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grayjo\Downloads\"/>
    </mc:Choice>
  </mc:AlternateContent>
  <xr:revisionPtr revIDLastSave="0" documentId="8_{DE8CFB7B-DD24-4CF9-9D17-85F92E5C6D2F}" xr6:coauthVersionLast="47" xr6:coauthVersionMax="47" xr10:uidLastSave="{00000000-0000-0000-0000-000000000000}"/>
  <bookViews>
    <workbookView xWindow="28680" yWindow="-75" windowWidth="29040" windowHeight="15720" firstSheet="3" activeTab="3" xr2:uid="{6E471C7E-2D05-422E-95D1-92F97D0D3962}"/>
  </bookViews>
  <sheets>
    <sheet name="EXPIRING ENTERPRISE SOFTWARE" sheetId="2" r:id="rId1"/>
    <sheet name="SCARS sSOC" sheetId="35" r:id="rId2"/>
    <sheet name="SCARS uSOC" sheetId="36" r:id="rId3"/>
    <sheet name="SCARS OPE" sheetId="25" r:id="rId4"/>
    <sheet name="ARL SIL SOC" sheetId="33" r:id="rId5"/>
    <sheet name="ARL SIL OPE" sheetId="26" r:id="rId6"/>
    <sheet name="JSE OPE" sheetId="27" r:id="rId7"/>
    <sheet name="DSO PHII OPE" sheetId="28" r:id="rId8"/>
    <sheet name="IRAD SOC" sheetId="32" state="hidden" r:id="rId9"/>
    <sheet name="IRAD DSO OPE" sheetId="29" state="hidden" r:id="rId10"/>
    <sheet name="GDR" sheetId="30" r:id="rId11"/>
    <sheet name="JTC TRS" sheetId="31" state="hidden" r:id="rId12"/>
    <sheet name="ORL SIL SOC" sheetId="34" r:id="rId13"/>
    <sheet name="Program OPE Reference" sheetId="23" state="hidden" r:id="rId14"/>
    <sheet name="Temp SOC Reference" sheetId="22" state="hidden" r:id="rId15"/>
    <sheet name="IRAD DSO Cabinet Reference" sheetId="21" state="hidden" r:id="rId16"/>
    <sheet name="IRAD SOC Reference" sheetId="20" state="hidden" r:id="rId17"/>
    <sheet name="IRAD DSO Reference" sheetId="19" state="hidden" r:id="rId18"/>
    <sheet name="SonicWall_Report" sheetId="18" state="hidden" r:id="rId19"/>
    <sheet name="Support_Contracts" sheetId="16" state="hidden" r:id="rId20"/>
    <sheet name="Product_License_Details" sheetId="17" state="hidden" r:id="rId21"/>
    <sheet name="SiSOC" sheetId="37" r:id="rId22"/>
    <sheet name="V4 OPE" sheetId="38" r:id="rId23"/>
    <sheet name="MASTER" sheetId="1" state="hidden" r:id="rId24"/>
    <sheet name="Reference Software" sheetId="14" state="hidden"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35" l="1"/>
  <c r="A8" i="35"/>
  <c r="C83" i="38" l="1"/>
  <c r="FU81" i="38"/>
  <c r="FT81" i="38" s="1"/>
  <c r="FR81" i="38"/>
  <c r="FQ81" i="38" s="1"/>
  <c r="FO81" i="38"/>
  <c r="FN81" i="38" s="1"/>
  <c r="FL81" i="38"/>
  <c r="FK81" i="38"/>
  <c r="FI81" i="38"/>
  <c r="FH81" i="38" s="1"/>
  <c r="FF81" i="38"/>
  <c r="FE81" i="38"/>
  <c r="FC81" i="38"/>
  <c r="FB81" i="38" s="1"/>
  <c r="EZ81" i="38"/>
  <c r="EY81" i="38" s="1"/>
  <c r="EW81" i="38"/>
  <c r="EV81" i="38" s="1"/>
  <c r="ET81" i="38"/>
  <c r="ES81" i="38"/>
  <c r="EQ81" i="38"/>
  <c r="EP81" i="38" s="1"/>
  <c r="EN81" i="38"/>
  <c r="EM81" i="38"/>
  <c r="EK81" i="38"/>
  <c r="EJ81" i="38" s="1"/>
  <c r="EH81" i="38"/>
  <c r="EG81" i="38" s="1"/>
  <c r="EE81" i="38"/>
  <c r="ED81" i="38" s="1"/>
  <c r="EB81" i="38"/>
  <c r="EA81" i="38"/>
  <c r="DY81" i="38"/>
  <c r="DX81" i="38" s="1"/>
  <c r="DV81" i="38"/>
  <c r="DU81" i="38"/>
  <c r="DS81" i="38"/>
  <c r="DR81" i="38" s="1"/>
  <c r="DP81" i="38"/>
  <c r="DO81" i="38" s="1"/>
  <c r="DM81" i="38"/>
  <c r="DL81" i="38" s="1"/>
  <c r="DJ81" i="38"/>
  <c r="DI81" i="38"/>
  <c r="DG81" i="38"/>
  <c r="DF81" i="38" s="1"/>
  <c r="DD81" i="38"/>
  <c r="DC81" i="38"/>
  <c r="DA81" i="38"/>
  <c r="CZ81" i="38" s="1"/>
  <c r="CX81" i="38"/>
  <c r="CW81" i="38" s="1"/>
  <c r="CU81" i="38"/>
  <c r="CT81" i="38" s="1"/>
  <c r="CR81" i="38"/>
  <c r="CQ81" i="38"/>
  <c r="CO81" i="38"/>
  <c r="CN81" i="38" s="1"/>
  <c r="CL81" i="38"/>
  <c r="CK81" i="38"/>
  <c r="CI81" i="38"/>
  <c r="CH81" i="38" s="1"/>
  <c r="CF81" i="38"/>
  <c r="CE81" i="38" s="1"/>
  <c r="CC81" i="38"/>
  <c r="CB81" i="38" s="1"/>
  <c r="BZ81" i="38"/>
  <c r="BY81" i="38"/>
  <c r="BW81" i="38"/>
  <c r="BV81" i="38" s="1"/>
  <c r="BT81" i="38"/>
  <c r="BS81" i="38"/>
  <c r="BQ81" i="38"/>
  <c r="BP81" i="38" s="1"/>
  <c r="BN81" i="38"/>
  <c r="BM81" i="38" s="1"/>
  <c r="BK81" i="38"/>
  <c r="BJ81" i="38" s="1"/>
  <c r="BH81" i="38"/>
  <c r="BG81" i="38"/>
  <c r="D81" i="38"/>
  <c r="A81" i="38"/>
  <c r="FU80" i="38"/>
  <c r="FT80" i="38"/>
  <c r="FR80" i="38"/>
  <c r="FQ80" i="38"/>
  <c r="FO80" i="38"/>
  <c r="FN80" i="38"/>
  <c r="FL80" i="38"/>
  <c r="FK80" i="38" s="1"/>
  <c r="FI80" i="38"/>
  <c r="FH80" i="38"/>
  <c r="FF80" i="38"/>
  <c r="FE80" i="38" s="1"/>
  <c r="FC80" i="38"/>
  <c r="FB80" i="38"/>
  <c r="EZ80" i="38"/>
  <c r="EY80" i="38"/>
  <c r="EW80" i="38"/>
  <c r="EV80" i="38"/>
  <c r="ET80" i="38"/>
  <c r="ES80" i="38" s="1"/>
  <c r="EQ80" i="38"/>
  <c r="EP80" i="38" s="1"/>
  <c r="EN80" i="38"/>
  <c r="EM80" i="38" s="1"/>
  <c r="EK80" i="38"/>
  <c r="EJ80" i="38"/>
  <c r="EH80" i="38"/>
  <c r="EG80" i="38"/>
  <c r="EE80" i="38"/>
  <c r="ED80" i="38"/>
  <c r="EB80" i="38"/>
  <c r="EA80" i="38" s="1"/>
  <c r="DY80" i="38"/>
  <c r="DX80" i="38"/>
  <c r="DV80" i="38"/>
  <c r="DU80" i="38" s="1"/>
  <c r="DS80" i="38"/>
  <c r="DR80" i="38"/>
  <c r="DP80" i="38"/>
  <c r="DO80" i="38"/>
  <c r="DM80" i="38"/>
  <c r="DL80" i="38"/>
  <c r="DJ80" i="38"/>
  <c r="DI80" i="38" s="1"/>
  <c r="DG80" i="38"/>
  <c r="DF80" i="38"/>
  <c r="DD80" i="38"/>
  <c r="DC80" i="38" s="1"/>
  <c r="DA80" i="38"/>
  <c r="CZ80" i="38"/>
  <c r="CX80" i="38"/>
  <c r="CW80" i="38"/>
  <c r="CU80" i="38"/>
  <c r="CT80" i="38"/>
  <c r="CR80" i="38"/>
  <c r="CQ80" i="38" s="1"/>
  <c r="CO80" i="38"/>
  <c r="CN80" i="38" s="1"/>
  <c r="CL80" i="38"/>
  <c r="CK80" i="38" s="1"/>
  <c r="CI80" i="38"/>
  <c r="CH80" i="38"/>
  <c r="CF80" i="38"/>
  <c r="CE80" i="38"/>
  <c r="CC80" i="38"/>
  <c r="CB80" i="38"/>
  <c r="BZ80" i="38"/>
  <c r="BY80" i="38" s="1"/>
  <c r="BW80" i="38"/>
  <c r="BV80" i="38" s="1"/>
  <c r="BT80" i="38"/>
  <c r="BS80" i="38" s="1"/>
  <c r="BQ80" i="38"/>
  <c r="BP80" i="38"/>
  <c r="BN80" i="38"/>
  <c r="BM80" i="38"/>
  <c r="BK80" i="38"/>
  <c r="BJ80" i="38"/>
  <c r="BH80" i="38"/>
  <c r="BG80" i="38" s="1"/>
  <c r="A80" i="38"/>
  <c r="D80" i="38" s="1"/>
  <c r="FU79" i="38"/>
  <c r="FT79" i="38"/>
  <c r="FR79" i="38"/>
  <c r="FQ79" i="38" s="1"/>
  <c r="FO79" i="38"/>
  <c r="FN79" i="38" s="1"/>
  <c r="FL79" i="38"/>
  <c r="FK79" i="38" s="1"/>
  <c r="FI79" i="38"/>
  <c r="FH79" i="38"/>
  <c r="FF79" i="38"/>
  <c r="FE79" i="38"/>
  <c r="FC79" i="38"/>
  <c r="FB79" i="38"/>
  <c r="EZ79" i="38"/>
  <c r="EY79" i="38" s="1"/>
  <c r="EW79" i="38"/>
  <c r="EV79" i="38" s="1"/>
  <c r="ET79" i="38"/>
  <c r="ES79" i="38" s="1"/>
  <c r="EQ79" i="38"/>
  <c r="EP79" i="38"/>
  <c r="EN79" i="38"/>
  <c r="EM79" i="38" s="1"/>
  <c r="EK79" i="38"/>
  <c r="EJ79" i="38"/>
  <c r="EH79" i="38"/>
  <c r="EG79" i="38" s="1"/>
  <c r="EE79" i="38"/>
  <c r="ED79" i="38" s="1"/>
  <c r="EB79" i="38"/>
  <c r="EA79" i="38" s="1"/>
  <c r="DY79" i="38"/>
  <c r="DX79" i="38"/>
  <c r="DV79" i="38"/>
  <c r="DU79" i="38"/>
  <c r="DS79" i="38"/>
  <c r="DR79" i="38"/>
  <c r="DP79" i="38"/>
  <c r="DO79" i="38" s="1"/>
  <c r="DM79" i="38"/>
  <c r="DL79" i="38" s="1"/>
  <c r="DJ79" i="38"/>
  <c r="DI79" i="38" s="1"/>
  <c r="DG79" i="38"/>
  <c r="DF79" i="38"/>
  <c r="DD79" i="38"/>
  <c r="DC79" i="38" s="1"/>
  <c r="DA79" i="38"/>
  <c r="CZ79" i="38"/>
  <c r="CX79" i="38"/>
  <c r="CW79" i="38" s="1"/>
  <c r="CU79" i="38"/>
  <c r="CT79" i="38" s="1"/>
  <c r="CR79" i="38"/>
  <c r="CQ79" i="38" s="1"/>
  <c r="CO79" i="38"/>
  <c r="CN79" i="38"/>
  <c r="CL79" i="38"/>
  <c r="CK79" i="38"/>
  <c r="CI79" i="38"/>
  <c r="CH79" i="38"/>
  <c r="CF79" i="38"/>
  <c r="CE79" i="38" s="1"/>
  <c r="CC79" i="38"/>
  <c r="CB79" i="38" s="1"/>
  <c r="BZ79" i="38"/>
  <c r="BY79" i="38" s="1"/>
  <c r="BW79" i="38"/>
  <c r="BV79" i="38"/>
  <c r="BT79" i="38"/>
  <c r="BS79" i="38" s="1"/>
  <c r="BQ79" i="38"/>
  <c r="BP79" i="38"/>
  <c r="BN79" i="38"/>
  <c r="BM79" i="38" s="1"/>
  <c r="BK79" i="38"/>
  <c r="BJ79" i="38" s="1"/>
  <c r="BH79" i="38"/>
  <c r="BG79" i="38" s="1"/>
  <c r="A79" i="38"/>
  <c r="D79" i="38" s="1"/>
  <c r="FU78" i="38"/>
  <c r="FT78" i="38" s="1"/>
  <c r="FR78" i="38"/>
  <c r="FQ78" i="38"/>
  <c r="FO78" i="38"/>
  <c r="FN78" i="38"/>
  <c r="FL78" i="38"/>
  <c r="FK78" i="38"/>
  <c r="FI78" i="38"/>
  <c r="FH78" i="38"/>
  <c r="FF78" i="38"/>
  <c r="FE78" i="38" s="1"/>
  <c r="FC78" i="38"/>
  <c r="FB78" i="38" s="1"/>
  <c r="EZ78" i="38"/>
  <c r="EY78" i="38"/>
  <c r="EW78" i="38"/>
  <c r="EV78" i="38"/>
  <c r="ET78" i="38"/>
  <c r="ES78" i="38"/>
  <c r="EQ78" i="38"/>
  <c r="EP78" i="38"/>
  <c r="EN78" i="38"/>
  <c r="EM78" i="38"/>
  <c r="EK78" i="38"/>
  <c r="EJ78" i="38" s="1"/>
  <c r="EH78" i="38"/>
  <c r="EG78" i="38"/>
  <c r="EE78" i="38"/>
  <c r="ED78" i="38"/>
  <c r="EB78" i="38"/>
  <c r="EA78" i="38"/>
  <c r="DY78" i="38"/>
  <c r="DX78" i="38"/>
  <c r="DV78" i="38"/>
  <c r="DU78" i="38" s="1"/>
  <c r="DS78" i="38"/>
  <c r="DR78" i="38" s="1"/>
  <c r="DP78" i="38"/>
  <c r="DO78" i="38"/>
  <c r="DM78" i="38"/>
  <c r="DL78" i="38"/>
  <c r="DJ78" i="38"/>
  <c r="DI78" i="38"/>
  <c r="DG78" i="38"/>
  <c r="DF78" i="38"/>
  <c r="DD78" i="38"/>
  <c r="DC78" i="38"/>
  <c r="DA78" i="38"/>
  <c r="CZ78" i="38" s="1"/>
  <c r="CX78" i="38"/>
  <c r="CW78" i="38"/>
  <c r="CU78" i="38"/>
  <c r="CT78" i="38"/>
  <c r="CR78" i="38"/>
  <c r="CQ78" i="38"/>
  <c r="CO78" i="38"/>
  <c r="CN78" i="38"/>
  <c r="CL78" i="38"/>
  <c r="CK78" i="38"/>
  <c r="CI78" i="38"/>
  <c r="CH78" i="38" s="1"/>
  <c r="CF78" i="38"/>
  <c r="CE78" i="38"/>
  <c r="CC78" i="38"/>
  <c r="CB78" i="38"/>
  <c r="BZ78" i="38"/>
  <c r="BY78" i="38"/>
  <c r="BW78" i="38"/>
  <c r="BV78" i="38"/>
  <c r="BT78" i="38"/>
  <c r="BS78" i="38" s="1"/>
  <c r="BQ78" i="38"/>
  <c r="BP78" i="38" s="1"/>
  <c r="BN78" i="38"/>
  <c r="BM78" i="38"/>
  <c r="BK78" i="38"/>
  <c r="BJ78" i="38"/>
  <c r="BH78" i="38"/>
  <c r="BG78" i="38"/>
  <c r="A78" i="38"/>
  <c r="D78" i="38" s="1"/>
  <c r="FU77" i="38"/>
  <c r="FT77" i="38" s="1"/>
  <c r="FR77" i="38"/>
  <c r="FQ77" i="38"/>
  <c r="FO77" i="38"/>
  <c r="FN77" i="38" s="1"/>
  <c r="FL77" i="38"/>
  <c r="FK77" i="38" s="1"/>
  <c r="FI77" i="38"/>
  <c r="FH77" i="38" s="1"/>
  <c r="FF77" i="38"/>
  <c r="FE77" i="38"/>
  <c r="FC77" i="38"/>
  <c r="FB77" i="38"/>
  <c r="EZ77" i="38"/>
  <c r="EY77" i="38"/>
  <c r="EW77" i="38"/>
  <c r="EV77" i="38" s="1"/>
  <c r="ET77" i="38"/>
  <c r="ES77" i="38"/>
  <c r="EQ77" i="38"/>
  <c r="EP77" i="38" s="1"/>
  <c r="EN77" i="38"/>
  <c r="EM77" i="38"/>
  <c r="EK77" i="38"/>
  <c r="EJ77" i="38"/>
  <c r="EH77" i="38"/>
  <c r="EG77" i="38"/>
  <c r="EE77" i="38"/>
  <c r="ED77" i="38" s="1"/>
  <c r="EB77" i="38"/>
  <c r="EA77" i="38" s="1"/>
  <c r="DY77" i="38"/>
  <c r="DX77" i="38" s="1"/>
  <c r="DV77" i="38"/>
  <c r="DU77" i="38"/>
  <c r="DS77" i="38"/>
  <c r="DR77" i="38"/>
  <c r="DP77" i="38"/>
  <c r="DO77" i="38"/>
  <c r="DM77" i="38"/>
  <c r="DL77" i="38" s="1"/>
  <c r="DJ77" i="38"/>
  <c r="DI77" i="38"/>
  <c r="DG77" i="38"/>
  <c r="DF77" i="38" s="1"/>
  <c r="DD77" i="38"/>
  <c r="DC77" i="38"/>
  <c r="DA77" i="38"/>
  <c r="CZ77" i="38"/>
  <c r="CX77" i="38"/>
  <c r="CW77" i="38"/>
  <c r="CU77" i="38"/>
  <c r="CT77" i="38" s="1"/>
  <c r="CR77" i="38"/>
  <c r="CQ77" i="38"/>
  <c r="CO77" i="38"/>
  <c r="CN77" i="38" s="1"/>
  <c r="CL77" i="38"/>
  <c r="CK77" i="38"/>
  <c r="CI77" i="38"/>
  <c r="CH77" i="38" s="1"/>
  <c r="CF77" i="38"/>
  <c r="CE77" i="38"/>
  <c r="CC77" i="38"/>
  <c r="CB77" i="38" s="1"/>
  <c r="BZ77" i="38"/>
  <c r="BY77" i="38"/>
  <c r="BW77" i="38"/>
  <c r="BV77" i="38" s="1"/>
  <c r="BT77" i="38"/>
  <c r="BS77" i="38"/>
  <c r="BQ77" i="38"/>
  <c r="BP77" i="38"/>
  <c r="BN77" i="38"/>
  <c r="BM77" i="38"/>
  <c r="BK77" i="38"/>
  <c r="BJ77" i="38" s="1"/>
  <c r="BH77" i="38"/>
  <c r="BG77" i="38" s="1"/>
  <c r="A77" i="38"/>
  <c r="D77" i="38" s="1"/>
  <c r="FU76" i="38"/>
  <c r="FT76" i="38" s="1"/>
  <c r="FR76" i="38"/>
  <c r="FQ76" i="38" s="1"/>
  <c r="FO76" i="38"/>
  <c r="FN76" i="38"/>
  <c r="FL76" i="38"/>
  <c r="FK76" i="38"/>
  <c r="FI76" i="38"/>
  <c r="FH76" i="38"/>
  <c r="FF76" i="38"/>
  <c r="FE76" i="38"/>
  <c r="FC76" i="38"/>
  <c r="FB76" i="38" s="1"/>
  <c r="EZ76" i="38"/>
  <c r="EY76" i="38" s="1"/>
  <c r="EW76" i="38"/>
  <c r="EV76" i="38"/>
  <c r="ET76" i="38"/>
  <c r="ES76" i="38"/>
  <c r="EQ76" i="38"/>
  <c r="EP76" i="38" s="1"/>
  <c r="EN76" i="38"/>
  <c r="EM76" i="38"/>
  <c r="EK76" i="38"/>
  <c r="EJ76" i="38"/>
  <c r="EH76" i="38"/>
  <c r="EG76" i="38" s="1"/>
  <c r="EE76" i="38"/>
  <c r="ED76" i="38"/>
  <c r="EB76" i="38"/>
  <c r="EA76" i="38"/>
  <c r="DY76" i="38"/>
  <c r="DX76" i="38"/>
  <c r="DV76" i="38"/>
  <c r="DU76" i="38"/>
  <c r="DS76" i="38"/>
  <c r="DR76" i="38"/>
  <c r="DP76" i="38"/>
  <c r="DO76" i="38" s="1"/>
  <c r="DM76" i="38"/>
  <c r="DL76" i="38"/>
  <c r="DJ76" i="38"/>
  <c r="DI76" i="38"/>
  <c r="DG76" i="38"/>
  <c r="DF76" i="38" s="1"/>
  <c r="DD76" i="38"/>
  <c r="DC76" i="38"/>
  <c r="DA76" i="38"/>
  <c r="CZ76" i="38"/>
  <c r="CX76" i="38"/>
  <c r="CW76" i="38" s="1"/>
  <c r="CU76" i="38"/>
  <c r="CT76" i="38"/>
  <c r="CR76" i="38"/>
  <c r="CQ76" i="38"/>
  <c r="CO76" i="38"/>
  <c r="CN76" i="38"/>
  <c r="CL76" i="38"/>
  <c r="CK76" i="38"/>
  <c r="CI76" i="38"/>
  <c r="CH76" i="38" s="1"/>
  <c r="CF76" i="38"/>
  <c r="CE76" i="38" s="1"/>
  <c r="CC76" i="38"/>
  <c r="CB76" i="38"/>
  <c r="BZ76" i="38"/>
  <c r="BY76" i="38"/>
  <c r="BW76" i="38"/>
  <c r="BV76" i="38"/>
  <c r="BT76" i="38"/>
  <c r="BS76" i="38"/>
  <c r="BQ76" i="38"/>
  <c r="BP76" i="38"/>
  <c r="BN76" i="38"/>
  <c r="BM76" i="38" s="1"/>
  <c r="BK76" i="38"/>
  <c r="BJ76" i="38"/>
  <c r="BH76" i="38"/>
  <c r="BG76" i="38"/>
  <c r="A76" i="38"/>
  <c r="D76" i="38" s="1"/>
  <c r="FU75" i="38"/>
  <c r="FT75" i="38"/>
  <c r="FR75" i="38"/>
  <c r="FQ75" i="38" s="1"/>
  <c r="FO75" i="38"/>
  <c r="FN75" i="38"/>
  <c r="FL75" i="38"/>
  <c r="FK75" i="38"/>
  <c r="FI75" i="38"/>
  <c r="FH75" i="38" s="1"/>
  <c r="FF75" i="38"/>
  <c r="FE75" i="38" s="1"/>
  <c r="FC75" i="38"/>
  <c r="FB75" i="38"/>
  <c r="EZ75" i="38"/>
  <c r="EY75" i="38" s="1"/>
  <c r="EW75" i="38"/>
  <c r="EV75" i="38"/>
  <c r="ET75" i="38"/>
  <c r="ES75" i="38" s="1"/>
  <c r="EQ75" i="38"/>
  <c r="EP75" i="38" s="1"/>
  <c r="EN75" i="38"/>
  <c r="EM75" i="38" s="1"/>
  <c r="EK75" i="38"/>
  <c r="EJ75" i="38"/>
  <c r="EH75" i="38"/>
  <c r="EG75" i="38"/>
  <c r="EE75" i="38"/>
  <c r="ED75" i="38"/>
  <c r="EB75" i="38"/>
  <c r="EA75" i="38"/>
  <c r="DY75" i="38"/>
  <c r="DX75" i="38"/>
  <c r="DV75" i="38"/>
  <c r="DU75" i="38" s="1"/>
  <c r="DS75" i="38"/>
  <c r="DR75" i="38"/>
  <c r="DP75" i="38"/>
  <c r="DO75" i="38" s="1"/>
  <c r="DM75" i="38"/>
  <c r="DL75" i="38"/>
  <c r="DJ75" i="38"/>
  <c r="DI75" i="38"/>
  <c r="DG75" i="38"/>
  <c r="DF75" i="38" s="1"/>
  <c r="DD75" i="38"/>
  <c r="DC75" i="38" s="1"/>
  <c r="DA75" i="38"/>
  <c r="CZ75" i="38"/>
  <c r="CX75" i="38"/>
  <c r="CW75" i="38"/>
  <c r="CU75" i="38"/>
  <c r="CT75" i="38"/>
  <c r="CR75" i="38"/>
  <c r="CQ75" i="38" s="1"/>
  <c r="CO75" i="38"/>
  <c r="CN75" i="38"/>
  <c r="CL75" i="38"/>
  <c r="CK75" i="38" s="1"/>
  <c r="CI75" i="38"/>
  <c r="CH75" i="38"/>
  <c r="CF75" i="38"/>
  <c r="CE75" i="38" s="1"/>
  <c r="CC75" i="38"/>
  <c r="CB75" i="38"/>
  <c r="BZ75" i="38"/>
  <c r="BY75" i="38" s="1"/>
  <c r="BW75" i="38"/>
  <c r="BV75" i="38"/>
  <c r="BT75" i="38"/>
  <c r="BS75" i="38" s="1"/>
  <c r="BQ75" i="38"/>
  <c r="BP75" i="38"/>
  <c r="BN75" i="38"/>
  <c r="BM75" i="38" s="1"/>
  <c r="BK75" i="38"/>
  <c r="BJ75" i="38"/>
  <c r="BH75" i="38"/>
  <c r="BG75" i="38" s="1"/>
  <c r="A75" i="38"/>
  <c r="D75" i="38" s="1"/>
  <c r="FU74" i="38"/>
  <c r="FT74" i="38"/>
  <c r="FR74" i="38"/>
  <c r="FQ74" i="38"/>
  <c r="FO74" i="38"/>
  <c r="FN74" i="38" s="1"/>
  <c r="FL74" i="38"/>
  <c r="FK74" i="38" s="1"/>
  <c r="FI74" i="38"/>
  <c r="FH74" i="38" s="1"/>
  <c r="FF74" i="38"/>
  <c r="FE74" i="38" s="1"/>
  <c r="FC74" i="38"/>
  <c r="FB74" i="38"/>
  <c r="EZ74" i="38"/>
  <c r="EY74" i="38"/>
  <c r="EW74" i="38"/>
  <c r="EV74" i="38" s="1"/>
  <c r="ET74" i="38"/>
  <c r="ES74" i="38" s="1"/>
  <c r="EQ74" i="38"/>
  <c r="EP74" i="38" s="1"/>
  <c r="EN74" i="38"/>
  <c r="EM74" i="38" s="1"/>
  <c r="EK74" i="38"/>
  <c r="EJ74" i="38"/>
  <c r="EH74" i="38"/>
  <c r="EG74" i="38" s="1"/>
  <c r="EE74" i="38"/>
  <c r="ED74" i="38" s="1"/>
  <c r="EB74" i="38"/>
  <c r="EA74" i="38"/>
  <c r="DY74" i="38"/>
  <c r="DX74" i="38"/>
  <c r="DV74" i="38"/>
  <c r="DU74" i="38" s="1"/>
  <c r="DS74" i="38"/>
  <c r="DR74" i="38"/>
  <c r="DP74" i="38"/>
  <c r="DO74" i="38"/>
  <c r="DM74" i="38"/>
  <c r="DL74" i="38" s="1"/>
  <c r="DJ74" i="38"/>
  <c r="DI74" i="38" s="1"/>
  <c r="DG74" i="38"/>
  <c r="DF74" i="38"/>
  <c r="DD74" i="38"/>
  <c r="DC74" i="38" s="1"/>
  <c r="DA74" i="38"/>
  <c r="CZ74" i="38"/>
  <c r="CX74" i="38"/>
  <c r="CW74" i="38"/>
  <c r="CU74" i="38"/>
  <c r="CT74" i="38" s="1"/>
  <c r="CR74" i="38"/>
  <c r="CQ74" i="38"/>
  <c r="CO74" i="38"/>
  <c r="CN74" i="38"/>
  <c r="CL74" i="38"/>
  <c r="CK74" i="38"/>
  <c r="CI74" i="38"/>
  <c r="CH74" i="38"/>
  <c r="CF74" i="38"/>
  <c r="CE74" i="38" s="1"/>
  <c r="CC74" i="38"/>
  <c r="CB74" i="38" s="1"/>
  <c r="BZ74" i="38"/>
  <c r="BY74" i="38" s="1"/>
  <c r="BW74" i="38"/>
  <c r="BV74" i="38"/>
  <c r="BT74" i="38"/>
  <c r="BS74" i="38" s="1"/>
  <c r="BQ74" i="38"/>
  <c r="BP74" i="38"/>
  <c r="BN74" i="38"/>
  <c r="BM74" i="38" s="1"/>
  <c r="BK74" i="38"/>
  <c r="BJ74" i="38" s="1"/>
  <c r="BH74" i="38"/>
  <c r="BG74" i="38"/>
  <c r="A74" i="38"/>
  <c r="D74" i="38" s="1"/>
  <c r="FU73" i="38"/>
  <c r="FT73" i="38" s="1"/>
  <c r="FR73" i="38"/>
  <c r="FQ73" i="38"/>
  <c r="FO73" i="38"/>
  <c r="FN73" i="38"/>
  <c r="FL73" i="38"/>
  <c r="FK73" i="38"/>
  <c r="FI73" i="38"/>
  <c r="FH73" i="38"/>
  <c r="FF73" i="38"/>
  <c r="FE73" i="38"/>
  <c r="FC73" i="38"/>
  <c r="FB73" i="38" s="1"/>
  <c r="EZ73" i="38"/>
  <c r="EY73" i="38"/>
  <c r="EW73" i="38"/>
  <c r="EV73" i="38" s="1"/>
  <c r="ET73" i="38"/>
  <c r="ES73" i="38"/>
  <c r="EQ73" i="38"/>
  <c r="EP73" i="38"/>
  <c r="EN73" i="38"/>
  <c r="EM73" i="38" s="1"/>
  <c r="EK73" i="38"/>
  <c r="EJ73" i="38" s="1"/>
  <c r="EH73" i="38"/>
  <c r="EG73" i="38" s="1"/>
  <c r="EE73" i="38"/>
  <c r="ED73" i="38"/>
  <c r="EB73" i="38"/>
  <c r="EA73" i="38" s="1"/>
  <c r="DY73" i="38"/>
  <c r="DX73" i="38" s="1"/>
  <c r="DV73" i="38"/>
  <c r="DU73" i="38"/>
  <c r="DS73" i="38"/>
  <c r="DR73" i="38" s="1"/>
  <c r="DP73" i="38"/>
  <c r="DO73" i="38"/>
  <c r="DM73" i="38"/>
  <c r="DL73" i="38"/>
  <c r="DJ73" i="38"/>
  <c r="DI73" i="38"/>
  <c r="DG73" i="38"/>
  <c r="DF73" i="38" s="1"/>
  <c r="DD73" i="38"/>
  <c r="DC73" i="38"/>
  <c r="DA73" i="38"/>
  <c r="CZ73" i="38" s="1"/>
  <c r="CX73" i="38"/>
  <c r="CW73" i="38"/>
  <c r="CU73" i="38"/>
  <c r="CT73" i="38"/>
  <c r="CR73" i="38"/>
  <c r="CQ73" i="38"/>
  <c r="CO73" i="38"/>
  <c r="CN73" i="38"/>
  <c r="CL73" i="38"/>
  <c r="CK73" i="38" s="1"/>
  <c r="CI73" i="38"/>
  <c r="CH73" i="38" s="1"/>
  <c r="CF73" i="38"/>
  <c r="CE73" i="38" s="1"/>
  <c r="CC73" i="38"/>
  <c r="CB73" i="38"/>
  <c r="BZ73" i="38"/>
  <c r="BY73" i="38"/>
  <c r="BW73" i="38"/>
  <c r="BV73" i="38"/>
  <c r="BT73" i="38"/>
  <c r="BS73" i="38" s="1"/>
  <c r="BQ73" i="38"/>
  <c r="BP73" i="38" s="1"/>
  <c r="BN73" i="38"/>
  <c r="BM73" i="38"/>
  <c r="BK73" i="38"/>
  <c r="BJ73" i="38"/>
  <c r="BH73" i="38"/>
  <c r="BG73" i="38"/>
  <c r="A73" i="38"/>
  <c r="D73" i="38" s="1"/>
  <c r="FU72" i="38"/>
  <c r="FT72" i="38"/>
  <c r="FR72" i="38"/>
  <c r="FQ72" i="38"/>
  <c r="FO72" i="38"/>
  <c r="FN72" i="38" s="1"/>
  <c r="FL72" i="38"/>
  <c r="FK72" i="38"/>
  <c r="FI72" i="38"/>
  <c r="FH72" i="38"/>
  <c r="FF72" i="38"/>
  <c r="FE72" i="38"/>
  <c r="FC72" i="38"/>
  <c r="FB72" i="38"/>
  <c r="EZ72" i="38"/>
  <c r="EY72" i="38"/>
  <c r="EW72" i="38"/>
  <c r="EV72" i="38" s="1"/>
  <c r="ET72" i="38"/>
  <c r="ES72" i="38"/>
  <c r="EQ72" i="38"/>
  <c r="EP72" i="38" s="1"/>
  <c r="EN72" i="38"/>
  <c r="EM72" i="38" s="1"/>
  <c r="EK72" i="38"/>
  <c r="EJ72" i="38"/>
  <c r="EH72" i="38"/>
  <c r="EG72" i="38"/>
  <c r="EE72" i="38"/>
  <c r="ED72" i="38" s="1"/>
  <c r="EB72" i="38"/>
  <c r="EA72" i="38"/>
  <c r="DY72" i="38"/>
  <c r="DX72" i="38"/>
  <c r="DV72" i="38"/>
  <c r="DU72" i="38" s="1"/>
  <c r="DS72" i="38"/>
  <c r="DR72" i="38"/>
  <c r="DP72" i="38"/>
  <c r="DO72" i="38"/>
  <c r="DM72" i="38"/>
  <c r="DL72" i="38" s="1"/>
  <c r="DJ72" i="38"/>
  <c r="DI72" i="38"/>
  <c r="DG72" i="38"/>
  <c r="DF72" i="38"/>
  <c r="DD72" i="38"/>
  <c r="DC72" i="38" s="1"/>
  <c r="DA72" i="38"/>
  <c r="CZ72" i="38" s="1"/>
  <c r="CX72" i="38"/>
  <c r="CW72" i="38"/>
  <c r="CU72" i="38"/>
  <c r="CT72" i="38" s="1"/>
  <c r="CR72" i="38"/>
  <c r="CQ72" i="38"/>
  <c r="CO72" i="38"/>
  <c r="CN72" i="38" s="1"/>
  <c r="CL72" i="38"/>
  <c r="CK72" i="38" s="1"/>
  <c r="CI72" i="38"/>
  <c r="CH72" i="38" s="1"/>
  <c r="CF72" i="38"/>
  <c r="CE72" i="38"/>
  <c r="CC72" i="38"/>
  <c r="CB72" i="38" s="1"/>
  <c r="BZ72" i="38"/>
  <c r="BY72" i="38"/>
  <c r="BW72" i="38"/>
  <c r="BV72" i="38"/>
  <c r="BT72" i="38"/>
  <c r="BS72" i="38"/>
  <c r="BQ72" i="38"/>
  <c r="BP72" i="38"/>
  <c r="BN72" i="38"/>
  <c r="BM72" i="38"/>
  <c r="BK72" i="38"/>
  <c r="BJ72" i="38" s="1"/>
  <c r="BH72" i="38"/>
  <c r="BG72" i="38"/>
  <c r="D72" i="38"/>
  <c r="A72" i="38"/>
  <c r="FU71" i="38"/>
  <c r="FT71" i="38"/>
  <c r="FR71" i="38"/>
  <c r="FQ71" i="38" s="1"/>
  <c r="FO71" i="38"/>
  <c r="FN71" i="38"/>
  <c r="FL71" i="38"/>
  <c r="FK71" i="38" s="1"/>
  <c r="FI71" i="38"/>
  <c r="FH71" i="38"/>
  <c r="FF71" i="38"/>
  <c r="FE71" i="38" s="1"/>
  <c r="FC71" i="38"/>
  <c r="FB71" i="38"/>
  <c r="EZ71" i="38"/>
  <c r="EY71" i="38" s="1"/>
  <c r="EW71" i="38"/>
  <c r="EV71" i="38" s="1"/>
  <c r="ET71" i="38"/>
  <c r="ES71" i="38" s="1"/>
  <c r="EQ71" i="38"/>
  <c r="EP71" i="38" s="1"/>
  <c r="EN71" i="38"/>
  <c r="EM71" i="38"/>
  <c r="EK71" i="38"/>
  <c r="EJ71" i="38" s="1"/>
  <c r="EH71" i="38"/>
  <c r="EG71" i="38" s="1"/>
  <c r="EE71" i="38"/>
  <c r="ED71" i="38" s="1"/>
  <c r="EB71" i="38"/>
  <c r="EA71" i="38"/>
  <c r="DY71" i="38"/>
  <c r="DX71" i="38"/>
  <c r="DV71" i="38"/>
  <c r="DU71" i="38" s="1"/>
  <c r="DS71" i="38"/>
  <c r="DR71" i="38" s="1"/>
  <c r="DP71" i="38"/>
  <c r="DO71" i="38" s="1"/>
  <c r="DM71" i="38"/>
  <c r="DL71" i="38"/>
  <c r="DJ71" i="38"/>
  <c r="DI71" i="38"/>
  <c r="DG71" i="38"/>
  <c r="DF71" i="38"/>
  <c r="DD71" i="38"/>
  <c r="DC71" i="38" s="1"/>
  <c r="DA71" i="38"/>
  <c r="CZ71" i="38" s="1"/>
  <c r="CX71" i="38"/>
  <c r="CW71" i="38" s="1"/>
  <c r="CU71" i="38"/>
  <c r="CT71" i="38"/>
  <c r="CR71" i="38"/>
  <c r="CQ71" i="38"/>
  <c r="CO71" i="38"/>
  <c r="CN71" i="38"/>
  <c r="CL71" i="38"/>
  <c r="CK71" i="38"/>
  <c r="CI71" i="38"/>
  <c r="CH71" i="38" s="1"/>
  <c r="CF71" i="38"/>
  <c r="CE71" i="38" s="1"/>
  <c r="CC71" i="38"/>
  <c r="CB71" i="38" s="1"/>
  <c r="BZ71" i="38"/>
  <c r="BY71" i="38"/>
  <c r="BW71" i="38"/>
  <c r="BV71" i="38"/>
  <c r="BT71" i="38"/>
  <c r="BS71" i="38"/>
  <c r="BQ71" i="38"/>
  <c r="BP71" i="38"/>
  <c r="BN71" i="38"/>
  <c r="BM71" i="38" s="1"/>
  <c r="BK71" i="38"/>
  <c r="BJ71" i="38" s="1"/>
  <c r="BH71" i="38"/>
  <c r="BG71" i="38"/>
  <c r="A71" i="38"/>
  <c r="D71" i="38" s="1"/>
  <c r="FU70" i="38"/>
  <c r="FT70" i="38"/>
  <c r="FR70" i="38"/>
  <c r="FQ70" i="38"/>
  <c r="FO70" i="38"/>
  <c r="FN70" i="38" s="1"/>
  <c r="FL70" i="38"/>
  <c r="FK70" i="38"/>
  <c r="FI70" i="38"/>
  <c r="FH70" i="38" s="1"/>
  <c r="FF70" i="38"/>
  <c r="FE70" i="38"/>
  <c r="FC70" i="38"/>
  <c r="FB70" i="38"/>
  <c r="EZ70" i="38"/>
  <c r="EY70" i="38" s="1"/>
  <c r="EW70" i="38"/>
  <c r="EV70" i="38" s="1"/>
  <c r="ET70" i="38"/>
  <c r="ES70" i="38" s="1"/>
  <c r="EQ70" i="38"/>
  <c r="EP70" i="38" s="1"/>
  <c r="EN70" i="38"/>
  <c r="EM70" i="38"/>
  <c r="EK70" i="38"/>
  <c r="EJ70" i="38"/>
  <c r="EH70" i="38"/>
  <c r="EG70" i="38" s="1"/>
  <c r="EE70" i="38"/>
  <c r="ED70" i="38"/>
  <c r="EB70" i="38"/>
  <c r="EA70" i="38" s="1"/>
  <c r="DY70" i="38"/>
  <c r="DX70" i="38" s="1"/>
  <c r="DV70" i="38"/>
  <c r="DU70" i="38"/>
  <c r="DS70" i="38"/>
  <c r="DR70" i="38"/>
  <c r="DP70" i="38"/>
  <c r="DO70" i="38"/>
  <c r="DM70" i="38"/>
  <c r="DL70" i="38" s="1"/>
  <c r="DJ70" i="38"/>
  <c r="DI70" i="38"/>
  <c r="DG70" i="38"/>
  <c r="DF70" i="38" s="1"/>
  <c r="DD70" i="38"/>
  <c r="DC70" i="38"/>
  <c r="DA70" i="38"/>
  <c r="CZ70" i="38" s="1"/>
  <c r="CX70" i="38"/>
  <c r="CW70" i="38"/>
  <c r="CU70" i="38"/>
  <c r="CT70" i="38"/>
  <c r="CR70" i="38"/>
  <c r="CQ70" i="38" s="1"/>
  <c r="CO70" i="38"/>
  <c r="CN70" i="38" s="1"/>
  <c r="CL70" i="38"/>
  <c r="CK70" i="38"/>
  <c r="CI70" i="38"/>
  <c r="CH70" i="38" s="1"/>
  <c r="CF70" i="38"/>
  <c r="CE70" i="38"/>
  <c r="CC70" i="38"/>
  <c r="CB70" i="38"/>
  <c r="BZ70" i="38"/>
  <c r="BY70" i="38"/>
  <c r="BW70" i="38"/>
  <c r="BV70" i="38" s="1"/>
  <c r="BT70" i="38"/>
  <c r="BS70" i="38"/>
  <c r="BQ70" i="38"/>
  <c r="BP70" i="38" s="1"/>
  <c r="BN70" i="38"/>
  <c r="BM70" i="38" s="1"/>
  <c r="BK70" i="38"/>
  <c r="BJ70" i="38"/>
  <c r="BH70" i="38"/>
  <c r="BG70" i="38" s="1"/>
  <c r="A70" i="38"/>
  <c r="D70" i="38" s="1"/>
  <c r="FU69" i="38"/>
  <c r="FT69" i="38"/>
  <c r="FR69" i="38"/>
  <c r="FQ69" i="38" s="1"/>
  <c r="FO69" i="38"/>
  <c r="FN69" i="38"/>
  <c r="FL69" i="38"/>
  <c r="FK69" i="38"/>
  <c r="FI69" i="38"/>
  <c r="FH69" i="38"/>
  <c r="FF69" i="38"/>
  <c r="FE69" i="38" s="1"/>
  <c r="FC69" i="38"/>
  <c r="FB69" i="38"/>
  <c r="EZ69" i="38"/>
  <c r="EY69" i="38" s="1"/>
  <c r="EW69" i="38"/>
  <c r="EV69" i="38" s="1"/>
  <c r="ET69" i="38"/>
  <c r="ES69" i="38"/>
  <c r="EQ69" i="38"/>
  <c r="EP69" i="38" s="1"/>
  <c r="EN69" i="38"/>
  <c r="EM69" i="38" s="1"/>
  <c r="EK69" i="38"/>
  <c r="EJ69" i="38"/>
  <c r="EH69" i="38"/>
  <c r="EG69" i="38" s="1"/>
  <c r="EE69" i="38"/>
  <c r="ED69" i="38" s="1"/>
  <c r="EB69" i="38"/>
  <c r="EA69" i="38"/>
  <c r="DY69" i="38"/>
  <c r="DX69" i="38"/>
  <c r="DV69" i="38"/>
  <c r="DU69" i="38" s="1"/>
  <c r="DS69" i="38"/>
  <c r="DR69" i="38"/>
  <c r="DP69" i="38"/>
  <c r="DO69" i="38"/>
  <c r="DM69" i="38"/>
  <c r="DL69" i="38" s="1"/>
  <c r="DJ69" i="38"/>
  <c r="DI69" i="38" s="1"/>
  <c r="DG69" i="38"/>
  <c r="DF69" i="38"/>
  <c r="DD69" i="38"/>
  <c r="DC69" i="38" s="1"/>
  <c r="DA69" i="38"/>
  <c r="CZ69" i="38"/>
  <c r="CX69" i="38"/>
  <c r="CW69" i="38"/>
  <c r="CU69" i="38"/>
  <c r="CT69" i="38"/>
  <c r="CR69" i="38"/>
  <c r="CQ69" i="38" s="1"/>
  <c r="CO69" i="38"/>
  <c r="CN69" i="38"/>
  <c r="CL69" i="38"/>
  <c r="CK69" i="38" s="1"/>
  <c r="CI69" i="38"/>
  <c r="CH69" i="38"/>
  <c r="CF69" i="38"/>
  <c r="CE69" i="38" s="1"/>
  <c r="CC69" i="38"/>
  <c r="CB69" i="38"/>
  <c r="BZ69" i="38"/>
  <c r="BY69" i="38"/>
  <c r="BW69" i="38"/>
  <c r="BV69" i="38" s="1"/>
  <c r="BT69" i="38"/>
  <c r="BS69" i="38" s="1"/>
  <c r="BQ69" i="38"/>
  <c r="BP69" i="38"/>
  <c r="BN69" i="38"/>
  <c r="BM69" i="38"/>
  <c r="BK69" i="38"/>
  <c r="BJ69" i="38" s="1"/>
  <c r="BH69" i="38"/>
  <c r="BG69" i="38" s="1"/>
  <c r="D69" i="38"/>
  <c r="A69" i="38"/>
  <c r="FU68" i="38"/>
  <c r="FT68" i="38"/>
  <c r="FR68" i="38"/>
  <c r="FQ68" i="38"/>
  <c r="FO68" i="38"/>
  <c r="FN68" i="38"/>
  <c r="FL68" i="38"/>
  <c r="FK68" i="38" s="1"/>
  <c r="FI68" i="38"/>
  <c r="FH68" i="38" s="1"/>
  <c r="FF68" i="38"/>
  <c r="FE68" i="38" s="1"/>
  <c r="FC68" i="38"/>
  <c r="FB68" i="38"/>
  <c r="EZ68" i="38"/>
  <c r="EY68" i="38" s="1"/>
  <c r="EW68" i="38"/>
  <c r="EV68" i="38"/>
  <c r="ET68" i="38"/>
  <c r="ES68" i="38" s="1"/>
  <c r="EQ68" i="38"/>
  <c r="EP68" i="38"/>
  <c r="EN68" i="38"/>
  <c r="EM68" i="38" s="1"/>
  <c r="EK68" i="38"/>
  <c r="EJ68" i="38"/>
  <c r="EH68" i="38"/>
  <c r="EG68" i="38"/>
  <c r="EE68" i="38"/>
  <c r="ED68" i="38"/>
  <c r="EB68" i="38"/>
  <c r="EA68" i="38" s="1"/>
  <c r="DY68" i="38"/>
  <c r="DX68" i="38" s="1"/>
  <c r="DV68" i="38"/>
  <c r="DU68" i="38" s="1"/>
  <c r="DS68" i="38"/>
  <c r="DR68" i="38"/>
  <c r="DP68" i="38"/>
  <c r="DO68" i="38"/>
  <c r="DM68" i="38"/>
  <c r="DL68" i="38" s="1"/>
  <c r="DJ68" i="38"/>
  <c r="DI68" i="38" s="1"/>
  <c r="DG68" i="38"/>
  <c r="DF68" i="38" s="1"/>
  <c r="DD68" i="38"/>
  <c r="DC68" i="38" s="1"/>
  <c r="DA68" i="38"/>
  <c r="CZ68" i="38"/>
  <c r="CX68" i="38"/>
  <c r="CW68" i="38"/>
  <c r="CU68" i="38"/>
  <c r="CT68" i="38"/>
  <c r="CR68" i="38"/>
  <c r="CQ68" i="38"/>
  <c r="CO68" i="38"/>
  <c r="CN68" i="38"/>
  <c r="CL68" i="38"/>
  <c r="CK68" i="38" s="1"/>
  <c r="CI68" i="38"/>
  <c r="CH68" i="38"/>
  <c r="CF68" i="38"/>
  <c r="CE68" i="38" s="1"/>
  <c r="CC68" i="38"/>
  <c r="CB68" i="38"/>
  <c r="BZ68" i="38"/>
  <c r="BY68" i="38"/>
  <c r="BW68" i="38"/>
  <c r="BV68" i="38"/>
  <c r="BT68" i="38"/>
  <c r="BS68" i="38" s="1"/>
  <c r="BQ68" i="38"/>
  <c r="BP68" i="38"/>
  <c r="BN68" i="38"/>
  <c r="BM68" i="38" s="1"/>
  <c r="BK68" i="38"/>
  <c r="BJ68" i="38"/>
  <c r="BH68" i="38"/>
  <c r="BG68" i="38"/>
  <c r="A68" i="38"/>
  <c r="D68" i="38" s="1"/>
  <c r="FU67" i="38"/>
  <c r="FT67" i="38" s="1"/>
  <c r="FR67" i="38"/>
  <c r="FQ67" i="38"/>
  <c r="FO67" i="38"/>
  <c r="FN67" i="38"/>
  <c r="FL67" i="38"/>
  <c r="FK67" i="38" s="1"/>
  <c r="FI67" i="38"/>
  <c r="FH67" i="38" s="1"/>
  <c r="FF67" i="38"/>
  <c r="FE67" i="38" s="1"/>
  <c r="FC67" i="38"/>
  <c r="FB67" i="38" s="1"/>
  <c r="EZ67" i="38"/>
  <c r="EY67" i="38" s="1"/>
  <c r="EW67" i="38"/>
  <c r="EV67" i="38"/>
  <c r="ET67" i="38"/>
  <c r="ES67" i="38"/>
  <c r="EQ67" i="38"/>
  <c r="EP67" i="38" s="1"/>
  <c r="EN67" i="38"/>
  <c r="EM67" i="38" s="1"/>
  <c r="EK67" i="38"/>
  <c r="EJ67" i="38" s="1"/>
  <c r="EH67" i="38"/>
  <c r="EG67" i="38" s="1"/>
  <c r="EE67" i="38"/>
  <c r="ED67" i="38"/>
  <c r="EB67" i="38"/>
  <c r="EA67" i="38"/>
  <c r="DY67" i="38"/>
  <c r="DX67" i="38"/>
  <c r="DV67" i="38"/>
  <c r="DU67" i="38" s="1"/>
  <c r="DS67" i="38"/>
  <c r="DR67" i="38" s="1"/>
  <c r="DP67" i="38"/>
  <c r="DO67" i="38" s="1"/>
  <c r="DM67" i="38"/>
  <c r="DL67" i="38" s="1"/>
  <c r="DJ67" i="38"/>
  <c r="DI67" i="38"/>
  <c r="DG67" i="38"/>
  <c r="DF67" i="38" s="1"/>
  <c r="DD67" i="38"/>
  <c r="DC67" i="38" s="1"/>
  <c r="DA67" i="38"/>
  <c r="CZ67" i="38" s="1"/>
  <c r="CX67" i="38"/>
  <c r="CW67" i="38"/>
  <c r="CU67" i="38"/>
  <c r="CT67" i="38" s="1"/>
  <c r="CR67" i="38"/>
  <c r="CQ67" i="38"/>
  <c r="CO67" i="38"/>
  <c r="CN67" i="38"/>
  <c r="CL67" i="38"/>
  <c r="CK67" i="38"/>
  <c r="CI67" i="38"/>
  <c r="CH67" i="38" s="1"/>
  <c r="CF67" i="38"/>
  <c r="CE67" i="38" s="1"/>
  <c r="CC67" i="38"/>
  <c r="CB67" i="38" s="1"/>
  <c r="BZ67" i="38"/>
  <c r="BY67" i="38" s="1"/>
  <c r="BW67" i="38"/>
  <c r="BV67" i="38"/>
  <c r="BT67" i="38"/>
  <c r="BS67" i="38"/>
  <c r="BQ67" i="38"/>
  <c r="BP67" i="38" s="1"/>
  <c r="BN67" i="38"/>
  <c r="BM67" i="38"/>
  <c r="BK67" i="38"/>
  <c r="BJ67" i="38" s="1"/>
  <c r="BH67" i="38"/>
  <c r="BG67" i="38" s="1"/>
  <c r="A67" i="38"/>
  <c r="D67" i="38" s="1"/>
  <c r="FU66" i="38"/>
  <c r="FT66" i="38" s="1"/>
  <c r="FR66" i="38"/>
  <c r="FQ66" i="38"/>
  <c r="FO66" i="38"/>
  <c r="FN66" i="38"/>
  <c r="FL66" i="38"/>
  <c r="FK66" i="38"/>
  <c r="FI66" i="38"/>
  <c r="FH66" i="38"/>
  <c r="FF66" i="38"/>
  <c r="FE66" i="38" s="1"/>
  <c r="FC66" i="38"/>
  <c r="FB66" i="38" s="1"/>
  <c r="EZ66" i="38"/>
  <c r="EY66" i="38"/>
  <c r="EW66" i="38"/>
  <c r="EV66" i="38" s="1"/>
  <c r="ET66" i="38"/>
  <c r="ES66" i="38" s="1"/>
  <c r="EQ66" i="38"/>
  <c r="EP66" i="38"/>
  <c r="EN66" i="38"/>
  <c r="EM66" i="38"/>
  <c r="EK66" i="38"/>
  <c r="EJ66" i="38" s="1"/>
  <c r="EH66" i="38"/>
  <c r="EG66" i="38"/>
  <c r="EE66" i="38"/>
  <c r="ED66" i="38" s="1"/>
  <c r="EB66" i="38"/>
  <c r="EA66" i="38" s="1"/>
  <c r="DY66" i="38"/>
  <c r="DX66" i="38"/>
  <c r="DV66" i="38"/>
  <c r="DU66" i="38"/>
  <c r="DS66" i="38"/>
  <c r="DR66" i="38" s="1"/>
  <c r="DP66" i="38"/>
  <c r="DO66" i="38"/>
  <c r="DM66" i="38"/>
  <c r="DL66" i="38"/>
  <c r="DJ66" i="38"/>
  <c r="DI66" i="38" s="1"/>
  <c r="DG66" i="38"/>
  <c r="DF66" i="38" s="1"/>
  <c r="DD66" i="38"/>
  <c r="DC66" i="38"/>
  <c r="DA66" i="38"/>
  <c r="CZ66" i="38" s="1"/>
  <c r="CX66" i="38"/>
  <c r="CW66" i="38"/>
  <c r="CU66" i="38"/>
  <c r="CT66" i="38" s="1"/>
  <c r="CR66" i="38"/>
  <c r="CQ66" i="38" s="1"/>
  <c r="CO66" i="38"/>
  <c r="CN66" i="38" s="1"/>
  <c r="CL66" i="38"/>
  <c r="CK66" i="38"/>
  <c r="CI66" i="38"/>
  <c r="CH66" i="38" s="1"/>
  <c r="CF66" i="38"/>
  <c r="CE66" i="38"/>
  <c r="CC66" i="38"/>
  <c r="CB66" i="38"/>
  <c r="BZ66" i="38"/>
  <c r="BY66" i="38"/>
  <c r="BW66" i="38"/>
  <c r="BV66" i="38"/>
  <c r="BT66" i="38"/>
  <c r="BS66" i="38" s="1"/>
  <c r="BQ66" i="38"/>
  <c r="BP66" i="38" s="1"/>
  <c r="BN66" i="38"/>
  <c r="BM66" i="38"/>
  <c r="BK66" i="38"/>
  <c r="BJ66" i="38"/>
  <c r="BH66" i="38"/>
  <c r="BG66" i="38"/>
  <c r="A66" i="38"/>
  <c r="D66" i="38" s="1"/>
  <c r="FU65" i="38"/>
  <c r="FT65" i="38" s="1"/>
  <c r="FR65" i="38"/>
  <c r="FQ65" i="38" s="1"/>
  <c r="FO65" i="38"/>
  <c r="FN65" i="38"/>
  <c r="FL65" i="38"/>
  <c r="FK65" i="38" s="1"/>
  <c r="FI65" i="38"/>
  <c r="FH65" i="38"/>
  <c r="FF65" i="38"/>
  <c r="FE65" i="38"/>
  <c r="FC65" i="38"/>
  <c r="FB65" i="38"/>
  <c r="EZ65" i="38"/>
  <c r="EY65" i="38" s="1"/>
  <c r="EW65" i="38"/>
  <c r="EV65" i="38"/>
  <c r="ET65" i="38"/>
  <c r="ES65" i="38"/>
  <c r="EQ65" i="38"/>
  <c r="EP65" i="38" s="1"/>
  <c r="EN65" i="38"/>
  <c r="EM65" i="38"/>
  <c r="EK65" i="38"/>
  <c r="EJ65" i="38" s="1"/>
  <c r="EH65" i="38"/>
  <c r="EG65" i="38" s="1"/>
  <c r="EE65" i="38"/>
  <c r="ED65" i="38"/>
  <c r="EB65" i="38"/>
  <c r="EA65" i="38" s="1"/>
  <c r="DY65" i="38"/>
  <c r="DX65" i="38" s="1"/>
  <c r="DV65" i="38"/>
  <c r="DU65" i="38"/>
  <c r="DS65" i="38"/>
  <c r="DR65" i="38"/>
  <c r="DP65" i="38"/>
  <c r="DO65" i="38" s="1"/>
  <c r="DM65" i="38"/>
  <c r="DL65" i="38"/>
  <c r="DJ65" i="38"/>
  <c r="DI65" i="38" s="1"/>
  <c r="DG65" i="38"/>
  <c r="DF65" i="38" s="1"/>
  <c r="DD65" i="38"/>
  <c r="DC65" i="38" s="1"/>
  <c r="DA65" i="38"/>
  <c r="CZ65" i="38"/>
  <c r="CX65" i="38"/>
  <c r="CW65" i="38" s="1"/>
  <c r="CU65" i="38"/>
  <c r="CT65" i="38"/>
  <c r="CR65" i="38"/>
  <c r="CQ65" i="38"/>
  <c r="CO65" i="38"/>
  <c r="CN65" i="38" s="1"/>
  <c r="CL65" i="38"/>
  <c r="CK65" i="38" s="1"/>
  <c r="CI65" i="38"/>
  <c r="CH65" i="38"/>
  <c r="CF65" i="38"/>
  <c r="CE65" i="38" s="1"/>
  <c r="CC65" i="38"/>
  <c r="CB65" i="38"/>
  <c r="BZ65" i="38"/>
  <c r="BY65" i="38" s="1"/>
  <c r="BW65" i="38"/>
  <c r="BV65" i="38" s="1"/>
  <c r="BT65" i="38"/>
  <c r="BS65" i="38" s="1"/>
  <c r="BQ65" i="38"/>
  <c r="BP65" i="38" s="1"/>
  <c r="BN65" i="38"/>
  <c r="BM65" i="38" s="1"/>
  <c r="BK65" i="38"/>
  <c r="BJ65" i="38"/>
  <c r="BH65" i="38"/>
  <c r="BG65" i="38"/>
  <c r="A65" i="38"/>
  <c r="D65" i="38" s="1"/>
  <c r="FU64" i="38"/>
  <c r="FT64" i="38" s="1"/>
  <c r="FR64" i="38"/>
  <c r="FQ64" i="38" s="1"/>
  <c r="FO64" i="38"/>
  <c r="FN64" i="38"/>
  <c r="FL64" i="38"/>
  <c r="FK64" i="38"/>
  <c r="FI64" i="38"/>
  <c r="FH64" i="38" s="1"/>
  <c r="FF64" i="38"/>
  <c r="FE64" i="38" s="1"/>
  <c r="FC64" i="38"/>
  <c r="FB64" i="38"/>
  <c r="EZ64" i="38"/>
  <c r="EY64" i="38" s="1"/>
  <c r="EW64" i="38"/>
  <c r="EV64" i="38"/>
  <c r="ET64" i="38"/>
  <c r="ES64" i="38"/>
  <c r="EQ64" i="38"/>
  <c r="EP64" i="38"/>
  <c r="EN64" i="38"/>
  <c r="EM64" i="38"/>
  <c r="EK64" i="38"/>
  <c r="EJ64" i="38"/>
  <c r="EH64" i="38"/>
  <c r="EG64" i="38" s="1"/>
  <c r="EE64" i="38"/>
  <c r="ED64" i="38"/>
  <c r="EB64" i="38"/>
  <c r="EA64" i="38"/>
  <c r="DY64" i="38"/>
  <c r="DX64" i="38" s="1"/>
  <c r="DV64" i="38"/>
  <c r="DU64" i="38" s="1"/>
  <c r="DS64" i="38"/>
  <c r="DR64" i="38"/>
  <c r="DP64" i="38"/>
  <c r="DO64" i="38" s="1"/>
  <c r="DM64" i="38"/>
  <c r="DL64" i="38"/>
  <c r="DJ64" i="38"/>
  <c r="DI64" i="38"/>
  <c r="DG64" i="38"/>
  <c r="DF64" i="38"/>
  <c r="DD64" i="38"/>
  <c r="DC64" i="38" s="1"/>
  <c r="DA64" i="38"/>
  <c r="CZ64" i="38"/>
  <c r="CX64" i="38"/>
  <c r="CW64" i="38" s="1"/>
  <c r="CU64" i="38"/>
  <c r="CT64" i="38"/>
  <c r="CR64" i="38"/>
  <c r="CQ64" i="38"/>
  <c r="CO64" i="38"/>
  <c r="CN64" i="38" s="1"/>
  <c r="CL64" i="38"/>
  <c r="CK64" i="38"/>
  <c r="CI64" i="38"/>
  <c r="CH64" i="38" s="1"/>
  <c r="CF64" i="38"/>
  <c r="CE64" i="38" s="1"/>
  <c r="CC64" i="38"/>
  <c r="CB64" i="38"/>
  <c r="BZ64" i="38"/>
  <c r="BY64" i="38"/>
  <c r="BW64" i="38"/>
  <c r="BV64" i="38"/>
  <c r="BT64" i="38"/>
  <c r="BS64" i="38"/>
  <c r="BQ64" i="38"/>
  <c r="BP64" i="38"/>
  <c r="BN64" i="38"/>
  <c r="BM64" i="38" s="1"/>
  <c r="BK64" i="38"/>
  <c r="BJ64" i="38"/>
  <c r="BH64" i="38"/>
  <c r="BG64" i="38"/>
  <c r="A64" i="38"/>
  <c r="D64" i="38" s="1"/>
  <c r="FU63" i="38"/>
  <c r="FT63" i="38"/>
  <c r="FR63" i="38"/>
  <c r="FQ63" i="38" s="1"/>
  <c r="FO63" i="38"/>
  <c r="FN63" i="38" s="1"/>
  <c r="FL63" i="38"/>
  <c r="FK63" i="38" s="1"/>
  <c r="FI63" i="38"/>
  <c r="FH63" i="38" s="1"/>
  <c r="FF63" i="38"/>
  <c r="FE63" i="38"/>
  <c r="FC63" i="38"/>
  <c r="FB63" i="38" s="1"/>
  <c r="EZ63" i="38"/>
  <c r="EY63" i="38" s="1"/>
  <c r="EW63" i="38"/>
  <c r="EV63" i="38" s="1"/>
  <c r="ET63" i="38"/>
  <c r="ES63" i="38" s="1"/>
  <c r="EQ63" i="38"/>
  <c r="EP63" i="38"/>
  <c r="EN63" i="38"/>
  <c r="EM63" i="38" s="1"/>
  <c r="EK63" i="38"/>
  <c r="EJ63" i="38"/>
  <c r="EH63" i="38"/>
  <c r="EG63" i="38" s="1"/>
  <c r="EE63" i="38"/>
  <c r="ED63" i="38" s="1"/>
  <c r="EB63" i="38"/>
  <c r="EA63" i="38" s="1"/>
  <c r="DY63" i="38"/>
  <c r="DX63" i="38" s="1"/>
  <c r="DV63" i="38"/>
  <c r="DU63" i="38"/>
  <c r="DS63" i="38"/>
  <c r="DR63" i="38"/>
  <c r="DP63" i="38"/>
  <c r="DO63" i="38"/>
  <c r="DM63" i="38"/>
  <c r="DL63" i="38" s="1"/>
  <c r="DJ63" i="38"/>
  <c r="DI63" i="38" s="1"/>
  <c r="DG63" i="38"/>
  <c r="DF63" i="38"/>
  <c r="DD63" i="38"/>
  <c r="DC63" i="38" s="1"/>
  <c r="DA63" i="38"/>
  <c r="CZ63" i="38"/>
  <c r="CX63" i="38"/>
  <c r="CW63" i="38" s="1"/>
  <c r="CU63" i="38"/>
  <c r="CT63" i="38" s="1"/>
  <c r="CR63" i="38"/>
  <c r="CQ63" i="38" s="1"/>
  <c r="CO63" i="38"/>
  <c r="CN63" i="38"/>
  <c r="CL63" i="38"/>
  <c r="CK63" i="38" s="1"/>
  <c r="CI63" i="38"/>
  <c r="CH63" i="38" s="1"/>
  <c r="CF63" i="38"/>
  <c r="CE63" i="38"/>
  <c r="CC63" i="38"/>
  <c r="CB63" i="38" s="1"/>
  <c r="BZ63" i="38"/>
  <c r="BY63" i="38" s="1"/>
  <c r="BW63" i="38"/>
  <c r="BV63" i="38"/>
  <c r="BT63" i="38"/>
  <c r="BS63" i="38"/>
  <c r="BQ63" i="38"/>
  <c r="BP63" i="38"/>
  <c r="BN63" i="38"/>
  <c r="BM63" i="38" s="1"/>
  <c r="BK63" i="38"/>
  <c r="BJ63" i="38" s="1"/>
  <c r="BH63" i="38"/>
  <c r="BG63" i="38" s="1"/>
  <c r="D63" i="38"/>
  <c r="A63" i="38"/>
  <c r="FU62" i="38"/>
  <c r="FT62" i="38"/>
  <c r="FR62" i="38"/>
  <c r="FQ62" i="38"/>
  <c r="FO62" i="38"/>
  <c r="FN62" i="38" s="1"/>
  <c r="FL62" i="38"/>
  <c r="FK62" i="38"/>
  <c r="FI62" i="38"/>
  <c r="FH62" i="38"/>
  <c r="FF62" i="38"/>
  <c r="FE62" i="38" s="1"/>
  <c r="FC62" i="38"/>
  <c r="FB62" i="38" s="1"/>
  <c r="EZ62" i="38"/>
  <c r="EY62" i="38" s="1"/>
  <c r="EW62" i="38"/>
  <c r="EV62" i="38"/>
  <c r="ET62" i="38"/>
  <c r="ES62" i="38"/>
  <c r="EQ62" i="38"/>
  <c r="EP62" i="38"/>
  <c r="EN62" i="38"/>
  <c r="EM62" i="38" s="1"/>
  <c r="EK62" i="38"/>
  <c r="EJ62" i="38"/>
  <c r="EH62" i="38"/>
  <c r="EG62" i="38"/>
  <c r="EE62" i="38"/>
  <c r="ED62" i="38"/>
  <c r="EB62" i="38"/>
  <c r="EA62" i="38"/>
  <c r="DY62" i="38"/>
  <c r="DX62" i="38"/>
  <c r="DV62" i="38"/>
  <c r="DU62" i="38" s="1"/>
  <c r="DS62" i="38"/>
  <c r="DR62" i="38" s="1"/>
  <c r="DP62" i="38"/>
  <c r="DO62" i="38" s="1"/>
  <c r="DM62" i="38"/>
  <c r="DL62" i="38" s="1"/>
  <c r="DJ62" i="38"/>
  <c r="DI62" i="38"/>
  <c r="DG62" i="38"/>
  <c r="DF62" i="38"/>
  <c r="DD62" i="38"/>
  <c r="DC62" i="38" s="1"/>
  <c r="DA62" i="38"/>
  <c r="CZ62" i="38"/>
  <c r="CX62" i="38"/>
  <c r="CW62" i="38"/>
  <c r="CU62" i="38"/>
  <c r="CT62" i="38"/>
  <c r="CR62" i="38"/>
  <c r="CQ62" i="38"/>
  <c r="CO62" i="38"/>
  <c r="CN62" i="38"/>
  <c r="CL62" i="38"/>
  <c r="CK62" i="38" s="1"/>
  <c r="CI62" i="38"/>
  <c r="CH62" i="38" s="1"/>
  <c r="CF62" i="38"/>
  <c r="CE62" i="38" s="1"/>
  <c r="CC62" i="38"/>
  <c r="CB62" i="38"/>
  <c r="BZ62" i="38"/>
  <c r="BY62" i="38"/>
  <c r="BW62" i="38"/>
  <c r="BV62" i="38"/>
  <c r="BT62" i="38"/>
  <c r="BS62" i="38" s="1"/>
  <c r="BQ62" i="38"/>
  <c r="BP62" i="38"/>
  <c r="BN62" i="38"/>
  <c r="BM62" i="38"/>
  <c r="BK62" i="38"/>
  <c r="BJ62" i="38" s="1"/>
  <c r="BH62" i="38"/>
  <c r="BG62" i="38"/>
  <c r="A62" i="38"/>
  <c r="D62" i="38" s="1"/>
  <c r="FU61" i="38"/>
  <c r="FT61" i="38" s="1"/>
  <c r="FR61" i="38"/>
  <c r="FQ61" i="38" s="1"/>
  <c r="FO61" i="38"/>
  <c r="FN61" i="38"/>
  <c r="FL61" i="38"/>
  <c r="FK61" i="38" s="1"/>
  <c r="FI61" i="38"/>
  <c r="FH61" i="38" s="1"/>
  <c r="FF61" i="38"/>
  <c r="FE61" i="38" s="1"/>
  <c r="FC61" i="38"/>
  <c r="FB61" i="38"/>
  <c r="EZ61" i="38"/>
  <c r="EY61" i="38" s="1"/>
  <c r="EW61" i="38"/>
  <c r="EV61" i="38" s="1"/>
  <c r="ET61" i="38"/>
  <c r="ES61" i="38" s="1"/>
  <c r="EQ61" i="38"/>
  <c r="EP61" i="38" s="1"/>
  <c r="EN61" i="38"/>
  <c r="EM61" i="38"/>
  <c r="EK61" i="38"/>
  <c r="EJ61" i="38" s="1"/>
  <c r="EH61" i="38"/>
  <c r="EG61" i="38"/>
  <c r="EE61" i="38"/>
  <c r="ED61" i="38" s="1"/>
  <c r="EB61" i="38"/>
  <c r="EA61" i="38" s="1"/>
  <c r="DY61" i="38"/>
  <c r="DX61" i="38" s="1"/>
  <c r="DV61" i="38"/>
  <c r="DU61" i="38" s="1"/>
  <c r="DS61" i="38"/>
  <c r="DR61" i="38" s="1"/>
  <c r="DP61" i="38"/>
  <c r="DO61" i="38" s="1"/>
  <c r="DM61" i="38"/>
  <c r="DL61" i="38"/>
  <c r="DJ61" i="38"/>
  <c r="DI61" i="38" s="1"/>
  <c r="DG61" i="38"/>
  <c r="DF61" i="38" s="1"/>
  <c r="DD61" i="38"/>
  <c r="DC61" i="38" s="1"/>
  <c r="DA61" i="38"/>
  <c r="CZ61" i="38" s="1"/>
  <c r="CX61" i="38"/>
  <c r="CW61" i="38"/>
  <c r="CU61" i="38"/>
  <c r="CT61" i="38" s="1"/>
  <c r="CR61" i="38"/>
  <c r="CQ61" i="38" s="1"/>
  <c r="CO61" i="38"/>
  <c r="CN61" i="38" s="1"/>
  <c r="CL61" i="38"/>
  <c r="CK61" i="38" s="1"/>
  <c r="CI61" i="38"/>
  <c r="CH61" i="38"/>
  <c r="CF61" i="38"/>
  <c r="CE61" i="38" s="1"/>
  <c r="CC61" i="38"/>
  <c r="CB61" i="38" s="1"/>
  <c r="BZ61" i="38"/>
  <c r="BY61" i="38" s="1"/>
  <c r="BW61" i="38"/>
  <c r="BV61" i="38" s="1"/>
  <c r="BT61" i="38"/>
  <c r="BS61" i="38"/>
  <c r="BQ61" i="38"/>
  <c r="BP61" i="38" s="1"/>
  <c r="BN61" i="38"/>
  <c r="BM61" i="38"/>
  <c r="BK61" i="38"/>
  <c r="BJ61" i="38"/>
  <c r="BH61" i="38"/>
  <c r="BG61" i="38" s="1"/>
  <c r="A61" i="38"/>
  <c r="D61" i="38" s="1"/>
  <c r="FU60" i="38"/>
  <c r="FT60" i="38" s="1"/>
  <c r="FR60" i="38"/>
  <c r="FQ60" i="38"/>
  <c r="FO60" i="38"/>
  <c r="FN60" i="38" s="1"/>
  <c r="FL60" i="38"/>
  <c r="FK60" i="38"/>
  <c r="FI60" i="38"/>
  <c r="FH60" i="38"/>
  <c r="FF60" i="38"/>
  <c r="FE60" i="38"/>
  <c r="FC60" i="38"/>
  <c r="FB60" i="38" s="1"/>
  <c r="EZ60" i="38"/>
  <c r="EY60" i="38"/>
  <c r="EW60" i="38"/>
  <c r="EV60" i="38" s="1"/>
  <c r="ET60" i="38"/>
  <c r="ES60" i="38" s="1"/>
  <c r="EQ60" i="38"/>
  <c r="EP60" i="38"/>
  <c r="EN60" i="38"/>
  <c r="EM60" i="38"/>
  <c r="EK60" i="38"/>
  <c r="EJ60" i="38" s="1"/>
  <c r="EH60" i="38"/>
  <c r="EG60" i="38"/>
  <c r="EE60" i="38"/>
  <c r="ED60" i="38" s="1"/>
  <c r="EB60" i="38"/>
  <c r="EA60" i="38" s="1"/>
  <c r="DY60" i="38"/>
  <c r="DX60" i="38"/>
  <c r="DV60" i="38"/>
  <c r="DU60" i="38"/>
  <c r="DS60" i="38"/>
  <c r="DR60" i="38" s="1"/>
  <c r="DP60" i="38"/>
  <c r="DO60" i="38"/>
  <c r="DM60" i="38"/>
  <c r="DL60" i="38" s="1"/>
  <c r="DJ60" i="38"/>
  <c r="DI60" i="38" s="1"/>
  <c r="DG60" i="38"/>
  <c r="DF60" i="38"/>
  <c r="DD60" i="38"/>
  <c r="DC60" i="38"/>
  <c r="DA60" i="38"/>
  <c r="CZ60" i="38" s="1"/>
  <c r="CX60" i="38"/>
  <c r="CW60" i="38"/>
  <c r="CU60" i="38"/>
  <c r="CT60" i="38" s="1"/>
  <c r="CR60" i="38"/>
  <c r="CQ60" i="38" s="1"/>
  <c r="CO60" i="38"/>
  <c r="CN60" i="38"/>
  <c r="CL60" i="38"/>
  <c r="CK60" i="38"/>
  <c r="CI60" i="38"/>
  <c r="CH60" i="38" s="1"/>
  <c r="CF60" i="38"/>
  <c r="CE60" i="38"/>
  <c r="CC60" i="38"/>
  <c r="CB60" i="38" s="1"/>
  <c r="BZ60" i="38"/>
  <c r="BY60" i="38"/>
  <c r="BW60" i="38"/>
  <c r="BV60" i="38"/>
  <c r="BT60" i="38"/>
  <c r="BS60" i="38"/>
  <c r="BQ60" i="38"/>
  <c r="BP60" i="38" s="1"/>
  <c r="BN60" i="38"/>
  <c r="BM60" i="38"/>
  <c r="BK60" i="38"/>
  <c r="BJ60" i="38" s="1"/>
  <c r="BH60" i="38"/>
  <c r="BG60" i="38"/>
  <c r="A60" i="38"/>
  <c r="D60" i="38" s="1"/>
  <c r="FU59" i="38"/>
  <c r="FT59" i="38"/>
  <c r="FR59" i="38"/>
  <c r="FQ59" i="38" s="1"/>
  <c r="FO59" i="38"/>
  <c r="FN59" i="38" s="1"/>
  <c r="FL59" i="38"/>
  <c r="FK59" i="38" s="1"/>
  <c r="FI59" i="38"/>
  <c r="FH59" i="38" s="1"/>
  <c r="FF59" i="38"/>
  <c r="FE59" i="38" s="1"/>
  <c r="FC59" i="38"/>
  <c r="FB59" i="38" s="1"/>
  <c r="EZ59" i="38"/>
  <c r="EY59" i="38"/>
  <c r="EW59" i="38"/>
  <c r="EV59" i="38" s="1"/>
  <c r="ET59" i="38"/>
  <c r="ES59" i="38"/>
  <c r="EQ59" i="38"/>
  <c r="EP59" i="38" s="1"/>
  <c r="EN59" i="38"/>
  <c r="EM59" i="38" s="1"/>
  <c r="EK59" i="38"/>
  <c r="EJ59" i="38" s="1"/>
  <c r="EH59" i="38"/>
  <c r="EG59" i="38" s="1"/>
  <c r="EE59" i="38"/>
  <c r="ED59" i="38"/>
  <c r="EB59" i="38"/>
  <c r="EA59" i="38" s="1"/>
  <c r="DY59" i="38"/>
  <c r="DX59" i="38" s="1"/>
  <c r="DV59" i="38"/>
  <c r="DU59" i="38" s="1"/>
  <c r="DS59" i="38"/>
  <c r="DR59" i="38" s="1"/>
  <c r="DP59" i="38"/>
  <c r="DO59" i="38" s="1"/>
  <c r="DM59" i="38"/>
  <c r="DL59" i="38" s="1"/>
  <c r="DJ59" i="38"/>
  <c r="DI59" i="38"/>
  <c r="DG59" i="38"/>
  <c r="DF59" i="38" s="1"/>
  <c r="DD59" i="38"/>
  <c r="DC59" i="38" s="1"/>
  <c r="DA59" i="38"/>
  <c r="CZ59" i="38"/>
  <c r="CX59" i="38"/>
  <c r="CW59" i="38" s="1"/>
  <c r="CU59" i="38"/>
  <c r="CT59" i="38" s="1"/>
  <c r="CR59" i="38"/>
  <c r="CQ59" i="38" s="1"/>
  <c r="CO59" i="38"/>
  <c r="CN59" i="38" s="1"/>
  <c r="CL59" i="38"/>
  <c r="CK59" i="38" s="1"/>
  <c r="CI59" i="38"/>
  <c r="CH59" i="38" s="1"/>
  <c r="CF59" i="38"/>
  <c r="CE59" i="38"/>
  <c r="CC59" i="38"/>
  <c r="CB59" i="38"/>
  <c r="BZ59" i="38"/>
  <c r="BY59" i="38" s="1"/>
  <c r="BW59" i="38"/>
  <c r="BV59" i="38" s="1"/>
  <c r="BT59" i="38"/>
  <c r="BS59" i="38" s="1"/>
  <c r="BQ59" i="38"/>
  <c r="BP59" i="38"/>
  <c r="BN59" i="38"/>
  <c r="BM59" i="38" s="1"/>
  <c r="BK59" i="38"/>
  <c r="BJ59" i="38" s="1"/>
  <c r="BH59" i="38"/>
  <c r="BG59" i="38" s="1"/>
  <c r="A59" i="38"/>
  <c r="D59" i="38" s="1"/>
  <c r="FU58" i="38"/>
  <c r="FT58" i="38"/>
  <c r="FR58" i="38"/>
  <c r="FQ58" i="38"/>
  <c r="FO58" i="38"/>
  <c r="FN58" i="38"/>
  <c r="FL58" i="38"/>
  <c r="FK58" i="38" s="1"/>
  <c r="FI58" i="38"/>
  <c r="FH58" i="38" s="1"/>
  <c r="FF58" i="38"/>
  <c r="FE58" i="38"/>
  <c r="FC58" i="38"/>
  <c r="FB58" i="38" s="1"/>
  <c r="EZ58" i="38"/>
  <c r="EY58" i="38" s="1"/>
  <c r="EW58" i="38"/>
  <c r="EV58" i="38" s="1"/>
  <c r="ET58" i="38"/>
  <c r="ES58" i="38"/>
  <c r="EQ58" i="38"/>
  <c r="EP58" i="38" s="1"/>
  <c r="EN58" i="38"/>
  <c r="EM58" i="38"/>
  <c r="EK58" i="38"/>
  <c r="EJ58" i="38"/>
  <c r="EH58" i="38"/>
  <c r="EG58" i="38"/>
  <c r="EE58" i="38"/>
  <c r="ED58" i="38"/>
  <c r="EB58" i="38"/>
  <c r="EA58" i="38"/>
  <c r="DY58" i="38"/>
  <c r="DX58" i="38" s="1"/>
  <c r="DV58" i="38"/>
  <c r="DU58" i="38"/>
  <c r="DS58" i="38"/>
  <c r="DR58" i="38"/>
  <c r="DP58" i="38"/>
  <c r="DO58" i="38" s="1"/>
  <c r="DM58" i="38"/>
  <c r="DL58" i="38" s="1"/>
  <c r="DJ58" i="38"/>
  <c r="DI58" i="38" s="1"/>
  <c r="DG58" i="38"/>
  <c r="DF58" i="38" s="1"/>
  <c r="DD58" i="38"/>
  <c r="DC58" i="38"/>
  <c r="DA58" i="38"/>
  <c r="CZ58" i="38" s="1"/>
  <c r="CX58" i="38"/>
  <c r="CW58" i="38" s="1"/>
  <c r="CU58" i="38"/>
  <c r="CT58" i="38"/>
  <c r="CR58" i="38"/>
  <c r="CQ58" i="38"/>
  <c r="CO58" i="38"/>
  <c r="CN58" i="38" s="1"/>
  <c r="CL58" i="38"/>
  <c r="CK58" i="38"/>
  <c r="CI58" i="38"/>
  <c r="CH58" i="38"/>
  <c r="CF58" i="38"/>
  <c r="CE58" i="38" s="1"/>
  <c r="CC58" i="38"/>
  <c r="CB58" i="38"/>
  <c r="BZ58" i="38"/>
  <c r="BY58" i="38" s="1"/>
  <c r="BW58" i="38"/>
  <c r="BV58" i="38" s="1"/>
  <c r="BT58" i="38"/>
  <c r="BS58" i="38"/>
  <c r="BQ58" i="38"/>
  <c r="BP58" i="38" s="1"/>
  <c r="BN58" i="38"/>
  <c r="BM58" i="38" s="1"/>
  <c r="BK58" i="38"/>
  <c r="BJ58" i="38"/>
  <c r="BH58" i="38"/>
  <c r="BG58" i="38"/>
  <c r="A58" i="38"/>
  <c r="D58" i="38" s="1"/>
  <c r="FU57" i="38"/>
  <c r="FT57" i="38" s="1"/>
  <c r="FR57" i="38"/>
  <c r="FQ57" i="38"/>
  <c r="FO57" i="38"/>
  <c r="FN57" i="38"/>
  <c r="FL57" i="38"/>
  <c r="FK57" i="38" s="1"/>
  <c r="FI57" i="38"/>
  <c r="FH57" i="38" s="1"/>
  <c r="FF57" i="38"/>
  <c r="FE57" i="38" s="1"/>
  <c r="FC57" i="38"/>
  <c r="FB57" i="38" s="1"/>
  <c r="EZ57" i="38"/>
  <c r="EY57" i="38" s="1"/>
  <c r="EW57" i="38"/>
  <c r="EV57" i="38"/>
  <c r="ET57" i="38"/>
  <c r="ES57" i="38"/>
  <c r="EQ57" i="38"/>
  <c r="EP57" i="38" s="1"/>
  <c r="EN57" i="38"/>
  <c r="EM57" i="38" s="1"/>
  <c r="EK57" i="38"/>
  <c r="EJ57" i="38" s="1"/>
  <c r="EH57" i="38"/>
  <c r="EG57" i="38" s="1"/>
  <c r="EE57" i="38"/>
  <c r="ED57" i="38"/>
  <c r="EB57" i="38"/>
  <c r="EA57" i="38"/>
  <c r="DY57" i="38"/>
  <c r="DX57" i="38"/>
  <c r="DV57" i="38"/>
  <c r="DU57" i="38" s="1"/>
  <c r="DS57" i="38"/>
  <c r="DR57" i="38" s="1"/>
  <c r="DP57" i="38"/>
  <c r="DO57" i="38"/>
  <c r="DM57" i="38"/>
  <c r="DL57" i="38" s="1"/>
  <c r="DJ57" i="38"/>
  <c r="DI57" i="38"/>
  <c r="DG57" i="38"/>
  <c r="DF57" i="38"/>
  <c r="DD57" i="38"/>
  <c r="DC57" i="38" s="1"/>
  <c r="DA57" i="38"/>
  <c r="CZ57" i="38" s="1"/>
  <c r="CX57" i="38"/>
  <c r="CW57" i="38" s="1"/>
  <c r="CU57" i="38"/>
  <c r="CT57" i="38" s="1"/>
  <c r="CR57" i="38"/>
  <c r="CQ57" i="38"/>
  <c r="CO57" i="38"/>
  <c r="CN57" i="38" s="1"/>
  <c r="CL57" i="38"/>
  <c r="CK57" i="38" s="1"/>
  <c r="CI57" i="38"/>
  <c r="CH57" i="38" s="1"/>
  <c r="CF57" i="38"/>
  <c r="CE57" i="38"/>
  <c r="CC57" i="38"/>
  <c r="CB57" i="38" s="1"/>
  <c r="BZ57" i="38"/>
  <c r="BY57" i="38" s="1"/>
  <c r="BW57" i="38"/>
  <c r="BV57" i="38"/>
  <c r="BT57" i="38"/>
  <c r="BS57" i="38" s="1"/>
  <c r="BQ57" i="38"/>
  <c r="BP57" i="38" s="1"/>
  <c r="BN57" i="38"/>
  <c r="BM57" i="38" s="1"/>
  <c r="BK57" i="38"/>
  <c r="BJ57" i="38"/>
  <c r="BH57" i="38"/>
  <c r="BG57" i="38"/>
  <c r="A57" i="38"/>
  <c r="D57" i="38" s="1"/>
  <c r="FU56" i="38"/>
  <c r="FT56" i="38"/>
  <c r="FR56" i="38"/>
  <c r="FQ56" i="38"/>
  <c r="FO56" i="38"/>
  <c r="FN56" i="38"/>
  <c r="FL56" i="38"/>
  <c r="FK56" i="38" s="1"/>
  <c r="FI56" i="38"/>
  <c r="FH56" i="38" s="1"/>
  <c r="FF56" i="38"/>
  <c r="FE56" i="38" s="1"/>
  <c r="FC56" i="38"/>
  <c r="FB56" i="38"/>
  <c r="EZ56" i="38"/>
  <c r="EY56" i="38"/>
  <c r="EW56" i="38"/>
  <c r="EV56" i="38"/>
  <c r="ET56" i="38"/>
  <c r="ES56" i="38" s="1"/>
  <c r="EQ56" i="38"/>
  <c r="EP56" i="38" s="1"/>
  <c r="EN56" i="38"/>
  <c r="EM56" i="38" s="1"/>
  <c r="EK56" i="38"/>
  <c r="EJ56" i="38"/>
  <c r="EH56" i="38"/>
  <c r="EG56" i="38"/>
  <c r="EE56" i="38"/>
  <c r="ED56" i="38"/>
  <c r="EB56" i="38"/>
  <c r="EA56" i="38"/>
  <c r="DY56" i="38"/>
  <c r="DX56" i="38" s="1"/>
  <c r="DV56" i="38"/>
  <c r="DU56" i="38" s="1"/>
  <c r="DS56" i="38"/>
  <c r="DR56" i="38"/>
  <c r="DP56" i="38"/>
  <c r="DO56" i="38"/>
  <c r="DM56" i="38"/>
  <c r="DL56" i="38"/>
  <c r="DJ56" i="38"/>
  <c r="DI56" i="38"/>
  <c r="DG56" i="38"/>
  <c r="DF56" i="38"/>
  <c r="DD56" i="38"/>
  <c r="DC56" i="38" s="1"/>
  <c r="DA56" i="38"/>
  <c r="CZ56" i="38"/>
  <c r="CX56" i="38"/>
  <c r="CW56" i="38"/>
  <c r="CU56" i="38"/>
  <c r="CT56" i="38"/>
  <c r="CR56" i="38"/>
  <c r="CQ56" i="38"/>
  <c r="CO56" i="38"/>
  <c r="CN56" i="38" s="1"/>
  <c r="CL56" i="38"/>
  <c r="CK56" i="38" s="1"/>
  <c r="CI56" i="38"/>
  <c r="CH56" i="38"/>
  <c r="CF56" i="38"/>
  <c r="CE56" i="38"/>
  <c r="CC56" i="38"/>
  <c r="CB56" i="38"/>
  <c r="BZ56" i="38"/>
  <c r="BY56" i="38" s="1"/>
  <c r="BW56" i="38"/>
  <c r="BV56" i="38"/>
  <c r="BT56" i="38"/>
  <c r="BS56" i="38" s="1"/>
  <c r="BQ56" i="38"/>
  <c r="BP56" i="38"/>
  <c r="BN56" i="38"/>
  <c r="BM56" i="38"/>
  <c r="BK56" i="38"/>
  <c r="BJ56" i="38"/>
  <c r="BH56" i="38"/>
  <c r="BG56" i="38"/>
  <c r="D56" i="38"/>
  <c r="A56" i="38"/>
  <c r="FU55" i="38"/>
  <c r="FT55" i="38" s="1"/>
  <c r="FR55" i="38"/>
  <c r="FQ55" i="38"/>
  <c r="FO55" i="38"/>
  <c r="FN55" i="38" s="1"/>
  <c r="FL55" i="38"/>
  <c r="FK55" i="38" s="1"/>
  <c r="FI55" i="38"/>
  <c r="FH55" i="38"/>
  <c r="FF55" i="38"/>
  <c r="FE55" i="38" s="1"/>
  <c r="FC55" i="38"/>
  <c r="FB55" i="38" s="1"/>
  <c r="EZ55" i="38"/>
  <c r="EY55" i="38"/>
  <c r="EW55" i="38"/>
  <c r="EV55" i="38"/>
  <c r="ET55" i="38"/>
  <c r="ES55" i="38" s="1"/>
  <c r="EQ55" i="38"/>
  <c r="EP55" i="38"/>
  <c r="EN55" i="38"/>
  <c r="EM55" i="38"/>
  <c r="EK55" i="38"/>
  <c r="EJ55" i="38" s="1"/>
  <c r="EH55" i="38"/>
  <c r="EG55" i="38" s="1"/>
  <c r="EE55" i="38"/>
  <c r="ED55" i="38" s="1"/>
  <c r="EB55" i="38"/>
  <c r="EA55" i="38" s="1"/>
  <c r="DY55" i="38"/>
  <c r="DX55" i="38" s="1"/>
  <c r="DV55" i="38"/>
  <c r="DU55" i="38" s="1"/>
  <c r="DS55" i="38"/>
  <c r="DR55" i="38" s="1"/>
  <c r="DP55" i="38"/>
  <c r="DO55" i="38" s="1"/>
  <c r="DM55" i="38"/>
  <c r="DL55" i="38" s="1"/>
  <c r="DJ55" i="38"/>
  <c r="DI55" i="38" s="1"/>
  <c r="DG55" i="38"/>
  <c r="DF55" i="38"/>
  <c r="DD55" i="38"/>
  <c r="DC55" i="38"/>
  <c r="DA55" i="38"/>
  <c r="CZ55" i="38" s="1"/>
  <c r="CX55" i="38"/>
  <c r="CW55" i="38" s="1"/>
  <c r="CU55" i="38"/>
  <c r="CT55" i="38"/>
  <c r="CR55" i="38"/>
  <c r="CQ55" i="38"/>
  <c r="CO55" i="38"/>
  <c r="CN55" i="38"/>
  <c r="CL55" i="38"/>
  <c r="CK55" i="38" s="1"/>
  <c r="CI55" i="38"/>
  <c r="CH55" i="38" s="1"/>
  <c r="CF55" i="38"/>
  <c r="CE55" i="38" s="1"/>
  <c r="CC55" i="38"/>
  <c r="CB55" i="38" s="1"/>
  <c r="BZ55" i="38"/>
  <c r="BY55" i="38" s="1"/>
  <c r="BW55" i="38"/>
  <c r="BV55" i="38"/>
  <c r="BT55" i="38"/>
  <c r="BS55" i="38"/>
  <c r="BQ55" i="38"/>
  <c r="BP55" i="38" s="1"/>
  <c r="BN55" i="38"/>
  <c r="BM55" i="38"/>
  <c r="BK55" i="38"/>
  <c r="BJ55" i="38"/>
  <c r="BH55" i="38"/>
  <c r="BG55" i="38"/>
  <c r="A55" i="38"/>
  <c r="D55" i="38" s="1"/>
  <c r="FU54" i="38"/>
  <c r="FT54" i="38" s="1"/>
  <c r="FR54" i="38"/>
  <c r="FQ54" i="38"/>
  <c r="FO54" i="38"/>
  <c r="FN54" i="38" s="1"/>
  <c r="FL54" i="38"/>
  <c r="FK54" i="38"/>
  <c r="FI54" i="38"/>
  <c r="FH54" i="38" s="1"/>
  <c r="FF54" i="38"/>
  <c r="FE54" i="38" s="1"/>
  <c r="FC54" i="38"/>
  <c r="FB54" i="38" s="1"/>
  <c r="EZ54" i="38"/>
  <c r="EY54" i="38"/>
  <c r="EW54" i="38"/>
  <c r="EV54" i="38"/>
  <c r="ET54" i="38"/>
  <c r="ES54" i="38"/>
  <c r="EQ54" i="38"/>
  <c r="EP54" i="38"/>
  <c r="EN54" i="38"/>
  <c r="EM54" i="38" s="1"/>
  <c r="EK54" i="38"/>
  <c r="EJ54" i="38" s="1"/>
  <c r="EH54" i="38"/>
  <c r="EG54" i="38"/>
  <c r="EE54" i="38"/>
  <c r="ED54" i="38"/>
  <c r="EB54" i="38"/>
  <c r="EA54" i="38" s="1"/>
  <c r="DY54" i="38"/>
  <c r="DX54" i="38"/>
  <c r="DV54" i="38"/>
  <c r="DU54" i="38" s="1"/>
  <c r="DS54" i="38"/>
  <c r="DR54" i="38" s="1"/>
  <c r="DP54" i="38"/>
  <c r="DO54" i="38"/>
  <c r="DM54" i="38"/>
  <c r="DL54" i="38" s="1"/>
  <c r="DJ54" i="38"/>
  <c r="DI54" i="38"/>
  <c r="DG54" i="38"/>
  <c r="DF54" i="38"/>
  <c r="DD54" i="38"/>
  <c r="DC54" i="38" s="1"/>
  <c r="DA54" i="38"/>
  <c r="CZ54" i="38" s="1"/>
  <c r="CX54" i="38"/>
  <c r="CW54" i="38"/>
  <c r="CU54" i="38"/>
  <c r="CT54" i="38"/>
  <c r="CR54" i="38"/>
  <c r="CQ54" i="38" s="1"/>
  <c r="CO54" i="38"/>
  <c r="CN54" i="38" s="1"/>
  <c r="CL54" i="38"/>
  <c r="CK54" i="38"/>
  <c r="CI54" i="38"/>
  <c r="CH54" i="38" s="1"/>
  <c r="CF54" i="38"/>
  <c r="CE54" i="38"/>
  <c r="CC54" i="38"/>
  <c r="CB54" i="38" s="1"/>
  <c r="BZ54" i="38"/>
  <c r="BY54" i="38" s="1"/>
  <c r="BW54" i="38"/>
  <c r="BV54" i="38" s="1"/>
  <c r="BT54" i="38"/>
  <c r="BS54" i="38"/>
  <c r="BQ54" i="38"/>
  <c r="BP54" i="38" s="1"/>
  <c r="BN54" i="38"/>
  <c r="BM54" i="38"/>
  <c r="BK54" i="38"/>
  <c r="BJ54" i="38" s="1"/>
  <c r="BH54" i="38"/>
  <c r="BG54" i="38"/>
  <c r="A54" i="38"/>
  <c r="D54" i="38" s="1"/>
  <c r="FU53" i="38"/>
  <c r="FT53" i="38"/>
  <c r="FR53" i="38"/>
  <c r="FQ53" i="38" s="1"/>
  <c r="FO53" i="38"/>
  <c r="FN53" i="38"/>
  <c r="FL53" i="38"/>
  <c r="FK53" i="38" s="1"/>
  <c r="FI53" i="38"/>
  <c r="FH53" i="38"/>
  <c r="FF53" i="38"/>
  <c r="FE53" i="38" s="1"/>
  <c r="FC53" i="38"/>
  <c r="FB53" i="38" s="1"/>
  <c r="EZ53" i="38"/>
  <c r="EY53" i="38" s="1"/>
  <c r="EW53" i="38"/>
  <c r="EV53" i="38" s="1"/>
  <c r="ET53" i="38"/>
  <c r="ES53" i="38" s="1"/>
  <c r="EQ53" i="38"/>
  <c r="EP53" i="38" s="1"/>
  <c r="EN53" i="38"/>
  <c r="EM53" i="38"/>
  <c r="EK53" i="38"/>
  <c r="EJ53" i="38" s="1"/>
  <c r="EH53" i="38"/>
  <c r="EG53" i="38" s="1"/>
  <c r="EE53" i="38"/>
  <c r="ED53" i="38"/>
  <c r="EB53" i="38"/>
  <c r="EA53" i="38"/>
  <c r="DY53" i="38"/>
  <c r="DX53" i="38" s="1"/>
  <c r="DV53" i="38"/>
  <c r="DU53" i="38"/>
  <c r="DS53" i="38"/>
  <c r="DR53" i="38"/>
  <c r="DP53" i="38"/>
  <c r="DO53" i="38" s="1"/>
  <c r="DM53" i="38"/>
  <c r="DL53" i="38" s="1"/>
  <c r="DJ53" i="38"/>
  <c r="DI53" i="38"/>
  <c r="DG53" i="38"/>
  <c r="DF53" i="38"/>
  <c r="DD53" i="38"/>
  <c r="DC53" i="38" s="1"/>
  <c r="DA53" i="38"/>
  <c r="CZ53" i="38" s="1"/>
  <c r="CX53" i="38"/>
  <c r="CW53" i="38" s="1"/>
  <c r="CU53" i="38"/>
  <c r="CT53" i="38" s="1"/>
  <c r="CR53" i="38"/>
  <c r="CQ53" i="38" s="1"/>
  <c r="CO53" i="38"/>
  <c r="CN53" i="38" s="1"/>
  <c r="CL53" i="38"/>
  <c r="CK53" i="38"/>
  <c r="CI53" i="38"/>
  <c r="CH53" i="38"/>
  <c r="CF53" i="38"/>
  <c r="CE53" i="38" s="1"/>
  <c r="CC53" i="38"/>
  <c r="CB53" i="38" s="1"/>
  <c r="BZ53" i="38"/>
  <c r="BY53" i="38"/>
  <c r="BW53" i="38"/>
  <c r="BV53" i="38"/>
  <c r="BT53" i="38"/>
  <c r="BS53" i="38" s="1"/>
  <c r="BQ53" i="38"/>
  <c r="BP53" i="38" s="1"/>
  <c r="BN53" i="38"/>
  <c r="BM53" i="38" s="1"/>
  <c r="BK53" i="38"/>
  <c r="BJ53" i="38" s="1"/>
  <c r="BH53" i="38"/>
  <c r="BG53" i="38" s="1"/>
  <c r="D53" i="38"/>
  <c r="A53" i="38"/>
  <c r="FU52" i="38"/>
  <c r="FT52" i="38"/>
  <c r="FR52" i="38"/>
  <c r="FQ52" i="38" s="1"/>
  <c r="FO52" i="38"/>
  <c r="FN52" i="38"/>
  <c r="FL52" i="38"/>
  <c r="FK52" i="38" s="1"/>
  <c r="FI52" i="38"/>
  <c r="FH52" i="38"/>
  <c r="FF52" i="38"/>
  <c r="FE52" i="38"/>
  <c r="FC52" i="38"/>
  <c r="FB52" i="38" s="1"/>
  <c r="EZ52" i="38"/>
  <c r="EY52" i="38"/>
  <c r="EW52" i="38"/>
  <c r="EV52" i="38"/>
  <c r="ET52" i="38"/>
  <c r="ES52" i="38" s="1"/>
  <c r="EQ52" i="38"/>
  <c r="EP52" i="38" s="1"/>
  <c r="EN52" i="38"/>
  <c r="EM52" i="38"/>
  <c r="EK52" i="38"/>
  <c r="EJ52" i="38"/>
  <c r="EH52" i="38"/>
  <c r="EG52" i="38" s="1"/>
  <c r="EE52" i="38"/>
  <c r="ED52" i="38"/>
  <c r="EB52" i="38"/>
  <c r="EA52" i="38" s="1"/>
  <c r="DY52" i="38"/>
  <c r="DX52" i="38" s="1"/>
  <c r="DV52" i="38"/>
  <c r="DU52" i="38"/>
  <c r="DS52" i="38"/>
  <c r="DR52" i="38" s="1"/>
  <c r="DP52" i="38"/>
  <c r="DO52" i="38" s="1"/>
  <c r="DM52" i="38"/>
  <c r="DL52" i="38"/>
  <c r="DJ52" i="38"/>
  <c r="DI52" i="38" s="1"/>
  <c r="DG52" i="38"/>
  <c r="DF52" i="38"/>
  <c r="DD52" i="38"/>
  <c r="DC52" i="38" s="1"/>
  <c r="DA52" i="38"/>
  <c r="CZ52" i="38" s="1"/>
  <c r="CX52" i="38"/>
  <c r="CW52" i="38" s="1"/>
  <c r="CU52" i="38"/>
  <c r="CT52" i="38"/>
  <c r="CR52" i="38"/>
  <c r="CQ52" i="38" s="1"/>
  <c r="CO52" i="38"/>
  <c r="CN52" i="38" s="1"/>
  <c r="CL52" i="38"/>
  <c r="CK52" i="38" s="1"/>
  <c r="CI52" i="38"/>
  <c r="CH52" i="38"/>
  <c r="CF52" i="38"/>
  <c r="CE52" i="38"/>
  <c r="CC52" i="38"/>
  <c r="CB52" i="38"/>
  <c r="BZ52" i="38"/>
  <c r="BY52" i="38" s="1"/>
  <c r="BW52" i="38"/>
  <c r="BV52" i="38"/>
  <c r="BT52" i="38"/>
  <c r="BS52" i="38" s="1"/>
  <c r="BQ52" i="38"/>
  <c r="BP52" i="38" s="1"/>
  <c r="BN52" i="38"/>
  <c r="BM52" i="38" s="1"/>
  <c r="BK52" i="38"/>
  <c r="BJ52" i="38"/>
  <c r="BH52" i="38"/>
  <c r="BG52" i="38" s="1"/>
  <c r="A52" i="38"/>
  <c r="D52" i="38" s="1"/>
  <c r="FU51" i="38"/>
  <c r="FT51" i="38"/>
  <c r="FR51" i="38"/>
  <c r="FQ51" i="38" s="1"/>
  <c r="FO51" i="38"/>
  <c r="FN51" i="38" s="1"/>
  <c r="FL51" i="38"/>
  <c r="FK51" i="38"/>
  <c r="FI51" i="38"/>
  <c r="FH51" i="38" s="1"/>
  <c r="FF51" i="38"/>
  <c r="FE51" i="38" s="1"/>
  <c r="FC51" i="38"/>
  <c r="FB51" i="38"/>
  <c r="EZ51" i="38"/>
  <c r="EY51" i="38" s="1"/>
  <c r="EW51" i="38"/>
  <c r="EV51" i="38" s="1"/>
  <c r="ET51" i="38"/>
  <c r="ES51" i="38" s="1"/>
  <c r="EQ51" i="38"/>
  <c r="EP51" i="38" s="1"/>
  <c r="EN51" i="38"/>
  <c r="EM51" i="38" s="1"/>
  <c r="EK51" i="38"/>
  <c r="EJ51" i="38" s="1"/>
  <c r="EH51" i="38"/>
  <c r="EG51" i="38"/>
  <c r="EE51" i="38"/>
  <c r="ED51" i="38" s="1"/>
  <c r="EB51" i="38"/>
  <c r="EA51" i="38" s="1"/>
  <c r="DY51" i="38"/>
  <c r="DX51" i="38"/>
  <c r="DV51" i="38"/>
  <c r="DU51" i="38" s="1"/>
  <c r="DS51" i="38"/>
  <c r="DR51" i="38" s="1"/>
  <c r="DP51" i="38"/>
  <c r="DO51" i="38"/>
  <c r="DM51" i="38"/>
  <c r="DL51" i="38"/>
  <c r="DJ51" i="38"/>
  <c r="DI51" i="38" s="1"/>
  <c r="DG51" i="38"/>
  <c r="DF51" i="38" s="1"/>
  <c r="DD51" i="38"/>
  <c r="DC51" i="38" s="1"/>
  <c r="DA51" i="38"/>
  <c r="CZ51" i="38"/>
  <c r="CX51" i="38"/>
  <c r="CW51" i="38" s="1"/>
  <c r="CU51" i="38"/>
  <c r="CT51" i="38" s="1"/>
  <c r="CR51" i="38"/>
  <c r="CQ51" i="38"/>
  <c r="CO51" i="38"/>
  <c r="CN51" i="38" s="1"/>
  <c r="CL51" i="38"/>
  <c r="CK51" i="38" s="1"/>
  <c r="CI51" i="38"/>
  <c r="CH51" i="38" s="1"/>
  <c r="CF51" i="38"/>
  <c r="CE51" i="38" s="1"/>
  <c r="CC51" i="38"/>
  <c r="CB51" i="38"/>
  <c r="BZ51" i="38"/>
  <c r="BY51" i="38" s="1"/>
  <c r="BW51" i="38"/>
  <c r="BV51" i="38" s="1"/>
  <c r="BT51" i="38"/>
  <c r="BS51" i="38" s="1"/>
  <c r="BQ51" i="38"/>
  <c r="BP51" i="38"/>
  <c r="BN51" i="38"/>
  <c r="BM51" i="38" s="1"/>
  <c r="BK51" i="38"/>
  <c r="BJ51" i="38" s="1"/>
  <c r="BH51" i="38"/>
  <c r="BG51" i="38"/>
  <c r="A51" i="38"/>
  <c r="D51" i="38" s="1"/>
  <c r="FU50" i="38"/>
  <c r="FT50" i="38"/>
  <c r="FR50" i="38"/>
  <c r="FQ50" i="38" s="1"/>
  <c r="FO50" i="38"/>
  <c r="FN50" i="38" s="1"/>
  <c r="FL50" i="38"/>
  <c r="FK50" i="38"/>
  <c r="FI50" i="38"/>
  <c r="FH50" i="38" s="1"/>
  <c r="FF50" i="38"/>
  <c r="FE50" i="38"/>
  <c r="FC50" i="38"/>
  <c r="FB50" i="38"/>
  <c r="EZ50" i="38"/>
  <c r="EY50" i="38" s="1"/>
  <c r="EW50" i="38"/>
  <c r="EV50" i="38" s="1"/>
  <c r="ET50" i="38"/>
  <c r="ES50" i="38" s="1"/>
  <c r="EQ50" i="38"/>
  <c r="EP50" i="38" s="1"/>
  <c r="EN50" i="38"/>
  <c r="EM50" i="38"/>
  <c r="EK50" i="38"/>
  <c r="EJ50" i="38"/>
  <c r="EH50" i="38"/>
  <c r="EG50" i="38" s="1"/>
  <c r="EE50" i="38"/>
  <c r="ED50" i="38" s="1"/>
  <c r="EB50" i="38"/>
  <c r="EA50" i="38" s="1"/>
  <c r="DY50" i="38"/>
  <c r="DX50" i="38" s="1"/>
  <c r="DV50" i="38"/>
  <c r="DU50" i="38"/>
  <c r="DS50" i="38"/>
  <c r="DR50" i="38"/>
  <c r="DP50" i="38"/>
  <c r="DO50" i="38" s="1"/>
  <c r="DM50" i="38"/>
  <c r="DL50" i="38" s="1"/>
  <c r="DJ50" i="38"/>
  <c r="DI50" i="38"/>
  <c r="DG50" i="38"/>
  <c r="DF50" i="38" s="1"/>
  <c r="DD50" i="38"/>
  <c r="DC50" i="38"/>
  <c r="DA50" i="38"/>
  <c r="CZ50" i="38"/>
  <c r="CX50" i="38"/>
  <c r="CW50" i="38" s="1"/>
  <c r="CU50" i="38"/>
  <c r="CT50" i="38" s="1"/>
  <c r="CR50" i="38"/>
  <c r="CQ50" i="38"/>
  <c r="CO50" i="38"/>
  <c r="CN50" i="38" s="1"/>
  <c r="CL50" i="38"/>
  <c r="CK50" i="38"/>
  <c r="CI50" i="38"/>
  <c r="CH50" i="38"/>
  <c r="CF50" i="38"/>
  <c r="CE50" i="38" s="1"/>
  <c r="CC50" i="38"/>
  <c r="CB50" i="38" s="1"/>
  <c r="BZ50" i="38"/>
  <c r="BY50" i="38" s="1"/>
  <c r="BW50" i="38"/>
  <c r="BV50" i="38"/>
  <c r="BT50" i="38"/>
  <c r="BS50" i="38"/>
  <c r="BQ50" i="38"/>
  <c r="BP50" i="38"/>
  <c r="BN50" i="38"/>
  <c r="BM50" i="38" s="1"/>
  <c r="BK50" i="38"/>
  <c r="BJ50" i="38" s="1"/>
  <c r="BH50" i="38"/>
  <c r="BG50" i="38"/>
  <c r="A50" i="38"/>
  <c r="D50" i="38" s="1"/>
  <c r="FU49" i="38"/>
  <c r="FT49" i="38" s="1"/>
  <c r="FR49" i="38"/>
  <c r="FQ49" i="38"/>
  <c r="FO49" i="38"/>
  <c r="FN49" i="38"/>
  <c r="FL49" i="38"/>
  <c r="FK49" i="38" s="1"/>
  <c r="FI49" i="38"/>
  <c r="FH49" i="38" s="1"/>
  <c r="FF49" i="38"/>
  <c r="FE49" i="38" s="1"/>
  <c r="FC49" i="38"/>
  <c r="FB49" i="38" s="1"/>
  <c r="EZ49" i="38"/>
  <c r="EY49" i="38" s="1"/>
  <c r="EW49" i="38"/>
  <c r="EV49" i="38" s="1"/>
  <c r="ET49" i="38"/>
  <c r="ES49" i="38" s="1"/>
  <c r="EQ49" i="38"/>
  <c r="EP49" i="38"/>
  <c r="EN49" i="38"/>
  <c r="EM49" i="38"/>
  <c r="EK49" i="38"/>
  <c r="EJ49" i="38" s="1"/>
  <c r="EH49" i="38"/>
  <c r="EG49" i="38" s="1"/>
  <c r="EE49" i="38"/>
  <c r="ED49" i="38" s="1"/>
  <c r="EB49" i="38"/>
  <c r="EA49" i="38"/>
  <c r="DY49" i="38"/>
  <c r="DX49" i="38"/>
  <c r="DV49" i="38"/>
  <c r="DU49" i="38" s="1"/>
  <c r="DS49" i="38"/>
  <c r="DR49" i="38" s="1"/>
  <c r="DP49" i="38"/>
  <c r="DO49" i="38"/>
  <c r="DM49" i="38"/>
  <c r="DL49" i="38" s="1"/>
  <c r="DJ49" i="38"/>
  <c r="DI49" i="38" s="1"/>
  <c r="DG49" i="38"/>
  <c r="DF49" i="38" s="1"/>
  <c r="DD49" i="38"/>
  <c r="DC49" i="38" s="1"/>
  <c r="DA49" i="38"/>
  <c r="CZ49" i="38" s="1"/>
  <c r="CX49" i="38"/>
  <c r="CW49" i="38" s="1"/>
  <c r="CU49" i="38"/>
  <c r="CT49" i="38" s="1"/>
  <c r="CR49" i="38"/>
  <c r="CQ49" i="38"/>
  <c r="CO49" i="38"/>
  <c r="CN49" i="38"/>
  <c r="CL49" i="38"/>
  <c r="CK49" i="38" s="1"/>
  <c r="CI49" i="38"/>
  <c r="CH49" i="38" s="1"/>
  <c r="CF49" i="38"/>
  <c r="CE49" i="38"/>
  <c r="CC49" i="38"/>
  <c r="CB49" i="38"/>
  <c r="BZ49" i="38"/>
  <c r="BY49" i="38"/>
  <c r="BW49" i="38"/>
  <c r="BV49" i="38" s="1"/>
  <c r="BT49" i="38"/>
  <c r="BS49" i="38" s="1"/>
  <c r="BQ49" i="38"/>
  <c r="BP49" i="38" s="1"/>
  <c r="BN49" i="38"/>
  <c r="BM49" i="38" s="1"/>
  <c r="BK49" i="38"/>
  <c r="BJ49" i="38" s="1"/>
  <c r="BH49" i="38"/>
  <c r="BG49" i="38"/>
  <c r="A49" i="38"/>
  <c r="D49" i="38" s="1"/>
  <c r="FU48" i="38"/>
  <c r="FT48" i="38"/>
  <c r="FR48" i="38"/>
  <c r="FQ48" i="38" s="1"/>
  <c r="FO48" i="38"/>
  <c r="FN48" i="38" s="1"/>
  <c r="FL48" i="38"/>
  <c r="FK48" i="38" s="1"/>
  <c r="FI48" i="38"/>
  <c r="FH48" i="38" s="1"/>
  <c r="FF48" i="38"/>
  <c r="FE48" i="38" s="1"/>
  <c r="FC48" i="38"/>
  <c r="FB48" i="38"/>
  <c r="EZ48" i="38"/>
  <c r="EY48" i="38" s="1"/>
  <c r="EW48" i="38"/>
  <c r="EV48" i="38" s="1"/>
  <c r="ET48" i="38"/>
  <c r="ES48" i="38" s="1"/>
  <c r="EQ48" i="38"/>
  <c r="EP48" i="38"/>
  <c r="EN48" i="38"/>
  <c r="EM48" i="38" s="1"/>
  <c r="EK48" i="38"/>
  <c r="EJ48" i="38"/>
  <c r="EH48" i="38"/>
  <c r="EG48" i="38"/>
  <c r="EE48" i="38"/>
  <c r="ED48" i="38" s="1"/>
  <c r="EB48" i="38"/>
  <c r="EA48" i="38" s="1"/>
  <c r="DY48" i="38"/>
  <c r="DX48" i="38" s="1"/>
  <c r="DV48" i="38"/>
  <c r="DU48" i="38"/>
  <c r="DS48" i="38"/>
  <c r="DR48" i="38"/>
  <c r="DP48" i="38"/>
  <c r="DO48" i="38" s="1"/>
  <c r="DM48" i="38"/>
  <c r="DL48" i="38" s="1"/>
  <c r="DJ48" i="38"/>
  <c r="DI48" i="38" s="1"/>
  <c r="DG48" i="38"/>
  <c r="DF48" i="38"/>
  <c r="DD48" i="38"/>
  <c r="DC48" i="38" s="1"/>
  <c r="DA48" i="38"/>
  <c r="CZ48" i="38"/>
  <c r="CX48" i="38"/>
  <c r="CW48" i="38"/>
  <c r="CU48" i="38"/>
  <c r="CT48" i="38" s="1"/>
  <c r="CR48" i="38"/>
  <c r="CQ48" i="38" s="1"/>
  <c r="CO48" i="38"/>
  <c r="CN48" i="38"/>
  <c r="CL48" i="38"/>
  <c r="CK48" i="38" s="1"/>
  <c r="CI48" i="38"/>
  <c r="CH48" i="38"/>
  <c r="CF48" i="38"/>
  <c r="CE48" i="38"/>
  <c r="CC48" i="38"/>
  <c r="CB48" i="38" s="1"/>
  <c r="BZ48" i="38"/>
  <c r="BY48" i="38" s="1"/>
  <c r="BW48" i="38"/>
  <c r="BV48" i="38" s="1"/>
  <c r="BT48" i="38"/>
  <c r="BS48" i="38"/>
  <c r="BQ48" i="38"/>
  <c r="BP48" i="38"/>
  <c r="BN48" i="38"/>
  <c r="BM48" i="38" s="1"/>
  <c r="BK48" i="38"/>
  <c r="BJ48" i="38" s="1"/>
  <c r="BH48" i="38"/>
  <c r="BG48" i="38" s="1"/>
  <c r="D48" i="38"/>
  <c r="A48" i="38"/>
  <c r="FU47" i="38"/>
  <c r="FT47" i="38" s="1"/>
  <c r="FR47" i="38"/>
  <c r="FQ47" i="38" s="1"/>
  <c r="FO47" i="38"/>
  <c r="FN47" i="38" s="1"/>
  <c r="FL47" i="38"/>
  <c r="FK47" i="38"/>
  <c r="FI47" i="38"/>
  <c r="FH47" i="38"/>
  <c r="FF47" i="38"/>
  <c r="FE47" i="38" s="1"/>
  <c r="FC47" i="38"/>
  <c r="FB47" i="38" s="1"/>
  <c r="EZ47" i="38"/>
  <c r="EY47" i="38"/>
  <c r="EW47" i="38"/>
  <c r="EV47" i="38" s="1"/>
  <c r="ET47" i="38"/>
  <c r="ES47" i="38"/>
  <c r="EQ47" i="38"/>
  <c r="EP47" i="38"/>
  <c r="EN47" i="38"/>
  <c r="EM47" i="38" s="1"/>
  <c r="EK47" i="38"/>
  <c r="EJ47" i="38" s="1"/>
  <c r="EH47" i="38"/>
  <c r="EG47" i="38"/>
  <c r="EE47" i="38"/>
  <c r="ED47" i="38"/>
  <c r="EB47" i="38"/>
  <c r="EA47" i="38"/>
  <c r="DY47" i="38"/>
  <c r="DX47" i="38"/>
  <c r="DV47" i="38"/>
  <c r="DU47" i="38"/>
  <c r="DS47" i="38"/>
  <c r="DR47" i="38" s="1"/>
  <c r="DP47" i="38"/>
  <c r="DO47" i="38" s="1"/>
  <c r="DM47" i="38"/>
  <c r="DL47" i="38"/>
  <c r="DJ47" i="38"/>
  <c r="DI47" i="38"/>
  <c r="DG47" i="38"/>
  <c r="DF47" i="38"/>
  <c r="DD47" i="38"/>
  <c r="DC47" i="38" s="1"/>
  <c r="DA47" i="38"/>
  <c r="CZ47" i="38" s="1"/>
  <c r="CX47" i="38"/>
  <c r="CW47" i="38" s="1"/>
  <c r="CU47" i="38"/>
  <c r="CT47" i="38"/>
  <c r="CR47" i="38"/>
  <c r="CQ47" i="38"/>
  <c r="CO47" i="38"/>
  <c r="CN47" i="38"/>
  <c r="CL47" i="38"/>
  <c r="CK47" i="38"/>
  <c r="CI47" i="38"/>
  <c r="CH47" i="38" s="1"/>
  <c r="CF47" i="38"/>
  <c r="CE47" i="38"/>
  <c r="CC47" i="38"/>
  <c r="CB47" i="38" s="1"/>
  <c r="BZ47" i="38"/>
  <c r="BY47" i="38"/>
  <c r="BW47" i="38"/>
  <c r="BV47" i="38"/>
  <c r="BT47" i="38"/>
  <c r="BS47" i="38" s="1"/>
  <c r="BQ47" i="38"/>
  <c r="BP47" i="38" s="1"/>
  <c r="BN47" i="38"/>
  <c r="BM47" i="38" s="1"/>
  <c r="BK47" i="38"/>
  <c r="BJ47" i="38" s="1"/>
  <c r="BH47" i="38"/>
  <c r="BG47" i="38"/>
  <c r="A47" i="38"/>
  <c r="D47" i="38" s="1"/>
  <c r="FU46" i="38"/>
  <c r="FT46" i="38"/>
  <c r="FR46" i="38"/>
  <c r="FQ46" i="38"/>
  <c r="FO46" i="38"/>
  <c r="FN46" i="38"/>
  <c r="FL46" i="38"/>
  <c r="FK46" i="38" s="1"/>
  <c r="FI46" i="38"/>
  <c r="FH46" i="38" s="1"/>
  <c r="FF46" i="38"/>
  <c r="FE46" i="38" s="1"/>
  <c r="FC46" i="38"/>
  <c r="FB46" i="38" s="1"/>
  <c r="EZ46" i="38"/>
  <c r="EY46" i="38"/>
  <c r="EW46" i="38"/>
  <c r="EV46" i="38" s="1"/>
  <c r="ET46" i="38"/>
  <c r="ES46" i="38" s="1"/>
  <c r="EQ46" i="38"/>
  <c r="EP46" i="38" s="1"/>
  <c r="EN46" i="38"/>
  <c r="EM46" i="38"/>
  <c r="EK46" i="38"/>
  <c r="EJ46" i="38" s="1"/>
  <c r="EH46" i="38"/>
  <c r="EG46" i="38"/>
  <c r="EE46" i="38"/>
  <c r="ED46" i="38"/>
  <c r="EB46" i="38"/>
  <c r="EA46" i="38" s="1"/>
  <c r="DY46" i="38"/>
  <c r="DX46" i="38" s="1"/>
  <c r="DV46" i="38"/>
  <c r="DU46" i="38"/>
  <c r="DS46" i="38"/>
  <c r="DR46" i="38"/>
  <c r="DP46" i="38"/>
  <c r="DO46" i="38"/>
  <c r="DM46" i="38"/>
  <c r="DL46" i="38" s="1"/>
  <c r="DJ46" i="38"/>
  <c r="DI46" i="38" s="1"/>
  <c r="DG46" i="38"/>
  <c r="DF46" i="38" s="1"/>
  <c r="DD46" i="38"/>
  <c r="DC46" i="38"/>
  <c r="DA46" i="38"/>
  <c r="CZ46" i="38" s="1"/>
  <c r="CX46" i="38"/>
  <c r="CW46" i="38"/>
  <c r="CU46" i="38"/>
  <c r="CT46" i="38" s="1"/>
  <c r="CR46" i="38"/>
  <c r="CQ46" i="38" s="1"/>
  <c r="CO46" i="38"/>
  <c r="CN46" i="38" s="1"/>
  <c r="CL46" i="38"/>
  <c r="CK46" i="38"/>
  <c r="CI46" i="38"/>
  <c r="CH46" i="38"/>
  <c r="CF46" i="38"/>
  <c r="CE46" i="38"/>
  <c r="CC46" i="38"/>
  <c r="CB46" i="38"/>
  <c r="BZ46" i="38"/>
  <c r="BY46" i="38" s="1"/>
  <c r="BW46" i="38"/>
  <c r="BV46" i="38" s="1"/>
  <c r="BT46" i="38"/>
  <c r="BS46" i="38" s="1"/>
  <c r="BQ46" i="38"/>
  <c r="BP46" i="38"/>
  <c r="BN46" i="38"/>
  <c r="BM46" i="38"/>
  <c r="BK46" i="38"/>
  <c r="BJ46" i="38" s="1"/>
  <c r="BH46" i="38"/>
  <c r="BG46" i="38" s="1"/>
  <c r="A46" i="38"/>
  <c r="D46" i="38" s="1"/>
  <c r="FU45" i="38"/>
  <c r="FT45" i="38" s="1"/>
  <c r="FR45" i="38"/>
  <c r="FQ45" i="38" s="1"/>
  <c r="FO45" i="38"/>
  <c r="FN45" i="38" s="1"/>
  <c r="FL45" i="38"/>
  <c r="FK45" i="38" s="1"/>
  <c r="FI45" i="38"/>
  <c r="FH45" i="38"/>
  <c r="FF45" i="38"/>
  <c r="FE45" i="38"/>
  <c r="FC45" i="38"/>
  <c r="FB45" i="38" s="1"/>
  <c r="EZ45" i="38"/>
  <c r="EY45" i="38" s="1"/>
  <c r="EW45" i="38"/>
  <c r="EV45" i="38"/>
  <c r="ET45" i="38"/>
  <c r="ES45" i="38" s="1"/>
  <c r="EQ45" i="38"/>
  <c r="EP45" i="38"/>
  <c r="EN45" i="38"/>
  <c r="EM45" i="38"/>
  <c r="EK45" i="38"/>
  <c r="EJ45" i="38"/>
  <c r="EH45" i="38"/>
  <c r="EG45" i="38" s="1"/>
  <c r="EE45" i="38"/>
  <c r="ED45" i="38"/>
  <c r="EB45" i="38"/>
  <c r="EA45" i="38" s="1"/>
  <c r="DY45" i="38"/>
  <c r="DX45" i="38"/>
  <c r="DV45" i="38"/>
  <c r="DU45" i="38"/>
  <c r="DS45" i="38"/>
  <c r="DR45" i="38"/>
  <c r="DP45" i="38"/>
  <c r="DO45" i="38" s="1"/>
  <c r="DM45" i="38"/>
  <c r="DL45" i="38"/>
  <c r="DJ45" i="38"/>
  <c r="DI45" i="38" s="1"/>
  <c r="DG45" i="38"/>
  <c r="DF45" i="38"/>
  <c r="DD45" i="38"/>
  <c r="DC45" i="38"/>
  <c r="DA45" i="38"/>
  <c r="CZ45" i="38"/>
  <c r="CX45" i="38"/>
  <c r="CW45" i="38" s="1"/>
  <c r="CU45" i="38"/>
  <c r="CT45" i="38"/>
  <c r="CR45" i="38"/>
  <c r="CQ45" i="38" s="1"/>
  <c r="CO45" i="38"/>
  <c r="CN45" i="38"/>
  <c r="CL45" i="38"/>
  <c r="CK45" i="38"/>
  <c r="CI45" i="38"/>
  <c r="CH45" i="38"/>
  <c r="CF45" i="38"/>
  <c r="CE45" i="38" s="1"/>
  <c r="CC45" i="38"/>
  <c r="CB45" i="38"/>
  <c r="BZ45" i="38"/>
  <c r="BY45" i="38" s="1"/>
  <c r="BW45" i="38"/>
  <c r="BV45" i="38"/>
  <c r="BT45" i="38"/>
  <c r="BS45" i="38"/>
  <c r="BQ45" i="38"/>
  <c r="BP45" i="38"/>
  <c r="BN45" i="38"/>
  <c r="BM45" i="38" s="1"/>
  <c r="BK45" i="38"/>
  <c r="BJ45" i="38"/>
  <c r="BH45" i="38"/>
  <c r="BG45" i="38" s="1"/>
  <c r="A45" i="38"/>
  <c r="D45" i="38" s="1"/>
  <c r="FU44" i="38"/>
  <c r="FT44" i="38"/>
  <c r="FR44" i="38"/>
  <c r="FQ44" i="38"/>
  <c r="FO44" i="38"/>
  <c r="FN44" i="38" s="1"/>
  <c r="FL44" i="38"/>
  <c r="FK44" i="38"/>
  <c r="FI44" i="38"/>
  <c r="FH44" i="38" s="1"/>
  <c r="FF44" i="38"/>
  <c r="FE44" i="38" s="1"/>
  <c r="FC44" i="38"/>
  <c r="FB44" i="38" s="1"/>
  <c r="EZ44" i="38"/>
  <c r="EY44" i="38"/>
  <c r="EW44" i="38"/>
  <c r="EV44" i="38" s="1"/>
  <c r="ET44" i="38"/>
  <c r="ES44" i="38"/>
  <c r="EQ44" i="38"/>
  <c r="EP44" i="38" s="1"/>
  <c r="EN44" i="38"/>
  <c r="EM44" i="38" s="1"/>
  <c r="EK44" i="38"/>
  <c r="EJ44" i="38"/>
  <c r="EH44" i="38"/>
  <c r="EG44" i="38" s="1"/>
  <c r="EE44" i="38"/>
  <c r="ED44" i="38"/>
  <c r="EB44" i="38"/>
  <c r="EA44" i="38"/>
  <c r="DY44" i="38"/>
  <c r="DX44" i="38" s="1"/>
  <c r="DV44" i="38"/>
  <c r="DU44" i="38" s="1"/>
  <c r="DS44" i="38"/>
  <c r="DR44" i="38"/>
  <c r="DP44" i="38"/>
  <c r="DO44" i="38"/>
  <c r="DM44" i="38"/>
  <c r="DL44" i="38" s="1"/>
  <c r="DJ44" i="38"/>
  <c r="DI44" i="38"/>
  <c r="DG44" i="38"/>
  <c r="DF44" i="38" s="1"/>
  <c r="DD44" i="38"/>
  <c r="DC44" i="38" s="1"/>
  <c r="DA44" i="38"/>
  <c r="CZ44" i="38" s="1"/>
  <c r="CX44" i="38"/>
  <c r="CW44" i="38"/>
  <c r="CU44" i="38"/>
  <c r="CT44" i="38"/>
  <c r="CR44" i="38"/>
  <c r="CQ44" i="38" s="1"/>
  <c r="CO44" i="38"/>
  <c r="CN44" i="38" s="1"/>
  <c r="CL44" i="38"/>
  <c r="CK44" i="38" s="1"/>
  <c r="CI44" i="38"/>
  <c r="CH44" i="38" s="1"/>
  <c r="CF44" i="38"/>
  <c r="CE44" i="38"/>
  <c r="CC44" i="38"/>
  <c r="CB44" i="38"/>
  <c r="BZ44" i="38"/>
  <c r="BY44" i="38" s="1"/>
  <c r="BW44" i="38"/>
  <c r="BV44" i="38" s="1"/>
  <c r="BT44" i="38"/>
  <c r="BS44" i="38" s="1"/>
  <c r="BQ44" i="38"/>
  <c r="BP44" i="38"/>
  <c r="BN44" i="38"/>
  <c r="BM44" i="38" s="1"/>
  <c r="BK44" i="38"/>
  <c r="BJ44" i="38"/>
  <c r="BH44" i="38"/>
  <c r="BG44" i="38"/>
  <c r="W44" i="38"/>
  <c r="A44" i="38"/>
  <c r="D44" i="38" s="1"/>
  <c r="FU43" i="38"/>
  <c r="FT43" i="38"/>
  <c r="FR43" i="38"/>
  <c r="FQ43" i="38"/>
  <c r="FO43" i="38"/>
  <c r="FN43" i="38" s="1"/>
  <c r="FL43" i="38"/>
  <c r="FK43" i="38"/>
  <c r="FI43" i="38"/>
  <c r="FH43" i="38"/>
  <c r="FF43" i="38"/>
  <c r="FE43" i="38"/>
  <c r="FC43" i="38"/>
  <c r="FB43" i="38"/>
  <c r="EZ43" i="38"/>
  <c r="EY43" i="38"/>
  <c r="EW43" i="38"/>
  <c r="EV43" i="38" s="1"/>
  <c r="ET43" i="38"/>
  <c r="ES43" i="38"/>
  <c r="EQ43" i="38"/>
  <c r="EP43" i="38"/>
  <c r="EN43" i="38"/>
  <c r="EM43" i="38"/>
  <c r="EK43" i="38"/>
  <c r="EJ43" i="38"/>
  <c r="EH43" i="38"/>
  <c r="EG43" i="38"/>
  <c r="EE43" i="38"/>
  <c r="ED43" i="38" s="1"/>
  <c r="EB43" i="38"/>
  <c r="EA43" i="38"/>
  <c r="DY43" i="38"/>
  <c r="DX43" i="38"/>
  <c r="DV43" i="38"/>
  <c r="DU43" i="38"/>
  <c r="DS43" i="38"/>
  <c r="DR43" i="38"/>
  <c r="DP43" i="38"/>
  <c r="DO43" i="38"/>
  <c r="DM43" i="38"/>
  <c r="DL43" i="38" s="1"/>
  <c r="DJ43" i="38"/>
  <c r="DI43" i="38"/>
  <c r="DG43" i="38"/>
  <c r="DF43" i="38"/>
  <c r="DD43" i="38"/>
  <c r="DC43" i="38"/>
  <c r="DA43" i="38"/>
  <c r="CZ43" i="38"/>
  <c r="CX43" i="38"/>
  <c r="CW43" i="38"/>
  <c r="CU43" i="38"/>
  <c r="CT43" i="38" s="1"/>
  <c r="CR43" i="38"/>
  <c r="CQ43" i="38"/>
  <c r="CO43" i="38"/>
  <c r="CN43" i="38"/>
  <c r="CL43" i="38"/>
  <c r="CK43" i="38"/>
  <c r="CI43" i="38"/>
  <c r="CH43" i="38"/>
  <c r="CF43" i="38"/>
  <c r="CE43" i="38"/>
  <c r="CC43" i="38"/>
  <c r="CB43" i="38" s="1"/>
  <c r="BZ43" i="38"/>
  <c r="BY43" i="38"/>
  <c r="BW43" i="38"/>
  <c r="BV43" i="38"/>
  <c r="BT43" i="38"/>
  <c r="BS43" i="38"/>
  <c r="BQ43" i="38"/>
  <c r="BP43" i="38"/>
  <c r="BN43" i="38"/>
  <c r="BM43" i="38"/>
  <c r="BK43" i="38"/>
  <c r="BJ43" i="38" s="1"/>
  <c r="BH43" i="38"/>
  <c r="BG43" i="38"/>
  <c r="A43" i="38"/>
  <c r="D43" i="38" s="1"/>
  <c r="FU42" i="38"/>
  <c r="FT42" i="38" s="1"/>
  <c r="FR42" i="38"/>
  <c r="FQ42" i="38" s="1"/>
  <c r="FO42" i="38"/>
  <c r="FN42" i="38"/>
  <c r="FL42" i="38"/>
  <c r="FK42" i="38" s="1"/>
  <c r="FI42" i="38"/>
  <c r="FH42" i="38" s="1"/>
  <c r="FF42" i="38"/>
  <c r="FE42" i="38" s="1"/>
  <c r="FC42" i="38"/>
  <c r="FB42" i="38" s="1"/>
  <c r="EZ42" i="38"/>
  <c r="EY42" i="38"/>
  <c r="EW42" i="38"/>
  <c r="EV42" i="38" s="1"/>
  <c r="ET42" i="38"/>
  <c r="ES42" i="38"/>
  <c r="EQ42" i="38"/>
  <c r="EP42" i="38" s="1"/>
  <c r="EN42" i="38"/>
  <c r="EM42" i="38" s="1"/>
  <c r="EK42" i="38"/>
  <c r="EJ42" i="38" s="1"/>
  <c r="EH42" i="38"/>
  <c r="EG42" i="38"/>
  <c r="EE42" i="38"/>
  <c r="ED42" i="38" s="1"/>
  <c r="EB42" i="38"/>
  <c r="EA42" i="38" s="1"/>
  <c r="DY42" i="38"/>
  <c r="DX42" i="38"/>
  <c r="DV42" i="38"/>
  <c r="DU42" i="38" s="1"/>
  <c r="DS42" i="38"/>
  <c r="DR42" i="38" s="1"/>
  <c r="DP42" i="38"/>
  <c r="DO42" i="38" s="1"/>
  <c r="DM42" i="38"/>
  <c r="DL42" i="38"/>
  <c r="DJ42" i="38"/>
  <c r="DI42" i="38"/>
  <c r="DG42" i="38"/>
  <c r="DF42" i="38" s="1"/>
  <c r="DD42" i="38"/>
  <c r="DC42" i="38" s="1"/>
  <c r="DA42" i="38"/>
  <c r="CZ42" i="38" s="1"/>
  <c r="CX42" i="38"/>
  <c r="CW42" i="38"/>
  <c r="CU42" i="38"/>
  <c r="CT42" i="38"/>
  <c r="CR42" i="38"/>
  <c r="CQ42" i="38"/>
  <c r="CO42" i="38"/>
  <c r="CN42" i="38"/>
  <c r="CL42" i="38"/>
  <c r="CK42" i="38" s="1"/>
  <c r="CI42" i="38"/>
  <c r="CH42" i="38" s="1"/>
  <c r="CF42" i="38"/>
  <c r="CE42" i="38"/>
  <c r="CC42" i="38"/>
  <c r="CB42" i="38"/>
  <c r="BZ42" i="38"/>
  <c r="BY42" i="38"/>
  <c r="BW42" i="38"/>
  <c r="BV42" i="38"/>
  <c r="BT42" i="38"/>
  <c r="BS42" i="38" s="1"/>
  <c r="BQ42" i="38"/>
  <c r="BP42" i="38" s="1"/>
  <c r="BN42" i="38"/>
  <c r="BM42" i="38" s="1"/>
  <c r="BK42" i="38"/>
  <c r="BJ42" i="38"/>
  <c r="BH42" i="38"/>
  <c r="BG42" i="38" s="1"/>
  <c r="D42" i="38"/>
  <c r="A42" i="38"/>
  <c r="FU41" i="38"/>
  <c r="FT41" i="38"/>
  <c r="FR41" i="38"/>
  <c r="FQ41" i="38"/>
  <c r="FO41" i="38"/>
  <c r="FN41" i="38" s="1"/>
  <c r="FL41" i="38"/>
  <c r="FK41" i="38" s="1"/>
  <c r="FI41" i="38"/>
  <c r="FH41" i="38" s="1"/>
  <c r="FF41" i="38"/>
  <c r="FE41" i="38" s="1"/>
  <c r="FC41" i="38"/>
  <c r="FB41" i="38"/>
  <c r="EZ41" i="38"/>
  <c r="EY41" i="38"/>
  <c r="EW41" i="38"/>
  <c r="EV41" i="38"/>
  <c r="ET41" i="38"/>
  <c r="ES41" i="38" s="1"/>
  <c r="EQ41" i="38"/>
  <c r="EP41" i="38"/>
  <c r="EN41" i="38"/>
  <c r="EM41" i="38" s="1"/>
  <c r="EK41" i="38"/>
  <c r="EJ41" i="38"/>
  <c r="EH41" i="38"/>
  <c r="EG41" i="38"/>
  <c r="EE41" i="38"/>
  <c r="ED41" i="38"/>
  <c r="EB41" i="38"/>
  <c r="EA41" i="38" s="1"/>
  <c r="DY41" i="38"/>
  <c r="DX41" i="38"/>
  <c r="DV41" i="38"/>
  <c r="DU41" i="38"/>
  <c r="DS41" i="38"/>
  <c r="DR41" i="38"/>
  <c r="DP41" i="38"/>
  <c r="DO41" i="38"/>
  <c r="DM41" i="38"/>
  <c r="DL41" i="38" s="1"/>
  <c r="DJ41" i="38"/>
  <c r="DI41" i="38" s="1"/>
  <c r="DG41" i="38"/>
  <c r="DF41" i="38" s="1"/>
  <c r="DD41" i="38"/>
  <c r="DC41" i="38"/>
  <c r="DA41" i="38"/>
  <c r="CZ41" i="38"/>
  <c r="CX41" i="38"/>
  <c r="CW41" i="38"/>
  <c r="CU41" i="38"/>
  <c r="CT41" i="38"/>
  <c r="CR41" i="38"/>
  <c r="CQ41" i="38" s="1"/>
  <c r="CO41" i="38"/>
  <c r="CN41" i="38"/>
  <c r="CL41" i="38"/>
  <c r="CK41" i="38"/>
  <c r="CI41" i="38"/>
  <c r="CH41" i="38"/>
  <c r="CF41" i="38"/>
  <c r="CE41" i="38"/>
  <c r="CC41" i="38"/>
  <c r="CB41" i="38"/>
  <c r="BZ41" i="38"/>
  <c r="BY41" i="38" s="1"/>
  <c r="BW41" i="38"/>
  <c r="BV41" i="38"/>
  <c r="BT41" i="38"/>
  <c r="BS41" i="38" s="1"/>
  <c r="BQ41" i="38"/>
  <c r="BP41" i="38"/>
  <c r="BN41" i="38"/>
  <c r="BM41" i="38"/>
  <c r="BK41" i="38"/>
  <c r="BJ41" i="38" s="1"/>
  <c r="BH41" i="38"/>
  <c r="BG41" i="38" s="1"/>
  <c r="A41" i="38"/>
  <c r="D41" i="38" s="1"/>
  <c r="FU40" i="38"/>
  <c r="FT40" i="38" s="1"/>
  <c r="FR40" i="38"/>
  <c r="FQ40" i="38" s="1"/>
  <c r="FO40" i="38"/>
  <c r="FN40" i="38"/>
  <c r="FL40" i="38"/>
  <c r="FK40" i="38"/>
  <c r="FI40" i="38"/>
  <c r="FH40" i="38"/>
  <c r="FF40" i="38"/>
  <c r="FE40" i="38" s="1"/>
  <c r="FC40" i="38"/>
  <c r="FB40" i="38" s="1"/>
  <c r="EZ40" i="38"/>
  <c r="EY40" i="38" s="1"/>
  <c r="EW40" i="38"/>
  <c r="EV40" i="38"/>
  <c r="ET40" i="38"/>
  <c r="ES40" i="38" s="1"/>
  <c r="EQ40" i="38"/>
  <c r="EP40" i="38"/>
  <c r="EN40" i="38"/>
  <c r="EM40" i="38"/>
  <c r="EK40" i="38"/>
  <c r="EJ40" i="38" s="1"/>
  <c r="EH40" i="38"/>
  <c r="EG40" i="38" s="1"/>
  <c r="EE40" i="38"/>
  <c r="ED40" i="38"/>
  <c r="EB40" i="38"/>
  <c r="EA40" i="38"/>
  <c r="DY40" i="38"/>
  <c r="DX40" i="38" s="1"/>
  <c r="DV40" i="38"/>
  <c r="DU40" i="38"/>
  <c r="DS40" i="38"/>
  <c r="DR40" i="38" s="1"/>
  <c r="DP40" i="38"/>
  <c r="DO40" i="38" s="1"/>
  <c r="DM40" i="38"/>
  <c r="DL40" i="38" s="1"/>
  <c r="DJ40" i="38"/>
  <c r="DI40" i="38"/>
  <c r="DG40" i="38"/>
  <c r="DF40" i="38" s="1"/>
  <c r="DD40" i="38"/>
  <c r="DC40" i="38"/>
  <c r="DA40" i="38"/>
  <c r="CZ40" i="38" s="1"/>
  <c r="CX40" i="38"/>
  <c r="CW40" i="38" s="1"/>
  <c r="CU40" i="38"/>
  <c r="CT40" i="38" s="1"/>
  <c r="CR40" i="38"/>
  <c r="CQ40" i="38" s="1"/>
  <c r="CO40" i="38"/>
  <c r="CN40" i="38"/>
  <c r="CL40" i="38"/>
  <c r="CK40" i="38" s="1"/>
  <c r="CI40" i="38"/>
  <c r="CH40" i="38" s="1"/>
  <c r="CF40" i="38"/>
  <c r="CE40" i="38" s="1"/>
  <c r="CC40" i="38"/>
  <c r="CB40" i="38"/>
  <c r="BZ40" i="38"/>
  <c r="BY40" i="38" s="1"/>
  <c r="BW40" i="38"/>
  <c r="BV40" i="38" s="1"/>
  <c r="BT40" i="38"/>
  <c r="BS40" i="38"/>
  <c r="BQ40" i="38"/>
  <c r="BP40" i="38" s="1"/>
  <c r="BN40" i="38"/>
  <c r="BM40" i="38" s="1"/>
  <c r="BK40" i="38"/>
  <c r="BJ40" i="38" s="1"/>
  <c r="BH40" i="38"/>
  <c r="BG40" i="38"/>
  <c r="A40" i="38"/>
  <c r="D40" i="38" s="1"/>
  <c r="FU39" i="38"/>
  <c r="FT39" i="38"/>
  <c r="FR39" i="38"/>
  <c r="FQ39" i="38"/>
  <c r="FO39" i="38"/>
  <c r="FN39" i="38"/>
  <c r="FL39" i="38"/>
  <c r="FK39" i="38"/>
  <c r="FI39" i="38"/>
  <c r="FH39" i="38"/>
  <c r="FF39" i="38"/>
  <c r="FE39" i="38"/>
  <c r="FC39" i="38"/>
  <c r="FB39" i="38"/>
  <c r="EZ39" i="38"/>
  <c r="EY39" i="38"/>
  <c r="EW39" i="38"/>
  <c r="EV39" i="38"/>
  <c r="ET39" i="38"/>
  <c r="ES39" i="38"/>
  <c r="EQ39" i="38"/>
  <c r="EP39" i="38"/>
  <c r="EN39" i="38"/>
  <c r="EM39" i="38"/>
  <c r="EK39" i="38"/>
  <c r="EJ39" i="38"/>
  <c r="EH39" i="38"/>
  <c r="EG39" i="38"/>
  <c r="EE39" i="38"/>
  <c r="ED39" i="38"/>
  <c r="EB39" i="38"/>
  <c r="EA39" i="38"/>
  <c r="DY39" i="38"/>
  <c r="DX39" i="38"/>
  <c r="DV39" i="38"/>
  <c r="DU39" i="38"/>
  <c r="DS39" i="38"/>
  <c r="DR39" i="38"/>
  <c r="DP39" i="38"/>
  <c r="DO39" i="38"/>
  <c r="DM39" i="38"/>
  <c r="DL39" i="38"/>
  <c r="DJ39" i="38"/>
  <c r="DI39" i="38"/>
  <c r="DG39" i="38"/>
  <c r="DF39" i="38"/>
  <c r="DD39" i="38"/>
  <c r="DC39" i="38"/>
  <c r="DA39" i="38"/>
  <c r="CZ39" i="38"/>
  <c r="CX39" i="38"/>
  <c r="CW39" i="38"/>
  <c r="CU39" i="38"/>
  <c r="CT39" i="38" s="1"/>
  <c r="CR39" i="38"/>
  <c r="CQ39" i="38"/>
  <c r="CO39" i="38"/>
  <c r="CN39" i="38"/>
  <c r="CL39" i="38"/>
  <c r="CK39" i="38"/>
  <c r="CI39" i="38"/>
  <c r="CH39" i="38"/>
  <c r="CF39" i="38"/>
  <c r="CE39" i="38" s="1"/>
  <c r="CC39" i="38"/>
  <c r="CB39" i="38" s="1"/>
  <c r="BZ39" i="38"/>
  <c r="BY39" i="38"/>
  <c r="BW39" i="38"/>
  <c r="BV39" i="38"/>
  <c r="BT39" i="38"/>
  <c r="BS39" i="38"/>
  <c r="BQ39" i="38"/>
  <c r="BP39" i="38"/>
  <c r="BN39" i="38"/>
  <c r="BM39" i="38" s="1"/>
  <c r="BK39" i="38"/>
  <c r="BJ39" i="38"/>
  <c r="BH39" i="38"/>
  <c r="BG39" i="38" s="1"/>
  <c r="AH39" i="38"/>
  <c r="A39" i="38"/>
  <c r="D39" i="38" s="1"/>
  <c r="FU38" i="38"/>
  <c r="FT38" i="38"/>
  <c r="FR38" i="38"/>
  <c r="FQ38" i="38"/>
  <c r="FO38" i="38"/>
  <c r="FN38" i="38"/>
  <c r="FL38" i="38"/>
  <c r="FK38" i="38" s="1"/>
  <c r="FI38" i="38"/>
  <c r="FH38" i="38" s="1"/>
  <c r="FF38" i="38"/>
  <c r="FE38" i="38"/>
  <c r="FC38" i="38"/>
  <c r="FB38" i="38"/>
  <c r="EZ38" i="38"/>
  <c r="EY38" i="38" s="1"/>
  <c r="EW38" i="38"/>
  <c r="EV38" i="38"/>
  <c r="ET38" i="38"/>
  <c r="ES38" i="38" s="1"/>
  <c r="EQ38" i="38"/>
  <c r="EP38" i="38" s="1"/>
  <c r="EN38" i="38"/>
  <c r="EM38" i="38"/>
  <c r="EK38" i="38"/>
  <c r="EJ38" i="38" s="1"/>
  <c r="EH38" i="38"/>
  <c r="EG38" i="38" s="1"/>
  <c r="EE38" i="38"/>
  <c r="ED38" i="38"/>
  <c r="EB38" i="38"/>
  <c r="EA38" i="38" s="1"/>
  <c r="DY38" i="38"/>
  <c r="DX38" i="38" s="1"/>
  <c r="DV38" i="38"/>
  <c r="DU38" i="38"/>
  <c r="DS38" i="38"/>
  <c r="DR38" i="38"/>
  <c r="DP38" i="38"/>
  <c r="DO38" i="38"/>
  <c r="DM38" i="38"/>
  <c r="DL38" i="38"/>
  <c r="DJ38" i="38"/>
  <c r="DI38" i="38"/>
  <c r="DG38" i="38"/>
  <c r="DF38" i="38" s="1"/>
  <c r="DD38" i="38"/>
  <c r="DC38" i="38"/>
  <c r="DA38" i="38"/>
  <c r="CZ38" i="38"/>
  <c r="CX38" i="38"/>
  <c r="CW38" i="38" s="1"/>
  <c r="CU38" i="38"/>
  <c r="CT38" i="38"/>
  <c r="CR38" i="38"/>
  <c r="CQ38" i="38"/>
  <c r="CO38" i="38"/>
  <c r="CN38" i="38" s="1"/>
  <c r="CL38" i="38"/>
  <c r="CK38" i="38"/>
  <c r="CI38" i="38"/>
  <c r="CH38" i="38" s="1"/>
  <c r="CF38" i="38"/>
  <c r="CE38" i="38"/>
  <c r="CC38" i="38"/>
  <c r="CB38" i="38"/>
  <c r="BZ38" i="38"/>
  <c r="BY38" i="38" s="1"/>
  <c r="BW38" i="38"/>
  <c r="BV38" i="38" s="1"/>
  <c r="BT38" i="38"/>
  <c r="BS38" i="38"/>
  <c r="BQ38" i="38"/>
  <c r="BP38" i="38" s="1"/>
  <c r="BN38" i="38"/>
  <c r="BM38" i="38"/>
  <c r="BK38" i="38"/>
  <c r="BJ38" i="38"/>
  <c r="BH38" i="38"/>
  <c r="BG38" i="38" s="1"/>
  <c r="A38" i="38"/>
  <c r="D38" i="38" s="1"/>
  <c r="FU37" i="38"/>
  <c r="FT37" i="38"/>
  <c r="FR37" i="38"/>
  <c r="FQ37" i="38"/>
  <c r="FO37" i="38"/>
  <c r="FN37" i="38" s="1"/>
  <c r="FL37" i="38"/>
  <c r="FK37" i="38" s="1"/>
  <c r="FI37" i="38"/>
  <c r="FH37" i="38" s="1"/>
  <c r="FF37" i="38"/>
  <c r="FE37" i="38"/>
  <c r="FC37" i="38"/>
  <c r="FB37" i="38"/>
  <c r="EZ37" i="38"/>
  <c r="EY37" i="38" s="1"/>
  <c r="EW37" i="38"/>
  <c r="EV37" i="38"/>
  <c r="ET37" i="38"/>
  <c r="ES37" i="38" s="1"/>
  <c r="EQ37" i="38"/>
  <c r="EP37" i="38" s="1"/>
  <c r="EN37" i="38"/>
  <c r="EM37" i="38"/>
  <c r="EK37" i="38"/>
  <c r="EJ37" i="38"/>
  <c r="EH37" i="38"/>
  <c r="EG37" i="38" s="1"/>
  <c r="EE37" i="38"/>
  <c r="ED37" i="38"/>
  <c r="EB37" i="38"/>
  <c r="EA37" i="38" s="1"/>
  <c r="DY37" i="38"/>
  <c r="DX37" i="38" s="1"/>
  <c r="DV37" i="38"/>
  <c r="DU37" i="38"/>
  <c r="DS37" i="38"/>
  <c r="DR37" i="38"/>
  <c r="DP37" i="38"/>
  <c r="DO37" i="38" s="1"/>
  <c r="DM37" i="38"/>
  <c r="DL37" i="38"/>
  <c r="DJ37" i="38"/>
  <c r="DI37" i="38" s="1"/>
  <c r="DG37" i="38"/>
  <c r="DF37" i="38" s="1"/>
  <c r="DD37" i="38"/>
  <c r="DC37" i="38"/>
  <c r="DA37" i="38"/>
  <c r="CZ37" i="38"/>
  <c r="CX37" i="38"/>
  <c r="CW37" i="38" s="1"/>
  <c r="CU37" i="38"/>
  <c r="CT37" i="38"/>
  <c r="CR37" i="38"/>
  <c r="CQ37" i="38" s="1"/>
  <c r="CO37" i="38"/>
  <c r="CN37" i="38" s="1"/>
  <c r="CL37" i="38"/>
  <c r="CK37" i="38"/>
  <c r="CI37" i="38"/>
  <c r="CH37" i="38"/>
  <c r="CF37" i="38"/>
  <c r="CE37" i="38" s="1"/>
  <c r="CC37" i="38"/>
  <c r="CB37" i="38"/>
  <c r="BZ37" i="38"/>
  <c r="BY37" i="38"/>
  <c r="BW37" i="38"/>
  <c r="BV37" i="38" s="1"/>
  <c r="BT37" i="38"/>
  <c r="BS37" i="38"/>
  <c r="BQ37" i="38"/>
  <c r="BP37" i="38"/>
  <c r="BN37" i="38"/>
  <c r="BM37" i="38" s="1"/>
  <c r="BK37" i="38"/>
  <c r="BJ37" i="38"/>
  <c r="BH37" i="38"/>
  <c r="BG37" i="38" s="1"/>
  <c r="A37" i="38"/>
  <c r="D37" i="38" s="1"/>
  <c r="FU36" i="38"/>
  <c r="FT36" i="38"/>
  <c r="FR36" i="38"/>
  <c r="FQ36" i="38" s="1"/>
  <c r="FO36" i="38"/>
  <c r="FN36" i="38"/>
  <c r="FL36" i="38"/>
  <c r="FK36" i="38" s="1"/>
  <c r="FI36" i="38"/>
  <c r="FH36" i="38" s="1"/>
  <c r="FF36" i="38"/>
  <c r="FE36" i="38" s="1"/>
  <c r="FC36" i="38"/>
  <c r="FB36" i="38"/>
  <c r="EZ36" i="38"/>
  <c r="EY36" i="38"/>
  <c r="EW36" i="38"/>
  <c r="EV36" i="38" s="1"/>
  <c r="ET36" i="38"/>
  <c r="ES36" i="38" s="1"/>
  <c r="EQ36" i="38"/>
  <c r="EP36" i="38"/>
  <c r="EN36" i="38"/>
  <c r="EM36" i="38" s="1"/>
  <c r="EK36" i="38"/>
  <c r="EJ36" i="38"/>
  <c r="EH36" i="38"/>
  <c r="EG36" i="38" s="1"/>
  <c r="EE36" i="38"/>
  <c r="ED36" i="38"/>
  <c r="EB36" i="38"/>
  <c r="EA36" i="38"/>
  <c r="DY36" i="38"/>
  <c r="DX36" i="38" s="1"/>
  <c r="DV36" i="38"/>
  <c r="DU36" i="38" s="1"/>
  <c r="DS36" i="38"/>
  <c r="DR36" i="38"/>
  <c r="DP36" i="38"/>
  <c r="DO36" i="38"/>
  <c r="DM36" i="38"/>
  <c r="DL36" i="38"/>
  <c r="DJ36" i="38"/>
  <c r="DI36" i="38" s="1"/>
  <c r="DG36" i="38"/>
  <c r="DF36" i="38"/>
  <c r="DD36" i="38"/>
  <c r="DC36" i="38" s="1"/>
  <c r="DA36" i="38"/>
  <c r="CZ36" i="38"/>
  <c r="CX36" i="38"/>
  <c r="CW36" i="38"/>
  <c r="CU36" i="38"/>
  <c r="CT36" i="38" s="1"/>
  <c r="CR36" i="38"/>
  <c r="CQ36" i="38"/>
  <c r="CO36" i="38"/>
  <c r="CN36" i="38"/>
  <c r="CL36" i="38"/>
  <c r="CK36" i="38" s="1"/>
  <c r="CI36" i="38"/>
  <c r="CH36" i="38"/>
  <c r="CF36" i="38"/>
  <c r="CE36" i="38" s="1"/>
  <c r="CC36" i="38"/>
  <c r="CB36" i="38"/>
  <c r="BZ36" i="38"/>
  <c r="BY36" i="38"/>
  <c r="BW36" i="38"/>
  <c r="BV36" i="38" s="1"/>
  <c r="BT36" i="38"/>
  <c r="BS36" i="38" s="1"/>
  <c r="BQ36" i="38"/>
  <c r="BP36" i="38"/>
  <c r="BN36" i="38"/>
  <c r="BM36" i="38" s="1"/>
  <c r="BK36" i="38"/>
  <c r="BJ36" i="38"/>
  <c r="BH36" i="38"/>
  <c r="BG36" i="38" s="1"/>
  <c r="BD36" i="38"/>
  <c r="AM36" i="38"/>
  <c r="A36" i="38"/>
  <c r="D36" i="38" s="1"/>
  <c r="FU35" i="38"/>
  <c r="FT35" i="38"/>
  <c r="FR35" i="38"/>
  <c r="FQ35" i="38"/>
  <c r="FO35" i="38"/>
  <c r="FN35" i="38" s="1"/>
  <c r="FL35" i="38"/>
  <c r="FK35" i="38"/>
  <c r="FI35" i="38"/>
  <c r="FH35" i="38"/>
  <c r="FF35" i="38"/>
  <c r="FE35" i="38" s="1"/>
  <c r="FC35" i="38"/>
  <c r="FB35" i="38"/>
  <c r="EZ35" i="38"/>
  <c r="EY35" i="38"/>
  <c r="EW35" i="38"/>
  <c r="EV35" i="38" s="1"/>
  <c r="ET35" i="38"/>
  <c r="ES35" i="38"/>
  <c r="EQ35" i="38"/>
  <c r="EP35" i="38"/>
  <c r="EN35" i="38"/>
  <c r="EM35" i="38" s="1"/>
  <c r="EK35" i="38"/>
  <c r="EJ35" i="38"/>
  <c r="EH35" i="38"/>
  <c r="EG35" i="38"/>
  <c r="EE35" i="38"/>
  <c r="ED35" i="38" s="1"/>
  <c r="EB35" i="38"/>
  <c r="EA35" i="38"/>
  <c r="DY35" i="38"/>
  <c r="DX35" i="38"/>
  <c r="DV35" i="38"/>
  <c r="DU35" i="38" s="1"/>
  <c r="DS35" i="38"/>
  <c r="DR35" i="38"/>
  <c r="DP35" i="38"/>
  <c r="DO35" i="38"/>
  <c r="DM35" i="38"/>
  <c r="DL35" i="38" s="1"/>
  <c r="DJ35" i="38"/>
  <c r="DI35" i="38"/>
  <c r="DG35" i="38"/>
  <c r="DF35" i="38"/>
  <c r="DD35" i="38"/>
  <c r="DC35" i="38" s="1"/>
  <c r="DA35" i="38"/>
  <c r="CZ35" i="38"/>
  <c r="CX35" i="38"/>
  <c r="CW35" i="38"/>
  <c r="CU35" i="38"/>
  <c r="CT35" i="38" s="1"/>
  <c r="CR35" i="38"/>
  <c r="CQ35" i="38"/>
  <c r="CO35" i="38"/>
  <c r="CN35" i="38"/>
  <c r="CL35" i="38"/>
  <c r="CK35" i="38" s="1"/>
  <c r="CI35" i="38"/>
  <c r="CH35" i="38"/>
  <c r="CF35" i="38"/>
  <c r="CE35" i="38"/>
  <c r="CC35" i="38"/>
  <c r="CB35" i="38" s="1"/>
  <c r="BZ35" i="38"/>
  <c r="BY35" i="38"/>
  <c r="BW35" i="38"/>
  <c r="BV35" i="38"/>
  <c r="BT35" i="38"/>
  <c r="BS35" i="38" s="1"/>
  <c r="BQ35" i="38"/>
  <c r="BP35" i="38"/>
  <c r="BN35" i="38"/>
  <c r="BM35" i="38"/>
  <c r="BK35" i="38"/>
  <c r="BJ35" i="38" s="1"/>
  <c r="BH35" i="38"/>
  <c r="BG35" i="38"/>
  <c r="BD35" i="38"/>
  <c r="A35" i="38"/>
  <c r="D35" i="38" s="1"/>
  <c r="FU34" i="38"/>
  <c r="FT34" i="38" s="1"/>
  <c r="FR34" i="38"/>
  <c r="FQ34" i="38"/>
  <c r="FO34" i="38"/>
  <c r="FN34" i="38" s="1"/>
  <c r="FL34" i="38"/>
  <c r="FK34" i="38" s="1"/>
  <c r="FI34" i="38"/>
  <c r="FH34" i="38"/>
  <c r="FF34" i="38"/>
  <c r="FE34" i="38"/>
  <c r="FC34" i="38"/>
  <c r="FB34" i="38" s="1"/>
  <c r="EZ34" i="38"/>
  <c r="EY34" i="38"/>
  <c r="EW34" i="38"/>
  <c r="EV34" i="38" s="1"/>
  <c r="ET34" i="38"/>
  <c r="ES34" i="38" s="1"/>
  <c r="EQ34" i="38"/>
  <c r="EP34" i="38"/>
  <c r="EN34" i="38"/>
  <c r="EM34" i="38" s="1"/>
  <c r="EK34" i="38"/>
  <c r="EJ34" i="38" s="1"/>
  <c r="EH34" i="38"/>
  <c r="EG34" i="38"/>
  <c r="EE34" i="38"/>
  <c r="ED34" i="38"/>
  <c r="EB34" i="38"/>
  <c r="EA34" i="38"/>
  <c r="DY34" i="38"/>
  <c r="DX34" i="38" s="1"/>
  <c r="DV34" i="38"/>
  <c r="DU34" i="38"/>
  <c r="DS34" i="38"/>
  <c r="DR34" i="38" s="1"/>
  <c r="DP34" i="38"/>
  <c r="DO34" i="38"/>
  <c r="DM34" i="38"/>
  <c r="DL34" i="38"/>
  <c r="DJ34" i="38"/>
  <c r="DI34" i="38"/>
  <c r="DG34" i="38"/>
  <c r="DF34" i="38" s="1"/>
  <c r="DD34" i="38"/>
  <c r="DC34" i="38"/>
  <c r="DA34" i="38"/>
  <c r="CZ34" i="38" s="1"/>
  <c r="CX34" i="38"/>
  <c r="CW34" i="38"/>
  <c r="CU34" i="38"/>
  <c r="CT34" i="38" s="1"/>
  <c r="CR34" i="38"/>
  <c r="CQ34" i="38" s="1"/>
  <c r="CO34" i="38"/>
  <c r="CN34" i="38" s="1"/>
  <c r="CL34" i="38"/>
  <c r="CK34" i="38" s="1"/>
  <c r="CI34" i="38"/>
  <c r="CH34" i="38" s="1"/>
  <c r="CF34" i="38"/>
  <c r="CE34" i="38"/>
  <c r="CC34" i="38"/>
  <c r="CB34" i="38" s="1"/>
  <c r="BZ34" i="38"/>
  <c r="BY34" i="38"/>
  <c r="BW34" i="38"/>
  <c r="BV34" i="38" s="1"/>
  <c r="BT34" i="38"/>
  <c r="BS34" i="38" s="1"/>
  <c r="BQ34" i="38"/>
  <c r="BP34" i="38" s="1"/>
  <c r="BN34" i="38"/>
  <c r="BM34" i="38"/>
  <c r="BK34" i="38"/>
  <c r="BJ34" i="38"/>
  <c r="BH34" i="38"/>
  <c r="BG34" i="38" s="1"/>
  <c r="BB34" i="38"/>
  <c r="AT34" i="38"/>
  <c r="A34" i="38"/>
  <c r="D34" i="38" s="1"/>
  <c r="FU33" i="38"/>
  <c r="FT33" i="38" s="1"/>
  <c r="FR33" i="38"/>
  <c r="FQ33" i="38"/>
  <c r="FO33" i="38"/>
  <c r="FN33" i="38"/>
  <c r="FL33" i="38"/>
  <c r="FK33" i="38"/>
  <c r="FI33" i="38"/>
  <c r="FH33" i="38"/>
  <c r="FF33" i="38"/>
  <c r="FE33" i="38" s="1"/>
  <c r="FC33" i="38"/>
  <c r="FB33" i="38" s="1"/>
  <c r="EZ33" i="38"/>
  <c r="EY33" i="38"/>
  <c r="EW33" i="38"/>
  <c r="EV33" i="38"/>
  <c r="ET33" i="38"/>
  <c r="ES33" i="38" s="1"/>
  <c r="EQ33" i="38"/>
  <c r="EP33" i="38"/>
  <c r="EN33" i="38"/>
  <c r="EM33" i="38" s="1"/>
  <c r="EK33" i="38"/>
  <c r="EJ33" i="38" s="1"/>
  <c r="EH33" i="38"/>
  <c r="EG33" i="38"/>
  <c r="EE33" i="38"/>
  <c r="ED33" i="38"/>
  <c r="EB33" i="38"/>
  <c r="EA33" i="38"/>
  <c r="DY33" i="38"/>
  <c r="DX33" i="38"/>
  <c r="DV33" i="38"/>
  <c r="DU33" i="38"/>
  <c r="DS33" i="38"/>
  <c r="DR33" i="38" s="1"/>
  <c r="DP33" i="38"/>
  <c r="DO33" i="38"/>
  <c r="DM33" i="38"/>
  <c r="DL33" i="38"/>
  <c r="DJ33" i="38"/>
  <c r="DI33" i="38" s="1"/>
  <c r="DG33" i="38"/>
  <c r="DF33" i="38"/>
  <c r="DD33" i="38"/>
  <c r="DC33" i="38" s="1"/>
  <c r="DA33" i="38"/>
  <c r="CZ33" i="38" s="1"/>
  <c r="CX33" i="38"/>
  <c r="CW33" i="38"/>
  <c r="CU33" i="38"/>
  <c r="CT33" i="38"/>
  <c r="CR33" i="38"/>
  <c r="CQ33" i="38"/>
  <c r="CO33" i="38"/>
  <c r="CN33" i="38"/>
  <c r="CL33" i="38"/>
  <c r="CK33" i="38"/>
  <c r="CI33" i="38"/>
  <c r="CH33" i="38" s="1"/>
  <c r="CF33" i="38"/>
  <c r="CE33" i="38"/>
  <c r="CC33" i="38"/>
  <c r="CB33" i="38"/>
  <c r="BZ33" i="38"/>
  <c r="BY33" i="38" s="1"/>
  <c r="BW33" i="38"/>
  <c r="BV33" i="38"/>
  <c r="BT33" i="38"/>
  <c r="BS33" i="38" s="1"/>
  <c r="BQ33" i="38"/>
  <c r="BP33" i="38" s="1"/>
  <c r="BN33" i="38"/>
  <c r="BM33" i="38"/>
  <c r="BK33" i="38"/>
  <c r="BJ33" i="38"/>
  <c r="BH33" i="38"/>
  <c r="BG33" i="38"/>
  <c r="V33" i="38"/>
  <c r="U33" i="38"/>
  <c r="A33" i="38"/>
  <c r="D33" i="38" s="1"/>
  <c r="FU32" i="38"/>
  <c r="FT32" i="38"/>
  <c r="FR32" i="38"/>
  <c r="FQ32" i="38" s="1"/>
  <c r="FO32" i="38"/>
  <c r="FN32" i="38"/>
  <c r="FL32" i="38"/>
  <c r="FK32" i="38" s="1"/>
  <c r="FI32" i="38"/>
  <c r="FH32" i="38"/>
  <c r="FF32" i="38"/>
  <c r="FE32" i="38"/>
  <c r="FC32" i="38"/>
  <c r="FB32" i="38" s="1"/>
  <c r="EZ32" i="38"/>
  <c r="EY32" i="38" s="1"/>
  <c r="EW32" i="38"/>
  <c r="EV32" i="38"/>
  <c r="ET32" i="38"/>
  <c r="ES32" i="38"/>
  <c r="EQ32" i="38"/>
  <c r="EP32" i="38" s="1"/>
  <c r="EN32" i="38"/>
  <c r="EM32" i="38" s="1"/>
  <c r="EK32" i="38"/>
  <c r="EJ32" i="38" s="1"/>
  <c r="EH32" i="38"/>
  <c r="EG32" i="38" s="1"/>
  <c r="EE32" i="38"/>
  <c r="ED32" i="38"/>
  <c r="EB32" i="38"/>
  <c r="EA32" i="38"/>
  <c r="DY32" i="38"/>
  <c r="DX32" i="38"/>
  <c r="DV32" i="38"/>
  <c r="DU32" i="38" s="1"/>
  <c r="DS32" i="38"/>
  <c r="DR32" i="38"/>
  <c r="DP32" i="38"/>
  <c r="DO32" i="38" s="1"/>
  <c r="DM32" i="38"/>
  <c r="DL32" i="38"/>
  <c r="DJ32" i="38"/>
  <c r="DI32" i="38" s="1"/>
  <c r="DG32" i="38"/>
  <c r="DF32" i="38"/>
  <c r="DD32" i="38"/>
  <c r="DC32" i="38"/>
  <c r="DA32" i="38"/>
  <c r="CZ32" i="38" s="1"/>
  <c r="CX32" i="38"/>
  <c r="CW32" i="38" s="1"/>
  <c r="CU32" i="38"/>
  <c r="CT32" i="38"/>
  <c r="CR32" i="38"/>
  <c r="CQ32" i="38" s="1"/>
  <c r="CO32" i="38"/>
  <c r="CN32" i="38"/>
  <c r="CL32" i="38"/>
  <c r="CK32" i="38" s="1"/>
  <c r="CI32" i="38"/>
  <c r="CH32" i="38" s="1"/>
  <c r="CF32" i="38"/>
  <c r="CE32" i="38" s="1"/>
  <c r="CC32" i="38"/>
  <c r="CB32" i="38"/>
  <c r="BZ32" i="38"/>
  <c r="BY32" i="38"/>
  <c r="BW32" i="38"/>
  <c r="BV32" i="38" s="1"/>
  <c r="BT32" i="38"/>
  <c r="BS32" i="38"/>
  <c r="BQ32" i="38"/>
  <c r="BP32" i="38" s="1"/>
  <c r="BN32" i="38"/>
  <c r="BM32" i="38" s="1"/>
  <c r="BK32" i="38"/>
  <c r="BJ32" i="38"/>
  <c r="BH32" i="38"/>
  <c r="BG32" i="38" s="1"/>
  <c r="AB32" i="38"/>
  <c r="R32" i="38"/>
  <c r="A32" i="38"/>
  <c r="D32" i="38" s="1"/>
  <c r="FU31" i="38"/>
  <c r="FT31" i="38"/>
  <c r="FR31" i="38"/>
  <c r="FQ31" i="38" s="1"/>
  <c r="FO31" i="38"/>
  <c r="FN31" i="38"/>
  <c r="FL31" i="38"/>
  <c r="FK31" i="38"/>
  <c r="FI31" i="38"/>
  <c r="FH31" i="38"/>
  <c r="FF31" i="38"/>
  <c r="FE31" i="38" s="1"/>
  <c r="FC31" i="38"/>
  <c r="FB31" i="38"/>
  <c r="EZ31" i="38"/>
  <c r="EY31" i="38"/>
  <c r="EW31" i="38"/>
  <c r="EV31" i="38"/>
  <c r="ET31" i="38"/>
  <c r="ES31" i="38"/>
  <c r="EQ31" i="38"/>
  <c r="EP31" i="38" s="1"/>
  <c r="EN31" i="38"/>
  <c r="EM31" i="38" s="1"/>
  <c r="EK31" i="38"/>
  <c r="EJ31" i="38"/>
  <c r="EH31" i="38"/>
  <c r="EG31" i="38" s="1"/>
  <c r="EE31" i="38"/>
  <c r="ED31" i="38"/>
  <c r="EB31" i="38"/>
  <c r="EA31" i="38"/>
  <c r="DY31" i="38"/>
  <c r="DX31" i="38" s="1"/>
  <c r="DV31" i="38"/>
  <c r="DU31" i="38" s="1"/>
  <c r="DS31" i="38"/>
  <c r="DR31" i="38"/>
  <c r="DP31" i="38"/>
  <c r="DO31" i="38"/>
  <c r="DM31" i="38"/>
  <c r="DL31" i="38"/>
  <c r="DJ31" i="38"/>
  <c r="DI31" i="38"/>
  <c r="DG31" i="38"/>
  <c r="DF31" i="38"/>
  <c r="DD31" i="38"/>
  <c r="DC31" i="38" s="1"/>
  <c r="DA31" i="38"/>
  <c r="CZ31" i="38"/>
  <c r="CX31" i="38"/>
  <c r="CW31" i="38" s="1"/>
  <c r="CU31" i="38"/>
  <c r="CT31" i="38"/>
  <c r="CR31" i="38"/>
  <c r="CQ31" i="38"/>
  <c r="CO31" i="38"/>
  <c r="CN31" i="38" s="1"/>
  <c r="CL31" i="38"/>
  <c r="CK31" i="38" s="1"/>
  <c r="CI31" i="38"/>
  <c r="CH31" i="38"/>
  <c r="CF31" i="38"/>
  <c r="CE31" i="38"/>
  <c r="CC31" i="38"/>
  <c r="CB31" i="38"/>
  <c r="BZ31" i="38"/>
  <c r="BY31" i="38"/>
  <c r="BW31" i="38"/>
  <c r="BV31" i="38"/>
  <c r="BT31" i="38"/>
  <c r="BS31" i="38" s="1"/>
  <c r="BQ31" i="38"/>
  <c r="BP31" i="38"/>
  <c r="BN31" i="38"/>
  <c r="BM31" i="38"/>
  <c r="BK31" i="38"/>
  <c r="BJ31" i="38"/>
  <c r="BH31" i="38"/>
  <c r="BG31" i="38"/>
  <c r="AZ31" i="38"/>
  <c r="AY31" i="38"/>
  <c r="Q31" i="38"/>
  <c r="D31" i="38"/>
  <c r="A31" i="38"/>
  <c r="FU30" i="38"/>
  <c r="FT30" i="38"/>
  <c r="FR30" i="38"/>
  <c r="FQ30" i="38" s="1"/>
  <c r="FO30" i="38"/>
  <c r="FN30" i="38" s="1"/>
  <c r="FL30" i="38"/>
  <c r="FK30" i="38" s="1"/>
  <c r="FI30" i="38"/>
  <c r="FH30" i="38"/>
  <c r="FF30" i="38"/>
  <c r="FE30" i="38"/>
  <c r="FC30" i="38"/>
  <c r="FB30" i="38" s="1"/>
  <c r="EZ30" i="38"/>
  <c r="EY30" i="38"/>
  <c r="EW30" i="38"/>
  <c r="EV30" i="38" s="1"/>
  <c r="ET30" i="38"/>
  <c r="ES30" i="38" s="1"/>
  <c r="EQ30" i="38"/>
  <c r="EP30" i="38"/>
  <c r="EN30" i="38"/>
  <c r="EM30" i="38"/>
  <c r="EK30" i="38"/>
  <c r="EJ30" i="38" s="1"/>
  <c r="EH30" i="38"/>
  <c r="EG30" i="38" s="1"/>
  <c r="EE30" i="38"/>
  <c r="ED30" i="38" s="1"/>
  <c r="EB30" i="38"/>
  <c r="EA30" i="38" s="1"/>
  <c r="DY30" i="38"/>
  <c r="DX30" i="38"/>
  <c r="DV30" i="38"/>
  <c r="DU30" i="38" s="1"/>
  <c r="DS30" i="38"/>
  <c r="DR30" i="38"/>
  <c r="DP30" i="38"/>
  <c r="DO30" i="38"/>
  <c r="DM30" i="38"/>
  <c r="DL30" i="38" s="1"/>
  <c r="DJ30" i="38"/>
  <c r="DI30" i="38" s="1"/>
  <c r="DG30" i="38"/>
  <c r="DF30" i="38"/>
  <c r="DD30" i="38"/>
  <c r="DC30" i="38"/>
  <c r="DA30" i="38"/>
  <c r="CZ30" i="38" s="1"/>
  <c r="CX30" i="38"/>
  <c r="CW30" i="38"/>
  <c r="CU30" i="38"/>
  <c r="CT30" i="38" s="1"/>
  <c r="CR30" i="38"/>
  <c r="CQ30" i="38" s="1"/>
  <c r="CO30" i="38"/>
  <c r="CN30" i="38" s="1"/>
  <c r="CL30" i="38"/>
  <c r="CK30" i="38"/>
  <c r="CI30" i="38"/>
  <c r="CH30" i="38" s="1"/>
  <c r="CF30" i="38"/>
  <c r="CE30" i="38" s="1"/>
  <c r="CC30" i="38"/>
  <c r="CB30" i="38" s="1"/>
  <c r="BZ30" i="38"/>
  <c r="BY30" i="38"/>
  <c r="BW30" i="38"/>
  <c r="BV30" i="38"/>
  <c r="BT30" i="38"/>
  <c r="BS30" i="38" s="1"/>
  <c r="BQ30" i="38"/>
  <c r="BP30" i="38"/>
  <c r="BN30" i="38"/>
  <c r="BM30" i="38" s="1"/>
  <c r="BK30" i="38"/>
  <c r="BJ30" i="38" s="1"/>
  <c r="BH30" i="38"/>
  <c r="BD30" i="38"/>
  <c r="BC30" i="38"/>
  <c r="W30" i="38"/>
  <c r="V30" i="38"/>
  <c r="D30" i="38"/>
  <c r="FU29" i="38"/>
  <c r="FT29" i="38"/>
  <c r="FR29" i="38"/>
  <c r="FQ29" i="38" s="1"/>
  <c r="FO29" i="38"/>
  <c r="FN29" i="38" s="1"/>
  <c r="FL29" i="38"/>
  <c r="FK29" i="38" s="1"/>
  <c r="FI29" i="38"/>
  <c r="FH29" i="38"/>
  <c r="FF29" i="38"/>
  <c r="FE29" i="38" s="1"/>
  <c r="FC29" i="38"/>
  <c r="FB29" i="38" s="1"/>
  <c r="EZ29" i="38"/>
  <c r="EY29" i="38"/>
  <c r="EW29" i="38"/>
  <c r="EV29" i="38"/>
  <c r="ET29" i="38"/>
  <c r="ES29" i="38" s="1"/>
  <c r="EQ29" i="38"/>
  <c r="EP29" i="38"/>
  <c r="EN29" i="38"/>
  <c r="EM29" i="38" s="1"/>
  <c r="EK29" i="38"/>
  <c r="EJ29" i="38" s="1"/>
  <c r="EH29" i="38"/>
  <c r="EG29" i="38"/>
  <c r="EE29" i="38"/>
  <c r="ED29" i="38" s="1"/>
  <c r="EB29" i="38"/>
  <c r="EA29" i="38" s="1"/>
  <c r="DY29" i="38"/>
  <c r="DX29" i="38" s="1"/>
  <c r="DV29" i="38"/>
  <c r="DU29" i="38"/>
  <c r="DS29" i="38"/>
  <c r="DR29" i="38" s="1"/>
  <c r="DP29" i="38"/>
  <c r="DO29" i="38" s="1"/>
  <c r="DM29" i="38"/>
  <c r="DL29" i="38"/>
  <c r="DJ29" i="38"/>
  <c r="DI29" i="38" s="1"/>
  <c r="DG29" i="38"/>
  <c r="DF29" i="38" s="1"/>
  <c r="DD29" i="38"/>
  <c r="DC29" i="38"/>
  <c r="DA29" i="38"/>
  <c r="CZ29" i="38" s="1"/>
  <c r="CX29" i="38"/>
  <c r="CW29" i="38"/>
  <c r="CU29" i="38"/>
  <c r="CT29" i="38"/>
  <c r="CR29" i="38"/>
  <c r="CQ29" i="38" s="1"/>
  <c r="CO29" i="38"/>
  <c r="CN29" i="38" s="1"/>
  <c r="CL29" i="38"/>
  <c r="CK29" i="38" s="1"/>
  <c r="CI29" i="38"/>
  <c r="CH29" i="38"/>
  <c r="CF29" i="38"/>
  <c r="CE29" i="38" s="1"/>
  <c r="CC29" i="38"/>
  <c r="CB29" i="38" s="1"/>
  <c r="BZ29" i="38"/>
  <c r="BY29" i="38" s="1"/>
  <c r="BW29" i="38"/>
  <c r="BV29" i="38"/>
  <c r="BT29" i="38"/>
  <c r="BS29" i="38" s="1"/>
  <c r="BQ29" i="38"/>
  <c r="BP29" i="38"/>
  <c r="BN29" i="38"/>
  <c r="BM29" i="38" s="1"/>
  <c r="BK29" i="38"/>
  <c r="BJ29" i="38" s="1"/>
  <c r="BH29" i="38"/>
  <c r="BD29" i="38"/>
  <c r="BC29" i="38"/>
  <c r="X29" i="38"/>
  <c r="W29" i="38"/>
  <c r="D29" i="38"/>
  <c r="FU28" i="38"/>
  <c r="FT28" i="38" s="1"/>
  <c r="FR28" i="38"/>
  <c r="FQ28" i="38"/>
  <c r="FO28" i="38"/>
  <c r="FN28" i="38" s="1"/>
  <c r="FL28" i="38"/>
  <c r="FK28" i="38" s="1"/>
  <c r="FI28" i="38"/>
  <c r="FH28" i="38" s="1"/>
  <c r="FF28" i="38"/>
  <c r="FE28" i="38"/>
  <c r="FC28" i="38"/>
  <c r="FB28" i="38"/>
  <c r="EZ28" i="38"/>
  <c r="EY28" i="38"/>
  <c r="EW28" i="38"/>
  <c r="EV28" i="38"/>
  <c r="ET28" i="38"/>
  <c r="ES28" i="38" s="1"/>
  <c r="EQ28" i="38"/>
  <c r="EP28" i="38"/>
  <c r="EN28" i="38"/>
  <c r="EM28" i="38" s="1"/>
  <c r="EK28" i="38"/>
  <c r="EJ28" i="38" s="1"/>
  <c r="EH28" i="38"/>
  <c r="EG28" i="38"/>
  <c r="EE28" i="38"/>
  <c r="ED28" i="38" s="1"/>
  <c r="EB28" i="38"/>
  <c r="EA28" i="38" s="1"/>
  <c r="DY28" i="38"/>
  <c r="DX28" i="38"/>
  <c r="DV28" i="38"/>
  <c r="DU28" i="38"/>
  <c r="DS28" i="38"/>
  <c r="DR28" i="38"/>
  <c r="DP28" i="38"/>
  <c r="DO28" i="38"/>
  <c r="DM28" i="38"/>
  <c r="DL28" i="38"/>
  <c r="DJ28" i="38"/>
  <c r="DI28" i="38" s="1"/>
  <c r="DG28" i="38"/>
  <c r="DF28" i="38"/>
  <c r="DD28" i="38"/>
  <c r="DC28" i="38"/>
  <c r="DA28" i="38"/>
  <c r="CZ28" i="38" s="1"/>
  <c r="CX28" i="38"/>
  <c r="CW28" i="38"/>
  <c r="CU28" i="38"/>
  <c r="CT28" i="38" s="1"/>
  <c r="CR28" i="38"/>
  <c r="CQ28" i="38" s="1"/>
  <c r="CO28" i="38"/>
  <c r="CN28" i="38"/>
  <c r="CL28" i="38"/>
  <c r="CK28" i="38" s="1"/>
  <c r="CI28" i="38"/>
  <c r="CH28" i="38"/>
  <c r="CF28" i="38"/>
  <c r="CE28" i="38"/>
  <c r="CC28" i="38"/>
  <c r="CB28" i="38"/>
  <c r="BZ28" i="38"/>
  <c r="BY28" i="38" s="1"/>
  <c r="BW28" i="38"/>
  <c r="BV28" i="38"/>
  <c r="BT28" i="38"/>
  <c r="BS28" i="38" s="1"/>
  <c r="BQ28" i="38"/>
  <c r="BP28" i="38"/>
  <c r="BN28" i="38"/>
  <c r="BM28" i="38"/>
  <c r="BK28" i="38"/>
  <c r="BJ28" i="38" s="1"/>
  <c r="BH28" i="38"/>
  <c r="AU28" i="38"/>
  <c r="AQ28" i="38"/>
  <c r="D28" i="38"/>
  <c r="FU27" i="38"/>
  <c r="FT27" i="38" s="1"/>
  <c r="FR27" i="38"/>
  <c r="FQ27" i="38" s="1"/>
  <c r="FO27" i="38"/>
  <c r="FN27" i="38"/>
  <c r="FL27" i="38"/>
  <c r="FK27" i="38" s="1"/>
  <c r="FI27" i="38"/>
  <c r="FH27" i="38" s="1"/>
  <c r="FF27" i="38"/>
  <c r="FE27" i="38"/>
  <c r="FC27" i="38"/>
  <c r="FB27" i="38"/>
  <c r="EZ27" i="38"/>
  <c r="EY27" i="38"/>
  <c r="EW27" i="38"/>
  <c r="EV27" i="38"/>
  <c r="ET27" i="38"/>
  <c r="ES27" i="38"/>
  <c r="EQ27" i="38"/>
  <c r="EP27" i="38" s="1"/>
  <c r="EN27" i="38"/>
  <c r="EM27" i="38"/>
  <c r="EK27" i="38"/>
  <c r="EJ27" i="38" s="1"/>
  <c r="EH27" i="38"/>
  <c r="EG27" i="38" s="1"/>
  <c r="EE27" i="38"/>
  <c r="ED27" i="38"/>
  <c r="EB27" i="38"/>
  <c r="EA27" i="38" s="1"/>
  <c r="DY27" i="38"/>
  <c r="DX27" i="38" s="1"/>
  <c r="DV27" i="38"/>
  <c r="DU27" i="38"/>
  <c r="DS27" i="38"/>
  <c r="DR27" i="38"/>
  <c r="DP27" i="38"/>
  <c r="DO27" i="38"/>
  <c r="DM27" i="38"/>
  <c r="DL27" i="38"/>
  <c r="DJ27" i="38"/>
  <c r="DI27" i="38"/>
  <c r="DG27" i="38"/>
  <c r="DF27" i="38" s="1"/>
  <c r="DD27" i="38"/>
  <c r="DC27" i="38"/>
  <c r="DA27" i="38"/>
  <c r="CZ27" i="38"/>
  <c r="CX27" i="38"/>
  <c r="CW27" i="38" s="1"/>
  <c r="CU27" i="38"/>
  <c r="CT27" i="38"/>
  <c r="CR27" i="38"/>
  <c r="CQ27" i="38" s="1"/>
  <c r="CO27" i="38"/>
  <c r="CN27" i="38" s="1"/>
  <c r="CL27" i="38"/>
  <c r="CK27" i="38"/>
  <c r="CI27" i="38"/>
  <c r="CH27" i="38" s="1"/>
  <c r="CF27" i="38"/>
  <c r="CE27" i="38"/>
  <c r="CC27" i="38"/>
  <c r="CB27" i="38"/>
  <c r="BZ27" i="38"/>
  <c r="BY27" i="38"/>
  <c r="BW27" i="38"/>
  <c r="BV27" i="38" s="1"/>
  <c r="BT27" i="38"/>
  <c r="BS27" i="38"/>
  <c r="BQ27" i="38"/>
  <c r="BP27" i="38" s="1"/>
  <c r="BN27" i="38"/>
  <c r="BM27" i="38"/>
  <c r="BK27" i="38"/>
  <c r="BJ27" i="38"/>
  <c r="BH27" i="38"/>
  <c r="AI27" i="38"/>
  <c r="AH27" i="38"/>
  <c r="D27" i="38"/>
  <c r="FU26" i="38"/>
  <c r="FT26" i="38"/>
  <c r="FR26" i="38"/>
  <c r="FQ26" i="38" s="1"/>
  <c r="FO26" i="38"/>
  <c r="FN26" i="38" s="1"/>
  <c r="FL26" i="38"/>
  <c r="FK26" i="38"/>
  <c r="FI26" i="38"/>
  <c r="FH26" i="38"/>
  <c r="FF26" i="38"/>
  <c r="FE26" i="38" s="1"/>
  <c r="FC26" i="38"/>
  <c r="FB26" i="38"/>
  <c r="EZ26" i="38"/>
  <c r="EY26" i="38"/>
  <c r="EW26" i="38"/>
  <c r="EV26" i="38"/>
  <c r="ET26" i="38"/>
  <c r="ES26" i="38"/>
  <c r="EQ26" i="38"/>
  <c r="EP26" i="38" s="1"/>
  <c r="EN26" i="38"/>
  <c r="EM26" i="38" s="1"/>
  <c r="EK26" i="38"/>
  <c r="EJ26" i="38"/>
  <c r="EH26" i="38"/>
  <c r="EG26" i="38" s="1"/>
  <c r="EE26" i="38"/>
  <c r="ED26" i="38" s="1"/>
  <c r="EB26" i="38"/>
  <c r="EA26" i="38"/>
  <c r="DY26" i="38"/>
  <c r="DX26" i="38" s="1"/>
  <c r="DV26" i="38"/>
  <c r="DU26" i="38" s="1"/>
  <c r="DS26" i="38"/>
  <c r="DR26" i="38"/>
  <c r="DP26" i="38"/>
  <c r="DO26" i="38"/>
  <c r="DM26" i="38"/>
  <c r="DL26" i="38"/>
  <c r="DJ26" i="38"/>
  <c r="DI26" i="38"/>
  <c r="DG26" i="38"/>
  <c r="DF26" i="38"/>
  <c r="DD26" i="38"/>
  <c r="DC26" i="38" s="1"/>
  <c r="DA26" i="38"/>
  <c r="CZ26" i="38"/>
  <c r="CX26" i="38"/>
  <c r="CW26" i="38" s="1"/>
  <c r="CU26" i="38"/>
  <c r="CT26" i="38" s="1"/>
  <c r="CR26" i="38"/>
  <c r="CQ26" i="38"/>
  <c r="CO26" i="38"/>
  <c r="CN26" i="38" s="1"/>
  <c r="CL26" i="38"/>
  <c r="CK26" i="38" s="1"/>
  <c r="CI26" i="38"/>
  <c r="CH26" i="38"/>
  <c r="CF26" i="38"/>
  <c r="CE26" i="38"/>
  <c r="CC26" i="38"/>
  <c r="CB26" i="38"/>
  <c r="BZ26" i="38"/>
  <c r="BY26" i="38"/>
  <c r="BW26" i="38"/>
  <c r="BV26" i="38"/>
  <c r="BT26" i="38"/>
  <c r="BS26" i="38" s="1"/>
  <c r="BQ26" i="38"/>
  <c r="BP26" i="38"/>
  <c r="BN26" i="38"/>
  <c r="BM26" i="38"/>
  <c r="BK26" i="38"/>
  <c r="BJ26" i="38" s="1"/>
  <c r="BH26" i="38"/>
  <c r="BG26" i="38"/>
  <c r="BC26" i="38"/>
  <c r="AF26" i="38"/>
  <c r="AA26" i="38"/>
  <c r="D26" i="38"/>
  <c r="FU25" i="38"/>
  <c r="FT25" i="38" s="1"/>
  <c r="FR25" i="38"/>
  <c r="FQ25" i="38"/>
  <c r="FO25" i="38"/>
  <c r="FN25" i="38"/>
  <c r="FL25" i="38"/>
  <c r="FK25" i="38"/>
  <c r="FI25" i="38"/>
  <c r="FH25" i="38"/>
  <c r="FF25" i="38"/>
  <c r="FE25" i="38"/>
  <c r="FC25" i="38"/>
  <c r="FB25" i="38" s="1"/>
  <c r="EZ25" i="38"/>
  <c r="EY25" i="38"/>
  <c r="EW25" i="38"/>
  <c r="EV25" i="38" s="1"/>
  <c r="ET25" i="38"/>
  <c r="ES25" i="38" s="1"/>
  <c r="EQ25" i="38"/>
  <c r="EP25" i="38"/>
  <c r="EN25" i="38"/>
  <c r="EM25" i="38"/>
  <c r="EK25" i="38"/>
  <c r="EJ25" i="38" s="1"/>
  <c r="EH25" i="38"/>
  <c r="EG25" i="38"/>
  <c r="EE25" i="38"/>
  <c r="ED25" i="38"/>
  <c r="EB25" i="38"/>
  <c r="EA25" i="38"/>
  <c r="DY25" i="38"/>
  <c r="DX25" i="38"/>
  <c r="DV25" i="38"/>
  <c r="DU25" i="38" s="1"/>
  <c r="DS25" i="38"/>
  <c r="DR25" i="38" s="1"/>
  <c r="DP25" i="38"/>
  <c r="DO25" i="38"/>
  <c r="DM25" i="38"/>
  <c r="DL25" i="38" s="1"/>
  <c r="DJ25" i="38"/>
  <c r="DI25" i="38" s="1"/>
  <c r="DG25" i="38"/>
  <c r="DF25" i="38"/>
  <c r="DD25" i="38"/>
  <c r="DC25" i="38" s="1"/>
  <c r="DA25" i="38"/>
  <c r="CZ25" i="38" s="1"/>
  <c r="CX25" i="38"/>
  <c r="CW25" i="38"/>
  <c r="CU25" i="38"/>
  <c r="CT25" i="38"/>
  <c r="CR25" i="38"/>
  <c r="CQ25" i="38"/>
  <c r="CO25" i="38"/>
  <c r="CN25" i="38"/>
  <c r="CL25" i="38"/>
  <c r="CK25" i="38"/>
  <c r="CI25" i="38"/>
  <c r="CH25" i="38" s="1"/>
  <c r="CF25" i="38"/>
  <c r="CE25" i="38"/>
  <c r="CC25" i="38"/>
  <c r="CB25" i="38" s="1"/>
  <c r="BZ25" i="38"/>
  <c r="BY25" i="38" s="1"/>
  <c r="BW25" i="38"/>
  <c r="BV25" i="38"/>
  <c r="BT25" i="38"/>
  <c r="BS25" i="38" s="1"/>
  <c r="BQ25" i="38"/>
  <c r="BP25" i="38" s="1"/>
  <c r="BN25" i="38"/>
  <c r="BM25" i="38"/>
  <c r="BK25" i="38"/>
  <c r="BJ25" i="38"/>
  <c r="BH25" i="38"/>
  <c r="BG25" i="38"/>
  <c r="AW25" i="38"/>
  <c r="AV25" i="38"/>
  <c r="X25" i="38"/>
  <c r="W25" i="38"/>
  <c r="D25" i="38"/>
  <c r="FU24" i="38"/>
  <c r="FT24" i="38" s="1"/>
  <c r="FR24" i="38"/>
  <c r="FQ24" i="38" s="1"/>
  <c r="FO24" i="38"/>
  <c r="FN24" i="38"/>
  <c r="FL24" i="38"/>
  <c r="FK24" i="38"/>
  <c r="FI24" i="38"/>
  <c r="FH24" i="38"/>
  <c r="FF24" i="38"/>
  <c r="FE24" i="38"/>
  <c r="FC24" i="38"/>
  <c r="FB24" i="38"/>
  <c r="EZ24" i="38"/>
  <c r="EY24" i="38" s="1"/>
  <c r="EW24" i="38"/>
  <c r="EV24" i="38"/>
  <c r="ET24" i="38"/>
  <c r="ES24" i="38" s="1"/>
  <c r="EQ24" i="38"/>
  <c r="EP24" i="38" s="1"/>
  <c r="EN24" i="38"/>
  <c r="EM24" i="38"/>
  <c r="EK24" i="38"/>
  <c r="EJ24" i="38"/>
  <c r="EH24" i="38"/>
  <c r="EG24" i="38" s="1"/>
  <c r="EE24" i="38"/>
  <c r="ED24" i="38"/>
  <c r="EB24" i="38"/>
  <c r="EA24" i="38"/>
  <c r="DY24" i="38"/>
  <c r="DX24" i="38"/>
  <c r="DV24" i="38"/>
  <c r="DU24" i="38"/>
  <c r="DS24" i="38"/>
  <c r="DR24" i="38" s="1"/>
  <c r="DP24" i="38"/>
  <c r="DO24" i="38" s="1"/>
  <c r="DM24" i="38"/>
  <c r="DL24" i="38"/>
  <c r="DJ24" i="38"/>
  <c r="DI24" i="38" s="1"/>
  <c r="DG24" i="38"/>
  <c r="DF24" i="38" s="1"/>
  <c r="DD24" i="38"/>
  <c r="DC24" i="38"/>
  <c r="DA24" i="38"/>
  <c r="CZ24" i="38" s="1"/>
  <c r="CX24" i="38"/>
  <c r="CW24" i="38" s="1"/>
  <c r="CU24" i="38"/>
  <c r="CT24" i="38"/>
  <c r="CR24" i="38"/>
  <c r="CQ24" i="38"/>
  <c r="CO24" i="38"/>
  <c r="CN24" i="38"/>
  <c r="CL24" i="38"/>
  <c r="CK24" i="38"/>
  <c r="CI24" i="38"/>
  <c r="CH24" i="38"/>
  <c r="CF24" i="38"/>
  <c r="CE24" i="38" s="1"/>
  <c r="CC24" i="38"/>
  <c r="CB24" i="38"/>
  <c r="BZ24" i="38"/>
  <c r="BY24" i="38" s="1"/>
  <c r="BW24" i="38"/>
  <c r="BV24" i="38" s="1"/>
  <c r="BT24" i="38"/>
  <c r="BS24" i="38"/>
  <c r="BQ24" i="38"/>
  <c r="BP24" i="38" s="1"/>
  <c r="BN24" i="38"/>
  <c r="BM24" i="38" s="1"/>
  <c r="BK24" i="38"/>
  <c r="BJ24" i="38"/>
  <c r="BH24" i="38"/>
  <c r="BG24" i="38" s="1"/>
  <c r="AS24" i="38"/>
  <c r="AP24" i="38"/>
  <c r="T24" i="38"/>
  <c r="D24" i="38"/>
  <c r="FU23" i="38"/>
  <c r="FT23" i="38"/>
  <c r="FR23" i="38"/>
  <c r="FQ23" i="38"/>
  <c r="FO23" i="38"/>
  <c r="FN23" i="38" s="1"/>
  <c r="FL23" i="38"/>
  <c r="FK23" i="38"/>
  <c r="FI23" i="38"/>
  <c r="FH23" i="38" s="1"/>
  <c r="FF23" i="38"/>
  <c r="FE23" i="38" s="1"/>
  <c r="FC23" i="38"/>
  <c r="FB23" i="38"/>
  <c r="EZ23" i="38"/>
  <c r="EY23" i="38" s="1"/>
  <c r="EW23" i="38"/>
  <c r="EV23" i="38" s="1"/>
  <c r="ET23" i="38"/>
  <c r="ES23" i="38"/>
  <c r="EQ23" i="38"/>
  <c r="EP23" i="38"/>
  <c r="EN23" i="38"/>
  <c r="EM23" i="38"/>
  <c r="EK23" i="38"/>
  <c r="EJ23" i="38"/>
  <c r="EH23" i="38"/>
  <c r="EG23" i="38" s="1"/>
  <c r="EE23" i="38"/>
  <c r="ED23" i="38" s="1"/>
  <c r="EB23" i="38"/>
  <c r="EA23" i="38"/>
  <c r="DY23" i="38"/>
  <c r="DX23" i="38" s="1"/>
  <c r="DV23" i="38"/>
  <c r="DU23" i="38" s="1"/>
  <c r="DS23" i="38"/>
  <c r="DR23" i="38"/>
  <c r="DP23" i="38"/>
  <c r="DO23" i="38"/>
  <c r="DM23" i="38"/>
  <c r="DL23" i="38" s="1"/>
  <c r="DJ23" i="38"/>
  <c r="DI23" i="38"/>
  <c r="DG23" i="38"/>
  <c r="DF23" i="38"/>
  <c r="DD23" i="38"/>
  <c r="DC23" i="38"/>
  <c r="DA23" i="38"/>
  <c r="CZ23" i="38"/>
  <c r="CX23" i="38"/>
  <c r="CW23" i="38" s="1"/>
  <c r="CU23" i="38"/>
  <c r="CT23" i="38" s="1"/>
  <c r="CR23" i="38"/>
  <c r="CQ23" i="38"/>
  <c r="CO23" i="38"/>
  <c r="CN23" i="38" s="1"/>
  <c r="CL23" i="38"/>
  <c r="CK23" i="38" s="1"/>
  <c r="CI23" i="38"/>
  <c r="CH23" i="38"/>
  <c r="CF23" i="38"/>
  <c r="CE23" i="38" s="1"/>
  <c r="CC23" i="38"/>
  <c r="CB23" i="38" s="1"/>
  <c r="BZ23" i="38"/>
  <c r="BY23" i="38"/>
  <c r="BW23" i="38"/>
  <c r="BV23" i="38"/>
  <c r="BT23" i="38"/>
  <c r="BS23" i="38"/>
  <c r="BQ23" i="38"/>
  <c r="BP23" i="38"/>
  <c r="BN23" i="38"/>
  <c r="BM23" i="38"/>
  <c r="BK23" i="38"/>
  <c r="BJ23" i="38" s="1"/>
  <c r="BH23" i="38"/>
  <c r="AN23" i="38"/>
  <c r="AM23" i="38"/>
  <c r="D23" i="38"/>
  <c r="FU22" i="38"/>
  <c r="FT22" i="38" s="1"/>
  <c r="FR22" i="38"/>
  <c r="FQ22" i="38"/>
  <c r="FO22" i="38"/>
  <c r="FN22" i="38"/>
  <c r="FL22" i="38"/>
  <c r="FK22" i="38" s="1"/>
  <c r="FI22" i="38"/>
  <c r="FH22" i="38"/>
  <c r="FF22" i="38"/>
  <c r="FE22" i="38" s="1"/>
  <c r="FC22" i="38"/>
  <c r="FB22" i="38"/>
  <c r="EZ22" i="38"/>
  <c r="EY22" i="38" s="1"/>
  <c r="EW22" i="38"/>
  <c r="EV22" i="38" s="1"/>
  <c r="ET22" i="38"/>
  <c r="ES22" i="38" s="1"/>
  <c r="EQ22" i="38"/>
  <c r="EP22" i="38"/>
  <c r="EN22" i="38"/>
  <c r="EM22" i="38"/>
  <c r="EK22" i="38"/>
  <c r="EJ22" i="38" s="1"/>
  <c r="EH22" i="38"/>
  <c r="EG22" i="38" s="1"/>
  <c r="EE22" i="38"/>
  <c r="ED22" i="38"/>
  <c r="EB22" i="38"/>
  <c r="EA22" i="38" s="1"/>
  <c r="DY22" i="38"/>
  <c r="DX22" i="38"/>
  <c r="DV22" i="38"/>
  <c r="DU22" i="38" s="1"/>
  <c r="DS22" i="38"/>
  <c r="DR22" i="38" s="1"/>
  <c r="DP22" i="38"/>
  <c r="DO22" i="38"/>
  <c r="DM22" i="38"/>
  <c r="DL22" i="38" s="1"/>
  <c r="DJ22" i="38"/>
  <c r="DI22" i="38" s="1"/>
  <c r="DG22" i="38"/>
  <c r="DF22" i="38"/>
  <c r="DD22" i="38"/>
  <c r="DC22" i="38"/>
  <c r="DA22" i="38"/>
  <c r="CZ22" i="38"/>
  <c r="CX22" i="38"/>
  <c r="CW22" i="38" s="1"/>
  <c r="CU22" i="38"/>
  <c r="CT22" i="38" s="1"/>
  <c r="CR22" i="38"/>
  <c r="CQ22" i="38" s="1"/>
  <c r="CO22" i="38"/>
  <c r="CN22" i="38"/>
  <c r="CL22" i="38"/>
  <c r="CK22" i="38" s="1"/>
  <c r="CI22" i="38"/>
  <c r="CH22" i="38" s="1"/>
  <c r="CF22" i="38"/>
  <c r="CE22" i="38" s="1"/>
  <c r="CC22" i="38"/>
  <c r="CB22" i="38"/>
  <c r="BZ22" i="38"/>
  <c r="BY22" i="38" s="1"/>
  <c r="BW22" i="38"/>
  <c r="BV22" i="38"/>
  <c r="BT22" i="38"/>
  <c r="BS22" i="38"/>
  <c r="BQ22" i="38"/>
  <c r="BP22" i="38"/>
  <c r="BN22" i="38"/>
  <c r="BM22" i="38"/>
  <c r="BK22" i="38"/>
  <c r="BJ22" i="38" s="1"/>
  <c r="BH22" i="38"/>
  <c r="BB22" i="38"/>
  <c r="BA22" i="38"/>
  <c r="AC22" i="38"/>
  <c r="AB22" i="38"/>
  <c r="D22" i="38"/>
  <c r="FU21" i="38"/>
  <c r="FT21" i="38"/>
  <c r="FR21" i="38"/>
  <c r="FQ21" i="38"/>
  <c r="FO21" i="38"/>
  <c r="FN21" i="38"/>
  <c r="FL21" i="38"/>
  <c r="FK21" i="38"/>
  <c r="FI21" i="38"/>
  <c r="FH21" i="38" s="1"/>
  <c r="FF21" i="38"/>
  <c r="FE21" i="38"/>
  <c r="FC21" i="38"/>
  <c r="FB21" i="38" s="1"/>
  <c r="EZ21" i="38"/>
  <c r="EY21" i="38" s="1"/>
  <c r="EW21" i="38"/>
  <c r="EV21" i="38" s="1"/>
  <c r="ET21" i="38"/>
  <c r="ES21" i="38" s="1"/>
  <c r="EQ21" i="38"/>
  <c r="EP21" i="38" s="1"/>
  <c r="EN21" i="38"/>
  <c r="EM21" i="38"/>
  <c r="EK21" i="38"/>
  <c r="EJ21" i="38" s="1"/>
  <c r="EH21" i="38"/>
  <c r="EG21" i="38"/>
  <c r="EE21" i="38"/>
  <c r="ED21" i="38"/>
  <c r="EB21" i="38"/>
  <c r="EA21" i="38"/>
  <c r="DY21" i="38"/>
  <c r="DX21" i="38" s="1"/>
  <c r="DV21" i="38"/>
  <c r="DU21" i="38"/>
  <c r="DS21" i="38"/>
  <c r="DR21" i="38"/>
  <c r="DP21" i="38"/>
  <c r="DO21" i="38" s="1"/>
  <c r="DM21" i="38"/>
  <c r="DL21" i="38" s="1"/>
  <c r="DJ21" i="38"/>
  <c r="DI21" i="38" s="1"/>
  <c r="DG21" i="38"/>
  <c r="DF21" i="38" s="1"/>
  <c r="DD21" i="38"/>
  <c r="DC21" i="38"/>
  <c r="DA21" i="38"/>
  <c r="CZ21" i="38" s="1"/>
  <c r="CX21" i="38"/>
  <c r="CW21" i="38" s="1"/>
  <c r="CU21" i="38"/>
  <c r="CT21" i="38"/>
  <c r="CR21" i="38"/>
  <c r="CQ21" i="38"/>
  <c r="CO21" i="38"/>
  <c r="CN21" i="38" s="1"/>
  <c r="CL21" i="38"/>
  <c r="CK21" i="38"/>
  <c r="CI21" i="38"/>
  <c r="CH21" i="38" s="1"/>
  <c r="CF21" i="38"/>
  <c r="CE21" i="38"/>
  <c r="CC21" i="38"/>
  <c r="CB21" i="38" s="1"/>
  <c r="BZ21" i="38"/>
  <c r="BY21" i="38" s="1"/>
  <c r="BW21" i="38"/>
  <c r="BV21" i="38" s="1"/>
  <c r="BT21" i="38"/>
  <c r="BS21" i="38"/>
  <c r="BQ21" i="38"/>
  <c r="BP21" i="38"/>
  <c r="BN21" i="38"/>
  <c r="BM21" i="38" s="1"/>
  <c r="BK21" i="38"/>
  <c r="BJ21" i="38" s="1"/>
  <c r="BH21" i="38"/>
  <c r="AN21" i="38"/>
  <c r="AJ21" i="38"/>
  <c r="D21" i="38"/>
  <c r="FU20" i="38"/>
  <c r="FT20" i="38"/>
  <c r="FR20" i="38"/>
  <c r="FQ20" i="38"/>
  <c r="FO20" i="38"/>
  <c r="FN20" i="38" s="1"/>
  <c r="FL20" i="38"/>
  <c r="FK20" i="38" s="1"/>
  <c r="FI20" i="38"/>
  <c r="FH20" i="38"/>
  <c r="FF20" i="38"/>
  <c r="FE20" i="38" s="1"/>
  <c r="FC20" i="38"/>
  <c r="FB20" i="38"/>
  <c r="EZ20" i="38"/>
  <c r="EY20" i="38" s="1"/>
  <c r="EW20" i="38"/>
  <c r="EV20" i="38" s="1"/>
  <c r="ET20" i="38"/>
  <c r="ES20" i="38"/>
  <c r="EQ20" i="38"/>
  <c r="EP20" i="38" s="1"/>
  <c r="EN20" i="38"/>
  <c r="EM20" i="38" s="1"/>
  <c r="EK20" i="38"/>
  <c r="EJ20" i="38"/>
  <c r="EH20" i="38"/>
  <c r="EG20" i="38"/>
  <c r="EE20" i="38"/>
  <c r="ED20" i="38"/>
  <c r="EB20" i="38"/>
  <c r="EA20" i="38" s="1"/>
  <c r="DY20" i="38"/>
  <c r="DX20" i="38" s="1"/>
  <c r="DV20" i="38"/>
  <c r="DU20" i="38" s="1"/>
  <c r="DS20" i="38"/>
  <c r="DR20" i="38"/>
  <c r="DP20" i="38"/>
  <c r="DO20" i="38" s="1"/>
  <c r="DM20" i="38"/>
  <c r="DL20" i="38" s="1"/>
  <c r="DJ20" i="38"/>
  <c r="DI20" i="38" s="1"/>
  <c r="DG20" i="38"/>
  <c r="DF20" i="38"/>
  <c r="DD20" i="38"/>
  <c r="DC20" i="38" s="1"/>
  <c r="DA20" i="38"/>
  <c r="CZ20" i="38"/>
  <c r="CX20" i="38"/>
  <c r="CW20" i="38"/>
  <c r="CU20" i="38"/>
  <c r="CT20" i="38"/>
  <c r="CR20" i="38"/>
  <c r="CQ20" i="38"/>
  <c r="CO20" i="38"/>
  <c r="CN20" i="38" s="1"/>
  <c r="CL20" i="38"/>
  <c r="CK20" i="38" s="1"/>
  <c r="CI20" i="38"/>
  <c r="CH20" i="38"/>
  <c r="CF20" i="38"/>
  <c r="CE20" i="38" s="1"/>
  <c r="CC20" i="38"/>
  <c r="CB20" i="38" s="1"/>
  <c r="BZ20" i="38"/>
  <c r="BY20" i="38" s="1"/>
  <c r="BW20" i="38"/>
  <c r="BV20" i="38" s="1"/>
  <c r="BT20" i="38"/>
  <c r="BS20" i="38" s="1"/>
  <c r="BQ20" i="38"/>
  <c r="BP20" i="38"/>
  <c r="BN20" i="38"/>
  <c r="BM20" i="38"/>
  <c r="BK20" i="38"/>
  <c r="BJ20" i="38"/>
  <c r="BH20" i="38"/>
  <c r="AX20" i="38"/>
  <c r="AW20" i="38"/>
  <c r="Y20" i="38"/>
  <c r="X20" i="38"/>
  <c r="D20" i="38"/>
  <c r="FU19" i="38"/>
  <c r="FT19" i="38" s="1"/>
  <c r="FR19" i="38"/>
  <c r="FQ19" i="38"/>
  <c r="FO19" i="38"/>
  <c r="FN19" i="38" s="1"/>
  <c r="FL19" i="38"/>
  <c r="FK19" i="38" s="1"/>
  <c r="FI19" i="38"/>
  <c r="FH19" i="38" s="1"/>
  <c r="FF19" i="38"/>
  <c r="FE19" i="38" s="1"/>
  <c r="FC19" i="38"/>
  <c r="FB19" i="38" s="1"/>
  <c r="EZ19" i="38"/>
  <c r="EY19" i="38"/>
  <c r="EW19" i="38"/>
  <c r="EV19" i="38" s="1"/>
  <c r="ET19" i="38"/>
  <c r="ES19" i="38"/>
  <c r="EQ19" i="38"/>
  <c r="EP19" i="38"/>
  <c r="EN19" i="38"/>
  <c r="EM19" i="38"/>
  <c r="EK19" i="38"/>
  <c r="EJ19" i="38" s="1"/>
  <c r="EH19" i="38"/>
  <c r="EG19" i="38"/>
  <c r="EE19" i="38"/>
  <c r="ED19" i="38"/>
  <c r="EB19" i="38"/>
  <c r="EA19" i="38" s="1"/>
  <c r="DY19" i="38"/>
  <c r="DX19" i="38" s="1"/>
  <c r="DV19" i="38"/>
  <c r="DU19" i="38" s="1"/>
  <c r="DS19" i="38"/>
  <c r="DR19" i="38" s="1"/>
  <c r="DP19" i="38"/>
  <c r="DO19" i="38"/>
  <c r="DM19" i="38"/>
  <c r="DL19" i="38" s="1"/>
  <c r="DJ19" i="38"/>
  <c r="DI19" i="38" s="1"/>
  <c r="DG19" i="38"/>
  <c r="DF19" i="38"/>
  <c r="DD19" i="38"/>
  <c r="DC19" i="38"/>
  <c r="DA19" i="38"/>
  <c r="CZ19" i="38" s="1"/>
  <c r="CX19" i="38"/>
  <c r="CW19" i="38"/>
  <c r="CU19" i="38"/>
  <c r="CT19" i="38" s="1"/>
  <c r="CR19" i="38"/>
  <c r="CQ19" i="38"/>
  <c r="CO19" i="38"/>
  <c r="CN19" i="38" s="1"/>
  <c r="CL19" i="38"/>
  <c r="CK19" i="38" s="1"/>
  <c r="CI19" i="38"/>
  <c r="CH19" i="38" s="1"/>
  <c r="CF19" i="38"/>
  <c r="CE19" i="38"/>
  <c r="CC19" i="38"/>
  <c r="CB19" i="38"/>
  <c r="BZ19" i="38"/>
  <c r="BY19" i="38" s="1"/>
  <c r="BW19" i="38"/>
  <c r="BV19" i="38" s="1"/>
  <c r="BT19" i="38"/>
  <c r="BS19" i="38"/>
  <c r="BQ19" i="38"/>
  <c r="BP19" i="38" s="1"/>
  <c r="BN19" i="38"/>
  <c r="BM19" i="38"/>
  <c r="BK19" i="38"/>
  <c r="BJ19" i="38" s="1"/>
  <c r="BH19" i="38"/>
  <c r="AK19" i="38"/>
  <c r="AJ19" i="38"/>
  <c r="D19" i="38"/>
  <c r="FU18" i="38"/>
  <c r="FT18" i="38" s="1"/>
  <c r="FR18" i="38"/>
  <c r="FQ18" i="38" s="1"/>
  <c r="FO18" i="38"/>
  <c r="FN18" i="38"/>
  <c r="FL18" i="38"/>
  <c r="FK18" i="38"/>
  <c r="FI18" i="38"/>
  <c r="FH18" i="38"/>
  <c r="FF18" i="38"/>
  <c r="FE18" i="38" s="1"/>
  <c r="FC18" i="38"/>
  <c r="FB18" i="38" s="1"/>
  <c r="EZ18" i="38"/>
  <c r="EY18" i="38" s="1"/>
  <c r="EW18" i="38"/>
  <c r="EV18" i="38"/>
  <c r="ET18" i="38"/>
  <c r="ES18" i="38" s="1"/>
  <c r="EQ18" i="38"/>
  <c r="EP18" i="38" s="1"/>
  <c r="EN18" i="38"/>
  <c r="EM18" i="38" s="1"/>
  <c r="EK18" i="38"/>
  <c r="EJ18" i="38"/>
  <c r="EH18" i="38"/>
  <c r="EG18" i="38" s="1"/>
  <c r="EE18" i="38"/>
  <c r="ED18" i="38"/>
  <c r="EB18" i="38"/>
  <c r="EA18" i="38"/>
  <c r="DY18" i="38"/>
  <c r="DX18" i="38"/>
  <c r="DV18" i="38"/>
  <c r="DU18" i="38"/>
  <c r="DS18" i="38"/>
  <c r="DR18" i="38" s="1"/>
  <c r="DP18" i="38"/>
  <c r="DO18" i="38" s="1"/>
  <c r="DM18" i="38"/>
  <c r="DL18" i="38"/>
  <c r="DJ18" i="38"/>
  <c r="DI18" i="38" s="1"/>
  <c r="DG18" i="38"/>
  <c r="DF18" i="38" s="1"/>
  <c r="DD18" i="38"/>
  <c r="DC18" i="38" s="1"/>
  <c r="DA18" i="38"/>
  <c r="CZ18" i="38" s="1"/>
  <c r="CX18" i="38"/>
  <c r="CW18" i="38" s="1"/>
  <c r="CU18" i="38"/>
  <c r="CT18" i="38"/>
  <c r="CR18" i="38"/>
  <c r="CQ18" i="38"/>
  <c r="CO18" i="38"/>
  <c r="CN18" i="38"/>
  <c r="CL18" i="38"/>
  <c r="CK18" i="38"/>
  <c r="CI18" i="38"/>
  <c r="CH18" i="38"/>
  <c r="CF18" i="38"/>
  <c r="CE18" i="38" s="1"/>
  <c r="CC18" i="38"/>
  <c r="CB18" i="38"/>
  <c r="BZ18" i="38"/>
  <c r="BY18" i="38" s="1"/>
  <c r="BW18" i="38"/>
  <c r="BV18" i="38" s="1"/>
  <c r="BT18" i="38"/>
  <c r="BS18" i="38" s="1"/>
  <c r="BQ18" i="38"/>
  <c r="BP18" i="38" s="1"/>
  <c r="BN18" i="38"/>
  <c r="BM18" i="38" s="1"/>
  <c r="BK18" i="38"/>
  <c r="BJ18" i="38"/>
  <c r="BH18" i="38"/>
  <c r="BG18" i="38" s="1"/>
  <c r="AY18" i="38"/>
  <c r="AU18" i="38"/>
  <c r="AB18" i="38"/>
  <c r="AA18" i="38"/>
  <c r="D18" i="38"/>
  <c r="FU17" i="38"/>
  <c r="FT17" i="38"/>
  <c r="FR17" i="38"/>
  <c r="FQ17" i="38"/>
  <c r="FO17" i="38"/>
  <c r="FN17" i="38" s="1"/>
  <c r="FL17" i="38"/>
  <c r="FK17" i="38"/>
  <c r="FI17" i="38"/>
  <c r="FH17" i="38"/>
  <c r="FF17" i="38"/>
  <c r="FE17" i="38" s="1"/>
  <c r="FC17" i="38"/>
  <c r="FB17" i="38" s="1"/>
  <c r="EZ17" i="38"/>
  <c r="EY17" i="38" s="1"/>
  <c r="EW17" i="38"/>
  <c r="EV17" i="38" s="1"/>
  <c r="ET17" i="38"/>
  <c r="ES17" i="38"/>
  <c r="EQ17" i="38"/>
  <c r="EP17" i="38" s="1"/>
  <c r="EN17" i="38"/>
  <c r="EM17" i="38" s="1"/>
  <c r="EK17" i="38"/>
  <c r="EJ17" i="38"/>
  <c r="EH17" i="38"/>
  <c r="EG17" i="38"/>
  <c r="EE17" i="38"/>
  <c r="ED17" i="38" s="1"/>
  <c r="EB17" i="38"/>
  <c r="EA17" i="38"/>
  <c r="DY17" i="38"/>
  <c r="DX17" i="38" s="1"/>
  <c r="DV17" i="38"/>
  <c r="DU17" i="38"/>
  <c r="DS17" i="38"/>
  <c r="DR17" i="38" s="1"/>
  <c r="DP17" i="38"/>
  <c r="DO17" i="38" s="1"/>
  <c r="DM17" i="38"/>
  <c r="DL17" i="38" s="1"/>
  <c r="DJ17" i="38"/>
  <c r="DI17" i="38"/>
  <c r="DG17" i="38"/>
  <c r="DF17" i="38"/>
  <c r="DD17" i="38"/>
  <c r="DC17" i="38" s="1"/>
  <c r="DA17" i="38"/>
  <c r="CZ17" i="38" s="1"/>
  <c r="CX17" i="38"/>
  <c r="CW17" i="38"/>
  <c r="CU17" i="38"/>
  <c r="CT17" i="38" s="1"/>
  <c r="CR17" i="38"/>
  <c r="CQ17" i="38"/>
  <c r="CO17" i="38"/>
  <c r="CN17" i="38" s="1"/>
  <c r="CL17" i="38"/>
  <c r="CK17" i="38" s="1"/>
  <c r="CI17" i="38"/>
  <c r="CH17" i="38"/>
  <c r="CF17" i="38"/>
  <c r="CE17" i="38" s="1"/>
  <c r="CC17" i="38"/>
  <c r="CB17" i="38" s="1"/>
  <c r="BZ17" i="38"/>
  <c r="BY17" i="38"/>
  <c r="BW17" i="38"/>
  <c r="BV17" i="38"/>
  <c r="BT17" i="38"/>
  <c r="BS17" i="38"/>
  <c r="BQ17" i="38"/>
  <c r="BP17" i="38" s="1"/>
  <c r="BN17" i="38"/>
  <c r="BM17" i="38" s="1"/>
  <c r="BK17" i="38"/>
  <c r="BJ17" i="38" s="1"/>
  <c r="BH17" i="38"/>
  <c r="BG17" i="38"/>
  <c r="AN17" i="38"/>
  <c r="AM17" i="38"/>
  <c r="Q17" i="38"/>
  <c r="D17" i="38"/>
  <c r="FU16" i="38"/>
  <c r="FT16" i="38" s="1"/>
  <c r="FR16" i="38"/>
  <c r="FQ16" i="38" s="1"/>
  <c r="FO16" i="38"/>
  <c r="FN16" i="38"/>
  <c r="FL16" i="38"/>
  <c r="FK16" i="38" s="1"/>
  <c r="FI16" i="38"/>
  <c r="FH16" i="38"/>
  <c r="FF16" i="38"/>
  <c r="FE16" i="38"/>
  <c r="FC16" i="38"/>
  <c r="FB16" i="38"/>
  <c r="EZ16" i="38"/>
  <c r="EY16" i="38"/>
  <c r="EW16" i="38"/>
  <c r="EV16" i="38" s="1"/>
  <c r="ET16" i="38"/>
  <c r="ES16" i="38" s="1"/>
  <c r="EQ16" i="38"/>
  <c r="EP16" i="38"/>
  <c r="EN16" i="38"/>
  <c r="EM16" i="38" s="1"/>
  <c r="EK16" i="38"/>
  <c r="EJ16" i="38" s="1"/>
  <c r="EH16" i="38"/>
  <c r="EG16" i="38" s="1"/>
  <c r="EE16" i="38"/>
  <c r="ED16" i="38" s="1"/>
  <c r="EB16" i="38"/>
  <c r="EA16" i="38" s="1"/>
  <c r="DY16" i="38"/>
  <c r="DX16" i="38"/>
  <c r="DV16" i="38"/>
  <c r="DU16" i="38"/>
  <c r="DS16" i="38"/>
  <c r="DR16" i="38"/>
  <c r="DP16" i="38"/>
  <c r="DO16" i="38"/>
  <c r="DM16" i="38"/>
  <c r="DL16" i="38"/>
  <c r="DJ16" i="38"/>
  <c r="DI16" i="38" s="1"/>
  <c r="DG16" i="38"/>
  <c r="DF16" i="38"/>
  <c r="DD16" i="38"/>
  <c r="DC16" i="38" s="1"/>
  <c r="DA16" i="38"/>
  <c r="CZ16" i="38" s="1"/>
  <c r="CX16" i="38"/>
  <c r="CW16" i="38" s="1"/>
  <c r="CU16" i="38"/>
  <c r="CT16" i="38" s="1"/>
  <c r="CR16" i="38"/>
  <c r="CQ16" i="38" s="1"/>
  <c r="CO16" i="38"/>
  <c r="CN16" i="38"/>
  <c r="CL16" i="38"/>
  <c r="CK16" i="38" s="1"/>
  <c r="CI16" i="38"/>
  <c r="CH16" i="38"/>
  <c r="CF16" i="38"/>
  <c r="CE16" i="38"/>
  <c r="CC16" i="38"/>
  <c r="CB16" i="38"/>
  <c r="BZ16" i="38"/>
  <c r="BY16" i="38" s="1"/>
  <c r="BW16" i="38"/>
  <c r="BV16" i="38"/>
  <c r="BT16" i="38"/>
  <c r="BS16" i="38"/>
  <c r="BQ16" i="38"/>
  <c r="BP16" i="38" s="1"/>
  <c r="BN16" i="38"/>
  <c r="BM16" i="38" s="1"/>
  <c r="BK16" i="38"/>
  <c r="BJ16" i="38" s="1"/>
  <c r="BH16" i="38"/>
  <c r="BG16" i="38" s="1"/>
  <c r="BC16" i="38"/>
  <c r="BB16" i="38"/>
  <c r="AI16" i="38"/>
  <c r="AE16" i="38"/>
  <c r="D16" i="38"/>
  <c r="FU15" i="38"/>
  <c r="FT15" i="38" s="1"/>
  <c r="FR15" i="38"/>
  <c r="FQ15" i="38"/>
  <c r="FO15" i="38"/>
  <c r="FN15" i="38" s="1"/>
  <c r="FL15" i="38"/>
  <c r="FK15" i="38" s="1"/>
  <c r="FI15" i="38"/>
  <c r="FH15" i="38" s="1"/>
  <c r="FF15" i="38"/>
  <c r="FE15" i="38"/>
  <c r="FC15" i="38"/>
  <c r="FB15" i="38"/>
  <c r="EZ15" i="38"/>
  <c r="EY15" i="38" s="1"/>
  <c r="EW15" i="38"/>
  <c r="EV15" i="38" s="1"/>
  <c r="ET15" i="38"/>
  <c r="ES15" i="38"/>
  <c r="EQ15" i="38"/>
  <c r="EP15" i="38" s="1"/>
  <c r="EN15" i="38"/>
  <c r="EM15" i="38"/>
  <c r="EK15" i="38"/>
  <c r="EJ15" i="38" s="1"/>
  <c r="EH15" i="38"/>
  <c r="EG15" i="38" s="1"/>
  <c r="EE15" i="38"/>
  <c r="ED15" i="38"/>
  <c r="EB15" i="38"/>
  <c r="EA15" i="38" s="1"/>
  <c r="DY15" i="38"/>
  <c r="DX15" i="38" s="1"/>
  <c r="DV15" i="38"/>
  <c r="DU15" i="38"/>
  <c r="DS15" i="38"/>
  <c r="DR15" i="38"/>
  <c r="DP15" i="38"/>
  <c r="DO15" i="38"/>
  <c r="DM15" i="38"/>
  <c r="DL15" i="38" s="1"/>
  <c r="DJ15" i="38"/>
  <c r="DI15" i="38" s="1"/>
  <c r="DG15" i="38"/>
  <c r="DF15" i="38" s="1"/>
  <c r="DD15" i="38"/>
  <c r="DC15" i="38"/>
  <c r="DA15" i="38"/>
  <c r="CZ15" i="38" s="1"/>
  <c r="CX15" i="38"/>
  <c r="CW15" i="38" s="1"/>
  <c r="CU15" i="38"/>
  <c r="CT15" i="38" s="1"/>
  <c r="CR15" i="38"/>
  <c r="CQ15" i="38"/>
  <c r="CO15" i="38"/>
  <c r="CN15" i="38" s="1"/>
  <c r="CL15" i="38"/>
  <c r="CK15" i="38"/>
  <c r="CI15" i="38"/>
  <c r="CH15" i="38"/>
  <c r="CF15" i="38"/>
  <c r="CE15" i="38"/>
  <c r="CC15" i="38"/>
  <c r="CB15" i="38"/>
  <c r="BZ15" i="38"/>
  <c r="BY15" i="38" s="1"/>
  <c r="BW15" i="38"/>
  <c r="BV15" i="38" s="1"/>
  <c r="BT15" i="38"/>
  <c r="BS15" i="38"/>
  <c r="BQ15" i="38"/>
  <c r="BP15" i="38" s="1"/>
  <c r="BN15" i="38"/>
  <c r="BM15" i="38" s="1"/>
  <c r="BK15" i="38"/>
  <c r="BJ15" i="38" s="1"/>
  <c r="BH15" i="38"/>
  <c r="AO15" i="38"/>
  <c r="AM15" i="38"/>
  <c r="V15" i="38"/>
  <c r="D15" i="38"/>
  <c r="FU14" i="38"/>
  <c r="FT14" i="38"/>
  <c r="FR14" i="38"/>
  <c r="FQ14" i="38"/>
  <c r="FO14" i="38"/>
  <c r="FN14" i="38"/>
  <c r="FL14" i="38"/>
  <c r="FK14" i="38" s="1"/>
  <c r="FI14" i="38"/>
  <c r="FH14" i="38" s="1"/>
  <c r="FF14" i="38"/>
  <c r="FE14" i="38" s="1"/>
  <c r="FC14" i="38"/>
  <c r="FB14" i="38"/>
  <c r="EZ14" i="38"/>
  <c r="EY14" i="38" s="1"/>
  <c r="EW14" i="38"/>
  <c r="EV14" i="38" s="1"/>
  <c r="ET14" i="38"/>
  <c r="ES14" i="38" s="1"/>
  <c r="EQ14" i="38"/>
  <c r="EP14" i="38"/>
  <c r="EN14" i="38"/>
  <c r="EM14" i="38" s="1"/>
  <c r="EK14" i="38"/>
  <c r="EJ14" i="38"/>
  <c r="EH14" i="38"/>
  <c r="EG14" i="38"/>
  <c r="EE14" i="38"/>
  <c r="ED14" i="38"/>
  <c r="EB14" i="38"/>
  <c r="EA14" i="38"/>
  <c r="DY14" i="38"/>
  <c r="DX14" i="38" s="1"/>
  <c r="DV14" i="38"/>
  <c r="DU14" i="38" s="1"/>
  <c r="DS14" i="38"/>
  <c r="DR14" i="38"/>
  <c r="DP14" i="38"/>
  <c r="DO14" i="38" s="1"/>
  <c r="DM14" i="38"/>
  <c r="DL14" i="38" s="1"/>
  <c r="DJ14" i="38"/>
  <c r="DI14" i="38" s="1"/>
  <c r="DG14" i="38"/>
  <c r="DF14" i="38" s="1"/>
  <c r="DD14" i="38"/>
  <c r="DC14" i="38" s="1"/>
  <c r="DA14" i="38"/>
  <c r="CZ14" i="38"/>
  <c r="CX14" i="38"/>
  <c r="CW14" i="38"/>
  <c r="CU14" i="38"/>
  <c r="CT14" i="38"/>
  <c r="CR14" i="38"/>
  <c r="CQ14" i="38"/>
  <c r="CO14" i="38"/>
  <c r="CN14" i="38"/>
  <c r="CL14" i="38"/>
  <c r="CK14" i="38" s="1"/>
  <c r="CI14" i="38"/>
  <c r="CH14" i="38"/>
  <c r="CF14" i="38"/>
  <c r="CE14" i="38" s="1"/>
  <c r="CC14" i="38"/>
  <c r="CB14" i="38" s="1"/>
  <c r="BZ14" i="38"/>
  <c r="BY14" i="38" s="1"/>
  <c r="BW14" i="38"/>
  <c r="BV14" i="38" s="1"/>
  <c r="BT14" i="38"/>
  <c r="BS14" i="38" s="1"/>
  <c r="BQ14" i="38"/>
  <c r="BP14" i="38"/>
  <c r="BN14" i="38"/>
  <c r="BM14" i="38" s="1"/>
  <c r="BK14" i="38"/>
  <c r="BJ14" i="38"/>
  <c r="BH14" i="38"/>
  <c r="BG14" i="38"/>
  <c r="BD14" i="38"/>
  <c r="AK14" i="38"/>
  <c r="AI14" i="38"/>
  <c r="D14" i="38"/>
  <c r="FU13" i="38"/>
  <c r="FT13" i="38" s="1"/>
  <c r="FR13" i="38"/>
  <c r="FQ13" i="38" s="1"/>
  <c r="FO13" i="38"/>
  <c r="FN13" i="38" s="1"/>
  <c r="FL13" i="38"/>
  <c r="FK13" i="38" s="1"/>
  <c r="FI13" i="38"/>
  <c r="FH13" i="38" s="1"/>
  <c r="FF13" i="38"/>
  <c r="FE13" i="38" s="1"/>
  <c r="FC13" i="38"/>
  <c r="FB13" i="38" s="1"/>
  <c r="EZ13" i="38"/>
  <c r="EY13" i="38" s="1"/>
  <c r="EW13" i="38"/>
  <c r="EV13" i="38"/>
  <c r="ET13" i="38"/>
  <c r="ES13" i="38"/>
  <c r="EQ13" i="38"/>
  <c r="EP13" i="38"/>
  <c r="EN13" i="38"/>
  <c r="EM13" i="38"/>
  <c r="EK13" i="38"/>
  <c r="EJ13" i="38" s="1"/>
  <c r="EH13" i="38"/>
  <c r="EG13" i="38"/>
  <c r="EE13" i="38"/>
  <c r="ED13" i="38" s="1"/>
  <c r="EB13" i="38"/>
  <c r="EA13" i="38" s="1"/>
  <c r="DY13" i="38"/>
  <c r="DX13" i="38" s="1"/>
  <c r="DV13" i="38"/>
  <c r="DU13" i="38" s="1"/>
  <c r="DS13" i="38"/>
  <c r="DR13" i="38" s="1"/>
  <c r="DP13" i="38"/>
  <c r="DO13" i="38" s="1"/>
  <c r="DM13" i="38"/>
  <c r="DL13" i="38" s="1"/>
  <c r="DJ13" i="38"/>
  <c r="DI13" i="38"/>
  <c r="DG13" i="38"/>
  <c r="DF13" i="38"/>
  <c r="DD13" i="38"/>
  <c r="DC13" i="38"/>
  <c r="DA13" i="38"/>
  <c r="CZ13" i="38" s="1"/>
  <c r="CX13" i="38"/>
  <c r="CW13" i="38" s="1"/>
  <c r="CU13" i="38"/>
  <c r="CT13" i="38"/>
  <c r="CR13" i="38"/>
  <c r="CQ13" i="38" s="1"/>
  <c r="CO13" i="38"/>
  <c r="CN13" i="38" s="1"/>
  <c r="CL13" i="38"/>
  <c r="CK13" i="38" s="1"/>
  <c r="CI13" i="38"/>
  <c r="CH13" i="38" s="1"/>
  <c r="CF13" i="38"/>
  <c r="CE13" i="38"/>
  <c r="CC13" i="38"/>
  <c r="CB13" i="38" s="1"/>
  <c r="BZ13" i="38"/>
  <c r="BY13" i="38" s="1"/>
  <c r="BW13" i="38"/>
  <c r="BV13" i="38"/>
  <c r="BT13" i="38"/>
  <c r="BS13" i="38"/>
  <c r="BQ13" i="38"/>
  <c r="BP13" i="38" s="1"/>
  <c r="BN13" i="38"/>
  <c r="BM13" i="38" s="1"/>
  <c r="BK13" i="38"/>
  <c r="BJ13" i="38" s="1"/>
  <c r="BH13" i="38"/>
  <c r="AS13" i="38"/>
  <c r="AR13" i="38"/>
  <c r="X13" i="38"/>
  <c r="W13" i="38"/>
  <c r="D13" i="38"/>
  <c r="FU12" i="38"/>
  <c r="FT12" i="38"/>
  <c r="FR12" i="38"/>
  <c r="FQ12" i="38" s="1"/>
  <c r="FO12" i="38"/>
  <c r="FN12" i="38"/>
  <c r="FL12" i="38"/>
  <c r="FK12" i="38"/>
  <c r="FI12" i="38"/>
  <c r="FH12" i="38"/>
  <c r="FF12" i="38"/>
  <c r="FE12" i="38"/>
  <c r="FC12" i="38"/>
  <c r="FB12" i="38" s="1"/>
  <c r="EZ12" i="38"/>
  <c r="EY12" i="38" s="1"/>
  <c r="EW12" i="38"/>
  <c r="EV12" i="38" s="1"/>
  <c r="ET12" i="38"/>
  <c r="ES12" i="38" s="1"/>
  <c r="EQ12" i="38"/>
  <c r="EP12" i="38" s="1"/>
  <c r="EN12" i="38"/>
  <c r="EM12" i="38" s="1"/>
  <c r="EK12" i="38"/>
  <c r="EJ12" i="38" s="1"/>
  <c r="EH12" i="38"/>
  <c r="EG12" i="38" s="1"/>
  <c r="EE12" i="38"/>
  <c r="ED12" i="38" s="1"/>
  <c r="EB12" i="38"/>
  <c r="EA12" i="38"/>
  <c r="DY12" i="38"/>
  <c r="DX12" i="38"/>
  <c r="DV12" i="38"/>
  <c r="DU12" i="38"/>
  <c r="DS12" i="38"/>
  <c r="DR12" i="38"/>
  <c r="DP12" i="38"/>
  <c r="DO12" i="38" s="1"/>
  <c r="DM12" i="38"/>
  <c r="DL12" i="38"/>
  <c r="DJ12" i="38"/>
  <c r="DI12" i="38" s="1"/>
  <c r="DG12" i="38"/>
  <c r="DF12" i="38" s="1"/>
  <c r="DD12" i="38"/>
  <c r="DC12" i="38" s="1"/>
  <c r="DA12" i="38"/>
  <c r="CZ12" i="38" s="1"/>
  <c r="CX12" i="38"/>
  <c r="CW12" i="38" s="1"/>
  <c r="CU12" i="38"/>
  <c r="CT12" i="38" s="1"/>
  <c r="CR12" i="38"/>
  <c r="CQ12" i="38" s="1"/>
  <c r="CO12" i="38"/>
  <c r="CN12" i="38"/>
  <c r="CL12" i="38"/>
  <c r="CK12" i="38"/>
  <c r="CI12" i="38"/>
  <c r="CH12" i="38"/>
  <c r="CF12" i="38"/>
  <c r="CE12" i="38" s="1"/>
  <c r="CC12" i="38"/>
  <c r="CB12" i="38" s="1"/>
  <c r="BZ12" i="38"/>
  <c r="BY12" i="38"/>
  <c r="BW12" i="38"/>
  <c r="BV12" i="38" s="1"/>
  <c r="BT12" i="38"/>
  <c r="BS12" i="38" s="1"/>
  <c r="BQ12" i="38"/>
  <c r="BP12" i="38" s="1"/>
  <c r="BN12" i="38"/>
  <c r="BM12" i="38" s="1"/>
  <c r="BK12" i="38"/>
  <c r="BJ12" i="38"/>
  <c r="BH12" i="38"/>
  <c r="AP12" i="38"/>
  <c r="AO12" i="38"/>
  <c r="U12" i="38"/>
  <c r="T12" i="38"/>
  <c r="D12" i="38"/>
  <c r="FU11" i="38"/>
  <c r="FT11" i="38" s="1"/>
  <c r="FR11" i="38"/>
  <c r="FQ11" i="38" s="1"/>
  <c r="FO11" i="38"/>
  <c r="FN11" i="38" s="1"/>
  <c r="FL11" i="38"/>
  <c r="FK11" i="38" s="1"/>
  <c r="FI11" i="38"/>
  <c r="FH11" i="38" s="1"/>
  <c r="FF11" i="38"/>
  <c r="FE11" i="38" s="1"/>
  <c r="FC11" i="38"/>
  <c r="FB11" i="38" s="1"/>
  <c r="EZ11" i="38"/>
  <c r="EY11" i="38"/>
  <c r="EW11" i="38"/>
  <c r="EV11" i="38" s="1"/>
  <c r="ET11" i="38"/>
  <c r="ES11" i="38"/>
  <c r="EQ11" i="38"/>
  <c r="EP11" i="38"/>
  <c r="EN11" i="38"/>
  <c r="EM11" i="38"/>
  <c r="EK11" i="38"/>
  <c r="EJ11" i="38"/>
  <c r="EH11" i="38"/>
  <c r="EG11" i="38" s="1"/>
  <c r="EE11" i="38"/>
  <c r="ED11" i="38" s="1"/>
  <c r="EB11" i="38"/>
  <c r="EA11" i="38" s="1"/>
  <c r="DY11" i="38"/>
  <c r="DX11" i="38" s="1"/>
  <c r="DV11" i="38"/>
  <c r="DU11" i="38" s="1"/>
  <c r="DS11" i="38"/>
  <c r="DR11" i="38" s="1"/>
  <c r="DP11" i="38"/>
  <c r="DO11" i="38" s="1"/>
  <c r="DM11" i="38"/>
  <c r="DL11" i="38" s="1"/>
  <c r="DJ11" i="38"/>
  <c r="DI11" i="38" s="1"/>
  <c r="DG11" i="38"/>
  <c r="DF11" i="38"/>
  <c r="DD11" i="38"/>
  <c r="DC11" i="38"/>
  <c r="DA11" i="38"/>
  <c r="CZ11" i="38"/>
  <c r="CX11" i="38"/>
  <c r="CW11" i="38"/>
  <c r="CU11" i="38"/>
  <c r="CT11" i="38" s="1"/>
  <c r="CR11" i="38"/>
  <c r="CQ11" i="38"/>
  <c r="CO11" i="38"/>
  <c r="CN11" i="38" s="1"/>
  <c r="CL11" i="38"/>
  <c r="CK11" i="38" s="1"/>
  <c r="CI11" i="38"/>
  <c r="CH11" i="38" s="1"/>
  <c r="CF11" i="38"/>
  <c r="CE11" i="38" s="1"/>
  <c r="CC11" i="38"/>
  <c r="CB11" i="38" s="1"/>
  <c r="BZ11" i="38"/>
  <c r="BY11" i="38" s="1"/>
  <c r="BW11" i="38"/>
  <c r="BV11" i="38" s="1"/>
  <c r="BT11" i="38"/>
  <c r="BS11" i="38"/>
  <c r="BQ11" i="38"/>
  <c r="BP11" i="38"/>
  <c r="BN11" i="38"/>
  <c r="BM11" i="38"/>
  <c r="BK11" i="38"/>
  <c r="BJ11" i="38" s="1"/>
  <c r="BH11" i="38"/>
  <c r="BG11" i="38" s="1"/>
  <c r="BA11" i="38"/>
  <c r="AW11" i="38"/>
  <c r="AF11" i="38"/>
  <c r="AD11" i="38"/>
  <c r="D11" i="38"/>
  <c r="FU10" i="38"/>
  <c r="FT10" i="38" s="1"/>
  <c r="FR10" i="38"/>
  <c r="FQ10" i="38"/>
  <c r="FO10" i="38"/>
  <c r="FN10" i="38" s="1"/>
  <c r="FL10" i="38"/>
  <c r="FK10" i="38" s="1"/>
  <c r="FI10" i="38"/>
  <c r="FH10" i="38"/>
  <c r="FF10" i="38"/>
  <c r="FE10" i="38"/>
  <c r="FC10" i="38"/>
  <c r="FB10" i="38"/>
  <c r="EZ10" i="38"/>
  <c r="EY10" i="38" s="1"/>
  <c r="EW10" i="38"/>
  <c r="EV10" i="38" s="1"/>
  <c r="ET10" i="38"/>
  <c r="ES10" i="38" s="1"/>
  <c r="EQ10" i="38"/>
  <c r="EP10" i="38" s="1"/>
  <c r="EN10" i="38"/>
  <c r="EM10" i="38" s="1"/>
  <c r="EK10" i="38"/>
  <c r="EJ10" i="38" s="1"/>
  <c r="EH10" i="38"/>
  <c r="EG10" i="38" s="1"/>
  <c r="EE10" i="38"/>
  <c r="ED10" i="38"/>
  <c r="EB10" i="38"/>
  <c r="EA10" i="38" s="1"/>
  <c r="DY10" i="38"/>
  <c r="DX10" i="38"/>
  <c r="DV10" i="38"/>
  <c r="DU10" i="38"/>
  <c r="DS10" i="38"/>
  <c r="DR10" i="38"/>
  <c r="DP10" i="38"/>
  <c r="DO10" i="38"/>
  <c r="DM10" i="38"/>
  <c r="DL10" i="38" s="1"/>
  <c r="DJ10" i="38"/>
  <c r="DI10" i="38" s="1"/>
  <c r="DG10" i="38"/>
  <c r="DF10" i="38"/>
  <c r="DD10" i="38"/>
  <c r="DC10" i="38"/>
  <c r="DA10" i="38"/>
  <c r="CZ10" i="38"/>
  <c r="CX10" i="38"/>
  <c r="CW10" i="38"/>
  <c r="CU10" i="38"/>
  <c r="CT10" i="38" s="1"/>
  <c r="CR10" i="38"/>
  <c r="CQ10" i="38" s="1"/>
  <c r="CO10" i="38"/>
  <c r="CN10" i="38"/>
  <c r="CL10" i="38"/>
  <c r="CK10" i="38"/>
  <c r="CI10" i="38"/>
  <c r="CH10" i="38"/>
  <c r="CF10" i="38"/>
  <c r="CE10" i="38"/>
  <c r="CC10" i="38"/>
  <c r="CB10" i="38" s="1"/>
  <c r="BZ10" i="38"/>
  <c r="BY10" i="38" s="1"/>
  <c r="BW10" i="38"/>
  <c r="BV10" i="38"/>
  <c r="BT10" i="38"/>
  <c r="BS10" i="38"/>
  <c r="BQ10" i="38"/>
  <c r="BP10" i="38"/>
  <c r="BN10" i="38"/>
  <c r="BM10" i="38"/>
  <c r="BK10" i="38"/>
  <c r="BJ10" i="38" s="1"/>
  <c r="BH10" i="38"/>
  <c r="BD10" i="38"/>
  <c r="BB10" i="38"/>
  <c r="AM10" i="38"/>
  <c r="AL10" i="38"/>
  <c r="W10" i="38"/>
  <c r="V10" i="38"/>
  <c r="D10" i="38"/>
  <c r="FU9" i="38"/>
  <c r="FT9" i="38"/>
  <c r="FR9" i="38"/>
  <c r="FQ9" i="38"/>
  <c r="FO9" i="38"/>
  <c r="FN9" i="38" s="1"/>
  <c r="FL9" i="38"/>
  <c r="FK9" i="38" s="1"/>
  <c r="FI9" i="38"/>
  <c r="FH9" i="38"/>
  <c r="FF9" i="38"/>
  <c r="FE9" i="38"/>
  <c r="FC9" i="38"/>
  <c r="FB9" i="38"/>
  <c r="EZ9" i="38"/>
  <c r="EY9" i="38"/>
  <c r="EW9" i="38"/>
  <c r="EV9" i="38"/>
  <c r="ET9" i="38"/>
  <c r="ES9" i="38" s="1"/>
  <c r="EQ9" i="38"/>
  <c r="EP9" i="38" s="1"/>
  <c r="EN9" i="38"/>
  <c r="EM9" i="38"/>
  <c r="EK9" i="38"/>
  <c r="EJ9" i="38"/>
  <c r="EH9" i="38"/>
  <c r="EG9" i="38"/>
  <c r="EE9" i="38"/>
  <c r="ED9" i="38" s="1"/>
  <c r="EB9" i="38"/>
  <c r="EA9" i="38" s="1"/>
  <c r="DY9" i="38"/>
  <c r="DX9" i="38" s="1"/>
  <c r="DV9" i="38"/>
  <c r="DU9" i="38"/>
  <c r="DS9" i="38"/>
  <c r="DR9" i="38"/>
  <c r="DP9" i="38"/>
  <c r="DO9" i="38"/>
  <c r="DM9" i="38"/>
  <c r="DL9" i="38" s="1"/>
  <c r="DJ9" i="38"/>
  <c r="DI9" i="38" s="1"/>
  <c r="DG9" i="38"/>
  <c r="DF9" i="38" s="1"/>
  <c r="DD9" i="38"/>
  <c r="DC9" i="38"/>
  <c r="DA9" i="38"/>
  <c r="CZ9" i="38"/>
  <c r="CX9" i="38"/>
  <c r="CW9" i="38"/>
  <c r="CU9" i="38"/>
  <c r="CT9" i="38"/>
  <c r="CR9" i="38"/>
  <c r="CQ9" i="38" s="1"/>
  <c r="CO9" i="38"/>
  <c r="CN9" i="38"/>
  <c r="CL9" i="38"/>
  <c r="CK9" i="38"/>
  <c r="CI9" i="38"/>
  <c r="CH9" i="38"/>
  <c r="CF9" i="38"/>
  <c r="CE9" i="38"/>
  <c r="CC9" i="38"/>
  <c r="CB9" i="38" s="1"/>
  <c r="BZ9" i="38"/>
  <c r="BY9" i="38" s="1"/>
  <c r="BW9" i="38"/>
  <c r="BV9" i="38" s="1"/>
  <c r="BT9" i="38"/>
  <c r="BS9" i="38"/>
  <c r="BQ9" i="38"/>
  <c r="BP9" i="38"/>
  <c r="BN9" i="38"/>
  <c r="BM9" i="38"/>
  <c r="BK9" i="38"/>
  <c r="BJ9" i="38"/>
  <c r="BH9" i="38"/>
  <c r="BD9" i="38"/>
  <c r="BC9" i="38"/>
  <c r="AN9" i="38"/>
  <c r="AL9" i="38"/>
  <c r="X9" i="38"/>
  <c r="W9" i="38"/>
  <c r="D9" i="38"/>
  <c r="FU8" i="38"/>
  <c r="FT8" i="38"/>
  <c r="FR8" i="38"/>
  <c r="FQ8" i="38"/>
  <c r="FO8" i="38"/>
  <c r="FN8" i="38"/>
  <c r="FL8" i="38"/>
  <c r="FK8" i="38"/>
  <c r="FI8" i="38"/>
  <c r="FH8" i="38" s="1"/>
  <c r="FF8" i="38"/>
  <c r="FE8" i="38"/>
  <c r="FC8" i="38"/>
  <c r="FB8" i="38"/>
  <c r="EZ8" i="38"/>
  <c r="EY8" i="38"/>
  <c r="EW8" i="38"/>
  <c r="EV8" i="38"/>
  <c r="ET8" i="38"/>
  <c r="ES8" i="38" s="1"/>
  <c r="EQ8" i="38"/>
  <c r="EP8" i="38" s="1"/>
  <c r="EN8" i="38"/>
  <c r="EM8" i="38" s="1"/>
  <c r="EK8" i="38"/>
  <c r="EJ8" i="38"/>
  <c r="EH8" i="38"/>
  <c r="EG8" i="38"/>
  <c r="EE8" i="38"/>
  <c r="ED8" i="38"/>
  <c r="EB8" i="38"/>
  <c r="EA8" i="38" s="1"/>
  <c r="DY8" i="38"/>
  <c r="DX8" i="38" s="1"/>
  <c r="DV8" i="38"/>
  <c r="DU8" i="38"/>
  <c r="DS8" i="38"/>
  <c r="DR8" i="38"/>
  <c r="DP8" i="38"/>
  <c r="DO8" i="38"/>
  <c r="DM8" i="38"/>
  <c r="DL8" i="38"/>
  <c r="DJ8" i="38"/>
  <c r="DI8" i="38" s="1"/>
  <c r="DG8" i="38"/>
  <c r="DF8" i="38" s="1"/>
  <c r="DD8" i="38"/>
  <c r="DC8" i="38"/>
  <c r="DA8" i="38"/>
  <c r="CZ8" i="38"/>
  <c r="CX8" i="38"/>
  <c r="CW8" i="38"/>
  <c r="CU8" i="38"/>
  <c r="CT8" i="38"/>
  <c r="CR8" i="38"/>
  <c r="CQ8" i="38"/>
  <c r="CO8" i="38"/>
  <c r="CN8" i="38" s="1"/>
  <c r="CL8" i="38"/>
  <c r="CK8" i="38" s="1"/>
  <c r="CI8" i="38"/>
  <c r="CH8" i="38"/>
  <c r="CF8" i="38"/>
  <c r="CE8" i="38"/>
  <c r="CC8" i="38"/>
  <c r="CB8" i="38"/>
  <c r="BZ8" i="38"/>
  <c r="BY8" i="38" s="1"/>
  <c r="BW8" i="38"/>
  <c r="BV8" i="38" s="1"/>
  <c r="BT8" i="38"/>
  <c r="BS8" i="38" s="1"/>
  <c r="BQ8" i="38"/>
  <c r="BP8" i="38"/>
  <c r="BN8" i="38"/>
  <c r="BM8" i="38"/>
  <c r="BK8" i="38"/>
  <c r="BJ8" i="38"/>
  <c r="BH8" i="38"/>
  <c r="BE8" i="38"/>
  <c r="AP8" i="38"/>
  <c r="AO8" i="38"/>
  <c r="Z8" i="38"/>
  <c r="X8" i="38"/>
  <c r="D8" i="38"/>
  <c r="FU7" i="38"/>
  <c r="FT7" i="38" s="1"/>
  <c r="FR7" i="38"/>
  <c r="FQ7" i="38" s="1"/>
  <c r="FO7" i="38"/>
  <c r="FN7" i="38" s="1"/>
  <c r="FL7" i="38"/>
  <c r="FK7" i="38" s="1"/>
  <c r="FI7" i="38"/>
  <c r="FH7" i="38" s="1"/>
  <c r="FF7" i="38"/>
  <c r="FE7" i="38"/>
  <c r="FC7" i="38"/>
  <c r="FB7" i="38" s="1"/>
  <c r="EZ7" i="38"/>
  <c r="EY7" i="38" s="1"/>
  <c r="EW7" i="38"/>
  <c r="EV7" i="38" s="1"/>
  <c r="ET7" i="38"/>
  <c r="ES7" i="38" s="1"/>
  <c r="EQ7" i="38"/>
  <c r="EP7" i="38" s="1"/>
  <c r="EN7" i="38"/>
  <c r="EM7" i="38"/>
  <c r="EK7" i="38"/>
  <c r="EJ7" i="38" s="1"/>
  <c r="EH7" i="38"/>
  <c r="EG7" i="38" s="1"/>
  <c r="EE7" i="38"/>
  <c r="ED7" i="38" s="1"/>
  <c r="EB7" i="38"/>
  <c r="EA7" i="38"/>
  <c r="DY7" i="38"/>
  <c r="DX7" i="38"/>
  <c r="DV7" i="38"/>
  <c r="DU7" i="38"/>
  <c r="DS7" i="38"/>
  <c r="DR7" i="38" s="1"/>
  <c r="DP7" i="38"/>
  <c r="DO7" i="38" s="1"/>
  <c r="DM7" i="38"/>
  <c r="DL7" i="38" s="1"/>
  <c r="DJ7" i="38"/>
  <c r="DI7" i="38"/>
  <c r="DG7" i="38"/>
  <c r="DF7" i="38" s="1"/>
  <c r="DD7" i="38"/>
  <c r="DC7" i="38"/>
  <c r="DA7" i="38"/>
  <c r="CZ7" i="38" s="1"/>
  <c r="CX7" i="38"/>
  <c r="CW7" i="38" s="1"/>
  <c r="CU7" i="38"/>
  <c r="CT7" i="38" s="1"/>
  <c r="CR7" i="38"/>
  <c r="CQ7" i="38" s="1"/>
  <c r="CO7" i="38"/>
  <c r="CN7" i="38" s="1"/>
  <c r="CL7" i="38"/>
  <c r="CK7" i="38"/>
  <c r="CI7" i="38"/>
  <c r="CH7" i="38" s="1"/>
  <c r="CF7" i="38"/>
  <c r="CE7" i="38" s="1"/>
  <c r="CC7" i="38"/>
  <c r="CB7" i="38" s="1"/>
  <c r="BZ7" i="38"/>
  <c r="BY7" i="38" s="1"/>
  <c r="BW7" i="38"/>
  <c r="BV7" i="38"/>
  <c r="BT7" i="38"/>
  <c r="BS7" i="38"/>
  <c r="BQ7" i="38"/>
  <c r="BP7" i="38" s="1"/>
  <c r="BN7" i="38"/>
  <c r="BM7" i="38" s="1"/>
  <c r="BK7" i="38"/>
  <c r="BJ7" i="38" s="1"/>
  <c r="BH7" i="38"/>
  <c r="BD7" i="38"/>
  <c r="BB7" i="38"/>
  <c r="AN7" i="38"/>
  <c r="AM7" i="38"/>
  <c r="W7" i="38"/>
  <c r="V7" i="38"/>
  <c r="D7" i="38"/>
  <c r="S2" i="38"/>
  <c r="AE47" i="38" s="1"/>
  <c r="Q2" i="38"/>
  <c r="D8" i="35"/>
  <c r="D9" i="35"/>
  <c r="D10" i="35"/>
  <c r="D11" i="35"/>
  <c r="D12" i="35"/>
  <c r="D13" i="35"/>
  <c r="D14" i="35"/>
  <c r="D15" i="35"/>
  <c r="D16" i="35"/>
  <c r="D17" i="35"/>
  <c r="D18" i="35"/>
  <c r="D19" i="35"/>
  <c r="D20" i="35"/>
  <c r="D21" i="35"/>
  <c r="D22" i="35"/>
  <c r="D23" i="35"/>
  <c r="D24" i="35"/>
  <c r="D25" i="35"/>
  <c r="D26" i="35"/>
  <c r="D27" i="35"/>
  <c r="D28" i="35"/>
  <c r="D29" i="35"/>
  <c r="D30" i="35"/>
  <c r="D31" i="35"/>
  <c r="D32" i="35"/>
  <c r="D34" i="35"/>
  <c r="D35" i="35"/>
  <c r="D36" i="35"/>
  <c r="D37" i="35"/>
  <c r="D38" i="35"/>
  <c r="D39" i="35"/>
  <c r="D40" i="35"/>
  <c r="D41" i="35"/>
  <c r="D42" i="35"/>
  <c r="D43" i="35"/>
  <c r="D44" i="35"/>
  <c r="D45" i="35"/>
  <c r="D46" i="35"/>
  <c r="D47" i="35"/>
  <c r="D48" i="35"/>
  <c r="D49" i="35"/>
  <c r="D50" i="35"/>
  <c r="D51" i="35"/>
  <c r="D52" i="35"/>
  <c r="D53" i="35"/>
  <c r="D54" i="35"/>
  <c r="D55" i="35"/>
  <c r="D56" i="35"/>
  <c r="D57" i="35"/>
  <c r="D58" i="35"/>
  <c r="D59" i="35"/>
  <c r="D60" i="35"/>
  <c r="D61" i="35"/>
  <c r="D62" i="35"/>
  <c r="D63" i="35"/>
  <c r="D64" i="35"/>
  <c r="D65" i="35"/>
  <c r="D66" i="35"/>
  <c r="D67" i="35"/>
  <c r="D68" i="35"/>
  <c r="D69" i="35"/>
  <c r="D70" i="35"/>
  <c r="D71" i="35"/>
  <c r="D72" i="35"/>
  <c r="D73" i="35"/>
  <c r="D74" i="35"/>
  <c r="D75" i="35"/>
  <c r="D76" i="35"/>
  <c r="D77" i="35"/>
  <c r="D78" i="35"/>
  <c r="D79" i="35"/>
  <c r="D80" i="35"/>
  <c r="D81" i="35"/>
  <c r="D82" i="35"/>
  <c r="D83" i="35"/>
  <c r="D84" i="35"/>
  <c r="D85" i="35"/>
  <c r="D7"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D33" i="35" s="1"/>
  <c r="A34"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D8" i="36"/>
  <c r="D9" i="36"/>
  <c r="D10" i="36"/>
  <c r="D11" i="36"/>
  <c r="D12" i="36"/>
  <c r="D13" i="36"/>
  <c r="D14" i="36"/>
  <c r="D15" i="36"/>
  <c r="D16" i="36"/>
  <c r="D17" i="36"/>
  <c r="D18" i="36"/>
  <c r="D19" i="36"/>
  <c r="D20" i="36"/>
  <c r="D21" i="36"/>
  <c r="D22" i="36"/>
  <c r="D23" i="36"/>
  <c r="D24" i="36"/>
  <c r="D25" i="36"/>
  <c r="D26" i="36"/>
  <c r="D27" i="36"/>
  <c r="D28" i="36"/>
  <c r="D29" i="36"/>
  <c r="D30" i="36"/>
  <c r="D31" i="36"/>
  <c r="D32" i="36"/>
  <c r="D33" i="36"/>
  <c r="D34" i="36"/>
  <c r="D35" i="36"/>
  <c r="D36" i="36"/>
  <c r="D37" i="36"/>
  <c r="D38" i="36"/>
  <c r="D39" i="36"/>
  <c r="D40" i="36"/>
  <c r="D41" i="36"/>
  <c r="D42" i="36"/>
  <c r="D43" i="36"/>
  <c r="D44" i="36"/>
  <c r="D45" i="36"/>
  <c r="D46" i="36"/>
  <c r="D47" i="36"/>
  <c r="D48" i="36"/>
  <c r="D49" i="36"/>
  <c r="D50" i="36"/>
  <c r="D51" i="36"/>
  <c r="D52" i="36"/>
  <c r="D53" i="36"/>
  <c r="D54" i="36"/>
  <c r="D55" i="36"/>
  <c r="D56" i="36"/>
  <c r="D57" i="36"/>
  <c r="D58" i="36"/>
  <c r="D59" i="36"/>
  <c r="D60" i="36"/>
  <c r="D61" i="36"/>
  <c r="D62" i="36"/>
  <c r="D63" i="36"/>
  <c r="D64" i="36"/>
  <c r="D65" i="36"/>
  <c r="D66" i="36"/>
  <c r="D67" i="36"/>
  <c r="D68" i="36"/>
  <c r="D69" i="36"/>
  <c r="D70" i="36"/>
  <c r="D71" i="36"/>
  <c r="D72" i="36"/>
  <c r="D73" i="36"/>
  <c r="D74" i="36"/>
  <c r="D75" i="36"/>
  <c r="D76" i="36"/>
  <c r="D77" i="36"/>
  <c r="D78" i="36"/>
  <c r="D79" i="36"/>
  <c r="D80" i="36"/>
  <c r="D81" i="36"/>
  <c r="D82" i="36"/>
  <c r="D83" i="36"/>
  <c r="D84" i="36"/>
  <c r="D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61" i="36"/>
  <c r="A62" i="36"/>
  <c r="A63" i="36"/>
  <c r="A64" i="36"/>
  <c r="A65" i="36"/>
  <c r="A66" i="36"/>
  <c r="A67" i="36"/>
  <c r="A68" i="36"/>
  <c r="A69" i="36"/>
  <c r="A70" i="36"/>
  <c r="A71" i="36"/>
  <c r="A72" i="36"/>
  <c r="A73" i="36"/>
  <c r="A74" i="36"/>
  <c r="A75" i="36"/>
  <c r="A76" i="36"/>
  <c r="A77" i="36"/>
  <c r="A78" i="36"/>
  <c r="A79" i="36"/>
  <c r="A80" i="36"/>
  <c r="A81" i="36"/>
  <c r="A82" i="36"/>
  <c r="A83" i="36"/>
  <c r="A84" i="36"/>
  <c r="A7" i="36"/>
  <c r="A26" i="25"/>
  <c r="D26" i="25" s="1"/>
  <c r="A27" i="25"/>
  <c r="D27" i="25" s="1"/>
  <c r="D28" i="25"/>
  <c r="D29" i="25"/>
  <c r="D30" i="25"/>
  <c r="D31" i="25"/>
  <c r="D32" i="25"/>
  <c r="D33" i="25"/>
  <c r="D34" i="25"/>
  <c r="D35" i="25"/>
  <c r="D36" i="25"/>
  <c r="D37" i="25"/>
  <c r="D38" i="25"/>
  <c r="D39" i="25"/>
  <c r="D40" i="25"/>
  <c r="D41" i="25"/>
  <c r="D42" i="25"/>
  <c r="D43" i="25"/>
  <c r="A44" i="25"/>
  <c r="D44" i="25" s="1"/>
  <c r="A45" i="25"/>
  <c r="D45" i="25" s="1"/>
  <c r="A46" i="25"/>
  <c r="D46" i="25" s="1"/>
  <c r="A47" i="25"/>
  <c r="D47" i="25" s="1"/>
  <c r="A48" i="25"/>
  <c r="D48" i="25" s="1"/>
  <c r="A49" i="25"/>
  <c r="D49" i="25" s="1"/>
  <c r="A50" i="25"/>
  <c r="D50" i="25" s="1"/>
  <c r="A51" i="25"/>
  <c r="D51" i="25" s="1"/>
  <c r="A52" i="25"/>
  <c r="D52" i="25" s="1"/>
  <c r="A53" i="25"/>
  <c r="D53" i="25" s="1"/>
  <c r="A54" i="25"/>
  <c r="D54" i="25" s="1"/>
  <c r="A55" i="25"/>
  <c r="D55" i="25" s="1"/>
  <c r="A56" i="25"/>
  <c r="D56" i="25" s="1"/>
  <c r="A57" i="25"/>
  <c r="D57" i="25" s="1"/>
  <c r="A58" i="25"/>
  <c r="D58" i="25" s="1"/>
  <c r="A59" i="25"/>
  <c r="D59" i="25" s="1"/>
  <c r="A60" i="25"/>
  <c r="D60" i="25" s="1"/>
  <c r="A61" i="25"/>
  <c r="D61" i="25" s="1"/>
  <c r="A62" i="25"/>
  <c r="D62" i="25" s="1"/>
  <c r="A63" i="25"/>
  <c r="D63" i="25" s="1"/>
  <c r="A64" i="25"/>
  <c r="D64" i="25" s="1"/>
  <c r="A65" i="25"/>
  <c r="D65" i="25" s="1"/>
  <c r="A66" i="25"/>
  <c r="D66" i="25" s="1"/>
  <c r="A67" i="25"/>
  <c r="D67" i="25" s="1"/>
  <c r="A68" i="25"/>
  <c r="D68" i="25" s="1"/>
  <c r="A69" i="25"/>
  <c r="D69" i="25" s="1"/>
  <c r="A70" i="25"/>
  <c r="D70" i="25" s="1"/>
  <c r="A71" i="25"/>
  <c r="D71" i="25" s="1"/>
  <c r="A72" i="25"/>
  <c r="D72" i="25" s="1"/>
  <c r="A73" i="25"/>
  <c r="D73" i="25" s="1"/>
  <c r="A74" i="25"/>
  <c r="D74" i="25" s="1"/>
  <c r="A75" i="25"/>
  <c r="D75" i="25" s="1"/>
  <c r="A76" i="25"/>
  <c r="D76" i="25" s="1"/>
  <c r="A77" i="25"/>
  <c r="D77" i="25" s="1"/>
  <c r="A78" i="25"/>
  <c r="D78" i="25" s="1"/>
  <c r="A79" i="25"/>
  <c r="D79" i="25" s="1"/>
  <c r="A80" i="25"/>
  <c r="D80" i="25" s="1"/>
  <c r="A81" i="25"/>
  <c r="D81" i="25" s="1"/>
  <c r="A82" i="25"/>
  <c r="D82" i="25" s="1"/>
  <c r="A83" i="25"/>
  <c r="D83" i="25" s="1"/>
  <c r="A84" i="25"/>
  <c r="D84" i="25" s="1"/>
  <c r="A85" i="25"/>
  <c r="D85" i="25" s="1"/>
  <c r="A86" i="25"/>
  <c r="D86" i="25" s="1"/>
  <c r="A87" i="25"/>
  <c r="D87" i="25" s="1"/>
  <c r="A88" i="25"/>
  <c r="D88" i="25" s="1"/>
  <c r="A89" i="25"/>
  <c r="D89" i="25" s="1"/>
  <c r="A90" i="25"/>
  <c r="D90" i="25" s="1"/>
  <c r="A91" i="25"/>
  <c r="D91" i="25" s="1"/>
  <c r="A92" i="25"/>
  <c r="D92" i="25" s="1"/>
  <c r="A93" i="25"/>
  <c r="D93" i="25" s="1"/>
  <c r="A8" i="33"/>
  <c r="A9" i="33"/>
  <c r="A10" i="33"/>
  <c r="A11" i="33"/>
  <c r="A12" i="33"/>
  <c r="A13" i="33"/>
  <c r="A14" i="33"/>
  <c r="D14" i="33" s="1"/>
  <c r="A15" i="33"/>
  <c r="A16" i="33"/>
  <c r="A17" i="33"/>
  <c r="D17" i="33" s="1"/>
  <c r="A18" i="33"/>
  <c r="D18" i="33" s="1"/>
  <c r="A19" i="33"/>
  <c r="A20" i="33"/>
  <c r="A21" i="33"/>
  <c r="A22" i="33"/>
  <c r="A23" i="33"/>
  <c r="A24" i="33"/>
  <c r="A25" i="33"/>
  <c r="A26" i="33"/>
  <c r="A27" i="33"/>
  <c r="A28" i="33"/>
  <c r="D28" i="33" s="1"/>
  <c r="A29" i="33"/>
  <c r="D29" i="33" s="1"/>
  <c r="A30" i="33"/>
  <c r="D30" i="33" s="1"/>
  <c r="A31" i="33"/>
  <c r="D31" i="33" s="1"/>
  <c r="A32" i="33"/>
  <c r="A33" i="33"/>
  <c r="A34" i="33"/>
  <c r="A35" i="33"/>
  <c r="A36" i="33"/>
  <c r="A37" i="33"/>
  <c r="A38" i="33"/>
  <c r="A39" i="33"/>
  <c r="A40" i="33"/>
  <c r="D40" i="33" s="1"/>
  <c r="A41" i="33"/>
  <c r="D41" i="33" s="1"/>
  <c r="A42" i="33"/>
  <c r="D42" i="33" s="1"/>
  <c r="A43" i="33"/>
  <c r="D43" i="33" s="1"/>
  <c r="A44" i="33"/>
  <c r="A45" i="33"/>
  <c r="A46" i="33"/>
  <c r="A47" i="33"/>
  <c r="A48" i="33"/>
  <c r="A49" i="33"/>
  <c r="A50" i="33"/>
  <c r="A51" i="33"/>
  <c r="A52" i="33"/>
  <c r="D52" i="33" s="1"/>
  <c r="A53" i="33"/>
  <c r="D53" i="33" s="1"/>
  <c r="A54" i="33"/>
  <c r="D54" i="33" s="1"/>
  <c r="A55" i="33"/>
  <c r="D55" i="33" s="1"/>
  <c r="A56" i="33"/>
  <c r="A57" i="33"/>
  <c r="A58" i="33"/>
  <c r="A59" i="33"/>
  <c r="A60" i="33"/>
  <c r="A61" i="33"/>
  <c r="A62" i="33"/>
  <c r="A63" i="33"/>
  <c r="A64" i="33"/>
  <c r="D64" i="33" s="1"/>
  <c r="A65" i="33"/>
  <c r="D65" i="33" s="1"/>
  <c r="A66" i="33"/>
  <c r="D66" i="33" s="1"/>
  <c r="A67" i="33"/>
  <c r="D67" i="33" s="1"/>
  <c r="A68" i="33"/>
  <c r="A69" i="33"/>
  <c r="A70" i="33"/>
  <c r="A71" i="33"/>
  <c r="A72" i="33"/>
  <c r="A73" i="33"/>
  <c r="A74" i="33"/>
  <c r="A75" i="33"/>
  <c r="A76" i="33"/>
  <c r="D76" i="33" s="1"/>
  <c r="A77" i="33"/>
  <c r="D77" i="33" s="1"/>
  <c r="A78" i="33"/>
  <c r="D78" i="33" s="1"/>
  <c r="A79" i="33"/>
  <c r="D79" i="33" s="1"/>
  <c r="A80" i="33"/>
  <c r="A81" i="33"/>
  <c r="A7" i="33"/>
  <c r="D24" i="33"/>
  <c r="D25" i="33"/>
  <c r="D26" i="33"/>
  <c r="D27" i="33"/>
  <c r="D32" i="33"/>
  <c r="D33" i="33"/>
  <c r="D34" i="33"/>
  <c r="D35" i="33"/>
  <c r="D36" i="33"/>
  <c r="D37" i="33"/>
  <c r="D38" i="33"/>
  <c r="D39" i="33"/>
  <c r="D44" i="33"/>
  <c r="D45" i="33"/>
  <c r="D46" i="33"/>
  <c r="D47" i="33"/>
  <c r="D48" i="33"/>
  <c r="D49" i="33"/>
  <c r="D50" i="33"/>
  <c r="D51" i="33"/>
  <c r="D56" i="33"/>
  <c r="D57" i="33"/>
  <c r="D58" i="33"/>
  <c r="D59" i="33"/>
  <c r="D60" i="33"/>
  <c r="D61" i="33"/>
  <c r="D62" i="33"/>
  <c r="D63" i="33"/>
  <c r="D68" i="33"/>
  <c r="D69" i="33"/>
  <c r="D70" i="33"/>
  <c r="D71" i="33"/>
  <c r="D72" i="33"/>
  <c r="D73" i="33"/>
  <c r="D74" i="33"/>
  <c r="D75" i="33"/>
  <c r="D80" i="33"/>
  <c r="D81" i="33"/>
  <c r="D7" i="33"/>
  <c r="A8" i="26"/>
  <c r="A9" i="26"/>
  <c r="A10" i="26"/>
  <c r="D10" i="26" s="1"/>
  <c r="A11" i="26"/>
  <c r="A12" i="26"/>
  <c r="A13" i="26"/>
  <c r="D13" i="26" s="1"/>
  <c r="A14" i="26"/>
  <c r="D14" i="26" s="1"/>
  <c r="A15" i="26"/>
  <c r="D15" i="26" s="1"/>
  <c r="A16" i="26"/>
  <c r="A17" i="26"/>
  <c r="A18" i="26"/>
  <c r="A19" i="26"/>
  <c r="D19" i="26" s="1"/>
  <c r="A20" i="26"/>
  <c r="A21" i="26"/>
  <c r="A22" i="26"/>
  <c r="A23" i="26"/>
  <c r="A24" i="26"/>
  <c r="A25" i="26"/>
  <c r="A26" i="26"/>
  <c r="A27" i="26"/>
  <c r="A28" i="26"/>
  <c r="A29" i="26"/>
  <c r="D29" i="26" s="1"/>
  <c r="A30" i="26"/>
  <c r="D30" i="26" s="1"/>
  <c r="A31" i="26"/>
  <c r="D31" i="26" s="1"/>
  <c r="A32" i="26"/>
  <c r="A33" i="26"/>
  <c r="A34" i="26"/>
  <c r="A35" i="26"/>
  <c r="A36" i="26"/>
  <c r="A37" i="26"/>
  <c r="A38" i="26"/>
  <c r="A39" i="26"/>
  <c r="A40" i="26"/>
  <c r="A41" i="26"/>
  <c r="D41" i="26" s="1"/>
  <c r="A42" i="26"/>
  <c r="A43" i="26"/>
  <c r="D43" i="26" s="1"/>
  <c r="A44" i="26"/>
  <c r="A45" i="26"/>
  <c r="A46" i="26"/>
  <c r="A47" i="26"/>
  <c r="A48" i="26"/>
  <c r="A49" i="26"/>
  <c r="A50" i="26"/>
  <c r="A51" i="26"/>
  <c r="A52" i="26"/>
  <c r="A53" i="26"/>
  <c r="D53" i="26" s="1"/>
  <c r="A54" i="26"/>
  <c r="A55" i="26"/>
  <c r="D55" i="26" s="1"/>
  <c r="A56" i="26"/>
  <c r="A57" i="26"/>
  <c r="A58" i="26"/>
  <c r="A59" i="26"/>
  <c r="A60" i="26"/>
  <c r="A61" i="26"/>
  <c r="A62" i="26"/>
  <c r="A63" i="26"/>
  <c r="A64" i="26"/>
  <c r="A65" i="26"/>
  <c r="D65" i="26" s="1"/>
  <c r="A66" i="26"/>
  <c r="A67" i="26"/>
  <c r="D67" i="26" s="1"/>
  <c r="A68" i="26"/>
  <c r="A69" i="26"/>
  <c r="A70" i="26"/>
  <c r="A71" i="26"/>
  <c r="A72" i="26"/>
  <c r="A73" i="26"/>
  <c r="A74" i="26"/>
  <c r="A75" i="26"/>
  <c r="A76" i="26"/>
  <c r="A77" i="26"/>
  <c r="D77" i="26" s="1"/>
  <c r="A78" i="26"/>
  <c r="A79" i="26"/>
  <c r="D79" i="26" s="1"/>
  <c r="A80" i="26"/>
  <c r="A81" i="26"/>
  <c r="A7" i="26"/>
  <c r="D11" i="26"/>
  <c r="D12" i="26"/>
  <c r="D17" i="26"/>
  <c r="D18" i="26"/>
  <c r="D20" i="26"/>
  <c r="D21" i="26"/>
  <c r="D23" i="26"/>
  <c r="D24" i="26"/>
  <c r="D25" i="26"/>
  <c r="D26" i="26"/>
  <c r="D27" i="26"/>
  <c r="D28" i="26"/>
  <c r="D32" i="26"/>
  <c r="D33" i="26"/>
  <c r="D34" i="26"/>
  <c r="D35" i="26"/>
  <c r="D36" i="26"/>
  <c r="D37" i="26"/>
  <c r="D38" i="26"/>
  <c r="D39" i="26"/>
  <c r="D40" i="26"/>
  <c r="D42" i="26"/>
  <c r="D44" i="26"/>
  <c r="D45" i="26"/>
  <c r="D46" i="26"/>
  <c r="D47" i="26"/>
  <c r="D48" i="26"/>
  <c r="D49" i="26"/>
  <c r="D50" i="26"/>
  <c r="D51" i="26"/>
  <c r="D52" i="26"/>
  <c r="D54" i="26"/>
  <c r="D56" i="26"/>
  <c r="D57" i="26"/>
  <c r="D58" i="26"/>
  <c r="D59" i="26"/>
  <c r="D60" i="26"/>
  <c r="D61" i="26"/>
  <c r="D62" i="26"/>
  <c r="D63" i="26"/>
  <c r="D64" i="26"/>
  <c r="D66" i="26"/>
  <c r="D68" i="26"/>
  <c r="D69" i="26"/>
  <c r="D70" i="26"/>
  <c r="D71" i="26"/>
  <c r="D72" i="26"/>
  <c r="D73" i="26"/>
  <c r="D74" i="26"/>
  <c r="D75" i="26"/>
  <c r="D76" i="26"/>
  <c r="D78" i="26"/>
  <c r="D80" i="26"/>
  <c r="D81" i="26"/>
  <c r="A8" i="27"/>
  <c r="A9" i="27"/>
  <c r="A10" i="27"/>
  <c r="A11" i="27"/>
  <c r="D11" i="27" s="1"/>
  <c r="A12" i="27"/>
  <c r="D12" i="27" s="1"/>
  <c r="A13" i="27"/>
  <c r="A14" i="27"/>
  <c r="D14" i="27" s="1"/>
  <c r="A15" i="27"/>
  <c r="D15" i="27" s="1"/>
  <c r="A16" i="27"/>
  <c r="D16" i="27" s="1"/>
  <c r="A17" i="27"/>
  <c r="D17" i="27" s="1"/>
  <c r="A18" i="27"/>
  <c r="D18" i="27" s="1"/>
  <c r="A19" i="27"/>
  <c r="D19" i="27" s="1"/>
  <c r="A20" i="27"/>
  <c r="A21" i="27"/>
  <c r="A22" i="27"/>
  <c r="A23" i="27"/>
  <c r="A24" i="27"/>
  <c r="A25" i="27"/>
  <c r="A26" i="27"/>
  <c r="A27" i="27"/>
  <c r="A28" i="27"/>
  <c r="D28" i="27" s="1"/>
  <c r="A29" i="27"/>
  <c r="D29" i="27" s="1"/>
  <c r="A30" i="27"/>
  <c r="D30" i="27" s="1"/>
  <c r="A31" i="27"/>
  <c r="D31" i="27" s="1"/>
  <c r="A32" i="27"/>
  <c r="A33" i="27"/>
  <c r="A34" i="27"/>
  <c r="A35" i="27"/>
  <c r="A36" i="27"/>
  <c r="A37" i="27"/>
  <c r="A38" i="27"/>
  <c r="A39" i="27"/>
  <c r="A40" i="27"/>
  <c r="D40" i="27" s="1"/>
  <c r="A41" i="27"/>
  <c r="D41" i="27" s="1"/>
  <c r="A42" i="27"/>
  <c r="D42" i="27" s="1"/>
  <c r="A43" i="27"/>
  <c r="D43" i="27" s="1"/>
  <c r="A44" i="27"/>
  <c r="A45" i="27"/>
  <c r="A46" i="27"/>
  <c r="A47" i="27"/>
  <c r="A48" i="27"/>
  <c r="D48" i="27" s="1"/>
  <c r="A49" i="27"/>
  <c r="A50" i="27"/>
  <c r="A51" i="27"/>
  <c r="A52" i="27"/>
  <c r="D52" i="27" s="1"/>
  <c r="A53" i="27"/>
  <c r="D53" i="27" s="1"/>
  <c r="A54" i="27"/>
  <c r="D54" i="27" s="1"/>
  <c r="A55" i="27"/>
  <c r="D55" i="27" s="1"/>
  <c r="A56" i="27"/>
  <c r="A57" i="27"/>
  <c r="A58" i="27"/>
  <c r="A59" i="27"/>
  <c r="A60" i="27"/>
  <c r="A61" i="27"/>
  <c r="A62" i="27"/>
  <c r="A63" i="27"/>
  <c r="A64" i="27"/>
  <c r="D64" i="27" s="1"/>
  <c r="A65" i="27"/>
  <c r="D65" i="27" s="1"/>
  <c r="A66" i="27"/>
  <c r="D66" i="27" s="1"/>
  <c r="A67" i="27"/>
  <c r="D67" i="27" s="1"/>
  <c r="A68" i="27"/>
  <c r="A69" i="27"/>
  <c r="A70" i="27"/>
  <c r="A71" i="27"/>
  <c r="A72" i="27"/>
  <c r="A73" i="27"/>
  <c r="A74" i="27"/>
  <c r="A75" i="27"/>
  <c r="A76" i="27"/>
  <c r="D76" i="27" s="1"/>
  <c r="A77" i="27"/>
  <c r="D77" i="27" s="1"/>
  <c r="A78" i="27"/>
  <c r="D78" i="27" s="1"/>
  <c r="A79" i="27"/>
  <c r="D79" i="27" s="1"/>
  <c r="A80" i="27"/>
  <c r="A81" i="27"/>
  <c r="A7" i="27"/>
  <c r="D8" i="27"/>
  <c r="D9" i="27"/>
  <c r="D10" i="27"/>
  <c r="D13" i="27"/>
  <c r="D20" i="27"/>
  <c r="D21" i="27"/>
  <c r="D22" i="27"/>
  <c r="D23" i="27"/>
  <c r="D24" i="27"/>
  <c r="D25" i="27"/>
  <c r="D26" i="27"/>
  <c r="D27" i="27"/>
  <c r="D32" i="27"/>
  <c r="D33" i="27"/>
  <c r="D34" i="27"/>
  <c r="D35" i="27"/>
  <c r="D36" i="27"/>
  <c r="D37" i="27"/>
  <c r="D38" i="27"/>
  <c r="D39" i="27"/>
  <c r="D44" i="27"/>
  <c r="D45" i="27"/>
  <c r="D46" i="27"/>
  <c r="D47" i="27"/>
  <c r="D49" i="27"/>
  <c r="D50" i="27"/>
  <c r="D51" i="27"/>
  <c r="D56" i="27"/>
  <c r="D57" i="27"/>
  <c r="D58" i="27"/>
  <c r="D59" i="27"/>
  <c r="D60" i="27"/>
  <c r="D61" i="27"/>
  <c r="D62" i="27"/>
  <c r="D63" i="27"/>
  <c r="D68" i="27"/>
  <c r="D69" i="27"/>
  <c r="D70" i="27"/>
  <c r="D71" i="27"/>
  <c r="D72" i="27"/>
  <c r="D73" i="27"/>
  <c r="D74" i="27"/>
  <c r="D75" i="27"/>
  <c r="D80" i="27"/>
  <c r="D81" i="27"/>
  <c r="D7" i="27"/>
  <c r="D8" i="28"/>
  <c r="D9" i="28"/>
  <c r="D10" i="28"/>
  <c r="D11" i="28"/>
  <c r="D12" i="28"/>
  <c r="D13" i="28"/>
  <c r="D14" i="28"/>
  <c r="D15" i="28"/>
  <c r="D16" i="28"/>
  <c r="D17" i="28"/>
  <c r="D18" i="28"/>
  <c r="D19" i="28"/>
  <c r="D20" i="28"/>
  <c r="D21" i="28"/>
  <c r="D22"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7" i="28"/>
  <c r="A8" i="28"/>
  <c r="A9" i="28"/>
  <c r="A10" i="28"/>
  <c r="A11" i="28"/>
  <c r="A12" i="28"/>
  <c r="A13" i="28"/>
  <c r="A14" i="28"/>
  <c r="A15" i="28"/>
  <c r="A16" i="28"/>
  <c r="A17" i="28"/>
  <c r="A18" i="28"/>
  <c r="A19" i="28"/>
  <c r="A20" i="28"/>
  <c r="A21" i="28"/>
  <c r="A22" i="28"/>
  <c r="A23" i="28"/>
  <c r="D23" i="28" s="1"/>
  <c r="A24" i="28"/>
  <c r="D24" i="28" s="1"/>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7" i="28"/>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7" i="30"/>
  <c r="A8" i="30"/>
  <c r="A13" i="30"/>
  <c r="A14" i="30"/>
  <c r="A15" i="30"/>
  <c r="A16" i="30"/>
  <c r="A17" i="30"/>
  <c r="A18" i="30"/>
  <c r="A19" i="30"/>
  <c r="A20" i="30"/>
  <c r="A21" i="30"/>
  <c r="A22" i="30"/>
  <c r="A23" i="30"/>
  <c r="A24" i="30"/>
  <c r="A25" i="30"/>
  <c r="A26" i="30"/>
  <c r="A27" i="30"/>
  <c r="A28" i="30"/>
  <c r="A29" i="30"/>
  <c r="A30" i="30"/>
  <c r="A31" i="30"/>
  <c r="A32" i="30"/>
  <c r="A33" i="30"/>
  <c r="A34" i="30"/>
  <c r="A35" i="30"/>
  <c r="A36" i="30"/>
  <c r="A37" i="30"/>
  <c r="A38" i="30"/>
  <c r="A39" i="30"/>
  <c r="A40" i="30"/>
  <c r="A41" i="30"/>
  <c r="A42" i="30"/>
  <c r="A43" i="30"/>
  <c r="A44" i="30"/>
  <c r="A45" i="30"/>
  <c r="A46" i="30"/>
  <c r="A47" i="30"/>
  <c r="A48" i="30"/>
  <c r="A49" i="30"/>
  <c r="A50" i="30"/>
  <c r="A51" i="30"/>
  <c r="A52" i="30"/>
  <c r="A53" i="30"/>
  <c r="A54" i="30"/>
  <c r="A55" i="30"/>
  <c r="A56" i="30"/>
  <c r="A57" i="30"/>
  <c r="A58" i="30"/>
  <c r="A59" i="30"/>
  <c r="A60" i="30"/>
  <c r="A61" i="30"/>
  <c r="A62" i="30"/>
  <c r="A63" i="30"/>
  <c r="A64" i="30"/>
  <c r="A65" i="30"/>
  <c r="A66" i="30"/>
  <c r="A67" i="30"/>
  <c r="A68" i="30"/>
  <c r="A69" i="30"/>
  <c r="A70" i="30"/>
  <c r="A71" i="30"/>
  <c r="A72" i="30"/>
  <c r="A73" i="30"/>
  <c r="A74" i="30"/>
  <c r="A75" i="30"/>
  <c r="A76" i="30"/>
  <c r="A77" i="30"/>
  <c r="A78" i="30"/>
  <c r="A79" i="30"/>
  <c r="A80" i="30"/>
  <c r="A81" i="30"/>
  <c r="A7" i="30"/>
  <c r="D24" i="37"/>
  <c r="D25" i="37"/>
  <c r="A31" i="37"/>
  <c r="D31" i="37" s="1"/>
  <c r="A32" i="37"/>
  <c r="D32" i="37" s="1"/>
  <c r="A33" i="37"/>
  <c r="D33" i="37" s="1"/>
  <c r="A34" i="37"/>
  <c r="A35" i="37"/>
  <c r="A36" i="37"/>
  <c r="D36" i="37" s="1"/>
  <c r="A37" i="37"/>
  <c r="D37" i="37" s="1"/>
  <c r="A38" i="37"/>
  <c r="A39" i="37"/>
  <c r="A40" i="37"/>
  <c r="A41" i="37"/>
  <c r="A42" i="37"/>
  <c r="A43" i="37"/>
  <c r="D43" i="37" s="1"/>
  <c r="A44" i="37"/>
  <c r="D44" i="37" s="1"/>
  <c r="A45" i="37"/>
  <c r="D45" i="37" s="1"/>
  <c r="A46" i="37"/>
  <c r="A47" i="37"/>
  <c r="A48" i="37"/>
  <c r="D48" i="37" s="1"/>
  <c r="A49" i="37"/>
  <c r="D49" i="37" s="1"/>
  <c r="A50" i="37"/>
  <c r="A51" i="37"/>
  <c r="A52" i="37"/>
  <c r="A53" i="37"/>
  <c r="A54" i="37"/>
  <c r="A55" i="37"/>
  <c r="D55" i="37" s="1"/>
  <c r="A56" i="37"/>
  <c r="D56" i="37" s="1"/>
  <c r="A57" i="37"/>
  <c r="D57" i="37" s="1"/>
  <c r="A58" i="37"/>
  <c r="A59" i="37"/>
  <c r="A60" i="37"/>
  <c r="D60" i="37" s="1"/>
  <c r="A61" i="37"/>
  <c r="D61" i="37" s="1"/>
  <c r="A62" i="37"/>
  <c r="A63" i="37"/>
  <c r="A64" i="37"/>
  <c r="A65" i="37"/>
  <c r="A66" i="37"/>
  <c r="A67" i="37"/>
  <c r="D67" i="37" s="1"/>
  <c r="A68" i="37"/>
  <c r="D68" i="37" s="1"/>
  <c r="A69" i="37"/>
  <c r="D69" i="37" s="1"/>
  <c r="A70" i="37"/>
  <c r="A71" i="37"/>
  <c r="A72" i="37"/>
  <c r="D72" i="37" s="1"/>
  <c r="A73" i="37"/>
  <c r="D73" i="37" s="1"/>
  <c r="A74" i="37"/>
  <c r="A75" i="37"/>
  <c r="A76" i="37"/>
  <c r="A77" i="37"/>
  <c r="A78" i="37"/>
  <c r="A79" i="37"/>
  <c r="D79" i="37" s="1"/>
  <c r="A80" i="37"/>
  <c r="D80" i="37" s="1"/>
  <c r="A81" i="37"/>
  <c r="D81" i="37" s="1"/>
  <c r="D11" i="37"/>
  <c r="D12" i="37"/>
  <c r="D13" i="37"/>
  <c r="D14" i="37"/>
  <c r="D18" i="37"/>
  <c r="D19" i="37"/>
  <c r="D20" i="37"/>
  <c r="D8" i="37"/>
  <c r="D9" i="37"/>
  <c r="D10" i="37"/>
  <c r="D15" i="37"/>
  <c r="D16" i="37"/>
  <c r="D17" i="37"/>
  <c r="D21" i="37"/>
  <c r="D22" i="37"/>
  <c r="D23" i="37"/>
  <c r="D26" i="37"/>
  <c r="D27" i="37"/>
  <c r="D28" i="37"/>
  <c r="D29" i="37"/>
  <c r="D30" i="37"/>
  <c r="D34" i="37"/>
  <c r="D35" i="37"/>
  <c r="D38" i="37"/>
  <c r="D39" i="37"/>
  <c r="D40" i="37"/>
  <c r="D41" i="37"/>
  <c r="D42" i="37"/>
  <c r="D46" i="37"/>
  <c r="D47" i="37"/>
  <c r="D50" i="37"/>
  <c r="D51" i="37"/>
  <c r="D52" i="37"/>
  <c r="D53" i="37"/>
  <c r="D54" i="37"/>
  <c r="D58" i="37"/>
  <c r="D59" i="37"/>
  <c r="D62" i="37"/>
  <c r="D63" i="37"/>
  <c r="D64" i="37"/>
  <c r="D65" i="37"/>
  <c r="D66" i="37"/>
  <c r="D70" i="37"/>
  <c r="D71" i="37"/>
  <c r="D74" i="37"/>
  <c r="D75" i="37"/>
  <c r="D76" i="37"/>
  <c r="D77" i="37"/>
  <c r="D78" i="37"/>
  <c r="D7" i="37"/>
  <c r="CI25" i="25"/>
  <c r="CI24" i="25"/>
  <c r="CI23" i="25"/>
  <c r="CI22" i="25"/>
  <c r="CI21" i="25"/>
  <c r="CI20" i="25"/>
  <c r="CI19" i="25"/>
  <c r="CI18" i="25"/>
  <c r="CI17" i="25"/>
  <c r="CI16" i="25"/>
  <c r="CI15" i="25"/>
  <c r="CI14" i="25"/>
  <c r="CI13" i="25"/>
  <c r="CI12" i="25"/>
  <c r="CI11" i="25"/>
  <c r="CI10" i="25"/>
  <c r="CI9" i="25"/>
  <c r="CI8" i="25"/>
  <c r="CI7" i="25"/>
  <c r="FU23" i="27"/>
  <c r="FR23" i="27"/>
  <c r="FO23" i="27"/>
  <c r="FL23" i="27"/>
  <c r="FI23" i="27"/>
  <c r="FF23" i="27"/>
  <c r="FC23" i="27"/>
  <c r="EZ23" i="27"/>
  <c r="EW23" i="27"/>
  <c r="ET23" i="27"/>
  <c r="EQ23" i="27"/>
  <c r="EN23" i="27"/>
  <c r="EK23" i="27"/>
  <c r="EH23" i="27"/>
  <c r="EE23" i="27"/>
  <c r="EB23" i="27"/>
  <c r="DY23" i="27"/>
  <c r="DV23" i="27"/>
  <c r="DS23" i="27"/>
  <c r="DP23" i="27"/>
  <c r="DM23" i="27"/>
  <c r="DJ23" i="27"/>
  <c r="DG23" i="27"/>
  <c r="DD23" i="27"/>
  <c r="DA23" i="27"/>
  <c r="CX23" i="27"/>
  <c r="CU23" i="27"/>
  <c r="CR23" i="27"/>
  <c r="CO23" i="27"/>
  <c r="CL23" i="27"/>
  <c r="CI23" i="27"/>
  <c r="CF23" i="27"/>
  <c r="CC23" i="27"/>
  <c r="BZ23" i="27"/>
  <c r="BW23" i="27"/>
  <c r="BT23" i="27"/>
  <c r="BQ23" i="27"/>
  <c r="BN23" i="27"/>
  <c r="BK23" i="27"/>
  <c r="BH23" i="27"/>
  <c r="C83" i="37"/>
  <c r="FU81" i="37"/>
  <c r="FT81" i="37" s="1"/>
  <c r="FR81" i="37"/>
  <c r="FQ81" i="37" s="1"/>
  <c r="FO81" i="37"/>
  <c r="FN81" i="37" s="1"/>
  <c r="FL81" i="37"/>
  <c r="FK81" i="37" s="1"/>
  <c r="FI81" i="37"/>
  <c r="FH81" i="37" s="1"/>
  <c r="FF81" i="37"/>
  <c r="FE81" i="37"/>
  <c r="FC81" i="37"/>
  <c r="FB81" i="37" s="1"/>
  <c r="EZ81" i="37"/>
  <c r="EY81" i="37" s="1"/>
  <c r="EW81" i="37"/>
  <c r="EV81" i="37"/>
  <c r="ET81" i="37"/>
  <c r="ES81" i="37" s="1"/>
  <c r="EQ81" i="37"/>
  <c r="EP81" i="37" s="1"/>
  <c r="EN81" i="37"/>
  <c r="EM81" i="37" s="1"/>
  <c r="EK81" i="37"/>
  <c r="EJ81" i="37"/>
  <c r="EH81" i="37"/>
  <c r="EG81" i="37" s="1"/>
  <c r="EE81" i="37"/>
  <c r="ED81" i="37"/>
  <c r="EB81" i="37"/>
  <c r="EA81" i="37"/>
  <c r="DY81" i="37"/>
  <c r="DX81" i="37" s="1"/>
  <c r="DV81" i="37"/>
  <c r="DU81" i="37" s="1"/>
  <c r="DS81" i="37"/>
  <c r="DR81" i="37" s="1"/>
  <c r="DP81" i="37"/>
  <c r="DO81" i="37" s="1"/>
  <c r="DM81" i="37"/>
  <c r="DL81" i="37" s="1"/>
  <c r="DJ81" i="37"/>
  <c r="DI81" i="37" s="1"/>
  <c r="DG81" i="37"/>
  <c r="DF81" i="37" s="1"/>
  <c r="DD81" i="37"/>
  <c r="DC81" i="37"/>
  <c r="DA81" i="37"/>
  <c r="CZ81" i="37" s="1"/>
  <c r="CX81" i="37"/>
  <c r="CW81" i="37" s="1"/>
  <c r="CU81" i="37"/>
  <c r="CT81" i="37"/>
  <c r="CR81" i="37"/>
  <c r="CQ81" i="37" s="1"/>
  <c r="CO81" i="37"/>
  <c r="CN81" i="37" s="1"/>
  <c r="CL81" i="37"/>
  <c r="CK81" i="37" s="1"/>
  <c r="CI81" i="37"/>
  <c r="CH81" i="37" s="1"/>
  <c r="CF81" i="37"/>
  <c r="CE81" i="37" s="1"/>
  <c r="CC81" i="37"/>
  <c r="CB81" i="37"/>
  <c r="BZ81" i="37"/>
  <c r="BY81" i="37"/>
  <c r="BW81" i="37"/>
  <c r="BV81" i="37" s="1"/>
  <c r="BT81" i="37"/>
  <c r="BS81" i="37" s="1"/>
  <c r="BQ81" i="37"/>
  <c r="BP81" i="37" s="1"/>
  <c r="BN81" i="37"/>
  <c r="BM81" i="37" s="1"/>
  <c r="BK81" i="37"/>
  <c r="BJ81" i="37" s="1"/>
  <c r="BH81" i="37"/>
  <c r="BG81" i="37" s="1"/>
  <c r="FU80" i="37"/>
  <c r="FT80" i="37"/>
  <c r="FR80" i="37"/>
  <c r="FQ80" i="37" s="1"/>
  <c r="FO80" i="37"/>
  <c r="FN80" i="37" s="1"/>
  <c r="FL80" i="37"/>
  <c r="FK80" i="37" s="1"/>
  <c r="FI80" i="37"/>
  <c r="FH80" i="37" s="1"/>
  <c r="FF80" i="37"/>
  <c r="FE80" i="37" s="1"/>
  <c r="FC80" i="37"/>
  <c r="FB80" i="37" s="1"/>
  <c r="EZ80" i="37"/>
  <c r="EY80" i="37" s="1"/>
  <c r="EW80" i="37"/>
  <c r="EV80" i="37" s="1"/>
  <c r="ET80" i="37"/>
  <c r="ES80" i="37"/>
  <c r="EQ80" i="37"/>
  <c r="EP80" i="37" s="1"/>
  <c r="EN80" i="37"/>
  <c r="EM80" i="37" s="1"/>
  <c r="EK80" i="37"/>
  <c r="EJ80" i="37" s="1"/>
  <c r="EH80" i="37"/>
  <c r="EG80" i="37" s="1"/>
  <c r="EE80" i="37"/>
  <c r="ED80" i="37" s="1"/>
  <c r="EB80" i="37"/>
  <c r="EA80" i="37" s="1"/>
  <c r="DY80" i="37"/>
  <c r="DX80" i="37" s="1"/>
  <c r="DV80" i="37"/>
  <c r="DU80" i="37"/>
  <c r="DS80" i="37"/>
  <c r="DR80" i="37" s="1"/>
  <c r="DP80" i="37"/>
  <c r="DO80" i="37" s="1"/>
  <c r="DM80" i="37"/>
  <c r="DL80" i="37" s="1"/>
  <c r="DJ80" i="37"/>
  <c r="DI80" i="37" s="1"/>
  <c r="DG80" i="37"/>
  <c r="DF80" i="37"/>
  <c r="DD80" i="37"/>
  <c r="DC80" i="37" s="1"/>
  <c r="DA80" i="37"/>
  <c r="CZ80" i="37" s="1"/>
  <c r="CX80" i="37"/>
  <c r="CW80" i="37" s="1"/>
  <c r="CU80" i="37"/>
  <c r="CT80" i="37" s="1"/>
  <c r="CR80" i="37"/>
  <c r="CQ80" i="37" s="1"/>
  <c r="CO80" i="37"/>
  <c r="CN80" i="37" s="1"/>
  <c r="CL80" i="37"/>
  <c r="CK80" i="37" s="1"/>
  <c r="CI80" i="37"/>
  <c r="CH80" i="37" s="1"/>
  <c r="CF80" i="37"/>
  <c r="CE80" i="37" s="1"/>
  <c r="CC80" i="37"/>
  <c r="CB80" i="37"/>
  <c r="BZ80" i="37"/>
  <c r="BY80" i="37"/>
  <c r="BW80" i="37"/>
  <c r="BV80" i="37" s="1"/>
  <c r="BT80" i="37"/>
  <c r="BS80" i="37" s="1"/>
  <c r="BQ80" i="37"/>
  <c r="BP80" i="37" s="1"/>
  <c r="BN80" i="37"/>
  <c r="BM80" i="37" s="1"/>
  <c r="BK80" i="37"/>
  <c r="BJ80" i="37" s="1"/>
  <c r="BH80" i="37"/>
  <c r="BG80" i="37" s="1"/>
  <c r="FU79" i="37"/>
  <c r="FT79" i="37" s="1"/>
  <c r="FR79" i="37"/>
  <c r="FQ79" i="37" s="1"/>
  <c r="FO79" i="37"/>
  <c r="FN79" i="37" s="1"/>
  <c r="FL79" i="37"/>
  <c r="FK79" i="37" s="1"/>
  <c r="FI79" i="37"/>
  <c r="FH79" i="37" s="1"/>
  <c r="FF79" i="37"/>
  <c r="FE79" i="37" s="1"/>
  <c r="FC79" i="37"/>
  <c r="FB79" i="37" s="1"/>
  <c r="EZ79" i="37"/>
  <c r="EY79" i="37" s="1"/>
  <c r="EW79" i="37"/>
  <c r="EV79" i="37" s="1"/>
  <c r="ET79" i="37"/>
  <c r="ES79" i="37" s="1"/>
  <c r="EQ79" i="37"/>
  <c r="EP79" i="37" s="1"/>
  <c r="EN79" i="37"/>
  <c r="EM79" i="37"/>
  <c r="EK79" i="37"/>
  <c r="EJ79" i="37"/>
  <c r="EH79" i="37"/>
  <c r="EG79" i="37" s="1"/>
  <c r="EE79" i="37"/>
  <c r="ED79" i="37" s="1"/>
  <c r="EB79" i="37"/>
  <c r="EA79" i="37"/>
  <c r="DY79" i="37"/>
  <c r="DX79" i="37" s="1"/>
  <c r="DV79" i="37"/>
  <c r="DU79" i="37"/>
  <c r="DS79" i="37"/>
  <c r="DR79" i="37" s="1"/>
  <c r="DP79" i="37"/>
  <c r="DO79" i="37" s="1"/>
  <c r="DM79" i="37"/>
  <c r="DL79" i="37" s="1"/>
  <c r="DJ79" i="37"/>
  <c r="DI79" i="37"/>
  <c r="DG79" i="37"/>
  <c r="DF79" i="37"/>
  <c r="DD79" i="37"/>
  <c r="DC79" i="37" s="1"/>
  <c r="DA79" i="37"/>
  <c r="CZ79" i="37" s="1"/>
  <c r="CX79" i="37"/>
  <c r="CW79" i="37"/>
  <c r="CU79" i="37"/>
  <c r="CT79" i="37" s="1"/>
  <c r="CR79" i="37"/>
  <c r="CQ79" i="37" s="1"/>
  <c r="CO79" i="37"/>
  <c r="CN79" i="37"/>
  <c r="CL79" i="37"/>
  <c r="CK79" i="37" s="1"/>
  <c r="CI79" i="37"/>
  <c r="CH79" i="37" s="1"/>
  <c r="CF79" i="37"/>
  <c r="CE79" i="37"/>
  <c r="CC79" i="37"/>
  <c r="CB79" i="37" s="1"/>
  <c r="BZ79" i="37"/>
  <c r="BY79" i="37" s="1"/>
  <c r="BW79" i="37"/>
  <c r="BV79" i="37" s="1"/>
  <c r="BT79" i="37"/>
  <c r="BS79" i="37"/>
  <c r="BQ79" i="37"/>
  <c r="BP79" i="37" s="1"/>
  <c r="BN79" i="37"/>
  <c r="BM79" i="37"/>
  <c r="BK79" i="37"/>
  <c r="BJ79" i="37" s="1"/>
  <c r="BH79" i="37"/>
  <c r="BG79" i="37" s="1"/>
  <c r="FU78" i="37"/>
  <c r="FT78" i="37" s="1"/>
  <c r="FR78" i="37"/>
  <c r="FQ78" i="37" s="1"/>
  <c r="FO78" i="37"/>
  <c r="FN78" i="37" s="1"/>
  <c r="FL78" i="37"/>
  <c r="FK78" i="37" s="1"/>
  <c r="FI78" i="37"/>
  <c r="FH78" i="37" s="1"/>
  <c r="FF78" i="37"/>
  <c r="FE78" i="37"/>
  <c r="FC78" i="37"/>
  <c r="FB78" i="37"/>
  <c r="EZ78" i="37"/>
  <c r="EY78" i="37" s="1"/>
  <c r="EW78" i="37"/>
  <c r="EV78" i="37" s="1"/>
  <c r="ET78" i="37"/>
  <c r="ES78" i="37" s="1"/>
  <c r="EQ78" i="37"/>
  <c r="EP78" i="37" s="1"/>
  <c r="EN78" i="37"/>
  <c r="EM78" i="37"/>
  <c r="EK78" i="37"/>
  <c r="EJ78" i="37" s="1"/>
  <c r="EH78" i="37"/>
  <c r="EG78" i="37" s="1"/>
  <c r="EE78" i="37"/>
  <c r="ED78" i="37" s="1"/>
  <c r="EB78" i="37"/>
  <c r="EA78" i="37" s="1"/>
  <c r="DY78" i="37"/>
  <c r="DX78" i="37" s="1"/>
  <c r="DV78" i="37"/>
  <c r="DU78" i="37" s="1"/>
  <c r="DS78" i="37"/>
  <c r="DR78" i="37"/>
  <c r="DP78" i="37"/>
  <c r="DO78" i="37" s="1"/>
  <c r="DM78" i="37"/>
  <c r="DL78" i="37" s="1"/>
  <c r="DJ78" i="37"/>
  <c r="DI78" i="37" s="1"/>
  <c r="DG78" i="37"/>
  <c r="DF78" i="37" s="1"/>
  <c r="DD78" i="37"/>
  <c r="DC78" i="37"/>
  <c r="DA78" i="37"/>
  <c r="CZ78" i="37" s="1"/>
  <c r="CX78" i="37"/>
  <c r="CW78" i="37" s="1"/>
  <c r="CU78" i="37"/>
  <c r="CT78" i="37" s="1"/>
  <c r="CR78" i="37"/>
  <c r="CQ78" i="37" s="1"/>
  <c r="CO78" i="37"/>
  <c r="CN78" i="37" s="1"/>
  <c r="CL78" i="37"/>
  <c r="CK78" i="37" s="1"/>
  <c r="CI78" i="37"/>
  <c r="CH78" i="37" s="1"/>
  <c r="CF78" i="37"/>
  <c r="CE78" i="37"/>
  <c r="CC78" i="37"/>
  <c r="CB78" i="37" s="1"/>
  <c r="BZ78" i="37"/>
  <c r="BY78" i="37" s="1"/>
  <c r="BW78" i="37"/>
  <c r="BV78" i="37" s="1"/>
  <c r="BT78" i="37"/>
  <c r="BS78" i="37" s="1"/>
  <c r="BQ78" i="37"/>
  <c r="BP78" i="37"/>
  <c r="BN78" i="37"/>
  <c r="BM78" i="37" s="1"/>
  <c r="BK78" i="37"/>
  <c r="BJ78" i="37" s="1"/>
  <c r="BH78" i="37"/>
  <c r="BG78" i="37" s="1"/>
  <c r="FU77" i="37"/>
  <c r="FT77" i="37" s="1"/>
  <c r="FR77" i="37"/>
  <c r="FQ77" i="37" s="1"/>
  <c r="FO77" i="37"/>
  <c r="FN77" i="37" s="1"/>
  <c r="FL77" i="37"/>
  <c r="FK77" i="37" s="1"/>
  <c r="FI77" i="37"/>
  <c r="FH77" i="37" s="1"/>
  <c r="FF77" i="37"/>
  <c r="FE77" i="37"/>
  <c r="FC77" i="37"/>
  <c r="FB77" i="37"/>
  <c r="EZ77" i="37"/>
  <c r="EY77" i="37" s="1"/>
  <c r="EW77" i="37"/>
  <c r="EV77" i="37" s="1"/>
  <c r="ET77" i="37"/>
  <c r="ES77" i="37" s="1"/>
  <c r="EQ77" i="37"/>
  <c r="EP77" i="37" s="1"/>
  <c r="EN77" i="37"/>
  <c r="EM77" i="37" s="1"/>
  <c r="EK77" i="37"/>
  <c r="EJ77" i="37"/>
  <c r="EH77" i="37"/>
  <c r="EG77" i="37" s="1"/>
  <c r="EE77" i="37"/>
  <c r="ED77" i="37" s="1"/>
  <c r="EB77" i="37"/>
  <c r="EA77" i="37" s="1"/>
  <c r="DY77" i="37"/>
  <c r="DX77" i="37" s="1"/>
  <c r="DV77" i="37"/>
  <c r="DU77" i="37" s="1"/>
  <c r="DS77" i="37"/>
  <c r="DR77" i="37" s="1"/>
  <c r="DP77" i="37"/>
  <c r="DO77" i="37" s="1"/>
  <c r="DM77" i="37"/>
  <c r="DL77" i="37" s="1"/>
  <c r="DJ77" i="37"/>
  <c r="DI77" i="37" s="1"/>
  <c r="DG77" i="37"/>
  <c r="DF77" i="37" s="1"/>
  <c r="DD77" i="37"/>
  <c r="DC77" i="37" s="1"/>
  <c r="DA77" i="37"/>
  <c r="CZ77" i="37" s="1"/>
  <c r="CX77" i="37"/>
  <c r="CW77" i="37" s="1"/>
  <c r="CU77" i="37"/>
  <c r="CT77" i="37" s="1"/>
  <c r="CR77" i="37"/>
  <c r="CQ77" i="37"/>
  <c r="CO77" i="37"/>
  <c r="CN77" i="37" s="1"/>
  <c r="CL77" i="37"/>
  <c r="CK77" i="37" s="1"/>
  <c r="CI77" i="37"/>
  <c r="CH77" i="37" s="1"/>
  <c r="CF77" i="37"/>
  <c r="CE77" i="37" s="1"/>
  <c r="CC77" i="37"/>
  <c r="CB77" i="37" s="1"/>
  <c r="BZ77" i="37"/>
  <c r="BY77" i="37"/>
  <c r="BW77" i="37"/>
  <c r="BV77" i="37" s="1"/>
  <c r="BT77" i="37"/>
  <c r="BS77" i="37"/>
  <c r="BQ77" i="37"/>
  <c r="BP77" i="37" s="1"/>
  <c r="BN77" i="37"/>
  <c r="BM77" i="37" s="1"/>
  <c r="BK77" i="37"/>
  <c r="BJ77" i="37"/>
  <c r="BH77" i="37"/>
  <c r="BG77" i="37" s="1"/>
  <c r="FU76" i="37"/>
  <c r="FT76" i="37" s="1"/>
  <c r="FR76" i="37"/>
  <c r="FQ76" i="37" s="1"/>
  <c r="FO76" i="37"/>
  <c r="FN76" i="37" s="1"/>
  <c r="FL76" i="37"/>
  <c r="FK76" i="37"/>
  <c r="FI76" i="37"/>
  <c r="FH76" i="37"/>
  <c r="FF76" i="37"/>
  <c r="FE76" i="37" s="1"/>
  <c r="FC76" i="37"/>
  <c r="FB76" i="37" s="1"/>
  <c r="EZ76" i="37"/>
  <c r="EY76" i="37" s="1"/>
  <c r="EW76" i="37"/>
  <c r="EV76" i="37" s="1"/>
  <c r="ET76" i="37"/>
  <c r="ES76" i="37"/>
  <c r="EQ76" i="37"/>
  <c r="EP76" i="37" s="1"/>
  <c r="EN76" i="37"/>
  <c r="EM76" i="37" s="1"/>
  <c r="EK76" i="37"/>
  <c r="EJ76" i="37" s="1"/>
  <c r="EH76" i="37"/>
  <c r="EG76" i="37" s="1"/>
  <c r="EE76" i="37"/>
  <c r="ED76" i="37" s="1"/>
  <c r="EB76" i="37"/>
  <c r="EA76" i="37"/>
  <c r="DY76" i="37"/>
  <c r="DX76" i="37" s="1"/>
  <c r="DV76" i="37"/>
  <c r="DU76" i="37" s="1"/>
  <c r="DS76" i="37"/>
  <c r="DR76" i="37" s="1"/>
  <c r="DP76" i="37"/>
  <c r="DO76" i="37" s="1"/>
  <c r="DM76" i="37"/>
  <c r="DL76" i="37" s="1"/>
  <c r="DJ76" i="37"/>
  <c r="DI76" i="37" s="1"/>
  <c r="DG76" i="37"/>
  <c r="DF76" i="37" s="1"/>
  <c r="DD76" i="37"/>
  <c r="DC76" i="37" s="1"/>
  <c r="DA76" i="37"/>
  <c r="CZ76" i="37" s="1"/>
  <c r="CX76" i="37"/>
  <c r="CW76" i="37" s="1"/>
  <c r="CU76" i="37"/>
  <c r="CT76" i="37" s="1"/>
  <c r="CR76" i="37"/>
  <c r="CQ76" i="37"/>
  <c r="CO76" i="37"/>
  <c r="CN76" i="37" s="1"/>
  <c r="CL76" i="37"/>
  <c r="CK76" i="37" s="1"/>
  <c r="CI76" i="37"/>
  <c r="CH76" i="37" s="1"/>
  <c r="CF76" i="37"/>
  <c r="CE76" i="37" s="1"/>
  <c r="CC76" i="37"/>
  <c r="CB76" i="37"/>
  <c r="BZ76" i="37"/>
  <c r="BY76" i="37" s="1"/>
  <c r="BW76" i="37"/>
  <c r="BV76" i="37"/>
  <c r="BT76" i="37"/>
  <c r="BS76" i="37" s="1"/>
  <c r="BQ76" i="37"/>
  <c r="BP76" i="37" s="1"/>
  <c r="BN76" i="37"/>
  <c r="BM76" i="37" s="1"/>
  <c r="BK76" i="37"/>
  <c r="BJ76" i="37" s="1"/>
  <c r="BH76" i="37"/>
  <c r="BG76" i="37" s="1"/>
  <c r="FU75" i="37"/>
  <c r="FT75" i="37" s="1"/>
  <c r="FR75" i="37"/>
  <c r="FQ75" i="37" s="1"/>
  <c r="FO75" i="37"/>
  <c r="FN75" i="37"/>
  <c r="FL75" i="37"/>
  <c r="FK75" i="37"/>
  <c r="FI75" i="37"/>
  <c r="FH75" i="37" s="1"/>
  <c r="FF75" i="37"/>
  <c r="FE75" i="37"/>
  <c r="FC75" i="37"/>
  <c r="FB75" i="37" s="1"/>
  <c r="EZ75" i="37"/>
  <c r="EY75" i="37" s="1"/>
  <c r="EW75" i="37"/>
  <c r="EV75" i="37" s="1"/>
  <c r="ET75" i="37"/>
  <c r="ES75" i="37" s="1"/>
  <c r="EQ75" i="37"/>
  <c r="EP75" i="37" s="1"/>
  <c r="EN75" i="37"/>
  <c r="EM75" i="37" s="1"/>
  <c r="EK75" i="37"/>
  <c r="EJ75" i="37" s="1"/>
  <c r="EH75" i="37"/>
  <c r="EG75" i="37" s="1"/>
  <c r="EE75" i="37"/>
  <c r="ED75" i="37" s="1"/>
  <c r="EB75" i="37"/>
  <c r="EA75" i="37" s="1"/>
  <c r="DY75" i="37"/>
  <c r="DX75" i="37" s="1"/>
  <c r="DV75" i="37"/>
  <c r="DU75" i="37" s="1"/>
  <c r="DS75" i="37"/>
  <c r="DR75" i="37" s="1"/>
  <c r="DP75" i="37"/>
  <c r="DO75" i="37" s="1"/>
  <c r="DM75" i="37"/>
  <c r="DL75" i="37" s="1"/>
  <c r="DJ75" i="37"/>
  <c r="DI75" i="37" s="1"/>
  <c r="DG75" i="37"/>
  <c r="DF75" i="37" s="1"/>
  <c r="DD75" i="37"/>
  <c r="DC75" i="37" s="1"/>
  <c r="DA75" i="37"/>
  <c r="CZ75" i="37" s="1"/>
  <c r="CX75" i="37"/>
  <c r="CW75" i="37" s="1"/>
  <c r="CU75" i="37"/>
  <c r="CT75" i="37" s="1"/>
  <c r="CR75" i="37"/>
  <c r="CQ75" i="37" s="1"/>
  <c r="CO75" i="37"/>
  <c r="CN75" i="37"/>
  <c r="CL75" i="37"/>
  <c r="CK75" i="37" s="1"/>
  <c r="CI75" i="37"/>
  <c r="CH75" i="37" s="1"/>
  <c r="CF75" i="37"/>
  <c r="CE75" i="37"/>
  <c r="CC75" i="37"/>
  <c r="CB75" i="37" s="1"/>
  <c r="BZ75" i="37"/>
  <c r="BY75" i="37" s="1"/>
  <c r="BW75" i="37"/>
  <c r="BV75" i="37" s="1"/>
  <c r="BT75" i="37"/>
  <c r="BS75" i="37" s="1"/>
  <c r="BQ75" i="37"/>
  <c r="BP75" i="37" s="1"/>
  <c r="BN75" i="37"/>
  <c r="BM75" i="37" s="1"/>
  <c r="BK75" i="37"/>
  <c r="BJ75" i="37" s="1"/>
  <c r="BH75" i="37"/>
  <c r="BG75" i="37" s="1"/>
  <c r="FU74" i="37"/>
  <c r="FT74" i="37" s="1"/>
  <c r="FR74" i="37"/>
  <c r="FQ74" i="37" s="1"/>
  <c r="FO74" i="37"/>
  <c r="FN74" i="37" s="1"/>
  <c r="FL74" i="37"/>
  <c r="FK74" i="37" s="1"/>
  <c r="FI74" i="37"/>
  <c r="FH74" i="37" s="1"/>
  <c r="FF74" i="37"/>
  <c r="FE74" i="37" s="1"/>
  <c r="FC74" i="37"/>
  <c r="FB74" i="37" s="1"/>
  <c r="EZ74" i="37"/>
  <c r="EY74" i="37" s="1"/>
  <c r="EW74" i="37"/>
  <c r="EV74" i="37"/>
  <c r="ET74" i="37"/>
  <c r="ES74" i="37" s="1"/>
  <c r="EQ74" i="37"/>
  <c r="EP74" i="37" s="1"/>
  <c r="EN74" i="37"/>
  <c r="EM74" i="37" s="1"/>
  <c r="EK74" i="37"/>
  <c r="EJ74" i="37" s="1"/>
  <c r="EH74" i="37"/>
  <c r="EG74" i="37" s="1"/>
  <c r="EE74" i="37"/>
  <c r="ED74" i="37" s="1"/>
  <c r="EB74" i="37"/>
  <c r="EA74" i="37" s="1"/>
  <c r="DY74" i="37"/>
  <c r="DX74" i="37" s="1"/>
  <c r="DV74" i="37"/>
  <c r="DU74" i="37" s="1"/>
  <c r="DS74" i="37"/>
  <c r="DR74" i="37" s="1"/>
  <c r="DP74" i="37"/>
  <c r="DO74" i="37" s="1"/>
  <c r="DM74" i="37"/>
  <c r="DL74" i="37" s="1"/>
  <c r="DJ74" i="37"/>
  <c r="DI74" i="37" s="1"/>
  <c r="DG74" i="37"/>
  <c r="DF74" i="37" s="1"/>
  <c r="DD74" i="37"/>
  <c r="DC74" i="37" s="1"/>
  <c r="DA74" i="37"/>
  <c r="CZ74" i="37" s="1"/>
  <c r="CX74" i="37"/>
  <c r="CW74" i="37" s="1"/>
  <c r="CU74" i="37"/>
  <c r="CT74" i="37"/>
  <c r="CR74" i="37"/>
  <c r="CQ74" i="37"/>
  <c r="CO74" i="37"/>
  <c r="CN74" i="37" s="1"/>
  <c r="CL74" i="37"/>
  <c r="CK74" i="37"/>
  <c r="CI74" i="37"/>
  <c r="CH74" i="37"/>
  <c r="CF74" i="37"/>
  <c r="CE74" i="37" s="1"/>
  <c r="CC74" i="37"/>
  <c r="CB74" i="37" s="1"/>
  <c r="BZ74" i="37"/>
  <c r="BY74" i="37" s="1"/>
  <c r="BW74" i="37"/>
  <c r="BV74" i="37" s="1"/>
  <c r="BT74" i="37"/>
  <c r="BS74" i="37" s="1"/>
  <c r="BQ74" i="37"/>
  <c r="BP74" i="37" s="1"/>
  <c r="BN74" i="37"/>
  <c r="BM74" i="37" s="1"/>
  <c r="BK74" i="37"/>
  <c r="BJ74" i="37" s="1"/>
  <c r="BH74" i="37"/>
  <c r="BG74" i="37" s="1"/>
  <c r="FU73" i="37"/>
  <c r="FT73" i="37"/>
  <c r="FR73" i="37"/>
  <c r="FQ73" i="37" s="1"/>
  <c r="FO73" i="37"/>
  <c r="FN73" i="37" s="1"/>
  <c r="FL73" i="37"/>
  <c r="FK73" i="37" s="1"/>
  <c r="FI73" i="37"/>
  <c r="FH73" i="37" s="1"/>
  <c r="FF73" i="37"/>
  <c r="FE73" i="37" s="1"/>
  <c r="FC73" i="37"/>
  <c r="FB73" i="37" s="1"/>
  <c r="EZ73" i="37"/>
  <c r="EY73" i="37"/>
  <c r="EW73" i="37"/>
  <c r="EV73" i="37" s="1"/>
  <c r="ET73" i="37"/>
  <c r="ES73" i="37"/>
  <c r="EQ73" i="37"/>
  <c r="EP73" i="37" s="1"/>
  <c r="EN73" i="37"/>
  <c r="EM73" i="37" s="1"/>
  <c r="EK73" i="37"/>
  <c r="EJ73" i="37" s="1"/>
  <c r="EH73" i="37"/>
  <c r="EG73" i="37" s="1"/>
  <c r="EE73" i="37"/>
  <c r="ED73" i="37" s="1"/>
  <c r="EB73" i="37"/>
  <c r="EA73" i="37" s="1"/>
  <c r="DY73" i="37"/>
  <c r="DX73" i="37" s="1"/>
  <c r="DV73" i="37"/>
  <c r="DU73" i="37" s="1"/>
  <c r="DS73" i="37"/>
  <c r="DR73" i="37" s="1"/>
  <c r="DP73" i="37"/>
  <c r="DO73" i="37"/>
  <c r="DM73" i="37"/>
  <c r="DL73" i="37" s="1"/>
  <c r="DJ73" i="37"/>
  <c r="DI73" i="37" s="1"/>
  <c r="DG73" i="37"/>
  <c r="DF73" i="37" s="1"/>
  <c r="DD73" i="37"/>
  <c r="DC73" i="37" s="1"/>
  <c r="DA73" i="37"/>
  <c r="CZ73" i="37" s="1"/>
  <c r="CX73" i="37"/>
  <c r="CW73" i="37" s="1"/>
  <c r="CU73" i="37"/>
  <c r="CT73" i="37" s="1"/>
  <c r="CR73" i="37"/>
  <c r="CQ73" i="37"/>
  <c r="CO73" i="37"/>
  <c r="CN73" i="37" s="1"/>
  <c r="CL73" i="37"/>
  <c r="CK73" i="37" s="1"/>
  <c r="CI73" i="37"/>
  <c r="CH73" i="37" s="1"/>
  <c r="CF73" i="37"/>
  <c r="CE73" i="37" s="1"/>
  <c r="CC73" i="37"/>
  <c r="CB73" i="37" s="1"/>
  <c r="BZ73" i="37"/>
  <c r="BY73" i="37" s="1"/>
  <c r="BW73" i="37"/>
  <c r="BV73" i="37" s="1"/>
  <c r="BT73" i="37"/>
  <c r="BS73" i="37"/>
  <c r="BQ73" i="37"/>
  <c r="BP73" i="37" s="1"/>
  <c r="BN73" i="37"/>
  <c r="BM73" i="37" s="1"/>
  <c r="BK73" i="37"/>
  <c r="BJ73" i="37"/>
  <c r="BH73" i="37"/>
  <c r="BG73" i="37" s="1"/>
  <c r="FU72" i="37"/>
  <c r="FT72" i="37" s="1"/>
  <c r="FR72" i="37"/>
  <c r="FQ72" i="37" s="1"/>
  <c r="FO72" i="37"/>
  <c r="FN72" i="37"/>
  <c r="FL72" i="37"/>
  <c r="FK72" i="37" s="1"/>
  <c r="FI72" i="37"/>
  <c r="FH72" i="37" s="1"/>
  <c r="FF72" i="37"/>
  <c r="FE72" i="37" s="1"/>
  <c r="FC72" i="37"/>
  <c r="FB72" i="37"/>
  <c r="EZ72" i="37"/>
  <c r="EY72" i="37" s="1"/>
  <c r="EW72" i="37"/>
  <c r="EV72" i="37" s="1"/>
  <c r="ET72" i="37"/>
  <c r="ES72" i="37" s="1"/>
  <c r="EQ72" i="37"/>
  <c r="EP72" i="37" s="1"/>
  <c r="EN72" i="37"/>
  <c r="EM72" i="37" s="1"/>
  <c r="EK72" i="37"/>
  <c r="EJ72" i="37" s="1"/>
  <c r="EH72" i="37"/>
  <c r="EG72" i="37"/>
  <c r="EE72" i="37"/>
  <c r="ED72" i="37" s="1"/>
  <c r="EB72" i="37"/>
  <c r="EA72" i="37"/>
  <c r="DY72" i="37"/>
  <c r="DX72" i="37" s="1"/>
  <c r="DV72" i="37"/>
  <c r="DU72" i="37" s="1"/>
  <c r="DS72" i="37"/>
  <c r="DR72" i="37" s="1"/>
  <c r="DP72" i="37"/>
  <c r="DO72" i="37" s="1"/>
  <c r="DM72" i="37"/>
  <c r="DL72" i="37" s="1"/>
  <c r="DJ72" i="37"/>
  <c r="DI72" i="37" s="1"/>
  <c r="DG72" i="37"/>
  <c r="DF72" i="37"/>
  <c r="DD72" i="37"/>
  <c r="DC72" i="37" s="1"/>
  <c r="DA72" i="37"/>
  <c r="CZ72" i="37" s="1"/>
  <c r="CX72" i="37"/>
  <c r="CW72" i="37"/>
  <c r="CU72" i="37"/>
  <c r="CT72" i="37" s="1"/>
  <c r="CR72" i="37"/>
  <c r="CQ72" i="37" s="1"/>
  <c r="CO72" i="37"/>
  <c r="CN72" i="37"/>
  <c r="CL72" i="37"/>
  <c r="CK72" i="37" s="1"/>
  <c r="CI72" i="37"/>
  <c r="CH72" i="37" s="1"/>
  <c r="CF72" i="37"/>
  <c r="CE72" i="37" s="1"/>
  <c r="CC72" i="37"/>
  <c r="CB72" i="37" s="1"/>
  <c r="BZ72" i="37"/>
  <c r="BY72" i="37" s="1"/>
  <c r="BW72" i="37"/>
  <c r="BV72" i="37" s="1"/>
  <c r="BT72" i="37"/>
  <c r="BS72" i="37" s="1"/>
  <c r="BQ72" i="37"/>
  <c r="BP72" i="37" s="1"/>
  <c r="BN72" i="37"/>
  <c r="BM72" i="37" s="1"/>
  <c r="BK72" i="37"/>
  <c r="BJ72" i="37"/>
  <c r="BH72" i="37"/>
  <c r="BG72" i="37" s="1"/>
  <c r="FU71" i="37"/>
  <c r="FT71" i="37" s="1"/>
  <c r="FR71" i="37"/>
  <c r="FQ71" i="37" s="1"/>
  <c r="FO71" i="37"/>
  <c r="FN71" i="37" s="1"/>
  <c r="FL71" i="37"/>
  <c r="FK71" i="37" s="1"/>
  <c r="FI71" i="37"/>
  <c r="FH71" i="37" s="1"/>
  <c r="FF71" i="37"/>
  <c r="FE71" i="37" s="1"/>
  <c r="FC71" i="37"/>
  <c r="FB71" i="37" s="1"/>
  <c r="EZ71" i="37"/>
  <c r="EY71" i="37"/>
  <c r="EW71" i="37"/>
  <c r="EV71" i="37" s="1"/>
  <c r="ET71" i="37"/>
  <c r="ES71" i="37" s="1"/>
  <c r="EQ71" i="37"/>
  <c r="EP71" i="37" s="1"/>
  <c r="EN71" i="37"/>
  <c r="EM71" i="37"/>
  <c r="EK71" i="37"/>
  <c r="EJ71" i="37" s="1"/>
  <c r="EH71" i="37"/>
  <c r="EG71" i="37" s="1"/>
  <c r="EE71" i="37"/>
  <c r="ED71" i="37" s="1"/>
  <c r="EB71" i="37"/>
  <c r="EA71" i="37" s="1"/>
  <c r="DY71" i="37"/>
  <c r="DX71" i="37"/>
  <c r="DV71" i="37"/>
  <c r="DU71" i="37" s="1"/>
  <c r="DS71" i="37"/>
  <c r="DR71" i="37" s="1"/>
  <c r="DP71" i="37"/>
  <c r="DO71" i="37" s="1"/>
  <c r="DM71" i="37"/>
  <c r="DL71" i="37" s="1"/>
  <c r="DJ71" i="37"/>
  <c r="DI71" i="37" s="1"/>
  <c r="DG71" i="37"/>
  <c r="DF71" i="37" s="1"/>
  <c r="DD71" i="37"/>
  <c r="DC71" i="37" s="1"/>
  <c r="DA71" i="37"/>
  <c r="CZ71" i="37" s="1"/>
  <c r="CX71" i="37"/>
  <c r="CW71" i="37" s="1"/>
  <c r="CU71" i="37"/>
  <c r="CT71" i="37"/>
  <c r="CR71" i="37"/>
  <c r="CQ71" i="37"/>
  <c r="CO71" i="37"/>
  <c r="CN71" i="37"/>
  <c r="CL71" i="37"/>
  <c r="CK71" i="37" s="1"/>
  <c r="CI71" i="37"/>
  <c r="CH71" i="37" s="1"/>
  <c r="CF71" i="37"/>
  <c r="CE71" i="37" s="1"/>
  <c r="CC71" i="37"/>
  <c r="CB71" i="37" s="1"/>
  <c r="BZ71" i="37"/>
  <c r="BY71" i="37" s="1"/>
  <c r="BW71" i="37"/>
  <c r="BV71" i="37" s="1"/>
  <c r="BT71" i="37"/>
  <c r="BS71" i="37"/>
  <c r="BQ71" i="37"/>
  <c r="BP71" i="37" s="1"/>
  <c r="BN71" i="37"/>
  <c r="BM71" i="37" s="1"/>
  <c r="BK71" i="37"/>
  <c r="BJ71" i="37" s="1"/>
  <c r="BH71" i="37"/>
  <c r="BG71" i="37" s="1"/>
  <c r="FU70" i="37"/>
  <c r="FT70" i="37" s="1"/>
  <c r="FR70" i="37"/>
  <c r="FQ70" i="37" s="1"/>
  <c r="FO70" i="37"/>
  <c r="FN70" i="37" s="1"/>
  <c r="FL70" i="37"/>
  <c r="FK70" i="37" s="1"/>
  <c r="FI70" i="37"/>
  <c r="FH70" i="37" s="1"/>
  <c r="FF70" i="37"/>
  <c r="FE70" i="37" s="1"/>
  <c r="FC70" i="37"/>
  <c r="FB70" i="37" s="1"/>
  <c r="EZ70" i="37"/>
  <c r="EY70" i="37" s="1"/>
  <c r="EW70" i="37"/>
  <c r="EV70" i="37" s="1"/>
  <c r="ET70" i="37"/>
  <c r="ES70" i="37" s="1"/>
  <c r="EQ70" i="37"/>
  <c r="EP70" i="37" s="1"/>
  <c r="EN70" i="37"/>
  <c r="EM70" i="37"/>
  <c r="EK70" i="37"/>
  <c r="EJ70" i="37"/>
  <c r="EH70" i="37"/>
  <c r="EG70" i="37" s="1"/>
  <c r="EE70" i="37"/>
  <c r="ED70" i="37" s="1"/>
  <c r="EB70" i="37"/>
  <c r="EA70" i="37"/>
  <c r="DY70" i="37"/>
  <c r="DX70" i="37" s="1"/>
  <c r="DV70" i="37"/>
  <c r="DU70" i="37" s="1"/>
  <c r="DS70" i="37"/>
  <c r="DR70" i="37" s="1"/>
  <c r="DP70" i="37"/>
  <c r="DO70" i="37" s="1"/>
  <c r="DM70" i="37"/>
  <c r="DL70" i="37" s="1"/>
  <c r="DJ70" i="37"/>
  <c r="DI70" i="37"/>
  <c r="DG70" i="37"/>
  <c r="DF70" i="37" s="1"/>
  <c r="DD70" i="37"/>
  <c r="DC70" i="37"/>
  <c r="DA70" i="37"/>
  <c r="CZ70" i="37"/>
  <c r="CX70" i="37"/>
  <c r="CW70" i="37" s="1"/>
  <c r="CU70" i="37"/>
  <c r="CT70" i="37"/>
  <c r="CR70" i="37"/>
  <c r="CQ70" i="37" s="1"/>
  <c r="CO70" i="37"/>
  <c r="CN70" i="37" s="1"/>
  <c r="CL70" i="37"/>
  <c r="CK70" i="37"/>
  <c r="CI70" i="37"/>
  <c r="CH70" i="37" s="1"/>
  <c r="CF70" i="37"/>
  <c r="CE70" i="37" s="1"/>
  <c r="CC70" i="37"/>
  <c r="CB70" i="37" s="1"/>
  <c r="BZ70" i="37"/>
  <c r="BY70" i="37" s="1"/>
  <c r="BW70" i="37"/>
  <c r="BV70" i="37" s="1"/>
  <c r="BT70" i="37"/>
  <c r="BS70" i="37" s="1"/>
  <c r="BQ70" i="37"/>
  <c r="BP70" i="37" s="1"/>
  <c r="BN70" i="37"/>
  <c r="BM70" i="37" s="1"/>
  <c r="BK70" i="37"/>
  <c r="BJ70" i="37" s="1"/>
  <c r="BH70" i="37"/>
  <c r="BG70" i="37" s="1"/>
  <c r="FU69" i="37"/>
  <c r="FT69" i="37" s="1"/>
  <c r="FR69" i="37"/>
  <c r="FQ69" i="37" s="1"/>
  <c r="FO69" i="37"/>
  <c r="FN69" i="37" s="1"/>
  <c r="FL69" i="37"/>
  <c r="FK69" i="37" s="1"/>
  <c r="FI69" i="37"/>
  <c r="FH69" i="37" s="1"/>
  <c r="FF69" i="37"/>
  <c r="FE69" i="37" s="1"/>
  <c r="FC69" i="37"/>
  <c r="FB69" i="37" s="1"/>
  <c r="EZ69" i="37"/>
  <c r="EY69" i="37" s="1"/>
  <c r="EW69" i="37"/>
  <c r="EV69" i="37" s="1"/>
  <c r="ET69" i="37"/>
  <c r="ES69" i="37" s="1"/>
  <c r="EQ69" i="37"/>
  <c r="EP69" i="37" s="1"/>
  <c r="EN69" i="37"/>
  <c r="EM69" i="37" s="1"/>
  <c r="EK69" i="37"/>
  <c r="EJ69" i="37" s="1"/>
  <c r="EH69" i="37"/>
  <c r="EG69" i="37"/>
  <c r="EE69" i="37"/>
  <c r="ED69" i="37" s="1"/>
  <c r="EB69" i="37"/>
  <c r="EA69" i="37" s="1"/>
  <c r="DY69" i="37"/>
  <c r="DX69" i="37" s="1"/>
  <c r="DV69" i="37"/>
  <c r="DU69" i="37" s="1"/>
  <c r="DS69" i="37"/>
  <c r="DR69" i="37" s="1"/>
  <c r="DP69" i="37"/>
  <c r="DO69" i="37" s="1"/>
  <c r="DM69" i="37"/>
  <c r="DL69" i="37" s="1"/>
  <c r="DJ69" i="37"/>
  <c r="DI69" i="37" s="1"/>
  <c r="DG69" i="37"/>
  <c r="DF69" i="37"/>
  <c r="DD69" i="37"/>
  <c r="DC69" i="37" s="1"/>
  <c r="DA69" i="37"/>
  <c r="CZ69" i="37" s="1"/>
  <c r="CX69" i="37"/>
  <c r="CW69" i="37" s="1"/>
  <c r="CU69" i="37"/>
  <c r="CT69" i="37" s="1"/>
  <c r="CR69" i="37"/>
  <c r="CQ69" i="37" s="1"/>
  <c r="CO69" i="37"/>
  <c r="CN69" i="37"/>
  <c r="CL69" i="37"/>
  <c r="CK69" i="37" s="1"/>
  <c r="CI69" i="37"/>
  <c r="CH69" i="37"/>
  <c r="CF69" i="37"/>
  <c r="CE69" i="37" s="1"/>
  <c r="CC69" i="37"/>
  <c r="CB69" i="37" s="1"/>
  <c r="BZ69" i="37"/>
  <c r="BY69" i="37" s="1"/>
  <c r="BW69" i="37"/>
  <c r="BV69" i="37" s="1"/>
  <c r="BT69" i="37"/>
  <c r="BS69" i="37" s="1"/>
  <c r="BQ69" i="37"/>
  <c r="BP69" i="37"/>
  <c r="BN69" i="37"/>
  <c r="BM69" i="37" s="1"/>
  <c r="BK69" i="37"/>
  <c r="BJ69" i="37" s="1"/>
  <c r="BH69" i="37"/>
  <c r="BG69" i="37"/>
  <c r="FU68" i="37"/>
  <c r="FT68" i="37" s="1"/>
  <c r="FR68" i="37"/>
  <c r="FQ68" i="37" s="1"/>
  <c r="FO68" i="37"/>
  <c r="FN68" i="37" s="1"/>
  <c r="FL68" i="37"/>
  <c r="FK68" i="37" s="1"/>
  <c r="FI68" i="37"/>
  <c r="FH68" i="37" s="1"/>
  <c r="FF68" i="37"/>
  <c r="FE68" i="37" s="1"/>
  <c r="FC68" i="37"/>
  <c r="FB68" i="37" s="1"/>
  <c r="EZ68" i="37"/>
  <c r="EY68" i="37" s="1"/>
  <c r="EW68" i="37"/>
  <c r="EV68" i="37"/>
  <c r="ET68" i="37"/>
  <c r="ES68" i="37" s="1"/>
  <c r="EQ68" i="37"/>
  <c r="EP68" i="37" s="1"/>
  <c r="EN68" i="37"/>
  <c r="EM68" i="37" s="1"/>
  <c r="EK68" i="37"/>
  <c r="EJ68" i="37" s="1"/>
  <c r="EH68" i="37"/>
  <c r="EG68" i="37" s="1"/>
  <c r="EE68" i="37"/>
  <c r="ED68" i="37"/>
  <c r="EB68" i="37"/>
  <c r="EA68" i="37" s="1"/>
  <c r="DY68" i="37"/>
  <c r="DX68" i="37" s="1"/>
  <c r="DV68" i="37"/>
  <c r="DU68" i="37" s="1"/>
  <c r="DS68" i="37"/>
  <c r="DR68" i="37" s="1"/>
  <c r="DP68" i="37"/>
  <c r="DO68" i="37" s="1"/>
  <c r="DM68" i="37"/>
  <c r="DL68" i="37" s="1"/>
  <c r="DJ68" i="37"/>
  <c r="DI68" i="37" s="1"/>
  <c r="DG68" i="37"/>
  <c r="DF68" i="37"/>
  <c r="DD68" i="37"/>
  <c r="DC68" i="37" s="1"/>
  <c r="DA68" i="37"/>
  <c r="CZ68" i="37" s="1"/>
  <c r="CX68" i="37"/>
  <c r="CW68" i="37" s="1"/>
  <c r="CU68" i="37"/>
  <c r="CT68" i="37"/>
  <c r="CR68" i="37"/>
  <c r="CQ68" i="37" s="1"/>
  <c r="CO68" i="37"/>
  <c r="CN68" i="37" s="1"/>
  <c r="CL68" i="37"/>
  <c r="CK68" i="37" s="1"/>
  <c r="CI68" i="37"/>
  <c r="CH68" i="37" s="1"/>
  <c r="CF68" i="37"/>
  <c r="CE68" i="37"/>
  <c r="CC68" i="37"/>
  <c r="CB68" i="37" s="1"/>
  <c r="BZ68" i="37"/>
  <c r="BY68" i="37" s="1"/>
  <c r="BW68" i="37"/>
  <c r="BV68" i="37" s="1"/>
  <c r="BT68" i="37"/>
  <c r="BS68" i="37"/>
  <c r="BQ68" i="37"/>
  <c r="BP68" i="37" s="1"/>
  <c r="BN68" i="37"/>
  <c r="BM68" i="37" s="1"/>
  <c r="BK68" i="37"/>
  <c r="BJ68" i="37" s="1"/>
  <c r="BH68" i="37"/>
  <c r="BG68" i="37" s="1"/>
  <c r="FU67" i="37"/>
  <c r="FT67" i="37"/>
  <c r="FR67" i="37"/>
  <c r="FQ67" i="37" s="1"/>
  <c r="FO67" i="37"/>
  <c r="FN67" i="37" s="1"/>
  <c r="FL67" i="37"/>
  <c r="FK67" i="37" s="1"/>
  <c r="FI67" i="37"/>
  <c r="FH67" i="37" s="1"/>
  <c r="FF67" i="37"/>
  <c r="FE67" i="37" s="1"/>
  <c r="FC67" i="37"/>
  <c r="FB67" i="37" s="1"/>
  <c r="EZ67" i="37"/>
  <c r="EY67" i="37" s="1"/>
  <c r="EW67" i="37"/>
  <c r="EV67" i="37" s="1"/>
  <c r="ET67" i="37"/>
  <c r="ES67" i="37" s="1"/>
  <c r="EQ67" i="37"/>
  <c r="EP67" i="37"/>
  <c r="EN67" i="37"/>
  <c r="EM67" i="37" s="1"/>
  <c r="EK67" i="37"/>
  <c r="EJ67" i="37" s="1"/>
  <c r="EH67" i="37"/>
  <c r="EG67" i="37" s="1"/>
  <c r="EE67" i="37"/>
  <c r="ED67" i="37" s="1"/>
  <c r="EB67" i="37"/>
  <c r="EA67" i="37" s="1"/>
  <c r="DY67" i="37"/>
  <c r="DX67" i="37" s="1"/>
  <c r="DV67" i="37"/>
  <c r="DU67" i="37" s="1"/>
  <c r="DS67" i="37"/>
  <c r="DR67" i="37"/>
  <c r="DP67" i="37"/>
  <c r="DO67" i="37" s="1"/>
  <c r="DM67" i="37"/>
  <c r="DL67" i="37" s="1"/>
  <c r="DJ67" i="37"/>
  <c r="DI67" i="37" s="1"/>
  <c r="DG67" i="37"/>
  <c r="DF67" i="37" s="1"/>
  <c r="DD67" i="37"/>
  <c r="DC67" i="37" s="1"/>
  <c r="DA67" i="37"/>
  <c r="CZ67" i="37"/>
  <c r="CX67" i="37"/>
  <c r="CW67" i="37" s="1"/>
  <c r="CU67" i="37"/>
  <c r="CT67" i="37" s="1"/>
  <c r="CR67" i="37"/>
  <c r="CQ67" i="37" s="1"/>
  <c r="CO67" i="37"/>
  <c r="CN67" i="37"/>
  <c r="CL67" i="37"/>
  <c r="CK67" i="37" s="1"/>
  <c r="CI67" i="37"/>
  <c r="CH67" i="37"/>
  <c r="CF67" i="37"/>
  <c r="CE67" i="37" s="1"/>
  <c r="CC67" i="37"/>
  <c r="CB67" i="37" s="1"/>
  <c r="BZ67" i="37"/>
  <c r="BY67" i="37" s="1"/>
  <c r="BW67" i="37"/>
  <c r="BV67" i="37" s="1"/>
  <c r="BT67" i="37"/>
  <c r="BS67" i="37" s="1"/>
  <c r="BQ67" i="37"/>
  <c r="BP67" i="37"/>
  <c r="BN67" i="37"/>
  <c r="BM67" i="37" s="1"/>
  <c r="BK67" i="37"/>
  <c r="BJ67" i="37" s="1"/>
  <c r="BH67" i="37"/>
  <c r="BG67" i="37" s="1"/>
  <c r="FU66" i="37"/>
  <c r="FT66" i="37" s="1"/>
  <c r="FR66" i="37"/>
  <c r="FQ66" i="37" s="1"/>
  <c r="FO66" i="37"/>
  <c r="FN66" i="37" s="1"/>
  <c r="FL66" i="37"/>
  <c r="FK66" i="37" s="1"/>
  <c r="FI66" i="37"/>
  <c r="FH66" i="37" s="1"/>
  <c r="FF66" i="37"/>
  <c r="FE66" i="37" s="1"/>
  <c r="FC66" i="37"/>
  <c r="FB66" i="37"/>
  <c r="EZ66" i="37"/>
  <c r="EY66" i="37" s="1"/>
  <c r="EW66" i="37"/>
  <c r="EV66" i="37" s="1"/>
  <c r="ET66" i="37"/>
  <c r="ES66" i="37" s="1"/>
  <c r="EQ66" i="37"/>
  <c r="EP66" i="37" s="1"/>
  <c r="EN66" i="37"/>
  <c r="EM66" i="37" s="1"/>
  <c r="EK66" i="37"/>
  <c r="EJ66" i="37" s="1"/>
  <c r="EH66" i="37"/>
  <c r="EG66" i="37"/>
  <c r="EE66" i="37"/>
  <c r="ED66" i="37" s="1"/>
  <c r="EB66" i="37"/>
  <c r="EA66" i="37"/>
  <c r="DY66" i="37"/>
  <c r="DX66" i="37" s="1"/>
  <c r="DV66" i="37"/>
  <c r="DU66" i="37" s="1"/>
  <c r="DS66" i="37"/>
  <c r="DR66" i="37" s="1"/>
  <c r="DP66" i="37"/>
  <c r="DO66" i="37" s="1"/>
  <c r="DM66" i="37"/>
  <c r="DL66" i="37" s="1"/>
  <c r="DJ66" i="37"/>
  <c r="DI66" i="37" s="1"/>
  <c r="DG66" i="37"/>
  <c r="DF66" i="37" s="1"/>
  <c r="DD66" i="37"/>
  <c r="DC66" i="37" s="1"/>
  <c r="DA66" i="37"/>
  <c r="CZ66" i="37"/>
  <c r="CX66" i="37"/>
  <c r="CW66" i="37" s="1"/>
  <c r="CU66" i="37"/>
  <c r="CT66" i="37" s="1"/>
  <c r="CR66" i="37"/>
  <c r="CQ66" i="37"/>
  <c r="CO66" i="37"/>
  <c r="CN66" i="37" s="1"/>
  <c r="CL66" i="37"/>
  <c r="CK66" i="37"/>
  <c r="CI66" i="37"/>
  <c r="CH66" i="37" s="1"/>
  <c r="CF66" i="37"/>
  <c r="CE66" i="37" s="1"/>
  <c r="CC66" i="37"/>
  <c r="CB66" i="37" s="1"/>
  <c r="BZ66" i="37"/>
  <c r="BY66" i="37" s="1"/>
  <c r="BW66" i="37"/>
  <c r="BV66" i="37" s="1"/>
  <c r="BT66" i="37"/>
  <c r="BS66" i="37" s="1"/>
  <c r="BQ66" i="37"/>
  <c r="BP66" i="37" s="1"/>
  <c r="BN66" i="37"/>
  <c r="BM66" i="37" s="1"/>
  <c r="BK66" i="37"/>
  <c r="BJ66" i="37"/>
  <c r="BH66" i="37"/>
  <c r="BG66" i="37" s="1"/>
  <c r="FU65" i="37"/>
  <c r="FT65" i="37" s="1"/>
  <c r="FR65" i="37"/>
  <c r="FQ65" i="37" s="1"/>
  <c r="FO65" i="37"/>
  <c r="FN65" i="37" s="1"/>
  <c r="FL65" i="37"/>
  <c r="FK65" i="37" s="1"/>
  <c r="FI65" i="37"/>
  <c r="FH65" i="37"/>
  <c r="FF65" i="37"/>
  <c r="FE65" i="37" s="1"/>
  <c r="FC65" i="37"/>
  <c r="FB65" i="37" s="1"/>
  <c r="EZ65" i="37"/>
  <c r="EY65" i="37" s="1"/>
  <c r="EW65" i="37"/>
  <c r="EV65" i="37"/>
  <c r="ET65" i="37"/>
  <c r="ES65" i="37" s="1"/>
  <c r="EQ65" i="37"/>
  <c r="EP65" i="37" s="1"/>
  <c r="EN65" i="37"/>
  <c r="EM65" i="37"/>
  <c r="EK65" i="37"/>
  <c r="EJ65" i="37" s="1"/>
  <c r="EH65" i="37"/>
  <c r="EG65" i="37" s="1"/>
  <c r="EE65" i="37"/>
  <c r="ED65" i="37" s="1"/>
  <c r="EB65" i="37"/>
  <c r="EA65" i="37" s="1"/>
  <c r="DY65" i="37"/>
  <c r="DX65" i="37"/>
  <c r="DV65" i="37"/>
  <c r="DU65" i="37" s="1"/>
  <c r="DS65" i="37"/>
  <c r="DR65" i="37" s="1"/>
  <c r="DP65" i="37"/>
  <c r="DO65" i="37" s="1"/>
  <c r="DM65" i="37"/>
  <c r="DL65" i="37" s="1"/>
  <c r="DJ65" i="37"/>
  <c r="DI65" i="37"/>
  <c r="DG65" i="37"/>
  <c r="DF65" i="37" s="1"/>
  <c r="DD65" i="37"/>
  <c r="DC65" i="37"/>
  <c r="DA65" i="37"/>
  <c r="CZ65" i="37" s="1"/>
  <c r="CX65" i="37"/>
  <c r="CW65" i="37" s="1"/>
  <c r="CU65" i="37"/>
  <c r="CT65" i="37" s="1"/>
  <c r="CR65" i="37"/>
  <c r="CQ65" i="37" s="1"/>
  <c r="CO65" i="37"/>
  <c r="CN65" i="37" s="1"/>
  <c r="CL65" i="37"/>
  <c r="CK65" i="37" s="1"/>
  <c r="CI65" i="37"/>
  <c r="CH65" i="37" s="1"/>
  <c r="CF65" i="37"/>
  <c r="CE65" i="37" s="1"/>
  <c r="CC65" i="37"/>
  <c r="CB65" i="37"/>
  <c r="BZ65" i="37"/>
  <c r="BY65" i="37" s="1"/>
  <c r="BW65" i="37"/>
  <c r="BV65" i="37" s="1"/>
  <c r="BT65" i="37"/>
  <c r="BS65" i="37"/>
  <c r="BQ65" i="37"/>
  <c r="BP65" i="37" s="1"/>
  <c r="BN65" i="37"/>
  <c r="BM65" i="37" s="1"/>
  <c r="BK65" i="37"/>
  <c r="BJ65" i="37" s="1"/>
  <c r="BH65" i="37"/>
  <c r="BG65" i="37" s="1"/>
  <c r="FU64" i="37"/>
  <c r="FT64" i="37" s="1"/>
  <c r="FR64" i="37"/>
  <c r="FQ64" i="37"/>
  <c r="FO64" i="37"/>
  <c r="FN64" i="37" s="1"/>
  <c r="FL64" i="37"/>
  <c r="FK64" i="37" s="1"/>
  <c r="FI64" i="37"/>
  <c r="FH64" i="37" s="1"/>
  <c r="FF64" i="37"/>
  <c r="FE64" i="37"/>
  <c r="FC64" i="37"/>
  <c r="FB64" i="37" s="1"/>
  <c r="EZ64" i="37"/>
  <c r="EY64" i="37" s="1"/>
  <c r="EW64" i="37"/>
  <c r="EV64" i="37" s="1"/>
  <c r="ET64" i="37"/>
  <c r="ES64" i="37" s="1"/>
  <c r="EQ64" i="37"/>
  <c r="EP64" i="37" s="1"/>
  <c r="EN64" i="37"/>
  <c r="EM64" i="37" s="1"/>
  <c r="EK64" i="37"/>
  <c r="EJ64" i="37" s="1"/>
  <c r="EH64" i="37"/>
  <c r="EG64" i="37" s="1"/>
  <c r="EE64" i="37"/>
  <c r="ED64" i="37" s="1"/>
  <c r="EB64" i="37"/>
  <c r="EA64" i="37" s="1"/>
  <c r="DY64" i="37"/>
  <c r="DX64" i="37" s="1"/>
  <c r="DV64" i="37"/>
  <c r="DU64" i="37"/>
  <c r="DS64" i="37"/>
  <c r="DR64" i="37" s="1"/>
  <c r="DP64" i="37"/>
  <c r="DO64" i="37" s="1"/>
  <c r="DM64" i="37"/>
  <c r="DL64" i="37" s="1"/>
  <c r="DJ64" i="37"/>
  <c r="DI64" i="37" s="1"/>
  <c r="DG64" i="37"/>
  <c r="DF64" i="37" s="1"/>
  <c r="DD64" i="37"/>
  <c r="DC64" i="37"/>
  <c r="DA64" i="37"/>
  <c r="CZ64" i="37" s="1"/>
  <c r="CX64" i="37"/>
  <c r="CW64" i="37"/>
  <c r="CU64" i="37"/>
  <c r="CT64" i="37" s="1"/>
  <c r="CR64" i="37"/>
  <c r="CQ64" i="37" s="1"/>
  <c r="CO64" i="37"/>
  <c r="CN64" i="37" s="1"/>
  <c r="CL64" i="37"/>
  <c r="CK64" i="37" s="1"/>
  <c r="CI64" i="37"/>
  <c r="CH64" i="37" s="1"/>
  <c r="CF64" i="37"/>
  <c r="CE64" i="37" s="1"/>
  <c r="CC64" i="37"/>
  <c r="CB64" i="37" s="1"/>
  <c r="BZ64" i="37"/>
  <c r="BY64" i="37" s="1"/>
  <c r="BW64" i="37"/>
  <c r="BV64" i="37" s="1"/>
  <c r="BT64" i="37"/>
  <c r="BS64" i="37" s="1"/>
  <c r="BQ64" i="37"/>
  <c r="BP64" i="37" s="1"/>
  <c r="BN64" i="37"/>
  <c r="BM64" i="37" s="1"/>
  <c r="BK64" i="37"/>
  <c r="BJ64" i="37" s="1"/>
  <c r="BH64" i="37"/>
  <c r="BG64" i="37" s="1"/>
  <c r="FU63" i="37"/>
  <c r="FT63" i="37" s="1"/>
  <c r="FR63" i="37"/>
  <c r="FQ63" i="37" s="1"/>
  <c r="FO63" i="37"/>
  <c r="FN63" i="37" s="1"/>
  <c r="FL63" i="37"/>
  <c r="FK63" i="37" s="1"/>
  <c r="FI63" i="37"/>
  <c r="FH63" i="37" s="1"/>
  <c r="FF63" i="37"/>
  <c r="FE63" i="37" s="1"/>
  <c r="FC63" i="37"/>
  <c r="FB63" i="37" s="1"/>
  <c r="EZ63" i="37"/>
  <c r="EY63" i="37"/>
  <c r="EW63" i="37"/>
  <c r="EV63" i="37"/>
  <c r="ET63" i="37"/>
  <c r="ES63" i="37" s="1"/>
  <c r="EQ63" i="37"/>
  <c r="EP63" i="37" s="1"/>
  <c r="EN63" i="37"/>
  <c r="EM63" i="37" s="1"/>
  <c r="EK63" i="37"/>
  <c r="EJ63" i="37" s="1"/>
  <c r="EH63" i="37"/>
  <c r="EG63" i="37" s="1"/>
  <c r="EE63" i="37"/>
  <c r="ED63" i="37" s="1"/>
  <c r="EB63" i="37"/>
  <c r="EA63" i="37" s="1"/>
  <c r="DY63" i="37"/>
  <c r="DX63" i="37" s="1"/>
  <c r="DV63" i="37"/>
  <c r="DU63" i="37" s="1"/>
  <c r="DS63" i="37"/>
  <c r="DR63" i="37" s="1"/>
  <c r="DP63" i="37"/>
  <c r="DO63" i="37" s="1"/>
  <c r="DM63" i="37"/>
  <c r="DL63" i="37" s="1"/>
  <c r="DJ63" i="37"/>
  <c r="DI63" i="37" s="1"/>
  <c r="DG63" i="37"/>
  <c r="DF63" i="37" s="1"/>
  <c r="DD63" i="37"/>
  <c r="DC63" i="37" s="1"/>
  <c r="DA63" i="37"/>
  <c r="CZ63" i="37" s="1"/>
  <c r="CX63" i="37"/>
  <c r="CW63" i="37" s="1"/>
  <c r="CU63" i="37"/>
  <c r="CT63" i="37"/>
  <c r="CR63" i="37"/>
  <c r="CQ63" i="37" s="1"/>
  <c r="CO63" i="37"/>
  <c r="CN63" i="37" s="1"/>
  <c r="CL63" i="37"/>
  <c r="CK63" i="37" s="1"/>
  <c r="CI63" i="37"/>
  <c r="CH63" i="37" s="1"/>
  <c r="CF63" i="37"/>
  <c r="CE63" i="37" s="1"/>
  <c r="CC63" i="37"/>
  <c r="CB63" i="37" s="1"/>
  <c r="BZ63" i="37"/>
  <c r="BY63" i="37" s="1"/>
  <c r="BW63" i="37"/>
  <c r="BV63" i="37" s="1"/>
  <c r="BT63" i="37"/>
  <c r="BS63" i="37" s="1"/>
  <c r="BQ63" i="37"/>
  <c r="BP63" i="37"/>
  <c r="BN63" i="37"/>
  <c r="BM63" i="37" s="1"/>
  <c r="BK63" i="37"/>
  <c r="BJ63" i="37" s="1"/>
  <c r="BH63" i="37"/>
  <c r="BG63" i="37" s="1"/>
  <c r="FU62" i="37"/>
  <c r="FT62" i="37" s="1"/>
  <c r="FR62" i="37"/>
  <c r="FQ62" i="37" s="1"/>
  <c r="FO62" i="37"/>
  <c r="FN62" i="37" s="1"/>
  <c r="FL62" i="37"/>
  <c r="FK62" i="37" s="1"/>
  <c r="FI62" i="37"/>
  <c r="FH62" i="37" s="1"/>
  <c r="FF62" i="37"/>
  <c r="FE62" i="37" s="1"/>
  <c r="FC62" i="37"/>
  <c r="FB62" i="37" s="1"/>
  <c r="EZ62" i="37"/>
  <c r="EY62" i="37" s="1"/>
  <c r="EW62" i="37"/>
  <c r="EV62" i="37" s="1"/>
  <c r="ET62" i="37"/>
  <c r="ES62" i="37"/>
  <c r="EQ62" i="37"/>
  <c r="EP62" i="37" s="1"/>
  <c r="EN62" i="37"/>
  <c r="EM62" i="37"/>
  <c r="EK62" i="37"/>
  <c r="EJ62" i="37" s="1"/>
  <c r="EH62" i="37"/>
  <c r="EG62" i="37" s="1"/>
  <c r="EE62" i="37"/>
  <c r="ED62" i="37" s="1"/>
  <c r="EB62" i="37"/>
  <c r="EA62" i="37" s="1"/>
  <c r="DY62" i="37"/>
  <c r="DX62" i="37" s="1"/>
  <c r="DV62" i="37"/>
  <c r="DU62" i="37" s="1"/>
  <c r="DS62" i="37"/>
  <c r="DR62" i="37" s="1"/>
  <c r="DP62" i="37"/>
  <c r="DO62" i="37" s="1"/>
  <c r="DM62" i="37"/>
  <c r="DL62" i="37" s="1"/>
  <c r="DJ62" i="37"/>
  <c r="DI62" i="37" s="1"/>
  <c r="DG62" i="37"/>
  <c r="DF62" i="37" s="1"/>
  <c r="DD62" i="37"/>
  <c r="DC62" i="37" s="1"/>
  <c r="DA62" i="37"/>
  <c r="CZ62" i="37"/>
  <c r="CX62" i="37"/>
  <c r="CW62" i="37" s="1"/>
  <c r="CU62" i="37"/>
  <c r="CT62" i="37" s="1"/>
  <c r="CR62" i="37"/>
  <c r="CQ62" i="37" s="1"/>
  <c r="CO62" i="37"/>
  <c r="CN62" i="37" s="1"/>
  <c r="CL62" i="37"/>
  <c r="CK62" i="37" s="1"/>
  <c r="CI62" i="37"/>
  <c r="CH62" i="37" s="1"/>
  <c r="CF62" i="37"/>
  <c r="CE62" i="37"/>
  <c r="CC62" i="37"/>
  <c r="CB62" i="37"/>
  <c r="BZ62" i="37"/>
  <c r="BY62" i="37" s="1"/>
  <c r="BW62" i="37"/>
  <c r="BV62" i="37" s="1"/>
  <c r="BT62" i="37"/>
  <c r="BS62" i="37" s="1"/>
  <c r="BQ62" i="37"/>
  <c r="BP62" i="37" s="1"/>
  <c r="BN62" i="37"/>
  <c r="BM62" i="37" s="1"/>
  <c r="BK62" i="37"/>
  <c r="BJ62" i="37" s="1"/>
  <c r="BH62" i="37"/>
  <c r="BG62" i="37" s="1"/>
  <c r="FU61" i="37"/>
  <c r="FT61" i="37" s="1"/>
  <c r="FR61" i="37"/>
  <c r="FQ61" i="37" s="1"/>
  <c r="FO61" i="37"/>
  <c r="FN61" i="37"/>
  <c r="FL61" i="37"/>
  <c r="FK61" i="37" s="1"/>
  <c r="FI61" i="37"/>
  <c r="FH61" i="37" s="1"/>
  <c r="FF61" i="37"/>
  <c r="FE61" i="37" s="1"/>
  <c r="FC61" i="37"/>
  <c r="FB61" i="37" s="1"/>
  <c r="EZ61" i="37"/>
  <c r="EY61" i="37" s="1"/>
  <c r="EW61" i="37"/>
  <c r="EV61" i="37"/>
  <c r="ET61" i="37"/>
  <c r="ES61" i="37" s="1"/>
  <c r="EQ61" i="37"/>
  <c r="EP61" i="37" s="1"/>
  <c r="EN61" i="37"/>
  <c r="EM61" i="37"/>
  <c r="EK61" i="37"/>
  <c r="EJ61" i="37" s="1"/>
  <c r="EH61" i="37"/>
  <c r="EG61" i="37"/>
  <c r="EE61" i="37"/>
  <c r="ED61" i="37" s="1"/>
  <c r="EB61" i="37"/>
  <c r="EA61" i="37" s="1"/>
  <c r="DY61" i="37"/>
  <c r="DX61" i="37" s="1"/>
  <c r="DV61" i="37"/>
  <c r="DU61" i="37" s="1"/>
  <c r="DS61" i="37"/>
  <c r="DR61" i="37" s="1"/>
  <c r="DP61" i="37"/>
  <c r="DO61" i="37" s="1"/>
  <c r="DM61" i="37"/>
  <c r="DL61" i="37" s="1"/>
  <c r="DJ61" i="37"/>
  <c r="DI61" i="37" s="1"/>
  <c r="DG61" i="37"/>
  <c r="DF61" i="37" s="1"/>
  <c r="DD61" i="37"/>
  <c r="DC61" i="37" s="1"/>
  <c r="DA61" i="37"/>
  <c r="CZ61" i="37" s="1"/>
  <c r="CX61" i="37"/>
  <c r="CW61" i="37" s="1"/>
  <c r="CU61" i="37"/>
  <c r="CT61" i="37" s="1"/>
  <c r="CR61" i="37"/>
  <c r="CQ61" i="37" s="1"/>
  <c r="CO61" i="37"/>
  <c r="CN61" i="37" s="1"/>
  <c r="CL61" i="37"/>
  <c r="CK61" i="37" s="1"/>
  <c r="CI61" i="37"/>
  <c r="CH61" i="37" s="1"/>
  <c r="CF61" i="37"/>
  <c r="CE61" i="37" s="1"/>
  <c r="CC61" i="37"/>
  <c r="CB61" i="37" s="1"/>
  <c r="BZ61" i="37"/>
  <c r="BY61" i="37" s="1"/>
  <c r="BW61" i="37"/>
  <c r="BV61" i="37" s="1"/>
  <c r="BT61" i="37"/>
  <c r="BS61" i="37" s="1"/>
  <c r="BQ61" i="37"/>
  <c r="BP61" i="37" s="1"/>
  <c r="BN61" i="37"/>
  <c r="BM61" i="37" s="1"/>
  <c r="BK61" i="37"/>
  <c r="BJ61" i="37"/>
  <c r="BH61" i="37"/>
  <c r="BG61" i="37" s="1"/>
  <c r="FU60" i="37"/>
  <c r="FT60" i="37" s="1"/>
  <c r="FR60" i="37"/>
  <c r="FQ60" i="37" s="1"/>
  <c r="FO60" i="37"/>
  <c r="FN60" i="37" s="1"/>
  <c r="FL60" i="37"/>
  <c r="FK60" i="37" s="1"/>
  <c r="FI60" i="37"/>
  <c r="FH60" i="37" s="1"/>
  <c r="FF60" i="37"/>
  <c r="FE60" i="37" s="1"/>
  <c r="FC60" i="37"/>
  <c r="FB60" i="37" s="1"/>
  <c r="EZ60" i="37"/>
  <c r="EY60" i="37" s="1"/>
  <c r="EW60" i="37"/>
  <c r="EV60" i="37" s="1"/>
  <c r="ET60" i="37"/>
  <c r="ES60" i="37" s="1"/>
  <c r="EQ60" i="37"/>
  <c r="EP60" i="37" s="1"/>
  <c r="EN60" i="37"/>
  <c r="EM60" i="37" s="1"/>
  <c r="EK60" i="37"/>
  <c r="EJ60" i="37" s="1"/>
  <c r="EH60" i="37"/>
  <c r="EG60" i="37" s="1"/>
  <c r="EE60" i="37"/>
  <c r="ED60" i="37" s="1"/>
  <c r="EB60" i="37"/>
  <c r="EA60" i="37" s="1"/>
  <c r="DY60" i="37"/>
  <c r="DX60" i="37" s="1"/>
  <c r="DV60" i="37"/>
  <c r="DU60" i="37" s="1"/>
  <c r="DS60" i="37"/>
  <c r="DR60" i="37" s="1"/>
  <c r="DP60" i="37"/>
  <c r="DO60" i="37" s="1"/>
  <c r="DM60" i="37"/>
  <c r="DL60" i="37" s="1"/>
  <c r="DJ60" i="37"/>
  <c r="DI60" i="37" s="1"/>
  <c r="DG60" i="37"/>
  <c r="DF60" i="37" s="1"/>
  <c r="DD60" i="37"/>
  <c r="DC60" i="37" s="1"/>
  <c r="DA60" i="37"/>
  <c r="CZ60" i="37" s="1"/>
  <c r="CX60" i="37"/>
  <c r="CW60" i="37" s="1"/>
  <c r="CU60" i="37"/>
  <c r="CT60" i="37" s="1"/>
  <c r="CR60" i="37"/>
  <c r="CQ60" i="37" s="1"/>
  <c r="CO60" i="37"/>
  <c r="CN60" i="37" s="1"/>
  <c r="CL60" i="37"/>
  <c r="CK60" i="37" s="1"/>
  <c r="CI60" i="37"/>
  <c r="CH60" i="37" s="1"/>
  <c r="CF60" i="37"/>
  <c r="CE60" i="37" s="1"/>
  <c r="CC60" i="37"/>
  <c r="CB60" i="37" s="1"/>
  <c r="BZ60" i="37"/>
  <c r="BY60" i="37" s="1"/>
  <c r="BW60" i="37"/>
  <c r="BV60" i="37" s="1"/>
  <c r="BT60" i="37"/>
  <c r="BS60" i="37" s="1"/>
  <c r="BQ60" i="37"/>
  <c r="BP60" i="37" s="1"/>
  <c r="BN60" i="37"/>
  <c r="BM60" i="37" s="1"/>
  <c r="BK60" i="37"/>
  <c r="BJ60" i="37"/>
  <c r="BH60" i="37"/>
  <c r="BG60" i="37" s="1"/>
  <c r="FU59" i="37"/>
  <c r="FT59" i="37" s="1"/>
  <c r="FR59" i="37"/>
  <c r="FQ59" i="37" s="1"/>
  <c r="FO59" i="37"/>
  <c r="FN59" i="37"/>
  <c r="FL59" i="37"/>
  <c r="FK59" i="37" s="1"/>
  <c r="FI59" i="37"/>
  <c r="FH59" i="37" s="1"/>
  <c r="FF59" i="37"/>
  <c r="FE59" i="37" s="1"/>
  <c r="FC59" i="37"/>
  <c r="FB59" i="37" s="1"/>
  <c r="EZ59" i="37"/>
  <c r="EY59" i="37"/>
  <c r="EW59" i="37"/>
  <c r="EV59" i="37" s="1"/>
  <c r="ET59" i="37"/>
  <c r="ES59" i="37" s="1"/>
  <c r="EQ59" i="37"/>
  <c r="EP59" i="37" s="1"/>
  <c r="EN59" i="37"/>
  <c r="EM59" i="37" s="1"/>
  <c r="EK59" i="37"/>
  <c r="EJ59" i="37" s="1"/>
  <c r="EH59" i="37"/>
  <c r="EG59" i="37" s="1"/>
  <c r="EE59" i="37"/>
  <c r="ED59" i="37" s="1"/>
  <c r="EB59" i="37"/>
  <c r="EA59" i="37" s="1"/>
  <c r="DY59" i="37"/>
  <c r="DX59" i="37" s="1"/>
  <c r="DV59" i="37"/>
  <c r="DU59" i="37" s="1"/>
  <c r="DS59" i="37"/>
  <c r="DR59" i="37" s="1"/>
  <c r="DP59" i="37"/>
  <c r="DO59" i="37"/>
  <c r="DM59" i="37"/>
  <c r="DL59" i="37"/>
  <c r="DJ59" i="37"/>
  <c r="DI59" i="37" s="1"/>
  <c r="DG59" i="37"/>
  <c r="DF59" i="37" s="1"/>
  <c r="DD59" i="37"/>
  <c r="DC59" i="37" s="1"/>
  <c r="DA59" i="37"/>
  <c r="CZ59" i="37" s="1"/>
  <c r="CX59" i="37"/>
  <c r="CW59" i="37" s="1"/>
  <c r="CU59" i="37"/>
  <c r="CT59" i="37" s="1"/>
  <c r="CR59" i="37"/>
  <c r="CQ59" i="37" s="1"/>
  <c r="CO59" i="37"/>
  <c r="CN59" i="37" s="1"/>
  <c r="CL59" i="37"/>
  <c r="CK59" i="37" s="1"/>
  <c r="CI59" i="37"/>
  <c r="CH59" i="37" s="1"/>
  <c r="CF59" i="37"/>
  <c r="CE59" i="37" s="1"/>
  <c r="CC59" i="37"/>
  <c r="CB59" i="37"/>
  <c r="BZ59" i="37"/>
  <c r="BY59" i="37"/>
  <c r="BW59" i="37"/>
  <c r="BV59" i="37" s="1"/>
  <c r="BT59" i="37"/>
  <c r="BS59" i="37" s="1"/>
  <c r="BQ59" i="37"/>
  <c r="BP59" i="37" s="1"/>
  <c r="BN59" i="37"/>
  <c r="BM59" i="37"/>
  <c r="BK59" i="37"/>
  <c r="BJ59" i="37" s="1"/>
  <c r="BH59" i="37"/>
  <c r="BG59" i="37" s="1"/>
  <c r="FU58" i="37"/>
  <c r="FT58" i="37"/>
  <c r="FR58" i="37"/>
  <c r="FQ58" i="37"/>
  <c r="FO58" i="37"/>
  <c r="FN58" i="37" s="1"/>
  <c r="FL58" i="37"/>
  <c r="FK58" i="37" s="1"/>
  <c r="FI58" i="37"/>
  <c r="FH58" i="37" s="1"/>
  <c r="FF58" i="37"/>
  <c r="FE58" i="37" s="1"/>
  <c r="FC58" i="37"/>
  <c r="FB58" i="37" s="1"/>
  <c r="EZ58" i="37"/>
  <c r="EY58" i="37" s="1"/>
  <c r="EW58" i="37"/>
  <c r="EV58" i="37" s="1"/>
  <c r="ET58" i="37"/>
  <c r="ES58" i="37"/>
  <c r="EQ58" i="37"/>
  <c r="EP58" i="37" s="1"/>
  <c r="EN58" i="37"/>
  <c r="EM58" i="37" s="1"/>
  <c r="EK58" i="37"/>
  <c r="EJ58" i="37" s="1"/>
  <c r="EH58" i="37"/>
  <c r="EG58" i="37"/>
  <c r="EE58" i="37"/>
  <c r="ED58" i="37" s="1"/>
  <c r="EB58" i="37"/>
  <c r="EA58" i="37" s="1"/>
  <c r="DY58" i="37"/>
  <c r="DX58" i="37"/>
  <c r="DV58" i="37"/>
  <c r="DU58" i="37" s="1"/>
  <c r="DS58" i="37"/>
  <c r="DR58" i="37" s="1"/>
  <c r="DP58" i="37"/>
  <c r="DO58" i="37" s="1"/>
  <c r="DM58" i="37"/>
  <c r="DL58" i="37" s="1"/>
  <c r="DJ58" i="37"/>
  <c r="DI58" i="37" s="1"/>
  <c r="DG58" i="37"/>
  <c r="DF58" i="37" s="1"/>
  <c r="DD58" i="37"/>
  <c r="DC58" i="37" s="1"/>
  <c r="DA58" i="37"/>
  <c r="CZ58" i="37" s="1"/>
  <c r="CX58" i="37"/>
  <c r="CW58" i="37" s="1"/>
  <c r="CU58" i="37"/>
  <c r="CT58" i="37" s="1"/>
  <c r="CR58" i="37"/>
  <c r="CQ58" i="37"/>
  <c r="CO58" i="37"/>
  <c r="CN58" i="37" s="1"/>
  <c r="CL58" i="37"/>
  <c r="CK58" i="37" s="1"/>
  <c r="CI58" i="37"/>
  <c r="CH58" i="37" s="1"/>
  <c r="CF58" i="37"/>
  <c r="CE58" i="37" s="1"/>
  <c r="CC58" i="37"/>
  <c r="CB58" i="37" s="1"/>
  <c r="BZ58" i="37"/>
  <c r="BY58" i="37" s="1"/>
  <c r="BW58" i="37"/>
  <c r="BV58" i="37" s="1"/>
  <c r="BT58" i="37"/>
  <c r="BS58" i="37" s="1"/>
  <c r="BQ58" i="37"/>
  <c r="BP58" i="37"/>
  <c r="BN58" i="37"/>
  <c r="BM58" i="37" s="1"/>
  <c r="BK58" i="37"/>
  <c r="BJ58" i="37" s="1"/>
  <c r="BH58" i="37"/>
  <c r="BG58" i="37" s="1"/>
  <c r="FU57" i="37"/>
  <c r="FT57" i="37" s="1"/>
  <c r="FR57" i="37"/>
  <c r="FQ57" i="37" s="1"/>
  <c r="FO57" i="37"/>
  <c r="FN57" i="37" s="1"/>
  <c r="FL57" i="37"/>
  <c r="FK57" i="37" s="1"/>
  <c r="FI57" i="37"/>
  <c r="FH57" i="37" s="1"/>
  <c r="FF57" i="37"/>
  <c r="FE57" i="37" s="1"/>
  <c r="FC57" i="37"/>
  <c r="FB57" i="37" s="1"/>
  <c r="EZ57" i="37"/>
  <c r="EY57" i="37" s="1"/>
  <c r="EW57" i="37"/>
  <c r="EV57" i="37"/>
  <c r="ET57" i="37"/>
  <c r="ES57" i="37"/>
  <c r="EQ57" i="37"/>
  <c r="EP57" i="37" s="1"/>
  <c r="EN57" i="37"/>
  <c r="EM57" i="37" s="1"/>
  <c r="EK57" i="37"/>
  <c r="EJ57" i="37" s="1"/>
  <c r="EH57" i="37"/>
  <c r="EG57" i="37" s="1"/>
  <c r="EE57" i="37"/>
  <c r="ED57" i="37" s="1"/>
  <c r="EB57" i="37"/>
  <c r="EA57" i="37" s="1"/>
  <c r="DY57" i="37"/>
  <c r="DX57" i="37" s="1"/>
  <c r="DV57" i="37"/>
  <c r="DU57" i="37" s="1"/>
  <c r="DS57" i="37"/>
  <c r="DR57" i="37" s="1"/>
  <c r="DP57" i="37"/>
  <c r="DO57" i="37" s="1"/>
  <c r="DM57" i="37"/>
  <c r="DL57" i="37" s="1"/>
  <c r="DJ57" i="37"/>
  <c r="DI57" i="37" s="1"/>
  <c r="DG57" i="37"/>
  <c r="DF57" i="37" s="1"/>
  <c r="DD57" i="37"/>
  <c r="DC57" i="37" s="1"/>
  <c r="DA57" i="37"/>
  <c r="CZ57" i="37"/>
  <c r="CX57" i="37"/>
  <c r="CW57" i="37" s="1"/>
  <c r="CU57" i="37"/>
  <c r="CT57" i="37"/>
  <c r="CR57" i="37"/>
  <c r="CQ57" i="37" s="1"/>
  <c r="CO57" i="37"/>
  <c r="CN57" i="37" s="1"/>
  <c r="CL57" i="37"/>
  <c r="CK57" i="37" s="1"/>
  <c r="CI57" i="37"/>
  <c r="CH57" i="37" s="1"/>
  <c r="CF57" i="37"/>
  <c r="CE57" i="37" s="1"/>
  <c r="CC57" i="37"/>
  <c r="CB57" i="37" s="1"/>
  <c r="BZ57" i="37"/>
  <c r="BY57" i="37"/>
  <c r="BW57" i="37"/>
  <c r="BV57" i="37" s="1"/>
  <c r="BT57" i="37"/>
  <c r="BS57" i="37" s="1"/>
  <c r="BQ57" i="37"/>
  <c r="BP57" i="37" s="1"/>
  <c r="BN57" i="37"/>
  <c r="BM57" i="37" s="1"/>
  <c r="BK57" i="37"/>
  <c r="BJ57" i="37" s="1"/>
  <c r="BH57" i="37"/>
  <c r="BG57" i="37" s="1"/>
  <c r="FU56" i="37"/>
  <c r="FT56" i="37" s="1"/>
  <c r="FR56" i="37"/>
  <c r="FQ56" i="37" s="1"/>
  <c r="FO56" i="37"/>
  <c r="FN56" i="37" s="1"/>
  <c r="FL56" i="37"/>
  <c r="FK56" i="37" s="1"/>
  <c r="FI56" i="37"/>
  <c r="FH56" i="37"/>
  <c r="FF56" i="37"/>
  <c r="FE56" i="37" s="1"/>
  <c r="FC56" i="37"/>
  <c r="FB56" i="37" s="1"/>
  <c r="EZ56" i="37"/>
  <c r="EY56" i="37" s="1"/>
  <c r="EW56" i="37"/>
  <c r="EV56" i="37"/>
  <c r="ET56" i="37"/>
  <c r="ES56" i="37" s="1"/>
  <c r="EQ56" i="37"/>
  <c r="EP56" i="37" s="1"/>
  <c r="EN56" i="37"/>
  <c r="EM56" i="37" s="1"/>
  <c r="EK56" i="37"/>
  <c r="EJ56" i="37" s="1"/>
  <c r="EH56" i="37"/>
  <c r="EG56" i="37"/>
  <c r="EE56" i="37"/>
  <c r="ED56" i="37" s="1"/>
  <c r="EB56" i="37"/>
  <c r="EA56" i="37"/>
  <c r="DY56" i="37"/>
  <c r="DX56" i="37"/>
  <c r="DV56" i="37"/>
  <c r="DU56" i="37" s="1"/>
  <c r="DS56" i="37"/>
  <c r="DR56" i="37" s="1"/>
  <c r="DP56" i="37"/>
  <c r="DO56" i="37" s="1"/>
  <c r="DM56" i="37"/>
  <c r="DL56" i="37" s="1"/>
  <c r="DJ56" i="37"/>
  <c r="DI56" i="37"/>
  <c r="DG56" i="37"/>
  <c r="DF56" i="37" s="1"/>
  <c r="DD56" i="37"/>
  <c r="DC56" i="37" s="1"/>
  <c r="DA56" i="37"/>
  <c r="CZ56" i="37" s="1"/>
  <c r="CX56" i="37"/>
  <c r="CW56" i="37"/>
  <c r="CU56" i="37"/>
  <c r="CT56" i="37" s="1"/>
  <c r="CR56" i="37"/>
  <c r="CQ56" i="37" s="1"/>
  <c r="CO56" i="37"/>
  <c r="CN56" i="37"/>
  <c r="CL56" i="37"/>
  <c r="CK56" i="37" s="1"/>
  <c r="CI56" i="37"/>
  <c r="CH56" i="37" s="1"/>
  <c r="CF56" i="37"/>
  <c r="CE56" i="37" s="1"/>
  <c r="CC56" i="37"/>
  <c r="CB56" i="37"/>
  <c r="BZ56" i="37"/>
  <c r="BY56" i="37"/>
  <c r="BW56" i="37"/>
  <c r="BV56" i="37" s="1"/>
  <c r="BT56" i="37"/>
  <c r="BS56" i="37" s="1"/>
  <c r="BQ56" i="37"/>
  <c r="BP56" i="37" s="1"/>
  <c r="BN56" i="37"/>
  <c r="BM56" i="37" s="1"/>
  <c r="BK56" i="37"/>
  <c r="BJ56" i="37" s="1"/>
  <c r="BH56" i="37"/>
  <c r="BG56" i="37"/>
  <c r="FU55" i="37"/>
  <c r="FT55" i="37" s="1"/>
  <c r="FR55" i="37"/>
  <c r="FQ55" i="37" s="1"/>
  <c r="FO55" i="37"/>
  <c r="FN55" i="37" s="1"/>
  <c r="FL55" i="37"/>
  <c r="FK55" i="37"/>
  <c r="FI55" i="37"/>
  <c r="FH55" i="37" s="1"/>
  <c r="FF55" i="37"/>
  <c r="FE55" i="37" s="1"/>
  <c r="FC55" i="37"/>
  <c r="FB55" i="37" s="1"/>
  <c r="EZ55" i="37"/>
  <c r="EY55" i="37" s="1"/>
  <c r="EW55" i="37"/>
  <c r="EV55" i="37" s="1"/>
  <c r="ET55" i="37"/>
  <c r="ES55" i="37" s="1"/>
  <c r="EQ55" i="37"/>
  <c r="EP55" i="37" s="1"/>
  <c r="EN55" i="37"/>
  <c r="EM55" i="37" s="1"/>
  <c r="EK55" i="37"/>
  <c r="EJ55" i="37" s="1"/>
  <c r="EH55" i="37"/>
  <c r="EG55" i="37" s="1"/>
  <c r="EE55" i="37"/>
  <c r="ED55" i="37"/>
  <c r="EB55" i="37"/>
  <c r="EA55" i="37"/>
  <c r="DY55" i="37"/>
  <c r="DX55" i="37" s="1"/>
  <c r="DV55" i="37"/>
  <c r="DU55" i="37"/>
  <c r="DS55" i="37"/>
  <c r="DR55" i="37" s="1"/>
  <c r="DP55" i="37"/>
  <c r="DO55" i="37" s="1"/>
  <c r="DM55" i="37"/>
  <c r="DL55" i="37" s="1"/>
  <c r="DJ55" i="37"/>
  <c r="DI55" i="37" s="1"/>
  <c r="DG55" i="37"/>
  <c r="DF55" i="37"/>
  <c r="DD55" i="37"/>
  <c r="DC55" i="37" s="1"/>
  <c r="DA55" i="37"/>
  <c r="CZ55" i="37" s="1"/>
  <c r="CX55" i="37"/>
  <c r="CW55" i="37" s="1"/>
  <c r="CU55" i="37"/>
  <c r="CT55" i="37"/>
  <c r="CR55" i="37"/>
  <c r="CQ55" i="37" s="1"/>
  <c r="CO55" i="37"/>
  <c r="CN55" i="37" s="1"/>
  <c r="CL55" i="37"/>
  <c r="CK55" i="37" s="1"/>
  <c r="CI55" i="37"/>
  <c r="CH55" i="37" s="1"/>
  <c r="CF55" i="37"/>
  <c r="CE55" i="37" s="1"/>
  <c r="CC55" i="37"/>
  <c r="CB55" i="37" s="1"/>
  <c r="BZ55" i="37"/>
  <c r="BY55" i="37" s="1"/>
  <c r="BW55" i="37"/>
  <c r="BV55" i="37" s="1"/>
  <c r="BT55" i="37"/>
  <c r="BS55" i="37" s="1"/>
  <c r="BQ55" i="37"/>
  <c r="BP55" i="37" s="1"/>
  <c r="BN55" i="37"/>
  <c r="BM55" i="37" s="1"/>
  <c r="BK55" i="37"/>
  <c r="BJ55" i="37" s="1"/>
  <c r="BH55" i="37"/>
  <c r="BG55" i="37" s="1"/>
  <c r="FU54" i="37"/>
  <c r="FT54" i="37" s="1"/>
  <c r="FR54" i="37"/>
  <c r="FQ54" i="37" s="1"/>
  <c r="FO54" i="37"/>
  <c r="FN54" i="37" s="1"/>
  <c r="FL54" i="37"/>
  <c r="FK54" i="37"/>
  <c r="FI54" i="37"/>
  <c r="FH54" i="37" s="1"/>
  <c r="FF54" i="37"/>
  <c r="FE54" i="37" s="1"/>
  <c r="FC54" i="37"/>
  <c r="FB54" i="37" s="1"/>
  <c r="EZ54" i="37"/>
  <c r="EY54" i="37" s="1"/>
  <c r="EW54" i="37"/>
  <c r="EV54" i="37" s="1"/>
  <c r="ET54" i="37"/>
  <c r="ES54" i="37"/>
  <c r="EQ54" i="37"/>
  <c r="EP54" i="37" s="1"/>
  <c r="EN54" i="37"/>
  <c r="EM54" i="37" s="1"/>
  <c r="EK54" i="37"/>
  <c r="EJ54" i="37" s="1"/>
  <c r="EH54" i="37"/>
  <c r="EG54" i="37" s="1"/>
  <c r="EE54" i="37"/>
  <c r="ED54" i="37" s="1"/>
  <c r="EB54" i="37"/>
  <c r="EA54" i="37" s="1"/>
  <c r="DY54" i="37"/>
  <c r="DX54" i="37" s="1"/>
  <c r="DV54" i="37"/>
  <c r="DU54" i="37" s="1"/>
  <c r="DS54" i="37"/>
  <c r="DR54" i="37" s="1"/>
  <c r="DP54" i="37"/>
  <c r="DO54" i="37" s="1"/>
  <c r="DM54" i="37"/>
  <c r="DL54" i="37" s="1"/>
  <c r="DJ54" i="37"/>
  <c r="DI54" i="37"/>
  <c r="DG54" i="37"/>
  <c r="DF54" i="37" s="1"/>
  <c r="DD54" i="37"/>
  <c r="DC54" i="37" s="1"/>
  <c r="DA54" i="37"/>
  <c r="CZ54" i="37" s="1"/>
  <c r="CX54" i="37"/>
  <c r="CW54" i="37" s="1"/>
  <c r="CU54" i="37"/>
  <c r="CT54" i="37" s="1"/>
  <c r="CR54" i="37"/>
  <c r="CQ54" i="37" s="1"/>
  <c r="CO54" i="37"/>
  <c r="CN54" i="37" s="1"/>
  <c r="CL54" i="37"/>
  <c r="CK54" i="37" s="1"/>
  <c r="CI54" i="37"/>
  <c r="CH54" i="37" s="1"/>
  <c r="CF54" i="37"/>
  <c r="CE54" i="37" s="1"/>
  <c r="CC54" i="37"/>
  <c r="CB54" i="37" s="1"/>
  <c r="BZ54" i="37"/>
  <c r="BY54" i="37"/>
  <c r="BW54" i="37"/>
  <c r="BV54" i="37" s="1"/>
  <c r="BT54" i="37"/>
  <c r="BS54" i="37" s="1"/>
  <c r="BQ54" i="37"/>
  <c r="BP54" i="37" s="1"/>
  <c r="BN54" i="37"/>
  <c r="BM54" i="37" s="1"/>
  <c r="BK54" i="37"/>
  <c r="BJ54" i="37" s="1"/>
  <c r="BH54" i="37"/>
  <c r="BG54" i="37" s="1"/>
  <c r="FU53" i="37"/>
  <c r="FT53" i="37" s="1"/>
  <c r="FR53" i="37"/>
  <c r="FQ53" i="37" s="1"/>
  <c r="FO53" i="37"/>
  <c r="FN53" i="37" s="1"/>
  <c r="FL53" i="37"/>
  <c r="FK53" i="37" s="1"/>
  <c r="FI53" i="37"/>
  <c r="FH53" i="37" s="1"/>
  <c r="FF53" i="37"/>
  <c r="FE53" i="37" s="1"/>
  <c r="FC53" i="37"/>
  <c r="FB53" i="37" s="1"/>
  <c r="EZ53" i="37"/>
  <c r="EY53" i="37" s="1"/>
  <c r="EW53" i="37"/>
  <c r="EV53" i="37" s="1"/>
  <c r="ET53" i="37"/>
  <c r="ES53" i="37" s="1"/>
  <c r="EQ53" i="37"/>
  <c r="EP53" i="37" s="1"/>
  <c r="EN53" i="37"/>
  <c r="EM53" i="37" s="1"/>
  <c r="EK53" i="37"/>
  <c r="EJ53" i="37" s="1"/>
  <c r="EH53" i="37"/>
  <c r="EG53" i="37" s="1"/>
  <c r="EE53" i="37"/>
  <c r="ED53" i="37" s="1"/>
  <c r="EB53" i="37"/>
  <c r="EA53" i="37" s="1"/>
  <c r="DY53" i="37"/>
  <c r="DX53" i="37" s="1"/>
  <c r="DV53" i="37"/>
  <c r="DU53" i="37"/>
  <c r="DS53" i="37"/>
  <c r="DR53" i="37" s="1"/>
  <c r="DP53" i="37"/>
  <c r="DO53" i="37"/>
  <c r="DM53" i="37"/>
  <c r="DL53" i="37" s="1"/>
  <c r="DJ53" i="37"/>
  <c r="DI53" i="37" s="1"/>
  <c r="DG53" i="37"/>
  <c r="DF53" i="37" s="1"/>
  <c r="DD53" i="37"/>
  <c r="DC53" i="37"/>
  <c r="DA53" i="37"/>
  <c r="CZ53" i="37" s="1"/>
  <c r="CX53" i="37"/>
  <c r="CW53" i="37" s="1"/>
  <c r="CU53" i="37"/>
  <c r="CT53" i="37" s="1"/>
  <c r="CR53" i="37"/>
  <c r="CQ53" i="37" s="1"/>
  <c r="CO53" i="37"/>
  <c r="CN53" i="37"/>
  <c r="CL53" i="37"/>
  <c r="CK53" i="37" s="1"/>
  <c r="CI53" i="37"/>
  <c r="CH53" i="37"/>
  <c r="CF53" i="37"/>
  <c r="CE53" i="37"/>
  <c r="CC53" i="37"/>
  <c r="CB53" i="37" s="1"/>
  <c r="BZ53" i="37"/>
  <c r="BY53" i="37" s="1"/>
  <c r="BW53" i="37"/>
  <c r="BV53" i="37"/>
  <c r="BT53" i="37"/>
  <c r="BS53" i="37" s="1"/>
  <c r="BQ53" i="37"/>
  <c r="BP53" i="37" s="1"/>
  <c r="BN53" i="37"/>
  <c r="BM53" i="37"/>
  <c r="BK53" i="37"/>
  <c r="BJ53" i="37" s="1"/>
  <c r="BH53" i="37"/>
  <c r="BG53" i="37" s="1"/>
  <c r="FU52" i="37"/>
  <c r="FT52" i="37" s="1"/>
  <c r="FR52" i="37"/>
  <c r="FQ52" i="37" s="1"/>
  <c r="FO52" i="37"/>
  <c r="FN52" i="37" s="1"/>
  <c r="FL52" i="37"/>
  <c r="FK52" i="37" s="1"/>
  <c r="FI52" i="37"/>
  <c r="FH52" i="37" s="1"/>
  <c r="FF52" i="37"/>
  <c r="FE52" i="37" s="1"/>
  <c r="FC52" i="37"/>
  <c r="FB52" i="37" s="1"/>
  <c r="EZ52" i="37"/>
  <c r="EY52" i="37" s="1"/>
  <c r="EW52" i="37"/>
  <c r="EV52" i="37"/>
  <c r="ET52" i="37"/>
  <c r="ES52" i="37" s="1"/>
  <c r="EQ52" i="37"/>
  <c r="EP52" i="37" s="1"/>
  <c r="EN52" i="37"/>
  <c r="EM52" i="37" s="1"/>
  <c r="EK52" i="37"/>
  <c r="EJ52" i="37" s="1"/>
  <c r="EH52" i="37"/>
  <c r="EG52" i="37"/>
  <c r="EE52" i="37"/>
  <c r="ED52" i="37" s="1"/>
  <c r="EB52" i="37"/>
  <c r="EA52" i="37" s="1"/>
  <c r="DY52" i="37"/>
  <c r="DX52" i="37" s="1"/>
  <c r="DV52" i="37"/>
  <c r="DU52" i="37"/>
  <c r="DS52" i="37"/>
  <c r="DR52" i="37" s="1"/>
  <c r="DP52" i="37"/>
  <c r="DO52" i="37" s="1"/>
  <c r="DM52" i="37"/>
  <c r="DL52" i="37" s="1"/>
  <c r="DJ52" i="37"/>
  <c r="DI52" i="37" s="1"/>
  <c r="DG52" i="37"/>
  <c r="DF52" i="37" s="1"/>
  <c r="DD52" i="37"/>
  <c r="DC52" i="37" s="1"/>
  <c r="DA52" i="37"/>
  <c r="CZ52" i="37" s="1"/>
  <c r="CX52" i="37"/>
  <c r="CW52" i="37" s="1"/>
  <c r="CU52" i="37"/>
  <c r="CT52" i="37" s="1"/>
  <c r="CR52" i="37"/>
  <c r="CQ52" i="37" s="1"/>
  <c r="CO52" i="37"/>
  <c r="CN52" i="37" s="1"/>
  <c r="CL52" i="37"/>
  <c r="CK52" i="37" s="1"/>
  <c r="CI52" i="37"/>
  <c r="CH52" i="37" s="1"/>
  <c r="CF52" i="37"/>
  <c r="CE52" i="37" s="1"/>
  <c r="CC52" i="37"/>
  <c r="CB52" i="37" s="1"/>
  <c r="BZ52" i="37"/>
  <c r="BY52" i="37" s="1"/>
  <c r="BW52" i="37"/>
  <c r="BV52" i="37" s="1"/>
  <c r="BT52" i="37"/>
  <c r="BS52" i="37"/>
  <c r="BQ52" i="37"/>
  <c r="BP52" i="37" s="1"/>
  <c r="BN52" i="37"/>
  <c r="BM52" i="37" s="1"/>
  <c r="BK52" i="37"/>
  <c r="BJ52" i="37" s="1"/>
  <c r="BH52" i="37"/>
  <c r="BG52" i="37" s="1"/>
  <c r="FU51" i="37"/>
  <c r="FT51" i="37" s="1"/>
  <c r="FR51" i="37"/>
  <c r="FQ51" i="37" s="1"/>
  <c r="FO51" i="37"/>
  <c r="FN51" i="37" s="1"/>
  <c r="FL51" i="37"/>
  <c r="FK51" i="37" s="1"/>
  <c r="FI51" i="37"/>
  <c r="FH51" i="37" s="1"/>
  <c r="FF51" i="37"/>
  <c r="FE51" i="37" s="1"/>
  <c r="FC51" i="37"/>
  <c r="FB51" i="37" s="1"/>
  <c r="EZ51" i="37"/>
  <c r="EY51" i="37" s="1"/>
  <c r="EW51" i="37"/>
  <c r="EV51" i="37" s="1"/>
  <c r="ET51" i="37"/>
  <c r="ES51" i="37" s="1"/>
  <c r="EQ51" i="37"/>
  <c r="EP51" i="37" s="1"/>
  <c r="EN51" i="37"/>
  <c r="EM51" i="37" s="1"/>
  <c r="EK51" i="37"/>
  <c r="EJ51" i="37" s="1"/>
  <c r="EH51" i="37"/>
  <c r="EG51" i="37" s="1"/>
  <c r="EE51" i="37"/>
  <c r="ED51" i="37" s="1"/>
  <c r="EB51" i="37"/>
  <c r="EA51" i="37" s="1"/>
  <c r="DY51" i="37"/>
  <c r="DX51" i="37" s="1"/>
  <c r="DV51" i="37"/>
  <c r="DU51" i="37" s="1"/>
  <c r="DS51" i="37"/>
  <c r="DR51" i="37" s="1"/>
  <c r="DP51" i="37"/>
  <c r="DO51" i="37" s="1"/>
  <c r="DM51" i="37"/>
  <c r="DL51" i="37"/>
  <c r="DJ51" i="37"/>
  <c r="DI51" i="37" s="1"/>
  <c r="DG51" i="37"/>
  <c r="DF51" i="37" s="1"/>
  <c r="DD51" i="37"/>
  <c r="DC51" i="37"/>
  <c r="DA51" i="37"/>
  <c r="CZ51" i="37" s="1"/>
  <c r="CX51" i="37"/>
  <c r="CW51" i="37" s="1"/>
  <c r="CU51" i="37"/>
  <c r="CT51" i="37" s="1"/>
  <c r="CR51" i="37"/>
  <c r="CQ51" i="37" s="1"/>
  <c r="CO51" i="37"/>
  <c r="CN51" i="37" s="1"/>
  <c r="CL51" i="37"/>
  <c r="CK51" i="37" s="1"/>
  <c r="CI51" i="37"/>
  <c r="CH51" i="37" s="1"/>
  <c r="CF51" i="37"/>
  <c r="CE51" i="37" s="1"/>
  <c r="CC51" i="37"/>
  <c r="CB51" i="37" s="1"/>
  <c r="BZ51" i="37"/>
  <c r="BY51" i="37" s="1"/>
  <c r="BW51" i="37"/>
  <c r="BV51" i="37" s="1"/>
  <c r="BT51" i="37"/>
  <c r="BS51" i="37" s="1"/>
  <c r="BQ51" i="37"/>
  <c r="BP51" i="37" s="1"/>
  <c r="BN51" i="37"/>
  <c r="BM51" i="37" s="1"/>
  <c r="BK51" i="37"/>
  <c r="BJ51" i="37" s="1"/>
  <c r="BH51" i="37"/>
  <c r="BG51" i="37" s="1"/>
  <c r="FU50" i="37"/>
  <c r="FT50" i="37" s="1"/>
  <c r="FR50" i="37"/>
  <c r="FQ50" i="37" s="1"/>
  <c r="FO50" i="37"/>
  <c r="FN50" i="37" s="1"/>
  <c r="FL50" i="37"/>
  <c r="FK50" i="37" s="1"/>
  <c r="FI50" i="37"/>
  <c r="FH50" i="37" s="1"/>
  <c r="FF50" i="37"/>
  <c r="FE50" i="37" s="1"/>
  <c r="FC50" i="37"/>
  <c r="FB50" i="37" s="1"/>
  <c r="EZ50" i="37"/>
  <c r="EY50" i="37"/>
  <c r="EW50" i="37"/>
  <c r="EV50" i="37" s="1"/>
  <c r="ET50" i="37"/>
  <c r="ES50" i="37" s="1"/>
  <c r="EQ50" i="37"/>
  <c r="EP50" i="37" s="1"/>
  <c r="EN50" i="37"/>
  <c r="EM50" i="37" s="1"/>
  <c r="EK50" i="37"/>
  <c r="EJ50" i="37" s="1"/>
  <c r="EH50" i="37"/>
  <c r="EG50" i="37" s="1"/>
  <c r="EE50" i="37"/>
  <c r="ED50" i="37" s="1"/>
  <c r="EB50" i="37"/>
  <c r="EA50" i="37" s="1"/>
  <c r="DY50" i="37"/>
  <c r="DX50" i="37" s="1"/>
  <c r="DV50" i="37"/>
  <c r="DU50" i="37" s="1"/>
  <c r="DS50" i="37"/>
  <c r="DR50" i="37" s="1"/>
  <c r="DP50" i="37"/>
  <c r="DO50" i="37" s="1"/>
  <c r="DM50" i="37"/>
  <c r="DL50" i="37"/>
  <c r="DJ50" i="37"/>
  <c r="DI50" i="37" s="1"/>
  <c r="DG50" i="37"/>
  <c r="DF50" i="37" s="1"/>
  <c r="DD50" i="37"/>
  <c r="DC50" i="37"/>
  <c r="DA50" i="37"/>
  <c r="CZ50" i="37" s="1"/>
  <c r="CX50" i="37"/>
  <c r="CW50" i="37" s="1"/>
  <c r="CU50" i="37"/>
  <c r="CT50" i="37" s="1"/>
  <c r="CR50" i="37"/>
  <c r="CQ50" i="37" s="1"/>
  <c r="CO50" i="37"/>
  <c r="CN50" i="37" s="1"/>
  <c r="CL50" i="37"/>
  <c r="CK50" i="37" s="1"/>
  <c r="CI50" i="37"/>
  <c r="CH50" i="37" s="1"/>
  <c r="CF50" i="37"/>
  <c r="CE50" i="37" s="1"/>
  <c r="CC50" i="37"/>
  <c r="CB50" i="37" s="1"/>
  <c r="BZ50" i="37"/>
  <c r="BY50" i="37"/>
  <c r="BW50" i="37"/>
  <c r="BV50" i="37" s="1"/>
  <c r="BT50" i="37"/>
  <c r="BS50" i="37"/>
  <c r="BQ50" i="37"/>
  <c r="BP50" i="37" s="1"/>
  <c r="BN50" i="37"/>
  <c r="BM50" i="37" s="1"/>
  <c r="BK50" i="37"/>
  <c r="BJ50" i="37" s="1"/>
  <c r="BH50" i="37"/>
  <c r="BG50" i="37" s="1"/>
  <c r="FU49" i="37"/>
  <c r="FT49" i="37" s="1"/>
  <c r="FR49" i="37"/>
  <c r="FQ49" i="37" s="1"/>
  <c r="FO49" i="37"/>
  <c r="FN49" i="37" s="1"/>
  <c r="FL49" i="37"/>
  <c r="FK49" i="37"/>
  <c r="FI49" i="37"/>
  <c r="FH49" i="37" s="1"/>
  <c r="FF49" i="37"/>
  <c r="FE49" i="37" s="1"/>
  <c r="FC49" i="37"/>
  <c r="FB49" i="37" s="1"/>
  <c r="EZ49" i="37"/>
  <c r="EY49" i="37" s="1"/>
  <c r="EW49" i="37"/>
  <c r="EV49" i="37"/>
  <c r="ET49" i="37"/>
  <c r="ES49" i="37" s="1"/>
  <c r="EQ49" i="37"/>
  <c r="EP49" i="37" s="1"/>
  <c r="EN49" i="37"/>
  <c r="EM49" i="37" s="1"/>
  <c r="EK49" i="37"/>
  <c r="EJ49" i="37" s="1"/>
  <c r="EH49" i="37"/>
  <c r="EG49" i="37" s="1"/>
  <c r="EE49" i="37"/>
  <c r="ED49" i="37" s="1"/>
  <c r="EB49" i="37"/>
  <c r="EA49" i="37" s="1"/>
  <c r="DY49" i="37"/>
  <c r="DX49" i="37"/>
  <c r="DV49" i="37"/>
  <c r="DU49" i="37" s="1"/>
  <c r="DS49" i="37"/>
  <c r="DR49" i="37" s="1"/>
  <c r="DP49" i="37"/>
  <c r="DO49" i="37"/>
  <c r="DM49" i="37"/>
  <c r="DL49" i="37" s="1"/>
  <c r="DJ49" i="37"/>
  <c r="DI49" i="37" s="1"/>
  <c r="DG49" i="37"/>
  <c r="DF49" i="37"/>
  <c r="DD49" i="37"/>
  <c r="DC49" i="37" s="1"/>
  <c r="DA49" i="37"/>
  <c r="CZ49" i="37" s="1"/>
  <c r="CX49" i="37"/>
  <c r="CW49" i="37" s="1"/>
  <c r="CU49" i="37"/>
  <c r="CT49" i="37" s="1"/>
  <c r="CR49" i="37"/>
  <c r="CQ49" i="37" s="1"/>
  <c r="CO49" i="37"/>
  <c r="CN49" i="37" s="1"/>
  <c r="CL49" i="37"/>
  <c r="CK49" i="37" s="1"/>
  <c r="CI49" i="37"/>
  <c r="CH49" i="37" s="1"/>
  <c r="CF49" i="37"/>
  <c r="CE49" i="37"/>
  <c r="CC49" i="37"/>
  <c r="CB49" i="37" s="1"/>
  <c r="BZ49" i="37"/>
  <c r="BY49" i="37" s="1"/>
  <c r="BW49" i="37"/>
  <c r="BV49" i="37" s="1"/>
  <c r="BT49" i="37"/>
  <c r="BS49" i="37" s="1"/>
  <c r="BQ49" i="37"/>
  <c r="BP49" i="37" s="1"/>
  <c r="BN49" i="37"/>
  <c r="BM49" i="37" s="1"/>
  <c r="BK49" i="37"/>
  <c r="BJ49" i="37" s="1"/>
  <c r="BH49" i="37"/>
  <c r="BG49" i="37" s="1"/>
  <c r="FU48" i="37"/>
  <c r="FT48" i="37" s="1"/>
  <c r="FR48" i="37"/>
  <c r="FQ48" i="37" s="1"/>
  <c r="FO48" i="37"/>
  <c r="FN48" i="37" s="1"/>
  <c r="FL48" i="37"/>
  <c r="FK48" i="37" s="1"/>
  <c r="FI48" i="37"/>
  <c r="FH48" i="37" s="1"/>
  <c r="FF48" i="37"/>
  <c r="FE48" i="37" s="1"/>
  <c r="FC48" i="37"/>
  <c r="FB48" i="37" s="1"/>
  <c r="EZ48" i="37"/>
  <c r="EY48" i="37" s="1"/>
  <c r="EW48" i="37"/>
  <c r="EV48" i="37" s="1"/>
  <c r="ET48" i="37"/>
  <c r="ES48" i="37" s="1"/>
  <c r="EQ48" i="37"/>
  <c r="EP48" i="37" s="1"/>
  <c r="EN48" i="37"/>
  <c r="EM48" i="37" s="1"/>
  <c r="EK48" i="37"/>
  <c r="EJ48" i="37" s="1"/>
  <c r="EH48" i="37"/>
  <c r="EG48" i="37" s="1"/>
  <c r="EE48" i="37"/>
  <c r="ED48" i="37" s="1"/>
  <c r="EB48" i="37"/>
  <c r="EA48" i="37"/>
  <c r="DY48" i="37"/>
  <c r="DX48" i="37" s="1"/>
  <c r="DV48" i="37"/>
  <c r="DU48" i="37" s="1"/>
  <c r="DS48" i="37"/>
  <c r="DR48" i="37"/>
  <c r="DP48" i="37"/>
  <c r="DO48" i="37" s="1"/>
  <c r="DM48" i="37"/>
  <c r="DL48" i="37" s="1"/>
  <c r="DJ48" i="37"/>
  <c r="DI48" i="37" s="1"/>
  <c r="DG48" i="37"/>
  <c r="DF48" i="37" s="1"/>
  <c r="DD48" i="37"/>
  <c r="DC48" i="37" s="1"/>
  <c r="DA48" i="37"/>
  <c r="CZ48" i="37" s="1"/>
  <c r="CX48" i="37"/>
  <c r="CW48" i="37" s="1"/>
  <c r="CU48" i="37"/>
  <c r="CT48" i="37" s="1"/>
  <c r="CR48" i="37"/>
  <c r="CQ48" i="37" s="1"/>
  <c r="CO48" i="37"/>
  <c r="CN48" i="37" s="1"/>
  <c r="CL48" i="37"/>
  <c r="CK48" i="37" s="1"/>
  <c r="CI48" i="37"/>
  <c r="CH48" i="37" s="1"/>
  <c r="CF48" i="37"/>
  <c r="CE48" i="37" s="1"/>
  <c r="CC48" i="37"/>
  <c r="CB48" i="37" s="1"/>
  <c r="BZ48" i="37"/>
  <c r="BY48" i="37" s="1"/>
  <c r="BW48" i="37"/>
  <c r="BV48" i="37" s="1"/>
  <c r="BT48" i="37"/>
  <c r="BS48" i="37" s="1"/>
  <c r="BQ48" i="37"/>
  <c r="BP48" i="37" s="1"/>
  <c r="BN48" i="37"/>
  <c r="BM48" i="37" s="1"/>
  <c r="BK48" i="37"/>
  <c r="BJ48" i="37" s="1"/>
  <c r="BH48" i="37"/>
  <c r="BG48" i="37" s="1"/>
  <c r="FU47" i="37"/>
  <c r="FT47" i="37" s="1"/>
  <c r="FR47" i="37"/>
  <c r="FQ47" i="37" s="1"/>
  <c r="FO47" i="37"/>
  <c r="FN47" i="37" s="1"/>
  <c r="FL47" i="37"/>
  <c r="FK47" i="37" s="1"/>
  <c r="FI47" i="37"/>
  <c r="FH47" i="37" s="1"/>
  <c r="FF47" i="37"/>
  <c r="FE47" i="37" s="1"/>
  <c r="FC47" i="37"/>
  <c r="FB47" i="37" s="1"/>
  <c r="EZ47" i="37"/>
  <c r="EY47" i="37" s="1"/>
  <c r="EW47" i="37"/>
  <c r="EV47" i="37" s="1"/>
  <c r="ET47" i="37"/>
  <c r="ES47" i="37" s="1"/>
  <c r="EQ47" i="37"/>
  <c r="EP47" i="37" s="1"/>
  <c r="EN47" i="37"/>
  <c r="EM47" i="37" s="1"/>
  <c r="EK47" i="37"/>
  <c r="EJ47" i="37" s="1"/>
  <c r="EH47" i="37"/>
  <c r="EG47" i="37" s="1"/>
  <c r="EE47" i="37"/>
  <c r="ED47" i="37" s="1"/>
  <c r="EB47" i="37"/>
  <c r="EA47" i="37" s="1"/>
  <c r="DY47" i="37"/>
  <c r="DX47" i="37" s="1"/>
  <c r="DV47" i="37"/>
  <c r="DU47" i="37" s="1"/>
  <c r="DS47" i="37"/>
  <c r="DR47" i="37" s="1"/>
  <c r="DP47" i="37"/>
  <c r="DO47" i="37" s="1"/>
  <c r="DM47" i="37"/>
  <c r="DL47" i="37" s="1"/>
  <c r="DJ47" i="37"/>
  <c r="DI47" i="37" s="1"/>
  <c r="DG47" i="37"/>
  <c r="DF47" i="37" s="1"/>
  <c r="DD47" i="37"/>
  <c r="DC47" i="37" s="1"/>
  <c r="DA47" i="37"/>
  <c r="CZ47" i="37" s="1"/>
  <c r="CX47" i="37"/>
  <c r="CW47" i="37" s="1"/>
  <c r="CU47" i="37"/>
  <c r="CT47" i="37" s="1"/>
  <c r="CR47" i="37"/>
  <c r="CQ47" i="37" s="1"/>
  <c r="CO47" i="37"/>
  <c r="CN47" i="37" s="1"/>
  <c r="CL47" i="37"/>
  <c r="CK47" i="37" s="1"/>
  <c r="CI47" i="37"/>
  <c r="CH47" i="37" s="1"/>
  <c r="CF47" i="37"/>
  <c r="CE47" i="37" s="1"/>
  <c r="CC47" i="37"/>
  <c r="CB47" i="37" s="1"/>
  <c r="BZ47" i="37"/>
  <c r="BY47" i="37" s="1"/>
  <c r="BW47" i="37"/>
  <c r="BV47" i="37" s="1"/>
  <c r="BT47" i="37"/>
  <c r="BS47" i="37" s="1"/>
  <c r="BQ47" i="37"/>
  <c r="BP47" i="37" s="1"/>
  <c r="BN47" i="37"/>
  <c r="BM47" i="37" s="1"/>
  <c r="BK47" i="37"/>
  <c r="BJ47" i="37" s="1"/>
  <c r="BH47" i="37"/>
  <c r="BG47" i="37" s="1"/>
  <c r="FU46" i="37"/>
  <c r="FT46" i="37" s="1"/>
  <c r="FR46" i="37"/>
  <c r="FQ46" i="37" s="1"/>
  <c r="FO46" i="37"/>
  <c r="FN46" i="37" s="1"/>
  <c r="FL46" i="37"/>
  <c r="FK46" i="37" s="1"/>
  <c r="FI46" i="37"/>
  <c r="FH46" i="37" s="1"/>
  <c r="FF46" i="37"/>
  <c r="FE46" i="37" s="1"/>
  <c r="FC46" i="37"/>
  <c r="FB46" i="37" s="1"/>
  <c r="EZ46" i="37"/>
  <c r="EY46" i="37" s="1"/>
  <c r="EW46" i="37"/>
  <c r="EV46" i="37" s="1"/>
  <c r="ET46" i="37"/>
  <c r="ES46" i="37" s="1"/>
  <c r="EQ46" i="37"/>
  <c r="EP46" i="37" s="1"/>
  <c r="EN46" i="37"/>
  <c r="EM46" i="37" s="1"/>
  <c r="EK46" i="37"/>
  <c r="EJ46" i="37" s="1"/>
  <c r="EH46" i="37"/>
  <c r="EG46" i="37" s="1"/>
  <c r="EE46" i="37"/>
  <c r="ED46" i="37" s="1"/>
  <c r="EB46" i="37"/>
  <c r="EA46" i="37" s="1"/>
  <c r="DY46" i="37"/>
  <c r="DX46" i="37" s="1"/>
  <c r="DV46" i="37"/>
  <c r="DU46" i="37"/>
  <c r="DS46" i="37"/>
  <c r="DR46" i="37" s="1"/>
  <c r="DP46" i="37"/>
  <c r="DO46" i="37" s="1"/>
  <c r="DM46" i="37"/>
  <c r="DL46" i="37" s="1"/>
  <c r="DJ46" i="37"/>
  <c r="DI46" i="37" s="1"/>
  <c r="DG46" i="37"/>
  <c r="DF46" i="37" s="1"/>
  <c r="DD46" i="37"/>
  <c r="DC46" i="37" s="1"/>
  <c r="DA46" i="37"/>
  <c r="CZ46" i="37" s="1"/>
  <c r="CX46" i="37"/>
  <c r="CW46" i="37" s="1"/>
  <c r="CU46" i="37"/>
  <c r="CT46" i="37" s="1"/>
  <c r="CR46" i="37"/>
  <c r="CQ46" i="37" s="1"/>
  <c r="CO46" i="37"/>
  <c r="CN46" i="37" s="1"/>
  <c r="CL46" i="37"/>
  <c r="CK46" i="37" s="1"/>
  <c r="CI46" i="37"/>
  <c r="CH46" i="37" s="1"/>
  <c r="CF46" i="37"/>
  <c r="CE46" i="37" s="1"/>
  <c r="CC46" i="37"/>
  <c r="CB46" i="37" s="1"/>
  <c r="BZ46" i="37"/>
  <c r="BY46" i="37" s="1"/>
  <c r="BW46" i="37"/>
  <c r="BV46" i="37" s="1"/>
  <c r="BT46" i="37"/>
  <c r="BS46" i="37" s="1"/>
  <c r="BQ46" i="37"/>
  <c r="BP46" i="37" s="1"/>
  <c r="BN46" i="37"/>
  <c r="BM46" i="37" s="1"/>
  <c r="BK46" i="37"/>
  <c r="BJ46" i="37" s="1"/>
  <c r="BH46" i="37"/>
  <c r="BG46" i="37" s="1"/>
  <c r="FU45" i="37"/>
  <c r="FT45" i="37" s="1"/>
  <c r="FR45" i="37"/>
  <c r="FQ45" i="37" s="1"/>
  <c r="FO45" i="37"/>
  <c r="FN45" i="37" s="1"/>
  <c r="FL45" i="37"/>
  <c r="FK45" i="37" s="1"/>
  <c r="FI45" i="37"/>
  <c r="FH45" i="37" s="1"/>
  <c r="FF45" i="37"/>
  <c r="FE45" i="37" s="1"/>
  <c r="FC45" i="37"/>
  <c r="FB45" i="37" s="1"/>
  <c r="EZ45" i="37"/>
  <c r="EY45" i="37" s="1"/>
  <c r="EW45" i="37"/>
  <c r="EV45" i="37" s="1"/>
  <c r="ET45" i="37"/>
  <c r="ES45" i="37" s="1"/>
  <c r="EQ45" i="37"/>
  <c r="EP45" i="37" s="1"/>
  <c r="EN45" i="37"/>
  <c r="EM45" i="37" s="1"/>
  <c r="EK45" i="37"/>
  <c r="EJ45" i="37" s="1"/>
  <c r="EH45" i="37"/>
  <c r="EG45" i="37" s="1"/>
  <c r="EE45" i="37"/>
  <c r="ED45" i="37" s="1"/>
  <c r="EB45" i="37"/>
  <c r="EA45" i="37" s="1"/>
  <c r="DY45" i="37"/>
  <c r="DX45" i="37" s="1"/>
  <c r="DV45" i="37"/>
  <c r="DU45" i="37" s="1"/>
  <c r="DS45" i="37"/>
  <c r="DR45" i="37" s="1"/>
  <c r="DP45" i="37"/>
  <c r="DO45" i="37" s="1"/>
  <c r="DM45" i="37"/>
  <c r="DL45" i="37" s="1"/>
  <c r="DJ45" i="37"/>
  <c r="DI45" i="37" s="1"/>
  <c r="DG45" i="37"/>
  <c r="DF45" i="37" s="1"/>
  <c r="DD45" i="37"/>
  <c r="DC45" i="37" s="1"/>
  <c r="DA45" i="37"/>
  <c r="CZ45" i="37"/>
  <c r="CX45" i="37"/>
  <c r="CW45" i="37" s="1"/>
  <c r="CU45" i="37"/>
  <c r="CT45" i="37" s="1"/>
  <c r="CR45" i="37"/>
  <c r="CQ45" i="37" s="1"/>
  <c r="CO45" i="37"/>
  <c r="CN45" i="37" s="1"/>
  <c r="CL45" i="37"/>
  <c r="CK45" i="37" s="1"/>
  <c r="CI45" i="37"/>
  <c r="CH45" i="37" s="1"/>
  <c r="CF45" i="37"/>
  <c r="CE45" i="37" s="1"/>
  <c r="CC45" i="37"/>
  <c r="CB45" i="37" s="1"/>
  <c r="BZ45" i="37"/>
  <c r="BY45" i="37" s="1"/>
  <c r="BW45" i="37"/>
  <c r="BV45" i="37" s="1"/>
  <c r="BT45" i="37"/>
  <c r="BS45" i="37" s="1"/>
  <c r="BQ45" i="37"/>
  <c r="BP45" i="37" s="1"/>
  <c r="BN45" i="37"/>
  <c r="BM45" i="37" s="1"/>
  <c r="BK45" i="37"/>
  <c r="BJ45" i="37" s="1"/>
  <c r="BH45" i="37"/>
  <c r="BG45" i="37" s="1"/>
  <c r="FU44" i="37"/>
  <c r="FT44" i="37" s="1"/>
  <c r="FR44" i="37"/>
  <c r="FQ44" i="37" s="1"/>
  <c r="FO44" i="37"/>
  <c r="FN44" i="37" s="1"/>
  <c r="FL44" i="37"/>
  <c r="FK44" i="37" s="1"/>
  <c r="FI44" i="37"/>
  <c r="FH44" i="37" s="1"/>
  <c r="FF44" i="37"/>
  <c r="FE44" i="37" s="1"/>
  <c r="FC44" i="37"/>
  <c r="FB44" i="37" s="1"/>
  <c r="EZ44" i="37"/>
  <c r="EY44" i="37" s="1"/>
  <c r="EW44" i="37"/>
  <c r="EV44" i="37" s="1"/>
  <c r="ET44" i="37"/>
  <c r="ES44" i="37" s="1"/>
  <c r="EQ44" i="37"/>
  <c r="EP44" i="37" s="1"/>
  <c r="EN44" i="37"/>
  <c r="EM44" i="37" s="1"/>
  <c r="EK44" i="37"/>
  <c r="EJ44" i="37" s="1"/>
  <c r="EH44" i="37"/>
  <c r="EG44" i="37" s="1"/>
  <c r="EE44" i="37"/>
  <c r="ED44" i="37" s="1"/>
  <c r="EB44" i="37"/>
  <c r="EA44" i="37" s="1"/>
  <c r="DY44" i="37"/>
  <c r="DX44" i="37" s="1"/>
  <c r="DV44" i="37"/>
  <c r="DU44" i="37" s="1"/>
  <c r="DS44" i="37"/>
  <c r="DR44" i="37" s="1"/>
  <c r="DP44" i="37"/>
  <c r="DO44" i="37" s="1"/>
  <c r="DM44" i="37"/>
  <c r="DL44" i="37" s="1"/>
  <c r="DJ44" i="37"/>
  <c r="DI44" i="37" s="1"/>
  <c r="DG44" i="37"/>
  <c r="DF44" i="37" s="1"/>
  <c r="DD44" i="37"/>
  <c r="DC44" i="37" s="1"/>
  <c r="DA44" i="37"/>
  <c r="CZ44" i="37" s="1"/>
  <c r="CX44" i="37"/>
  <c r="CW44" i="37" s="1"/>
  <c r="CU44" i="37"/>
  <c r="CT44" i="37" s="1"/>
  <c r="CR44" i="37"/>
  <c r="CQ44" i="37" s="1"/>
  <c r="CO44" i="37"/>
  <c r="CN44" i="37" s="1"/>
  <c r="CL44" i="37"/>
  <c r="CK44" i="37" s="1"/>
  <c r="CI44" i="37"/>
  <c r="CH44" i="37" s="1"/>
  <c r="CF44" i="37"/>
  <c r="CE44" i="37" s="1"/>
  <c r="CC44" i="37"/>
  <c r="CB44" i="37" s="1"/>
  <c r="BZ44" i="37"/>
  <c r="BY44" i="37" s="1"/>
  <c r="BW44" i="37"/>
  <c r="BV44" i="37" s="1"/>
  <c r="BT44" i="37"/>
  <c r="BS44" i="37" s="1"/>
  <c r="BQ44" i="37"/>
  <c r="BP44" i="37" s="1"/>
  <c r="BN44" i="37"/>
  <c r="BM44" i="37" s="1"/>
  <c r="BK44" i="37"/>
  <c r="BJ44" i="37" s="1"/>
  <c r="BH44" i="37"/>
  <c r="BG44" i="37" s="1"/>
  <c r="FU43" i="37"/>
  <c r="FT43" i="37" s="1"/>
  <c r="FR43" i="37"/>
  <c r="FQ43" i="37" s="1"/>
  <c r="FO43" i="37"/>
  <c r="FN43" i="37" s="1"/>
  <c r="FL43" i="37"/>
  <c r="FK43" i="37" s="1"/>
  <c r="FI43" i="37"/>
  <c r="FH43" i="37" s="1"/>
  <c r="FF43" i="37"/>
  <c r="FE43" i="37" s="1"/>
  <c r="FC43" i="37"/>
  <c r="FB43" i="37" s="1"/>
  <c r="EZ43" i="37"/>
  <c r="EY43" i="37" s="1"/>
  <c r="EW43" i="37"/>
  <c r="EV43" i="37" s="1"/>
  <c r="ET43" i="37"/>
  <c r="ES43" i="37" s="1"/>
  <c r="EQ43" i="37"/>
  <c r="EP43" i="37" s="1"/>
  <c r="EN43" i="37"/>
  <c r="EM43" i="37" s="1"/>
  <c r="EK43" i="37"/>
  <c r="EJ43" i="37" s="1"/>
  <c r="EH43" i="37"/>
  <c r="EG43" i="37" s="1"/>
  <c r="EE43" i="37"/>
  <c r="ED43" i="37" s="1"/>
  <c r="EB43" i="37"/>
  <c r="EA43" i="37" s="1"/>
  <c r="DY43" i="37"/>
  <c r="DX43" i="37" s="1"/>
  <c r="DV43" i="37"/>
  <c r="DU43" i="37" s="1"/>
  <c r="DS43" i="37"/>
  <c r="DR43" i="37" s="1"/>
  <c r="DP43" i="37"/>
  <c r="DO43" i="37" s="1"/>
  <c r="DM43" i="37"/>
  <c r="DL43" i="37" s="1"/>
  <c r="DJ43" i="37"/>
  <c r="DI43" i="37" s="1"/>
  <c r="DG43" i="37"/>
  <c r="DF43" i="37" s="1"/>
  <c r="DD43" i="37"/>
  <c r="DC43" i="37" s="1"/>
  <c r="DA43" i="37"/>
  <c r="CZ43" i="37" s="1"/>
  <c r="CX43" i="37"/>
  <c r="CW43" i="37" s="1"/>
  <c r="CU43" i="37"/>
  <c r="CT43" i="37" s="1"/>
  <c r="CR43" i="37"/>
  <c r="CQ43" i="37" s="1"/>
  <c r="CO43" i="37"/>
  <c r="CN43" i="37" s="1"/>
  <c r="CL43" i="37"/>
  <c r="CK43" i="37" s="1"/>
  <c r="CI43" i="37"/>
  <c r="CH43" i="37" s="1"/>
  <c r="CF43" i="37"/>
  <c r="CE43" i="37" s="1"/>
  <c r="CC43" i="37"/>
  <c r="CB43" i="37" s="1"/>
  <c r="BZ43" i="37"/>
  <c r="BY43" i="37" s="1"/>
  <c r="BW43" i="37"/>
  <c r="BV43" i="37" s="1"/>
  <c r="BT43" i="37"/>
  <c r="BS43" i="37" s="1"/>
  <c r="BQ43" i="37"/>
  <c r="BP43" i="37" s="1"/>
  <c r="BN43" i="37"/>
  <c r="BM43" i="37" s="1"/>
  <c r="BK43" i="37"/>
  <c r="BJ43" i="37" s="1"/>
  <c r="BH43" i="37"/>
  <c r="BG43" i="37" s="1"/>
  <c r="FU42" i="37"/>
  <c r="FT42" i="37" s="1"/>
  <c r="FR42" i="37"/>
  <c r="FQ42" i="37" s="1"/>
  <c r="FO42" i="37"/>
  <c r="FN42" i="37" s="1"/>
  <c r="FL42" i="37"/>
  <c r="FK42" i="37" s="1"/>
  <c r="FI42" i="37"/>
  <c r="FH42" i="37" s="1"/>
  <c r="FF42" i="37"/>
  <c r="FE42" i="37" s="1"/>
  <c r="FC42" i="37"/>
  <c r="FB42" i="37" s="1"/>
  <c r="EZ42" i="37"/>
  <c r="EY42" i="37" s="1"/>
  <c r="EW42" i="37"/>
  <c r="EV42" i="37"/>
  <c r="ET42" i="37"/>
  <c r="ES42" i="37"/>
  <c r="EQ42" i="37"/>
  <c r="EP42" i="37" s="1"/>
  <c r="EN42" i="37"/>
  <c r="EM42" i="37" s="1"/>
  <c r="EK42" i="37"/>
  <c r="EJ42" i="37" s="1"/>
  <c r="EH42" i="37"/>
  <c r="EG42" i="37" s="1"/>
  <c r="EE42" i="37"/>
  <c r="ED42" i="37" s="1"/>
  <c r="EB42" i="37"/>
  <c r="EA42" i="37" s="1"/>
  <c r="DY42" i="37"/>
  <c r="DX42" i="37" s="1"/>
  <c r="DV42" i="37"/>
  <c r="DU42" i="37" s="1"/>
  <c r="DS42" i="37"/>
  <c r="DR42" i="37" s="1"/>
  <c r="DP42" i="37"/>
  <c r="DO42" i="37" s="1"/>
  <c r="DM42" i="37"/>
  <c r="DL42" i="37" s="1"/>
  <c r="DJ42" i="37"/>
  <c r="DI42" i="37" s="1"/>
  <c r="DG42" i="37"/>
  <c r="DF42" i="37" s="1"/>
  <c r="DD42" i="37"/>
  <c r="DC42" i="37" s="1"/>
  <c r="DA42" i="37"/>
  <c r="CZ42" i="37" s="1"/>
  <c r="CX42" i="37"/>
  <c r="CW42" i="37" s="1"/>
  <c r="CU42" i="37"/>
  <c r="CT42" i="37" s="1"/>
  <c r="CR42" i="37"/>
  <c r="CQ42" i="37" s="1"/>
  <c r="CO42" i="37"/>
  <c r="CN42" i="37" s="1"/>
  <c r="CL42" i="37"/>
  <c r="CK42" i="37" s="1"/>
  <c r="CI42" i="37"/>
  <c r="CH42" i="37" s="1"/>
  <c r="CF42" i="37"/>
  <c r="CE42" i="37" s="1"/>
  <c r="CC42" i="37"/>
  <c r="CB42" i="37" s="1"/>
  <c r="BZ42" i="37"/>
  <c r="BY42" i="37" s="1"/>
  <c r="BW42" i="37"/>
  <c r="BV42" i="37" s="1"/>
  <c r="BT42" i="37"/>
  <c r="BS42" i="37" s="1"/>
  <c r="BQ42" i="37"/>
  <c r="BP42" i="37" s="1"/>
  <c r="BN42" i="37"/>
  <c r="BM42" i="37" s="1"/>
  <c r="BK42" i="37"/>
  <c r="BJ42" i="37" s="1"/>
  <c r="BH42" i="37"/>
  <c r="BG42" i="37" s="1"/>
  <c r="FU41" i="37"/>
  <c r="FT41" i="37" s="1"/>
  <c r="FR41" i="37"/>
  <c r="FQ41" i="37" s="1"/>
  <c r="FO41" i="37"/>
  <c r="FN41" i="37" s="1"/>
  <c r="FL41" i="37"/>
  <c r="FK41" i="37" s="1"/>
  <c r="FI41" i="37"/>
  <c r="FH41" i="37" s="1"/>
  <c r="FF41" i="37"/>
  <c r="FE41" i="37" s="1"/>
  <c r="FC41" i="37"/>
  <c r="FB41" i="37" s="1"/>
  <c r="EZ41" i="37"/>
  <c r="EY41" i="37" s="1"/>
  <c r="EW41" i="37"/>
  <c r="EV41" i="37" s="1"/>
  <c r="ET41" i="37"/>
  <c r="ES41" i="37" s="1"/>
  <c r="EQ41" i="37"/>
  <c r="EP41" i="37" s="1"/>
  <c r="EN41" i="37"/>
  <c r="EM41" i="37" s="1"/>
  <c r="EK41" i="37"/>
  <c r="EJ41" i="37" s="1"/>
  <c r="EH41" i="37"/>
  <c r="EG41" i="37" s="1"/>
  <c r="EE41" i="37"/>
  <c r="ED41" i="37" s="1"/>
  <c r="EB41" i="37"/>
  <c r="EA41" i="37" s="1"/>
  <c r="DY41" i="37"/>
  <c r="DX41" i="37" s="1"/>
  <c r="DV41" i="37"/>
  <c r="DU41" i="37" s="1"/>
  <c r="DS41" i="37"/>
  <c r="DR41" i="37" s="1"/>
  <c r="DP41" i="37"/>
  <c r="DO41" i="37" s="1"/>
  <c r="DM41" i="37"/>
  <c r="DL41" i="37" s="1"/>
  <c r="DJ41" i="37"/>
  <c r="DI41" i="37" s="1"/>
  <c r="DG41" i="37"/>
  <c r="DF41" i="37" s="1"/>
  <c r="DD41" i="37"/>
  <c r="DC41" i="37" s="1"/>
  <c r="DA41" i="37"/>
  <c r="CZ41" i="37" s="1"/>
  <c r="CX41" i="37"/>
  <c r="CW41" i="37" s="1"/>
  <c r="CU41" i="37"/>
  <c r="CT41" i="37" s="1"/>
  <c r="CR41" i="37"/>
  <c r="CQ41" i="37" s="1"/>
  <c r="CO41" i="37"/>
  <c r="CN41" i="37" s="1"/>
  <c r="CL41" i="37"/>
  <c r="CK41" i="37" s="1"/>
  <c r="CI41" i="37"/>
  <c r="CH41" i="37" s="1"/>
  <c r="CF41" i="37"/>
  <c r="CE41" i="37" s="1"/>
  <c r="CC41" i="37"/>
  <c r="CB41" i="37" s="1"/>
  <c r="BZ41" i="37"/>
  <c r="BY41" i="37" s="1"/>
  <c r="BW41" i="37"/>
  <c r="BV41" i="37" s="1"/>
  <c r="BT41" i="37"/>
  <c r="BS41" i="37" s="1"/>
  <c r="BQ41" i="37"/>
  <c r="BP41" i="37" s="1"/>
  <c r="BN41" i="37"/>
  <c r="BM41" i="37" s="1"/>
  <c r="BK41" i="37"/>
  <c r="BJ41" i="37" s="1"/>
  <c r="BH41" i="37"/>
  <c r="BG41" i="37" s="1"/>
  <c r="FU40" i="37"/>
  <c r="FT40" i="37" s="1"/>
  <c r="FR40" i="37"/>
  <c r="FQ40" i="37" s="1"/>
  <c r="FO40" i="37"/>
  <c r="FN40" i="37" s="1"/>
  <c r="FL40" i="37"/>
  <c r="FK40" i="37" s="1"/>
  <c r="FI40" i="37"/>
  <c r="FH40" i="37" s="1"/>
  <c r="FF40" i="37"/>
  <c r="FE40" i="37" s="1"/>
  <c r="FC40" i="37"/>
  <c r="FB40" i="37" s="1"/>
  <c r="EZ40" i="37"/>
  <c r="EY40" i="37" s="1"/>
  <c r="EW40" i="37"/>
  <c r="EV40" i="37"/>
  <c r="ET40" i="37"/>
  <c r="ES40" i="37" s="1"/>
  <c r="EQ40" i="37"/>
  <c r="EP40" i="37" s="1"/>
  <c r="EN40" i="37"/>
  <c r="EM40" i="37" s="1"/>
  <c r="EK40" i="37"/>
  <c r="EJ40" i="37" s="1"/>
  <c r="EH40" i="37"/>
  <c r="EG40" i="37" s="1"/>
  <c r="EE40" i="37"/>
  <c r="ED40" i="37" s="1"/>
  <c r="EB40" i="37"/>
  <c r="EA40" i="37" s="1"/>
  <c r="DY40" i="37"/>
  <c r="DX40" i="37" s="1"/>
  <c r="DV40" i="37"/>
  <c r="DU40" i="37" s="1"/>
  <c r="DS40" i="37"/>
  <c r="DR40" i="37" s="1"/>
  <c r="DP40" i="37"/>
  <c r="DO40" i="37" s="1"/>
  <c r="DM40" i="37"/>
  <c r="DL40" i="37" s="1"/>
  <c r="DJ40" i="37"/>
  <c r="DI40" i="37" s="1"/>
  <c r="DG40" i="37"/>
  <c r="DF40" i="37" s="1"/>
  <c r="DD40" i="37"/>
  <c r="DC40" i="37" s="1"/>
  <c r="DA40" i="37"/>
  <c r="CZ40" i="37" s="1"/>
  <c r="CX40" i="37"/>
  <c r="CW40" i="37" s="1"/>
  <c r="CU40" i="37"/>
  <c r="CT40" i="37"/>
  <c r="CR40" i="37"/>
  <c r="CQ40" i="37" s="1"/>
  <c r="CO40" i="37"/>
  <c r="CN40" i="37" s="1"/>
  <c r="CL40" i="37"/>
  <c r="CK40" i="37" s="1"/>
  <c r="CI40" i="37"/>
  <c r="CH40" i="37" s="1"/>
  <c r="CF40" i="37"/>
  <c r="CE40" i="37" s="1"/>
  <c r="CC40" i="37"/>
  <c r="CB40" i="37" s="1"/>
  <c r="BZ40" i="37"/>
  <c r="BY40" i="37" s="1"/>
  <c r="BW40" i="37"/>
  <c r="BV40" i="37" s="1"/>
  <c r="BT40" i="37"/>
  <c r="BS40" i="37" s="1"/>
  <c r="BQ40" i="37"/>
  <c r="BP40" i="37" s="1"/>
  <c r="BN40" i="37"/>
  <c r="BM40" i="37"/>
  <c r="BK40" i="37"/>
  <c r="BJ40" i="37" s="1"/>
  <c r="BH40" i="37"/>
  <c r="BG40" i="37"/>
  <c r="FU39" i="37"/>
  <c r="FT39" i="37" s="1"/>
  <c r="FR39" i="37"/>
  <c r="FQ39" i="37" s="1"/>
  <c r="FO39" i="37"/>
  <c r="FN39" i="37" s="1"/>
  <c r="FL39" i="37"/>
  <c r="FK39" i="37" s="1"/>
  <c r="FI39" i="37"/>
  <c r="FH39" i="37" s="1"/>
  <c r="FF39" i="37"/>
  <c r="FE39" i="37" s="1"/>
  <c r="FC39" i="37"/>
  <c r="FB39" i="37" s="1"/>
  <c r="EZ39" i="37"/>
  <c r="EY39" i="37" s="1"/>
  <c r="EW39" i="37"/>
  <c r="EV39" i="37" s="1"/>
  <c r="ET39" i="37"/>
  <c r="ES39" i="37" s="1"/>
  <c r="EQ39" i="37"/>
  <c r="EP39" i="37" s="1"/>
  <c r="EN39" i="37"/>
  <c r="EM39" i="37" s="1"/>
  <c r="EK39" i="37"/>
  <c r="EJ39" i="37" s="1"/>
  <c r="EH39" i="37"/>
  <c r="EG39" i="37" s="1"/>
  <c r="EE39" i="37"/>
  <c r="ED39" i="37" s="1"/>
  <c r="EB39" i="37"/>
  <c r="EA39" i="37" s="1"/>
  <c r="DY39" i="37"/>
  <c r="DX39" i="37" s="1"/>
  <c r="DV39" i="37"/>
  <c r="DU39" i="37" s="1"/>
  <c r="DS39" i="37"/>
  <c r="DR39" i="37" s="1"/>
  <c r="DP39" i="37"/>
  <c r="DO39" i="37" s="1"/>
  <c r="DM39" i="37"/>
  <c r="DL39" i="37" s="1"/>
  <c r="DJ39" i="37"/>
  <c r="DI39" i="37"/>
  <c r="DG39" i="37"/>
  <c r="DF39" i="37" s="1"/>
  <c r="DD39" i="37"/>
  <c r="DC39" i="37" s="1"/>
  <c r="DA39" i="37"/>
  <c r="CZ39" i="37" s="1"/>
  <c r="CX39" i="37"/>
  <c r="CW39" i="37" s="1"/>
  <c r="CU39" i="37"/>
  <c r="CT39" i="37" s="1"/>
  <c r="CR39" i="37"/>
  <c r="CQ39" i="37" s="1"/>
  <c r="CO39" i="37"/>
  <c r="CN39" i="37" s="1"/>
  <c r="CL39" i="37"/>
  <c r="CK39" i="37"/>
  <c r="CI39" i="37"/>
  <c r="CH39" i="37" s="1"/>
  <c r="CF39" i="37"/>
  <c r="CE39" i="37" s="1"/>
  <c r="CC39" i="37"/>
  <c r="CB39" i="37" s="1"/>
  <c r="BZ39" i="37"/>
  <c r="BY39" i="37" s="1"/>
  <c r="BW39" i="37"/>
  <c r="BV39" i="37" s="1"/>
  <c r="BT39" i="37"/>
  <c r="BS39" i="37" s="1"/>
  <c r="BQ39" i="37"/>
  <c r="BP39" i="37" s="1"/>
  <c r="BN39" i="37"/>
  <c r="BM39" i="37" s="1"/>
  <c r="BK39" i="37"/>
  <c r="BJ39" i="37" s="1"/>
  <c r="BH39" i="37"/>
  <c r="BG39" i="37"/>
  <c r="FU38" i="37"/>
  <c r="FT38" i="37" s="1"/>
  <c r="FR38" i="37"/>
  <c r="FQ38" i="37" s="1"/>
  <c r="FO38" i="37"/>
  <c r="FN38" i="37" s="1"/>
  <c r="FL38" i="37"/>
  <c r="FK38" i="37" s="1"/>
  <c r="FI38" i="37"/>
  <c r="FH38" i="37" s="1"/>
  <c r="FF38" i="37"/>
  <c r="FE38" i="37" s="1"/>
  <c r="FC38" i="37"/>
  <c r="FB38" i="37" s="1"/>
  <c r="EZ38" i="37"/>
  <c r="EY38" i="37" s="1"/>
  <c r="EW38" i="37"/>
  <c r="EV38" i="37" s="1"/>
  <c r="ET38" i="37"/>
  <c r="ES38" i="37"/>
  <c r="EQ38" i="37"/>
  <c r="EP38" i="37" s="1"/>
  <c r="EN38" i="37"/>
  <c r="EM38" i="37" s="1"/>
  <c r="EK38" i="37"/>
  <c r="EJ38" i="37" s="1"/>
  <c r="EH38" i="37"/>
  <c r="EG38" i="37" s="1"/>
  <c r="EE38" i="37"/>
  <c r="ED38" i="37" s="1"/>
  <c r="EB38" i="37"/>
  <c r="EA38" i="37" s="1"/>
  <c r="DY38" i="37"/>
  <c r="DX38" i="37"/>
  <c r="DV38" i="37"/>
  <c r="DU38" i="37" s="1"/>
  <c r="DS38" i="37"/>
  <c r="DR38" i="37" s="1"/>
  <c r="DP38" i="37"/>
  <c r="DO38" i="37" s="1"/>
  <c r="DM38" i="37"/>
  <c r="DL38" i="37" s="1"/>
  <c r="DJ38" i="37"/>
  <c r="DI38" i="37" s="1"/>
  <c r="DG38" i="37"/>
  <c r="DF38" i="37" s="1"/>
  <c r="DD38" i="37"/>
  <c r="DC38" i="37" s="1"/>
  <c r="DA38" i="37"/>
  <c r="CZ38" i="37" s="1"/>
  <c r="CX38" i="37"/>
  <c r="CW38" i="37" s="1"/>
  <c r="CU38" i="37"/>
  <c r="CT38" i="37" s="1"/>
  <c r="CR38" i="37"/>
  <c r="CQ38" i="37" s="1"/>
  <c r="CO38" i="37"/>
  <c r="CN38" i="37" s="1"/>
  <c r="CL38" i="37"/>
  <c r="CK38" i="37" s="1"/>
  <c r="CI38" i="37"/>
  <c r="CH38" i="37" s="1"/>
  <c r="CF38" i="37"/>
  <c r="CE38" i="37" s="1"/>
  <c r="CC38" i="37"/>
  <c r="CB38" i="37" s="1"/>
  <c r="BZ38" i="37"/>
  <c r="BY38" i="37"/>
  <c r="BW38" i="37"/>
  <c r="BV38" i="37" s="1"/>
  <c r="BT38" i="37"/>
  <c r="BS38" i="37" s="1"/>
  <c r="BQ38" i="37"/>
  <c r="BP38" i="37" s="1"/>
  <c r="BN38" i="37"/>
  <c r="BM38" i="37" s="1"/>
  <c r="BK38" i="37"/>
  <c r="BJ38" i="37" s="1"/>
  <c r="BH38" i="37"/>
  <c r="BG38" i="37" s="1"/>
  <c r="FU37" i="37"/>
  <c r="FT37" i="37" s="1"/>
  <c r="FR37" i="37"/>
  <c r="FQ37" i="37" s="1"/>
  <c r="FO37" i="37"/>
  <c r="FN37" i="37" s="1"/>
  <c r="FL37" i="37"/>
  <c r="FK37" i="37" s="1"/>
  <c r="FI37" i="37"/>
  <c r="FH37" i="37" s="1"/>
  <c r="FF37" i="37"/>
  <c r="FE37" i="37"/>
  <c r="FC37" i="37"/>
  <c r="FB37" i="37" s="1"/>
  <c r="EZ37" i="37"/>
  <c r="EY37" i="37" s="1"/>
  <c r="EW37" i="37"/>
  <c r="EV37" i="37" s="1"/>
  <c r="ET37" i="37"/>
  <c r="ES37" i="37"/>
  <c r="EQ37" i="37"/>
  <c r="EP37" i="37"/>
  <c r="EN37" i="37"/>
  <c r="EM37" i="37" s="1"/>
  <c r="EK37" i="37"/>
  <c r="EJ37" i="37" s="1"/>
  <c r="EH37" i="37"/>
  <c r="EG37" i="37" s="1"/>
  <c r="EE37" i="37"/>
  <c r="ED37" i="37"/>
  <c r="EB37" i="37"/>
  <c r="EA37" i="37" s="1"/>
  <c r="DY37" i="37"/>
  <c r="DX37" i="37" s="1"/>
  <c r="DV37" i="37"/>
  <c r="DU37" i="37" s="1"/>
  <c r="DS37" i="37"/>
  <c r="DR37" i="37" s="1"/>
  <c r="DP37" i="37"/>
  <c r="DO37" i="37" s="1"/>
  <c r="DM37" i="37"/>
  <c r="DL37" i="37"/>
  <c r="DJ37" i="37"/>
  <c r="DI37" i="37" s="1"/>
  <c r="DG37" i="37"/>
  <c r="DF37" i="37" s="1"/>
  <c r="DD37" i="37"/>
  <c r="DC37" i="37"/>
  <c r="DA37" i="37"/>
  <c r="CZ37" i="37" s="1"/>
  <c r="CX37" i="37"/>
  <c r="CW37" i="37" s="1"/>
  <c r="CU37" i="37"/>
  <c r="CT37" i="37" s="1"/>
  <c r="CR37" i="37"/>
  <c r="CQ37" i="37"/>
  <c r="CO37" i="37"/>
  <c r="CN37" i="37"/>
  <c r="CL37" i="37"/>
  <c r="CK37" i="37" s="1"/>
  <c r="CI37" i="37"/>
  <c r="CH37" i="37" s="1"/>
  <c r="CF37" i="37"/>
  <c r="CE37" i="37" s="1"/>
  <c r="CC37" i="37"/>
  <c r="CB37" i="37"/>
  <c r="BZ37" i="37"/>
  <c r="BY37" i="37" s="1"/>
  <c r="BW37" i="37"/>
  <c r="BV37" i="37" s="1"/>
  <c r="BT37" i="37"/>
  <c r="BS37" i="37"/>
  <c r="BQ37" i="37"/>
  <c r="BP37" i="37" s="1"/>
  <c r="BN37" i="37"/>
  <c r="BM37" i="37" s="1"/>
  <c r="BK37" i="37"/>
  <c r="BJ37" i="37" s="1"/>
  <c r="BH37" i="37"/>
  <c r="BG37" i="37"/>
  <c r="FU36" i="37"/>
  <c r="FT36" i="37"/>
  <c r="FR36" i="37"/>
  <c r="FQ36" i="37" s="1"/>
  <c r="FO36" i="37"/>
  <c r="FN36" i="37" s="1"/>
  <c r="FL36" i="37"/>
  <c r="FK36" i="37" s="1"/>
  <c r="FI36" i="37"/>
  <c r="FH36" i="37" s="1"/>
  <c r="FF36" i="37"/>
  <c r="FE36" i="37" s="1"/>
  <c r="FC36" i="37"/>
  <c r="FB36" i="37"/>
  <c r="EZ36" i="37"/>
  <c r="EY36" i="37" s="1"/>
  <c r="EW36" i="37"/>
  <c r="EV36" i="37" s="1"/>
  <c r="ET36" i="37"/>
  <c r="ES36" i="37" s="1"/>
  <c r="EQ36" i="37"/>
  <c r="EP36" i="37"/>
  <c r="EN36" i="37"/>
  <c r="EM36" i="37" s="1"/>
  <c r="EK36" i="37"/>
  <c r="EJ36" i="37" s="1"/>
  <c r="EH36" i="37"/>
  <c r="EG36" i="37" s="1"/>
  <c r="EE36" i="37"/>
  <c r="ED36" i="37" s="1"/>
  <c r="EB36" i="37"/>
  <c r="EA36" i="37"/>
  <c r="DY36" i="37"/>
  <c r="DX36" i="37" s="1"/>
  <c r="DV36" i="37"/>
  <c r="DU36" i="37"/>
  <c r="DS36" i="37"/>
  <c r="DR36" i="37" s="1"/>
  <c r="DP36" i="37"/>
  <c r="DO36" i="37" s="1"/>
  <c r="DM36" i="37"/>
  <c r="DL36" i="37" s="1"/>
  <c r="DJ36" i="37"/>
  <c r="DI36" i="37" s="1"/>
  <c r="DG36" i="37"/>
  <c r="DF36" i="37" s="1"/>
  <c r="DD36" i="37"/>
  <c r="DC36" i="37" s="1"/>
  <c r="DA36" i="37"/>
  <c r="CZ36" i="37"/>
  <c r="CX36" i="37"/>
  <c r="CW36" i="37" s="1"/>
  <c r="CU36" i="37"/>
  <c r="CT36" i="37" s="1"/>
  <c r="CR36" i="37"/>
  <c r="CQ36" i="37" s="1"/>
  <c r="CO36" i="37"/>
  <c r="CN36" i="37" s="1"/>
  <c r="CL36" i="37"/>
  <c r="CK36" i="37" s="1"/>
  <c r="CI36" i="37"/>
  <c r="CH36" i="37" s="1"/>
  <c r="CF36" i="37"/>
  <c r="CE36" i="37" s="1"/>
  <c r="CC36" i="37"/>
  <c r="CB36" i="37" s="1"/>
  <c r="BZ36" i="37"/>
  <c r="BY36" i="37"/>
  <c r="BW36" i="37"/>
  <c r="BV36" i="37"/>
  <c r="BT36" i="37"/>
  <c r="BS36" i="37" s="1"/>
  <c r="BQ36" i="37"/>
  <c r="BP36" i="37"/>
  <c r="BN36" i="37"/>
  <c r="BM36" i="37" s="1"/>
  <c r="BK36" i="37"/>
  <c r="BJ36" i="37" s="1"/>
  <c r="BH36" i="37"/>
  <c r="BG36" i="37" s="1"/>
  <c r="FU35" i="37"/>
  <c r="FT35" i="37" s="1"/>
  <c r="FR35" i="37"/>
  <c r="FQ35" i="37" s="1"/>
  <c r="FO35" i="37"/>
  <c r="FN35" i="37" s="1"/>
  <c r="FL35" i="37"/>
  <c r="FK35" i="37" s="1"/>
  <c r="FI35" i="37"/>
  <c r="FH35" i="37"/>
  <c r="FF35" i="37"/>
  <c r="FE35" i="37" s="1"/>
  <c r="FC35" i="37"/>
  <c r="FB35" i="37" s="1"/>
  <c r="EZ35" i="37"/>
  <c r="EY35" i="37" s="1"/>
  <c r="EW35" i="37"/>
  <c r="EV35" i="37" s="1"/>
  <c r="ET35" i="37"/>
  <c r="ES35" i="37" s="1"/>
  <c r="EQ35" i="37"/>
  <c r="EP35" i="37"/>
  <c r="EN35" i="37"/>
  <c r="EM35" i="37"/>
  <c r="EK35" i="37"/>
  <c r="EJ35" i="37" s="1"/>
  <c r="EH35" i="37"/>
  <c r="EG35" i="37" s="1"/>
  <c r="EE35" i="37"/>
  <c r="ED35" i="37" s="1"/>
  <c r="EB35" i="37"/>
  <c r="EA35" i="37" s="1"/>
  <c r="DY35" i="37"/>
  <c r="DX35" i="37" s="1"/>
  <c r="DV35" i="37"/>
  <c r="DU35" i="37" s="1"/>
  <c r="DS35" i="37"/>
  <c r="DR35" i="37" s="1"/>
  <c r="DP35" i="37"/>
  <c r="DO35" i="37" s="1"/>
  <c r="DM35" i="37"/>
  <c r="DL35" i="37" s="1"/>
  <c r="DJ35" i="37"/>
  <c r="DI35" i="37" s="1"/>
  <c r="DG35" i="37"/>
  <c r="DF35" i="37" s="1"/>
  <c r="DD35" i="37"/>
  <c r="DC35" i="37" s="1"/>
  <c r="DA35" i="37"/>
  <c r="CZ35" i="37" s="1"/>
  <c r="CX35" i="37"/>
  <c r="CW35" i="37" s="1"/>
  <c r="CU35" i="37"/>
  <c r="CT35" i="37" s="1"/>
  <c r="CR35" i="37"/>
  <c r="CQ35" i="37" s="1"/>
  <c r="CO35" i="37"/>
  <c r="CN35" i="37" s="1"/>
  <c r="CL35" i="37"/>
  <c r="CK35" i="37" s="1"/>
  <c r="CI35" i="37"/>
  <c r="CH35" i="37" s="1"/>
  <c r="CF35" i="37"/>
  <c r="CE35" i="37" s="1"/>
  <c r="CC35" i="37"/>
  <c r="CB35" i="37" s="1"/>
  <c r="BZ35" i="37"/>
  <c r="BY35" i="37" s="1"/>
  <c r="BW35" i="37"/>
  <c r="BV35" i="37" s="1"/>
  <c r="BT35" i="37"/>
  <c r="BS35" i="37" s="1"/>
  <c r="BQ35" i="37"/>
  <c r="BP35" i="37" s="1"/>
  <c r="BN35" i="37"/>
  <c r="BM35" i="37" s="1"/>
  <c r="BK35" i="37"/>
  <c r="BJ35" i="37" s="1"/>
  <c r="BH35" i="37"/>
  <c r="BG35" i="37" s="1"/>
  <c r="FU34" i="37"/>
  <c r="FT34" i="37" s="1"/>
  <c r="FR34" i="37"/>
  <c r="FQ34" i="37" s="1"/>
  <c r="FO34" i="37"/>
  <c r="FN34" i="37" s="1"/>
  <c r="FL34" i="37"/>
  <c r="FK34" i="37" s="1"/>
  <c r="FI34" i="37"/>
  <c r="FH34" i="37" s="1"/>
  <c r="FF34" i="37"/>
  <c r="FE34" i="37" s="1"/>
  <c r="FC34" i="37"/>
  <c r="FB34" i="37" s="1"/>
  <c r="EZ34" i="37"/>
  <c r="EY34" i="37" s="1"/>
  <c r="EW34" i="37"/>
  <c r="EV34" i="37" s="1"/>
  <c r="ET34" i="37"/>
  <c r="ES34" i="37" s="1"/>
  <c r="EQ34" i="37"/>
  <c r="EP34" i="37" s="1"/>
  <c r="EN34" i="37"/>
  <c r="EM34" i="37" s="1"/>
  <c r="EK34" i="37"/>
  <c r="EJ34" i="37" s="1"/>
  <c r="EH34" i="37"/>
  <c r="EG34" i="37" s="1"/>
  <c r="EE34" i="37"/>
  <c r="ED34" i="37" s="1"/>
  <c r="EB34" i="37"/>
  <c r="EA34" i="37" s="1"/>
  <c r="DY34" i="37"/>
  <c r="DX34" i="37" s="1"/>
  <c r="DV34" i="37"/>
  <c r="DU34" i="37" s="1"/>
  <c r="DS34" i="37"/>
  <c r="DR34" i="37" s="1"/>
  <c r="DP34" i="37"/>
  <c r="DO34" i="37" s="1"/>
  <c r="DM34" i="37"/>
  <c r="DL34" i="37" s="1"/>
  <c r="DJ34" i="37"/>
  <c r="DI34" i="37"/>
  <c r="DG34" i="37"/>
  <c r="DF34" i="37" s="1"/>
  <c r="DD34" i="37"/>
  <c r="DC34" i="37" s="1"/>
  <c r="DA34" i="37"/>
  <c r="CZ34" i="37" s="1"/>
  <c r="CX34" i="37"/>
  <c r="CW34" i="37" s="1"/>
  <c r="CU34" i="37"/>
  <c r="CT34" i="37" s="1"/>
  <c r="CR34" i="37"/>
  <c r="CQ34" i="37" s="1"/>
  <c r="CO34" i="37"/>
  <c r="CN34" i="37" s="1"/>
  <c r="CL34" i="37"/>
  <c r="CK34" i="37" s="1"/>
  <c r="CI34" i="37"/>
  <c r="CH34" i="37" s="1"/>
  <c r="CF34" i="37"/>
  <c r="CE34" i="37" s="1"/>
  <c r="CC34" i="37"/>
  <c r="CB34" i="37" s="1"/>
  <c r="BZ34" i="37"/>
  <c r="BY34" i="37" s="1"/>
  <c r="BW34" i="37"/>
  <c r="BV34" i="37" s="1"/>
  <c r="BT34" i="37"/>
  <c r="BS34" i="37" s="1"/>
  <c r="BQ34" i="37"/>
  <c r="BP34" i="37"/>
  <c r="BN34" i="37"/>
  <c r="BM34" i="37" s="1"/>
  <c r="BK34" i="37"/>
  <c r="BJ34" i="37" s="1"/>
  <c r="BH34" i="37"/>
  <c r="BG34" i="37" s="1"/>
  <c r="FU33" i="37"/>
  <c r="FT33" i="37" s="1"/>
  <c r="FR33" i="37"/>
  <c r="FQ33" i="37" s="1"/>
  <c r="FO33" i="37"/>
  <c r="FN33" i="37" s="1"/>
  <c r="FL33" i="37"/>
  <c r="FK33" i="37" s="1"/>
  <c r="FI33" i="37"/>
  <c r="FH33" i="37"/>
  <c r="FF33" i="37"/>
  <c r="FE33" i="37" s="1"/>
  <c r="FC33" i="37"/>
  <c r="FB33" i="37" s="1"/>
  <c r="EZ33" i="37"/>
  <c r="EY33" i="37" s="1"/>
  <c r="EW33" i="37"/>
  <c r="EV33" i="37" s="1"/>
  <c r="ET33" i="37"/>
  <c r="ES33" i="37" s="1"/>
  <c r="EQ33" i="37"/>
  <c r="EP33" i="37" s="1"/>
  <c r="EN33" i="37"/>
  <c r="EM33" i="37" s="1"/>
  <c r="EK33" i="37"/>
  <c r="EJ33" i="37" s="1"/>
  <c r="EH33" i="37"/>
  <c r="EG33" i="37" s="1"/>
  <c r="EE33" i="37"/>
  <c r="ED33" i="37" s="1"/>
  <c r="EB33" i="37"/>
  <c r="EA33" i="37" s="1"/>
  <c r="DY33" i="37"/>
  <c r="DX33" i="37" s="1"/>
  <c r="DV33" i="37"/>
  <c r="DU33" i="37" s="1"/>
  <c r="DS33" i="37"/>
  <c r="DR33" i="37" s="1"/>
  <c r="DP33" i="37"/>
  <c r="DO33" i="37" s="1"/>
  <c r="DM33" i="37"/>
  <c r="DL33" i="37" s="1"/>
  <c r="DJ33" i="37"/>
  <c r="DI33" i="37" s="1"/>
  <c r="DG33" i="37"/>
  <c r="DF33" i="37" s="1"/>
  <c r="DD33" i="37"/>
  <c r="DC33" i="37" s="1"/>
  <c r="DA33" i="37"/>
  <c r="CZ33" i="37" s="1"/>
  <c r="CX33" i="37"/>
  <c r="CW33" i="37" s="1"/>
  <c r="CU33" i="37"/>
  <c r="CT33" i="37" s="1"/>
  <c r="CR33" i="37"/>
  <c r="CQ33" i="37" s="1"/>
  <c r="CO33" i="37"/>
  <c r="CN33" i="37" s="1"/>
  <c r="CL33" i="37"/>
  <c r="CK33" i="37" s="1"/>
  <c r="CI33" i="37"/>
  <c r="CH33" i="37" s="1"/>
  <c r="CF33" i="37"/>
  <c r="CE33" i="37" s="1"/>
  <c r="CC33" i="37"/>
  <c r="CB33" i="37" s="1"/>
  <c r="BZ33" i="37"/>
  <c r="BY33" i="37" s="1"/>
  <c r="BW33" i="37"/>
  <c r="BV33" i="37" s="1"/>
  <c r="BT33" i="37"/>
  <c r="BS33" i="37" s="1"/>
  <c r="BQ33" i="37"/>
  <c r="BP33" i="37" s="1"/>
  <c r="BN33" i="37"/>
  <c r="BM33" i="37" s="1"/>
  <c r="BK33" i="37"/>
  <c r="BJ33" i="37" s="1"/>
  <c r="BH33" i="37"/>
  <c r="BG33" i="37" s="1"/>
  <c r="FU32" i="37"/>
  <c r="FT32" i="37" s="1"/>
  <c r="FR32" i="37"/>
  <c r="FQ32" i="37" s="1"/>
  <c r="FO32" i="37"/>
  <c r="FN32" i="37" s="1"/>
  <c r="FL32" i="37"/>
  <c r="FK32" i="37" s="1"/>
  <c r="FI32" i="37"/>
  <c r="FH32" i="37" s="1"/>
  <c r="FF32" i="37"/>
  <c r="FE32" i="37" s="1"/>
  <c r="FC32" i="37"/>
  <c r="FB32" i="37" s="1"/>
  <c r="EZ32" i="37"/>
  <c r="EY32" i="37" s="1"/>
  <c r="EW32" i="37"/>
  <c r="EV32" i="37" s="1"/>
  <c r="ET32" i="37"/>
  <c r="ES32" i="37" s="1"/>
  <c r="EQ32" i="37"/>
  <c r="EP32" i="37" s="1"/>
  <c r="EN32" i="37"/>
  <c r="EM32" i="37" s="1"/>
  <c r="EK32" i="37"/>
  <c r="EJ32" i="37" s="1"/>
  <c r="EH32" i="37"/>
  <c r="EG32" i="37" s="1"/>
  <c r="EE32" i="37"/>
  <c r="ED32" i="37" s="1"/>
  <c r="EB32" i="37"/>
  <c r="EA32" i="37" s="1"/>
  <c r="DY32" i="37"/>
  <c r="DX32" i="37"/>
  <c r="DV32" i="37"/>
  <c r="DU32" i="37"/>
  <c r="DS32" i="37"/>
  <c r="DR32" i="37" s="1"/>
  <c r="DP32" i="37"/>
  <c r="DO32" i="37" s="1"/>
  <c r="DM32" i="37"/>
  <c r="DL32" i="37" s="1"/>
  <c r="DJ32" i="37"/>
  <c r="DI32" i="37" s="1"/>
  <c r="DG32" i="37"/>
  <c r="DF32" i="37" s="1"/>
  <c r="DD32" i="37"/>
  <c r="DC32" i="37" s="1"/>
  <c r="DA32" i="37"/>
  <c r="CZ32" i="37" s="1"/>
  <c r="CX32" i="37"/>
  <c r="CW32" i="37" s="1"/>
  <c r="CU32" i="37"/>
  <c r="CT32" i="37" s="1"/>
  <c r="CR32" i="37"/>
  <c r="CQ32" i="37"/>
  <c r="CO32" i="37"/>
  <c r="CN32" i="37" s="1"/>
  <c r="CL32" i="37"/>
  <c r="CK32" i="37" s="1"/>
  <c r="CI32" i="37"/>
  <c r="CH32" i="37" s="1"/>
  <c r="CF32" i="37"/>
  <c r="CE32" i="37" s="1"/>
  <c r="CC32" i="37"/>
  <c r="CB32" i="37" s="1"/>
  <c r="BZ32" i="37"/>
  <c r="BY32" i="37" s="1"/>
  <c r="BW32" i="37"/>
  <c r="BV32" i="37" s="1"/>
  <c r="BT32" i="37"/>
  <c r="BS32" i="37" s="1"/>
  <c r="BQ32" i="37"/>
  <c r="BP32" i="37" s="1"/>
  <c r="BN32" i="37"/>
  <c r="BM32" i="37" s="1"/>
  <c r="BK32" i="37"/>
  <c r="BJ32" i="37" s="1"/>
  <c r="BH32" i="37"/>
  <c r="BG32" i="37" s="1"/>
  <c r="FU31" i="37"/>
  <c r="FT31" i="37" s="1"/>
  <c r="FR31" i="37"/>
  <c r="FQ31" i="37" s="1"/>
  <c r="FO31" i="37"/>
  <c r="FN31" i="37" s="1"/>
  <c r="FL31" i="37"/>
  <c r="FK31" i="37" s="1"/>
  <c r="FI31" i="37"/>
  <c r="FH31" i="37" s="1"/>
  <c r="FF31" i="37"/>
  <c r="FE31" i="37" s="1"/>
  <c r="FC31" i="37"/>
  <c r="FB31" i="37" s="1"/>
  <c r="EZ31" i="37"/>
  <c r="EY31" i="37" s="1"/>
  <c r="EW31" i="37"/>
  <c r="EV31" i="37" s="1"/>
  <c r="ET31" i="37"/>
  <c r="ES31" i="37" s="1"/>
  <c r="EQ31" i="37"/>
  <c r="EP31" i="37"/>
  <c r="EN31" i="37"/>
  <c r="EM31" i="37" s="1"/>
  <c r="EK31" i="37"/>
  <c r="EJ31" i="37" s="1"/>
  <c r="EH31" i="37"/>
  <c r="EG31" i="37" s="1"/>
  <c r="EE31" i="37"/>
  <c r="ED31" i="37" s="1"/>
  <c r="EB31" i="37"/>
  <c r="EA31" i="37" s="1"/>
  <c r="DY31" i="37"/>
  <c r="DX31" i="37" s="1"/>
  <c r="DV31" i="37"/>
  <c r="DU31" i="37" s="1"/>
  <c r="DS31" i="37"/>
  <c r="DR31" i="37" s="1"/>
  <c r="DP31" i="37"/>
  <c r="DO31" i="37" s="1"/>
  <c r="DM31" i="37"/>
  <c r="DL31" i="37" s="1"/>
  <c r="DJ31" i="37"/>
  <c r="DI31" i="37" s="1"/>
  <c r="DG31" i="37"/>
  <c r="DF31" i="37" s="1"/>
  <c r="DD31" i="37"/>
  <c r="DC31" i="37"/>
  <c r="DA31" i="37"/>
  <c r="CZ31" i="37" s="1"/>
  <c r="CX31" i="37"/>
  <c r="CW31" i="37" s="1"/>
  <c r="CU31" i="37"/>
  <c r="CT31" i="37" s="1"/>
  <c r="CR31" i="37"/>
  <c r="CQ31" i="37" s="1"/>
  <c r="CO31" i="37"/>
  <c r="CN31" i="37" s="1"/>
  <c r="CL31" i="37"/>
  <c r="CK31" i="37" s="1"/>
  <c r="CI31" i="37"/>
  <c r="CH31" i="37" s="1"/>
  <c r="CF31" i="37"/>
  <c r="CE31" i="37" s="1"/>
  <c r="CC31" i="37"/>
  <c r="CB31" i="37" s="1"/>
  <c r="BZ31" i="37"/>
  <c r="BY31" i="37" s="1"/>
  <c r="BW31" i="37"/>
  <c r="BV31" i="37" s="1"/>
  <c r="BT31" i="37"/>
  <c r="BS31" i="37" s="1"/>
  <c r="BQ31" i="37"/>
  <c r="BP31" i="37" s="1"/>
  <c r="BN31" i="37"/>
  <c r="BM31" i="37" s="1"/>
  <c r="BK31" i="37"/>
  <c r="BJ31" i="37" s="1"/>
  <c r="BH31" i="37"/>
  <c r="BG31" i="37" s="1"/>
  <c r="FU30" i="37"/>
  <c r="FT30" i="37" s="1"/>
  <c r="FR30" i="37"/>
  <c r="FQ30" i="37" s="1"/>
  <c r="FO30" i="37"/>
  <c r="FN30" i="37" s="1"/>
  <c r="FL30" i="37"/>
  <c r="FK30" i="37" s="1"/>
  <c r="FI30" i="37"/>
  <c r="FH30" i="37" s="1"/>
  <c r="FF30" i="37"/>
  <c r="FE30" i="37" s="1"/>
  <c r="FC30" i="37"/>
  <c r="FB30" i="37" s="1"/>
  <c r="EZ30" i="37"/>
  <c r="EY30" i="37" s="1"/>
  <c r="EW30" i="37"/>
  <c r="EV30" i="37" s="1"/>
  <c r="ET30" i="37"/>
  <c r="ES30" i="37" s="1"/>
  <c r="EQ30" i="37"/>
  <c r="EP30" i="37" s="1"/>
  <c r="EN30" i="37"/>
  <c r="EM30" i="37" s="1"/>
  <c r="EK30" i="37"/>
  <c r="EJ30" i="37" s="1"/>
  <c r="EH30" i="37"/>
  <c r="EG30" i="37" s="1"/>
  <c r="EE30" i="37"/>
  <c r="ED30" i="37" s="1"/>
  <c r="EB30" i="37"/>
  <c r="EA30" i="37" s="1"/>
  <c r="DY30" i="37"/>
  <c r="DX30" i="37" s="1"/>
  <c r="DV30" i="37"/>
  <c r="DU30" i="37" s="1"/>
  <c r="DS30" i="37"/>
  <c r="DR30" i="37" s="1"/>
  <c r="DP30" i="37"/>
  <c r="DO30" i="37" s="1"/>
  <c r="DM30" i="37"/>
  <c r="DL30" i="37" s="1"/>
  <c r="DJ30" i="37"/>
  <c r="DI30" i="37" s="1"/>
  <c r="DG30" i="37"/>
  <c r="DF30" i="37" s="1"/>
  <c r="DD30" i="37"/>
  <c r="DC30" i="37" s="1"/>
  <c r="DA30" i="37"/>
  <c r="CZ30" i="37" s="1"/>
  <c r="CX30" i="37"/>
  <c r="CW30" i="37" s="1"/>
  <c r="CU30" i="37"/>
  <c r="CT30" i="37" s="1"/>
  <c r="CR30" i="37"/>
  <c r="CQ30" i="37" s="1"/>
  <c r="CO30" i="37"/>
  <c r="CN30" i="37" s="1"/>
  <c r="CL30" i="37"/>
  <c r="CK30" i="37" s="1"/>
  <c r="CI30" i="37"/>
  <c r="CH30" i="37" s="1"/>
  <c r="CF30" i="37"/>
  <c r="CE30" i="37" s="1"/>
  <c r="CC30" i="37"/>
  <c r="CB30" i="37" s="1"/>
  <c r="BZ30" i="37"/>
  <c r="BY30" i="37" s="1"/>
  <c r="BW30" i="37"/>
  <c r="BV30" i="37" s="1"/>
  <c r="BT30" i="37"/>
  <c r="BS30" i="37" s="1"/>
  <c r="BQ30" i="37"/>
  <c r="BP30" i="37" s="1"/>
  <c r="BN30" i="37"/>
  <c r="BM30" i="37" s="1"/>
  <c r="BK30" i="37"/>
  <c r="BJ30" i="37" s="1"/>
  <c r="BH30" i="37"/>
  <c r="FU29" i="37"/>
  <c r="FT29" i="37" s="1"/>
  <c r="FR29" i="37"/>
  <c r="FQ29" i="37" s="1"/>
  <c r="FO29" i="37"/>
  <c r="FN29" i="37" s="1"/>
  <c r="FL29" i="37"/>
  <c r="FK29" i="37" s="1"/>
  <c r="FI29" i="37"/>
  <c r="FH29" i="37" s="1"/>
  <c r="FF29" i="37"/>
  <c r="FE29" i="37" s="1"/>
  <c r="FC29" i="37"/>
  <c r="FB29" i="37" s="1"/>
  <c r="EZ29" i="37"/>
  <c r="EY29" i="37" s="1"/>
  <c r="EW29" i="37"/>
  <c r="EV29" i="37" s="1"/>
  <c r="ET29" i="37"/>
  <c r="ES29" i="37" s="1"/>
  <c r="EQ29" i="37"/>
  <c r="EP29" i="37" s="1"/>
  <c r="EN29" i="37"/>
  <c r="EM29" i="37" s="1"/>
  <c r="EK29" i="37"/>
  <c r="EJ29" i="37" s="1"/>
  <c r="EH29" i="37"/>
  <c r="EG29" i="37" s="1"/>
  <c r="EE29" i="37"/>
  <c r="ED29" i="37" s="1"/>
  <c r="EB29" i="37"/>
  <c r="EA29" i="37" s="1"/>
  <c r="DY29" i="37"/>
  <c r="DX29" i="37" s="1"/>
  <c r="DV29" i="37"/>
  <c r="DU29" i="37" s="1"/>
  <c r="DS29" i="37"/>
  <c r="DR29" i="37" s="1"/>
  <c r="DP29" i="37"/>
  <c r="DO29" i="37" s="1"/>
  <c r="DM29" i="37"/>
  <c r="DL29" i="37" s="1"/>
  <c r="DJ29" i="37"/>
  <c r="DI29" i="37" s="1"/>
  <c r="DG29" i="37"/>
  <c r="DF29" i="37" s="1"/>
  <c r="DD29" i="37"/>
  <c r="DC29" i="37" s="1"/>
  <c r="DA29" i="37"/>
  <c r="CZ29" i="37"/>
  <c r="CX29" i="37"/>
  <c r="CW29" i="37" s="1"/>
  <c r="CU29" i="37"/>
  <c r="CT29" i="37" s="1"/>
  <c r="CR29" i="37"/>
  <c r="CQ29" i="37" s="1"/>
  <c r="CO29" i="37"/>
  <c r="CN29" i="37" s="1"/>
  <c r="CL29" i="37"/>
  <c r="CK29" i="37" s="1"/>
  <c r="CI29" i="37"/>
  <c r="CH29" i="37" s="1"/>
  <c r="CF29" i="37"/>
  <c r="CE29" i="37" s="1"/>
  <c r="CC29" i="37"/>
  <c r="CB29" i="37" s="1"/>
  <c r="BZ29" i="37"/>
  <c r="BY29" i="37" s="1"/>
  <c r="BW29" i="37"/>
  <c r="BV29" i="37" s="1"/>
  <c r="BT29" i="37"/>
  <c r="BS29" i="37" s="1"/>
  <c r="BQ29" i="37"/>
  <c r="BP29" i="37" s="1"/>
  <c r="BN29" i="37"/>
  <c r="BM29" i="37" s="1"/>
  <c r="BK29" i="37"/>
  <c r="BJ29" i="37" s="1"/>
  <c r="BH29" i="37"/>
  <c r="FU28" i="37"/>
  <c r="FT28" i="37" s="1"/>
  <c r="FR28" i="37"/>
  <c r="FQ28" i="37" s="1"/>
  <c r="FO28" i="37"/>
  <c r="FN28" i="37" s="1"/>
  <c r="FL28" i="37"/>
  <c r="FK28" i="37"/>
  <c r="FI28" i="37"/>
  <c r="FH28" i="37" s="1"/>
  <c r="FF28" i="37"/>
  <c r="FE28" i="37" s="1"/>
  <c r="FC28" i="37"/>
  <c r="FB28" i="37" s="1"/>
  <c r="EZ28" i="37"/>
  <c r="EY28" i="37" s="1"/>
  <c r="EW28" i="37"/>
  <c r="EV28" i="37" s="1"/>
  <c r="ET28" i="37"/>
  <c r="ES28" i="37" s="1"/>
  <c r="EQ28" i="37"/>
  <c r="EP28" i="37" s="1"/>
  <c r="EN28" i="37"/>
  <c r="EM28" i="37" s="1"/>
  <c r="EK28" i="37"/>
  <c r="EJ28" i="37" s="1"/>
  <c r="EH28" i="37"/>
  <c r="EG28" i="37" s="1"/>
  <c r="EE28" i="37"/>
  <c r="ED28" i="37"/>
  <c r="EB28" i="37"/>
  <c r="EA28" i="37" s="1"/>
  <c r="DY28" i="37"/>
  <c r="DX28" i="37" s="1"/>
  <c r="DV28" i="37"/>
  <c r="DU28" i="37" s="1"/>
  <c r="DS28" i="37"/>
  <c r="DR28" i="37" s="1"/>
  <c r="DP28" i="37"/>
  <c r="DO28" i="37" s="1"/>
  <c r="DM28" i="37"/>
  <c r="DL28" i="37" s="1"/>
  <c r="DJ28" i="37"/>
  <c r="DI28" i="37" s="1"/>
  <c r="DG28" i="37"/>
  <c r="DF28" i="37" s="1"/>
  <c r="DD28" i="37"/>
  <c r="DC28" i="37" s="1"/>
  <c r="DA28" i="37"/>
  <c r="CZ28" i="37" s="1"/>
  <c r="CX28" i="37"/>
  <c r="CW28" i="37" s="1"/>
  <c r="CU28" i="37"/>
  <c r="CT28" i="37" s="1"/>
  <c r="CR28" i="37"/>
  <c r="CQ28" i="37" s="1"/>
  <c r="CO28" i="37"/>
  <c r="CN28" i="37" s="1"/>
  <c r="CL28" i="37"/>
  <c r="CK28" i="37" s="1"/>
  <c r="CI28" i="37"/>
  <c r="CH28" i="37" s="1"/>
  <c r="CF28" i="37"/>
  <c r="CE28" i="37" s="1"/>
  <c r="CC28" i="37"/>
  <c r="CB28" i="37" s="1"/>
  <c r="BZ28" i="37"/>
  <c r="BY28" i="37" s="1"/>
  <c r="BW28" i="37"/>
  <c r="BV28" i="37" s="1"/>
  <c r="BT28" i="37"/>
  <c r="BS28" i="37" s="1"/>
  <c r="BQ28" i="37"/>
  <c r="BP28" i="37" s="1"/>
  <c r="BN28" i="37"/>
  <c r="BM28" i="37" s="1"/>
  <c r="BK28" i="37"/>
  <c r="BJ28" i="37" s="1"/>
  <c r="BH28" i="37"/>
  <c r="FU27" i="37"/>
  <c r="FT27" i="37" s="1"/>
  <c r="FR27" i="37"/>
  <c r="FQ27" i="37" s="1"/>
  <c r="FO27" i="37"/>
  <c r="FN27" i="37" s="1"/>
  <c r="FL27" i="37"/>
  <c r="FK27" i="37" s="1"/>
  <c r="FI27" i="37"/>
  <c r="FH27" i="37" s="1"/>
  <c r="FF27" i="37"/>
  <c r="FE27" i="37" s="1"/>
  <c r="FC27" i="37"/>
  <c r="FB27" i="37" s="1"/>
  <c r="EZ27" i="37"/>
  <c r="EY27" i="37" s="1"/>
  <c r="EW27" i="37"/>
  <c r="EV27" i="37" s="1"/>
  <c r="ET27" i="37"/>
  <c r="ES27" i="37" s="1"/>
  <c r="EQ27" i="37"/>
  <c r="EP27" i="37" s="1"/>
  <c r="EN27" i="37"/>
  <c r="EM27" i="37" s="1"/>
  <c r="EK27" i="37"/>
  <c r="EJ27" i="37" s="1"/>
  <c r="EH27" i="37"/>
  <c r="EG27" i="37" s="1"/>
  <c r="EE27" i="37"/>
  <c r="ED27" i="37" s="1"/>
  <c r="EB27" i="37"/>
  <c r="EA27" i="37" s="1"/>
  <c r="DY27" i="37"/>
  <c r="DX27" i="37" s="1"/>
  <c r="DV27" i="37"/>
  <c r="DU27" i="37" s="1"/>
  <c r="DS27" i="37"/>
  <c r="DR27" i="37" s="1"/>
  <c r="DP27" i="37"/>
  <c r="DO27" i="37" s="1"/>
  <c r="DM27" i="37"/>
  <c r="DL27" i="37" s="1"/>
  <c r="DJ27" i="37"/>
  <c r="DI27" i="37" s="1"/>
  <c r="DG27" i="37"/>
  <c r="DF27" i="37" s="1"/>
  <c r="DD27" i="37"/>
  <c r="DC27" i="37" s="1"/>
  <c r="DA27" i="37"/>
  <c r="CZ27" i="37" s="1"/>
  <c r="CX27" i="37"/>
  <c r="CW27" i="37" s="1"/>
  <c r="CU27" i="37"/>
  <c r="CT27" i="37" s="1"/>
  <c r="CR27" i="37"/>
  <c r="CQ27" i="37" s="1"/>
  <c r="CO27" i="37"/>
  <c r="CN27" i="37"/>
  <c r="CL27" i="37"/>
  <c r="CK27" i="37" s="1"/>
  <c r="CI27" i="37"/>
  <c r="CH27" i="37" s="1"/>
  <c r="CF27" i="37"/>
  <c r="CE27" i="37" s="1"/>
  <c r="CC27" i="37"/>
  <c r="CB27" i="37"/>
  <c r="BZ27" i="37"/>
  <c r="BY27" i="37" s="1"/>
  <c r="BW27" i="37"/>
  <c r="BV27" i="37" s="1"/>
  <c r="BT27" i="37"/>
  <c r="BS27" i="37" s="1"/>
  <c r="BQ27" i="37"/>
  <c r="BP27" i="37" s="1"/>
  <c r="BN27" i="37"/>
  <c r="BM27" i="37" s="1"/>
  <c r="BK27" i="37"/>
  <c r="BJ27" i="37" s="1"/>
  <c r="BH27" i="37"/>
  <c r="FU26" i="37"/>
  <c r="FT26" i="37" s="1"/>
  <c r="FR26" i="37"/>
  <c r="FQ26" i="37" s="1"/>
  <c r="FO26" i="37"/>
  <c r="FN26" i="37" s="1"/>
  <c r="FL26" i="37"/>
  <c r="FK26" i="37" s="1"/>
  <c r="FI26" i="37"/>
  <c r="FH26" i="37" s="1"/>
  <c r="FF26" i="37"/>
  <c r="FE26" i="37" s="1"/>
  <c r="FC26" i="37"/>
  <c r="FB26" i="37" s="1"/>
  <c r="EZ26" i="37"/>
  <c r="EY26" i="37" s="1"/>
  <c r="EW26" i="37"/>
  <c r="EV26" i="37" s="1"/>
  <c r="ET26" i="37"/>
  <c r="ES26" i="37" s="1"/>
  <c r="EQ26" i="37"/>
  <c r="EP26" i="37" s="1"/>
  <c r="EN26" i="37"/>
  <c r="EM26" i="37" s="1"/>
  <c r="EK26" i="37"/>
  <c r="EJ26" i="37" s="1"/>
  <c r="EH26" i="37"/>
  <c r="EG26" i="37" s="1"/>
  <c r="EE26" i="37"/>
  <c r="ED26" i="37" s="1"/>
  <c r="EB26" i="37"/>
  <c r="EA26" i="37" s="1"/>
  <c r="DY26" i="37"/>
  <c r="DX26" i="37" s="1"/>
  <c r="DV26" i="37"/>
  <c r="DU26" i="37" s="1"/>
  <c r="DS26" i="37"/>
  <c r="DR26" i="37" s="1"/>
  <c r="DP26" i="37"/>
  <c r="DO26" i="37" s="1"/>
  <c r="DM26" i="37"/>
  <c r="DL26" i="37" s="1"/>
  <c r="DJ26" i="37"/>
  <c r="DI26" i="37" s="1"/>
  <c r="DG26" i="37"/>
  <c r="DF26" i="37" s="1"/>
  <c r="DD26" i="37"/>
  <c r="DC26" i="37" s="1"/>
  <c r="DA26" i="37"/>
  <c r="CZ26" i="37" s="1"/>
  <c r="CX26" i="37"/>
  <c r="CW26" i="37" s="1"/>
  <c r="CU26" i="37"/>
  <c r="CT26" i="37" s="1"/>
  <c r="CR26" i="37"/>
  <c r="CQ26" i="37" s="1"/>
  <c r="CO26" i="37"/>
  <c r="CN26" i="37" s="1"/>
  <c r="CL26" i="37"/>
  <c r="CK26" i="37" s="1"/>
  <c r="CI26" i="37"/>
  <c r="CH26" i="37" s="1"/>
  <c r="CF26" i="37"/>
  <c r="CE26" i="37" s="1"/>
  <c r="CC26" i="37"/>
  <c r="CB26" i="37" s="1"/>
  <c r="BZ26" i="37"/>
  <c r="BY26" i="37" s="1"/>
  <c r="BW26" i="37"/>
  <c r="BV26" i="37" s="1"/>
  <c r="BT26" i="37"/>
  <c r="BS26" i="37" s="1"/>
  <c r="BQ26" i="37"/>
  <c r="BP26" i="37" s="1"/>
  <c r="BN26" i="37"/>
  <c r="BM26" i="37" s="1"/>
  <c r="BK26" i="37"/>
  <c r="BJ26" i="37" s="1"/>
  <c r="BH26" i="37"/>
  <c r="BG26" i="37" s="1"/>
  <c r="FU25" i="37"/>
  <c r="FT25" i="37" s="1"/>
  <c r="FR25" i="37"/>
  <c r="FQ25" i="37" s="1"/>
  <c r="FO25" i="37"/>
  <c r="FN25" i="37" s="1"/>
  <c r="FL25" i="37"/>
  <c r="FK25" i="37" s="1"/>
  <c r="FI25" i="37"/>
  <c r="FH25" i="37" s="1"/>
  <c r="FF25" i="37"/>
  <c r="FE25" i="37" s="1"/>
  <c r="FC25" i="37"/>
  <c r="FB25" i="37" s="1"/>
  <c r="EZ25" i="37"/>
  <c r="EY25" i="37" s="1"/>
  <c r="EW25" i="37"/>
  <c r="EV25" i="37" s="1"/>
  <c r="ET25" i="37"/>
  <c r="ES25" i="37" s="1"/>
  <c r="EQ25" i="37"/>
  <c r="EP25" i="37" s="1"/>
  <c r="EN25" i="37"/>
  <c r="EM25" i="37" s="1"/>
  <c r="EK25" i="37"/>
  <c r="EJ25" i="37" s="1"/>
  <c r="EH25" i="37"/>
  <c r="EG25" i="37" s="1"/>
  <c r="EE25" i="37"/>
  <c r="ED25" i="37" s="1"/>
  <c r="EB25" i="37"/>
  <c r="EA25" i="37" s="1"/>
  <c r="DY25" i="37"/>
  <c r="DX25" i="37"/>
  <c r="DV25" i="37"/>
  <c r="DU25" i="37" s="1"/>
  <c r="DS25" i="37"/>
  <c r="DR25" i="37" s="1"/>
  <c r="DP25" i="37"/>
  <c r="DO25" i="37" s="1"/>
  <c r="DM25" i="37"/>
  <c r="DL25" i="37" s="1"/>
  <c r="DJ25" i="37"/>
  <c r="DI25" i="37" s="1"/>
  <c r="DG25" i="37"/>
  <c r="DF25" i="37" s="1"/>
  <c r="DD25" i="37"/>
  <c r="DC25" i="37" s="1"/>
  <c r="DA25" i="37"/>
  <c r="CZ25" i="37" s="1"/>
  <c r="CX25" i="37"/>
  <c r="CW25" i="37" s="1"/>
  <c r="CU25" i="37"/>
  <c r="CT25" i="37" s="1"/>
  <c r="CR25" i="37"/>
  <c r="CQ25" i="37" s="1"/>
  <c r="CO25" i="37"/>
  <c r="CN25" i="37" s="1"/>
  <c r="CL25" i="37"/>
  <c r="CK25" i="37" s="1"/>
  <c r="CI25" i="37"/>
  <c r="CH25" i="37" s="1"/>
  <c r="CF25" i="37"/>
  <c r="CE25" i="37" s="1"/>
  <c r="CC25" i="37"/>
  <c r="CB25" i="37" s="1"/>
  <c r="BZ25" i="37"/>
  <c r="BY25" i="37" s="1"/>
  <c r="BW25" i="37"/>
  <c r="BV25" i="37" s="1"/>
  <c r="BT25" i="37"/>
  <c r="BS25" i="37" s="1"/>
  <c r="BQ25" i="37"/>
  <c r="BP25" i="37" s="1"/>
  <c r="BN25" i="37"/>
  <c r="BM25" i="37" s="1"/>
  <c r="BK25" i="37"/>
  <c r="BJ25" i="37" s="1"/>
  <c r="BH25" i="37"/>
  <c r="BG25" i="37" s="1"/>
  <c r="FU24" i="37"/>
  <c r="FT24" i="37" s="1"/>
  <c r="FR24" i="37"/>
  <c r="FQ24" i="37" s="1"/>
  <c r="FO24" i="37"/>
  <c r="FN24" i="37" s="1"/>
  <c r="FL24" i="37"/>
  <c r="FK24" i="37" s="1"/>
  <c r="FI24" i="37"/>
  <c r="FH24" i="37" s="1"/>
  <c r="FF24" i="37"/>
  <c r="FE24" i="37" s="1"/>
  <c r="FC24" i="37"/>
  <c r="FB24" i="37" s="1"/>
  <c r="EZ24" i="37"/>
  <c r="EY24" i="37" s="1"/>
  <c r="EW24" i="37"/>
  <c r="EV24" i="37" s="1"/>
  <c r="ET24" i="37"/>
  <c r="ES24" i="37" s="1"/>
  <c r="EQ24" i="37"/>
  <c r="EP24" i="37" s="1"/>
  <c r="EN24" i="37"/>
  <c r="EM24" i="37" s="1"/>
  <c r="EK24" i="37"/>
  <c r="EJ24" i="37" s="1"/>
  <c r="EH24" i="37"/>
  <c r="EG24" i="37" s="1"/>
  <c r="EE24" i="37"/>
  <c r="ED24" i="37" s="1"/>
  <c r="EB24" i="37"/>
  <c r="EA24" i="37" s="1"/>
  <c r="DY24" i="37"/>
  <c r="DX24" i="37" s="1"/>
  <c r="DV24" i="37"/>
  <c r="DU24" i="37" s="1"/>
  <c r="DS24" i="37"/>
  <c r="DR24" i="37" s="1"/>
  <c r="DP24" i="37"/>
  <c r="DO24" i="37" s="1"/>
  <c r="DM24" i="37"/>
  <c r="DL24" i="37" s="1"/>
  <c r="DJ24" i="37"/>
  <c r="DI24" i="37" s="1"/>
  <c r="DG24" i="37"/>
  <c r="DF24" i="37" s="1"/>
  <c r="DD24" i="37"/>
  <c r="DC24" i="37" s="1"/>
  <c r="DA24" i="37"/>
  <c r="CZ24" i="37" s="1"/>
  <c r="CX24" i="37"/>
  <c r="CW24" i="37" s="1"/>
  <c r="CU24" i="37"/>
  <c r="CT24" i="37" s="1"/>
  <c r="CR24" i="37"/>
  <c r="CQ24" i="37" s="1"/>
  <c r="CO24" i="37"/>
  <c r="CN24" i="37" s="1"/>
  <c r="CL24" i="37"/>
  <c r="CK24" i="37" s="1"/>
  <c r="CI24" i="37"/>
  <c r="CH24" i="37" s="1"/>
  <c r="CF24" i="37"/>
  <c r="CE24" i="37" s="1"/>
  <c r="CC24" i="37"/>
  <c r="CB24" i="37" s="1"/>
  <c r="BZ24" i="37"/>
  <c r="BY24" i="37" s="1"/>
  <c r="BW24" i="37"/>
  <c r="BV24" i="37" s="1"/>
  <c r="BT24" i="37"/>
  <c r="BS24" i="37" s="1"/>
  <c r="BQ24" i="37"/>
  <c r="BP24" i="37" s="1"/>
  <c r="BN24" i="37"/>
  <c r="BM24" i="37" s="1"/>
  <c r="BK24" i="37"/>
  <c r="BJ24" i="37" s="1"/>
  <c r="BH24" i="37"/>
  <c r="BG24" i="37" s="1"/>
  <c r="FU23" i="37"/>
  <c r="FT23" i="37" s="1"/>
  <c r="FR23" i="37"/>
  <c r="FQ23" i="37" s="1"/>
  <c r="FO23" i="37"/>
  <c r="FN23" i="37" s="1"/>
  <c r="FL23" i="37"/>
  <c r="FK23" i="37" s="1"/>
  <c r="FI23" i="37"/>
  <c r="FH23" i="37" s="1"/>
  <c r="FF23" i="37"/>
  <c r="FE23" i="37" s="1"/>
  <c r="FC23" i="37"/>
  <c r="FB23" i="37" s="1"/>
  <c r="EZ23" i="37"/>
  <c r="EY23" i="37" s="1"/>
  <c r="EW23" i="37"/>
  <c r="EV23" i="37" s="1"/>
  <c r="ET23" i="37"/>
  <c r="ES23" i="37" s="1"/>
  <c r="EQ23" i="37"/>
  <c r="EP23" i="37" s="1"/>
  <c r="EN23" i="37"/>
  <c r="EM23" i="37" s="1"/>
  <c r="EK23" i="37"/>
  <c r="EJ23" i="37" s="1"/>
  <c r="EH23" i="37"/>
  <c r="EG23" i="37" s="1"/>
  <c r="EE23" i="37"/>
  <c r="ED23" i="37" s="1"/>
  <c r="EB23" i="37"/>
  <c r="EA23" i="37" s="1"/>
  <c r="DY23" i="37"/>
  <c r="DX23" i="37" s="1"/>
  <c r="DV23" i="37"/>
  <c r="DU23" i="37" s="1"/>
  <c r="DS23" i="37"/>
  <c r="DR23" i="37" s="1"/>
  <c r="DP23" i="37"/>
  <c r="DO23" i="37" s="1"/>
  <c r="DM23" i="37"/>
  <c r="DL23" i="37" s="1"/>
  <c r="DJ23" i="37"/>
  <c r="DI23" i="37" s="1"/>
  <c r="DG23" i="37"/>
  <c r="DF23" i="37" s="1"/>
  <c r="DD23" i="37"/>
  <c r="DC23" i="37" s="1"/>
  <c r="DA23" i="37"/>
  <c r="CZ23" i="37" s="1"/>
  <c r="CX23" i="37"/>
  <c r="CW23" i="37" s="1"/>
  <c r="CU23" i="37"/>
  <c r="CT23" i="37" s="1"/>
  <c r="CR23" i="37"/>
  <c r="CQ23" i="37" s="1"/>
  <c r="CO23" i="37"/>
  <c r="CN23" i="37" s="1"/>
  <c r="CL23" i="37"/>
  <c r="CK23" i="37" s="1"/>
  <c r="CI23" i="37"/>
  <c r="CH23" i="37" s="1"/>
  <c r="CF23" i="37"/>
  <c r="CE23" i="37" s="1"/>
  <c r="CC23" i="37"/>
  <c r="CB23" i="37" s="1"/>
  <c r="BZ23" i="37"/>
  <c r="BY23" i="37" s="1"/>
  <c r="BW23" i="37"/>
  <c r="BV23" i="37" s="1"/>
  <c r="BT23" i="37"/>
  <c r="BS23" i="37" s="1"/>
  <c r="BQ23" i="37"/>
  <c r="BP23" i="37" s="1"/>
  <c r="BN23" i="37"/>
  <c r="BM23" i="37" s="1"/>
  <c r="BK23" i="37"/>
  <c r="BJ23" i="37" s="1"/>
  <c r="BH23" i="37"/>
  <c r="FU22" i="37"/>
  <c r="FT22" i="37" s="1"/>
  <c r="FR22" i="37"/>
  <c r="FQ22" i="37" s="1"/>
  <c r="FO22" i="37"/>
  <c r="FN22" i="37" s="1"/>
  <c r="FL22" i="37"/>
  <c r="FK22" i="37" s="1"/>
  <c r="FI22" i="37"/>
  <c r="FH22" i="37" s="1"/>
  <c r="FF22" i="37"/>
  <c r="FE22" i="37" s="1"/>
  <c r="FC22" i="37"/>
  <c r="FB22" i="37" s="1"/>
  <c r="EZ22" i="37"/>
  <c r="EY22" i="37" s="1"/>
  <c r="EW22" i="37"/>
  <c r="EV22" i="37" s="1"/>
  <c r="ET22" i="37"/>
  <c r="ES22" i="37" s="1"/>
  <c r="EQ22" i="37"/>
  <c r="EP22" i="37" s="1"/>
  <c r="EN22" i="37"/>
  <c r="EM22" i="37" s="1"/>
  <c r="EK22" i="37"/>
  <c r="EJ22" i="37" s="1"/>
  <c r="EH22" i="37"/>
  <c r="EG22" i="37" s="1"/>
  <c r="EE22" i="37"/>
  <c r="ED22" i="37" s="1"/>
  <c r="EB22" i="37"/>
  <c r="EA22" i="37" s="1"/>
  <c r="DY22" i="37"/>
  <c r="DX22" i="37" s="1"/>
  <c r="DV22" i="37"/>
  <c r="DU22" i="37" s="1"/>
  <c r="DS22" i="37"/>
  <c r="DR22" i="37" s="1"/>
  <c r="DP22" i="37"/>
  <c r="DO22" i="37" s="1"/>
  <c r="DM22" i="37"/>
  <c r="DL22" i="37" s="1"/>
  <c r="DJ22" i="37"/>
  <c r="DI22" i="37" s="1"/>
  <c r="DG22" i="37"/>
  <c r="DF22" i="37" s="1"/>
  <c r="DD22" i="37"/>
  <c r="DC22" i="37" s="1"/>
  <c r="DA22" i="37"/>
  <c r="CZ22" i="37" s="1"/>
  <c r="CX22" i="37"/>
  <c r="CW22" i="37" s="1"/>
  <c r="CU22" i="37"/>
  <c r="CT22" i="37" s="1"/>
  <c r="CR22" i="37"/>
  <c r="CQ22" i="37" s="1"/>
  <c r="CO22" i="37"/>
  <c r="CN22" i="37" s="1"/>
  <c r="CL22" i="37"/>
  <c r="CK22" i="37" s="1"/>
  <c r="CI22" i="37"/>
  <c r="CH22" i="37" s="1"/>
  <c r="CF22" i="37"/>
  <c r="CE22" i="37"/>
  <c r="CC22" i="37"/>
  <c r="CB22" i="37" s="1"/>
  <c r="BZ22" i="37"/>
  <c r="BY22" i="37" s="1"/>
  <c r="BW22" i="37"/>
  <c r="BV22" i="37" s="1"/>
  <c r="BT22" i="37"/>
  <c r="BS22" i="37" s="1"/>
  <c r="BQ22" i="37"/>
  <c r="BP22" i="37" s="1"/>
  <c r="BN22" i="37"/>
  <c r="BM22" i="37"/>
  <c r="BK22" i="37"/>
  <c r="BJ22" i="37" s="1"/>
  <c r="BH22" i="37"/>
  <c r="FU21" i="37"/>
  <c r="FT21" i="37" s="1"/>
  <c r="FR21" i="37"/>
  <c r="FQ21" i="37" s="1"/>
  <c r="FO21" i="37"/>
  <c r="FN21" i="37" s="1"/>
  <c r="FL21" i="37"/>
  <c r="FK21" i="37" s="1"/>
  <c r="FI21" i="37"/>
  <c r="FH21" i="37" s="1"/>
  <c r="FF21" i="37"/>
  <c r="FE21" i="37" s="1"/>
  <c r="FC21" i="37"/>
  <c r="FB21" i="37" s="1"/>
  <c r="EZ21" i="37"/>
  <c r="EY21" i="37" s="1"/>
  <c r="EW21" i="37"/>
  <c r="EV21" i="37" s="1"/>
  <c r="ET21" i="37"/>
  <c r="ES21" i="37" s="1"/>
  <c r="EQ21" i="37"/>
  <c r="EP21" i="37" s="1"/>
  <c r="EN21" i="37"/>
  <c r="EM21" i="37" s="1"/>
  <c r="EK21" i="37"/>
  <c r="EJ21" i="37" s="1"/>
  <c r="EH21" i="37"/>
  <c r="EG21" i="37" s="1"/>
  <c r="EE21" i="37"/>
  <c r="ED21" i="37" s="1"/>
  <c r="EB21" i="37"/>
  <c r="EA21" i="37" s="1"/>
  <c r="DY21" i="37"/>
  <c r="DX21" i="37" s="1"/>
  <c r="DV21" i="37"/>
  <c r="DU21" i="37" s="1"/>
  <c r="DS21" i="37"/>
  <c r="DR21" i="37" s="1"/>
  <c r="DP21" i="37"/>
  <c r="DO21" i="37" s="1"/>
  <c r="DM21" i="37"/>
  <c r="DL21" i="37" s="1"/>
  <c r="DJ21" i="37"/>
  <c r="DI21" i="37" s="1"/>
  <c r="DG21" i="37"/>
  <c r="DF21" i="37" s="1"/>
  <c r="DD21" i="37"/>
  <c r="DC21" i="37" s="1"/>
  <c r="DA21" i="37"/>
  <c r="CZ21" i="37" s="1"/>
  <c r="CX21" i="37"/>
  <c r="CW21" i="37" s="1"/>
  <c r="CU21" i="37"/>
  <c r="CT21" i="37" s="1"/>
  <c r="CR21" i="37"/>
  <c r="CQ21" i="37" s="1"/>
  <c r="CO21" i="37"/>
  <c r="CN21" i="37" s="1"/>
  <c r="CL21" i="37"/>
  <c r="CK21" i="37" s="1"/>
  <c r="CI21" i="37"/>
  <c r="CH21" i="37" s="1"/>
  <c r="CF21" i="37"/>
  <c r="CE21" i="37" s="1"/>
  <c r="CC21" i="37"/>
  <c r="CB21" i="37" s="1"/>
  <c r="BZ21" i="37"/>
  <c r="BY21" i="37" s="1"/>
  <c r="BW21" i="37"/>
  <c r="BV21" i="37" s="1"/>
  <c r="BT21" i="37"/>
  <c r="BS21" i="37" s="1"/>
  <c r="BQ21" i="37"/>
  <c r="BP21" i="37" s="1"/>
  <c r="BN21" i="37"/>
  <c r="BM21" i="37" s="1"/>
  <c r="BK21" i="37"/>
  <c r="BJ21" i="37" s="1"/>
  <c r="BH21" i="37"/>
  <c r="FU20" i="37"/>
  <c r="FT20" i="37" s="1"/>
  <c r="FR20" i="37"/>
  <c r="FQ20" i="37" s="1"/>
  <c r="FO20" i="37"/>
  <c r="FN20" i="37" s="1"/>
  <c r="FL20" i="37"/>
  <c r="FK20" i="37" s="1"/>
  <c r="FI20" i="37"/>
  <c r="FH20" i="37" s="1"/>
  <c r="FF20" i="37"/>
  <c r="FE20" i="37" s="1"/>
  <c r="FC20" i="37"/>
  <c r="FB20" i="37" s="1"/>
  <c r="EZ20" i="37"/>
  <c r="EY20" i="37" s="1"/>
  <c r="EW20" i="37"/>
  <c r="EV20" i="37" s="1"/>
  <c r="ET20" i="37"/>
  <c r="ES20" i="37" s="1"/>
  <c r="EQ20" i="37"/>
  <c r="EP20" i="37"/>
  <c r="EN20" i="37"/>
  <c r="EM20" i="37" s="1"/>
  <c r="EK20" i="37"/>
  <c r="EJ20" i="37" s="1"/>
  <c r="EH20" i="37"/>
  <c r="EG20" i="37" s="1"/>
  <c r="EE20" i="37"/>
  <c r="ED20" i="37" s="1"/>
  <c r="EB20" i="37"/>
  <c r="EA20" i="37" s="1"/>
  <c r="DY20" i="37"/>
  <c r="DX20" i="37" s="1"/>
  <c r="DV20" i="37"/>
  <c r="DU20" i="37" s="1"/>
  <c r="DS20" i="37"/>
  <c r="DR20" i="37" s="1"/>
  <c r="DP20" i="37"/>
  <c r="DO20" i="37" s="1"/>
  <c r="DM20" i="37"/>
  <c r="DL20" i="37" s="1"/>
  <c r="DJ20" i="37"/>
  <c r="DI20" i="37" s="1"/>
  <c r="DG20" i="37"/>
  <c r="DF20" i="37" s="1"/>
  <c r="DD20" i="37"/>
  <c r="DC20" i="37" s="1"/>
  <c r="DA20" i="37"/>
  <c r="CZ20" i="37" s="1"/>
  <c r="CX20" i="37"/>
  <c r="CW20" i="37" s="1"/>
  <c r="CU20" i="37"/>
  <c r="CT20" i="37" s="1"/>
  <c r="CR20" i="37"/>
  <c r="CQ20" i="37" s="1"/>
  <c r="CO20" i="37"/>
  <c r="CN20" i="37" s="1"/>
  <c r="CL20" i="37"/>
  <c r="CK20" i="37" s="1"/>
  <c r="CI20" i="37"/>
  <c r="CH20" i="37" s="1"/>
  <c r="CF20" i="37"/>
  <c r="CE20" i="37" s="1"/>
  <c r="CC20" i="37"/>
  <c r="CB20" i="37" s="1"/>
  <c r="BZ20" i="37"/>
  <c r="BY20" i="37" s="1"/>
  <c r="BW20" i="37"/>
  <c r="BV20" i="37" s="1"/>
  <c r="BT20" i="37"/>
  <c r="BS20" i="37" s="1"/>
  <c r="BQ20" i="37"/>
  <c r="BP20" i="37" s="1"/>
  <c r="BN20" i="37"/>
  <c r="BM20" i="37" s="1"/>
  <c r="BK20" i="37"/>
  <c r="BJ20" i="37" s="1"/>
  <c r="BH20" i="37"/>
  <c r="FU19" i="37"/>
  <c r="FT19" i="37" s="1"/>
  <c r="FR19" i="37"/>
  <c r="FQ19" i="37" s="1"/>
  <c r="FO19" i="37"/>
  <c r="FN19" i="37" s="1"/>
  <c r="FL19" i="37"/>
  <c r="FK19" i="37" s="1"/>
  <c r="FI19" i="37"/>
  <c r="FH19" i="37" s="1"/>
  <c r="FF19" i="37"/>
  <c r="FE19" i="37" s="1"/>
  <c r="FC19" i="37"/>
  <c r="FB19" i="37" s="1"/>
  <c r="EZ19" i="37"/>
  <c r="EY19" i="37" s="1"/>
  <c r="EW19" i="37"/>
  <c r="EV19" i="37" s="1"/>
  <c r="ET19" i="37"/>
  <c r="ES19" i="37" s="1"/>
  <c r="EQ19" i="37"/>
  <c r="EP19" i="37" s="1"/>
  <c r="EN19" i="37"/>
  <c r="EM19" i="37" s="1"/>
  <c r="EK19" i="37"/>
  <c r="EJ19" i="37"/>
  <c r="EH19" i="37"/>
  <c r="EG19" i="37" s="1"/>
  <c r="EE19" i="37"/>
  <c r="ED19" i="37" s="1"/>
  <c r="EB19" i="37"/>
  <c r="EA19" i="37" s="1"/>
  <c r="DY19" i="37"/>
  <c r="DX19" i="37" s="1"/>
  <c r="DV19" i="37"/>
  <c r="DU19" i="37" s="1"/>
  <c r="DS19" i="37"/>
  <c r="DR19" i="37" s="1"/>
  <c r="DP19" i="37"/>
  <c r="DO19" i="37" s="1"/>
  <c r="DM19" i="37"/>
  <c r="DL19" i="37" s="1"/>
  <c r="DJ19" i="37"/>
  <c r="DI19" i="37" s="1"/>
  <c r="DG19" i="37"/>
  <c r="DF19" i="37" s="1"/>
  <c r="DD19" i="37"/>
  <c r="DC19" i="37" s="1"/>
  <c r="DA19" i="37"/>
  <c r="CZ19" i="37" s="1"/>
  <c r="CX19" i="37"/>
  <c r="CW19" i="37" s="1"/>
  <c r="CU19" i="37"/>
  <c r="CT19" i="37" s="1"/>
  <c r="CR19" i="37"/>
  <c r="CQ19" i="37" s="1"/>
  <c r="CO19" i="37"/>
  <c r="CN19" i="37" s="1"/>
  <c r="CL19" i="37"/>
  <c r="CK19" i="37" s="1"/>
  <c r="CI19" i="37"/>
  <c r="CH19" i="37" s="1"/>
  <c r="CF19" i="37"/>
  <c r="CE19" i="37" s="1"/>
  <c r="CC19" i="37"/>
  <c r="CB19" i="37" s="1"/>
  <c r="BZ19" i="37"/>
  <c r="BY19" i="37" s="1"/>
  <c r="BW19" i="37"/>
  <c r="BV19" i="37" s="1"/>
  <c r="BT19" i="37"/>
  <c r="BS19" i="37" s="1"/>
  <c r="BQ19" i="37"/>
  <c r="BP19" i="37" s="1"/>
  <c r="BN19" i="37"/>
  <c r="BM19" i="37" s="1"/>
  <c r="BK19" i="37"/>
  <c r="BJ19" i="37" s="1"/>
  <c r="BH19" i="37"/>
  <c r="FU18" i="37"/>
  <c r="FT18" i="37" s="1"/>
  <c r="FR18" i="37"/>
  <c r="FQ18" i="37" s="1"/>
  <c r="FO18" i="37"/>
  <c r="FN18" i="37" s="1"/>
  <c r="FL18" i="37"/>
  <c r="FK18" i="37" s="1"/>
  <c r="FI18" i="37"/>
  <c r="FH18" i="37" s="1"/>
  <c r="FF18" i="37"/>
  <c r="FE18" i="37" s="1"/>
  <c r="FC18" i="37"/>
  <c r="FB18" i="37" s="1"/>
  <c r="EZ18" i="37"/>
  <c r="EY18" i="37" s="1"/>
  <c r="EW18" i="37"/>
  <c r="EV18" i="37" s="1"/>
  <c r="ET18" i="37"/>
  <c r="ES18" i="37" s="1"/>
  <c r="EQ18" i="37"/>
  <c r="EP18" i="37" s="1"/>
  <c r="EN18" i="37"/>
  <c r="EM18" i="37" s="1"/>
  <c r="EK18" i="37"/>
  <c r="EJ18" i="37" s="1"/>
  <c r="EH18" i="37"/>
  <c r="EG18" i="37" s="1"/>
  <c r="EE18" i="37"/>
  <c r="ED18" i="37" s="1"/>
  <c r="EB18" i="37"/>
  <c r="EA18" i="37" s="1"/>
  <c r="DY18" i="37"/>
  <c r="DX18" i="37" s="1"/>
  <c r="DV18" i="37"/>
  <c r="DU18" i="37" s="1"/>
  <c r="DS18" i="37"/>
  <c r="DR18" i="37" s="1"/>
  <c r="DP18" i="37"/>
  <c r="DO18" i="37" s="1"/>
  <c r="DM18" i="37"/>
  <c r="DL18" i="37" s="1"/>
  <c r="DJ18" i="37"/>
  <c r="DI18" i="37" s="1"/>
  <c r="DG18" i="37"/>
  <c r="DF18" i="37" s="1"/>
  <c r="DD18" i="37"/>
  <c r="DC18" i="37"/>
  <c r="DA18" i="37"/>
  <c r="CZ18" i="37" s="1"/>
  <c r="CX18" i="37"/>
  <c r="CW18" i="37" s="1"/>
  <c r="CU18" i="37"/>
  <c r="CT18" i="37" s="1"/>
  <c r="CR18" i="37"/>
  <c r="CQ18" i="37" s="1"/>
  <c r="CO18" i="37"/>
  <c r="CN18" i="37" s="1"/>
  <c r="CL18" i="37"/>
  <c r="CK18" i="37" s="1"/>
  <c r="CI18" i="37"/>
  <c r="CH18" i="37" s="1"/>
  <c r="CF18" i="37"/>
  <c r="CE18" i="37" s="1"/>
  <c r="CC18" i="37"/>
  <c r="CB18" i="37" s="1"/>
  <c r="BZ18" i="37"/>
  <c r="BY18" i="37" s="1"/>
  <c r="BW18" i="37"/>
  <c r="BV18" i="37" s="1"/>
  <c r="BT18" i="37"/>
  <c r="BS18" i="37" s="1"/>
  <c r="BQ18" i="37"/>
  <c r="BP18" i="37" s="1"/>
  <c r="BN18" i="37"/>
  <c r="BM18" i="37" s="1"/>
  <c r="BK18" i="37"/>
  <c r="BJ18" i="37" s="1"/>
  <c r="BH18" i="37"/>
  <c r="BG18" i="37" s="1"/>
  <c r="FU17" i="37"/>
  <c r="FT17" i="37" s="1"/>
  <c r="FR17" i="37"/>
  <c r="FQ17" i="37" s="1"/>
  <c r="FO17" i="37"/>
  <c r="FN17" i="37" s="1"/>
  <c r="FL17" i="37"/>
  <c r="FK17" i="37" s="1"/>
  <c r="FI17" i="37"/>
  <c r="FH17" i="37" s="1"/>
  <c r="FF17" i="37"/>
  <c r="FE17" i="37" s="1"/>
  <c r="FC17" i="37"/>
  <c r="FB17" i="37" s="1"/>
  <c r="EZ17" i="37"/>
  <c r="EY17" i="37" s="1"/>
  <c r="EW17" i="37"/>
  <c r="EV17" i="37" s="1"/>
  <c r="ET17" i="37"/>
  <c r="ES17" i="37" s="1"/>
  <c r="EQ17" i="37"/>
  <c r="EP17" i="37" s="1"/>
  <c r="EN17" i="37"/>
  <c r="EM17" i="37" s="1"/>
  <c r="EK17" i="37"/>
  <c r="EJ17" i="37" s="1"/>
  <c r="EH17" i="37"/>
  <c r="EG17" i="37" s="1"/>
  <c r="EE17" i="37"/>
  <c r="ED17" i="37" s="1"/>
  <c r="EB17" i="37"/>
  <c r="EA17" i="37" s="1"/>
  <c r="DY17" i="37"/>
  <c r="DX17" i="37" s="1"/>
  <c r="DV17" i="37"/>
  <c r="DU17" i="37" s="1"/>
  <c r="DS17" i="37"/>
  <c r="DR17" i="37" s="1"/>
  <c r="DP17" i="37"/>
  <c r="DO17" i="37" s="1"/>
  <c r="DM17" i="37"/>
  <c r="DL17" i="37" s="1"/>
  <c r="DJ17" i="37"/>
  <c r="DI17" i="37" s="1"/>
  <c r="DG17" i="37"/>
  <c r="DF17" i="37" s="1"/>
  <c r="DD17" i="37"/>
  <c r="DC17" i="37"/>
  <c r="DA17" i="37"/>
  <c r="CZ17" i="37" s="1"/>
  <c r="CX17" i="37"/>
  <c r="CW17" i="37" s="1"/>
  <c r="CU17" i="37"/>
  <c r="CT17" i="37" s="1"/>
  <c r="CR17" i="37"/>
  <c r="CQ17" i="37" s="1"/>
  <c r="CO17" i="37"/>
  <c r="CN17" i="37" s="1"/>
  <c r="CL17" i="37"/>
  <c r="CK17" i="37" s="1"/>
  <c r="CI17" i="37"/>
  <c r="CH17" i="37" s="1"/>
  <c r="CF17" i="37"/>
  <c r="CE17" i="37" s="1"/>
  <c r="CC17" i="37"/>
  <c r="CB17" i="37" s="1"/>
  <c r="BZ17" i="37"/>
  <c r="BY17" i="37" s="1"/>
  <c r="BW17" i="37"/>
  <c r="BV17" i="37" s="1"/>
  <c r="BT17" i="37"/>
  <c r="BS17" i="37" s="1"/>
  <c r="BQ17" i="37"/>
  <c r="BP17" i="37" s="1"/>
  <c r="BN17" i="37"/>
  <c r="BM17" i="37" s="1"/>
  <c r="BK17" i="37"/>
  <c r="BJ17" i="37" s="1"/>
  <c r="BH17" i="37"/>
  <c r="BG17" i="37" s="1"/>
  <c r="FU16" i="37"/>
  <c r="FT16" i="37" s="1"/>
  <c r="FR16" i="37"/>
  <c r="FQ16" i="37" s="1"/>
  <c r="FO16" i="37"/>
  <c r="FN16" i="37" s="1"/>
  <c r="FL16" i="37"/>
  <c r="FK16" i="37" s="1"/>
  <c r="FI16" i="37"/>
  <c r="FH16" i="37" s="1"/>
  <c r="FF16" i="37"/>
  <c r="FE16" i="37" s="1"/>
  <c r="FC16" i="37"/>
  <c r="FB16" i="37" s="1"/>
  <c r="EZ16" i="37"/>
  <c r="EY16" i="37" s="1"/>
  <c r="EW16" i="37"/>
  <c r="EV16" i="37" s="1"/>
  <c r="ET16" i="37"/>
  <c r="ES16" i="37" s="1"/>
  <c r="EQ16" i="37"/>
  <c r="EP16" i="37" s="1"/>
  <c r="EN16" i="37"/>
  <c r="EM16" i="37" s="1"/>
  <c r="EK16" i="37"/>
  <c r="EJ16" i="37" s="1"/>
  <c r="EH16" i="37"/>
  <c r="EG16" i="37" s="1"/>
  <c r="EE16" i="37"/>
  <c r="ED16" i="37" s="1"/>
  <c r="EB16" i="37"/>
  <c r="EA16" i="37"/>
  <c r="DY16" i="37"/>
  <c r="DX16" i="37" s="1"/>
  <c r="DV16" i="37"/>
  <c r="DU16" i="37" s="1"/>
  <c r="DS16" i="37"/>
  <c r="DR16" i="37"/>
  <c r="DP16" i="37"/>
  <c r="DO16" i="37" s="1"/>
  <c r="DM16" i="37"/>
  <c r="DL16" i="37" s="1"/>
  <c r="DJ16" i="37"/>
  <c r="DI16" i="37" s="1"/>
  <c r="DG16" i="37"/>
  <c r="DF16" i="37" s="1"/>
  <c r="DD16" i="37"/>
  <c r="DC16" i="37" s="1"/>
  <c r="DA16" i="37"/>
  <c r="CZ16" i="37" s="1"/>
  <c r="CX16" i="37"/>
  <c r="CW16" i="37" s="1"/>
  <c r="CU16" i="37"/>
  <c r="CT16" i="37" s="1"/>
  <c r="CR16" i="37"/>
  <c r="CQ16" i="37" s="1"/>
  <c r="CO16" i="37"/>
  <c r="CN16" i="37" s="1"/>
  <c r="CL16" i="37"/>
  <c r="CK16" i="37" s="1"/>
  <c r="CI16" i="37"/>
  <c r="CH16" i="37" s="1"/>
  <c r="CF16" i="37"/>
  <c r="CE16" i="37" s="1"/>
  <c r="CC16" i="37"/>
  <c r="CB16" i="37" s="1"/>
  <c r="BZ16" i="37"/>
  <c r="BY16" i="37" s="1"/>
  <c r="BW16" i="37"/>
  <c r="BV16" i="37" s="1"/>
  <c r="BT16" i="37"/>
  <c r="BS16" i="37" s="1"/>
  <c r="BQ16" i="37"/>
  <c r="BP16" i="37" s="1"/>
  <c r="BN16" i="37"/>
  <c r="BM16" i="37" s="1"/>
  <c r="BK16" i="37"/>
  <c r="BJ16" i="37" s="1"/>
  <c r="BH16" i="37"/>
  <c r="FU15" i="37"/>
  <c r="FT15" i="37" s="1"/>
  <c r="FR15" i="37"/>
  <c r="FQ15" i="37" s="1"/>
  <c r="FO15" i="37"/>
  <c r="FN15" i="37" s="1"/>
  <c r="FL15" i="37"/>
  <c r="FK15" i="37" s="1"/>
  <c r="FI15" i="37"/>
  <c r="FH15" i="37" s="1"/>
  <c r="FF15" i="37"/>
  <c r="FE15" i="37" s="1"/>
  <c r="FC15" i="37"/>
  <c r="FB15" i="37" s="1"/>
  <c r="EZ15" i="37"/>
  <c r="EY15" i="37" s="1"/>
  <c r="EW15" i="37"/>
  <c r="EV15" i="37" s="1"/>
  <c r="ET15" i="37"/>
  <c r="ES15" i="37" s="1"/>
  <c r="EQ15" i="37"/>
  <c r="EP15" i="37" s="1"/>
  <c r="EN15" i="37"/>
  <c r="EM15" i="37" s="1"/>
  <c r="EK15" i="37"/>
  <c r="EJ15" i="37" s="1"/>
  <c r="EH15" i="37"/>
  <c r="EG15" i="37" s="1"/>
  <c r="EE15" i="37"/>
  <c r="ED15" i="37" s="1"/>
  <c r="EB15" i="37"/>
  <c r="EA15" i="37" s="1"/>
  <c r="DY15" i="37"/>
  <c r="DX15" i="37" s="1"/>
  <c r="DV15" i="37"/>
  <c r="DU15" i="37" s="1"/>
  <c r="DS15" i="37"/>
  <c r="DR15" i="37" s="1"/>
  <c r="DP15" i="37"/>
  <c r="DO15" i="37" s="1"/>
  <c r="DM15" i="37"/>
  <c r="DL15" i="37" s="1"/>
  <c r="DJ15" i="37"/>
  <c r="DI15" i="37" s="1"/>
  <c r="DG15" i="37"/>
  <c r="DF15" i="37" s="1"/>
  <c r="DD15" i="37"/>
  <c r="DC15" i="37" s="1"/>
  <c r="DA15" i="37"/>
  <c r="CZ15" i="37" s="1"/>
  <c r="CX15" i="37"/>
  <c r="CW15" i="37" s="1"/>
  <c r="CU15" i="37"/>
  <c r="CT15" i="37" s="1"/>
  <c r="CR15" i="37"/>
  <c r="CQ15" i="37" s="1"/>
  <c r="CO15" i="37"/>
  <c r="CN15" i="37" s="1"/>
  <c r="CL15" i="37"/>
  <c r="CK15" i="37" s="1"/>
  <c r="CI15" i="37"/>
  <c r="CH15" i="37" s="1"/>
  <c r="CF15" i="37"/>
  <c r="CE15" i="37" s="1"/>
  <c r="CC15" i="37"/>
  <c r="CB15" i="37" s="1"/>
  <c r="BZ15" i="37"/>
  <c r="BY15" i="37" s="1"/>
  <c r="BW15" i="37"/>
  <c r="BV15" i="37" s="1"/>
  <c r="BT15" i="37"/>
  <c r="BS15" i="37" s="1"/>
  <c r="BQ15" i="37"/>
  <c r="BP15" i="37" s="1"/>
  <c r="BN15" i="37"/>
  <c r="BM15" i="37" s="1"/>
  <c r="BK15" i="37"/>
  <c r="BJ15" i="37" s="1"/>
  <c r="BH15" i="37"/>
  <c r="FU14" i="37"/>
  <c r="FT14" i="37" s="1"/>
  <c r="FR14" i="37"/>
  <c r="FQ14" i="37" s="1"/>
  <c r="FO14" i="37"/>
  <c r="FN14" i="37" s="1"/>
  <c r="FL14" i="37"/>
  <c r="FK14" i="37" s="1"/>
  <c r="FI14" i="37"/>
  <c r="FH14" i="37" s="1"/>
  <c r="FF14" i="37"/>
  <c r="FE14" i="37" s="1"/>
  <c r="FC14" i="37"/>
  <c r="FB14" i="37" s="1"/>
  <c r="EZ14" i="37"/>
  <c r="EY14" i="37" s="1"/>
  <c r="EW14" i="37"/>
  <c r="EV14" i="37" s="1"/>
  <c r="ET14" i="37"/>
  <c r="ES14" i="37" s="1"/>
  <c r="EQ14" i="37"/>
  <c r="EP14" i="37" s="1"/>
  <c r="EN14" i="37"/>
  <c r="EM14" i="37" s="1"/>
  <c r="EK14" i="37"/>
  <c r="EJ14" i="37" s="1"/>
  <c r="EH14" i="37"/>
  <c r="EG14" i="37" s="1"/>
  <c r="EE14" i="37"/>
  <c r="ED14" i="37" s="1"/>
  <c r="EB14" i="37"/>
  <c r="EA14" i="37" s="1"/>
  <c r="DY14" i="37"/>
  <c r="DX14" i="37" s="1"/>
  <c r="DV14" i="37"/>
  <c r="DU14" i="37" s="1"/>
  <c r="DS14" i="37"/>
  <c r="DR14" i="37" s="1"/>
  <c r="DP14" i="37"/>
  <c r="DO14" i="37" s="1"/>
  <c r="DM14" i="37"/>
  <c r="DL14" i="37" s="1"/>
  <c r="DJ14" i="37"/>
  <c r="DI14" i="37" s="1"/>
  <c r="DG14" i="37"/>
  <c r="DF14" i="37" s="1"/>
  <c r="DD14" i="37"/>
  <c r="DC14" i="37" s="1"/>
  <c r="DA14" i="37"/>
  <c r="CZ14" i="37" s="1"/>
  <c r="CX14" i="37"/>
  <c r="CW14" i="37" s="1"/>
  <c r="CU14" i="37"/>
  <c r="CT14" i="37" s="1"/>
  <c r="CR14" i="37"/>
  <c r="CQ14" i="37" s="1"/>
  <c r="CO14" i="37"/>
  <c r="CN14" i="37" s="1"/>
  <c r="CL14" i="37"/>
  <c r="CK14" i="37" s="1"/>
  <c r="CI14" i="37"/>
  <c r="CH14" i="37" s="1"/>
  <c r="CF14" i="37"/>
  <c r="CE14" i="37" s="1"/>
  <c r="CC14" i="37"/>
  <c r="CB14" i="37" s="1"/>
  <c r="BZ14" i="37"/>
  <c r="BY14" i="37" s="1"/>
  <c r="BW14" i="37"/>
  <c r="BV14" i="37" s="1"/>
  <c r="BT14" i="37"/>
  <c r="BS14" i="37" s="1"/>
  <c r="BQ14" i="37"/>
  <c r="BP14" i="37" s="1"/>
  <c r="BN14" i="37"/>
  <c r="BM14" i="37" s="1"/>
  <c r="BK14" i="37"/>
  <c r="BJ14" i="37" s="1"/>
  <c r="BH14" i="37"/>
  <c r="BG14" i="37" s="1"/>
  <c r="FU13" i="37"/>
  <c r="FT13" i="37" s="1"/>
  <c r="FR13" i="37"/>
  <c r="FQ13" i="37" s="1"/>
  <c r="FO13" i="37"/>
  <c r="FN13" i="37" s="1"/>
  <c r="FL13" i="37"/>
  <c r="FK13" i="37" s="1"/>
  <c r="FI13" i="37"/>
  <c r="FH13" i="37" s="1"/>
  <c r="FF13" i="37"/>
  <c r="FE13" i="37" s="1"/>
  <c r="FC13" i="37"/>
  <c r="FB13" i="37" s="1"/>
  <c r="EZ13" i="37"/>
  <c r="EY13" i="37" s="1"/>
  <c r="EW13" i="37"/>
  <c r="EV13" i="37" s="1"/>
  <c r="ET13" i="37"/>
  <c r="ES13" i="37" s="1"/>
  <c r="EQ13" i="37"/>
  <c r="EP13" i="37" s="1"/>
  <c r="EN13" i="37"/>
  <c r="EM13" i="37" s="1"/>
  <c r="EK13" i="37"/>
  <c r="EJ13" i="37" s="1"/>
  <c r="EH13" i="37"/>
  <c r="EG13" i="37" s="1"/>
  <c r="EE13" i="37"/>
  <c r="ED13" i="37" s="1"/>
  <c r="EB13" i="37"/>
  <c r="EA13" i="37" s="1"/>
  <c r="DY13" i="37"/>
  <c r="DX13" i="37" s="1"/>
  <c r="DV13" i="37"/>
  <c r="DU13" i="37" s="1"/>
  <c r="DS13" i="37"/>
  <c r="DR13" i="37" s="1"/>
  <c r="DP13" i="37"/>
  <c r="DO13" i="37" s="1"/>
  <c r="DM13" i="37"/>
  <c r="DL13" i="37" s="1"/>
  <c r="DJ13" i="37"/>
  <c r="DI13" i="37" s="1"/>
  <c r="DG13" i="37"/>
  <c r="DF13" i="37" s="1"/>
  <c r="DD13" i="37"/>
  <c r="DC13" i="37" s="1"/>
  <c r="DA13" i="37"/>
  <c r="CZ13" i="37" s="1"/>
  <c r="CX13" i="37"/>
  <c r="CW13" i="37" s="1"/>
  <c r="CU13" i="37"/>
  <c r="CT13" i="37" s="1"/>
  <c r="CR13" i="37"/>
  <c r="CQ13" i="37" s="1"/>
  <c r="CO13" i="37"/>
  <c r="CN13" i="37" s="1"/>
  <c r="CL13" i="37"/>
  <c r="CK13" i="37" s="1"/>
  <c r="CI13" i="37"/>
  <c r="CH13" i="37" s="1"/>
  <c r="CF13" i="37"/>
  <c r="CE13" i="37" s="1"/>
  <c r="CC13" i="37"/>
  <c r="CB13" i="37" s="1"/>
  <c r="BZ13" i="37"/>
  <c r="BY13" i="37" s="1"/>
  <c r="BW13" i="37"/>
  <c r="BV13" i="37" s="1"/>
  <c r="BT13" i="37"/>
  <c r="BS13" i="37" s="1"/>
  <c r="BQ13" i="37"/>
  <c r="BP13" i="37" s="1"/>
  <c r="BN13" i="37"/>
  <c r="BM13" i="37" s="1"/>
  <c r="BK13" i="37"/>
  <c r="BJ13" i="37" s="1"/>
  <c r="BH13" i="37"/>
  <c r="FU12" i="37"/>
  <c r="FT12" i="37" s="1"/>
  <c r="FR12" i="37"/>
  <c r="FQ12" i="37" s="1"/>
  <c r="FO12" i="37"/>
  <c r="FN12" i="37" s="1"/>
  <c r="FL12" i="37"/>
  <c r="FK12" i="37" s="1"/>
  <c r="FI12" i="37"/>
  <c r="FH12" i="37" s="1"/>
  <c r="FF12" i="37"/>
  <c r="FE12" i="37" s="1"/>
  <c r="FC12" i="37"/>
  <c r="FB12" i="37" s="1"/>
  <c r="EZ12" i="37"/>
  <c r="EY12" i="37" s="1"/>
  <c r="EW12" i="37"/>
  <c r="EV12" i="37" s="1"/>
  <c r="ET12" i="37"/>
  <c r="ES12" i="37" s="1"/>
  <c r="EQ12" i="37"/>
  <c r="EP12" i="37" s="1"/>
  <c r="EN12" i="37"/>
  <c r="EM12" i="37" s="1"/>
  <c r="EK12" i="37"/>
  <c r="EJ12" i="37" s="1"/>
  <c r="EH12" i="37"/>
  <c r="EG12" i="37" s="1"/>
  <c r="EE12" i="37"/>
  <c r="ED12" i="37" s="1"/>
  <c r="EB12" i="37"/>
  <c r="EA12" i="37" s="1"/>
  <c r="DY12" i="37"/>
  <c r="DX12" i="37" s="1"/>
  <c r="DV12" i="37"/>
  <c r="DU12" i="37" s="1"/>
  <c r="DS12" i="37"/>
  <c r="DR12" i="37" s="1"/>
  <c r="DP12" i="37"/>
  <c r="DO12" i="37" s="1"/>
  <c r="DM12" i="37"/>
  <c r="DL12" i="37" s="1"/>
  <c r="DJ12" i="37"/>
  <c r="DI12" i="37" s="1"/>
  <c r="DG12" i="37"/>
  <c r="DF12" i="37" s="1"/>
  <c r="DD12" i="37"/>
  <c r="DC12" i="37" s="1"/>
  <c r="DA12" i="37"/>
  <c r="CZ12" i="37" s="1"/>
  <c r="CX12" i="37"/>
  <c r="CW12" i="37" s="1"/>
  <c r="CU12" i="37"/>
  <c r="CT12" i="37" s="1"/>
  <c r="CR12" i="37"/>
  <c r="CQ12" i="37" s="1"/>
  <c r="CO12" i="37"/>
  <c r="CN12" i="37" s="1"/>
  <c r="CL12" i="37"/>
  <c r="CK12" i="37" s="1"/>
  <c r="CI12" i="37"/>
  <c r="CH12" i="37" s="1"/>
  <c r="CF12" i="37"/>
  <c r="CE12" i="37" s="1"/>
  <c r="CC12" i="37"/>
  <c r="CB12" i="37" s="1"/>
  <c r="BZ12" i="37"/>
  <c r="BY12" i="37" s="1"/>
  <c r="BW12" i="37"/>
  <c r="BV12" i="37" s="1"/>
  <c r="BT12" i="37"/>
  <c r="BS12" i="37" s="1"/>
  <c r="BQ12" i="37"/>
  <c r="BP12" i="37" s="1"/>
  <c r="BN12" i="37"/>
  <c r="BM12" i="37" s="1"/>
  <c r="BK12" i="37"/>
  <c r="BJ12" i="37" s="1"/>
  <c r="BH12" i="37"/>
  <c r="FU11" i="37"/>
  <c r="FT11" i="37" s="1"/>
  <c r="FR11" i="37"/>
  <c r="FQ11" i="37" s="1"/>
  <c r="FO11" i="37"/>
  <c r="FN11" i="37" s="1"/>
  <c r="FL11" i="37"/>
  <c r="FK11" i="37" s="1"/>
  <c r="FI11" i="37"/>
  <c r="FH11" i="37" s="1"/>
  <c r="FF11" i="37"/>
  <c r="FE11" i="37" s="1"/>
  <c r="FC11" i="37"/>
  <c r="FB11" i="37" s="1"/>
  <c r="EZ11" i="37"/>
  <c r="EY11" i="37" s="1"/>
  <c r="EW11" i="37"/>
  <c r="EV11" i="37" s="1"/>
  <c r="ET11" i="37"/>
  <c r="ES11" i="37" s="1"/>
  <c r="EQ11" i="37"/>
  <c r="EP11" i="37" s="1"/>
  <c r="EN11" i="37"/>
  <c r="EM11" i="37" s="1"/>
  <c r="EK11" i="37"/>
  <c r="EJ11" i="37" s="1"/>
  <c r="EH11" i="37"/>
  <c r="EG11" i="37" s="1"/>
  <c r="EE11" i="37"/>
  <c r="ED11" i="37" s="1"/>
  <c r="EB11" i="37"/>
  <c r="EA11" i="37" s="1"/>
  <c r="DY11" i="37"/>
  <c r="DX11" i="37" s="1"/>
  <c r="DV11" i="37"/>
  <c r="DU11" i="37" s="1"/>
  <c r="DS11" i="37"/>
  <c r="DR11" i="37" s="1"/>
  <c r="DP11" i="37"/>
  <c r="DO11" i="37" s="1"/>
  <c r="DM11" i="37"/>
  <c r="DL11" i="37" s="1"/>
  <c r="DJ11" i="37"/>
  <c r="DI11" i="37" s="1"/>
  <c r="DG11" i="37"/>
  <c r="DF11" i="37" s="1"/>
  <c r="DD11" i="37"/>
  <c r="DC11" i="37"/>
  <c r="DA11" i="37"/>
  <c r="CZ11" i="37" s="1"/>
  <c r="CX11" i="37"/>
  <c r="CW11" i="37" s="1"/>
  <c r="CU11" i="37"/>
  <c r="CT11" i="37" s="1"/>
  <c r="CR11" i="37"/>
  <c r="CQ11" i="37" s="1"/>
  <c r="CO11" i="37"/>
  <c r="CN11" i="37" s="1"/>
  <c r="CL11" i="37"/>
  <c r="CK11" i="37" s="1"/>
  <c r="CI11" i="37"/>
  <c r="CH11" i="37" s="1"/>
  <c r="CF11" i="37"/>
  <c r="CE11" i="37" s="1"/>
  <c r="CC11" i="37"/>
  <c r="CB11" i="37" s="1"/>
  <c r="BZ11" i="37"/>
  <c r="BY11" i="37" s="1"/>
  <c r="BW11" i="37"/>
  <c r="BV11" i="37" s="1"/>
  <c r="BT11" i="37"/>
  <c r="BS11" i="37" s="1"/>
  <c r="BQ11" i="37"/>
  <c r="BP11" i="37" s="1"/>
  <c r="BN11" i="37"/>
  <c r="BM11" i="37" s="1"/>
  <c r="BK11" i="37"/>
  <c r="BJ11" i="37" s="1"/>
  <c r="BH11" i="37"/>
  <c r="BG11" i="37" s="1"/>
  <c r="FU10" i="37"/>
  <c r="FT10" i="37" s="1"/>
  <c r="FR10" i="37"/>
  <c r="FQ10" i="37" s="1"/>
  <c r="FO10" i="37"/>
  <c r="FN10" i="37" s="1"/>
  <c r="FL10" i="37"/>
  <c r="FK10" i="37" s="1"/>
  <c r="FI10" i="37"/>
  <c r="FH10" i="37" s="1"/>
  <c r="FF10" i="37"/>
  <c r="FE10" i="37" s="1"/>
  <c r="FC10" i="37"/>
  <c r="FB10" i="37" s="1"/>
  <c r="EZ10" i="37"/>
  <c r="EY10" i="37" s="1"/>
  <c r="EW10" i="37"/>
  <c r="EV10" i="37" s="1"/>
  <c r="ET10" i="37"/>
  <c r="ES10" i="37" s="1"/>
  <c r="EQ10" i="37"/>
  <c r="EP10" i="37" s="1"/>
  <c r="EN10" i="37"/>
  <c r="EM10" i="37" s="1"/>
  <c r="EK10" i="37"/>
  <c r="EJ10" i="37" s="1"/>
  <c r="EH10" i="37"/>
  <c r="EG10" i="37" s="1"/>
  <c r="EE10" i="37"/>
  <c r="ED10" i="37" s="1"/>
  <c r="EB10" i="37"/>
  <c r="EA10" i="37" s="1"/>
  <c r="DY10" i="37"/>
  <c r="DX10" i="37" s="1"/>
  <c r="DV10" i="37"/>
  <c r="DU10" i="37" s="1"/>
  <c r="DS10" i="37"/>
  <c r="DR10" i="37" s="1"/>
  <c r="DP10" i="37"/>
  <c r="DO10" i="37" s="1"/>
  <c r="DM10" i="37"/>
  <c r="DL10" i="37" s="1"/>
  <c r="DJ10" i="37"/>
  <c r="DI10" i="37"/>
  <c r="DG10" i="37"/>
  <c r="DF10" i="37" s="1"/>
  <c r="DD10" i="37"/>
  <c r="DC10" i="37" s="1"/>
  <c r="DA10" i="37"/>
  <c r="CZ10" i="37" s="1"/>
  <c r="CX10" i="37"/>
  <c r="CW10" i="37" s="1"/>
  <c r="CU10" i="37"/>
  <c r="CT10" i="37" s="1"/>
  <c r="CR10" i="37"/>
  <c r="CQ10" i="37" s="1"/>
  <c r="CO10" i="37"/>
  <c r="CN10" i="37" s="1"/>
  <c r="CL10" i="37"/>
  <c r="CK10" i="37" s="1"/>
  <c r="CI10" i="37"/>
  <c r="CH10" i="37" s="1"/>
  <c r="CF10" i="37"/>
  <c r="CE10" i="37" s="1"/>
  <c r="CC10" i="37"/>
  <c r="CB10" i="37" s="1"/>
  <c r="BZ10" i="37"/>
  <c r="BY10" i="37" s="1"/>
  <c r="BW10" i="37"/>
  <c r="BV10" i="37" s="1"/>
  <c r="BT10" i="37"/>
  <c r="BS10" i="37" s="1"/>
  <c r="BQ10" i="37"/>
  <c r="BP10" i="37" s="1"/>
  <c r="BN10" i="37"/>
  <c r="BM10" i="37" s="1"/>
  <c r="BK10" i="37"/>
  <c r="BJ10" i="37" s="1"/>
  <c r="BH10" i="37"/>
  <c r="FU9" i="37"/>
  <c r="FT9" i="37" s="1"/>
  <c r="FR9" i="37"/>
  <c r="FQ9" i="37" s="1"/>
  <c r="FO9" i="37"/>
  <c r="FN9" i="37" s="1"/>
  <c r="FL9" i="37"/>
  <c r="FK9" i="37" s="1"/>
  <c r="FI9" i="37"/>
  <c r="FH9" i="37" s="1"/>
  <c r="FF9" i="37"/>
  <c r="FE9" i="37" s="1"/>
  <c r="FC9" i="37"/>
  <c r="FB9" i="37" s="1"/>
  <c r="EZ9" i="37"/>
  <c r="EY9" i="37" s="1"/>
  <c r="EW9" i="37"/>
  <c r="EV9" i="37" s="1"/>
  <c r="ET9" i="37"/>
  <c r="ES9" i="37" s="1"/>
  <c r="EQ9" i="37"/>
  <c r="EP9" i="37" s="1"/>
  <c r="EN9" i="37"/>
  <c r="EM9" i="37" s="1"/>
  <c r="EK9" i="37"/>
  <c r="EJ9" i="37"/>
  <c r="EH9" i="37"/>
  <c r="EG9" i="37" s="1"/>
  <c r="EE9" i="37"/>
  <c r="ED9" i="37" s="1"/>
  <c r="EB9" i="37"/>
  <c r="EA9" i="37" s="1"/>
  <c r="DY9" i="37"/>
  <c r="DX9" i="37" s="1"/>
  <c r="DV9" i="37"/>
  <c r="DU9" i="37" s="1"/>
  <c r="DS9" i="37"/>
  <c r="DR9" i="37" s="1"/>
  <c r="DP9" i="37"/>
  <c r="DO9" i="37" s="1"/>
  <c r="DM9" i="37"/>
  <c r="DL9" i="37" s="1"/>
  <c r="DJ9" i="37"/>
  <c r="DI9" i="37" s="1"/>
  <c r="DG9" i="37"/>
  <c r="DF9" i="37" s="1"/>
  <c r="DD9" i="37"/>
  <c r="DC9" i="37" s="1"/>
  <c r="DA9" i="37"/>
  <c r="CZ9" i="37" s="1"/>
  <c r="CX9" i="37"/>
  <c r="CW9" i="37" s="1"/>
  <c r="CU9" i="37"/>
  <c r="CT9" i="37" s="1"/>
  <c r="CR9" i="37"/>
  <c r="CQ9" i="37" s="1"/>
  <c r="CO9" i="37"/>
  <c r="CN9" i="37" s="1"/>
  <c r="CL9" i="37"/>
  <c r="CK9" i="37" s="1"/>
  <c r="CI9" i="37"/>
  <c r="CH9" i="37" s="1"/>
  <c r="CF9" i="37"/>
  <c r="CE9" i="37" s="1"/>
  <c r="CC9" i="37"/>
  <c r="CB9" i="37" s="1"/>
  <c r="BZ9" i="37"/>
  <c r="BY9" i="37" s="1"/>
  <c r="BW9" i="37"/>
  <c r="BV9" i="37" s="1"/>
  <c r="BT9" i="37"/>
  <c r="BS9" i="37" s="1"/>
  <c r="BQ9" i="37"/>
  <c r="BP9" i="37" s="1"/>
  <c r="BN9" i="37"/>
  <c r="BM9" i="37" s="1"/>
  <c r="BK9" i="37"/>
  <c r="BJ9" i="37" s="1"/>
  <c r="BH9" i="37"/>
  <c r="FU8" i="37"/>
  <c r="FT8" i="37" s="1"/>
  <c r="FR8" i="37"/>
  <c r="FQ8" i="37" s="1"/>
  <c r="FO8" i="37"/>
  <c r="FN8" i="37" s="1"/>
  <c r="FL8" i="37"/>
  <c r="FK8" i="37" s="1"/>
  <c r="FI8" i="37"/>
  <c r="FH8" i="37" s="1"/>
  <c r="FF8" i="37"/>
  <c r="FE8" i="37" s="1"/>
  <c r="FC8" i="37"/>
  <c r="FB8" i="37" s="1"/>
  <c r="EZ8" i="37"/>
  <c r="EY8" i="37" s="1"/>
  <c r="EW8" i="37"/>
  <c r="EV8" i="37" s="1"/>
  <c r="ET8" i="37"/>
  <c r="ES8" i="37" s="1"/>
  <c r="EQ8" i="37"/>
  <c r="EP8" i="37" s="1"/>
  <c r="EN8" i="37"/>
  <c r="EM8" i="37" s="1"/>
  <c r="EK8" i="37"/>
  <c r="EJ8" i="37"/>
  <c r="EH8" i="37"/>
  <c r="EG8" i="37" s="1"/>
  <c r="EE8" i="37"/>
  <c r="ED8" i="37" s="1"/>
  <c r="EB8" i="37"/>
  <c r="EA8" i="37" s="1"/>
  <c r="DY8" i="37"/>
  <c r="DX8" i="37" s="1"/>
  <c r="DV8" i="37"/>
  <c r="DU8" i="37" s="1"/>
  <c r="DS8" i="37"/>
  <c r="DR8" i="37" s="1"/>
  <c r="DP8" i="37"/>
  <c r="DO8" i="37" s="1"/>
  <c r="DM8" i="37"/>
  <c r="DL8" i="37" s="1"/>
  <c r="DJ8" i="37"/>
  <c r="DI8" i="37" s="1"/>
  <c r="DG8" i="37"/>
  <c r="DF8" i="37" s="1"/>
  <c r="DD8" i="37"/>
  <c r="DC8" i="37" s="1"/>
  <c r="DA8" i="37"/>
  <c r="CZ8" i="37" s="1"/>
  <c r="CX8" i="37"/>
  <c r="CW8" i="37"/>
  <c r="CU8" i="37"/>
  <c r="CT8" i="37" s="1"/>
  <c r="CR8" i="37"/>
  <c r="CQ8" i="37" s="1"/>
  <c r="CO8" i="37"/>
  <c r="CN8" i="37" s="1"/>
  <c r="CL8" i="37"/>
  <c r="CK8" i="37" s="1"/>
  <c r="CI8" i="37"/>
  <c r="CH8" i="37" s="1"/>
  <c r="CF8" i="37"/>
  <c r="CE8" i="37" s="1"/>
  <c r="CC8" i="37"/>
  <c r="CB8" i="37" s="1"/>
  <c r="BZ8" i="37"/>
  <c r="BY8" i="37" s="1"/>
  <c r="BW8" i="37"/>
  <c r="BV8" i="37" s="1"/>
  <c r="BT8" i="37"/>
  <c r="BS8" i="37" s="1"/>
  <c r="BQ8" i="37"/>
  <c r="BP8" i="37" s="1"/>
  <c r="BN8" i="37"/>
  <c r="BM8" i="37" s="1"/>
  <c r="BK8" i="37"/>
  <c r="BJ8" i="37" s="1"/>
  <c r="BH8" i="37"/>
  <c r="FU7" i="37"/>
  <c r="FT7" i="37" s="1"/>
  <c r="FR7" i="37"/>
  <c r="FQ7" i="37" s="1"/>
  <c r="FO7" i="37"/>
  <c r="FN7" i="37" s="1"/>
  <c r="FL7" i="37"/>
  <c r="FK7" i="37" s="1"/>
  <c r="FI7" i="37"/>
  <c r="FH7" i="37" s="1"/>
  <c r="FF7" i="37"/>
  <c r="FE7" i="37" s="1"/>
  <c r="FC7" i="37"/>
  <c r="FB7" i="37" s="1"/>
  <c r="EZ7" i="37"/>
  <c r="EY7" i="37" s="1"/>
  <c r="EW7" i="37"/>
  <c r="EV7" i="37" s="1"/>
  <c r="ET7" i="37"/>
  <c r="ES7" i="37" s="1"/>
  <c r="EQ7" i="37"/>
  <c r="EP7" i="37" s="1"/>
  <c r="EN7" i="37"/>
  <c r="EM7" i="37" s="1"/>
  <c r="EK7" i="37"/>
  <c r="EJ7" i="37" s="1"/>
  <c r="EH7" i="37"/>
  <c r="EG7" i="37" s="1"/>
  <c r="EE7" i="37"/>
  <c r="ED7" i="37" s="1"/>
  <c r="EB7" i="37"/>
  <c r="EA7" i="37" s="1"/>
  <c r="DY7" i="37"/>
  <c r="DX7" i="37" s="1"/>
  <c r="DV7" i="37"/>
  <c r="DU7" i="37" s="1"/>
  <c r="DS7" i="37"/>
  <c r="DR7" i="37" s="1"/>
  <c r="DP7" i="37"/>
  <c r="DO7" i="37" s="1"/>
  <c r="DM7" i="37"/>
  <c r="DL7" i="37" s="1"/>
  <c r="DJ7" i="37"/>
  <c r="DI7" i="37" s="1"/>
  <c r="DG7" i="37"/>
  <c r="DF7" i="37" s="1"/>
  <c r="DD7" i="37"/>
  <c r="DC7" i="37" s="1"/>
  <c r="DA7" i="37"/>
  <c r="CZ7" i="37" s="1"/>
  <c r="CX7" i="37"/>
  <c r="CW7" i="37" s="1"/>
  <c r="CU7" i="37"/>
  <c r="CT7" i="37" s="1"/>
  <c r="CR7" i="37"/>
  <c r="CQ7" i="37" s="1"/>
  <c r="CO7" i="37"/>
  <c r="CN7" i="37" s="1"/>
  <c r="CL7" i="37"/>
  <c r="CK7" i="37" s="1"/>
  <c r="CI7" i="37"/>
  <c r="CH7" i="37" s="1"/>
  <c r="CF7" i="37"/>
  <c r="CE7" i="37" s="1"/>
  <c r="CC7" i="37"/>
  <c r="CB7" i="37" s="1"/>
  <c r="BZ7" i="37"/>
  <c r="BY7" i="37" s="1"/>
  <c r="BW7" i="37"/>
  <c r="BV7" i="37" s="1"/>
  <c r="BT7" i="37"/>
  <c r="BS7" i="37"/>
  <c r="BQ7" i="37"/>
  <c r="BP7" i="37" s="1"/>
  <c r="BN7" i="37"/>
  <c r="BM7" i="37" s="1"/>
  <c r="BK7" i="37"/>
  <c r="BJ7" i="37" s="1"/>
  <c r="BH7" i="37"/>
  <c r="S2" i="37"/>
  <c r="AK28" i="37" s="1"/>
  <c r="Q2" i="37"/>
  <c r="BG8" i="38" l="1"/>
  <c r="Q8" i="38" s="1"/>
  <c r="Y7" i="38"/>
  <c r="AO7" i="38"/>
  <c r="BE7" i="38"/>
  <c r="AB8" i="38"/>
  <c r="AQ8" i="38"/>
  <c r="Y9" i="38"/>
  <c r="AP9" i="38"/>
  <c r="BE9" i="38"/>
  <c r="Y10" i="38"/>
  <c r="AN10" i="38"/>
  <c r="BE10" i="38"/>
  <c r="AG11" i="38"/>
  <c r="BB11" i="38"/>
  <c r="V12" i="38"/>
  <c r="AQ12" i="38"/>
  <c r="AC13" i="38"/>
  <c r="AU13" i="38"/>
  <c r="S14" i="38"/>
  <c r="AL14" i="38"/>
  <c r="W15" i="38"/>
  <c r="AP15" i="38"/>
  <c r="AJ16" i="38"/>
  <c r="Q16" i="38"/>
  <c r="S17" i="38"/>
  <c r="AR17" i="38"/>
  <c r="AC18" i="38"/>
  <c r="AZ18" i="38"/>
  <c r="AO19" i="38"/>
  <c r="AF20" i="38"/>
  <c r="BC20" i="38"/>
  <c r="AO21" i="38"/>
  <c r="AD22" i="38"/>
  <c r="BC22" i="38"/>
  <c r="S23" i="38"/>
  <c r="AQ23" i="38"/>
  <c r="U24" i="38"/>
  <c r="AT24" i="38"/>
  <c r="Y25" i="38"/>
  <c r="BA25" i="38"/>
  <c r="AG26" i="38"/>
  <c r="AN27" i="38"/>
  <c r="R28" i="38"/>
  <c r="AV28" i="38"/>
  <c r="AB29" i="38"/>
  <c r="BE29" i="38"/>
  <c r="Y30" i="38"/>
  <c r="BE30" i="38"/>
  <c r="R31" i="38"/>
  <c r="AD32" i="38"/>
  <c r="AD33" i="38"/>
  <c r="BC34" i="38"/>
  <c r="Y45" i="38"/>
  <c r="AA7" i="38"/>
  <c r="AP7" i="38"/>
  <c r="AC8" i="38"/>
  <c r="AS8" i="38"/>
  <c r="Z9" i="38"/>
  <c r="AQ9" i="38"/>
  <c r="Z10" i="38"/>
  <c r="AP10" i="38"/>
  <c r="AH11" i="38"/>
  <c r="BC11" i="38"/>
  <c r="W12" i="38"/>
  <c r="AR12" i="38"/>
  <c r="AD13" i="38"/>
  <c r="AV13" i="38"/>
  <c r="T14" i="38"/>
  <c r="AM14" i="38"/>
  <c r="X15" i="38"/>
  <c r="AS15" i="38"/>
  <c r="AL16" i="38"/>
  <c r="T17" i="38"/>
  <c r="AS17" i="38"/>
  <c r="AE18" i="38"/>
  <c r="BD18" i="38"/>
  <c r="T19" i="38"/>
  <c r="AQ19" i="38"/>
  <c r="AG20" i="38"/>
  <c r="BD20" i="38"/>
  <c r="AS21" i="38"/>
  <c r="AE22" i="38"/>
  <c r="T23" i="38"/>
  <c r="AR23" i="38"/>
  <c r="V24" i="38"/>
  <c r="AU24" i="38"/>
  <c r="AD25" i="38"/>
  <c r="AH26" i="38"/>
  <c r="AO27" i="38"/>
  <c r="Y28" i="38"/>
  <c r="AX28" i="38"/>
  <c r="AG29" i="38"/>
  <c r="AF30" i="38"/>
  <c r="Z31" i="38"/>
  <c r="AF32" i="38"/>
  <c r="AI33" i="38"/>
  <c r="BE34" i="38"/>
  <c r="R35" i="38"/>
  <c r="AQ41" i="38"/>
  <c r="AB7" i="38"/>
  <c r="AR7" i="38"/>
  <c r="AD8" i="38"/>
  <c r="AT8" i="38"/>
  <c r="AB9" i="38"/>
  <c r="AR9" i="38"/>
  <c r="AA10" i="38"/>
  <c r="AR10" i="38"/>
  <c r="AI11" i="38"/>
  <c r="BD11" i="38"/>
  <c r="AB12" i="38"/>
  <c r="AT12" i="38"/>
  <c r="AE13" i="38"/>
  <c r="AW13" i="38"/>
  <c r="U14" i="38"/>
  <c r="AN14" i="38"/>
  <c r="Y15" i="38"/>
  <c r="AT15" i="38"/>
  <c r="AM16" i="38"/>
  <c r="U17" i="38"/>
  <c r="AW17" i="38"/>
  <c r="AF18" i="38"/>
  <c r="BE18" i="38"/>
  <c r="U19" i="38"/>
  <c r="AR19" i="38"/>
  <c r="AH20" i="38"/>
  <c r="BE20" i="38"/>
  <c r="U21" i="38"/>
  <c r="AT21" i="38"/>
  <c r="AL22" i="38"/>
  <c r="U23" i="38"/>
  <c r="AS23" i="38"/>
  <c r="W24" i="38"/>
  <c r="AY24" i="38"/>
  <c r="AE25" i="38"/>
  <c r="AJ26" i="38"/>
  <c r="AS27" i="38"/>
  <c r="Z28" i="38"/>
  <c r="AZ28" i="38"/>
  <c r="AI29" i="38"/>
  <c r="AH30" i="38"/>
  <c r="AA31" i="38"/>
  <c r="AH32" i="38"/>
  <c r="AJ33" i="38"/>
  <c r="S35" i="38"/>
  <c r="AC7" i="38"/>
  <c r="AS7" i="38"/>
  <c r="GA7" i="38"/>
  <c r="AE8" i="38"/>
  <c r="AU8" i="38"/>
  <c r="AD9" i="38"/>
  <c r="AS9" i="38"/>
  <c r="AB10" i="38"/>
  <c r="AS10" i="38"/>
  <c r="S11" i="38"/>
  <c r="AN11" i="38"/>
  <c r="Q11" i="38"/>
  <c r="AC12" i="38"/>
  <c r="AU12" i="38"/>
  <c r="AF13" i="38"/>
  <c r="AX13" i="38"/>
  <c r="W14" i="38"/>
  <c r="AT14" i="38"/>
  <c r="AA15" i="38"/>
  <c r="AX15" i="38"/>
  <c r="AN16" i="38"/>
  <c r="Y17" i="38"/>
  <c r="AX17" i="38"/>
  <c r="AG18" i="38"/>
  <c r="Q18" i="38"/>
  <c r="V19" i="38"/>
  <c r="AS19" i="38"/>
  <c r="AI20" i="38"/>
  <c r="Y21" i="38"/>
  <c r="AV21" i="38"/>
  <c r="AM22" i="38"/>
  <c r="Y23" i="38"/>
  <c r="AW23" i="38"/>
  <c r="AB24" i="38"/>
  <c r="BD24" i="38"/>
  <c r="AF25" i="38"/>
  <c r="AQ26" i="38"/>
  <c r="AT27" i="38"/>
  <c r="AB28" i="38"/>
  <c r="BA28" i="38"/>
  <c r="AJ29" i="38"/>
  <c r="AI30" i="38"/>
  <c r="AB31" i="38"/>
  <c r="AI32" i="38"/>
  <c r="AO33" i="38"/>
  <c r="W34" i="38"/>
  <c r="W35" i="38"/>
  <c r="AG37" i="38"/>
  <c r="AD7" i="38"/>
  <c r="AT7" i="38"/>
  <c r="AG8" i="38"/>
  <c r="AV8" i="38"/>
  <c r="AE9" i="38"/>
  <c r="AU9" i="38"/>
  <c r="AD10" i="38"/>
  <c r="AT10" i="38"/>
  <c r="T11" i="38"/>
  <c r="AO11" i="38"/>
  <c r="AD12" i="38"/>
  <c r="AV12" i="38"/>
  <c r="AH13" i="38"/>
  <c r="BC13" i="38"/>
  <c r="X14" i="38"/>
  <c r="AU14" i="38"/>
  <c r="AB15" i="38"/>
  <c r="AY15" i="38"/>
  <c r="R16" i="38"/>
  <c r="AO16" i="38"/>
  <c r="AC17" i="38"/>
  <c r="AZ17" i="38"/>
  <c r="AH18" i="38"/>
  <c r="W19" i="38"/>
  <c r="AT19" i="38"/>
  <c r="AK20" i="38"/>
  <c r="Z21" i="38"/>
  <c r="AW21" i="38"/>
  <c r="AN22" i="38"/>
  <c r="AA23" i="38"/>
  <c r="BB23" i="38"/>
  <c r="AC24" i="38"/>
  <c r="BE24" i="38"/>
  <c r="AH25" i="38"/>
  <c r="AR26" i="38"/>
  <c r="W27" i="38"/>
  <c r="AV27" i="38"/>
  <c r="AC28" i="38"/>
  <c r="BB28" i="38"/>
  <c r="AK29" i="38"/>
  <c r="AK30" i="38"/>
  <c r="AC31" i="38"/>
  <c r="AP32" i="38"/>
  <c r="AQ33" i="38"/>
  <c r="AC34" i="38"/>
  <c r="Y35" i="38"/>
  <c r="AR40" i="38"/>
  <c r="AF7" i="38"/>
  <c r="AU7" i="38"/>
  <c r="R8" i="38"/>
  <c r="AH8" i="38"/>
  <c r="AX8" i="38"/>
  <c r="AF9" i="38"/>
  <c r="AV9" i="38"/>
  <c r="AF10" i="38"/>
  <c r="AU10" i="38"/>
  <c r="U11" i="38"/>
  <c r="AP11" i="38"/>
  <c r="AE12" i="38"/>
  <c r="AW12" i="38"/>
  <c r="AI13" i="38"/>
  <c r="BD13" i="38"/>
  <c r="Y14" i="38"/>
  <c r="AV14" i="38"/>
  <c r="AC15" i="38"/>
  <c r="AZ15" i="38"/>
  <c r="W16" i="38"/>
  <c r="AV16" i="38"/>
  <c r="AD17" i="38"/>
  <c r="BA17" i="38"/>
  <c r="AO18" i="38"/>
  <c r="Y19" i="38"/>
  <c r="BA19" i="38"/>
  <c r="AL20" i="38"/>
  <c r="AA21" i="38"/>
  <c r="AX21" i="38"/>
  <c r="AO22" i="38"/>
  <c r="AB23" i="38"/>
  <c r="BC23" i="38"/>
  <c r="AD24" i="38"/>
  <c r="AO25" i="38"/>
  <c r="AS26" i="38"/>
  <c r="X27" i="38"/>
  <c r="AX27" i="38"/>
  <c r="AE28" i="38"/>
  <c r="AP29" i="38"/>
  <c r="AP30" i="38"/>
  <c r="AH31" i="38"/>
  <c r="AQ32" i="38"/>
  <c r="AR33" i="38"/>
  <c r="AD34" i="38"/>
  <c r="AF35" i="38"/>
  <c r="Z46" i="38"/>
  <c r="AF49" i="38"/>
  <c r="AG7" i="38"/>
  <c r="AW7" i="38"/>
  <c r="S8" i="38"/>
  <c r="AI8" i="38"/>
  <c r="AZ8" i="38"/>
  <c r="R9" i="38"/>
  <c r="AG9" i="38"/>
  <c r="AW9" i="38"/>
  <c r="AG10" i="38"/>
  <c r="AW10" i="38"/>
  <c r="V11" i="38"/>
  <c r="AQ11" i="38"/>
  <c r="AG12" i="38"/>
  <c r="BB12" i="38"/>
  <c r="R13" i="38"/>
  <c r="AJ13" i="38"/>
  <c r="BE13" i="38"/>
  <c r="Z14" i="38"/>
  <c r="AW14" i="38"/>
  <c r="AD15" i="38"/>
  <c r="BA15" i="38"/>
  <c r="X16" i="38"/>
  <c r="AW16" i="38"/>
  <c r="AE17" i="38"/>
  <c r="BB17" i="38"/>
  <c r="AP18" i="38"/>
  <c r="AC19" i="38"/>
  <c r="BB19" i="38"/>
  <c r="S20" i="38"/>
  <c r="AM20" i="38"/>
  <c r="AB21" i="38"/>
  <c r="AY21" i="38"/>
  <c r="W22" i="38"/>
  <c r="AQ22" i="38"/>
  <c r="AC23" i="38"/>
  <c r="BD23" i="38"/>
  <c r="AF24" i="38"/>
  <c r="AP25" i="38"/>
  <c r="S26" i="38"/>
  <c r="AT26" i="38"/>
  <c r="Z27" i="38"/>
  <c r="AY27" i="38"/>
  <c r="AI28" i="38"/>
  <c r="AQ29" i="38"/>
  <c r="AQ30" i="38"/>
  <c r="AP31" i="38"/>
  <c r="AY32" i="38"/>
  <c r="AS33" i="38"/>
  <c r="AF34" i="38"/>
  <c r="AQ35" i="38"/>
  <c r="AG38" i="38"/>
  <c r="R7" i="38"/>
  <c r="AH7" i="38"/>
  <c r="AY7" i="38"/>
  <c r="U8" i="38"/>
  <c r="AJ8" i="38"/>
  <c r="BA8" i="38"/>
  <c r="S9" i="38"/>
  <c r="AI9" i="38"/>
  <c r="AX9" i="38"/>
  <c r="R10" i="38"/>
  <c r="AH10" i="38"/>
  <c r="AX10" i="38"/>
  <c r="AA11" i="38"/>
  <c r="AS11" i="38"/>
  <c r="AH12" i="38"/>
  <c r="BC12" i="38"/>
  <c r="S13" i="38"/>
  <c r="AK13" i="38"/>
  <c r="AF14" i="38"/>
  <c r="AY14" i="38"/>
  <c r="AJ15" i="38"/>
  <c r="Y16" i="38"/>
  <c r="AX16" i="38"/>
  <c r="AF17" i="38"/>
  <c r="BC17" i="38"/>
  <c r="R18" i="38"/>
  <c r="AQ18" i="38"/>
  <c r="AD19" i="38"/>
  <c r="BC19" i="38"/>
  <c r="T20" i="38"/>
  <c r="AQ20" i="38"/>
  <c r="AG21" i="38"/>
  <c r="X22" i="38"/>
  <c r="AU22" i="38"/>
  <c r="AD23" i="38"/>
  <c r="BE23" i="38"/>
  <c r="AM24" i="38"/>
  <c r="AQ25" i="38"/>
  <c r="X26" i="38"/>
  <c r="AW26" i="38"/>
  <c r="AA27" i="38"/>
  <c r="AZ27" i="38"/>
  <c r="AJ28" i="38"/>
  <c r="AR29" i="38"/>
  <c r="AR30" i="38"/>
  <c r="AQ31" i="38"/>
  <c r="BA32" i="38"/>
  <c r="BC33" i="38"/>
  <c r="AJ34" i="38"/>
  <c r="AU35" i="38"/>
  <c r="T7" i="38"/>
  <c r="AI7" i="38"/>
  <c r="AZ7" i="38"/>
  <c r="V8" i="38"/>
  <c r="AL8" i="38"/>
  <c r="BB8" i="38"/>
  <c r="T9" i="38"/>
  <c r="AJ9" i="38"/>
  <c r="AZ9" i="38"/>
  <c r="T10" i="38"/>
  <c r="AI10" i="38"/>
  <c r="AY10" i="38"/>
  <c r="AB11" i="38"/>
  <c r="AT11" i="38"/>
  <c r="AI12" i="38"/>
  <c r="BD12" i="38"/>
  <c r="U13" i="38"/>
  <c r="AP13" i="38"/>
  <c r="AG14" i="38"/>
  <c r="AZ14" i="38"/>
  <c r="AK15" i="38"/>
  <c r="Z16" i="38"/>
  <c r="AY16" i="38"/>
  <c r="AK17" i="38"/>
  <c r="S18" i="38"/>
  <c r="AR18" i="38"/>
  <c r="AE19" i="38"/>
  <c r="BD19" i="38"/>
  <c r="V20" i="38"/>
  <c r="AU20" i="38"/>
  <c r="AH21" i="38"/>
  <c r="Y22" i="38"/>
  <c r="AV22" i="38"/>
  <c r="AK23" i="38"/>
  <c r="AN24" i="38"/>
  <c r="Q25" i="38"/>
  <c r="AR25" i="38"/>
  <c r="Y26" i="38"/>
  <c r="AX26" i="38"/>
  <c r="AC27" i="38"/>
  <c r="AK28" i="38"/>
  <c r="R29" i="38"/>
  <c r="AU29" i="38"/>
  <c r="R30" i="38"/>
  <c r="AS30" i="38"/>
  <c r="AT31" i="38"/>
  <c r="BE32" i="38"/>
  <c r="AK34" i="38"/>
  <c r="AX35" i="38"/>
  <c r="Z36" i="38"/>
  <c r="AA43" i="38"/>
  <c r="U7" i="38"/>
  <c r="AK7" i="38"/>
  <c r="BA7" i="38"/>
  <c r="W8" i="38"/>
  <c r="AN8" i="38"/>
  <c r="BC8" i="38"/>
  <c r="U9" i="38"/>
  <c r="AK9" i="38"/>
  <c r="BB9" i="38"/>
  <c r="U10" i="38"/>
  <c r="AK10" i="38"/>
  <c r="AZ10" i="38"/>
  <c r="AC11" i="38"/>
  <c r="AU11" i="38"/>
  <c r="R12" i="38"/>
  <c r="AJ12" i="38"/>
  <c r="BE12" i="38"/>
  <c r="V13" i="38"/>
  <c r="AQ13" i="38"/>
  <c r="AH14" i="38"/>
  <c r="BC14" i="38"/>
  <c r="AL15" i="38"/>
  <c r="AD16" i="38"/>
  <c r="BA16" i="38"/>
  <c r="AL17" i="38"/>
  <c r="W18" i="38"/>
  <c r="AT18" i="38"/>
  <c r="AI19" i="38"/>
  <c r="W20" i="38"/>
  <c r="AV20" i="38"/>
  <c r="AI21" i="38"/>
  <c r="Z22" i="38"/>
  <c r="AW22" i="38"/>
  <c r="AL23" i="38"/>
  <c r="AO24" i="38"/>
  <c r="V25" i="38"/>
  <c r="AU25" i="38"/>
  <c r="Z26" i="38"/>
  <c r="AY26" i="38"/>
  <c r="AG27" i="38"/>
  <c r="AP28" i="38"/>
  <c r="U29" i="38"/>
  <c r="BB29" i="38"/>
  <c r="U30" i="38"/>
  <c r="AY30" i="38"/>
  <c r="AX31" i="38"/>
  <c r="Q32" i="38"/>
  <c r="T33" i="38"/>
  <c r="AO34" i="38"/>
  <c r="BC35" i="38"/>
  <c r="AJ36" i="38"/>
  <c r="AL42" i="38"/>
  <c r="BG19" i="38"/>
  <c r="Q19" i="38" s="1"/>
  <c r="BG23" i="38"/>
  <c r="Q23" i="38" s="1"/>
  <c r="BG30" i="38"/>
  <c r="Q30" i="38" s="1"/>
  <c r="BG13" i="38"/>
  <c r="Q13" i="38" s="1"/>
  <c r="BG21" i="38"/>
  <c r="Q21" i="38" s="1"/>
  <c r="BG27" i="38"/>
  <c r="Q27" i="38" s="1"/>
  <c r="BG9" i="38"/>
  <c r="Q9" i="38" s="1"/>
  <c r="D83" i="38"/>
  <c r="BG7" i="38"/>
  <c r="Q7" i="38" s="1"/>
  <c r="BG10" i="38"/>
  <c r="Q10" i="38" s="1"/>
  <c r="BG20" i="38"/>
  <c r="Q20" i="38" s="1"/>
  <c r="BG12" i="38"/>
  <c r="Q12" i="38" s="1"/>
  <c r="BG15" i="38"/>
  <c r="Q15" i="38" s="1"/>
  <c r="X7" i="38"/>
  <c r="AJ7" i="38"/>
  <c r="AV7" i="38"/>
  <c r="Y8" i="38"/>
  <c r="AK8" i="38"/>
  <c r="AW8" i="38"/>
  <c r="AA9" i="38"/>
  <c r="AM9" i="38"/>
  <c r="AY9" i="38"/>
  <c r="AC10" i="38"/>
  <c r="AO10" i="38"/>
  <c r="BA10" i="38"/>
  <c r="W11" i="38"/>
  <c r="AK11" i="38"/>
  <c r="AX11" i="38"/>
  <c r="X12" i="38"/>
  <c r="AK12" i="38"/>
  <c r="AY12" i="38"/>
  <c r="Y13" i="38"/>
  <c r="AL13" i="38"/>
  <c r="AY13" i="38"/>
  <c r="AA14" i="38"/>
  <c r="AQ14" i="38"/>
  <c r="BE14" i="38"/>
  <c r="AG15" i="38"/>
  <c r="AU15" i="38"/>
  <c r="AA16" i="38"/>
  <c r="AP16" i="38"/>
  <c r="Z17" i="38"/>
  <c r="AO17" i="38"/>
  <c r="BD17" i="38"/>
  <c r="T18" i="38"/>
  <c r="AI18" i="38"/>
  <c r="BA18" i="38"/>
  <c r="AF19" i="38"/>
  <c r="AU19" i="38"/>
  <c r="Z20" i="38"/>
  <c r="AR20" i="38"/>
  <c r="V21" i="38"/>
  <c r="AK21" i="38"/>
  <c r="AZ21" i="38"/>
  <c r="AI22" i="38"/>
  <c r="AX22" i="38"/>
  <c r="AE23" i="38"/>
  <c r="AX23" i="38"/>
  <c r="AG24" i="38"/>
  <c r="AZ24" i="38"/>
  <c r="R25" i="38"/>
  <c r="AI25" i="38"/>
  <c r="BB25" i="38"/>
  <c r="T26" i="38"/>
  <c r="AK26" i="38"/>
  <c r="BD26" i="38"/>
  <c r="AJ27" i="38"/>
  <c r="BA27" i="38"/>
  <c r="S28" i="38"/>
  <c r="AL28" i="38"/>
  <c r="BC28" i="38"/>
  <c r="AC29" i="38"/>
  <c r="AV29" i="38"/>
  <c r="AC30" i="38"/>
  <c r="AU30" i="38"/>
  <c r="AE31" i="38"/>
  <c r="BD31" i="38"/>
  <c r="S32" i="38"/>
  <c r="AR32" i="38"/>
  <c r="W33" i="38"/>
  <c r="AT33" i="38"/>
  <c r="Q34" i="38"/>
  <c r="AP34" i="38"/>
  <c r="AG35" i="38"/>
  <c r="S36" i="38"/>
  <c r="AR36" i="38"/>
  <c r="AH37" i="38"/>
  <c r="AH38" i="38"/>
  <c r="AI39" i="38"/>
  <c r="AU40" i="38"/>
  <c r="AS41" i="38"/>
  <c r="AO42" i="38"/>
  <c r="AI43" i="38"/>
  <c r="X44" i="38"/>
  <c r="AH45" i="38"/>
  <c r="AK46" i="38"/>
  <c r="Y11" i="38"/>
  <c r="AL11" i="38"/>
  <c r="AY11" i="38"/>
  <c r="Y12" i="38"/>
  <c r="AM12" i="38"/>
  <c r="AZ12" i="38"/>
  <c r="Z13" i="38"/>
  <c r="AM13" i="38"/>
  <c r="BA13" i="38"/>
  <c r="AB14" i="38"/>
  <c r="AR14" i="38"/>
  <c r="R15" i="38"/>
  <c r="AH15" i="38"/>
  <c r="AV15" i="38"/>
  <c r="AB16" i="38"/>
  <c r="AQ16" i="38"/>
  <c r="AA17" i="38"/>
  <c r="AP17" i="38"/>
  <c r="BE17" i="38"/>
  <c r="U18" i="38"/>
  <c r="AM18" i="38"/>
  <c r="BB18" i="38"/>
  <c r="R19" i="38"/>
  <c r="AG19" i="38"/>
  <c r="AV19" i="38"/>
  <c r="AA20" i="38"/>
  <c r="AS20" i="38"/>
  <c r="W21" i="38"/>
  <c r="AL21" i="38"/>
  <c r="BA21" i="38"/>
  <c r="R22" i="38"/>
  <c r="AJ22" i="38"/>
  <c r="AY22" i="38"/>
  <c r="AF23" i="38"/>
  <c r="AY23" i="38"/>
  <c r="Q24" i="38"/>
  <c r="AH24" i="38"/>
  <c r="BA24" i="38"/>
  <c r="S25" i="38"/>
  <c r="AJ25" i="38"/>
  <c r="BC25" i="38"/>
  <c r="U26" i="38"/>
  <c r="AL26" i="38"/>
  <c r="BE26" i="38"/>
  <c r="U27" i="38"/>
  <c r="AL27" i="38"/>
  <c r="BE27" i="38"/>
  <c r="W28" i="38"/>
  <c r="AN28" i="38"/>
  <c r="BG28" i="38"/>
  <c r="Q28" i="38" s="1"/>
  <c r="AD29" i="38"/>
  <c r="AW29" i="38"/>
  <c r="AD30" i="38"/>
  <c r="AW30" i="38"/>
  <c r="AF31" i="38"/>
  <c r="BE31" i="38"/>
  <c r="T32" i="38"/>
  <c r="AS32" i="38"/>
  <c r="AB33" i="38"/>
  <c r="BA33" i="38"/>
  <c r="U34" i="38"/>
  <c r="AR34" i="38"/>
  <c r="AH35" i="38"/>
  <c r="T36" i="38"/>
  <c r="AV36" i="38"/>
  <c r="AJ37" i="38"/>
  <c r="AI38" i="38"/>
  <c r="AJ39" i="38"/>
  <c r="BD40" i="38"/>
  <c r="AT41" i="38"/>
  <c r="AR42" i="38"/>
  <c r="AN43" i="38"/>
  <c r="Y44" i="38"/>
  <c r="AI45" i="38"/>
  <c r="AO46" i="38"/>
  <c r="Z7" i="38"/>
  <c r="AL7" i="38"/>
  <c r="AX7" i="38"/>
  <c r="AA8" i="38"/>
  <c r="AM8" i="38"/>
  <c r="AY8" i="38"/>
  <c r="AC9" i="38"/>
  <c r="AO9" i="38"/>
  <c r="BA9" i="38"/>
  <c r="S10" i="38"/>
  <c r="AE10" i="38"/>
  <c r="AQ10" i="38"/>
  <c r="BC10" i="38"/>
  <c r="Z11" i="38"/>
  <c r="AM11" i="38"/>
  <c r="AZ11" i="38"/>
  <c r="AA12" i="38"/>
  <c r="AN12" i="38"/>
  <c r="BA12" i="38"/>
  <c r="AA13" i="38"/>
  <c r="AO13" i="38"/>
  <c r="BB13" i="38"/>
  <c r="AE14" i="38"/>
  <c r="AS14" i="38"/>
  <c r="U15" i="38"/>
  <c r="AI15" i="38"/>
  <c r="AW15" i="38"/>
  <c r="AC16" i="38"/>
  <c r="AU16" i="38"/>
  <c r="AB17" i="38"/>
  <c r="AQ17" i="38"/>
  <c r="V18" i="38"/>
  <c r="AN18" i="38"/>
  <c r="BC18" i="38"/>
  <c r="S19" i="38"/>
  <c r="AH19" i="38"/>
  <c r="AW19" i="38"/>
  <c r="AE20" i="38"/>
  <c r="AT20" i="38"/>
  <c r="X21" i="38"/>
  <c r="AM21" i="38"/>
  <c r="BE21" i="38"/>
  <c r="S22" i="38"/>
  <c r="AK22" i="38"/>
  <c r="AZ22" i="38"/>
  <c r="R23" i="38"/>
  <c r="AG23" i="38"/>
  <c r="AZ23" i="38"/>
  <c r="R24" i="38"/>
  <c r="AI24" i="38"/>
  <c r="BB24" i="38"/>
  <c r="T25" i="38"/>
  <c r="AK25" i="38"/>
  <c r="BD25" i="38"/>
  <c r="V26" i="38"/>
  <c r="AM26" i="38"/>
  <c r="V27" i="38"/>
  <c r="AM27" i="38"/>
  <c r="X28" i="38"/>
  <c r="AO28" i="38"/>
  <c r="AE29" i="38"/>
  <c r="AX29" i="38"/>
  <c r="AE30" i="38"/>
  <c r="AX30" i="38"/>
  <c r="AG31" i="38"/>
  <c r="AA32" i="38"/>
  <c r="AU32" i="38"/>
  <c r="AC33" i="38"/>
  <c r="BB33" i="38"/>
  <c r="V34" i="38"/>
  <c r="AS34" i="38"/>
  <c r="AI35" i="38"/>
  <c r="U36" i="38"/>
  <c r="AW36" i="38"/>
  <c r="AN37" i="38"/>
  <c r="AM38" i="38"/>
  <c r="AN39" i="38"/>
  <c r="BE40" i="38"/>
  <c r="BB41" i="38"/>
  <c r="AY42" i="38"/>
  <c r="AR43" i="38"/>
  <c r="AC44" i="38"/>
  <c r="AP45" i="38"/>
  <c r="BA46" i="38"/>
  <c r="AM48" i="38"/>
  <c r="BC62" i="38"/>
  <c r="AK35" i="38"/>
  <c r="W36" i="38"/>
  <c r="AX36" i="38"/>
  <c r="AR37" i="38"/>
  <c r="AN38" i="38"/>
  <c r="AO39" i="38"/>
  <c r="BC41" i="38"/>
  <c r="BA42" i="38"/>
  <c r="AS43" i="38"/>
  <c r="AG44" i="38"/>
  <c r="AV45" i="38"/>
  <c r="BB46" i="38"/>
  <c r="AO31" i="38"/>
  <c r="AC32" i="38"/>
  <c r="AZ32" i="38"/>
  <c r="AE33" i="38"/>
  <c r="BD33" i="38"/>
  <c r="X34" i="38"/>
  <c r="AU34" i="38"/>
  <c r="AL35" i="38"/>
  <c r="X36" i="38"/>
  <c r="AY36" i="38"/>
  <c r="AS37" i="38"/>
  <c r="AS38" i="38"/>
  <c r="AT39" i="38"/>
  <c r="T40" i="38"/>
  <c r="BE41" i="38"/>
  <c r="BD42" i="38"/>
  <c r="AY43" i="38"/>
  <c r="AL44" i="38"/>
  <c r="R47" i="38"/>
  <c r="AV37" i="38"/>
  <c r="AX38" i="38"/>
  <c r="AY39" i="38"/>
  <c r="U40" i="38"/>
  <c r="T41" i="38"/>
  <c r="AZ43" i="38"/>
  <c r="AU44" i="38"/>
  <c r="AC47" i="38"/>
  <c r="AK57" i="38"/>
  <c r="BG22" i="38"/>
  <c r="Q22" i="38" s="1"/>
  <c r="AG36" i="38"/>
  <c r="BE36" i="38"/>
  <c r="AW37" i="38"/>
  <c r="AY38" i="38"/>
  <c r="AZ39" i="38"/>
  <c r="AA40" i="38"/>
  <c r="X41" i="38"/>
  <c r="U42" i="38"/>
  <c r="AV44" i="38"/>
  <c r="BC81" i="38"/>
  <c r="AQ81" i="38"/>
  <c r="AE81" i="38"/>
  <c r="S81" i="38"/>
  <c r="BB80" i="38"/>
  <c r="AP80" i="38"/>
  <c r="AD80" i="38"/>
  <c r="R80" i="38"/>
  <c r="BA79" i="38"/>
  <c r="AO79" i="38"/>
  <c r="AC79" i="38"/>
  <c r="Q79" i="38"/>
  <c r="AZ78" i="38"/>
  <c r="AN78" i="38"/>
  <c r="AB78" i="38"/>
  <c r="AY77" i="38"/>
  <c r="AM77" i="38"/>
  <c r="AA77" i="38"/>
  <c r="AX76" i="38"/>
  <c r="AL76" i="38"/>
  <c r="Z76" i="38"/>
  <c r="AW75" i="38"/>
  <c r="AK75" i="38"/>
  <c r="Y75" i="38"/>
  <c r="AV74" i="38"/>
  <c r="AJ74" i="38"/>
  <c r="X74" i="38"/>
  <c r="BB81" i="38"/>
  <c r="AP81" i="38"/>
  <c r="AD81" i="38"/>
  <c r="R81" i="38"/>
  <c r="BA80" i="38"/>
  <c r="AO80" i="38"/>
  <c r="AC80" i="38"/>
  <c r="Q80" i="38"/>
  <c r="AZ79" i="38"/>
  <c r="AN79" i="38"/>
  <c r="AB79" i="38"/>
  <c r="AY78" i="38"/>
  <c r="AM78" i="38"/>
  <c r="AA78" i="38"/>
  <c r="AX77" i="38"/>
  <c r="AL77" i="38"/>
  <c r="Z77" i="38"/>
  <c r="AW76" i="38"/>
  <c r="BA81" i="38"/>
  <c r="AO81" i="38"/>
  <c r="AC81" i="38"/>
  <c r="Q81" i="38"/>
  <c r="AZ80" i="38"/>
  <c r="AN80" i="38"/>
  <c r="AB80" i="38"/>
  <c r="AZ81" i="38"/>
  <c r="AN81" i="38"/>
  <c r="AB81" i="38"/>
  <c r="AY80" i="38"/>
  <c r="AM80" i="38"/>
  <c r="AA80" i="38"/>
  <c r="AX79" i="38"/>
  <c r="AL79" i="38"/>
  <c r="Z79" i="38"/>
  <c r="AW78" i="38"/>
  <c r="AK78" i="38"/>
  <c r="Y78" i="38"/>
  <c r="AV77" i="38"/>
  <c r="AJ77" i="38"/>
  <c r="X77" i="38"/>
  <c r="AU76" i="38"/>
  <c r="AI76" i="38"/>
  <c r="W76" i="38"/>
  <c r="AY81" i="38"/>
  <c r="AM81" i="38"/>
  <c r="AA81" i="38"/>
  <c r="AX81" i="38"/>
  <c r="AL81" i="38"/>
  <c r="Z81" i="38"/>
  <c r="AW80" i="38"/>
  <c r="AK80" i="38"/>
  <c r="Y80" i="38"/>
  <c r="AV79" i="38"/>
  <c r="AJ79" i="38"/>
  <c r="X79" i="38"/>
  <c r="AU78" i="38"/>
  <c r="AI78" i="38"/>
  <c r="W78" i="38"/>
  <c r="AV81" i="38"/>
  <c r="AJ81" i="38"/>
  <c r="X81" i="38"/>
  <c r="AU80" i="38"/>
  <c r="AI80" i="38"/>
  <c r="W80" i="38"/>
  <c r="AT79" i="38"/>
  <c r="AH79" i="38"/>
  <c r="V79" i="38"/>
  <c r="BE78" i="38"/>
  <c r="AS78" i="38"/>
  <c r="AG78" i="38"/>
  <c r="U78" i="38"/>
  <c r="BD77" i="38"/>
  <c r="AR77" i="38"/>
  <c r="AF77" i="38"/>
  <c r="T77" i="38"/>
  <c r="BC76" i="38"/>
  <c r="AQ76" i="38"/>
  <c r="AE76" i="38"/>
  <c r="S76" i="38"/>
  <c r="BB75" i="38"/>
  <c r="AP75" i="38"/>
  <c r="AD75" i="38"/>
  <c r="R75" i="38"/>
  <c r="BA74" i="38"/>
  <c r="AO74" i="38"/>
  <c r="AC74" i="38"/>
  <c r="Q74" i="38"/>
  <c r="AZ73" i="38"/>
  <c r="AN73" i="38"/>
  <c r="AB73" i="38"/>
  <c r="AY72" i="38"/>
  <c r="AM72" i="38"/>
  <c r="AA72" i="38"/>
  <c r="AX71" i="38"/>
  <c r="AL71" i="38"/>
  <c r="Z71" i="38"/>
  <c r="AU81" i="38"/>
  <c r="AI81" i="38"/>
  <c r="W81" i="38"/>
  <c r="AT80" i="38"/>
  <c r="AH80" i="38"/>
  <c r="V80" i="38"/>
  <c r="BE79" i="38"/>
  <c r="AS79" i="38"/>
  <c r="AG79" i="38"/>
  <c r="U79" i="38"/>
  <c r="BD78" i="38"/>
  <c r="AR78" i="38"/>
  <c r="AF78" i="38"/>
  <c r="T78" i="38"/>
  <c r="BC77" i="38"/>
  <c r="AQ77" i="38"/>
  <c r="AE77" i="38"/>
  <c r="S77" i="38"/>
  <c r="BB76" i="38"/>
  <c r="AP76" i="38"/>
  <c r="AD76" i="38"/>
  <c r="R76" i="38"/>
  <c r="BA75" i="38"/>
  <c r="AO75" i="38"/>
  <c r="AC75" i="38"/>
  <c r="Q75" i="38"/>
  <c r="AZ74" i="38"/>
  <c r="AN74" i="38"/>
  <c r="AB74" i="38"/>
  <c r="BE81" i="38"/>
  <c r="U81" i="38"/>
  <c r="AG80" i="38"/>
  <c r="BD79" i="38"/>
  <c r="AF79" i="38"/>
  <c r="AL78" i="38"/>
  <c r="BD81" i="38"/>
  <c r="T81" i="38"/>
  <c r="AF80" i="38"/>
  <c r="BC79" i="38"/>
  <c r="AE79" i="38"/>
  <c r="AJ78" i="38"/>
  <c r="AW81" i="38"/>
  <c r="AS81" i="38"/>
  <c r="AR81" i="38"/>
  <c r="AX80" i="38"/>
  <c r="U80" i="38"/>
  <c r="AK81" i="38"/>
  <c r="AV80" i="38"/>
  <c r="T80" i="38"/>
  <c r="AR79" i="38"/>
  <c r="T79" i="38"/>
  <c r="AX78" i="38"/>
  <c r="Z78" i="38"/>
  <c r="AS77" i="38"/>
  <c r="W77" i="38"/>
  <c r="BE76" i="38"/>
  <c r="AK76" i="38"/>
  <c r="T76" i="38"/>
  <c r="BE75" i="38"/>
  <c r="AN75" i="38"/>
  <c r="X75" i="38"/>
  <c r="AT74" i="38"/>
  <c r="AE74" i="38"/>
  <c r="BA73" i="38"/>
  <c r="AM73" i="38"/>
  <c r="Z73" i="38"/>
  <c r="AU72" i="38"/>
  <c r="AH72" i="38"/>
  <c r="U72" i="38"/>
  <c r="AU71" i="38"/>
  <c r="AH71" i="38"/>
  <c r="U71" i="38"/>
  <c r="BD70" i="38"/>
  <c r="AR70" i="38"/>
  <c r="AF70" i="38"/>
  <c r="T70" i="38"/>
  <c r="BC69" i="38"/>
  <c r="AQ69" i="38"/>
  <c r="AE69" i="38"/>
  <c r="S69" i="38"/>
  <c r="BB68" i="38"/>
  <c r="AP68" i="38"/>
  <c r="AD68" i="38"/>
  <c r="R68" i="38"/>
  <c r="BA67" i="38"/>
  <c r="AO67" i="38"/>
  <c r="AC67" i="38"/>
  <c r="Q67" i="38"/>
  <c r="AH81" i="38"/>
  <c r="AS80" i="38"/>
  <c r="S80" i="38"/>
  <c r="AQ79" i="38"/>
  <c r="S79" i="38"/>
  <c r="AV78" i="38"/>
  <c r="X78" i="38"/>
  <c r="AP77" i="38"/>
  <c r="V77" i="38"/>
  <c r="BD76" i="38"/>
  <c r="AJ76" i="38"/>
  <c r="Q76" i="38"/>
  <c r="BD75" i="38"/>
  <c r="AM75" i="38"/>
  <c r="W75" i="38"/>
  <c r="AS74" i="38"/>
  <c r="AD74" i="38"/>
  <c r="AY73" i="38"/>
  <c r="AL73" i="38"/>
  <c r="Y73" i="38"/>
  <c r="AT72" i="38"/>
  <c r="AG72" i="38"/>
  <c r="T72" i="38"/>
  <c r="AT71" i="38"/>
  <c r="AG71" i="38"/>
  <c r="T71" i="38"/>
  <c r="BC70" i="38"/>
  <c r="AQ70" i="38"/>
  <c r="AE70" i="38"/>
  <c r="S70" i="38"/>
  <c r="BB69" i="38"/>
  <c r="AP69" i="38"/>
  <c r="AD69" i="38"/>
  <c r="R69" i="38"/>
  <c r="BA68" i="38"/>
  <c r="AO68" i="38"/>
  <c r="AC68" i="38"/>
  <c r="Q68" i="38"/>
  <c r="AZ67" i="38"/>
  <c r="AN67" i="38"/>
  <c r="AB67" i="38"/>
  <c r="AY66" i="38"/>
  <c r="AM66" i="38"/>
  <c r="AG81" i="38"/>
  <c r="AR80" i="38"/>
  <c r="AP79" i="38"/>
  <c r="R79" i="38"/>
  <c r="AT78" i="38"/>
  <c r="V78" i="38"/>
  <c r="AO77" i="38"/>
  <c r="U77" i="38"/>
  <c r="BA76" i="38"/>
  <c r="AH76" i="38"/>
  <c r="BC75" i="38"/>
  <c r="AL75" i="38"/>
  <c r="V75" i="38"/>
  <c r="AR74" i="38"/>
  <c r="AA74" i="38"/>
  <c r="AX73" i="38"/>
  <c r="AK73" i="38"/>
  <c r="X73" i="38"/>
  <c r="AS72" i="38"/>
  <c r="AF72" i="38"/>
  <c r="S72" i="38"/>
  <c r="AS71" i="38"/>
  <c r="AF71" i="38"/>
  <c r="S71" i="38"/>
  <c r="BB70" i="38"/>
  <c r="AP70" i="38"/>
  <c r="AD70" i="38"/>
  <c r="R70" i="38"/>
  <c r="BA69" i="38"/>
  <c r="AO69" i="38"/>
  <c r="AC69" i="38"/>
  <c r="Y81" i="38"/>
  <c r="AL80" i="38"/>
  <c r="AK79" i="38"/>
  <c r="AP78" i="38"/>
  <c r="R78" i="38"/>
  <c r="AK77" i="38"/>
  <c r="Q77" i="38"/>
  <c r="AY76" i="38"/>
  <c r="AF76" i="38"/>
  <c r="AY75" i="38"/>
  <c r="AI75" i="38"/>
  <c r="T75" i="38"/>
  <c r="BE74" i="38"/>
  <c r="AP74" i="38"/>
  <c r="Y74" i="38"/>
  <c r="AY79" i="38"/>
  <c r="BB78" i="38"/>
  <c r="AW79" i="38"/>
  <c r="BA78" i="38"/>
  <c r="AG77" i="38"/>
  <c r="AV76" i="38"/>
  <c r="X76" i="38"/>
  <c r="AQ75" i="38"/>
  <c r="AM79" i="38"/>
  <c r="AO78" i="38"/>
  <c r="BE77" i="38"/>
  <c r="AC77" i="38"/>
  <c r="AS76" i="38"/>
  <c r="U76" i="38"/>
  <c r="AH75" i="38"/>
  <c r="BE80" i="38"/>
  <c r="AI79" i="38"/>
  <c r="AH78" i="38"/>
  <c r="BB77" i="38"/>
  <c r="AB77" i="38"/>
  <c r="BD80" i="38"/>
  <c r="AD79" i="38"/>
  <c r="AE78" i="38"/>
  <c r="AT81" i="38"/>
  <c r="BC80" i="38"/>
  <c r="AA79" i="38"/>
  <c r="AD78" i="38"/>
  <c r="AF81" i="38"/>
  <c r="AQ80" i="38"/>
  <c r="Y79" i="38"/>
  <c r="AC78" i="38"/>
  <c r="AW77" i="38"/>
  <c r="AM76" i="38"/>
  <c r="AX75" i="38"/>
  <c r="AB75" i="38"/>
  <c r="AW74" i="38"/>
  <c r="V74" i="38"/>
  <c r="AS73" i="38"/>
  <c r="AC73" i="38"/>
  <c r="AV72" i="38"/>
  <c r="AC72" i="38"/>
  <c r="AQ71" i="38"/>
  <c r="AA71" i="38"/>
  <c r="AU70" i="38"/>
  <c r="AC70" i="38"/>
  <c r="AZ69" i="38"/>
  <c r="AK69" i="38"/>
  <c r="V69" i="38"/>
  <c r="AU68" i="38"/>
  <c r="AG68" i="38"/>
  <c r="S68" i="38"/>
  <c r="BE67" i="38"/>
  <c r="AQ67" i="38"/>
  <c r="AA67" i="38"/>
  <c r="BA66" i="38"/>
  <c r="AN66" i="38"/>
  <c r="AA66" i="38"/>
  <c r="AX65" i="38"/>
  <c r="AL65" i="38"/>
  <c r="Z65" i="38"/>
  <c r="AW64" i="38"/>
  <c r="AK64" i="38"/>
  <c r="Y64" i="38"/>
  <c r="AV63" i="38"/>
  <c r="AJ63" i="38"/>
  <c r="X63" i="38"/>
  <c r="AU62" i="38"/>
  <c r="AI62" i="38"/>
  <c r="W62" i="38"/>
  <c r="AT61" i="38"/>
  <c r="AH61" i="38"/>
  <c r="V61" i="38"/>
  <c r="BE60" i="38"/>
  <c r="AS60" i="38"/>
  <c r="AG60" i="38"/>
  <c r="U60" i="38"/>
  <c r="BD59" i="38"/>
  <c r="AR59" i="38"/>
  <c r="AF59" i="38"/>
  <c r="T59" i="38"/>
  <c r="BC58" i="38"/>
  <c r="AQ58" i="38"/>
  <c r="AE58" i="38"/>
  <c r="S58" i="38"/>
  <c r="BB57" i="38"/>
  <c r="AP57" i="38"/>
  <c r="AD57" i="38"/>
  <c r="R57" i="38"/>
  <c r="BA56" i="38"/>
  <c r="AO56" i="38"/>
  <c r="AC56" i="38"/>
  <c r="Q56" i="38"/>
  <c r="AZ55" i="38"/>
  <c r="AN55" i="38"/>
  <c r="AB55" i="38"/>
  <c r="AY54" i="38"/>
  <c r="AM54" i="38"/>
  <c r="AA54" i="38"/>
  <c r="AX53" i="38"/>
  <c r="AL53" i="38"/>
  <c r="Z53" i="38"/>
  <c r="AW52" i="38"/>
  <c r="AK52" i="38"/>
  <c r="Y52" i="38"/>
  <c r="V81" i="38"/>
  <c r="AJ80" i="38"/>
  <c r="W79" i="38"/>
  <c r="S78" i="38"/>
  <c r="AU77" i="38"/>
  <c r="AG76" i="38"/>
  <c r="AV75" i="38"/>
  <c r="AA75" i="38"/>
  <c r="AU74" i="38"/>
  <c r="U74" i="38"/>
  <c r="AR73" i="38"/>
  <c r="AA73" i="38"/>
  <c r="AR72" i="38"/>
  <c r="AB72" i="38"/>
  <c r="AP71" i="38"/>
  <c r="Y71" i="38"/>
  <c r="AT70" i="38"/>
  <c r="AB70" i="38"/>
  <c r="AY69" i="38"/>
  <c r="AJ69" i="38"/>
  <c r="U69" i="38"/>
  <c r="AT68" i="38"/>
  <c r="AF68" i="38"/>
  <c r="BD67" i="38"/>
  <c r="AP67" i="38"/>
  <c r="Z67" i="38"/>
  <c r="AZ66" i="38"/>
  <c r="AL66" i="38"/>
  <c r="Z66" i="38"/>
  <c r="AW65" i="38"/>
  <c r="AK65" i="38"/>
  <c r="Y65" i="38"/>
  <c r="AV64" i="38"/>
  <c r="AJ64" i="38"/>
  <c r="X64" i="38"/>
  <c r="AU63" i="38"/>
  <c r="AI63" i="38"/>
  <c r="W63" i="38"/>
  <c r="AT62" i="38"/>
  <c r="AH62" i="38"/>
  <c r="V62" i="38"/>
  <c r="BE61" i="38"/>
  <c r="AS61" i="38"/>
  <c r="AG61" i="38"/>
  <c r="U61" i="38"/>
  <c r="AE80" i="38"/>
  <c r="Q78" i="38"/>
  <c r="AT77" i="38"/>
  <c r="AC76" i="38"/>
  <c r="AU75" i="38"/>
  <c r="Z75" i="38"/>
  <c r="AQ74" i="38"/>
  <c r="T74" i="38"/>
  <c r="AQ73" i="38"/>
  <c r="W73" i="38"/>
  <c r="AQ72" i="38"/>
  <c r="Z72" i="38"/>
  <c r="BE71" i="38"/>
  <c r="AO71" i="38"/>
  <c r="X71" i="38"/>
  <c r="AS70" i="38"/>
  <c r="AA70" i="38"/>
  <c r="AX69" i="38"/>
  <c r="AI69" i="38"/>
  <c r="T69" i="38"/>
  <c r="AS68" i="38"/>
  <c r="AE68" i="38"/>
  <c r="BC67" i="38"/>
  <c r="AM67" i="38"/>
  <c r="Y67" i="38"/>
  <c r="AX66" i="38"/>
  <c r="AK66" i="38"/>
  <c r="Y66" i="38"/>
  <c r="AV65" i="38"/>
  <c r="AJ65" i="38"/>
  <c r="X65" i="38"/>
  <c r="AU64" i="38"/>
  <c r="AI64" i="38"/>
  <c r="W64" i="38"/>
  <c r="AT63" i="38"/>
  <c r="AH63" i="38"/>
  <c r="V63" i="38"/>
  <c r="BE62" i="38"/>
  <c r="AS62" i="38"/>
  <c r="AG62" i="38"/>
  <c r="U62" i="38"/>
  <c r="BD61" i="38"/>
  <c r="AR61" i="38"/>
  <c r="AF61" i="38"/>
  <c r="T61" i="38"/>
  <c r="BC60" i="38"/>
  <c r="AQ60" i="38"/>
  <c r="AE60" i="38"/>
  <c r="S60" i="38"/>
  <c r="BB59" i="38"/>
  <c r="AP59" i="38"/>
  <c r="AD59" i="38"/>
  <c r="R59" i="38"/>
  <c r="X80" i="38"/>
  <c r="AU79" i="38"/>
  <c r="AH77" i="38"/>
  <c r="V76" i="38"/>
  <c r="AS75" i="38"/>
  <c r="AL74" i="38"/>
  <c r="AV73" i="38"/>
  <c r="V73" i="38"/>
  <c r="BB72" i="38"/>
  <c r="AE72" i="38"/>
  <c r="AW71" i="38"/>
  <c r="W71" i="38"/>
  <c r="AZ70" i="38"/>
  <c r="AH70" i="38"/>
  <c r="AM69" i="38"/>
  <c r="BD68" i="38"/>
  <c r="AK68" i="38"/>
  <c r="T68" i="38"/>
  <c r="AU67" i="38"/>
  <c r="AD67" i="38"/>
  <c r="BE66" i="38"/>
  <c r="AO66" i="38"/>
  <c r="V66" i="38"/>
  <c r="AR65" i="38"/>
  <c r="AC65" i="38"/>
  <c r="AQ64" i="38"/>
  <c r="AB64" i="38"/>
  <c r="BC63" i="38"/>
  <c r="AN63" i="38"/>
  <c r="Y63" i="38"/>
  <c r="BA62" i="38"/>
  <c r="AL62" i="38"/>
  <c r="T62" i="38"/>
  <c r="AW61" i="38"/>
  <c r="AE61" i="38"/>
  <c r="AT60" i="38"/>
  <c r="AD60" i="38"/>
  <c r="AV59" i="38"/>
  <c r="AH59" i="38"/>
  <c r="S59" i="38"/>
  <c r="AO76" i="38"/>
  <c r="S75" i="38"/>
  <c r="BC74" i="38"/>
  <c r="W74" i="38"/>
  <c r="BE73" i="38"/>
  <c r="AH73" i="38"/>
  <c r="AN72" i="38"/>
  <c r="Q72" i="38"/>
  <c r="BC71" i="38"/>
  <c r="AI71" i="38"/>
  <c r="AM70" i="38"/>
  <c r="U70" i="38"/>
  <c r="AU69" i="38"/>
  <c r="Z69" i="38"/>
  <c r="AR68" i="38"/>
  <c r="Y68" i="38"/>
  <c r="BB67" i="38"/>
  <c r="AI67" i="38"/>
  <c r="R67" i="38"/>
  <c r="AT66" i="38"/>
  <c r="AD66" i="38"/>
  <c r="AZ65" i="38"/>
  <c r="AH65" i="38"/>
  <c r="S65" i="38"/>
  <c r="AY64" i="38"/>
  <c r="AG64" i="38"/>
  <c r="R64" i="38"/>
  <c r="AS63" i="38"/>
  <c r="AD63" i="38"/>
  <c r="AQ62" i="38"/>
  <c r="AB62" i="38"/>
  <c r="BB61" i="38"/>
  <c r="AM61" i="38"/>
  <c r="X61" i="38"/>
  <c r="AY60" i="38"/>
  <c r="AK60" i="38"/>
  <c r="W60" i="38"/>
  <c r="BA59" i="38"/>
  <c r="AM59" i="38"/>
  <c r="Y59" i="38"/>
  <c r="BE58" i="38"/>
  <c r="AR58" i="38"/>
  <c r="AD58" i="38"/>
  <c r="Q58" i="38"/>
  <c r="BA77" i="38"/>
  <c r="AN76" i="38"/>
  <c r="BB74" i="38"/>
  <c r="S74" i="38"/>
  <c r="BD73" i="38"/>
  <c r="AG73" i="38"/>
  <c r="AL72" i="38"/>
  <c r="BB71" i="38"/>
  <c r="AE71" i="38"/>
  <c r="AL70" i="38"/>
  <c r="Q70" i="38"/>
  <c r="AT69" i="38"/>
  <c r="Y69" i="38"/>
  <c r="AQ68" i="38"/>
  <c r="X68" i="38"/>
  <c r="AY67" i="38"/>
  <c r="AH67" i="38"/>
  <c r="AS66" i="38"/>
  <c r="AC66" i="38"/>
  <c r="AY65" i="38"/>
  <c r="AG65" i="38"/>
  <c r="R65" i="38"/>
  <c r="AX64" i="38"/>
  <c r="AF64" i="38"/>
  <c r="Q64" i="38"/>
  <c r="AR63" i="38"/>
  <c r="AC63" i="38"/>
  <c r="AP62" i="38"/>
  <c r="AA62" i="38"/>
  <c r="BA61" i="38"/>
  <c r="AL61" i="38"/>
  <c r="W61" i="38"/>
  <c r="AX60" i="38"/>
  <c r="AJ60" i="38"/>
  <c r="V60" i="38"/>
  <c r="AZ59" i="38"/>
  <c r="AL59" i="38"/>
  <c r="X59" i="38"/>
  <c r="BD58" i="38"/>
  <c r="AP58" i="38"/>
  <c r="AC58" i="38"/>
  <c r="BE57" i="38"/>
  <c r="AR57" i="38"/>
  <c r="AE57" i="38"/>
  <c r="Q57" i="38"/>
  <c r="AY56" i="38"/>
  <c r="AL56" i="38"/>
  <c r="Y56" i="38"/>
  <c r="AZ77" i="38"/>
  <c r="AB76" i="38"/>
  <c r="AY74" i="38"/>
  <c r="R74" i="38"/>
  <c r="BC73" i="38"/>
  <c r="AF73" i="38"/>
  <c r="BE72" i="38"/>
  <c r="AK72" i="38"/>
  <c r="BA71" i="38"/>
  <c r="AD71" i="38"/>
  <c r="AK70" i="38"/>
  <c r="AS69" i="38"/>
  <c r="X69" i="38"/>
  <c r="AN68" i="38"/>
  <c r="W68" i="38"/>
  <c r="AX67" i="38"/>
  <c r="AG67" i="38"/>
  <c r="AR66" i="38"/>
  <c r="AB66" i="38"/>
  <c r="AU65" i="38"/>
  <c r="AF65" i="38"/>
  <c r="Q65" i="38"/>
  <c r="AT64" i="38"/>
  <c r="AE64" i="38"/>
  <c r="AQ63" i="38"/>
  <c r="AB63" i="38"/>
  <c r="BD62" i="38"/>
  <c r="AO62" i="38"/>
  <c r="Z62" i="38"/>
  <c r="AZ61" i="38"/>
  <c r="AK61" i="38"/>
  <c r="S61" i="38"/>
  <c r="AW60" i="38"/>
  <c r="AI60" i="38"/>
  <c r="T60" i="38"/>
  <c r="AY59" i="38"/>
  <c r="AK59" i="38"/>
  <c r="W59" i="38"/>
  <c r="BB58" i="38"/>
  <c r="AO58" i="38"/>
  <c r="AB58" i="38"/>
  <c r="BD57" i="38"/>
  <c r="AQ57" i="38"/>
  <c r="AC57" i="38"/>
  <c r="BC78" i="38"/>
  <c r="AQ78" i="38"/>
  <c r="AR76" i="38"/>
  <c r="AT75" i="38"/>
  <c r="BD74" i="38"/>
  <c r="AE73" i="38"/>
  <c r="AW72" i="38"/>
  <c r="AM71" i="38"/>
  <c r="AW70" i="38"/>
  <c r="AA69" i="38"/>
  <c r="AY68" i="38"/>
  <c r="V68" i="38"/>
  <c r="AE67" i="38"/>
  <c r="AQ66" i="38"/>
  <c r="S66" i="38"/>
  <c r="AM65" i="38"/>
  <c r="AR64" i="38"/>
  <c r="U64" i="38"/>
  <c r="AI77" i="38"/>
  <c r="U75" i="38"/>
  <c r="AG74" i="38"/>
  <c r="AU73" i="38"/>
  <c r="Q73" i="38"/>
  <c r="Y72" i="38"/>
  <c r="BD71" i="38"/>
  <c r="R71" i="38"/>
  <c r="AG70" i="38"/>
  <c r="AN69" i="38"/>
  <c r="AJ68" i="38"/>
  <c r="AS67" i="38"/>
  <c r="S67" i="38"/>
  <c r="BD66" i="38"/>
  <c r="AF66" i="38"/>
  <c r="AT65" i="38"/>
  <c r="W65" i="38"/>
  <c r="BD64" i="38"/>
  <c r="AH64" i="38"/>
  <c r="AO63" i="38"/>
  <c r="R63" i="38"/>
  <c r="AX62" i="38"/>
  <c r="Y62" i="38"/>
  <c r="AQ61" i="38"/>
  <c r="R61" i="38"/>
  <c r="AM60" i="38"/>
  <c r="AT59" i="38"/>
  <c r="Z59" i="38"/>
  <c r="BA58" i="38"/>
  <c r="AK58" i="38"/>
  <c r="U58" i="38"/>
  <c r="AW57" i="38"/>
  <c r="AH57" i="38"/>
  <c r="S57" i="38"/>
  <c r="AW56" i="38"/>
  <c r="AI56" i="38"/>
  <c r="U56" i="38"/>
  <c r="BD55" i="38"/>
  <c r="AQ55" i="38"/>
  <c r="AD55" i="38"/>
  <c r="Q55" i="38"/>
  <c r="AX54" i="38"/>
  <c r="AK54" i="38"/>
  <c r="X54" i="38"/>
  <c r="AY53" i="38"/>
  <c r="AK53" i="38"/>
  <c r="X53" i="38"/>
  <c r="AS52" i="38"/>
  <c r="AF52" i="38"/>
  <c r="S52" i="38"/>
  <c r="AD77" i="38"/>
  <c r="AF74" i="38"/>
  <c r="AT73" i="38"/>
  <c r="BD72" i="38"/>
  <c r="X72" i="38"/>
  <c r="AZ71" i="38"/>
  <c r="Q71" i="38"/>
  <c r="Z70" i="38"/>
  <c r="AL69" i="38"/>
  <c r="AI68" i="38"/>
  <c r="AR67" i="38"/>
  <c r="BC66" i="38"/>
  <c r="AE66" i="38"/>
  <c r="AS65" i="38"/>
  <c r="V65" i="38"/>
  <c r="BC64" i="38"/>
  <c r="AD64" i="38"/>
  <c r="AM63" i="38"/>
  <c r="Q63" i="38"/>
  <c r="AW62" i="38"/>
  <c r="X62" i="38"/>
  <c r="AP61" i="38"/>
  <c r="Q61" i="38"/>
  <c r="AL60" i="38"/>
  <c r="AS59" i="38"/>
  <c r="V59" i="38"/>
  <c r="AZ58" i="38"/>
  <c r="AJ58" i="38"/>
  <c r="T58" i="38"/>
  <c r="Y77" i="38"/>
  <c r="Z74" i="38"/>
  <c r="AP73" i="38"/>
  <c r="BC72" i="38"/>
  <c r="W72" i="38"/>
  <c r="AY71" i="38"/>
  <c r="BE70" i="38"/>
  <c r="Y70" i="38"/>
  <c r="AH69" i="38"/>
  <c r="AH68" i="38"/>
  <c r="AL67" i="38"/>
  <c r="BB66" i="38"/>
  <c r="X66" i="38"/>
  <c r="AQ65" i="38"/>
  <c r="U65" i="38"/>
  <c r="BB64" i="38"/>
  <c r="AC64" i="38"/>
  <c r="AL63" i="38"/>
  <c r="AV62" i="38"/>
  <c r="S62" i="38"/>
  <c r="AO61" i="38"/>
  <c r="BD60" i="38"/>
  <c r="AH60" i="38"/>
  <c r="AQ59" i="38"/>
  <c r="U59" i="38"/>
  <c r="AY58" i="38"/>
  <c r="AI58" i="38"/>
  <c r="R58" i="38"/>
  <c r="AU57" i="38"/>
  <c r="AF57" i="38"/>
  <c r="AU56" i="38"/>
  <c r="AG56" i="38"/>
  <c r="S56" i="38"/>
  <c r="AM74" i="38"/>
  <c r="AW73" i="38"/>
  <c r="AJ72" i="38"/>
  <c r="AN71" i="38"/>
  <c r="X70" i="38"/>
  <c r="AK74" i="38"/>
  <c r="AO73" i="38"/>
  <c r="AI72" i="38"/>
  <c r="AK71" i="38"/>
  <c r="AI74" i="38"/>
  <c r="AJ73" i="38"/>
  <c r="AD72" i="38"/>
  <c r="AJ71" i="38"/>
  <c r="V70" i="38"/>
  <c r="AW69" i="38"/>
  <c r="AX68" i="38"/>
  <c r="W67" i="38"/>
  <c r="AU66" i="38"/>
  <c r="AE65" i="38"/>
  <c r="AO64" i="38"/>
  <c r="BB63" i="38"/>
  <c r="Z63" i="38"/>
  <c r="AR62" i="38"/>
  <c r="AA61" i="38"/>
  <c r="AC60" i="38"/>
  <c r="AU59" i="38"/>
  <c r="AG58" i="38"/>
  <c r="Y76" i="38"/>
  <c r="AG75" i="38"/>
  <c r="S73" i="38"/>
  <c r="BA72" i="38"/>
  <c r="AV70" i="38"/>
  <c r="AB69" i="38"/>
  <c r="AB68" i="38"/>
  <c r="AW67" i="38"/>
  <c r="AG66" i="38"/>
  <c r="BC65" i="38"/>
  <c r="Z64" i="38"/>
  <c r="AW63" i="38"/>
  <c r="AF62" i="38"/>
  <c r="AU61" i="38"/>
  <c r="AV60" i="38"/>
  <c r="X60" i="38"/>
  <c r="AG59" i="38"/>
  <c r="AU58" i="38"/>
  <c r="X58" i="38"/>
  <c r="AO57" i="38"/>
  <c r="X57" i="38"/>
  <c r="BB56" i="38"/>
  <c r="AJ56" i="38"/>
  <c r="R56" i="38"/>
  <c r="AU55" i="38"/>
  <c r="AG55" i="38"/>
  <c r="S55" i="38"/>
  <c r="AZ54" i="38"/>
  <c r="AJ54" i="38"/>
  <c r="V54" i="38"/>
  <c r="BE53" i="38"/>
  <c r="AQ53" i="38"/>
  <c r="AC53" i="38"/>
  <c r="AF75" i="38"/>
  <c r="R73" i="38"/>
  <c r="AZ72" i="38"/>
  <c r="AO70" i="38"/>
  <c r="W69" i="38"/>
  <c r="AA68" i="38"/>
  <c r="AV67" i="38"/>
  <c r="W66" i="38"/>
  <c r="BB65" i="38"/>
  <c r="V64" i="38"/>
  <c r="AP63" i="38"/>
  <c r="AE62" i="38"/>
  <c r="AN61" i="38"/>
  <c r="AU60" i="38"/>
  <c r="R60" i="38"/>
  <c r="AE59" i="38"/>
  <c r="AT58" i="38"/>
  <c r="W58" i="38"/>
  <c r="AE75" i="38"/>
  <c r="AX72" i="38"/>
  <c r="AN70" i="38"/>
  <c r="Q69" i="38"/>
  <c r="Z68" i="38"/>
  <c r="AT67" i="38"/>
  <c r="U66" i="38"/>
  <c r="BA65" i="38"/>
  <c r="BE64" i="38"/>
  <c r="T64" i="38"/>
  <c r="AK63" i="38"/>
  <c r="AD62" i="38"/>
  <c r="AJ61" i="38"/>
  <c r="AR60" i="38"/>
  <c r="Q60" i="38"/>
  <c r="AC59" i="38"/>
  <c r="AS58" i="38"/>
  <c r="V58" i="38"/>
  <c r="AM57" i="38"/>
  <c r="V57" i="38"/>
  <c r="AX56" i="38"/>
  <c r="AF56" i="38"/>
  <c r="AS55" i="38"/>
  <c r="AE55" i="38"/>
  <c r="AV54" i="38"/>
  <c r="AH54" i="38"/>
  <c r="T54" i="38"/>
  <c r="BC53" i="38"/>
  <c r="AO53" i="38"/>
  <c r="AA53" i="38"/>
  <c r="AY52" i="38"/>
  <c r="AJ52" i="38"/>
  <c r="V52" i="38"/>
  <c r="BB51" i="38"/>
  <c r="AP51" i="38"/>
  <c r="AD51" i="38"/>
  <c r="R51" i="38"/>
  <c r="BA50" i="38"/>
  <c r="AO50" i="38"/>
  <c r="AC50" i="38"/>
  <c r="Q50" i="38"/>
  <c r="AZ49" i="38"/>
  <c r="Z80" i="38"/>
  <c r="AZ75" i="38"/>
  <c r="BB73" i="38"/>
  <c r="V71" i="38"/>
  <c r="AR75" i="38"/>
  <c r="AI73" i="38"/>
  <c r="AF69" i="38"/>
  <c r="AJ75" i="38"/>
  <c r="AD73" i="38"/>
  <c r="AP72" i="38"/>
  <c r="AX74" i="38"/>
  <c r="U73" i="38"/>
  <c r="AO72" i="38"/>
  <c r="BC68" i="38"/>
  <c r="AJ67" i="38"/>
  <c r="AW66" i="38"/>
  <c r="AP65" i="38"/>
  <c r="AL64" i="38"/>
  <c r="U63" i="38"/>
  <c r="Q62" i="38"/>
  <c r="AX61" i="38"/>
  <c r="Z60" i="38"/>
  <c r="AX59" i="38"/>
  <c r="AL58" i="38"/>
  <c r="AS57" i="38"/>
  <c r="U57" i="38"/>
  <c r="BE56" i="38"/>
  <c r="AK56" i="38"/>
  <c r="AX55" i="38"/>
  <c r="AH55" i="38"/>
  <c r="BB54" i="38"/>
  <c r="AI54" i="38"/>
  <c r="R54" i="38"/>
  <c r="AN53" i="38"/>
  <c r="V53" i="38"/>
  <c r="BC52" i="38"/>
  <c r="AN52" i="38"/>
  <c r="X52" i="38"/>
  <c r="AU51" i="38"/>
  <c r="AH51" i="38"/>
  <c r="U51" i="38"/>
  <c r="BC50" i="38"/>
  <c r="AP50" i="38"/>
  <c r="AB50" i="38"/>
  <c r="BC49" i="38"/>
  <c r="AP49" i="38"/>
  <c r="AD49" i="38"/>
  <c r="R49" i="38"/>
  <c r="BA48" i="38"/>
  <c r="AO48" i="38"/>
  <c r="AC48" i="38"/>
  <c r="Q48" i="38"/>
  <c r="AZ47" i="38"/>
  <c r="AN47" i="38"/>
  <c r="AB47" i="38"/>
  <c r="AY46" i="38"/>
  <c r="AM46" i="38"/>
  <c r="AA46" i="38"/>
  <c r="AN77" i="38"/>
  <c r="AZ76" i="38"/>
  <c r="AH74" i="38"/>
  <c r="T73" i="38"/>
  <c r="V72" i="38"/>
  <c r="R77" i="38"/>
  <c r="AT76" i="38"/>
  <c r="R72" i="38"/>
  <c r="BA70" i="38"/>
  <c r="AW68" i="38"/>
  <c r="X67" i="38"/>
  <c r="AP66" i="38"/>
  <c r="AN65" i="38"/>
  <c r="S64" i="38"/>
  <c r="AA76" i="38"/>
  <c r="AV71" i="38"/>
  <c r="AJ70" i="38"/>
  <c r="BE69" i="38"/>
  <c r="AL68" i="38"/>
  <c r="T67" i="38"/>
  <c r="AH66" i="38"/>
  <c r="AB65" i="38"/>
  <c r="AZ63" i="38"/>
  <c r="AY62" i="38"/>
  <c r="AB61" i="38"/>
  <c r="AZ60" i="38"/>
  <c r="AI59" i="38"/>
  <c r="Y58" i="38"/>
  <c r="BC57" i="38"/>
  <c r="AI57" i="38"/>
  <c r="AT56" i="38"/>
  <c r="AA56" i="38"/>
  <c r="AP55" i="38"/>
  <c r="Y55" i="38"/>
  <c r="AS54" i="38"/>
  <c r="AC54" i="38"/>
  <c r="AW53" i="38"/>
  <c r="AG53" i="38"/>
  <c r="Q53" i="38"/>
  <c r="AV52" i="38"/>
  <c r="AG52" i="38"/>
  <c r="Q52" i="38"/>
  <c r="BC51" i="38"/>
  <c r="AO51" i="38"/>
  <c r="AB51" i="38"/>
  <c r="AW50" i="38"/>
  <c r="AJ50" i="38"/>
  <c r="W50" i="38"/>
  <c r="AW49" i="38"/>
  <c r="AK49" i="38"/>
  <c r="Y49" i="38"/>
  <c r="AV48" i="38"/>
  <c r="AJ48" i="38"/>
  <c r="X48" i="38"/>
  <c r="AU47" i="38"/>
  <c r="AI47" i="38"/>
  <c r="W47" i="38"/>
  <c r="AT46" i="38"/>
  <c r="AH46" i="38"/>
  <c r="V46" i="38"/>
  <c r="BE45" i="38"/>
  <c r="AS45" i="38"/>
  <c r="AG45" i="38"/>
  <c r="U45" i="38"/>
  <c r="BD44" i="38"/>
  <c r="AR44" i="38"/>
  <c r="AF44" i="38"/>
  <c r="T44" i="38"/>
  <c r="BC43" i="38"/>
  <c r="AQ43" i="38"/>
  <c r="AE43" i="38"/>
  <c r="S43" i="38"/>
  <c r="BB42" i="38"/>
  <c r="AP42" i="38"/>
  <c r="AD42" i="38"/>
  <c r="R42" i="38"/>
  <c r="BA41" i="38"/>
  <c r="AO41" i="38"/>
  <c r="AC41" i="38"/>
  <c r="Q41" i="38"/>
  <c r="AZ40" i="38"/>
  <c r="AN40" i="38"/>
  <c r="AB40" i="38"/>
  <c r="AR71" i="38"/>
  <c r="AI70" i="38"/>
  <c r="BD69" i="38"/>
  <c r="U68" i="38"/>
  <c r="T66" i="38"/>
  <c r="AA65" i="38"/>
  <c r="BA64" i="38"/>
  <c r="AY63" i="38"/>
  <c r="AN62" i="38"/>
  <c r="Z61" i="38"/>
  <c r="AP60" i="38"/>
  <c r="AB59" i="38"/>
  <c r="BA57" i="38"/>
  <c r="AG57" i="38"/>
  <c r="AS56" i="38"/>
  <c r="Z56" i="38"/>
  <c r="AO55" i="38"/>
  <c r="X55" i="38"/>
  <c r="AR54" i="38"/>
  <c r="AB54" i="38"/>
  <c r="AV53" i="38"/>
  <c r="AF53" i="38"/>
  <c r="AU52" i="38"/>
  <c r="AE52" i="38"/>
  <c r="BA51" i="38"/>
  <c r="AN51" i="38"/>
  <c r="AA51" i="38"/>
  <c r="AV50" i="38"/>
  <c r="AI50" i="38"/>
  <c r="V50" i="38"/>
  <c r="AV49" i="38"/>
  <c r="AJ49" i="38"/>
  <c r="X49" i="38"/>
  <c r="AU48" i="38"/>
  <c r="AI48" i="38"/>
  <c r="W48" i="38"/>
  <c r="AT47" i="38"/>
  <c r="AH47" i="38"/>
  <c r="V47" i="38"/>
  <c r="BE46" i="38"/>
  <c r="AS46" i="38"/>
  <c r="AG46" i="38"/>
  <c r="U46" i="38"/>
  <c r="BD45" i="38"/>
  <c r="AR45" i="38"/>
  <c r="AF45" i="38"/>
  <c r="T45" i="38"/>
  <c r="BC44" i="38"/>
  <c r="AQ44" i="38"/>
  <c r="AE44" i="38"/>
  <c r="S44" i="38"/>
  <c r="BB43" i="38"/>
  <c r="AP43" i="38"/>
  <c r="AD43" i="38"/>
  <c r="R43" i="38"/>
  <c r="AC71" i="38"/>
  <c r="W70" i="38"/>
  <c r="AV69" i="38"/>
  <c r="R66" i="38"/>
  <c r="T65" i="38"/>
  <c r="AZ64" i="38"/>
  <c r="AX63" i="38"/>
  <c r="AM62" i="38"/>
  <c r="Y61" i="38"/>
  <c r="AO60" i="38"/>
  <c r="AA59" i="38"/>
  <c r="AX58" i="38"/>
  <c r="AZ57" i="38"/>
  <c r="AB57" i="38"/>
  <c r="AR56" i="38"/>
  <c r="X56" i="38"/>
  <c r="BE55" i="38"/>
  <c r="AM55" i="38"/>
  <c r="W55" i="38"/>
  <c r="AQ54" i="38"/>
  <c r="Z54" i="38"/>
  <c r="AU53" i="38"/>
  <c r="AE53" i="38"/>
  <c r="AT52" i="38"/>
  <c r="AD52" i="38"/>
  <c r="AZ51" i="38"/>
  <c r="AM51" i="38"/>
  <c r="Z51" i="38"/>
  <c r="AU50" i="38"/>
  <c r="AH50" i="38"/>
  <c r="U50" i="38"/>
  <c r="AU49" i="38"/>
  <c r="AI49" i="38"/>
  <c r="W49" i="38"/>
  <c r="AT48" i="38"/>
  <c r="AH48" i="38"/>
  <c r="V48" i="38"/>
  <c r="BE47" i="38"/>
  <c r="AS47" i="38"/>
  <c r="AG47" i="38"/>
  <c r="U47" i="38"/>
  <c r="BD46" i="38"/>
  <c r="AR46" i="38"/>
  <c r="AF46" i="38"/>
  <c r="T46" i="38"/>
  <c r="BC45" i="38"/>
  <c r="AQ45" i="38"/>
  <c r="AE45" i="38"/>
  <c r="S45" i="38"/>
  <c r="BB44" i="38"/>
  <c r="AP44" i="38"/>
  <c r="AD44" i="38"/>
  <c r="R44" i="38"/>
  <c r="BA43" i="38"/>
  <c r="AO43" i="38"/>
  <c r="AC43" i="38"/>
  <c r="Q43" i="38"/>
  <c r="AZ42" i="38"/>
  <c r="AN42" i="38"/>
  <c r="AB42" i="38"/>
  <c r="AY41" i="38"/>
  <c r="AM41" i="38"/>
  <c r="AA41" i="38"/>
  <c r="AX40" i="38"/>
  <c r="AL40" i="38"/>
  <c r="Z40" i="38"/>
  <c r="AR69" i="38"/>
  <c r="AM68" i="38"/>
  <c r="AK67" i="38"/>
  <c r="S63" i="38"/>
  <c r="BB62" i="38"/>
  <c r="AF58" i="38"/>
  <c r="AJ57" i="38"/>
  <c r="AQ56" i="38"/>
  <c r="AL55" i="38"/>
  <c r="BD54" i="38"/>
  <c r="AE54" i="38"/>
  <c r="AZ53" i="38"/>
  <c r="W53" i="38"/>
  <c r="AM52" i="38"/>
  <c r="AV51" i="38"/>
  <c r="AC51" i="38"/>
  <c r="AG69" i="38"/>
  <c r="AF67" i="38"/>
  <c r="BE65" i="38"/>
  <c r="AZ62" i="38"/>
  <c r="AA58" i="38"/>
  <c r="AA57" i="38"/>
  <c r="AP56" i="38"/>
  <c r="AK55" i="38"/>
  <c r="V67" i="38"/>
  <c r="BD65" i="38"/>
  <c r="AS64" i="38"/>
  <c r="AK62" i="38"/>
  <c r="BC61" i="38"/>
  <c r="BB60" i="38"/>
  <c r="Z58" i="38"/>
  <c r="Z57" i="38"/>
  <c r="AN56" i="38"/>
  <c r="AJ55" i="38"/>
  <c r="BA54" i="38"/>
  <c r="Y54" i="38"/>
  <c r="AS53" i="38"/>
  <c r="T53" i="38"/>
  <c r="BE52" i="38"/>
  <c r="AI52" i="38"/>
  <c r="AB71" i="38"/>
  <c r="U67" i="38"/>
  <c r="AO65" i="38"/>
  <c r="AP64" i="38"/>
  <c r="AJ62" i="38"/>
  <c r="AY61" i="38"/>
  <c r="BA60" i="38"/>
  <c r="Y57" i="38"/>
  <c r="AM56" i="38"/>
  <c r="AI55" i="38"/>
  <c r="AW54" i="38"/>
  <c r="W54" i="38"/>
  <c r="AR53" i="38"/>
  <c r="S53" i="38"/>
  <c r="BD52" i="38"/>
  <c r="AH52" i="38"/>
  <c r="AR51" i="38"/>
  <c r="W51" i="38"/>
  <c r="AS50" i="38"/>
  <c r="Z50" i="38"/>
  <c r="AR49" i="38"/>
  <c r="AA49" i="38"/>
  <c r="AZ48" i="38"/>
  <c r="AG48" i="38"/>
  <c r="AY47" i="38"/>
  <c r="AF47" i="38"/>
  <c r="AN46" i="38"/>
  <c r="W46" i="38"/>
  <c r="AT45" i="38"/>
  <c r="AB45" i="38"/>
  <c r="AO44" i="38"/>
  <c r="Z44" i="38"/>
  <c r="BE43" i="38"/>
  <c r="AM43" i="38"/>
  <c r="X43" i="38"/>
  <c r="BC42" i="38"/>
  <c r="AM42" i="38"/>
  <c r="Y42" i="38"/>
  <c r="AR41" i="38"/>
  <c r="AD41" i="38"/>
  <c r="AS40" i="38"/>
  <c r="AE40" i="38"/>
  <c r="Q40" i="38"/>
  <c r="AX39" i="38"/>
  <c r="AL39" i="38"/>
  <c r="Z39" i="38"/>
  <c r="AW38" i="38"/>
  <c r="AK38" i="38"/>
  <c r="Y38" i="38"/>
  <c r="AI65" i="38"/>
  <c r="AN64" i="38"/>
  <c r="BE63" i="38"/>
  <c r="AC62" i="38"/>
  <c r="AV61" i="38"/>
  <c r="AN60" i="38"/>
  <c r="W57" i="38"/>
  <c r="AH56" i="38"/>
  <c r="BC55" i="38"/>
  <c r="AF55" i="38"/>
  <c r="AU54" i="38"/>
  <c r="U54" i="38"/>
  <c r="AP53" i="38"/>
  <c r="R53" i="38"/>
  <c r="BB52" i="38"/>
  <c r="AD65" i="38"/>
  <c r="AM64" i="38"/>
  <c r="BD63" i="38"/>
  <c r="R62" i="38"/>
  <c r="AI61" i="38"/>
  <c r="AF60" i="38"/>
  <c r="BE59" i="38"/>
  <c r="AY57" i="38"/>
  <c r="T57" i="38"/>
  <c r="AE56" i="38"/>
  <c r="BB55" i="38"/>
  <c r="AC55" i="38"/>
  <c r="AT54" i="38"/>
  <c r="S54" i="38"/>
  <c r="AM53" i="38"/>
  <c r="BA52" i="38"/>
  <c r="AB52" i="38"/>
  <c r="AL51" i="38"/>
  <c r="T51" i="38"/>
  <c r="AY70" i="38"/>
  <c r="AA64" i="38"/>
  <c r="BA63" i="38"/>
  <c r="AD61" i="38"/>
  <c r="AB60" i="38"/>
  <c r="BC59" i="38"/>
  <c r="AX57" i="38"/>
  <c r="AD56" i="38"/>
  <c r="BA55" i="38"/>
  <c r="AA55" i="38"/>
  <c r="AX70" i="38"/>
  <c r="AG63" i="38"/>
  <c r="AC61" i="38"/>
  <c r="AA60" i="38"/>
  <c r="AW59" i="38"/>
  <c r="AW58" i="38"/>
  <c r="AV57" i="38"/>
  <c r="AB56" i="38"/>
  <c r="AV66" i="38"/>
  <c r="AF63" i="38"/>
  <c r="Y60" i="38"/>
  <c r="AO59" i="38"/>
  <c r="AV58" i="38"/>
  <c r="AT57" i="38"/>
  <c r="BD56" i="38"/>
  <c r="W56" i="38"/>
  <c r="AW55" i="38"/>
  <c r="V55" i="38"/>
  <c r="AN54" i="38"/>
  <c r="AH53" i="38"/>
  <c r="AR52" i="38"/>
  <c r="W52" i="38"/>
  <c r="BD51" i="38"/>
  <c r="AI51" i="38"/>
  <c r="BE50" i="38"/>
  <c r="AL50" i="38"/>
  <c r="R50" i="38"/>
  <c r="BD49" i="38"/>
  <c r="AL49" i="38"/>
  <c r="S49" i="38"/>
  <c r="AR48" i="38"/>
  <c r="AA48" i="38"/>
  <c r="AQ47" i="38"/>
  <c r="Z47" i="38"/>
  <c r="AX46" i="38"/>
  <c r="AE46" i="38"/>
  <c r="BA45" i="38"/>
  <c r="AL45" i="38"/>
  <c r="W45" i="38"/>
  <c r="AY44" i="38"/>
  <c r="AJ44" i="38"/>
  <c r="U44" i="38"/>
  <c r="AW43" i="38"/>
  <c r="AH43" i="38"/>
  <c r="AV42" i="38"/>
  <c r="AH42" i="38"/>
  <c r="T42" i="38"/>
  <c r="AZ41" i="38"/>
  <c r="AK41" i="38"/>
  <c r="W41" i="38"/>
  <c r="BB40" i="38"/>
  <c r="AM40" i="38"/>
  <c r="X40" i="38"/>
  <c r="BE39" i="38"/>
  <c r="AS39" i="38"/>
  <c r="AG39" i="38"/>
  <c r="U39" i="38"/>
  <c r="BD38" i="38"/>
  <c r="AR38" i="38"/>
  <c r="AF38" i="38"/>
  <c r="T38" i="38"/>
  <c r="BC37" i="38"/>
  <c r="AQ37" i="38"/>
  <c r="AE37" i="38"/>
  <c r="S37" i="38"/>
  <c r="BB36" i="38"/>
  <c r="AP36" i="38"/>
  <c r="AD36" i="38"/>
  <c r="R36" i="38"/>
  <c r="BA35" i="38"/>
  <c r="AO35" i="38"/>
  <c r="AC35" i="38"/>
  <c r="Q35" i="38"/>
  <c r="AZ34" i="38"/>
  <c r="AN34" i="38"/>
  <c r="AB34" i="38"/>
  <c r="AY33" i="38"/>
  <c r="AM33" i="38"/>
  <c r="AA33" i="38"/>
  <c r="AX32" i="38"/>
  <c r="AL32" i="38"/>
  <c r="Z32" i="38"/>
  <c r="AW31" i="38"/>
  <c r="AK31" i="38"/>
  <c r="Y31" i="38"/>
  <c r="AV30" i="38"/>
  <c r="AJ30" i="38"/>
  <c r="X30" i="38"/>
  <c r="AT29" i="38"/>
  <c r="AH29" i="38"/>
  <c r="V29" i="38"/>
  <c r="BE68" i="38"/>
  <c r="AJ66" i="38"/>
  <c r="AE63" i="38"/>
  <c r="AN59" i="38"/>
  <c r="AN58" i="38"/>
  <c r="AN57" i="38"/>
  <c r="BC56" i="38"/>
  <c r="V56" i="38"/>
  <c r="AV55" i="38"/>
  <c r="U55" i="38"/>
  <c r="AL54" i="38"/>
  <c r="BD53" i="38"/>
  <c r="AD53" i="38"/>
  <c r="AQ52" i="38"/>
  <c r="U52" i="38"/>
  <c r="AY51" i="38"/>
  <c r="AG51" i="38"/>
  <c r="BD50" i="38"/>
  <c r="AK50" i="38"/>
  <c r="BB49" i="38"/>
  <c r="AH49" i="38"/>
  <c r="Q49" i="38"/>
  <c r="AQ48" i="38"/>
  <c r="Z48" i="38"/>
  <c r="AP47" i="38"/>
  <c r="Y47" i="38"/>
  <c r="AW46" i="38"/>
  <c r="AD46" i="38"/>
  <c r="AZ45" i="38"/>
  <c r="AK45" i="38"/>
  <c r="V45" i="38"/>
  <c r="AX44" i="38"/>
  <c r="AI44" i="38"/>
  <c r="Q44" i="38"/>
  <c r="AV43" i="38"/>
  <c r="AG43" i="38"/>
  <c r="AU42" i="38"/>
  <c r="AG42" i="38"/>
  <c r="S42" i="38"/>
  <c r="AX41" i="38"/>
  <c r="AJ41" i="38"/>
  <c r="V41" i="38"/>
  <c r="BA40" i="38"/>
  <c r="AK40" i="38"/>
  <c r="W40" i="38"/>
  <c r="BD39" i="38"/>
  <c r="AR39" i="38"/>
  <c r="AF39" i="38"/>
  <c r="T39" i="38"/>
  <c r="BC38" i="38"/>
  <c r="AQ38" i="38"/>
  <c r="AE38" i="38"/>
  <c r="S38" i="38"/>
  <c r="BB37" i="38"/>
  <c r="AP37" i="38"/>
  <c r="AD37" i="38"/>
  <c r="R37" i="38"/>
  <c r="BA36" i="38"/>
  <c r="AO36" i="38"/>
  <c r="AC36" i="38"/>
  <c r="Q36" i="38"/>
  <c r="AZ35" i="38"/>
  <c r="AN35" i="38"/>
  <c r="AB35" i="38"/>
  <c r="AY34" i="38"/>
  <c r="AM34" i="38"/>
  <c r="AA34" i="38"/>
  <c r="AX33" i="38"/>
  <c r="AL33" i="38"/>
  <c r="Z33" i="38"/>
  <c r="AW32" i="38"/>
  <c r="AK32" i="38"/>
  <c r="Y32" i="38"/>
  <c r="AV31" i="38"/>
  <c r="AJ31" i="38"/>
  <c r="X31" i="38"/>
  <c r="BB79" i="38"/>
  <c r="AZ68" i="38"/>
  <c r="AI66" i="38"/>
  <c r="AA63" i="38"/>
  <c r="AJ59" i="38"/>
  <c r="AM58" i="38"/>
  <c r="AL57" i="38"/>
  <c r="AZ56" i="38"/>
  <c r="T56" i="38"/>
  <c r="AT55" i="38"/>
  <c r="T55" i="38"/>
  <c r="AG54" i="38"/>
  <c r="BB53" i="38"/>
  <c r="AB53" i="38"/>
  <c r="AP52" i="38"/>
  <c r="T52" i="38"/>
  <c r="AX51" i="38"/>
  <c r="AF51" i="38"/>
  <c r="BB50" i="38"/>
  <c r="AG50" i="38"/>
  <c r="BA49" i="38"/>
  <c r="AG49" i="38"/>
  <c r="AP48" i="38"/>
  <c r="Y48" i="38"/>
  <c r="AO47" i="38"/>
  <c r="X47" i="38"/>
  <c r="AV46" i="38"/>
  <c r="AC46" i="38"/>
  <c r="AY45" i="38"/>
  <c r="AJ45" i="38"/>
  <c r="R45" i="38"/>
  <c r="AW44" i="38"/>
  <c r="AH44" i="38"/>
  <c r="AU43" i="38"/>
  <c r="AF43" i="38"/>
  <c r="AT42" i="38"/>
  <c r="AF42" i="38"/>
  <c r="Q42" i="38"/>
  <c r="AW41" i="38"/>
  <c r="AI41" i="38"/>
  <c r="U41" i="38"/>
  <c r="AY40" i="38"/>
  <c r="AJ40" i="38"/>
  <c r="V40" i="38"/>
  <c r="BC39" i="38"/>
  <c r="AQ39" i="38"/>
  <c r="AE39" i="38"/>
  <c r="S39" i="38"/>
  <c r="BB38" i="38"/>
  <c r="AP38" i="38"/>
  <c r="AD38" i="38"/>
  <c r="R38" i="38"/>
  <c r="BA37" i="38"/>
  <c r="AO37" i="38"/>
  <c r="AC37" i="38"/>
  <c r="Q37" i="38"/>
  <c r="AZ36" i="38"/>
  <c r="AN36" i="38"/>
  <c r="AB36" i="38"/>
  <c r="AY35" i="38"/>
  <c r="AM35" i="38"/>
  <c r="AA35" i="38"/>
  <c r="AX34" i="38"/>
  <c r="AL34" i="38"/>
  <c r="Z34" i="38"/>
  <c r="AW33" i="38"/>
  <c r="AK33" i="38"/>
  <c r="Y33" i="38"/>
  <c r="AV32" i="38"/>
  <c r="AJ32" i="38"/>
  <c r="X32" i="38"/>
  <c r="AU31" i="38"/>
  <c r="AI31" i="38"/>
  <c r="W31" i="38"/>
  <c r="AV68" i="38"/>
  <c r="R55" i="38"/>
  <c r="X51" i="38"/>
  <c r="AN50" i="38"/>
  <c r="AE49" i="38"/>
  <c r="AL48" i="38"/>
  <c r="BC47" i="38"/>
  <c r="AD47" i="38"/>
  <c r="AL46" i="38"/>
  <c r="AU45" i="38"/>
  <c r="X45" i="38"/>
  <c r="AK44" i="38"/>
  <c r="BD43" i="38"/>
  <c r="AB43" i="38"/>
  <c r="AQ42" i="38"/>
  <c r="V42" i="38"/>
  <c r="BD41" i="38"/>
  <c r="AG41" i="38"/>
  <c r="AT40" i="38"/>
  <c r="Y40" i="38"/>
  <c r="AP39" i="38"/>
  <c r="Y39" i="38"/>
  <c r="AO38" i="38"/>
  <c r="X38" i="38"/>
  <c r="AX37" i="38"/>
  <c r="AI37" i="38"/>
  <c r="T37" i="38"/>
  <c r="AQ36" i="38"/>
  <c r="Y36" i="38"/>
  <c r="BE35" i="38"/>
  <c r="AP35" i="38"/>
  <c r="X35" i="38"/>
  <c r="Q66" i="38"/>
  <c r="AH58" i="38"/>
  <c r="BE54" i="38"/>
  <c r="AZ52" i="38"/>
  <c r="V51" i="38"/>
  <c r="AM50" i="38"/>
  <c r="AC49" i="38"/>
  <c r="AK48" i="38"/>
  <c r="BC54" i="38"/>
  <c r="AX52" i="38"/>
  <c r="S51" i="38"/>
  <c r="AF50" i="38"/>
  <c r="BE49" i="38"/>
  <c r="AB49" i="38"/>
  <c r="BE48" i="38"/>
  <c r="AF48" i="38"/>
  <c r="BA47" i="38"/>
  <c r="AA47" i="38"/>
  <c r="AJ46" i="38"/>
  <c r="AO45" i="38"/>
  <c r="T63" i="38"/>
  <c r="AP54" i="38"/>
  <c r="AO52" i="38"/>
  <c r="BE51" i="38"/>
  <c r="Q51" i="38"/>
  <c r="AE50" i="38"/>
  <c r="AY49" i="38"/>
  <c r="Z49" i="38"/>
  <c r="BD48" i="38"/>
  <c r="AE48" i="38"/>
  <c r="AX47" i="38"/>
  <c r="T47" i="38"/>
  <c r="AI46" i="38"/>
  <c r="AN45" i="38"/>
  <c r="BA44" i="38"/>
  <c r="AB44" i="38"/>
  <c r="AX43" i="38"/>
  <c r="Y43" i="38"/>
  <c r="AK42" i="38"/>
  <c r="AV41" i="38"/>
  <c r="AB41" i="38"/>
  <c r="AP40" i="38"/>
  <c r="S40" i="38"/>
  <c r="AM39" i="38"/>
  <c r="V39" i="38"/>
  <c r="BE38" i="38"/>
  <c r="AL38" i="38"/>
  <c r="U38" i="38"/>
  <c r="AU37" i="38"/>
  <c r="AF37" i="38"/>
  <c r="BC36" i="38"/>
  <c r="AK36" i="38"/>
  <c r="V36" i="38"/>
  <c r="BB35" i="38"/>
  <c r="AJ35" i="38"/>
  <c r="U35" i="38"/>
  <c r="AQ34" i="38"/>
  <c r="Y34" i="38"/>
  <c r="BE33" i="38"/>
  <c r="AP33" i="38"/>
  <c r="X33" i="38"/>
  <c r="AT32" i="38"/>
  <c r="AE32" i="38"/>
  <c r="AS31" i="38"/>
  <c r="AD31" i="38"/>
  <c r="AT30" i="38"/>
  <c r="AG30" i="38"/>
  <c r="T30" i="38"/>
  <c r="AS29" i="38"/>
  <c r="AF29" i="38"/>
  <c r="S29" i="38"/>
  <c r="AY28" i="38"/>
  <c r="AM28" i="38"/>
  <c r="AA28" i="38"/>
  <c r="AW27" i="38"/>
  <c r="AK27" i="38"/>
  <c r="Y27" i="38"/>
  <c r="AU26" i="38"/>
  <c r="AI26" i="38"/>
  <c r="W26" i="38"/>
  <c r="BE25" i="38"/>
  <c r="AS25" i="38"/>
  <c r="AG25" i="38"/>
  <c r="U25" i="38"/>
  <c r="BC24" i="38"/>
  <c r="AQ24" i="38"/>
  <c r="AE24" i="38"/>
  <c r="S24" i="38"/>
  <c r="BA23" i="38"/>
  <c r="AO23" i="38"/>
  <c r="AO54" i="38"/>
  <c r="AL52" i="38"/>
  <c r="AW51" i="38"/>
  <c r="AD50" i="38"/>
  <c r="AX49" i="38"/>
  <c r="V49" i="38"/>
  <c r="BC48" i="38"/>
  <c r="AD48" i="38"/>
  <c r="AW47" i="38"/>
  <c r="S47" i="38"/>
  <c r="BC46" i="38"/>
  <c r="AB46" i="38"/>
  <c r="AM45" i="38"/>
  <c r="AZ44" i="38"/>
  <c r="AA44" i="38"/>
  <c r="AT43" i="38"/>
  <c r="W43" i="38"/>
  <c r="BE42" i="38"/>
  <c r="AJ42" i="38"/>
  <c r="AU41" i="38"/>
  <c r="Z41" i="38"/>
  <c r="AO40" i="38"/>
  <c r="R40" i="38"/>
  <c r="BB39" i="38"/>
  <c r="AK39" i="38"/>
  <c r="R39" i="38"/>
  <c r="BA38" i="38"/>
  <c r="AJ38" i="38"/>
  <c r="Q38" i="38"/>
  <c r="AT37" i="38"/>
  <c r="AB37" i="38"/>
  <c r="AF54" i="38"/>
  <c r="BA53" i="38"/>
  <c r="AC52" i="38"/>
  <c r="AT51" i="38"/>
  <c r="AA50" i="38"/>
  <c r="AT49" i="38"/>
  <c r="U49" i="38"/>
  <c r="BB48" i="38"/>
  <c r="AB48" i="38"/>
  <c r="AD54" i="38"/>
  <c r="AT53" i="38"/>
  <c r="AA52" i="38"/>
  <c r="AS51" i="38"/>
  <c r="AZ50" i="38"/>
  <c r="Y50" i="38"/>
  <c r="AS49" i="38"/>
  <c r="T49" i="38"/>
  <c r="AY48" i="38"/>
  <c r="U48" i="38"/>
  <c r="AR47" i="38"/>
  <c r="Q47" i="38"/>
  <c r="Q54" i="38"/>
  <c r="AJ53" i="38"/>
  <c r="Z52" i="38"/>
  <c r="AQ51" i="38"/>
  <c r="AY50" i="38"/>
  <c r="X50" i="38"/>
  <c r="AQ49" i="38"/>
  <c r="AX48" i="38"/>
  <c r="T48" i="38"/>
  <c r="AM47" i="38"/>
  <c r="AZ46" i="38"/>
  <c r="X46" i="38"/>
  <c r="AD45" i="38"/>
  <c r="AT44" i="38"/>
  <c r="AI53" i="38"/>
  <c r="R52" i="38"/>
  <c r="AK51" i="38"/>
  <c r="AX50" i="38"/>
  <c r="T50" i="38"/>
  <c r="AO49" i="38"/>
  <c r="AW48" i="38"/>
  <c r="S48" i="38"/>
  <c r="AL47" i="38"/>
  <c r="AU46" i="38"/>
  <c r="S46" i="38"/>
  <c r="BB45" i="38"/>
  <c r="AC45" i="38"/>
  <c r="AS44" i="38"/>
  <c r="V44" i="38"/>
  <c r="AL43" i="38"/>
  <c r="AX42" i="38"/>
  <c r="AA42" i="38"/>
  <c r="AP41" i="38"/>
  <c r="S41" i="38"/>
  <c r="BC40" i="38"/>
  <c r="AF40" i="38"/>
  <c r="AW39" i="38"/>
  <c r="AD39" i="38"/>
  <c r="AV38" i="38"/>
  <c r="AC38" i="38"/>
  <c r="BE37" i="38"/>
  <c r="AM37" i="38"/>
  <c r="X37" i="38"/>
  <c r="AU36" i="38"/>
  <c r="AF36" i="38"/>
  <c r="AT35" i="38"/>
  <c r="AE35" i="38"/>
  <c r="BA34" i="38"/>
  <c r="AI34" i="38"/>
  <c r="T34" i="38"/>
  <c r="AZ33" i="38"/>
  <c r="AH33" i="38"/>
  <c r="S33" i="38"/>
  <c r="BD32" i="38"/>
  <c r="AO32" i="38"/>
  <c r="W32" i="38"/>
  <c r="BC31" i="38"/>
  <c r="AN31" i="38"/>
  <c r="V31" i="38"/>
  <c r="BB30" i="38"/>
  <c r="AO30" i="38"/>
  <c r="AB30" i="38"/>
  <c r="BA29" i="38"/>
  <c r="AN29" i="38"/>
  <c r="AA29" i="38"/>
  <c r="AT28" i="38"/>
  <c r="AH28" i="38"/>
  <c r="V28" i="38"/>
  <c r="BD27" i="38"/>
  <c r="AR27" i="38"/>
  <c r="AF27" i="38"/>
  <c r="T27" i="38"/>
  <c r="BB26" i="38"/>
  <c r="AP26" i="38"/>
  <c r="AD26" i="38"/>
  <c r="R26" i="38"/>
  <c r="AZ25" i="38"/>
  <c r="AN25" i="38"/>
  <c r="AB25" i="38"/>
  <c r="AX24" i="38"/>
  <c r="AL24" i="38"/>
  <c r="Z24" i="38"/>
  <c r="AV23" i="38"/>
  <c r="AJ23" i="38"/>
  <c r="X23" i="38"/>
  <c r="AT22" i="38"/>
  <c r="AH22" i="38"/>
  <c r="V22" i="38"/>
  <c r="BD21" i="38"/>
  <c r="AR21" i="38"/>
  <c r="AF21" i="38"/>
  <c r="T21" i="38"/>
  <c r="BB20" i="38"/>
  <c r="AP20" i="38"/>
  <c r="AD20" i="38"/>
  <c r="R20" i="38"/>
  <c r="AZ19" i="38"/>
  <c r="AN19" i="38"/>
  <c r="AB19" i="38"/>
  <c r="AX18" i="38"/>
  <c r="AL18" i="38"/>
  <c r="Z18" i="38"/>
  <c r="AV17" i="38"/>
  <c r="AJ17" i="38"/>
  <c r="X17" i="38"/>
  <c r="AT16" i="38"/>
  <c r="AH16" i="38"/>
  <c r="V16" i="38"/>
  <c r="BD15" i="38"/>
  <c r="AR15" i="38"/>
  <c r="AF15" i="38"/>
  <c r="T15" i="38"/>
  <c r="BB14" i="38"/>
  <c r="AP14" i="38"/>
  <c r="AD14" i="38"/>
  <c r="R14" i="38"/>
  <c r="AZ13" i="38"/>
  <c r="AN13" i="38"/>
  <c r="AB13" i="38"/>
  <c r="AX12" i="38"/>
  <c r="AL12" i="38"/>
  <c r="Z12" i="38"/>
  <c r="AV11" i="38"/>
  <c r="AJ11" i="38"/>
  <c r="X11" i="38"/>
  <c r="AV56" i="38"/>
  <c r="AY55" i="38"/>
  <c r="Y53" i="38"/>
  <c r="AJ51" i="38"/>
  <c r="AT50" i="38"/>
  <c r="S50" i="38"/>
  <c r="AN49" i="38"/>
  <c r="AS48" i="38"/>
  <c r="R48" i="38"/>
  <c r="AK47" i="38"/>
  <c r="AQ46" i="38"/>
  <c r="R46" i="38"/>
  <c r="AX45" i="38"/>
  <c r="AA45" i="38"/>
  <c r="AN44" i="38"/>
  <c r="AK43" i="38"/>
  <c r="AW42" i="38"/>
  <c r="Z42" i="38"/>
  <c r="AN41" i="38"/>
  <c r="R41" i="38"/>
  <c r="AW40" i="38"/>
  <c r="AD40" i="38"/>
  <c r="AV39" i="38"/>
  <c r="AC39" i="38"/>
  <c r="AU38" i="38"/>
  <c r="AB38" i="38"/>
  <c r="BD37" i="38"/>
  <c r="AL37" i="38"/>
  <c r="W37" i="38"/>
  <c r="AT36" i="38"/>
  <c r="AE36" i="38"/>
  <c r="AS35" i="38"/>
  <c r="AD35" i="38"/>
  <c r="AW34" i="38"/>
  <c r="AH34" i="38"/>
  <c r="S34" i="38"/>
  <c r="AV33" i="38"/>
  <c r="AG33" i="38"/>
  <c r="R33" i="38"/>
  <c r="BC32" i="38"/>
  <c r="AN32" i="38"/>
  <c r="V32" i="38"/>
  <c r="BB31" i="38"/>
  <c r="AM31" i="38"/>
  <c r="U31" i="38"/>
  <c r="BA30" i="38"/>
  <c r="AN30" i="38"/>
  <c r="AA30" i="38"/>
  <c r="AZ29" i="38"/>
  <c r="AM29" i="38"/>
  <c r="Z29" i="38"/>
  <c r="BE28" i="38"/>
  <c r="AS28" i="38"/>
  <c r="AG28" i="38"/>
  <c r="U28" i="38"/>
  <c r="BC27" i="38"/>
  <c r="AQ27" i="38"/>
  <c r="AE27" i="38"/>
  <c r="S27" i="38"/>
  <c r="BA26" i="38"/>
  <c r="AO26" i="38"/>
  <c r="AC26" i="38"/>
  <c r="Q26" i="38"/>
  <c r="AY25" i="38"/>
  <c r="AM25" i="38"/>
  <c r="AA25" i="38"/>
  <c r="AW24" i="38"/>
  <c r="AK24" i="38"/>
  <c r="Y24" i="38"/>
  <c r="AU23" i="38"/>
  <c r="AI23" i="38"/>
  <c r="W23" i="38"/>
  <c r="BE22" i="38"/>
  <c r="AS22" i="38"/>
  <c r="AG22" i="38"/>
  <c r="U22" i="38"/>
  <c r="BC21" i="38"/>
  <c r="AQ21" i="38"/>
  <c r="AE21" i="38"/>
  <c r="S21" i="38"/>
  <c r="BA20" i="38"/>
  <c r="AO20" i="38"/>
  <c r="AC20" i="38"/>
  <c r="AY19" i="38"/>
  <c r="AM19" i="38"/>
  <c r="AA19" i="38"/>
  <c r="AW18" i="38"/>
  <c r="AK18" i="38"/>
  <c r="Y18" i="38"/>
  <c r="AU17" i="38"/>
  <c r="AI17" i="38"/>
  <c r="W17" i="38"/>
  <c r="BE16" i="38"/>
  <c r="AS16" i="38"/>
  <c r="AG16" i="38"/>
  <c r="U16" i="38"/>
  <c r="BC15" i="38"/>
  <c r="AQ15" i="38"/>
  <c r="AE15" i="38"/>
  <c r="S15" i="38"/>
  <c r="BA14" i="38"/>
  <c r="AO14" i="38"/>
  <c r="AC14" i="38"/>
  <c r="Q14" i="38"/>
  <c r="Q59" i="38"/>
  <c r="AR55" i="38"/>
  <c r="U53" i="38"/>
  <c r="AE51" i="38"/>
  <c r="AR50" i="38"/>
  <c r="AM49" i="38"/>
  <c r="AN48" i="38"/>
  <c r="AJ47" i="38"/>
  <c r="AP46" i="38"/>
  <c r="Q46" i="38"/>
  <c r="AW45" i="38"/>
  <c r="Z45" i="38"/>
  <c r="AM44" i="38"/>
  <c r="AJ43" i="38"/>
  <c r="AS42" i="38"/>
  <c r="X42" i="38"/>
  <c r="AL41" i="38"/>
  <c r="AV40" i="38"/>
  <c r="AC40" i="38"/>
  <c r="AU39" i="38"/>
  <c r="AB39" i="38"/>
  <c r="AT38" i="38"/>
  <c r="AA38" i="38"/>
  <c r="AZ37" i="38"/>
  <c r="AK37" i="38"/>
  <c r="V37" i="38"/>
  <c r="AS36" i="38"/>
  <c r="AA36" i="38"/>
  <c r="AR35" i="38"/>
  <c r="Z35" i="38"/>
  <c r="AV34" i="38"/>
  <c r="AG34" i="38"/>
  <c r="R34" i="38"/>
  <c r="AU33" i="38"/>
  <c r="AF33" i="38"/>
  <c r="Q33" i="38"/>
  <c r="BB32" i="38"/>
  <c r="AM32" i="38"/>
  <c r="U32" i="38"/>
  <c r="BA31" i="38"/>
  <c r="AL31" i="38"/>
  <c r="T31" i="38"/>
  <c r="AZ30" i="38"/>
  <c r="AM30" i="38"/>
  <c r="Z30" i="38"/>
  <c r="AY29" i="38"/>
  <c r="AL29" i="38"/>
  <c r="Y29" i="38"/>
  <c r="BD28" i="38"/>
  <c r="AR28" i="38"/>
  <c r="AF28" i="38"/>
  <c r="T28" i="38"/>
  <c r="BB27" i="38"/>
  <c r="AP27" i="38"/>
  <c r="AD27" i="38"/>
  <c r="R27" i="38"/>
  <c r="AZ26" i="38"/>
  <c r="AN26" i="38"/>
  <c r="AB26" i="38"/>
  <c r="AX25" i="38"/>
  <c r="AL25" i="38"/>
  <c r="Z25" i="38"/>
  <c r="AV24" i="38"/>
  <c r="AJ24" i="38"/>
  <c r="X24" i="38"/>
  <c r="AT23" i="38"/>
  <c r="AH23" i="38"/>
  <c r="V23" i="38"/>
  <c r="BD22" i="38"/>
  <c r="AR22" i="38"/>
  <c r="AF22" i="38"/>
  <c r="T22" i="38"/>
  <c r="BB21" i="38"/>
  <c r="AP21" i="38"/>
  <c r="AD21" i="38"/>
  <c r="R21" i="38"/>
  <c r="AZ20" i="38"/>
  <c r="AN20" i="38"/>
  <c r="AB20" i="38"/>
  <c r="AX19" i="38"/>
  <c r="AL19" i="38"/>
  <c r="Z19" i="38"/>
  <c r="AV18" i="38"/>
  <c r="AJ18" i="38"/>
  <c r="X18" i="38"/>
  <c r="AT17" i="38"/>
  <c r="AH17" i="38"/>
  <c r="V17" i="38"/>
  <c r="BD16" i="38"/>
  <c r="AR16" i="38"/>
  <c r="AF16" i="38"/>
  <c r="T16" i="38"/>
  <c r="BB15" i="38"/>
  <c r="S7" i="38"/>
  <c r="AE7" i="38"/>
  <c r="AQ7" i="38"/>
  <c r="BC7" i="38"/>
  <c r="T8" i="38"/>
  <c r="AF8" i="38"/>
  <c r="AR8" i="38"/>
  <c r="BD8" i="38"/>
  <c r="V9" i="38"/>
  <c r="AH9" i="38"/>
  <c r="AT9" i="38"/>
  <c r="X10" i="38"/>
  <c r="AJ10" i="38"/>
  <c r="AV10" i="38"/>
  <c r="R11" i="38"/>
  <c r="AE11" i="38"/>
  <c r="AR11" i="38"/>
  <c r="BE11" i="38"/>
  <c r="S12" i="38"/>
  <c r="AF12" i="38"/>
  <c r="AS12" i="38"/>
  <c r="T13" i="38"/>
  <c r="AG13" i="38"/>
  <c r="AT13" i="38"/>
  <c r="V14" i="38"/>
  <c r="AJ14" i="38"/>
  <c r="AX14" i="38"/>
  <c r="Z15" i="38"/>
  <c r="AN15" i="38"/>
  <c r="BE15" i="38"/>
  <c r="S16" i="38"/>
  <c r="AK16" i="38"/>
  <c r="AZ16" i="38"/>
  <c r="R17" i="38"/>
  <c r="AG17" i="38"/>
  <c r="AY17" i="38"/>
  <c r="AD18" i="38"/>
  <c r="AS18" i="38"/>
  <c r="X19" i="38"/>
  <c r="AP19" i="38"/>
  <c r="BE19" i="38"/>
  <c r="U20" i="38"/>
  <c r="AJ20" i="38"/>
  <c r="AY20" i="38"/>
  <c r="AC21" i="38"/>
  <c r="AU21" i="38"/>
  <c r="AA22" i="38"/>
  <c r="AP22" i="38"/>
  <c r="Z23" i="38"/>
  <c r="AP23" i="38"/>
  <c r="AA24" i="38"/>
  <c r="AR24" i="38"/>
  <c r="AC25" i="38"/>
  <c r="AT25" i="38"/>
  <c r="AE26" i="38"/>
  <c r="AV26" i="38"/>
  <c r="AB27" i="38"/>
  <c r="AU27" i="38"/>
  <c r="AD28" i="38"/>
  <c r="AW28" i="38"/>
  <c r="T29" i="38"/>
  <c r="AO29" i="38"/>
  <c r="S30" i="38"/>
  <c r="AL30" i="38"/>
  <c r="S31" i="38"/>
  <c r="AR31" i="38"/>
  <c r="AG32" i="38"/>
  <c r="AN33" i="38"/>
  <c r="AE34" i="38"/>
  <c r="BD34" i="38"/>
  <c r="T35" i="38"/>
  <c r="AV35" i="38"/>
  <c r="AH36" i="38"/>
  <c r="U37" i="38"/>
  <c r="AY37" i="38"/>
  <c r="AZ38" i="38"/>
  <c r="Q39" i="38"/>
  <c r="BA39" i="38"/>
  <c r="AG40" i="38"/>
  <c r="Y41" i="38"/>
  <c r="W42" i="38"/>
  <c r="T43" i="38"/>
  <c r="BE44" i="38"/>
  <c r="AV47" i="38"/>
  <c r="AQ50" i="38"/>
  <c r="Y51" i="38"/>
  <c r="V35" i="38"/>
  <c r="AW35" i="38"/>
  <c r="AI36" i="38"/>
  <c r="Y37" i="38"/>
  <c r="V38" i="38"/>
  <c r="W39" i="38"/>
  <c r="AH40" i="38"/>
  <c r="AE41" i="38"/>
  <c r="AC42" i="38"/>
  <c r="U43" i="38"/>
  <c r="BB47" i="38"/>
  <c r="Z37" i="38"/>
  <c r="W38" i="38"/>
  <c r="X39" i="38"/>
  <c r="AI40" i="38"/>
  <c r="AF41" i="38"/>
  <c r="AE42" i="38"/>
  <c r="V43" i="38"/>
  <c r="BD47" i="38"/>
  <c r="Z55" i="38"/>
  <c r="AL36" i="38"/>
  <c r="AA37" i="38"/>
  <c r="Z38" i="38"/>
  <c r="AA39" i="38"/>
  <c r="AQ40" i="38"/>
  <c r="AH41" i="38"/>
  <c r="AI42" i="38"/>
  <c r="Z43" i="38"/>
  <c r="Q45" i="38"/>
  <c r="Y46" i="38"/>
  <c r="BG29" i="38"/>
  <c r="Q29" i="38" s="1"/>
  <c r="BG15" i="37"/>
  <c r="Q15" i="37" s="1"/>
  <c r="BG30" i="37"/>
  <c r="Q30" i="37" s="1"/>
  <c r="BG29" i="37"/>
  <c r="Q29" i="37" s="1"/>
  <c r="BG28" i="37"/>
  <c r="Q28" i="37" s="1"/>
  <c r="BG27" i="37"/>
  <c r="Q27" i="37" s="1"/>
  <c r="BG23" i="37"/>
  <c r="Q23" i="37" s="1"/>
  <c r="BG22" i="37"/>
  <c r="Q22" i="37" s="1"/>
  <c r="BG21" i="37"/>
  <c r="Q21" i="37" s="1"/>
  <c r="BG20" i="37"/>
  <c r="Q20" i="37" s="1"/>
  <c r="BG19" i="37"/>
  <c r="Q19" i="37" s="1"/>
  <c r="BG16" i="37"/>
  <c r="Q16" i="37" s="1"/>
  <c r="BG13" i="37"/>
  <c r="Q13" i="37" s="1"/>
  <c r="BG12" i="37"/>
  <c r="Q12" i="37" s="1"/>
  <c r="BG9" i="37"/>
  <c r="Q9" i="37" s="1"/>
  <c r="BG10" i="37"/>
  <c r="Q10" i="37" s="1"/>
  <c r="BG8" i="37"/>
  <c r="Q8" i="37" s="1"/>
  <c r="BG7" i="37"/>
  <c r="Q7" i="37" s="1"/>
  <c r="D87" i="35"/>
  <c r="D86" i="36"/>
  <c r="D83" i="28"/>
  <c r="D83" i="27"/>
  <c r="AM7" i="37"/>
  <c r="AZ7" i="37"/>
  <c r="X9" i="37"/>
  <c r="AC10" i="37"/>
  <c r="AE8" i="37"/>
  <c r="AM9" i="37"/>
  <c r="AS10" i="37"/>
  <c r="BB9" i="37"/>
  <c r="AT8" i="37"/>
  <c r="Z7" i="37"/>
  <c r="Z17" i="37"/>
  <c r="AS18" i="37"/>
  <c r="AD19" i="37"/>
  <c r="R20" i="37"/>
  <c r="BC20" i="37"/>
  <c r="AS21" i="37"/>
  <c r="AU22" i="37"/>
  <c r="AB23" i="37"/>
  <c r="BC24" i="37"/>
  <c r="U26" i="37"/>
  <c r="AO27" i="37"/>
  <c r="AX30" i="37"/>
  <c r="AF31" i="37"/>
  <c r="Q32" i="37"/>
  <c r="AK34" i="37"/>
  <c r="AT39" i="37"/>
  <c r="AO11" i="37"/>
  <c r="AI27" i="37"/>
  <c r="T7" i="37"/>
  <c r="AT7" i="37"/>
  <c r="AL8" i="37"/>
  <c r="AE9" i="37"/>
  <c r="U10" i="37"/>
  <c r="AZ10" i="37"/>
  <c r="Y11" i="37"/>
  <c r="BE11" i="37"/>
  <c r="AD12" i="37"/>
  <c r="AS12" i="37"/>
  <c r="V13" i="37"/>
  <c r="AL13" i="37"/>
  <c r="BD13" i="37"/>
  <c r="W14" i="37"/>
  <c r="AS14" i="37"/>
  <c r="T15" i="37"/>
  <c r="AT15" i="37"/>
  <c r="AI16" i="37"/>
  <c r="U7" i="37"/>
  <c r="AH7" i="37"/>
  <c r="AU7" i="37"/>
  <c r="Y8" i="37"/>
  <c r="AM8" i="37"/>
  <c r="BB8" i="37"/>
  <c r="AG9" i="37"/>
  <c r="AW9" i="37"/>
  <c r="V10" i="37"/>
  <c r="AL10" i="37"/>
  <c r="BB10" i="37"/>
  <c r="AB11" i="37"/>
  <c r="AQ11" i="37"/>
  <c r="AE12" i="37"/>
  <c r="AU12" i="37"/>
  <c r="W13" i="37"/>
  <c r="AM13" i="37"/>
  <c r="BE13" i="37"/>
  <c r="Y14" i="37"/>
  <c r="AV14" i="37"/>
  <c r="U15" i="37"/>
  <c r="AU15" i="37"/>
  <c r="AJ16" i="37"/>
  <c r="AA17" i="37"/>
  <c r="AW18" i="37"/>
  <c r="AM19" i="37"/>
  <c r="S20" i="37"/>
  <c r="BD20" i="37"/>
  <c r="BA21" i="37"/>
  <c r="AV22" i="37"/>
  <c r="AC23" i="37"/>
  <c r="Q25" i="37"/>
  <c r="W26" i="37"/>
  <c r="AU27" i="37"/>
  <c r="X29" i="37"/>
  <c r="AS31" i="37"/>
  <c r="S32" i="37"/>
  <c r="AO34" i="37"/>
  <c r="BB7" i="37"/>
  <c r="AS7" i="37"/>
  <c r="AZ8" i="37"/>
  <c r="T10" i="37"/>
  <c r="X11" i="37"/>
  <c r="AC12" i="37"/>
  <c r="AK13" i="37"/>
  <c r="V14" i="37"/>
  <c r="Y17" i="37"/>
  <c r="AR21" i="37"/>
  <c r="AO22" i="37"/>
  <c r="AG7" i="37"/>
  <c r="X8" i="37"/>
  <c r="BA8" i="37"/>
  <c r="AV9" i="37"/>
  <c r="AK10" i="37"/>
  <c r="AP11" i="37"/>
  <c r="V7" i="37"/>
  <c r="AI7" i="37"/>
  <c r="AV7" i="37"/>
  <c r="Z8" i="37"/>
  <c r="AN8" i="37"/>
  <c r="BC8" i="37"/>
  <c r="R9" i="37"/>
  <c r="AI9" i="37"/>
  <c r="AX9" i="37"/>
  <c r="W10" i="37"/>
  <c r="AM10" i="37"/>
  <c r="BC10" i="37"/>
  <c r="AC11" i="37"/>
  <c r="AR11" i="37"/>
  <c r="AF12" i="37"/>
  <c r="AV12" i="37"/>
  <c r="X13" i="37"/>
  <c r="AN13" i="37"/>
  <c r="AA14" i="37"/>
  <c r="AW14" i="37"/>
  <c r="V15" i="37"/>
  <c r="AW15" i="37"/>
  <c r="AQ16" i="37"/>
  <c r="AC17" i="37"/>
  <c r="T18" i="37"/>
  <c r="AX18" i="37"/>
  <c r="AQ19" i="37"/>
  <c r="T20" i="37"/>
  <c r="AY22" i="37"/>
  <c r="AD23" i="37"/>
  <c r="R24" i="37"/>
  <c r="AA25" i="37"/>
  <c r="X26" i="37"/>
  <c r="AV27" i="37"/>
  <c r="Y29" i="37"/>
  <c r="BC31" i="37"/>
  <c r="AG32" i="37"/>
  <c r="W33" i="37"/>
  <c r="AG35" i="37"/>
  <c r="AF7" i="37"/>
  <c r="AK8" i="37"/>
  <c r="AU9" i="37"/>
  <c r="AI10" i="37"/>
  <c r="AR12" i="37"/>
  <c r="U13" i="37"/>
  <c r="BA13" i="37"/>
  <c r="AR14" i="37"/>
  <c r="S15" i="37"/>
  <c r="AS15" i="37"/>
  <c r="BB20" i="37"/>
  <c r="X23" i="37"/>
  <c r="AW30" i="37"/>
  <c r="AW7" i="37"/>
  <c r="AA8" i="37"/>
  <c r="T9" i="37"/>
  <c r="Y10" i="37"/>
  <c r="R12" i="37"/>
  <c r="Y18" i="37"/>
  <c r="BE18" i="37"/>
  <c r="AR19" i="37"/>
  <c r="X20" i="37"/>
  <c r="BA22" i="37"/>
  <c r="AK23" i="37"/>
  <c r="U24" i="37"/>
  <c r="AB25" i="37"/>
  <c r="AI26" i="37"/>
  <c r="BC27" i="37"/>
  <c r="AK29" i="37"/>
  <c r="AP32" i="37"/>
  <c r="AG33" i="37"/>
  <c r="AE16" i="37"/>
  <c r="AX17" i="37"/>
  <c r="AR18" i="37"/>
  <c r="AB19" i="37"/>
  <c r="AZ24" i="37"/>
  <c r="Q26" i="37"/>
  <c r="AC31" i="37"/>
  <c r="W7" i="37"/>
  <c r="AJ7" i="37"/>
  <c r="AO8" i="37"/>
  <c r="AJ9" i="37"/>
  <c r="AY9" i="37"/>
  <c r="AO10" i="37"/>
  <c r="BE10" i="37"/>
  <c r="AD11" i="37"/>
  <c r="AS11" i="37"/>
  <c r="AH12" i="37"/>
  <c r="AX12" i="37"/>
  <c r="Y13" i="37"/>
  <c r="AO13" i="37"/>
  <c r="AE14" i="37"/>
  <c r="AY14" i="37"/>
  <c r="W15" i="37"/>
  <c r="AX15" i="37"/>
  <c r="AS16" i="37"/>
  <c r="AG17" i="37"/>
  <c r="X7" i="37"/>
  <c r="AK7" i="37"/>
  <c r="AX7" i="37"/>
  <c r="AB8" i="37"/>
  <c r="AP8" i="37"/>
  <c r="U9" i="37"/>
  <c r="AK9" i="37"/>
  <c r="AZ9" i="37"/>
  <c r="Z10" i="37"/>
  <c r="AP10" i="37"/>
  <c r="AE11" i="37"/>
  <c r="AT11" i="37"/>
  <c r="S12" i="37"/>
  <c r="AI12" i="37"/>
  <c r="AY12" i="37"/>
  <c r="Z13" i="37"/>
  <c r="AR13" i="37"/>
  <c r="AF14" i="37"/>
  <c r="AZ14" i="37"/>
  <c r="AE15" i="37"/>
  <c r="BC15" i="37"/>
  <c r="AT16" i="37"/>
  <c r="AI17" i="37"/>
  <c r="Z18" i="37"/>
  <c r="AT19" i="37"/>
  <c r="Y20" i="37"/>
  <c r="W21" i="37"/>
  <c r="BC22" i="37"/>
  <c r="AS23" i="37"/>
  <c r="AB24" i="37"/>
  <c r="AD25" i="37"/>
  <c r="AO26" i="37"/>
  <c r="AN29" i="37"/>
  <c r="AW32" i="37"/>
  <c r="BC33" i="37"/>
  <c r="R7" i="37"/>
  <c r="W8" i="37"/>
  <c r="AD9" i="37"/>
  <c r="AY10" i="37"/>
  <c r="BD11" i="37"/>
  <c r="Y7" i="37"/>
  <c r="AL7" i="37"/>
  <c r="AY7" i="37"/>
  <c r="GA7" i="37"/>
  <c r="AC8" i="37"/>
  <c r="AS8" i="37"/>
  <c r="W9" i="37"/>
  <c r="AL9" i="37"/>
  <c r="BA9" i="37"/>
  <c r="AB10" i="37"/>
  <c r="AR10" i="37"/>
  <c r="Q11" i="37"/>
  <c r="AF11" i="37"/>
  <c r="AU11" i="37"/>
  <c r="U12" i="37"/>
  <c r="AK12" i="37"/>
  <c r="BA12" i="37"/>
  <c r="AA13" i="37"/>
  <c r="AT13" i="37"/>
  <c r="AG14" i="37"/>
  <c r="BA14" i="37"/>
  <c r="AF15" i="37"/>
  <c r="BD15" i="37"/>
  <c r="AU16" i="37"/>
  <c r="AO17" i="37"/>
  <c r="AA18" i="37"/>
  <c r="AU19" i="37"/>
  <c r="AC20" i="37"/>
  <c r="AA21" i="37"/>
  <c r="S22" i="37"/>
  <c r="AU23" i="37"/>
  <c r="AC24" i="37"/>
  <c r="AI25" i="37"/>
  <c r="AQ26" i="37"/>
  <c r="U28" i="37"/>
  <c r="V36" i="37"/>
  <c r="AG21" i="37"/>
  <c r="X22" i="37"/>
  <c r="AV23" i="37"/>
  <c r="AE24" i="37"/>
  <c r="AK25" i="37"/>
  <c r="AS26" i="37"/>
  <c r="V28" i="37"/>
  <c r="R11" i="37"/>
  <c r="AG11" i="37"/>
  <c r="AV11" i="37"/>
  <c r="V12" i="37"/>
  <c r="AL12" i="37"/>
  <c r="BB12" i="37"/>
  <c r="AB13" i="37"/>
  <c r="AU13" i="37"/>
  <c r="AI14" i="37"/>
  <c r="BB14" i="37"/>
  <c r="AH15" i="37"/>
  <c r="AV16" i="37"/>
  <c r="AP17" i="37"/>
  <c r="AC18" i="37"/>
  <c r="BC19" i="37"/>
  <c r="AD20" i="37"/>
  <c r="AA7" i="37"/>
  <c r="AN7" i="37"/>
  <c r="BA7" i="37"/>
  <c r="R8" i="37"/>
  <c r="AG8" i="37"/>
  <c r="AV8" i="37"/>
  <c r="Y9" i="37"/>
  <c r="AN9" i="37"/>
  <c r="BD9" i="37"/>
  <c r="AE10" i="37"/>
  <c r="AT10" i="37"/>
  <c r="S11" i="37"/>
  <c r="AH11" i="37"/>
  <c r="AY11" i="37"/>
  <c r="X12" i="37"/>
  <c r="AM12" i="37"/>
  <c r="BC12" i="37"/>
  <c r="AF13" i="37"/>
  <c r="AW13" i="37"/>
  <c r="Q14" i="37"/>
  <c r="AJ14" i="37"/>
  <c r="BC14" i="37"/>
  <c r="AI15" i="37"/>
  <c r="S16" i="37"/>
  <c r="AW16" i="37"/>
  <c r="AQ17" i="37"/>
  <c r="AN18" i="37"/>
  <c r="S19" i="37"/>
  <c r="BD19" i="37"/>
  <c r="AH20" i="37"/>
  <c r="AH21" i="37"/>
  <c r="Y22" i="37"/>
  <c r="AZ23" i="37"/>
  <c r="AF24" i="37"/>
  <c r="AP25" i="37"/>
  <c r="BC26" i="37"/>
  <c r="AG28" i="37"/>
  <c r="AS41" i="37"/>
  <c r="AO7" i="37"/>
  <c r="S8" i="37"/>
  <c r="AH8" i="37"/>
  <c r="Z9" i="37"/>
  <c r="AO9" i="37"/>
  <c r="BE9" i="37"/>
  <c r="AF10" i="37"/>
  <c r="AU10" i="37"/>
  <c r="T11" i="37"/>
  <c r="AI11" i="37"/>
  <c r="AZ11" i="37"/>
  <c r="Y12" i="37"/>
  <c r="AO12" i="37"/>
  <c r="BD12" i="37"/>
  <c r="AG13" i="37"/>
  <c r="AX13" i="37"/>
  <c r="R14" i="37"/>
  <c r="AK14" i="37"/>
  <c r="AJ15" i="37"/>
  <c r="Z16" i="37"/>
  <c r="BA16" i="37"/>
  <c r="AS17" i="37"/>
  <c r="AO18" i="37"/>
  <c r="T19" i="37"/>
  <c r="BE19" i="37"/>
  <c r="AM20" i="37"/>
  <c r="AK21" i="37"/>
  <c r="AE22" i="37"/>
  <c r="BA23" i="37"/>
  <c r="AM24" i="37"/>
  <c r="AQ25" i="37"/>
  <c r="BD26" i="37"/>
  <c r="S27" i="37"/>
  <c r="AR62" i="37"/>
  <c r="BC47" i="37"/>
  <c r="AH36" i="37"/>
  <c r="T35" i="37"/>
  <c r="AF51" i="37"/>
  <c r="T36" i="37"/>
  <c r="Q34" i="37"/>
  <c r="BC43" i="37"/>
  <c r="AY37" i="37"/>
  <c r="AZ35" i="37"/>
  <c r="S44" i="37"/>
  <c r="AA43" i="37"/>
  <c r="AJ37" i="37"/>
  <c r="AX35" i="37"/>
  <c r="AV38" i="37"/>
  <c r="X37" i="37"/>
  <c r="AU35" i="37"/>
  <c r="BE33" i="37"/>
  <c r="BD32" i="37"/>
  <c r="T38" i="37"/>
  <c r="R37" i="37"/>
  <c r="Y34" i="37"/>
  <c r="AY33" i="37"/>
  <c r="AF32" i="37"/>
  <c r="S31" i="37"/>
  <c r="U34" i="37"/>
  <c r="AM33" i="37"/>
  <c r="T32" i="37"/>
  <c r="Q31" i="37"/>
  <c r="AC28" i="37"/>
  <c r="AK27" i="37"/>
  <c r="BB26" i="37"/>
  <c r="AE25" i="37"/>
  <c r="BB24" i="37"/>
  <c r="AA24" i="37"/>
  <c r="AH33" i="37"/>
  <c r="AP35" i="37"/>
  <c r="BB36" i="37"/>
  <c r="X35" i="37"/>
  <c r="V33" i="37"/>
  <c r="BA31" i="37"/>
  <c r="AQ30" i="37"/>
  <c r="BA29" i="37"/>
  <c r="BE28" i="37"/>
  <c r="V27" i="37"/>
  <c r="AM26" i="37"/>
  <c r="BA25" i="37"/>
  <c r="Y25" i="37"/>
  <c r="AR24" i="37"/>
  <c r="AN23" i="37"/>
  <c r="AK22" i="37"/>
  <c r="BE21" i="37"/>
  <c r="Z21" i="37"/>
  <c r="AQ20" i="37"/>
  <c r="AO19" i="37"/>
  <c r="AF18" i="37"/>
  <c r="AE17" i="37"/>
  <c r="AH16" i="37"/>
  <c r="AY15" i="37"/>
  <c r="AG15" i="37"/>
  <c r="AT14" i="37"/>
  <c r="AD14" i="37"/>
  <c r="AV13" i="37"/>
  <c r="AH13" i="37"/>
  <c r="T13" i="37"/>
  <c r="AW12" i="37"/>
  <c r="AJ12" i="37"/>
  <c r="W12" i="37"/>
  <c r="BA11" i="37"/>
  <c r="AN11" i="37"/>
  <c r="AA11" i="37"/>
  <c r="BD10" i="37"/>
  <c r="AQ10" i="37"/>
  <c r="AD10" i="37"/>
  <c r="AS9" i="37"/>
  <c r="AF9" i="37"/>
  <c r="S9" i="37"/>
  <c r="AU8" i="37"/>
  <c r="AZ36" i="37"/>
  <c r="W35" i="37"/>
  <c r="AU31" i="37"/>
  <c r="AP30" i="37"/>
  <c r="AZ29" i="37"/>
  <c r="BA28" i="37"/>
  <c r="U27" i="37"/>
  <c r="AJ26" i="37"/>
  <c r="AY25" i="37"/>
  <c r="R25" i="37"/>
  <c r="AQ24" i="37"/>
  <c r="AM23" i="37"/>
  <c r="AG22" i="37"/>
  <c r="BC21" i="37"/>
  <c r="X21" i="37"/>
  <c r="AP20" i="37"/>
  <c r="AN19" i="37"/>
  <c r="AE18" i="37"/>
  <c r="BA17" i="37"/>
  <c r="AD17" i="37"/>
  <c r="BC16" i="37"/>
  <c r="AG16" i="37"/>
  <c r="AX40" i="37"/>
  <c r="AW36" i="37"/>
  <c r="BC41" i="37"/>
  <c r="W36" i="37"/>
  <c r="AT34" i="37"/>
  <c r="AU32" i="37"/>
  <c r="AG31" i="37"/>
  <c r="AD30" i="37"/>
  <c r="AM29" i="37"/>
  <c r="AW28" i="37"/>
  <c r="BE27" i="37"/>
  <c r="AE26" i="37"/>
  <c r="AR25" i="37"/>
  <c r="AL24" i="37"/>
  <c r="AG23" i="37"/>
  <c r="AC22" i="37"/>
  <c r="AY21" i="37"/>
  <c r="S21" i="37"/>
  <c r="AK20" i="37"/>
  <c r="AE19" i="37"/>
  <c r="BD18" i="37"/>
  <c r="AB18" i="37"/>
  <c r="AW17" i="37"/>
  <c r="AB17" i="37"/>
  <c r="AX16" i="37"/>
  <c r="AC16" i="37"/>
  <c r="AV15" i="37"/>
  <c r="AC15" i="37"/>
  <c r="AO14" i="37"/>
  <c r="X14" i="37"/>
  <c r="AS13" i="37"/>
  <c r="AC13" i="37"/>
  <c r="AT12" i="37"/>
  <c r="AG12" i="37"/>
  <c r="T12" i="37"/>
  <c r="AW11" i="37"/>
  <c r="AJ11" i="37"/>
  <c r="W11" i="37"/>
  <c r="BA10" i="37"/>
  <c r="AN10" i="37"/>
  <c r="AA10" i="37"/>
  <c r="BC9" i="37"/>
  <c r="AP9" i="37"/>
  <c r="AC9" i="37"/>
  <c r="BE8" i="37"/>
  <c r="AQ8" i="37"/>
  <c r="AD8" i="37"/>
  <c r="AI56" i="37"/>
  <c r="AL39" i="37"/>
  <c r="AG38" i="37"/>
  <c r="AL34" i="37"/>
  <c r="AK32" i="37"/>
  <c r="AD31" i="37"/>
  <c r="Y30" i="37"/>
  <c r="AJ29" i="37"/>
  <c r="AL28" i="37"/>
  <c r="AH39" i="37"/>
  <c r="AF38" i="37"/>
  <c r="W37" i="37"/>
  <c r="U8" i="37"/>
  <c r="AX8" i="37"/>
  <c r="AA9" i="37"/>
  <c r="R10" i="37"/>
  <c r="AW10" i="37"/>
  <c r="Z12" i="37"/>
  <c r="AP12" i="37"/>
  <c r="BE12" i="37"/>
  <c r="AI13" i="37"/>
  <c r="AY13" i="37"/>
  <c r="S14" i="37"/>
  <c r="AM14" i="37"/>
  <c r="AK15" i="37"/>
  <c r="AA16" i="37"/>
  <c r="AU17" i="37"/>
  <c r="AP18" i="37"/>
  <c r="W19" i="37"/>
  <c r="AS20" i="37"/>
  <c r="AM21" i="37"/>
  <c r="AL22" i="37"/>
  <c r="BC23" i="37"/>
  <c r="AS24" i="37"/>
  <c r="AT25" i="37"/>
  <c r="AG27" i="37"/>
  <c r="AO28" i="37"/>
  <c r="Z30" i="37"/>
  <c r="AB7" i="37"/>
  <c r="AW8" i="37"/>
  <c r="AC7" i="37"/>
  <c r="AP7" i="37"/>
  <c r="BD7" i="37"/>
  <c r="AI8" i="37"/>
  <c r="AQ9" i="37"/>
  <c r="AG10" i="37"/>
  <c r="U11" i="37"/>
  <c r="AK11" i="37"/>
  <c r="BB11" i="37"/>
  <c r="AD7" i="37"/>
  <c r="AR7" i="37"/>
  <c r="BE7" i="37"/>
  <c r="V8" i="37"/>
  <c r="AJ8" i="37"/>
  <c r="AY8" i="37"/>
  <c r="AB9" i="37"/>
  <c r="AR9" i="37"/>
  <c r="S10" i="37"/>
  <c r="AH10" i="37"/>
  <c r="AX10" i="37"/>
  <c r="V11" i="37"/>
  <c r="AM11" i="37"/>
  <c r="BC11" i="37"/>
  <c r="AA12" i="37"/>
  <c r="AQ12" i="37"/>
  <c r="AJ13" i="37"/>
  <c r="AZ13" i="37"/>
  <c r="T14" i="37"/>
  <c r="AN14" i="37"/>
  <c r="AM15" i="37"/>
  <c r="AB16" i="37"/>
  <c r="Q17" i="37"/>
  <c r="AV17" i="37"/>
  <c r="AQ18" i="37"/>
  <c r="AA19" i="37"/>
  <c r="AT20" i="37"/>
  <c r="AO21" i="37"/>
  <c r="AN22" i="37"/>
  <c r="W23" i="37"/>
  <c r="BE23" i="37"/>
  <c r="AY24" i="37"/>
  <c r="BB25" i="37"/>
  <c r="AH27" i="37"/>
  <c r="AX28" i="37"/>
  <c r="AG30" i="37"/>
  <c r="AD18" i="37"/>
  <c r="AU18" i="37"/>
  <c r="AC19" i="37"/>
  <c r="AS19" i="37"/>
  <c r="AA20" i="37"/>
  <c r="AR20" i="37"/>
  <c r="Y21" i="37"/>
  <c r="AQ21" i="37"/>
  <c r="W22" i="37"/>
  <c r="AM22" i="37"/>
  <c r="BE22" i="37"/>
  <c r="R23" i="37"/>
  <c r="AL23" i="37"/>
  <c r="BB23" i="37"/>
  <c r="Q24" i="37"/>
  <c r="AK24" i="37"/>
  <c r="BA24" i="37"/>
  <c r="AF25" i="37"/>
  <c r="AZ25" i="37"/>
  <c r="V26" i="37"/>
  <c r="AP26" i="37"/>
  <c r="T27" i="37"/>
  <c r="AT27" i="37"/>
  <c r="X28" i="37"/>
  <c r="AY28" i="37"/>
  <c r="AL29" i="37"/>
  <c r="U30" i="37"/>
  <c r="AS30" i="37"/>
  <c r="AE31" i="37"/>
  <c r="R32" i="37"/>
  <c r="AT32" i="37"/>
  <c r="Y33" i="37"/>
  <c r="BD33" i="37"/>
  <c r="AM34" i="37"/>
  <c r="U35" i="37"/>
  <c r="AW35" i="37"/>
  <c r="U36" i="37"/>
  <c r="AY36" i="37"/>
  <c r="V37" i="37"/>
  <c r="BB37" i="37"/>
  <c r="X38" i="37"/>
  <c r="AJ39" i="37"/>
  <c r="AU41" i="37"/>
  <c r="AQ47" i="37"/>
  <c r="BB81" i="37"/>
  <c r="BA81" i="37"/>
  <c r="AO81" i="37"/>
  <c r="AC81" i="37"/>
  <c r="Q81" i="37"/>
  <c r="AY80" i="37"/>
  <c r="AM80" i="37"/>
  <c r="AA80" i="37"/>
  <c r="AZ81" i="37"/>
  <c r="AN81" i="37"/>
  <c r="AB81" i="37"/>
  <c r="AX80" i="37"/>
  <c r="AL80" i="37"/>
  <c r="Z80" i="37"/>
  <c r="AV79" i="37"/>
  <c r="AJ79" i="37"/>
  <c r="X79" i="37"/>
  <c r="AT78" i="37"/>
  <c r="AH78" i="37"/>
  <c r="V78" i="37"/>
  <c r="BD77" i="37"/>
  <c r="AR77" i="37"/>
  <c r="AF77" i="37"/>
  <c r="T77" i="37"/>
  <c r="BB76" i="37"/>
  <c r="AP76" i="37"/>
  <c r="AD76" i="37"/>
  <c r="R76" i="37"/>
  <c r="AZ75" i="37"/>
  <c r="AN75" i="37"/>
  <c r="AB75" i="37"/>
  <c r="AX74" i="37"/>
  <c r="AL74" i="37"/>
  <c r="Z74" i="37"/>
  <c r="AY81" i="37"/>
  <c r="AM81" i="37"/>
  <c r="AA81" i="37"/>
  <c r="AW81" i="37"/>
  <c r="AK81" i="37"/>
  <c r="Y81" i="37"/>
  <c r="AU80" i="37"/>
  <c r="AI80" i="37"/>
  <c r="W80" i="37"/>
  <c r="BE79" i="37"/>
  <c r="AS79" i="37"/>
  <c r="AG79" i="37"/>
  <c r="U79" i="37"/>
  <c r="BC78" i="37"/>
  <c r="AQ78" i="37"/>
  <c r="AE78" i="37"/>
  <c r="S78" i="37"/>
  <c r="AV81" i="37"/>
  <c r="AJ81" i="37"/>
  <c r="X81" i="37"/>
  <c r="AT80" i="37"/>
  <c r="AH80" i="37"/>
  <c r="V80" i="37"/>
  <c r="AU81" i="37"/>
  <c r="AI81" i="37"/>
  <c r="W81" i="37"/>
  <c r="BE80" i="37"/>
  <c r="AS80" i="37"/>
  <c r="AG80" i="37"/>
  <c r="U80" i="37"/>
  <c r="BC79" i="37"/>
  <c r="AQ79" i="37"/>
  <c r="AE79" i="37"/>
  <c r="S79" i="37"/>
  <c r="BA78" i="37"/>
  <c r="AO78" i="37"/>
  <c r="AC78" i="37"/>
  <c r="Q78" i="37"/>
  <c r="AT81" i="37"/>
  <c r="BE81" i="37"/>
  <c r="AS81" i="37"/>
  <c r="AG81" i="37"/>
  <c r="U81" i="37"/>
  <c r="BC80" i="37"/>
  <c r="AQ80" i="37"/>
  <c r="AE80" i="37"/>
  <c r="S80" i="37"/>
  <c r="BA79" i="37"/>
  <c r="AO79" i="37"/>
  <c r="AC79" i="37"/>
  <c r="Q79" i="37"/>
  <c r="AY78" i="37"/>
  <c r="AM78" i="37"/>
  <c r="AA78" i="37"/>
  <c r="AW77" i="37"/>
  <c r="AK77" i="37"/>
  <c r="Y77" i="37"/>
  <c r="AU76" i="37"/>
  <c r="AI76" i="37"/>
  <c r="W76" i="37"/>
  <c r="BE75" i="37"/>
  <c r="AS75" i="37"/>
  <c r="AG75" i="37"/>
  <c r="U75" i="37"/>
  <c r="BC74" i="37"/>
  <c r="AQ74" i="37"/>
  <c r="AE74" i="37"/>
  <c r="BD81" i="37"/>
  <c r="AR81" i="37"/>
  <c r="AF81" i="37"/>
  <c r="T81" i="37"/>
  <c r="BB80" i="37"/>
  <c r="AP80" i="37"/>
  <c r="AD80" i="37"/>
  <c r="R80" i="37"/>
  <c r="AZ79" i="37"/>
  <c r="AN79" i="37"/>
  <c r="AB79" i="37"/>
  <c r="AX78" i="37"/>
  <c r="AL78" i="37"/>
  <c r="Z78" i="37"/>
  <c r="BC81" i="37"/>
  <c r="AQ81" i="37"/>
  <c r="AE81" i="37"/>
  <c r="S81" i="37"/>
  <c r="BA80" i="37"/>
  <c r="AO80" i="37"/>
  <c r="AC80" i="37"/>
  <c r="Q80" i="37"/>
  <c r="AY79" i="37"/>
  <c r="AM79" i="37"/>
  <c r="AA79" i="37"/>
  <c r="AW78" i="37"/>
  <c r="AK78" i="37"/>
  <c r="Y78" i="37"/>
  <c r="AU77" i="37"/>
  <c r="AI77" i="37"/>
  <c r="W77" i="37"/>
  <c r="BE76" i="37"/>
  <c r="AS76" i="37"/>
  <c r="AG76" i="37"/>
  <c r="U76" i="37"/>
  <c r="BC75" i="37"/>
  <c r="AQ75" i="37"/>
  <c r="AE75" i="37"/>
  <c r="S75" i="37"/>
  <c r="BA74" i="37"/>
  <c r="V81" i="37"/>
  <c r="AJ80" i="37"/>
  <c r="BB79" i="37"/>
  <c r="AD79" i="37"/>
  <c r="AI78" i="37"/>
  <c r="AV77" i="37"/>
  <c r="AE77" i="37"/>
  <c r="AY76" i="37"/>
  <c r="AJ76" i="37"/>
  <c r="S76" i="37"/>
  <c r="BA75" i="37"/>
  <c r="AK75" i="37"/>
  <c r="V75" i="37"/>
  <c r="BE74" i="37"/>
  <c r="R81" i="37"/>
  <c r="AF80" i="37"/>
  <c r="AX79" i="37"/>
  <c r="Z79" i="37"/>
  <c r="BE78" i="37"/>
  <c r="AG78" i="37"/>
  <c r="AT77" i="37"/>
  <c r="AD77" i="37"/>
  <c r="AX76" i="37"/>
  <c r="AH76" i="37"/>
  <c r="Q76" i="37"/>
  <c r="AB80" i="37"/>
  <c r="X80" i="37"/>
  <c r="AT79" i="37"/>
  <c r="V79" i="37"/>
  <c r="BD80" i="37"/>
  <c r="T80" i="37"/>
  <c r="AR79" i="37"/>
  <c r="T79" i="37"/>
  <c r="AV78" i="37"/>
  <c r="X78" i="37"/>
  <c r="BE77" i="37"/>
  <c r="AO77" i="37"/>
  <c r="Z77" i="37"/>
  <c r="AR76" i="37"/>
  <c r="AB76" i="37"/>
  <c r="AU75" i="37"/>
  <c r="AD75" i="37"/>
  <c r="AW74" i="37"/>
  <c r="AI74" i="37"/>
  <c r="U74" i="37"/>
  <c r="AW73" i="37"/>
  <c r="AK73" i="37"/>
  <c r="Y73" i="37"/>
  <c r="AU72" i="37"/>
  <c r="AI72" i="37"/>
  <c r="W72" i="37"/>
  <c r="BE71" i="37"/>
  <c r="AS71" i="37"/>
  <c r="AG71" i="37"/>
  <c r="U71" i="37"/>
  <c r="BC70" i="37"/>
  <c r="AQ70" i="37"/>
  <c r="AE70" i="37"/>
  <c r="S70" i="37"/>
  <c r="BA69" i="37"/>
  <c r="AO69" i="37"/>
  <c r="AC69" i="37"/>
  <c r="Q69" i="37"/>
  <c r="AY68" i="37"/>
  <c r="AM68" i="37"/>
  <c r="AA68" i="37"/>
  <c r="AW67" i="37"/>
  <c r="AK67" i="37"/>
  <c r="Y67" i="37"/>
  <c r="AU66" i="37"/>
  <c r="AI66" i="37"/>
  <c r="W66" i="37"/>
  <c r="AX81" i="37"/>
  <c r="AZ80" i="37"/>
  <c r="AP79" i="37"/>
  <c r="R79" i="37"/>
  <c r="AU78" i="37"/>
  <c r="W78" i="37"/>
  <c r="BC77" i="37"/>
  <c r="AN77" i="37"/>
  <c r="X77" i="37"/>
  <c r="AQ76" i="37"/>
  <c r="AA76" i="37"/>
  <c r="AT75" i="37"/>
  <c r="AC75" i="37"/>
  <c r="AV74" i="37"/>
  <c r="AH74" i="37"/>
  <c r="T74" i="37"/>
  <c r="AV73" i="37"/>
  <c r="AJ73" i="37"/>
  <c r="X73" i="37"/>
  <c r="AT72" i="37"/>
  <c r="AH72" i="37"/>
  <c r="V72" i="37"/>
  <c r="BD71" i="37"/>
  <c r="AR71" i="37"/>
  <c r="AF71" i="37"/>
  <c r="T71" i="37"/>
  <c r="BB70" i="37"/>
  <c r="AP70" i="37"/>
  <c r="AD70" i="37"/>
  <c r="R70" i="37"/>
  <c r="AZ69" i="37"/>
  <c r="AN69" i="37"/>
  <c r="AB69" i="37"/>
  <c r="AX68" i="37"/>
  <c r="AL68" i="37"/>
  <c r="Z68" i="37"/>
  <c r="AV67" i="37"/>
  <c r="AJ67" i="37"/>
  <c r="X67" i="37"/>
  <c r="AP81" i="37"/>
  <c r="AW80" i="37"/>
  <c r="AL79" i="37"/>
  <c r="AS78" i="37"/>
  <c r="U78" i="37"/>
  <c r="BB77" i="37"/>
  <c r="AM77" i="37"/>
  <c r="V77" i="37"/>
  <c r="AO76" i="37"/>
  <c r="Z76" i="37"/>
  <c r="AR75" i="37"/>
  <c r="AA75" i="37"/>
  <c r="AU74" i="37"/>
  <c r="AG74" i="37"/>
  <c r="S74" i="37"/>
  <c r="AU73" i="37"/>
  <c r="AI73" i="37"/>
  <c r="W73" i="37"/>
  <c r="BE72" i="37"/>
  <c r="AS72" i="37"/>
  <c r="AG72" i="37"/>
  <c r="U72" i="37"/>
  <c r="BC71" i="37"/>
  <c r="AQ71" i="37"/>
  <c r="AE71" i="37"/>
  <c r="S71" i="37"/>
  <c r="BA70" i="37"/>
  <c r="AO70" i="37"/>
  <c r="AC70" i="37"/>
  <c r="Q70" i="37"/>
  <c r="AY69" i="37"/>
  <c r="AM69" i="37"/>
  <c r="AA69" i="37"/>
  <c r="AW68" i="37"/>
  <c r="AK68" i="37"/>
  <c r="Y68" i="37"/>
  <c r="AU67" i="37"/>
  <c r="AI67" i="37"/>
  <c r="W67" i="37"/>
  <c r="AD81" i="37"/>
  <c r="AN80" i="37"/>
  <c r="AH79" i="37"/>
  <c r="AN78" i="37"/>
  <c r="AY77" i="37"/>
  <c r="AH77" i="37"/>
  <c r="R77" i="37"/>
  <c r="BA76" i="37"/>
  <c r="AL76" i="37"/>
  <c r="V76" i="37"/>
  <c r="BD75" i="37"/>
  <c r="AM75" i="37"/>
  <c r="X75" i="37"/>
  <c r="AR74" i="37"/>
  <c r="AC74" i="37"/>
  <c r="BD73" i="37"/>
  <c r="AR73" i="37"/>
  <c r="AF73" i="37"/>
  <c r="T73" i="37"/>
  <c r="BB72" i="37"/>
  <c r="AP72" i="37"/>
  <c r="AD72" i="37"/>
  <c r="R72" i="37"/>
  <c r="AZ71" i="37"/>
  <c r="AN71" i="37"/>
  <c r="AB71" i="37"/>
  <c r="AX70" i="37"/>
  <c r="AL70" i="37"/>
  <c r="Z70" i="37"/>
  <c r="AV69" i="37"/>
  <c r="AJ69" i="37"/>
  <c r="X69" i="37"/>
  <c r="AK80" i="37"/>
  <c r="AX77" i="37"/>
  <c r="Q77" i="37"/>
  <c r="AE76" i="37"/>
  <c r="AJ75" i="37"/>
  <c r="AY74" i="37"/>
  <c r="AA74" i="37"/>
  <c r="BC73" i="37"/>
  <c r="AM73" i="37"/>
  <c r="S73" i="37"/>
  <c r="BA72" i="37"/>
  <c r="AK72" i="37"/>
  <c r="Q72" i="37"/>
  <c r="AW71" i="37"/>
  <c r="AD71" i="37"/>
  <c r="AT70" i="37"/>
  <c r="AA70" i="37"/>
  <c r="AS69" i="37"/>
  <c r="Z69" i="37"/>
  <c r="AS68" i="37"/>
  <c r="AD68" i="37"/>
  <c r="AQ67" i="37"/>
  <c r="AB67" i="37"/>
  <c r="BD66" i="37"/>
  <c r="AQ66" i="37"/>
  <c r="AD66" i="37"/>
  <c r="Q66" i="37"/>
  <c r="AX65" i="37"/>
  <c r="AL65" i="37"/>
  <c r="Z65" i="37"/>
  <c r="AV64" i="37"/>
  <c r="AJ64" i="37"/>
  <c r="X64" i="37"/>
  <c r="AT63" i="37"/>
  <c r="AH63" i="37"/>
  <c r="V63" i="37"/>
  <c r="BD79" i="37"/>
  <c r="BB78" i="37"/>
  <c r="AQ77" i="37"/>
  <c r="BD76" i="37"/>
  <c r="Y76" i="37"/>
  <c r="AH75" i="37"/>
  <c r="AK79" i="37"/>
  <c r="AP78" i="37"/>
  <c r="AJ77" i="37"/>
  <c r="AW76" i="37"/>
  <c r="AY75" i="37"/>
  <c r="Y75" i="37"/>
  <c r="AN74" i="37"/>
  <c r="R74" i="37"/>
  <c r="AX73" i="37"/>
  <c r="AD73" i="37"/>
  <c r="AV72" i="37"/>
  <c r="AB72" i="37"/>
  <c r="AO71" i="37"/>
  <c r="X71" i="37"/>
  <c r="BE70" i="37"/>
  <c r="AK70" i="37"/>
  <c r="U70" i="37"/>
  <c r="BD69" i="37"/>
  <c r="AK69" i="37"/>
  <c r="T69" i="37"/>
  <c r="BC68" i="37"/>
  <c r="AN68" i="37"/>
  <c r="V68" i="37"/>
  <c r="BA67" i="37"/>
  <c r="AL67" i="37"/>
  <c r="T67" i="37"/>
  <c r="AY66" i="37"/>
  <c r="AL66" i="37"/>
  <c r="Y66" i="37"/>
  <c r="BE65" i="37"/>
  <c r="AS65" i="37"/>
  <c r="AG65" i="37"/>
  <c r="U65" i="37"/>
  <c r="BC64" i="37"/>
  <c r="AQ64" i="37"/>
  <c r="AE64" i="37"/>
  <c r="S64" i="37"/>
  <c r="BA63" i="37"/>
  <c r="AO63" i="37"/>
  <c r="AC63" i="37"/>
  <c r="Q63" i="37"/>
  <c r="AY62" i="37"/>
  <c r="AM62" i="37"/>
  <c r="AA62" i="37"/>
  <c r="AW61" i="37"/>
  <c r="AK61" i="37"/>
  <c r="Y61" i="37"/>
  <c r="AL81" i="37"/>
  <c r="AI79" i="37"/>
  <c r="AJ78" i="37"/>
  <c r="AG77" i="37"/>
  <c r="AV76" i="37"/>
  <c r="AX75" i="37"/>
  <c r="W75" i="37"/>
  <c r="AM74" i="37"/>
  <c r="Q74" i="37"/>
  <c r="AT73" i="37"/>
  <c r="AC73" i="37"/>
  <c r="AR72" i="37"/>
  <c r="AA72" i="37"/>
  <c r="AM71" i="37"/>
  <c r="W71" i="37"/>
  <c r="BD70" i="37"/>
  <c r="AJ70" i="37"/>
  <c r="T70" i="37"/>
  <c r="BC69" i="37"/>
  <c r="AI69" i="37"/>
  <c r="S69" i="37"/>
  <c r="BB68" i="37"/>
  <c r="AJ68" i="37"/>
  <c r="U68" i="37"/>
  <c r="AZ67" i="37"/>
  <c r="AH67" i="37"/>
  <c r="S67" i="37"/>
  <c r="AX66" i="37"/>
  <c r="AK66" i="37"/>
  <c r="X66" i="37"/>
  <c r="BD65" i="37"/>
  <c r="AR65" i="37"/>
  <c r="AF65" i="37"/>
  <c r="T65" i="37"/>
  <c r="AH81" i="37"/>
  <c r="AF79" i="37"/>
  <c r="AF78" i="37"/>
  <c r="AC77" i="37"/>
  <c r="AT76" i="37"/>
  <c r="AW75" i="37"/>
  <c r="T75" i="37"/>
  <c r="AK74" i="37"/>
  <c r="AS73" i="37"/>
  <c r="AB73" i="37"/>
  <c r="AQ72" i="37"/>
  <c r="Z72" i="37"/>
  <c r="AL71" i="37"/>
  <c r="V71" i="37"/>
  <c r="AZ70" i="37"/>
  <c r="AI70" i="37"/>
  <c r="BB69" i="37"/>
  <c r="AH69" i="37"/>
  <c r="R69" i="37"/>
  <c r="BA68" i="37"/>
  <c r="AI68" i="37"/>
  <c r="T68" i="37"/>
  <c r="AY67" i="37"/>
  <c r="AG67" i="37"/>
  <c r="R67" i="37"/>
  <c r="AW66" i="37"/>
  <c r="AJ66" i="37"/>
  <c r="V66" i="37"/>
  <c r="BC65" i="37"/>
  <c r="AQ65" i="37"/>
  <c r="AV80" i="37"/>
  <c r="T78" i="37"/>
  <c r="BA77" i="37"/>
  <c r="U77" i="37"/>
  <c r="AK76" i="37"/>
  <c r="AO75" i="37"/>
  <c r="BB74" i="37"/>
  <c r="AD74" i="37"/>
  <c r="AO73" i="37"/>
  <c r="V73" i="37"/>
  <c r="BD72" i="37"/>
  <c r="AM72" i="37"/>
  <c r="T72" i="37"/>
  <c r="AY71" i="37"/>
  <c r="AI71" i="37"/>
  <c r="AV70" i="37"/>
  <c r="AF70" i="37"/>
  <c r="AU69" i="37"/>
  <c r="AE69" i="37"/>
  <c r="AU68" i="37"/>
  <c r="AF68" i="37"/>
  <c r="Q68" i="37"/>
  <c r="AS67" i="37"/>
  <c r="AD67" i="37"/>
  <c r="AR80" i="37"/>
  <c r="R78" i="37"/>
  <c r="AZ77" i="37"/>
  <c r="S77" i="37"/>
  <c r="AF76" i="37"/>
  <c r="AL75" i="37"/>
  <c r="AZ74" i="37"/>
  <c r="AB74" i="37"/>
  <c r="BE73" i="37"/>
  <c r="AN73" i="37"/>
  <c r="U73" i="37"/>
  <c r="BC72" i="37"/>
  <c r="AL72" i="37"/>
  <c r="S72" i="37"/>
  <c r="AX71" i="37"/>
  <c r="AH71" i="37"/>
  <c r="AU70" i="37"/>
  <c r="AB70" i="37"/>
  <c r="AT69" i="37"/>
  <c r="AD69" i="37"/>
  <c r="AT68" i="37"/>
  <c r="AE68" i="37"/>
  <c r="AR67" i="37"/>
  <c r="AC67" i="37"/>
  <c r="AA77" i="37"/>
  <c r="AC76" i="37"/>
  <c r="AF75" i="37"/>
  <c r="AP74" i="37"/>
  <c r="AG73" i="37"/>
  <c r="AC72" i="37"/>
  <c r="Y71" i="37"/>
  <c r="V70" i="37"/>
  <c r="BE69" i="37"/>
  <c r="U69" i="37"/>
  <c r="AV68" i="37"/>
  <c r="R68" i="37"/>
  <c r="AE67" i="37"/>
  <c r="BE66" i="37"/>
  <c r="AM66" i="37"/>
  <c r="R66" i="37"/>
  <c r="AV65" i="37"/>
  <c r="AD65" i="37"/>
  <c r="AX64" i="37"/>
  <c r="AI64" i="37"/>
  <c r="U64" i="37"/>
  <c r="AR63" i="37"/>
  <c r="AD63" i="37"/>
  <c r="AS62" i="37"/>
  <c r="AF62" i="37"/>
  <c r="S62" i="37"/>
  <c r="AZ61" i="37"/>
  <c r="AM61" i="37"/>
  <c r="Z61" i="37"/>
  <c r="AT60" i="37"/>
  <c r="AH60" i="37"/>
  <c r="V60" i="37"/>
  <c r="BD59" i="37"/>
  <c r="AR59" i="37"/>
  <c r="AF59" i="37"/>
  <c r="T59" i="37"/>
  <c r="BB58" i="37"/>
  <c r="AP58" i="37"/>
  <c r="AD58" i="37"/>
  <c r="R58" i="37"/>
  <c r="Z81" i="37"/>
  <c r="X76" i="37"/>
  <c r="Z75" i="37"/>
  <c r="AO74" i="37"/>
  <c r="AE73" i="37"/>
  <c r="Y72" i="37"/>
  <c r="BB71" i="37"/>
  <c r="R71" i="37"/>
  <c r="AY70" i="37"/>
  <c r="AX69" i="37"/>
  <c r="AR68" i="37"/>
  <c r="BE67" i="37"/>
  <c r="AA67" i="37"/>
  <c r="BC66" i="37"/>
  <c r="AH66" i="37"/>
  <c r="AU65" i="37"/>
  <c r="AC65" i="37"/>
  <c r="AW64" i="37"/>
  <c r="AH64" i="37"/>
  <c r="T64" i="37"/>
  <c r="BE63" i="37"/>
  <c r="AQ63" i="37"/>
  <c r="AB63" i="37"/>
  <c r="T76" i="37"/>
  <c r="R75" i="37"/>
  <c r="AJ74" i="37"/>
  <c r="AA73" i="37"/>
  <c r="X72" i="37"/>
  <c r="BA71" i="37"/>
  <c r="Q71" i="37"/>
  <c r="AW70" i="37"/>
  <c r="AW69" i="37"/>
  <c r="AQ68" i="37"/>
  <c r="BD67" i="37"/>
  <c r="Z67" i="37"/>
  <c r="BB66" i="37"/>
  <c r="AG66" i="37"/>
  <c r="AT65" i="37"/>
  <c r="AB65" i="37"/>
  <c r="Y80" i="37"/>
  <c r="AW79" i="37"/>
  <c r="Q75" i="37"/>
  <c r="AF74" i="37"/>
  <c r="Z73" i="37"/>
  <c r="AZ72" i="37"/>
  <c r="AV71" i="37"/>
  <c r="AS70" i="37"/>
  <c r="AR69" i="37"/>
  <c r="AP68" i="37"/>
  <c r="BC67" i="37"/>
  <c r="V67" i="37"/>
  <c r="BA66" i="37"/>
  <c r="AF66" i="37"/>
  <c r="AP65" i="37"/>
  <c r="AA65" i="37"/>
  <c r="AT64" i="37"/>
  <c r="AF64" i="37"/>
  <c r="Q64" i="37"/>
  <c r="Y79" i="37"/>
  <c r="X74" i="37"/>
  <c r="BA73" i="37"/>
  <c r="Q73" i="37"/>
  <c r="AX72" i="37"/>
  <c r="AT71" i="37"/>
  <c r="AN70" i="37"/>
  <c r="AP69" i="37"/>
  <c r="AH68" i="37"/>
  <c r="AX67" i="37"/>
  <c r="Q67" i="37"/>
  <c r="AV66" i="37"/>
  <c r="AC66" i="37"/>
  <c r="AB78" i="37"/>
  <c r="Y74" i="37"/>
  <c r="AZ73" i="37"/>
  <c r="AA71" i="37"/>
  <c r="Y70" i="37"/>
  <c r="AF69" i="37"/>
  <c r="AG68" i="37"/>
  <c r="Z66" i="37"/>
  <c r="AK65" i="37"/>
  <c r="BD64" i="37"/>
  <c r="AL64" i="37"/>
  <c r="AW63" i="37"/>
  <c r="AF63" i="37"/>
  <c r="AW62" i="37"/>
  <c r="AI62" i="37"/>
  <c r="U62" i="37"/>
  <c r="BB75" i="37"/>
  <c r="AV75" i="37"/>
  <c r="V74" i="37"/>
  <c r="AI75" i="37"/>
  <c r="BC76" i="37"/>
  <c r="AU79" i="37"/>
  <c r="AZ76" i="37"/>
  <c r="R73" i="37"/>
  <c r="AO72" i="37"/>
  <c r="AO67" i="37"/>
  <c r="AP66" i="37"/>
  <c r="AZ65" i="37"/>
  <c r="X65" i="37"/>
  <c r="AS64" i="37"/>
  <c r="AA64" i="37"/>
  <c r="BD63" i="37"/>
  <c r="AM63" i="37"/>
  <c r="W63" i="37"/>
  <c r="BD62" i="37"/>
  <c r="AP62" i="37"/>
  <c r="AB62" i="37"/>
  <c r="AY61" i="37"/>
  <c r="AJ61" i="37"/>
  <c r="V61" i="37"/>
  <c r="AV60" i="37"/>
  <c r="AI60" i="37"/>
  <c r="U60" i="37"/>
  <c r="AU59" i="37"/>
  <c r="AH59" i="37"/>
  <c r="U59" i="37"/>
  <c r="AT58" i="37"/>
  <c r="AG58" i="37"/>
  <c r="T58" i="37"/>
  <c r="BA57" i="37"/>
  <c r="AO57" i="37"/>
  <c r="AC57" i="37"/>
  <c r="Q57" i="37"/>
  <c r="AY56" i="37"/>
  <c r="AM56" i="37"/>
  <c r="AA56" i="37"/>
  <c r="AW55" i="37"/>
  <c r="AK55" i="37"/>
  <c r="Y55" i="37"/>
  <c r="AU54" i="37"/>
  <c r="AI54" i="37"/>
  <c r="W54" i="37"/>
  <c r="BE53" i="37"/>
  <c r="AS53" i="37"/>
  <c r="AG53" i="37"/>
  <c r="U53" i="37"/>
  <c r="BC52" i="37"/>
  <c r="AQ52" i="37"/>
  <c r="AE52" i="37"/>
  <c r="S52" i="37"/>
  <c r="BA51" i="37"/>
  <c r="AO51" i="37"/>
  <c r="AC51" i="37"/>
  <c r="Q51" i="37"/>
  <c r="AY50" i="37"/>
  <c r="AM50" i="37"/>
  <c r="AA50" i="37"/>
  <c r="AW49" i="37"/>
  <c r="W79" i="37"/>
  <c r="AN76" i="37"/>
  <c r="AN72" i="37"/>
  <c r="AU71" i="37"/>
  <c r="AN67" i="37"/>
  <c r="AO66" i="37"/>
  <c r="AY65" i="37"/>
  <c r="W65" i="37"/>
  <c r="AR64" i="37"/>
  <c r="Z64" i="37"/>
  <c r="BC63" i="37"/>
  <c r="AL63" i="37"/>
  <c r="U63" i="37"/>
  <c r="BC62" i="37"/>
  <c r="AO62" i="37"/>
  <c r="Z62" i="37"/>
  <c r="AX61" i="37"/>
  <c r="AI61" i="37"/>
  <c r="U61" i="37"/>
  <c r="AU60" i="37"/>
  <c r="AG60" i="37"/>
  <c r="T60" i="37"/>
  <c r="AT59" i="37"/>
  <c r="AG59" i="37"/>
  <c r="S59" i="37"/>
  <c r="AS58" i="37"/>
  <c r="AF58" i="37"/>
  <c r="S58" i="37"/>
  <c r="AZ57" i="37"/>
  <c r="AN57" i="37"/>
  <c r="AB57" i="37"/>
  <c r="AX56" i="37"/>
  <c r="AL56" i="37"/>
  <c r="Z56" i="37"/>
  <c r="BD78" i="37"/>
  <c r="AS77" i="37"/>
  <c r="AM76" i="37"/>
  <c r="AJ72" i="37"/>
  <c r="AP71" i="37"/>
  <c r="AR70" i="37"/>
  <c r="BE68" i="37"/>
  <c r="AM67" i="37"/>
  <c r="AN66" i="37"/>
  <c r="AW65" i="37"/>
  <c r="V65" i="37"/>
  <c r="AP64" i="37"/>
  <c r="Y64" i="37"/>
  <c r="BB63" i="37"/>
  <c r="AK63" i="37"/>
  <c r="T63" i="37"/>
  <c r="BB62" i="37"/>
  <c r="AN62" i="37"/>
  <c r="Y62" i="37"/>
  <c r="AV61" i="37"/>
  <c r="AH61" i="37"/>
  <c r="T61" i="37"/>
  <c r="AS60" i="37"/>
  <c r="AF60" i="37"/>
  <c r="S60" i="37"/>
  <c r="AS59" i="37"/>
  <c r="AE59" i="37"/>
  <c r="R59" i="37"/>
  <c r="BE58" i="37"/>
  <c r="AR58" i="37"/>
  <c r="AE58" i="37"/>
  <c r="Q58" i="37"/>
  <c r="AY57" i="37"/>
  <c r="AM57" i="37"/>
  <c r="AA57" i="37"/>
  <c r="AW56" i="37"/>
  <c r="AK56" i="37"/>
  <c r="Y56" i="37"/>
  <c r="AU55" i="37"/>
  <c r="AI55" i="37"/>
  <c r="W55" i="37"/>
  <c r="AR78" i="37"/>
  <c r="AL77" i="37"/>
  <c r="AT74" i="37"/>
  <c r="AE72" i="37"/>
  <c r="AJ71" i="37"/>
  <c r="AH70" i="37"/>
  <c r="AL69" i="37"/>
  <c r="AZ68" i="37"/>
  <c r="U67" i="37"/>
  <c r="AB66" i="37"/>
  <c r="AN65" i="37"/>
  <c r="R65" i="37"/>
  <c r="AN64" i="37"/>
  <c r="V64" i="37"/>
  <c r="AY63" i="37"/>
  <c r="AI63" i="37"/>
  <c r="R63" i="37"/>
  <c r="AZ62" i="37"/>
  <c r="AK62" i="37"/>
  <c r="W62" i="37"/>
  <c r="AT61" i="37"/>
  <c r="AF61" i="37"/>
  <c r="R61" i="37"/>
  <c r="BD60" i="37"/>
  <c r="AQ60" i="37"/>
  <c r="AD60" i="37"/>
  <c r="Q60" i="37"/>
  <c r="BC59" i="37"/>
  <c r="AP59" i="37"/>
  <c r="AC59" i="37"/>
  <c r="AP75" i="37"/>
  <c r="AP77" i="37"/>
  <c r="AB77" i="37"/>
  <c r="AY72" i="37"/>
  <c r="Z71" i="37"/>
  <c r="AZ78" i="37"/>
  <c r="BB73" i="37"/>
  <c r="AW72" i="37"/>
  <c r="AD78" i="37"/>
  <c r="BD74" i="37"/>
  <c r="AY73" i="37"/>
  <c r="AF72" i="37"/>
  <c r="AQ69" i="37"/>
  <c r="AB68" i="37"/>
  <c r="BB67" i="37"/>
  <c r="T66" i="37"/>
  <c r="BA65" i="37"/>
  <c r="AK64" i="37"/>
  <c r="AG63" i="37"/>
  <c r="AL62" i="37"/>
  <c r="BB61" i="37"/>
  <c r="AD61" i="37"/>
  <c r="AX60" i="37"/>
  <c r="AB60" i="37"/>
  <c r="AW59" i="37"/>
  <c r="AA59" i="37"/>
  <c r="AY58" i="37"/>
  <c r="AI58" i="37"/>
  <c r="AT57" i="37"/>
  <c r="AE57" i="37"/>
  <c r="AR56" i="37"/>
  <c r="AC56" i="37"/>
  <c r="BE55" i="37"/>
  <c r="AQ55" i="37"/>
  <c r="AC55" i="37"/>
  <c r="AT54" i="37"/>
  <c r="AG54" i="37"/>
  <c r="T54" i="37"/>
  <c r="AZ53" i="37"/>
  <c r="AM53" i="37"/>
  <c r="Z53" i="37"/>
  <c r="AS52" i="37"/>
  <c r="AF52" i="37"/>
  <c r="R52" i="37"/>
  <c r="AY51" i="37"/>
  <c r="AL51" i="37"/>
  <c r="Y51" i="37"/>
  <c r="AS74" i="37"/>
  <c r="AQ73" i="37"/>
  <c r="AG69" i="37"/>
  <c r="X68" i="37"/>
  <c r="AT67" i="37"/>
  <c r="S66" i="37"/>
  <c r="AO65" i="37"/>
  <c r="AG64" i="37"/>
  <c r="AE63" i="37"/>
  <c r="AJ62" i="37"/>
  <c r="BA61" i="37"/>
  <c r="AC61" i="37"/>
  <c r="AW60" i="37"/>
  <c r="AA60" i="37"/>
  <c r="AV59" i="37"/>
  <c r="Z59" i="37"/>
  <c r="AX58" i="37"/>
  <c r="AH58" i="37"/>
  <c r="AS57" i="37"/>
  <c r="AD57" i="37"/>
  <c r="AQ56" i="37"/>
  <c r="AB56" i="37"/>
  <c r="BD55" i="37"/>
  <c r="AP55" i="37"/>
  <c r="AB55" i="37"/>
  <c r="AS54" i="37"/>
  <c r="AF54" i="37"/>
  <c r="S54" i="37"/>
  <c r="AY53" i="37"/>
  <c r="AL53" i="37"/>
  <c r="Y53" i="37"/>
  <c r="W74" i="37"/>
  <c r="AP73" i="37"/>
  <c r="Y69" i="37"/>
  <c r="W68" i="37"/>
  <c r="AP67" i="37"/>
  <c r="AM65" i="37"/>
  <c r="AD64" i="37"/>
  <c r="AA63" i="37"/>
  <c r="AH62" i="37"/>
  <c r="AU61" i="37"/>
  <c r="AB61" i="37"/>
  <c r="AR60" i="37"/>
  <c r="Z60" i="37"/>
  <c r="AQ59" i="37"/>
  <c r="Y59" i="37"/>
  <c r="AW58" i="37"/>
  <c r="AC58" i="37"/>
  <c r="AR57" i="37"/>
  <c r="Z57" i="37"/>
  <c r="BE56" i="37"/>
  <c r="AP56" i="37"/>
  <c r="X56" i="37"/>
  <c r="BC55" i="37"/>
  <c r="AO55" i="37"/>
  <c r="AA55" i="37"/>
  <c r="BE54" i="37"/>
  <c r="AR54" i="37"/>
  <c r="AE54" i="37"/>
  <c r="R54" i="37"/>
  <c r="AX53" i="37"/>
  <c r="AK53" i="37"/>
  <c r="X53" i="37"/>
  <c r="BD52" i="37"/>
  <c r="AP52" i="37"/>
  <c r="AC52" i="37"/>
  <c r="AW51" i="37"/>
  <c r="AJ51" i="37"/>
  <c r="W51" i="37"/>
  <c r="BD50" i="37"/>
  <c r="AQ50" i="37"/>
  <c r="AD50" i="37"/>
  <c r="Q50" i="37"/>
  <c r="AH73" i="37"/>
  <c r="AG70" i="37"/>
  <c r="V69" i="37"/>
  <c r="AI65" i="37"/>
  <c r="BE64" i="37"/>
  <c r="AB64" i="37"/>
  <c r="AZ63" i="37"/>
  <c r="Y63" i="37"/>
  <c r="BE62" i="37"/>
  <c r="AE62" i="37"/>
  <c r="AR61" i="37"/>
  <c r="X61" i="37"/>
  <c r="AO60" i="37"/>
  <c r="X60" i="37"/>
  <c r="AN59" i="37"/>
  <c r="W59" i="37"/>
  <c r="AK71" i="37"/>
  <c r="AL73" i="37"/>
  <c r="R64" i="37"/>
  <c r="AN63" i="37"/>
  <c r="V62" i="37"/>
  <c r="AG61" i="37"/>
  <c r="AY60" i="37"/>
  <c r="AL59" i="37"/>
  <c r="AU58" i="37"/>
  <c r="X58" i="37"/>
  <c r="AV57" i="37"/>
  <c r="X57" i="37"/>
  <c r="AV56" i="37"/>
  <c r="AD56" i="37"/>
  <c r="AV55" i="37"/>
  <c r="AD55" i="37"/>
  <c r="BA54" i="37"/>
  <c r="AK54" i="37"/>
  <c r="Q54" i="37"/>
  <c r="AT53" i="37"/>
  <c r="AC53" i="37"/>
  <c r="AZ52" i="37"/>
  <c r="AK52" i="37"/>
  <c r="V52" i="37"/>
  <c r="AQ51" i="37"/>
  <c r="AA51" i="37"/>
  <c r="AT50" i="37"/>
  <c r="AF50" i="37"/>
  <c r="R50" i="37"/>
  <c r="AT49" i="37"/>
  <c r="AH49" i="37"/>
  <c r="V49" i="37"/>
  <c r="BD48" i="37"/>
  <c r="AR48" i="37"/>
  <c r="AF48" i="37"/>
  <c r="T48" i="37"/>
  <c r="BB47" i="37"/>
  <c r="AP47" i="37"/>
  <c r="AD47" i="37"/>
  <c r="R47" i="37"/>
  <c r="AZ46" i="37"/>
  <c r="AN46" i="37"/>
  <c r="AB46" i="37"/>
  <c r="AX45" i="37"/>
  <c r="AL45" i="37"/>
  <c r="Z45" i="37"/>
  <c r="AV44" i="37"/>
  <c r="AJ44" i="37"/>
  <c r="X44" i="37"/>
  <c r="AT43" i="37"/>
  <c r="AH43" i="37"/>
  <c r="V43" i="37"/>
  <c r="BD42" i="37"/>
  <c r="AR42" i="37"/>
  <c r="AF42" i="37"/>
  <c r="T42" i="37"/>
  <c r="BB41" i="37"/>
  <c r="AP41" i="37"/>
  <c r="AD41" i="37"/>
  <c r="R41" i="37"/>
  <c r="AZ40" i="37"/>
  <c r="AN40" i="37"/>
  <c r="AB40" i="37"/>
  <c r="AJ63" i="37"/>
  <c r="BA62" i="37"/>
  <c r="T62" i="37"/>
  <c r="AE61" i="37"/>
  <c r="AP60" i="37"/>
  <c r="AK59" i="37"/>
  <c r="AQ58" i="37"/>
  <c r="W58" i="37"/>
  <c r="AU57" i="37"/>
  <c r="W57" i="37"/>
  <c r="AU56" i="37"/>
  <c r="W56" i="37"/>
  <c r="AT55" i="37"/>
  <c r="Z55" i="37"/>
  <c r="AZ54" i="37"/>
  <c r="AJ54" i="37"/>
  <c r="AR53" i="37"/>
  <c r="AB53" i="37"/>
  <c r="AY52" i="37"/>
  <c r="AJ52" i="37"/>
  <c r="U52" i="37"/>
  <c r="BE51" i="37"/>
  <c r="AP51" i="37"/>
  <c r="Z51" i="37"/>
  <c r="AS50" i="37"/>
  <c r="AE50" i="37"/>
  <c r="AS49" i="37"/>
  <c r="AG49" i="37"/>
  <c r="U49" i="37"/>
  <c r="BC48" i="37"/>
  <c r="AQ48" i="37"/>
  <c r="AE48" i="37"/>
  <c r="S48" i="37"/>
  <c r="Z63" i="37"/>
  <c r="AX62" i="37"/>
  <c r="R62" i="37"/>
  <c r="AA61" i="37"/>
  <c r="AN60" i="37"/>
  <c r="AJ59" i="37"/>
  <c r="AO58" i="37"/>
  <c r="V58" i="37"/>
  <c r="AQ57" i="37"/>
  <c r="V57" i="37"/>
  <c r="AT56" i="37"/>
  <c r="V56" i="37"/>
  <c r="AS55" i="37"/>
  <c r="X55" i="37"/>
  <c r="AY54" i="37"/>
  <c r="AH54" i="37"/>
  <c r="AQ53" i="37"/>
  <c r="AA53" i="37"/>
  <c r="AX52" i="37"/>
  <c r="AI52" i="37"/>
  <c r="T52" i="37"/>
  <c r="BD51" i="37"/>
  <c r="AN51" i="37"/>
  <c r="X51" i="37"/>
  <c r="AR50" i="37"/>
  <c r="AC50" i="37"/>
  <c r="BE49" i="37"/>
  <c r="AR49" i="37"/>
  <c r="AF49" i="37"/>
  <c r="T49" i="37"/>
  <c r="BB48" i="37"/>
  <c r="AP48" i="37"/>
  <c r="AD48" i="37"/>
  <c r="R48" i="37"/>
  <c r="AZ47" i="37"/>
  <c r="AN47" i="37"/>
  <c r="AB47" i="37"/>
  <c r="AX46" i="37"/>
  <c r="AL46" i="37"/>
  <c r="Z46" i="37"/>
  <c r="AV45" i="37"/>
  <c r="AJ45" i="37"/>
  <c r="X45" i="37"/>
  <c r="AT44" i="37"/>
  <c r="AH44" i="37"/>
  <c r="V44" i="37"/>
  <c r="BD43" i="37"/>
  <c r="AR43" i="37"/>
  <c r="AF43" i="37"/>
  <c r="T43" i="37"/>
  <c r="BB42" i="37"/>
  <c r="AP42" i="37"/>
  <c r="AD42" i="37"/>
  <c r="R42" i="37"/>
  <c r="AZ41" i="37"/>
  <c r="AN41" i="37"/>
  <c r="AB41" i="37"/>
  <c r="X70" i="37"/>
  <c r="BD68" i="37"/>
  <c r="AF67" i="37"/>
  <c r="BA64" i="37"/>
  <c r="S63" i="37"/>
  <c r="AU62" i="37"/>
  <c r="BD61" i="37"/>
  <c r="S61" i="37"/>
  <c r="AL60" i="37"/>
  <c r="BE59" i="37"/>
  <c r="AD59" i="37"/>
  <c r="AM58" i="37"/>
  <c r="AL57" i="37"/>
  <c r="T57" i="37"/>
  <c r="AO56" i="37"/>
  <c r="T56" i="37"/>
  <c r="AN55" i="37"/>
  <c r="U55" i="37"/>
  <c r="AW54" i="37"/>
  <c r="AC54" i="37"/>
  <c r="AO53" i="37"/>
  <c r="V53" i="37"/>
  <c r="AV52" i="37"/>
  <c r="AG52" i="37"/>
  <c r="BB51" i="37"/>
  <c r="AK51" i="37"/>
  <c r="U51" i="37"/>
  <c r="AU63" i="37"/>
  <c r="AV62" i="37"/>
  <c r="AN61" i="37"/>
  <c r="Y60" i="37"/>
  <c r="W69" i="37"/>
  <c r="BB64" i="37"/>
  <c r="AS63" i="37"/>
  <c r="AT62" i="37"/>
  <c r="AL61" i="37"/>
  <c r="AC71" i="37"/>
  <c r="AZ64" i="37"/>
  <c r="AP63" i="37"/>
  <c r="BB65" i="37"/>
  <c r="AU64" i="37"/>
  <c r="AZ66" i="37"/>
  <c r="AJ65" i="37"/>
  <c r="AM70" i="37"/>
  <c r="AO68" i="37"/>
  <c r="AT66" i="37"/>
  <c r="AH65" i="37"/>
  <c r="AM64" i="37"/>
  <c r="AC62" i="37"/>
  <c r="BE61" i="37"/>
  <c r="AZ60" i="37"/>
  <c r="AX59" i="37"/>
  <c r="AA58" i="37"/>
  <c r="AK57" i="37"/>
  <c r="AH56" i="37"/>
  <c r="AL55" i="37"/>
  <c r="AL54" i="37"/>
  <c r="AW53" i="37"/>
  <c r="T53" i="37"/>
  <c r="AL52" i="37"/>
  <c r="AZ51" i="37"/>
  <c r="AE51" i="37"/>
  <c r="AO50" i="37"/>
  <c r="W50" i="37"/>
  <c r="AQ49" i="37"/>
  <c r="AB49" i="37"/>
  <c r="BA48" i="37"/>
  <c r="AL48" i="37"/>
  <c r="W48" i="37"/>
  <c r="AX47" i="37"/>
  <c r="AJ47" i="37"/>
  <c r="V47" i="37"/>
  <c r="AY46" i="37"/>
  <c r="AJ46" i="37"/>
  <c r="V46" i="37"/>
  <c r="AZ45" i="37"/>
  <c r="AK45" i="37"/>
  <c r="V45" i="37"/>
  <c r="AZ44" i="37"/>
  <c r="AL44" i="37"/>
  <c r="W44" i="37"/>
  <c r="AZ43" i="37"/>
  <c r="AL43" i="37"/>
  <c r="X43" i="37"/>
  <c r="AZ42" i="37"/>
  <c r="AL42" i="37"/>
  <c r="X42" i="37"/>
  <c r="BA41" i="37"/>
  <c r="AL41" i="37"/>
  <c r="X41" i="37"/>
  <c r="BE40" i="37"/>
  <c r="AR40" i="37"/>
  <c r="AE40" i="37"/>
  <c r="R40" i="37"/>
  <c r="BD39" i="37"/>
  <c r="AR39" i="37"/>
  <c r="AF39" i="37"/>
  <c r="T39" i="37"/>
  <c r="BB38" i="37"/>
  <c r="AP38" i="37"/>
  <c r="AD38" i="37"/>
  <c r="R38" i="37"/>
  <c r="AZ37" i="37"/>
  <c r="AN37" i="37"/>
  <c r="AB37" i="37"/>
  <c r="AX36" i="37"/>
  <c r="AL36" i="37"/>
  <c r="Z36" i="37"/>
  <c r="AV35" i="37"/>
  <c r="W70" i="37"/>
  <c r="AC68" i="37"/>
  <c r="AS66" i="37"/>
  <c r="AE65" i="37"/>
  <c r="AC64" i="37"/>
  <c r="X62" i="37"/>
  <c r="BC61" i="37"/>
  <c r="AM60" i="37"/>
  <c r="AO59" i="37"/>
  <c r="Z58" i="37"/>
  <c r="AJ57" i="37"/>
  <c r="AG56" i="37"/>
  <c r="AJ55" i="37"/>
  <c r="AD54" i="37"/>
  <c r="AV53" i="37"/>
  <c r="S53" i="37"/>
  <c r="AH52" i="37"/>
  <c r="AX51" i="37"/>
  <c r="AD51" i="37"/>
  <c r="AN50" i="37"/>
  <c r="V50" i="37"/>
  <c r="AP49" i="37"/>
  <c r="AA49" i="37"/>
  <c r="AZ48" i="37"/>
  <c r="AK48" i="37"/>
  <c r="V48" i="37"/>
  <c r="AW47" i="37"/>
  <c r="AI47" i="37"/>
  <c r="U47" i="37"/>
  <c r="AW46" i="37"/>
  <c r="AI46" i="37"/>
  <c r="U46" i="37"/>
  <c r="AY45" i="37"/>
  <c r="AI45" i="37"/>
  <c r="U45" i="37"/>
  <c r="AY44" i="37"/>
  <c r="AK44" i="37"/>
  <c r="U44" i="37"/>
  <c r="AY43" i="37"/>
  <c r="AK43" i="37"/>
  <c r="W43" i="37"/>
  <c r="AY42" i="37"/>
  <c r="AK42" i="37"/>
  <c r="W42" i="37"/>
  <c r="S68" i="37"/>
  <c r="AR66" i="37"/>
  <c r="Y65" i="37"/>
  <c r="W64" i="37"/>
  <c r="Q62" i="37"/>
  <c r="AS61" i="37"/>
  <c r="AK60" i="37"/>
  <c r="AM59" i="37"/>
  <c r="BD58" i="37"/>
  <c r="Y58" i="37"/>
  <c r="AI57" i="37"/>
  <c r="AF56" i="37"/>
  <c r="AH55" i="37"/>
  <c r="BD54" i="37"/>
  <c r="AB54" i="37"/>
  <c r="AU53" i="37"/>
  <c r="R53" i="37"/>
  <c r="BE52" i="37"/>
  <c r="AD52" i="37"/>
  <c r="AV51" i="37"/>
  <c r="AB51" i="37"/>
  <c r="BE50" i="37"/>
  <c r="AL50" i="37"/>
  <c r="U50" i="37"/>
  <c r="AO49" i="37"/>
  <c r="Z49" i="37"/>
  <c r="AY48" i="37"/>
  <c r="AJ48" i="37"/>
  <c r="U48" i="37"/>
  <c r="AV47" i="37"/>
  <c r="AH47" i="37"/>
  <c r="T47" i="37"/>
  <c r="AV46" i="37"/>
  <c r="AH46" i="37"/>
  <c r="T46" i="37"/>
  <c r="AW45" i="37"/>
  <c r="AH45" i="37"/>
  <c r="T45" i="37"/>
  <c r="AX44" i="37"/>
  <c r="AI44" i="37"/>
  <c r="T44" i="37"/>
  <c r="AX43" i="37"/>
  <c r="AJ43" i="37"/>
  <c r="U43" i="37"/>
  <c r="AX42" i="37"/>
  <c r="AJ42" i="37"/>
  <c r="V42" i="37"/>
  <c r="AX41" i="37"/>
  <c r="AJ41" i="37"/>
  <c r="V41" i="37"/>
  <c r="BC40" i="37"/>
  <c r="AP40" i="37"/>
  <c r="AC40" i="37"/>
  <c r="BB39" i="37"/>
  <c r="AP39" i="37"/>
  <c r="AD39" i="37"/>
  <c r="R39" i="37"/>
  <c r="AZ38" i="37"/>
  <c r="AN38" i="37"/>
  <c r="AB38" i="37"/>
  <c r="AX37" i="37"/>
  <c r="AL37" i="37"/>
  <c r="Z37" i="37"/>
  <c r="AV36" i="37"/>
  <c r="AJ36" i="37"/>
  <c r="X36" i="37"/>
  <c r="AT35" i="37"/>
  <c r="AH35" i="37"/>
  <c r="V35" i="37"/>
  <c r="BD34" i="37"/>
  <c r="AR34" i="37"/>
  <c r="AA66" i="37"/>
  <c r="Q65" i="37"/>
  <c r="AX63" i="37"/>
  <c r="AP61" i="37"/>
  <c r="AE60" i="37"/>
  <c r="AB59" i="37"/>
  <c r="BA58" i="37"/>
  <c r="AG57" i="37"/>
  <c r="BC56" i="37"/>
  <c r="U56" i="37"/>
  <c r="AF55" i="37"/>
  <c r="BB54" i="37"/>
  <c r="Z54" i="37"/>
  <c r="AN53" i="37"/>
  <c r="BA52" i="37"/>
  <c r="AA52" i="37"/>
  <c r="AT51" i="37"/>
  <c r="T51" i="37"/>
  <c r="BB50" i="37"/>
  <c r="AJ50" i="37"/>
  <c r="S50" i="37"/>
  <c r="BC49" i="37"/>
  <c r="AM49" i="37"/>
  <c r="X49" i="37"/>
  <c r="AW48" i="37"/>
  <c r="AH48" i="37"/>
  <c r="AT47" i="37"/>
  <c r="AF47" i="37"/>
  <c r="Q47" i="37"/>
  <c r="AT46" i="37"/>
  <c r="AF46" i="37"/>
  <c r="R46" i="37"/>
  <c r="AD62" i="37"/>
  <c r="AJ60" i="37"/>
  <c r="BD57" i="37"/>
  <c r="R56" i="37"/>
  <c r="BA55" i="37"/>
  <c r="Q55" i="37"/>
  <c r="BC54" i="37"/>
  <c r="U54" i="37"/>
  <c r="BB53" i="37"/>
  <c r="AU52" i="37"/>
  <c r="AI51" i="37"/>
  <c r="BC50" i="37"/>
  <c r="AB50" i="37"/>
  <c r="AK49" i="37"/>
  <c r="AU48" i="37"/>
  <c r="Y48" i="37"/>
  <c r="AO47" i="37"/>
  <c r="S47" i="37"/>
  <c r="AM46" i="37"/>
  <c r="BD45" i="37"/>
  <c r="AM45" i="37"/>
  <c r="Q45" i="37"/>
  <c r="AR44" i="37"/>
  <c r="AA44" i="37"/>
  <c r="BB43" i="37"/>
  <c r="AG43" i="37"/>
  <c r="AY64" i="37"/>
  <c r="AC60" i="37"/>
  <c r="BC57" i="37"/>
  <c r="Q56" i="37"/>
  <c r="AZ55" i="37"/>
  <c r="AX54" i="37"/>
  <c r="BA53" i="37"/>
  <c r="AT52" i="37"/>
  <c r="AH51" i="37"/>
  <c r="BA50" i="37"/>
  <c r="Z50" i="37"/>
  <c r="AJ49" i="37"/>
  <c r="AT48" i="37"/>
  <c r="X48" i="37"/>
  <c r="AM47" i="37"/>
  <c r="BE46" i="37"/>
  <c r="AK46" i="37"/>
  <c r="BC45" i="37"/>
  <c r="S65" i="37"/>
  <c r="AO64" i="37"/>
  <c r="W60" i="37"/>
  <c r="BB59" i="37"/>
  <c r="BC58" i="37"/>
  <c r="BB57" i="37"/>
  <c r="BD56" i="37"/>
  <c r="AY55" i="37"/>
  <c r="AV54" i="37"/>
  <c r="AP53" i="37"/>
  <c r="AR52" i="37"/>
  <c r="AG51" i="37"/>
  <c r="AZ50" i="37"/>
  <c r="Y50" i="37"/>
  <c r="BD49" i="37"/>
  <c r="AI49" i="37"/>
  <c r="AS48" i="37"/>
  <c r="Q48" i="37"/>
  <c r="AL47" i="37"/>
  <c r="BD46" i="37"/>
  <c r="AG46" i="37"/>
  <c r="BB45" i="37"/>
  <c r="AF45" i="37"/>
  <c r="AV63" i="37"/>
  <c r="R60" i="37"/>
  <c r="BA59" i="37"/>
  <c r="AZ58" i="37"/>
  <c r="AX57" i="37"/>
  <c r="BB56" i="37"/>
  <c r="AX55" i="37"/>
  <c r="X63" i="37"/>
  <c r="AZ59" i="37"/>
  <c r="AV58" i="37"/>
  <c r="AW57" i="37"/>
  <c r="BA56" i="37"/>
  <c r="AR55" i="37"/>
  <c r="AP54" i="37"/>
  <c r="AI53" i="37"/>
  <c r="AN52" i="37"/>
  <c r="V51" i="37"/>
  <c r="AW50" i="37"/>
  <c r="T50" i="37"/>
  <c r="BA49" i="37"/>
  <c r="AD49" i="37"/>
  <c r="AN48" i="37"/>
  <c r="BD47" i="37"/>
  <c r="AG47" i="37"/>
  <c r="BB46" i="37"/>
  <c r="AD46" i="37"/>
  <c r="AU45" i="37"/>
  <c r="AD45" i="37"/>
  <c r="BE44" i="37"/>
  <c r="AN44" i="37"/>
  <c r="R44" i="37"/>
  <c r="AU43" i="37"/>
  <c r="AB43" i="37"/>
  <c r="AY59" i="37"/>
  <c r="AN58" i="37"/>
  <c r="AP57" i="37"/>
  <c r="AZ56" i="37"/>
  <c r="AM55" i="37"/>
  <c r="AO54" i="37"/>
  <c r="AH53" i="37"/>
  <c r="AM52" i="37"/>
  <c r="S51" i="37"/>
  <c r="AV50" i="37"/>
  <c r="AI59" i="37"/>
  <c r="AL58" i="37"/>
  <c r="AH57" i="37"/>
  <c r="AS56" i="37"/>
  <c r="AG55" i="37"/>
  <c r="AN54" i="37"/>
  <c r="AF53" i="37"/>
  <c r="AB52" i="37"/>
  <c r="R51" i="37"/>
  <c r="AU50" i="37"/>
  <c r="AY49" i="37"/>
  <c r="Y49" i="37"/>
  <c r="AI48" i="37"/>
  <c r="BA47" i="37"/>
  <c r="AC47" i="37"/>
  <c r="AU46" i="37"/>
  <c r="AA46" i="37"/>
  <c r="AS45" i="37"/>
  <c r="AB45" i="37"/>
  <c r="BC44" i="37"/>
  <c r="AG44" i="37"/>
  <c r="AQ43" i="37"/>
  <c r="Z43" i="37"/>
  <c r="BA42" i="37"/>
  <c r="AG42" i="37"/>
  <c r="AR41" i="37"/>
  <c r="Z41" i="37"/>
  <c r="AT40" i="37"/>
  <c r="AD40" i="37"/>
  <c r="AS39" i="37"/>
  <c r="AC39" i="37"/>
  <c r="AS38" i="37"/>
  <c r="AE38" i="37"/>
  <c r="AS37" i="37"/>
  <c r="AE37" i="37"/>
  <c r="Q37" i="37"/>
  <c r="AS36" i="37"/>
  <c r="AE36" i="37"/>
  <c r="Q36" i="37"/>
  <c r="AS35" i="37"/>
  <c r="AF35" i="37"/>
  <c r="S35" i="37"/>
  <c r="AS34" i="37"/>
  <c r="AF34" i="37"/>
  <c r="T34" i="37"/>
  <c r="BB33" i="37"/>
  <c r="AP33" i="37"/>
  <c r="AD33" i="37"/>
  <c r="R33" i="37"/>
  <c r="AZ32" i="37"/>
  <c r="AN32" i="37"/>
  <c r="AB32" i="37"/>
  <c r="AX31" i="37"/>
  <c r="AL31" i="37"/>
  <c r="Z31" i="37"/>
  <c r="AV30" i="37"/>
  <c r="AJ30" i="37"/>
  <c r="X30" i="37"/>
  <c r="AT29" i="37"/>
  <c r="AH29" i="37"/>
  <c r="V29" i="37"/>
  <c r="BD28" i="37"/>
  <c r="AR28" i="37"/>
  <c r="AF28" i="37"/>
  <c r="T28" i="37"/>
  <c r="BB27" i="37"/>
  <c r="AP27" i="37"/>
  <c r="AD27" i="37"/>
  <c r="R27" i="37"/>
  <c r="AZ26" i="37"/>
  <c r="AN26" i="37"/>
  <c r="AB26" i="37"/>
  <c r="AX25" i="37"/>
  <c r="AL25" i="37"/>
  <c r="Z25" i="37"/>
  <c r="AV24" i="37"/>
  <c r="AJ24" i="37"/>
  <c r="X24" i="37"/>
  <c r="AT23" i="37"/>
  <c r="AH23" i="37"/>
  <c r="V23" i="37"/>
  <c r="BD22" i="37"/>
  <c r="AR22" i="37"/>
  <c r="AF22" i="37"/>
  <c r="T22" i="37"/>
  <c r="BB21" i="37"/>
  <c r="AP21" i="37"/>
  <c r="AD21" i="37"/>
  <c r="R21" i="37"/>
  <c r="AZ20" i="37"/>
  <c r="AN20" i="37"/>
  <c r="AB20" i="37"/>
  <c r="AX19" i="37"/>
  <c r="AL19" i="37"/>
  <c r="Z19" i="37"/>
  <c r="AV18" i="37"/>
  <c r="AJ18" i="37"/>
  <c r="X18" i="37"/>
  <c r="AT17" i="37"/>
  <c r="AH17" i="37"/>
  <c r="V17" i="37"/>
  <c r="BD16" i="37"/>
  <c r="AR16" i="37"/>
  <c r="AF16" i="37"/>
  <c r="T16" i="37"/>
  <c r="BB15" i="37"/>
  <c r="AP15" i="37"/>
  <c r="AD15" i="37"/>
  <c r="R15" i="37"/>
  <c r="X59" i="37"/>
  <c r="AK58" i="37"/>
  <c r="AF57" i="37"/>
  <c r="AN56" i="37"/>
  <c r="AE55" i="37"/>
  <c r="AM54" i="37"/>
  <c r="AE53" i="37"/>
  <c r="Z52" i="37"/>
  <c r="BC51" i="37"/>
  <c r="AP50" i="37"/>
  <c r="AX49" i="37"/>
  <c r="W49" i="37"/>
  <c r="AG48" i="37"/>
  <c r="AY47" i="37"/>
  <c r="AA47" i="37"/>
  <c r="AS46" i="37"/>
  <c r="Y46" i="37"/>
  <c r="AR45" i="37"/>
  <c r="AA45" i="37"/>
  <c r="BB44" i="37"/>
  <c r="AF44" i="37"/>
  <c r="AP43" i="37"/>
  <c r="Y43" i="37"/>
  <c r="AW42" i="37"/>
  <c r="AE42" i="37"/>
  <c r="AQ41" i="37"/>
  <c r="Y41" i="37"/>
  <c r="AS40" i="37"/>
  <c r="AA40" i="37"/>
  <c r="AQ39" i="37"/>
  <c r="AB39" i="37"/>
  <c r="AR38" i="37"/>
  <c r="AC38" i="37"/>
  <c r="AR37" i="37"/>
  <c r="AD37" i="37"/>
  <c r="AR36" i="37"/>
  <c r="AD36" i="37"/>
  <c r="AR35" i="37"/>
  <c r="AE35" i="37"/>
  <c r="R35" i="37"/>
  <c r="BE34" i="37"/>
  <c r="AQ34" i="37"/>
  <c r="AE34" i="37"/>
  <c r="S34" i="37"/>
  <c r="BA33" i="37"/>
  <c r="AO33" i="37"/>
  <c r="AC33" i="37"/>
  <c r="Q33" i="37"/>
  <c r="AY32" i="37"/>
  <c r="AM32" i="37"/>
  <c r="AA32" i="37"/>
  <c r="AW31" i="37"/>
  <c r="AK31" i="37"/>
  <c r="Y31" i="37"/>
  <c r="AU30" i="37"/>
  <c r="AI30" i="37"/>
  <c r="W30" i="37"/>
  <c r="BE29" i="37"/>
  <c r="AS29" i="37"/>
  <c r="AG29" i="37"/>
  <c r="U29" i="37"/>
  <c r="BC28" i="37"/>
  <c r="AQ28" i="37"/>
  <c r="AE28" i="37"/>
  <c r="S28" i="37"/>
  <c r="AE66" i="37"/>
  <c r="AQ61" i="37"/>
  <c r="BE60" i="37"/>
  <c r="V59" i="37"/>
  <c r="AJ58" i="37"/>
  <c r="Y57" i="37"/>
  <c r="AJ56" i="37"/>
  <c r="V55" i="37"/>
  <c r="AA54" i="37"/>
  <c r="AD53" i="37"/>
  <c r="Y52" i="37"/>
  <c r="AU51" i="37"/>
  <c r="AK50" i="37"/>
  <c r="AV49" i="37"/>
  <c r="S49" i="37"/>
  <c r="AC48" i="37"/>
  <c r="AU47" i="37"/>
  <c r="Z47" i="37"/>
  <c r="AR46" i="37"/>
  <c r="X46" i="37"/>
  <c r="AQ45" i="37"/>
  <c r="Y45" i="37"/>
  <c r="BA44" i="37"/>
  <c r="AE44" i="37"/>
  <c r="AO43" i="37"/>
  <c r="S43" i="37"/>
  <c r="AV42" i="37"/>
  <c r="AC42" i="37"/>
  <c r="AO41" i="37"/>
  <c r="W41" i="37"/>
  <c r="AQ40" i="37"/>
  <c r="Z40" i="37"/>
  <c r="BE39" i="37"/>
  <c r="AO39" i="37"/>
  <c r="AA39" i="37"/>
  <c r="BE38" i="37"/>
  <c r="AQ38" i="37"/>
  <c r="AA38" i="37"/>
  <c r="BE37" i="37"/>
  <c r="AQ37" i="37"/>
  <c r="AC37" i="37"/>
  <c r="BE36" i="37"/>
  <c r="AQ36" i="37"/>
  <c r="AC36" i="37"/>
  <c r="BE35" i="37"/>
  <c r="AQ35" i="37"/>
  <c r="AD35" i="37"/>
  <c r="Q35" i="37"/>
  <c r="BC34" i="37"/>
  <c r="AP34" i="37"/>
  <c r="AD34" i="37"/>
  <c r="R34" i="37"/>
  <c r="AZ33" i="37"/>
  <c r="AN33" i="37"/>
  <c r="AB33" i="37"/>
  <c r="AX32" i="37"/>
  <c r="AL32" i="37"/>
  <c r="Z32" i="37"/>
  <c r="AV31" i="37"/>
  <c r="AJ31" i="37"/>
  <c r="X31" i="37"/>
  <c r="AT30" i="37"/>
  <c r="AH30" i="37"/>
  <c r="V30" i="37"/>
  <c r="BD29" i="37"/>
  <c r="AR29" i="37"/>
  <c r="AF29" i="37"/>
  <c r="T29" i="37"/>
  <c r="BB28" i="37"/>
  <c r="AP28" i="37"/>
  <c r="AD28" i="37"/>
  <c r="R28" i="37"/>
  <c r="AZ27" i="37"/>
  <c r="AN27" i="37"/>
  <c r="AB27" i="37"/>
  <c r="AX26" i="37"/>
  <c r="AL26" i="37"/>
  <c r="Z26" i="37"/>
  <c r="AV25" i="37"/>
  <c r="AJ25" i="37"/>
  <c r="X25" i="37"/>
  <c r="AT24" i="37"/>
  <c r="AH24" i="37"/>
  <c r="V24" i="37"/>
  <c r="BD23" i="37"/>
  <c r="AR23" i="37"/>
  <c r="AF23" i="37"/>
  <c r="T23" i="37"/>
  <c r="BB22" i="37"/>
  <c r="AP22" i="37"/>
  <c r="AD22" i="37"/>
  <c r="R22" i="37"/>
  <c r="AZ21" i="37"/>
  <c r="AN21" i="37"/>
  <c r="AB21" i="37"/>
  <c r="AX20" i="37"/>
  <c r="AL20" i="37"/>
  <c r="Z20" i="37"/>
  <c r="AV19" i="37"/>
  <c r="AJ19" i="37"/>
  <c r="X19" i="37"/>
  <c r="AT18" i="37"/>
  <c r="AH18" i="37"/>
  <c r="V18" i="37"/>
  <c r="BD17" i="37"/>
  <c r="AR17" i="37"/>
  <c r="AF17" i="37"/>
  <c r="T17" i="37"/>
  <c r="BB16" i="37"/>
  <c r="AP16" i="37"/>
  <c r="AD16" i="37"/>
  <c r="R16" i="37"/>
  <c r="AZ15" i="37"/>
  <c r="AN15" i="37"/>
  <c r="AB15" i="37"/>
  <c r="AX14" i="37"/>
  <c r="AL14" i="37"/>
  <c r="Z14" i="37"/>
  <c r="AQ62" i="37"/>
  <c r="W61" i="37"/>
  <c r="BB60" i="37"/>
  <c r="U58" i="37"/>
  <c r="S57" i="37"/>
  <c r="AE56" i="37"/>
  <c r="S55" i="37"/>
  <c r="X54" i="37"/>
  <c r="BD53" i="37"/>
  <c r="Q53" i="37"/>
  <c r="BB52" i="37"/>
  <c r="W52" i="37"/>
  <c r="AR51" i="37"/>
  <c r="AH50" i="37"/>
  <c r="AN49" i="37"/>
  <c r="Q49" i="37"/>
  <c r="AX48" i="37"/>
  <c r="AA48" i="37"/>
  <c r="AR47" i="37"/>
  <c r="X47" i="37"/>
  <c r="AP46" i="37"/>
  <c r="S46" i="37"/>
  <c r="AO45" i="37"/>
  <c r="S45" i="37"/>
  <c r="AU44" i="37"/>
  <c r="AC44" i="37"/>
  <c r="BE43" i="37"/>
  <c r="AM43" i="37"/>
  <c r="Q43" i="37"/>
  <c r="AT42" i="37"/>
  <c r="AA42" i="37"/>
  <c r="BD41" i="37"/>
  <c r="AK41" i="37"/>
  <c r="T41" i="37"/>
  <c r="BD40" i="37"/>
  <c r="AM40" i="37"/>
  <c r="X40" i="37"/>
  <c r="BA39" i="37"/>
  <c r="AM39" i="37"/>
  <c r="Y39" i="37"/>
  <c r="BC38" i="37"/>
  <c r="AM38" i="37"/>
  <c r="Y38" i="37"/>
  <c r="BC37" i="37"/>
  <c r="AO37" i="37"/>
  <c r="Y37" i="37"/>
  <c r="BC36" i="37"/>
  <c r="AO36" i="37"/>
  <c r="AA36" i="37"/>
  <c r="BC35" i="37"/>
  <c r="AO35" i="37"/>
  <c r="AB35" i="37"/>
  <c r="BA34" i="37"/>
  <c r="AN34" i="37"/>
  <c r="AB34" i="37"/>
  <c r="AX33" i="37"/>
  <c r="AL33" i="37"/>
  <c r="Z33" i="37"/>
  <c r="AV32" i="37"/>
  <c r="AJ32" i="37"/>
  <c r="X32" i="37"/>
  <c r="AT31" i="37"/>
  <c r="AH31" i="37"/>
  <c r="V31" i="37"/>
  <c r="BD30" i="37"/>
  <c r="AR30" i="37"/>
  <c r="AF30" i="37"/>
  <c r="T30" i="37"/>
  <c r="BB29" i="37"/>
  <c r="AP29" i="37"/>
  <c r="AD29" i="37"/>
  <c r="R29" i="37"/>
  <c r="AZ28" i="37"/>
  <c r="AN28" i="37"/>
  <c r="AB28" i="37"/>
  <c r="AX27" i="37"/>
  <c r="AL27" i="37"/>
  <c r="Z27" i="37"/>
  <c r="AG62" i="37"/>
  <c r="BE57" i="37"/>
  <c r="S56" i="37"/>
  <c r="AX50" i="37"/>
  <c r="AK47" i="37"/>
  <c r="BC46" i="37"/>
  <c r="W45" i="37"/>
  <c r="AS44" i="37"/>
  <c r="BA43" i="37"/>
  <c r="Z42" i="37"/>
  <c r="AM41" i="37"/>
  <c r="BB40" i="37"/>
  <c r="AH40" i="37"/>
  <c r="AK39" i="37"/>
  <c r="Q39" i="37"/>
  <c r="BD38" i="37"/>
  <c r="AI38" i="37"/>
  <c r="BA37" i="37"/>
  <c r="AG37" i="37"/>
  <c r="U57" i="37"/>
  <c r="AI50" i="37"/>
  <c r="AE47" i="37"/>
  <c r="BA46" i="37"/>
  <c r="R45" i="37"/>
  <c r="AQ44" i="37"/>
  <c r="AW43" i="37"/>
  <c r="BE42" i="37"/>
  <c r="Y42" i="37"/>
  <c r="AI41" i="37"/>
  <c r="BA40" i="37"/>
  <c r="AG40" i="37"/>
  <c r="AB58" i="37"/>
  <c r="R57" i="37"/>
  <c r="AG50" i="37"/>
  <c r="Y47" i="37"/>
  <c r="AQ46" i="37"/>
  <c r="AP44" i="37"/>
  <c r="AV43" i="37"/>
  <c r="BC42" i="37"/>
  <c r="U42" i="37"/>
  <c r="AH41" i="37"/>
  <c r="AY40" i="37"/>
  <c r="AF40" i="37"/>
  <c r="BC39" i="37"/>
  <c r="AI39" i="37"/>
  <c r="Q59" i="37"/>
  <c r="X50" i="37"/>
  <c r="BB49" i="37"/>
  <c r="W47" i="37"/>
  <c r="AO46" i="37"/>
  <c r="AO44" i="37"/>
  <c r="AS43" i="37"/>
  <c r="AU42" i="37"/>
  <c r="S42" i="37"/>
  <c r="BC60" i="37"/>
  <c r="BC53" i="37"/>
  <c r="AZ49" i="37"/>
  <c r="AE46" i="37"/>
  <c r="BE45" i="37"/>
  <c r="AM44" i="37"/>
  <c r="AN43" i="37"/>
  <c r="AS42" i="37"/>
  <c r="Q42" i="37"/>
  <c r="BE41" i="37"/>
  <c r="AF41" i="37"/>
  <c r="AW40" i="37"/>
  <c r="W40" i="37"/>
  <c r="AY39" i="37"/>
  <c r="AG39" i="37"/>
  <c r="AW38" i="37"/>
  <c r="Z38" i="37"/>
  <c r="BA60" i="37"/>
  <c r="AJ53" i="37"/>
  <c r="AW52" i="37"/>
  <c r="AU49" i="37"/>
  <c r="BE48" i="37"/>
  <c r="AC46" i="37"/>
  <c r="BA45" i="37"/>
  <c r="AD44" i="37"/>
  <c r="AI43" i="37"/>
  <c r="AQ54" i="37"/>
  <c r="W53" i="37"/>
  <c r="AO52" i="37"/>
  <c r="AL49" i="37"/>
  <c r="AV48" i="37"/>
  <c r="W46" i="37"/>
  <c r="AT45" i="37"/>
  <c r="AB44" i="37"/>
  <c r="AE43" i="37"/>
  <c r="AO42" i="37"/>
  <c r="AY41" i="37"/>
  <c r="AC41" i="37"/>
  <c r="AU40" i="37"/>
  <c r="U40" i="37"/>
  <c r="AW39" i="37"/>
  <c r="Z39" i="37"/>
  <c r="AU38" i="37"/>
  <c r="W38" i="37"/>
  <c r="AP37" i="37"/>
  <c r="U37" i="37"/>
  <c r="AM36" i="37"/>
  <c r="S36" i="37"/>
  <c r="BD35" i="37"/>
  <c r="AK35" i="37"/>
  <c r="AZ34" i="37"/>
  <c r="AI34" i="37"/>
  <c r="AV33" i="37"/>
  <c r="AF33" i="37"/>
  <c r="AS32" i="37"/>
  <c r="AC32" i="37"/>
  <c r="AP31" i="37"/>
  <c r="W31" i="37"/>
  <c r="BC30" i="37"/>
  <c r="AM30" i="37"/>
  <c r="S30" i="37"/>
  <c r="AY29" i="37"/>
  <c r="AI29" i="37"/>
  <c r="AU28" i="37"/>
  <c r="AA28" i="37"/>
  <c r="AS27" i="37"/>
  <c r="AC27" i="37"/>
  <c r="AV26" i="37"/>
  <c r="AH26" i="37"/>
  <c r="T26" i="37"/>
  <c r="AW25" i="37"/>
  <c r="AH25" i="37"/>
  <c r="T25" i="37"/>
  <c r="AX24" i="37"/>
  <c r="AI24" i="37"/>
  <c r="T24" i="37"/>
  <c r="AX23" i="37"/>
  <c r="AJ23" i="37"/>
  <c r="U23" i="37"/>
  <c r="AX22" i="37"/>
  <c r="AJ22" i="37"/>
  <c r="V22" i="37"/>
  <c r="AX21" i="37"/>
  <c r="AJ21" i="37"/>
  <c r="V21" i="37"/>
  <c r="AY20" i="37"/>
  <c r="AJ20" i="37"/>
  <c r="V20" i="37"/>
  <c r="AZ19" i="37"/>
  <c r="AK19" i="37"/>
  <c r="V19" i="37"/>
  <c r="AZ18" i="37"/>
  <c r="AL18" i="37"/>
  <c r="W18" i="37"/>
  <c r="AZ17" i="37"/>
  <c r="AL17" i="37"/>
  <c r="X17" i="37"/>
  <c r="AZ16" i="37"/>
  <c r="AL16" i="37"/>
  <c r="X16" i="37"/>
  <c r="BA15" i="37"/>
  <c r="AL15" i="37"/>
  <c r="X15" i="37"/>
  <c r="AU14" i="37"/>
  <c r="AH14" i="37"/>
  <c r="U14" i="37"/>
  <c r="BB55" i="37"/>
  <c r="Y54" i="37"/>
  <c r="X52" i="37"/>
  <c r="AE49" i="37"/>
  <c r="AO48" i="37"/>
  <c r="Q46" i="37"/>
  <c r="AP45" i="37"/>
  <c r="Z44" i="37"/>
  <c r="AD43" i="37"/>
  <c r="AN42" i="37"/>
  <c r="AW41" i="37"/>
  <c r="AA41" i="37"/>
  <c r="AO40" i="37"/>
  <c r="T40" i="37"/>
  <c r="AV39" i="37"/>
  <c r="X39" i="37"/>
  <c r="AT38" i="37"/>
  <c r="V38" i="37"/>
  <c r="AM37" i="37"/>
  <c r="T37" i="37"/>
  <c r="AK36" i="37"/>
  <c r="R36" i="37"/>
  <c r="BB35" i="37"/>
  <c r="AJ35" i="37"/>
  <c r="AY34" i="37"/>
  <c r="AH34" i="37"/>
  <c r="AU33" i="37"/>
  <c r="AE33" i="37"/>
  <c r="AR32" i="37"/>
  <c r="Y32" i="37"/>
  <c r="BE31" i="37"/>
  <c r="AO31" i="37"/>
  <c r="U31" i="37"/>
  <c r="BB30" i="37"/>
  <c r="AL30" i="37"/>
  <c r="R30" i="37"/>
  <c r="AX29" i="37"/>
  <c r="AE29" i="37"/>
  <c r="AT28" i="37"/>
  <c r="Z28" i="37"/>
  <c r="AR27" i="37"/>
  <c r="AA27" i="37"/>
  <c r="AU26" i="37"/>
  <c r="AG26" i="37"/>
  <c r="S26" i="37"/>
  <c r="AU25" i="37"/>
  <c r="AG25" i="37"/>
  <c r="S25" i="37"/>
  <c r="AW24" i="37"/>
  <c r="AG24" i="37"/>
  <c r="S24" i="37"/>
  <c r="AW23" i="37"/>
  <c r="AI23" i="37"/>
  <c r="S23" i="37"/>
  <c r="AW22" i="37"/>
  <c r="AI22" i="37"/>
  <c r="U22" i="37"/>
  <c r="AW21" i="37"/>
  <c r="AI21" i="37"/>
  <c r="U21" i="37"/>
  <c r="AW20" i="37"/>
  <c r="AI20" i="37"/>
  <c r="U20" i="37"/>
  <c r="AY19" i="37"/>
  <c r="AI19" i="37"/>
  <c r="U19" i="37"/>
  <c r="AY18" i="37"/>
  <c r="AK18" i="37"/>
  <c r="U18" i="37"/>
  <c r="AY17" i="37"/>
  <c r="AK17" i="37"/>
  <c r="W17" i="37"/>
  <c r="AY16" i="37"/>
  <c r="AK16" i="37"/>
  <c r="W16" i="37"/>
  <c r="U66" i="37"/>
  <c r="AO61" i="37"/>
  <c r="T55" i="37"/>
  <c r="V54" i="37"/>
  <c r="Q52" i="37"/>
  <c r="AC49" i="37"/>
  <c r="AM48" i="37"/>
  <c r="BE47" i="37"/>
  <c r="AN45" i="37"/>
  <c r="Y44" i="37"/>
  <c r="AC43" i="37"/>
  <c r="AM42" i="37"/>
  <c r="AV41" i="37"/>
  <c r="U41" i="37"/>
  <c r="AL40" i="37"/>
  <c r="S40" i="37"/>
  <c r="AU39" i="37"/>
  <c r="W39" i="37"/>
  <c r="AO38" i="37"/>
  <c r="U38" i="37"/>
  <c r="AK37" i="37"/>
  <c r="S37" i="37"/>
  <c r="BD36" i="37"/>
  <c r="AI36" i="37"/>
  <c r="BA35" i="37"/>
  <c r="AI35" i="37"/>
  <c r="AX34" i="37"/>
  <c r="AG34" i="37"/>
  <c r="AT33" i="37"/>
  <c r="AA33" i="37"/>
  <c r="AQ32" i="37"/>
  <c r="W32" i="37"/>
  <c r="BD31" i="37"/>
  <c r="AN31" i="37"/>
  <c r="T31" i="37"/>
  <c r="BA30" i="37"/>
  <c r="AK30" i="37"/>
  <c r="AW29" i="37"/>
  <c r="AC29" i="37"/>
  <c r="AS28" i="37"/>
  <c r="Y28" i="37"/>
  <c r="AQ27" i="37"/>
  <c r="Y27" i="37"/>
  <c r="AT26" i="37"/>
  <c r="AF26" i="37"/>
  <c r="R26" i="37"/>
  <c r="AM51" i="37"/>
  <c r="Z48" i="37"/>
  <c r="AS47" i="37"/>
  <c r="AE45" i="37"/>
  <c r="BD44" i="37"/>
  <c r="Q44" i="37"/>
  <c r="R43" i="37"/>
  <c r="AH42" i="37"/>
  <c r="AT41" i="37"/>
  <c r="Q41" i="37"/>
  <c r="AJ40" i="37"/>
  <c r="AN39" i="37"/>
  <c r="U39" i="37"/>
  <c r="AK38" i="37"/>
  <c r="S38" i="37"/>
  <c r="BD37" i="37"/>
  <c r="AI37" i="37"/>
  <c r="BA36" i="37"/>
  <c r="AG36" i="37"/>
  <c r="AY35" i="37"/>
  <c r="AC35" i="37"/>
  <c r="AV34" i="37"/>
  <c r="AA34" i="37"/>
  <c r="AR33" i="37"/>
  <c r="X33" i="37"/>
  <c r="BE32" i="37"/>
  <c r="AO32" i="37"/>
  <c r="U32" i="37"/>
  <c r="BB31" i="37"/>
  <c r="AI31" i="37"/>
  <c r="R31" i="37"/>
  <c r="AY30" i="37"/>
  <c r="AE30" i="37"/>
  <c r="AU29" i="37"/>
  <c r="AA29" i="37"/>
  <c r="AM28" i="37"/>
  <c r="W28" i="37"/>
  <c r="BD27" i="37"/>
  <c r="AM27" i="37"/>
  <c r="W27" i="37"/>
  <c r="AR26" i="37"/>
  <c r="AD26" i="37"/>
  <c r="S7" i="37"/>
  <c r="AE7" i="37"/>
  <c r="AQ7" i="37"/>
  <c r="BC7" i="37"/>
  <c r="T8" i="37"/>
  <c r="AF8" i="37"/>
  <c r="AR8" i="37"/>
  <c r="BD8" i="37"/>
  <c r="V9" i="37"/>
  <c r="AH9" i="37"/>
  <c r="AT9" i="37"/>
  <c r="X10" i="37"/>
  <c r="AJ10" i="37"/>
  <c r="AV10" i="37"/>
  <c r="Z11" i="37"/>
  <c r="AL11" i="37"/>
  <c r="AX11" i="37"/>
  <c r="AB12" i="37"/>
  <c r="AN12" i="37"/>
  <c r="AZ12" i="37"/>
  <c r="R13" i="37"/>
  <c r="AD13" i="37"/>
  <c r="AP13" i="37"/>
  <c r="BB13" i="37"/>
  <c r="AB14" i="37"/>
  <c r="AP14" i="37"/>
  <c r="BD14" i="37"/>
  <c r="Y15" i="37"/>
  <c r="AO15" i="37"/>
  <c r="BE15" i="37"/>
  <c r="U16" i="37"/>
  <c r="AM16" i="37"/>
  <c r="BE16" i="37"/>
  <c r="R17" i="37"/>
  <c r="AJ17" i="37"/>
  <c r="BB17" i="37"/>
  <c r="Q18" i="37"/>
  <c r="AG18" i="37"/>
  <c r="BA18" i="37"/>
  <c r="AF19" i="37"/>
  <c r="AW19" i="37"/>
  <c r="AE20" i="37"/>
  <c r="AU20" i="37"/>
  <c r="AC21" i="37"/>
  <c r="AT21" i="37"/>
  <c r="Z22" i="37"/>
  <c r="AQ22" i="37"/>
  <c r="Y23" i="37"/>
  <c r="AO23" i="37"/>
  <c r="W24" i="37"/>
  <c r="AN24" i="37"/>
  <c r="BD24" i="37"/>
  <c r="U25" i="37"/>
  <c r="AM25" i="37"/>
  <c r="BC25" i="37"/>
  <c r="Y26" i="37"/>
  <c r="AW26" i="37"/>
  <c r="X27" i="37"/>
  <c r="AW27" i="37"/>
  <c r="AH28" i="37"/>
  <c r="AO29" i="37"/>
  <c r="AA30" i="37"/>
  <c r="AZ30" i="37"/>
  <c r="AM31" i="37"/>
  <c r="V32" i="37"/>
  <c r="BA32" i="37"/>
  <c r="AI33" i="37"/>
  <c r="V34" i="37"/>
  <c r="AU34" i="37"/>
  <c r="Y35" i="37"/>
  <c r="Y36" i="37"/>
  <c r="AA37" i="37"/>
  <c r="AH38" i="37"/>
  <c r="AX39" i="37"/>
  <c r="AW44" i="37"/>
  <c r="AS51" i="37"/>
  <c r="S13" i="37"/>
  <c r="AE13" i="37"/>
  <c r="AQ13" i="37"/>
  <c r="BC13" i="37"/>
  <c r="AC14" i="37"/>
  <c r="AQ14" i="37"/>
  <c r="BE14" i="37"/>
  <c r="Z15" i="37"/>
  <c r="AQ15" i="37"/>
  <c r="V16" i="37"/>
  <c r="AN16" i="37"/>
  <c r="S17" i="37"/>
  <c r="AM17" i="37"/>
  <c r="BC17" i="37"/>
  <c r="R18" i="37"/>
  <c r="AI18" i="37"/>
  <c r="BB18" i="37"/>
  <c r="AG19" i="37"/>
  <c r="BA19" i="37"/>
  <c r="AF20" i="37"/>
  <c r="AV20" i="37"/>
  <c r="AE21" i="37"/>
  <c r="AU21" i="37"/>
  <c r="AA22" i="37"/>
  <c r="AS22" i="37"/>
  <c r="Z23" i="37"/>
  <c r="AP23" i="37"/>
  <c r="Y24" i="37"/>
  <c r="AO24" i="37"/>
  <c r="BE24" i="37"/>
  <c r="V25" i="37"/>
  <c r="AN25" i="37"/>
  <c r="BD25" i="37"/>
  <c r="AA26" i="37"/>
  <c r="AY26" i="37"/>
  <c r="AE27" i="37"/>
  <c r="AY27" i="37"/>
  <c r="AI28" i="37"/>
  <c r="S29" i="37"/>
  <c r="AQ29" i="37"/>
  <c r="AB30" i="37"/>
  <c r="BE30" i="37"/>
  <c r="AQ31" i="37"/>
  <c r="AD32" i="37"/>
  <c r="BB32" i="37"/>
  <c r="AJ33" i="37"/>
  <c r="W34" i="37"/>
  <c r="AW34" i="37"/>
  <c r="Z35" i="37"/>
  <c r="AB36" i="37"/>
  <c r="AF37" i="37"/>
  <c r="AJ38" i="37"/>
  <c r="AZ39" i="37"/>
  <c r="AB42" i="37"/>
  <c r="R49" i="37"/>
  <c r="R55" i="37"/>
  <c r="Q61" i="37"/>
  <c r="AA15" i="37"/>
  <c r="AR15" i="37"/>
  <c r="Y16" i="37"/>
  <c r="AO16" i="37"/>
  <c r="U17" i="37"/>
  <c r="AN17" i="37"/>
  <c r="BE17" i="37"/>
  <c r="S18" i="37"/>
  <c r="AM18" i="37"/>
  <c r="BC18" i="37"/>
  <c r="R19" i="37"/>
  <c r="AH19" i="37"/>
  <c r="BB19" i="37"/>
  <c r="AG20" i="37"/>
  <c r="BA20" i="37"/>
  <c r="AF21" i="37"/>
  <c r="AV21" i="37"/>
  <c r="AB22" i="37"/>
  <c r="AT22" i="37"/>
  <c r="AA23" i="37"/>
  <c r="AQ23" i="37"/>
  <c r="Z24" i="37"/>
  <c r="AP24" i="37"/>
  <c r="W25" i="37"/>
  <c r="AO25" i="37"/>
  <c r="BE25" i="37"/>
  <c r="AC26" i="37"/>
  <c r="BA26" i="37"/>
  <c r="AF27" i="37"/>
  <c r="BA27" i="37"/>
  <c r="AJ28" i="37"/>
  <c r="W29" i="37"/>
  <c r="AV29" i="37"/>
  <c r="AC30" i="37"/>
  <c r="AR31" i="37"/>
  <c r="AE32" i="37"/>
  <c r="BC32" i="37"/>
  <c r="AK33" i="37"/>
  <c r="X34" i="37"/>
  <c r="BB34" i="37"/>
  <c r="AA35" i="37"/>
  <c r="AF36" i="37"/>
  <c r="AH37" i="37"/>
  <c r="AL38" i="37"/>
  <c r="Q40" i="37"/>
  <c r="AI42" i="37"/>
  <c r="V40" i="37"/>
  <c r="AQ42" i="37"/>
  <c r="S33" i="37"/>
  <c r="AQ33" i="37"/>
  <c r="Z34" i="37"/>
  <c r="AL35" i="37"/>
  <c r="AN36" i="37"/>
  <c r="AT37" i="37"/>
  <c r="AX38" i="37"/>
  <c r="Y40" i="37"/>
  <c r="Z29" i="37"/>
  <c r="BC29" i="37"/>
  <c r="AN30" i="37"/>
  <c r="AA31" i="37"/>
  <c r="AY31" i="37"/>
  <c r="AH32" i="37"/>
  <c r="T33" i="37"/>
  <c r="AS33" i="37"/>
  <c r="AC34" i="37"/>
  <c r="AM35" i="37"/>
  <c r="AP36" i="37"/>
  <c r="AU37" i="37"/>
  <c r="AY38" i="37"/>
  <c r="S39" i="37"/>
  <c r="AI40" i="37"/>
  <c r="S41" i="37"/>
  <c r="Y19" i="37"/>
  <c r="AP19" i="37"/>
  <c r="W20" i="37"/>
  <c r="AO20" i="37"/>
  <c r="BE20" i="37"/>
  <c r="T21" i="37"/>
  <c r="AL21" i="37"/>
  <c r="BD21" i="37"/>
  <c r="AH22" i="37"/>
  <c r="AZ22" i="37"/>
  <c r="AE23" i="37"/>
  <c r="AY23" i="37"/>
  <c r="AD24" i="37"/>
  <c r="AU24" i="37"/>
  <c r="AC25" i="37"/>
  <c r="AS25" i="37"/>
  <c r="AK26" i="37"/>
  <c r="BE26" i="37"/>
  <c r="AJ27" i="37"/>
  <c r="AV28" i="37"/>
  <c r="AB29" i="37"/>
  <c r="AO30" i="37"/>
  <c r="AB31" i="37"/>
  <c r="AZ31" i="37"/>
  <c r="AI32" i="37"/>
  <c r="U33" i="37"/>
  <c r="AW33" i="37"/>
  <c r="AJ34" i="37"/>
  <c r="AN35" i="37"/>
  <c r="AT36" i="37"/>
  <c r="AV37" i="37"/>
  <c r="BA38" i="37"/>
  <c r="V39" i="37"/>
  <c r="AK40" i="37"/>
  <c r="AE41" i="37"/>
  <c r="AC45" i="37"/>
  <c r="AB48" i="37"/>
  <c r="AU36" i="37"/>
  <c r="AW37" i="37"/>
  <c r="Q38" i="37"/>
  <c r="AE39" i="37"/>
  <c r="AV40" i="37"/>
  <c r="AG41" i="37"/>
  <c r="AG45" i="37"/>
  <c r="BH7" i="33"/>
  <c r="BK7" i="33"/>
  <c r="BJ7" i="33" s="1"/>
  <c r="BN7" i="33"/>
  <c r="BM7" i="33" s="1"/>
  <c r="BP7" i="33"/>
  <c r="BQ7" i="33"/>
  <c r="BT7" i="33"/>
  <c r="BS7" i="33" s="1"/>
  <c r="BW7" i="33"/>
  <c r="BV7" i="33" s="1"/>
  <c r="BZ7" i="33"/>
  <c r="BY7" i="33" s="1"/>
  <c r="CC7" i="33"/>
  <c r="CB7" i="33" s="1"/>
  <c r="CF7" i="33"/>
  <c r="CE7" i="33" s="1"/>
  <c r="CI7" i="33"/>
  <c r="CH7" i="33" s="1"/>
  <c r="CL7" i="33"/>
  <c r="CK7" i="33" s="1"/>
  <c r="CO7" i="33"/>
  <c r="CN7" i="33" s="1"/>
  <c r="CR7" i="33"/>
  <c r="CQ7" i="33" s="1"/>
  <c r="CU7" i="33"/>
  <c r="CT7" i="33" s="1"/>
  <c r="CX7" i="33"/>
  <c r="CW7" i="33" s="1"/>
  <c r="DA7" i="33"/>
  <c r="CZ7" i="33" s="1"/>
  <c r="DD7" i="33"/>
  <c r="DC7" i="33" s="1"/>
  <c r="DG7" i="33"/>
  <c r="DF7" i="33" s="1"/>
  <c r="DJ7" i="33"/>
  <c r="DI7" i="33" s="1"/>
  <c r="DM7" i="33"/>
  <c r="DL7" i="33" s="1"/>
  <c r="DP7" i="33"/>
  <c r="DO7" i="33" s="1"/>
  <c r="DS7" i="33"/>
  <c r="DR7" i="33" s="1"/>
  <c r="DV7" i="33"/>
  <c r="DU7" i="33" s="1"/>
  <c r="DY7" i="33"/>
  <c r="DX7" i="33" s="1"/>
  <c r="EB7" i="33"/>
  <c r="EA7" i="33" s="1"/>
  <c r="EE7" i="33"/>
  <c r="ED7" i="33" s="1"/>
  <c r="EH7" i="33"/>
  <c r="EG7" i="33" s="1"/>
  <c r="EK7" i="33"/>
  <c r="EJ7" i="33" s="1"/>
  <c r="EN7" i="33"/>
  <c r="EM7" i="33" s="1"/>
  <c r="EQ7" i="33"/>
  <c r="EP7" i="33" s="1"/>
  <c r="ET7" i="33"/>
  <c r="ES7" i="33" s="1"/>
  <c r="EW7" i="33"/>
  <c r="EV7" i="33" s="1"/>
  <c r="EZ7" i="33"/>
  <c r="EY7" i="33" s="1"/>
  <c r="FC7" i="33"/>
  <c r="FB7" i="33" s="1"/>
  <c r="FF7" i="33"/>
  <c r="FE7" i="33" s="1"/>
  <c r="FI7" i="33"/>
  <c r="FH7" i="33" s="1"/>
  <c r="FL7" i="33"/>
  <c r="FK7" i="33" s="1"/>
  <c r="FO7" i="33"/>
  <c r="FN7" i="33" s="1"/>
  <c r="FR7" i="33"/>
  <c r="FQ7" i="33" s="1"/>
  <c r="FU7" i="33"/>
  <c r="FT7" i="33" s="1"/>
  <c r="BH8" i="33"/>
  <c r="BK8" i="33"/>
  <c r="BJ8" i="33" s="1"/>
  <c r="BN8" i="33"/>
  <c r="BM8" i="33" s="1"/>
  <c r="BQ8" i="33"/>
  <c r="BP8" i="33" s="1"/>
  <c r="BT8" i="33"/>
  <c r="BS8" i="33" s="1"/>
  <c r="BW8" i="33"/>
  <c r="BV8" i="33" s="1"/>
  <c r="BZ8" i="33"/>
  <c r="BY8" i="33" s="1"/>
  <c r="CC8" i="33"/>
  <c r="CB8" i="33" s="1"/>
  <c r="CF8" i="33"/>
  <c r="CE8" i="33" s="1"/>
  <c r="CI8" i="33"/>
  <c r="CH8" i="33" s="1"/>
  <c r="CL8" i="33"/>
  <c r="CK8" i="33" s="1"/>
  <c r="CO8" i="33"/>
  <c r="CN8" i="33" s="1"/>
  <c r="CR8" i="33"/>
  <c r="CQ8" i="33" s="1"/>
  <c r="CU8" i="33"/>
  <c r="CT8" i="33" s="1"/>
  <c r="CX8" i="33"/>
  <c r="CW8" i="33" s="1"/>
  <c r="DA8" i="33"/>
  <c r="CZ8" i="33" s="1"/>
  <c r="DD8" i="33"/>
  <c r="DC8" i="33" s="1"/>
  <c r="DG8" i="33"/>
  <c r="DF8" i="33" s="1"/>
  <c r="DJ8" i="33"/>
  <c r="DI8" i="33" s="1"/>
  <c r="DM8" i="33"/>
  <c r="DL8" i="33" s="1"/>
  <c r="DP8" i="33"/>
  <c r="DO8" i="33" s="1"/>
  <c r="DS8" i="33"/>
  <c r="DR8" i="33" s="1"/>
  <c r="DV8" i="33"/>
  <c r="DU8" i="33" s="1"/>
  <c r="DY8" i="33"/>
  <c r="DX8" i="33" s="1"/>
  <c r="EB8" i="33"/>
  <c r="EA8" i="33" s="1"/>
  <c r="EE8" i="33"/>
  <c r="ED8" i="33" s="1"/>
  <c r="EH8" i="33"/>
  <c r="EG8" i="33" s="1"/>
  <c r="EK8" i="33"/>
  <c r="EJ8" i="33" s="1"/>
  <c r="EN8" i="33"/>
  <c r="EM8" i="33" s="1"/>
  <c r="EQ8" i="33"/>
  <c r="EP8" i="33" s="1"/>
  <c r="ET8" i="33"/>
  <c r="ES8" i="33" s="1"/>
  <c r="EW8" i="33"/>
  <c r="EV8" i="33" s="1"/>
  <c r="EZ8" i="33"/>
  <c r="EY8" i="33" s="1"/>
  <c r="FC8" i="33"/>
  <c r="FB8" i="33" s="1"/>
  <c r="FF8" i="33"/>
  <c r="FE8" i="33" s="1"/>
  <c r="FI8" i="33"/>
  <c r="FH8" i="33" s="1"/>
  <c r="FL8" i="33"/>
  <c r="FK8" i="33" s="1"/>
  <c r="FO8" i="33"/>
  <c r="FN8" i="33" s="1"/>
  <c r="FR8" i="33"/>
  <c r="FQ8" i="33" s="1"/>
  <c r="FU8" i="33"/>
  <c r="FT8" i="33" s="1"/>
  <c r="BH9" i="33"/>
  <c r="BK9" i="33"/>
  <c r="BJ9" i="33" s="1"/>
  <c r="BN9" i="33"/>
  <c r="BM9" i="33" s="1"/>
  <c r="BQ9" i="33"/>
  <c r="BP9" i="33" s="1"/>
  <c r="BT9" i="33"/>
  <c r="BS9" i="33" s="1"/>
  <c r="BW9" i="33"/>
  <c r="BV9" i="33" s="1"/>
  <c r="BZ9" i="33"/>
  <c r="BY9" i="33" s="1"/>
  <c r="CC9" i="33"/>
  <c r="CB9" i="33" s="1"/>
  <c r="CF9" i="33"/>
  <c r="CE9" i="33" s="1"/>
  <c r="CI9" i="33"/>
  <c r="CH9" i="33" s="1"/>
  <c r="CL9" i="33"/>
  <c r="CK9" i="33" s="1"/>
  <c r="CO9" i="33"/>
  <c r="CN9" i="33" s="1"/>
  <c r="CR9" i="33"/>
  <c r="CQ9" i="33" s="1"/>
  <c r="CU9" i="33"/>
  <c r="CT9" i="33" s="1"/>
  <c r="CX9" i="33"/>
  <c r="CW9" i="33" s="1"/>
  <c r="DA9" i="33"/>
  <c r="CZ9" i="33" s="1"/>
  <c r="DD9" i="33"/>
  <c r="DC9" i="33" s="1"/>
  <c r="DG9" i="33"/>
  <c r="DF9" i="33" s="1"/>
  <c r="DJ9" i="33"/>
  <c r="DI9" i="33" s="1"/>
  <c r="DM9" i="33"/>
  <c r="DL9" i="33" s="1"/>
  <c r="DP9" i="33"/>
  <c r="DO9" i="33" s="1"/>
  <c r="DS9" i="33"/>
  <c r="DR9" i="33" s="1"/>
  <c r="DV9" i="33"/>
  <c r="DU9" i="33" s="1"/>
  <c r="DY9" i="33"/>
  <c r="DX9" i="33" s="1"/>
  <c r="EB9" i="33"/>
  <c r="EA9" i="33" s="1"/>
  <c r="EE9" i="33"/>
  <c r="ED9" i="33" s="1"/>
  <c r="EH9" i="33"/>
  <c r="EG9" i="33" s="1"/>
  <c r="EK9" i="33"/>
  <c r="EJ9" i="33" s="1"/>
  <c r="EN9" i="33"/>
  <c r="EM9" i="33" s="1"/>
  <c r="EQ9" i="33"/>
  <c r="EP9" i="33" s="1"/>
  <c r="ET9" i="33"/>
  <c r="ES9" i="33" s="1"/>
  <c r="EW9" i="33"/>
  <c r="EV9" i="33" s="1"/>
  <c r="EZ9" i="33"/>
  <c r="EY9" i="33" s="1"/>
  <c r="FC9" i="33"/>
  <c r="FB9" i="33" s="1"/>
  <c r="FF9" i="33"/>
  <c r="FE9" i="33" s="1"/>
  <c r="FI9" i="33"/>
  <c r="FH9" i="33" s="1"/>
  <c r="FL9" i="33"/>
  <c r="FK9" i="33" s="1"/>
  <c r="FO9" i="33"/>
  <c r="FN9" i="33" s="1"/>
  <c r="FR9" i="33"/>
  <c r="FQ9" i="33" s="1"/>
  <c r="FU9" i="33"/>
  <c r="FT9" i="33" s="1"/>
  <c r="BH35" i="36"/>
  <c r="BK35" i="36"/>
  <c r="BJ35" i="36" s="1"/>
  <c r="BN35" i="36"/>
  <c r="BM35" i="36" s="1"/>
  <c r="BQ35" i="36"/>
  <c r="BP35" i="36" s="1"/>
  <c r="BT35" i="36"/>
  <c r="BS35" i="36" s="1"/>
  <c r="BW35" i="36"/>
  <c r="BV35" i="36" s="1"/>
  <c r="BZ35" i="36"/>
  <c r="BY35" i="36" s="1"/>
  <c r="CC35" i="36"/>
  <c r="CB35" i="36" s="1"/>
  <c r="CF35" i="36"/>
  <c r="CE35" i="36" s="1"/>
  <c r="CI35" i="36"/>
  <c r="CH35" i="36" s="1"/>
  <c r="CL35" i="36"/>
  <c r="CK35" i="36" s="1"/>
  <c r="CO35" i="36"/>
  <c r="CN35" i="36" s="1"/>
  <c r="CR35" i="36"/>
  <c r="CQ35" i="36"/>
  <c r="CU35" i="36"/>
  <c r="CT35" i="36" s="1"/>
  <c r="CX35" i="36"/>
  <c r="CW35" i="36" s="1"/>
  <c r="DA35" i="36"/>
  <c r="CZ35" i="36" s="1"/>
  <c r="DD35" i="36"/>
  <c r="DC35" i="36" s="1"/>
  <c r="DG35" i="36"/>
  <c r="DF35" i="36" s="1"/>
  <c r="DJ35" i="36"/>
  <c r="DI35" i="36" s="1"/>
  <c r="DM35" i="36"/>
  <c r="DL35" i="36" s="1"/>
  <c r="DP35" i="36"/>
  <c r="DO35" i="36" s="1"/>
  <c r="DS35" i="36"/>
  <c r="DR35" i="36" s="1"/>
  <c r="DV35" i="36"/>
  <c r="DU35" i="36" s="1"/>
  <c r="DY35" i="36"/>
  <c r="DX35" i="36" s="1"/>
  <c r="EB35" i="36"/>
  <c r="EA35" i="36" s="1"/>
  <c r="EE35" i="36"/>
  <c r="ED35" i="36" s="1"/>
  <c r="EH35" i="36"/>
  <c r="EG35" i="36" s="1"/>
  <c r="EK35" i="36"/>
  <c r="EJ35" i="36" s="1"/>
  <c r="EN35" i="36"/>
  <c r="EM35" i="36" s="1"/>
  <c r="EQ35" i="36"/>
  <c r="EP35" i="36" s="1"/>
  <c r="ET35" i="36"/>
  <c r="ES35" i="36" s="1"/>
  <c r="EW35" i="36"/>
  <c r="EV35" i="36" s="1"/>
  <c r="EZ35" i="36"/>
  <c r="EY35" i="36" s="1"/>
  <c r="FC35" i="36"/>
  <c r="FB35" i="36" s="1"/>
  <c r="FF35" i="36"/>
  <c r="FE35" i="36" s="1"/>
  <c r="FI35" i="36"/>
  <c r="FH35" i="36" s="1"/>
  <c r="FL35" i="36"/>
  <c r="FK35" i="36"/>
  <c r="FO35" i="36"/>
  <c r="FN35" i="36" s="1"/>
  <c r="FR35" i="36"/>
  <c r="FQ35" i="36" s="1"/>
  <c r="FU35" i="36"/>
  <c r="FT35" i="36" s="1"/>
  <c r="Q19" i="32"/>
  <c r="R19" i="32"/>
  <c r="S19" i="32"/>
  <c r="T19" i="32"/>
  <c r="U19" i="32"/>
  <c r="V19" i="32"/>
  <c r="W19" i="32"/>
  <c r="X19" i="32"/>
  <c r="Y19" i="32"/>
  <c r="Z19" i="32"/>
  <c r="AA19" i="32"/>
  <c r="AB19" i="32"/>
  <c r="AC19" i="32"/>
  <c r="AD19" i="32"/>
  <c r="AE19" i="32"/>
  <c r="AF19" i="32"/>
  <c r="AG19" i="32"/>
  <c r="AH19" i="32"/>
  <c r="AI19" i="32"/>
  <c r="AJ19" i="32"/>
  <c r="AK19" i="32"/>
  <c r="AL19" i="32"/>
  <c r="AM19" i="32"/>
  <c r="AN19" i="32"/>
  <c r="AO19" i="32"/>
  <c r="AP19" i="32"/>
  <c r="AQ19" i="32"/>
  <c r="AR19" i="32"/>
  <c r="AS19" i="32"/>
  <c r="AT19" i="32"/>
  <c r="AU19" i="32"/>
  <c r="AV19" i="32"/>
  <c r="AW19" i="32"/>
  <c r="AX19" i="32"/>
  <c r="AY19" i="32"/>
  <c r="AZ19" i="32"/>
  <c r="BA19" i="32"/>
  <c r="BB19" i="32"/>
  <c r="BC19" i="32"/>
  <c r="BD19" i="32"/>
  <c r="BG19" i="32"/>
  <c r="BJ19" i="32"/>
  <c r="BI19" i="32" s="1"/>
  <c r="BM19" i="32"/>
  <c r="BL19" i="32" s="1"/>
  <c r="BP19" i="32"/>
  <c r="BO19" i="32" s="1"/>
  <c r="BS19" i="32"/>
  <c r="BR19" i="32" s="1"/>
  <c r="BV19" i="32"/>
  <c r="BU19" i="32" s="1"/>
  <c r="BY19" i="32"/>
  <c r="BX19" i="32" s="1"/>
  <c r="CB19" i="32"/>
  <c r="CA19" i="32" s="1"/>
  <c r="CE19" i="32"/>
  <c r="CD19" i="32" s="1"/>
  <c r="CH19" i="32"/>
  <c r="CG19" i="32" s="1"/>
  <c r="CK19" i="32"/>
  <c r="CJ19" i="32" s="1"/>
  <c r="CN19" i="32"/>
  <c r="CM19" i="32" s="1"/>
  <c r="CQ19" i="32"/>
  <c r="CP19" i="32" s="1"/>
  <c r="CT19" i="32"/>
  <c r="CS19" i="32" s="1"/>
  <c r="CW19" i="32"/>
  <c r="CV19" i="32" s="1"/>
  <c r="CZ19" i="32"/>
  <c r="CY19" i="32" s="1"/>
  <c r="DC19" i="32"/>
  <c r="DB19" i="32" s="1"/>
  <c r="DF19" i="32"/>
  <c r="DE19" i="32" s="1"/>
  <c r="DI19" i="32"/>
  <c r="DH19" i="32" s="1"/>
  <c r="DL19" i="32"/>
  <c r="DK19" i="32" s="1"/>
  <c r="DO19" i="32"/>
  <c r="DN19" i="32" s="1"/>
  <c r="DR19" i="32"/>
  <c r="DQ19" i="32" s="1"/>
  <c r="DU19" i="32"/>
  <c r="DT19" i="32" s="1"/>
  <c r="DX19" i="32"/>
  <c r="DW19" i="32" s="1"/>
  <c r="EA19" i="32"/>
  <c r="DZ19" i="32" s="1"/>
  <c r="ED19" i="32"/>
  <c r="EC19" i="32" s="1"/>
  <c r="EG19" i="32"/>
  <c r="EF19" i="32" s="1"/>
  <c r="EJ19" i="32"/>
  <c r="EI19" i="32" s="1"/>
  <c r="EM19" i="32"/>
  <c r="EL19" i="32" s="1"/>
  <c r="EP19" i="32"/>
  <c r="EO19" i="32" s="1"/>
  <c r="ES19" i="32"/>
  <c r="ER19" i="32" s="1"/>
  <c r="EV19" i="32"/>
  <c r="EU19" i="32" s="1"/>
  <c r="EY19" i="32"/>
  <c r="EX19" i="32" s="1"/>
  <c r="FB19" i="32"/>
  <c r="FA19" i="32" s="1"/>
  <c r="FE19" i="32"/>
  <c r="FD19" i="32" s="1"/>
  <c r="FH19" i="32"/>
  <c r="FG19" i="32" s="1"/>
  <c r="FK19" i="32"/>
  <c r="FJ19" i="32" s="1"/>
  <c r="FN19" i="32"/>
  <c r="FM19" i="32" s="1"/>
  <c r="FQ19" i="32"/>
  <c r="FP19" i="32" s="1"/>
  <c r="FT19" i="32"/>
  <c r="FS19" i="32" s="1"/>
  <c r="BG13" i="32"/>
  <c r="BJ13" i="32"/>
  <c r="BI13" i="32"/>
  <c r="Q13" i="32"/>
  <c r="BM13" i="32"/>
  <c r="BL13" i="32"/>
  <c r="R13" i="32"/>
  <c r="BP13" i="32"/>
  <c r="BO13" i="32"/>
  <c r="S13" i="32"/>
  <c r="BS13" i="32"/>
  <c r="BR13" i="32" s="1"/>
  <c r="T13" i="32"/>
  <c r="BV13" i="32"/>
  <c r="BU13" i="32"/>
  <c r="U13" i="32"/>
  <c r="BY13" i="32"/>
  <c r="BX13" i="32"/>
  <c r="V13" i="32"/>
  <c r="CB13" i="32"/>
  <c r="CA13" i="32"/>
  <c r="W13" i="32"/>
  <c r="CE13" i="32"/>
  <c r="CD13" i="32"/>
  <c r="X13" i="32"/>
  <c r="CH13" i="32"/>
  <c r="CG13" i="32"/>
  <c r="Y13" i="32"/>
  <c r="CK13" i="32"/>
  <c r="CJ13" i="32"/>
  <c r="Z13" i="32"/>
  <c r="CN13" i="32"/>
  <c r="CM13" i="32"/>
  <c r="AA13" i="32"/>
  <c r="CQ13" i="32"/>
  <c r="CP13" i="32"/>
  <c r="AB13" i="32"/>
  <c r="CT13" i="32"/>
  <c r="CS13" i="32"/>
  <c r="AC13" i="32"/>
  <c r="CW13" i="32"/>
  <c r="CV13" i="32"/>
  <c r="AD13" i="32"/>
  <c r="CZ13" i="32"/>
  <c r="CY13" i="32"/>
  <c r="AE13" i="32"/>
  <c r="DC13" i="32"/>
  <c r="DB13" i="32"/>
  <c r="AF13" i="32"/>
  <c r="DF13" i="32"/>
  <c r="DE13" i="32"/>
  <c r="AG13" i="32"/>
  <c r="DI13" i="32"/>
  <c r="DH13" i="32"/>
  <c r="AH13" i="32"/>
  <c r="DL13" i="32"/>
  <c r="DK13" i="32"/>
  <c r="AI13" i="32"/>
  <c r="DO13" i="32"/>
  <c r="DN13" i="32"/>
  <c r="AJ13" i="32"/>
  <c r="DR13" i="32"/>
  <c r="DQ13" i="32"/>
  <c r="AK13" i="32"/>
  <c r="DU13" i="32"/>
  <c r="DT13" i="32"/>
  <c r="AL13" i="32"/>
  <c r="DX13" i="32"/>
  <c r="DW13" i="32"/>
  <c r="AM13" i="32"/>
  <c r="EA13" i="32"/>
  <c r="DZ13" i="32"/>
  <c r="AN13" i="32"/>
  <c r="ED13" i="32"/>
  <c r="EC13" i="32"/>
  <c r="AO13" i="32"/>
  <c r="EG13" i="32"/>
  <c r="EF13" i="32"/>
  <c r="AP13" i="32"/>
  <c r="EJ13" i="32"/>
  <c r="EI13" i="32"/>
  <c r="AQ13" i="32"/>
  <c r="EM13" i="32"/>
  <c r="EL13" i="32"/>
  <c r="AR13" i="32"/>
  <c r="EP13" i="32"/>
  <c r="EO13" i="32"/>
  <c r="AS13" i="32"/>
  <c r="ES13" i="32"/>
  <c r="ER13" i="32"/>
  <c r="AT13" i="32"/>
  <c r="EV13" i="32"/>
  <c r="EU13" i="32"/>
  <c r="AU13" i="32"/>
  <c r="EY13" i="32"/>
  <c r="EX13" i="32"/>
  <c r="AV13" i="32"/>
  <c r="FB13" i="32"/>
  <c r="FA13" i="32"/>
  <c r="AW13" i="32"/>
  <c r="FE13" i="32"/>
  <c r="FD13" i="32"/>
  <c r="AX13" i="32"/>
  <c r="FH13" i="32"/>
  <c r="FG13" i="32"/>
  <c r="AY13" i="32"/>
  <c r="FK13" i="32"/>
  <c r="FJ13" i="32"/>
  <c r="AZ13" i="32"/>
  <c r="FN13" i="32"/>
  <c r="FM13" i="32"/>
  <c r="BA13" i="32"/>
  <c r="FQ13" i="32"/>
  <c r="FP13" i="32"/>
  <c r="BB13" i="32"/>
  <c r="FT13" i="32"/>
  <c r="FS13" i="32"/>
  <c r="BC13" i="32"/>
  <c r="FU18" i="33"/>
  <c r="FT18" i="33" s="1"/>
  <c r="FR18" i="33"/>
  <c r="FQ18" i="33" s="1"/>
  <c r="FO18" i="33"/>
  <c r="FN18" i="33" s="1"/>
  <c r="FL18" i="33"/>
  <c r="FK18" i="33" s="1"/>
  <c r="FI18" i="33"/>
  <c r="FH18" i="33" s="1"/>
  <c r="FF18" i="33"/>
  <c r="FE18" i="33" s="1"/>
  <c r="FC18" i="33"/>
  <c r="FB18" i="33" s="1"/>
  <c r="EZ18" i="33"/>
  <c r="EY18" i="33" s="1"/>
  <c r="EW18" i="33"/>
  <c r="EV18" i="33" s="1"/>
  <c r="ET18" i="33"/>
  <c r="ES18" i="33" s="1"/>
  <c r="EQ18" i="33"/>
  <c r="EP18" i="33" s="1"/>
  <c r="EN18" i="33"/>
  <c r="EM18" i="33" s="1"/>
  <c r="EK18" i="33"/>
  <c r="EJ18" i="33" s="1"/>
  <c r="EH18" i="33"/>
  <c r="EG18" i="33" s="1"/>
  <c r="EE18" i="33"/>
  <c r="ED18" i="33" s="1"/>
  <c r="EB18" i="33"/>
  <c r="EA18" i="33" s="1"/>
  <c r="DY18" i="33"/>
  <c r="DX18" i="33" s="1"/>
  <c r="DV18" i="33"/>
  <c r="DU18" i="33" s="1"/>
  <c r="DS18" i="33"/>
  <c r="DR18" i="33" s="1"/>
  <c r="DP18" i="33"/>
  <c r="DO18" i="33" s="1"/>
  <c r="DM18" i="33"/>
  <c r="DL18" i="33" s="1"/>
  <c r="DJ18" i="33"/>
  <c r="DI18" i="33" s="1"/>
  <c r="DG18" i="33"/>
  <c r="DF18" i="33"/>
  <c r="DD18" i="33"/>
  <c r="DC18" i="33" s="1"/>
  <c r="DA18" i="33"/>
  <c r="CZ18" i="33" s="1"/>
  <c r="CX18" i="33"/>
  <c r="CW18" i="33" s="1"/>
  <c r="CU18" i="33"/>
  <c r="CT18" i="33" s="1"/>
  <c r="CR18" i="33"/>
  <c r="CQ18" i="33" s="1"/>
  <c r="CO18" i="33"/>
  <c r="CN18" i="33" s="1"/>
  <c r="CL18" i="33"/>
  <c r="CK18" i="33" s="1"/>
  <c r="CI18" i="33"/>
  <c r="CH18" i="33" s="1"/>
  <c r="CF18" i="33"/>
  <c r="CE18" i="33" s="1"/>
  <c r="CC18" i="33"/>
  <c r="CB18" i="33" s="1"/>
  <c r="BZ18" i="33"/>
  <c r="BY18" i="33" s="1"/>
  <c r="BW18" i="33"/>
  <c r="BV18" i="33" s="1"/>
  <c r="BT18" i="33"/>
  <c r="BS18" i="33" s="1"/>
  <c r="BQ18" i="33"/>
  <c r="BP18" i="33" s="1"/>
  <c r="BN18" i="33"/>
  <c r="BM18" i="33" s="1"/>
  <c r="BK18" i="33"/>
  <c r="BJ18" i="33" s="1"/>
  <c r="BH18" i="33"/>
  <c r="I25" i="38" l="1"/>
  <c r="P31" i="38"/>
  <c r="I8" i="38"/>
  <c r="M11" i="38"/>
  <c r="N18" i="38"/>
  <c r="N32" i="38"/>
  <c r="P17" i="38"/>
  <c r="L16" i="38"/>
  <c r="P19" i="38"/>
  <c r="O19" i="38"/>
  <c r="N19" i="38"/>
  <c r="L19" i="38"/>
  <c r="K19" i="38"/>
  <c r="J19" i="38"/>
  <c r="I19" i="38"/>
  <c r="M19" i="38"/>
  <c r="J22" i="38"/>
  <c r="I22" i="38"/>
  <c r="O22" i="38"/>
  <c r="N22" i="38"/>
  <c r="M22" i="38"/>
  <c r="L22" i="38"/>
  <c r="K22" i="38"/>
  <c r="P22" i="38"/>
  <c r="K44" i="38"/>
  <c r="P44" i="38"/>
  <c r="L44" i="38"/>
  <c r="O44" i="38"/>
  <c r="N44" i="38"/>
  <c r="M44" i="38"/>
  <c r="J44" i="38"/>
  <c r="I44" i="38"/>
  <c r="J29" i="38"/>
  <c r="N29" i="38"/>
  <c r="M29" i="38"/>
  <c r="L29" i="38"/>
  <c r="P29" i="38"/>
  <c r="O29" i="38"/>
  <c r="K29" i="38"/>
  <c r="I29" i="38"/>
  <c r="K26" i="38"/>
  <c r="P26" i="38"/>
  <c r="O26" i="38"/>
  <c r="N26" i="38"/>
  <c r="M26" i="38"/>
  <c r="L26" i="38"/>
  <c r="J26" i="38"/>
  <c r="I26" i="38"/>
  <c r="L74" i="38"/>
  <c r="P74" i="38"/>
  <c r="N74" i="38"/>
  <c r="M74" i="38"/>
  <c r="K74" i="38"/>
  <c r="I74" i="38"/>
  <c r="O74" i="38"/>
  <c r="J74" i="38"/>
  <c r="I17" i="38"/>
  <c r="P13" i="38"/>
  <c r="J13" i="38"/>
  <c r="I13" i="38"/>
  <c r="O13" i="38"/>
  <c r="N13" i="38"/>
  <c r="M13" i="38"/>
  <c r="L13" i="38"/>
  <c r="K13" i="38"/>
  <c r="M16" i="38"/>
  <c r="N11" i="38"/>
  <c r="I43" i="38"/>
  <c r="P43" i="38"/>
  <c r="O43" i="38"/>
  <c r="N43" i="38"/>
  <c r="M43" i="38"/>
  <c r="L43" i="38"/>
  <c r="K43" i="38"/>
  <c r="J43" i="38"/>
  <c r="N53" i="38"/>
  <c r="K53" i="38"/>
  <c r="O53" i="38"/>
  <c r="L53" i="38"/>
  <c r="P53" i="38"/>
  <c r="M53" i="38"/>
  <c r="J53" i="38"/>
  <c r="I53" i="38"/>
  <c r="P55" i="38"/>
  <c r="O55" i="38"/>
  <c r="N55" i="38"/>
  <c r="I55" i="38"/>
  <c r="M55" i="38"/>
  <c r="L55" i="38"/>
  <c r="K55" i="38"/>
  <c r="J55" i="38"/>
  <c r="P73" i="38"/>
  <c r="M73" i="38"/>
  <c r="L73" i="38"/>
  <c r="K73" i="38"/>
  <c r="I73" i="38"/>
  <c r="N73" i="38"/>
  <c r="J73" i="38"/>
  <c r="O73" i="38"/>
  <c r="M75" i="38"/>
  <c r="I75" i="38"/>
  <c r="O75" i="38"/>
  <c r="L75" i="38"/>
  <c r="P75" i="38"/>
  <c r="N75" i="38"/>
  <c r="K75" i="38"/>
  <c r="J75" i="38"/>
  <c r="O28" i="38"/>
  <c r="J28" i="38"/>
  <c r="I28" i="38"/>
  <c r="P28" i="38"/>
  <c r="N28" i="38"/>
  <c r="M28" i="38"/>
  <c r="L28" i="38"/>
  <c r="K28" i="38"/>
  <c r="L30" i="38"/>
  <c r="O30" i="38"/>
  <c r="N30" i="38"/>
  <c r="M30" i="38"/>
  <c r="P30" i="38"/>
  <c r="K30" i="38"/>
  <c r="J30" i="38"/>
  <c r="I30" i="38"/>
  <c r="N16" i="38"/>
  <c r="O11" i="38"/>
  <c r="I45" i="38"/>
  <c r="M45" i="38"/>
  <c r="P45" i="38"/>
  <c r="O45" i="38"/>
  <c r="N45" i="38"/>
  <c r="J45" i="38"/>
  <c r="L45" i="38"/>
  <c r="K45" i="38"/>
  <c r="P42" i="38"/>
  <c r="K42" i="38"/>
  <c r="N42" i="38"/>
  <c r="M42" i="38"/>
  <c r="O42" i="38"/>
  <c r="L42" i="38"/>
  <c r="J42" i="38"/>
  <c r="I42" i="38"/>
  <c r="P35" i="38"/>
  <c r="O35" i="38"/>
  <c r="I35" i="38"/>
  <c r="M35" i="38"/>
  <c r="L35" i="38"/>
  <c r="K35" i="38"/>
  <c r="N35" i="38"/>
  <c r="J35" i="38"/>
  <c r="O77" i="38"/>
  <c r="N77" i="38"/>
  <c r="L77" i="38"/>
  <c r="P77" i="38"/>
  <c r="M77" i="38"/>
  <c r="K77" i="38"/>
  <c r="I77" i="38"/>
  <c r="J77" i="38"/>
  <c r="P7" i="38"/>
  <c r="N7" i="38"/>
  <c r="M7" i="38"/>
  <c r="L7" i="38"/>
  <c r="I7" i="38"/>
  <c r="J7" i="38"/>
  <c r="O7" i="38"/>
  <c r="K7" i="38"/>
  <c r="I18" i="38"/>
  <c r="O16" i="38"/>
  <c r="P11" i="38"/>
  <c r="P20" i="38"/>
  <c r="I20" i="38"/>
  <c r="O20" i="38"/>
  <c r="N20" i="38"/>
  <c r="M20" i="38"/>
  <c r="L20" i="38"/>
  <c r="K20" i="38"/>
  <c r="J20" i="38"/>
  <c r="O50" i="38"/>
  <c r="J50" i="38"/>
  <c r="I50" i="38"/>
  <c r="P50" i="38"/>
  <c r="N50" i="38"/>
  <c r="K50" i="38"/>
  <c r="M50" i="38"/>
  <c r="L50" i="38"/>
  <c r="O17" i="38"/>
  <c r="N24" i="38"/>
  <c r="M24" i="38"/>
  <c r="L24" i="38"/>
  <c r="K24" i="38"/>
  <c r="J24" i="38"/>
  <c r="I24" i="38"/>
  <c r="P24" i="38"/>
  <c r="O24" i="38"/>
  <c r="J18" i="38"/>
  <c r="J25" i="38"/>
  <c r="P16" i="38"/>
  <c r="L11" i="38"/>
  <c r="N39" i="38"/>
  <c r="I39" i="38"/>
  <c r="M39" i="38"/>
  <c r="L39" i="38"/>
  <c r="K39" i="38"/>
  <c r="P39" i="38"/>
  <c r="O39" i="38"/>
  <c r="J39" i="38"/>
  <c r="P69" i="38"/>
  <c r="I69" i="38"/>
  <c r="L69" i="38"/>
  <c r="K69" i="38"/>
  <c r="J69" i="38"/>
  <c r="N69" i="38"/>
  <c r="M69" i="38"/>
  <c r="O69" i="38"/>
  <c r="J17" i="38"/>
  <c r="O31" i="38"/>
  <c r="N31" i="38"/>
  <c r="J31" i="38"/>
  <c r="M17" i="38"/>
  <c r="K9" i="38"/>
  <c r="J9" i="38"/>
  <c r="P9" i="38"/>
  <c r="O9" i="38"/>
  <c r="L9" i="38"/>
  <c r="I9" i="38"/>
  <c r="M9" i="38"/>
  <c r="N9" i="38"/>
  <c r="I32" i="38"/>
  <c r="K18" i="38"/>
  <c r="K25" i="38"/>
  <c r="I16" i="38"/>
  <c r="P8" i="38"/>
  <c r="K59" i="38"/>
  <c r="J59" i="38"/>
  <c r="I59" i="38"/>
  <c r="O59" i="38"/>
  <c r="L59" i="38"/>
  <c r="P59" i="38"/>
  <c r="N59" i="38"/>
  <c r="M59" i="38"/>
  <c r="O51" i="38"/>
  <c r="N51" i="38"/>
  <c r="M51" i="38"/>
  <c r="I51" i="38"/>
  <c r="P51" i="38"/>
  <c r="L51" i="38"/>
  <c r="K51" i="38"/>
  <c r="J51" i="38"/>
  <c r="O66" i="38"/>
  <c r="N66" i="38"/>
  <c r="M66" i="38"/>
  <c r="L66" i="38"/>
  <c r="K66" i="38"/>
  <c r="J66" i="38"/>
  <c r="I66" i="38"/>
  <c r="P66" i="38"/>
  <c r="P40" i="38"/>
  <c r="N40" i="38"/>
  <c r="J40" i="38"/>
  <c r="I40" i="38"/>
  <c r="K40" i="38"/>
  <c r="O40" i="38"/>
  <c r="M40" i="38"/>
  <c r="L40" i="38"/>
  <c r="I60" i="38"/>
  <c r="P60" i="38"/>
  <c r="O60" i="38"/>
  <c r="N60" i="38"/>
  <c r="M60" i="38"/>
  <c r="L60" i="38"/>
  <c r="K60" i="38"/>
  <c r="J60" i="38"/>
  <c r="J61" i="38"/>
  <c r="I61" i="38"/>
  <c r="P61" i="38"/>
  <c r="O61" i="38"/>
  <c r="L61" i="38"/>
  <c r="K61" i="38"/>
  <c r="N61" i="38"/>
  <c r="M61" i="38"/>
  <c r="P81" i="38"/>
  <c r="O81" i="38"/>
  <c r="N81" i="38"/>
  <c r="L81" i="38"/>
  <c r="K81" i="38"/>
  <c r="M81" i="38"/>
  <c r="I81" i="38"/>
  <c r="J81" i="38"/>
  <c r="K17" i="38"/>
  <c r="K31" i="38"/>
  <c r="N17" i="38"/>
  <c r="J32" i="38"/>
  <c r="O18" i="38"/>
  <c r="L25" i="38"/>
  <c r="J16" i="38"/>
  <c r="J8" i="38"/>
  <c r="O33" i="38"/>
  <c r="N33" i="38"/>
  <c r="M33" i="38"/>
  <c r="I33" i="38"/>
  <c r="P33" i="38"/>
  <c r="L33" i="38"/>
  <c r="K33" i="38"/>
  <c r="J33" i="38"/>
  <c r="K14" i="38"/>
  <c r="J14" i="38"/>
  <c r="I14" i="38"/>
  <c r="P14" i="38"/>
  <c r="O14" i="38"/>
  <c r="N14" i="38"/>
  <c r="M14" i="38"/>
  <c r="L14" i="38"/>
  <c r="K62" i="38"/>
  <c r="J62" i="38"/>
  <c r="I62" i="38"/>
  <c r="M62" i="38"/>
  <c r="L62" i="38"/>
  <c r="O62" i="38"/>
  <c r="P62" i="38"/>
  <c r="N62" i="38"/>
  <c r="P79" i="38"/>
  <c r="N79" i="38"/>
  <c r="L79" i="38"/>
  <c r="J79" i="38"/>
  <c r="I79" i="38"/>
  <c r="M79" i="38"/>
  <c r="O79" i="38"/>
  <c r="K79" i="38"/>
  <c r="L17" i="38"/>
  <c r="L31" i="38"/>
  <c r="L23" i="38"/>
  <c r="K23" i="38"/>
  <c r="J23" i="38"/>
  <c r="N23" i="38"/>
  <c r="M23" i="38"/>
  <c r="I23" i="38"/>
  <c r="P23" i="38"/>
  <c r="O23" i="38"/>
  <c r="K32" i="38"/>
  <c r="P18" i="38"/>
  <c r="M25" i="38"/>
  <c r="K8" i="38"/>
  <c r="M64" i="38"/>
  <c r="L64" i="38"/>
  <c r="K64" i="38"/>
  <c r="J64" i="38"/>
  <c r="P64" i="38"/>
  <c r="I64" i="38"/>
  <c r="O64" i="38"/>
  <c r="N64" i="38"/>
  <c r="P80" i="38"/>
  <c r="O80" i="38"/>
  <c r="M80" i="38"/>
  <c r="K80" i="38"/>
  <c r="J80" i="38"/>
  <c r="N80" i="38"/>
  <c r="I80" i="38"/>
  <c r="L80" i="38"/>
  <c r="M31" i="38"/>
  <c r="P34" i="38"/>
  <c r="O34" i="38"/>
  <c r="N34" i="38"/>
  <c r="J34" i="38"/>
  <c r="L34" i="38"/>
  <c r="K34" i="38"/>
  <c r="I34" i="38"/>
  <c r="M34" i="38"/>
  <c r="O15" i="38"/>
  <c r="N15" i="38"/>
  <c r="M15" i="38"/>
  <c r="L15" i="38"/>
  <c r="K15" i="38"/>
  <c r="J15" i="38"/>
  <c r="I15" i="38"/>
  <c r="P15" i="38"/>
  <c r="O32" i="38"/>
  <c r="L18" i="38"/>
  <c r="N25" i="38"/>
  <c r="L8" i="38"/>
  <c r="O54" i="38"/>
  <c r="K54" i="38"/>
  <c r="L54" i="38"/>
  <c r="J54" i="38"/>
  <c r="I54" i="38"/>
  <c r="N54" i="38"/>
  <c r="M54" i="38"/>
  <c r="P54" i="38"/>
  <c r="M38" i="38"/>
  <c r="L38" i="38"/>
  <c r="K38" i="38"/>
  <c r="J38" i="38"/>
  <c r="P38" i="38"/>
  <c r="O38" i="38"/>
  <c r="N38" i="38"/>
  <c r="I38" i="38"/>
  <c r="P36" i="38"/>
  <c r="J36" i="38"/>
  <c r="N36" i="38"/>
  <c r="M36" i="38"/>
  <c r="L36" i="38"/>
  <c r="K36" i="38"/>
  <c r="I36" i="38"/>
  <c r="O36" i="38"/>
  <c r="O46" i="38"/>
  <c r="J46" i="38"/>
  <c r="I46" i="38"/>
  <c r="N46" i="38"/>
  <c r="M46" i="38"/>
  <c r="L46" i="38"/>
  <c r="K46" i="38"/>
  <c r="P46" i="38"/>
  <c r="P47" i="38"/>
  <c r="K47" i="38"/>
  <c r="J47" i="38"/>
  <c r="I47" i="38"/>
  <c r="O47" i="38"/>
  <c r="N47" i="38"/>
  <c r="M47" i="38"/>
  <c r="L47" i="38"/>
  <c r="N37" i="38"/>
  <c r="M37" i="38"/>
  <c r="I37" i="38"/>
  <c r="P37" i="38"/>
  <c r="O37" i="38"/>
  <c r="L37" i="38"/>
  <c r="K37" i="38"/>
  <c r="J37" i="38"/>
  <c r="O41" i="38"/>
  <c r="N41" i="38"/>
  <c r="I41" i="38"/>
  <c r="L41" i="38"/>
  <c r="P41" i="38"/>
  <c r="M41" i="38"/>
  <c r="K41" i="38"/>
  <c r="J41" i="38"/>
  <c r="P58" i="38"/>
  <c r="O58" i="38"/>
  <c r="J58" i="38"/>
  <c r="N58" i="38"/>
  <c r="M58" i="38"/>
  <c r="L58" i="38"/>
  <c r="K58" i="38"/>
  <c r="I58" i="38"/>
  <c r="O72" i="38"/>
  <c r="L72" i="38"/>
  <c r="K72" i="38"/>
  <c r="J72" i="38"/>
  <c r="P72" i="38"/>
  <c r="N72" i="38"/>
  <c r="I72" i="38"/>
  <c r="M72" i="38"/>
  <c r="I31" i="38"/>
  <c r="P32" i="38"/>
  <c r="M18" i="38"/>
  <c r="O25" i="38"/>
  <c r="I11" i="38"/>
  <c r="M8" i="38"/>
  <c r="L63" i="38"/>
  <c r="K63" i="38"/>
  <c r="J63" i="38"/>
  <c r="O63" i="38"/>
  <c r="N63" i="38"/>
  <c r="M63" i="38"/>
  <c r="P63" i="38"/>
  <c r="I63" i="38"/>
  <c r="I71" i="38"/>
  <c r="K71" i="38"/>
  <c r="J71" i="38"/>
  <c r="M71" i="38"/>
  <c r="L71" i="38"/>
  <c r="P71" i="38"/>
  <c r="N71" i="38"/>
  <c r="O71" i="38"/>
  <c r="N70" i="38"/>
  <c r="M70" i="38"/>
  <c r="L70" i="38"/>
  <c r="J70" i="38"/>
  <c r="P70" i="38"/>
  <c r="O70" i="38"/>
  <c r="I70" i="38"/>
  <c r="K70" i="38"/>
  <c r="P68" i="38"/>
  <c r="O68" i="38"/>
  <c r="J68" i="38"/>
  <c r="I68" i="38"/>
  <c r="K68" i="38"/>
  <c r="N68" i="38"/>
  <c r="M68" i="38"/>
  <c r="L68" i="38"/>
  <c r="L32" i="38"/>
  <c r="P25" i="38"/>
  <c r="J11" i="38"/>
  <c r="N8" i="38"/>
  <c r="M52" i="38"/>
  <c r="I52" i="38"/>
  <c r="P52" i="38"/>
  <c r="O52" i="38"/>
  <c r="N52" i="38"/>
  <c r="K52" i="38"/>
  <c r="J52" i="38"/>
  <c r="L52" i="38"/>
  <c r="L48" i="38"/>
  <c r="K48" i="38"/>
  <c r="J48" i="38"/>
  <c r="P48" i="38"/>
  <c r="M48" i="38"/>
  <c r="I48" i="38"/>
  <c r="O48" i="38"/>
  <c r="N48" i="38"/>
  <c r="N65" i="38"/>
  <c r="M65" i="38"/>
  <c r="L65" i="38"/>
  <c r="K65" i="38"/>
  <c r="J65" i="38"/>
  <c r="P65" i="38"/>
  <c r="O65" i="38"/>
  <c r="I65" i="38"/>
  <c r="L56" i="38"/>
  <c r="O56" i="38"/>
  <c r="N56" i="38"/>
  <c r="M56" i="38"/>
  <c r="K56" i="38"/>
  <c r="J56" i="38"/>
  <c r="I56" i="38"/>
  <c r="P56" i="38"/>
  <c r="M32" i="38"/>
  <c r="K16" i="38"/>
  <c r="K11" i="38"/>
  <c r="O8" i="38"/>
  <c r="M49" i="38"/>
  <c r="L49" i="38"/>
  <c r="K49" i="38"/>
  <c r="P49" i="38"/>
  <c r="O49" i="38"/>
  <c r="N49" i="38"/>
  <c r="J49" i="38"/>
  <c r="I49" i="38"/>
  <c r="P57" i="38"/>
  <c r="N57" i="38"/>
  <c r="K57" i="38"/>
  <c r="J57" i="38"/>
  <c r="I57" i="38"/>
  <c r="O57" i="38"/>
  <c r="M57" i="38"/>
  <c r="L57" i="38"/>
  <c r="P78" i="38"/>
  <c r="O78" i="38"/>
  <c r="M78" i="38"/>
  <c r="K78" i="38"/>
  <c r="I78" i="38"/>
  <c r="N78" i="38"/>
  <c r="L78" i="38"/>
  <c r="J78" i="38"/>
  <c r="N76" i="38"/>
  <c r="K76" i="38"/>
  <c r="P76" i="38"/>
  <c r="M76" i="38"/>
  <c r="I76" i="38"/>
  <c r="O76" i="38"/>
  <c r="L76" i="38"/>
  <c r="J76" i="38"/>
  <c r="P67" i="38"/>
  <c r="M67" i="38"/>
  <c r="L67" i="38"/>
  <c r="K67" i="38"/>
  <c r="O67" i="38"/>
  <c r="N67" i="38"/>
  <c r="J67" i="38"/>
  <c r="I67" i="38"/>
  <c r="M27" i="38"/>
  <c r="O27" i="38"/>
  <c r="N27" i="38"/>
  <c r="L27" i="38"/>
  <c r="K27" i="38"/>
  <c r="J27" i="38"/>
  <c r="I27" i="38"/>
  <c r="P27" i="38"/>
  <c r="M10" i="38"/>
  <c r="L10" i="38"/>
  <c r="I10" i="38"/>
  <c r="J10" i="38"/>
  <c r="P10" i="38"/>
  <c r="O10" i="38"/>
  <c r="K10" i="38"/>
  <c r="N10" i="38"/>
  <c r="N12" i="38"/>
  <c r="I12" i="38"/>
  <c r="P12" i="38"/>
  <c r="O12" i="38"/>
  <c r="M12" i="38"/>
  <c r="L12" i="38"/>
  <c r="K12" i="38"/>
  <c r="J12" i="38"/>
  <c r="P21" i="38"/>
  <c r="O21" i="38"/>
  <c r="N21" i="38"/>
  <c r="M21" i="38"/>
  <c r="L21" i="38"/>
  <c r="K21" i="38"/>
  <c r="J21" i="38"/>
  <c r="I21" i="38"/>
  <c r="J27" i="37"/>
  <c r="K31" i="37"/>
  <c r="N23" i="37"/>
  <c r="N16" i="37"/>
  <c r="M21" i="37"/>
  <c r="N34" i="37"/>
  <c r="L17" i="37"/>
  <c r="I8" i="37"/>
  <c r="J26" i="37"/>
  <c r="N31" i="37"/>
  <c r="K34" i="37"/>
  <c r="K32" i="37"/>
  <c r="N21" i="37"/>
  <c r="I32" i="37"/>
  <c r="I15" i="37"/>
  <c r="K15" i="37"/>
  <c r="M25" i="37"/>
  <c r="I14" i="37"/>
  <c r="N12" i="37"/>
  <c r="I16" i="37"/>
  <c r="K11" i="37"/>
  <c r="P32" i="37"/>
  <c r="J10" i="37"/>
  <c r="M16" i="37"/>
  <c r="P34" i="37"/>
  <c r="O27" i="37"/>
  <c r="L27" i="37"/>
  <c r="J17" i="37"/>
  <c r="J32" i="37"/>
  <c r="K23" i="37"/>
  <c r="O13" i="37"/>
  <c r="K9" i="37"/>
  <c r="I23" i="37"/>
  <c r="L79" i="37"/>
  <c r="I79" i="37"/>
  <c r="P79" i="37"/>
  <c r="O79" i="37"/>
  <c r="N79" i="37"/>
  <c r="J79" i="37"/>
  <c r="M79" i="37"/>
  <c r="K79" i="37"/>
  <c r="P40" i="37"/>
  <c r="O40" i="37"/>
  <c r="M40" i="37"/>
  <c r="L40" i="37"/>
  <c r="K40" i="37"/>
  <c r="I40" i="37"/>
  <c r="N40" i="37"/>
  <c r="J40" i="37"/>
  <c r="K8" i="37"/>
  <c r="N8" i="37"/>
  <c r="P8" i="37"/>
  <c r="O8" i="37"/>
  <c r="M8" i="37"/>
  <c r="L8" i="37"/>
  <c r="N36" i="37"/>
  <c r="L36" i="37"/>
  <c r="P36" i="37"/>
  <c r="O36" i="37"/>
  <c r="K36" i="37"/>
  <c r="M36" i="37"/>
  <c r="I36" i="37"/>
  <c r="J36" i="37"/>
  <c r="K72" i="37"/>
  <c r="J72" i="37"/>
  <c r="I72" i="37"/>
  <c r="L72" i="37"/>
  <c r="P72" i="37"/>
  <c r="N72" i="37"/>
  <c r="M72" i="37"/>
  <c r="O72" i="37"/>
  <c r="P69" i="37"/>
  <c r="O69" i="37"/>
  <c r="L69" i="37"/>
  <c r="I69" i="37"/>
  <c r="K69" i="37"/>
  <c r="J69" i="37"/>
  <c r="N69" i="37"/>
  <c r="M69" i="37"/>
  <c r="J78" i="37"/>
  <c r="O78" i="37"/>
  <c r="N78" i="37"/>
  <c r="M78" i="37"/>
  <c r="K78" i="37"/>
  <c r="I78" i="37"/>
  <c r="P78" i="37"/>
  <c r="L78" i="37"/>
  <c r="O26" i="37"/>
  <c r="P21" i="37"/>
  <c r="O23" i="37"/>
  <c r="O17" i="37"/>
  <c r="M34" i="37"/>
  <c r="M32" i="37"/>
  <c r="K27" i="37"/>
  <c r="J8" i="37"/>
  <c r="J16" i="37"/>
  <c r="J60" i="37"/>
  <c r="K60" i="37"/>
  <c r="I60" i="37"/>
  <c r="P60" i="37"/>
  <c r="O60" i="37"/>
  <c r="N60" i="37"/>
  <c r="L60" i="37"/>
  <c r="M60" i="37"/>
  <c r="O39" i="37"/>
  <c r="N39" i="37"/>
  <c r="M39" i="37"/>
  <c r="K39" i="37"/>
  <c r="I39" i="37"/>
  <c r="P39" i="37"/>
  <c r="L39" i="37"/>
  <c r="J39" i="37"/>
  <c r="L64" i="37"/>
  <c r="P64" i="37"/>
  <c r="I64" i="37"/>
  <c r="O64" i="37"/>
  <c r="N64" i="37"/>
  <c r="K64" i="37"/>
  <c r="J64" i="37"/>
  <c r="M64" i="37"/>
  <c r="J63" i="37"/>
  <c r="O63" i="37"/>
  <c r="N63" i="37"/>
  <c r="M63" i="37"/>
  <c r="P63" i="37"/>
  <c r="K63" i="37"/>
  <c r="I63" i="37"/>
  <c r="L63" i="37"/>
  <c r="K76" i="37"/>
  <c r="I76" i="37"/>
  <c r="M76" i="37"/>
  <c r="L76" i="37"/>
  <c r="J76" i="37"/>
  <c r="P76" i="37"/>
  <c r="O76" i="37"/>
  <c r="N76" i="37"/>
  <c r="P26" i="37"/>
  <c r="K12" i="37"/>
  <c r="K21" i="37"/>
  <c r="I17" i="37"/>
  <c r="O34" i="37"/>
  <c r="L32" i="37"/>
  <c r="N27" i="37"/>
  <c r="P25" i="37"/>
  <c r="O12" i="37"/>
  <c r="P41" i="37"/>
  <c r="J41" i="37"/>
  <c r="I41" i="37"/>
  <c r="N41" i="37"/>
  <c r="M41" i="37"/>
  <c r="L41" i="37"/>
  <c r="O41" i="37"/>
  <c r="K41" i="37"/>
  <c r="O58" i="37"/>
  <c r="N58" i="37"/>
  <c r="M58" i="37"/>
  <c r="P58" i="37"/>
  <c r="L58" i="37"/>
  <c r="J58" i="37"/>
  <c r="I58" i="37"/>
  <c r="K58" i="37"/>
  <c r="N26" i="37"/>
  <c r="J23" i="37"/>
  <c r="P12" i="37"/>
  <c r="J42" i="37"/>
  <c r="I42" i="37"/>
  <c r="N42" i="37"/>
  <c r="M42" i="37"/>
  <c r="L42" i="37"/>
  <c r="O42" i="37"/>
  <c r="K42" i="37"/>
  <c r="P42" i="37"/>
  <c r="P33" i="37"/>
  <c r="N33" i="37"/>
  <c r="L33" i="37"/>
  <c r="K33" i="37"/>
  <c r="J33" i="37"/>
  <c r="O33" i="37"/>
  <c r="M33" i="37"/>
  <c r="I33" i="37"/>
  <c r="O15" i="37"/>
  <c r="N15" i="37"/>
  <c r="M15" i="37"/>
  <c r="J15" i="37"/>
  <c r="N19" i="37"/>
  <c r="L19" i="37"/>
  <c r="P19" i="37"/>
  <c r="K19" i="37"/>
  <c r="I19" i="37"/>
  <c r="M19" i="37"/>
  <c r="J19" i="37"/>
  <c r="O19" i="37"/>
  <c r="J29" i="37"/>
  <c r="I29" i="37"/>
  <c r="O29" i="37"/>
  <c r="N29" i="37"/>
  <c r="M29" i="37"/>
  <c r="K29" i="37"/>
  <c r="P29" i="37"/>
  <c r="L29" i="37"/>
  <c r="L18" i="37"/>
  <c r="J18" i="37"/>
  <c r="I18" i="37"/>
  <c r="N18" i="37"/>
  <c r="O18" i="37"/>
  <c r="M18" i="37"/>
  <c r="K18" i="37"/>
  <c r="P18" i="37"/>
  <c r="P37" i="37"/>
  <c r="N37" i="37"/>
  <c r="O37" i="37"/>
  <c r="M37" i="37"/>
  <c r="K37" i="37"/>
  <c r="I37" i="37"/>
  <c r="L37" i="37"/>
  <c r="J37" i="37"/>
  <c r="P48" i="37"/>
  <c r="N48" i="37"/>
  <c r="L48" i="37"/>
  <c r="K48" i="37"/>
  <c r="J48" i="37"/>
  <c r="M48" i="37"/>
  <c r="I48" i="37"/>
  <c r="O48" i="37"/>
  <c r="M67" i="37"/>
  <c r="L67" i="37"/>
  <c r="K67" i="37"/>
  <c r="J67" i="37"/>
  <c r="O67" i="37"/>
  <c r="N67" i="37"/>
  <c r="I67" i="37"/>
  <c r="P67" i="37"/>
  <c r="O16" i="37"/>
  <c r="L16" i="37"/>
  <c r="K16" i="37"/>
  <c r="N32" i="37"/>
  <c r="P27" i="37"/>
  <c r="I25" i="37"/>
  <c r="M11" i="37"/>
  <c r="N65" i="37"/>
  <c r="I65" i="37"/>
  <c r="O65" i="37"/>
  <c r="M65" i="37"/>
  <c r="L65" i="37"/>
  <c r="K65" i="37"/>
  <c r="P65" i="37"/>
  <c r="J65" i="37"/>
  <c r="I53" i="37"/>
  <c r="M53" i="37"/>
  <c r="L53" i="37"/>
  <c r="K53" i="37"/>
  <c r="J53" i="37"/>
  <c r="P53" i="37"/>
  <c r="N53" i="37"/>
  <c r="O53" i="37"/>
  <c r="O21" i="37"/>
  <c r="P15" i="37"/>
  <c r="K7" i="37"/>
  <c r="N7" i="37"/>
  <c r="J7" i="37"/>
  <c r="I7" i="37"/>
  <c r="O7" i="37"/>
  <c r="P7" i="37"/>
  <c r="M7" i="37"/>
  <c r="L7" i="37"/>
  <c r="I31" i="37"/>
  <c r="L12" i="37"/>
  <c r="J12" i="37"/>
  <c r="J14" i="37"/>
  <c r="J11" i="37"/>
  <c r="M23" i="37"/>
  <c r="O32" i="37"/>
  <c r="L23" i="37"/>
  <c r="J25" i="37"/>
  <c r="P10" i="37"/>
  <c r="L51" i="37"/>
  <c r="J51" i="37"/>
  <c r="K51" i="37"/>
  <c r="I51" i="37"/>
  <c r="P51" i="37"/>
  <c r="O51" i="37"/>
  <c r="M51" i="37"/>
  <c r="N51" i="37"/>
  <c r="J21" i="37"/>
  <c r="O31" i="37"/>
  <c r="O22" i="37"/>
  <c r="N22" i="37"/>
  <c r="M22" i="37"/>
  <c r="I22" i="37"/>
  <c r="L44" i="37"/>
  <c r="J44" i="37"/>
  <c r="P44" i="37"/>
  <c r="O44" i="37"/>
  <c r="N44" i="37"/>
  <c r="K44" i="37"/>
  <c r="I44" i="37"/>
  <c r="M44" i="37"/>
  <c r="P52" i="37"/>
  <c r="O52" i="37"/>
  <c r="L52" i="37"/>
  <c r="K52" i="37"/>
  <c r="J52" i="37"/>
  <c r="N52" i="37"/>
  <c r="M52" i="37"/>
  <c r="I52" i="37"/>
  <c r="J34" i="37"/>
  <c r="L24" i="37"/>
  <c r="J24" i="37"/>
  <c r="N24" i="37"/>
  <c r="M24" i="37"/>
  <c r="P24" i="37"/>
  <c r="O24" i="37"/>
  <c r="K24" i="37"/>
  <c r="I24" i="37"/>
  <c r="N11" i="37"/>
  <c r="L11" i="37"/>
  <c r="M14" i="37"/>
  <c r="O10" i="37"/>
  <c r="K14" i="37"/>
  <c r="J22" i="37"/>
  <c r="K25" i="37"/>
  <c r="P23" i="37"/>
  <c r="M17" i="37"/>
  <c r="K17" i="37"/>
  <c r="P17" i="37"/>
  <c r="N17" i="37"/>
  <c r="J43" i="37"/>
  <c r="I43" i="37"/>
  <c r="O43" i="37"/>
  <c r="K43" i="37"/>
  <c r="N43" i="37"/>
  <c r="M43" i="37"/>
  <c r="L43" i="37"/>
  <c r="P43" i="37"/>
  <c r="P75" i="37"/>
  <c r="I75" i="37"/>
  <c r="N75" i="37"/>
  <c r="M75" i="37"/>
  <c r="L75" i="37"/>
  <c r="J75" i="37"/>
  <c r="O75" i="37"/>
  <c r="K75" i="37"/>
  <c r="I71" i="37"/>
  <c r="P71" i="37"/>
  <c r="M71" i="37"/>
  <c r="O71" i="37"/>
  <c r="N71" i="37"/>
  <c r="L71" i="37"/>
  <c r="J71" i="37"/>
  <c r="K71" i="37"/>
  <c r="O68" i="37"/>
  <c r="N68" i="37"/>
  <c r="M68" i="37"/>
  <c r="L68" i="37"/>
  <c r="P68" i="37"/>
  <c r="K68" i="37"/>
  <c r="J68" i="37"/>
  <c r="I68" i="37"/>
  <c r="N70" i="37"/>
  <c r="J70" i="37"/>
  <c r="P70" i="37"/>
  <c r="L70" i="37"/>
  <c r="K70" i="37"/>
  <c r="O70" i="37"/>
  <c r="M70" i="37"/>
  <c r="I70" i="37"/>
  <c r="O11" i="37"/>
  <c r="L10" i="37"/>
  <c r="O14" i="37"/>
  <c r="J9" i="37"/>
  <c r="P31" i="37"/>
  <c r="K22" i="37"/>
  <c r="L25" i="37"/>
  <c r="L14" i="37"/>
  <c r="M26" i="37"/>
  <c r="P28" i="37"/>
  <c r="K28" i="37"/>
  <c r="J28" i="37"/>
  <c r="I28" i="37"/>
  <c r="O28" i="37"/>
  <c r="N28" i="37"/>
  <c r="L28" i="37"/>
  <c r="M28" i="37"/>
  <c r="J31" i="37"/>
  <c r="P46" i="37"/>
  <c r="N46" i="37"/>
  <c r="O46" i="37"/>
  <c r="M46" i="37"/>
  <c r="L46" i="37"/>
  <c r="J46" i="37"/>
  <c r="K46" i="37"/>
  <c r="I46" i="37"/>
  <c r="P59" i="37"/>
  <c r="J59" i="37"/>
  <c r="I59" i="37"/>
  <c r="L59" i="37"/>
  <c r="K59" i="37"/>
  <c r="M59" i="37"/>
  <c r="O59" i="37"/>
  <c r="N59" i="37"/>
  <c r="J49" i="37"/>
  <c r="I49" i="37"/>
  <c r="M49" i="37"/>
  <c r="L49" i="37"/>
  <c r="K49" i="37"/>
  <c r="O49" i="37"/>
  <c r="N49" i="37"/>
  <c r="P49" i="37"/>
  <c r="N45" i="37"/>
  <c r="L45" i="37"/>
  <c r="O45" i="37"/>
  <c r="K45" i="37"/>
  <c r="I45" i="37"/>
  <c r="P45" i="37"/>
  <c r="M45" i="37"/>
  <c r="J45" i="37"/>
  <c r="O62" i="37"/>
  <c r="M62" i="37"/>
  <c r="L62" i="37"/>
  <c r="K62" i="37"/>
  <c r="I62" i="37"/>
  <c r="P62" i="37"/>
  <c r="N62" i="37"/>
  <c r="J62" i="37"/>
  <c r="P81" i="37"/>
  <c r="O81" i="37"/>
  <c r="M81" i="37"/>
  <c r="L81" i="37"/>
  <c r="K81" i="37"/>
  <c r="I81" i="37"/>
  <c r="N81" i="37"/>
  <c r="J81" i="37"/>
  <c r="P11" i="37"/>
  <c r="M10" i="37"/>
  <c r="P14" i="37"/>
  <c r="I11" i="37"/>
  <c r="L15" i="37"/>
  <c r="L22" i="37"/>
  <c r="N25" i="37"/>
  <c r="O56" i="37"/>
  <c r="N56" i="37"/>
  <c r="M56" i="37"/>
  <c r="K56" i="37"/>
  <c r="J56" i="37"/>
  <c r="I56" i="37"/>
  <c r="P56" i="37"/>
  <c r="L56" i="37"/>
  <c r="L31" i="37"/>
  <c r="P20" i="37"/>
  <c r="N20" i="37"/>
  <c r="O20" i="37"/>
  <c r="M20" i="37"/>
  <c r="J20" i="37"/>
  <c r="L20" i="37"/>
  <c r="K20" i="37"/>
  <c r="I20" i="37"/>
  <c r="I13" i="37"/>
  <c r="N13" i="37"/>
  <c r="M13" i="37"/>
  <c r="L13" i="37"/>
  <c r="P13" i="37"/>
  <c r="K13" i="37"/>
  <c r="J13" i="37"/>
  <c r="M9" i="37"/>
  <c r="I9" i="37"/>
  <c r="N9" i="37"/>
  <c r="L30" i="37"/>
  <c r="K30" i="37"/>
  <c r="J30" i="37"/>
  <c r="O30" i="37"/>
  <c r="N30" i="37"/>
  <c r="M30" i="37"/>
  <c r="I30" i="37"/>
  <c r="P30" i="37"/>
  <c r="P47" i="37"/>
  <c r="O47" i="37"/>
  <c r="N47" i="37"/>
  <c r="L47" i="37"/>
  <c r="J47" i="37"/>
  <c r="I47" i="37"/>
  <c r="M47" i="37"/>
  <c r="K47" i="37"/>
  <c r="P57" i="37"/>
  <c r="O57" i="37"/>
  <c r="M57" i="37"/>
  <c r="L57" i="37"/>
  <c r="K57" i="37"/>
  <c r="I57" i="37"/>
  <c r="N57" i="37"/>
  <c r="J57" i="37"/>
  <c r="I26" i="37"/>
  <c r="I21" i="37"/>
  <c r="N10" i="37"/>
  <c r="N14" i="37"/>
  <c r="L9" i="37"/>
  <c r="K10" i="37"/>
  <c r="I27" i="37"/>
  <c r="P22" i="37"/>
  <c r="O25" i="37"/>
  <c r="I10" i="37"/>
  <c r="M31" i="37"/>
  <c r="J35" i="37"/>
  <c r="O35" i="37"/>
  <c r="P35" i="37"/>
  <c r="N35" i="37"/>
  <c r="M35" i="37"/>
  <c r="K35" i="37"/>
  <c r="L35" i="37"/>
  <c r="I35" i="37"/>
  <c r="O80" i="37"/>
  <c r="N80" i="37"/>
  <c r="K80" i="37"/>
  <c r="J80" i="37"/>
  <c r="I80" i="37"/>
  <c r="P80" i="37"/>
  <c r="M80" i="37"/>
  <c r="L80" i="37"/>
  <c r="K26" i="37"/>
  <c r="L21" i="37"/>
  <c r="I12" i="37"/>
  <c r="L34" i="37"/>
  <c r="O9" i="37"/>
  <c r="M27" i="37"/>
  <c r="P16" i="37"/>
  <c r="M55" i="37"/>
  <c r="K55" i="37"/>
  <c r="O55" i="37"/>
  <c r="N55" i="37"/>
  <c r="L55" i="37"/>
  <c r="J55" i="37"/>
  <c r="I55" i="37"/>
  <c r="P55" i="37"/>
  <c r="K54" i="37"/>
  <c r="P54" i="37"/>
  <c r="O54" i="37"/>
  <c r="M54" i="37"/>
  <c r="I54" i="37"/>
  <c r="N54" i="37"/>
  <c r="L54" i="37"/>
  <c r="J54" i="37"/>
  <c r="N74" i="37"/>
  <c r="P74" i="37"/>
  <c r="I74" i="37"/>
  <c r="O74" i="37"/>
  <c r="K74" i="37"/>
  <c r="J74" i="37"/>
  <c r="L74" i="37"/>
  <c r="M74" i="37"/>
  <c r="P38" i="37"/>
  <c r="O38" i="37"/>
  <c r="N38" i="37"/>
  <c r="M38" i="37"/>
  <c r="K38" i="37"/>
  <c r="L38" i="37"/>
  <c r="J38" i="37"/>
  <c r="I38" i="37"/>
  <c r="M61" i="37"/>
  <c r="L61" i="37"/>
  <c r="J61" i="37"/>
  <c r="I61" i="37"/>
  <c r="N61" i="37"/>
  <c r="K61" i="37"/>
  <c r="P61" i="37"/>
  <c r="O61" i="37"/>
  <c r="O50" i="37"/>
  <c r="P50" i="37"/>
  <c r="N50" i="37"/>
  <c r="M50" i="37"/>
  <c r="L50" i="37"/>
  <c r="K50" i="37"/>
  <c r="J50" i="37"/>
  <c r="I50" i="37"/>
  <c r="M73" i="37"/>
  <c r="L73" i="37"/>
  <c r="K73" i="37"/>
  <c r="N73" i="37"/>
  <c r="J73" i="37"/>
  <c r="I73" i="37"/>
  <c r="P73" i="37"/>
  <c r="O73" i="37"/>
  <c r="K66" i="37"/>
  <c r="L66" i="37"/>
  <c r="J66" i="37"/>
  <c r="I66" i="37"/>
  <c r="P66" i="37"/>
  <c r="O66" i="37"/>
  <c r="N66" i="37"/>
  <c r="M66" i="37"/>
  <c r="M77" i="37"/>
  <c r="K77" i="37"/>
  <c r="P77" i="37"/>
  <c r="O77" i="37"/>
  <c r="I77" i="37"/>
  <c r="L77" i="37"/>
  <c r="N77" i="37"/>
  <c r="J77" i="37"/>
  <c r="L26" i="37"/>
  <c r="M12" i="37"/>
  <c r="I34" i="37"/>
  <c r="P9" i="37"/>
  <c r="BH24" i="25"/>
  <c r="BH23" i="25"/>
  <c r="BH22" i="25"/>
  <c r="BH21" i="25"/>
  <c r="FU10" i="27"/>
  <c r="FT10" i="27" s="1"/>
  <c r="FU11" i="27"/>
  <c r="FT11" i="27" s="1"/>
  <c r="FU12" i="27"/>
  <c r="FT12" i="27" s="1"/>
  <c r="FU13" i="27"/>
  <c r="FT13" i="27" s="1"/>
  <c r="FU14" i="27"/>
  <c r="FT14" i="27" s="1"/>
  <c r="FU15" i="27"/>
  <c r="FT15" i="27" s="1"/>
  <c r="FU16" i="27"/>
  <c r="FT16" i="27" s="1"/>
  <c r="FU17" i="27"/>
  <c r="FT17" i="27" s="1"/>
  <c r="FU18" i="27"/>
  <c r="FT18" i="27" s="1"/>
  <c r="FU19" i="27"/>
  <c r="FT19" i="27" s="1"/>
  <c r="FU20" i="27"/>
  <c r="FT20" i="27" s="1"/>
  <c r="FU21" i="27"/>
  <c r="FT21" i="27" s="1"/>
  <c r="FU22" i="27"/>
  <c r="FT22" i="27" s="1"/>
  <c r="FR10" i="27"/>
  <c r="FQ10" i="27" s="1"/>
  <c r="FR11" i="27"/>
  <c r="FQ11" i="27" s="1"/>
  <c r="FR12" i="27"/>
  <c r="FQ12" i="27" s="1"/>
  <c r="FR13" i="27"/>
  <c r="FQ13" i="27" s="1"/>
  <c r="FR14" i="27"/>
  <c r="FQ14" i="27" s="1"/>
  <c r="FR15" i="27"/>
  <c r="FQ15" i="27" s="1"/>
  <c r="FR16" i="27"/>
  <c r="FQ16" i="27" s="1"/>
  <c r="FR17" i="27"/>
  <c r="FQ17" i="27" s="1"/>
  <c r="FR18" i="27"/>
  <c r="FQ18" i="27" s="1"/>
  <c r="FR19" i="27"/>
  <c r="FQ19" i="27" s="1"/>
  <c r="FR20" i="27"/>
  <c r="FQ20" i="27" s="1"/>
  <c r="FR21" i="27"/>
  <c r="FQ21" i="27" s="1"/>
  <c r="FR22" i="27"/>
  <c r="FQ22" i="27" s="1"/>
  <c r="FO10" i="27"/>
  <c r="FN10" i="27" s="1"/>
  <c r="FO11" i="27"/>
  <c r="FN11" i="27" s="1"/>
  <c r="FO12" i="27"/>
  <c r="FN12" i="27" s="1"/>
  <c r="FO13" i="27"/>
  <c r="FN13" i="27" s="1"/>
  <c r="FO14" i="27"/>
  <c r="FN14" i="27" s="1"/>
  <c r="FO15" i="27"/>
  <c r="FN15" i="27" s="1"/>
  <c r="FO16" i="27"/>
  <c r="FN16" i="27" s="1"/>
  <c r="FO17" i="27"/>
  <c r="FN17" i="27" s="1"/>
  <c r="FO18" i="27"/>
  <c r="FN18" i="27" s="1"/>
  <c r="FO19" i="27"/>
  <c r="FN19" i="27" s="1"/>
  <c r="FO20" i="27"/>
  <c r="FN20" i="27" s="1"/>
  <c r="FO21" i="27"/>
  <c r="FN21" i="27" s="1"/>
  <c r="FL10" i="27"/>
  <c r="FK10" i="27" s="1"/>
  <c r="FL11" i="27"/>
  <c r="FK11" i="27" s="1"/>
  <c r="FL12" i="27"/>
  <c r="FK12" i="27" s="1"/>
  <c r="FL13" i="27"/>
  <c r="FK13" i="27" s="1"/>
  <c r="FL14" i="27"/>
  <c r="FK14" i="27" s="1"/>
  <c r="FL15" i="27"/>
  <c r="FK15" i="27" s="1"/>
  <c r="FL16" i="27"/>
  <c r="FK16" i="27" s="1"/>
  <c r="FL17" i="27"/>
  <c r="FK17" i="27" s="1"/>
  <c r="FL18" i="27"/>
  <c r="FK18" i="27" s="1"/>
  <c r="FL19" i="27"/>
  <c r="FK19" i="27" s="1"/>
  <c r="FL20" i="27"/>
  <c r="FK20" i="27" s="1"/>
  <c r="FL21" i="27"/>
  <c r="FK21" i="27" s="1"/>
  <c r="FI10" i="27"/>
  <c r="FH10" i="27" s="1"/>
  <c r="FI11" i="27"/>
  <c r="FH11" i="27" s="1"/>
  <c r="FI12" i="27"/>
  <c r="FH12" i="27" s="1"/>
  <c r="FI13" i="27"/>
  <c r="FH13" i="27" s="1"/>
  <c r="FI14" i="27"/>
  <c r="FH14" i="27" s="1"/>
  <c r="FI15" i="27"/>
  <c r="FH15" i="27" s="1"/>
  <c r="FI16" i="27"/>
  <c r="FH16" i="27" s="1"/>
  <c r="FI17" i="27"/>
  <c r="FH17" i="27" s="1"/>
  <c r="FI18" i="27"/>
  <c r="FH18" i="27" s="1"/>
  <c r="FI19" i="27"/>
  <c r="FH19" i="27" s="1"/>
  <c r="FI20" i="27"/>
  <c r="FH20" i="27" s="1"/>
  <c r="FI21" i="27"/>
  <c r="FH21" i="27" s="1"/>
  <c r="FF10" i="27"/>
  <c r="FE10" i="27" s="1"/>
  <c r="FF11" i="27"/>
  <c r="FE11" i="27" s="1"/>
  <c r="FF12" i="27"/>
  <c r="FE12" i="27" s="1"/>
  <c r="FF13" i="27"/>
  <c r="FE13" i="27" s="1"/>
  <c r="FF14" i="27"/>
  <c r="FE14" i="27" s="1"/>
  <c r="FF15" i="27"/>
  <c r="FE15" i="27" s="1"/>
  <c r="FF16" i="27"/>
  <c r="FE16" i="27" s="1"/>
  <c r="FF17" i="27"/>
  <c r="FE17" i="27" s="1"/>
  <c r="FF18" i="27"/>
  <c r="FE18" i="27" s="1"/>
  <c r="FF19" i="27"/>
  <c r="FE19" i="27" s="1"/>
  <c r="FF20" i="27"/>
  <c r="FE20" i="27" s="1"/>
  <c r="FF21" i="27"/>
  <c r="FE21" i="27" s="1"/>
  <c r="FC10" i="27"/>
  <c r="FB10" i="27" s="1"/>
  <c r="FC11" i="27"/>
  <c r="FB11" i="27" s="1"/>
  <c r="FC12" i="27"/>
  <c r="FB12" i="27" s="1"/>
  <c r="FC13" i="27"/>
  <c r="FB13" i="27" s="1"/>
  <c r="FC14" i="27"/>
  <c r="FB14" i="27" s="1"/>
  <c r="FC15" i="27"/>
  <c r="FB15" i="27" s="1"/>
  <c r="FC16" i="27"/>
  <c r="FB16" i="27" s="1"/>
  <c r="FB17" i="27"/>
  <c r="FC17" i="27"/>
  <c r="FC18" i="27"/>
  <c r="FB18" i="27" s="1"/>
  <c r="FC19" i="27"/>
  <c r="FB19" i="27" s="1"/>
  <c r="FC20" i="27"/>
  <c r="FB20" i="27" s="1"/>
  <c r="EZ10" i="27"/>
  <c r="EY10" i="27" s="1"/>
  <c r="EZ11" i="27"/>
  <c r="EY11" i="27" s="1"/>
  <c r="EZ12" i="27"/>
  <c r="EY12" i="27" s="1"/>
  <c r="EZ13" i="27"/>
  <c r="EY13" i="27" s="1"/>
  <c r="EZ14" i="27"/>
  <c r="EY14" i="27" s="1"/>
  <c r="EZ15" i="27"/>
  <c r="EY15" i="27" s="1"/>
  <c r="EZ16" i="27"/>
  <c r="EY16" i="27" s="1"/>
  <c r="EZ17" i="27"/>
  <c r="EY17" i="27" s="1"/>
  <c r="EZ18" i="27"/>
  <c r="EY18" i="27" s="1"/>
  <c r="EZ19" i="27"/>
  <c r="EY19" i="27" s="1"/>
  <c r="EZ20" i="27"/>
  <c r="EY20" i="27" s="1"/>
  <c r="EZ21" i="27"/>
  <c r="EY21" i="27" s="1"/>
  <c r="EW10" i="27"/>
  <c r="EV10" i="27" s="1"/>
  <c r="EW11" i="27"/>
  <c r="EV11" i="27" s="1"/>
  <c r="EW12" i="27"/>
  <c r="EV12" i="27" s="1"/>
  <c r="EW13" i="27"/>
  <c r="EV13" i="27" s="1"/>
  <c r="EW14" i="27"/>
  <c r="EV14" i="27" s="1"/>
  <c r="EW15" i="27"/>
  <c r="EV15" i="27" s="1"/>
  <c r="EW16" i="27"/>
  <c r="EV16" i="27" s="1"/>
  <c r="EW17" i="27"/>
  <c r="EV17" i="27" s="1"/>
  <c r="EW18" i="27"/>
  <c r="EV18" i="27" s="1"/>
  <c r="EW19" i="27"/>
  <c r="EV19" i="27" s="1"/>
  <c r="EW20" i="27"/>
  <c r="EV20" i="27" s="1"/>
  <c r="EW21" i="27"/>
  <c r="EV21" i="27" s="1"/>
  <c r="ET10" i="27"/>
  <c r="ES10" i="27" s="1"/>
  <c r="ET11" i="27"/>
  <c r="ES11" i="27" s="1"/>
  <c r="ET12" i="27"/>
  <c r="ES12" i="27" s="1"/>
  <c r="ET13" i="27"/>
  <c r="ES13" i="27" s="1"/>
  <c r="ET14" i="27"/>
  <c r="ES14" i="27" s="1"/>
  <c r="ET15" i="27"/>
  <c r="ES15" i="27" s="1"/>
  <c r="ET16" i="27"/>
  <c r="ES16" i="27" s="1"/>
  <c r="ET17" i="27"/>
  <c r="ES17" i="27" s="1"/>
  <c r="ET18" i="27"/>
  <c r="ES18" i="27" s="1"/>
  <c r="ET19" i="27"/>
  <c r="ES19" i="27" s="1"/>
  <c r="ET20" i="27"/>
  <c r="ES20" i="27" s="1"/>
  <c r="ET21" i="27"/>
  <c r="ES21" i="27" s="1"/>
  <c r="EQ10" i="27"/>
  <c r="EP10" i="27" s="1"/>
  <c r="EQ11" i="27"/>
  <c r="EP11" i="27" s="1"/>
  <c r="EQ12" i="27"/>
  <c r="EP12" i="27" s="1"/>
  <c r="EQ13" i="27"/>
  <c r="EP13" i="27" s="1"/>
  <c r="EQ14" i="27"/>
  <c r="EP14" i="27" s="1"/>
  <c r="EQ15" i="27"/>
  <c r="EP15" i="27" s="1"/>
  <c r="EQ16" i="27"/>
  <c r="EP16" i="27" s="1"/>
  <c r="EQ17" i="27"/>
  <c r="EP17" i="27" s="1"/>
  <c r="EQ18" i="27"/>
  <c r="EP18" i="27" s="1"/>
  <c r="EQ19" i="27"/>
  <c r="EP19" i="27" s="1"/>
  <c r="EQ20" i="27"/>
  <c r="EP20" i="27" s="1"/>
  <c r="EQ21" i="27"/>
  <c r="EP21" i="27" s="1"/>
  <c r="EN10" i="27"/>
  <c r="EM10" i="27" s="1"/>
  <c r="EN11" i="27"/>
  <c r="EM11" i="27" s="1"/>
  <c r="EN12" i="27"/>
  <c r="EM12" i="27" s="1"/>
  <c r="EN13" i="27"/>
  <c r="EM13" i="27" s="1"/>
  <c r="EN14" i="27"/>
  <c r="EM14" i="27" s="1"/>
  <c r="EN15" i="27"/>
  <c r="EM15" i="27" s="1"/>
  <c r="EN16" i="27"/>
  <c r="EM16" i="27" s="1"/>
  <c r="EN17" i="27"/>
  <c r="EM17" i="27" s="1"/>
  <c r="EN18" i="27"/>
  <c r="EM18" i="27" s="1"/>
  <c r="EN19" i="27"/>
  <c r="EM19" i="27" s="1"/>
  <c r="EN20" i="27"/>
  <c r="EM20" i="27" s="1"/>
  <c r="EK10" i="27"/>
  <c r="EJ10" i="27" s="1"/>
  <c r="EK11" i="27"/>
  <c r="EJ11" i="27" s="1"/>
  <c r="EK12" i="27"/>
  <c r="EJ12" i="27" s="1"/>
  <c r="EK13" i="27"/>
  <c r="EJ13" i="27" s="1"/>
  <c r="EK14" i="27"/>
  <c r="EJ14" i="27" s="1"/>
  <c r="EK15" i="27"/>
  <c r="EJ15" i="27" s="1"/>
  <c r="EK16" i="27"/>
  <c r="EJ16" i="27" s="1"/>
  <c r="EK17" i="27"/>
  <c r="EJ17" i="27" s="1"/>
  <c r="EK18" i="27"/>
  <c r="EJ18" i="27" s="1"/>
  <c r="EK19" i="27"/>
  <c r="EJ19" i="27" s="1"/>
  <c r="EK20" i="27"/>
  <c r="EJ20" i="27" s="1"/>
  <c r="EK21" i="27"/>
  <c r="EJ21" i="27" s="1"/>
  <c r="EH10" i="27"/>
  <c r="EG10" i="27" s="1"/>
  <c r="EH11" i="27"/>
  <c r="EG11" i="27" s="1"/>
  <c r="EH12" i="27"/>
  <c r="EG12" i="27" s="1"/>
  <c r="EH13" i="27"/>
  <c r="EG13" i="27" s="1"/>
  <c r="EH14" i="27"/>
  <c r="EG14" i="27" s="1"/>
  <c r="EH15" i="27"/>
  <c r="EG15" i="27" s="1"/>
  <c r="EH16" i="27"/>
  <c r="EG16" i="27" s="1"/>
  <c r="EH17" i="27"/>
  <c r="EG17" i="27" s="1"/>
  <c r="EH18" i="27"/>
  <c r="EG18" i="27" s="1"/>
  <c r="EH19" i="27"/>
  <c r="EG19" i="27" s="1"/>
  <c r="EH20" i="27"/>
  <c r="EG20" i="27" s="1"/>
  <c r="EH21" i="27"/>
  <c r="EG21" i="27" s="1"/>
  <c r="EE10" i="27"/>
  <c r="ED10" i="27" s="1"/>
  <c r="EE11" i="27"/>
  <c r="ED11" i="27" s="1"/>
  <c r="EE12" i="27"/>
  <c r="ED12" i="27" s="1"/>
  <c r="EE13" i="27"/>
  <c r="ED13" i="27" s="1"/>
  <c r="EE14" i="27"/>
  <c r="ED14" i="27" s="1"/>
  <c r="EE15" i="27"/>
  <c r="ED15" i="27" s="1"/>
  <c r="ED16" i="27"/>
  <c r="EE16" i="27"/>
  <c r="EE17" i="27"/>
  <c r="ED17" i="27" s="1"/>
  <c r="EE18" i="27"/>
  <c r="ED18" i="27" s="1"/>
  <c r="EE19" i="27"/>
  <c r="ED19" i="27" s="1"/>
  <c r="EE20" i="27"/>
  <c r="ED20" i="27" s="1"/>
  <c r="EE21" i="27"/>
  <c r="ED21" i="27" s="1"/>
  <c r="EB10" i="27"/>
  <c r="EA10" i="27" s="1"/>
  <c r="EB11" i="27"/>
  <c r="EA11" i="27" s="1"/>
  <c r="EB12" i="27"/>
  <c r="EA12" i="27" s="1"/>
  <c r="EB13" i="27"/>
  <c r="EA13" i="27" s="1"/>
  <c r="EB14" i="27"/>
  <c r="EA14" i="27" s="1"/>
  <c r="EB15" i="27"/>
  <c r="EA15" i="27" s="1"/>
  <c r="EB16" i="27"/>
  <c r="EA16" i="27" s="1"/>
  <c r="EB17" i="27"/>
  <c r="EA17" i="27" s="1"/>
  <c r="EB18" i="27"/>
  <c r="EA18" i="27" s="1"/>
  <c r="EB19" i="27"/>
  <c r="EA19" i="27" s="1"/>
  <c r="EB20" i="27"/>
  <c r="EA20" i="27" s="1"/>
  <c r="EB21" i="27"/>
  <c r="EA21" i="27" s="1"/>
  <c r="DY10" i="27"/>
  <c r="DX10" i="27" s="1"/>
  <c r="DY11" i="27"/>
  <c r="DX11" i="27" s="1"/>
  <c r="DY12" i="27"/>
  <c r="DX12" i="27" s="1"/>
  <c r="DY13" i="27"/>
  <c r="DX13" i="27" s="1"/>
  <c r="DY14" i="27"/>
  <c r="DX14" i="27" s="1"/>
  <c r="DY15" i="27"/>
  <c r="DX15" i="27" s="1"/>
  <c r="DY16" i="27"/>
  <c r="DX16" i="27" s="1"/>
  <c r="DY17" i="27"/>
  <c r="DX17" i="27" s="1"/>
  <c r="DY18" i="27"/>
  <c r="DX18" i="27" s="1"/>
  <c r="DY19" i="27"/>
  <c r="DX19" i="27" s="1"/>
  <c r="DY20" i="27"/>
  <c r="DX20" i="27" s="1"/>
  <c r="DY21" i="27"/>
  <c r="DX21" i="27" s="1"/>
  <c r="DV10" i="27"/>
  <c r="DU10" i="27" s="1"/>
  <c r="DV11" i="27"/>
  <c r="DU11" i="27" s="1"/>
  <c r="DV12" i="27"/>
  <c r="DU12" i="27" s="1"/>
  <c r="DV13" i="27"/>
  <c r="DU13" i="27" s="1"/>
  <c r="DV14" i="27"/>
  <c r="DU14" i="27" s="1"/>
  <c r="DV15" i="27"/>
  <c r="DU15" i="27" s="1"/>
  <c r="DU16" i="27"/>
  <c r="DV16" i="27"/>
  <c r="DV17" i="27"/>
  <c r="DU17" i="27" s="1"/>
  <c r="DV18" i="27"/>
  <c r="DU18" i="27" s="1"/>
  <c r="DV19" i="27"/>
  <c r="DU19" i="27" s="1"/>
  <c r="DV20" i="27"/>
  <c r="DU20" i="27" s="1"/>
  <c r="DS10" i="27"/>
  <c r="DR10" i="27" s="1"/>
  <c r="DS11" i="27"/>
  <c r="DR11" i="27" s="1"/>
  <c r="DS12" i="27"/>
  <c r="DR12" i="27" s="1"/>
  <c r="DS13" i="27"/>
  <c r="DR13" i="27" s="1"/>
  <c r="DS14" i="27"/>
  <c r="DR14" i="27" s="1"/>
  <c r="DS15" i="27"/>
  <c r="DR15" i="27" s="1"/>
  <c r="DS16" i="27"/>
  <c r="DR16" i="27" s="1"/>
  <c r="DS17" i="27"/>
  <c r="DR17" i="27" s="1"/>
  <c r="DS18" i="27"/>
  <c r="DR18" i="27" s="1"/>
  <c r="DS19" i="27"/>
  <c r="DR19" i="27" s="1"/>
  <c r="DS20" i="27"/>
  <c r="DR20" i="27" s="1"/>
  <c r="DS21" i="27"/>
  <c r="DR21" i="27" s="1"/>
  <c r="DS22" i="27"/>
  <c r="DR22" i="27" s="1"/>
  <c r="DP10" i="27"/>
  <c r="DO10" i="27" s="1"/>
  <c r="DP11" i="27"/>
  <c r="DO11" i="27" s="1"/>
  <c r="DP12" i="27"/>
  <c r="DO12" i="27" s="1"/>
  <c r="DP13" i="27"/>
  <c r="DO13" i="27" s="1"/>
  <c r="DP14" i="27"/>
  <c r="DO14" i="27" s="1"/>
  <c r="DP15" i="27"/>
  <c r="DO15" i="27" s="1"/>
  <c r="DP16" i="27"/>
  <c r="DO16" i="27" s="1"/>
  <c r="DP17" i="27"/>
  <c r="DO17" i="27" s="1"/>
  <c r="DP18" i="27"/>
  <c r="DO18" i="27" s="1"/>
  <c r="DP19" i="27"/>
  <c r="DO19" i="27" s="1"/>
  <c r="DP20" i="27"/>
  <c r="DO20" i="27" s="1"/>
  <c r="DP21" i="27"/>
  <c r="DO21" i="27" s="1"/>
  <c r="DM10" i="27"/>
  <c r="DL10" i="27" s="1"/>
  <c r="DM11" i="27"/>
  <c r="DL11" i="27" s="1"/>
  <c r="DM12" i="27"/>
  <c r="DL12" i="27" s="1"/>
  <c r="DM13" i="27"/>
  <c r="DL13" i="27" s="1"/>
  <c r="DM14" i="27"/>
  <c r="DL14" i="27" s="1"/>
  <c r="DM15" i="27"/>
  <c r="DL15" i="27" s="1"/>
  <c r="DM16" i="27"/>
  <c r="DL16" i="27" s="1"/>
  <c r="DM17" i="27"/>
  <c r="DL17" i="27" s="1"/>
  <c r="DM18" i="27"/>
  <c r="DL18" i="27" s="1"/>
  <c r="DM19" i="27"/>
  <c r="DL19" i="27" s="1"/>
  <c r="DM20" i="27"/>
  <c r="DL20" i="27" s="1"/>
  <c r="DM21" i="27"/>
  <c r="DL21" i="27" s="1"/>
  <c r="DM22" i="27"/>
  <c r="DL22" i="27" s="1"/>
  <c r="DJ10" i="27"/>
  <c r="DI10" i="27" s="1"/>
  <c r="DJ11" i="27"/>
  <c r="DI11" i="27" s="1"/>
  <c r="DJ12" i="27"/>
  <c r="DI12" i="27" s="1"/>
  <c r="DJ13" i="27"/>
  <c r="DI13" i="27" s="1"/>
  <c r="DJ14" i="27"/>
  <c r="DI14" i="27" s="1"/>
  <c r="DJ15" i="27"/>
  <c r="DI15" i="27" s="1"/>
  <c r="DJ16" i="27"/>
  <c r="DI16" i="27" s="1"/>
  <c r="DJ17" i="27"/>
  <c r="DI17" i="27" s="1"/>
  <c r="DJ18" i="27"/>
  <c r="DI18" i="27" s="1"/>
  <c r="DJ19" i="27"/>
  <c r="DI19" i="27" s="1"/>
  <c r="DJ20" i="27"/>
  <c r="DI20" i="27" s="1"/>
  <c r="DJ21" i="27"/>
  <c r="DI21" i="27" s="1"/>
  <c r="DJ22" i="27"/>
  <c r="DI22" i="27" s="1"/>
  <c r="DG10" i="27"/>
  <c r="DF10" i="27" s="1"/>
  <c r="DG11" i="27"/>
  <c r="DF11" i="27" s="1"/>
  <c r="DG12" i="27"/>
  <c r="DF12" i="27" s="1"/>
  <c r="DG13" i="27"/>
  <c r="DF13" i="27" s="1"/>
  <c r="DG14" i="27"/>
  <c r="DF14" i="27" s="1"/>
  <c r="DG15" i="27"/>
  <c r="DF15" i="27" s="1"/>
  <c r="DG16" i="27"/>
  <c r="DF16" i="27" s="1"/>
  <c r="DG17" i="27"/>
  <c r="DF17" i="27" s="1"/>
  <c r="DG18" i="27"/>
  <c r="DF18" i="27" s="1"/>
  <c r="DG19" i="27"/>
  <c r="DF19" i="27" s="1"/>
  <c r="DG20" i="27"/>
  <c r="DF20" i="27" s="1"/>
  <c r="DG21" i="27"/>
  <c r="DF21" i="27" s="1"/>
  <c r="DF22" i="27"/>
  <c r="DG22" i="27"/>
  <c r="DD10" i="27"/>
  <c r="DC10" i="27" s="1"/>
  <c r="DD11" i="27"/>
  <c r="DC11" i="27" s="1"/>
  <c r="DD12" i="27"/>
  <c r="DC12" i="27" s="1"/>
  <c r="DD13" i="27"/>
  <c r="DC13" i="27" s="1"/>
  <c r="DD14" i="27"/>
  <c r="DC14" i="27" s="1"/>
  <c r="DD15" i="27"/>
  <c r="DC15" i="27" s="1"/>
  <c r="DD16" i="27"/>
  <c r="DC16" i="27" s="1"/>
  <c r="DD17" i="27"/>
  <c r="DC17" i="27" s="1"/>
  <c r="DD18" i="27"/>
  <c r="DC18" i="27" s="1"/>
  <c r="DD19" i="27"/>
  <c r="DC19" i="27" s="1"/>
  <c r="DD20" i="27"/>
  <c r="DC20" i="27" s="1"/>
  <c r="DD21" i="27"/>
  <c r="DC21" i="27" s="1"/>
  <c r="DD22" i="27"/>
  <c r="DC22" i="27" s="1"/>
  <c r="DA10" i="27"/>
  <c r="CZ10" i="27" s="1"/>
  <c r="DA11" i="27"/>
  <c r="CZ11" i="27" s="1"/>
  <c r="DA12" i="27"/>
  <c r="CZ12" i="27" s="1"/>
  <c r="DA13" i="27"/>
  <c r="CZ13" i="27" s="1"/>
  <c r="DA14" i="27"/>
  <c r="CZ14" i="27" s="1"/>
  <c r="DA15" i="27"/>
  <c r="CZ15" i="27" s="1"/>
  <c r="DA16" i="27"/>
  <c r="CZ16" i="27" s="1"/>
  <c r="DA17" i="27"/>
  <c r="CZ17" i="27" s="1"/>
  <c r="DA18" i="27"/>
  <c r="CZ18" i="27" s="1"/>
  <c r="DA19" i="27"/>
  <c r="CZ19" i="27" s="1"/>
  <c r="DA20" i="27"/>
  <c r="CZ20" i="27" s="1"/>
  <c r="DA21" i="27"/>
  <c r="CZ21" i="27" s="1"/>
  <c r="CX10" i="27"/>
  <c r="CW10" i="27" s="1"/>
  <c r="CX11" i="27"/>
  <c r="CW11" i="27" s="1"/>
  <c r="CX12" i="27"/>
  <c r="CW12" i="27" s="1"/>
  <c r="CX13" i="27"/>
  <c r="CW13" i="27" s="1"/>
  <c r="CX14" i="27"/>
  <c r="CW14" i="27" s="1"/>
  <c r="CX15" i="27"/>
  <c r="CW15" i="27" s="1"/>
  <c r="CX16" i="27"/>
  <c r="CW16" i="27" s="1"/>
  <c r="CX17" i="27"/>
  <c r="CW17" i="27" s="1"/>
  <c r="CX18" i="27"/>
  <c r="CW18" i="27" s="1"/>
  <c r="CX19" i="27"/>
  <c r="CW19" i="27" s="1"/>
  <c r="CX20" i="27"/>
  <c r="CW20" i="27" s="1"/>
  <c r="CX21" i="27"/>
  <c r="CW21" i="27" s="1"/>
  <c r="CU10" i="27"/>
  <c r="CT10" i="27" s="1"/>
  <c r="CU11" i="27"/>
  <c r="CT11" i="27" s="1"/>
  <c r="CU12" i="27"/>
  <c r="CT12" i="27" s="1"/>
  <c r="CU13" i="27"/>
  <c r="CT13" i="27" s="1"/>
  <c r="CU14" i="27"/>
  <c r="CT14" i="27" s="1"/>
  <c r="CU15" i="27"/>
  <c r="CT15" i="27" s="1"/>
  <c r="CU16" i="27"/>
  <c r="CT16" i="27" s="1"/>
  <c r="CU17" i="27"/>
  <c r="CT17" i="27" s="1"/>
  <c r="CU18" i="27"/>
  <c r="CT18" i="27" s="1"/>
  <c r="CT19" i="27"/>
  <c r="CU19" i="27"/>
  <c r="CU20" i="27"/>
  <c r="CT20" i="27" s="1"/>
  <c r="CR10" i="27"/>
  <c r="CQ10" i="27" s="1"/>
  <c r="CR11" i="27"/>
  <c r="CQ11" i="27" s="1"/>
  <c r="CR12" i="27"/>
  <c r="CQ12" i="27" s="1"/>
  <c r="CR13" i="27"/>
  <c r="CQ13" i="27" s="1"/>
  <c r="CR14" i="27"/>
  <c r="CQ14" i="27" s="1"/>
  <c r="CR15" i="27"/>
  <c r="CQ15" i="27" s="1"/>
  <c r="CR16" i="27"/>
  <c r="CQ16" i="27" s="1"/>
  <c r="CR17" i="27"/>
  <c r="CQ17" i="27" s="1"/>
  <c r="CR18" i="27"/>
  <c r="CQ18" i="27" s="1"/>
  <c r="CR19" i="27"/>
  <c r="CQ19" i="27" s="1"/>
  <c r="CR20" i="27"/>
  <c r="CQ20" i="27" s="1"/>
  <c r="CR21" i="27"/>
  <c r="CQ21" i="27" s="1"/>
  <c r="CR22" i="27"/>
  <c r="CQ22" i="27" s="1"/>
  <c r="CO10" i="27"/>
  <c r="CN10" i="27" s="1"/>
  <c r="CO11" i="27"/>
  <c r="CN11" i="27" s="1"/>
  <c r="CO12" i="27"/>
  <c r="CN12" i="27" s="1"/>
  <c r="CO13" i="27"/>
  <c r="CN13" i="27" s="1"/>
  <c r="CO14" i="27"/>
  <c r="CN14" i="27" s="1"/>
  <c r="CO15" i="27"/>
  <c r="CN15" i="27" s="1"/>
  <c r="CO16" i="27"/>
  <c r="CN16" i="27" s="1"/>
  <c r="CO17" i="27"/>
  <c r="CN17" i="27" s="1"/>
  <c r="CO18" i="27"/>
  <c r="CN18" i="27" s="1"/>
  <c r="CO19" i="27"/>
  <c r="CN19" i="27" s="1"/>
  <c r="CO20" i="27"/>
  <c r="CN20" i="27" s="1"/>
  <c r="CO21" i="27"/>
  <c r="CN21" i="27" s="1"/>
  <c r="CL10" i="27"/>
  <c r="CK10" i="27" s="1"/>
  <c r="CL11" i="27"/>
  <c r="CK11" i="27" s="1"/>
  <c r="CL12" i="27"/>
  <c r="CK12" i="27" s="1"/>
  <c r="CL13" i="27"/>
  <c r="CK13" i="27" s="1"/>
  <c r="CL14" i="27"/>
  <c r="CK14" i="27" s="1"/>
  <c r="CL15" i="27"/>
  <c r="CK15" i="27" s="1"/>
  <c r="CL16" i="27"/>
  <c r="CK16" i="27" s="1"/>
  <c r="CL17" i="27"/>
  <c r="CK17" i="27" s="1"/>
  <c r="CL18" i="27"/>
  <c r="CK18" i="27" s="1"/>
  <c r="CL19" i="27"/>
  <c r="CK19" i="27" s="1"/>
  <c r="CL20" i="27"/>
  <c r="CK20" i="27" s="1"/>
  <c r="CL21" i="27"/>
  <c r="CK21" i="27" s="1"/>
  <c r="CL22" i="27"/>
  <c r="CK22" i="27" s="1"/>
  <c r="CI10" i="27"/>
  <c r="CH10" i="27" s="1"/>
  <c r="CI11" i="27"/>
  <c r="CH11" i="27" s="1"/>
  <c r="CI12" i="27"/>
  <c r="CH12" i="27" s="1"/>
  <c r="CI13" i="27"/>
  <c r="CH13" i="27" s="1"/>
  <c r="CI14" i="27"/>
  <c r="CH14" i="27" s="1"/>
  <c r="CI15" i="27"/>
  <c r="CH15" i="27" s="1"/>
  <c r="CI16" i="27"/>
  <c r="CH16" i="27" s="1"/>
  <c r="CI17" i="27"/>
  <c r="CH17" i="27" s="1"/>
  <c r="CI18" i="27"/>
  <c r="CH18" i="27" s="1"/>
  <c r="CI19" i="27"/>
  <c r="CH19" i="27" s="1"/>
  <c r="CI20" i="27"/>
  <c r="CH20" i="27" s="1"/>
  <c r="CI21" i="27"/>
  <c r="CH21" i="27" s="1"/>
  <c r="CF10" i="27"/>
  <c r="CE10" i="27" s="1"/>
  <c r="CF11" i="27"/>
  <c r="CE11" i="27" s="1"/>
  <c r="CF12" i="27"/>
  <c r="CE12" i="27" s="1"/>
  <c r="CF13" i="27"/>
  <c r="CE13" i="27" s="1"/>
  <c r="CF14" i="27"/>
  <c r="CE14" i="27" s="1"/>
  <c r="CF15" i="27"/>
  <c r="CE15" i="27" s="1"/>
  <c r="CF16" i="27"/>
  <c r="CE16" i="27" s="1"/>
  <c r="CF17" i="27"/>
  <c r="CE17" i="27" s="1"/>
  <c r="CF18" i="27"/>
  <c r="CE18" i="27" s="1"/>
  <c r="CF19" i="27"/>
  <c r="CE19" i="27" s="1"/>
  <c r="CF20" i="27"/>
  <c r="CE20" i="27" s="1"/>
  <c r="CF21" i="27"/>
  <c r="CE21" i="27" s="1"/>
  <c r="CF22" i="27"/>
  <c r="CE22" i="27" s="1"/>
  <c r="CC10" i="27"/>
  <c r="CB10" i="27" s="1"/>
  <c r="CC11" i="27"/>
  <c r="CB11" i="27" s="1"/>
  <c r="CC12" i="27"/>
  <c r="CB12" i="27" s="1"/>
  <c r="CC13" i="27"/>
  <c r="CB13" i="27" s="1"/>
  <c r="CC14" i="27"/>
  <c r="CB14" i="27" s="1"/>
  <c r="CC15" i="27"/>
  <c r="CB15" i="27" s="1"/>
  <c r="CC16" i="27"/>
  <c r="CB16" i="27" s="1"/>
  <c r="CC17" i="27"/>
  <c r="CB17" i="27" s="1"/>
  <c r="CC18" i="27"/>
  <c r="CB18" i="27" s="1"/>
  <c r="CC19" i="27"/>
  <c r="CB19" i="27" s="1"/>
  <c r="CC20" i="27"/>
  <c r="CB20" i="27" s="1"/>
  <c r="CC21" i="27"/>
  <c r="CB21" i="27" s="1"/>
  <c r="CC22" i="27"/>
  <c r="CB22" i="27" s="1"/>
  <c r="BZ10" i="27"/>
  <c r="BY10" i="27" s="1"/>
  <c r="BZ11" i="27"/>
  <c r="BY11" i="27" s="1"/>
  <c r="BZ12" i="27"/>
  <c r="BY12" i="27" s="1"/>
  <c r="BZ13" i="27"/>
  <c r="BY13" i="27" s="1"/>
  <c r="BZ14" i="27"/>
  <c r="BY14" i="27" s="1"/>
  <c r="BZ15" i="27"/>
  <c r="BY15" i="27" s="1"/>
  <c r="BZ16" i="27"/>
  <c r="BY16" i="27" s="1"/>
  <c r="BZ17" i="27"/>
  <c r="BY17" i="27" s="1"/>
  <c r="BZ18" i="27"/>
  <c r="BY18" i="27" s="1"/>
  <c r="BZ19" i="27"/>
  <c r="BY19" i="27" s="1"/>
  <c r="BZ20" i="27"/>
  <c r="BY20" i="27" s="1"/>
  <c r="BZ21" i="27"/>
  <c r="BY21" i="27" s="1"/>
  <c r="BZ22" i="27"/>
  <c r="BY22" i="27" s="1"/>
  <c r="BW10" i="27"/>
  <c r="BV10" i="27" s="1"/>
  <c r="BW11" i="27"/>
  <c r="BV11" i="27" s="1"/>
  <c r="BW12" i="27"/>
  <c r="BV12" i="27" s="1"/>
  <c r="BW13" i="27"/>
  <c r="BV13" i="27" s="1"/>
  <c r="BW14" i="27"/>
  <c r="BV14" i="27" s="1"/>
  <c r="BW15" i="27"/>
  <c r="BV15" i="27" s="1"/>
  <c r="BW16" i="27"/>
  <c r="BV16" i="27" s="1"/>
  <c r="BW17" i="27"/>
  <c r="BV17" i="27" s="1"/>
  <c r="BW18" i="27"/>
  <c r="BV18" i="27" s="1"/>
  <c r="BW19" i="27"/>
  <c r="BV19" i="27" s="1"/>
  <c r="BW20" i="27"/>
  <c r="BV20" i="27" s="1"/>
  <c r="BW21" i="27"/>
  <c r="BV21" i="27" s="1"/>
  <c r="BW22" i="27"/>
  <c r="BV22" i="27" s="1"/>
  <c r="BT10" i="27"/>
  <c r="BS10" i="27" s="1"/>
  <c r="BT11" i="27"/>
  <c r="BS11" i="27" s="1"/>
  <c r="BT12" i="27"/>
  <c r="BS12" i="27" s="1"/>
  <c r="BT13" i="27"/>
  <c r="BS13" i="27" s="1"/>
  <c r="BT14" i="27"/>
  <c r="BS14" i="27" s="1"/>
  <c r="BT15" i="27"/>
  <c r="BS15" i="27" s="1"/>
  <c r="BT16" i="27"/>
  <c r="BS16" i="27" s="1"/>
  <c r="BT17" i="27"/>
  <c r="BS17" i="27" s="1"/>
  <c r="BT18" i="27"/>
  <c r="BS18" i="27" s="1"/>
  <c r="BT19" i="27"/>
  <c r="BS19" i="27" s="1"/>
  <c r="BT20" i="27"/>
  <c r="BS20" i="27" s="1"/>
  <c r="BT21" i="27"/>
  <c r="BS21" i="27" s="1"/>
  <c r="BT22" i="27"/>
  <c r="BS22" i="27" s="1"/>
  <c r="BQ10" i="27"/>
  <c r="BQ11" i="27"/>
  <c r="BQ12" i="27"/>
  <c r="BQ13" i="27"/>
  <c r="BQ14" i="27"/>
  <c r="BQ15" i="27"/>
  <c r="BQ16" i="27"/>
  <c r="BQ17" i="27"/>
  <c r="BQ18" i="27"/>
  <c r="BQ19" i="27"/>
  <c r="BQ20" i="27"/>
  <c r="BQ21" i="27"/>
  <c r="BN10" i="27"/>
  <c r="BN11" i="27"/>
  <c r="BN12" i="27"/>
  <c r="BN13" i="27"/>
  <c r="BN14" i="27"/>
  <c r="BN15" i="27"/>
  <c r="BN16" i="27"/>
  <c r="BN17" i="27"/>
  <c r="BN18" i="27"/>
  <c r="BN19" i="27"/>
  <c r="BN20" i="27"/>
  <c r="BN21" i="27"/>
  <c r="BK10" i="27"/>
  <c r="BK11" i="27"/>
  <c r="BK12" i="27"/>
  <c r="BK13" i="27"/>
  <c r="BK14" i="27"/>
  <c r="BK15" i="27"/>
  <c r="BK16" i="27"/>
  <c r="BK17" i="27"/>
  <c r="BK18" i="27"/>
  <c r="BK19" i="27"/>
  <c r="BK20" i="27"/>
  <c r="BK21" i="27"/>
  <c r="BH10" i="27"/>
  <c r="BH11" i="27"/>
  <c r="BH12" i="27"/>
  <c r="BH13" i="27"/>
  <c r="BH14" i="27"/>
  <c r="BH15" i="27"/>
  <c r="BH16" i="27"/>
  <c r="BH17" i="27"/>
  <c r="BH18" i="27"/>
  <c r="BH19" i="27"/>
  <c r="BH20" i="27"/>
  <c r="BH21" i="27"/>
  <c r="BH28" i="27"/>
  <c r="BG28" i="27" s="1"/>
  <c r="BK28" i="27"/>
  <c r="BJ28" i="27" s="1"/>
  <c r="BN28" i="27"/>
  <c r="BM28" i="27" s="1"/>
  <c r="BQ28" i="27"/>
  <c r="BP28" i="27" s="1"/>
  <c r="BT28" i="27"/>
  <c r="BS28" i="27" s="1"/>
  <c r="BW28" i="27"/>
  <c r="BV28" i="27" s="1"/>
  <c r="BZ28" i="27"/>
  <c r="BY28" i="27" s="1"/>
  <c r="CC28" i="27"/>
  <c r="CB28" i="27" s="1"/>
  <c r="CF28" i="27"/>
  <c r="CE28" i="27" s="1"/>
  <c r="CI28" i="27"/>
  <c r="CH28" i="27" s="1"/>
  <c r="CL28" i="27"/>
  <c r="CK28" i="27" s="1"/>
  <c r="CO28" i="27"/>
  <c r="CN28" i="27" s="1"/>
  <c r="CR28" i="27"/>
  <c r="CQ28" i="27" s="1"/>
  <c r="CU28" i="27"/>
  <c r="CT28" i="27" s="1"/>
  <c r="CX28" i="27"/>
  <c r="CW28" i="27" s="1"/>
  <c r="DA28" i="27"/>
  <c r="CZ28" i="27" s="1"/>
  <c r="DD28" i="27"/>
  <c r="DC28" i="27" s="1"/>
  <c r="DG28" i="27"/>
  <c r="DF28" i="27" s="1"/>
  <c r="DJ28" i="27"/>
  <c r="DI28" i="27" s="1"/>
  <c r="DM28" i="27"/>
  <c r="DL28" i="27" s="1"/>
  <c r="DP28" i="27"/>
  <c r="DO28" i="27" s="1"/>
  <c r="DS28" i="27"/>
  <c r="DR28" i="27" s="1"/>
  <c r="DV28" i="27"/>
  <c r="DU28" i="27" s="1"/>
  <c r="DY28" i="27"/>
  <c r="DX28" i="27" s="1"/>
  <c r="EB28" i="27"/>
  <c r="EA28" i="27" s="1"/>
  <c r="EE28" i="27"/>
  <c r="ED28" i="27" s="1"/>
  <c r="EH28" i="27"/>
  <c r="EG28" i="27" s="1"/>
  <c r="EK28" i="27"/>
  <c r="EJ28" i="27" s="1"/>
  <c r="EN28" i="27"/>
  <c r="EM28" i="27" s="1"/>
  <c r="EQ28" i="27"/>
  <c r="EP28" i="27" s="1"/>
  <c r="ET28" i="27"/>
  <c r="ES28" i="27" s="1"/>
  <c r="EW28" i="27"/>
  <c r="EV28" i="27" s="1"/>
  <c r="EZ28" i="27"/>
  <c r="EY28" i="27" s="1"/>
  <c r="FC28" i="27"/>
  <c r="FB28" i="27" s="1"/>
  <c r="FF28" i="27"/>
  <c r="FE28" i="27" s="1"/>
  <c r="FI28" i="27"/>
  <c r="FH28" i="27" s="1"/>
  <c r="FL28" i="27"/>
  <c r="FK28" i="27" s="1"/>
  <c r="FO28" i="27"/>
  <c r="FN28" i="27" s="1"/>
  <c r="FR28" i="27"/>
  <c r="FQ28" i="27" s="1"/>
  <c r="FU28" i="27"/>
  <c r="FT28" i="27" s="1"/>
  <c r="BH36" i="35"/>
  <c r="BK36" i="35"/>
  <c r="BJ36" i="35" s="1"/>
  <c r="BN36" i="35"/>
  <c r="BM36" i="35" s="1"/>
  <c r="BQ36" i="35"/>
  <c r="BP36" i="35" s="1"/>
  <c r="BT36" i="35"/>
  <c r="BS36" i="35" s="1"/>
  <c r="BW36" i="35"/>
  <c r="BV36" i="35" s="1"/>
  <c r="BZ36" i="35"/>
  <c r="BY36" i="35" s="1"/>
  <c r="CC36" i="35"/>
  <c r="CB36" i="35" s="1"/>
  <c r="CF36" i="35"/>
  <c r="CE36" i="35" s="1"/>
  <c r="CI36" i="35"/>
  <c r="CH36" i="35" s="1"/>
  <c r="CL36" i="35"/>
  <c r="CK36" i="35" s="1"/>
  <c r="CO36" i="35"/>
  <c r="CN36" i="35" s="1"/>
  <c r="CR36" i="35"/>
  <c r="CQ36" i="35" s="1"/>
  <c r="CU36" i="35"/>
  <c r="CT36" i="35" s="1"/>
  <c r="CX36" i="35"/>
  <c r="CW36" i="35" s="1"/>
  <c r="DA36" i="35"/>
  <c r="CZ36" i="35" s="1"/>
  <c r="DD36" i="35"/>
  <c r="DC36" i="35" s="1"/>
  <c r="DG36" i="35"/>
  <c r="DF36" i="35" s="1"/>
  <c r="DJ36" i="35"/>
  <c r="DI36" i="35" s="1"/>
  <c r="DM36" i="35"/>
  <c r="DL36" i="35" s="1"/>
  <c r="DP36" i="35"/>
  <c r="DO36" i="35" s="1"/>
  <c r="DS36" i="35"/>
  <c r="DR36" i="35" s="1"/>
  <c r="DV36" i="35"/>
  <c r="DU36" i="35" s="1"/>
  <c r="DY36" i="35"/>
  <c r="DX36" i="35" s="1"/>
  <c r="EB36" i="35"/>
  <c r="EA36" i="35" s="1"/>
  <c r="EE36" i="35"/>
  <c r="ED36" i="35" s="1"/>
  <c r="EH36" i="35"/>
  <c r="EG36" i="35" s="1"/>
  <c r="EK36" i="35"/>
  <c r="EJ36" i="35" s="1"/>
  <c r="EN36" i="35"/>
  <c r="EM36" i="35" s="1"/>
  <c r="EQ36" i="35"/>
  <c r="EP36" i="35" s="1"/>
  <c r="ET36" i="35"/>
  <c r="ES36" i="35" s="1"/>
  <c r="EW36" i="35"/>
  <c r="EV36" i="35" s="1"/>
  <c r="EZ36" i="35"/>
  <c r="EY36" i="35" s="1"/>
  <c r="FC36" i="35"/>
  <c r="FB36" i="35" s="1"/>
  <c r="FF36" i="35"/>
  <c r="FE36" i="35" s="1"/>
  <c r="FI36" i="35"/>
  <c r="FH36" i="35" s="1"/>
  <c r="FL36" i="35"/>
  <c r="FK36" i="35" s="1"/>
  <c r="FO36" i="35"/>
  <c r="FN36" i="35" s="1"/>
  <c r="FR36" i="35"/>
  <c r="FQ36" i="35" s="1"/>
  <c r="FU36" i="35"/>
  <c r="FT36" i="35" s="1"/>
  <c r="FU19" i="36"/>
  <c r="FT19" i="36" s="1"/>
  <c r="FU20" i="36"/>
  <c r="FT20" i="36" s="1"/>
  <c r="FU21" i="36"/>
  <c r="FT21" i="36" s="1"/>
  <c r="FU22" i="36"/>
  <c r="FT22" i="36" s="1"/>
  <c r="FU23" i="36"/>
  <c r="FT23" i="36" s="1"/>
  <c r="FU24" i="36"/>
  <c r="FT24" i="36" s="1"/>
  <c r="FU25" i="36"/>
  <c r="FT25" i="36" s="1"/>
  <c r="FU26" i="36"/>
  <c r="FT26" i="36" s="1"/>
  <c r="FU27" i="36"/>
  <c r="FT27" i="36" s="1"/>
  <c r="FU28" i="36"/>
  <c r="FT28" i="36" s="1"/>
  <c r="FR19" i="36"/>
  <c r="FQ19" i="36" s="1"/>
  <c r="FR20" i="36"/>
  <c r="FQ20" i="36" s="1"/>
  <c r="FR21" i="36"/>
  <c r="FQ21" i="36" s="1"/>
  <c r="FR22" i="36"/>
  <c r="FQ22" i="36" s="1"/>
  <c r="FR23" i="36"/>
  <c r="FQ23" i="36" s="1"/>
  <c r="FR24" i="36"/>
  <c r="FQ24" i="36" s="1"/>
  <c r="FR25" i="36"/>
  <c r="FQ25" i="36" s="1"/>
  <c r="FR26" i="36"/>
  <c r="FQ26" i="36" s="1"/>
  <c r="FR27" i="36"/>
  <c r="FQ27" i="36" s="1"/>
  <c r="FR28" i="36"/>
  <c r="FQ28" i="36" s="1"/>
  <c r="FR29" i="36"/>
  <c r="FQ29" i="36" s="1"/>
  <c r="FO19" i="36"/>
  <c r="FN19" i="36" s="1"/>
  <c r="FO20" i="36"/>
  <c r="FN20" i="36" s="1"/>
  <c r="FO21" i="36"/>
  <c r="FN21" i="36" s="1"/>
  <c r="FO22" i="36"/>
  <c r="FN22" i="36" s="1"/>
  <c r="FO23" i="36"/>
  <c r="FN23" i="36" s="1"/>
  <c r="FO24" i="36"/>
  <c r="FN24" i="36" s="1"/>
  <c r="FO25" i="36"/>
  <c r="FN25" i="36" s="1"/>
  <c r="FO26" i="36"/>
  <c r="FN26" i="36" s="1"/>
  <c r="FO27" i="36"/>
  <c r="FN27" i="36" s="1"/>
  <c r="FO28" i="36"/>
  <c r="FN28" i="36" s="1"/>
  <c r="FO29" i="36"/>
  <c r="FN29" i="36" s="1"/>
  <c r="FL19" i="36"/>
  <c r="FK19" i="36" s="1"/>
  <c r="FL20" i="36"/>
  <c r="FK20" i="36" s="1"/>
  <c r="FL21" i="36"/>
  <c r="FK21" i="36" s="1"/>
  <c r="FL22" i="36"/>
  <c r="FK22" i="36" s="1"/>
  <c r="FL23" i="36"/>
  <c r="FK23" i="36" s="1"/>
  <c r="FL24" i="36"/>
  <c r="FK24" i="36" s="1"/>
  <c r="FL25" i="36"/>
  <c r="FK25" i="36" s="1"/>
  <c r="FL26" i="36"/>
  <c r="FK26" i="36" s="1"/>
  <c r="FL27" i="36"/>
  <c r="FK27" i="36" s="1"/>
  <c r="FL28" i="36"/>
  <c r="FK28" i="36" s="1"/>
  <c r="FL29" i="36"/>
  <c r="FK29" i="36" s="1"/>
  <c r="FI19" i="36"/>
  <c r="FH19" i="36" s="1"/>
  <c r="FI20" i="36"/>
  <c r="FH20" i="36" s="1"/>
  <c r="FI21" i="36"/>
  <c r="FH21" i="36" s="1"/>
  <c r="FI22" i="36"/>
  <c r="FH22" i="36" s="1"/>
  <c r="FI23" i="36"/>
  <c r="FH23" i="36" s="1"/>
  <c r="FI24" i="36"/>
  <c r="FH24" i="36" s="1"/>
  <c r="FI25" i="36"/>
  <c r="FH25" i="36" s="1"/>
  <c r="FI26" i="36"/>
  <c r="FH26" i="36" s="1"/>
  <c r="FI27" i="36"/>
  <c r="FH27" i="36" s="1"/>
  <c r="FI28" i="36"/>
  <c r="FH28" i="36" s="1"/>
  <c r="FF19" i="36"/>
  <c r="FE19" i="36" s="1"/>
  <c r="FF20" i="36"/>
  <c r="FE20" i="36" s="1"/>
  <c r="FF21" i="36"/>
  <c r="FE21" i="36" s="1"/>
  <c r="FF22" i="36"/>
  <c r="FE22" i="36" s="1"/>
  <c r="FF23" i="36"/>
  <c r="FE23" i="36" s="1"/>
  <c r="FF24" i="36"/>
  <c r="FE24" i="36" s="1"/>
  <c r="FF25" i="36"/>
  <c r="FE25" i="36" s="1"/>
  <c r="FF26" i="36"/>
  <c r="FE26" i="36" s="1"/>
  <c r="FF27" i="36"/>
  <c r="FE27" i="36" s="1"/>
  <c r="FF28" i="36"/>
  <c r="FE28" i="36" s="1"/>
  <c r="FF29" i="36"/>
  <c r="FE29" i="36" s="1"/>
  <c r="FC19" i="36"/>
  <c r="FB19" i="36" s="1"/>
  <c r="FC20" i="36"/>
  <c r="FB20" i="36" s="1"/>
  <c r="FC21" i="36"/>
  <c r="FB21" i="36" s="1"/>
  <c r="FC22" i="36"/>
  <c r="FB22" i="36" s="1"/>
  <c r="FC23" i="36"/>
  <c r="FB23" i="36" s="1"/>
  <c r="FC24" i="36"/>
  <c r="FB24" i="36" s="1"/>
  <c r="FC25" i="36"/>
  <c r="FB25" i="36" s="1"/>
  <c r="FC26" i="36"/>
  <c r="FB26" i="36" s="1"/>
  <c r="FC27" i="36"/>
  <c r="FB27" i="36" s="1"/>
  <c r="FC28" i="36"/>
  <c r="FB28" i="36" s="1"/>
  <c r="FC29" i="36"/>
  <c r="FB29" i="36" s="1"/>
  <c r="FC30" i="36"/>
  <c r="FB30" i="36" s="1"/>
  <c r="EZ19" i="36"/>
  <c r="EY19" i="36" s="1"/>
  <c r="EZ20" i="36"/>
  <c r="EY20" i="36" s="1"/>
  <c r="EZ21" i="36"/>
  <c r="EY21" i="36" s="1"/>
  <c r="EZ22" i="36"/>
  <c r="EY22" i="36" s="1"/>
  <c r="EZ23" i="36"/>
  <c r="EY23" i="36" s="1"/>
  <c r="EZ24" i="36"/>
  <c r="EY24" i="36" s="1"/>
  <c r="EZ25" i="36"/>
  <c r="EY25" i="36" s="1"/>
  <c r="EZ26" i="36"/>
  <c r="EY26" i="36" s="1"/>
  <c r="EZ27" i="36"/>
  <c r="EY27" i="36" s="1"/>
  <c r="EZ28" i="36"/>
  <c r="EY28" i="36" s="1"/>
  <c r="EZ29" i="36"/>
  <c r="EY29" i="36" s="1"/>
  <c r="EZ30" i="36"/>
  <c r="EY30" i="36" s="1"/>
  <c r="EW19" i="36"/>
  <c r="EV19" i="36" s="1"/>
  <c r="EW20" i="36"/>
  <c r="EV20" i="36" s="1"/>
  <c r="EW21" i="36"/>
  <c r="EV21" i="36" s="1"/>
  <c r="EW22" i="36"/>
  <c r="EV22" i="36" s="1"/>
  <c r="EW23" i="36"/>
  <c r="EV23" i="36" s="1"/>
  <c r="EW24" i="36"/>
  <c r="EV24" i="36" s="1"/>
  <c r="EW25" i="36"/>
  <c r="EV25" i="36" s="1"/>
  <c r="EW26" i="36"/>
  <c r="EV26" i="36" s="1"/>
  <c r="EW27" i="36"/>
  <c r="EV27" i="36" s="1"/>
  <c r="EW28" i="36"/>
  <c r="EV28" i="36" s="1"/>
  <c r="EW29" i="36"/>
  <c r="EV29" i="36" s="1"/>
  <c r="ET19" i="36"/>
  <c r="ES19" i="36" s="1"/>
  <c r="ET20" i="36"/>
  <c r="ES20" i="36" s="1"/>
  <c r="ET21" i="36"/>
  <c r="ES21" i="36" s="1"/>
  <c r="ET22" i="36"/>
  <c r="ES22" i="36" s="1"/>
  <c r="ET23" i="36"/>
  <c r="ES23" i="36" s="1"/>
  <c r="ET24" i="36"/>
  <c r="ES24" i="36" s="1"/>
  <c r="ET25" i="36"/>
  <c r="ES25" i="36" s="1"/>
  <c r="ET26" i="36"/>
  <c r="ES26" i="36" s="1"/>
  <c r="ET27" i="36"/>
  <c r="ES27" i="36" s="1"/>
  <c r="ET28" i="36"/>
  <c r="ES28" i="36" s="1"/>
  <c r="ET29" i="36"/>
  <c r="ES29" i="36" s="1"/>
  <c r="EQ19" i="36"/>
  <c r="EP19" i="36" s="1"/>
  <c r="EQ20" i="36"/>
  <c r="EP20" i="36" s="1"/>
  <c r="EQ21" i="36"/>
  <c r="EP21" i="36" s="1"/>
  <c r="EQ22" i="36"/>
  <c r="EP22" i="36" s="1"/>
  <c r="EQ23" i="36"/>
  <c r="EP23" i="36" s="1"/>
  <c r="EQ24" i="36"/>
  <c r="EP24" i="36" s="1"/>
  <c r="EQ25" i="36"/>
  <c r="EP25" i="36" s="1"/>
  <c r="EQ26" i="36"/>
  <c r="EP26" i="36" s="1"/>
  <c r="EQ27" i="36"/>
  <c r="EP27" i="36" s="1"/>
  <c r="EQ28" i="36"/>
  <c r="EP28" i="36" s="1"/>
  <c r="EQ29" i="36"/>
  <c r="EP29" i="36" s="1"/>
  <c r="EN19" i="36"/>
  <c r="EM19" i="36" s="1"/>
  <c r="EN20" i="36"/>
  <c r="EM20" i="36" s="1"/>
  <c r="EN21" i="36"/>
  <c r="EM21" i="36" s="1"/>
  <c r="EN22" i="36"/>
  <c r="EM22" i="36" s="1"/>
  <c r="EN23" i="36"/>
  <c r="EM23" i="36" s="1"/>
  <c r="EN24" i="36"/>
  <c r="EM24" i="36" s="1"/>
  <c r="EN25" i="36"/>
  <c r="EM25" i="36" s="1"/>
  <c r="EN26" i="36"/>
  <c r="EM26" i="36" s="1"/>
  <c r="EN27" i="36"/>
  <c r="EM27" i="36" s="1"/>
  <c r="EN28" i="36"/>
  <c r="EM28" i="36" s="1"/>
  <c r="EN29" i="36"/>
  <c r="EM29" i="36" s="1"/>
  <c r="EK19" i="36"/>
  <c r="EJ19" i="36" s="1"/>
  <c r="EK20" i="36"/>
  <c r="EJ20" i="36" s="1"/>
  <c r="EK21" i="36"/>
  <c r="EJ21" i="36" s="1"/>
  <c r="EK22" i="36"/>
  <c r="EJ22" i="36" s="1"/>
  <c r="EK23" i="36"/>
  <c r="EJ23" i="36" s="1"/>
  <c r="EK24" i="36"/>
  <c r="EJ24" i="36" s="1"/>
  <c r="EK25" i="36"/>
  <c r="EJ25" i="36" s="1"/>
  <c r="EK26" i="36"/>
  <c r="EJ26" i="36" s="1"/>
  <c r="EK27" i="36"/>
  <c r="EJ27" i="36" s="1"/>
  <c r="EK28" i="36"/>
  <c r="EJ28" i="36" s="1"/>
  <c r="EK29" i="36"/>
  <c r="EJ29" i="36" s="1"/>
  <c r="EH19" i="36"/>
  <c r="EG19" i="36" s="1"/>
  <c r="EH20" i="36"/>
  <c r="EG20" i="36" s="1"/>
  <c r="EH21" i="36"/>
  <c r="EG21" i="36" s="1"/>
  <c r="EH22" i="36"/>
  <c r="EG22" i="36" s="1"/>
  <c r="EH23" i="36"/>
  <c r="EG23" i="36" s="1"/>
  <c r="EH24" i="36"/>
  <c r="EG24" i="36" s="1"/>
  <c r="EH25" i="36"/>
  <c r="EG25" i="36" s="1"/>
  <c r="EH26" i="36"/>
  <c r="EG26" i="36" s="1"/>
  <c r="EH27" i="36"/>
  <c r="EG27" i="36" s="1"/>
  <c r="EH28" i="36"/>
  <c r="EG28" i="36" s="1"/>
  <c r="EH29" i="36"/>
  <c r="EG29" i="36" s="1"/>
  <c r="EE19" i="36"/>
  <c r="ED19" i="36" s="1"/>
  <c r="EE20" i="36"/>
  <c r="ED20" i="36" s="1"/>
  <c r="EE21" i="36"/>
  <c r="ED21" i="36" s="1"/>
  <c r="EE22" i="36"/>
  <c r="ED22" i="36" s="1"/>
  <c r="EE23" i="36"/>
  <c r="ED23" i="36" s="1"/>
  <c r="EE24" i="36"/>
  <c r="ED24" i="36" s="1"/>
  <c r="EE25" i="36"/>
  <c r="ED25" i="36" s="1"/>
  <c r="EE26" i="36"/>
  <c r="ED26" i="36" s="1"/>
  <c r="EE27" i="36"/>
  <c r="ED27" i="36" s="1"/>
  <c r="EE28" i="36"/>
  <c r="ED28" i="36" s="1"/>
  <c r="EE29" i="36"/>
  <c r="ED29" i="36" s="1"/>
  <c r="EB19" i="36"/>
  <c r="EA19" i="36" s="1"/>
  <c r="EB20" i="36"/>
  <c r="EA20" i="36" s="1"/>
  <c r="EB21" i="36"/>
  <c r="EA21" i="36" s="1"/>
  <c r="EB22" i="36"/>
  <c r="EA22" i="36" s="1"/>
  <c r="EB23" i="36"/>
  <c r="EA23" i="36" s="1"/>
  <c r="EB24" i="36"/>
  <c r="EA24" i="36" s="1"/>
  <c r="EB25" i="36"/>
  <c r="EA25" i="36" s="1"/>
  <c r="EB26" i="36"/>
  <c r="EA26" i="36" s="1"/>
  <c r="EB27" i="36"/>
  <c r="EA27" i="36" s="1"/>
  <c r="EB28" i="36"/>
  <c r="EA28" i="36" s="1"/>
  <c r="EB29" i="36"/>
  <c r="EA29" i="36" s="1"/>
  <c r="DY19" i="36"/>
  <c r="DX19" i="36" s="1"/>
  <c r="DY20" i="36"/>
  <c r="DX20" i="36" s="1"/>
  <c r="DY21" i="36"/>
  <c r="DX21" i="36" s="1"/>
  <c r="DY22" i="36"/>
  <c r="DX22" i="36" s="1"/>
  <c r="DY23" i="36"/>
  <c r="DX23" i="36" s="1"/>
  <c r="DY24" i="36"/>
  <c r="DX24" i="36" s="1"/>
  <c r="DY25" i="36"/>
  <c r="DX25" i="36" s="1"/>
  <c r="DY26" i="36"/>
  <c r="DX26" i="36" s="1"/>
  <c r="DY27" i="36"/>
  <c r="DX27" i="36" s="1"/>
  <c r="DY28" i="36"/>
  <c r="DX28" i="36" s="1"/>
  <c r="DY29" i="36"/>
  <c r="DX29" i="36" s="1"/>
  <c r="DV19" i="36"/>
  <c r="DU19" i="36" s="1"/>
  <c r="DV20" i="36"/>
  <c r="DU20" i="36" s="1"/>
  <c r="DV21" i="36"/>
  <c r="DU21" i="36" s="1"/>
  <c r="DV22" i="36"/>
  <c r="DU22" i="36" s="1"/>
  <c r="DV23" i="36"/>
  <c r="DU23" i="36" s="1"/>
  <c r="DV24" i="36"/>
  <c r="DU24" i="36" s="1"/>
  <c r="DV25" i="36"/>
  <c r="DU25" i="36" s="1"/>
  <c r="DV26" i="36"/>
  <c r="DU26" i="36" s="1"/>
  <c r="DV27" i="36"/>
  <c r="DU27" i="36" s="1"/>
  <c r="DV28" i="36"/>
  <c r="DU28" i="36" s="1"/>
  <c r="DV29" i="36"/>
  <c r="DU29" i="36" s="1"/>
  <c r="DS19" i="36"/>
  <c r="DR19" i="36" s="1"/>
  <c r="DS20" i="36"/>
  <c r="DR20" i="36" s="1"/>
  <c r="DS21" i="36"/>
  <c r="DR21" i="36" s="1"/>
  <c r="DS22" i="36"/>
  <c r="DR22" i="36" s="1"/>
  <c r="DS23" i="36"/>
  <c r="DR23" i="36" s="1"/>
  <c r="DS24" i="36"/>
  <c r="DR24" i="36" s="1"/>
  <c r="DS25" i="36"/>
  <c r="DR25" i="36" s="1"/>
  <c r="DS26" i="36"/>
  <c r="DR26" i="36" s="1"/>
  <c r="DS27" i="36"/>
  <c r="DR27" i="36" s="1"/>
  <c r="DS28" i="36"/>
  <c r="DR28" i="36" s="1"/>
  <c r="DS29" i="36"/>
  <c r="DR29" i="36" s="1"/>
  <c r="DP19" i="36"/>
  <c r="DO19" i="36" s="1"/>
  <c r="DP20" i="36"/>
  <c r="DO20" i="36" s="1"/>
  <c r="DP21" i="36"/>
  <c r="DO21" i="36" s="1"/>
  <c r="DP22" i="36"/>
  <c r="DO22" i="36" s="1"/>
  <c r="DP23" i="36"/>
  <c r="DO23" i="36" s="1"/>
  <c r="DP24" i="36"/>
  <c r="DO24" i="36" s="1"/>
  <c r="DP25" i="36"/>
  <c r="DO25" i="36" s="1"/>
  <c r="DP26" i="36"/>
  <c r="DO26" i="36" s="1"/>
  <c r="DP27" i="36"/>
  <c r="DO27" i="36" s="1"/>
  <c r="DP28" i="36"/>
  <c r="DO28" i="36" s="1"/>
  <c r="DP29" i="36"/>
  <c r="DO29" i="36" s="1"/>
  <c r="DM19" i="36"/>
  <c r="DL19" i="36" s="1"/>
  <c r="DM20" i="36"/>
  <c r="DL20" i="36" s="1"/>
  <c r="DM21" i="36"/>
  <c r="DL21" i="36" s="1"/>
  <c r="DM22" i="36"/>
  <c r="DL22" i="36" s="1"/>
  <c r="DM23" i="36"/>
  <c r="DL23" i="36" s="1"/>
  <c r="DM24" i="36"/>
  <c r="DL24" i="36" s="1"/>
  <c r="DM25" i="36"/>
  <c r="DL25" i="36" s="1"/>
  <c r="DM26" i="36"/>
  <c r="DL26" i="36" s="1"/>
  <c r="DM27" i="36"/>
  <c r="DL27" i="36" s="1"/>
  <c r="DM28" i="36"/>
  <c r="DL28" i="36" s="1"/>
  <c r="DM29" i="36"/>
  <c r="DL29" i="36" s="1"/>
  <c r="DJ19" i="36"/>
  <c r="DI19" i="36" s="1"/>
  <c r="DJ20" i="36"/>
  <c r="DI20" i="36" s="1"/>
  <c r="DJ21" i="36"/>
  <c r="DI21" i="36" s="1"/>
  <c r="DJ22" i="36"/>
  <c r="DI22" i="36" s="1"/>
  <c r="DJ23" i="36"/>
  <c r="DI23" i="36" s="1"/>
  <c r="DJ24" i="36"/>
  <c r="DI24" i="36" s="1"/>
  <c r="DJ25" i="36"/>
  <c r="DI25" i="36" s="1"/>
  <c r="DJ26" i="36"/>
  <c r="DI26" i="36" s="1"/>
  <c r="DJ27" i="36"/>
  <c r="DI27" i="36" s="1"/>
  <c r="DJ28" i="36"/>
  <c r="DI28" i="36" s="1"/>
  <c r="DJ29" i="36"/>
  <c r="DI29" i="36" s="1"/>
  <c r="DG19" i="36"/>
  <c r="DF19" i="36" s="1"/>
  <c r="DG20" i="36"/>
  <c r="DF20" i="36" s="1"/>
  <c r="DG21" i="36"/>
  <c r="DF21" i="36" s="1"/>
  <c r="DG22" i="36"/>
  <c r="DF22" i="36" s="1"/>
  <c r="DG23" i="36"/>
  <c r="DF23" i="36" s="1"/>
  <c r="DG24" i="36"/>
  <c r="DF24" i="36" s="1"/>
  <c r="DG25" i="36"/>
  <c r="DF25" i="36" s="1"/>
  <c r="DG26" i="36"/>
  <c r="DF26" i="36" s="1"/>
  <c r="DG27" i="36"/>
  <c r="DF27" i="36" s="1"/>
  <c r="DG28" i="36"/>
  <c r="DF28" i="36" s="1"/>
  <c r="DG29" i="36"/>
  <c r="DF29" i="36" s="1"/>
  <c r="DG30" i="36"/>
  <c r="DF30" i="36" s="1"/>
  <c r="DD19" i="36"/>
  <c r="DC19" i="36" s="1"/>
  <c r="DD20" i="36"/>
  <c r="DC20" i="36" s="1"/>
  <c r="DD21" i="36"/>
  <c r="DC21" i="36" s="1"/>
  <c r="DD22" i="36"/>
  <c r="DC22" i="36" s="1"/>
  <c r="DD23" i="36"/>
  <c r="DC23" i="36" s="1"/>
  <c r="DD24" i="36"/>
  <c r="DC24" i="36" s="1"/>
  <c r="DD25" i="36"/>
  <c r="DC25" i="36" s="1"/>
  <c r="DD26" i="36"/>
  <c r="DC26" i="36" s="1"/>
  <c r="DD27" i="36"/>
  <c r="DC27" i="36" s="1"/>
  <c r="DD28" i="36"/>
  <c r="DC28" i="36" s="1"/>
  <c r="DD29" i="36"/>
  <c r="DC29" i="36" s="1"/>
  <c r="DD30" i="36"/>
  <c r="DC30" i="36" s="1"/>
  <c r="DA19" i="36"/>
  <c r="CZ19" i="36" s="1"/>
  <c r="DA20" i="36"/>
  <c r="CZ20" i="36" s="1"/>
  <c r="DA21" i="36"/>
  <c r="CZ21" i="36" s="1"/>
  <c r="DA22" i="36"/>
  <c r="CZ22" i="36" s="1"/>
  <c r="DA23" i="36"/>
  <c r="CZ23" i="36" s="1"/>
  <c r="DA24" i="36"/>
  <c r="CZ24" i="36" s="1"/>
  <c r="DA25" i="36"/>
  <c r="CZ25" i="36" s="1"/>
  <c r="DA26" i="36"/>
  <c r="CZ26" i="36" s="1"/>
  <c r="DA27" i="36"/>
  <c r="CZ27" i="36" s="1"/>
  <c r="DA28" i="36"/>
  <c r="CZ28" i="36" s="1"/>
  <c r="DA29" i="36"/>
  <c r="CZ29" i="36" s="1"/>
  <c r="DA30" i="36"/>
  <c r="CZ30" i="36" s="1"/>
  <c r="CX19" i="36"/>
  <c r="CW19" i="36" s="1"/>
  <c r="CX20" i="36"/>
  <c r="CW20" i="36" s="1"/>
  <c r="CX21" i="36"/>
  <c r="CW21" i="36" s="1"/>
  <c r="CX22" i="36"/>
  <c r="CW22" i="36" s="1"/>
  <c r="CX23" i="36"/>
  <c r="CW23" i="36" s="1"/>
  <c r="CX24" i="36"/>
  <c r="CW24" i="36" s="1"/>
  <c r="CX25" i="36"/>
  <c r="CW25" i="36" s="1"/>
  <c r="CX26" i="36"/>
  <c r="CW26" i="36" s="1"/>
  <c r="CX27" i="36"/>
  <c r="CW27" i="36" s="1"/>
  <c r="CX28" i="36"/>
  <c r="CW28" i="36" s="1"/>
  <c r="CX29" i="36"/>
  <c r="CW29" i="36" s="1"/>
  <c r="CX30" i="36"/>
  <c r="CW30" i="36" s="1"/>
  <c r="CU19" i="36"/>
  <c r="CT19" i="36" s="1"/>
  <c r="CU20" i="36"/>
  <c r="CT20" i="36" s="1"/>
  <c r="CU21" i="36"/>
  <c r="CT21" i="36" s="1"/>
  <c r="CU22" i="36"/>
  <c r="CT22" i="36" s="1"/>
  <c r="CU23" i="36"/>
  <c r="CT23" i="36" s="1"/>
  <c r="CU24" i="36"/>
  <c r="CT24" i="36" s="1"/>
  <c r="CU25" i="36"/>
  <c r="CT25" i="36" s="1"/>
  <c r="CU26" i="36"/>
  <c r="CT26" i="36" s="1"/>
  <c r="CU27" i="36"/>
  <c r="CT27" i="36" s="1"/>
  <c r="CU28" i="36"/>
  <c r="CT28" i="36" s="1"/>
  <c r="CU29" i="36"/>
  <c r="CT29" i="36" s="1"/>
  <c r="CU30" i="36"/>
  <c r="CT30" i="36" s="1"/>
  <c r="CR19" i="36"/>
  <c r="CQ19" i="36" s="1"/>
  <c r="CR20" i="36"/>
  <c r="CQ20" i="36" s="1"/>
  <c r="CQ21" i="36"/>
  <c r="CR21" i="36"/>
  <c r="CR22" i="36"/>
  <c r="CQ22" i="36" s="1"/>
  <c r="CR23" i="36"/>
  <c r="CQ23" i="36" s="1"/>
  <c r="CR24" i="36"/>
  <c r="CQ24" i="36" s="1"/>
  <c r="CR25" i="36"/>
  <c r="CQ25" i="36" s="1"/>
  <c r="CR26" i="36"/>
  <c r="CQ26" i="36" s="1"/>
  <c r="CR27" i="36"/>
  <c r="CQ27" i="36" s="1"/>
  <c r="CR28" i="36"/>
  <c r="CQ28" i="36" s="1"/>
  <c r="CR29" i="36"/>
  <c r="CQ29" i="36" s="1"/>
  <c r="CR30" i="36"/>
  <c r="CQ30" i="36" s="1"/>
  <c r="CO19" i="36"/>
  <c r="CN19" i="36" s="1"/>
  <c r="CO20" i="36"/>
  <c r="CN20" i="36" s="1"/>
  <c r="CO21" i="36"/>
  <c r="CN21" i="36" s="1"/>
  <c r="CO22" i="36"/>
  <c r="CN22" i="36" s="1"/>
  <c r="CO23" i="36"/>
  <c r="CN23" i="36" s="1"/>
  <c r="CO24" i="36"/>
  <c r="CN24" i="36" s="1"/>
  <c r="CO25" i="36"/>
  <c r="CN25" i="36" s="1"/>
  <c r="CO26" i="36"/>
  <c r="CN26" i="36" s="1"/>
  <c r="CO27" i="36"/>
  <c r="CN27" i="36" s="1"/>
  <c r="CO28" i="36"/>
  <c r="CN28" i="36" s="1"/>
  <c r="CO29" i="36"/>
  <c r="CN29" i="36" s="1"/>
  <c r="CO30" i="36"/>
  <c r="CN30" i="36" s="1"/>
  <c r="CL19" i="36"/>
  <c r="CK19" i="36" s="1"/>
  <c r="CL20" i="36"/>
  <c r="CK20" i="36" s="1"/>
  <c r="CL21" i="36"/>
  <c r="CK21" i="36" s="1"/>
  <c r="CL22" i="36"/>
  <c r="CK22" i="36" s="1"/>
  <c r="CL23" i="36"/>
  <c r="CK23" i="36" s="1"/>
  <c r="CL24" i="36"/>
  <c r="CK24" i="36" s="1"/>
  <c r="CL25" i="36"/>
  <c r="CK25" i="36" s="1"/>
  <c r="CL26" i="36"/>
  <c r="CK26" i="36" s="1"/>
  <c r="CL27" i="36"/>
  <c r="CK27" i="36" s="1"/>
  <c r="CL28" i="36"/>
  <c r="CK28" i="36" s="1"/>
  <c r="CL29" i="36"/>
  <c r="CK29" i="36" s="1"/>
  <c r="CL30" i="36"/>
  <c r="CK30" i="36" s="1"/>
  <c r="CI18" i="36"/>
  <c r="CH18" i="36" s="1"/>
  <c r="CH19" i="36"/>
  <c r="CI19" i="36"/>
  <c r="CI20" i="36"/>
  <c r="CH20" i="36" s="1"/>
  <c r="CI21" i="36"/>
  <c r="CH21" i="36" s="1"/>
  <c r="CI22" i="36"/>
  <c r="CH22" i="36" s="1"/>
  <c r="CI23" i="36"/>
  <c r="CH23" i="36" s="1"/>
  <c r="CI24" i="36"/>
  <c r="CH24" i="36" s="1"/>
  <c r="CI25" i="36"/>
  <c r="CH25" i="36" s="1"/>
  <c r="CI26" i="36"/>
  <c r="CH26" i="36" s="1"/>
  <c r="CI27" i="36"/>
  <c r="CH27" i="36" s="1"/>
  <c r="CI28" i="36"/>
  <c r="CH28" i="36" s="1"/>
  <c r="CI29" i="36"/>
  <c r="CH29" i="36" s="1"/>
  <c r="CI30" i="36"/>
  <c r="CH30" i="36" s="1"/>
  <c r="CF18" i="36"/>
  <c r="CE18" i="36" s="1"/>
  <c r="CF19" i="36"/>
  <c r="CE19" i="36" s="1"/>
  <c r="CF20" i="36"/>
  <c r="CE20" i="36" s="1"/>
  <c r="CF21" i="36"/>
  <c r="CE21" i="36" s="1"/>
  <c r="CF22" i="36"/>
  <c r="CE22" i="36" s="1"/>
  <c r="CF23" i="36"/>
  <c r="CE23" i="36" s="1"/>
  <c r="CF24" i="36"/>
  <c r="CE24" i="36" s="1"/>
  <c r="CF25" i="36"/>
  <c r="CE25" i="36" s="1"/>
  <c r="CF26" i="36"/>
  <c r="CE26" i="36" s="1"/>
  <c r="CF27" i="36"/>
  <c r="CE27" i="36" s="1"/>
  <c r="CF28" i="36"/>
  <c r="CE28" i="36" s="1"/>
  <c r="CF29" i="36"/>
  <c r="CE29" i="36" s="1"/>
  <c r="CF30" i="36"/>
  <c r="CE30" i="36" s="1"/>
  <c r="CC19" i="36"/>
  <c r="CB19" i="36" s="1"/>
  <c r="CC20" i="36"/>
  <c r="CB20" i="36" s="1"/>
  <c r="CC21" i="36"/>
  <c r="CB21" i="36" s="1"/>
  <c r="CC22" i="36"/>
  <c r="CB22" i="36" s="1"/>
  <c r="CC23" i="36"/>
  <c r="CB23" i="36" s="1"/>
  <c r="CC24" i="36"/>
  <c r="CB24" i="36" s="1"/>
  <c r="CC25" i="36"/>
  <c r="CB25" i="36" s="1"/>
  <c r="CC26" i="36"/>
  <c r="CB26" i="36" s="1"/>
  <c r="CC27" i="36"/>
  <c r="CB27" i="36" s="1"/>
  <c r="CC28" i="36"/>
  <c r="CB28" i="36" s="1"/>
  <c r="CC29" i="36"/>
  <c r="CB29" i="36" s="1"/>
  <c r="CC30" i="36"/>
  <c r="CB30" i="36" s="1"/>
  <c r="BZ19" i="36"/>
  <c r="BY19" i="36" s="1"/>
  <c r="BZ20" i="36"/>
  <c r="BY20" i="36" s="1"/>
  <c r="BZ21" i="36"/>
  <c r="BY21" i="36" s="1"/>
  <c r="BZ22" i="36"/>
  <c r="BY22" i="36" s="1"/>
  <c r="BZ23" i="36"/>
  <c r="BY23" i="36" s="1"/>
  <c r="BZ24" i="36"/>
  <c r="BY24" i="36" s="1"/>
  <c r="BZ25" i="36"/>
  <c r="BY25" i="36" s="1"/>
  <c r="BZ26" i="36"/>
  <c r="BY26" i="36" s="1"/>
  <c r="BZ27" i="36"/>
  <c r="BY27" i="36" s="1"/>
  <c r="BZ28" i="36"/>
  <c r="BY28" i="36" s="1"/>
  <c r="BZ29" i="36"/>
  <c r="BY29" i="36" s="1"/>
  <c r="BZ30" i="36"/>
  <c r="BY30" i="36" s="1"/>
  <c r="BW19" i="36"/>
  <c r="BV19" i="36" s="1"/>
  <c r="BW20" i="36"/>
  <c r="BV20" i="36" s="1"/>
  <c r="BW21" i="36"/>
  <c r="BV21" i="36" s="1"/>
  <c r="BW22" i="36"/>
  <c r="BV22" i="36" s="1"/>
  <c r="BW23" i="36"/>
  <c r="BV23" i="36" s="1"/>
  <c r="BW24" i="36"/>
  <c r="BV24" i="36" s="1"/>
  <c r="BW25" i="36"/>
  <c r="BV25" i="36" s="1"/>
  <c r="BW26" i="36"/>
  <c r="BV26" i="36" s="1"/>
  <c r="BW27" i="36"/>
  <c r="BV27" i="36" s="1"/>
  <c r="BW28" i="36"/>
  <c r="BV28" i="36" s="1"/>
  <c r="BW29" i="36"/>
  <c r="BV29" i="36" s="1"/>
  <c r="BW30" i="36"/>
  <c r="BV30" i="36" s="1"/>
  <c r="BT19" i="36"/>
  <c r="BS19" i="36" s="1"/>
  <c r="BT20" i="36"/>
  <c r="BS20" i="36" s="1"/>
  <c r="BT21" i="36"/>
  <c r="BS21" i="36" s="1"/>
  <c r="BT22" i="36"/>
  <c r="BS22" i="36" s="1"/>
  <c r="BT23" i="36"/>
  <c r="BS23" i="36" s="1"/>
  <c r="BT24" i="36"/>
  <c r="BS24" i="36" s="1"/>
  <c r="BT25" i="36"/>
  <c r="BS25" i="36" s="1"/>
  <c r="BT26" i="36"/>
  <c r="BS26" i="36" s="1"/>
  <c r="BT27" i="36"/>
  <c r="BS27" i="36" s="1"/>
  <c r="BT28" i="36"/>
  <c r="BS28" i="36" s="1"/>
  <c r="BT29" i="36"/>
  <c r="BS29" i="36" s="1"/>
  <c r="BT30" i="36"/>
  <c r="BS30" i="36" s="1"/>
  <c r="BQ18" i="36"/>
  <c r="BP18" i="36" s="1"/>
  <c r="BQ19" i="36"/>
  <c r="BP19" i="36" s="1"/>
  <c r="BQ20" i="36"/>
  <c r="BP20" i="36" s="1"/>
  <c r="BQ21" i="36"/>
  <c r="BP21" i="36" s="1"/>
  <c r="BQ22" i="36"/>
  <c r="BP22" i="36" s="1"/>
  <c r="BQ23" i="36"/>
  <c r="BP23" i="36" s="1"/>
  <c r="BQ24" i="36"/>
  <c r="BP24" i="36" s="1"/>
  <c r="BQ25" i="36"/>
  <c r="BP25" i="36" s="1"/>
  <c r="BQ26" i="36"/>
  <c r="BP26" i="36" s="1"/>
  <c r="BQ27" i="36"/>
  <c r="BP27" i="36" s="1"/>
  <c r="BQ28" i="36"/>
  <c r="BP28" i="36" s="1"/>
  <c r="BQ29" i="36"/>
  <c r="BP29" i="36" s="1"/>
  <c r="BQ30" i="36"/>
  <c r="BP30" i="36" s="1"/>
  <c r="BN18" i="36"/>
  <c r="BM18" i="36" s="1"/>
  <c r="BN19" i="36"/>
  <c r="BM19" i="36" s="1"/>
  <c r="BN20" i="36"/>
  <c r="BM20" i="36" s="1"/>
  <c r="BN21" i="36"/>
  <c r="BM21" i="36" s="1"/>
  <c r="BN22" i="36"/>
  <c r="BM22" i="36" s="1"/>
  <c r="BN23" i="36"/>
  <c r="BM23" i="36" s="1"/>
  <c r="BN24" i="36"/>
  <c r="BM24" i="36" s="1"/>
  <c r="BN25" i="36"/>
  <c r="BM25" i="36" s="1"/>
  <c r="BN26" i="36"/>
  <c r="BM26" i="36" s="1"/>
  <c r="BN27" i="36"/>
  <c r="BM27" i="36" s="1"/>
  <c r="BN28" i="36"/>
  <c r="BM28" i="36" s="1"/>
  <c r="BN29" i="36"/>
  <c r="BM29" i="36" s="1"/>
  <c r="BN30" i="36"/>
  <c r="BM30" i="36" s="1"/>
  <c r="BK19" i="36"/>
  <c r="BJ19" i="36" s="1"/>
  <c r="BK20" i="36"/>
  <c r="BJ20" i="36" s="1"/>
  <c r="BK21" i="36"/>
  <c r="BJ21" i="36" s="1"/>
  <c r="BK22" i="36"/>
  <c r="BJ22" i="36" s="1"/>
  <c r="BK23" i="36"/>
  <c r="BJ23" i="36" s="1"/>
  <c r="BK24" i="36"/>
  <c r="BJ24" i="36" s="1"/>
  <c r="BK25" i="36"/>
  <c r="BJ25" i="36" s="1"/>
  <c r="BK26" i="36"/>
  <c r="BJ26" i="36" s="1"/>
  <c r="BK27" i="36"/>
  <c r="BJ27" i="36" s="1"/>
  <c r="BK28" i="36"/>
  <c r="BJ28" i="36" s="1"/>
  <c r="BK29" i="36"/>
  <c r="BJ29" i="36" s="1"/>
  <c r="BK30" i="36"/>
  <c r="BJ30" i="36" s="1"/>
  <c r="BH19" i="36"/>
  <c r="BH20" i="36"/>
  <c r="BH21" i="36"/>
  <c r="BH22" i="36"/>
  <c r="BH23" i="36"/>
  <c r="BH24" i="36"/>
  <c r="BH25" i="36"/>
  <c r="BH26" i="36"/>
  <c r="BH27" i="36"/>
  <c r="BH28" i="36"/>
  <c r="BH29" i="36"/>
  <c r="BH30" i="36"/>
  <c r="FU27" i="35"/>
  <c r="FT27" i="35" s="1"/>
  <c r="FU28" i="35"/>
  <c r="FT28" i="35" s="1"/>
  <c r="FU29" i="35"/>
  <c r="FT29" i="35" s="1"/>
  <c r="FU30" i="35"/>
  <c r="FT30" i="35" s="1"/>
  <c r="FU31" i="35"/>
  <c r="FT31" i="35" s="1"/>
  <c r="FU32" i="35"/>
  <c r="FT32" i="35" s="1"/>
  <c r="FU33" i="35"/>
  <c r="FT33" i="35" s="1"/>
  <c r="FR27" i="35"/>
  <c r="FQ27" i="35" s="1"/>
  <c r="FR28" i="35"/>
  <c r="FQ28" i="35" s="1"/>
  <c r="FR29" i="35"/>
  <c r="FQ29" i="35" s="1"/>
  <c r="FR30" i="35"/>
  <c r="FQ30" i="35" s="1"/>
  <c r="FR31" i="35"/>
  <c r="FQ31" i="35" s="1"/>
  <c r="FR32" i="35"/>
  <c r="FQ32" i="35" s="1"/>
  <c r="FR33" i="35"/>
  <c r="FQ33" i="35" s="1"/>
  <c r="FR34" i="35"/>
  <c r="FQ34" i="35" s="1"/>
  <c r="FO27" i="35"/>
  <c r="FN27" i="35" s="1"/>
  <c r="FO28" i="35"/>
  <c r="FN28" i="35" s="1"/>
  <c r="FO29" i="35"/>
  <c r="FN29" i="35" s="1"/>
  <c r="FO30" i="35"/>
  <c r="FN30" i="35" s="1"/>
  <c r="FO31" i="35"/>
  <c r="FN31" i="35" s="1"/>
  <c r="FO32" i="35"/>
  <c r="FN32" i="35" s="1"/>
  <c r="FO33" i="35"/>
  <c r="FN33" i="35" s="1"/>
  <c r="FL27" i="35"/>
  <c r="FK27" i="35" s="1"/>
  <c r="FL28" i="35"/>
  <c r="FK28" i="35" s="1"/>
  <c r="FL29" i="35"/>
  <c r="FK29" i="35" s="1"/>
  <c r="FL30" i="35"/>
  <c r="FK30" i="35" s="1"/>
  <c r="FL31" i="35"/>
  <c r="FK31" i="35" s="1"/>
  <c r="FL32" i="35"/>
  <c r="FK32" i="35" s="1"/>
  <c r="FL33" i="35"/>
  <c r="FK33" i="35" s="1"/>
  <c r="FI27" i="35"/>
  <c r="FH27" i="35" s="1"/>
  <c r="FI28" i="35"/>
  <c r="FH28" i="35" s="1"/>
  <c r="FI29" i="35"/>
  <c r="FH29" i="35" s="1"/>
  <c r="FI30" i="35"/>
  <c r="FH30" i="35" s="1"/>
  <c r="FI31" i="35"/>
  <c r="FH31" i="35" s="1"/>
  <c r="FI32" i="35"/>
  <c r="FH32" i="35" s="1"/>
  <c r="FI33" i="35"/>
  <c r="FH33" i="35" s="1"/>
  <c r="FF27" i="35"/>
  <c r="FE27" i="35" s="1"/>
  <c r="FF28" i="35"/>
  <c r="FE28" i="35" s="1"/>
  <c r="FF29" i="35"/>
  <c r="FE29" i="35" s="1"/>
  <c r="FF30" i="35"/>
  <c r="FE30" i="35" s="1"/>
  <c r="FF31" i="35"/>
  <c r="FE31" i="35" s="1"/>
  <c r="FF32" i="35"/>
  <c r="FE32" i="35" s="1"/>
  <c r="FF33" i="35"/>
  <c r="FE33" i="35" s="1"/>
  <c r="FC27" i="35"/>
  <c r="FB27" i="35" s="1"/>
  <c r="FC28" i="35"/>
  <c r="FB28" i="35" s="1"/>
  <c r="FC29" i="35"/>
  <c r="FB29" i="35" s="1"/>
  <c r="FC30" i="35"/>
  <c r="FB30" i="35" s="1"/>
  <c r="FC31" i="35"/>
  <c r="FB31" i="35" s="1"/>
  <c r="FC32" i="35"/>
  <c r="FB32" i="35" s="1"/>
  <c r="FC33" i="35"/>
  <c r="FB33" i="35" s="1"/>
  <c r="FC34" i="35"/>
  <c r="FB34" i="35" s="1"/>
  <c r="EZ27" i="35"/>
  <c r="EY27" i="35" s="1"/>
  <c r="EZ28" i="35"/>
  <c r="EY28" i="35" s="1"/>
  <c r="EZ29" i="35"/>
  <c r="EY29" i="35" s="1"/>
  <c r="EZ30" i="35"/>
  <c r="EY30" i="35" s="1"/>
  <c r="EZ31" i="35"/>
  <c r="EY31" i="35" s="1"/>
  <c r="EZ32" i="35"/>
  <c r="EY32" i="35" s="1"/>
  <c r="EZ33" i="35"/>
  <c r="EY33" i="35" s="1"/>
  <c r="EZ34" i="35"/>
  <c r="EY34" i="35" s="1"/>
  <c r="EW27" i="35"/>
  <c r="EV27" i="35" s="1"/>
  <c r="EW28" i="35"/>
  <c r="EV28" i="35" s="1"/>
  <c r="EW29" i="35"/>
  <c r="EV29" i="35" s="1"/>
  <c r="EW30" i="35"/>
  <c r="EV30" i="35" s="1"/>
  <c r="EW31" i="35"/>
  <c r="EV31" i="35" s="1"/>
  <c r="EW32" i="35"/>
  <c r="EV32" i="35" s="1"/>
  <c r="EW33" i="35"/>
  <c r="EV33" i="35" s="1"/>
  <c r="ET27" i="35"/>
  <c r="ES27" i="35" s="1"/>
  <c r="ET28" i="35"/>
  <c r="ES28" i="35" s="1"/>
  <c r="ET29" i="35"/>
  <c r="ES29" i="35" s="1"/>
  <c r="ET30" i="35"/>
  <c r="ES30" i="35" s="1"/>
  <c r="ET31" i="35"/>
  <c r="ES31" i="35" s="1"/>
  <c r="ET32" i="35"/>
  <c r="ES32" i="35" s="1"/>
  <c r="ET33" i="35"/>
  <c r="ES33" i="35" s="1"/>
  <c r="EQ27" i="35"/>
  <c r="EP27" i="35" s="1"/>
  <c r="EQ28" i="35"/>
  <c r="EP28" i="35" s="1"/>
  <c r="EQ29" i="35"/>
  <c r="EP29" i="35" s="1"/>
  <c r="EQ30" i="35"/>
  <c r="EP30" i="35" s="1"/>
  <c r="EQ31" i="35"/>
  <c r="EP31" i="35" s="1"/>
  <c r="EQ32" i="35"/>
  <c r="EP32" i="35" s="1"/>
  <c r="EQ33" i="35"/>
  <c r="EP33" i="35" s="1"/>
  <c r="EN27" i="35"/>
  <c r="EM27" i="35" s="1"/>
  <c r="EN28" i="35"/>
  <c r="EM28" i="35" s="1"/>
  <c r="EN29" i="35"/>
  <c r="EM29" i="35" s="1"/>
  <c r="EN30" i="35"/>
  <c r="EM30" i="35" s="1"/>
  <c r="EN31" i="35"/>
  <c r="EM31" i="35" s="1"/>
  <c r="EN32" i="35"/>
  <c r="EM32" i="35" s="1"/>
  <c r="EN33" i="35"/>
  <c r="EM33" i="35" s="1"/>
  <c r="EK27" i="35"/>
  <c r="EJ27" i="35" s="1"/>
  <c r="EK28" i="35"/>
  <c r="EJ28" i="35" s="1"/>
  <c r="EK29" i="35"/>
  <c r="EJ29" i="35" s="1"/>
  <c r="EK30" i="35"/>
  <c r="EJ30" i="35" s="1"/>
  <c r="EK31" i="35"/>
  <c r="EJ31" i="35" s="1"/>
  <c r="EK32" i="35"/>
  <c r="EJ32" i="35" s="1"/>
  <c r="EK33" i="35"/>
  <c r="EJ33" i="35" s="1"/>
  <c r="EH27" i="35"/>
  <c r="EG27" i="35" s="1"/>
  <c r="EH28" i="35"/>
  <c r="EG28" i="35" s="1"/>
  <c r="EH29" i="35"/>
  <c r="EG29" i="35" s="1"/>
  <c r="EH30" i="35"/>
  <c r="EG30" i="35" s="1"/>
  <c r="EH31" i="35"/>
  <c r="EG31" i="35" s="1"/>
  <c r="EH32" i="35"/>
  <c r="EG32" i="35" s="1"/>
  <c r="EH33" i="35"/>
  <c r="EG33" i="35" s="1"/>
  <c r="EE27" i="35"/>
  <c r="ED27" i="35" s="1"/>
  <c r="EE28" i="35"/>
  <c r="ED28" i="35" s="1"/>
  <c r="EE29" i="35"/>
  <c r="ED29" i="35" s="1"/>
  <c r="EE30" i="35"/>
  <c r="ED30" i="35" s="1"/>
  <c r="EE31" i="35"/>
  <c r="ED31" i="35" s="1"/>
  <c r="EE32" i="35"/>
  <c r="ED32" i="35" s="1"/>
  <c r="EE33" i="35"/>
  <c r="ED33" i="35" s="1"/>
  <c r="EB27" i="35"/>
  <c r="EA27" i="35" s="1"/>
  <c r="EB28" i="35"/>
  <c r="EA28" i="35" s="1"/>
  <c r="EB29" i="35"/>
  <c r="EA29" i="35" s="1"/>
  <c r="EB30" i="35"/>
  <c r="EA30" i="35" s="1"/>
  <c r="EB31" i="35"/>
  <c r="EA31" i="35" s="1"/>
  <c r="EB32" i="35"/>
  <c r="EA32" i="35" s="1"/>
  <c r="EB33" i="35"/>
  <c r="EA33" i="35" s="1"/>
  <c r="EB34" i="35"/>
  <c r="EA34" i="35" s="1"/>
  <c r="DY27" i="35"/>
  <c r="DX27" i="35" s="1"/>
  <c r="DY28" i="35"/>
  <c r="DX28" i="35" s="1"/>
  <c r="DY29" i="35"/>
  <c r="DX29" i="35" s="1"/>
  <c r="DY30" i="35"/>
  <c r="DX30" i="35" s="1"/>
  <c r="DY31" i="35"/>
  <c r="DX31" i="35" s="1"/>
  <c r="DY32" i="35"/>
  <c r="DX32" i="35" s="1"/>
  <c r="DY33" i="35"/>
  <c r="DX33" i="35" s="1"/>
  <c r="DY34" i="35"/>
  <c r="DX34" i="35" s="1"/>
  <c r="DV27" i="35"/>
  <c r="DU27" i="35" s="1"/>
  <c r="DV28" i="35"/>
  <c r="DU28" i="35" s="1"/>
  <c r="DV29" i="35"/>
  <c r="DU29" i="35" s="1"/>
  <c r="DV30" i="35"/>
  <c r="DU30" i="35" s="1"/>
  <c r="DV31" i="35"/>
  <c r="DU31" i="35" s="1"/>
  <c r="DV32" i="35"/>
  <c r="DU32" i="35" s="1"/>
  <c r="DV33" i="35"/>
  <c r="DU33" i="35" s="1"/>
  <c r="DS27" i="35"/>
  <c r="DR27" i="35" s="1"/>
  <c r="DS28" i="35"/>
  <c r="DR28" i="35" s="1"/>
  <c r="DS29" i="35"/>
  <c r="DR29" i="35" s="1"/>
  <c r="DS30" i="35"/>
  <c r="DR30" i="35" s="1"/>
  <c r="DS31" i="35"/>
  <c r="DR31" i="35" s="1"/>
  <c r="DS32" i="35"/>
  <c r="DR32" i="35" s="1"/>
  <c r="DS33" i="35"/>
  <c r="DR33" i="35" s="1"/>
  <c r="DP27" i="35"/>
  <c r="DO27" i="35" s="1"/>
  <c r="DP28" i="35"/>
  <c r="DO28" i="35" s="1"/>
  <c r="DP29" i="35"/>
  <c r="DO29" i="35" s="1"/>
  <c r="DP30" i="35"/>
  <c r="DO30" i="35" s="1"/>
  <c r="DP31" i="35"/>
  <c r="DO31" i="35" s="1"/>
  <c r="DP32" i="35"/>
  <c r="DO32" i="35" s="1"/>
  <c r="DP33" i="35"/>
  <c r="DO33" i="35" s="1"/>
  <c r="DM27" i="35"/>
  <c r="DL27" i="35" s="1"/>
  <c r="DM28" i="35"/>
  <c r="DL28" i="35" s="1"/>
  <c r="DM29" i="35"/>
  <c r="DL29" i="35" s="1"/>
  <c r="DM30" i="35"/>
  <c r="DL30" i="35" s="1"/>
  <c r="DM31" i="35"/>
  <c r="DL31" i="35" s="1"/>
  <c r="DM32" i="35"/>
  <c r="DL32" i="35" s="1"/>
  <c r="DM33" i="35"/>
  <c r="DL33" i="35" s="1"/>
  <c r="DJ27" i="35"/>
  <c r="DI27" i="35" s="1"/>
  <c r="DJ28" i="35"/>
  <c r="DI28" i="35" s="1"/>
  <c r="DJ29" i="35"/>
  <c r="DI29" i="35" s="1"/>
  <c r="DJ30" i="35"/>
  <c r="DI30" i="35" s="1"/>
  <c r="DJ31" i="35"/>
  <c r="DI31" i="35" s="1"/>
  <c r="DJ32" i="35"/>
  <c r="DI32" i="35" s="1"/>
  <c r="DJ33" i="35"/>
  <c r="DI33" i="35" s="1"/>
  <c r="DG27" i="35"/>
  <c r="DF27" i="35" s="1"/>
  <c r="DG28" i="35"/>
  <c r="DF28" i="35" s="1"/>
  <c r="DG29" i="35"/>
  <c r="DF29" i="35" s="1"/>
  <c r="DG30" i="35"/>
  <c r="DF30" i="35" s="1"/>
  <c r="DG31" i="35"/>
  <c r="DF31" i="35" s="1"/>
  <c r="DG32" i="35"/>
  <c r="DF32" i="35" s="1"/>
  <c r="DG33" i="35"/>
  <c r="DF33" i="35" s="1"/>
  <c r="DD27" i="35"/>
  <c r="DC27" i="35" s="1"/>
  <c r="DD28" i="35"/>
  <c r="DC28" i="35" s="1"/>
  <c r="DD29" i="35"/>
  <c r="DC29" i="35" s="1"/>
  <c r="DD30" i="35"/>
  <c r="DC30" i="35" s="1"/>
  <c r="DD31" i="35"/>
  <c r="DC31" i="35" s="1"/>
  <c r="DD32" i="35"/>
  <c r="DC32" i="35" s="1"/>
  <c r="DD33" i="35"/>
  <c r="DC33" i="35" s="1"/>
  <c r="DA27" i="35"/>
  <c r="CZ27" i="35" s="1"/>
  <c r="DA28" i="35"/>
  <c r="CZ28" i="35" s="1"/>
  <c r="DA29" i="35"/>
  <c r="CZ29" i="35" s="1"/>
  <c r="DA30" i="35"/>
  <c r="CZ30" i="35" s="1"/>
  <c r="DA31" i="35"/>
  <c r="CZ31" i="35" s="1"/>
  <c r="DA32" i="35"/>
  <c r="CZ32" i="35" s="1"/>
  <c r="DA33" i="35"/>
  <c r="CZ33" i="35" s="1"/>
  <c r="CX27" i="35"/>
  <c r="CW27" i="35" s="1"/>
  <c r="CX28" i="35"/>
  <c r="CW28" i="35" s="1"/>
  <c r="CX29" i="35"/>
  <c r="CW29" i="35" s="1"/>
  <c r="CX30" i="35"/>
  <c r="CW30" i="35" s="1"/>
  <c r="CX31" i="35"/>
  <c r="CW31" i="35" s="1"/>
  <c r="CX32" i="35"/>
  <c r="CW32" i="35" s="1"/>
  <c r="CX33" i="35"/>
  <c r="CW33" i="35" s="1"/>
  <c r="CU27" i="35"/>
  <c r="CT27" i="35" s="1"/>
  <c r="CU28" i="35"/>
  <c r="CT28" i="35" s="1"/>
  <c r="CU29" i="35"/>
  <c r="CT29" i="35" s="1"/>
  <c r="CU30" i="35"/>
  <c r="CT30" i="35" s="1"/>
  <c r="CU31" i="35"/>
  <c r="CT31" i="35" s="1"/>
  <c r="CU32" i="35"/>
  <c r="CT32" i="35" s="1"/>
  <c r="CU33" i="35"/>
  <c r="CT33" i="35" s="1"/>
  <c r="CR27" i="35"/>
  <c r="CQ27" i="35" s="1"/>
  <c r="CR28" i="35"/>
  <c r="CQ28" i="35" s="1"/>
  <c r="CR29" i="35"/>
  <c r="CQ29" i="35" s="1"/>
  <c r="CR30" i="35"/>
  <c r="CQ30" i="35" s="1"/>
  <c r="CR31" i="35"/>
  <c r="CQ31" i="35" s="1"/>
  <c r="CR32" i="35"/>
  <c r="CQ32" i="35" s="1"/>
  <c r="CR33" i="35"/>
  <c r="CQ33" i="35" s="1"/>
  <c r="CO27" i="35"/>
  <c r="CN27" i="35" s="1"/>
  <c r="CO28" i="35"/>
  <c r="CN28" i="35" s="1"/>
  <c r="CO29" i="35"/>
  <c r="CN29" i="35" s="1"/>
  <c r="CO30" i="35"/>
  <c r="CN30" i="35" s="1"/>
  <c r="CO31" i="35"/>
  <c r="CN31" i="35" s="1"/>
  <c r="CO32" i="35"/>
  <c r="CN32" i="35" s="1"/>
  <c r="CO33" i="35"/>
  <c r="CN33" i="35" s="1"/>
  <c r="CL27" i="35"/>
  <c r="CK27" i="35" s="1"/>
  <c r="CL28" i="35"/>
  <c r="CK28" i="35" s="1"/>
  <c r="CL29" i="35"/>
  <c r="CK29" i="35" s="1"/>
  <c r="CL30" i="35"/>
  <c r="CK30" i="35" s="1"/>
  <c r="CL31" i="35"/>
  <c r="CK31" i="35" s="1"/>
  <c r="CL32" i="35"/>
  <c r="CK32" i="35" s="1"/>
  <c r="CL33" i="35"/>
  <c r="CK33" i="35" s="1"/>
  <c r="CI27" i="35"/>
  <c r="CH27" i="35" s="1"/>
  <c r="CI28" i="35"/>
  <c r="CH28" i="35" s="1"/>
  <c r="CI29" i="35"/>
  <c r="CH29" i="35" s="1"/>
  <c r="CI30" i="35"/>
  <c r="CH30" i="35" s="1"/>
  <c r="CI31" i="35"/>
  <c r="CH31" i="35" s="1"/>
  <c r="CI32" i="35"/>
  <c r="CH32" i="35" s="1"/>
  <c r="CI33" i="35"/>
  <c r="CH33" i="35" s="1"/>
  <c r="CF27" i="35"/>
  <c r="CE27" i="35" s="1"/>
  <c r="CF28" i="35"/>
  <c r="CE28" i="35" s="1"/>
  <c r="CF29" i="35"/>
  <c r="CE29" i="35" s="1"/>
  <c r="CF30" i="35"/>
  <c r="CE30" i="35" s="1"/>
  <c r="CF31" i="35"/>
  <c r="CE31" i="35" s="1"/>
  <c r="CF32" i="35"/>
  <c r="CE32" i="35" s="1"/>
  <c r="CF33" i="35"/>
  <c r="CE33" i="35" s="1"/>
  <c r="CC27" i="35"/>
  <c r="CB27" i="35" s="1"/>
  <c r="CC28" i="35"/>
  <c r="CB28" i="35" s="1"/>
  <c r="CC29" i="35"/>
  <c r="CB29" i="35" s="1"/>
  <c r="CC30" i="35"/>
  <c r="CB30" i="35" s="1"/>
  <c r="CC31" i="35"/>
  <c r="CB31" i="35" s="1"/>
  <c r="CC32" i="35"/>
  <c r="CB32" i="35" s="1"/>
  <c r="CC33" i="35"/>
  <c r="CB33" i="35" s="1"/>
  <c r="BZ27" i="35"/>
  <c r="BY27" i="35" s="1"/>
  <c r="BZ28" i="35"/>
  <c r="BY28" i="35" s="1"/>
  <c r="BZ29" i="35"/>
  <c r="BY29" i="35" s="1"/>
  <c r="BZ30" i="35"/>
  <c r="BY30" i="35" s="1"/>
  <c r="BZ31" i="35"/>
  <c r="BY31" i="35" s="1"/>
  <c r="BZ32" i="35"/>
  <c r="BY32" i="35" s="1"/>
  <c r="BZ33" i="35"/>
  <c r="BY33" i="35" s="1"/>
  <c r="BW27" i="35"/>
  <c r="BV27" i="35" s="1"/>
  <c r="BW28" i="35"/>
  <c r="BV28" i="35" s="1"/>
  <c r="BW29" i="35"/>
  <c r="BV29" i="35" s="1"/>
  <c r="BW30" i="35"/>
  <c r="BV30" i="35" s="1"/>
  <c r="BW31" i="35"/>
  <c r="BV31" i="35" s="1"/>
  <c r="BW32" i="35"/>
  <c r="BV32" i="35" s="1"/>
  <c r="BT27" i="35"/>
  <c r="BS27" i="35" s="1"/>
  <c r="BT28" i="35"/>
  <c r="BS28" i="35" s="1"/>
  <c r="BT29" i="35"/>
  <c r="BS29" i="35" s="1"/>
  <c r="BT30" i="35"/>
  <c r="BS30" i="35" s="1"/>
  <c r="BT31" i="35"/>
  <c r="BS31" i="35" s="1"/>
  <c r="BT32" i="35"/>
  <c r="BS32" i="35" s="1"/>
  <c r="BQ27" i="35"/>
  <c r="BP27" i="35" s="1"/>
  <c r="BQ28" i="35"/>
  <c r="BP28" i="35" s="1"/>
  <c r="BQ29" i="35"/>
  <c r="BP29" i="35" s="1"/>
  <c r="BQ30" i="35"/>
  <c r="BP30" i="35" s="1"/>
  <c r="BQ31" i="35"/>
  <c r="BP31" i="35" s="1"/>
  <c r="BQ32" i="35"/>
  <c r="BP32" i="35" s="1"/>
  <c r="BN27" i="35"/>
  <c r="BM27" i="35" s="1"/>
  <c r="BN28" i="35"/>
  <c r="BM28" i="35" s="1"/>
  <c r="BN29" i="35"/>
  <c r="BM29" i="35" s="1"/>
  <c r="BN30" i="35"/>
  <c r="BM30" i="35" s="1"/>
  <c r="BN31" i="35"/>
  <c r="BM31" i="35" s="1"/>
  <c r="BN32" i="35"/>
  <c r="BM32" i="35" s="1"/>
  <c r="BK27" i="35"/>
  <c r="BJ27" i="35" s="1"/>
  <c r="BK28" i="35"/>
  <c r="BJ28" i="35" s="1"/>
  <c r="BK29" i="35"/>
  <c r="BJ29" i="35" s="1"/>
  <c r="BK30" i="35"/>
  <c r="BJ30" i="35" s="1"/>
  <c r="BK31" i="35"/>
  <c r="BJ31" i="35" s="1"/>
  <c r="BK32" i="35"/>
  <c r="BJ32" i="35" s="1"/>
  <c r="BH26" i="35"/>
  <c r="BH27" i="35"/>
  <c r="BH28" i="35"/>
  <c r="BH29" i="35"/>
  <c r="BH30" i="35"/>
  <c r="BH31" i="35"/>
  <c r="BH32" i="35"/>
  <c r="H23" i="2" l="1"/>
  <c r="G23" i="2"/>
  <c r="F23" i="2"/>
  <c r="E23" i="2"/>
  <c r="D23" i="2"/>
  <c r="C23" i="2"/>
  <c r="B23" i="2"/>
  <c r="B21" i="2"/>
  <c r="C21" i="2"/>
  <c r="G21" i="2"/>
  <c r="D21" i="2"/>
  <c r="E21" i="2"/>
  <c r="H21" i="2"/>
  <c r="F21" i="2"/>
  <c r="D83" i="37"/>
  <c r="FU29" i="36"/>
  <c r="FT29" i="36" s="1"/>
  <c r="FI29" i="36"/>
  <c r="FH29" i="36" s="1"/>
  <c r="FU15" i="35"/>
  <c r="FT15" i="35" s="1"/>
  <c r="FU16" i="35"/>
  <c r="FT16" i="35" s="1"/>
  <c r="FU17" i="35"/>
  <c r="FT17" i="35" s="1"/>
  <c r="FU18" i="35"/>
  <c r="FT18" i="35" s="1"/>
  <c r="FU19" i="35"/>
  <c r="FT19" i="35" s="1"/>
  <c r="FU20" i="35"/>
  <c r="FT20" i="35" s="1"/>
  <c r="FU21" i="35"/>
  <c r="FT21" i="35" s="1"/>
  <c r="FU22" i="35"/>
  <c r="FT22" i="35" s="1"/>
  <c r="FU23" i="35"/>
  <c r="FT23" i="35" s="1"/>
  <c r="FU24" i="35"/>
  <c r="FT24" i="35" s="1"/>
  <c r="FU25" i="35"/>
  <c r="FT25" i="35" s="1"/>
  <c r="FU26" i="35"/>
  <c r="FT26" i="35" s="1"/>
  <c r="FR15" i="35"/>
  <c r="FQ15" i="35" s="1"/>
  <c r="FR16" i="35"/>
  <c r="FQ16" i="35" s="1"/>
  <c r="FR17" i="35"/>
  <c r="FQ17" i="35" s="1"/>
  <c r="FR18" i="35"/>
  <c r="FQ18" i="35" s="1"/>
  <c r="FR19" i="35"/>
  <c r="FQ19" i="35" s="1"/>
  <c r="FR20" i="35"/>
  <c r="FQ20" i="35" s="1"/>
  <c r="FR21" i="35"/>
  <c r="FQ21" i="35" s="1"/>
  <c r="FR22" i="35"/>
  <c r="FQ22" i="35" s="1"/>
  <c r="FR23" i="35"/>
  <c r="FQ23" i="35" s="1"/>
  <c r="FR24" i="35"/>
  <c r="FQ24" i="35" s="1"/>
  <c r="FR25" i="35"/>
  <c r="FQ25" i="35" s="1"/>
  <c r="FR26" i="35"/>
  <c r="FQ26" i="35" s="1"/>
  <c r="FO15" i="35"/>
  <c r="FN15" i="35" s="1"/>
  <c r="FO16" i="35"/>
  <c r="FN16" i="35" s="1"/>
  <c r="FO17" i="35"/>
  <c r="FN17" i="35" s="1"/>
  <c r="FO18" i="35"/>
  <c r="FN18" i="35" s="1"/>
  <c r="FO19" i="35"/>
  <c r="FN19" i="35" s="1"/>
  <c r="FO20" i="35"/>
  <c r="FN20" i="35" s="1"/>
  <c r="FO21" i="35"/>
  <c r="FN21" i="35" s="1"/>
  <c r="FO22" i="35"/>
  <c r="FN22" i="35" s="1"/>
  <c r="FO23" i="35"/>
  <c r="FN23" i="35" s="1"/>
  <c r="FO24" i="35"/>
  <c r="FN24" i="35" s="1"/>
  <c r="FO25" i="35"/>
  <c r="FN25" i="35" s="1"/>
  <c r="FO26" i="35"/>
  <c r="FN26" i="35" s="1"/>
  <c r="FL15" i="35"/>
  <c r="FK15" i="35" s="1"/>
  <c r="FL16" i="35"/>
  <c r="FK16" i="35" s="1"/>
  <c r="FL17" i="35"/>
  <c r="FK17" i="35" s="1"/>
  <c r="FL18" i="35"/>
  <c r="FK18" i="35" s="1"/>
  <c r="FL19" i="35"/>
  <c r="FK19" i="35" s="1"/>
  <c r="FL20" i="35"/>
  <c r="FK20" i="35" s="1"/>
  <c r="FL21" i="35"/>
  <c r="FK21" i="35" s="1"/>
  <c r="FL22" i="35"/>
  <c r="FK22" i="35" s="1"/>
  <c r="FL23" i="35"/>
  <c r="FK23" i="35" s="1"/>
  <c r="FL24" i="35"/>
  <c r="FK24" i="35" s="1"/>
  <c r="FL25" i="35"/>
  <c r="FK25" i="35" s="1"/>
  <c r="FL26" i="35"/>
  <c r="FK26" i="35" s="1"/>
  <c r="FI15" i="35"/>
  <c r="FH15" i="35" s="1"/>
  <c r="FI16" i="35"/>
  <c r="FH16" i="35" s="1"/>
  <c r="FI17" i="35"/>
  <c r="FH17" i="35" s="1"/>
  <c r="FI18" i="35"/>
  <c r="FH18" i="35" s="1"/>
  <c r="FI19" i="35"/>
  <c r="FH19" i="35" s="1"/>
  <c r="FI20" i="35"/>
  <c r="FH20" i="35" s="1"/>
  <c r="FI21" i="35"/>
  <c r="FH21" i="35" s="1"/>
  <c r="FI22" i="35"/>
  <c r="FH22" i="35" s="1"/>
  <c r="FI23" i="35"/>
  <c r="FH23" i="35" s="1"/>
  <c r="FI24" i="35"/>
  <c r="FH24" i="35" s="1"/>
  <c r="FI25" i="35"/>
  <c r="FH25" i="35" s="1"/>
  <c r="FI26" i="35"/>
  <c r="FH26" i="35" s="1"/>
  <c r="FF15" i="35"/>
  <c r="FE15" i="35" s="1"/>
  <c r="FF16" i="35"/>
  <c r="FE16" i="35" s="1"/>
  <c r="FF17" i="35"/>
  <c r="FE17" i="35" s="1"/>
  <c r="FF18" i="35"/>
  <c r="FE18" i="35" s="1"/>
  <c r="FF19" i="35"/>
  <c r="FE19" i="35" s="1"/>
  <c r="FF20" i="35"/>
  <c r="FE20" i="35" s="1"/>
  <c r="FF21" i="35"/>
  <c r="FE21" i="35" s="1"/>
  <c r="FF22" i="35"/>
  <c r="FE22" i="35" s="1"/>
  <c r="FF23" i="35"/>
  <c r="FE23" i="35" s="1"/>
  <c r="FF24" i="35"/>
  <c r="FE24" i="35" s="1"/>
  <c r="FF25" i="35"/>
  <c r="FE25" i="35" s="1"/>
  <c r="FF26" i="35"/>
  <c r="FE26" i="35" s="1"/>
  <c r="FC15" i="35"/>
  <c r="FB15" i="35" s="1"/>
  <c r="FC16" i="35"/>
  <c r="FB16" i="35" s="1"/>
  <c r="FC17" i="35"/>
  <c r="FB17" i="35" s="1"/>
  <c r="FC18" i="35"/>
  <c r="FB18" i="35" s="1"/>
  <c r="FC19" i="35"/>
  <c r="FB19" i="35" s="1"/>
  <c r="FC20" i="35"/>
  <c r="FB20" i="35" s="1"/>
  <c r="FC21" i="35"/>
  <c r="FB21" i="35" s="1"/>
  <c r="FC22" i="35"/>
  <c r="FB22" i="35" s="1"/>
  <c r="FC23" i="35"/>
  <c r="FB23" i="35" s="1"/>
  <c r="FC24" i="35"/>
  <c r="FB24" i="35" s="1"/>
  <c r="FC25" i="35"/>
  <c r="FB25" i="35" s="1"/>
  <c r="FC26" i="35"/>
  <c r="FB26" i="35" s="1"/>
  <c r="EZ15" i="35"/>
  <c r="EY15" i="35" s="1"/>
  <c r="EZ16" i="35"/>
  <c r="EY16" i="35" s="1"/>
  <c r="EZ17" i="35"/>
  <c r="EY17" i="35" s="1"/>
  <c r="EZ18" i="35"/>
  <c r="EY18" i="35" s="1"/>
  <c r="EZ19" i="35"/>
  <c r="EY19" i="35" s="1"/>
  <c r="EZ20" i="35"/>
  <c r="EY20" i="35" s="1"/>
  <c r="EZ21" i="35"/>
  <c r="EY21" i="35" s="1"/>
  <c r="EZ22" i="35"/>
  <c r="EY22" i="35" s="1"/>
  <c r="EZ23" i="35"/>
  <c r="EY23" i="35" s="1"/>
  <c r="EZ24" i="35"/>
  <c r="EY24" i="35" s="1"/>
  <c r="EZ25" i="35"/>
  <c r="EY25" i="35" s="1"/>
  <c r="EZ26" i="35"/>
  <c r="EY26" i="35" s="1"/>
  <c r="EW15" i="35"/>
  <c r="EV15" i="35" s="1"/>
  <c r="EW16" i="35"/>
  <c r="EV16" i="35" s="1"/>
  <c r="EW17" i="35"/>
  <c r="EV17" i="35" s="1"/>
  <c r="EW18" i="35"/>
  <c r="EV18" i="35" s="1"/>
  <c r="EW19" i="35"/>
  <c r="EV19" i="35" s="1"/>
  <c r="EW20" i="35"/>
  <c r="EV20" i="35" s="1"/>
  <c r="EW21" i="35"/>
  <c r="EV21" i="35" s="1"/>
  <c r="EW22" i="35"/>
  <c r="EV22" i="35" s="1"/>
  <c r="EW23" i="35"/>
  <c r="EV23" i="35" s="1"/>
  <c r="EW24" i="35"/>
  <c r="EV24" i="35" s="1"/>
  <c r="EW25" i="35"/>
  <c r="EV25" i="35" s="1"/>
  <c r="EW26" i="35"/>
  <c r="EV26" i="35" s="1"/>
  <c r="ET15" i="35"/>
  <c r="ES15" i="35" s="1"/>
  <c r="ET16" i="35"/>
  <c r="ES16" i="35" s="1"/>
  <c r="ET17" i="35"/>
  <c r="ES17" i="35" s="1"/>
  <c r="ET18" i="35"/>
  <c r="ES18" i="35" s="1"/>
  <c r="ET19" i="35"/>
  <c r="ES19" i="35" s="1"/>
  <c r="ET20" i="35"/>
  <c r="ES20" i="35" s="1"/>
  <c r="ET21" i="35"/>
  <c r="ES21" i="35" s="1"/>
  <c r="ET22" i="35"/>
  <c r="ES22" i="35" s="1"/>
  <c r="ET23" i="35"/>
  <c r="ES23" i="35" s="1"/>
  <c r="ET24" i="35"/>
  <c r="ES24" i="35" s="1"/>
  <c r="ET25" i="35"/>
  <c r="ES25" i="35" s="1"/>
  <c r="ET26" i="35"/>
  <c r="ES26" i="35" s="1"/>
  <c r="EQ15" i="35"/>
  <c r="EP15" i="35" s="1"/>
  <c r="EQ16" i="35"/>
  <c r="EP16" i="35" s="1"/>
  <c r="EQ17" i="35"/>
  <c r="EP17" i="35" s="1"/>
  <c r="EQ18" i="35"/>
  <c r="EP18" i="35" s="1"/>
  <c r="EQ19" i="35"/>
  <c r="EP19" i="35" s="1"/>
  <c r="EQ20" i="35"/>
  <c r="EP20" i="35" s="1"/>
  <c r="EQ21" i="35"/>
  <c r="EP21" i="35" s="1"/>
  <c r="EQ22" i="35"/>
  <c r="EP22" i="35" s="1"/>
  <c r="EQ23" i="35"/>
  <c r="EP23" i="35" s="1"/>
  <c r="EQ24" i="35"/>
  <c r="EP24" i="35" s="1"/>
  <c r="EQ25" i="35"/>
  <c r="EP25" i="35" s="1"/>
  <c r="EQ26" i="35"/>
  <c r="EP26" i="35" s="1"/>
  <c r="EN15" i="35"/>
  <c r="EM15" i="35" s="1"/>
  <c r="EN16" i="35"/>
  <c r="EM16" i="35" s="1"/>
  <c r="EN17" i="35"/>
  <c r="EM17" i="35" s="1"/>
  <c r="EN18" i="35"/>
  <c r="EM18" i="35" s="1"/>
  <c r="EN19" i="35"/>
  <c r="EM19" i="35" s="1"/>
  <c r="EN20" i="35"/>
  <c r="EM20" i="35" s="1"/>
  <c r="EN21" i="35"/>
  <c r="EM21" i="35" s="1"/>
  <c r="EN22" i="35"/>
  <c r="EM22" i="35" s="1"/>
  <c r="EN23" i="35"/>
  <c r="EM23" i="35" s="1"/>
  <c r="EN24" i="35"/>
  <c r="EM24" i="35" s="1"/>
  <c r="EN25" i="35"/>
  <c r="EM25" i="35" s="1"/>
  <c r="EN26" i="35"/>
  <c r="EM26" i="35" s="1"/>
  <c r="EK15" i="35"/>
  <c r="EK16" i="35"/>
  <c r="EJ16" i="35" s="1"/>
  <c r="EK17" i="35"/>
  <c r="EJ17" i="35" s="1"/>
  <c r="EK18" i="35"/>
  <c r="EJ18" i="35" s="1"/>
  <c r="EK19" i="35"/>
  <c r="EJ19" i="35" s="1"/>
  <c r="EK20" i="35"/>
  <c r="EJ20" i="35" s="1"/>
  <c r="EK21" i="35"/>
  <c r="EJ21" i="35" s="1"/>
  <c r="EK22" i="35"/>
  <c r="EJ22" i="35" s="1"/>
  <c r="EK23" i="35"/>
  <c r="EJ23" i="35" s="1"/>
  <c r="EK24" i="35"/>
  <c r="EJ24" i="35" s="1"/>
  <c r="EK25" i="35"/>
  <c r="EJ25" i="35" s="1"/>
  <c r="EK26" i="35"/>
  <c r="EJ26" i="35" s="1"/>
  <c r="EJ15" i="35"/>
  <c r="EH15" i="35"/>
  <c r="EG15" i="35" s="1"/>
  <c r="EH16" i="35"/>
  <c r="EG16" i="35" s="1"/>
  <c r="EH17" i="35"/>
  <c r="EG17" i="35" s="1"/>
  <c r="EH18" i="35"/>
  <c r="EG18" i="35" s="1"/>
  <c r="EH19" i="35"/>
  <c r="EG19" i="35" s="1"/>
  <c r="EH20" i="35"/>
  <c r="EG20" i="35" s="1"/>
  <c r="EH21" i="35"/>
  <c r="EG21" i="35" s="1"/>
  <c r="EH22" i="35"/>
  <c r="EG22" i="35" s="1"/>
  <c r="EH23" i="35"/>
  <c r="EG23" i="35" s="1"/>
  <c r="EH24" i="35"/>
  <c r="EG24" i="35" s="1"/>
  <c r="EH25" i="35"/>
  <c r="EG25" i="35" s="1"/>
  <c r="EH26" i="35"/>
  <c r="EG26" i="35" s="1"/>
  <c r="EE15" i="35"/>
  <c r="ED15" i="35" s="1"/>
  <c r="EE16" i="35"/>
  <c r="ED16" i="35" s="1"/>
  <c r="EE17" i="35"/>
  <c r="ED17" i="35" s="1"/>
  <c r="EE18" i="35"/>
  <c r="ED18" i="35" s="1"/>
  <c r="EE19" i="35"/>
  <c r="ED19" i="35" s="1"/>
  <c r="EE20" i="35"/>
  <c r="ED20" i="35" s="1"/>
  <c r="EE21" i="35"/>
  <c r="ED21" i="35" s="1"/>
  <c r="EE22" i="35"/>
  <c r="ED22" i="35" s="1"/>
  <c r="EE23" i="35"/>
  <c r="ED23" i="35" s="1"/>
  <c r="EE24" i="35"/>
  <c r="ED24" i="35" s="1"/>
  <c r="EE25" i="35"/>
  <c r="ED25" i="35" s="1"/>
  <c r="EE26" i="35"/>
  <c r="ED26" i="35" s="1"/>
  <c r="EB15" i="35"/>
  <c r="EA15" i="35" s="1"/>
  <c r="EB16" i="35"/>
  <c r="EA16" i="35" s="1"/>
  <c r="EB17" i="35"/>
  <c r="EA17" i="35" s="1"/>
  <c r="EB18" i="35"/>
  <c r="EA18" i="35" s="1"/>
  <c r="EB19" i="35"/>
  <c r="EA19" i="35" s="1"/>
  <c r="EB20" i="35"/>
  <c r="EA20" i="35" s="1"/>
  <c r="EB21" i="35"/>
  <c r="EA21" i="35" s="1"/>
  <c r="EB22" i="35"/>
  <c r="EA22" i="35" s="1"/>
  <c r="EB23" i="35"/>
  <c r="EA23" i="35" s="1"/>
  <c r="EB24" i="35"/>
  <c r="EA24" i="35" s="1"/>
  <c r="EB25" i="35"/>
  <c r="EA25" i="35" s="1"/>
  <c r="EB26" i="35"/>
  <c r="EA26" i="35" s="1"/>
  <c r="DY15" i="35"/>
  <c r="DX15" i="35" s="1"/>
  <c r="DY16" i="35"/>
  <c r="DX16" i="35" s="1"/>
  <c r="DY17" i="35"/>
  <c r="DX17" i="35" s="1"/>
  <c r="DY18" i="35"/>
  <c r="DX18" i="35" s="1"/>
  <c r="DY19" i="35"/>
  <c r="DX19" i="35" s="1"/>
  <c r="DY20" i="35"/>
  <c r="DX20" i="35" s="1"/>
  <c r="DY21" i="35"/>
  <c r="DX21" i="35" s="1"/>
  <c r="DY22" i="35"/>
  <c r="DX22" i="35" s="1"/>
  <c r="DY23" i="35"/>
  <c r="DX23" i="35" s="1"/>
  <c r="DY24" i="35"/>
  <c r="DX24" i="35" s="1"/>
  <c r="DY25" i="35"/>
  <c r="DX25" i="35" s="1"/>
  <c r="DY26" i="35"/>
  <c r="DX26" i="35" s="1"/>
  <c r="DV15" i="35"/>
  <c r="DU15" i="35" s="1"/>
  <c r="DV16" i="35"/>
  <c r="DU16" i="35" s="1"/>
  <c r="DV17" i="35"/>
  <c r="DU17" i="35" s="1"/>
  <c r="DV18" i="35"/>
  <c r="DU18" i="35" s="1"/>
  <c r="DV19" i="35"/>
  <c r="DU19" i="35" s="1"/>
  <c r="DV20" i="35"/>
  <c r="DU20" i="35" s="1"/>
  <c r="DV21" i="35"/>
  <c r="DU21" i="35" s="1"/>
  <c r="DV22" i="35"/>
  <c r="DU22" i="35" s="1"/>
  <c r="DV23" i="35"/>
  <c r="DU23" i="35" s="1"/>
  <c r="DV24" i="35"/>
  <c r="DU24" i="35" s="1"/>
  <c r="DV25" i="35"/>
  <c r="DU25" i="35" s="1"/>
  <c r="DV26" i="35"/>
  <c r="DU26" i="35" s="1"/>
  <c r="DS15" i="35"/>
  <c r="DR15" i="35" s="1"/>
  <c r="DS16" i="35"/>
  <c r="DR16" i="35" s="1"/>
  <c r="DS17" i="35"/>
  <c r="DR17" i="35" s="1"/>
  <c r="DS18" i="35"/>
  <c r="DR18" i="35" s="1"/>
  <c r="DS19" i="35"/>
  <c r="DR19" i="35" s="1"/>
  <c r="DS20" i="35"/>
  <c r="DR20" i="35" s="1"/>
  <c r="DS21" i="35"/>
  <c r="DR21" i="35" s="1"/>
  <c r="DS22" i="35"/>
  <c r="DR22" i="35" s="1"/>
  <c r="DS23" i="35"/>
  <c r="DR23" i="35" s="1"/>
  <c r="DS24" i="35"/>
  <c r="DR24" i="35" s="1"/>
  <c r="DS25" i="35"/>
  <c r="DR25" i="35" s="1"/>
  <c r="DS26" i="35"/>
  <c r="DR26" i="35" s="1"/>
  <c r="DP15" i="35"/>
  <c r="DO15" i="35" s="1"/>
  <c r="DP16" i="35"/>
  <c r="DO16" i="35" s="1"/>
  <c r="DP17" i="35"/>
  <c r="DO17" i="35" s="1"/>
  <c r="DP18" i="35"/>
  <c r="DO18" i="35" s="1"/>
  <c r="DP19" i="35"/>
  <c r="DO19" i="35" s="1"/>
  <c r="DP20" i="35"/>
  <c r="DO20" i="35" s="1"/>
  <c r="DP21" i="35"/>
  <c r="DO21" i="35" s="1"/>
  <c r="DP22" i="35"/>
  <c r="DO22" i="35" s="1"/>
  <c r="DP23" i="35"/>
  <c r="DO23" i="35" s="1"/>
  <c r="DP24" i="35"/>
  <c r="DO24" i="35" s="1"/>
  <c r="DP25" i="35"/>
  <c r="DO25" i="35" s="1"/>
  <c r="DP26" i="35"/>
  <c r="DO26" i="35" s="1"/>
  <c r="DM15" i="35"/>
  <c r="DL15" i="35" s="1"/>
  <c r="DM16" i="35"/>
  <c r="DL16" i="35" s="1"/>
  <c r="DM17" i="35"/>
  <c r="DL17" i="35" s="1"/>
  <c r="DM18" i="35"/>
  <c r="DL18" i="35" s="1"/>
  <c r="DM19" i="35"/>
  <c r="DL19" i="35" s="1"/>
  <c r="DM20" i="35"/>
  <c r="DL20" i="35" s="1"/>
  <c r="DM21" i="35"/>
  <c r="DL21" i="35" s="1"/>
  <c r="DM22" i="35"/>
  <c r="DL22" i="35" s="1"/>
  <c r="DM23" i="35"/>
  <c r="DL23" i="35" s="1"/>
  <c r="DM24" i="35"/>
  <c r="DL24" i="35" s="1"/>
  <c r="DM25" i="35"/>
  <c r="DL25" i="35" s="1"/>
  <c r="DM26" i="35"/>
  <c r="DL26" i="35" s="1"/>
  <c r="DJ15" i="35"/>
  <c r="DI15" i="35" s="1"/>
  <c r="DJ16" i="35"/>
  <c r="DI16" i="35" s="1"/>
  <c r="DJ17" i="35"/>
  <c r="DI17" i="35" s="1"/>
  <c r="DJ18" i="35"/>
  <c r="DI18" i="35" s="1"/>
  <c r="DJ19" i="35"/>
  <c r="DI19" i="35" s="1"/>
  <c r="DJ20" i="35"/>
  <c r="DI20" i="35" s="1"/>
  <c r="DJ21" i="35"/>
  <c r="DI21" i="35" s="1"/>
  <c r="DJ22" i="35"/>
  <c r="DI22" i="35" s="1"/>
  <c r="DJ23" i="35"/>
  <c r="DJ24" i="35"/>
  <c r="DI24" i="35" s="1"/>
  <c r="DJ25" i="35"/>
  <c r="DI25" i="35" s="1"/>
  <c r="DJ26" i="35"/>
  <c r="DI26" i="35" s="1"/>
  <c r="DI23" i="35"/>
  <c r="DG15" i="35"/>
  <c r="DF15" i="35" s="1"/>
  <c r="DG16" i="35"/>
  <c r="DF16" i="35" s="1"/>
  <c r="DG17" i="35"/>
  <c r="DF17" i="35" s="1"/>
  <c r="DG18" i="35"/>
  <c r="DF18" i="35" s="1"/>
  <c r="DG19" i="35"/>
  <c r="DF19" i="35" s="1"/>
  <c r="DG20" i="35"/>
  <c r="DF20" i="35" s="1"/>
  <c r="DG21" i="35"/>
  <c r="DF21" i="35" s="1"/>
  <c r="DG22" i="35"/>
  <c r="DF22" i="35" s="1"/>
  <c r="DG23" i="35"/>
  <c r="DF23" i="35" s="1"/>
  <c r="DG24" i="35"/>
  <c r="DF24" i="35" s="1"/>
  <c r="DG25" i="35"/>
  <c r="DF25" i="35" s="1"/>
  <c r="DG26" i="35"/>
  <c r="DF26" i="35" s="1"/>
  <c r="DD15" i="35"/>
  <c r="DC15" i="35" s="1"/>
  <c r="DD16" i="35"/>
  <c r="DC16" i="35" s="1"/>
  <c r="DD17" i="35"/>
  <c r="DC17" i="35" s="1"/>
  <c r="DD18" i="35"/>
  <c r="DC18" i="35" s="1"/>
  <c r="DD19" i="35"/>
  <c r="DC19" i="35" s="1"/>
  <c r="DD20" i="35"/>
  <c r="DC20" i="35" s="1"/>
  <c r="DD21" i="35"/>
  <c r="DC21" i="35" s="1"/>
  <c r="DD22" i="35"/>
  <c r="DC22" i="35" s="1"/>
  <c r="DD23" i="35"/>
  <c r="DC23" i="35" s="1"/>
  <c r="DD24" i="35"/>
  <c r="DC24" i="35" s="1"/>
  <c r="DD25" i="35"/>
  <c r="DC25" i="35" s="1"/>
  <c r="DD26" i="35"/>
  <c r="DC26" i="35" s="1"/>
  <c r="DA14" i="35"/>
  <c r="CZ14" i="35" s="1"/>
  <c r="DA15" i="35"/>
  <c r="CZ15" i="35" s="1"/>
  <c r="DA16" i="35"/>
  <c r="CZ16" i="35" s="1"/>
  <c r="DA17" i="35"/>
  <c r="CZ17" i="35" s="1"/>
  <c r="DA18" i="35"/>
  <c r="CZ18" i="35" s="1"/>
  <c r="DA19" i="35"/>
  <c r="CZ19" i="35" s="1"/>
  <c r="DA20" i="35"/>
  <c r="CZ20" i="35" s="1"/>
  <c r="DA21" i="35"/>
  <c r="DA22" i="35"/>
  <c r="CZ22" i="35" s="1"/>
  <c r="DA23" i="35"/>
  <c r="CZ23" i="35" s="1"/>
  <c r="DA24" i="35"/>
  <c r="CZ24" i="35" s="1"/>
  <c r="DA25" i="35"/>
  <c r="CZ25" i="35" s="1"/>
  <c r="DA26" i="35"/>
  <c r="CZ26" i="35" s="1"/>
  <c r="CZ21" i="35"/>
  <c r="CX14" i="35"/>
  <c r="CW14" i="35" s="1"/>
  <c r="CX15" i="35"/>
  <c r="CW15" i="35" s="1"/>
  <c r="CX16" i="35"/>
  <c r="CW16" i="35" s="1"/>
  <c r="CX17" i="35"/>
  <c r="CW17" i="35" s="1"/>
  <c r="CX18" i="35"/>
  <c r="CW18" i="35" s="1"/>
  <c r="CX19" i="35"/>
  <c r="CW19" i="35" s="1"/>
  <c r="CX20" i="35"/>
  <c r="CW20" i="35" s="1"/>
  <c r="CX21" i="35"/>
  <c r="CW21" i="35" s="1"/>
  <c r="CX22" i="35"/>
  <c r="CW22" i="35" s="1"/>
  <c r="CX23" i="35"/>
  <c r="CW23" i="35" s="1"/>
  <c r="CX24" i="35"/>
  <c r="CW24" i="35" s="1"/>
  <c r="CX25" i="35"/>
  <c r="CW25" i="35" s="1"/>
  <c r="CX26" i="35"/>
  <c r="CW26" i="35" s="1"/>
  <c r="CU14" i="35"/>
  <c r="CU15" i="35"/>
  <c r="CT15" i="35" s="1"/>
  <c r="CU16" i="35"/>
  <c r="CT16" i="35" s="1"/>
  <c r="CU17" i="35"/>
  <c r="CT17" i="35" s="1"/>
  <c r="CU18" i="35"/>
  <c r="CT18" i="35" s="1"/>
  <c r="CU19" i="35"/>
  <c r="CT19" i="35" s="1"/>
  <c r="CU20" i="35"/>
  <c r="CT20" i="35" s="1"/>
  <c r="CU21" i="35"/>
  <c r="CT21" i="35" s="1"/>
  <c r="CU22" i="35"/>
  <c r="CT22" i="35" s="1"/>
  <c r="CU23" i="35"/>
  <c r="CT23" i="35" s="1"/>
  <c r="CU24" i="35"/>
  <c r="CT24" i="35" s="1"/>
  <c r="CU25" i="35"/>
  <c r="CT25" i="35" s="1"/>
  <c r="CU26" i="35"/>
  <c r="CT26" i="35" s="1"/>
  <c r="CR14" i="35"/>
  <c r="CQ14" i="35" s="1"/>
  <c r="CR15" i="35"/>
  <c r="CQ15" i="35" s="1"/>
  <c r="CR16" i="35"/>
  <c r="CQ16" i="35" s="1"/>
  <c r="CR17" i="35"/>
  <c r="CQ17" i="35" s="1"/>
  <c r="CR18" i="35"/>
  <c r="CQ18" i="35" s="1"/>
  <c r="CR19" i="35"/>
  <c r="CQ19" i="35" s="1"/>
  <c r="CR20" i="35"/>
  <c r="CQ20" i="35" s="1"/>
  <c r="CR21" i="35"/>
  <c r="CQ21" i="35" s="1"/>
  <c r="CR22" i="35"/>
  <c r="CQ22" i="35" s="1"/>
  <c r="CR23" i="35"/>
  <c r="CQ23" i="35" s="1"/>
  <c r="CR24" i="35"/>
  <c r="CQ24" i="35" s="1"/>
  <c r="CR25" i="35"/>
  <c r="CQ25" i="35" s="1"/>
  <c r="CR26" i="35"/>
  <c r="CQ26" i="35" s="1"/>
  <c r="CO14" i="35"/>
  <c r="CN14" i="35" s="1"/>
  <c r="CO15" i="35"/>
  <c r="CN15" i="35" s="1"/>
  <c r="CO16" i="35"/>
  <c r="CN16" i="35" s="1"/>
  <c r="CO17" i="35"/>
  <c r="CN17" i="35" s="1"/>
  <c r="CO18" i="35"/>
  <c r="CN18" i="35" s="1"/>
  <c r="CO19" i="35"/>
  <c r="CN19" i="35" s="1"/>
  <c r="CO20" i="35"/>
  <c r="CN20" i="35" s="1"/>
  <c r="CO21" i="35"/>
  <c r="CN21" i="35" s="1"/>
  <c r="CO22" i="35"/>
  <c r="CN22" i="35" s="1"/>
  <c r="CO23" i="35"/>
  <c r="CN23" i="35" s="1"/>
  <c r="CO24" i="35"/>
  <c r="CN24" i="35" s="1"/>
  <c r="CO25" i="35"/>
  <c r="CN25" i="35" s="1"/>
  <c r="CO26" i="35"/>
  <c r="CN26" i="35" s="1"/>
  <c r="CL14" i="35"/>
  <c r="CK14" i="35" s="1"/>
  <c r="CL15" i="35"/>
  <c r="CK15" i="35" s="1"/>
  <c r="CL16" i="35"/>
  <c r="CK16" i="35" s="1"/>
  <c r="CL17" i="35"/>
  <c r="CK17" i="35" s="1"/>
  <c r="CL18" i="35"/>
  <c r="CK18" i="35" s="1"/>
  <c r="CL19" i="35"/>
  <c r="CK19" i="35" s="1"/>
  <c r="CL20" i="35"/>
  <c r="CK20" i="35" s="1"/>
  <c r="CL21" i="35"/>
  <c r="CK21" i="35" s="1"/>
  <c r="CL22" i="35"/>
  <c r="CK22" i="35" s="1"/>
  <c r="CL23" i="35"/>
  <c r="CK23" i="35" s="1"/>
  <c r="CL24" i="35"/>
  <c r="CK24" i="35" s="1"/>
  <c r="CL25" i="35"/>
  <c r="CK25" i="35" s="1"/>
  <c r="CL26" i="35"/>
  <c r="CK26" i="35" s="1"/>
  <c r="CI14" i="35"/>
  <c r="CH14" i="35" s="1"/>
  <c r="CI15" i="35"/>
  <c r="CH15" i="35" s="1"/>
  <c r="CI16" i="35"/>
  <c r="CH16" i="35" s="1"/>
  <c r="CI17" i="35"/>
  <c r="CH17" i="35" s="1"/>
  <c r="CI18" i="35"/>
  <c r="CH18" i="35" s="1"/>
  <c r="CI19" i="35"/>
  <c r="CH19" i="35" s="1"/>
  <c r="CI20" i="35"/>
  <c r="CH20" i="35" s="1"/>
  <c r="CI21" i="35"/>
  <c r="CH21" i="35" s="1"/>
  <c r="CI22" i="35"/>
  <c r="CH22" i="35" s="1"/>
  <c r="CI23" i="35"/>
  <c r="CH23" i="35" s="1"/>
  <c r="CI24" i="35"/>
  <c r="CH24" i="35" s="1"/>
  <c r="CI25" i="35"/>
  <c r="CH25" i="35" s="1"/>
  <c r="CI26" i="35"/>
  <c r="CH26" i="35" s="1"/>
  <c r="CF14" i="35"/>
  <c r="CE14" i="35" s="1"/>
  <c r="CF15" i="35"/>
  <c r="CE15" i="35" s="1"/>
  <c r="CF16" i="35"/>
  <c r="CE16" i="35" s="1"/>
  <c r="CF17" i="35"/>
  <c r="CE17" i="35" s="1"/>
  <c r="CF18" i="35"/>
  <c r="CE18" i="35" s="1"/>
  <c r="CF19" i="35"/>
  <c r="CE19" i="35" s="1"/>
  <c r="CF20" i="35"/>
  <c r="CE20" i="35" s="1"/>
  <c r="CF21" i="35"/>
  <c r="CE21" i="35" s="1"/>
  <c r="CF22" i="35"/>
  <c r="CE22" i="35" s="1"/>
  <c r="CF23" i="35"/>
  <c r="CE23" i="35" s="1"/>
  <c r="CF24" i="35"/>
  <c r="CE24" i="35" s="1"/>
  <c r="CF25" i="35"/>
  <c r="CE25" i="35" s="1"/>
  <c r="CF26" i="35"/>
  <c r="CE26" i="35" s="1"/>
  <c r="CC14" i="35"/>
  <c r="CB14" i="35" s="1"/>
  <c r="CC15" i="35"/>
  <c r="CB15" i="35" s="1"/>
  <c r="CC16" i="35"/>
  <c r="CB16" i="35" s="1"/>
  <c r="CC17" i="35"/>
  <c r="CB17" i="35" s="1"/>
  <c r="CC18" i="35"/>
  <c r="CB18" i="35" s="1"/>
  <c r="CC19" i="35"/>
  <c r="CB19" i="35" s="1"/>
  <c r="CC20" i="35"/>
  <c r="CB20" i="35" s="1"/>
  <c r="CC21" i="35"/>
  <c r="CB21" i="35" s="1"/>
  <c r="CC22" i="35"/>
  <c r="CB22" i="35" s="1"/>
  <c r="CC23" i="35"/>
  <c r="CB23" i="35" s="1"/>
  <c r="CC24" i="35"/>
  <c r="CB24" i="35" s="1"/>
  <c r="CC25" i="35"/>
  <c r="CB25" i="35" s="1"/>
  <c r="CC26" i="35"/>
  <c r="CB26" i="35" s="1"/>
  <c r="BZ14" i="35"/>
  <c r="BY14" i="35" s="1"/>
  <c r="BZ15" i="35"/>
  <c r="BY15" i="35" s="1"/>
  <c r="BZ16" i="35"/>
  <c r="BY16" i="35" s="1"/>
  <c r="BZ17" i="35"/>
  <c r="BY17" i="35" s="1"/>
  <c r="BZ18" i="35"/>
  <c r="BY18" i="35" s="1"/>
  <c r="BZ19" i="35"/>
  <c r="BY19" i="35" s="1"/>
  <c r="BZ20" i="35"/>
  <c r="BY20" i="35" s="1"/>
  <c r="BZ21" i="35"/>
  <c r="BY21" i="35" s="1"/>
  <c r="BZ22" i="35"/>
  <c r="BY22" i="35" s="1"/>
  <c r="BZ23" i="35"/>
  <c r="BY23" i="35" s="1"/>
  <c r="BZ24" i="35"/>
  <c r="BY24" i="35" s="1"/>
  <c r="BZ25" i="35"/>
  <c r="BY25" i="35" s="1"/>
  <c r="BZ26" i="35"/>
  <c r="BY26" i="35" s="1"/>
  <c r="BW14" i="35"/>
  <c r="BV14" i="35" s="1"/>
  <c r="BW15" i="35"/>
  <c r="BV15" i="35" s="1"/>
  <c r="BW16" i="35"/>
  <c r="BV16" i="35" s="1"/>
  <c r="BW17" i="35"/>
  <c r="BV17" i="35" s="1"/>
  <c r="BW18" i="35"/>
  <c r="BV18" i="35" s="1"/>
  <c r="BW19" i="35"/>
  <c r="BV19" i="35" s="1"/>
  <c r="BW20" i="35"/>
  <c r="BV20" i="35" s="1"/>
  <c r="BW21" i="35"/>
  <c r="BV21" i="35" s="1"/>
  <c r="BW22" i="35"/>
  <c r="BV22" i="35" s="1"/>
  <c r="BW23" i="35"/>
  <c r="BV23" i="35" s="1"/>
  <c r="BW24" i="35"/>
  <c r="BV24" i="35" s="1"/>
  <c r="BW25" i="35"/>
  <c r="BV25" i="35" s="1"/>
  <c r="BW26" i="35"/>
  <c r="BV26" i="35" s="1"/>
  <c r="BT14" i="35"/>
  <c r="BS14" i="35" s="1"/>
  <c r="BT15" i="35"/>
  <c r="BS15" i="35" s="1"/>
  <c r="BT16" i="35"/>
  <c r="BS16" i="35" s="1"/>
  <c r="BT17" i="35"/>
  <c r="BS17" i="35" s="1"/>
  <c r="BT18" i="35"/>
  <c r="BS18" i="35" s="1"/>
  <c r="BT19" i="35"/>
  <c r="BS19" i="35" s="1"/>
  <c r="BT20" i="35"/>
  <c r="BS20" i="35" s="1"/>
  <c r="BT21" i="35"/>
  <c r="BS21" i="35" s="1"/>
  <c r="BT22" i="35"/>
  <c r="BS22" i="35" s="1"/>
  <c r="BT23" i="35"/>
  <c r="BS23" i="35" s="1"/>
  <c r="BT24" i="35"/>
  <c r="BS24" i="35" s="1"/>
  <c r="BT25" i="35"/>
  <c r="BS25" i="35" s="1"/>
  <c r="BT26" i="35"/>
  <c r="BS26" i="35" s="1"/>
  <c r="BQ15" i="35"/>
  <c r="BP15" i="35" s="1"/>
  <c r="BQ16" i="35"/>
  <c r="BP16" i="35" s="1"/>
  <c r="BQ17" i="35"/>
  <c r="BP17" i="35" s="1"/>
  <c r="BQ18" i="35"/>
  <c r="BP18" i="35" s="1"/>
  <c r="BQ19" i="35"/>
  <c r="BP19" i="35" s="1"/>
  <c r="BQ20" i="35"/>
  <c r="BP20" i="35" s="1"/>
  <c r="BQ21" i="35"/>
  <c r="BP21" i="35" s="1"/>
  <c r="BQ22" i="35"/>
  <c r="BP22" i="35" s="1"/>
  <c r="BQ23" i="35"/>
  <c r="BP23" i="35" s="1"/>
  <c r="BQ24" i="35"/>
  <c r="BP24" i="35" s="1"/>
  <c r="BQ25" i="35"/>
  <c r="BP25" i="35" s="1"/>
  <c r="BQ26" i="35"/>
  <c r="BP26" i="35" s="1"/>
  <c r="BN15" i="35"/>
  <c r="BM15" i="35" s="1"/>
  <c r="BN16" i="35"/>
  <c r="BM16" i="35" s="1"/>
  <c r="BN17" i="35"/>
  <c r="BM17" i="35" s="1"/>
  <c r="BN18" i="35"/>
  <c r="BM18" i="35" s="1"/>
  <c r="BN19" i="35"/>
  <c r="BM19" i="35" s="1"/>
  <c r="BN20" i="35"/>
  <c r="BM20" i="35" s="1"/>
  <c r="BN21" i="35"/>
  <c r="BM21" i="35" s="1"/>
  <c r="BN22" i="35"/>
  <c r="BM22" i="35" s="1"/>
  <c r="BN23" i="35"/>
  <c r="BM23" i="35" s="1"/>
  <c r="BN24" i="35"/>
  <c r="BM24" i="35" s="1"/>
  <c r="BN25" i="35"/>
  <c r="BM25" i="35" s="1"/>
  <c r="BN26" i="35"/>
  <c r="BM26" i="35" s="1"/>
  <c r="BK15" i="35"/>
  <c r="BJ15" i="35" s="1"/>
  <c r="BK16" i="35"/>
  <c r="BJ16" i="35" s="1"/>
  <c r="BK17" i="35"/>
  <c r="BJ17" i="35" s="1"/>
  <c r="BK18" i="35"/>
  <c r="BJ18" i="35" s="1"/>
  <c r="BK19" i="35"/>
  <c r="BJ19" i="35" s="1"/>
  <c r="BK20" i="35"/>
  <c r="BJ20" i="35" s="1"/>
  <c r="BK21" i="35"/>
  <c r="BJ21" i="35" s="1"/>
  <c r="BK22" i="35"/>
  <c r="BJ22" i="35" s="1"/>
  <c r="BK23" i="35"/>
  <c r="BJ23" i="35" s="1"/>
  <c r="BK24" i="35"/>
  <c r="BJ24" i="35" s="1"/>
  <c r="BK25" i="35"/>
  <c r="BJ25" i="35" s="1"/>
  <c r="BK26" i="35"/>
  <c r="BJ26" i="35" s="1"/>
  <c r="BH25" i="35"/>
  <c r="BG25" i="35" s="1"/>
  <c r="BH21" i="35"/>
  <c r="BH19" i="35"/>
  <c r="BH17" i="35"/>
  <c r="BH16" i="35"/>
  <c r="BH15" i="35"/>
  <c r="FU17" i="25"/>
  <c r="FT17" i="25" s="1"/>
  <c r="FU18" i="25"/>
  <c r="FT18" i="25" s="1"/>
  <c r="FU19" i="25"/>
  <c r="FU20" i="25"/>
  <c r="FT20" i="25" s="1"/>
  <c r="FU21" i="25"/>
  <c r="FT21" i="25" s="1"/>
  <c r="FU22" i="25"/>
  <c r="FT22" i="25" s="1"/>
  <c r="FU23" i="25"/>
  <c r="FT23" i="25" s="1"/>
  <c r="FU24" i="25"/>
  <c r="FT24" i="25" s="1"/>
  <c r="FU25" i="25"/>
  <c r="FU26" i="25"/>
  <c r="FT26" i="25" s="1"/>
  <c r="FU27" i="25"/>
  <c r="FT27" i="25" s="1"/>
  <c r="FU28" i="25"/>
  <c r="FT28" i="25" s="1"/>
  <c r="FU29" i="25"/>
  <c r="FU30" i="25"/>
  <c r="FU31" i="25"/>
  <c r="FU32" i="25"/>
  <c r="FU33" i="25"/>
  <c r="FU34" i="25"/>
  <c r="FT34" i="25" s="1"/>
  <c r="FR17" i="25"/>
  <c r="FR18" i="25"/>
  <c r="FQ18" i="25" s="1"/>
  <c r="FR19" i="25"/>
  <c r="FQ19" i="25" s="1"/>
  <c r="FR20" i="25"/>
  <c r="FQ20" i="25" s="1"/>
  <c r="FR21" i="25"/>
  <c r="FQ21" i="25" s="1"/>
  <c r="FR22" i="25"/>
  <c r="FQ22" i="25" s="1"/>
  <c r="FR23" i="25"/>
  <c r="FQ23" i="25" s="1"/>
  <c r="FR24" i="25"/>
  <c r="FQ24" i="25" s="1"/>
  <c r="FR25" i="25"/>
  <c r="FR26" i="25"/>
  <c r="FQ26" i="25" s="1"/>
  <c r="FR27" i="25"/>
  <c r="FR28" i="25"/>
  <c r="FQ28" i="25" s="1"/>
  <c r="FR29" i="25"/>
  <c r="FR30" i="25"/>
  <c r="FQ30" i="25" s="1"/>
  <c r="FR31" i="25"/>
  <c r="FQ31" i="25" s="1"/>
  <c r="FR32" i="25"/>
  <c r="FR33" i="25"/>
  <c r="FR34" i="25"/>
  <c r="FQ34" i="25" s="1"/>
  <c r="FO17" i="25"/>
  <c r="FN17" i="25" s="1"/>
  <c r="FO18" i="25"/>
  <c r="FN18" i="25" s="1"/>
  <c r="FO19" i="25"/>
  <c r="FN19" i="25" s="1"/>
  <c r="FO20" i="25"/>
  <c r="FN20" i="25" s="1"/>
  <c r="FO21" i="25"/>
  <c r="FN21" i="25" s="1"/>
  <c r="FO22" i="25"/>
  <c r="FN22" i="25" s="1"/>
  <c r="FO23" i="25"/>
  <c r="FN23" i="25" s="1"/>
  <c r="FO24" i="25"/>
  <c r="FO25" i="25"/>
  <c r="FO26" i="25"/>
  <c r="FN26" i="25" s="1"/>
  <c r="FO27" i="25"/>
  <c r="FN27" i="25" s="1"/>
  <c r="FO28" i="25"/>
  <c r="FN28" i="25" s="1"/>
  <c r="FO29" i="25"/>
  <c r="FN29" i="25" s="1"/>
  <c r="FO30" i="25"/>
  <c r="FN30" i="25" s="1"/>
  <c r="FO31" i="25"/>
  <c r="FN31" i="25" s="1"/>
  <c r="FO32" i="25"/>
  <c r="FN32" i="25" s="1"/>
  <c r="FO33" i="25"/>
  <c r="FO34" i="25"/>
  <c r="FN34" i="25" s="1"/>
  <c r="FL17" i="25"/>
  <c r="FK17" i="25" s="1"/>
  <c r="FL18" i="25"/>
  <c r="FK18" i="25" s="1"/>
  <c r="FL19" i="25"/>
  <c r="FK19" i="25" s="1"/>
  <c r="FL20" i="25"/>
  <c r="FK20" i="25" s="1"/>
  <c r="FL21" i="25"/>
  <c r="FK21" i="25" s="1"/>
  <c r="FL22" i="25"/>
  <c r="FK22" i="25" s="1"/>
  <c r="FL23" i="25"/>
  <c r="FK23" i="25" s="1"/>
  <c r="FL24" i="25"/>
  <c r="FK24" i="25" s="1"/>
  <c r="FL25" i="25"/>
  <c r="FL26" i="25"/>
  <c r="FK26" i="25" s="1"/>
  <c r="FL27" i="25"/>
  <c r="FK27" i="25" s="1"/>
  <c r="FL28" i="25"/>
  <c r="FK28" i="25" s="1"/>
  <c r="FL29" i="25"/>
  <c r="FL30" i="25"/>
  <c r="FL31" i="25"/>
  <c r="FL32" i="25"/>
  <c r="FK32" i="25" s="1"/>
  <c r="FL33" i="25"/>
  <c r="FL34" i="25"/>
  <c r="FK34" i="25" s="1"/>
  <c r="FI17" i="25"/>
  <c r="FH17" i="25" s="1"/>
  <c r="FI18" i="25"/>
  <c r="FH18" i="25" s="1"/>
  <c r="FI19" i="25"/>
  <c r="FH19" i="25" s="1"/>
  <c r="FI20" i="25"/>
  <c r="FH20" i="25" s="1"/>
  <c r="FI21" i="25"/>
  <c r="FH21" i="25" s="1"/>
  <c r="FI22" i="25"/>
  <c r="FH22" i="25" s="1"/>
  <c r="FI23" i="25"/>
  <c r="FH23" i="25" s="1"/>
  <c r="FI24" i="25"/>
  <c r="FH24" i="25" s="1"/>
  <c r="FI25" i="25"/>
  <c r="FI26" i="25"/>
  <c r="FH26" i="25" s="1"/>
  <c r="FI27" i="25"/>
  <c r="FH27" i="25" s="1"/>
  <c r="FI28" i="25"/>
  <c r="FH28" i="25" s="1"/>
  <c r="FI29" i="25"/>
  <c r="FH29" i="25" s="1"/>
  <c r="FI30" i="25"/>
  <c r="FH30" i="25" s="1"/>
  <c r="FI31" i="25"/>
  <c r="FH31" i="25" s="1"/>
  <c r="FI32" i="25"/>
  <c r="FH32" i="25" s="1"/>
  <c r="FI33" i="25"/>
  <c r="FI34" i="25"/>
  <c r="FH34" i="25" s="1"/>
  <c r="FF17" i="25"/>
  <c r="FF18" i="25"/>
  <c r="FE18" i="25" s="1"/>
  <c r="FF19" i="25"/>
  <c r="FE19" i="25" s="1"/>
  <c r="FF20" i="25"/>
  <c r="FE20" i="25" s="1"/>
  <c r="FF21" i="25"/>
  <c r="FE21" i="25" s="1"/>
  <c r="FF22" i="25"/>
  <c r="FE22" i="25" s="1"/>
  <c r="FF23" i="25"/>
  <c r="FE23" i="25" s="1"/>
  <c r="FF24" i="25"/>
  <c r="FE24" i="25" s="1"/>
  <c r="FF25" i="25"/>
  <c r="FF26" i="25"/>
  <c r="FE26" i="25" s="1"/>
  <c r="FF27" i="25"/>
  <c r="FF28" i="25"/>
  <c r="FE28" i="25" s="1"/>
  <c r="FF29" i="25"/>
  <c r="FF30" i="25"/>
  <c r="FE30" i="25" s="1"/>
  <c r="FF31" i="25"/>
  <c r="FE31" i="25" s="1"/>
  <c r="FF32" i="25"/>
  <c r="FF33" i="25"/>
  <c r="FF34" i="25"/>
  <c r="FE34" i="25" s="1"/>
  <c r="FC17" i="25"/>
  <c r="FB17" i="25" s="1"/>
  <c r="FC18" i="25"/>
  <c r="FB18" i="25" s="1"/>
  <c r="FC19" i="25"/>
  <c r="FC20" i="25"/>
  <c r="FB20" i="25" s="1"/>
  <c r="FC21" i="25"/>
  <c r="FB21" i="25" s="1"/>
  <c r="FC22" i="25"/>
  <c r="FB22" i="25" s="1"/>
  <c r="FC23" i="25"/>
  <c r="FB23" i="25" s="1"/>
  <c r="FC24" i="25"/>
  <c r="FC25" i="25"/>
  <c r="FC26" i="25"/>
  <c r="FB26" i="25" s="1"/>
  <c r="FC27" i="25"/>
  <c r="FB27" i="25" s="1"/>
  <c r="FC28" i="25"/>
  <c r="FB28" i="25" s="1"/>
  <c r="FC29" i="25"/>
  <c r="FB29" i="25" s="1"/>
  <c r="FC30" i="25"/>
  <c r="FB30" i="25" s="1"/>
  <c r="FC31" i="25"/>
  <c r="FC32" i="25"/>
  <c r="FB32" i="25" s="1"/>
  <c r="FC33" i="25"/>
  <c r="FC34" i="25"/>
  <c r="FB34" i="25" s="1"/>
  <c r="EZ17" i="25"/>
  <c r="EZ18" i="25"/>
  <c r="EY18" i="25" s="1"/>
  <c r="EZ19" i="25"/>
  <c r="EY19" i="25" s="1"/>
  <c r="EZ20" i="25"/>
  <c r="EY20" i="25" s="1"/>
  <c r="EZ21" i="25"/>
  <c r="EZ22" i="25"/>
  <c r="EY22" i="25" s="1"/>
  <c r="EZ23" i="25"/>
  <c r="EY23" i="25" s="1"/>
  <c r="EZ24" i="25"/>
  <c r="EY24" i="25" s="1"/>
  <c r="EZ25" i="25"/>
  <c r="EZ26" i="25"/>
  <c r="EY26" i="25" s="1"/>
  <c r="EZ27" i="25"/>
  <c r="EZ28" i="25"/>
  <c r="EY28" i="25" s="1"/>
  <c r="EZ29" i="25"/>
  <c r="EZ30" i="25"/>
  <c r="EY30" i="25" s="1"/>
  <c r="EZ31" i="25"/>
  <c r="EY31" i="25" s="1"/>
  <c r="EZ32" i="25"/>
  <c r="EZ33" i="25"/>
  <c r="EZ34" i="25"/>
  <c r="EY34" i="25" s="1"/>
  <c r="EW17" i="25"/>
  <c r="EV17" i="25" s="1"/>
  <c r="EW18" i="25"/>
  <c r="EV18" i="25" s="1"/>
  <c r="EW19" i="25"/>
  <c r="EW20" i="25"/>
  <c r="EV20" i="25" s="1"/>
  <c r="EW21" i="25"/>
  <c r="EV21" i="25" s="1"/>
  <c r="EW22" i="25"/>
  <c r="EV22" i="25" s="1"/>
  <c r="EW23" i="25"/>
  <c r="EV23" i="25" s="1"/>
  <c r="EW24" i="25"/>
  <c r="EV24" i="25" s="1"/>
  <c r="EW25" i="25"/>
  <c r="EW26" i="25"/>
  <c r="EV26" i="25" s="1"/>
  <c r="EW27" i="25"/>
  <c r="EV27" i="25" s="1"/>
  <c r="EW28" i="25"/>
  <c r="EV28" i="25" s="1"/>
  <c r="EW29" i="25"/>
  <c r="EW30" i="25"/>
  <c r="EV30" i="25" s="1"/>
  <c r="EW31" i="25"/>
  <c r="EW32" i="25"/>
  <c r="EV32" i="25" s="1"/>
  <c r="EW33" i="25"/>
  <c r="EV33" i="25" s="1"/>
  <c r="EW34" i="25"/>
  <c r="EV34" i="25" s="1"/>
  <c r="ET17" i="25"/>
  <c r="ET18" i="25"/>
  <c r="ES18" i="25" s="1"/>
  <c r="ET19" i="25"/>
  <c r="ES19" i="25" s="1"/>
  <c r="ET20" i="25"/>
  <c r="ES20" i="25" s="1"/>
  <c r="ET21" i="25"/>
  <c r="ET22" i="25"/>
  <c r="ES22" i="25" s="1"/>
  <c r="ET23" i="25"/>
  <c r="ES23" i="25" s="1"/>
  <c r="ET24" i="25"/>
  <c r="ES24" i="25" s="1"/>
  <c r="ET25" i="25"/>
  <c r="ES25" i="25" s="1"/>
  <c r="ET26" i="25"/>
  <c r="ES26" i="25" s="1"/>
  <c r="ET27" i="25"/>
  <c r="ES27" i="25" s="1"/>
  <c r="ET28" i="25"/>
  <c r="ES28" i="25" s="1"/>
  <c r="ET29" i="25"/>
  <c r="ES29" i="25" s="1"/>
  <c r="ET30" i="25"/>
  <c r="ET31" i="25"/>
  <c r="ES31" i="25" s="1"/>
  <c r="ET32" i="25"/>
  <c r="ET33" i="25"/>
  <c r="ET34" i="25"/>
  <c r="ES34" i="25" s="1"/>
  <c r="EQ17" i="25"/>
  <c r="EP17" i="25" s="1"/>
  <c r="EQ18" i="25"/>
  <c r="EP18" i="25" s="1"/>
  <c r="EQ19" i="25"/>
  <c r="EQ20" i="25"/>
  <c r="EP20" i="25" s="1"/>
  <c r="EQ21" i="25"/>
  <c r="EP21" i="25" s="1"/>
  <c r="EQ22" i="25"/>
  <c r="EP22" i="25" s="1"/>
  <c r="EQ23" i="25"/>
  <c r="EP23" i="25" s="1"/>
  <c r="EQ24" i="25"/>
  <c r="EP24" i="25" s="1"/>
  <c r="EQ25" i="25"/>
  <c r="EQ26" i="25"/>
  <c r="EP26" i="25" s="1"/>
  <c r="EQ27" i="25"/>
  <c r="EP27" i="25" s="1"/>
  <c r="EQ28" i="25"/>
  <c r="EP28" i="25" s="1"/>
  <c r="EQ29" i="25"/>
  <c r="EP29" i="25" s="1"/>
  <c r="EQ30" i="25"/>
  <c r="EP30" i="25" s="1"/>
  <c r="EQ31" i="25"/>
  <c r="EQ32" i="25"/>
  <c r="EP32" i="25" s="1"/>
  <c r="EQ33" i="25"/>
  <c r="EQ34" i="25"/>
  <c r="EP34" i="25" s="1"/>
  <c r="EN17" i="25"/>
  <c r="EN18" i="25"/>
  <c r="EM18" i="25" s="1"/>
  <c r="EN19" i="25"/>
  <c r="EN20" i="25"/>
  <c r="EM20" i="25" s="1"/>
  <c r="EN21" i="25"/>
  <c r="EM21" i="25" s="1"/>
  <c r="EN22" i="25"/>
  <c r="EM22" i="25" s="1"/>
  <c r="EN23" i="25"/>
  <c r="EM23" i="25" s="1"/>
  <c r="EN24" i="25"/>
  <c r="EM24" i="25" s="1"/>
  <c r="EN25" i="25"/>
  <c r="EM25" i="25" s="1"/>
  <c r="EN26" i="25"/>
  <c r="EM26" i="25" s="1"/>
  <c r="EN27" i="25"/>
  <c r="EM27" i="25" s="1"/>
  <c r="EN28" i="25"/>
  <c r="EM28" i="25" s="1"/>
  <c r="EN29" i="25"/>
  <c r="EN30" i="25"/>
  <c r="EM30" i="25" s="1"/>
  <c r="EN31" i="25"/>
  <c r="EN32" i="25"/>
  <c r="EN33" i="25"/>
  <c r="EM33" i="25" s="1"/>
  <c r="EN34" i="25"/>
  <c r="EM34" i="25" s="1"/>
  <c r="EK17" i="25"/>
  <c r="EJ17" i="25" s="1"/>
  <c r="EK18" i="25"/>
  <c r="EJ18" i="25" s="1"/>
  <c r="EK19" i="25"/>
  <c r="EK20" i="25"/>
  <c r="EJ20" i="25" s="1"/>
  <c r="EK21" i="25"/>
  <c r="EJ21" i="25" s="1"/>
  <c r="EK22" i="25"/>
  <c r="EJ22" i="25" s="1"/>
  <c r="EK23" i="25"/>
  <c r="EJ23" i="25" s="1"/>
  <c r="EK24" i="25"/>
  <c r="EJ24" i="25" s="1"/>
  <c r="EK25" i="25"/>
  <c r="EJ25" i="25" s="1"/>
  <c r="EK26" i="25"/>
  <c r="EJ26" i="25" s="1"/>
  <c r="EK27" i="25"/>
  <c r="EJ27" i="25" s="1"/>
  <c r="EK28" i="25"/>
  <c r="EJ28" i="25" s="1"/>
  <c r="EK29" i="25"/>
  <c r="EJ29" i="25" s="1"/>
  <c r="EK30" i="25"/>
  <c r="EJ30" i="25" s="1"/>
  <c r="EK31" i="25"/>
  <c r="EK32" i="25"/>
  <c r="EJ32" i="25" s="1"/>
  <c r="EK33" i="25"/>
  <c r="EJ33" i="25" s="1"/>
  <c r="EK34" i="25"/>
  <c r="EJ34" i="25" s="1"/>
  <c r="EH17" i="25"/>
  <c r="EG17" i="25" s="1"/>
  <c r="EH18" i="25"/>
  <c r="EG18" i="25" s="1"/>
  <c r="EH19" i="25"/>
  <c r="EH20" i="25"/>
  <c r="EG20" i="25" s="1"/>
  <c r="EH21" i="25"/>
  <c r="EG21" i="25" s="1"/>
  <c r="EH22" i="25"/>
  <c r="EG22" i="25" s="1"/>
  <c r="EH23" i="25"/>
  <c r="EG23" i="25" s="1"/>
  <c r="EH24" i="25"/>
  <c r="EG24" i="25" s="1"/>
  <c r="EH25" i="25"/>
  <c r="EH26" i="25"/>
  <c r="EG26" i="25" s="1"/>
  <c r="EH27" i="25"/>
  <c r="EG27" i="25" s="1"/>
  <c r="EH28" i="25"/>
  <c r="EG28" i="25" s="1"/>
  <c r="EH29" i="25"/>
  <c r="EH30" i="25"/>
  <c r="EG30" i="25" s="1"/>
  <c r="EH31" i="25"/>
  <c r="EH32" i="25"/>
  <c r="EH33" i="25"/>
  <c r="EG33" i="25" s="1"/>
  <c r="EH34" i="25"/>
  <c r="EG34" i="25" s="1"/>
  <c r="EE17" i="25"/>
  <c r="ED17" i="25" s="1"/>
  <c r="EE18" i="25"/>
  <c r="ED18" i="25" s="1"/>
  <c r="EE19" i="25"/>
  <c r="EE20" i="25"/>
  <c r="ED20" i="25" s="1"/>
  <c r="EE21" i="25"/>
  <c r="ED21" i="25" s="1"/>
  <c r="EE22" i="25"/>
  <c r="ED22" i="25" s="1"/>
  <c r="EE23" i="25"/>
  <c r="ED23" i="25" s="1"/>
  <c r="EE24" i="25"/>
  <c r="EE25" i="25"/>
  <c r="ED25" i="25" s="1"/>
  <c r="EE26" i="25"/>
  <c r="ED26" i="25" s="1"/>
  <c r="EE27" i="25"/>
  <c r="ED27" i="25" s="1"/>
  <c r="EE28" i="25"/>
  <c r="ED28" i="25" s="1"/>
  <c r="EE29" i="25"/>
  <c r="EE30" i="25"/>
  <c r="ED30" i="25" s="1"/>
  <c r="EE31" i="25"/>
  <c r="ED31" i="25" s="1"/>
  <c r="EE32" i="25"/>
  <c r="ED32" i="25" s="1"/>
  <c r="EE33" i="25"/>
  <c r="ED33" i="25" s="1"/>
  <c r="EE34" i="25"/>
  <c r="ED34" i="25" s="1"/>
  <c r="EB17" i="25"/>
  <c r="EA17" i="25" s="1"/>
  <c r="EB18" i="25"/>
  <c r="EA18" i="25" s="1"/>
  <c r="EB19" i="25"/>
  <c r="EB20" i="25"/>
  <c r="EA20" i="25" s="1"/>
  <c r="EB21" i="25"/>
  <c r="EA21" i="25" s="1"/>
  <c r="EB22" i="25"/>
  <c r="EA22" i="25" s="1"/>
  <c r="EB23" i="25"/>
  <c r="EA23" i="25" s="1"/>
  <c r="EB24" i="25"/>
  <c r="EA24" i="25" s="1"/>
  <c r="EB25" i="25"/>
  <c r="EA25" i="25" s="1"/>
  <c r="EB26" i="25"/>
  <c r="EA26" i="25" s="1"/>
  <c r="EB27" i="25"/>
  <c r="EA27" i="25" s="1"/>
  <c r="EB28" i="25"/>
  <c r="EA28" i="25" s="1"/>
  <c r="EB29" i="25"/>
  <c r="EA29" i="25" s="1"/>
  <c r="EB30" i="25"/>
  <c r="EA30" i="25" s="1"/>
  <c r="EB31" i="25"/>
  <c r="EB32" i="25"/>
  <c r="EB33" i="25"/>
  <c r="EB34" i="25"/>
  <c r="EA34" i="25" s="1"/>
  <c r="DY17" i="25"/>
  <c r="DX17" i="25" s="1"/>
  <c r="DY18" i="25"/>
  <c r="DX18" i="25" s="1"/>
  <c r="DY19" i="25"/>
  <c r="DY20" i="25"/>
  <c r="DX20" i="25" s="1"/>
  <c r="DY21" i="25"/>
  <c r="DX21" i="25" s="1"/>
  <c r="DY22" i="25"/>
  <c r="DX22" i="25" s="1"/>
  <c r="DY23" i="25"/>
  <c r="DX23" i="25" s="1"/>
  <c r="DY24" i="25"/>
  <c r="DX24" i="25" s="1"/>
  <c r="DY25" i="25"/>
  <c r="DX25" i="25" s="1"/>
  <c r="DY26" i="25"/>
  <c r="DX26" i="25" s="1"/>
  <c r="DY27" i="25"/>
  <c r="DX27" i="25" s="1"/>
  <c r="DY28" i="25"/>
  <c r="DX28" i="25" s="1"/>
  <c r="DY29" i="25"/>
  <c r="DY30" i="25"/>
  <c r="DX30" i="25" s="1"/>
  <c r="DY31" i="25"/>
  <c r="DY32" i="25"/>
  <c r="DX32" i="25" s="1"/>
  <c r="DY33" i="25"/>
  <c r="DX33" i="25" s="1"/>
  <c r="DY34" i="25"/>
  <c r="DX34" i="25" s="1"/>
  <c r="DV17" i="25"/>
  <c r="DU17" i="25" s="1"/>
  <c r="DV18" i="25"/>
  <c r="DU18" i="25" s="1"/>
  <c r="DV19" i="25"/>
  <c r="DU19" i="25" s="1"/>
  <c r="DV20" i="25"/>
  <c r="DU20" i="25" s="1"/>
  <c r="DV21" i="25"/>
  <c r="DU21" i="25" s="1"/>
  <c r="DV22" i="25"/>
  <c r="DU22" i="25" s="1"/>
  <c r="DV23" i="25"/>
  <c r="DU23" i="25" s="1"/>
  <c r="DV24" i="25"/>
  <c r="DU24" i="25" s="1"/>
  <c r="DV25" i="25"/>
  <c r="DU25" i="25" s="1"/>
  <c r="DV26" i="25"/>
  <c r="DU26" i="25" s="1"/>
  <c r="DV27" i="25"/>
  <c r="DU27" i="25" s="1"/>
  <c r="DV28" i="25"/>
  <c r="DU28" i="25" s="1"/>
  <c r="DV29" i="25"/>
  <c r="DU29" i="25" s="1"/>
  <c r="DV30" i="25"/>
  <c r="DU30" i="25" s="1"/>
  <c r="DV31" i="25"/>
  <c r="DV32" i="25"/>
  <c r="DV33" i="25"/>
  <c r="DU33" i="25" s="1"/>
  <c r="DV34" i="25"/>
  <c r="DU34" i="25" s="1"/>
  <c r="DS17" i="25"/>
  <c r="DR17" i="25" s="1"/>
  <c r="DS18" i="25"/>
  <c r="DR18" i="25" s="1"/>
  <c r="DS19" i="25"/>
  <c r="DS20" i="25"/>
  <c r="DR20" i="25" s="1"/>
  <c r="DS21" i="25"/>
  <c r="DR21" i="25" s="1"/>
  <c r="DS22" i="25"/>
  <c r="DR22" i="25" s="1"/>
  <c r="DS23" i="25"/>
  <c r="DR23" i="25" s="1"/>
  <c r="DS24" i="25"/>
  <c r="DR24" i="25" s="1"/>
  <c r="DS25" i="25"/>
  <c r="DS26" i="25"/>
  <c r="DR26" i="25" s="1"/>
  <c r="DS27" i="25"/>
  <c r="DR27" i="25" s="1"/>
  <c r="DS28" i="25"/>
  <c r="DR28" i="25" s="1"/>
  <c r="DS29" i="25"/>
  <c r="DR29" i="25" s="1"/>
  <c r="DS30" i="25"/>
  <c r="DR30" i="25" s="1"/>
  <c r="DS31" i="25"/>
  <c r="DS32" i="25"/>
  <c r="DR32" i="25" s="1"/>
  <c r="DS33" i="25"/>
  <c r="DR33" i="25" s="1"/>
  <c r="DS34" i="25"/>
  <c r="DR34" i="25" s="1"/>
  <c r="DP17" i="25"/>
  <c r="DO17" i="25" s="1"/>
  <c r="DP18" i="25"/>
  <c r="DO18" i="25" s="1"/>
  <c r="DP19" i="25"/>
  <c r="DP20" i="25"/>
  <c r="DO20" i="25" s="1"/>
  <c r="DP21" i="25"/>
  <c r="DO21" i="25" s="1"/>
  <c r="DP22" i="25"/>
  <c r="DO22" i="25" s="1"/>
  <c r="DP23" i="25"/>
  <c r="DO23" i="25" s="1"/>
  <c r="DP24" i="25"/>
  <c r="DO24" i="25" s="1"/>
  <c r="DP25" i="25"/>
  <c r="DP26" i="25"/>
  <c r="DO26" i="25" s="1"/>
  <c r="DP27" i="25"/>
  <c r="DO27" i="25" s="1"/>
  <c r="DP28" i="25"/>
  <c r="DO28" i="25" s="1"/>
  <c r="DP29" i="25"/>
  <c r="DO29" i="25" s="1"/>
  <c r="DP30" i="25"/>
  <c r="DO30" i="25" s="1"/>
  <c r="DP31" i="25"/>
  <c r="DP32" i="25"/>
  <c r="DP33" i="25"/>
  <c r="DO33" i="25" s="1"/>
  <c r="DP34" i="25"/>
  <c r="DO34" i="25" s="1"/>
  <c r="DM17" i="25"/>
  <c r="DL17" i="25" s="1"/>
  <c r="DM18" i="25"/>
  <c r="DL18" i="25" s="1"/>
  <c r="DM19" i="25"/>
  <c r="DL19" i="25" s="1"/>
  <c r="DM20" i="25"/>
  <c r="DL20" i="25" s="1"/>
  <c r="DM21" i="25"/>
  <c r="DL21" i="25" s="1"/>
  <c r="DM22" i="25"/>
  <c r="DL22" i="25" s="1"/>
  <c r="DM23" i="25"/>
  <c r="DL23" i="25" s="1"/>
  <c r="DM24" i="25"/>
  <c r="DL24" i="25" s="1"/>
  <c r="DM25" i="25"/>
  <c r="DM26" i="25"/>
  <c r="DL26" i="25" s="1"/>
  <c r="DM27" i="25"/>
  <c r="DL27" i="25" s="1"/>
  <c r="DM28" i="25"/>
  <c r="DL28" i="25" s="1"/>
  <c r="DM29" i="25"/>
  <c r="DM30" i="25"/>
  <c r="DL30" i="25" s="1"/>
  <c r="DM31" i="25"/>
  <c r="DL31" i="25" s="1"/>
  <c r="DM32" i="25"/>
  <c r="DL32" i="25" s="1"/>
  <c r="DM33" i="25"/>
  <c r="DL33" i="25" s="1"/>
  <c r="DM34" i="25"/>
  <c r="DL34" i="25" s="1"/>
  <c r="DJ26" i="25"/>
  <c r="DI26" i="25" s="1"/>
  <c r="DJ27" i="25"/>
  <c r="DI27" i="25" s="1"/>
  <c r="DJ28" i="25"/>
  <c r="DI28" i="25" s="1"/>
  <c r="DJ29" i="25"/>
  <c r="DI29" i="25" s="1"/>
  <c r="DJ30" i="25"/>
  <c r="DI30" i="25" s="1"/>
  <c r="DJ31" i="25"/>
  <c r="DJ32" i="25"/>
  <c r="DJ33" i="25"/>
  <c r="DJ34" i="25"/>
  <c r="DI34" i="25" s="1"/>
  <c r="DG26" i="25"/>
  <c r="DG27" i="25"/>
  <c r="DG28" i="25"/>
  <c r="DF28" i="25" s="1"/>
  <c r="DG29" i="25"/>
  <c r="DG30" i="25"/>
  <c r="DG31" i="25"/>
  <c r="DF31" i="25" s="1"/>
  <c r="DG32" i="25"/>
  <c r="DF32" i="25" s="1"/>
  <c r="DG33" i="25"/>
  <c r="DF33" i="25" s="1"/>
  <c r="DG34" i="25"/>
  <c r="DF34" i="25" s="1"/>
  <c r="DD26" i="25"/>
  <c r="DD27" i="25"/>
  <c r="DD28" i="25"/>
  <c r="DC28" i="25" s="1"/>
  <c r="DD29" i="25"/>
  <c r="DD30" i="25"/>
  <c r="DD31" i="25"/>
  <c r="DC31" i="25" s="1"/>
  <c r="DD32" i="25"/>
  <c r="DC32" i="25" s="1"/>
  <c r="DD33" i="25"/>
  <c r="DC33" i="25" s="1"/>
  <c r="DD34" i="25"/>
  <c r="DC34" i="25" s="1"/>
  <c r="DA26" i="25"/>
  <c r="DA27" i="25"/>
  <c r="DA28" i="25"/>
  <c r="CZ28" i="25" s="1"/>
  <c r="DA29" i="25"/>
  <c r="DA30" i="25"/>
  <c r="DA31" i="25"/>
  <c r="DA32" i="25"/>
  <c r="CZ32" i="25" s="1"/>
  <c r="DA33" i="25"/>
  <c r="CZ33" i="25" s="1"/>
  <c r="DA34" i="25"/>
  <c r="CZ34" i="25" s="1"/>
  <c r="CX26" i="25"/>
  <c r="CX27" i="25"/>
  <c r="CX28" i="25"/>
  <c r="CW28" i="25" s="1"/>
  <c r="CX29" i="25"/>
  <c r="CX30" i="25"/>
  <c r="CX31" i="25"/>
  <c r="CX32" i="25"/>
  <c r="CX33" i="25"/>
  <c r="CW33" i="25" s="1"/>
  <c r="CX34" i="25"/>
  <c r="CU26" i="25"/>
  <c r="CU27" i="25"/>
  <c r="CU28" i="25"/>
  <c r="CT28" i="25" s="1"/>
  <c r="CU29" i="25"/>
  <c r="CU30" i="25"/>
  <c r="CU31" i="25"/>
  <c r="CU32" i="25"/>
  <c r="CT32" i="25" s="1"/>
  <c r="CU33" i="25"/>
  <c r="CT33" i="25" s="1"/>
  <c r="CU34" i="25"/>
  <c r="CT34" i="25" s="1"/>
  <c r="CR26" i="25"/>
  <c r="CR27" i="25"/>
  <c r="CR28" i="25"/>
  <c r="CQ28" i="25" s="1"/>
  <c r="CR29" i="25"/>
  <c r="CR30" i="25"/>
  <c r="CR31" i="25"/>
  <c r="CQ31" i="25" s="1"/>
  <c r="CR32" i="25"/>
  <c r="CQ32" i="25" s="1"/>
  <c r="CR33" i="25"/>
  <c r="CQ33" i="25" s="1"/>
  <c r="CR34" i="25"/>
  <c r="CQ34" i="25" s="1"/>
  <c r="CO26" i="25"/>
  <c r="CO27" i="25"/>
  <c r="CO28" i="25"/>
  <c r="CN28" i="25" s="1"/>
  <c r="CO29" i="25"/>
  <c r="CO30" i="25"/>
  <c r="CO31" i="25"/>
  <c r="CN31" i="25" s="1"/>
  <c r="CO32" i="25"/>
  <c r="CN32" i="25" s="1"/>
  <c r="CO33" i="25"/>
  <c r="CN33" i="25" s="1"/>
  <c r="CO34" i="25"/>
  <c r="CN34" i="25" s="1"/>
  <c r="CL26" i="25"/>
  <c r="CL27" i="25"/>
  <c r="CL28" i="25"/>
  <c r="CK28" i="25" s="1"/>
  <c r="CL29" i="25"/>
  <c r="CL30" i="25"/>
  <c r="CL31" i="25"/>
  <c r="CK31" i="25" s="1"/>
  <c r="CL32" i="25"/>
  <c r="CK32" i="25" s="1"/>
  <c r="CL33" i="25"/>
  <c r="CK33" i="25" s="1"/>
  <c r="CL34" i="25"/>
  <c r="CK34" i="25" s="1"/>
  <c r="CI26" i="25"/>
  <c r="CI27" i="25"/>
  <c r="CI28" i="25"/>
  <c r="CH28" i="25" s="1"/>
  <c r="CI29" i="25"/>
  <c r="CI30" i="25"/>
  <c r="CI31" i="25"/>
  <c r="CI32" i="25"/>
  <c r="CH32" i="25" s="1"/>
  <c r="CI33" i="25"/>
  <c r="CH33" i="25" s="1"/>
  <c r="CI34" i="25"/>
  <c r="CH34" i="25" s="1"/>
  <c r="CF17" i="25"/>
  <c r="CF18" i="25"/>
  <c r="CF19" i="25"/>
  <c r="CF20" i="25"/>
  <c r="CF21" i="25"/>
  <c r="CF22" i="25"/>
  <c r="CF23" i="25"/>
  <c r="CF24" i="25"/>
  <c r="CF25" i="25"/>
  <c r="CF26" i="25"/>
  <c r="CF27" i="25"/>
  <c r="CF28" i="25"/>
  <c r="CE28" i="25" s="1"/>
  <c r="CF29" i="25"/>
  <c r="CF30" i="25"/>
  <c r="CF31" i="25"/>
  <c r="CE31" i="25" s="1"/>
  <c r="CF32" i="25"/>
  <c r="CF33" i="25"/>
  <c r="CF34" i="25"/>
  <c r="CE34" i="25" s="1"/>
  <c r="CC17" i="25"/>
  <c r="CC18" i="25"/>
  <c r="CC19" i="25"/>
  <c r="CC20" i="25"/>
  <c r="CC21" i="25"/>
  <c r="CC22" i="25"/>
  <c r="CC23" i="25"/>
  <c r="CC24" i="25"/>
  <c r="CC25" i="25"/>
  <c r="CC26" i="25"/>
  <c r="CC27" i="25"/>
  <c r="CC28" i="25"/>
  <c r="CB28" i="25" s="1"/>
  <c r="CC29" i="25"/>
  <c r="CC30" i="25"/>
  <c r="CC31" i="25"/>
  <c r="CB31" i="25" s="1"/>
  <c r="CC32" i="25"/>
  <c r="CB32" i="25" s="1"/>
  <c r="CC33" i="25"/>
  <c r="CB33" i="25" s="1"/>
  <c r="CC34" i="25"/>
  <c r="CB34" i="25" s="1"/>
  <c r="BZ17" i="25"/>
  <c r="BZ18" i="25"/>
  <c r="BZ19" i="25"/>
  <c r="BZ20" i="25"/>
  <c r="BZ21" i="25"/>
  <c r="BZ22" i="25"/>
  <c r="BZ23" i="25"/>
  <c r="BZ24" i="25"/>
  <c r="BZ25" i="25"/>
  <c r="BZ26" i="25"/>
  <c r="BZ27" i="25"/>
  <c r="BZ28" i="25"/>
  <c r="BY28" i="25" s="1"/>
  <c r="BZ29" i="25"/>
  <c r="BZ30" i="25"/>
  <c r="BZ31" i="25"/>
  <c r="BZ32" i="25"/>
  <c r="BZ33" i="25"/>
  <c r="BZ34" i="25"/>
  <c r="BY34" i="25" s="1"/>
  <c r="BW17" i="25"/>
  <c r="BW18" i="25"/>
  <c r="BW19" i="25"/>
  <c r="BW20" i="25"/>
  <c r="BW21" i="25"/>
  <c r="BW22" i="25"/>
  <c r="BW23" i="25"/>
  <c r="BW24" i="25"/>
  <c r="BW25" i="25"/>
  <c r="BW26" i="25"/>
  <c r="BW27" i="25"/>
  <c r="BW28" i="25"/>
  <c r="BW29" i="25"/>
  <c r="BW30" i="25"/>
  <c r="BW31" i="25"/>
  <c r="BV31" i="25" s="1"/>
  <c r="BW32" i="25"/>
  <c r="BV32" i="25" s="1"/>
  <c r="BW33" i="25"/>
  <c r="BV33" i="25" s="1"/>
  <c r="BW34" i="25"/>
  <c r="BV34" i="25" s="1"/>
  <c r="BT20" i="25"/>
  <c r="BT21" i="25"/>
  <c r="BT22" i="25"/>
  <c r="BT23" i="25"/>
  <c r="BT24" i="25"/>
  <c r="BT25" i="25"/>
  <c r="BT26" i="25"/>
  <c r="BT27" i="25"/>
  <c r="BT28" i="25"/>
  <c r="BT29" i="25"/>
  <c r="BT30" i="25"/>
  <c r="BT31" i="25"/>
  <c r="BS31" i="25" s="1"/>
  <c r="BT32" i="25"/>
  <c r="BT33" i="25"/>
  <c r="BS33" i="25" s="1"/>
  <c r="BT34" i="25"/>
  <c r="BS34" i="25" s="1"/>
  <c r="BQ20" i="25"/>
  <c r="BQ21" i="25"/>
  <c r="BQ22" i="25"/>
  <c r="BQ23" i="25"/>
  <c r="BQ24" i="25"/>
  <c r="BQ25" i="25"/>
  <c r="BQ26" i="25"/>
  <c r="BQ27" i="25"/>
  <c r="BQ28" i="25"/>
  <c r="BQ29" i="25"/>
  <c r="BQ30" i="25"/>
  <c r="BQ31" i="25"/>
  <c r="BQ32" i="25"/>
  <c r="BP32" i="25" s="1"/>
  <c r="BQ33" i="25"/>
  <c r="BP33" i="25" s="1"/>
  <c r="BQ34" i="25"/>
  <c r="BP34" i="25" s="1"/>
  <c r="BK31" i="25"/>
  <c r="BJ31" i="25" s="1"/>
  <c r="BK32" i="25"/>
  <c r="BJ32" i="25" s="1"/>
  <c r="BK33" i="25"/>
  <c r="BK34" i="25"/>
  <c r="BJ34" i="25" s="1"/>
  <c r="BT17" i="25"/>
  <c r="BT18" i="25"/>
  <c r="BT19" i="25"/>
  <c r="BQ17" i="25"/>
  <c r="BQ18" i="25"/>
  <c r="BQ19" i="25"/>
  <c r="BN17" i="25"/>
  <c r="BN18" i="25"/>
  <c r="BN19" i="25"/>
  <c r="BN20" i="25"/>
  <c r="BN21" i="25"/>
  <c r="BN22" i="25"/>
  <c r="BN23" i="25"/>
  <c r="BN24" i="25"/>
  <c r="BK17" i="25"/>
  <c r="BK18" i="25"/>
  <c r="BK19" i="25"/>
  <c r="BK20" i="25"/>
  <c r="BK21" i="25"/>
  <c r="BK22" i="25"/>
  <c r="BK23" i="25"/>
  <c r="BK24" i="25"/>
  <c r="FT19" i="25"/>
  <c r="FT25" i="25"/>
  <c r="FT29" i="25"/>
  <c r="FT30" i="25"/>
  <c r="FT31" i="25"/>
  <c r="FT32" i="25"/>
  <c r="FT33" i="25"/>
  <c r="FQ17" i="25"/>
  <c r="FQ25" i="25"/>
  <c r="FQ27" i="25"/>
  <c r="FQ29" i="25"/>
  <c r="FQ32" i="25"/>
  <c r="FQ33" i="25"/>
  <c r="FN24" i="25"/>
  <c r="FN25" i="25"/>
  <c r="FN33" i="25"/>
  <c r="FK25" i="25"/>
  <c r="FK29" i="25"/>
  <c r="FK30" i="25"/>
  <c r="FK31" i="25"/>
  <c r="FK33" i="25"/>
  <c r="FH25" i="25"/>
  <c r="FH33" i="25"/>
  <c r="FE17" i="25"/>
  <c r="FE25" i="25"/>
  <c r="FE27" i="25"/>
  <c r="FE29" i="25"/>
  <c r="FE32" i="25"/>
  <c r="FE33" i="25"/>
  <c r="FB19" i="25"/>
  <c r="FB24" i="25"/>
  <c r="FB25" i="25"/>
  <c r="FB31" i="25"/>
  <c r="FB33" i="25"/>
  <c r="EY17" i="25"/>
  <c r="EY21" i="25"/>
  <c r="EY25" i="25"/>
  <c r="EY27" i="25"/>
  <c r="EY29" i="25"/>
  <c r="EY32" i="25"/>
  <c r="EY33" i="25"/>
  <c r="EV19" i="25"/>
  <c r="EV25" i="25"/>
  <c r="EV29" i="25"/>
  <c r="EV31" i="25"/>
  <c r="ES17" i="25"/>
  <c r="ES21" i="25"/>
  <c r="ES30" i="25"/>
  <c r="ES32" i="25"/>
  <c r="ES33" i="25"/>
  <c r="EP19" i="25"/>
  <c r="EP25" i="25"/>
  <c r="EP31" i="25"/>
  <c r="EP33" i="25"/>
  <c r="EM17" i="25"/>
  <c r="EM19" i="25"/>
  <c r="EM29" i="25"/>
  <c r="EM31" i="25"/>
  <c r="EM32" i="25"/>
  <c r="EJ19" i="25"/>
  <c r="EJ31" i="25"/>
  <c r="EG19" i="25"/>
  <c r="EG25" i="25"/>
  <c r="EG29" i="25"/>
  <c r="EG31" i="25"/>
  <c r="EG32" i="25"/>
  <c r="ED19" i="25"/>
  <c r="ED24" i="25"/>
  <c r="ED29" i="25"/>
  <c r="EA19" i="25"/>
  <c r="EA31" i="25"/>
  <c r="EA32" i="25"/>
  <c r="EA33" i="25"/>
  <c r="DX19" i="25"/>
  <c r="DX29" i="25"/>
  <c r="DX31" i="25"/>
  <c r="DU31" i="25"/>
  <c r="DU32" i="25"/>
  <c r="DR19" i="25"/>
  <c r="DR25" i="25"/>
  <c r="DR31" i="25"/>
  <c r="DO19" i="25"/>
  <c r="DO25" i="25"/>
  <c r="DO31" i="25"/>
  <c r="DO32" i="25"/>
  <c r="DL25" i="25"/>
  <c r="DL29" i="25"/>
  <c r="DI31" i="25"/>
  <c r="DI32" i="25"/>
  <c r="DI33" i="25"/>
  <c r="CZ31" i="25"/>
  <c r="CW31" i="25"/>
  <c r="CW32" i="25"/>
  <c r="CW34" i="25"/>
  <c r="CT31" i="25"/>
  <c r="CH31" i="25"/>
  <c r="CE32" i="25"/>
  <c r="CE33" i="25"/>
  <c r="BY31" i="25"/>
  <c r="BY32" i="25"/>
  <c r="BY33" i="25"/>
  <c r="BS32" i="25"/>
  <c r="BP31" i="25"/>
  <c r="BM31" i="25"/>
  <c r="BM32" i="25"/>
  <c r="BM33" i="25"/>
  <c r="BM34" i="25"/>
  <c r="BJ33" i="25"/>
  <c r="BG31" i="25"/>
  <c r="BG32" i="25"/>
  <c r="BG33" i="25"/>
  <c r="BG34" i="25"/>
  <c r="BH17" i="25"/>
  <c r="BH20" i="25"/>
  <c r="BH19" i="25"/>
  <c r="BH18" i="25"/>
  <c r="BH28" i="25" l="1"/>
  <c r="BK28" i="25"/>
  <c r="BN28" i="25"/>
  <c r="C83" i="34"/>
  <c r="FU81" i="34"/>
  <c r="FT81" i="34" s="1"/>
  <c r="FR81" i="34"/>
  <c r="FQ81" i="34" s="1"/>
  <c r="FO81" i="34"/>
  <c r="FN81" i="34" s="1"/>
  <c r="FL81" i="34"/>
  <c r="FK81" i="34" s="1"/>
  <c r="FI81" i="34"/>
  <c r="FH81" i="34" s="1"/>
  <c r="FF81" i="34"/>
  <c r="FE81" i="34" s="1"/>
  <c r="FC81" i="34"/>
  <c r="FB81" i="34" s="1"/>
  <c r="EZ81" i="34"/>
  <c r="EY81" i="34" s="1"/>
  <c r="EW81" i="34"/>
  <c r="EV81" i="34" s="1"/>
  <c r="ET81" i="34"/>
  <c r="ES81" i="34" s="1"/>
  <c r="EQ81" i="34"/>
  <c r="EP81" i="34" s="1"/>
  <c r="EN81" i="34"/>
  <c r="EM81" i="34" s="1"/>
  <c r="EK81" i="34"/>
  <c r="EJ81" i="34" s="1"/>
  <c r="EH81" i="34"/>
  <c r="EG81" i="34" s="1"/>
  <c r="EE81" i="34"/>
  <c r="ED81" i="34" s="1"/>
  <c r="EB81" i="34"/>
  <c r="EA81" i="34" s="1"/>
  <c r="DY81" i="34"/>
  <c r="DX81" i="34" s="1"/>
  <c r="DV81" i="34"/>
  <c r="DU81" i="34" s="1"/>
  <c r="DS81" i="34"/>
  <c r="DR81" i="34" s="1"/>
  <c r="DP81" i="34"/>
  <c r="DO81" i="34" s="1"/>
  <c r="DM81" i="34"/>
  <c r="DL81" i="34" s="1"/>
  <c r="DJ81" i="34"/>
  <c r="DI81" i="34" s="1"/>
  <c r="DG81" i="34"/>
  <c r="DF81" i="34" s="1"/>
  <c r="DD81" i="34"/>
  <c r="DC81" i="34" s="1"/>
  <c r="DA81" i="34"/>
  <c r="CZ81" i="34" s="1"/>
  <c r="CX81" i="34"/>
  <c r="CW81" i="34" s="1"/>
  <c r="CU81" i="34"/>
  <c r="CT81" i="34" s="1"/>
  <c r="CR81" i="34"/>
  <c r="CQ81" i="34" s="1"/>
  <c r="CO81" i="34"/>
  <c r="CN81" i="34" s="1"/>
  <c r="CL81" i="34"/>
  <c r="CK81" i="34" s="1"/>
  <c r="CI81" i="34"/>
  <c r="CH81" i="34" s="1"/>
  <c r="CF81" i="34"/>
  <c r="CE81" i="34" s="1"/>
  <c r="CC81" i="34"/>
  <c r="CB81" i="34" s="1"/>
  <c r="BZ81" i="34"/>
  <c r="BY81" i="34" s="1"/>
  <c r="BW81" i="34"/>
  <c r="BV81" i="34" s="1"/>
  <c r="BT81" i="34"/>
  <c r="BS81" i="34" s="1"/>
  <c r="BQ81" i="34"/>
  <c r="BP81" i="34" s="1"/>
  <c r="BN81" i="34"/>
  <c r="BM81" i="34" s="1"/>
  <c r="BK81" i="34"/>
  <c r="BJ81" i="34" s="1"/>
  <c r="BH81" i="34"/>
  <c r="BG81" i="34" s="1"/>
  <c r="FU80" i="34"/>
  <c r="FT80" i="34" s="1"/>
  <c r="FR80" i="34"/>
  <c r="FQ80" i="34" s="1"/>
  <c r="FO80" i="34"/>
  <c r="FN80" i="34" s="1"/>
  <c r="FL80" i="34"/>
  <c r="FK80" i="34" s="1"/>
  <c r="FI80" i="34"/>
  <c r="FH80" i="34" s="1"/>
  <c r="FF80" i="34"/>
  <c r="FE80" i="34" s="1"/>
  <c r="FC80" i="34"/>
  <c r="FB80" i="34" s="1"/>
  <c r="EZ80" i="34"/>
  <c r="EY80" i="34" s="1"/>
  <c r="EW80" i="34"/>
  <c r="EV80" i="34" s="1"/>
  <c r="ET80" i="34"/>
  <c r="ES80" i="34" s="1"/>
  <c r="EQ80" i="34"/>
  <c r="EP80" i="34" s="1"/>
  <c r="EN80" i="34"/>
  <c r="EM80" i="34"/>
  <c r="EK80" i="34"/>
  <c r="EJ80" i="34" s="1"/>
  <c r="EH80" i="34"/>
  <c r="EG80" i="34" s="1"/>
  <c r="EE80" i="34"/>
  <c r="ED80" i="34" s="1"/>
  <c r="EB80" i="34"/>
  <c r="EA80" i="34" s="1"/>
  <c r="DY80" i="34"/>
  <c r="DX80" i="34" s="1"/>
  <c r="DV80" i="34"/>
  <c r="DU80" i="34" s="1"/>
  <c r="DS80" i="34"/>
  <c r="DR80" i="34"/>
  <c r="DP80" i="34"/>
  <c r="DO80" i="34" s="1"/>
  <c r="DM80" i="34"/>
  <c r="DL80" i="34" s="1"/>
  <c r="DJ80" i="34"/>
  <c r="DI80" i="34" s="1"/>
  <c r="DG80" i="34"/>
  <c r="DF80" i="34" s="1"/>
  <c r="DD80" i="34"/>
  <c r="DC80" i="34" s="1"/>
  <c r="DA80" i="34"/>
  <c r="CZ80" i="34" s="1"/>
  <c r="CX80" i="34"/>
  <c r="CW80" i="34" s="1"/>
  <c r="CU80" i="34"/>
  <c r="CT80" i="34" s="1"/>
  <c r="CR80" i="34"/>
  <c r="CQ80" i="34" s="1"/>
  <c r="CO80" i="34"/>
  <c r="CN80" i="34" s="1"/>
  <c r="CL80" i="34"/>
  <c r="CK80" i="34" s="1"/>
  <c r="CI80" i="34"/>
  <c r="CH80" i="34" s="1"/>
  <c r="CF80" i="34"/>
  <c r="CE80" i="34" s="1"/>
  <c r="CC80" i="34"/>
  <c r="CB80" i="34" s="1"/>
  <c r="BZ80" i="34"/>
  <c r="BY80" i="34" s="1"/>
  <c r="BW80" i="34"/>
  <c r="BV80" i="34" s="1"/>
  <c r="BT80" i="34"/>
  <c r="BS80" i="34" s="1"/>
  <c r="BQ80" i="34"/>
  <c r="BP80" i="34" s="1"/>
  <c r="BN80" i="34"/>
  <c r="BM80" i="34" s="1"/>
  <c r="BK80" i="34"/>
  <c r="BJ80" i="34" s="1"/>
  <c r="BH80" i="34"/>
  <c r="BG80" i="34" s="1"/>
  <c r="FU79" i="34"/>
  <c r="FT79" i="34" s="1"/>
  <c r="FR79" i="34"/>
  <c r="FQ79" i="34" s="1"/>
  <c r="FO79" i="34"/>
  <c r="FN79" i="34" s="1"/>
  <c r="FL79" i="34"/>
  <c r="FK79" i="34" s="1"/>
  <c r="FI79" i="34"/>
  <c r="FH79" i="34" s="1"/>
  <c r="FF79" i="34"/>
  <c r="FE79" i="34" s="1"/>
  <c r="FC79" i="34"/>
  <c r="FB79" i="34" s="1"/>
  <c r="EZ79" i="34"/>
  <c r="EY79" i="34" s="1"/>
  <c r="EW79" i="34"/>
  <c r="EV79" i="34" s="1"/>
  <c r="ET79" i="34"/>
  <c r="ES79" i="34" s="1"/>
  <c r="EQ79" i="34"/>
  <c r="EP79" i="34" s="1"/>
  <c r="EN79" i="34"/>
  <c r="EM79" i="34" s="1"/>
  <c r="EK79" i="34"/>
  <c r="EJ79" i="34" s="1"/>
  <c r="EH79" i="34"/>
  <c r="EG79" i="34" s="1"/>
  <c r="EE79" i="34"/>
  <c r="ED79" i="34" s="1"/>
  <c r="EB79" i="34"/>
  <c r="EA79" i="34" s="1"/>
  <c r="DY79" i="34"/>
  <c r="DX79" i="34" s="1"/>
  <c r="DV79" i="34"/>
  <c r="DU79" i="34" s="1"/>
  <c r="DS79" i="34"/>
  <c r="DR79" i="34" s="1"/>
  <c r="DP79" i="34"/>
  <c r="DO79" i="34" s="1"/>
  <c r="DM79" i="34"/>
  <c r="DL79" i="34" s="1"/>
  <c r="DJ79" i="34"/>
  <c r="DI79" i="34" s="1"/>
  <c r="DG79" i="34"/>
  <c r="DF79" i="34" s="1"/>
  <c r="DD79" i="34"/>
  <c r="DC79" i="34" s="1"/>
  <c r="DA79" i="34"/>
  <c r="CZ79" i="34" s="1"/>
  <c r="CX79" i="34"/>
  <c r="CW79" i="34" s="1"/>
  <c r="CU79" i="34"/>
  <c r="CT79" i="34" s="1"/>
  <c r="CR79" i="34"/>
  <c r="CQ79" i="34" s="1"/>
  <c r="CO79" i="34"/>
  <c r="CN79" i="34" s="1"/>
  <c r="CL79" i="34"/>
  <c r="CK79" i="34" s="1"/>
  <c r="CI79" i="34"/>
  <c r="CH79" i="34" s="1"/>
  <c r="CF79" i="34"/>
  <c r="CE79" i="34" s="1"/>
  <c r="CC79" i="34"/>
  <c r="CB79" i="34" s="1"/>
  <c r="BZ79" i="34"/>
  <c r="BY79" i="34" s="1"/>
  <c r="BW79" i="34"/>
  <c r="BV79" i="34" s="1"/>
  <c r="BT79" i="34"/>
  <c r="BS79" i="34" s="1"/>
  <c r="BQ79" i="34"/>
  <c r="BP79" i="34" s="1"/>
  <c r="BN79" i="34"/>
  <c r="BM79" i="34" s="1"/>
  <c r="BK79" i="34"/>
  <c r="BJ79" i="34" s="1"/>
  <c r="BH79" i="34"/>
  <c r="BG79" i="34" s="1"/>
  <c r="FU78" i="34"/>
  <c r="FT78" i="34" s="1"/>
  <c r="FR78" i="34"/>
  <c r="FQ78" i="34" s="1"/>
  <c r="FO78" i="34"/>
  <c r="FN78" i="34" s="1"/>
  <c r="FL78" i="34"/>
  <c r="FK78" i="34" s="1"/>
  <c r="FI78" i="34"/>
  <c r="FH78" i="34" s="1"/>
  <c r="FF78" i="34"/>
  <c r="FE78" i="34" s="1"/>
  <c r="FC78" i="34"/>
  <c r="FB78" i="34" s="1"/>
  <c r="EZ78" i="34"/>
  <c r="EY78" i="34" s="1"/>
  <c r="EW78" i="34"/>
  <c r="EV78" i="34" s="1"/>
  <c r="ET78" i="34"/>
  <c r="ES78" i="34" s="1"/>
  <c r="EQ78" i="34"/>
  <c r="EP78" i="34" s="1"/>
  <c r="EN78" i="34"/>
  <c r="EM78" i="34" s="1"/>
  <c r="EK78" i="34"/>
  <c r="EJ78" i="34" s="1"/>
  <c r="EH78" i="34"/>
  <c r="EG78" i="34" s="1"/>
  <c r="EE78" i="34"/>
  <c r="ED78" i="34" s="1"/>
  <c r="EB78" i="34"/>
  <c r="EA78" i="34" s="1"/>
  <c r="DY78" i="34"/>
  <c r="DX78" i="34" s="1"/>
  <c r="DV78" i="34"/>
  <c r="DU78" i="34" s="1"/>
  <c r="DS78" i="34"/>
  <c r="DR78" i="34" s="1"/>
  <c r="DP78" i="34"/>
  <c r="DO78" i="34" s="1"/>
  <c r="DM78" i="34"/>
  <c r="DL78" i="34" s="1"/>
  <c r="DJ78" i="34"/>
  <c r="DI78" i="34" s="1"/>
  <c r="DG78" i="34"/>
  <c r="DF78" i="34" s="1"/>
  <c r="DD78" i="34"/>
  <c r="DC78" i="34" s="1"/>
  <c r="DA78" i="34"/>
  <c r="CZ78" i="34" s="1"/>
  <c r="CX78" i="34"/>
  <c r="CW78" i="34" s="1"/>
  <c r="CU78" i="34"/>
  <c r="CT78" i="34" s="1"/>
  <c r="CR78" i="34"/>
  <c r="CQ78" i="34" s="1"/>
  <c r="CO78" i="34"/>
  <c r="CN78" i="34" s="1"/>
  <c r="CL78" i="34"/>
  <c r="CK78" i="34" s="1"/>
  <c r="CI78" i="34"/>
  <c r="CH78" i="34" s="1"/>
  <c r="CF78" i="34"/>
  <c r="CE78" i="34" s="1"/>
  <c r="CC78" i="34"/>
  <c r="CB78" i="34" s="1"/>
  <c r="BZ78" i="34"/>
  <c r="BY78" i="34" s="1"/>
  <c r="BW78" i="34"/>
  <c r="BV78" i="34" s="1"/>
  <c r="BT78" i="34"/>
  <c r="BS78" i="34" s="1"/>
  <c r="BQ78" i="34"/>
  <c r="BP78" i="34" s="1"/>
  <c r="BN78" i="34"/>
  <c r="BM78" i="34" s="1"/>
  <c r="BK78" i="34"/>
  <c r="BJ78" i="34" s="1"/>
  <c r="BH78" i="34"/>
  <c r="BG78" i="34" s="1"/>
  <c r="FU77" i="34"/>
  <c r="FT77" i="34" s="1"/>
  <c r="FR77" i="34"/>
  <c r="FQ77" i="34" s="1"/>
  <c r="FO77" i="34"/>
  <c r="FN77" i="34" s="1"/>
  <c r="FL77" i="34"/>
  <c r="FK77" i="34"/>
  <c r="FI77" i="34"/>
  <c r="FH77" i="34" s="1"/>
  <c r="FF77" i="34"/>
  <c r="FE77" i="34" s="1"/>
  <c r="FC77" i="34"/>
  <c r="FB77" i="34" s="1"/>
  <c r="EZ77" i="34"/>
  <c r="EY77" i="34" s="1"/>
  <c r="EW77" i="34"/>
  <c r="EV77" i="34" s="1"/>
  <c r="ET77" i="34"/>
  <c r="ES77" i="34" s="1"/>
  <c r="EQ77" i="34"/>
  <c r="EP77" i="34" s="1"/>
  <c r="EN77" i="34"/>
  <c r="EM77" i="34" s="1"/>
  <c r="EK77" i="34"/>
  <c r="EJ77" i="34" s="1"/>
  <c r="EH77" i="34"/>
  <c r="EG77" i="34" s="1"/>
  <c r="EE77" i="34"/>
  <c r="ED77" i="34" s="1"/>
  <c r="EB77" i="34"/>
  <c r="EA77" i="34" s="1"/>
  <c r="DY77" i="34"/>
  <c r="DX77" i="34" s="1"/>
  <c r="DV77" i="34"/>
  <c r="DU77" i="34" s="1"/>
  <c r="DS77" i="34"/>
  <c r="DR77" i="34" s="1"/>
  <c r="DP77" i="34"/>
  <c r="DO77" i="34" s="1"/>
  <c r="DM77" i="34"/>
  <c r="DL77" i="34" s="1"/>
  <c r="DJ77" i="34"/>
  <c r="DI77" i="34" s="1"/>
  <c r="DG77" i="34"/>
  <c r="DF77" i="34" s="1"/>
  <c r="DD77" i="34"/>
  <c r="DC77" i="34" s="1"/>
  <c r="DA77" i="34"/>
  <c r="CZ77" i="34" s="1"/>
  <c r="CX77" i="34"/>
  <c r="CW77" i="34" s="1"/>
  <c r="CU77" i="34"/>
  <c r="CT77" i="34" s="1"/>
  <c r="CR77" i="34"/>
  <c r="CQ77" i="34" s="1"/>
  <c r="CO77" i="34"/>
  <c r="CN77" i="34" s="1"/>
  <c r="CL77" i="34"/>
  <c r="CK77" i="34" s="1"/>
  <c r="CI77" i="34"/>
  <c r="CH77" i="34" s="1"/>
  <c r="CF77" i="34"/>
  <c r="CE77" i="34" s="1"/>
  <c r="CC77" i="34"/>
  <c r="CB77" i="34" s="1"/>
  <c r="BZ77" i="34"/>
  <c r="BY77" i="34" s="1"/>
  <c r="BW77" i="34"/>
  <c r="BV77" i="34" s="1"/>
  <c r="BT77" i="34"/>
  <c r="BS77" i="34" s="1"/>
  <c r="BQ77" i="34"/>
  <c r="BP77" i="34" s="1"/>
  <c r="BN77" i="34"/>
  <c r="BM77" i="34" s="1"/>
  <c r="BK77" i="34"/>
  <c r="BJ77" i="34" s="1"/>
  <c r="BH77" i="34"/>
  <c r="BG77" i="34" s="1"/>
  <c r="FU76" i="34"/>
  <c r="FT76" i="34" s="1"/>
  <c r="FR76" i="34"/>
  <c r="FQ76" i="34" s="1"/>
  <c r="FO76" i="34"/>
  <c r="FN76" i="34" s="1"/>
  <c r="FL76" i="34"/>
  <c r="FK76" i="34" s="1"/>
  <c r="FI76" i="34"/>
  <c r="FH76" i="34" s="1"/>
  <c r="FF76" i="34"/>
  <c r="FE76" i="34" s="1"/>
  <c r="FC76" i="34"/>
  <c r="FB76" i="34" s="1"/>
  <c r="EZ76" i="34"/>
  <c r="EY76" i="34" s="1"/>
  <c r="EW76" i="34"/>
  <c r="EV76" i="34" s="1"/>
  <c r="ET76" i="34"/>
  <c r="ES76" i="34" s="1"/>
  <c r="EQ76" i="34"/>
  <c r="EP76" i="34" s="1"/>
  <c r="EN76" i="34"/>
  <c r="EM76" i="34" s="1"/>
  <c r="EK76" i="34"/>
  <c r="EJ76" i="34" s="1"/>
  <c r="EH76" i="34"/>
  <c r="EG76" i="34" s="1"/>
  <c r="EE76" i="34"/>
  <c r="ED76" i="34" s="1"/>
  <c r="EB76" i="34"/>
  <c r="EA76" i="34" s="1"/>
  <c r="DY76" i="34"/>
  <c r="DX76" i="34" s="1"/>
  <c r="DV76" i="34"/>
  <c r="DU76" i="34" s="1"/>
  <c r="DS76" i="34"/>
  <c r="DR76" i="34" s="1"/>
  <c r="DP76" i="34"/>
  <c r="DO76" i="34" s="1"/>
  <c r="DM76" i="34"/>
  <c r="DL76" i="34" s="1"/>
  <c r="DJ76" i="34"/>
  <c r="DI76" i="34" s="1"/>
  <c r="DG76" i="34"/>
  <c r="DF76" i="34" s="1"/>
  <c r="DD76" i="34"/>
  <c r="DC76" i="34" s="1"/>
  <c r="DA76" i="34"/>
  <c r="CZ76" i="34" s="1"/>
  <c r="CX76" i="34"/>
  <c r="CW76" i="34" s="1"/>
  <c r="CU76" i="34"/>
  <c r="CT76" i="34" s="1"/>
  <c r="CR76" i="34"/>
  <c r="CQ76" i="34" s="1"/>
  <c r="CO76" i="34"/>
  <c r="CN76" i="34" s="1"/>
  <c r="CL76" i="34"/>
  <c r="CK76" i="34" s="1"/>
  <c r="CI76" i="34"/>
  <c r="CH76" i="34" s="1"/>
  <c r="CF76" i="34"/>
  <c r="CE76" i="34" s="1"/>
  <c r="CC76" i="34"/>
  <c r="CB76" i="34" s="1"/>
  <c r="BZ76" i="34"/>
  <c r="BY76" i="34" s="1"/>
  <c r="BW76" i="34"/>
  <c r="BV76" i="34" s="1"/>
  <c r="BT76" i="34"/>
  <c r="BS76" i="34" s="1"/>
  <c r="BQ76" i="34"/>
  <c r="BP76" i="34" s="1"/>
  <c r="BN76" i="34"/>
  <c r="BM76" i="34" s="1"/>
  <c r="BK76" i="34"/>
  <c r="BJ76" i="34" s="1"/>
  <c r="BH76" i="34"/>
  <c r="BG76" i="34" s="1"/>
  <c r="FU75" i="34"/>
  <c r="FT75" i="34" s="1"/>
  <c r="FR75" i="34"/>
  <c r="FQ75" i="34" s="1"/>
  <c r="FO75" i="34"/>
  <c r="FN75" i="34" s="1"/>
  <c r="FL75" i="34"/>
  <c r="FK75" i="34" s="1"/>
  <c r="FI75" i="34"/>
  <c r="FH75" i="34" s="1"/>
  <c r="FF75" i="34"/>
  <c r="FE75" i="34" s="1"/>
  <c r="FC75" i="34"/>
  <c r="FB75" i="34" s="1"/>
  <c r="EZ75" i="34"/>
  <c r="EY75" i="34" s="1"/>
  <c r="EW75" i="34"/>
  <c r="EV75" i="34" s="1"/>
  <c r="ET75" i="34"/>
  <c r="ES75" i="34" s="1"/>
  <c r="EQ75" i="34"/>
  <c r="EP75" i="34" s="1"/>
  <c r="EN75" i="34"/>
  <c r="EM75" i="34" s="1"/>
  <c r="EK75" i="34"/>
  <c r="EJ75" i="34" s="1"/>
  <c r="EH75" i="34"/>
  <c r="EG75" i="34" s="1"/>
  <c r="EE75" i="34"/>
  <c r="ED75" i="34" s="1"/>
  <c r="EB75" i="34"/>
  <c r="EA75" i="34" s="1"/>
  <c r="DY75" i="34"/>
  <c r="DX75" i="34" s="1"/>
  <c r="DV75" i="34"/>
  <c r="DU75" i="34" s="1"/>
  <c r="DS75" i="34"/>
  <c r="DR75" i="34" s="1"/>
  <c r="DP75" i="34"/>
  <c r="DO75" i="34" s="1"/>
  <c r="DM75" i="34"/>
  <c r="DL75" i="34" s="1"/>
  <c r="DJ75" i="34"/>
  <c r="DI75" i="34" s="1"/>
  <c r="DG75" i="34"/>
  <c r="DF75" i="34" s="1"/>
  <c r="DD75" i="34"/>
  <c r="DC75" i="34" s="1"/>
  <c r="DA75" i="34"/>
  <c r="CZ75" i="34" s="1"/>
  <c r="CX75" i="34"/>
  <c r="CW75" i="34" s="1"/>
  <c r="CU75" i="34"/>
  <c r="CT75" i="34" s="1"/>
  <c r="CR75" i="34"/>
  <c r="CQ75" i="34" s="1"/>
  <c r="CO75" i="34"/>
  <c r="CN75" i="34" s="1"/>
  <c r="CL75" i="34"/>
  <c r="CK75" i="34" s="1"/>
  <c r="CI75" i="34"/>
  <c r="CH75" i="34" s="1"/>
  <c r="CF75" i="34"/>
  <c r="CE75" i="34" s="1"/>
  <c r="CC75" i="34"/>
  <c r="CB75" i="34" s="1"/>
  <c r="BZ75" i="34"/>
  <c r="BY75" i="34" s="1"/>
  <c r="BW75" i="34"/>
  <c r="BV75" i="34" s="1"/>
  <c r="BT75" i="34"/>
  <c r="BS75" i="34" s="1"/>
  <c r="BQ75" i="34"/>
  <c r="BP75" i="34" s="1"/>
  <c r="BN75" i="34"/>
  <c r="BM75" i="34" s="1"/>
  <c r="BK75" i="34"/>
  <c r="BJ75" i="34" s="1"/>
  <c r="BH75" i="34"/>
  <c r="BG75" i="34" s="1"/>
  <c r="FU74" i="34"/>
  <c r="FT74" i="34" s="1"/>
  <c r="FR74" i="34"/>
  <c r="FQ74" i="34" s="1"/>
  <c r="FO74" i="34"/>
  <c r="FN74" i="34" s="1"/>
  <c r="FL74" i="34"/>
  <c r="FK74" i="34" s="1"/>
  <c r="FI74" i="34"/>
  <c r="FH74" i="34" s="1"/>
  <c r="FF74" i="34"/>
  <c r="FE74" i="34" s="1"/>
  <c r="FC74" i="34"/>
  <c r="FB74" i="34" s="1"/>
  <c r="EZ74" i="34"/>
  <c r="EY74" i="34" s="1"/>
  <c r="EW74" i="34"/>
  <c r="EV74" i="34" s="1"/>
  <c r="ET74" i="34"/>
  <c r="ES74" i="34" s="1"/>
  <c r="EQ74" i="34"/>
  <c r="EP74" i="34" s="1"/>
  <c r="EN74" i="34"/>
  <c r="EM74" i="34" s="1"/>
  <c r="EK74" i="34"/>
  <c r="EJ74" i="34" s="1"/>
  <c r="EH74" i="34"/>
  <c r="EG74" i="34" s="1"/>
  <c r="EE74" i="34"/>
  <c r="ED74" i="34" s="1"/>
  <c r="EB74" i="34"/>
  <c r="EA74" i="34" s="1"/>
  <c r="DY74" i="34"/>
  <c r="DX74" i="34" s="1"/>
  <c r="DV74" i="34"/>
  <c r="DU74" i="34" s="1"/>
  <c r="DS74" i="34"/>
  <c r="DR74" i="34" s="1"/>
  <c r="DP74" i="34"/>
  <c r="DO74" i="34" s="1"/>
  <c r="DM74" i="34"/>
  <c r="DL74" i="34" s="1"/>
  <c r="DJ74" i="34"/>
  <c r="DI74" i="34" s="1"/>
  <c r="DG74" i="34"/>
  <c r="DF74" i="34" s="1"/>
  <c r="DD74" i="34"/>
  <c r="DC74" i="34" s="1"/>
  <c r="DA74" i="34"/>
  <c r="CZ74" i="34" s="1"/>
  <c r="CX74" i="34"/>
  <c r="CW74" i="34" s="1"/>
  <c r="CU74" i="34"/>
  <c r="CT74" i="34" s="1"/>
  <c r="CR74" i="34"/>
  <c r="CQ74" i="34" s="1"/>
  <c r="CO74" i="34"/>
  <c r="CN74" i="34" s="1"/>
  <c r="CL74" i="34"/>
  <c r="CK74" i="34" s="1"/>
  <c r="CI74" i="34"/>
  <c r="CH74" i="34" s="1"/>
  <c r="CF74" i="34"/>
  <c r="CE74" i="34" s="1"/>
  <c r="CC74" i="34"/>
  <c r="CB74" i="34" s="1"/>
  <c r="BZ74" i="34"/>
  <c r="BY74" i="34" s="1"/>
  <c r="BW74" i="34"/>
  <c r="BV74" i="34" s="1"/>
  <c r="BT74" i="34"/>
  <c r="BS74" i="34" s="1"/>
  <c r="BQ74" i="34"/>
  <c r="BP74" i="34" s="1"/>
  <c r="BN74" i="34"/>
  <c r="BM74" i="34" s="1"/>
  <c r="BK74" i="34"/>
  <c r="BJ74" i="34" s="1"/>
  <c r="BH74" i="34"/>
  <c r="BG74" i="34" s="1"/>
  <c r="FU73" i="34"/>
  <c r="FT73" i="34" s="1"/>
  <c r="FR73" i="34"/>
  <c r="FQ73" i="34" s="1"/>
  <c r="FO73" i="34"/>
  <c r="FN73" i="34" s="1"/>
  <c r="FL73" i="34"/>
  <c r="FK73" i="34" s="1"/>
  <c r="FI73" i="34"/>
  <c r="FH73" i="34" s="1"/>
  <c r="FF73" i="34"/>
  <c r="FE73" i="34" s="1"/>
  <c r="FC73" i="34"/>
  <c r="FB73" i="34" s="1"/>
  <c r="EZ73" i="34"/>
  <c r="EY73" i="34" s="1"/>
  <c r="EW73" i="34"/>
  <c r="EV73" i="34" s="1"/>
  <c r="ET73" i="34"/>
  <c r="ES73" i="34" s="1"/>
  <c r="EQ73" i="34"/>
  <c r="EP73" i="34" s="1"/>
  <c r="EN73" i="34"/>
  <c r="EM73" i="34" s="1"/>
  <c r="EK73" i="34"/>
  <c r="EJ73" i="34" s="1"/>
  <c r="EH73" i="34"/>
  <c r="EG73" i="34" s="1"/>
  <c r="EE73" i="34"/>
  <c r="ED73" i="34" s="1"/>
  <c r="EB73" i="34"/>
  <c r="EA73" i="34" s="1"/>
  <c r="DY73" i="34"/>
  <c r="DX73" i="34" s="1"/>
  <c r="DV73" i="34"/>
  <c r="DU73" i="34" s="1"/>
  <c r="DS73" i="34"/>
  <c r="DR73" i="34" s="1"/>
  <c r="DP73" i="34"/>
  <c r="DO73" i="34" s="1"/>
  <c r="DM73" i="34"/>
  <c r="DL73" i="34" s="1"/>
  <c r="DJ73" i="34"/>
  <c r="DI73" i="34" s="1"/>
  <c r="DG73" i="34"/>
  <c r="DF73" i="34" s="1"/>
  <c r="DD73" i="34"/>
  <c r="DC73" i="34" s="1"/>
  <c r="DA73" i="34"/>
  <c r="CZ73" i="34" s="1"/>
  <c r="CX73" i="34"/>
  <c r="CW73" i="34" s="1"/>
  <c r="CU73" i="34"/>
  <c r="CT73" i="34" s="1"/>
  <c r="CR73" i="34"/>
  <c r="CQ73" i="34" s="1"/>
  <c r="CO73" i="34"/>
  <c r="CN73" i="34" s="1"/>
  <c r="CL73" i="34"/>
  <c r="CK73" i="34" s="1"/>
  <c r="CI73" i="34"/>
  <c r="CH73" i="34" s="1"/>
  <c r="CF73" i="34"/>
  <c r="CE73" i="34" s="1"/>
  <c r="CC73" i="34"/>
  <c r="CB73" i="34" s="1"/>
  <c r="BZ73" i="34"/>
  <c r="BY73" i="34" s="1"/>
  <c r="BW73" i="34"/>
  <c r="BV73" i="34" s="1"/>
  <c r="BT73" i="34"/>
  <c r="BS73" i="34" s="1"/>
  <c r="BQ73" i="34"/>
  <c r="BP73" i="34" s="1"/>
  <c r="BN73" i="34"/>
  <c r="BM73" i="34" s="1"/>
  <c r="BK73" i="34"/>
  <c r="BJ73" i="34" s="1"/>
  <c r="BH73" i="34"/>
  <c r="BG73" i="34" s="1"/>
  <c r="FU72" i="34"/>
  <c r="FT72" i="34" s="1"/>
  <c r="FR72" i="34"/>
  <c r="FQ72" i="34" s="1"/>
  <c r="FO72" i="34"/>
  <c r="FN72" i="34" s="1"/>
  <c r="FL72" i="34"/>
  <c r="FK72" i="34" s="1"/>
  <c r="FI72" i="34"/>
  <c r="FH72" i="34" s="1"/>
  <c r="FF72" i="34"/>
  <c r="FE72" i="34" s="1"/>
  <c r="FC72" i="34"/>
  <c r="FB72" i="34" s="1"/>
  <c r="EZ72" i="34"/>
  <c r="EY72" i="34" s="1"/>
  <c r="EW72" i="34"/>
  <c r="EV72" i="34"/>
  <c r="ET72" i="34"/>
  <c r="ES72" i="34" s="1"/>
  <c r="EQ72" i="34"/>
  <c r="EP72" i="34" s="1"/>
  <c r="EN72" i="34"/>
  <c r="EM72" i="34" s="1"/>
  <c r="EK72" i="34"/>
  <c r="EJ72" i="34" s="1"/>
  <c r="EH72" i="34"/>
  <c r="EG72" i="34" s="1"/>
  <c r="EE72" i="34"/>
  <c r="ED72" i="34" s="1"/>
  <c r="EB72" i="34"/>
  <c r="EA72" i="34" s="1"/>
  <c r="DY72" i="34"/>
  <c r="DX72" i="34" s="1"/>
  <c r="DV72" i="34"/>
  <c r="DU72" i="34" s="1"/>
  <c r="DS72" i="34"/>
  <c r="DR72" i="34" s="1"/>
  <c r="DP72" i="34"/>
  <c r="DO72" i="34" s="1"/>
  <c r="DM72" i="34"/>
  <c r="DL72" i="34" s="1"/>
  <c r="DJ72" i="34"/>
  <c r="DI72" i="34" s="1"/>
  <c r="DG72" i="34"/>
  <c r="DF72" i="34" s="1"/>
  <c r="DD72" i="34"/>
  <c r="DC72" i="34" s="1"/>
  <c r="DA72" i="34"/>
  <c r="CZ72" i="34" s="1"/>
  <c r="CX72" i="34"/>
  <c r="CW72" i="34" s="1"/>
  <c r="CU72" i="34"/>
  <c r="CT72" i="34" s="1"/>
  <c r="CR72" i="34"/>
  <c r="CQ72" i="34" s="1"/>
  <c r="CO72" i="34"/>
  <c r="CN72" i="34" s="1"/>
  <c r="CL72" i="34"/>
  <c r="CK72" i="34" s="1"/>
  <c r="CI72" i="34"/>
  <c r="CH72" i="34" s="1"/>
  <c r="CF72" i="34"/>
  <c r="CE72" i="34" s="1"/>
  <c r="CC72" i="34"/>
  <c r="CB72" i="34" s="1"/>
  <c r="BZ72" i="34"/>
  <c r="BY72" i="34" s="1"/>
  <c r="BW72" i="34"/>
  <c r="BV72" i="34" s="1"/>
  <c r="BT72" i="34"/>
  <c r="BS72" i="34" s="1"/>
  <c r="BQ72" i="34"/>
  <c r="BP72" i="34" s="1"/>
  <c r="BN72" i="34"/>
  <c r="BM72" i="34" s="1"/>
  <c r="BK72" i="34"/>
  <c r="BJ72" i="34" s="1"/>
  <c r="BH72" i="34"/>
  <c r="BG72" i="34" s="1"/>
  <c r="FU71" i="34"/>
  <c r="FT71" i="34" s="1"/>
  <c r="FR71" i="34"/>
  <c r="FQ71" i="34" s="1"/>
  <c r="FO71" i="34"/>
  <c r="FN71" i="34" s="1"/>
  <c r="FL71" i="34"/>
  <c r="FK71" i="34" s="1"/>
  <c r="FI71" i="34"/>
  <c r="FH71" i="34" s="1"/>
  <c r="FF71" i="34"/>
  <c r="FE71" i="34" s="1"/>
  <c r="FC71" i="34"/>
  <c r="FB71" i="34" s="1"/>
  <c r="EZ71" i="34"/>
  <c r="EY71" i="34" s="1"/>
  <c r="EW71" i="34"/>
  <c r="EV71" i="34" s="1"/>
  <c r="ET71" i="34"/>
  <c r="ES71" i="34" s="1"/>
  <c r="EQ71" i="34"/>
  <c r="EP71" i="34" s="1"/>
  <c r="EN71" i="34"/>
  <c r="EM71" i="34" s="1"/>
  <c r="EK71" i="34"/>
  <c r="EJ71" i="34" s="1"/>
  <c r="EH71" i="34"/>
  <c r="EG71" i="34" s="1"/>
  <c r="EE71" i="34"/>
  <c r="ED71" i="34" s="1"/>
  <c r="EB71" i="34"/>
  <c r="EA71" i="34" s="1"/>
  <c r="DY71" i="34"/>
  <c r="DX71" i="34" s="1"/>
  <c r="DV71" i="34"/>
  <c r="DU71" i="34" s="1"/>
  <c r="DS71" i="34"/>
  <c r="DR71" i="34" s="1"/>
  <c r="DP71" i="34"/>
  <c r="DO71" i="34" s="1"/>
  <c r="DM71" i="34"/>
  <c r="DL71" i="34" s="1"/>
  <c r="DJ71" i="34"/>
  <c r="DI71" i="34"/>
  <c r="DG71" i="34"/>
  <c r="DF71" i="34" s="1"/>
  <c r="DD71" i="34"/>
  <c r="DC71" i="34" s="1"/>
  <c r="DA71" i="34"/>
  <c r="CZ71" i="34" s="1"/>
  <c r="CX71" i="34"/>
  <c r="CW71" i="34" s="1"/>
  <c r="CU71" i="34"/>
  <c r="CT71" i="34" s="1"/>
  <c r="CR71" i="34"/>
  <c r="CQ71" i="34" s="1"/>
  <c r="CO71" i="34"/>
  <c r="CN71" i="34" s="1"/>
  <c r="CL71" i="34"/>
  <c r="CK71" i="34" s="1"/>
  <c r="CI71" i="34"/>
  <c r="CH71" i="34" s="1"/>
  <c r="CF71" i="34"/>
  <c r="CE71" i="34" s="1"/>
  <c r="CC71" i="34"/>
  <c r="CB71" i="34" s="1"/>
  <c r="BZ71" i="34"/>
  <c r="BY71" i="34" s="1"/>
  <c r="BW71" i="34"/>
  <c r="BV71" i="34" s="1"/>
  <c r="BT71" i="34"/>
  <c r="BS71" i="34" s="1"/>
  <c r="BQ71" i="34"/>
  <c r="BP71" i="34" s="1"/>
  <c r="BN71" i="34"/>
  <c r="BM71" i="34" s="1"/>
  <c r="BK71" i="34"/>
  <c r="BJ71" i="34" s="1"/>
  <c r="BH71" i="34"/>
  <c r="BG71" i="34" s="1"/>
  <c r="FU70" i="34"/>
  <c r="FT70" i="34"/>
  <c r="FR70" i="34"/>
  <c r="FQ70" i="34" s="1"/>
  <c r="FO70" i="34"/>
  <c r="FN70" i="34" s="1"/>
  <c r="FL70" i="34"/>
  <c r="FK70" i="34" s="1"/>
  <c r="FI70" i="34"/>
  <c r="FH70" i="34" s="1"/>
  <c r="FF70" i="34"/>
  <c r="FE70" i="34" s="1"/>
  <c r="FC70" i="34"/>
  <c r="FB70" i="34" s="1"/>
  <c r="EZ70" i="34"/>
  <c r="EY70" i="34" s="1"/>
  <c r="EW70" i="34"/>
  <c r="EV70" i="34"/>
  <c r="ET70" i="34"/>
  <c r="ES70" i="34" s="1"/>
  <c r="EQ70" i="34"/>
  <c r="EP70" i="34" s="1"/>
  <c r="EN70" i="34"/>
  <c r="EM70" i="34" s="1"/>
  <c r="EK70" i="34"/>
  <c r="EJ70" i="34" s="1"/>
  <c r="EH70" i="34"/>
  <c r="EG70" i="34" s="1"/>
  <c r="EE70" i="34"/>
  <c r="ED70" i="34" s="1"/>
  <c r="EB70" i="34"/>
  <c r="EA70" i="34" s="1"/>
  <c r="DY70" i="34"/>
  <c r="DX70" i="34" s="1"/>
  <c r="DV70" i="34"/>
  <c r="DU70" i="34" s="1"/>
  <c r="DS70" i="34"/>
  <c r="DR70" i="34" s="1"/>
  <c r="DP70" i="34"/>
  <c r="DO70" i="34" s="1"/>
  <c r="DM70" i="34"/>
  <c r="DL70" i="34" s="1"/>
  <c r="DJ70" i="34"/>
  <c r="DI70" i="34" s="1"/>
  <c r="DG70" i="34"/>
  <c r="DF70" i="34" s="1"/>
  <c r="DD70" i="34"/>
  <c r="DC70" i="34" s="1"/>
  <c r="DA70" i="34"/>
  <c r="CZ70" i="34" s="1"/>
  <c r="CX70" i="34"/>
  <c r="CW70" i="34" s="1"/>
  <c r="CU70" i="34"/>
  <c r="CT70" i="34" s="1"/>
  <c r="CR70" i="34"/>
  <c r="CQ70" i="34" s="1"/>
  <c r="CO70" i="34"/>
  <c r="CN70" i="34" s="1"/>
  <c r="CL70" i="34"/>
  <c r="CK70" i="34" s="1"/>
  <c r="CI70" i="34"/>
  <c r="CH70" i="34" s="1"/>
  <c r="CF70" i="34"/>
  <c r="CE70" i="34" s="1"/>
  <c r="CC70" i="34"/>
  <c r="CB70" i="34" s="1"/>
  <c r="BZ70" i="34"/>
  <c r="BY70" i="34" s="1"/>
  <c r="BW70" i="34"/>
  <c r="BV70" i="34" s="1"/>
  <c r="BT70" i="34"/>
  <c r="BS70" i="34" s="1"/>
  <c r="BQ70" i="34"/>
  <c r="BP70" i="34" s="1"/>
  <c r="BN70" i="34"/>
  <c r="BM70" i="34" s="1"/>
  <c r="BK70" i="34"/>
  <c r="BJ70" i="34" s="1"/>
  <c r="BH70" i="34"/>
  <c r="BG70" i="34" s="1"/>
  <c r="FU69" i="34"/>
  <c r="FT69" i="34" s="1"/>
  <c r="FR69" i="34"/>
  <c r="FQ69" i="34" s="1"/>
  <c r="FO69" i="34"/>
  <c r="FN69" i="34" s="1"/>
  <c r="FL69" i="34"/>
  <c r="FK69" i="34" s="1"/>
  <c r="FI69" i="34"/>
  <c r="FH69" i="34" s="1"/>
  <c r="FF69" i="34"/>
  <c r="FE69" i="34" s="1"/>
  <c r="FC69" i="34"/>
  <c r="FB69" i="34" s="1"/>
  <c r="EZ69" i="34"/>
  <c r="EY69" i="34" s="1"/>
  <c r="EW69" i="34"/>
  <c r="EV69" i="34" s="1"/>
  <c r="ET69" i="34"/>
  <c r="ES69" i="34" s="1"/>
  <c r="EQ69" i="34"/>
  <c r="EP69" i="34" s="1"/>
  <c r="EN69" i="34"/>
  <c r="EM69" i="34" s="1"/>
  <c r="EK69" i="34"/>
  <c r="EJ69" i="34" s="1"/>
  <c r="EH69" i="34"/>
  <c r="EG69" i="34" s="1"/>
  <c r="EE69" i="34"/>
  <c r="ED69" i="34" s="1"/>
  <c r="EB69" i="34"/>
  <c r="EA69" i="34" s="1"/>
  <c r="DY69" i="34"/>
  <c r="DX69" i="34" s="1"/>
  <c r="DV69" i="34"/>
  <c r="DU69" i="34" s="1"/>
  <c r="DS69" i="34"/>
  <c r="DR69" i="34" s="1"/>
  <c r="DP69" i="34"/>
  <c r="DO69" i="34"/>
  <c r="DM69" i="34"/>
  <c r="DL69" i="34" s="1"/>
  <c r="DJ69" i="34"/>
  <c r="DI69" i="34" s="1"/>
  <c r="DG69" i="34"/>
  <c r="DF69" i="34" s="1"/>
  <c r="DD69" i="34"/>
  <c r="DC69" i="34" s="1"/>
  <c r="DA69" i="34"/>
  <c r="CZ69" i="34" s="1"/>
  <c r="CX69" i="34"/>
  <c r="CW69" i="34" s="1"/>
  <c r="CU69" i="34"/>
  <c r="CT69" i="34" s="1"/>
  <c r="CR69" i="34"/>
  <c r="CQ69" i="34" s="1"/>
  <c r="CO69" i="34"/>
  <c r="CN69" i="34" s="1"/>
  <c r="CL69" i="34"/>
  <c r="CK69" i="34" s="1"/>
  <c r="CI69" i="34"/>
  <c r="CH69" i="34" s="1"/>
  <c r="CF69" i="34"/>
  <c r="CE69" i="34" s="1"/>
  <c r="CC69" i="34"/>
  <c r="CB69" i="34" s="1"/>
  <c r="BZ69" i="34"/>
  <c r="BY69" i="34" s="1"/>
  <c r="BW69" i="34"/>
  <c r="BV69" i="34" s="1"/>
  <c r="BT69" i="34"/>
  <c r="BS69" i="34" s="1"/>
  <c r="BQ69" i="34"/>
  <c r="BP69" i="34" s="1"/>
  <c r="BN69" i="34"/>
  <c r="BM69" i="34" s="1"/>
  <c r="BK69" i="34"/>
  <c r="BJ69" i="34" s="1"/>
  <c r="BH69" i="34"/>
  <c r="BG69" i="34"/>
  <c r="FU68" i="34"/>
  <c r="FT68" i="34" s="1"/>
  <c r="FR68" i="34"/>
  <c r="FQ68" i="34" s="1"/>
  <c r="FO68" i="34"/>
  <c r="FN68" i="34" s="1"/>
  <c r="FL68" i="34"/>
  <c r="FK68" i="34" s="1"/>
  <c r="FI68" i="34"/>
  <c r="FH68" i="34" s="1"/>
  <c r="FF68" i="34"/>
  <c r="FE68" i="34" s="1"/>
  <c r="FC68" i="34"/>
  <c r="FB68" i="34" s="1"/>
  <c r="EZ68" i="34"/>
  <c r="EY68" i="34" s="1"/>
  <c r="EW68" i="34"/>
  <c r="EV68" i="34" s="1"/>
  <c r="ET68" i="34"/>
  <c r="ES68" i="34" s="1"/>
  <c r="EQ68" i="34"/>
  <c r="EP68" i="34" s="1"/>
  <c r="EN68" i="34"/>
  <c r="EM68" i="34" s="1"/>
  <c r="EK68" i="34"/>
  <c r="EJ68" i="34" s="1"/>
  <c r="EH68" i="34"/>
  <c r="EG68" i="34" s="1"/>
  <c r="EE68" i="34"/>
  <c r="ED68" i="34" s="1"/>
  <c r="EB68" i="34"/>
  <c r="EA68" i="34" s="1"/>
  <c r="DY68" i="34"/>
  <c r="DX68" i="34" s="1"/>
  <c r="DV68" i="34"/>
  <c r="DU68" i="34" s="1"/>
  <c r="DS68" i="34"/>
  <c r="DR68" i="34" s="1"/>
  <c r="DP68" i="34"/>
  <c r="DO68" i="34" s="1"/>
  <c r="DM68" i="34"/>
  <c r="DL68" i="34" s="1"/>
  <c r="DJ68" i="34"/>
  <c r="DI68" i="34" s="1"/>
  <c r="DG68" i="34"/>
  <c r="DF68" i="34" s="1"/>
  <c r="DD68" i="34"/>
  <c r="DC68" i="34" s="1"/>
  <c r="DA68" i="34"/>
  <c r="CZ68" i="34" s="1"/>
  <c r="CX68" i="34"/>
  <c r="CW68" i="34" s="1"/>
  <c r="CU68" i="34"/>
  <c r="CT68" i="34" s="1"/>
  <c r="CR68" i="34"/>
  <c r="CQ68" i="34" s="1"/>
  <c r="CO68" i="34"/>
  <c r="CN68" i="34" s="1"/>
  <c r="CL68" i="34"/>
  <c r="CK68" i="34" s="1"/>
  <c r="CI68" i="34"/>
  <c r="CH68" i="34" s="1"/>
  <c r="CF68" i="34"/>
  <c r="CE68" i="34" s="1"/>
  <c r="CC68" i="34"/>
  <c r="CB68" i="34" s="1"/>
  <c r="BZ68" i="34"/>
  <c r="BY68" i="34" s="1"/>
  <c r="BW68" i="34"/>
  <c r="BV68" i="34" s="1"/>
  <c r="BT68" i="34"/>
  <c r="BS68" i="34" s="1"/>
  <c r="BQ68" i="34"/>
  <c r="BP68" i="34" s="1"/>
  <c r="BN68" i="34"/>
  <c r="BM68" i="34" s="1"/>
  <c r="BK68" i="34"/>
  <c r="BJ68" i="34" s="1"/>
  <c r="BH68" i="34"/>
  <c r="BG68" i="34" s="1"/>
  <c r="FU67" i="34"/>
  <c r="FT67" i="34" s="1"/>
  <c r="FR67" i="34"/>
  <c r="FQ67" i="34" s="1"/>
  <c r="FO67" i="34"/>
  <c r="FN67" i="34" s="1"/>
  <c r="FL67" i="34"/>
  <c r="FK67" i="34" s="1"/>
  <c r="FI67" i="34"/>
  <c r="FH67" i="34" s="1"/>
  <c r="FF67" i="34"/>
  <c r="FE67" i="34" s="1"/>
  <c r="FC67" i="34"/>
  <c r="FB67" i="34" s="1"/>
  <c r="EZ67" i="34"/>
  <c r="EY67" i="34" s="1"/>
  <c r="EW67" i="34"/>
  <c r="EV67" i="34" s="1"/>
  <c r="ET67" i="34"/>
  <c r="ES67" i="34" s="1"/>
  <c r="EQ67" i="34"/>
  <c r="EP67" i="34" s="1"/>
  <c r="EN67" i="34"/>
  <c r="EM67" i="34" s="1"/>
  <c r="EK67" i="34"/>
  <c r="EJ67" i="34" s="1"/>
  <c r="EH67" i="34"/>
  <c r="EG67" i="34" s="1"/>
  <c r="EE67" i="34"/>
  <c r="ED67" i="34" s="1"/>
  <c r="EB67" i="34"/>
  <c r="EA67" i="34" s="1"/>
  <c r="DY67" i="34"/>
  <c r="DX67" i="34"/>
  <c r="DV67" i="34"/>
  <c r="DU67" i="34" s="1"/>
  <c r="DS67" i="34"/>
  <c r="DR67" i="34" s="1"/>
  <c r="DP67" i="34"/>
  <c r="DO67" i="34" s="1"/>
  <c r="DM67" i="34"/>
  <c r="DL67" i="34" s="1"/>
  <c r="DJ67" i="34"/>
  <c r="DI67" i="34" s="1"/>
  <c r="DG67" i="34"/>
  <c r="DF67" i="34" s="1"/>
  <c r="DD67" i="34"/>
  <c r="DC67" i="34" s="1"/>
  <c r="DA67" i="34"/>
  <c r="CZ67" i="34" s="1"/>
  <c r="CX67" i="34"/>
  <c r="CW67" i="34" s="1"/>
  <c r="CU67" i="34"/>
  <c r="CT67" i="34" s="1"/>
  <c r="CR67" i="34"/>
  <c r="CQ67" i="34" s="1"/>
  <c r="CO67" i="34"/>
  <c r="CN67" i="34" s="1"/>
  <c r="CL67" i="34"/>
  <c r="CK67" i="34" s="1"/>
  <c r="CI67" i="34"/>
  <c r="CH67" i="34" s="1"/>
  <c r="CF67" i="34"/>
  <c r="CE67" i="34" s="1"/>
  <c r="CC67" i="34"/>
  <c r="CB67" i="34" s="1"/>
  <c r="BZ67" i="34"/>
  <c r="BY67" i="34" s="1"/>
  <c r="BW67" i="34"/>
  <c r="BV67" i="34" s="1"/>
  <c r="BT67" i="34"/>
  <c r="BS67" i="34" s="1"/>
  <c r="BQ67" i="34"/>
  <c r="BP67" i="34" s="1"/>
  <c r="BN67" i="34"/>
  <c r="BM67" i="34" s="1"/>
  <c r="BK67" i="34"/>
  <c r="BJ67" i="34" s="1"/>
  <c r="BH67" i="34"/>
  <c r="BG67" i="34" s="1"/>
  <c r="FU66" i="34"/>
  <c r="FT66" i="34" s="1"/>
  <c r="FR66" i="34"/>
  <c r="FQ66" i="34" s="1"/>
  <c r="FO66" i="34"/>
  <c r="FN66" i="34" s="1"/>
  <c r="FL66" i="34"/>
  <c r="FK66" i="34" s="1"/>
  <c r="FI66" i="34"/>
  <c r="FH66" i="34" s="1"/>
  <c r="FF66" i="34"/>
  <c r="FE66" i="34" s="1"/>
  <c r="FC66" i="34"/>
  <c r="FB66" i="34" s="1"/>
  <c r="EZ66" i="34"/>
  <c r="EY66" i="34" s="1"/>
  <c r="EW66" i="34"/>
  <c r="EV66" i="34" s="1"/>
  <c r="ET66" i="34"/>
  <c r="ES66" i="34" s="1"/>
  <c r="EQ66" i="34"/>
  <c r="EP66" i="34" s="1"/>
  <c r="EN66" i="34"/>
  <c r="EM66" i="34" s="1"/>
  <c r="EK66" i="34"/>
  <c r="EJ66" i="34" s="1"/>
  <c r="EH66" i="34"/>
  <c r="EG66" i="34" s="1"/>
  <c r="EE66" i="34"/>
  <c r="ED66" i="34" s="1"/>
  <c r="EB66" i="34"/>
  <c r="EA66" i="34" s="1"/>
  <c r="DY66" i="34"/>
  <c r="DX66" i="34" s="1"/>
  <c r="DV66" i="34"/>
  <c r="DU66" i="34" s="1"/>
  <c r="DS66" i="34"/>
  <c r="DR66" i="34" s="1"/>
  <c r="DP66" i="34"/>
  <c r="DO66" i="34" s="1"/>
  <c r="DM66" i="34"/>
  <c r="DL66" i="34" s="1"/>
  <c r="DJ66" i="34"/>
  <c r="DI66" i="34" s="1"/>
  <c r="DG66" i="34"/>
  <c r="DF66" i="34" s="1"/>
  <c r="DD66" i="34"/>
  <c r="DC66" i="34" s="1"/>
  <c r="DA66" i="34"/>
  <c r="CZ66" i="34" s="1"/>
  <c r="CX66" i="34"/>
  <c r="CW66" i="34" s="1"/>
  <c r="CU66" i="34"/>
  <c r="CT66" i="34" s="1"/>
  <c r="CR66" i="34"/>
  <c r="CQ66" i="34" s="1"/>
  <c r="CO66" i="34"/>
  <c r="CN66" i="34" s="1"/>
  <c r="CL66" i="34"/>
  <c r="CK66" i="34" s="1"/>
  <c r="CI66" i="34"/>
  <c r="CH66" i="34" s="1"/>
  <c r="CF66" i="34"/>
  <c r="CE66" i="34" s="1"/>
  <c r="CC66" i="34"/>
  <c r="CB66" i="34" s="1"/>
  <c r="BZ66" i="34"/>
  <c r="BY66" i="34" s="1"/>
  <c r="BW66" i="34"/>
  <c r="BV66" i="34" s="1"/>
  <c r="BT66" i="34"/>
  <c r="BS66" i="34" s="1"/>
  <c r="BQ66" i="34"/>
  <c r="BP66" i="34" s="1"/>
  <c r="BN66" i="34"/>
  <c r="BM66" i="34" s="1"/>
  <c r="BK66" i="34"/>
  <c r="BJ66" i="34"/>
  <c r="BH66" i="34"/>
  <c r="BG66" i="34" s="1"/>
  <c r="FU65" i="34"/>
  <c r="FT65" i="34" s="1"/>
  <c r="FR65" i="34"/>
  <c r="FQ65" i="34" s="1"/>
  <c r="FO65" i="34"/>
  <c r="FN65" i="34" s="1"/>
  <c r="FL65" i="34"/>
  <c r="FK65" i="34" s="1"/>
  <c r="FI65" i="34"/>
  <c r="FH65" i="34" s="1"/>
  <c r="FF65" i="34"/>
  <c r="FE65" i="34" s="1"/>
  <c r="FC65" i="34"/>
  <c r="FB65" i="34" s="1"/>
  <c r="EZ65" i="34"/>
  <c r="EY65" i="34" s="1"/>
  <c r="EW65" i="34"/>
  <c r="EV65" i="34" s="1"/>
  <c r="ET65" i="34"/>
  <c r="ES65" i="34" s="1"/>
  <c r="EQ65" i="34"/>
  <c r="EP65" i="34" s="1"/>
  <c r="EN65" i="34"/>
  <c r="EM65" i="34" s="1"/>
  <c r="EK65" i="34"/>
  <c r="EJ65" i="34" s="1"/>
  <c r="EH65" i="34"/>
  <c r="EG65" i="34" s="1"/>
  <c r="EE65" i="34"/>
  <c r="ED65" i="34" s="1"/>
  <c r="EB65" i="34"/>
  <c r="EA65" i="34" s="1"/>
  <c r="DY65" i="34"/>
  <c r="DX65" i="34" s="1"/>
  <c r="DV65" i="34"/>
  <c r="DU65" i="34" s="1"/>
  <c r="DS65" i="34"/>
  <c r="DR65" i="34" s="1"/>
  <c r="DP65" i="34"/>
  <c r="DO65" i="34" s="1"/>
  <c r="DM65" i="34"/>
  <c r="DL65" i="34" s="1"/>
  <c r="DJ65" i="34"/>
  <c r="DI65" i="34" s="1"/>
  <c r="DG65" i="34"/>
  <c r="DF65" i="34" s="1"/>
  <c r="DD65" i="34"/>
  <c r="DC65" i="34" s="1"/>
  <c r="DA65" i="34"/>
  <c r="CZ65" i="34" s="1"/>
  <c r="CX65" i="34"/>
  <c r="CW65" i="34" s="1"/>
  <c r="CU65" i="34"/>
  <c r="CT65" i="34" s="1"/>
  <c r="CR65" i="34"/>
  <c r="CQ65" i="34" s="1"/>
  <c r="CO65" i="34"/>
  <c r="CN65" i="34" s="1"/>
  <c r="CL65" i="34"/>
  <c r="CK65" i="34" s="1"/>
  <c r="CI65" i="34"/>
  <c r="CH65" i="34" s="1"/>
  <c r="CF65" i="34"/>
  <c r="CE65" i="34" s="1"/>
  <c r="CC65" i="34"/>
  <c r="CB65" i="34" s="1"/>
  <c r="BZ65" i="34"/>
  <c r="BY65" i="34" s="1"/>
  <c r="BW65" i="34"/>
  <c r="BV65" i="34" s="1"/>
  <c r="BT65" i="34"/>
  <c r="BS65" i="34" s="1"/>
  <c r="BQ65" i="34"/>
  <c r="BP65" i="34" s="1"/>
  <c r="BN65" i="34"/>
  <c r="BM65" i="34" s="1"/>
  <c r="BK65" i="34"/>
  <c r="BJ65" i="34" s="1"/>
  <c r="BH65" i="34"/>
  <c r="BG65" i="34" s="1"/>
  <c r="FU64" i="34"/>
  <c r="FT64" i="34" s="1"/>
  <c r="FR64" i="34"/>
  <c r="FQ64" i="34" s="1"/>
  <c r="FO64" i="34"/>
  <c r="FN64" i="34" s="1"/>
  <c r="FL64" i="34"/>
  <c r="FK64" i="34" s="1"/>
  <c r="FI64" i="34"/>
  <c r="FH64" i="34" s="1"/>
  <c r="FF64" i="34"/>
  <c r="FE64" i="34" s="1"/>
  <c r="FC64" i="34"/>
  <c r="FB64" i="34" s="1"/>
  <c r="EZ64" i="34"/>
  <c r="EY64" i="34" s="1"/>
  <c r="EW64" i="34"/>
  <c r="EV64" i="34" s="1"/>
  <c r="ET64" i="34"/>
  <c r="ES64" i="34" s="1"/>
  <c r="EQ64" i="34"/>
  <c r="EP64" i="34" s="1"/>
  <c r="EN64" i="34"/>
  <c r="EM64" i="34" s="1"/>
  <c r="EK64" i="34"/>
  <c r="EJ64" i="34" s="1"/>
  <c r="EH64" i="34"/>
  <c r="EG64" i="34" s="1"/>
  <c r="EE64" i="34"/>
  <c r="ED64" i="34" s="1"/>
  <c r="EB64" i="34"/>
  <c r="EA64" i="34" s="1"/>
  <c r="DY64" i="34"/>
  <c r="DX64" i="34" s="1"/>
  <c r="DV64" i="34"/>
  <c r="DU64" i="34" s="1"/>
  <c r="DS64" i="34"/>
  <c r="DR64" i="34" s="1"/>
  <c r="DP64" i="34"/>
  <c r="DO64" i="34" s="1"/>
  <c r="DM64" i="34"/>
  <c r="DL64" i="34" s="1"/>
  <c r="DJ64" i="34"/>
  <c r="DI64" i="34" s="1"/>
  <c r="DG64" i="34"/>
  <c r="DF64" i="34" s="1"/>
  <c r="DD64" i="34"/>
  <c r="DC64" i="34" s="1"/>
  <c r="DA64" i="34"/>
  <c r="CZ64" i="34" s="1"/>
  <c r="CX64" i="34"/>
  <c r="CW64" i="34" s="1"/>
  <c r="CU64" i="34"/>
  <c r="CT64" i="34" s="1"/>
  <c r="CR64" i="34"/>
  <c r="CQ64" i="34" s="1"/>
  <c r="CO64" i="34"/>
  <c r="CN64" i="34" s="1"/>
  <c r="CL64" i="34"/>
  <c r="CK64" i="34" s="1"/>
  <c r="CI64" i="34"/>
  <c r="CH64" i="34" s="1"/>
  <c r="CF64" i="34"/>
  <c r="CE64" i="34" s="1"/>
  <c r="CC64" i="34"/>
  <c r="CB64" i="34" s="1"/>
  <c r="BZ64" i="34"/>
  <c r="BY64" i="34" s="1"/>
  <c r="BW64" i="34"/>
  <c r="BV64" i="34" s="1"/>
  <c r="BT64" i="34"/>
  <c r="BS64" i="34" s="1"/>
  <c r="BQ64" i="34"/>
  <c r="BP64" i="34" s="1"/>
  <c r="BN64" i="34"/>
  <c r="BM64" i="34" s="1"/>
  <c r="BK64" i="34"/>
  <c r="BJ64" i="34" s="1"/>
  <c r="BH64" i="34"/>
  <c r="BG64" i="34" s="1"/>
  <c r="FU63" i="34"/>
  <c r="FT63" i="34" s="1"/>
  <c r="FR63" i="34"/>
  <c r="FQ63" i="34" s="1"/>
  <c r="FO63" i="34"/>
  <c r="FN63" i="34" s="1"/>
  <c r="FL63" i="34"/>
  <c r="FK63" i="34" s="1"/>
  <c r="FI63" i="34"/>
  <c r="FH63" i="34" s="1"/>
  <c r="FF63" i="34"/>
  <c r="FE63" i="34" s="1"/>
  <c r="FC63" i="34"/>
  <c r="FB63" i="34" s="1"/>
  <c r="EZ63" i="34"/>
  <c r="EY63" i="34" s="1"/>
  <c r="EW63" i="34"/>
  <c r="EV63" i="34" s="1"/>
  <c r="ET63" i="34"/>
  <c r="ES63" i="34" s="1"/>
  <c r="EQ63" i="34"/>
  <c r="EP63" i="34" s="1"/>
  <c r="EN63" i="34"/>
  <c r="EM63" i="34" s="1"/>
  <c r="EK63" i="34"/>
  <c r="EJ63" i="34" s="1"/>
  <c r="EH63" i="34"/>
  <c r="EG63" i="34" s="1"/>
  <c r="EE63" i="34"/>
  <c r="ED63" i="34" s="1"/>
  <c r="EB63" i="34"/>
  <c r="EA63" i="34" s="1"/>
  <c r="DY63" i="34"/>
  <c r="DX63" i="34" s="1"/>
  <c r="DV63" i="34"/>
  <c r="DU63" i="34" s="1"/>
  <c r="DS63" i="34"/>
  <c r="DR63" i="34" s="1"/>
  <c r="DP63" i="34"/>
  <c r="DO63" i="34" s="1"/>
  <c r="DM63" i="34"/>
  <c r="DL63" i="34" s="1"/>
  <c r="DJ63" i="34"/>
  <c r="DI63" i="34" s="1"/>
  <c r="DG63" i="34"/>
  <c r="DF63" i="34" s="1"/>
  <c r="DD63" i="34"/>
  <c r="DC63" i="34" s="1"/>
  <c r="DA63" i="34"/>
  <c r="CZ63" i="34" s="1"/>
  <c r="CX63" i="34"/>
  <c r="CW63" i="34" s="1"/>
  <c r="CU63" i="34"/>
  <c r="CT63" i="34" s="1"/>
  <c r="CR63" i="34"/>
  <c r="CQ63" i="34" s="1"/>
  <c r="CO63" i="34"/>
  <c r="CN63" i="34" s="1"/>
  <c r="CL63" i="34"/>
  <c r="CK63" i="34" s="1"/>
  <c r="CI63" i="34"/>
  <c r="CH63" i="34" s="1"/>
  <c r="CF63" i="34"/>
  <c r="CE63" i="34" s="1"/>
  <c r="CC63" i="34"/>
  <c r="CB63" i="34" s="1"/>
  <c r="BZ63" i="34"/>
  <c r="BY63" i="34" s="1"/>
  <c r="BW63" i="34"/>
  <c r="BV63" i="34" s="1"/>
  <c r="BT63" i="34"/>
  <c r="BS63" i="34" s="1"/>
  <c r="BQ63" i="34"/>
  <c r="BP63" i="34" s="1"/>
  <c r="BN63" i="34"/>
  <c r="BM63" i="34" s="1"/>
  <c r="BK63" i="34"/>
  <c r="BJ63" i="34"/>
  <c r="BH63" i="34"/>
  <c r="BG63" i="34" s="1"/>
  <c r="FU62" i="34"/>
  <c r="FT62" i="34" s="1"/>
  <c r="FR62" i="34"/>
  <c r="FQ62" i="34" s="1"/>
  <c r="FO62" i="34"/>
  <c r="FN62" i="34" s="1"/>
  <c r="FL62" i="34"/>
  <c r="FK62" i="34" s="1"/>
  <c r="FI62" i="34"/>
  <c r="FH62" i="34" s="1"/>
  <c r="FF62" i="34"/>
  <c r="FE62" i="34" s="1"/>
  <c r="FC62" i="34"/>
  <c r="FB62" i="34" s="1"/>
  <c r="EZ62" i="34"/>
  <c r="EY62" i="34"/>
  <c r="EW62" i="34"/>
  <c r="EV62" i="34" s="1"/>
  <c r="ET62" i="34"/>
  <c r="ES62" i="34" s="1"/>
  <c r="EQ62" i="34"/>
  <c r="EP62" i="34" s="1"/>
  <c r="EN62" i="34"/>
  <c r="EM62" i="34" s="1"/>
  <c r="EK62" i="34"/>
  <c r="EJ62" i="34" s="1"/>
  <c r="EH62" i="34"/>
  <c r="EG62" i="34" s="1"/>
  <c r="EE62" i="34"/>
  <c r="ED62" i="34" s="1"/>
  <c r="EB62" i="34"/>
  <c r="EA62" i="34" s="1"/>
  <c r="DY62" i="34"/>
  <c r="DX62" i="34" s="1"/>
  <c r="DV62" i="34"/>
  <c r="DU62" i="34" s="1"/>
  <c r="DS62" i="34"/>
  <c r="DR62" i="34" s="1"/>
  <c r="DP62" i="34"/>
  <c r="DO62" i="34" s="1"/>
  <c r="DM62" i="34"/>
  <c r="DL62" i="34" s="1"/>
  <c r="DJ62" i="34"/>
  <c r="DI62" i="34" s="1"/>
  <c r="DG62" i="34"/>
  <c r="DF62" i="34" s="1"/>
  <c r="DD62" i="34"/>
  <c r="DC62" i="34" s="1"/>
  <c r="DA62" i="34"/>
  <c r="CZ62" i="34" s="1"/>
  <c r="CX62" i="34"/>
  <c r="CW62" i="34" s="1"/>
  <c r="CU62" i="34"/>
  <c r="CT62" i="34" s="1"/>
  <c r="CR62" i="34"/>
  <c r="CQ62" i="34" s="1"/>
  <c r="CO62" i="34"/>
  <c r="CN62" i="34" s="1"/>
  <c r="CL62" i="34"/>
  <c r="CK62" i="34" s="1"/>
  <c r="CI62" i="34"/>
  <c r="CH62" i="34" s="1"/>
  <c r="CF62" i="34"/>
  <c r="CE62" i="34" s="1"/>
  <c r="CC62" i="34"/>
  <c r="CB62" i="34" s="1"/>
  <c r="BZ62" i="34"/>
  <c r="BY62" i="34" s="1"/>
  <c r="BW62" i="34"/>
  <c r="BV62" i="34" s="1"/>
  <c r="BT62" i="34"/>
  <c r="BS62" i="34" s="1"/>
  <c r="BQ62" i="34"/>
  <c r="BP62" i="34"/>
  <c r="BN62" i="34"/>
  <c r="BM62" i="34" s="1"/>
  <c r="BK62" i="34"/>
  <c r="BJ62" i="34" s="1"/>
  <c r="BH62" i="34"/>
  <c r="BG62" i="34" s="1"/>
  <c r="FU61" i="34"/>
  <c r="FT61" i="34" s="1"/>
  <c r="FR61" i="34"/>
  <c r="FQ61" i="34" s="1"/>
  <c r="FO61" i="34"/>
  <c r="FN61" i="34" s="1"/>
  <c r="FL61" i="34"/>
  <c r="FK61" i="34" s="1"/>
  <c r="FI61" i="34"/>
  <c r="FH61" i="34"/>
  <c r="FF61" i="34"/>
  <c r="FE61" i="34" s="1"/>
  <c r="FC61" i="34"/>
  <c r="FB61" i="34" s="1"/>
  <c r="EZ61" i="34"/>
  <c r="EY61" i="34" s="1"/>
  <c r="EW61" i="34"/>
  <c r="EV61" i="34" s="1"/>
  <c r="ET61" i="34"/>
  <c r="ES61" i="34" s="1"/>
  <c r="EQ61" i="34"/>
  <c r="EP61" i="34" s="1"/>
  <c r="EN61" i="34"/>
  <c r="EM61" i="34" s="1"/>
  <c r="EK61" i="34"/>
  <c r="EJ61" i="34" s="1"/>
  <c r="EH61" i="34"/>
  <c r="EG61" i="34"/>
  <c r="EE61" i="34"/>
  <c r="ED61" i="34" s="1"/>
  <c r="EB61" i="34"/>
  <c r="EA61" i="34" s="1"/>
  <c r="DY61" i="34"/>
  <c r="DX61" i="34" s="1"/>
  <c r="DV61" i="34"/>
  <c r="DU61" i="34" s="1"/>
  <c r="DS61" i="34"/>
  <c r="DR61" i="34" s="1"/>
  <c r="DP61" i="34"/>
  <c r="DO61" i="34" s="1"/>
  <c r="DM61" i="34"/>
  <c r="DL61" i="34" s="1"/>
  <c r="DJ61" i="34"/>
  <c r="DI61" i="34" s="1"/>
  <c r="DG61" i="34"/>
  <c r="DF61" i="34" s="1"/>
  <c r="DD61" i="34"/>
  <c r="DC61" i="34" s="1"/>
  <c r="DA61" i="34"/>
  <c r="CZ61" i="34" s="1"/>
  <c r="CX61" i="34"/>
  <c r="CW61" i="34" s="1"/>
  <c r="CU61" i="34"/>
  <c r="CT61" i="34" s="1"/>
  <c r="CR61" i="34"/>
  <c r="CQ61" i="34" s="1"/>
  <c r="CO61" i="34"/>
  <c r="CN61" i="34" s="1"/>
  <c r="CL61" i="34"/>
  <c r="CK61" i="34"/>
  <c r="CI61" i="34"/>
  <c r="CH61" i="34" s="1"/>
  <c r="CF61" i="34"/>
  <c r="CE61" i="34" s="1"/>
  <c r="CC61" i="34"/>
  <c r="CB61" i="34" s="1"/>
  <c r="BZ61" i="34"/>
  <c r="BY61" i="34" s="1"/>
  <c r="BW61" i="34"/>
  <c r="BV61" i="34" s="1"/>
  <c r="BT61" i="34"/>
  <c r="BS61" i="34" s="1"/>
  <c r="BQ61" i="34"/>
  <c r="BP61" i="34" s="1"/>
  <c r="BN61" i="34"/>
  <c r="BM61" i="34" s="1"/>
  <c r="BK61" i="34"/>
  <c r="BJ61" i="34" s="1"/>
  <c r="BH61" i="34"/>
  <c r="BG61" i="34" s="1"/>
  <c r="FU60" i="34"/>
  <c r="FT60" i="34" s="1"/>
  <c r="FR60" i="34"/>
  <c r="FQ60" i="34" s="1"/>
  <c r="FO60" i="34"/>
  <c r="FN60" i="34" s="1"/>
  <c r="FL60" i="34"/>
  <c r="FK60" i="34" s="1"/>
  <c r="FI60" i="34"/>
  <c r="FH60" i="34" s="1"/>
  <c r="FF60" i="34"/>
  <c r="FE60" i="34" s="1"/>
  <c r="FC60" i="34"/>
  <c r="FB60" i="34" s="1"/>
  <c r="EZ60" i="34"/>
  <c r="EY60" i="34" s="1"/>
  <c r="EW60" i="34"/>
  <c r="EV60" i="34"/>
  <c r="ET60" i="34"/>
  <c r="ES60" i="34" s="1"/>
  <c r="EQ60" i="34"/>
  <c r="EP60" i="34" s="1"/>
  <c r="EN60" i="34"/>
  <c r="EM60" i="34" s="1"/>
  <c r="EK60" i="34"/>
  <c r="EJ60" i="34" s="1"/>
  <c r="EH60" i="34"/>
  <c r="EG60" i="34" s="1"/>
  <c r="EE60" i="34"/>
  <c r="ED60" i="34" s="1"/>
  <c r="EB60" i="34"/>
  <c r="EA60" i="34" s="1"/>
  <c r="DY60" i="34"/>
  <c r="DX60" i="34" s="1"/>
  <c r="DV60" i="34"/>
  <c r="DU60" i="34" s="1"/>
  <c r="DS60" i="34"/>
  <c r="DR60" i="34" s="1"/>
  <c r="DP60" i="34"/>
  <c r="DO60" i="34" s="1"/>
  <c r="DM60" i="34"/>
  <c r="DL60" i="34" s="1"/>
  <c r="DJ60" i="34"/>
  <c r="DI60" i="34" s="1"/>
  <c r="DG60" i="34"/>
  <c r="DF60" i="34" s="1"/>
  <c r="DD60" i="34"/>
  <c r="DC60" i="34" s="1"/>
  <c r="DA60" i="34"/>
  <c r="CZ60" i="34" s="1"/>
  <c r="CX60" i="34"/>
  <c r="CW60" i="34" s="1"/>
  <c r="CU60" i="34"/>
  <c r="CT60" i="34" s="1"/>
  <c r="CR60" i="34"/>
  <c r="CQ60" i="34" s="1"/>
  <c r="CO60" i="34"/>
  <c r="CN60" i="34" s="1"/>
  <c r="CL60" i="34"/>
  <c r="CK60" i="34" s="1"/>
  <c r="CI60" i="34"/>
  <c r="CH60" i="34" s="1"/>
  <c r="CF60" i="34"/>
  <c r="CE60" i="34" s="1"/>
  <c r="CC60" i="34"/>
  <c r="CB60" i="34" s="1"/>
  <c r="BZ60" i="34"/>
  <c r="BY60" i="34"/>
  <c r="BW60" i="34"/>
  <c r="BV60" i="34" s="1"/>
  <c r="BT60" i="34"/>
  <c r="BS60" i="34" s="1"/>
  <c r="BQ60" i="34"/>
  <c r="BP60" i="34" s="1"/>
  <c r="BN60" i="34"/>
  <c r="BM60" i="34" s="1"/>
  <c r="BK60" i="34"/>
  <c r="BJ60" i="34" s="1"/>
  <c r="BH60" i="34"/>
  <c r="BG60" i="34" s="1"/>
  <c r="FU59" i="34"/>
  <c r="FT59" i="34" s="1"/>
  <c r="FR59" i="34"/>
  <c r="FQ59" i="34" s="1"/>
  <c r="FO59" i="34"/>
  <c r="FN59" i="34"/>
  <c r="FL59" i="34"/>
  <c r="FK59" i="34" s="1"/>
  <c r="FI59" i="34"/>
  <c r="FH59" i="34" s="1"/>
  <c r="FF59" i="34"/>
  <c r="FE59" i="34" s="1"/>
  <c r="FC59" i="34"/>
  <c r="FB59" i="34" s="1"/>
  <c r="EZ59" i="34"/>
  <c r="EY59" i="34" s="1"/>
  <c r="EW59" i="34"/>
  <c r="EV59" i="34" s="1"/>
  <c r="ET59" i="34"/>
  <c r="ES59" i="34" s="1"/>
  <c r="EQ59" i="34"/>
  <c r="EP59" i="34" s="1"/>
  <c r="EN59" i="34"/>
  <c r="EM59" i="34" s="1"/>
  <c r="EK59" i="34"/>
  <c r="EJ59" i="34" s="1"/>
  <c r="EH59" i="34"/>
  <c r="EG59" i="34"/>
  <c r="EE59" i="34"/>
  <c r="ED59" i="34" s="1"/>
  <c r="EB59" i="34"/>
  <c r="EA59" i="34" s="1"/>
  <c r="DY59" i="34"/>
  <c r="DX59" i="34" s="1"/>
  <c r="DV59" i="34"/>
  <c r="DU59" i="34" s="1"/>
  <c r="DS59" i="34"/>
  <c r="DR59" i="34" s="1"/>
  <c r="DP59" i="34"/>
  <c r="DO59" i="34" s="1"/>
  <c r="DM59" i="34"/>
  <c r="DL59" i="34" s="1"/>
  <c r="DJ59" i="34"/>
  <c r="DI59" i="34" s="1"/>
  <c r="DG59" i="34"/>
  <c r="DF59" i="34" s="1"/>
  <c r="DD59" i="34"/>
  <c r="DC59" i="34" s="1"/>
  <c r="DA59" i="34"/>
  <c r="CZ59" i="34" s="1"/>
  <c r="CX59" i="34"/>
  <c r="CW59" i="34" s="1"/>
  <c r="CU59" i="34"/>
  <c r="CT59" i="34" s="1"/>
  <c r="CR59" i="34"/>
  <c r="CQ59" i="34" s="1"/>
  <c r="CO59" i="34"/>
  <c r="CN59" i="34" s="1"/>
  <c r="CL59" i="34"/>
  <c r="CK59" i="34" s="1"/>
  <c r="CI59" i="34"/>
  <c r="CH59" i="34" s="1"/>
  <c r="CF59" i="34"/>
  <c r="CE59" i="34" s="1"/>
  <c r="CC59" i="34"/>
  <c r="CB59" i="34" s="1"/>
  <c r="BZ59" i="34"/>
  <c r="BY59" i="34" s="1"/>
  <c r="BW59" i="34"/>
  <c r="BV59" i="34" s="1"/>
  <c r="BT59" i="34"/>
  <c r="BS59" i="34" s="1"/>
  <c r="BQ59" i="34"/>
  <c r="BP59" i="34" s="1"/>
  <c r="BN59" i="34"/>
  <c r="BM59" i="34" s="1"/>
  <c r="BK59" i="34"/>
  <c r="BJ59" i="34" s="1"/>
  <c r="BH59" i="34"/>
  <c r="BG59" i="34" s="1"/>
  <c r="FU58" i="34"/>
  <c r="FT58" i="34" s="1"/>
  <c r="FR58" i="34"/>
  <c r="FQ58" i="34" s="1"/>
  <c r="FO58" i="34"/>
  <c r="FN58" i="34" s="1"/>
  <c r="FL58" i="34"/>
  <c r="FK58" i="34" s="1"/>
  <c r="FI58" i="34"/>
  <c r="FH58" i="34" s="1"/>
  <c r="FF58" i="34"/>
  <c r="FE58" i="34" s="1"/>
  <c r="FC58" i="34"/>
  <c r="FB58" i="34" s="1"/>
  <c r="EZ58" i="34"/>
  <c r="EY58" i="34"/>
  <c r="EW58" i="34"/>
  <c r="EV58" i="34" s="1"/>
  <c r="ET58" i="34"/>
  <c r="ES58" i="34" s="1"/>
  <c r="EQ58" i="34"/>
  <c r="EP58" i="34" s="1"/>
  <c r="EN58" i="34"/>
  <c r="EM58" i="34" s="1"/>
  <c r="EK58" i="34"/>
  <c r="EJ58" i="34" s="1"/>
  <c r="EH58" i="34"/>
  <c r="EG58" i="34" s="1"/>
  <c r="EE58" i="34"/>
  <c r="ED58" i="34" s="1"/>
  <c r="EB58" i="34"/>
  <c r="EA58" i="34" s="1"/>
  <c r="DY58" i="34"/>
  <c r="DX58" i="34" s="1"/>
  <c r="DV58" i="34"/>
  <c r="DU58" i="34" s="1"/>
  <c r="DS58" i="34"/>
  <c r="DR58" i="34" s="1"/>
  <c r="DP58" i="34"/>
  <c r="DO58" i="34" s="1"/>
  <c r="DM58" i="34"/>
  <c r="DL58" i="34" s="1"/>
  <c r="DJ58" i="34"/>
  <c r="DI58" i="34" s="1"/>
  <c r="DG58" i="34"/>
  <c r="DF58" i="34" s="1"/>
  <c r="DD58" i="34"/>
  <c r="DC58" i="34" s="1"/>
  <c r="DA58" i="34"/>
  <c r="CZ58" i="34" s="1"/>
  <c r="CX58" i="34"/>
  <c r="CW58" i="34" s="1"/>
  <c r="CU58" i="34"/>
  <c r="CT58" i="34" s="1"/>
  <c r="CR58" i="34"/>
  <c r="CQ58" i="34" s="1"/>
  <c r="CO58" i="34"/>
  <c r="CN58" i="34" s="1"/>
  <c r="CL58" i="34"/>
  <c r="CK58" i="34" s="1"/>
  <c r="CI58" i="34"/>
  <c r="CH58" i="34" s="1"/>
  <c r="CF58" i="34"/>
  <c r="CE58" i="34" s="1"/>
  <c r="CC58" i="34"/>
  <c r="CB58" i="34" s="1"/>
  <c r="BZ58" i="34"/>
  <c r="BY58" i="34" s="1"/>
  <c r="BW58" i="34"/>
  <c r="BV58" i="34" s="1"/>
  <c r="BT58" i="34"/>
  <c r="BS58" i="34" s="1"/>
  <c r="BQ58" i="34"/>
  <c r="BP58" i="34" s="1"/>
  <c r="BN58" i="34"/>
  <c r="BM58" i="34" s="1"/>
  <c r="BK58" i="34"/>
  <c r="BJ58" i="34" s="1"/>
  <c r="BH58" i="34"/>
  <c r="BG58" i="34" s="1"/>
  <c r="FU57" i="34"/>
  <c r="FT57" i="34" s="1"/>
  <c r="FR57" i="34"/>
  <c r="FQ57" i="34" s="1"/>
  <c r="FO57" i="34"/>
  <c r="FN57" i="34" s="1"/>
  <c r="FL57" i="34"/>
  <c r="FK57" i="34" s="1"/>
  <c r="FI57" i="34"/>
  <c r="FH57" i="34" s="1"/>
  <c r="FF57" i="34"/>
  <c r="FE57" i="34" s="1"/>
  <c r="FC57" i="34"/>
  <c r="FB57" i="34" s="1"/>
  <c r="EZ57" i="34"/>
  <c r="EY57" i="34" s="1"/>
  <c r="EW57" i="34"/>
  <c r="EV57" i="34" s="1"/>
  <c r="ET57" i="34"/>
  <c r="ES57" i="34" s="1"/>
  <c r="EQ57" i="34"/>
  <c r="EP57" i="34" s="1"/>
  <c r="EN57" i="34"/>
  <c r="EM57" i="34" s="1"/>
  <c r="EK57" i="34"/>
  <c r="EJ57" i="34" s="1"/>
  <c r="EH57" i="34"/>
  <c r="EG57" i="34"/>
  <c r="EE57" i="34"/>
  <c r="ED57" i="34" s="1"/>
  <c r="EB57" i="34"/>
  <c r="EA57" i="34" s="1"/>
  <c r="DY57" i="34"/>
  <c r="DX57" i="34" s="1"/>
  <c r="DV57" i="34"/>
  <c r="DU57" i="34" s="1"/>
  <c r="DS57" i="34"/>
  <c r="DR57" i="34" s="1"/>
  <c r="DP57" i="34"/>
  <c r="DO57" i="34" s="1"/>
  <c r="DM57" i="34"/>
  <c r="DL57" i="34" s="1"/>
  <c r="DJ57" i="34"/>
  <c r="DI57" i="34" s="1"/>
  <c r="DG57" i="34"/>
  <c r="DF57" i="34" s="1"/>
  <c r="DD57" i="34"/>
  <c r="DC57" i="34" s="1"/>
  <c r="DA57" i="34"/>
  <c r="CZ57" i="34" s="1"/>
  <c r="CX57" i="34"/>
  <c r="CW57" i="34" s="1"/>
  <c r="CU57" i="34"/>
  <c r="CT57" i="34" s="1"/>
  <c r="CR57" i="34"/>
  <c r="CQ57" i="34" s="1"/>
  <c r="CO57" i="34"/>
  <c r="CN57" i="34" s="1"/>
  <c r="CL57" i="34"/>
  <c r="CK57" i="34" s="1"/>
  <c r="CI57" i="34"/>
  <c r="CH57" i="34" s="1"/>
  <c r="CF57" i="34"/>
  <c r="CE57" i="34" s="1"/>
  <c r="CC57" i="34"/>
  <c r="CB57" i="34" s="1"/>
  <c r="BZ57" i="34"/>
  <c r="BY57" i="34" s="1"/>
  <c r="BW57" i="34"/>
  <c r="BV57" i="34" s="1"/>
  <c r="BT57" i="34"/>
  <c r="BS57" i="34" s="1"/>
  <c r="BQ57" i="34"/>
  <c r="BP57" i="34" s="1"/>
  <c r="BN57" i="34"/>
  <c r="BM57" i="34"/>
  <c r="BK57" i="34"/>
  <c r="BJ57" i="34" s="1"/>
  <c r="BH57" i="34"/>
  <c r="BG57" i="34" s="1"/>
  <c r="FU56" i="34"/>
  <c r="FT56" i="34" s="1"/>
  <c r="FR56" i="34"/>
  <c r="FQ56" i="34" s="1"/>
  <c r="FO56" i="34"/>
  <c r="FN56" i="34" s="1"/>
  <c r="FL56" i="34"/>
  <c r="FK56" i="34" s="1"/>
  <c r="FI56" i="34"/>
  <c r="FH56" i="34" s="1"/>
  <c r="FF56" i="34"/>
  <c r="FE56" i="34"/>
  <c r="FC56" i="34"/>
  <c r="FB56" i="34" s="1"/>
  <c r="EZ56" i="34"/>
  <c r="EY56" i="34" s="1"/>
  <c r="EW56" i="34"/>
  <c r="EV56" i="34"/>
  <c r="ET56" i="34"/>
  <c r="ES56" i="34"/>
  <c r="EQ56" i="34"/>
  <c r="EP56" i="34" s="1"/>
  <c r="EN56" i="34"/>
  <c r="EM56" i="34" s="1"/>
  <c r="EK56" i="34"/>
  <c r="EJ56" i="34" s="1"/>
  <c r="EH56" i="34"/>
  <c r="EG56" i="34"/>
  <c r="EE56" i="34"/>
  <c r="ED56" i="34" s="1"/>
  <c r="EB56" i="34"/>
  <c r="EA56" i="34" s="1"/>
  <c r="DY56" i="34"/>
  <c r="DX56" i="34" s="1"/>
  <c r="DV56" i="34"/>
  <c r="DU56" i="34" s="1"/>
  <c r="DS56" i="34"/>
  <c r="DR56" i="34" s="1"/>
  <c r="DP56" i="34"/>
  <c r="DO56" i="34" s="1"/>
  <c r="DM56" i="34"/>
  <c r="DL56" i="34"/>
  <c r="DJ56" i="34"/>
  <c r="DI56" i="34"/>
  <c r="DG56" i="34"/>
  <c r="DF56" i="34" s="1"/>
  <c r="DD56" i="34"/>
  <c r="DC56" i="34" s="1"/>
  <c r="DA56" i="34"/>
  <c r="CZ56" i="34" s="1"/>
  <c r="CX56" i="34"/>
  <c r="CW56" i="34" s="1"/>
  <c r="CU56" i="34"/>
  <c r="CT56" i="34"/>
  <c r="CR56" i="34"/>
  <c r="CQ56" i="34" s="1"/>
  <c r="CO56" i="34"/>
  <c r="CN56" i="34" s="1"/>
  <c r="CL56" i="34"/>
  <c r="CK56" i="34" s="1"/>
  <c r="CI56" i="34"/>
  <c r="CH56" i="34" s="1"/>
  <c r="CF56" i="34"/>
  <c r="CE56" i="34" s="1"/>
  <c r="CC56" i="34"/>
  <c r="CB56" i="34" s="1"/>
  <c r="BZ56" i="34"/>
  <c r="BY56" i="34"/>
  <c r="BW56" i="34"/>
  <c r="BV56" i="34" s="1"/>
  <c r="BT56" i="34"/>
  <c r="BS56" i="34" s="1"/>
  <c r="BQ56" i="34"/>
  <c r="BP56" i="34" s="1"/>
  <c r="BN56" i="34"/>
  <c r="BM56" i="34"/>
  <c r="BK56" i="34"/>
  <c r="BJ56" i="34"/>
  <c r="BH56" i="34"/>
  <c r="BG56" i="34" s="1"/>
  <c r="FU55" i="34"/>
  <c r="FT55" i="34" s="1"/>
  <c r="FR55" i="34"/>
  <c r="FQ55" i="34" s="1"/>
  <c r="FO55" i="34"/>
  <c r="FN55" i="34" s="1"/>
  <c r="FL55" i="34"/>
  <c r="FK55" i="34" s="1"/>
  <c r="FI55" i="34"/>
  <c r="FH55" i="34" s="1"/>
  <c r="FF55" i="34"/>
  <c r="FE55" i="34" s="1"/>
  <c r="FC55" i="34"/>
  <c r="FB55" i="34" s="1"/>
  <c r="EZ55" i="34"/>
  <c r="EY55" i="34" s="1"/>
  <c r="EW55" i="34"/>
  <c r="EV55" i="34" s="1"/>
  <c r="ET55" i="34"/>
  <c r="ES55" i="34" s="1"/>
  <c r="EQ55" i="34"/>
  <c r="EP55" i="34" s="1"/>
  <c r="EN55" i="34"/>
  <c r="EM55" i="34" s="1"/>
  <c r="EK55" i="34"/>
  <c r="EJ55" i="34" s="1"/>
  <c r="EH55" i="34"/>
  <c r="EG55" i="34" s="1"/>
  <c r="EE55" i="34"/>
  <c r="ED55" i="34" s="1"/>
  <c r="EB55" i="34"/>
  <c r="EA55" i="34" s="1"/>
  <c r="DY55" i="34"/>
  <c r="DX55" i="34" s="1"/>
  <c r="DV55" i="34"/>
  <c r="DU55" i="34" s="1"/>
  <c r="DS55" i="34"/>
  <c r="DR55" i="34" s="1"/>
  <c r="DP55" i="34"/>
  <c r="DO55" i="34" s="1"/>
  <c r="DM55" i="34"/>
  <c r="DL55" i="34" s="1"/>
  <c r="DJ55" i="34"/>
  <c r="DI55" i="34" s="1"/>
  <c r="DG55" i="34"/>
  <c r="DF55" i="34" s="1"/>
  <c r="DD55" i="34"/>
  <c r="DC55" i="34" s="1"/>
  <c r="DA55" i="34"/>
  <c r="CZ55" i="34" s="1"/>
  <c r="CX55" i="34"/>
  <c r="CW55" i="34" s="1"/>
  <c r="CU55" i="34"/>
  <c r="CT55" i="34" s="1"/>
  <c r="CR55" i="34"/>
  <c r="CQ55" i="34" s="1"/>
  <c r="CO55" i="34"/>
  <c r="CN55" i="34" s="1"/>
  <c r="CL55" i="34"/>
  <c r="CK55" i="34" s="1"/>
  <c r="CI55" i="34"/>
  <c r="CH55" i="34" s="1"/>
  <c r="CF55" i="34"/>
  <c r="CE55" i="34" s="1"/>
  <c r="CC55" i="34"/>
  <c r="CB55" i="34" s="1"/>
  <c r="BZ55" i="34"/>
  <c r="BY55" i="34" s="1"/>
  <c r="BW55" i="34"/>
  <c r="BV55" i="34" s="1"/>
  <c r="BT55" i="34"/>
  <c r="BS55" i="34" s="1"/>
  <c r="BQ55" i="34"/>
  <c r="BP55" i="34" s="1"/>
  <c r="BN55" i="34"/>
  <c r="BM55" i="34" s="1"/>
  <c r="BK55" i="34"/>
  <c r="BJ55" i="34" s="1"/>
  <c r="BH55" i="34"/>
  <c r="BG55" i="34" s="1"/>
  <c r="FU54" i="34"/>
  <c r="FT54" i="34" s="1"/>
  <c r="FR54" i="34"/>
  <c r="FQ54" i="34" s="1"/>
  <c r="FO54" i="34"/>
  <c r="FN54" i="34" s="1"/>
  <c r="FL54" i="34"/>
  <c r="FK54" i="34" s="1"/>
  <c r="FI54" i="34"/>
  <c r="FH54" i="34" s="1"/>
  <c r="FF54" i="34"/>
  <c r="FE54" i="34" s="1"/>
  <c r="FC54" i="34"/>
  <c r="FB54" i="34" s="1"/>
  <c r="EZ54" i="34"/>
  <c r="EY54" i="34" s="1"/>
  <c r="EW54" i="34"/>
  <c r="EV54" i="34" s="1"/>
  <c r="ET54" i="34"/>
  <c r="ES54" i="34" s="1"/>
  <c r="EQ54" i="34"/>
  <c r="EP54" i="34" s="1"/>
  <c r="EN54" i="34"/>
  <c r="EM54" i="34" s="1"/>
  <c r="EK54" i="34"/>
  <c r="EJ54" i="34" s="1"/>
  <c r="EH54" i="34"/>
  <c r="EG54" i="34" s="1"/>
  <c r="EE54" i="34"/>
  <c r="ED54" i="34"/>
  <c r="EB54" i="34"/>
  <c r="EA54" i="34" s="1"/>
  <c r="DY54" i="34"/>
  <c r="DX54" i="34" s="1"/>
  <c r="DV54" i="34"/>
  <c r="DU54" i="34"/>
  <c r="DS54" i="34"/>
  <c r="DR54" i="34" s="1"/>
  <c r="DP54" i="34"/>
  <c r="DO54" i="34" s="1"/>
  <c r="DM54" i="34"/>
  <c r="DL54" i="34" s="1"/>
  <c r="DJ54" i="34"/>
  <c r="DI54" i="34" s="1"/>
  <c r="DG54" i="34"/>
  <c r="DF54" i="34" s="1"/>
  <c r="DD54" i="34"/>
  <c r="DC54" i="34" s="1"/>
  <c r="DA54" i="34"/>
  <c r="CZ54" i="34" s="1"/>
  <c r="CX54" i="34"/>
  <c r="CW54" i="34" s="1"/>
  <c r="CU54" i="34"/>
  <c r="CT54" i="34" s="1"/>
  <c r="CR54" i="34"/>
  <c r="CQ54" i="34" s="1"/>
  <c r="CO54" i="34"/>
  <c r="CN54" i="34" s="1"/>
  <c r="CL54" i="34"/>
  <c r="CK54" i="34" s="1"/>
  <c r="CI54" i="34"/>
  <c r="CH54" i="34" s="1"/>
  <c r="CF54" i="34"/>
  <c r="CE54" i="34" s="1"/>
  <c r="CC54" i="34"/>
  <c r="CB54" i="34" s="1"/>
  <c r="BZ54" i="34"/>
  <c r="BY54" i="34" s="1"/>
  <c r="BW54" i="34"/>
  <c r="BV54" i="34" s="1"/>
  <c r="BT54" i="34"/>
  <c r="BS54" i="34" s="1"/>
  <c r="BQ54" i="34"/>
  <c r="BP54" i="34" s="1"/>
  <c r="BN54" i="34"/>
  <c r="BM54" i="34" s="1"/>
  <c r="BK54" i="34"/>
  <c r="BJ54" i="34" s="1"/>
  <c r="BH54" i="34"/>
  <c r="BG54" i="34" s="1"/>
  <c r="FU53" i="34"/>
  <c r="FT53" i="34" s="1"/>
  <c r="FR53" i="34"/>
  <c r="FQ53" i="34" s="1"/>
  <c r="FO53" i="34"/>
  <c r="FN53" i="34" s="1"/>
  <c r="FL53" i="34"/>
  <c r="FK53" i="34" s="1"/>
  <c r="FI53" i="34"/>
  <c r="FH53" i="34" s="1"/>
  <c r="FF53" i="34"/>
  <c r="FE53" i="34" s="1"/>
  <c r="FC53" i="34"/>
  <c r="FB53" i="34" s="1"/>
  <c r="EZ53" i="34"/>
  <c r="EY53" i="34" s="1"/>
  <c r="EW53" i="34"/>
  <c r="EV53" i="34" s="1"/>
  <c r="ET53" i="34"/>
  <c r="ES53" i="34" s="1"/>
  <c r="EQ53" i="34"/>
  <c r="EP53" i="34" s="1"/>
  <c r="EN53" i="34"/>
  <c r="EM53" i="34" s="1"/>
  <c r="EK53" i="34"/>
  <c r="EJ53" i="34" s="1"/>
  <c r="EH53" i="34"/>
  <c r="EG53" i="34" s="1"/>
  <c r="EE53" i="34"/>
  <c r="ED53" i="34" s="1"/>
  <c r="EB53" i="34"/>
  <c r="EA53" i="34" s="1"/>
  <c r="DY53" i="34"/>
  <c r="DX53" i="34" s="1"/>
  <c r="DV53" i="34"/>
  <c r="DU53" i="34" s="1"/>
  <c r="DS53" i="34"/>
  <c r="DR53" i="34" s="1"/>
  <c r="DP53" i="34"/>
  <c r="DO53" i="34" s="1"/>
  <c r="DM53" i="34"/>
  <c r="DL53" i="34" s="1"/>
  <c r="DJ53" i="34"/>
  <c r="DI53" i="34" s="1"/>
  <c r="DG53" i="34"/>
  <c r="DF53" i="34" s="1"/>
  <c r="DD53" i="34"/>
  <c r="DC53" i="34" s="1"/>
  <c r="DA53" i="34"/>
  <c r="CZ53" i="34" s="1"/>
  <c r="CX53" i="34"/>
  <c r="CW53" i="34" s="1"/>
  <c r="CU53" i="34"/>
  <c r="CT53" i="34" s="1"/>
  <c r="CR53" i="34"/>
  <c r="CQ53" i="34"/>
  <c r="CO53" i="34"/>
  <c r="CN53" i="34" s="1"/>
  <c r="CL53" i="34"/>
  <c r="CK53" i="34" s="1"/>
  <c r="CI53" i="34"/>
  <c r="CH53" i="34" s="1"/>
  <c r="CF53" i="34"/>
  <c r="CE53" i="34" s="1"/>
  <c r="CC53" i="34"/>
  <c r="CB53" i="34" s="1"/>
  <c r="BZ53" i="34"/>
  <c r="BY53" i="34" s="1"/>
  <c r="BW53" i="34"/>
  <c r="BV53" i="34" s="1"/>
  <c r="BT53" i="34"/>
  <c r="BS53" i="34"/>
  <c r="BQ53" i="34"/>
  <c r="BP53" i="34" s="1"/>
  <c r="BN53" i="34"/>
  <c r="BM53" i="34" s="1"/>
  <c r="BK53" i="34"/>
  <c r="BJ53" i="34" s="1"/>
  <c r="BH53" i="34"/>
  <c r="BG53" i="34" s="1"/>
  <c r="FU52" i="34"/>
  <c r="FT52" i="34" s="1"/>
  <c r="FR52" i="34"/>
  <c r="FQ52" i="34" s="1"/>
  <c r="FO52" i="34"/>
  <c r="FN52" i="34" s="1"/>
  <c r="FL52" i="34"/>
  <c r="FK52" i="34" s="1"/>
  <c r="FI52" i="34"/>
  <c r="FH52" i="34" s="1"/>
  <c r="FF52" i="34"/>
  <c r="FE52" i="34" s="1"/>
  <c r="FC52" i="34"/>
  <c r="FB52" i="34" s="1"/>
  <c r="EZ52" i="34"/>
  <c r="EY52" i="34" s="1"/>
  <c r="EW52" i="34"/>
  <c r="EV52" i="34" s="1"/>
  <c r="ET52" i="34"/>
  <c r="ES52" i="34" s="1"/>
  <c r="EQ52" i="34"/>
  <c r="EP52" i="34" s="1"/>
  <c r="EN52" i="34"/>
  <c r="EM52" i="34" s="1"/>
  <c r="EK52" i="34"/>
  <c r="EJ52" i="34" s="1"/>
  <c r="EH52" i="34"/>
  <c r="EG52" i="34" s="1"/>
  <c r="EE52" i="34"/>
  <c r="ED52" i="34" s="1"/>
  <c r="EB52" i="34"/>
  <c r="EA52" i="34" s="1"/>
  <c r="DY52" i="34"/>
  <c r="DX52" i="34" s="1"/>
  <c r="DV52" i="34"/>
  <c r="DU52" i="34" s="1"/>
  <c r="DS52" i="34"/>
  <c r="DR52" i="34" s="1"/>
  <c r="DP52" i="34"/>
  <c r="DO52" i="34"/>
  <c r="DM52" i="34"/>
  <c r="DL52" i="34" s="1"/>
  <c r="DJ52" i="34"/>
  <c r="DI52" i="34" s="1"/>
  <c r="DG52" i="34"/>
  <c r="DF52" i="34" s="1"/>
  <c r="DD52" i="34"/>
  <c r="DC52" i="34" s="1"/>
  <c r="DA52" i="34"/>
  <c r="CZ52" i="34" s="1"/>
  <c r="CX52" i="34"/>
  <c r="CW52" i="34" s="1"/>
  <c r="CU52" i="34"/>
  <c r="CT52" i="34"/>
  <c r="CR52" i="34"/>
  <c r="CQ52" i="34" s="1"/>
  <c r="CO52" i="34"/>
  <c r="CN52" i="34" s="1"/>
  <c r="CL52" i="34"/>
  <c r="CK52" i="34" s="1"/>
  <c r="CI52" i="34"/>
  <c r="CH52" i="34" s="1"/>
  <c r="CF52" i="34"/>
  <c r="CE52" i="34" s="1"/>
  <c r="CC52" i="34"/>
  <c r="CB52" i="34" s="1"/>
  <c r="BZ52" i="34"/>
  <c r="BY52" i="34" s="1"/>
  <c r="BW52" i="34"/>
  <c r="BV52" i="34" s="1"/>
  <c r="BT52" i="34"/>
  <c r="BS52" i="34" s="1"/>
  <c r="BQ52" i="34"/>
  <c r="BP52" i="34" s="1"/>
  <c r="BN52" i="34"/>
  <c r="BM52" i="34"/>
  <c r="BK52" i="34"/>
  <c r="BJ52" i="34" s="1"/>
  <c r="BH52" i="34"/>
  <c r="BG52" i="34" s="1"/>
  <c r="FU51" i="34"/>
  <c r="FT51" i="34" s="1"/>
  <c r="FR51" i="34"/>
  <c r="FQ51" i="34" s="1"/>
  <c r="FO51" i="34"/>
  <c r="FN51" i="34" s="1"/>
  <c r="FL51" i="34"/>
  <c r="FK51" i="34" s="1"/>
  <c r="FI51" i="34"/>
  <c r="FH51" i="34" s="1"/>
  <c r="FF51" i="34"/>
  <c r="FE51" i="34" s="1"/>
  <c r="FC51" i="34"/>
  <c r="FB51" i="34" s="1"/>
  <c r="EZ51" i="34"/>
  <c r="EY51" i="34" s="1"/>
  <c r="EW51" i="34"/>
  <c r="EV51" i="34" s="1"/>
  <c r="ET51" i="34"/>
  <c r="ES51" i="34" s="1"/>
  <c r="EQ51" i="34"/>
  <c r="EP51" i="34" s="1"/>
  <c r="EN51" i="34"/>
  <c r="EM51" i="34" s="1"/>
  <c r="EK51" i="34"/>
  <c r="EJ51" i="34" s="1"/>
  <c r="EH51" i="34"/>
  <c r="EG51" i="34" s="1"/>
  <c r="EE51" i="34"/>
  <c r="ED51" i="34" s="1"/>
  <c r="EB51" i="34"/>
  <c r="EA51" i="34"/>
  <c r="DY51" i="34"/>
  <c r="DX51" i="34" s="1"/>
  <c r="DV51" i="34"/>
  <c r="DU51" i="34" s="1"/>
  <c r="DS51" i="34"/>
  <c r="DR51" i="34" s="1"/>
  <c r="DP51" i="34"/>
  <c r="DO51" i="34" s="1"/>
  <c r="DM51" i="34"/>
  <c r="DL51" i="34" s="1"/>
  <c r="DJ51" i="34"/>
  <c r="DI51" i="34" s="1"/>
  <c r="DG51" i="34"/>
  <c r="DF51" i="34" s="1"/>
  <c r="DD51" i="34"/>
  <c r="DC51" i="34" s="1"/>
  <c r="DA51" i="34"/>
  <c r="CZ51" i="34" s="1"/>
  <c r="CX51" i="34"/>
  <c r="CW51" i="34" s="1"/>
  <c r="CU51" i="34"/>
  <c r="CT51" i="34" s="1"/>
  <c r="CR51" i="34"/>
  <c r="CQ51" i="34" s="1"/>
  <c r="CO51" i="34"/>
  <c r="CN51" i="34" s="1"/>
  <c r="CL51" i="34"/>
  <c r="CK51" i="34" s="1"/>
  <c r="CI51" i="34"/>
  <c r="CH51" i="34" s="1"/>
  <c r="CF51" i="34"/>
  <c r="CE51" i="34" s="1"/>
  <c r="CC51" i="34"/>
  <c r="CB51" i="34" s="1"/>
  <c r="BZ51" i="34"/>
  <c r="BY51" i="34" s="1"/>
  <c r="BW51" i="34"/>
  <c r="BV51" i="34" s="1"/>
  <c r="BT51" i="34"/>
  <c r="BS51" i="34"/>
  <c r="BQ51" i="34"/>
  <c r="BP51" i="34" s="1"/>
  <c r="BN51" i="34"/>
  <c r="BM51" i="34" s="1"/>
  <c r="BK51" i="34"/>
  <c r="BJ51" i="34" s="1"/>
  <c r="BH51" i="34"/>
  <c r="BG51" i="34" s="1"/>
  <c r="FU50" i="34"/>
  <c r="FT50" i="34"/>
  <c r="FR50" i="34"/>
  <c r="FQ50" i="34" s="1"/>
  <c r="FO50" i="34"/>
  <c r="FN50" i="34" s="1"/>
  <c r="FL50" i="34"/>
  <c r="FK50" i="34" s="1"/>
  <c r="FI50" i="34"/>
  <c r="FH50" i="34" s="1"/>
  <c r="FF50" i="34"/>
  <c r="FE50" i="34" s="1"/>
  <c r="FC50" i="34"/>
  <c r="FB50" i="34" s="1"/>
  <c r="EZ50" i="34"/>
  <c r="EY50" i="34" s="1"/>
  <c r="EW50" i="34"/>
  <c r="EV50" i="34" s="1"/>
  <c r="ET50" i="34"/>
  <c r="ES50" i="34" s="1"/>
  <c r="EQ50" i="34"/>
  <c r="EP50" i="34" s="1"/>
  <c r="EN50" i="34"/>
  <c r="EM50" i="34" s="1"/>
  <c r="EK50" i="34"/>
  <c r="EJ50" i="34" s="1"/>
  <c r="EH50" i="34"/>
  <c r="EG50" i="34" s="1"/>
  <c r="EE50" i="34"/>
  <c r="ED50" i="34" s="1"/>
  <c r="EB50" i="34"/>
  <c r="EA50" i="34" s="1"/>
  <c r="DY50" i="34"/>
  <c r="DX50" i="34" s="1"/>
  <c r="DV50" i="34"/>
  <c r="DU50" i="34" s="1"/>
  <c r="DS50" i="34"/>
  <c r="DR50" i="34" s="1"/>
  <c r="DP50" i="34"/>
  <c r="DO50" i="34" s="1"/>
  <c r="DM50" i="34"/>
  <c r="DL50" i="34" s="1"/>
  <c r="DJ50" i="34"/>
  <c r="DI50" i="34" s="1"/>
  <c r="DG50" i="34"/>
  <c r="DF50" i="34" s="1"/>
  <c r="DD50" i="34"/>
  <c r="DC50" i="34" s="1"/>
  <c r="DA50" i="34"/>
  <c r="CZ50" i="34" s="1"/>
  <c r="CX50" i="34"/>
  <c r="CW50" i="34" s="1"/>
  <c r="CU50" i="34"/>
  <c r="CT50" i="34" s="1"/>
  <c r="CR50" i="34"/>
  <c r="CQ50" i="34" s="1"/>
  <c r="CO50" i="34"/>
  <c r="CN50" i="34" s="1"/>
  <c r="CL50" i="34"/>
  <c r="CK50" i="34" s="1"/>
  <c r="CI50" i="34"/>
  <c r="CH50" i="34" s="1"/>
  <c r="CF50" i="34"/>
  <c r="CE50" i="34" s="1"/>
  <c r="CC50" i="34"/>
  <c r="CB50" i="34" s="1"/>
  <c r="BZ50" i="34"/>
  <c r="BY50" i="34" s="1"/>
  <c r="BW50" i="34"/>
  <c r="BV50" i="34" s="1"/>
  <c r="BT50" i="34"/>
  <c r="BS50" i="34" s="1"/>
  <c r="BQ50" i="34"/>
  <c r="BP50" i="34" s="1"/>
  <c r="BN50" i="34"/>
  <c r="BM50" i="34" s="1"/>
  <c r="BK50" i="34"/>
  <c r="BJ50" i="34" s="1"/>
  <c r="BH50" i="34"/>
  <c r="BG50" i="34" s="1"/>
  <c r="FU49" i="34"/>
  <c r="FT49" i="34" s="1"/>
  <c r="FR49" i="34"/>
  <c r="FQ49" i="34" s="1"/>
  <c r="FO49" i="34"/>
  <c r="FN49" i="34" s="1"/>
  <c r="FL49" i="34"/>
  <c r="FK49" i="34" s="1"/>
  <c r="FI49" i="34"/>
  <c r="FH49" i="34" s="1"/>
  <c r="FF49" i="34"/>
  <c r="FE49" i="34" s="1"/>
  <c r="FC49" i="34"/>
  <c r="FB49" i="34" s="1"/>
  <c r="EZ49" i="34"/>
  <c r="EY49" i="34"/>
  <c r="EW49" i="34"/>
  <c r="EV49" i="34" s="1"/>
  <c r="ET49" i="34"/>
  <c r="ES49" i="34" s="1"/>
  <c r="EQ49" i="34"/>
  <c r="EP49" i="34" s="1"/>
  <c r="EN49" i="34"/>
  <c r="EM49" i="34" s="1"/>
  <c r="EK49" i="34"/>
  <c r="EJ49" i="34" s="1"/>
  <c r="EH49" i="34"/>
  <c r="EG49" i="34" s="1"/>
  <c r="EE49" i="34"/>
  <c r="ED49" i="34" s="1"/>
  <c r="EB49" i="34"/>
  <c r="EA49" i="34" s="1"/>
  <c r="DY49" i="34"/>
  <c r="DX49" i="34" s="1"/>
  <c r="DV49" i="34"/>
  <c r="DU49" i="34" s="1"/>
  <c r="DS49" i="34"/>
  <c r="DR49" i="34" s="1"/>
  <c r="DP49" i="34"/>
  <c r="DO49" i="34"/>
  <c r="DM49" i="34"/>
  <c r="DL49" i="34" s="1"/>
  <c r="DJ49" i="34"/>
  <c r="DI49" i="34" s="1"/>
  <c r="DG49" i="34"/>
  <c r="DF49" i="34" s="1"/>
  <c r="DD49" i="34"/>
  <c r="DC49" i="34" s="1"/>
  <c r="DA49" i="34"/>
  <c r="CZ49" i="34" s="1"/>
  <c r="CX49" i="34"/>
  <c r="CW49" i="34" s="1"/>
  <c r="CU49" i="34"/>
  <c r="CT49" i="34" s="1"/>
  <c r="CR49" i="34"/>
  <c r="CQ49" i="34" s="1"/>
  <c r="CO49" i="34"/>
  <c r="CN49" i="34" s="1"/>
  <c r="CL49" i="34"/>
  <c r="CK49" i="34" s="1"/>
  <c r="CI49" i="34"/>
  <c r="CH49" i="34" s="1"/>
  <c r="CF49" i="34"/>
  <c r="CE49" i="34" s="1"/>
  <c r="CC49" i="34"/>
  <c r="CB49" i="34" s="1"/>
  <c r="BZ49" i="34"/>
  <c r="BY49" i="34" s="1"/>
  <c r="BW49" i="34"/>
  <c r="BV49" i="34" s="1"/>
  <c r="BT49" i="34"/>
  <c r="BS49" i="34" s="1"/>
  <c r="BQ49" i="34"/>
  <c r="BP49" i="34" s="1"/>
  <c r="BN49" i="34"/>
  <c r="BM49" i="34" s="1"/>
  <c r="BK49" i="34"/>
  <c r="BJ49" i="34" s="1"/>
  <c r="BH49" i="34"/>
  <c r="BG49" i="34" s="1"/>
  <c r="FU48" i="34"/>
  <c r="FT48" i="34" s="1"/>
  <c r="FR48" i="34"/>
  <c r="FQ48" i="34" s="1"/>
  <c r="FO48" i="34"/>
  <c r="FN48" i="34" s="1"/>
  <c r="FL48" i="34"/>
  <c r="FK48" i="34" s="1"/>
  <c r="FI48" i="34"/>
  <c r="FH48" i="34" s="1"/>
  <c r="FF48" i="34"/>
  <c r="FE48" i="34" s="1"/>
  <c r="FC48" i="34"/>
  <c r="FB48" i="34" s="1"/>
  <c r="EZ48" i="34"/>
  <c r="EY48" i="34" s="1"/>
  <c r="EW48" i="34"/>
  <c r="EV48" i="34" s="1"/>
  <c r="ET48" i="34"/>
  <c r="ES48" i="34" s="1"/>
  <c r="EQ48" i="34"/>
  <c r="EP48" i="34" s="1"/>
  <c r="EN48" i="34"/>
  <c r="EM48" i="34" s="1"/>
  <c r="EK48" i="34"/>
  <c r="EJ48" i="34" s="1"/>
  <c r="EH48" i="34"/>
  <c r="EG48" i="34" s="1"/>
  <c r="EE48" i="34"/>
  <c r="ED48" i="34" s="1"/>
  <c r="EB48" i="34"/>
  <c r="EA48" i="34" s="1"/>
  <c r="DY48" i="34"/>
  <c r="DX48" i="34" s="1"/>
  <c r="DV48" i="34"/>
  <c r="DU48" i="34" s="1"/>
  <c r="DS48" i="34"/>
  <c r="DR48" i="34" s="1"/>
  <c r="DP48" i="34"/>
  <c r="DO48" i="34" s="1"/>
  <c r="DM48" i="34"/>
  <c r="DL48" i="34" s="1"/>
  <c r="DJ48" i="34"/>
  <c r="DI48" i="34" s="1"/>
  <c r="DG48" i="34"/>
  <c r="DF48" i="34" s="1"/>
  <c r="DD48" i="34"/>
  <c r="DC48" i="34" s="1"/>
  <c r="DA48" i="34"/>
  <c r="CZ48" i="34" s="1"/>
  <c r="CX48" i="34"/>
  <c r="CW48" i="34" s="1"/>
  <c r="CU48" i="34"/>
  <c r="CT48" i="34" s="1"/>
  <c r="CR48" i="34"/>
  <c r="CQ48" i="34" s="1"/>
  <c r="CO48" i="34"/>
  <c r="CN48" i="34" s="1"/>
  <c r="CL48" i="34"/>
  <c r="CK48" i="34" s="1"/>
  <c r="CI48" i="34"/>
  <c r="CH48" i="34" s="1"/>
  <c r="CF48" i="34"/>
  <c r="CE48" i="34" s="1"/>
  <c r="CC48" i="34"/>
  <c r="CB48" i="34" s="1"/>
  <c r="BZ48" i="34"/>
  <c r="BY48" i="34" s="1"/>
  <c r="BW48" i="34"/>
  <c r="BV48" i="34" s="1"/>
  <c r="BT48" i="34"/>
  <c r="BS48" i="34" s="1"/>
  <c r="BQ48" i="34"/>
  <c r="BP48" i="34"/>
  <c r="BN48" i="34"/>
  <c r="BM48" i="34" s="1"/>
  <c r="BK48" i="34"/>
  <c r="BJ48" i="34" s="1"/>
  <c r="BH48" i="34"/>
  <c r="BG48" i="34" s="1"/>
  <c r="FU47" i="34"/>
  <c r="FT47" i="34" s="1"/>
  <c r="FR47" i="34"/>
  <c r="FQ47" i="34" s="1"/>
  <c r="FO47" i="34"/>
  <c r="FN47" i="34" s="1"/>
  <c r="FL47" i="34"/>
  <c r="FK47" i="34" s="1"/>
  <c r="FI47" i="34"/>
  <c r="FH47" i="34" s="1"/>
  <c r="FF47" i="34"/>
  <c r="FE47" i="34" s="1"/>
  <c r="FC47" i="34"/>
  <c r="FB47" i="34" s="1"/>
  <c r="EZ47" i="34"/>
  <c r="EY47" i="34" s="1"/>
  <c r="EW47" i="34"/>
  <c r="EV47" i="34" s="1"/>
  <c r="ET47" i="34"/>
  <c r="ES47" i="34" s="1"/>
  <c r="EQ47" i="34"/>
  <c r="EP47" i="34" s="1"/>
  <c r="EN47" i="34"/>
  <c r="EM47" i="34" s="1"/>
  <c r="EK47" i="34"/>
  <c r="EJ47" i="34" s="1"/>
  <c r="EH47" i="34"/>
  <c r="EG47" i="34" s="1"/>
  <c r="EE47" i="34"/>
  <c r="ED47" i="34" s="1"/>
  <c r="EB47" i="34"/>
  <c r="EA47" i="34"/>
  <c r="DY47" i="34"/>
  <c r="DX47" i="34" s="1"/>
  <c r="DV47" i="34"/>
  <c r="DU47" i="34" s="1"/>
  <c r="DS47" i="34"/>
  <c r="DR47" i="34" s="1"/>
  <c r="DP47" i="34"/>
  <c r="DO47" i="34" s="1"/>
  <c r="DM47" i="34"/>
  <c r="DL47" i="34" s="1"/>
  <c r="DJ47" i="34"/>
  <c r="DI47" i="34" s="1"/>
  <c r="DG47" i="34"/>
  <c r="DF47" i="34" s="1"/>
  <c r="DD47" i="34"/>
  <c r="DC47" i="34" s="1"/>
  <c r="DA47" i="34"/>
  <c r="CZ47" i="34" s="1"/>
  <c r="CX47" i="34"/>
  <c r="CW47" i="34" s="1"/>
  <c r="CU47" i="34"/>
  <c r="CT47" i="34" s="1"/>
  <c r="CR47" i="34"/>
  <c r="CQ47" i="34" s="1"/>
  <c r="CO47" i="34"/>
  <c r="CN47" i="34" s="1"/>
  <c r="CL47" i="34"/>
  <c r="CK47" i="34" s="1"/>
  <c r="CI47" i="34"/>
  <c r="CH47" i="34" s="1"/>
  <c r="CF47" i="34"/>
  <c r="CE47" i="34" s="1"/>
  <c r="CC47" i="34"/>
  <c r="CB47" i="34" s="1"/>
  <c r="BZ47" i="34"/>
  <c r="BY47" i="34" s="1"/>
  <c r="BW47" i="34"/>
  <c r="BV47" i="34" s="1"/>
  <c r="BT47" i="34"/>
  <c r="BS47" i="34" s="1"/>
  <c r="BQ47" i="34"/>
  <c r="BP47" i="34" s="1"/>
  <c r="BN47" i="34"/>
  <c r="BM47" i="34" s="1"/>
  <c r="BK47" i="34"/>
  <c r="BJ47" i="34" s="1"/>
  <c r="BH47" i="34"/>
  <c r="BG47" i="34" s="1"/>
  <c r="FU46" i="34"/>
  <c r="FT46" i="34" s="1"/>
  <c r="FR46" i="34"/>
  <c r="FQ46" i="34" s="1"/>
  <c r="FO46" i="34"/>
  <c r="FN46" i="34" s="1"/>
  <c r="FL46" i="34"/>
  <c r="FK46" i="34" s="1"/>
  <c r="FI46" i="34"/>
  <c r="FH46" i="34" s="1"/>
  <c r="FF46" i="34"/>
  <c r="FE46" i="34" s="1"/>
  <c r="FC46" i="34"/>
  <c r="FB46" i="34" s="1"/>
  <c r="EZ46" i="34"/>
  <c r="EY46" i="34" s="1"/>
  <c r="EW46" i="34"/>
  <c r="EV46" i="34" s="1"/>
  <c r="ET46" i="34"/>
  <c r="ES46" i="34" s="1"/>
  <c r="EQ46" i="34"/>
  <c r="EP46" i="34" s="1"/>
  <c r="EN46" i="34"/>
  <c r="EM46" i="34" s="1"/>
  <c r="EK46" i="34"/>
  <c r="EJ46" i="34"/>
  <c r="EH46" i="34"/>
  <c r="EG46" i="34" s="1"/>
  <c r="EE46" i="34"/>
  <c r="ED46" i="34" s="1"/>
  <c r="EB46" i="34"/>
  <c r="EA46" i="34" s="1"/>
  <c r="DY46" i="34"/>
  <c r="DX46" i="34" s="1"/>
  <c r="DV46" i="34"/>
  <c r="DU46" i="34" s="1"/>
  <c r="DS46" i="34"/>
  <c r="DR46" i="34" s="1"/>
  <c r="DP46" i="34"/>
  <c r="DO46" i="34" s="1"/>
  <c r="DM46" i="34"/>
  <c r="DL46" i="34" s="1"/>
  <c r="DJ46" i="34"/>
  <c r="DI46" i="34" s="1"/>
  <c r="DG46" i="34"/>
  <c r="DF46" i="34" s="1"/>
  <c r="DD46" i="34"/>
  <c r="DC46" i="34" s="1"/>
  <c r="DA46" i="34"/>
  <c r="CZ46" i="34" s="1"/>
  <c r="CX46" i="34"/>
  <c r="CW46" i="34" s="1"/>
  <c r="CU46" i="34"/>
  <c r="CT46" i="34" s="1"/>
  <c r="CR46" i="34"/>
  <c r="CQ46" i="34" s="1"/>
  <c r="CO46" i="34"/>
  <c r="CN46" i="34" s="1"/>
  <c r="CL46" i="34"/>
  <c r="CK46" i="34" s="1"/>
  <c r="CI46" i="34"/>
  <c r="CH46" i="34" s="1"/>
  <c r="CF46" i="34"/>
  <c r="CE46" i="34" s="1"/>
  <c r="CC46" i="34"/>
  <c r="CB46" i="34" s="1"/>
  <c r="BZ46" i="34"/>
  <c r="BY46" i="34" s="1"/>
  <c r="BW46" i="34"/>
  <c r="BV46" i="34" s="1"/>
  <c r="BT46" i="34"/>
  <c r="BS46" i="34" s="1"/>
  <c r="BQ46" i="34"/>
  <c r="BP46" i="34" s="1"/>
  <c r="BN46" i="34"/>
  <c r="BM46" i="34"/>
  <c r="BK46" i="34"/>
  <c r="BJ46" i="34" s="1"/>
  <c r="BH46" i="34"/>
  <c r="BG46" i="34" s="1"/>
  <c r="FU45" i="34"/>
  <c r="FT45" i="34" s="1"/>
  <c r="FR45" i="34"/>
  <c r="FQ45" i="34" s="1"/>
  <c r="FO45" i="34"/>
  <c r="FN45" i="34" s="1"/>
  <c r="FL45" i="34"/>
  <c r="FK45" i="34" s="1"/>
  <c r="FI45" i="34"/>
  <c r="FH45" i="34" s="1"/>
  <c r="FF45" i="34"/>
  <c r="FE45" i="34" s="1"/>
  <c r="FC45" i="34"/>
  <c r="FB45" i="34"/>
  <c r="EZ45" i="34"/>
  <c r="EY45" i="34" s="1"/>
  <c r="EW45" i="34"/>
  <c r="EV45" i="34" s="1"/>
  <c r="ET45" i="34"/>
  <c r="ES45" i="34" s="1"/>
  <c r="EQ45" i="34"/>
  <c r="EP45" i="34" s="1"/>
  <c r="EN45" i="34"/>
  <c r="EM45" i="34" s="1"/>
  <c r="EK45" i="34"/>
  <c r="EJ45" i="34" s="1"/>
  <c r="EH45" i="34"/>
  <c r="EG45" i="34" s="1"/>
  <c r="EE45" i="34"/>
  <c r="ED45" i="34" s="1"/>
  <c r="EB45" i="34"/>
  <c r="EA45" i="34" s="1"/>
  <c r="DY45" i="34"/>
  <c r="DX45" i="34" s="1"/>
  <c r="DV45" i="34"/>
  <c r="DU45" i="34" s="1"/>
  <c r="DS45" i="34"/>
  <c r="DR45" i="34" s="1"/>
  <c r="DP45" i="34"/>
  <c r="DO45" i="34" s="1"/>
  <c r="DM45" i="34"/>
  <c r="DL45" i="34" s="1"/>
  <c r="DJ45" i="34"/>
  <c r="DI45" i="34" s="1"/>
  <c r="DG45" i="34"/>
  <c r="DF45" i="34" s="1"/>
  <c r="DD45" i="34"/>
  <c r="DC45" i="34" s="1"/>
  <c r="DA45" i="34"/>
  <c r="CZ45" i="34" s="1"/>
  <c r="CX45" i="34"/>
  <c r="CW45" i="34" s="1"/>
  <c r="CU45" i="34"/>
  <c r="CT45" i="34" s="1"/>
  <c r="CR45" i="34"/>
  <c r="CQ45" i="34" s="1"/>
  <c r="CO45" i="34"/>
  <c r="CN45" i="34" s="1"/>
  <c r="CL45" i="34"/>
  <c r="CK45" i="34" s="1"/>
  <c r="CI45" i="34"/>
  <c r="CH45" i="34" s="1"/>
  <c r="CF45" i="34"/>
  <c r="CE45" i="34" s="1"/>
  <c r="CC45" i="34"/>
  <c r="CB45" i="34" s="1"/>
  <c r="BZ45" i="34"/>
  <c r="BY45" i="34" s="1"/>
  <c r="BW45" i="34"/>
  <c r="BV45" i="34" s="1"/>
  <c r="BT45" i="34"/>
  <c r="BS45" i="34" s="1"/>
  <c r="BQ45" i="34"/>
  <c r="BP45" i="34" s="1"/>
  <c r="BN45" i="34"/>
  <c r="BM45" i="34" s="1"/>
  <c r="BK45" i="34"/>
  <c r="BJ45" i="34" s="1"/>
  <c r="BH45" i="34"/>
  <c r="BG45" i="34" s="1"/>
  <c r="FU44" i="34"/>
  <c r="FT44" i="34" s="1"/>
  <c r="FR44" i="34"/>
  <c r="FQ44" i="34" s="1"/>
  <c r="FO44" i="34"/>
  <c r="FN44" i="34" s="1"/>
  <c r="FL44" i="34"/>
  <c r="FK44" i="34" s="1"/>
  <c r="FI44" i="34"/>
  <c r="FH44" i="34" s="1"/>
  <c r="FF44" i="34"/>
  <c r="FE44" i="34" s="1"/>
  <c r="FC44" i="34"/>
  <c r="FB44" i="34" s="1"/>
  <c r="EZ44" i="34"/>
  <c r="EY44" i="34" s="1"/>
  <c r="EW44" i="34"/>
  <c r="EV44" i="34" s="1"/>
  <c r="ET44" i="34"/>
  <c r="ES44" i="34" s="1"/>
  <c r="EQ44" i="34"/>
  <c r="EP44" i="34" s="1"/>
  <c r="EN44" i="34"/>
  <c r="EM44" i="34" s="1"/>
  <c r="EK44" i="34"/>
  <c r="EJ44" i="34" s="1"/>
  <c r="EH44" i="34"/>
  <c r="EG44" i="34"/>
  <c r="EE44" i="34"/>
  <c r="ED44" i="34" s="1"/>
  <c r="EB44" i="34"/>
  <c r="EA44" i="34" s="1"/>
  <c r="DY44" i="34"/>
  <c r="DX44" i="34" s="1"/>
  <c r="DV44" i="34"/>
  <c r="DU44" i="34" s="1"/>
  <c r="DS44" i="34"/>
  <c r="DR44" i="34" s="1"/>
  <c r="DP44" i="34"/>
  <c r="DO44" i="34" s="1"/>
  <c r="DM44" i="34"/>
  <c r="DL44" i="34" s="1"/>
  <c r="DJ44" i="34"/>
  <c r="DI44" i="34" s="1"/>
  <c r="DG44" i="34"/>
  <c r="DF44" i="34" s="1"/>
  <c r="DD44" i="34"/>
  <c r="DC44" i="34" s="1"/>
  <c r="DA44" i="34"/>
  <c r="CZ44" i="34" s="1"/>
  <c r="CX44" i="34"/>
  <c r="CW44" i="34" s="1"/>
  <c r="CU44" i="34"/>
  <c r="CT44" i="34" s="1"/>
  <c r="CR44" i="34"/>
  <c r="CQ44" i="34" s="1"/>
  <c r="CO44" i="34"/>
  <c r="CN44" i="34" s="1"/>
  <c r="CL44" i="34"/>
  <c r="CK44" i="34" s="1"/>
  <c r="CI44" i="34"/>
  <c r="CH44" i="34" s="1"/>
  <c r="CF44" i="34"/>
  <c r="CE44" i="34" s="1"/>
  <c r="CC44" i="34"/>
  <c r="CB44" i="34" s="1"/>
  <c r="BZ44" i="34"/>
  <c r="BY44" i="34" s="1"/>
  <c r="BW44" i="34"/>
  <c r="BV44" i="34"/>
  <c r="BT44" i="34"/>
  <c r="BS44" i="34" s="1"/>
  <c r="BQ44" i="34"/>
  <c r="BP44" i="34" s="1"/>
  <c r="BN44" i="34"/>
  <c r="BM44" i="34" s="1"/>
  <c r="BK44" i="34"/>
  <c r="BJ44" i="34" s="1"/>
  <c r="BH44" i="34"/>
  <c r="BG44" i="34" s="1"/>
  <c r="FU43" i="34"/>
  <c r="FT43" i="34" s="1"/>
  <c r="FR43" i="34"/>
  <c r="FQ43" i="34" s="1"/>
  <c r="FO43" i="34"/>
  <c r="FN43" i="34" s="1"/>
  <c r="FL43" i="34"/>
  <c r="FK43" i="34" s="1"/>
  <c r="FI43" i="34"/>
  <c r="FH43" i="34" s="1"/>
  <c r="FF43" i="34"/>
  <c r="FE43" i="34" s="1"/>
  <c r="FC43" i="34"/>
  <c r="FB43" i="34" s="1"/>
  <c r="EZ43" i="34"/>
  <c r="EY43" i="34" s="1"/>
  <c r="EW43" i="34"/>
  <c r="EV43" i="34" s="1"/>
  <c r="ET43" i="34"/>
  <c r="ES43" i="34" s="1"/>
  <c r="EQ43" i="34"/>
  <c r="EP43" i="34" s="1"/>
  <c r="EN43" i="34"/>
  <c r="EM43" i="34" s="1"/>
  <c r="EK43" i="34"/>
  <c r="EJ43" i="34" s="1"/>
  <c r="EH43" i="34"/>
  <c r="EG43" i="34" s="1"/>
  <c r="EE43" i="34"/>
  <c r="ED43" i="34" s="1"/>
  <c r="EB43" i="34"/>
  <c r="EA43" i="34" s="1"/>
  <c r="DY43" i="34"/>
  <c r="DX43" i="34" s="1"/>
  <c r="DV43" i="34"/>
  <c r="DU43" i="34"/>
  <c r="DS43" i="34"/>
  <c r="DR43" i="34" s="1"/>
  <c r="DP43" i="34"/>
  <c r="DO43" i="34" s="1"/>
  <c r="DM43" i="34"/>
  <c r="DL43" i="34"/>
  <c r="DJ43" i="34"/>
  <c r="DI43" i="34" s="1"/>
  <c r="DG43" i="34"/>
  <c r="DF43" i="34" s="1"/>
  <c r="DD43" i="34"/>
  <c r="DC43" i="34" s="1"/>
  <c r="DA43" i="34"/>
  <c r="CZ43" i="34" s="1"/>
  <c r="CX43" i="34"/>
  <c r="CW43" i="34" s="1"/>
  <c r="CU43" i="34"/>
  <c r="CT43" i="34" s="1"/>
  <c r="CR43" i="34"/>
  <c r="CQ43" i="34" s="1"/>
  <c r="CO43" i="34"/>
  <c r="CN43" i="34" s="1"/>
  <c r="CL43" i="34"/>
  <c r="CK43" i="34" s="1"/>
  <c r="CI43" i="34"/>
  <c r="CH43" i="34" s="1"/>
  <c r="CF43" i="34"/>
  <c r="CE43" i="34" s="1"/>
  <c r="CC43" i="34"/>
  <c r="CB43" i="34" s="1"/>
  <c r="BZ43" i="34"/>
  <c r="BY43" i="34" s="1"/>
  <c r="BW43" i="34"/>
  <c r="BV43" i="34" s="1"/>
  <c r="BT43" i="34"/>
  <c r="BS43" i="34" s="1"/>
  <c r="BQ43" i="34"/>
  <c r="BP43" i="34"/>
  <c r="BN43" i="34"/>
  <c r="BM43" i="34" s="1"/>
  <c r="BK43" i="34"/>
  <c r="BJ43" i="34" s="1"/>
  <c r="BH43" i="34"/>
  <c r="BG43" i="34" s="1"/>
  <c r="FU42" i="34"/>
  <c r="FT42" i="34" s="1"/>
  <c r="FR42" i="34"/>
  <c r="FQ42" i="34" s="1"/>
  <c r="FO42" i="34"/>
  <c r="FN42" i="34" s="1"/>
  <c r="FL42" i="34"/>
  <c r="FK42" i="34" s="1"/>
  <c r="FI42" i="34"/>
  <c r="FH42" i="34" s="1"/>
  <c r="FF42" i="34"/>
  <c r="FE42" i="34" s="1"/>
  <c r="FC42" i="34"/>
  <c r="FB42" i="34" s="1"/>
  <c r="EZ42" i="34"/>
  <c r="EY42" i="34" s="1"/>
  <c r="EW42" i="34"/>
  <c r="EV42" i="34" s="1"/>
  <c r="ET42" i="34"/>
  <c r="ES42" i="34" s="1"/>
  <c r="EQ42" i="34"/>
  <c r="EP42" i="34" s="1"/>
  <c r="EN42" i="34"/>
  <c r="EM42" i="34" s="1"/>
  <c r="EK42" i="34"/>
  <c r="EJ42" i="34" s="1"/>
  <c r="EH42" i="34"/>
  <c r="EG42" i="34" s="1"/>
  <c r="EE42" i="34"/>
  <c r="ED42" i="34" s="1"/>
  <c r="EB42" i="34"/>
  <c r="EA42" i="34" s="1"/>
  <c r="DY42" i="34"/>
  <c r="DX42" i="34" s="1"/>
  <c r="DV42" i="34"/>
  <c r="DU42" i="34" s="1"/>
  <c r="DS42" i="34"/>
  <c r="DR42" i="34" s="1"/>
  <c r="DP42" i="34"/>
  <c r="DO42" i="34" s="1"/>
  <c r="DM42" i="34"/>
  <c r="DL42" i="34"/>
  <c r="DJ42" i="34"/>
  <c r="DI42" i="34"/>
  <c r="DG42" i="34"/>
  <c r="DF42" i="34" s="1"/>
  <c r="DD42" i="34"/>
  <c r="DC42" i="34" s="1"/>
  <c r="DA42" i="34"/>
  <c r="CZ42" i="34" s="1"/>
  <c r="CX42" i="34"/>
  <c r="CW42" i="34" s="1"/>
  <c r="CU42" i="34"/>
  <c r="CT42" i="34" s="1"/>
  <c r="CR42" i="34"/>
  <c r="CQ42" i="34" s="1"/>
  <c r="CO42" i="34"/>
  <c r="CN42" i="34" s="1"/>
  <c r="CL42" i="34"/>
  <c r="CK42" i="34" s="1"/>
  <c r="CI42" i="34"/>
  <c r="CH42" i="34" s="1"/>
  <c r="CF42" i="34"/>
  <c r="CE42" i="34" s="1"/>
  <c r="CC42" i="34"/>
  <c r="CB42" i="34" s="1"/>
  <c r="BZ42" i="34"/>
  <c r="BY42" i="34" s="1"/>
  <c r="BW42" i="34"/>
  <c r="BV42" i="34" s="1"/>
  <c r="BT42" i="34"/>
  <c r="BS42" i="34" s="1"/>
  <c r="BQ42" i="34"/>
  <c r="BP42" i="34" s="1"/>
  <c r="BN42" i="34"/>
  <c r="BM42" i="34" s="1"/>
  <c r="BK42" i="34"/>
  <c r="BJ42" i="34" s="1"/>
  <c r="BH42" i="34"/>
  <c r="BG42" i="34" s="1"/>
  <c r="FU41" i="34"/>
  <c r="FT41" i="34" s="1"/>
  <c r="FR41" i="34"/>
  <c r="FQ41" i="34" s="1"/>
  <c r="FO41" i="34"/>
  <c r="FN41" i="34" s="1"/>
  <c r="FL41" i="34"/>
  <c r="FK41" i="34" s="1"/>
  <c r="FI41" i="34"/>
  <c r="FH41" i="34" s="1"/>
  <c r="FF41" i="34"/>
  <c r="FE41" i="34" s="1"/>
  <c r="FC41" i="34"/>
  <c r="FB41" i="34" s="1"/>
  <c r="EZ41" i="34"/>
  <c r="EY41" i="34" s="1"/>
  <c r="EW41" i="34"/>
  <c r="EV41" i="34" s="1"/>
  <c r="ET41" i="34"/>
  <c r="ES41" i="34" s="1"/>
  <c r="EQ41" i="34"/>
  <c r="EP41" i="34" s="1"/>
  <c r="EN41" i="34"/>
  <c r="EM41" i="34" s="1"/>
  <c r="EK41" i="34"/>
  <c r="EJ41" i="34" s="1"/>
  <c r="EH41" i="34"/>
  <c r="EG41" i="34" s="1"/>
  <c r="EE41" i="34"/>
  <c r="ED41" i="34" s="1"/>
  <c r="EB41" i="34"/>
  <c r="EA41" i="34" s="1"/>
  <c r="DY41" i="34"/>
  <c r="DX41" i="34" s="1"/>
  <c r="DV41" i="34"/>
  <c r="DU41" i="34" s="1"/>
  <c r="DS41" i="34"/>
  <c r="DR41" i="34" s="1"/>
  <c r="DP41" i="34"/>
  <c r="DO41" i="34" s="1"/>
  <c r="DM41" i="34"/>
  <c r="DL41" i="34" s="1"/>
  <c r="DJ41" i="34"/>
  <c r="DI41" i="34" s="1"/>
  <c r="DG41" i="34"/>
  <c r="DF41" i="34" s="1"/>
  <c r="DD41" i="34"/>
  <c r="DC41" i="34" s="1"/>
  <c r="DA41" i="34"/>
  <c r="CZ41" i="34" s="1"/>
  <c r="CX41" i="34"/>
  <c r="CW41" i="34" s="1"/>
  <c r="CU41" i="34"/>
  <c r="CT41" i="34" s="1"/>
  <c r="CR41" i="34"/>
  <c r="CQ41" i="34" s="1"/>
  <c r="CO41" i="34"/>
  <c r="CN41" i="34" s="1"/>
  <c r="CL41" i="34"/>
  <c r="CK41" i="34" s="1"/>
  <c r="CI41" i="34"/>
  <c r="CH41" i="34" s="1"/>
  <c r="CF41" i="34"/>
  <c r="CE41" i="34" s="1"/>
  <c r="CC41" i="34"/>
  <c r="CB41" i="34" s="1"/>
  <c r="BZ41" i="34"/>
  <c r="BY41" i="34" s="1"/>
  <c r="BW41" i="34"/>
  <c r="BV41" i="34" s="1"/>
  <c r="BT41" i="34"/>
  <c r="BS41" i="34" s="1"/>
  <c r="BQ41" i="34"/>
  <c r="BP41" i="34" s="1"/>
  <c r="BN41" i="34"/>
  <c r="BM41" i="34" s="1"/>
  <c r="BK41" i="34"/>
  <c r="BJ41" i="34" s="1"/>
  <c r="BH41" i="34"/>
  <c r="BG41" i="34" s="1"/>
  <c r="FU40" i="34"/>
  <c r="FT40" i="34" s="1"/>
  <c r="FR40" i="34"/>
  <c r="FQ40" i="34" s="1"/>
  <c r="FO40" i="34"/>
  <c r="FN40" i="34" s="1"/>
  <c r="FL40" i="34"/>
  <c r="FK40" i="34" s="1"/>
  <c r="FI40" i="34"/>
  <c r="FH40" i="34" s="1"/>
  <c r="FF40" i="34"/>
  <c r="FE40" i="34" s="1"/>
  <c r="FC40" i="34"/>
  <c r="FB40" i="34" s="1"/>
  <c r="EZ40" i="34"/>
  <c r="EY40" i="34" s="1"/>
  <c r="EW40" i="34"/>
  <c r="EV40" i="34" s="1"/>
  <c r="ET40" i="34"/>
  <c r="ES40" i="34" s="1"/>
  <c r="EQ40" i="34"/>
  <c r="EP40" i="34"/>
  <c r="EN40" i="34"/>
  <c r="EM40" i="34" s="1"/>
  <c r="EK40" i="34"/>
  <c r="EJ40" i="34" s="1"/>
  <c r="EH40" i="34"/>
  <c r="EG40" i="34" s="1"/>
  <c r="EE40" i="34"/>
  <c r="ED40" i="34" s="1"/>
  <c r="EB40" i="34"/>
  <c r="EA40" i="34" s="1"/>
  <c r="DY40" i="34"/>
  <c r="DX40" i="34" s="1"/>
  <c r="DV40" i="34"/>
  <c r="DU40" i="34" s="1"/>
  <c r="DS40" i="34"/>
  <c r="DR40" i="34" s="1"/>
  <c r="DP40" i="34"/>
  <c r="DO40" i="34" s="1"/>
  <c r="DM40" i="34"/>
  <c r="DL40" i="34" s="1"/>
  <c r="DJ40" i="34"/>
  <c r="DI40" i="34" s="1"/>
  <c r="DG40" i="34"/>
  <c r="DF40" i="34" s="1"/>
  <c r="DD40" i="34"/>
  <c r="DC40" i="34" s="1"/>
  <c r="DA40" i="34"/>
  <c r="CZ40" i="34" s="1"/>
  <c r="CX40" i="34"/>
  <c r="CW40" i="34" s="1"/>
  <c r="CU40" i="34"/>
  <c r="CT40" i="34" s="1"/>
  <c r="CR40" i="34"/>
  <c r="CQ40" i="34" s="1"/>
  <c r="CO40" i="34"/>
  <c r="CN40" i="34" s="1"/>
  <c r="CL40" i="34"/>
  <c r="CK40" i="34" s="1"/>
  <c r="CI40" i="34"/>
  <c r="CH40" i="34" s="1"/>
  <c r="CF40" i="34"/>
  <c r="CE40" i="34" s="1"/>
  <c r="CC40" i="34"/>
  <c r="CB40" i="34" s="1"/>
  <c r="BZ40" i="34"/>
  <c r="BY40" i="34" s="1"/>
  <c r="BW40" i="34"/>
  <c r="BV40" i="34" s="1"/>
  <c r="BT40" i="34"/>
  <c r="BS40" i="34" s="1"/>
  <c r="BQ40" i="34"/>
  <c r="BP40" i="34" s="1"/>
  <c r="BN40" i="34"/>
  <c r="BM40" i="34" s="1"/>
  <c r="BK40" i="34"/>
  <c r="BJ40" i="34" s="1"/>
  <c r="BH40" i="34"/>
  <c r="BG40" i="34" s="1"/>
  <c r="FU39" i="34"/>
  <c r="FT39" i="34" s="1"/>
  <c r="FR39" i="34"/>
  <c r="FQ39" i="34" s="1"/>
  <c r="FO39" i="34"/>
  <c r="FN39" i="34" s="1"/>
  <c r="FL39" i="34"/>
  <c r="FK39" i="34"/>
  <c r="FI39" i="34"/>
  <c r="FH39" i="34" s="1"/>
  <c r="FF39" i="34"/>
  <c r="FE39" i="34" s="1"/>
  <c r="FC39" i="34"/>
  <c r="FB39" i="34" s="1"/>
  <c r="EZ39" i="34"/>
  <c r="EY39" i="34" s="1"/>
  <c r="EW39" i="34"/>
  <c r="EV39" i="34" s="1"/>
  <c r="ET39" i="34"/>
  <c r="ES39" i="34" s="1"/>
  <c r="EQ39" i="34"/>
  <c r="EP39" i="34" s="1"/>
  <c r="EN39" i="34"/>
  <c r="EM39" i="34" s="1"/>
  <c r="EK39" i="34"/>
  <c r="EJ39" i="34" s="1"/>
  <c r="EH39" i="34"/>
  <c r="EG39" i="34" s="1"/>
  <c r="EE39" i="34"/>
  <c r="ED39" i="34"/>
  <c r="EB39" i="34"/>
  <c r="EA39" i="34" s="1"/>
  <c r="DY39" i="34"/>
  <c r="DX39" i="34" s="1"/>
  <c r="DV39" i="34"/>
  <c r="DU39" i="34" s="1"/>
  <c r="DS39" i="34"/>
  <c r="DR39" i="34" s="1"/>
  <c r="DP39" i="34"/>
  <c r="DO39" i="34" s="1"/>
  <c r="DM39" i="34"/>
  <c r="DL39" i="34" s="1"/>
  <c r="DJ39" i="34"/>
  <c r="DI39" i="34" s="1"/>
  <c r="DG39" i="34"/>
  <c r="DF39" i="34" s="1"/>
  <c r="DD39" i="34"/>
  <c r="DC39" i="34" s="1"/>
  <c r="DA39" i="34"/>
  <c r="CZ39" i="34" s="1"/>
  <c r="CX39" i="34"/>
  <c r="CW39" i="34" s="1"/>
  <c r="CU39" i="34"/>
  <c r="CT39" i="34" s="1"/>
  <c r="CR39" i="34"/>
  <c r="CQ39" i="34" s="1"/>
  <c r="CO39" i="34"/>
  <c r="CN39" i="34" s="1"/>
  <c r="CL39" i="34"/>
  <c r="CK39" i="34" s="1"/>
  <c r="CI39" i="34"/>
  <c r="CH39" i="34" s="1"/>
  <c r="CF39" i="34"/>
  <c r="CE39" i="34" s="1"/>
  <c r="CC39" i="34"/>
  <c r="CB39" i="34" s="1"/>
  <c r="BZ39" i="34"/>
  <c r="BY39" i="34" s="1"/>
  <c r="BW39" i="34"/>
  <c r="BV39" i="34" s="1"/>
  <c r="BT39" i="34"/>
  <c r="BS39" i="34" s="1"/>
  <c r="BQ39" i="34"/>
  <c r="BP39" i="34" s="1"/>
  <c r="BN39" i="34"/>
  <c r="BM39" i="34" s="1"/>
  <c r="BK39" i="34"/>
  <c r="BJ39" i="34" s="1"/>
  <c r="BH39" i="34"/>
  <c r="BG39" i="34" s="1"/>
  <c r="FU38" i="34"/>
  <c r="FT38" i="34" s="1"/>
  <c r="FR38" i="34"/>
  <c r="FQ38" i="34" s="1"/>
  <c r="FO38" i="34"/>
  <c r="FN38" i="34" s="1"/>
  <c r="FL38" i="34"/>
  <c r="FK38" i="34" s="1"/>
  <c r="FI38" i="34"/>
  <c r="FH38" i="34"/>
  <c r="FF38" i="34"/>
  <c r="FE38" i="34" s="1"/>
  <c r="FC38" i="34"/>
  <c r="FB38" i="34" s="1"/>
  <c r="EZ38" i="34"/>
  <c r="EY38" i="34" s="1"/>
  <c r="EW38" i="34"/>
  <c r="EV38" i="34" s="1"/>
  <c r="ET38" i="34"/>
  <c r="ES38" i="34" s="1"/>
  <c r="EQ38" i="34"/>
  <c r="EP38" i="34" s="1"/>
  <c r="EN38" i="34"/>
  <c r="EM38" i="34" s="1"/>
  <c r="EK38" i="34"/>
  <c r="EJ38" i="34" s="1"/>
  <c r="EH38" i="34"/>
  <c r="EG38" i="34" s="1"/>
  <c r="EE38" i="34"/>
  <c r="ED38" i="34" s="1"/>
  <c r="EB38" i="34"/>
  <c r="EA38" i="34" s="1"/>
  <c r="DY38" i="34"/>
  <c r="DX38" i="34" s="1"/>
  <c r="DV38" i="34"/>
  <c r="DU38" i="34" s="1"/>
  <c r="DS38" i="34"/>
  <c r="DR38" i="34" s="1"/>
  <c r="DP38" i="34"/>
  <c r="DO38" i="34"/>
  <c r="DM38" i="34"/>
  <c r="DL38" i="34" s="1"/>
  <c r="DJ38" i="34"/>
  <c r="DI38" i="34" s="1"/>
  <c r="DG38" i="34"/>
  <c r="DF38" i="34" s="1"/>
  <c r="DD38" i="34"/>
  <c r="DC38" i="34" s="1"/>
  <c r="DA38" i="34"/>
  <c r="CZ38" i="34"/>
  <c r="CX38" i="34"/>
  <c r="CW38" i="34" s="1"/>
  <c r="CU38" i="34"/>
  <c r="CT38" i="34" s="1"/>
  <c r="CR38" i="34"/>
  <c r="CQ38" i="34" s="1"/>
  <c r="CO38" i="34"/>
  <c r="CN38" i="34" s="1"/>
  <c r="CL38" i="34"/>
  <c r="CK38" i="34"/>
  <c r="CI38" i="34"/>
  <c r="CH38" i="34" s="1"/>
  <c r="CF38" i="34"/>
  <c r="CE38" i="34" s="1"/>
  <c r="CC38" i="34"/>
  <c r="CB38" i="34" s="1"/>
  <c r="BZ38" i="34"/>
  <c r="BY38" i="34" s="1"/>
  <c r="BW38" i="34"/>
  <c r="BV38" i="34" s="1"/>
  <c r="BT38" i="34"/>
  <c r="BS38" i="34" s="1"/>
  <c r="BQ38" i="34"/>
  <c r="BP38" i="34" s="1"/>
  <c r="BN38" i="34"/>
  <c r="BM38" i="34" s="1"/>
  <c r="BK38" i="34"/>
  <c r="BJ38" i="34" s="1"/>
  <c r="BH38" i="34"/>
  <c r="BG38" i="34" s="1"/>
  <c r="FU37" i="34"/>
  <c r="FT37" i="34" s="1"/>
  <c r="FR37" i="34"/>
  <c r="FQ37" i="34" s="1"/>
  <c r="FO37" i="34"/>
  <c r="FN37" i="34" s="1"/>
  <c r="FL37" i="34"/>
  <c r="FK37" i="34" s="1"/>
  <c r="FI37" i="34"/>
  <c r="FH37" i="34" s="1"/>
  <c r="FF37" i="34"/>
  <c r="FE37" i="34" s="1"/>
  <c r="FC37" i="34"/>
  <c r="FB37" i="34" s="1"/>
  <c r="EZ37" i="34"/>
  <c r="EY37" i="34" s="1"/>
  <c r="EW37" i="34"/>
  <c r="EV37" i="34" s="1"/>
  <c r="ET37" i="34"/>
  <c r="ES37" i="34" s="1"/>
  <c r="EQ37" i="34"/>
  <c r="EP37" i="34" s="1"/>
  <c r="EN37" i="34"/>
  <c r="EM37" i="34" s="1"/>
  <c r="EK37" i="34"/>
  <c r="EJ37" i="34" s="1"/>
  <c r="EH37" i="34"/>
  <c r="EG37" i="34" s="1"/>
  <c r="EE37" i="34"/>
  <c r="ED37" i="34" s="1"/>
  <c r="EB37" i="34"/>
  <c r="EA37" i="34" s="1"/>
  <c r="DY37" i="34"/>
  <c r="DX37" i="34" s="1"/>
  <c r="DV37" i="34"/>
  <c r="DU37" i="34" s="1"/>
  <c r="DS37" i="34"/>
  <c r="DR37" i="34" s="1"/>
  <c r="DP37" i="34"/>
  <c r="DO37" i="34" s="1"/>
  <c r="DM37" i="34"/>
  <c r="DL37" i="34" s="1"/>
  <c r="DJ37" i="34"/>
  <c r="DI37" i="34" s="1"/>
  <c r="DG37" i="34"/>
  <c r="DF37" i="34" s="1"/>
  <c r="DD37" i="34"/>
  <c r="DC37" i="34" s="1"/>
  <c r="DA37" i="34"/>
  <c r="CZ37" i="34" s="1"/>
  <c r="CX37" i="34"/>
  <c r="CW37" i="34" s="1"/>
  <c r="CU37" i="34"/>
  <c r="CT37" i="34" s="1"/>
  <c r="CR37" i="34"/>
  <c r="CQ37" i="34" s="1"/>
  <c r="CO37" i="34"/>
  <c r="CN37" i="34" s="1"/>
  <c r="CL37" i="34"/>
  <c r="CK37" i="34" s="1"/>
  <c r="CI37" i="34"/>
  <c r="CH37" i="34" s="1"/>
  <c r="CF37" i="34"/>
  <c r="CE37" i="34" s="1"/>
  <c r="CC37" i="34"/>
  <c r="CB37" i="34" s="1"/>
  <c r="BZ37" i="34"/>
  <c r="BY37" i="34" s="1"/>
  <c r="BW37" i="34"/>
  <c r="BV37" i="34" s="1"/>
  <c r="BT37" i="34"/>
  <c r="BS37" i="34" s="1"/>
  <c r="BQ37" i="34"/>
  <c r="BP37" i="34" s="1"/>
  <c r="BN37" i="34"/>
  <c r="BM37" i="34" s="1"/>
  <c r="BK37" i="34"/>
  <c r="BJ37" i="34" s="1"/>
  <c r="BH37" i="34"/>
  <c r="BG37" i="34" s="1"/>
  <c r="FU36" i="34"/>
  <c r="FT36" i="34" s="1"/>
  <c r="FR36" i="34"/>
  <c r="FQ36" i="34" s="1"/>
  <c r="FO36" i="34"/>
  <c r="FN36" i="34" s="1"/>
  <c r="FL36" i="34"/>
  <c r="FK36" i="34" s="1"/>
  <c r="FI36" i="34"/>
  <c r="FH36" i="34" s="1"/>
  <c r="FF36" i="34"/>
  <c r="FE36" i="34" s="1"/>
  <c r="FC36" i="34"/>
  <c r="FB36" i="34" s="1"/>
  <c r="EZ36" i="34"/>
  <c r="EY36" i="34" s="1"/>
  <c r="EW36" i="34"/>
  <c r="EV36" i="34" s="1"/>
  <c r="ET36" i="34"/>
  <c r="ES36" i="34" s="1"/>
  <c r="EQ36" i="34"/>
  <c r="EP36" i="34" s="1"/>
  <c r="EN36" i="34"/>
  <c r="EM36" i="34" s="1"/>
  <c r="EK36" i="34"/>
  <c r="EJ36" i="34" s="1"/>
  <c r="EH36" i="34"/>
  <c r="EG36" i="34" s="1"/>
  <c r="EE36" i="34"/>
  <c r="ED36" i="34" s="1"/>
  <c r="EB36" i="34"/>
  <c r="EA36" i="34" s="1"/>
  <c r="DY36" i="34"/>
  <c r="DX36" i="34" s="1"/>
  <c r="DV36" i="34"/>
  <c r="DU36" i="34" s="1"/>
  <c r="DS36" i="34"/>
  <c r="DR36" i="34" s="1"/>
  <c r="DP36" i="34"/>
  <c r="DO36" i="34" s="1"/>
  <c r="DM36" i="34"/>
  <c r="DL36" i="34" s="1"/>
  <c r="DJ36" i="34"/>
  <c r="DI36" i="34" s="1"/>
  <c r="DG36" i="34"/>
  <c r="DF36" i="34" s="1"/>
  <c r="DD36" i="34"/>
  <c r="DC36" i="34" s="1"/>
  <c r="DA36" i="34"/>
  <c r="CZ36" i="34" s="1"/>
  <c r="CX36" i="34"/>
  <c r="CW36" i="34" s="1"/>
  <c r="CU36" i="34"/>
  <c r="CT36" i="34" s="1"/>
  <c r="CR36" i="34"/>
  <c r="CQ36" i="34" s="1"/>
  <c r="CO36" i="34"/>
  <c r="CN36" i="34" s="1"/>
  <c r="CL36" i="34"/>
  <c r="CK36" i="34" s="1"/>
  <c r="CI36" i="34"/>
  <c r="CH36" i="34" s="1"/>
  <c r="CF36" i="34"/>
  <c r="CE36" i="34" s="1"/>
  <c r="CC36" i="34"/>
  <c r="CB36" i="34" s="1"/>
  <c r="BZ36" i="34"/>
  <c r="BY36" i="34" s="1"/>
  <c r="BW36" i="34"/>
  <c r="BV36" i="34" s="1"/>
  <c r="BT36" i="34"/>
  <c r="BS36" i="34" s="1"/>
  <c r="BQ36" i="34"/>
  <c r="BP36" i="34" s="1"/>
  <c r="BN36" i="34"/>
  <c r="BM36" i="34" s="1"/>
  <c r="BK36" i="34"/>
  <c r="BJ36" i="34" s="1"/>
  <c r="BH36" i="34"/>
  <c r="BG36" i="34" s="1"/>
  <c r="FU35" i="34"/>
  <c r="FT35" i="34" s="1"/>
  <c r="FR35" i="34"/>
  <c r="FQ35" i="34" s="1"/>
  <c r="FO35" i="34"/>
  <c r="FN35" i="34" s="1"/>
  <c r="FL35" i="34"/>
  <c r="FK35" i="34" s="1"/>
  <c r="FI35" i="34"/>
  <c r="FH35" i="34" s="1"/>
  <c r="FF35" i="34"/>
  <c r="FE35" i="34" s="1"/>
  <c r="FC35" i="34"/>
  <c r="FB35" i="34" s="1"/>
  <c r="EZ35" i="34"/>
  <c r="EY35" i="34" s="1"/>
  <c r="EW35" i="34"/>
  <c r="EV35" i="34" s="1"/>
  <c r="ET35" i="34"/>
  <c r="ES35" i="34" s="1"/>
  <c r="EQ35" i="34"/>
  <c r="EP35" i="34" s="1"/>
  <c r="EN35" i="34"/>
  <c r="EM35" i="34" s="1"/>
  <c r="EK35" i="34"/>
  <c r="EJ35" i="34" s="1"/>
  <c r="EH35" i="34"/>
  <c r="EG35" i="34" s="1"/>
  <c r="EE35" i="34"/>
  <c r="ED35" i="34" s="1"/>
  <c r="EB35" i="34"/>
  <c r="EA35" i="34" s="1"/>
  <c r="DY35" i="34"/>
  <c r="DX35" i="34" s="1"/>
  <c r="DV35" i="34"/>
  <c r="DU35" i="34" s="1"/>
  <c r="DS35" i="34"/>
  <c r="DR35" i="34" s="1"/>
  <c r="DP35" i="34"/>
  <c r="DO35" i="34" s="1"/>
  <c r="DM35" i="34"/>
  <c r="DL35" i="34" s="1"/>
  <c r="DJ35" i="34"/>
  <c r="DI35" i="34" s="1"/>
  <c r="DG35" i="34"/>
  <c r="DF35" i="34"/>
  <c r="DD35" i="34"/>
  <c r="DC35" i="34" s="1"/>
  <c r="DA35" i="34"/>
  <c r="CZ35" i="34" s="1"/>
  <c r="CX35" i="34"/>
  <c r="CW35" i="34" s="1"/>
  <c r="CU35" i="34"/>
  <c r="CT35" i="34" s="1"/>
  <c r="CR35" i="34"/>
  <c r="CQ35" i="34" s="1"/>
  <c r="CO35" i="34"/>
  <c r="CN35" i="34" s="1"/>
  <c r="CL35" i="34"/>
  <c r="CK35" i="34" s="1"/>
  <c r="CI35" i="34"/>
  <c r="CH35" i="34" s="1"/>
  <c r="CF35" i="34"/>
  <c r="CE35" i="34" s="1"/>
  <c r="CC35" i="34"/>
  <c r="CB35" i="34" s="1"/>
  <c r="BZ35" i="34"/>
  <c r="BY35" i="34" s="1"/>
  <c r="BW35" i="34"/>
  <c r="BV35" i="34" s="1"/>
  <c r="BT35" i="34"/>
  <c r="BS35" i="34" s="1"/>
  <c r="BQ35" i="34"/>
  <c r="BP35" i="34" s="1"/>
  <c r="BN35" i="34"/>
  <c r="BM35" i="34" s="1"/>
  <c r="BK35" i="34"/>
  <c r="BJ35" i="34" s="1"/>
  <c r="BH35" i="34"/>
  <c r="BG35" i="34" s="1"/>
  <c r="FU34" i="34"/>
  <c r="FT34" i="34" s="1"/>
  <c r="FR34" i="34"/>
  <c r="FQ34" i="34" s="1"/>
  <c r="FO34" i="34"/>
  <c r="FN34" i="34" s="1"/>
  <c r="FL34" i="34"/>
  <c r="FK34" i="34" s="1"/>
  <c r="FI34" i="34"/>
  <c r="FH34" i="34" s="1"/>
  <c r="FF34" i="34"/>
  <c r="FE34" i="34" s="1"/>
  <c r="FC34" i="34"/>
  <c r="FB34" i="34" s="1"/>
  <c r="EZ34" i="34"/>
  <c r="EY34" i="34" s="1"/>
  <c r="EW34" i="34"/>
  <c r="EV34" i="34" s="1"/>
  <c r="ET34" i="34"/>
  <c r="ES34" i="34" s="1"/>
  <c r="EQ34" i="34"/>
  <c r="EP34" i="34" s="1"/>
  <c r="EN34" i="34"/>
  <c r="EM34" i="34" s="1"/>
  <c r="EK34" i="34"/>
  <c r="EJ34" i="34" s="1"/>
  <c r="EH34" i="34"/>
  <c r="EG34" i="34" s="1"/>
  <c r="EE34" i="34"/>
  <c r="ED34" i="34" s="1"/>
  <c r="EB34" i="34"/>
  <c r="EA34" i="34" s="1"/>
  <c r="DY34" i="34"/>
  <c r="DX34" i="34" s="1"/>
  <c r="DV34" i="34"/>
  <c r="DU34" i="34" s="1"/>
  <c r="DS34" i="34"/>
  <c r="DR34" i="34" s="1"/>
  <c r="DP34" i="34"/>
  <c r="DO34" i="34" s="1"/>
  <c r="DM34" i="34"/>
  <c r="DL34" i="34" s="1"/>
  <c r="DJ34" i="34"/>
  <c r="DI34" i="34" s="1"/>
  <c r="DG34" i="34"/>
  <c r="DF34" i="34" s="1"/>
  <c r="DD34" i="34"/>
  <c r="DC34" i="34" s="1"/>
  <c r="DA34" i="34"/>
  <c r="CZ34" i="34" s="1"/>
  <c r="CX34" i="34"/>
  <c r="CW34" i="34" s="1"/>
  <c r="CU34" i="34"/>
  <c r="CT34" i="34" s="1"/>
  <c r="CR34" i="34"/>
  <c r="CQ34" i="34" s="1"/>
  <c r="CO34" i="34"/>
  <c r="CN34" i="34" s="1"/>
  <c r="CL34" i="34"/>
  <c r="CK34" i="34" s="1"/>
  <c r="CI34" i="34"/>
  <c r="CH34" i="34" s="1"/>
  <c r="CF34" i="34"/>
  <c r="CE34" i="34" s="1"/>
  <c r="CC34" i="34"/>
  <c r="CB34" i="34" s="1"/>
  <c r="BZ34" i="34"/>
  <c r="BY34" i="34" s="1"/>
  <c r="BW34" i="34"/>
  <c r="BV34" i="34" s="1"/>
  <c r="BT34" i="34"/>
  <c r="BS34" i="34" s="1"/>
  <c r="BQ34" i="34"/>
  <c r="BP34" i="34" s="1"/>
  <c r="BN34" i="34"/>
  <c r="BM34" i="34" s="1"/>
  <c r="BK34" i="34"/>
  <c r="BJ34" i="34" s="1"/>
  <c r="BH34" i="34"/>
  <c r="BG34" i="34" s="1"/>
  <c r="FU33" i="34"/>
  <c r="FT33" i="34"/>
  <c r="FR33" i="34"/>
  <c r="FQ33" i="34" s="1"/>
  <c r="FO33" i="34"/>
  <c r="FN33" i="34" s="1"/>
  <c r="FL33" i="34"/>
  <c r="FK33" i="34" s="1"/>
  <c r="FI33" i="34"/>
  <c r="FH33" i="34" s="1"/>
  <c r="FF33" i="34"/>
  <c r="FE33" i="34" s="1"/>
  <c r="FC33" i="34"/>
  <c r="FB33" i="34" s="1"/>
  <c r="EZ33" i="34"/>
  <c r="EY33" i="34" s="1"/>
  <c r="EW33" i="34"/>
  <c r="EV33" i="34" s="1"/>
  <c r="ET33" i="34"/>
  <c r="ES33" i="34" s="1"/>
  <c r="EQ33" i="34"/>
  <c r="EP33" i="34" s="1"/>
  <c r="EN33" i="34"/>
  <c r="EM33" i="34" s="1"/>
  <c r="EK33" i="34"/>
  <c r="EJ33" i="34" s="1"/>
  <c r="EH33" i="34"/>
  <c r="EG33" i="34" s="1"/>
  <c r="EE33" i="34"/>
  <c r="ED33" i="34" s="1"/>
  <c r="EB33" i="34"/>
  <c r="EA33" i="34" s="1"/>
  <c r="DY33" i="34"/>
  <c r="DX33" i="34" s="1"/>
  <c r="DV33" i="34"/>
  <c r="DU33" i="34" s="1"/>
  <c r="DS33" i="34"/>
  <c r="DR33" i="34" s="1"/>
  <c r="DP33" i="34"/>
  <c r="DO33" i="34" s="1"/>
  <c r="DM33" i="34"/>
  <c r="DL33" i="34" s="1"/>
  <c r="DJ33" i="34"/>
  <c r="DI33" i="34" s="1"/>
  <c r="DG33" i="34"/>
  <c r="DF33" i="34" s="1"/>
  <c r="DD33" i="34"/>
  <c r="DC33" i="34" s="1"/>
  <c r="DA33" i="34"/>
  <c r="CZ33" i="34" s="1"/>
  <c r="CX33" i="34"/>
  <c r="CW33" i="34" s="1"/>
  <c r="CU33" i="34"/>
  <c r="CT33" i="34" s="1"/>
  <c r="CR33" i="34"/>
  <c r="CQ33" i="34" s="1"/>
  <c r="CO33" i="34"/>
  <c r="CN33" i="34" s="1"/>
  <c r="CL33" i="34"/>
  <c r="CK33" i="34" s="1"/>
  <c r="CI33" i="34"/>
  <c r="CH33" i="34" s="1"/>
  <c r="CF33" i="34"/>
  <c r="CE33" i="34" s="1"/>
  <c r="CC33" i="34"/>
  <c r="CB33" i="34" s="1"/>
  <c r="BZ33" i="34"/>
  <c r="BY33" i="34" s="1"/>
  <c r="BW33" i="34"/>
  <c r="BV33" i="34" s="1"/>
  <c r="BT33" i="34"/>
  <c r="BS33" i="34" s="1"/>
  <c r="BQ33" i="34"/>
  <c r="BP33" i="34" s="1"/>
  <c r="BN33" i="34"/>
  <c r="BM33" i="34" s="1"/>
  <c r="BK33" i="34"/>
  <c r="BJ33" i="34" s="1"/>
  <c r="BH33" i="34"/>
  <c r="BG33" i="34" s="1"/>
  <c r="FU32" i="34"/>
  <c r="FT32" i="34" s="1"/>
  <c r="FR32" i="34"/>
  <c r="FQ32" i="34" s="1"/>
  <c r="FO32" i="34"/>
  <c r="FN32" i="34" s="1"/>
  <c r="FL32" i="34"/>
  <c r="FK32" i="34" s="1"/>
  <c r="FI32" i="34"/>
  <c r="FH32" i="34" s="1"/>
  <c r="FF32" i="34"/>
  <c r="FE32" i="34" s="1"/>
  <c r="FC32" i="34"/>
  <c r="FB32" i="34" s="1"/>
  <c r="EZ32" i="34"/>
  <c r="EY32" i="34" s="1"/>
  <c r="EW32" i="34"/>
  <c r="EV32" i="34" s="1"/>
  <c r="ET32" i="34"/>
  <c r="ES32" i="34" s="1"/>
  <c r="EQ32" i="34"/>
  <c r="EP32" i="34" s="1"/>
  <c r="EN32" i="34"/>
  <c r="EM32" i="34" s="1"/>
  <c r="EK32" i="34"/>
  <c r="EJ32" i="34" s="1"/>
  <c r="EH32" i="34"/>
  <c r="EG32" i="34" s="1"/>
  <c r="EE32" i="34"/>
  <c r="ED32" i="34" s="1"/>
  <c r="EB32" i="34"/>
  <c r="EA32" i="34" s="1"/>
  <c r="DY32" i="34"/>
  <c r="DX32" i="34" s="1"/>
  <c r="DV32" i="34"/>
  <c r="DU32" i="34" s="1"/>
  <c r="DS32" i="34"/>
  <c r="DR32" i="34" s="1"/>
  <c r="DP32" i="34"/>
  <c r="DO32" i="34" s="1"/>
  <c r="DM32" i="34"/>
  <c r="DL32" i="34" s="1"/>
  <c r="DJ32" i="34"/>
  <c r="DI32" i="34" s="1"/>
  <c r="DG32" i="34"/>
  <c r="DF32" i="34" s="1"/>
  <c r="DD32" i="34"/>
  <c r="DC32" i="34" s="1"/>
  <c r="DA32" i="34"/>
  <c r="CZ32" i="34" s="1"/>
  <c r="CX32" i="34"/>
  <c r="CW32" i="34" s="1"/>
  <c r="CU32" i="34"/>
  <c r="CT32" i="34" s="1"/>
  <c r="CR32" i="34"/>
  <c r="CQ32" i="34" s="1"/>
  <c r="CO32" i="34"/>
  <c r="CN32" i="34" s="1"/>
  <c r="CL32" i="34"/>
  <c r="CK32" i="34" s="1"/>
  <c r="CI32" i="34"/>
  <c r="CH32" i="34" s="1"/>
  <c r="CF32" i="34"/>
  <c r="CE32" i="34" s="1"/>
  <c r="CC32" i="34"/>
  <c r="CB32" i="34" s="1"/>
  <c r="BZ32" i="34"/>
  <c r="BY32" i="34" s="1"/>
  <c r="BW32" i="34"/>
  <c r="BV32" i="34" s="1"/>
  <c r="BT32" i="34"/>
  <c r="BS32" i="34" s="1"/>
  <c r="BQ32" i="34"/>
  <c r="BP32" i="34" s="1"/>
  <c r="BN32" i="34"/>
  <c r="BM32" i="34" s="1"/>
  <c r="BK32" i="34"/>
  <c r="BJ32" i="34" s="1"/>
  <c r="BH32" i="34"/>
  <c r="FU31" i="34"/>
  <c r="FT31" i="34" s="1"/>
  <c r="FR31" i="34"/>
  <c r="FQ31" i="34" s="1"/>
  <c r="FO31" i="34"/>
  <c r="FN31" i="34" s="1"/>
  <c r="FL31" i="34"/>
  <c r="FK31" i="34" s="1"/>
  <c r="FI31" i="34"/>
  <c r="FH31" i="34" s="1"/>
  <c r="FF31" i="34"/>
  <c r="FE31" i="34" s="1"/>
  <c r="FC31" i="34"/>
  <c r="FB31" i="34" s="1"/>
  <c r="EZ31" i="34"/>
  <c r="EY31" i="34" s="1"/>
  <c r="EW31" i="34"/>
  <c r="EV31" i="34" s="1"/>
  <c r="ET31" i="34"/>
  <c r="ES31" i="34" s="1"/>
  <c r="EQ31" i="34"/>
  <c r="EP31" i="34" s="1"/>
  <c r="EN31" i="34"/>
  <c r="EM31" i="34" s="1"/>
  <c r="EK31" i="34"/>
  <c r="EJ31" i="34" s="1"/>
  <c r="EH31" i="34"/>
  <c r="EG31" i="34" s="1"/>
  <c r="EE31" i="34"/>
  <c r="ED31" i="34" s="1"/>
  <c r="EB31" i="34"/>
  <c r="EA31" i="34" s="1"/>
  <c r="DY31" i="34"/>
  <c r="DX31" i="34" s="1"/>
  <c r="DV31" i="34"/>
  <c r="DU31" i="34" s="1"/>
  <c r="DS31" i="34"/>
  <c r="DR31" i="34" s="1"/>
  <c r="DP31" i="34"/>
  <c r="DO31" i="34" s="1"/>
  <c r="DM31" i="34"/>
  <c r="DL31" i="34" s="1"/>
  <c r="DJ31" i="34"/>
  <c r="DI31" i="34" s="1"/>
  <c r="DG31" i="34"/>
  <c r="DF31" i="34" s="1"/>
  <c r="DD31" i="34"/>
  <c r="DC31" i="34" s="1"/>
  <c r="DA31" i="34"/>
  <c r="CZ31" i="34" s="1"/>
  <c r="CX31" i="34"/>
  <c r="CW31" i="34" s="1"/>
  <c r="CU31" i="34"/>
  <c r="CT31" i="34" s="1"/>
  <c r="CR31" i="34"/>
  <c r="CQ31" i="34" s="1"/>
  <c r="CO31" i="34"/>
  <c r="CN31" i="34" s="1"/>
  <c r="CL31" i="34"/>
  <c r="CK31" i="34" s="1"/>
  <c r="CI31" i="34"/>
  <c r="CH31" i="34" s="1"/>
  <c r="CF31" i="34"/>
  <c r="CE31" i="34" s="1"/>
  <c r="CC31" i="34"/>
  <c r="CB31" i="34" s="1"/>
  <c r="BZ31" i="34"/>
  <c r="BY31" i="34" s="1"/>
  <c r="BW31" i="34"/>
  <c r="BV31" i="34" s="1"/>
  <c r="BT31" i="34"/>
  <c r="BS31" i="34" s="1"/>
  <c r="BQ31" i="34"/>
  <c r="BP31" i="34" s="1"/>
  <c r="BN31" i="34"/>
  <c r="BM31" i="34" s="1"/>
  <c r="BK31" i="34"/>
  <c r="BJ31" i="34" s="1"/>
  <c r="BH31" i="34"/>
  <c r="FU30" i="34"/>
  <c r="FT30" i="34" s="1"/>
  <c r="FR30" i="34"/>
  <c r="FQ30" i="34" s="1"/>
  <c r="FO30" i="34"/>
  <c r="FN30" i="34" s="1"/>
  <c r="FL30" i="34"/>
  <c r="FK30" i="34" s="1"/>
  <c r="FI30" i="34"/>
  <c r="FH30" i="34" s="1"/>
  <c r="FF30" i="34"/>
  <c r="FE30" i="34" s="1"/>
  <c r="FC30" i="34"/>
  <c r="FB30" i="34" s="1"/>
  <c r="EZ30" i="34"/>
  <c r="EY30" i="34" s="1"/>
  <c r="EW30" i="34"/>
  <c r="EV30" i="34" s="1"/>
  <c r="ET30" i="34"/>
  <c r="ES30" i="34" s="1"/>
  <c r="EQ30" i="34"/>
  <c r="EP30" i="34" s="1"/>
  <c r="EN30" i="34"/>
  <c r="EM30" i="34" s="1"/>
  <c r="EK30" i="34"/>
  <c r="EJ30" i="34" s="1"/>
  <c r="EH30" i="34"/>
  <c r="EG30" i="34" s="1"/>
  <c r="EE30" i="34"/>
  <c r="ED30" i="34" s="1"/>
  <c r="EB30" i="34"/>
  <c r="EA30" i="34" s="1"/>
  <c r="DY30" i="34"/>
  <c r="DX30" i="34" s="1"/>
  <c r="DV30" i="34"/>
  <c r="DU30" i="34" s="1"/>
  <c r="DS30" i="34"/>
  <c r="DR30" i="34" s="1"/>
  <c r="DP30" i="34"/>
  <c r="DO30" i="34" s="1"/>
  <c r="DM30" i="34"/>
  <c r="DL30" i="34"/>
  <c r="DJ30" i="34"/>
  <c r="DI30" i="34" s="1"/>
  <c r="DG30" i="34"/>
  <c r="DF30" i="34" s="1"/>
  <c r="DD30" i="34"/>
  <c r="DC30" i="34" s="1"/>
  <c r="DA30" i="34"/>
  <c r="CZ30" i="34" s="1"/>
  <c r="CX30" i="34"/>
  <c r="CW30" i="34" s="1"/>
  <c r="CU30" i="34"/>
  <c r="CT30" i="34" s="1"/>
  <c r="CR30" i="34"/>
  <c r="CQ30" i="34" s="1"/>
  <c r="CO30" i="34"/>
  <c r="CN30" i="34" s="1"/>
  <c r="CL30" i="34"/>
  <c r="CK30" i="34" s="1"/>
  <c r="CI30" i="34"/>
  <c r="CH30" i="34" s="1"/>
  <c r="CF30" i="34"/>
  <c r="CE30" i="34" s="1"/>
  <c r="CC30" i="34"/>
  <c r="CB30" i="34" s="1"/>
  <c r="BZ30" i="34"/>
  <c r="BY30" i="34" s="1"/>
  <c r="BW30" i="34"/>
  <c r="BV30" i="34" s="1"/>
  <c r="BT30" i="34"/>
  <c r="BS30" i="34" s="1"/>
  <c r="BQ30" i="34"/>
  <c r="BP30" i="34" s="1"/>
  <c r="BN30" i="34"/>
  <c r="BM30" i="34" s="1"/>
  <c r="BK30" i="34"/>
  <c r="BJ30" i="34" s="1"/>
  <c r="BH30" i="34"/>
  <c r="FU29" i="34"/>
  <c r="FT29" i="34" s="1"/>
  <c r="FR29" i="34"/>
  <c r="FQ29" i="34" s="1"/>
  <c r="FO29" i="34"/>
  <c r="FN29" i="34" s="1"/>
  <c r="FL29" i="34"/>
  <c r="FK29" i="34" s="1"/>
  <c r="FI29" i="34"/>
  <c r="FH29" i="34" s="1"/>
  <c r="FF29" i="34"/>
  <c r="FE29" i="34" s="1"/>
  <c r="FC29" i="34"/>
  <c r="FB29" i="34" s="1"/>
  <c r="EZ29" i="34"/>
  <c r="EY29" i="34" s="1"/>
  <c r="EW29" i="34"/>
  <c r="EV29" i="34" s="1"/>
  <c r="ET29" i="34"/>
  <c r="ES29" i="34" s="1"/>
  <c r="EQ29" i="34"/>
  <c r="EP29" i="34" s="1"/>
  <c r="EN29" i="34"/>
  <c r="EM29" i="34" s="1"/>
  <c r="EK29" i="34"/>
  <c r="EJ29" i="34" s="1"/>
  <c r="EH29" i="34"/>
  <c r="EG29" i="34" s="1"/>
  <c r="EE29" i="34"/>
  <c r="ED29" i="34" s="1"/>
  <c r="EB29" i="34"/>
  <c r="EA29" i="34" s="1"/>
  <c r="DY29" i="34"/>
  <c r="DX29" i="34" s="1"/>
  <c r="DV29" i="34"/>
  <c r="DU29" i="34" s="1"/>
  <c r="DS29" i="34"/>
  <c r="DR29" i="34" s="1"/>
  <c r="DP29" i="34"/>
  <c r="DO29" i="34" s="1"/>
  <c r="DM29" i="34"/>
  <c r="DL29" i="34" s="1"/>
  <c r="DJ29" i="34"/>
  <c r="DI29" i="34" s="1"/>
  <c r="DG29" i="34"/>
  <c r="DF29" i="34" s="1"/>
  <c r="DD29" i="34"/>
  <c r="DC29" i="34" s="1"/>
  <c r="DA29" i="34"/>
  <c r="CZ29" i="34" s="1"/>
  <c r="CX29" i="34"/>
  <c r="CW29" i="34" s="1"/>
  <c r="CU29" i="34"/>
  <c r="CT29" i="34" s="1"/>
  <c r="CR29" i="34"/>
  <c r="CQ29" i="34" s="1"/>
  <c r="CO29" i="34"/>
  <c r="CN29" i="34" s="1"/>
  <c r="CL29" i="34"/>
  <c r="CK29" i="34" s="1"/>
  <c r="CI29" i="34"/>
  <c r="CH29" i="34" s="1"/>
  <c r="CF29" i="34"/>
  <c r="CE29" i="34" s="1"/>
  <c r="CC29" i="34"/>
  <c r="CB29" i="34" s="1"/>
  <c r="BZ29" i="34"/>
  <c r="BY29" i="34" s="1"/>
  <c r="BW29" i="34"/>
  <c r="BV29" i="34" s="1"/>
  <c r="BT29" i="34"/>
  <c r="BS29" i="34" s="1"/>
  <c r="BQ29" i="34"/>
  <c r="BP29" i="34" s="1"/>
  <c r="BN29" i="34"/>
  <c r="BM29" i="34" s="1"/>
  <c r="BK29" i="34"/>
  <c r="BJ29" i="34" s="1"/>
  <c r="BH29" i="34"/>
  <c r="FU28" i="34"/>
  <c r="FT28" i="34" s="1"/>
  <c r="FR28" i="34"/>
  <c r="FQ28" i="34" s="1"/>
  <c r="FO28" i="34"/>
  <c r="FN28" i="34" s="1"/>
  <c r="FL28" i="34"/>
  <c r="FK28" i="34" s="1"/>
  <c r="FI28" i="34"/>
  <c r="FH28" i="34" s="1"/>
  <c r="FF28" i="34"/>
  <c r="FE28" i="34" s="1"/>
  <c r="FC28" i="34"/>
  <c r="FB28" i="34" s="1"/>
  <c r="EZ28" i="34"/>
  <c r="EY28" i="34" s="1"/>
  <c r="EW28" i="34"/>
  <c r="EV28" i="34" s="1"/>
  <c r="ET28" i="34"/>
  <c r="ES28" i="34" s="1"/>
  <c r="EQ28" i="34"/>
  <c r="EP28" i="34" s="1"/>
  <c r="EN28" i="34"/>
  <c r="EM28" i="34" s="1"/>
  <c r="EK28" i="34"/>
  <c r="EJ28" i="34" s="1"/>
  <c r="EH28" i="34"/>
  <c r="EG28" i="34" s="1"/>
  <c r="EE28" i="34"/>
  <c r="ED28" i="34" s="1"/>
  <c r="EB28" i="34"/>
  <c r="EA28" i="34" s="1"/>
  <c r="DY28" i="34"/>
  <c r="DX28" i="34" s="1"/>
  <c r="DV28" i="34"/>
  <c r="DU28" i="34" s="1"/>
  <c r="DS28" i="34"/>
  <c r="DR28" i="34" s="1"/>
  <c r="DP28" i="34"/>
  <c r="DO28" i="34" s="1"/>
  <c r="DM28" i="34"/>
  <c r="DL28" i="34" s="1"/>
  <c r="DJ28" i="34"/>
  <c r="DI28" i="34" s="1"/>
  <c r="DG28" i="34"/>
  <c r="DF28" i="34" s="1"/>
  <c r="DD28" i="34"/>
  <c r="DC28" i="34" s="1"/>
  <c r="DA28" i="34"/>
  <c r="CZ28" i="34" s="1"/>
  <c r="CX28" i="34"/>
  <c r="CW28" i="34" s="1"/>
  <c r="CU28" i="34"/>
  <c r="CT28" i="34" s="1"/>
  <c r="CR28" i="34"/>
  <c r="CQ28" i="34" s="1"/>
  <c r="CO28" i="34"/>
  <c r="CN28" i="34" s="1"/>
  <c r="CL28" i="34"/>
  <c r="CK28" i="34" s="1"/>
  <c r="CI28" i="34"/>
  <c r="CH28" i="34" s="1"/>
  <c r="CF28" i="34"/>
  <c r="CE28" i="34" s="1"/>
  <c r="CC28" i="34"/>
  <c r="CB28" i="34" s="1"/>
  <c r="BZ28" i="34"/>
  <c r="BY28" i="34" s="1"/>
  <c r="BW28" i="34"/>
  <c r="BV28" i="34" s="1"/>
  <c r="BT28" i="34"/>
  <c r="BS28" i="34" s="1"/>
  <c r="BQ28" i="34"/>
  <c r="BP28" i="34" s="1"/>
  <c r="BN28" i="34"/>
  <c r="BM28" i="34" s="1"/>
  <c r="BK28" i="34"/>
  <c r="BJ28" i="34" s="1"/>
  <c r="BH28" i="34"/>
  <c r="FU27" i="34"/>
  <c r="FT27" i="34" s="1"/>
  <c r="FR27" i="34"/>
  <c r="FQ27" i="34" s="1"/>
  <c r="FO27" i="34"/>
  <c r="FN27" i="34" s="1"/>
  <c r="FL27" i="34"/>
  <c r="FK27" i="34" s="1"/>
  <c r="FI27" i="34"/>
  <c r="FH27" i="34" s="1"/>
  <c r="FF27" i="34"/>
  <c r="FE27" i="34" s="1"/>
  <c r="FC27" i="34"/>
  <c r="FB27" i="34" s="1"/>
  <c r="EZ27" i="34"/>
  <c r="EY27" i="34" s="1"/>
  <c r="EW27" i="34"/>
  <c r="EV27" i="34" s="1"/>
  <c r="ET27" i="34"/>
  <c r="ES27" i="34" s="1"/>
  <c r="EQ27" i="34"/>
  <c r="EP27" i="34" s="1"/>
  <c r="EN27" i="34"/>
  <c r="EM27" i="34" s="1"/>
  <c r="EK27" i="34"/>
  <c r="EJ27" i="34" s="1"/>
  <c r="EH27" i="34"/>
  <c r="EG27" i="34" s="1"/>
  <c r="EE27" i="34"/>
  <c r="ED27" i="34" s="1"/>
  <c r="EB27" i="34"/>
  <c r="EA27" i="34" s="1"/>
  <c r="DY27" i="34"/>
  <c r="DX27" i="34" s="1"/>
  <c r="DV27" i="34"/>
  <c r="DU27" i="34" s="1"/>
  <c r="DS27" i="34"/>
  <c r="DR27" i="34" s="1"/>
  <c r="DP27" i="34"/>
  <c r="DO27" i="34" s="1"/>
  <c r="DM27" i="34"/>
  <c r="DL27" i="34" s="1"/>
  <c r="DJ27" i="34"/>
  <c r="DI27" i="34" s="1"/>
  <c r="DG27" i="34"/>
  <c r="DF27" i="34" s="1"/>
  <c r="DD27" i="34"/>
  <c r="DC27" i="34" s="1"/>
  <c r="DA27" i="34"/>
  <c r="CZ27" i="34" s="1"/>
  <c r="CX27" i="34"/>
  <c r="CW27" i="34" s="1"/>
  <c r="CU27" i="34"/>
  <c r="CT27" i="34" s="1"/>
  <c r="CR27" i="34"/>
  <c r="CQ27" i="34" s="1"/>
  <c r="CO27" i="34"/>
  <c r="CN27" i="34" s="1"/>
  <c r="CL27" i="34"/>
  <c r="CK27" i="34" s="1"/>
  <c r="CI27" i="34"/>
  <c r="CH27" i="34" s="1"/>
  <c r="CF27" i="34"/>
  <c r="CE27" i="34" s="1"/>
  <c r="CC27" i="34"/>
  <c r="CB27" i="34" s="1"/>
  <c r="BZ27" i="34"/>
  <c r="BY27" i="34" s="1"/>
  <c r="BW27" i="34"/>
  <c r="BV27" i="34" s="1"/>
  <c r="BT27" i="34"/>
  <c r="BS27" i="34" s="1"/>
  <c r="BQ27" i="34"/>
  <c r="BP27" i="34" s="1"/>
  <c r="BN27" i="34"/>
  <c r="BM27" i="34" s="1"/>
  <c r="BK27" i="34"/>
  <c r="BJ27" i="34" s="1"/>
  <c r="BH27" i="34"/>
  <c r="FU26" i="34"/>
  <c r="FT26" i="34" s="1"/>
  <c r="FR26" i="34"/>
  <c r="FQ26" i="34" s="1"/>
  <c r="FO26" i="34"/>
  <c r="FN26" i="34" s="1"/>
  <c r="FL26" i="34"/>
  <c r="FK26" i="34" s="1"/>
  <c r="FI26" i="34"/>
  <c r="FH26" i="34" s="1"/>
  <c r="FF26" i="34"/>
  <c r="FE26" i="34" s="1"/>
  <c r="FC26" i="34"/>
  <c r="FB26" i="34" s="1"/>
  <c r="EZ26" i="34"/>
  <c r="EY26" i="34" s="1"/>
  <c r="EW26" i="34"/>
  <c r="EV26" i="34" s="1"/>
  <c r="ET26" i="34"/>
  <c r="ES26" i="34" s="1"/>
  <c r="EQ26" i="34"/>
  <c r="EP26" i="34" s="1"/>
  <c r="EN26" i="34"/>
  <c r="EM26" i="34" s="1"/>
  <c r="EK26" i="34"/>
  <c r="EJ26" i="34" s="1"/>
  <c r="EH26" i="34"/>
  <c r="EG26" i="34" s="1"/>
  <c r="EE26" i="34"/>
  <c r="ED26" i="34" s="1"/>
  <c r="EB26" i="34"/>
  <c r="EA26" i="34" s="1"/>
  <c r="DY26" i="34"/>
  <c r="DX26" i="34" s="1"/>
  <c r="DV26" i="34"/>
  <c r="DU26" i="34" s="1"/>
  <c r="DS26" i="34"/>
  <c r="DR26" i="34" s="1"/>
  <c r="DP26" i="34"/>
  <c r="DO26" i="34" s="1"/>
  <c r="DM26" i="34"/>
  <c r="DL26" i="34" s="1"/>
  <c r="DJ26" i="34"/>
  <c r="DI26" i="34" s="1"/>
  <c r="DG26" i="34"/>
  <c r="DF26" i="34" s="1"/>
  <c r="DD26" i="34"/>
  <c r="DC26" i="34" s="1"/>
  <c r="DA26" i="34"/>
  <c r="CZ26" i="34" s="1"/>
  <c r="CX26" i="34"/>
  <c r="CW26" i="34" s="1"/>
  <c r="CU26" i="34"/>
  <c r="CT26" i="34" s="1"/>
  <c r="CR26" i="34"/>
  <c r="CQ26" i="34" s="1"/>
  <c r="CO26" i="34"/>
  <c r="CN26" i="34" s="1"/>
  <c r="CL26" i="34"/>
  <c r="CK26" i="34" s="1"/>
  <c r="CI26" i="34"/>
  <c r="CH26" i="34" s="1"/>
  <c r="CF26" i="34"/>
  <c r="CE26" i="34" s="1"/>
  <c r="CC26" i="34"/>
  <c r="CB26" i="34" s="1"/>
  <c r="BZ26" i="34"/>
  <c r="BY26" i="34" s="1"/>
  <c r="BW26" i="34"/>
  <c r="BV26" i="34" s="1"/>
  <c r="BT26" i="34"/>
  <c r="BS26" i="34" s="1"/>
  <c r="BQ26" i="34"/>
  <c r="BP26" i="34" s="1"/>
  <c r="BN26" i="34"/>
  <c r="BM26" i="34" s="1"/>
  <c r="BK26" i="34"/>
  <c r="BJ26" i="34" s="1"/>
  <c r="BH26" i="34"/>
  <c r="FU25" i="34"/>
  <c r="FT25" i="34" s="1"/>
  <c r="FR25" i="34"/>
  <c r="FQ25" i="34" s="1"/>
  <c r="FO25" i="34"/>
  <c r="FN25" i="34" s="1"/>
  <c r="FL25" i="34"/>
  <c r="FK25" i="34" s="1"/>
  <c r="FI25" i="34"/>
  <c r="FH25" i="34" s="1"/>
  <c r="FF25" i="34"/>
  <c r="FE25" i="34" s="1"/>
  <c r="FC25" i="34"/>
  <c r="FB25" i="34" s="1"/>
  <c r="EZ25" i="34"/>
  <c r="EY25" i="34" s="1"/>
  <c r="EW25" i="34"/>
  <c r="EV25" i="34" s="1"/>
  <c r="ET25" i="34"/>
  <c r="ES25" i="34" s="1"/>
  <c r="EQ25" i="34"/>
  <c r="EP25" i="34" s="1"/>
  <c r="EN25" i="34"/>
  <c r="EM25" i="34" s="1"/>
  <c r="EK25" i="34"/>
  <c r="EJ25" i="34" s="1"/>
  <c r="EH25" i="34"/>
  <c r="EG25" i="34" s="1"/>
  <c r="EE25" i="34"/>
  <c r="ED25" i="34" s="1"/>
  <c r="EB25" i="34"/>
  <c r="EA25" i="34" s="1"/>
  <c r="DY25" i="34"/>
  <c r="DX25" i="34" s="1"/>
  <c r="DV25" i="34"/>
  <c r="DU25" i="34" s="1"/>
  <c r="DS25" i="34"/>
  <c r="DR25" i="34" s="1"/>
  <c r="DP25" i="34"/>
  <c r="DO25" i="34" s="1"/>
  <c r="DM25" i="34"/>
  <c r="DL25" i="34" s="1"/>
  <c r="DJ25" i="34"/>
  <c r="DI25" i="34" s="1"/>
  <c r="DG25" i="34"/>
  <c r="DF25" i="34" s="1"/>
  <c r="DD25" i="34"/>
  <c r="DC25" i="34" s="1"/>
  <c r="DA25" i="34"/>
  <c r="CZ25" i="34" s="1"/>
  <c r="CX25" i="34"/>
  <c r="CW25" i="34" s="1"/>
  <c r="CU25" i="34"/>
  <c r="CT25" i="34" s="1"/>
  <c r="CR25" i="34"/>
  <c r="CQ25" i="34" s="1"/>
  <c r="CO25" i="34"/>
  <c r="CN25" i="34" s="1"/>
  <c r="CL25" i="34"/>
  <c r="CK25" i="34" s="1"/>
  <c r="CI25" i="34"/>
  <c r="CH25" i="34" s="1"/>
  <c r="CF25" i="34"/>
  <c r="CE25" i="34" s="1"/>
  <c r="CC25" i="34"/>
  <c r="CB25" i="34" s="1"/>
  <c r="BZ25" i="34"/>
  <c r="BY25" i="34" s="1"/>
  <c r="BW25" i="34"/>
  <c r="BV25" i="34" s="1"/>
  <c r="BT25" i="34"/>
  <c r="BS25" i="34" s="1"/>
  <c r="BQ25" i="34"/>
  <c r="BP25" i="34" s="1"/>
  <c r="BN25" i="34"/>
  <c r="BM25" i="34" s="1"/>
  <c r="BK25" i="34"/>
  <c r="BJ25" i="34" s="1"/>
  <c r="BH25" i="34"/>
  <c r="FU24" i="34"/>
  <c r="FT24" i="34" s="1"/>
  <c r="FR24" i="34"/>
  <c r="FQ24" i="34" s="1"/>
  <c r="FO24" i="34"/>
  <c r="FN24" i="34" s="1"/>
  <c r="FL24" i="34"/>
  <c r="FK24" i="34" s="1"/>
  <c r="FI24" i="34"/>
  <c r="FH24" i="34" s="1"/>
  <c r="FF24" i="34"/>
  <c r="FE24" i="34" s="1"/>
  <c r="FC24" i="34"/>
  <c r="FB24" i="34" s="1"/>
  <c r="EZ24" i="34"/>
  <c r="EY24" i="34" s="1"/>
  <c r="EW24" i="34"/>
  <c r="EV24" i="34" s="1"/>
  <c r="ET24" i="34"/>
  <c r="ES24" i="34" s="1"/>
  <c r="EQ24" i="34"/>
  <c r="EP24" i="34" s="1"/>
  <c r="EN24" i="34"/>
  <c r="EM24" i="34" s="1"/>
  <c r="EK24" i="34"/>
  <c r="EJ24" i="34" s="1"/>
  <c r="EH24" i="34"/>
  <c r="EG24" i="34" s="1"/>
  <c r="EE24" i="34"/>
  <c r="ED24" i="34" s="1"/>
  <c r="EB24" i="34"/>
  <c r="EA24" i="34" s="1"/>
  <c r="DY24" i="34"/>
  <c r="DX24" i="34" s="1"/>
  <c r="DV24" i="34"/>
  <c r="DU24" i="34" s="1"/>
  <c r="DS24" i="34"/>
  <c r="DR24" i="34" s="1"/>
  <c r="DP24" i="34"/>
  <c r="DO24" i="34" s="1"/>
  <c r="DM24" i="34"/>
  <c r="DL24" i="34" s="1"/>
  <c r="DJ24" i="34"/>
  <c r="DI24" i="34" s="1"/>
  <c r="DG24" i="34"/>
  <c r="DF24" i="34" s="1"/>
  <c r="DD24" i="34"/>
  <c r="DC24" i="34" s="1"/>
  <c r="DA24" i="34"/>
  <c r="CZ24" i="34" s="1"/>
  <c r="CX24" i="34"/>
  <c r="CW24" i="34" s="1"/>
  <c r="CU24" i="34"/>
  <c r="CT24" i="34" s="1"/>
  <c r="CR24" i="34"/>
  <c r="CQ24" i="34" s="1"/>
  <c r="CO24" i="34"/>
  <c r="CN24" i="34" s="1"/>
  <c r="CL24" i="34"/>
  <c r="CK24" i="34" s="1"/>
  <c r="CI24" i="34"/>
  <c r="CH24" i="34" s="1"/>
  <c r="CF24" i="34"/>
  <c r="CE24" i="34" s="1"/>
  <c r="CC24" i="34"/>
  <c r="CB24" i="34" s="1"/>
  <c r="BZ24" i="34"/>
  <c r="BY24" i="34" s="1"/>
  <c r="BW24" i="34"/>
  <c r="BV24" i="34" s="1"/>
  <c r="BT24" i="34"/>
  <c r="BS24" i="34" s="1"/>
  <c r="BQ24" i="34"/>
  <c r="BP24" i="34" s="1"/>
  <c r="BN24" i="34"/>
  <c r="BM24" i="34" s="1"/>
  <c r="BK24" i="34"/>
  <c r="BJ24" i="34" s="1"/>
  <c r="BH24" i="34"/>
  <c r="FU23" i="34"/>
  <c r="FT23" i="34" s="1"/>
  <c r="FR23" i="34"/>
  <c r="FQ23" i="34" s="1"/>
  <c r="FO23" i="34"/>
  <c r="FN23" i="34" s="1"/>
  <c r="FL23" i="34"/>
  <c r="FK23" i="34" s="1"/>
  <c r="FI23" i="34"/>
  <c r="FH23" i="34" s="1"/>
  <c r="FF23" i="34"/>
  <c r="FE23" i="34" s="1"/>
  <c r="FC23" i="34"/>
  <c r="FB23" i="34" s="1"/>
  <c r="EZ23" i="34"/>
  <c r="EY23" i="34" s="1"/>
  <c r="EW23" i="34"/>
  <c r="EV23" i="34" s="1"/>
  <c r="ET23" i="34"/>
  <c r="ES23" i="34" s="1"/>
  <c r="EQ23" i="34"/>
  <c r="EP23" i="34" s="1"/>
  <c r="EN23" i="34"/>
  <c r="EM23" i="34" s="1"/>
  <c r="EK23" i="34"/>
  <c r="EJ23" i="34" s="1"/>
  <c r="EH23" i="34"/>
  <c r="EG23" i="34" s="1"/>
  <c r="EE23" i="34"/>
  <c r="ED23" i="34" s="1"/>
  <c r="EB23" i="34"/>
  <c r="EA23" i="34" s="1"/>
  <c r="DY23" i="34"/>
  <c r="DX23" i="34" s="1"/>
  <c r="DV23" i="34"/>
  <c r="DU23" i="34" s="1"/>
  <c r="DS23" i="34"/>
  <c r="DR23" i="34" s="1"/>
  <c r="DP23" i="34"/>
  <c r="DO23" i="34" s="1"/>
  <c r="DM23" i="34"/>
  <c r="DL23" i="34" s="1"/>
  <c r="DJ23" i="34"/>
  <c r="DI23" i="34" s="1"/>
  <c r="DG23" i="34"/>
  <c r="DF23" i="34" s="1"/>
  <c r="DD23" i="34"/>
  <c r="DC23" i="34" s="1"/>
  <c r="DA23" i="34"/>
  <c r="CZ23" i="34" s="1"/>
  <c r="CX23" i="34"/>
  <c r="CW23" i="34" s="1"/>
  <c r="CU23" i="34"/>
  <c r="CT23" i="34" s="1"/>
  <c r="CR23" i="34"/>
  <c r="CQ23" i="34" s="1"/>
  <c r="CO23" i="34"/>
  <c r="CN23" i="34" s="1"/>
  <c r="CL23" i="34"/>
  <c r="CK23" i="34" s="1"/>
  <c r="CI23" i="34"/>
  <c r="CH23" i="34" s="1"/>
  <c r="CF23" i="34"/>
  <c r="CE23" i="34" s="1"/>
  <c r="CC23" i="34"/>
  <c r="CB23" i="34" s="1"/>
  <c r="BZ23" i="34"/>
  <c r="BY23" i="34" s="1"/>
  <c r="BW23" i="34"/>
  <c r="BV23" i="34" s="1"/>
  <c r="BT23" i="34"/>
  <c r="BS23" i="34" s="1"/>
  <c r="BQ23" i="34"/>
  <c r="BP23" i="34" s="1"/>
  <c r="BN23" i="34"/>
  <c r="BM23" i="34" s="1"/>
  <c r="BK23" i="34"/>
  <c r="BJ23" i="34" s="1"/>
  <c r="BH23" i="34"/>
  <c r="FU22" i="34"/>
  <c r="FT22" i="34" s="1"/>
  <c r="FR22" i="34"/>
  <c r="FQ22" i="34" s="1"/>
  <c r="FO22" i="34"/>
  <c r="FN22" i="34" s="1"/>
  <c r="FL22" i="34"/>
  <c r="FK22" i="34" s="1"/>
  <c r="FI22" i="34"/>
  <c r="FH22" i="34" s="1"/>
  <c r="FF22" i="34"/>
  <c r="FE22" i="34" s="1"/>
  <c r="FC22" i="34"/>
  <c r="FB22" i="34" s="1"/>
  <c r="EZ22" i="34"/>
  <c r="EY22" i="34" s="1"/>
  <c r="EW22" i="34"/>
  <c r="EV22" i="34" s="1"/>
  <c r="ET22" i="34"/>
  <c r="ES22" i="34" s="1"/>
  <c r="EQ22" i="34"/>
  <c r="EP22" i="34" s="1"/>
  <c r="EN22" i="34"/>
  <c r="EM22" i="34" s="1"/>
  <c r="EK22" i="34"/>
  <c r="EJ22" i="34" s="1"/>
  <c r="EH22" i="34"/>
  <c r="EG22" i="34" s="1"/>
  <c r="EE22" i="34"/>
  <c r="ED22" i="34" s="1"/>
  <c r="EB22" i="34"/>
  <c r="EA22" i="34" s="1"/>
  <c r="DY22" i="34"/>
  <c r="DX22" i="34" s="1"/>
  <c r="DV22" i="34"/>
  <c r="DU22" i="34" s="1"/>
  <c r="DS22" i="34"/>
  <c r="DR22" i="34" s="1"/>
  <c r="DP22" i="34"/>
  <c r="DO22" i="34" s="1"/>
  <c r="DM22" i="34"/>
  <c r="DL22" i="34" s="1"/>
  <c r="DJ22" i="34"/>
  <c r="DI22" i="34" s="1"/>
  <c r="DG22" i="34"/>
  <c r="DF22" i="34" s="1"/>
  <c r="DD22" i="34"/>
  <c r="DC22" i="34" s="1"/>
  <c r="DA22" i="34"/>
  <c r="CZ22" i="34" s="1"/>
  <c r="CX22" i="34"/>
  <c r="CW22" i="34" s="1"/>
  <c r="CU22" i="34"/>
  <c r="CT22" i="34" s="1"/>
  <c r="CR22" i="34"/>
  <c r="CQ22" i="34" s="1"/>
  <c r="CO22" i="34"/>
  <c r="CN22" i="34" s="1"/>
  <c r="CL22" i="34"/>
  <c r="CK22" i="34" s="1"/>
  <c r="CI22" i="34"/>
  <c r="CH22" i="34" s="1"/>
  <c r="CF22" i="34"/>
  <c r="CE22" i="34" s="1"/>
  <c r="CC22" i="34"/>
  <c r="CB22" i="34" s="1"/>
  <c r="BZ22" i="34"/>
  <c r="BY22" i="34" s="1"/>
  <c r="BW22" i="34"/>
  <c r="BV22" i="34" s="1"/>
  <c r="BT22" i="34"/>
  <c r="BS22" i="34" s="1"/>
  <c r="BQ22" i="34"/>
  <c r="BP22" i="34" s="1"/>
  <c r="BN22" i="34"/>
  <c r="BM22" i="34" s="1"/>
  <c r="BK22" i="34"/>
  <c r="BJ22" i="34" s="1"/>
  <c r="BH22" i="34"/>
  <c r="FU21" i="34"/>
  <c r="FT21" i="34" s="1"/>
  <c r="FR21" i="34"/>
  <c r="FQ21" i="34" s="1"/>
  <c r="FO21" i="34"/>
  <c r="FN21" i="34" s="1"/>
  <c r="FL21" i="34"/>
  <c r="FK21" i="34" s="1"/>
  <c r="FI21" i="34"/>
  <c r="FH21" i="34" s="1"/>
  <c r="FF21" i="34"/>
  <c r="FE21" i="34" s="1"/>
  <c r="FC21" i="34"/>
  <c r="FB21" i="34" s="1"/>
  <c r="EZ21" i="34"/>
  <c r="EY21" i="34" s="1"/>
  <c r="EW21" i="34"/>
  <c r="EV21" i="34" s="1"/>
  <c r="ET21" i="34"/>
  <c r="ES21" i="34" s="1"/>
  <c r="EQ21" i="34"/>
  <c r="EP21" i="34" s="1"/>
  <c r="EN21" i="34"/>
  <c r="EM21" i="34" s="1"/>
  <c r="EK21" i="34"/>
  <c r="EJ21" i="34" s="1"/>
  <c r="EH21" i="34"/>
  <c r="EG21" i="34" s="1"/>
  <c r="EE21" i="34"/>
  <c r="ED21" i="34" s="1"/>
  <c r="EB21" i="34"/>
  <c r="EA21" i="34" s="1"/>
  <c r="DY21" i="34"/>
  <c r="DX21" i="34" s="1"/>
  <c r="DV21" i="34"/>
  <c r="DU21" i="34" s="1"/>
  <c r="DS21" i="34"/>
  <c r="DR21" i="34" s="1"/>
  <c r="DP21" i="34"/>
  <c r="DO21" i="34" s="1"/>
  <c r="DM21" i="34"/>
  <c r="DL21" i="34" s="1"/>
  <c r="DJ21" i="34"/>
  <c r="DI21" i="34" s="1"/>
  <c r="DG21" i="34"/>
  <c r="DF21" i="34" s="1"/>
  <c r="DD21" i="34"/>
  <c r="DC21" i="34" s="1"/>
  <c r="DA21" i="34"/>
  <c r="CZ21" i="34" s="1"/>
  <c r="CX21" i="34"/>
  <c r="CW21" i="34" s="1"/>
  <c r="CU21" i="34"/>
  <c r="CT21" i="34" s="1"/>
  <c r="CR21" i="34"/>
  <c r="CQ21" i="34" s="1"/>
  <c r="CO21" i="34"/>
  <c r="CN21" i="34" s="1"/>
  <c r="CL21" i="34"/>
  <c r="CK21" i="34" s="1"/>
  <c r="CI21" i="34"/>
  <c r="CH21" i="34" s="1"/>
  <c r="CF21" i="34"/>
  <c r="CE21" i="34" s="1"/>
  <c r="CC21" i="34"/>
  <c r="CB21" i="34" s="1"/>
  <c r="BZ21" i="34"/>
  <c r="BY21" i="34" s="1"/>
  <c r="BW21" i="34"/>
  <c r="BV21" i="34" s="1"/>
  <c r="BT21" i="34"/>
  <c r="BS21" i="34" s="1"/>
  <c r="BQ21" i="34"/>
  <c r="BP21" i="34" s="1"/>
  <c r="BN21" i="34"/>
  <c r="BM21" i="34" s="1"/>
  <c r="BK21" i="34"/>
  <c r="BJ21" i="34" s="1"/>
  <c r="BH21" i="34"/>
  <c r="FU20" i="34"/>
  <c r="FT20" i="34" s="1"/>
  <c r="FR20" i="34"/>
  <c r="FQ20" i="34" s="1"/>
  <c r="FO20" i="34"/>
  <c r="FN20" i="34" s="1"/>
  <c r="FL20" i="34"/>
  <c r="FK20" i="34" s="1"/>
  <c r="FI20" i="34"/>
  <c r="FH20" i="34" s="1"/>
  <c r="FF20" i="34"/>
  <c r="FE20" i="34" s="1"/>
  <c r="FC20" i="34"/>
  <c r="FB20" i="34" s="1"/>
  <c r="EZ20" i="34"/>
  <c r="EY20" i="34" s="1"/>
  <c r="EW20" i="34"/>
  <c r="EV20" i="34" s="1"/>
  <c r="ET20" i="34"/>
  <c r="ES20" i="34" s="1"/>
  <c r="EQ20" i="34"/>
  <c r="EP20" i="34" s="1"/>
  <c r="EN20" i="34"/>
  <c r="EM20" i="34" s="1"/>
  <c r="EK20" i="34"/>
  <c r="EJ20" i="34" s="1"/>
  <c r="EH20" i="34"/>
  <c r="EG20" i="34" s="1"/>
  <c r="EE20" i="34"/>
  <c r="ED20" i="34" s="1"/>
  <c r="EB20" i="34"/>
  <c r="EA20" i="34" s="1"/>
  <c r="DY20" i="34"/>
  <c r="DX20" i="34" s="1"/>
  <c r="DV20" i="34"/>
  <c r="DU20" i="34" s="1"/>
  <c r="DS20" i="34"/>
  <c r="DR20" i="34" s="1"/>
  <c r="DP20" i="34"/>
  <c r="DO20" i="34" s="1"/>
  <c r="DM20" i="34"/>
  <c r="DL20" i="34" s="1"/>
  <c r="DJ20" i="34"/>
  <c r="DI20" i="34" s="1"/>
  <c r="DG20" i="34"/>
  <c r="DF20" i="34" s="1"/>
  <c r="DD20" i="34"/>
  <c r="DC20" i="34" s="1"/>
  <c r="DA20" i="34"/>
  <c r="CZ20" i="34" s="1"/>
  <c r="CX20" i="34"/>
  <c r="CW20" i="34" s="1"/>
  <c r="CU20" i="34"/>
  <c r="CT20" i="34" s="1"/>
  <c r="CR20" i="34"/>
  <c r="CQ20" i="34" s="1"/>
  <c r="CO20" i="34"/>
  <c r="CN20" i="34" s="1"/>
  <c r="CL20" i="34"/>
  <c r="CK20" i="34" s="1"/>
  <c r="CI20" i="34"/>
  <c r="CH20" i="34" s="1"/>
  <c r="CF20" i="34"/>
  <c r="CE20" i="34" s="1"/>
  <c r="CC20" i="34"/>
  <c r="CB20" i="34" s="1"/>
  <c r="BZ20" i="34"/>
  <c r="BY20" i="34" s="1"/>
  <c r="BW20" i="34"/>
  <c r="BV20" i="34" s="1"/>
  <c r="BT20" i="34"/>
  <c r="BS20" i="34" s="1"/>
  <c r="BQ20" i="34"/>
  <c r="BP20" i="34" s="1"/>
  <c r="BN20" i="34"/>
  <c r="BM20" i="34" s="1"/>
  <c r="BK20" i="34"/>
  <c r="BJ20" i="34" s="1"/>
  <c r="BH20" i="34"/>
  <c r="FU19" i="34"/>
  <c r="FT19" i="34" s="1"/>
  <c r="FR19" i="34"/>
  <c r="FQ19" i="34" s="1"/>
  <c r="FO19" i="34"/>
  <c r="FN19" i="34" s="1"/>
  <c r="FL19" i="34"/>
  <c r="FK19" i="34" s="1"/>
  <c r="FI19" i="34"/>
  <c r="FH19" i="34" s="1"/>
  <c r="FF19" i="34"/>
  <c r="FE19" i="34" s="1"/>
  <c r="FC19" i="34"/>
  <c r="FB19" i="34" s="1"/>
  <c r="EZ19" i="34"/>
  <c r="EY19" i="34" s="1"/>
  <c r="EW19" i="34"/>
  <c r="EV19" i="34" s="1"/>
  <c r="ET19" i="34"/>
  <c r="ES19" i="34" s="1"/>
  <c r="EQ19" i="34"/>
  <c r="EP19" i="34" s="1"/>
  <c r="EN19" i="34"/>
  <c r="EM19" i="34" s="1"/>
  <c r="EK19" i="34"/>
  <c r="EJ19" i="34" s="1"/>
  <c r="EH19" i="34"/>
  <c r="EG19" i="34" s="1"/>
  <c r="EE19" i="34"/>
  <c r="ED19" i="34" s="1"/>
  <c r="EB19" i="34"/>
  <c r="EA19" i="34" s="1"/>
  <c r="DY19" i="34"/>
  <c r="DX19" i="34" s="1"/>
  <c r="DV19" i="34"/>
  <c r="DU19" i="34" s="1"/>
  <c r="DS19" i="34"/>
  <c r="DR19" i="34" s="1"/>
  <c r="DP19" i="34"/>
  <c r="DO19" i="34" s="1"/>
  <c r="DM19" i="34"/>
  <c r="DL19" i="34" s="1"/>
  <c r="DJ19" i="34"/>
  <c r="DI19" i="34" s="1"/>
  <c r="DG19" i="34"/>
  <c r="DF19" i="34" s="1"/>
  <c r="DD19" i="34"/>
  <c r="DC19" i="34" s="1"/>
  <c r="DA19" i="34"/>
  <c r="CZ19" i="34" s="1"/>
  <c r="CX19" i="34"/>
  <c r="CW19" i="34" s="1"/>
  <c r="CU19" i="34"/>
  <c r="CT19" i="34" s="1"/>
  <c r="CR19" i="34"/>
  <c r="CQ19" i="34" s="1"/>
  <c r="CO19" i="34"/>
  <c r="CN19" i="34" s="1"/>
  <c r="CL19" i="34"/>
  <c r="CK19" i="34" s="1"/>
  <c r="CI19" i="34"/>
  <c r="CH19" i="34" s="1"/>
  <c r="CF19" i="34"/>
  <c r="CE19" i="34" s="1"/>
  <c r="CC19" i="34"/>
  <c r="CB19" i="34" s="1"/>
  <c r="BZ19" i="34"/>
  <c r="BY19" i="34" s="1"/>
  <c r="BW19" i="34"/>
  <c r="BV19" i="34" s="1"/>
  <c r="BT19" i="34"/>
  <c r="BS19" i="34" s="1"/>
  <c r="BQ19" i="34"/>
  <c r="BP19" i="34" s="1"/>
  <c r="BN19" i="34"/>
  <c r="BM19" i="34" s="1"/>
  <c r="BK19" i="34"/>
  <c r="BJ19" i="34" s="1"/>
  <c r="BH19" i="34"/>
  <c r="FU18" i="34"/>
  <c r="FT18" i="34" s="1"/>
  <c r="FR18" i="34"/>
  <c r="FQ18" i="34" s="1"/>
  <c r="FO18" i="34"/>
  <c r="FN18" i="34" s="1"/>
  <c r="FL18" i="34"/>
  <c r="FK18" i="34" s="1"/>
  <c r="FI18" i="34"/>
  <c r="FH18" i="34" s="1"/>
  <c r="FF18" i="34"/>
  <c r="FE18" i="34" s="1"/>
  <c r="FC18" i="34"/>
  <c r="FB18" i="34" s="1"/>
  <c r="EZ18" i="34"/>
  <c r="EY18" i="34" s="1"/>
  <c r="EW18" i="34"/>
  <c r="EV18" i="34" s="1"/>
  <c r="ET18" i="34"/>
  <c r="ES18" i="34" s="1"/>
  <c r="EQ18" i="34"/>
  <c r="EP18" i="34" s="1"/>
  <c r="EN18" i="34"/>
  <c r="EM18" i="34" s="1"/>
  <c r="EK18" i="34"/>
  <c r="EJ18" i="34" s="1"/>
  <c r="EH18" i="34"/>
  <c r="EG18" i="34" s="1"/>
  <c r="EE18" i="34"/>
  <c r="ED18" i="34" s="1"/>
  <c r="EB18" i="34"/>
  <c r="EA18" i="34" s="1"/>
  <c r="DY18" i="34"/>
  <c r="DX18" i="34" s="1"/>
  <c r="DV18" i="34"/>
  <c r="DU18" i="34" s="1"/>
  <c r="DS18" i="34"/>
  <c r="DR18" i="34" s="1"/>
  <c r="DP18" i="34"/>
  <c r="DO18" i="34" s="1"/>
  <c r="DM18" i="34"/>
  <c r="DL18" i="34" s="1"/>
  <c r="DJ18" i="34"/>
  <c r="DI18" i="34" s="1"/>
  <c r="DG18" i="34"/>
  <c r="DF18" i="34" s="1"/>
  <c r="DD18" i="34"/>
  <c r="DC18" i="34" s="1"/>
  <c r="DA18" i="34"/>
  <c r="CZ18" i="34" s="1"/>
  <c r="CX18" i="34"/>
  <c r="CW18" i="34" s="1"/>
  <c r="CU18" i="34"/>
  <c r="CT18" i="34" s="1"/>
  <c r="CR18" i="34"/>
  <c r="CQ18" i="34" s="1"/>
  <c r="CO18" i="34"/>
  <c r="CN18" i="34" s="1"/>
  <c r="CL18" i="34"/>
  <c r="CK18" i="34" s="1"/>
  <c r="CI18" i="34"/>
  <c r="CH18" i="34" s="1"/>
  <c r="CF18" i="34"/>
  <c r="CE18" i="34" s="1"/>
  <c r="CC18" i="34"/>
  <c r="CB18" i="34" s="1"/>
  <c r="BZ18" i="34"/>
  <c r="BY18" i="34" s="1"/>
  <c r="BW18" i="34"/>
  <c r="BV18" i="34"/>
  <c r="BT18" i="34"/>
  <c r="BS18" i="34" s="1"/>
  <c r="BQ18" i="34"/>
  <c r="BP18" i="34" s="1"/>
  <c r="BN18" i="34"/>
  <c r="BM18" i="34" s="1"/>
  <c r="BK18" i="34"/>
  <c r="BJ18" i="34" s="1"/>
  <c r="BH18" i="34"/>
  <c r="FU17" i="34"/>
  <c r="FT17" i="34" s="1"/>
  <c r="FR17" i="34"/>
  <c r="FQ17" i="34" s="1"/>
  <c r="FO17" i="34"/>
  <c r="FN17" i="34" s="1"/>
  <c r="FL17" i="34"/>
  <c r="FK17" i="34" s="1"/>
  <c r="FI17" i="34"/>
  <c r="FH17" i="34"/>
  <c r="FF17" i="34"/>
  <c r="FE17" i="34" s="1"/>
  <c r="FC17" i="34"/>
  <c r="FB17" i="34" s="1"/>
  <c r="EZ17" i="34"/>
  <c r="EY17" i="34" s="1"/>
  <c r="EW17" i="34"/>
  <c r="EV17" i="34" s="1"/>
  <c r="ET17" i="34"/>
  <c r="ES17" i="34" s="1"/>
  <c r="EQ17" i="34"/>
  <c r="EP17" i="34" s="1"/>
  <c r="EN17" i="34"/>
  <c r="EM17" i="34" s="1"/>
  <c r="EK17" i="34"/>
  <c r="EJ17" i="34" s="1"/>
  <c r="EH17" i="34"/>
  <c r="EG17" i="34" s="1"/>
  <c r="EE17" i="34"/>
  <c r="ED17" i="34" s="1"/>
  <c r="EB17" i="34"/>
  <c r="EA17" i="34" s="1"/>
  <c r="DY17" i="34"/>
  <c r="DX17" i="34" s="1"/>
  <c r="DV17" i="34"/>
  <c r="DU17" i="34" s="1"/>
  <c r="DS17" i="34"/>
  <c r="DR17" i="34" s="1"/>
  <c r="DP17" i="34"/>
  <c r="DO17" i="34" s="1"/>
  <c r="DM17" i="34"/>
  <c r="DL17" i="34" s="1"/>
  <c r="DJ17" i="34"/>
  <c r="DI17" i="34" s="1"/>
  <c r="DG17" i="34"/>
  <c r="DF17" i="34" s="1"/>
  <c r="DD17" i="34"/>
  <c r="DC17" i="34" s="1"/>
  <c r="DA17" i="34"/>
  <c r="CZ17" i="34" s="1"/>
  <c r="CX17" i="34"/>
  <c r="CW17" i="34" s="1"/>
  <c r="CU17" i="34"/>
  <c r="CT17" i="34" s="1"/>
  <c r="CR17" i="34"/>
  <c r="CQ17" i="34" s="1"/>
  <c r="CO17" i="34"/>
  <c r="CN17" i="34" s="1"/>
  <c r="CL17" i="34"/>
  <c r="CK17" i="34" s="1"/>
  <c r="CI17" i="34"/>
  <c r="CH17" i="34" s="1"/>
  <c r="CF17" i="34"/>
  <c r="CE17" i="34" s="1"/>
  <c r="CC17" i="34"/>
  <c r="CB17" i="34" s="1"/>
  <c r="BZ17" i="34"/>
  <c r="BY17" i="34" s="1"/>
  <c r="BW17" i="34"/>
  <c r="BV17" i="34" s="1"/>
  <c r="BT17" i="34"/>
  <c r="BS17" i="34" s="1"/>
  <c r="BQ17" i="34"/>
  <c r="BP17" i="34" s="1"/>
  <c r="BN17" i="34"/>
  <c r="BM17" i="34" s="1"/>
  <c r="BK17" i="34"/>
  <c r="BJ17" i="34" s="1"/>
  <c r="BH17" i="34"/>
  <c r="FU16" i="34"/>
  <c r="FT16" i="34" s="1"/>
  <c r="FR16" i="34"/>
  <c r="FQ16" i="34" s="1"/>
  <c r="FO16" i="34"/>
  <c r="FN16" i="34" s="1"/>
  <c r="FL16" i="34"/>
  <c r="FK16" i="34" s="1"/>
  <c r="FI16" i="34"/>
  <c r="FH16" i="34" s="1"/>
  <c r="FF16" i="34"/>
  <c r="FE16" i="34" s="1"/>
  <c r="FC16" i="34"/>
  <c r="FB16" i="34" s="1"/>
  <c r="EZ16" i="34"/>
  <c r="EY16" i="34" s="1"/>
  <c r="EW16" i="34"/>
  <c r="EV16" i="34" s="1"/>
  <c r="ET16" i="34"/>
  <c r="ES16" i="34" s="1"/>
  <c r="EQ16" i="34"/>
  <c r="EP16" i="34" s="1"/>
  <c r="EN16" i="34"/>
  <c r="EM16" i="34" s="1"/>
  <c r="EK16" i="34"/>
  <c r="EJ16" i="34" s="1"/>
  <c r="EH16" i="34"/>
  <c r="EG16" i="34" s="1"/>
  <c r="EE16" i="34"/>
  <c r="ED16" i="34" s="1"/>
  <c r="EB16" i="34"/>
  <c r="EA16" i="34" s="1"/>
  <c r="DY16" i="34"/>
  <c r="DX16" i="34" s="1"/>
  <c r="DV16" i="34"/>
  <c r="DU16" i="34" s="1"/>
  <c r="DS16" i="34"/>
  <c r="DR16" i="34" s="1"/>
  <c r="DP16" i="34"/>
  <c r="DO16" i="34" s="1"/>
  <c r="DM16" i="34"/>
  <c r="DL16" i="34" s="1"/>
  <c r="DJ16" i="34"/>
  <c r="DI16" i="34" s="1"/>
  <c r="DG16" i="34"/>
  <c r="DF16" i="34" s="1"/>
  <c r="DD16" i="34"/>
  <c r="DC16" i="34" s="1"/>
  <c r="DA16" i="34"/>
  <c r="CZ16" i="34" s="1"/>
  <c r="CX16" i="34"/>
  <c r="CW16" i="34" s="1"/>
  <c r="CU16" i="34"/>
  <c r="CT16" i="34" s="1"/>
  <c r="CR16" i="34"/>
  <c r="CQ16" i="34" s="1"/>
  <c r="CO16" i="34"/>
  <c r="CN16" i="34" s="1"/>
  <c r="CL16" i="34"/>
  <c r="CK16" i="34" s="1"/>
  <c r="CI16" i="34"/>
  <c r="CH16" i="34" s="1"/>
  <c r="CF16" i="34"/>
  <c r="CE16" i="34" s="1"/>
  <c r="CC16" i="34"/>
  <c r="CB16" i="34" s="1"/>
  <c r="BZ16" i="34"/>
  <c r="BY16" i="34" s="1"/>
  <c r="BW16" i="34"/>
  <c r="BV16" i="34" s="1"/>
  <c r="BT16" i="34"/>
  <c r="BS16" i="34" s="1"/>
  <c r="BQ16" i="34"/>
  <c r="BP16" i="34" s="1"/>
  <c r="BN16" i="34"/>
  <c r="BM16" i="34" s="1"/>
  <c r="BK16" i="34"/>
  <c r="BJ16" i="34" s="1"/>
  <c r="BH16" i="34"/>
  <c r="FU15" i="34"/>
  <c r="FT15" i="34" s="1"/>
  <c r="FR15" i="34"/>
  <c r="FQ15" i="34" s="1"/>
  <c r="FO15" i="34"/>
  <c r="FN15" i="34" s="1"/>
  <c r="FL15" i="34"/>
  <c r="FK15" i="34" s="1"/>
  <c r="FI15" i="34"/>
  <c r="FH15" i="34" s="1"/>
  <c r="FF15" i="34"/>
  <c r="FE15" i="34" s="1"/>
  <c r="FC15" i="34"/>
  <c r="FB15" i="34" s="1"/>
  <c r="EZ15" i="34"/>
  <c r="EY15" i="34" s="1"/>
  <c r="EW15" i="34"/>
  <c r="EV15" i="34" s="1"/>
  <c r="ET15" i="34"/>
  <c r="ES15" i="34" s="1"/>
  <c r="EQ15" i="34"/>
  <c r="EP15" i="34" s="1"/>
  <c r="EN15" i="34"/>
  <c r="EM15" i="34" s="1"/>
  <c r="EK15" i="34"/>
  <c r="EJ15" i="34" s="1"/>
  <c r="EH15" i="34"/>
  <c r="EG15" i="34" s="1"/>
  <c r="EE15" i="34"/>
  <c r="ED15" i="34" s="1"/>
  <c r="EB15" i="34"/>
  <c r="EA15" i="34" s="1"/>
  <c r="DY15" i="34"/>
  <c r="DX15" i="34" s="1"/>
  <c r="DV15" i="34"/>
  <c r="DU15" i="34" s="1"/>
  <c r="DS15" i="34"/>
  <c r="DR15" i="34" s="1"/>
  <c r="DP15" i="34"/>
  <c r="DO15" i="34" s="1"/>
  <c r="DM15" i="34"/>
  <c r="DL15" i="34" s="1"/>
  <c r="DJ15" i="34"/>
  <c r="DI15" i="34" s="1"/>
  <c r="DG15" i="34"/>
  <c r="DF15" i="34" s="1"/>
  <c r="DD15" i="34"/>
  <c r="DC15" i="34" s="1"/>
  <c r="DA15" i="34"/>
  <c r="CZ15" i="34" s="1"/>
  <c r="CX15" i="34"/>
  <c r="CW15" i="34" s="1"/>
  <c r="CU15" i="34"/>
  <c r="CT15" i="34" s="1"/>
  <c r="CR15" i="34"/>
  <c r="CQ15" i="34" s="1"/>
  <c r="CO15" i="34"/>
  <c r="CN15" i="34" s="1"/>
  <c r="CL15" i="34"/>
  <c r="CK15" i="34" s="1"/>
  <c r="CI15" i="34"/>
  <c r="CH15" i="34" s="1"/>
  <c r="CF15" i="34"/>
  <c r="CE15" i="34" s="1"/>
  <c r="CC15" i="34"/>
  <c r="CB15" i="34" s="1"/>
  <c r="BZ15" i="34"/>
  <c r="BY15" i="34" s="1"/>
  <c r="BW15" i="34"/>
  <c r="BV15" i="34" s="1"/>
  <c r="BT15" i="34"/>
  <c r="BS15" i="34" s="1"/>
  <c r="BQ15" i="34"/>
  <c r="BP15" i="34" s="1"/>
  <c r="BN15" i="34"/>
  <c r="BM15" i="34" s="1"/>
  <c r="BK15" i="34"/>
  <c r="BJ15" i="34" s="1"/>
  <c r="BH15" i="34"/>
  <c r="FU14" i="34"/>
  <c r="FT14" i="34" s="1"/>
  <c r="FR14" i="34"/>
  <c r="FQ14" i="34" s="1"/>
  <c r="FO14" i="34"/>
  <c r="FN14" i="34" s="1"/>
  <c r="FL14" i="34"/>
  <c r="FK14" i="34" s="1"/>
  <c r="FI14" i="34"/>
  <c r="FH14" i="34" s="1"/>
  <c r="FF14" i="34"/>
  <c r="FE14" i="34" s="1"/>
  <c r="FC14" i="34"/>
  <c r="FB14" i="34" s="1"/>
  <c r="EZ14" i="34"/>
  <c r="EY14" i="34" s="1"/>
  <c r="EW14" i="34"/>
  <c r="EV14" i="34" s="1"/>
  <c r="ET14" i="34"/>
  <c r="ES14" i="34" s="1"/>
  <c r="EQ14" i="34"/>
  <c r="EP14" i="34" s="1"/>
  <c r="EN14" i="34"/>
  <c r="EM14" i="34" s="1"/>
  <c r="EK14" i="34"/>
  <c r="EJ14" i="34" s="1"/>
  <c r="EH14" i="34"/>
  <c r="EG14" i="34" s="1"/>
  <c r="EE14" i="34"/>
  <c r="ED14" i="34" s="1"/>
  <c r="EB14" i="34"/>
  <c r="EA14" i="34" s="1"/>
  <c r="DY14" i="34"/>
  <c r="DX14" i="34" s="1"/>
  <c r="DV14" i="34"/>
  <c r="DU14" i="34" s="1"/>
  <c r="DS14" i="34"/>
  <c r="DR14" i="34" s="1"/>
  <c r="DP14" i="34"/>
  <c r="DO14" i="34" s="1"/>
  <c r="DM14" i="34"/>
  <c r="DL14" i="34" s="1"/>
  <c r="DJ14" i="34"/>
  <c r="DI14" i="34" s="1"/>
  <c r="DG14" i="34"/>
  <c r="DF14" i="34" s="1"/>
  <c r="DD14" i="34"/>
  <c r="DC14" i="34" s="1"/>
  <c r="DA14" i="34"/>
  <c r="CZ14" i="34" s="1"/>
  <c r="CX14" i="34"/>
  <c r="CW14" i="34" s="1"/>
  <c r="CU14" i="34"/>
  <c r="CT14" i="34" s="1"/>
  <c r="CR14" i="34"/>
  <c r="CQ14" i="34" s="1"/>
  <c r="CO14" i="34"/>
  <c r="CN14" i="34" s="1"/>
  <c r="CL14" i="34"/>
  <c r="CK14" i="34" s="1"/>
  <c r="CI14" i="34"/>
  <c r="CH14" i="34" s="1"/>
  <c r="CF14" i="34"/>
  <c r="CE14" i="34" s="1"/>
  <c r="CC14" i="34"/>
  <c r="CB14" i="34" s="1"/>
  <c r="BZ14" i="34"/>
  <c r="BY14" i="34" s="1"/>
  <c r="BW14" i="34"/>
  <c r="BV14" i="34" s="1"/>
  <c r="BT14" i="34"/>
  <c r="BS14" i="34" s="1"/>
  <c r="BQ14" i="34"/>
  <c r="BP14" i="34" s="1"/>
  <c r="BN14" i="34"/>
  <c r="BM14" i="34" s="1"/>
  <c r="BK14" i="34"/>
  <c r="BJ14" i="34" s="1"/>
  <c r="BH14" i="34"/>
  <c r="FU13" i="34"/>
  <c r="FT13" i="34" s="1"/>
  <c r="FR13" i="34"/>
  <c r="FQ13" i="34" s="1"/>
  <c r="FO13" i="34"/>
  <c r="FN13" i="34" s="1"/>
  <c r="FL13" i="34"/>
  <c r="FK13" i="34" s="1"/>
  <c r="FI13" i="34"/>
  <c r="FH13" i="34" s="1"/>
  <c r="FF13" i="34"/>
  <c r="FE13" i="34" s="1"/>
  <c r="FC13" i="34"/>
  <c r="FB13" i="34" s="1"/>
  <c r="EZ13" i="34"/>
  <c r="EY13" i="34" s="1"/>
  <c r="EW13" i="34"/>
  <c r="EV13" i="34" s="1"/>
  <c r="ET13" i="34"/>
  <c r="ES13" i="34" s="1"/>
  <c r="EQ13" i="34"/>
  <c r="EP13" i="34" s="1"/>
  <c r="EN13" i="34"/>
  <c r="EM13" i="34" s="1"/>
  <c r="EK13" i="34"/>
  <c r="EJ13" i="34" s="1"/>
  <c r="EH13" i="34"/>
  <c r="EG13" i="34" s="1"/>
  <c r="EE13" i="34"/>
  <c r="ED13" i="34" s="1"/>
  <c r="EB13" i="34"/>
  <c r="EA13" i="34" s="1"/>
  <c r="DY13" i="34"/>
  <c r="DX13" i="34" s="1"/>
  <c r="DV13" i="34"/>
  <c r="DU13" i="34" s="1"/>
  <c r="DS13" i="34"/>
  <c r="DR13" i="34" s="1"/>
  <c r="DP13" i="34"/>
  <c r="DO13" i="34" s="1"/>
  <c r="DM13" i="34"/>
  <c r="DL13" i="34" s="1"/>
  <c r="DJ13" i="34"/>
  <c r="DI13" i="34" s="1"/>
  <c r="DG13" i="34"/>
  <c r="DF13" i="34" s="1"/>
  <c r="DD13" i="34"/>
  <c r="DC13" i="34" s="1"/>
  <c r="DA13" i="34"/>
  <c r="CZ13" i="34" s="1"/>
  <c r="CX13" i="34"/>
  <c r="CW13" i="34" s="1"/>
  <c r="CU13" i="34"/>
  <c r="CT13" i="34" s="1"/>
  <c r="CR13" i="34"/>
  <c r="CQ13" i="34" s="1"/>
  <c r="CO13" i="34"/>
  <c r="CN13" i="34" s="1"/>
  <c r="CL13" i="34"/>
  <c r="CK13" i="34" s="1"/>
  <c r="CI13" i="34"/>
  <c r="CH13" i="34" s="1"/>
  <c r="CF13" i="34"/>
  <c r="CE13" i="34" s="1"/>
  <c r="CC13" i="34"/>
  <c r="CB13" i="34" s="1"/>
  <c r="BZ13" i="34"/>
  <c r="BY13" i="34" s="1"/>
  <c r="BW13" i="34"/>
  <c r="BV13" i="34" s="1"/>
  <c r="BT13" i="34"/>
  <c r="BS13" i="34" s="1"/>
  <c r="BQ13" i="34"/>
  <c r="BP13" i="34" s="1"/>
  <c r="BN13" i="34"/>
  <c r="BM13" i="34" s="1"/>
  <c r="BK13" i="34"/>
  <c r="BJ13" i="34" s="1"/>
  <c r="BH13" i="34"/>
  <c r="FU12" i="34"/>
  <c r="FT12" i="34" s="1"/>
  <c r="FR12" i="34"/>
  <c r="FQ12" i="34" s="1"/>
  <c r="FO12" i="34"/>
  <c r="FN12" i="34" s="1"/>
  <c r="FL12" i="34"/>
  <c r="FK12" i="34" s="1"/>
  <c r="FI12" i="34"/>
  <c r="FH12" i="34" s="1"/>
  <c r="FF12" i="34"/>
  <c r="FE12" i="34" s="1"/>
  <c r="FC12" i="34"/>
  <c r="FB12" i="34" s="1"/>
  <c r="EZ12" i="34"/>
  <c r="EY12" i="34" s="1"/>
  <c r="EW12" i="34"/>
  <c r="EV12" i="34" s="1"/>
  <c r="ET12" i="34"/>
  <c r="ES12" i="34" s="1"/>
  <c r="EQ12" i="34"/>
  <c r="EP12" i="34" s="1"/>
  <c r="EN12" i="34"/>
  <c r="EM12" i="34" s="1"/>
  <c r="EK12" i="34"/>
  <c r="EJ12" i="34" s="1"/>
  <c r="EH12" i="34"/>
  <c r="EG12" i="34" s="1"/>
  <c r="EE12" i="34"/>
  <c r="ED12" i="34" s="1"/>
  <c r="EB12" i="34"/>
  <c r="EA12" i="34" s="1"/>
  <c r="DY12" i="34"/>
  <c r="DX12" i="34" s="1"/>
  <c r="DV12" i="34"/>
  <c r="DU12" i="34" s="1"/>
  <c r="DS12" i="34"/>
  <c r="DR12" i="34" s="1"/>
  <c r="DP12" i="34"/>
  <c r="DO12" i="34" s="1"/>
  <c r="DM12" i="34"/>
  <c r="DL12" i="34" s="1"/>
  <c r="DJ12" i="34"/>
  <c r="DI12" i="34" s="1"/>
  <c r="DG12" i="34"/>
  <c r="DF12" i="34" s="1"/>
  <c r="DD12" i="34"/>
  <c r="DC12" i="34" s="1"/>
  <c r="DA12" i="34"/>
  <c r="CZ12" i="34" s="1"/>
  <c r="CX12" i="34"/>
  <c r="CW12" i="34" s="1"/>
  <c r="CU12" i="34"/>
  <c r="CT12" i="34" s="1"/>
  <c r="CR12" i="34"/>
  <c r="CQ12" i="34" s="1"/>
  <c r="CO12" i="34"/>
  <c r="CN12" i="34" s="1"/>
  <c r="CL12" i="34"/>
  <c r="CK12" i="34" s="1"/>
  <c r="CI12" i="34"/>
  <c r="CH12" i="34" s="1"/>
  <c r="CF12" i="34"/>
  <c r="CE12" i="34" s="1"/>
  <c r="CC12" i="34"/>
  <c r="CB12" i="34" s="1"/>
  <c r="BZ12" i="34"/>
  <c r="BY12" i="34" s="1"/>
  <c r="BW12" i="34"/>
  <c r="BV12" i="34" s="1"/>
  <c r="BT12" i="34"/>
  <c r="BS12" i="34" s="1"/>
  <c r="BQ12" i="34"/>
  <c r="BP12" i="34" s="1"/>
  <c r="BN12" i="34"/>
  <c r="BM12" i="34" s="1"/>
  <c r="BK12" i="34"/>
  <c r="BJ12" i="34" s="1"/>
  <c r="BH12" i="34"/>
  <c r="FU11" i="34"/>
  <c r="FT11" i="34" s="1"/>
  <c r="FR11" i="34"/>
  <c r="FQ11" i="34" s="1"/>
  <c r="FO11" i="34"/>
  <c r="FN11" i="34" s="1"/>
  <c r="FL11" i="34"/>
  <c r="FK11" i="34" s="1"/>
  <c r="FI11" i="34"/>
  <c r="FH11" i="34" s="1"/>
  <c r="FF11" i="34"/>
  <c r="FE11" i="34" s="1"/>
  <c r="FC11" i="34"/>
  <c r="FB11" i="34" s="1"/>
  <c r="EZ11" i="34"/>
  <c r="EY11" i="34" s="1"/>
  <c r="EW11" i="34"/>
  <c r="EV11" i="34" s="1"/>
  <c r="ET11" i="34"/>
  <c r="ES11" i="34" s="1"/>
  <c r="EQ11" i="34"/>
  <c r="EP11" i="34" s="1"/>
  <c r="EN11" i="34"/>
  <c r="EM11" i="34" s="1"/>
  <c r="EK11" i="34"/>
  <c r="EJ11" i="34" s="1"/>
  <c r="EH11" i="34"/>
  <c r="EG11" i="34" s="1"/>
  <c r="EE11" i="34"/>
  <c r="ED11" i="34" s="1"/>
  <c r="EB11" i="34"/>
  <c r="EA11" i="34" s="1"/>
  <c r="DY11" i="34"/>
  <c r="DX11" i="34" s="1"/>
  <c r="DV11" i="34"/>
  <c r="DU11" i="34" s="1"/>
  <c r="DS11" i="34"/>
  <c r="DR11" i="34" s="1"/>
  <c r="DP11" i="34"/>
  <c r="DO11" i="34" s="1"/>
  <c r="DM11" i="34"/>
  <c r="DL11" i="34" s="1"/>
  <c r="DJ11" i="34"/>
  <c r="DI11" i="34" s="1"/>
  <c r="DG11" i="34"/>
  <c r="DF11" i="34" s="1"/>
  <c r="DD11" i="34"/>
  <c r="DC11" i="34" s="1"/>
  <c r="DA11" i="34"/>
  <c r="CZ11" i="34" s="1"/>
  <c r="CX11" i="34"/>
  <c r="CW11" i="34" s="1"/>
  <c r="CU11" i="34"/>
  <c r="CT11" i="34" s="1"/>
  <c r="CR11" i="34"/>
  <c r="CQ11" i="34" s="1"/>
  <c r="CO11" i="34"/>
  <c r="CN11" i="34" s="1"/>
  <c r="CL11" i="34"/>
  <c r="CK11" i="34"/>
  <c r="CI11" i="34"/>
  <c r="CH11" i="34" s="1"/>
  <c r="CF11" i="34"/>
  <c r="CE11" i="34" s="1"/>
  <c r="CC11" i="34"/>
  <c r="CB11" i="34" s="1"/>
  <c r="BZ11" i="34"/>
  <c r="BY11" i="34" s="1"/>
  <c r="BW11" i="34"/>
  <c r="BV11" i="34" s="1"/>
  <c r="BT11" i="34"/>
  <c r="BS11" i="34" s="1"/>
  <c r="BQ11" i="34"/>
  <c r="BP11" i="34" s="1"/>
  <c r="BN11" i="34"/>
  <c r="BM11" i="34" s="1"/>
  <c r="BK11" i="34"/>
  <c r="BJ11" i="34" s="1"/>
  <c r="BH11" i="34"/>
  <c r="FU10" i="34"/>
  <c r="FT10" i="34" s="1"/>
  <c r="FR10" i="34"/>
  <c r="FQ10" i="34" s="1"/>
  <c r="FO10" i="34"/>
  <c r="FN10" i="34" s="1"/>
  <c r="FL10" i="34"/>
  <c r="FK10" i="34" s="1"/>
  <c r="FI10" i="34"/>
  <c r="FH10" i="34" s="1"/>
  <c r="FF10" i="34"/>
  <c r="FE10" i="34" s="1"/>
  <c r="FC10" i="34"/>
  <c r="FB10" i="34" s="1"/>
  <c r="EZ10" i="34"/>
  <c r="EY10" i="34" s="1"/>
  <c r="EW10" i="34"/>
  <c r="EV10" i="34" s="1"/>
  <c r="ET10" i="34"/>
  <c r="ES10" i="34" s="1"/>
  <c r="EQ10" i="34"/>
  <c r="EP10" i="34" s="1"/>
  <c r="EN10" i="34"/>
  <c r="EM10" i="34" s="1"/>
  <c r="EK10" i="34"/>
  <c r="EJ10" i="34" s="1"/>
  <c r="EH10" i="34"/>
  <c r="EG10" i="34" s="1"/>
  <c r="EE10" i="34"/>
  <c r="ED10" i="34" s="1"/>
  <c r="EB10" i="34"/>
  <c r="EA10" i="34" s="1"/>
  <c r="DY10" i="34"/>
  <c r="DX10" i="34" s="1"/>
  <c r="DV10" i="34"/>
  <c r="DU10" i="34" s="1"/>
  <c r="DS10" i="34"/>
  <c r="DR10" i="34" s="1"/>
  <c r="DP10" i="34"/>
  <c r="DO10" i="34" s="1"/>
  <c r="DM10" i="34"/>
  <c r="DL10" i="34" s="1"/>
  <c r="DJ10" i="34"/>
  <c r="DI10" i="34" s="1"/>
  <c r="DG10" i="34"/>
  <c r="DF10" i="34" s="1"/>
  <c r="DD10" i="34"/>
  <c r="DC10" i="34" s="1"/>
  <c r="DA10" i="34"/>
  <c r="CZ10" i="34" s="1"/>
  <c r="CX10" i="34"/>
  <c r="CW10" i="34" s="1"/>
  <c r="CU10" i="34"/>
  <c r="CT10" i="34" s="1"/>
  <c r="CR10" i="34"/>
  <c r="CQ10" i="34" s="1"/>
  <c r="CO10" i="34"/>
  <c r="CN10" i="34" s="1"/>
  <c r="CL10" i="34"/>
  <c r="CK10" i="34" s="1"/>
  <c r="CI10" i="34"/>
  <c r="CH10" i="34" s="1"/>
  <c r="CF10" i="34"/>
  <c r="CE10" i="34" s="1"/>
  <c r="CC10" i="34"/>
  <c r="CB10" i="34" s="1"/>
  <c r="BZ10" i="34"/>
  <c r="BY10" i="34" s="1"/>
  <c r="BW10" i="34"/>
  <c r="BV10" i="34" s="1"/>
  <c r="BT10" i="34"/>
  <c r="BS10" i="34" s="1"/>
  <c r="BQ10" i="34"/>
  <c r="BP10" i="34" s="1"/>
  <c r="BN10" i="34"/>
  <c r="BM10" i="34" s="1"/>
  <c r="BK10" i="34"/>
  <c r="BJ10" i="34" s="1"/>
  <c r="BH10" i="34"/>
  <c r="FU9" i="34"/>
  <c r="FT9" i="34" s="1"/>
  <c r="FR9" i="34"/>
  <c r="FQ9" i="34" s="1"/>
  <c r="FO9" i="34"/>
  <c r="FN9" i="34" s="1"/>
  <c r="FL9" i="34"/>
  <c r="FK9" i="34" s="1"/>
  <c r="FI9" i="34"/>
  <c r="FH9" i="34" s="1"/>
  <c r="FF9" i="34"/>
  <c r="FE9" i="34" s="1"/>
  <c r="FC9" i="34"/>
  <c r="FB9" i="34" s="1"/>
  <c r="EZ9" i="34"/>
  <c r="EY9" i="34" s="1"/>
  <c r="EW9" i="34"/>
  <c r="EV9" i="34" s="1"/>
  <c r="ET9" i="34"/>
  <c r="ES9" i="34" s="1"/>
  <c r="EQ9" i="34"/>
  <c r="EP9" i="34" s="1"/>
  <c r="EN9" i="34"/>
  <c r="EM9" i="34" s="1"/>
  <c r="EK9" i="34"/>
  <c r="EJ9" i="34" s="1"/>
  <c r="EH9" i="34"/>
  <c r="EG9" i="34" s="1"/>
  <c r="EE9" i="34"/>
  <c r="ED9" i="34" s="1"/>
  <c r="EB9" i="34"/>
  <c r="EA9" i="34" s="1"/>
  <c r="DY9" i="34"/>
  <c r="DX9" i="34" s="1"/>
  <c r="DV9" i="34"/>
  <c r="DU9" i="34" s="1"/>
  <c r="DS9" i="34"/>
  <c r="DR9" i="34" s="1"/>
  <c r="DP9" i="34"/>
  <c r="DO9" i="34" s="1"/>
  <c r="DM9" i="34"/>
  <c r="DL9" i="34" s="1"/>
  <c r="DJ9" i="34"/>
  <c r="DI9" i="34" s="1"/>
  <c r="DG9" i="34"/>
  <c r="DF9" i="34" s="1"/>
  <c r="DD9" i="34"/>
  <c r="DC9" i="34" s="1"/>
  <c r="DA9" i="34"/>
  <c r="CZ9" i="34" s="1"/>
  <c r="CX9" i="34"/>
  <c r="CW9" i="34" s="1"/>
  <c r="CU9" i="34"/>
  <c r="CT9" i="34" s="1"/>
  <c r="CR9" i="34"/>
  <c r="CQ9" i="34" s="1"/>
  <c r="CO9" i="34"/>
  <c r="CN9" i="34" s="1"/>
  <c r="CL9" i="34"/>
  <c r="CK9" i="34" s="1"/>
  <c r="CI9" i="34"/>
  <c r="CH9" i="34" s="1"/>
  <c r="CF9" i="34"/>
  <c r="CE9" i="34" s="1"/>
  <c r="CC9" i="34"/>
  <c r="CB9" i="34" s="1"/>
  <c r="BZ9" i="34"/>
  <c r="BY9" i="34" s="1"/>
  <c r="BW9" i="34"/>
  <c r="BV9" i="34" s="1"/>
  <c r="BT9" i="34"/>
  <c r="BS9" i="34" s="1"/>
  <c r="BQ9" i="34"/>
  <c r="BP9" i="34" s="1"/>
  <c r="BN9" i="34"/>
  <c r="BM9" i="34" s="1"/>
  <c r="BK9" i="34"/>
  <c r="BJ9" i="34" s="1"/>
  <c r="BH9" i="34"/>
  <c r="FU8" i="34"/>
  <c r="FT8" i="34" s="1"/>
  <c r="FR8" i="34"/>
  <c r="FQ8" i="34" s="1"/>
  <c r="FO8" i="34"/>
  <c r="FN8" i="34" s="1"/>
  <c r="FL8" i="34"/>
  <c r="FK8" i="34" s="1"/>
  <c r="FI8" i="34"/>
  <c r="FH8" i="34" s="1"/>
  <c r="FF8" i="34"/>
  <c r="FE8" i="34" s="1"/>
  <c r="FC8" i="34"/>
  <c r="FB8" i="34" s="1"/>
  <c r="EZ8" i="34"/>
  <c r="EY8" i="34" s="1"/>
  <c r="EW8" i="34"/>
  <c r="EV8" i="34" s="1"/>
  <c r="ET8" i="34"/>
  <c r="ES8" i="34" s="1"/>
  <c r="EQ8" i="34"/>
  <c r="EP8" i="34" s="1"/>
  <c r="EN8" i="34"/>
  <c r="EM8" i="34" s="1"/>
  <c r="EK8" i="34"/>
  <c r="EJ8" i="34" s="1"/>
  <c r="EH8" i="34"/>
  <c r="EG8" i="34" s="1"/>
  <c r="EE8" i="34"/>
  <c r="ED8" i="34" s="1"/>
  <c r="EB8" i="34"/>
  <c r="EA8" i="34" s="1"/>
  <c r="DY8" i="34"/>
  <c r="DX8" i="34" s="1"/>
  <c r="DV8" i="34"/>
  <c r="DU8" i="34" s="1"/>
  <c r="DS8" i="34"/>
  <c r="DR8" i="34" s="1"/>
  <c r="DP8" i="34"/>
  <c r="DO8" i="34" s="1"/>
  <c r="DM8" i="34"/>
  <c r="DL8" i="34" s="1"/>
  <c r="DJ8" i="34"/>
  <c r="DI8" i="34" s="1"/>
  <c r="DG8" i="34"/>
  <c r="DF8" i="34" s="1"/>
  <c r="DD8" i="34"/>
  <c r="DC8" i="34" s="1"/>
  <c r="DA8" i="34"/>
  <c r="CZ8" i="34" s="1"/>
  <c r="CX8" i="34"/>
  <c r="CW8" i="34" s="1"/>
  <c r="CU8" i="34"/>
  <c r="CT8" i="34" s="1"/>
  <c r="CR8" i="34"/>
  <c r="CQ8" i="34" s="1"/>
  <c r="CO8" i="34"/>
  <c r="CN8" i="34" s="1"/>
  <c r="CL8" i="34"/>
  <c r="CK8" i="34" s="1"/>
  <c r="CI8" i="34"/>
  <c r="CH8" i="34" s="1"/>
  <c r="CF8" i="34"/>
  <c r="CE8" i="34" s="1"/>
  <c r="CC8" i="34"/>
  <c r="CB8" i="34" s="1"/>
  <c r="BZ8" i="34"/>
  <c r="BY8" i="34" s="1"/>
  <c r="BW8" i="34"/>
  <c r="BV8" i="34" s="1"/>
  <c r="BT8" i="34"/>
  <c r="BS8" i="34" s="1"/>
  <c r="BQ8" i="34"/>
  <c r="BP8" i="34" s="1"/>
  <c r="BN8" i="34"/>
  <c r="BM8" i="34" s="1"/>
  <c r="BK8" i="34"/>
  <c r="BJ8" i="34" s="1"/>
  <c r="BH8" i="34"/>
  <c r="FU7" i="34"/>
  <c r="FT7" i="34" s="1"/>
  <c r="FR7" i="34"/>
  <c r="FQ7" i="34" s="1"/>
  <c r="FO7" i="34"/>
  <c r="FN7" i="34" s="1"/>
  <c r="FL7" i="34"/>
  <c r="FK7" i="34" s="1"/>
  <c r="FI7" i="34"/>
  <c r="FH7" i="34" s="1"/>
  <c r="FF7" i="34"/>
  <c r="FE7" i="34" s="1"/>
  <c r="FC7" i="34"/>
  <c r="FB7" i="34" s="1"/>
  <c r="EZ7" i="34"/>
  <c r="EY7" i="34" s="1"/>
  <c r="EW7" i="34"/>
  <c r="EV7" i="34" s="1"/>
  <c r="ET7" i="34"/>
  <c r="ES7" i="34" s="1"/>
  <c r="EQ7" i="34"/>
  <c r="EP7" i="34" s="1"/>
  <c r="EN7" i="34"/>
  <c r="EM7" i="34" s="1"/>
  <c r="EK7" i="34"/>
  <c r="EJ7" i="34" s="1"/>
  <c r="EH7" i="34"/>
  <c r="EG7" i="34" s="1"/>
  <c r="EE7" i="34"/>
  <c r="ED7" i="34" s="1"/>
  <c r="EB7" i="34"/>
  <c r="EA7" i="34" s="1"/>
  <c r="DY7" i="34"/>
  <c r="DX7" i="34" s="1"/>
  <c r="DV7" i="34"/>
  <c r="DU7" i="34" s="1"/>
  <c r="DS7" i="34"/>
  <c r="DR7" i="34" s="1"/>
  <c r="DP7" i="34"/>
  <c r="DO7" i="34" s="1"/>
  <c r="DM7" i="34"/>
  <c r="DL7" i="34" s="1"/>
  <c r="DJ7" i="34"/>
  <c r="DI7" i="34" s="1"/>
  <c r="DG7" i="34"/>
  <c r="DF7" i="34" s="1"/>
  <c r="DD7" i="34"/>
  <c r="DC7" i="34" s="1"/>
  <c r="DA7" i="34"/>
  <c r="CZ7" i="34" s="1"/>
  <c r="CX7" i="34"/>
  <c r="CW7" i="34" s="1"/>
  <c r="CU7" i="34"/>
  <c r="CT7" i="34" s="1"/>
  <c r="CR7" i="34"/>
  <c r="CQ7" i="34" s="1"/>
  <c r="CO7" i="34"/>
  <c r="CN7" i="34" s="1"/>
  <c r="CL7" i="34"/>
  <c r="CK7" i="34" s="1"/>
  <c r="CI7" i="34"/>
  <c r="CH7" i="34" s="1"/>
  <c r="CF7" i="34"/>
  <c r="CE7" i="34" s="1"/>
  <c r="CC7" i="34"/>
  <c r="CB7" i="34" s="1"/>
  <c r="BZ7" i="34"/>
  <c r="BY7" i="34" s="1"/>
  <c r="BW7" i="34"/>
  <c r="BV7" i="34" s="1"/>
  <c r="BT7" i="34"/>
  <c r="BS7" i="34" s="1"/>
  <c r="BQ7" i="34"/>
  <c r="BP7" i="34" s="1"/>
  <c r="BN7" i="34"/>
  <c r="BM7" i="34" s="1"/>
  <c r="BK7" i="34"/>
  <c r="BJ7" i="34" s="1"/>
  <c r="BH7" i="34"/>
  <c r="S2" i="34"/>
  <c r="T14" i="34" s="1"/>
  <c r="Q2" i="34"/>
  <c r="C86" i="36"/>
  <c r="FU84" i="36"/>
  <c r="FT84" i="36" s="1"/>
  <c r="FR84" i="36"/>
  <c r="FQ84" i="36" s="1"/>
  <c r="FO84" i="36"/>
  <c r="FN84" i="36" s="1"/>
  <c r="FL84" i="36"/>
  <c r="FK84" i="36" s="1"/>
  <c r="FI84" i="36"/>
  <c r="FH84" i="36" s="1"/>
  <c r="FF84" i="36"/>
  <c r="FE84" i="36" s="1"/>
  <c r="FC84" i="36"/>
  <c r="FB84" i="36" s="1"/>
  <c r="EZ84" i="36"/>
  <c r="EY84" i="36" s="1"/>
  <c r="EW84" i="36"/>
  <c r="EV84" i="36" s="1"/>
  <c r="ET84" i="36"/>
  <c r="ES84" i="36" s="1"/>
  <c r="EQ84" i="36"/>
  <c r="EP84" i="36" s="1"/>
  <c r="EN84" i="36"/>
  <c r="EM84" i="36" s="1"/>
  <c r="EK84" i="36"/>
  <c r="EJ84" i="36" s="1"/>
  <c r="EH84" i="36"/>
  <c r="EG84" i="36" s="1"/>
  <c r="EE84" i="36"/>
  <c r="ED84" i="36" s="1"/>
  <c r="EB84" i="36"/>
  <c r="EA84" i="36" s="1"/>
  <c r="DY84" i="36"/>
  <c r="DX84" i="36" s="1"/>
  <c r="DV84" i="36"/>
  <c r="DU84" i="36" s="1"/>
  <c r="DS84" i="36"/>
  <c r="DR84" i="36"/>
  <c r="DP84" i="36"/>
  <c r="DO84" i="36" s="1"/>
  <c r="DM84" i="36"/>
  <c r="DL84" i="36" s="1"/>
  <c r="DJ84" i="36"/>
  <c r="DI84" i="36" s="1"/>
  <c r="DG84" i="36"/>
  <c r="DF84" i="36" s="1"/>
  <c r="DD84" i="36"/>
  <c r="DC84" i="36" s="1"/>
  <c r="DA84" i="36"/>
  <c r="CZ84" i="36" s="1"/>
  <c r="CX84" i="36"/>
  <c r="CW84" i="36" s="1"/>
  <c r="CU84" i="36"/>
  <c r="CT84" i="36" s="1"/>
  <c r="CR84" i="36"/>
  <c r="CQ84" i="36" s="1"/>
  <c r="CO84" i="36"/>
  <c r="CN84" i="36" s="1"/>
  <c r="CL84" i="36"/>
  <c r="CK84" i="36" s="1"/>
  <c r="CI84" i="36"/>
  <c r="CH84" i="36" s="1"/>
  <c r="CF84" i="36"/>
  <c r="CE84" i="36" s="1"/>
  <c r="CC84" i="36"/>
  <c r="CB84" i="36" s="1"/>
  <c r="BZ84" i="36"/>
  <c r="BY84" i="36" s="1"/>
  <c r="BW84" i="36"/>
  <c r="BV84" i="36" s="1"/>
  <c r="BT84" i="36"/>
  <c r="BS84" i="36" s="1"/>
  <c r="BQ84" i="36"/>
  <c r="BP84" i="36" s="1"/>
  <c r="BN84" i="36"/>
  <c r="BM84" i="36" s="1"/>
  <c r="BK84" i="36"/>
  <c r="BJ84" i="36" s="1"/>
  <c r="BH84" i="36"/>
  <c r="BG84" i="36" s="1"/>
  <c r="FU83" i="36"/>
  <c r="FT83" i="36" s="1"/>
  <c r="FR83" i="36"/>
  <c r="FQ83" i="36" s="1"/>
  <c r="FO83" i="36"/>
  <c r="FN83" i="36" s="1"/>
  <c r="FL83" i="36"/>
  <c r="FK83" i="36" s="1"/>
  <c r="FI83" i="36"/>
  <c r="FH83" i="36" s="1"/>
  <c r="FF83" i="36"/>
  <c r="FE83" i="36" s="1"/>
  <c r="FC83" i="36"/>
  <c r="FB83" i="36" s="1"/>
  <c r="EZ83" i="36"/>
  <c r="EY83" i="36" s="1"/>
  <c r="EW83" i="36"/>
  <c r="EV83" i="36" s="1"/>
  <c r="ET83" i="36"/>
  <c r="ES83" i="36" s="1"/>
  <c r="EQ83" i="36"/>
  <c r="EP83" i="36" s="1"/>
  <c r="EN83" i="36"/>
  <c r="EM83" i="36" s="1"/>
  <c r="EK83" i="36"/>
  <c r="EJ83" i="36" s="1"/>
  <c r="EH83" i="36"/>
  <c r="EG83" i="36" s="1"/>
  <c r="EE83" i="36"/>
  <c r="ED83" i="36" s="1"/>
  <c r="EB83" i="36"/>
  <c r="EA83" i="36" s="1"/>
  <c r="DY83" i="36"/>
  <c r="DX83" i="36" s="1"/>
  <c r="DV83" i="36"/>
  <c r="DU83" i="36" s="1"/>
  <c r="DS83" i="36"/>
  <c r="DR83" i="36" s="1"/>
  <c r="DP83" i="36"/>
  <c r="DO83" i="36" s="1"/>
  <c r="DM83" i="36"/>
  <c r="DL83" i="36" s="1"/>
  <c r="DJ83" i="36"/>
  <c r="DI83" i="36" s="1"/>
  <c r="DG83" i="36"/>
  <c r="DF83" i="36" s="1"/>
  <c r="DD83" i="36"/>
  <c r="DC83" i="36" s="1"/>
  <c r="DA83" i="36"/>
  <c r="CZ83" i="36" s="1"/>
  <c r="CX83" i="36"/>
  <c r="CW83" i="36"/>
  <c r="CU83" i="36"/>
  <c r="CT83" i="36" s="1"/>
  <c r="CR83" i="36"/>
  <c r="CQ83" i="36" s="1"/>
  <c r="CO83" i="36"/>
  <c r="CN83" i="36" s="1"/>
  <c r="CL83" i="36"/>
  <c r="CK83" i="36" s="1"/>
  <c r="CI83" i="36"/>
  <c r="CH83" i="36" s="1"/>
  <c r="CF83" i="36"/>
  <c r="CE83" i="36" s="1"/>
  <c r="CC83" i="36"/>
  <c r="CB83" i="36" s="1"/>
  <c r="BZ83" i="36"/>
  <c r="BY83" i="36" s="1"/>
  <c r="BW83" i="36"/>
  <c r="BV83" i="36" s="1"/>
  <c r="BT83" i="36"/>
  <c r="BS83" i="36" s="1"/>
  <c r="BQ83" i="36"/>
  <c r="BP83" i="36" s="1"/>
  <c r="BN83" i="36"/>
  <c r="BM83" i="36" s="1"/>
  <c r="BK83" i="36"/>
  <c r="BJ83" i="36" s="1"/>
  <c r="BH83" i="36"/>
  <c r="BG83" i="36" s="1"/>
  <c r="FU82" i="36"/>
  <c r="FT82" i="36" s="1"/>
  <c r="FR82" i="36"/>
  <c r="FQ82" i="36" s="1"/>
  <c r="FO82" i="36"/>
  <c r="FN82" i="36" s="1"/>
  <c r="FL82" i="36"/>
  <c r="FK82" i="36" s="1"/>
  <c r="FI82" i="36"/>
  <c r="FH82" i="36" s="1"/>
  <c r="FF82" i="36"/>
  <c r="FE82" i="36" s="1"/>
  <c r="FC82" i="36"/>
  <c r="FB82" i="36" s="1"/>
  <c r="EZ82" i="36"/>
  <c r="EY82" i="36" s="1"/>
  <c r="EW82" i="36"/>
  <c r="EV82" i="36" s="1"/>
  <c r="ET82" i="36"/>
  <c r="ES82" i="36" s="1"/>
  <c r="EQ82" i="36"/>
  <c r="EP82" i="36" s="1"/>
  <c r="EN82" i="36"/>
  <c r="EM82" i="36" s="1"/>
  <c r="EK82" i="36"/>
  <c r="EJ82" i="36" s="1"/>
  <c r="EH82" i="36"/>
  <c r="EG82" i="36" s="1"/>
  <c r="EE82" i="36"/>
  <c r="ED82" i="36" s="1"/>
  <c r="EB82" i="36"/>
  <c r="EA82" i="36" s="1"/>
  <c r="DY82" i="36"/>
  <c r="DX82" i="36" s="1"/>
  <c r="DV82" i="36"/>
  <c r="DU82" i="36" s="1"/>
  <c r="DS82" i="36"/>
  <c r="DR82" i="36" s="1"/>
  <c r="DP82" i="36"/>
  <c r="DO82" i="36" s="1"/>
  <c r="DM82" i="36"/>
  <c r="DL82" i="36" s="1"/>
  <c r="DJ82" i="36"/>
  <c r="DI82" i="36" s="1"/>
  <c r="DG82" i="36"/>
  <c r="DF82" i="36" s="1"/>
  <c r="DD82" i="36"/>
  <c r="DC82" i="36" s="1"/>
  <c r="DA82" i="36"/>
  <c r="CZ82" i="36" s="1"/>
  <c r="CX82" i="36"/>
  <c r="CW82" i="36" s="1"/>
  <c r="CU82" i="36"/>
  <c r="CT82" i="36" s="1"/>
  <c r="CR82" i="36"/>
  <c r="CQ82" i="36" s="1"/>
  <c r="CO82" i="36"/>
  <c r="CN82" i="36" s="1"/>
  <c r="CL82" i="36"/>
  <c r="CK82" i="36" s="1"/>
  <c r="CI82" i="36"/>
  <c r="CH82" i="36" s="1"/>
  <c r="CF82" i="36"/>
  <c r="CE82" i="36" s="1"/>
  <c r="CC82" i="36"/>
  <c r="CB82" i="36" s="1"/>
  <c r="BZ82" i="36"/>
  <c r="BY82" i="36" s="1"/>
  <c r="BW82" i="36"/>
  <c r="BV82" i="36" s="1"/>
  <c r="BT82" i="36"/>
  <c r="BS82" i="36" s="1"/>
  <c r="BQ82" i="36"/>
  <c r="BP82" i="36" s="1"/>
  <c r="BN82" i="36"/>
  <c r="BM82" i="36" s="1"/>
  <c r="BK82" i="36"/>
  <c r="BJ82" i="36" s="1"/>
  <c r="BH82" i="36"/>
  <c r="BG82" i="36" s="1"/>
  <c r="FU81" i="36"/>
  <c r="FT81" i="36" s="1"/>
  <c r="FR81" i="36"/>
  <c r="FQ81" i="36" s="1"/>
  <c r="FO81" i="36"/>
  <c r="FN81" i="36" s="1"/>
  <c r="FL81" i="36"/>
  <c r="FK81" i="36" s="1"/>
  <c r="FI81" i="36"/>
  <c r="FH81" i="36" s="1"/>
  <c r="FF81" i="36"/>
  <c r="FE81" i="36" s="1"/>
  <c r="FC81" i="36"/>
  <c r="FB81" i="36" s="1"/>
  <c r="EZ81" i="36"/>
  <c r="EY81" i="36" s="1"/>
  <c r="EW81" i="36"/>
  <c r="EV81" i="36" s="1"/>
  <c r="ET81" i="36"/>
  <c r="ES81" i="36" s="1"/>
  <c r="EQ81" i="36"/>
  <c r="EP81" i="36" s="1"/>
  <c r="EN81" i="36"/>
  <c r="EM81" i="36" s="1"/>
  <c r="EK81" i="36"/>
  <c r="EJ81" i="36" s="1"/>
  <c r="EH81" i="36"/>
  <c r="EG81" i="36" s="1"/>
  <c r="EE81" i="36"/>
  <c r="ED81" i="36" s="1"/>
  <c r="EB81" i="36"/>
  <c r="EA81" i="36" s="1"/>
  <c r="DY81" i="36"/>
  <c r="DX81" i="36" s="1"/>
  <c r="DV81" i="36"/>
  <c r="DU81" i="36" s="1"/>
  <c r="DS81" i="36"/>
  <c r="DR81" i="36" s="1"/>
  <c r="DP81" i="36"/>
  <c r="DO81" i="36" s="1"/>
  <c r="DM81" i="36"/>
  <c r="DL81" i="36" s="1"/>
  <c r="DJ81" i="36"/>
  <c r="DI81" i="36" s="1"/>
  <c r="DG81" i="36"/>
  <c r="DF81" i="36" s="1"/>
  <c r="DD81" i="36"/>
  <c r="DC81" i="36" s="1"/>
  <c r="DA81" i="36"/>
  <c r="CZ81" i="36" s="1"/>
  <c r="CX81" i="36"/>
  <c r="CW81" i="36" s="1"/>
  <c r="CU81" i="36"/>
  <c r="CT81" i="36" s="1"/>
  <c r="CR81" i="36"/>
  <c r="CQ81" i="36" s="1"/>
  <c r="CO81" i="36"/>
  <c r="CN81" i="36" s="1"/>
  <c r="CL81" i="36"/>
  <c r="CK81" i="36" s="1"/>
  <c r="CI81" i="36"/>
  <c r="CH81" i="36" s="1"/>
  <c r="CF81" i="36"/>
  <c r="CE81" i="36" s="1"/>
  <c r="CC81" i="36"/>
  <c r="CB81" i="36" s="1"/>
  <c r="BZ81" i="36"/>
  <c r="BY81" i="36" s="1"/>
  <c r="BW81" i="36"/>
  <c r="BV81" i="36" s="1"/>
  <c r="BT81" i="36"/>
  <c r="BS81" i="36" s="1"/>
  <c r="BQ81" i="36"/>
  <c r="BP81" i="36" s="1"/>
  <c r="BN81" i="36"/>
  <c r="BM81" i="36" s="1"/>
  <c r="BK81" i="36"/>
  <c r="BJ81" i="36" s="1"/>
  <c r="BH81" i="36"/>
  <c r="BG81" i="36" s="1"/>
  <c r="FU80" i="36"/>
  <c r="FT80" i="36" s="1"/>
  <c r="FR80" i="36"/>
  <c r="FQ80" i="36" s="1"/>
  <c r="FO80" i="36"/>
  <c r="FN80" i="36" s="1"/>
  <c r="FL80" i="36"/>
  <c r="FK80" i="36" s="1"/>
  <c r="FI80" i="36"/>
  <c r="FH80" i="36" s="1"/>
  <c r="FF80" i="36"/>
  <c r="FE80" i="36" s="1"/>
  <c r="FC80" i="36"/>
  <c r="FB80" i="36" s="1"/>
  <c r="EZ80" i="36"/>
  <c r="EY80" i="36" s="1"/>
  <c r="EW80" i="36"/>
  <c r="EV80" i="36" s="1"/>
  <c r="ET80" i="36"/>
  <c r="ES80" i="36" s="1"/>
  <c r="EQ80" i="36"/>
  <c r="EP80" i="36" s="1"/>
  <c r="EN80" i="36"/>
  <c r="EM80" i="36" s="1"/>
  <c r="EK80" i="36"/>
  <c r="EJ80" i="36" s="1"/>
  <c r="EH80" i="36"/>
  <c r="EG80" i="36" s="1"/>
  <c r="EE80" i="36"/>
  <c r="ED80" i="36" s="1"/>
  <c r="EB80" i="36"/>
  <c r="EA80" i="36" s="1"/>
  <c r="DY80" i="36"/>
  <c r="DX80" i="36" s="1"/>
  <c r="DV80" i="36"/>
  <c r="DU80" i="36" s="1"/>
  <c r="DS80" i="36"/>
  <c r="DR80" i="36" s="1"/>
  <c r="DP80" i="36"/>
  <c r="DO80" i="36" s="1"/>
  <c r="DM80" i="36"/>
  <c r="DL80" i="36" s="1"/>
  <c r="DJ80" i="36"/>
  <c r="DI80" i="36" s="1"/>
  <c r="DG80" i="36"/>
  <c r="DF80" i="36" s="1"/>
  <c r="DD80" i="36"/>
  <c r="DC80" i="36" s="1"/>
  <c r="DA80" i="36"/>
  <c r="CZ80" i="36" s="1"/>
  <c r="CX80" i="36"/>
  <c r="CW80" i="36" s="1"/>
  <c r="CU80" i="36"/>
  <c r="CT80" i="36" s="1"/>
  <c r="CR80" i="36"/>
  <c r="CQ80" i="36" s="1"/>
  <c r="CO80" i="36"/>
  <c r="CN80" i="36" s="1"/>
  <c r="CL80" i="36"/>
  <c r="CK80" i="36" s="1"/>
  <c r="CI80" i="36"/>
  <c r="CH80" i="36" s="1"/>
  <c r="CF80" i="36"/>
  <c r="CE80" i="36" s="1"/>
  <c r="CC80" i="36"/>
  <c r="CB80" i="36" s="1"/>
  <c r="BZ80" i="36"/>
  <c r="BY80" i="36" s="1"/>
  <c r="BW80" i="36"/>
  <c r="BV80" i="36" s="1"/>
  <c r="BT80" i="36"/>
  <c r="BS80" i="36" s="1"/>
  <c r="BQ80" i="36"/>
  <c r="BP80" i="36" s="1"/>
  <c r="BN80" i="36"/>
  <c r="BM80" i="36" s="1"/>
  <c r="BK80" i="36"/>
  <c r="BJ80" i="36" s="1"/>
  <c r="BH80" i="36"/>
  <c r="BG80" i="36" s="1"/>
  <c r="FU79" i="36"/>
  <c r="FT79" i="36" s="1"/>
  <c r="FR79" i="36"/>
  <c r="FQ79" i="36" s="1"/>
  <c r="FO79" i="36"/>
  <c r="FN79" i="36" s="1"/>
  <c r="FL79" i="36"/>
  <c r="FK79" i="36" s="1"/>
  <c r="FI79" i="36"/>
  <c r="FH79" i="36" s="1"/>
  <c r="FF79" i="36"/>
  <c r="FE79" i="36" s="1"/>
  <c r="FC79" i="36"/>
  <c r="FB79" i="36" s="1"/>
  <c r="EZ79" i="36"/>
  <c r="EY79" i="36" s="1"/>
  <c r="EW79" i="36"/>
  <c r="EV79" i="36" s="1"/>
  <c r="ET79" i="36"/>
  <c r="ES79" i="36" s="1"/>
  <c r="EQ79" i="36"/>
  <c r="EP79" i="36" s="1"/>
  <c r="EN79" i="36"/>
  <c r="EM79" i="36" s="1"/>
  <c r="EK79" i="36"/>
  <c r="EJ79" i="36" s="1"/>
  <c r="EH79" i="36"/>
  <c r="EG79" i="36" s="1"/>
  <c r="EE79" i="36"/>
  <c r="ED79" i="36" s="1"/>
  <c r="EB79" i="36"/>
  <c r="EA79" i="36" s="1"/>
  <c r="DY79" i="36"/>
  <c r="DX79" i="36" s="1"/>
  <c r="DV79" i="36"/>
  <c r="DU79" i="36" s="1"/>
  <c r="DS79" i="36"/>
  <c r="DR79" i="36" s="1"/>
  <c r="DP79" i="36"/>
  <c r="DO79" i="36" s="1"/>
  <c r="DM79" i="36"/>
  <c r="DL79" i="36" s="1"/>
  <c r="DJ79" i="36"/>
  <c r="DI79" i="36" s="1"/>
  <c r="DG79" i="36"/>
  <c r="DF79" i="36" s="1"/>
  <c r="DD79" i="36"/>
  <c r="DC79" i="36" s="1"/>
  <c r="DA79" i="36"/>
  <c r="CZ79" i="36" s="1"/>
  <c r="CX79" i="36"/>
  <c r="CW79" i="36" s="1"/>
  <c r="CU79" i="36"/>
  <c r="CT79" i="36" s="1"/>
  <c r="CR79" i="36"/>
  <c r="CQ79" i="36" s="1"/>
  <c r="CO79" i="36"/>
  <c r="CN79" i="36" s="1"/>
  <c r="CL79" i="36"/>
  <c r="CK79" i="36" s="1"/>
  <c r="CI79" i="36"/>
  <c r="CH79" i="36" s="1"/>
  <c r="CF79" i="36"/>
  <c r="CE79" i="36" s="1"/>
  <c r="CC79" i="36"/>
  <c r="CB79" i="36" s="1"/>
  <c r="BZ79" i="36"/>
  <c r="BY79" i="36" s="1"/>
  <c r="BW79" i="36"/>
  <c r="BV79" i="36" s="1"/>
  <c r="BT79" i="36"/>
  <c r="BS79" i="36" s="1"/>
  <c r="BQ79" i="36"/>
  <c r="BP79" i="36" s="1"/>
  <c r="BN79" i="36"/>
  <c r="BM79" i="36" s="1"/>
  <c r="BK79" i="36"/>
  <c r="BJ79" i="36" s="1"/>
  <c r="BH79" i="36"/>
  <c r="BG79" i="36" s="1"/>
  <c r="FU78" i="36"/>
  <c r="FT78" i="36" s="1"/>
  <c r="FR78" i="36"/>
  <c r="FQ78" i="36" s="1"/>
  <c r="FO78" i="36"/>
  <c r="FN78" i="36" s="1"/>
  <c r="FL78" i="36"/>
  <c r="FK78" i="36" s="1"/>
  <c r="FI78" i="36"/>
  <c r="FH78" i="36" s="1"/>
  <c r="FF78" i="36"/>
  <c r="FE78" i="36" s="1"/>
  <c r="FC78" i="36"/>
  <c r="FB78" i="36" s="1"/>
  <c r="EZ78" i="36"/>
  <c r="EY78" i="36" s="1"/>
  <c r="EW78" i="36"/>
  <c r="EV78" i="36" s="1"/>
  <c r="ET78" i="36"/>
  <c r="ES78" i="36" s="1"/>
  <c r="EQ78" i="36"/>
  <c r="EP78" i="36" s="1"/>
  <c r="EN78" i="36"/>
  <c r="EM78" i="36" s="1"/>
  <c r="EK78" i="36"/>
  <c r="EJ78" i="36" s="1"/>
  <c r="EH78" i="36"/>
  <c r="EG78" i="36" s="1"/>
  <c r="EE78" i="36"/>
  <c r="ED78" i="36" s="1"/>
  <c r="EB78" i="36"/>
  <c r="EA78" i="36" s="1"/>
  <c r="DY78" i="36"/>
  <c r="DX78" i="36" s="1"/>
  <c r="DV78" i="36"/>
  <c r="DU78" i="36" s="1"/>
  <c r="DS78" i="36"/>
  <c r="DR78" i="36" s="1"/>
  <c r="DP78" i="36"/>
  <c r="DO78" i="36" s="1"/>
  <c r="DM78" i="36"/>
  <c r="DL78" i="36" s="1"/>
  <c r="DJ78" i="36"/>
  <c r="DI78" i="36" s="1"/>
  <c r="DG78" i="36"/>
  <c r="DF78" i="36" s="1"/>
  <c r="DD78" i="36"/>
  <c r="DC78" i="36" s="1"/>
  <c r="DA78" i="36"/>
  <c r="CZ78" i="36" s="1"/>
  <c r="CX78" i="36"/>
  <c r="CW78" i="36" s="1"/>
  <c r="CU78" i="36"/>
  <c r="CT78" i="36" s="1"/>
  <c r="CR78" i="36"/>
  <c r="CQ78" i="36" s="1"/>
  <c r="CO78" i="36"/>
  <c r="CN78" i="36" s="1"/>
  <c r="CL78" i="36"/>
  <c r="CK78" i="36" s="1"/>
  <c r="CI78" i="36"/>
  <c r="CH78" i="36" s="1"/>
  <c r="CF78" i="36"/>
  <c r="CE78" i="36" s="1"/>
  <c r="CC78" i="36"/>
  <c r="CB78" i="36" s="1"/>
  <c r="BZ78" i="36"/>
  <c r="BY78" i="36" s="1"/>
  <c r="BW78" i="36"/>
  <c r="BV78" i="36" s="1"/>
  <c r="BT78" i="36"/>
  <c r="BS78" i="36" s="1"/>
  <c r="BQ78" i="36"/>
  <c r="BP78" i="36" s="1"/>
  <c r="BN78" i="36"/>
  <c r="BM78" i="36" s="1"/>
  <c r="BK78" i="36"/>
  <c r="BJ78" i="36" s="1"/>
  <c r="BH78" i="36"/>
  <c r="BG78" i="36" s="1"/>
  <c r="FU77" i="36"/>
  <c r="FT77" i="36" s="1"/>
  <c r="FR77" i="36"/>
  <c r="FQ77" i="36" s="1"/>
  <c r="FO77" i="36"/>
  <c r="FN77" i="36" s="1"/>
  <c r="FL77" i="36"/>
  <c r="FK77" i="36" s="1"/>
  <c r="FI77" i="36"/>
  <c r="FH77" i="36" s="1"/>
  <c r="FF77" i="36"/>
  <c r="FE77" i="36" s="1"/>
  <c r="FC77" i="36"/>
  <c r="FB77" i="36" s="1"/>
  <c r="EZ77" i="36"/>
  <c r="EY77" i="36" s="1"/>
  <c r="EW77" i="36"/>
  <c r="EV77" i="36" s="1"/>
  <c r="ET77" i="36"/>
  <c r="ES77" i="36" s="1"/>
  <c r="EQ77" i="36"/>
  <c r="EP77" i="36" s="1"/>
  <c r="EN77" i="36"/>
  <c r="EM77" i="36" s="1"/>
  <c r="EK77" i="36"/>
  <c r="EJ77" i="36" s="1"/>
  <c r="EH77" i="36"/>
  <c r="EG77" i="36" s="1"/>
  <c r="EE77" i="36"/>
  <c r="ED77" i="36" s="1"/>
  <c r="EB77" i="36"/>
  <c r="EA77" i="36" s="1"/>
  <c r="DY77" i="36"/>
  <c r="DX77" i="36" s="1"/>
  <c r="DV77" i="36"/>
  <c r="DU77" i="36" s="1"/>
  <c r="DS77" i="36"/>
  <c r="DR77" i="36" s="1"/>
  <c r="DP77" i="36"/>
  <c r="DO77" i="36" s="1"/>
  <c r="DM77" i="36"/>
  <c r="DL77" i="36" s="1"/>
  <c r="DJ77" i="36"/>
  <c r="DI77" i="36" s="1"/>
  <c r="DG77" i="36"/>
  <c r="DF77" i="36" s="1"/>
  <c r="DD77" i="36"/>
  <c r="DC77" i="36" s="1"/>
  <c r="DA77" i="36"/>
  <c r="CZ77" i="36" s="1"/>
  <c r="CX77" i="36"/>
  <c r="CW77" i="36" s="1"/>
  <c r="CU77" i="36"/>
  <c r="CT77" i="36" s="1"/>
  <c r="CR77" i="36"/>
  <c r="CQ77" i="36" s="1"/>
  <c r="CO77" i="36"/>
  <c r="CN77" i="36" s="1"/>
  <c r="CL77" i="36"/>
  <c r="CK77" i="36" s="1"/>
  <c r="CI77" i="36"/>
  <c r="CH77" i="36" s="1"/>
  <c r="CF77" i="36"/>
  <c r="CE77" i="36" s="1"/>
  <c r="CC77" i="36"/>
  <c r="CB77" i="36" s="1"/>
  <c r="BZ77" i="36"/>
  <c r="BY77" i="36" s="1"/>
  <c r="BW77" i="36"/>
  <c r="BV77" i="36" s="1"/>
  <c r="BT77" i="36"/>
  <c r="BS77" i="36" s="1"/>
  <c r="BQ77" i="36"/>
  <c r="BP77" i="36" s="1"/>
  <c r="BN77" i="36"/>
  <c r="BM77" i="36" s="1"/>
  <c r="BK77" i="36"/>
  <c r="BJ77" i="36" s="1"/>
  <c r="BH77" i="36"/>
  <c r="BG77" i="36" s="1"/>
  <c r="FU76" i="36"/>
  <c r="FT76" i="36" s="1"/>
  <c r="FR76" i="36"/>
  <c r="FQ76" i="36" s="1"/>
  <c r="FO76" i="36"/>
  <c r="FN76" i="36" s="1"/>
  <c r="FL76" i="36"/>
  <c r="FK76" i="36" s="1"/>
  <c r="FI76" i="36"/>
  <c r="FH76" i="36" s="1"/>
  <c r="FF76" i="36"/>
  <c r="FE76" i="36" s="1"/>
  <c r="FC76" i="36"/>
  <c r="FB76" i="36" s="1"/>
  <c r="EZ76" i="36"/>
  <c r="EY76" i="36" s="1"/>
  <c r="EW76" i="36"/>
  <c r="EV76" i="36" s="1"/>
  <c r="ET76" i="36"/>
  <c r="ES76" i="36" s="1"/>
  <c r="EQ76" i="36"/>
  <c r="EP76" i="36" s="1"/>
  <c r="EN76" i="36"/>
  <c r="EM76" i="36" s="1"/>
  <c r="EK76" i="36"/>
  <c r="EJ76" i="36" s="1"/>
  <c r="EH76" i="36"/>
  <c r="EG76" i="36" s="1"/>
  <c r="EE76" i="36"/>
  <c r="ED76" i="36" s="1"/>
  <c r="EB76" i="36"/>
  <c r="EA76" i="36" s="1"/>
  <c r="DY76" i="36"/>
  <c r="DX76" i="36" s="1"/>
  <c r="DV76" i="36"/>
  <c r="DU76" i="36" s="1"/>
  <c r="DS76" i="36"/>
  <c r="DR76" i="36" s="1"/>
  <c r="DP76" i="36"/>
  <c r="DO76" i="36" s="1"/>
  <c r="DM76" i="36"/>
  <c r="DL76" i="36" s="1"/>
  <c r="DJ76" i="36"/>
  <c r="DI76" i="36" s="1"/>
  <c r="DG76" i="36"/>
  <c r="DF76" i="36" s="1"/>
  <c r="DD76" i="36"/>
  <c r="DC76" i="36" s="1"/>
  <c r="DA76" i="36"/>
  <c r="CZ76" i="36" s="1"/>
  <c r="CX76" i="36"/>
  <c r="CW76" i="36" s="1"/>
  <c r="CU76" i="36"/>
  <c r="CT76" i="36" s="1"/>
  <c r="CR76" i="36"/>
  <c r="CQ76" i="36" s="1"/>
  <c r="CO76" i="36"/>
  <c r="CN76" i="36" s="1"/>
  <c r="CL76" i="36"/>
  <c r="CK76" i="36" s="1"/>
  <c r="CI76" i="36"/>
  <c r="CH76" i="36" s="1"/>
  <c r="CF76" i="36"/>
  <c r="CE76" i="36" s="1"/>
  <c r="CC76" i="36"/>
  <c r="CB76" i="36" s="1"/>
  <c r="BZ76" i="36"/>
  <c r="BY76" i="36" s="1"/>
  <c r="BW76" i="36"/>
  <c r="BV76" i="36" s="1"/>
  <c r="BT76" i="36"/>
  <c r="BS76" i="36" s="1"/>
  <c r="BQ76" i="36"/>
  <c r="BP76" i="36" s="1"/>
  <c r="BN76" i="36"/>
  <c r="BM76" i="36" s="1"/>
  <c r="BK76" i="36"/>
  <c r="BJ76" i="36" s="1"/>
  <c r="BH76" i="36"/>
  <c r="BG76" i="36" s="1"/>
  <c r="FU75" i="36"/>
  <c r="FT75" i="36" s="1"/>
  <c r="FR75" i="36"/>
  <c r="FQ75" i="36" s="1"/>
  <c r="FO75" i="36"/>
  <c r="FN75" i="36" s="1"/>
  <c r="FL75" i="36"/>
  <c r="FK75" i="36" s="1"/>
  <c r="FI75" i="36"/>
  <c r="FH75" i="36" s="1"/>
  <c r="FF75" i="36"/>
  <c r="FE75" i="36" s="1"/>
  <c r="FC75" i="36"/>
  <c r="FB75" i="36" s="1"/>
  <c r="EZ75" i="36"/>
  <c r="EY75" i="36" s="1"/>
  <c r="EW75" i="36"/>
  <c r="EV75" i="36" s="1"/>
  <c r="ET75" i="36"/>
  <c r="ES75" i="36" s="1"/>
  <c r="EQ75" i="36"/>
  <c r="EP75" i="36" s="1"/>
  <c r="EN75" i="36"/>
  <c r="EM75" i="36" s="1"/>
  <c r="EK75" i="36"/>
  <c r="EJ75" i="36" s="1"/>
  <c r="EH75" i="36"/>
  <c r="EG75" i="36" s="1"/>
  <c r="EE75" i="36"/>
  <c r="ED75" i="36" s="1"/>
  <c r="EB75" i="36"/>
  <c r="EA75" i="36" s="1"/>
  <c r="DY75" i="36"/>
  <c r="DX75" i="36" s="1"/>
  <c r="DV75" i="36"/>
  <c r="DU75" i="36" s="1"/>
  <c r="DS75" i="36"/>
  <c r="DR75" i="36" s="1"/>
  <c r="DP75" i="36"/>
  <c r="DO75" i="36" s="1"/>
  <c r="DM75" i="36"/>
  <c r="DL75" i="36" s="1"/>
  <c r="DJ75" i="36"/>
  <c r="DI75" i="36" s="1"/>
  <c r="DG75" i="36"/>
  <c r="DF75" i="36" s="1"/>
  <c r="DD75" i="36"/>
  <c r="DC75" i="36" s="1"/>
  <c r="DA75" i="36"/>
  <c r="CZ75" i="36" s="1"/>
  <c r="CX75" i="36"/>
  <c r="CW75" i="36" s="1"/>
  <c r="CU75" i="36"/>
  <c r="CT75" i="36" s="1"/>
  <c r="CR75" i="36"/>
  <c r="CQ75" i="36" s="1"/>
  <c r="CO75" i="36"/>
  <c r="CN75" i="36" s="1"/>
  <c r="CL75" i="36"/>
  <c r="CK75" i="36" s="1"/>
  <c r="CI75" i="36"/>
  <c r="CH75" i="36" s="1"/>
  <c r="CF75" i="36"/>
  <c r="CE75" i="36" s="1"/>
  <c r="CC75" i="36"/>
  <c r="CB75" i="36" s="1"/>
  <c r="BZ75" i="36"/>
  <c r="BY75" i="36" s="1"/>
  <c r="BW75" i="36"/>
  <c r="BV75" i="36" s="1"/>
  <c r="BT75" i="36"/>
  <c r="BS75" i="36" s="1"/>
  <c r="BQ75" i="36"/>
  <c r="BP75" i="36" s="1"/>
  <c r="BN75" i="36"/>
  <c r="BM75" i="36" s="1"/>
  <c r="BK75" i="36"/>
  <c r="BJ75" i="36" s="1"/>
  <c r="BH75" i="36"/>
  <c r="BG75" i="36" s="1"/>
  <c r="FU74" i="36"/>
  <c r="FT74" i="36" s="1"/>
  <c r="FR74" i="36"/>
  <c r="FQ74" i="36" s="1"/>
  <c r="FO74" i="36"/>
  <c r="FN74" i="36" s="1"/>
  <c r="FL74" i="36"/>
  <c r="FK74" i="36" s="1"/>
  <c r="FI74" i="36"/>
  <c r="FH74" i="36" s="1"/>
  <c r="FF74" i="36"/>
  <c r="FE74" i="36" s="1"/>
  <c r="FC74" i="36"/>
  <c r="FB74" i="36" s="1"/>
  <c r="EZ74" i="36"/>
  <c r="EY74" i="36" s="1"/>
  <c r="EW74" i="36"/>
  <c r="EV74" i="36" s="1"/>
  <c r="ET74" i="36"/>
  <c r="ES74" i="36" s="1"/>
  <c r="EQ74" i="36"/>
  <c r="EP74" i="36" s="1"/>
  <c r="EN74" i="36"/>
  <c r="EM74" i="36" s="1"/>
  <c r="EK74" i="36"/>
  <c r="EJ74" i="36" s="1"/>
  <c r="EH74" i="36"/>
  <c r="EG74" i="36" s="1"/>
  <c r="EE74" i="36"/>
  <c r="ED74" i="36" s="1"/>
  <c r="EB74" i="36"/>
  <c r="EA74" i="36" s="1"/>
  <c r="DY74" i="36"/>
  <c r="DX74" i="36" s="1"/>
  <c r="DV74" i="36"/>
  <c r="DU74" i="36" s="1"/>
  <c r="DS74" i="36"/>
  <c r="DR74" i="36" s="1"/>
  <c r="DP74" i="36"/>
  <c r="DO74" i="36" s="1"/>
  <c r="DM74" i="36"/>
  <c r="DL74" i="36" s="1"/>
  <c r="DJ74" i="36"/>
  <c r="DI74" i="36" s="1"/>
  <c r="DG74" i="36"/>
  <c r="DF74" i="36" s="1"/>
  <c r="DD74" i="36"/>
  <c r="DC74" i="36" s="1"/>
  <c r="DA74" i="36"/>
  <c r="CZ74" i="36" s="1"/>
  <c r="CX74" i="36"/>
  <c r="CW74" i="36" s="1"/>
  <c r="CU74" i="36"/>
  <c r="CT74" i="36" s="1"/>
  <c r="CR74" i="36"/>
  <c r="CQ74" i="36" s="1"/>
  <c r="CO74" i="36"/>
  <c r="CN74" i="36" s="1"/>
  <c r="CL74" i="36"/>
  <c r="CK74" i="36" s="1"/>
  <c r="CI74" i="36"/>
  <c r="CH74" i="36" s="1"/>
  <c r="CF74" i="36"/>
  <c r="CE74" i="36" s="1"/>
  <c r="CC74" i="36"/>
  <c r="CB74" i="36" s="1"/>
  <c r="BZ74" i="36"/>
  <c r="BY74" i="36" s="1"/>
  <c r="BW74" i="36"/>
  <c r="BV74" i="36" s="1"/>
  <c r="BT74" i="36"/>
  <c r="BS74" i="36" s="1"/>
  <c r="BQ74" i="36"/>
  <c r="BP74" i="36" s="1"/>
  <c r="BN74" i="36"/>
  <c r="BM74" i="36" s="1"/>
  <c r="BK74" i="36"/>
  <c r="BJ74" i="36" s="1"/>
  <c r="BH74" i="36"/>
  <c r="BG74" i="36" s="1"/>
  <c r="FU73" i="36"/>
  <c r="FT73" i="36" s="1"/>
  <c r="FR73" i="36"/>
  <c r="FQ73" i="36" s="1"/>
  <c r="FO73" i="36"/>
  <c r="FN73" i="36" s="1"/>
  <c r="FL73" i="36"/>
  <c r="FK73" i="36" s="1"/>
  <c r="FI73" i="36"/>
  <c r="FH73" i="36" s="1"/>
  <c r="FF73" i="36"/>
  <c r="FE73" i="36" s="1"/>
  <c r="FC73" i="36"/>
  <c r="FB73" i="36" s="1"/>
  <c r="EZ73" i="36"/>
  <c r="EY73" i="36" s="1"/>
  <c r="EW73" i="36"/>
  <c r="EV73" i="36" s="1"/>
  <c r="ET73" i="36"/>
  <c r="ES73" i="36" s="1"/>
  <c r="EQ73" i="36"/>
  <c r="EP73" i="36" s="1"/>
  <c r="EN73" i="36"/>
  <c r="EM73" i="36" s="1"/>
  <c r="EK73" i="36"/>
  <c r="EJ73" i="36" s="1"/>
  <c r="EH73" i="36"/>
  <c r="EG73" i="36" s="1"/>
  <c r="EE73" i="36"/>
  <c r="ED73" i="36" s="1"/>
  <c r="EB73" i="36"/>
  <c r="EA73" i="36" s="1"/>
  <c r="DY73" i="36"/>
  <c r="DX73" i="36" s="1"/>
  <c r="DV73" i="36"/>
  <c r="DU73" i="36" s="1"/>
  <c r="DS73" i="36"/>
  <c r="DR73" i="36" s="1"/>
  <c r="DP73" i="36"/>
  <c r="DO73" i="36" s="1"/>
  <c r="DM73" i="36"/>
  <c r="DL73" i="36" s="1"/>
  <c r="DJ73" i="36"/>
  <c r="DI73" i="36" s="1"/>
  <c r="DG73" i="36"/>
  <c r="DF73" i="36" s="1"/>
  <c r="DD73" i="36"/>
  <c r="DC73" i="36" s="1"/>
  <c r="DA73" i="36"/>
  <c r="CZ73" i="36" s="1"/>
  <c r="CX73" i="36"/>
  <c r="CW73" i="36" s="1"/>
  <c r="CU73" i="36"/>
  <c r="CT73" i="36" s="1"/>
  <c r="CR73" i="36"/>
  <c r="CQ73" i="36" s="1"/>
  <c r="CO73" i="36"/>
  <c r="CN73" i="36" s="1"/>
  <c r="CL73" i="36"/>
  <c r="CK73" i="36" s="1"/>
  <c r="CI73" i="36"/>
  <c r="CH73" i="36" s="1"/>
  <c r="CF73" i="36"/>
  <c r="CE73" i="36" s="1"/>
  <c r="CC73" i="36"/>
  <c r="CB73" i="36" s="1"/>
  <c r="BZ73" i="36"/>
  <c r="BY73" i="36" s="1"/>
  <c r="BW73" i="36"/>
  <c r="BV73" i="36" s="1"/>
  <c r="BT73" i="36"/>
  <c r="BS73" i="36" s="1"/>
  <c r="BQ73" i="36"/>
  <c r="BP73" i="36" s="1"/>
  <c r="BN73" i="36"/>
  <c r="BM73" i="36" s="1"/>
  <c r="BK73" i="36"/>
  <c r="BJ73" i="36" s="1"/>
  <c r="BH73" i="36"/>
  <c r="BG73" i="36" s="1"/>
  <c r="FU72" i="36"/>
  <c r="FT72" i="36" s="1"/>
  <c r="FR72" i="36"/>
  <c r="FQ72" i="36" s="1"/>
  <c r="FO72" i="36"/>
  <c r="FN72" i="36" s="1"/>
  <c r="FL72" i="36"/>
  <c r="FK72" i="36" s="1"/>
  <c r="FI72" i="36"/>
  <c r="FH72" i="36" s="1"/>
  <c r="FF72" i="36"/>
  <c r="FE72" i="36" s="1"/>
  <c r="FC72" i="36"/>
  <c r="FB72" i="36" s="1"/>
  <c r="EZ72" i="36"/>
  <c r="EY72" i="36" s="1"/>
  <c r="EW72" i="36"/>
  <c r="EV72" i="36" s="1"/>
  <c r="ET72" i="36"/>
  <c r="ES72" i="36" s="1"/>
  <c r="EQ72" i="36"/>
  <c r="EP72" i="36" s="1"/>
  <c r="EN72" i="36"/>
  <c r="EM72" i="36" s="1"/>
  <c r="EK72" i="36"/>
  <c r="EJ72" i="36" s="1"/>
  <c r="EH72" i="36"/>
  <c r="EG72" i="36" s="1"/>
  <c r="EE72" i="36"/>
  <c r="ED72" i="36" s="1"/>
  <c r="EB72" i="36"/>
  <c r="EA72" i="36" s="1"/>
  <c r="DY72" i="36"/>
  <c r="DX72" i="36" s="1"/>
  <c r="DV72" i="36"/>
  <c r="DU72" i="36" s="1"/>
  <c r="DS72" i="36"/>
  <c r="DR72" i="36" s="1"/>
  <c r="DP72" i="36"/>
  <c r="DO72" i="36" s="1"/>
  <c r="DM72" i="36"/>
  <c r="DL72" i="36" s="1"/>
  <c r="DJ72" i="36"/>
  <c r="DI72" i="36" s="1"/>
  <c r="DG72" i="36"/>
  <c r="DF72" i="36" s="1"/>
  <c r="DD72" i="36"/>
  <c r="DC72" i="36" s="1"/>
  <c r="DA72" i="36"/>
  <c r="CZ72" i="36" s="1"/>
  <c r="CX72" i="36"/>
  <c r="CW72" i="36" s="1"/>
  <c r="CU72" i="36"/>
  <c r="CT72" i="36" s="1"/>
  <c r="CR72" i="36"/>
  <c r="CQ72" i="36" s="1"/>
  <c r="CO72" i="36"/>
  <c r="CN72" i="36" s="1"/>
  <c r="CL72" i="36"/>
  <c r="CK72" i="36" s="1"/>
  <c r="CI72" i="36"/>
  <c r="CH72" i="36" s="1"/>
  <c r="CF72" i="36"/>
  <c r="CE72" i="36" s="1"/>
  <c r="CC72" i="36"/>
  <c r="CB72" i="36" s="1"/>
  <c r="BZ72" i="36"/>
  <c r="BY72" i="36" s="1"/>
  <c r="BW72" i="36"/>
  <c r="BV72" i="36" s="1"/>
  <c r="BT72" i="36"/>
  <c r="BS72" i="36" s="1"/>
  <c r="BQ72" i="36"/>
  <c r="BP72" i="36" s="1"/>
  <c r="BN72" i="36"/>
  <c r="BM72" i="36" s="1"/>
  <c r="BK72" i="36"/>
  <c r="BJ72" i="36" s="1"/>
  <c r="BH72" i="36"/>
  <c r="BG72" i="36" s="1"/>
  <c r="FU71" i="36"/>
  <c r="FT71" i="36" s="1"/>
  <c r="FR71" i="36"/>
  <c r="FQ71" i="36" s="1"/>
  <c r="FO71" i="36"/>
  <c r="FN71" i="36" s="1"/>
  <c r="FL71" i="36"/>
  <c r="FK71" i="36" s="1"/>
  <c r="FI71" i="36"/>
  <c r="FH71" i="36" s="1"/>
  <c r="FF71" i="36"/>
  <c r="FE71" i="36" s="1"/>
  <c r="FC71" i="36"/>
  <c r="FB71" i="36" s="1"/>
  <c r="EZ71" i="36"/>
  <c r="EY71" i="36" s="1"/>
  <c r="EW71" i="36"/>
  <c r="EV71" i="36" s="1"/>
  <c r="ET71" i="36"/>
  <c r="ES71" i="36" s="1"/>
  <c r="EQ71" i="36"/>
  <c r="EP71" i="36" s="1"/>
  <c r="EN71" i="36"/>
  <c r="EM71" i="36" s="1"/>
  <c r="EK71" i="36"/>
  <c r="EJ71" i="36" s="1"/>
  <c r="EH71" i="36"/>
  <c r="EG71" i="36" s="1"/>
  <c r="EE71" i="36"/>
  <c r="ED71" i="36" s="1"/>
  <c r="EB71" i="36"/>
  <c r="EA71" i="36" s="1"/>
  <c r="DY71" i="36"/>
  <c r="DX71" i="36" s="1"/>
  <c r="DV71" i="36"/>
  <c r="DU71" i="36" s="1"/>
  <c r="DS71" i="36"/>
  <c r="DR71" i="36" s="1"/>
  <c r="DP71" i="36"/>
  <c r="DO71" i="36" s="1"/>
  <c r="DM71" i="36"/>
  <c r="DL71" i="36" s="1"/>
  <c r="DJ71" i="36"/>
  <c r="DI71" i="36" s="1"/>
  <c r="DG71" i="36"/>
  <c r="DF71" i="36" s="1"/>
  <c r="DD71" i="36"/>
  <c r="DC71" i="36" s="1"/>
  <c r="DA71" i="36"/>
  <c r="CZ71" i="36" s="1"/>
  <c r="CX71" i="36"/>
  <c r="CW71" i="36" s="1"/>
  <c r="CU71" i="36"/>
  <c r="CT71" i="36" s="1"/>
  <c r="CR71" i="36"/>
  <c r="CQ71" i="36" s="1"/>
  <c r="CO71" i="36"/>
  <c r="CN71" i="36" s="1"/>
  <c r="CL71" i="36"/>
  <c r="CK71" i="36" s="1"/>
  <c r="CI71" i="36"/>
  <c r="CH71" i="36" s="1"/>
  <c r="CF71" i="36"/>
  <c r="CE71" i="36" s="1"/>
  <c r="CC71" i="36"/>
  <c r="CB71" i="36" s="1"/>
  <c r="BZ71" i="36"/>
  <c r="BY71" i="36" s="1"/>
  <c r="BW71" i="36"/>
  <c r="BV71" i="36" s="1"/>
  <c r="BT71" i="36"/>
  <c r="BS71" i="36" s="1"/>
  <c r="BQ71" i="36"/>
  <c r="BP71" i="36" s="1"/>
  <c r="BN71" i="36"/>
  <c r="BM71" i="36" s="1"/>
  <c r="BK71" i="36"/>
  <c r="BJ71" i="36" s="1"/>
  <c r="BH71" i="36"/>
  <c r="BG71" i="36" s="1"/>
  <c r="FU70" i="36"/>
  <c r="FT70" i="36" s="1"/>
  <c r="FR70" i="36"/>
  <c r="FQ70" i="36" s="1"/>
  <c r="FO70" i="36"/>
  <c r="FN70" i="36" s="1"/>
  <c r="FL70" i="36"/>
  <c r="FK70" i="36" s="1"/>
  <c r="FI70" i="36"/>
  <c r="FH70" i="36" s="1"/>
  <c r="FF70" i="36"/>
  <c r="FE70" i="36" s="1"/>
  <c r="FC70" i="36"/>
  <c r="FB70" i="36" s="1"/>
  <c r="EZ70" i="36"/>
  <c r="EY70" i="36" s="1"/>
  <c r="EW70" i="36"/>
  <c r="EV70" i="36" s="1"/>
  <c r="ET70" i="36"/>
  <c r="ES70" i="36" s="1"/>
  <c r="EQ70" i="36"/>
  <c r="EP70" i="36" s="1"/>
  <c r="EN70" i="36"/>
  <c r="EM70" i="36" s="1"/>
  <c r="EK70" i="36"/>
  <c r="EJ70" i="36" s="1"/>
  <c r="EH70" i="36"/>
  <c r="EG70" i="36" s="1"/>
  <c r="EE70" i="36"/>
  <c r="ED70" i="36" s="1"/>
  <c r="EB70" i="36"/>
  <c r="EA70" i="36" s="1"/>
  <c r="DY70" i="36"/>
  <c r="DX70" i="36" s="1"/>
  <c r="DV70" i="36"/>
  <c r="DU70" i="36" s="1"/>
  <c r="DS70" i="36"/>
  <c r="DR70" i="36" s="1"/>
  <c r="DP70" i="36"/>
  <c r="DO70" i="36" s="1"/>
  <c r="DM70" i="36"/>
  <c r="DL70" i="36" s="1"/>
  <c r="DJ70" i="36"/>
  <c r="DI70" i="36" s="1"/>
  <c r="DG70" i="36"/>
  <c r="DF70" i="36" s="1"/>
  <c r="DD70" i="36"/>
  <c r="DC70" i="36" s="1"/>
  <c r="DA70" i="36"/>
  <c r="CZ70" i="36" s="1"/>
  <c r="CX70" i="36"/>
  <c r="CW70" i="36" s="1"/>
  <c r="CU70" i="36"/>
  <c r="CT70" i="36" s="1"/>
  <c r="CR70" i="36"/>
  <c r="CQ70" i="36" s="1"/>
  <c r="CO70" i="36"/>
  <c r="CN70" i="36" s="1"/>
  <c r="CL70" i="36"/>
  <c r="CK70" i="36" s="1"/>
  <c r="CI70" i="36"/>
  <c r="CH70" i="36" s="1"/>
  <c r="CF70" i="36"/>
  <c r="CE70" i="36" s="1"/>
  <c r="CC70" i="36"/>
  <c r="CB70" i="36" s="1"/>
  <c r="BZ70" i="36"/>
  <c r="BY70" i="36" s="1"/>
  <c r="BW70" i="36"/>
  <c r="BV70" i="36" s="1"/>
  <c r="BT70" i="36"/>
  <c r="BS70" i="36" s="1"/>
  <c r="BQ70" i="36"/>
  <c r="BP70" i="36" s="1"/>
  <c r="BN70" i="36"/>
  <c r="BM70" i="36" s="1"/>
  <c r="BK70" i="36"/>
  <c r="BJ70" i="36" s="1"/>
  <c r="BH70" i="36"/>
  <c r="BG70" i="36" s="1"/>
  <c r="FU69" i="36"/>
  <c r="FT69" i="36" s="1"/>
  <c r="FR69" i="36"/>
  <c r="FQ69" i="36" s="1"/>
  <c r="FO69" i="36"/>
  <c r="FN69" i="36" s="1"/>
  <c r="FL69" i="36"/>
  <c r="FK69" i="36" s="1"/>
  <c r="FI69" i="36"/>
  <c r="FH69" i="36" s="1"/>
  <c r="FF69" i="36"/>
  <c r="FE69" i="36" s="1"/>
  <c r="FC69" i="36"/>
  <c r="FB69" i="36" s="1"/>
  <c r="EZ69" i="36"/>
  <c r="EY69" i="36" s="1"/>
  <c r="EW69" i="36"/>
  <c r="EV69" i="36" s="1"/>
  <c r="ET69" i="36"/>
  <c r="ES69" i="36" s="1"/>
  <c r="EQ69" i="36"/>
  <c r="EP69" i="36" s="1"/>
  <c r="EN69" i="36"/>
  <c r="EM69" i="36" s="1"/>
  <c r="EK69" i="36"/>
  <c r="EJ69" i="36" s="1"/>
  <c r="EH69" i="36"/>
  <c r="EG69" i="36" s="1"/>
  <c r="EE69" i="36"/>
  <c r="ED69" i="36" s="1"/>
  <c r="EB69" i="36"/>
  <c r="EA69" i="36" s="1"/>
  <c r="DY69" i="36"/>
  <c r="DX69" i="36" s="1"/>
  <c r="DV69" i="36"/>
  <c r="DU69" i="36" s="1"/>
  <c r="DS69" i="36"/>
  <c r="DR69" i="36" s="1"/>
  <c r="DP69" i="36"/>
  <c r="DO69" i="36" s="1"/>
  <c r="DM69" i="36"/>
  <c r="DL69" i="36" s="1"/>
  <c r="DJ69" i="36"/>
  <c r="DI69" i="36" s="1"/>
  <c r="DG69" i="36"/>
  <c r="DF69" i="36" s="1"/>
  <c r="DD69" i="36"/>
  <c r="DC69" i="36" s="1"/>
  <c r="DA69" i="36"/>
  <c r="CZ69" i="36" s="1"/>
  <c r="CX69" i="36"/>
  <c r="CW69" i="36" s="1"/>
  <c r="CU69" i="36"/>
  <c r="CT69" i="36" s="1"/>
  <c r="CR69" i="36"/>
  <c r="CQ69" i="36" s="1"/>
  <c r="CO69" i="36"/>
  <c r="CN69" i="36" s="1"/>
  <c r="CL69" i="36"/>
  <c r="CK69" i="36" s="1"/>
  <c r="CI69" i="36"/>
  <c r="CH69" i="36" s="1"/>
  <c r="CF69" i="36"/>
  <c r="CE69" i="36" s="1"/>
  <c r="CC69" i="36"/>
  <c r="CB69" i="36" s="1"/>
  <c r="BZ69" i="36"/>
  <c r="BY69" i="36" s="1"/>
  <c r="BW69" i="36"/>
  <c r="BV69" i="36" s="1"/>
  <c r="BT69" i="36"/>
  <c r="BS69" i="36" s="1"/>
  <c r="BQ69" i="36"/>
  <c r="BP69" i="36" s="1"/>
  <c r="BN69" i="36"/>
  <c r="BM69" i="36" s="1"/>
  <c r="BK69" i="36"/>
  <c r="BJ69" i="36" s="1"/>
  <c r="BH69" i="36"/>
  <c r="BG69" i="36" s="1"/>
  <c r="FU68" i="36"/>
  <c r="FT68" i="36" s="1"/>
  <c r="FR68" i="36"/>
  <c r="FQ68" i="36" s="1"/>
  <c r="FO68" i="36"/>
  <c r="FN68" i="36" s="1"/>
  <c r="FL68" i="36"/>
  <c r="FK68" i="36" s="1"/>
  <c r="FI68" i="36"/>
  <c r="FH68" i="36" s="1"/>
  <c r="FF68" i="36"/>
  <c r="FE68" i="36" s="1"/>
  <c r="FC68" i="36"/>
  <c r="FB68" i="36" s="1"/>
  <c r="EZ68" i="36"/>
  <c r="EY68" i="36" s="1"/>
  <c r="EW68" i="36"/>
  <c r="EV68" i="36" s="1"/>
  <c r="ET68" i="36"/>
  <c r="ES68" i="36" s="1"/>
  <c r="EQ68" i="36"/>
  <c r="EP68" i="36" s="1"/>
  <c r="EN68" i="36"/>
  <c r="EM68" i="36" s="1"/>
  <c r="EK68" i="36"/>
  <c r="EJ68" i="36" s="1"/>
  <c r="EH68" i="36"/>
  <c r="EG68" i="36" s="1"/>
  <c r="EE68" i="36"/>
  <c r="ED68" i="36" s="1"/>
  <c r="EB68" i="36"/>
  <c r="EA68" i="36" s="1"/>
  <c r="DY68" i="36"/>
  <c r="DX68" i="36" s="1"/>
  <c r="DV68" i="36"/>
  <c r="DU68" i="36" s="1"/>
  <c r="DS68" i="36"/>
  <c r="DR68" i="36" s="1"/>
  <c r="DP68" i="36"/>
  <c r="DO68" i="36" s="1"/>
  <c r="DM68" i="36"/>
  <c r="DL68" i="36" s="1"/>
  <c r="DJ68" i="36"/>
  <c r="DI68" i="36" s="1"/>
  <c r="DG68" i="36"/>
  <c r="DF68" i="36" s="1"/>
  <c r="DD68" i="36"/>
  <c r="DC68" i="36" s="1"/>
  <c r="DA68" i="36"/>
  <c r="CZ68" i="36" s="1"/>
  <c r="CX68" i="36"/>
  <c r="CW68" i="36" s="1"/>
  <c r="CU68" i="36"/>
  <c r="CT68" i="36" s="1"/>
  <c r="CR68" i="36"/>
  <c r="CQ68" i="36" s="1"/>
  <c r="CO68" i="36"/>
  <c r="CN68" i="36" s="1"/>
  <c r="CL68" i="36"/>
  <c r="CK68" i="36" s="1"/>
  <c r="CI68" i="36"/>
  <c r="CH68" i="36" s="1"/>
  <c r="CF68" i="36"/>
  <c r="CE68" i="36" s="1"/>
  <c r="CC68" i="36"/>
  <c r="CB68" i="36" s="1"/>
  <c r="BZ68" i="36"/>
  <c r="BY68" i="36" s="1"/>
  <c r="BW68" i="36"/>
  <c r="BV68" i="36" s="1"/>
  <c r="BT68" i="36"/>
  <c r="BS68" i="36" s="1"/>
  <c r="BQ68" i="36"/>
  <c r="BP68" i="36" s="1"/>
  <c r="BN68" i="36"/>
  <c r="BM68" i="36" s="1"/>
  <c r="BK68" i="36"/>
  <c r="BJ68" i="36" s="1"/>
  <c r="BH68" i="36"/>
  <c r="BG68" i="36" s="1"/>
  <c r="FU67" i="36"/>
  <c r="FT67" i="36" s="1"/>
  <c r="FR67" i="36"/>
  <c r="FQ67" i="36" s="1"/>
  <c r="FO67" i="36"/>
  <c r="FN67" i="36" s="1"/>
  <c r="FL67" i="36"/>
  <c r="FK67" i="36" s="1"/>
  <c r="FI67" i="36"/>
  <c r="FH67" i="36" s="1"/>
  <c r="FF67" i="36"/>
  <c r="FE67" i="36" s="1"/>
  <c r="FC67" i="36"/>
  <c r="FB67" i="36" s="1"/>
  <c r="EZ67" i="36"/>
  <c r="EY67" i="36" s="1"/>
  <c r="EW67" i="36"/>
  <c r="EV67" i="36" s="1"/>
  <c r="ET67" i="36"/>
  <c r="ES67" i="36" s="1"/>
  <c r="EQ67" i="36"/>
  <c r="EP67" i="36" s="1"/>
  <c r="EN67" i="36"/>
  <c r="EM67" i="36" s="1"/>
  <c r="EK67" i="36"/>
  <c r="EJ67" i="36" s="1"/>
  <c r="EH67" i="36"/>
  <c r="EG67" i="36" s="1"/>
  <c r="EE67" i="36"/>
  <c r="ED67" i="36" s="1"/>
  <c r="EB67" i="36"/>
  <c r="EA67" i="36" s="1"/>
  <c r="DY67" i="36"/>
  <c r="DX67" i="36" s="1"/>
  <c r="DV67" i="36"/>
  <c r="DU67" i="36" s="1"/>
  <c r="DS67" i="36"/>
  <c r="DR67" i="36" s="1"/>
  <c r="DP67" i="36"/>
  <c r="DO67" i="36" s="1"/>
  <c r="DM67" i="36"/>
  <c r="DL67" i="36" s="1"/>
  <c r="DJ67" i="36"/>
  <c r="DI67" i="36" s="1"/>
  <c r="DG67" i="36"/>
  <c r="DF67" i="36" s="1"/>
  <c r="DD67" i="36"/>
  <c r="DC67" i="36" s="1"/>
  <c r="DA67" i="36"/>
  <c r="CZ67" i="36" s="1"/>
  <c r="CX67" i="36"/>
  <c r="CW67" i="36" s="1"/>
  <c r="CU67" i="36"/>
  <c r="CT67" i="36" s="1"/>
  <c r="CR67" i="36"/>
  <c r="CQ67" i="36" s="1"/>
  <c r="CO67" i="36"/>
  <c r="CN67" i="36" s="1"/>
  <c r="CL67" i="36"/>
  <c r="CK67" i="36" s="1"/>
  <c r="CI67" i="36"/>
  <c r="CH67" i="36" s="1"/>
  <c r="CF67" i="36"/>
  <c r="CE67" i="36" s="1"/>
  <c r="CC67" i="36"/>
  <c r="CB67" i="36" s="1"/>
  <c r="BZ67" i="36"/>
  <c r="BY67" i="36" s="1"/>
  <c r="BW67" i="36"/>
  <c r="BV67" i="36" s="1"/>
  <c r="BT67" i="36"/>
  <c r="BS67" i="36" s="1"/>
  <c r="BQ67" i="36"/>
  <c r="BP67" i="36" s="1"/>
  <c r="BN67" i="36"/>
  <c r="BM67" i="36" s="1"/>
  <c r="BK67" i="36"/>
  <c r="BJ67" i="36" s="1"/>
  <c r="BH67" i="36"/>
  <c r="BG67" i="36" s="1"/>
  <c r="FU66" i="36"/>
  <c r="FT66" i="36" s="1"/>
  <c r="FR66" i="36"/>
  <c r="FQ66" i="36" s="1"/>
  <c r="FO66" i="36"/>
  <c r="FN66" i="36" s="1"/>
  <c r="FL66" i="36"/>
  <c r="FK66" i="36" s="1"/>
  <c r="FI66" i="36"/>
  <c r="FH66" i="36" s="1"/>
  <c r="FF66" i="36"/>
  <c r="FE66" i="36" s="1"/>
  <c r="FC66" i="36"/>
  <c r="FB66" i="36" s="1"/>
  <c r="EZ66" i="36"/>
  <c r="EY66" i="36" s="1"/>
  <c r="EW66" i="36"/>
  <c r="EV66" i="36" s="1"/>
  <c r="ET66" i="36"/>
  <c r="ES66" i="36" s="1"/>
  <c r="EQ66" i="36"/>
  <c r="EP66" i="36" s="1"/>
  <c r="EN66" i="36"/>
  <c r="EM66" i="36" s="1"/>
  <c r="EK66" i="36"/>
  <c r="EJ66" i="36" s="1"/>
  <c r="EH66" i="36"/>
  <c r="EG66" i="36" s="1"/>
  <c r="EE66" i="36"/>
  <c r="ED66" i="36" s="1"/>
  <c r="EB66" i="36"/>
  <c r="EA66" i="36" s="1"/>
  <c r="DY66" i="36"/>
  <c r="DX66" i="36" s="1"/>
  <c r="DV66" i="36"/>
  <c r="DU66" i="36" s="1"/>
  <c r="DS66" i="36"/>
  <c r="DR66" i="36" s="1"/>
  <c r="DP66" i="36"/>
  <c r="DO66" i="36" s="1"/>
  <c r="DM66" i="36"/>
  <c r="DL66" i="36" s="1"/>
  <c r="DJ66" i="36"/>
  <c r="DI66" i="36" s="1"/>
  <c r="DG66" i="36"/>
  <c r="DF66" i="36" s="1"/>
  <c r="DD66" i="36"/>
  <c r="DC66" i="36" s="1"/>
  <c r="DA66" i="36"/>
  <c r="CZ66" i="36" s="1"/>
  <c r="CX66" i="36"/>
  <c r="CW66" i="36" s="1"/>
  <c r="CU66" i="36"/>
  <c r="CT66" i="36" s="1"/>
  <c r="CR66" i="36"/>
  <c r="CQ66" i="36" s="1"/>
  <c r="CO66" i="36"/>
  <c r="CN66" i="36" s="1"/>
  <c r="CL66" i="36"/>
  <c r="CK66" i="36" s="1"/>
  <c r="CI66" i="36"/>
  <c r="CH66" i="36" s="1"/>
  <c r="CF66" i="36"/>
  <c r="CE66" i="36" s="1"/>
  <c r="CC66" i="36"/>
  <c r="CB66" i="36" s="1"/>
  <c r="BZ66" i="36"/>
  <c r="BY66" i="36" s="1"/>
  <c r="BW66" i="36"/>
  <c r="BV66" i="36" s="1"/>
  <c r="BT66" i="36"/>
  <c r="BS66" i="36" s="1"/>
  <c r="BQ66" i="36"/>
  <c r="BP66" i="36" s="1"/>
  <c r="BN66" i="36"/>
  <c r="BM66" i="36" s="1"/>
  <c r="BK66" i="36"/>
  <c r="BJ66" i="36" s="1"/>
  <c r="BH66" i="36"/>
  <c r="BG66" i="36" s="1"/>
  <c r="FU65" i="36"/>
  <c r="FT65" i="36" s="1"/>
  <c r="FR65" i="36"/>
  <c r="FQ65" i="36" s="1"/>
  <c r="FO65" i="36"/>
  <c r="FN65" i="36" s="1"/>
  <c r="FL65" i="36"/>
  <c r="FK65" i="36" s="1"/>
  <c r="FI65" i="36"/>
  <c r="FH65" i="36" s="1"/>
  <c r="FF65" i="36"/>
  <c r="FE65" i="36" s="1"/>
  <c r="FC65" i="36"/>
  <c r="FB65" i="36" s="1"/>
  <c r="EZ65" i="36"/>
  <c r="EY65" i="36" s="1"/>
  <c r="EW65" i="36"/>
  <c r="EV65" i="36" s="1"/>
  <c r="ET65" i="36"/>
  <c r="ES65" i="36" s="1"/>
  <c r="EQ65" i="36"/>
  <c r="EP65" i="36" s="1"/>
  <c r="EN65" i="36"/>
  <c r="EM65" i="36" s="1"/>
  <c r="EK65" i="36"/>
  <c r="EJ65" i="36" s="1"/>
  <c r="EH65" i="36"/>
  <c r="EG65" i="36" s="1"/>
  <c r="EE65" i="36"/>
  <c r="ED65" i="36" s="1"/>
  <c r="EB65" i="36"/>
  <c r="EA65" i="36" s="1"/>
  <c r="DY65" i="36"/>
  <c r="DX65" i="36" s="1"/>
  <c r="DV65" i="36"/>
  <c r="DU65" i="36" s="1"/>
  <c r="DS65" i="36"/>
  <c r="DR65" i="36" s="1"/>
  <c r="DP65" i="36"/>
  <c r="DO65" i="36" s="1"/>
  <c r="DM65" i="36"/>
  <c r="DL65" i="36" s="1"/>
  <c r="DJ65" i="36"/>
  <c r="DI65" i="36" s="1"/>
  <c r="DG65" i="36"/>
  <c r="DF65" i="36" s="1"/>
  <c r="DD65" i="36"/>
  <c r="DC65" i="36" s="1"/>
  <c r="DA65" i="36"/>
  <c r="CZ65" i="36" s="1"/>
  <c r="CX65" i="36"/>
  <c r="CW65" i="36" s="1"/>
  <c r="CU65" i="36"/>
  <c r="CT65" i="36" s="1"/>
  <c r="CR65" i="36"/>
  <c r="CQ65" i="36" s="1"/>
  <c r="CO65" i="36"/>
  <c r="CN65" i="36" s="1"/>
  <c r="CL65" i="36"/>
  <c r="CK65" i="36" s="1"/>
  <c r="CI65" i="36"/>
  <c r="CH65" i="36" s="1"/>
  <c r="CF65" i="36"/>
  <c r="CE65" i="36" s="1"/>
  <c r="CC65" i="36"/>
  <c r="CB65" i="36" s="1"/>
  <c r="BZ65" i="36"/>
  <c r="BY65" i="36" s="1"/>
  <c r="BW65" i="36"/>
  <c r="BV65" i="36" s="1"/>
  <c r="BT65" i="36"/>
  <c r="BS65" i="36" s="1"/>
  <c r="BQ65" i="36"/>
  <c r="BP65" i="36" s="1"/>
  <c r="BN65" i="36"/>
  <c r="BM65" i="36" s="1"/>
  <c r="BK65" i="36"/>
  <c r="BJ65" i="36" s="1"/>
  <c r="BH65" i="36"/>
  <c r="BG65" i="36" s="1"/>
  <c r="FU64" i="36"/>
  <c r="FT64" i="36" s="1"/>
  <c r="FR64" i="36"/>
  <c r="FQ64" i="36" s="1"/>
  <c r="FO64" i="36"/>
  <c r="FN64" i="36" s="1"/>
  <c r="FL64" i="36"/>
  <c r="FK64" i="36" s="1"/>
  <c r="FI64" i="36"/>
  <c r="FH64" i="36" s="1"/>
  <c r="FF64" i="36"/>
  <c r="FE64" i="36" s="1"/>
  <c r="FC64" i="36"/>
  <c r="FB64" i="36" s="1"/>
  <c r="EZ64" i="36"/>
  <c r="EY64" i="36" s="1"/>
  <c r="EW64" i="36"/>
  <c r="EV64" i="36" s="1"/>
  <c r="ET64" i="36"/>
  <c r="ES64" i="36" s="1"/>
  <c r="EQ64" i="36"/>
  <c r="EP64" i="36" s="1"/>
  <c r="EN64" i="36"/>
  <c r="EM64" i="36" s="1"/>
  <c r="EK64" i="36"/>
  <c r="EJ64" i="36" s="1"/>
  <c r="EH64" i="36"/>
  <c r="EG64" i="36" s="1"/>
  <c r="EE64" i="36"/>
  <c r="ED64" i="36" s="1"/>
  <c r="EB64" i="36"/>
  <c r="EA64" i="36" s="1"/>
  <c r="DY64" i="36"/>
  <c r="DX64" i="36" s="1"/>
  <c r="DV64" i="36"/>
  <c r="DU64" i="36" s="1"/>
  <c r="DS64" i="36"/>
  <c r="DR64" i="36" s="1"/>
  <c r="DP64" i="36"/>
  <c r="DO64" i="36" s="1"/>
  <c r="DM64" i="36"/>
  <c r="DL64" i="36" s="1"/>
  <c r="DJ64" i="36"/>
  <c r="DI64" i="36" s="1"/>
  <c r="DG64" i="36"/>
  <c r="DF64" i="36" s="1"/>
  <c r="DD64" i="36"/>
  <c r="DC64" i="36" s="1"/>
  <c r="DA64" i="36"/>
  <c r="CZ64" i="36" s="1"/>
  <c r="CX64" i="36"/>
  <c r="CW64" i="36" s="1"/>
  <c r="CU64" i="36"/>
  <c r="CT64" i="36" s="1"/>
  <c r="CR64" i="36"/>
  <c r="CQ64" i="36" s="1"/>
  <c r="CO64" i="36"/>
  <c r="CN64" i="36" s="1"/>
  <c r="CL64" i="36"/>
  <c r="CK64" i="36" s="1"/>
  <c r="CI64" i="36"/>
  <c r="CH64" i="36" s="1"/>
  <c r="CF64" i="36"/>
  <c r="CE64" i="36" s="1"/>
  <c r="CC64" i="36"/>
  <c r="CB64" i="36" s="1"/>
  <c r="BZ64" i="36"/>
  <c r="BY64" i="36" s="1"/>
  <c r="BW64" i="36"/>
  <c r="BV64" i="36" s="1"/>
  <c r="BT64" i="36"/>
  <c r="BS64" i="36" s="1"/>
  <c r="BQ64" i="36"/>
  <c r="BP64" i="36" s="1"/>
  <c r="BN64" i="36"/>
  <c r="BM64" i="36" s="1"/>
  <c r="BK64" i="36"/>
  <c r="BJ64" i="36" s="1"/>
  <c r="BH64" i="36"/>
  <c r="BG64" i="36" s="1"/>
  <c r="FU63" i="36"/>
  <c r="FT63" i="36" s="1"/>
  <c r="FR63" i="36"/>
  <c r="FQ63" i="36" s="1"/>
  <c r="FO63" i="36"/>
  <c r="FN63" i="36" s="1"/>
  <c r="FL63" i="36"/>
  <c r="FK63" i="36" s="1"/>
  <c r="FI63" i="36"/>
  <c r="FH63" i="36" s="1"/>
  <c r="FF63" i="36"/>
  <c r="FE63" i="36" s="1"/>
  <c r="FC63" i="36"/>
  <c r="FB63" i="36" s="1"/>
  <c r="EZ63" i="36"/>
  <c r="EY63" i="36" s="1"/>
  <c r="EW63" i="36"/>
  <c r="EV63" i="36" s="1"/>
  <c r="ET63" i="36"/>
  <c r="ES63" i="36" s="1"/>
  <c r="EQ63" i="36"/>
  <c r="EP63" i="36" s="1"/>
  <c r="EN63" i="36"/>
  <c r="EM63" i="36" s="1"/>
  <c r="EK63" i="36"/>
  <c r="EJ63" i="36" s="1"/>
  <c r="EH63" i="36"/>
  <c r="EG63" i="36" s="1"/>
  <c r="EE63" i="36"/>
  <c r="ED63" i="36" s="1"/>
  <c r="EB63" i="36"/>
  <c r="EA63" i="36" s="1"/>
  <c r="DY63" i="36"/>
  <c r="DX63" i="36" s="1"/>
  <c r="DV63" i="36"/>
  <c r="DU63" i="36" s="1"/>
  <c r="DS63" i="36"/>
  <c r="DR63" i="36" s="1"/>
  <c r="DP63" i="36"/>
  <c r="DO63" i="36" s="1"/>
  <c r="DM63" i="36"/>
  <c r="DL63" i="36" s="1"/>
  <c r="DJ63" i="36"/>
  <c r="DI63" i="36" s="1"/>
  <c r="DG63" i="36"/>
  <c r="DF63" i="36" s="1"/>
  <c r="DD63" i="36"/>
  <c r="DC63" i="36" s="1"/>
  <c r="DA63" i="36"/>
  <c r="CZ63" i="36" s="1"/>
  <c r="CX63" i="36"/>
  <c r="CW63" i="36" s="1"/>
  <c r="CU63" i="36"/>
  <c r="CT63" i="36" s="1"/>
  <c r="CR63" i="36"/>
  <c r="CQ63" i="36" s="1"/>
  <c r="CO63" i="36"/>
  <c r="CN63" i="36" s="1"/>
  <c r="CL63" i="36"/>
  <c r="CK63" i="36" s="1"/>
  <c r="CI63" i="36"/>
  <c r="CH63" i="36" s="1"/>
  <c r="CF63" i="36"/>
  <c r="CE63" i="36" s="1"/>
  <c r="CC63" i="36"/>
  <c r="CB63" i="36" s="1"/>
  <c r="BZ63" i="36"/>
  <c r="BY63" i="36" s="1"/>
  <c r="BW63" i="36"/>
  <c r="BV63" i="36" s="1"/>
  <c r="BT63" i="36"/>
  <c r="BS63" i="36" s="1"/>
  <c r="BQ63" i="36"/>
  <c r="BP63" i="36" s="1"/>
  <c r="BN63" i="36"/>
  <c r="BM63" i="36" s="1"/>
  <c r="BK63" i="36"/>
  <c r="BJ63" i="36" s="1"/>
  <c r="BH63" i="36"/>
  <c r="BG63" i="36" s="1"/>
  <c r="FU62" i="36"/>
  <c r="FT62" i="36" s="1"/>
  <c r="FR62" i="36"/>
  <c r="FQ62" i="36" s="1"/>
  <c r="FO62" i="36"/>
  <c r="FN62" i="36" s="1"/>
  <c r="FL62" i="36"/>
  <c r="FK62" i="36" s="1"/>
  <c r="FI62" i="36"/>
  <c r="FH62" i="36" s="1"/>
  <c r="FF62" i="36"/>
  <c r="FE62" i="36" s="1"/>
  <c r="FC62" i="36"/>
  <c r="FB62" i="36" s="1"/>
  <c r="EZ62" i="36"/>
  <c r="EY62" i="36" s="1"/>
  <c r="EW62" i="36"/>
  <c r="EV62" i="36" s="1"/>
  <c r="ET62" i="36"/>
  <c r="ES62" i="36" s="1"/>
  <c r="EQ62" i="36"/>
  <c r="EP62" i="36" s="1"/>
  <c r="EN62" i="36"/>
  <c r="EM62" i="36" s="1"/>
  <c r="EK62" i="36"/>
  <c r="EJ62" i="36" s="1"/>
  <c r="EH62" i="36"/>
  <c r="EG62" i="36" s="1"/>
  <c r="EE62" i="36"/>
  <c r="ED62" i="36" s="1"/>
  <c r="EB62" i="36"/>
  <c r="EA62" i="36" s="1"/>
  <c r="DY62" i="36"/>
  <c r="DX62" i="36" s="1"/>
  <c r="DV62" i="36"/>
  <c r="DU62" i="36" s="1"/>
  <c r="DS62" i="36"/>
  <c r="DR62" i="36" s="1"/>
  <c r="DP62" i="36"/>
  <c r="DO62" i="36" s="1"/>
  <c r="DM62" i="36"/>
  <c r="DL62" i="36" s="1"/>
  <c r="DJ62" i="36"/>
  <c r="DI62" i="36" s="1"/>
  <c r="DG62" i="36"/>
  <c r="DF62" i="36" s="1"/>
  <c r="DD62" i="36"/>
  <c r="DC62" i="36" s="1"/>
  <c r="DA62" i="36"/>
  <c r="CZ62" i="36" s="1"/>
  <c r="CX62" i="36"/>
  <c r="CW62" i="36" s="1"/>
  <c r="CU62" i="36"/>
  <c r="CT62" i="36" s="1"/>
  <c r="CR62" i="36"/>
  <c r="CQ62" i="36" s="1"/>
  <c r="CO62" i="36"/>
  <c r="CN62" i="36" s="1"/>
  <c r="CL62" i="36"/>
  <c r="CK62" i="36" s="1"/>
  <c r="CI62" i="36"/>
  <c r="CH62" i="36" s="1"/>
  <c r="CF62" i="36"/>
  <c r="CE62" i="36" s="1"/>
  <c r="CC62" i="36"/>
  <c r="CB62" i="36" s="1"/>
  <c r="BZ62" i="36"/>
  <c r="BY62" i="36" s="1"/>
  <c r="BW62" i="36"/>
  <c r="BV62" i="36" s="1"/>
  <c r="BT62" i="36"/>
  <c r="BS62" i="36" s="1"/>
  <c r="BQ62" i="36"/>
  <c r="BP62" i="36" s="1"/>
  <c r="BN62" i="36"/>
  <c r="BM62" i="36" s="1"/>
  <c r="BK62" i="36"/>
  <c r="BJ62" i="36" s="1"/>
  <c r="BH62" i="36"/>
  <c r="BG62" i="36" s="1"/>
  <c r="FU61" i="36"/>
  <c r="FT61" i="36" s="1"/>
  <c r="FR61" i="36"/>
  <c r="FQ61" i="36" s="1"/>
  <c r="FO61" i="36"/>
  <c r="FN61" i="36" s="1"/>
  <c r="FL61" i="36"/>
  <c r="FK61" i="36" s="1"/>
  <c r="FI61" i="36"/>
  <c r="FH61" i="36" s="1"/>
  <c r="FF61" i="36"/>
  <c r="FE61" i="36" s="1"/>
  <c r="FC61" i="36"/>
  <c r="FB61" i="36" s="1"/>
  <c r="EZ61" i="36"/>
  <c r="EY61" i="36" s="1"/>
  <c r="EW61" i="36"/>
  <c r="EV61" i="36" s="1"/>
  <c r="ET61" i="36"/>
  <c r="ES61" i="36" s="1"/>
  <c r="EQ61" i="36"/>
  <c r="EP61" i="36" s="1"/>
  <c r="EN61" i="36"/>
  <c r="EM61" i="36" s="1"/>
  <c r="EK61" i="36"/>
  <c r="EJ61" i="36" s="1"/>
  <c r="EH61" i="36"/>
  <c r="EG61" i="36" s="1"/>
  <c r="EE61" i="36"/>
  <c r="ED61" i="36" s="1"/>
  <c r="EB61" i="36"/>
  <c r="EA61" i="36" s="1"/>
  <c r="DY61" i="36"/>
  <c r="DX61" i="36" s="1"/>
  <c r="DV61" i="36"/>
  <c r="DU61" i="36" s="1"/>
  <c r="DS61" i="36"/>
  <c r="DR61" i="36" s="1"/>
  <c r="DP61" i="36"/>
  <c r="DO61" i="36" s="1"/>
  <c r="DM61" i="36"/>
  <c r="DL61" i="36" s="1"/>
  <c r="DJ61" i="36"/>
  <c r="DI61" i="36" s="1"/>
  <c r="DG61" i="36"/>
  <c r="DF61" i="36" s="1"/>
  <c r="DD61" i="36"/>
  <c r="DC61" i="36" s="1"/>
  <c r="DA61" i="36"/>
  <c r="CZ61" i="36" s="1"/>
  <c r="CX61" i="36"/>
  <c r="CW61" i="36" s="1"/>
  <c r="CU61" i="36"/>
  <c r="CT61" i="36" s="1"/>
  <c r="CR61" i="36"/>
  <c r="CQ61" i="36" s="1"/>
  <c r="CO61" i="36"/>
  <c r="CN61" i="36" s="1"/>
  <c r="CL61" i="36"/>
  <c r="CK61" i="36" s="1"/>
  <c r="CI61" i="36"/>
  <c r="CH61" i="36" s="1"/>
  <c r="CF61" i="36"/>
  <c r="CE61" i="36" s="1"/>
  <c r="CC61" i="36"/>
  <c r="CB61" i="36" s="1"/>
  <c r="BZ61" i="36"/>
  <c r="BY61" i="36" s="1"/>
  <c r="BW61" i="36"/>
  <c r="BV61" i="36" s="1"/>
  <c r="BT61" i="36"/>
  <c r="BS61" i="36" s="1"/>
  <c r="BQ61" i="36"/>
  <c r="BP61" i="36" s="1"/>
  <c r="BN61" i="36"/>
  <c r="BM61" i="36" s="1"/>
  <c r="BK61" i="36"/>
  <c r="BJ61" i="36" s="1"/>
  <c r="BH61" i="36"/>
  <c r="BG61" i="36" s="1"/>
  <c r="FU60" i="36"/>
  <c r="FT60" i="36" s="1"/>
  <c r="FR60" i="36"/>
  <c r="FQ60" i="36" s="1"/>
  <c r="FO60" i="36"/>
  <c r="FN60" i="36" s="1"/>
  <c r="FL60" i="36"/>
  <c r="FK60" i="36" s="1"/>
  <c r="FI60" i="36"/>
  <c r="FH60" i="36" s="1"/>
  <c r="FF60" i="36"/>
  <c r="FE60" i="36" s="1"/>
  <c r="FC60" i="36"/>
  <c r="FB60" i="36" s="1"/>
  <c r="EZ60" i="36"/>
  <c r="EY60" i="36" s="1"/>
  <c r="EW60" i="36"/>
  <c r="EV60" i="36" s="1"/>
  <c r="ET60" i="36"/>
  <c r="ES60" i="36" s="1"/>
  <c r="EQ60" i="36"/>
  <c r="EP60" i="36" s="1"/>
  <c r="EN60" i="36"/>
  <c r="EM60" i="36" s="1"/>
  <c r="EK60" i="36"/>
  <c r="EJ60" i="36" s="1"/>
  <c r="EH60" i="36"/>
  <c r="EG60" i="36" s="1"/>
  <c r="EE60" i="36"/>
  <c r="ED60" i="36" s="1"/>
  <c r="EB60" i="36"/>
  <c r="EA60" i="36" s="1"/>
  <c r="DY60" i="36"/>
  <c r="DX60" i="36" s="1"/>
  <c r="DV60" i="36"/>
  <c r="DU60" i="36" s="1"/>
  <c r="DS60" i="36"/>
  <c r="DR60" i="36" s="1"/>
  <c r="DP60" i="36"/>
  <c r="DO60" i="36" s="1"/>
  <c r="DM60" i="36"/>
  <c r="DL60" i="36" s="1"/>
  <c r="DJ60" i="36"/>
  <c r="DI60" i="36" s="1"/>
  <c r="DG60" i="36"/>
  <c r="DF60" i="36" s="1"/>
  <c r="DD60" i="36"/>
  <c r="DC60" i="36" s="1"/>
  <c r="DA60" i="36"/>
  <c r="CZ60" i="36" s="1"/>
  <c r="CX60" i="36"/>
  <c r="CW60" i="36" s="1"/>
  <c r="CU60" i="36"/>
  <c r="CT60" i="36" s="1"/>
  <c r="CR60" i="36"/>
  <c r="CQ60" i="36" s="1"/>
  <c r="CO60" i="36"/>
  <c r="CN60" i="36" s="1"/>
  <c r="CL60" i="36"/>
  <c r="CK60" i="36" s="1"/>
  <c r="CI60" i="36"/>
  <c r="CH60" i="36" s="1"/>
  <c r="CF60" i="36"/>
  <c r="CE60" i="36" s="1"/>
  <c r="CC60" i="36"/>
  <c r="CB60" i="36" s="1"/>
  <c r="BZ60" i="36"/>
  <c r="BY60" i="36" s="1"/>
  <c r="BW60" i="36"/>
  <c r="BV60" i="36" s="1"/>
  <c r="BT60" i="36"/>
  <c r="BS60" i="36" s="1"/>
  <c r="BQ60" i="36"/>
  <c r="BP60" i="36" s="1"/>
  <c r="BN60" i="36"/>
  <c r="BM60" i="36" s="1"/>
  <c r="BK60" i="36"/>
  <c r="BJ60" i="36" s="1"/>
  <c r="BH60" i="36"/>
  <c r="BG60" i="36" s="1"/>
  <c r="FU59" i="36"/>
  <c r="FT59" i="36" s="1"/>
  <c r="FR59" i="36"/>
  <c r="FQ59" i="36" s="1"/>
  <c r="FO59" i="36"/>
  <c r="FN59" i="36" s="1"/>
  <c r="FL59" i="36"/>
  <c r="FK59" i="36" s="1"/>
  <c r="FI59" i="36"/>
  <c r="FH59" i="36" s="1"/>
  <c r="FF59" i="36"/>
  <c r="FE59" i="36" s="1"/>
  <c r="FC59" i="36"/>
  <c r="FB59" i="36" s="1"/>
  <c r="EZ59" i="36"/>
  <c r="EY59" i="36" s="1"/>
  <c r="EW59" i="36"/>
  <c r="EV59" i="36" s="1"/>
  <c r="ET59" i="36"/>
  <c r="ES59" i="36" s="1"/>
  <c r="EQ59" i="36"/>
  <c r="EP59" i="36" s="1"/>
  <c r="EN59" i="36"/>
  <c r="EM59" i="36" s="1"/>
  <c r="EK59" i="36"/>
  <c r="EJ59" i="36" s="1"/>
  <c r="EH59" i="36"/>
  <c r="EG59" i="36" s="1"/>
  <c r="EE59" i="36"/>
  <c r="ED59" i="36" s="1"/>
  <c r="EB59" i="36"/>
  <c r="EA59" i="36" s="1"/>
  <c r="DY59" i="36"/>
  <c r="DX59" i="36" s="1"/>
  <c r="DV59" i="36"/>
  <c r="DU59" i="36" s="1"/>
  <c r="DS59" i="36"/>
  <c r="DR59" i="36" s="1"/>
  <c r="DP59" i="36"/>
  <c r="DO59" i="36" s="1"/>
  <c r="DM59" i="36"/>
  <c r="DL59" i="36" s="1"/>
  <c r="DJ59" i="36"/>
  <c r="DI59" i="36" s="1"/>
  <c r="DG59" i="36"/>
  <c r="DF59" i="36" s="1"/>
  <c r="DD59" i="36"/>
  <c r="DC59" i="36" s="1"/>
  <c r="DA59" i="36"/>
  <c r="CZ59" i="36" s="1"/>
  <c r="CX59" i="36"/>
  <c r="CW59" i="36" s="1"/>
  <c r="CU59" i="36"/>
  <c r="CT59" i="36" s="1"/>
  <c r="CR59" i="36"/>
  <c r="CQ59" i="36" s="1"/>
  <c r="CO59" i="36"/>
  <c r="CN59" i="36" s="1"/>
  <c r="CL59" i="36"/>
  <c r="CK59" i="36" s="1"/>
  <c r="CI59" i="36"/>
  <c r="CH59" i="36" s="1"/>
  <c r="CF59" i="36"/>
  <c r="CE59" i="36" s="1"/>
  <c r="CC59" i="36"/>
  <c r="CB59" i="36" s="1"/>
  <c r="BZ59" i="36"/>
  <c r="BY59" i="36" s="1"/>
  <c r="BW59" i="36"/>
  <c r="BV59" i="36" s="1"/>
  <c r="BT59" i="36"/>
  <c r="BS59" i="36" s="1"/>
  <c r="BQ59" i="36"/>
  <c r="BP59" i="36" s="1"/>
  <c r="BN59" i="36"/>
  <c r="BM59" i="36" s="1"/>
  <c r="BK59" i="36"/>
  <c r="BJ59" i="36" s="1"/>
  <c r="BH59" i="36"/>
  <c r="BG59" i="36" s="1"/>
  <c r="FU58" i="36"/>
  <c r="FT58" i="36" s="1"/>
  <c r="FR58" i="36"/>
  <c r="FQ58" i="36" s="1"/>
  <c r="FO58" i="36"/>
  <c r="FN58" i="36" s="1"/>
  <c r="FL58" i="36"/>
  <c r="FK58" i="36" s="1"/>
  <c r="FI58" i="36"/>
  <c r="FH58" i="36" s="1"/>
  <c r="FF58" i="36"/>
  <c r="FE58" i="36" s="1"/>
  <c r="FC58" i="36"/>
  <c r="FB58" i="36" s="1"/>
  <c r="EZ58" i="36"/>
  <c r="EY58" i="36" s="1"/>
  <c r="EW58" i="36"/>
  <c r="EV58" i="36" s="1"/>
  <c r="ET58" i="36"/>
  <c r="ES58" i="36" s="1"/>
  <c r="EQ58" i="36"/>
  <c r="EP58" i="36" s="1"/>
  <c r="EN58" i="36"/>
  <c r="EM58" i="36" s="1"/>
  <c r="EK58" i="36"/>
  <c r="EJ58" i="36" s="1"/>
  <c r="EH58" i="36"/>
  <c r="EG58" i="36" s="1"/>
  <c r="EE58" i="36"/>
  <c r="ED58" i="36" s="1"/>
  <c r="EB58" i="36"/>
  <c r="EA58" i="36" s="1"/>
  <c r="DY58" i="36"/>
  <c r="DX58" i="36" s="1"/>
  <c r="DV58" i="36"/>
  <c r="DU58" i="36" s="1"/>
  <c r="DS58" i="36"/>
  <c r="DR58" i="36" s="1"/>
  <c r="DP58" i="36"/>
  <c r="DO58" i="36" s="1"/>
  <c r="DM58" i="36"/>
  <c r="DL58" i="36" s="1"/>
  <c r="DJ58" i="36"/>
  <c r="DI58" i="36" s="1"/>
  <c r="DG58" i="36"/>
  <c r="DF58" i="36" s="1"/>
  <c r="DD58" i="36"/>
  <c r="DC58" i="36" s="1"/>
  <c r="DA58" i="36"/>
  <c r="CZ58" i="36" s="1"/>
  <c r="CX58" i="36"/>
  <c r="CW58" i="36" s="1"/>
  <c r="CU58" i="36"/>
  <c r="CT58" i="36" s="1"/>
  <c r="CR58" i="36"/>
  <c r="CQ58" i="36" s="1"/>
  <c r="CO58" i="36"/>
  <c r="CN58" i="36" s="1"/>
  <c r="CL58" i="36"/>
  <c r="CK58" i="36" s="1"/>
  <c r="CI58" i="36"/>
  <c r="CH58" i="36" s="1"/>
  <c r="CF58" i="36"/>
  <c r="CE58" i="36" s="1"/>
  <c r="CC58" i="36"/>
  <c r="CB58" i="36" s="1"/>
  <c r="BZ58" i="36"/>
  <c r="BY58" i="36" s="1"/>
  <c r="BW58" i="36"/>
  <c r="BV58" i="36" s="1"/>
  <c r="BT58" i="36"/>
  <c r="BS58" i="36" s="1"/>
  <c r="BQ58" i="36"/>
  <c r="BP58" i="36" s="1"/>
  <c r="BN58" i="36"/>
  <c r="BM58" i="36" s="1"/>
  <c r="BK58" i="36"/>
  <c r="BJ58" i="36" s="1"/>
  <c r="BH58" i="36"/>
  <c r="BG58" i="36" s="1"/>
  <c r="FU57" i="36"/>
  <c r="FT57" i="36" s="1"/>
  <c r="FR57" i="36"/>
  <c r="FQ57" i="36" s="1"/>
  <c r="FO57" i="36"/>
  <c r="FN57" i="36" s="1"/>
  <c r="FL57" i="36"/>
  <c r="FK57" i="36" s="1"/>
  <c r="FI57" i="36"/>
  <c r="FH57" i="36" s="1"/>
  <c r="FF57" i="36"/>
  <c r="FE57" i="36" s="1"/>
  <c r="FC57" i="36"/>
  <c r="FB57" i="36" s="1"/>
  <c r="EZ57" i="36"/>
  <c r="EY57" i="36" s="1"/>
  <c r="EW57" i="36"/>
  <c r="EV57" i="36" s="1"/>
  <c r="ET57" i="36"/>
  <c r="ES57" i="36" s="1"/>
  <c r="EQ57" i="36"/>
  <c r="EP57" i="36" s="1"/>
  <c r="EN57" i="36"/>
  <c r="EM57" i="36" s="1"/>
  <c r="EK57" i="36"/>
  <c r="EJ57" i="36" s="1"/>
  <c r="EH57" i="36"/>
  <c r="EG57" i="36" s="1"/>
  <c r="EE57" i="36"/>
  <c r="ED57" i="36" s="1"/>
  <c r="EB57" i="36"/>
  <c r="EA57" i="36" s="1"/>
  <c r="DY57" i="36"/>
  <c r="DX57" i="36" s="1"/>
  <c r="DV57" i="36"/>
  <c r="DU57" i="36" s="1"/>
  <c r="DS57" i="36"/>
  <c r="DR57" i="36" s="1"/>
  <c r="DP57" i="36"/>
  <c r="DO57" i="36" s="1"/>
  <c r="DM57" i="36"/>
  <c r="DL57" i="36" s="1"/>
  <c r="DJ57" i="36"/>
  <c r="DI57" i="36" s="1"/>
  <c r="DG57" i="36"/>
  <c r="DF57" i="36" s="1"/>
  <c r="DD57" i="36"/>
  <c r="DC57" i="36" s="1"/>
  <c r="DA57" i="36"/>
  <c r="CZ57" i="36" s="1"/>
  <c r="CX57" i="36"/>
  <c r="CW57" i="36" s="1"/>
  <c r="CU57" i="36"/>
  <c r="CT57" i="36" s="1"/>
  <c r="CR57" i="36"/>
  <c r="CQ57" i="36" s="1"/>
  <c r="CO57" i="36"/>
  <c r="CN57" i="36" s="1"/>
  <c r="CL57" i="36"/>
  <c r="CK57" i="36" s="1"/>
  <c r="CI57" i="36"/>
  <c r="CH57" i="36" s="1"/>
  <c r="CF57" i="36"/>
  <c r="CE57" i="36" s="1"/>
  <c r="CC57" i="36"/>
  <c r="CB57" i="36" s="1"/>
  <c r="BZ57" i="36"/>
  <c r="BY57" i="36" s="1"/>
  <c r="BW57" i="36"/>
  <c r="BV57" i="36" s="1"/>
  <c r="BT57" i="36"/>
  <c r="BS57" i="36" s="1"/>
  <c r="BQ57" i="36"/>
  <c r="BP57" i="36" s="1"/>
  <c r="BN57" i="36"/>
  <c r="BM57" i="36" s="1"/>
  <c r="BK57" i="36"/>
  <c r="BJ57" i="36" s="1"/>
  <c r="BH57" i="36"/>
  <c r="BG57" i="36" s="1"/>
  <c r="FU56" i="36"/>
  <c r="FT56" i="36" s="1"/>
  <c r="FR56" i="36"/>
  <c r="FQ56" i="36" s="1"/>
  <c r="FO56" i="36"/>
  <c r="FN56" i="36" s="1"/>
  <c r="FL56" i="36"/>
  <c r="FK56" i="36" s="1"/>
  <c r="FI56" i="36"/>
  <c r="FH56" i="36" s="1"/>
  <c r="FF56" i="36"/>
  <c r="FE56" i="36" s="1"/>
  <c r="FC56" i="36"/>
  <c r="FB56" i="36" s="1"/>
  <c r="EZ56" i="36"/>
  <c r="EY56" i="36" s="1"/>
  <c r="EW56" i="36"/>
  <c r="EV56" i="36" s="1"/>
  <c r="ET56" i="36"/>
  <c r="ES56" i="36" s="1"/>
  <c r="EQ56" i="36"/>
  <c r="EP56" i="36" s="1"/>
  <c r="EN56" i="36"/>
  <c r="EM56" i="36" s="1"/>
  <c r="EK56" i="36"/>
  <c r="EJ56" i="36" s="1"/>
  <c r="EH56" i="36"/>
  <c r="EG56" i="36" s="1"/>
  <c r="EE56" i="36"/>
  <c r="ED56" i="36" s="1"/>
  <c r="EB56" i="36"/>
  <c r="EA56" i="36" s="1"/>
  <c r="DY56" i="36"/>
  <c r="DX56" i="36" s="1"/>
  <c r="DV56" i="36"/>
  <c r="DU56" i="36" s="1"/>
  <c r="DS56" i="36"/>
  <c r="DR56" i="36" s="1"/>
  <c r="DP56" i="36"/>
  <c r="DO56" i="36" s="1"/>
  <c r="DM56" i="36"/>
  <c r="DL56" i="36" s="1"/>
  <c r="DJ56" i="36"/>
  <c r="DI56" i="36" s="1"/>
  <c r="DG56" i="36"/>
  <c r="DF56" i="36" s="1"/>
  <c r="DD56" i="36"/>
  <c r="DC56" i="36" s="1"/>
  <c r="DA56" i="36"/>
  <c r="CZ56" i="36" s="1"/>
  <c r="CX56" i="36"/>
  <c r="CW56" i="36" s="1"/>
  <c r="CU56" i="36"/>
  <c r="CT56" i="36" s="1"/>
  <c r="CR56" i="36"/>
  <c r="CQ56" i="36" s="1"/>
  <c r="CO56" i="36"/>
  <c r="CN56" i="36" s="1"/>
  <c r="CL56" i="36"/>
  <c r="CK56" i="36" s="1"/>
  <c r="CI56" i="36"/>
  <c r="CH56" i="36" s="1"/>
  <c r="CF56" i="36"/>
  <c r="CE56" i="36" s="1"/>
  <c r="CC56" i="36"/>
  <c r="CB56" i="36" s="1"/>
  <c r="BZ56" i="36"/>
  <c r="BY56" i="36" s="1"/>
  <c r="BW56" i="36"/>
  <c r="BV56" i="36" s="1"/>
  <c r="BT56" i="36"/>
  <c r="BS56" i="36" s="1"/>
  <c r="BQ56" i="36"/>
  <c r="BP56" i="36" s="1"/>
  <c r="BN56" i="36"/>
  <c r="BM56" i="36" s="1"/>
  <c r="BK56" i="36"/>
  <c r="BJ56" i="36" s="1"/>
  <c r="BH56" i="36"/>
  <c r="BG56" i="36" s="1"/>
  <c r="FU55" i="36"/>
  <c r="FT55" i="36" s="1"/>
  <c r="FR55" i="36"/>
  <c r="FQ55" i="36" s="1"/>
  <c r="FO55" i="36"/>
  <c r="FN55" i="36" s="1"/>
  <c r="FL55" i="36"/>
  <c r="FK55" i="36" s="1"/>
  <c r="FI55" i="36"/>
  <c r="FH55" i="36" s="1"/>
  <c r="FF55" i="36"/>
  <c r="FE55" i="36" s="1"/>
  <c r="FC55" i="36"/>
  <c r="FB55" i="36" s="1"/>
  <c r="EZ55" i="36"/>
  <c r="EY55" i="36" s="1"/>
  <c r="EW55" i="36"/>
  <c r="EV55" i="36" s="1"/>
  <c r="ET55" i="36"/>
  <c r="ES55" i="36" s="1"/>
  <c r="EQ55" i="36"/>
  <c r="EP55" i="36" s="1"/>
  <c r="EN55" i="36"/>
  <c r="EM55" i="36" s="1"/>
  <c r="EK55" i="36"/>
  <c r="EJ55" i="36" s="1"/>
  <c r="EH55" i="36"/>
  <c r="EG55" i="36" s="1"/>
  <c r="EE55" i="36"/>
  <c r="ED55" i="36" s="1"/>
  <c r="EB55" i="36"/>
  <c r="EA55" i="36" s="1"/>
  <c r="DY55" i="36"/>
  <c r="DX55" i="36" s="1"/>
  <c r="DV55" i="36"/>
  <c r="DU55" i="36" s="1"/>
  <c r="DS55" i="36"/>
  <c r="DR55" i="36" s="1"/>
  <c r="DP55" i="36"/>
  <c r="DO55" i="36" s="1"/>
  <c r="DM55" i="36"/>
  <c r="DL55" i="36" s="1"/>
  <c r="DJ55" i="36"/>
  <c r="DI55" i="36" s="1"/>
  <c r="DG55" i="36"/>
  <c r="DF55" i="36" s="1"/>
  <c r="DD55" i="36"/>
  <c r="DC55" i="36" s="1"/>
  <c r="DA55" i="36"/>
  <c r="CZ55" i="36" s="1"/>
  <c r="CX55" i="36"/>
  <c r="CW55" i="36" s="1"/>
  <c r="CU55" i="36"/>
  <c r="CT55" i="36" s="1"/>
  <c r="CR55" i="36"/>
  <c r="CQ55" i="36" s="1"/>
  <c r="CO55" i="36"/>
  <c r="CN55" i="36" s="1"/>
  <c r="CL55" i="36"/>
  <c r="CK55" i="36" s="1"/>
  <c r="CI55" i="36"/>
  <c r="CH55" i="36" s="1"/>
  <c r="CF55" i="36"/>
  <c r="CE55" i="36" s="1"/>
  <c r="CC55" i="36"/>
  <c r="CB55" i="36" s="1"/>
  <c r="BZ55" i="36"/>
  <c r="BY55" i="36" s="1"/>
  <c r="BW55" i="36"/>
  <c r="BV55" i="36" s="1"/>
  <c r="BT55" i="36"/>
  <c r="BS55" i="36" s="1"/>
  <c r="BQ55" i="36"/>
  <c r="BP55" i="36" s="1"/>
  <c r="BN55" i="36"/>
  <c r="BM55" i="36" s="1"/>
  <c r="BK55" i="36"/>
  <c r="BJ55" i="36" s="1"/>
  <c r="BH55" i="36"/>
  <c r="BG55" i="36" s="1"/>
  <c r="FU54" i="36"/>
  <c r="FT54" i="36" s="1"/>
  <c r="FR54" i="36"/>
  <c r="FQ54" i="36" s="1"/>
  <c r="FO54" i="36"/>
  <c r="FN54" i="36" s="1"/>
  <c r="FL54" i="36"/>
  <c r="FK54" i="36" s="1"/>
  <c r="FI54" i="36"/>
  <c r="FH54" i="36" s="1"/>
  <c r="FF54" i="36"/>
  <c r="FE54" i="36" s="1"/>
  <c r="FC54" i="36"/>
  <c r="FB54" i="36" s="1"/>
  <c r="EZ54" i="36"/>
  <c r="EY54" i="36" s="1"/>
  <c r="EW54" i="36"/>
  <c r="EV54" i="36" s="1"/>
  <c r="ET54" i="36"/>
  <c r="ES54" i="36" s="1"/>
  <c r="EQ54" i="36"/>
  <c r="EP54" i="36" s="1"/>
  <c r="EN54" i="36"/>
  <c r="EM54" i="36" s="1"/>
  <c r="EK54" i="36"/>
  <c r="EJ54" i="36" s="1"/>
  <c r="EH54" i="36"/>
  <c r="EG54" i="36" s="1"/>
  <c r="EE54" i="36"/>
  <c r="ED54" i="36" s="1"/>
  <c r="EB54" i="36"/>
  <c r="EA54" i="36" s="1"/>
  <c r="DY54" i="36"/>
  <c r="DX54" i="36" s="1"/>
  <c r="DV54" i="36"/>
  <c r="DU54" i="36" s="1"/>
  <c r="DS54" i="36"/>
  <c r="DR54" i="36" s="1"/>
  <c r="DP54" i="36"/>
  <c r="DO54" i="36" s="1"/>
  <c r="DM54" i="36"/>
  <c r="DL54" i="36" s="1"/>
  <c r="DJ54" i="36"/>
  <c r="DI54" i="36" s="1"/>
  <c r="DG54" i="36"/>
  <c r="DF54" i="36" s="1"/>
  <c r="DD54" i="36"/>
  <c r="DC54" i="36" s="1"/>
  <c r="DA54" i="36"/>
  <c r="CZ54" i="36" s="1"/>
  <c r="CX54" i="36"/>
  <c r="CW54" i="36" s="1"/>
  <c r="CU54" i="36"/>
  <c r="CT54" i="36" s="1"/>
  <c r="CR54" i="36"/>
  <c r="CQ54" i="36" s="1"/>
  <c r="CO54" i="36"/>
  <c r="CN54" i="36" s="1"/>
  <c r="CL54" i="36"/>
  <c r="CK54" i="36" s="1"/>
  <c r="CI54" i="36"/>
  <c r="CH54" i="36" s="1"/>
  <c r="CF54" i="36"/>
  <c r="CE54" i="36" s="1"/>
  <c r="CC54" i="36"/>
  <c r="CB54" i="36" s="1"/>
  <c r="BZ54" i="36"/>
  <c r="BY54" i="36" s="1"/>
  <c r="BW54" i="36"/>
  <c r="BV54" i="36" s="1"/>
  <c r="BT54" i="36"/>
  <c r="BS54" i="36" s="1"/>
  <c r="BQ54" i="36"/>
  <c r="BP54" i="36" s="1"/>
  <c r="BN54" i="36"/>
  <c r="BM54" i="36" s="1"/>
  <c r="BK54" i="36"/>
  <c r="BJ54" i="36" s="1"/>
  <c r="BH54" i="36"/>
  <c r="BG54" i="36" s="1"/>
  <c r="FU53" i="36"/>
  <c r="FT53" i="36" s="1"/>
  <c r="FR53" i="36"/>
  <c r="FQ53" i="36" s="1"/>
  <c r="FO53" i="36"/>
  <c r="FN53" i="36" s="1"/>
  <c r="FL53" i="36"/>
  <c r="FK53" i="36" s="1"/>
  <c r="FI53" i="36"/>
  <c r="FH53" i="36" s="1"/>
  <c r="FF53" i="36"/>
  <c r="FE53" i="36" s="1"/>
  <c r="FC53" i="36"/>
  <c r="FB53" i="36" s="1"/>
  <c r="EZ53" i="36"/>
  <c r="EY53" i="36" s="1"/>
  <c r="EW53" i="36"/>
  <c r="EV53" i="36" s="1"/>
  <c r="ET53" i="36"/>
  <c r="ES53" i="36" s="1"/>
  <c r="EQ53" i="36"/>
  <c r="EP53" i="36" s="1"/>
  <c r="EN53" i="36"/>
  <c r="EM53" i="36" s="1"/>
  <c r="EK53" i="36"/>
  <c r="EJ53" i="36" s="1"/>
  <c r="EH53" i="36"/>
  <c r="EG53" i="36" s="1"/>
  <c r="EE53" i="36"/>
  <c r="ED53" i="36" s="1"/>
  <c r="EB53" i="36"/>
  <c r="EA53" i="36" s="1"/>
  <c r="DY53" i="36"/>
  <c r="DX53" i="36" s="1"/>
  <c r="DV53" i="36"/>
  <c r="DU53" i="36" s="1"/>
  <c r="DS53" i="36"/>
  <c r="DR53" i="36" s="1"/>
  <c r="DP53" i="36"/>
  <c r="DO53" i="36" s="1"/>
  <c r="DM53" i="36"/>
  <c r="DL53" i="36" s="1"/>
  <c r="DJ53" i="36"/>
  <c r="DI53" i="36" s="1"/>
  <c r="DG53" i="36"/>
  <c r="DF53" i="36" s="1"/>
  <c r="DD53" i="36"/>
  <c r="DC53" i="36" s="1"/>
  <c r="DA53" i="36"/>
  <c r="CZ53" i="36" s="1"/>
  <c r="CX53" i="36"/>
  <c r="CW53" i="36" s="1"/>
  <c r="CU53" i="36"/>
  <c r="CT53" i="36" s="1"/>
  <c r="CR53" i="36"/>
  <c r="CQ53" i="36" s="1"/>
  <c r="CO53" i="36"/>
  <c r="CN53" i="36" s="1"/>
  <c r="CL53" i="36"/>
  <c r="CK53" i="36" s="1"/>
  <c r="CI53" i="36"/>
  <c r="CH53" i="36" s="1"/>
  <c r="CF53" i="36"/>
  <c r="CE53" i="36" s="1"/>
  <c r="CC53" i="36"/>
  <c r="CB53" i="36" s="1"/>
  <c r="BZ53" i="36"/>
  <c r="BY53" i="36" s="1"/>
  <c r="BW53" i="36"/>
  <c r="BV53" i="36" s="1"/>
  <c r="BT53" i="36"/>
  <c r="BS53" i="36" s="1"/>
  <c r="BQ53" i="36"/>
  <c r="BP53" i="36" s="1"/>
  <c r="BN53" i="36"/>
  <c r="BM53" i="36" s="1"/>
  <c r="BK53" i="36"/>
  <c r="BJ53" i="36" s="1"/>
  <c r="BH53" i="36"/>
  <c r="BG53" i="36" s="1"/>
  <c r="FU52" i="36"/>
  <c r="FT52" i="36" s="1"/>
  <c r="FR52" i="36"/>
  <c r="FQ52" i="36" s="1"/>
  <c r="FO52" i="36"/>
  <c r="FN52" i="36" s="1"/>
  <c r="FL52" i="36"/>
  <c r="FK52" i="36" s="1"/>
  <c r="FI52" i="36"/>
  <c r="FH52" i="36" s="1"/>
  <c r="FF52" i="36"/>
  <c r="FE52" i="36" s="1"/>
  <c r="FC52" i="36"/>
  <c r="FB52" i="36" s="1"/>
  <c r="EZ52" i="36"/>
  <c r="EY52" i="36" s="1"/>
  <c r="EW52" i="36"/>
  <c r="EV52" i="36" s="1"/>
  <c r="ET52" i="36"/>
  <c r="ES52" i="36" s="1"/>
  <c r="EQ52" i="36"/>
  <c r="EP52" i="36" s="1"/>
  <c r="EN52" i="36"/>
  <c r="EM52" i="36" s="1"/>
  <c r="EK52" i="36"/>
  <c r="EJ52" i="36" s="1"/>
  <c r="EH52" i="36"/>
  <c r="EG52" i="36" s="1"/>
  <c r="EE52" i="36"/>
  <c r="ED52" i="36" s="1"/>
  <c r="EB52" i="36"/>
  <c r="EA52" i="36" s="1"/>
  <c r="DY52" i="36"/>
  <c r="DX52" i="36" s="1"/>
  <c r="DV52" i="36"/>
  <c r="DU52" i="36" s="1"/>
  <c r="DS52" i="36"/>
  <c r="DR52" i="36" s="1"/>
  <c r="DP52" i="36"/>
  <c r="DO52" i="36" s="1"/>
  <c r="DM52" i="36"/>
  <c r="DL52" i="36" s="1"/>
  <c r="DJ52" i="36"/>
  <c r="DI52" i="36" s="1"/>
  <c r="DG52" i="36"/>
  <c r="DF52" i="36" s="1"/>
  <c r="DD52" i="36"/>
  <c r="DC52" i="36" s="1"/>
  <c r="DA52" i="36"/>
  <c r="CZ52" i="36" s="1"/>
  <c r="CX52" i="36"/>
  <c r="CW52" i="36" s="1"/>
  <c r="CU52" i="36"/>
  <c r="CT52" i="36" s="1"/>
  <c r="CR52" i="36"/>
  <c r="CQ52" i="36" s="1"/>
  <c r="CO52" i="36"/>
  <c r="CN52" i="36" s="1"/>
  <c r="CL52" i="36"/>
  <c r="CK52" i="36" s="1"/>
  <c r="CI52" i="36"/>
  <c r="CH52" i="36" s="1"/>
  <c r="CF52" i="36"/>
  <c r="CE52" i="36" s="1"/>
  <c r="CC52" i="36"/>
  <c r="CB52" i="36" s="1"/>
  <c r="BZ52" i="36"/>
  <c r="BY52" i="36" s="1"/>
  <c r="BW52" i="36"/>
  <c r="BV52" i="36" s="1"/>
  <c r="BT52" i="36"/>
  <c r="BS52" i="36" s="1"/>
  <c r="BQ52" i="36"/>
  <c r="BP52" i="36" s="1"/>
  <c r="BN52" i="36"/>
  <c r="BM52" i="36" s="1"/>
  <c r="BK52" i="36"/>
  <c r="BJ52" i="36" s="1"/>
  <c r="BH52" i="36"/>
  <c r="BG52" i="36" s="1"/>
  <c r="FU51" i="36"/>
  <c r="FT51" i="36" s="1"/>
  <c r="FR51" i="36"/>
  <c r="FQ51" i="36" s="1"/>
  <c r="FO51" i="36"/>
  <c r="FN51" i="36" s="1"/>
  <c r="FL51" i="36"/>
  <c r="FK51" i="36" s="1"/>
  <c r="FI51" i="36"/>
  <c r="FH51" i="36" s="1"/>
  <c r="FF51" i="36"/>
  <c r="FE51" i="36" s="1"/>
  <c r="FC51" i="36"/>
  <c r="FB51" i="36" s="1"/>
  <c r="EZ51" i="36"/>
  <c r="EY51" i="36" s="1"/>
  <c r="EW51" i="36"/>
  <c r="EV51" i="36" s="1"/>
  <c r="ET51" i="36"/>
  <c r="ES51" i="36" s="1"/>
  <c r="EQ51" i="36"/>
  <c r="EP51" i="36" s="1"/>
  <c r="EN51" i="36"/>
  <c r="EM51" i="36" s="1"/>
  <c r="EK51" i="36"/>
  <c r="EJ51" i="36" s="1"/>
  <c r="EH51" i="36"/>
  <c r="EG51" i="36" s="1"/>
  <c r="EE51" i="36"/>
  <c r="ED51" i="36" s="1"/>
  <c r="EB51" i="36"/>
  <c r="EA51" i="36" s="1"/>
  <c r="DY51" i="36"/>
  <c r="DX51" i="36" s="1"/>
  <c r="DV51" i="36"/>
  <c r="DU51" i="36" s="1"/>
  <c r="DS51" i="36"/>
  <c r="DR51" i="36" s="1"/>
  <c r="DP51" i="36"/>
  <c r="DO51" i="36" s="1"/>
  <c r="DM51" i="36"/>
  <c r="DL51" i="36" s="1"/>
  <c r="DJ51" i="36"/>
  <c r="DI51" i="36" s="1"/>
  <c r="DG51" i="36"/>
  <c r="DF51" i="36" s="1"/>
  <c r="DD51" i="36"/>
  <c r="DC51" i="36" s="1"/>
  <c r="DA51" i="36"/>
  <c r="CZ51" i="36" s="1"/>
  <c r="CX51" i="36"/>
  <c r="CW51" i="36" s="1"/>
  <c r="CU51" i="36"/>
  <c r="CT51" i="36" s="1"/>
  <c r="CR51" i="36"/>
  <c r="CQ51" i="36" s="1"/>
  <c r="CO51" i="36"/>
  <c r="CN51" i="36" s="1"/>
  <c r="CL51" i="36"/>
  <c r="CK51" i="36" s="1"/>
  <c r="CI51" i="36"/>
  <c r="CH51" i="36" s="1"/>
  <c r="CF51" i="36"/>
  <c r="CE51" i="36" s="1"/>
  <c r="CC51" i="36"/>
  <c r="CB51" i="36" s="1"/>
  <c r="BZ51" i="36"/>
  <c r="BY51" i="36" s="1"/>
  <c r="BW51" i="36"/>
  <c r="BV51" i="36" s="1"/>
  <c r="BT51" i="36"/>
  <c r="BS51" i="36" s="1"/>
  <c r="BQ51" i="36"/>
  <c r="BP51" i="36" s="1"/>
  <c r="BN51" i="36"/>
  <c r="BM51" i="36" s="1"/>
  <c r="BK51" i="36"/>
  <c r="BJ51" i="36" s="1"/>
  <c r="BH51" i="36"/>
  <c r="BG51" i="36" s="1"/>
  <c r="FU50" i="36"/>
  <c r="FT50" i="36" s="1"/>
  <c r="FR50" i="36"/>
  <c r="FQ50" i="36" s="1"/>
  <c r="FO50" i="36"/>
  <c r="FN50" i="36" s="1"/>
  <c r="FL50" i="36"/>
  <c r="FK50" i="36" s="1"/>
  <c r="FI50" i="36"/>
  <c r="FH50" i="36" s="1"/>
  <c r="FF50" i="36"/>
  <c r="FE50" i="36" s="1"/>
  <c r="FC50" i="36"/>
  <c r="FB50" i="36" s="1"/>
  <c r="EZ50" i="36"/>
  <c r="EY50" i="36" s="1"/>
  <c r="EW50" i="36"/>
  <c r="EV50" i="36" s="1"/>
  <c r="ET50" i="36"/>
  <c r="ES50" i="36" s="1"/>
  <c r="EQ50" i="36"/>
  <c r="EP50" i="36" s="1"/>
  <c r="EN50" i="36"/>
  <c r="EM50" i="36" s="1"/>
  <c r="EK50" i="36"/>
  <c r="EJ50" i="36" s="1"/>
  <c r="EH50" i="36"/>
  <c r="EG50" i="36" s="1"/>
  <c r="EE50" i="36"/>
  <c r="ED50" i="36" s="1"/>
  <c r="EB50" i="36"/>
  <c r="EA50" i="36" s="1"/>
  <c r="DY50" i="36"/>
  <c r="DX50" i="36" s="1"/>
  <c r="DV50" i="36"/>
  <c r="DU50" i="36" s="1"/>
  <c r="DS50" i="36"/>
  <c r="DR50" i="36" s="1"/>
  <c r="DP50" i="36"/>
  <c r="DO50" i="36" s="1"/>
  <c r="DM50" i="36"/>
  <c r="DL50" i="36" s="1"/>
  <c r="DJ50" i="36"/>
  <c r="DI50" i="36" s="1"/>
  <c r="DG50" i="36"/>
  <c r="DF50" i="36" s="1"/>
  <c r="DD50" i="36"/>
  <c r="DC50" i="36" s="1"/>
  <c r="DA50" i="36"/>
  <c r="CZ50" i="36" s="1"/>
  <c r="CX50" i="36"/>
  <c r="CW50" i="36" s="1"/>
  <c r="CU50" i="36"/>
  <c r="CT50" i="36" s="1"/>
  <c r="CR50" i="36"/>
  <c r="CQ50" i="36" s="1"/>
  <c r="CO50" i="36"/>
  <c r="CN50" i="36" s="1"/>
  <c r="CL50" i="36"/>
  <c r="CK50" i="36" s="1"/>
  <c r="CI50" i="36"/>
  <c r="CH50" i="36" s="1"/>
  <c r="CF50" i="36"/>
  <c r="CE50" i="36" s="1"/>
  <c r="CC50" i="36"/>
  <c r="CB50" i="36" s="1"/>
  <c r="BZ50" i="36"/>
  <c r="BY50" i="36" s="1"/>
  <c r="BW50" i="36"/>
  <c r="BV50" i="36" s="1"/>
  <c r="BT50" i="36"/>
  <c r="BS50" i="36" s="1"/>
  <c r="BQ50" i="36"/>
  <c r="BP50" i="36" s="1"/>
  <c r="BN50" i="36"/>
  <c r="BM50" i="36" s="1"/>
  <c r="BK50" i="36"/>
  <c r="BJ50" i="36" s="1"/>
  <c r="BH50" i="36"/>
  <c r="BG50" i="36" s="1"/>
  <c r="FU49" i="36"/>
  <c r="FT49" i="36" s="1"/>
  <c r="FR49" i="36"/>
  <c r="FQ49" i="36" s="1"/>
  <c r="FO49" i="36"/>
  <c r="FN49" i="36" s="1"/>
  <c r="FL49" i="36"/>
  <c r="FK49" i="36" s="1"/>
  <c r="FI49" i="36"/>
  <c r="FH49" i="36" s="1"/>
  <c r="FF49" i="36"/>
  <c r="FE49" i="36" s="1"/>
  <c r="FC49" i="36"/>
  <c r="FB49" i="36" s="1"/>
  <c r="EZ49" i="36"/>
  <c r="EY49" i="36" s="1"/>
  <c r="EW49" i="36"/>
  <c r="EV49" i="36" s="1"/>
  <c r="ET49" i="36"/>
  <c r="ES49" i="36" s="1"/>
  <c r="EQ49" i="36"/>
  <c r="EP49" i="36" s="1"/>
  <c r="EN49" i="36"/>
  <c r="EM49" i="36" s="1"/>
  <c r="EK49" i="36"/>
  <c r="EJ49" i="36" s="1"/>
  <c r="EH49" i="36"/>
  <c r="EG49" i="36" s="1"/>
  <c r="EE49" i="36"/>
  <c r="ED49" i="36" s="1"/>
  <c r="EB49" i="36"/>
  <c r="EA49" i="36" s="1"/>
  <c r="DY49" i="36"/>
  <c r="DX49" i="36" s="1"/>
  <c r="DV49" i="36"/>
  <c r="DU49" i="36" s="1"/>
  <c r="DS49" i="36"/>
  <c r="DR49" i="36" s="1"/>
  <c r="DP49" i="36"/>
  <c r="DO49" i="36" s="1"/>
  <c r="DM49" i="36"/>
  <c r="DL49" i="36" s="1"/>
  <c r="DJ49" i="36"/>
  <c r="DI49" i="36" s="1"/>
  <c r="DG49" i="36"/>
  <c r="DF49" i="36" s="1"/>
  <c r="DD49" i="36"/>
  <c r="DC49" i="36" s="1"/>
  <c r="DA49" i="36"/>
  <c r="CZ49" i="36" s="1"/>
  <c r="CX49" i="36"/>
  <c r="CW49" i="36" s="1"/>
  <c r="CU49" i="36"/>
  <c r="CT49" i="36" s="1"/>
  <c r="CR49" i="36"/>
  <c r="CQ49" i="36" s="1"/>
  <c r="CO49" i="36"/>
  <c r="CN49" i="36" s="1"/>
  <c r="CL49" i="36"/>
  <c r="CK49" i="36" s="1"/>
  <c r="CI49" i="36"/>
  <c r="CH49" i="36" s="1"/>
  <c r="CF49" i="36"/>
  <c r="CE49" i="36" s="1"/>
  <c r="CC49" i="36"/>
  <c r="CB49" i="36" s="1"/>
  <c r="BZ49" i="36"/>
  <c r="BY49" i="36" s="1"/>
  <c r="BW49" i="36"/>
  <c r="BV49" i="36" s="1"/>
  <c r="BT49" i="36"/>
  <c r="BS49" i="36" s="1"/>
  <c r="BQ49" i="36"/>
  <c r="BP49" i="36" s="1"/>
  <c r="BN49" i="36"/>
  <c r="BM49" i="36" s="1"/>
  <c r="BK49" i="36"/>
  <c r="BJ49" i="36" s="1"/>
  <c r="BH49" i="36"/>
  <c r="BG49" i="36" s="1"/>
  <c r="FU48" i="36"/>
  <c r="FT48" i="36" s="1"/>
  <c r="FR48" i="36"/>
  <c r="FQ48" i="36" s="1"/>
  <c r="FO48" i="36"/>
  <c r="FN48" i="36" s="1"/>
  <c r="FL48" i="36"/>
  <c r="FK48" i="36" s="1"/>
  <c r="FI48" i="36"/>
  <c r="FH48" i="36" s="1"/>
  <c r="FF48" i="36"/>
  <c r="FE48" i="36" s="1"/>
  <c r="FC48" i="36"/>
  <c r="FB48" i="36" s="1"/>
  <c r="EZ48" i="36"/>
  <c r="EY48" i="36" s="1"/>
  <c r="EW48" i="36"/>
  <c r="EV48" i="36" s="1"/>
  <c r="ET48" i="36"/>
  <c r="ES48" i="36" s="1"/>
  <c r="EQ48" i="36"/>
  <c r="EP48" i="36" s="1"/>
  <c r="EN48" i="36"/>
  <c r="EM48" i="36" s="1"/>
  <c r="EK48" i="36"/>
  <c r="EJ48" i="36" s="1"/>
  <c r="EH48" i="36"/>
  <c r="EG48" i="36" s="1"/>
  <c r="EE48" i="36"/>
  <c r="ED48" i="36" s="1"/>
  <c r="EB48" i="36"/>
  <c r="EA48" i="36" s="1"/>
  <c r="DY48" i="36"/>
  <c r="DX48" i="36" s="1"/>
  <c r="DV48" i="36"/>
  <c r="DU48" i="36" s="1"/>
  <c r="DS48" i="36"/>
  <c r="DR48" i="36" s="1"/>
  <c r="DP48" i="36"/>
  <c r="DO48" i="36" s="1"/>
  <c r="DM48" i="36"/>
  <c r="DL48" i="36" s="1"/>
  <c r="DJ48" i="36"/>
  <c r="DI48" i="36" s="1"/>
  <c r="DG48" i="36"/>
  <c r="DF48" i="36" s="1"/>
  <c r="DD48" i="36"/>
  <c r="DC48" i="36" s="1"/>
  <c r="DA48" i="36"/>
  <c r="CZ48" i="36" s="1"/>
  <c r="CX48" i="36"/>
  <c r="CW48" i="36" s="1"/>
  <c r="CU48" i="36"/>
  <c r="CT48" i="36" s="1"/>
  <c r="CR48" i="36"/>
  <c r="CQ48" i="36" s="1"/>
  <c r="CO48" i="36"/>
  <c r="CN48" i="36" s="1"/>
  <c r="CL48" i="36"/>
  <c r="CK48" i="36" s="1"/>
  <c r="CI48" i="36"/>
  <c r="CH48" i="36" s="1"/>
  <c r="CF48" i="36"/>
  <c r="CE48" i="36" s="1"/>
  <c r="CC48" i="36"/>
  <c r="CB48" i="36" s="1"/>
  <c r="BZ48" i="36"/>
  <c r="BY48" i="36" s="1"/>
  <c r="BW48" i="36"/>
  <c r="BV48" i="36" s="1"/>
  <c r="BT48" i="36"/>
  <c r="BS48" i="36" s="1"/>
  <c r="BQ48" i="36"/>
  <c r="BP48" i="36" s="1"/>
  <c r="BN48" i="36"/>
  <c r="BM48" i="36" s="1"/>
  <c r="BK48" i="36"/>
  <c r="BJ48" i="36" s="1"/>
  <c r="BH48" i="36"/>
  <c r="BG48" i="36" s="1"/>
  <c r="FU47" i="36"/>
  <c r="FT47" i="36" s="1"/>
  <c r="FR47" i="36"/>
  <c r="FQ47" i="36" s="1"/>
  <c r="FO47" i="36"/>
  <c r="FN47" i="36" s="1"/>
  <c r="FL47" i="36"/>
  <c r="FK47" i="36" s="1"/>
  <c r="FI47" i="36"/>
  <c r="FH47" i="36" s="1"/>
  <c r="FF47" i="36"/>
  <c r="FE47" i="36" s="1"/>
  <c r="FC47" i="36"/>
  <c r="FB47" i="36" s="1"/>
  <c r="EZ47" i="36"/>
  <c r="EY47" i="36" s="1"/>
  <c r="EW47" i="36"/>
  <c r="EV47" i="36" s="1"/>
  <c r="ET47" i="36"/>
  <c r="ES47" i="36" s="1"/>
  <c r="EQ47" i="36"/>
  <c r="EP47" i="36" s="1"/>
  <c r="EN47" i="36"/>
  <c r="EM47" i="36" s="1"/>
  <c r="EK47" i="36"/>
  <c r="EJ47" i="36" s="1"/>
  <c r="EH47" i="36"/>
  <c r="EG47" i="36" s="1"/>
  <c r="EE47" i="36"/>
  <c r="ED47" i="36" s="1"/>
  <c r="EB47" i="36"/>
  <c r="EA47" i="36" s="1"/>
  <c r="DY47" i="36"/>
  <c r="DX47" i="36" s="1"/>
  <c r="DV47" i="36"/>
  <c r="DU47" i="36" s="1"/>
  <c r="DS47" i="36"/>
  <c r="DR47" i="36" s="1"/>
  <c r="DP47" i="36"/>
  <c r="DO47" i="36" s="1"/>
  <c r="DM47" i="36"/>
  <c r="DL47" i="36" s="1"/>
  <c r="DJ47" i="36"/>
  <c r="DI47" i="36" s="1"/>
  <c r="DG47" i="36"/>
  <c r="DF47" i="36" s="1"/>
  <c r="DD47" i="36"/>
  <c r="DC47" i="36" s="1"/>
  <c r="DA47" i="36"/>
  <c r="CZ47" i="36" s="1"/>
  <c r="CX47" i="36"/>
  <c r="CW47" i="36" s="1"/>
  <c r="CU47" i="36"/>
  <c r="CT47" i="36" s="1"/>
  <c r="CR47" i="36"/>
  <c r="CQ47" i="36" s="1"/>
  <c r="CO47" i="36"/>
  <c r="CN47" i="36" s="1"/>
  <c r="CL47" i="36"/>
  <c r="CK47" i="36" s="1"/>
  <c r="CI47" i="36"/>
  <c r="CH47" i="36" s="1"/>
  <c r="CF47" i="36"/>
  <c r="CE47" i="36" s="1"/>
  <c r="CC47" i="36"/>
  <c r="CB47" i="36" s="1"/>
  <c r="BZ47" i="36"/>
  <c r="BY47" i="36" s="1"/>
  <c r="BW47" i="36"/>
  <c r="BV47" i="36" s="1"/>
  <c r="BT47" i="36"/>
  <c r="BS47" i="36" s="1"/>
  <c r="BQ47" i="36"/>
  <c r="BP47" i="36" s="1"/>
  <c r="BN47" i="36"/>
  <c r="BM47" i="36" s="1"/>
  <c r="BK47" i="36"/>
  <c r="BJ47" i="36" s="1"/>
  <c r="BH47" i="36"/>
  <c r="BG47" i="36" s="1"/>
  <c r="FU46" i="36"/>
  <c r="FT46" i="36" s="1"/>
  <c r="FR46" i="36"/>
  <c r="FQ46" i="36" s="1"/>
  <c r="FO46" i="36"/>
  <c r="FN46" i="36" s="1"/>
  <c r="FL46" i="36"/>
  <c r="FK46" i="36" s="1"/>
  <c r="FI46" i="36"/>
  <c r="FH46" i="36" s="1"/>
  <c r="FF46" i="36"/>
  <c r="FE46" i="36" s="1"/>
  <c r="FC46" i="36"/>
  <c r="FB46" i="36" s="1"/>
  <c r="EZ46" i="36"/>
  <c r="EY46" i="36" s="1"/>
  <c r="EW46" i="36"/>
  <c r="EV46" i="36" s="1"/>
  <c r="ET46" i="36"/>
  <c r="ES46" i="36" s="1"/>
  <c r="EQ46" i="36"/>
  <c r="EP46" i="36" s="1"/>
  <c r="EN46" i="36"/>
  <c r="EM46" i="36" s="1"/>
  <c r="EK46" i="36"/>
  <c r="EJ46" i="36" s="1"/>
  <c r="EH46" i="36"/>
  <c r="EG46" i="36" s="1"/>
  <c r="EE46" i="36"/>
  <c r="ED46" i="36" s="1"/>
  <c r="EB46" i="36"/>
  <c r="EA46" i="36" s="1"/>
  <c r="DY46" i="36"/>
  <c r="DX46" i="36" s="1"/>
  <c r="DV46" i="36"/>
  <c r="DU46" i="36" s="1"/>
  <c r="DS46" i="36"/>
  <c r="DR46" i="36" s="1"/>
  <c r="DP46" i="36"/>
  <c r="DO46" i="36" s="1"/>
  <c r="DM46" i="36"/>
  <c r="DL46" i="36" s="1"/>
  <c r="DJ46" i="36"/>
  <c r="DI46" i="36" s="1"/>
  <c r="DG46" i="36"/>
  <c r="DF46" i="36" s="1"/>
  <c r="DD46" i="36"/>
  <c r="DC46" i="36" s="1"/>
  <c r="DA46" i="36"/>
  <c r="CZ46" i="36" s="1"/>
  <c r="CX46" i="36"/>
  <c r="CW46" i="36" s="1"/>
  <c r="CU46" i="36"/>
  <c r="CT46" i="36" s="1"/>
  <c r="CR46" i="36"/>
  <c r="CQ46" i="36" s="1"/>
  <c r="CO46" i="36"/>
  <c r="CN46" i="36" s="1"/>
  <c r="CL46" i="36"/>
  <c r="CK46" i="36" s="1"/>
  <c r="CI46" i="36"/>
  <c r="CH46" i="36" s="1"/>
  <c r="CF46" i="36"/>
  <c r="CE46" i="36" s="1"/>
  <c r="CC46" i="36"/>
  <c r="CB46" i="36" s="1"/>
  <c r="BZ46" i="36"/>
  <c r="BY46" i="36" s="1"/>
  <c r="BW46" i="36"/>
  <c r="BV46" i="36" s="1"/>
  <c r="BT46" i="36"/>
  <c r="BS46" i="36" s="1"/>
  <c r="BQ46" i="36"/>
  <c r="BP46" i="36" s="1"/>
  <c r="BN46" i="36"/>
  <c r="BM46" i="36" s="1"/>
  <c r="BK46" i="36"/>
  <c r="BJ46" i="36" s="1"/>
  <c r="BH46" i="36"/>
  <c r="BG46" i="36" s="1"/>
  <c r="FU45" i="36"/>
  <c r="FT45" i="36" s="1"/>
  <c r="FR45" i="36"/>
  <c r="FQ45" i="36" s="1"/>
  <c r="FO45" i="36"/>
  <c r="FN45" i="36" s="1"/>
  <c r="FL45" i="36"/>
  <c r="FK45" i="36" s="1"/>
  <c r="FI45" i="36"/>
  <c r="FH45" i="36" s="1"/>
  <c r="FF45" i="36"/>
  <c r="FE45" i="36" s="1"/>
  <c r="FC45" i="36"/>
  <c r="FB45" i="36" s="1"/>
  <c r="EZ45" i="36"/>
  <c r="EY45" i="36" s="1"/>
  <c r="EW45" i="36"/>
  <c r="EV45" i="36" s="1"/>
  <c r="ET45" i="36"/>
  <c r="ES45" i="36" s="1"/>
  <c r="EQ45" i="36"/>
  <c r="EP45" i="36" s="1"/>
  <c r="EN45" i="36"/>
  <c r="EM45" i="36" s="1"/>
  <c r="EK45" i="36"/>
  <c r="EJ45" i="36" s="1"/>
  <c r="EH45" i="36"/>
  <c r="EG45" i="36" s="1"/>
  <c r="EE45" i="36"/>
  <c r="ED45" i="36" s="1"/>
  <c r="EB45" i="36"/>
  <c r="EA45" i="36" s="1"/>
  <c r="DY45" i="36"/>
  <c r="DX45" i="36" s="1"/>
  <c r="DV45" i="36"/>
  <c r="DU45" i="36" s="1"/>
  <c r="DS45" i="36"/>
  <c r="DR45" i="36" s="1"/>
  <c r="DP45" i="36"/>
  <c r="DO45" i="36" s="1"/>
  <c r="DM45" i="36"/>
  <c r="DL45" i="36" s="1"/>
  <c r="DJ45" i="36"/>
  <c r="DI45" i="36" s="1"/>
  <c r="DG45" i="36"/>
  <c r="DF45" i="36" s="1"/>
  <c r="DD45" i="36"/>
  <c r="DC45" i="36" s="1"/>
  <c r="DA45" i="36"/>
  <c r="CZ45" i="36" s="1"/>
  <c r="CX45" i="36"/>
  <c r="CW45" i="36" s="1"/>
  <c r="CU45" i="36"/>
  <c r="CT45" i="36" s="1"/>
  <c r="CR45" i="36"/>
  <c r="CQ45" i="36" s="1"/>
  <c r="CO45" i="36"/>
  <c r="CN45" i="36" s="1"/>
  <c r="CL45" i="36"/>
  <c r="CK45" i="36" s="1"/>
  <c r="CI45" i="36"/>
  <c r="CH45" i="36" s="1"/>
  <c r="CF45" i="36"/>
  <c r="CE45" i="36" s="1"/>
  <c r="CC45" i="36"/>
  <c r="CB45" i="36" s="1"/>
  <c r="BZ45" i="36"/>
  <c r="BY45" i="36" s="1"/>
  <c r="BW45" i="36"/>
  <c r="BV45" i="36" s="1"/>
  <c r="BT45" i="36"/>
  <c r="BS45" i="36" s="1"/>
  <c r="BQ45" i="36"/>
  <c r="BP45" i="36" s="1"/>
  <c r="BN45" i="36"/>
  <c r="BM45" i="36" s="1"/>
  <c r="BK45" i="36"/>
  <c r="BJ45" i="36" s="1"/>
  <c r="BH45" i="36"/>
  <c r="BG45" i="36" s="1"/>
  <c r="FU44" i="36"/>
  <c r="FT44" i="36" s="1"/>
  <c r="FR44" i="36"/>
  <c r="FQ44" i="36" s="1"/>
  <c r="FO44" i="36"/>
  <c r="FN44" i="36" s="1"/>
  <c r="FL44" i="36"/>
  <c r="FK44" i="36" s="1"/>
  <c r="FI44" i="36"/>
  <c r="FH44" i="36" s="1"/>
  <c r="FF44" i="36"/>
  <c r="FE44" i="36" s="1"/>
  <c r="FC44" i="36"/>
  <c r="FB44" i="36" s="1"/>
  <c r="EZ44" i="36"/>
  <c r="EY44" i="36" s="1"/>
  <c r="EW44" i="36"/>
  <c r="EV44" i="36" s="1"/>
  <c r="ET44" i="36"/>
  <c r="ES44" i="36" s="1"/>
  <c r="EQ44" i="36"/>
  <c r="EP44" i="36" s="1"/>
  <c r="EN44" i="36"/>
  <c r="EM44" i="36" s="1"/>
  <c r="EK44" i="36"/>
  <c r="EJ44" i="36" s="1"/>
  <c r="EH44" i="36"/>
  <c r="EG44" i="36" s="1"/>
  <c r="EE44" i="36"/>
  <c r="ED44" i="36" s="1"/>
  <c r="EB44" i="36"/>
  <c r="EA44" i="36" s="1"/>
  <c r="DY44" i="36"/>
  <c r="DX44" i="36" s="1"/>
  <c r="DV44" i="36"/>
  <c r="DU44" i="36" s="1"/>
  <c r="DS44" i="36"/>
  <c r="DR44" i="36" s="1"/>
  <c r="DP44" i="36"/>
  <c r="DO44" i="36" s="1"/>
  <c r="DM44" i="36"/>
  <c r="DL44" i="36" s="1"/>
  <c r="DJ44" i="36"/>
  <c r="DI44" i="36" s="1"/>
  <c r="DG44" i="36"/>
  <c r="DF44" i="36" s="1"/>
  <c r="DD44" i="36"/>
  <c r="DC44" i="36" s="1"/>
  <c r="DA44" i="36"/>
  <c r="CZ44" i="36" s="1"/>
  <c r="CX44" i="36"/>
  <c r="CW44" i="36" s="1"/>
  <c r="CU44" i="36"/>
  <c r="CT44" i="36" s="1"/>
  <c r="CR44" i="36"/>
  <c r="CQ44" i="36" s="1"/>
  <c r="CO44" i="36"/>
  <c r="CN44" i="36" s="1"/>
  <c r="CL44" i="36"/>
  <c r="CK44" i="36" s="1"/>
  <c r="CI44" i="36"/>
  <c r="CH44" i="36" s="1"/>
  <c r="CF44" i="36"/>
  <c r="CE44" i="36" s="1"/>
  <c r="CC44" i="36"/>
  <c r="CB44" i="36" s="1"/>
  <c r="BZ44" i="36"/>
  <c r="BY44" i="36" s="1"/>
  <c r="BW44" i="36"/>
  <c r="BV44" i="36" s="1"/>
  <c r="BT44" i="36"/>
  <c r="BS44" i="36" s="1"/>
  <c r="BQ44" i="36"/>
  <c r="BP44" i="36" s="1"/>
  <c r="BN44" i="36"/>
  <c r="BM44" i="36" s="1"/>
  <c r="BK44" i="36"/>
  <c r="BJ44" i="36" s="1"/>
  <c r="BH44" i="36"/>
  <c r="BG44" i="36" s="1"/>
  <c r="FU43" i="36"/>
  <c r="FT43" i="36" s="1"/>
  <c r="FR43" i="36"/>
  <c r="FQ43" i="36" s="1"/>
  <c r="FO43" i="36"/>
  <c r="FN43" i="36" s="1"/>
  <c r="FL43" i="36"/>
  <c r="FK43" i="36" s="1"/>
  <c r="FI43" i="36"/>
  <c r="FH43" i="36" s="1"/>
  <c r="FF43" i="36"/>
  <c r="FE43" i="36" s="1"/>
  <c r="FC43" i="36"/>
  <c r="FB43" i="36" s="1"/>
  <c r="EZ43" i="36"/>
  <c r="EY43" i="36" s="1"/>
  <c r="EW43" i="36"/>
  <c r="EV43" i="36" s="1"/>
  <c r="ET43" i="36"/>
  <c r="ES43" i="36" s="1"/>
  <c r="EQ43" i="36"/>
  <c r="EP43" i="36" s="1"/>
  <c r="EN43" i="36"/>
  <c r="EM43" i="36" s="1"/>
  <c r="EK43" i="36"/>
  <c r="EJ43" i="36" s="1"/>
  <c r="EH43" i="36"/>
  <c r="EG43" i="36" s="1"/>
  <c r="EE43" i="36"/>
  <c r="ED43" i="36" s="1"/>
  <c r="EB43" i="36"/>
  <c r="EA43" i="36" s="1"/>
  <c r="DY43" i="36"/>
  <c r="DX43" i="36" s="1"/>
  <c r="DV43" i="36"/>
  <c r="DU43" i="36" s="1"/>
  <c r="DS43" i="36"/>
  <c r="DR43" i="36" s="1"/>
  <c r="DP43" i="36"/>
  <c r="DO43" i="36" s="1"/>
  <c r="DM43" i="36"/>
  <c r="DL43" i="36" s="1"/>
  <c r="DJ43" i="36"/>
  <c r="DI43" i="36" s="1"/>
  <c r="DG43" i="36"/>
  <c r="DF43" i="36" s="1"/>
  <c r="DD43" i="36"/>
  <c r="DC43" i="36" s="1"/>
  <c r="DA43" i="36"/>
  <c r="CZ43" i="36" s="1"/>
  <c r="CX43" i="36"/>
  <c r="CW43" i="36" s="1"/>
  <c r="CU43" i="36"/>
  <c r="CT43" i="36" s="1"/>
  <c r="CR43" i="36"/>
  <c r="CQ43" i="36" s="1"/>
  <c r="CO43" i="36"/>
  <c r="CN43" i="36" s="1"/>
  <c r="CL43" i="36"/>
  <c r="CK43" i="36" s="1"/>
  <c r="CI43" i="36"/>
  <c r="CH43" i="36" s="1"/>
  <c r="CF43" i="36"/>
  <c r="CE43" i="36" s="1"/>
  <c r="CC43" i="36"/>
  <c r="CB43" i="36" s="1"/>
  <c r="BZ43" i="36"/>
  <c r="BY43" i="36" s="1"/>
  <c r="BW43" i="36"/>
  <c r="BV43" i="36" s="1"/>
  <c r="BT43" i="36"/>
  <c r="BS43" i="36" s="1"/>
  <c r="BQ43" i="36"/>
  <c r="BP43" i="36" s="1"/>
  <c r="BN43" i="36"/>
  <c r="BM43" i="36" s="1"/>
  <c r="BK43" i="36"/>
  <c r="BJ43" i="36" s="1"/>
  <c r="BH43" i="36"/>
  <c r="FU42" i="36"/>
  <c r="FT42" i="36" s="1"/>
  <c r="FR42" i="36"/>
  <c r="FQ42" i="36" s="1"/>
  <c r="FO42" i="36"/>
  <c r="FN42" i="36" s="1"/>
  <c r="FL42" i="36"/>
  <c r="FK42" i="36" s="1"/>
  <c r="FI42" i="36"/>
  <c r="FH42" i="36" s="1"/>
  <c r="FF42" i="36"/>
  <c r="FE42" i="36" s="1"/>
  <c r="FC42" i="36"/>
  <c r="FB42" i="36" s="1"/>
  <c r="EZ42" i="36"/>
  <c r="EY42" i="36" s="1"/>
  <c r="EW42" i="36"/>
  <c r="EV42" i="36" s="1"/>
  <c r="ET42" i="36"/>
  <c r="ES42" i="36" s="1"/>
  <c r="EQ42" i="36"/>
  <c r="EP42" i="36" s="1"/>
  <c r="EN42" i="36"/>
  <c r="EM42" i="36" s="1"/>
  <c r="EK42" i="36"/>
  <c r="EJ42" i="36" s="1"/>
  <c r="EH42" i="36"/>
  <c r="EG42" i="36" s="1"/>
  <c r="EE42" i="36"/>
  <c r="ED42" i="36" s="1"/>
  <c r="EB42" i="36"/>
  <c r="EA42" i="36" s="1"/>
  <c r="DY42" i="36"/>
  <c r="DX42" i="36" s="1"/>
  <c r="DV42" i="36"/>
  <c r="DU42" i="36" s="1"/>
  <c r="DS42" i="36"/>
  <c r="DR42" i="36" s="1"/>
  <c r="DP42" i="36"/>
  <c r="DO42" i="36" s="1"/>
  <c r="DM42" i="36"/>
  <c r="DL42" i="36" s="1"/>
  <c r="DJ42" i="36"/>
  <c r="DI42" i="36" s="1"/>
  <c r="DG42" i="36"/>
  <c r="DF42" i="36" s="1"/>
  <c r="DD42" i="36"/>
  <c r="DC42" i="36" s="1"/>
  <c r="DA42" i="36"/>
  <c r="CZ42" i="36" s="1"/>
  <c r="CX42" i="36"/>
  <c r="CW42" i="36" s="1"/>
  <c r="CU42" i="36"/>
  <c r="CT42" i="36" s="1"/>
  <c r="CR42" i="36"/>
  <c r="CQ42" i="36" s="1"/>
  <c r="CO42" i="36"/>
  <c r="CN42" i="36" s="1"/>
  <c r="CL42" i="36"/>
  <c r="CK42" i="36" s="1"/>
  <c r="CI42" i="36"/>
  <c r="CH42" i="36" s="1"/>
  <c r="CF42" i="36"/>
  <c r="CE42" i="36" s="1"/>
  <c r="CC42" i="36"/>
  <c r="CB42" i="36" s="1"/>
  <c r="BZ42" i="36"/>
  <c r="BY42" i="36" s="1"/>
  <c r="BW42" i="36"/>
  <c r="BV42" i="36" s="1"/>
  <c r="BT42" i="36"/>
  <c r="BS42" i="36" s="1"/>
  <c r="BQ42" i="36"/>
  <c r="BP42" i="36" s="1"/>
  <c r="BN42" i="36"/>
  <c r="BM42" i="36" s="1"/>
  <c r="BK42" i="36"/>
  <c r="BJ42" i="36" s="1"/>
  <c r="BH42" i="36"/>
  <c r="BG42" i="36" s="1"/>
  <c r="FU41" i="36"/>
  <c r="FT41" i="36" s="1"/>
  <c r="FR41" i="36"/>
  <c r="FQ41" i="36" s="1"/>
  <c r="FO41" i="36"/>
  <c r="FN41" i="36" s="1"/>
  <c r="FL41" i="36"/>
  <c r="FK41" i="36" s="1"/>
  <c r="FI41" i="36"/>
  <c r="FH41" i="36" s="1"/>
  <c r="FF41" i="36"/>
  <c r="FE41" i="36" s="1"/>
  <c r="FC41" i="36"/>
  <c r="FB41" i="36" s="1"/>
  <c r="EZ41" i="36"/>
  <c r="EY41" i="36" s="1"/>
  <c r="EW41" i="36"/>
  <c r="EV41" i="36" s="1"/>
  <c r="ET41" i="36"/>
  <c r="ES41" i="36" s="1"/>
  <c r="EQ41" i="36"/>
  <c r="EP41" i="36" s="1"/>
  <c r="EN41" i="36"/>
  <c r="EM41" i="36" s="1"/>
  <c r="EK41" i="36"/>
  <c r="EJ41" i="36" s="1"/>
  <c r="EH41" i="36"/>
  <c r="EG41" i="36" s="1"/>
  <c r="EE41" i="36"/>
  <c r="ED41" i="36" s="1"/>
  <c r="EB41" i="36"/>
  <c r="EA41" i="36" s="1"/>
  <c r="DY41" i="36"/>
  <c r="DX41" i="36" s="1"/>
  <c r="DV41" i="36"/>
  <c r="DU41" i="36" s="1"/>
  <c r="DS41" i="36"/>
  <c r="DR41" i="36" s="1"/>
  <c r="DP41" i="36"/>
  <c r="DO41" i="36" s="1"/>
  <c r="DM41" i="36"/>
  <c r="DL41" i="36" s="1"/>
  <c r="DJ41" i="36"/>
  <c r="DI41" i="36" s="1"/>
  <c r="DG41" i="36"/>
  <c r="DF41" i="36" s="1"/>
  <c r="DD41" i="36"/>
  <c r="DC41" i="36" s="1"/>
  <c r="DA41" i="36"/>
  <c r="CZ41" i="36" s="1"/>
  <c r="CX41" i="36"/>
  <c r="CW41" i="36" s="1"/>
  <c r="CU41" i="36"/>
  <c r="CT41" i="36" s="1"/>
  <c r="CR41" i="36"/>
  <c r="CQ41" i="36" s="1"/>
  <c r="CO41" i="36"/>
  <c r="CN41" i="36" s="1"/>
  <c r="CL41" i="36"/>
  <c r="CK41" i="36" s="1"/>
  <c r="CI41" i="36"/>
  <c r="CH41" i="36" s="1"/>
  <c r="CF41" i="36"/>
  <c r="CE41" i="36" s="1"/>
  <c r="CC41" i="36"/>
  <c r="CB41" i="36" s="1"/>
  <c r="BZ41" i="36"/>
  <c r="BY41" i="36" s="1"/>
  <c r="BW41" i="36"/>
  <c r="BV41" i="36" s="1"/>
  <c r="BT41" i="36"/>
  <c r="BS41" i="36" s="1"/>
  <c r="BQ41" i="36"/>
  <c r="BP41" i="36" s="1"/>
  <c r="BN41" i="36"/>
  <c r="BM41" i="36" s="1"/>
  <c r="BK41" i="36"/>
  <c r="BJ41" i="36" s="1"/>
  <c r="BH41" i="36"/>
  <c r="FU40" i="36"/>
  <c r="FT40" i="36" s="1"/>
  <c r="FR40" i="36"/>
  <c r="FQ40" i="36" s="1"/>
  <c r="FO40" i="36"/>
  <c r="FN40" i="36" s="1"/>
  <c r="FL40" i="36"/>
  <c r="FK40" i="36" s="1"/>
  <c r="FI40" i="36"/>
  <c r="FH40" i="36" s="1"/>
  <c r="FF40" i="36"/>
  <c r="FE40" i="36" s="1"/>
  <c r="FC40" i="36"/>
  <c r="FB40" i="36" s="1"/>
  <c r="EZ40" i="36"/>
  <c r="EY40" i="36" s="1"/>
  <c r="EW40" i="36"/>
  <c r="EV40" i="36" s="1"/>
  <c r="ET40" i="36"/>
  <c r="ES40" i="36" s="1"/>
  <c r="EQ40" i="36"/>
  <c r="EP40" i="36" s="1"/>
  <c r="EN40" i="36"/>
  <c r="EM40" i="36" s="1"/>
  <c r="EK40" i="36"/>
  <c r="EJ40" i="36" s="1"/>
  <c r="EH40" i="36"/>
  <c r="EG40" i="36" s="1"/>
  <c r="EE40" i="36"/>
  <c r="ED40" i="36" s="1"/>
  <c r="EB40" i="36"/>
  <c r="EA40" i="36" s="1"/>
  <c r="DY40" i="36"/>
  <c r="DX40" i="36" s="1"/>
  <c r="DV40" i="36"/>
  <c r="DU40" i="36" s="1"/>
  <c r="DS40" i="36"/>
  <c r="DR40" i="36" s="1"/>
  <c r="DP40" i="36"/>
  <c r="DO40" i="36" s="1"/>
  <c r="DM40" i="36"/>
  <c r="DL40" i="36" s="1"/>
  <c r="DJ40" i="36"/>
  <c r="DI40" i="36" s="1"/>
  <c r="DG40" i="36"/>
  <c r="DF40" i="36" s="1"/>
  <c r="DD40" i="36"/>
  <c r="DC40" i="36" s="1"/>
  <c r="DA40" i="36"/>
  <c r="CZ40" i="36" s="1"/>
  <c r="CX40" i="36"/>
  <c r="CW40" i="36" s="1"/>
  <c r="CU40" i="36"/>
  <c r="CT40" i="36" s="1"/>
  <c r="CR40" i="36"/>
  <c r="CQ40" i="36" s="1"/>
  <c r="CO40" i="36"/>
  <c r="CN40" i="36" s="1"/>
  <c r="CL40" i="36"/>
  <c r="CK40" i="36" s="1"/>
  <c r="CI40" i="36"/>
  <c r="CH40" i="36" s="1"/>
  <c r="CF40" i="36"/>
  <c r="CE40" i="36" s="1"/>
  <c r="CC40" i="36"/>
  <c r="CB40" i="36" s="1"/>
  <c r="BZ40" i="36"/>
  <c r="BY40" i="36" s="1"/>
  <c r="BW40" i="36"/>
  <c r="BV40" i="36" s="1"/>
  <c r="BT40" i="36"/>
  <c r="BS40" i="36" s="1"/>
  <c r="BQ40" i="36"/>
  <c r="BP40" i="36" s="1"/>
  <c r="BN40" i="36"/>
  <c r="BM40" i="36" s="1"/>
  <c r="BK40" i="36"/>
  <c r="BJ40" i="36" s="1"/>
  <c r="BH40" i="36"/>
  <c r="FU39" i="36"/>
  <c r="FT39" i="36" s="1"/>
  <c r="FR39" i="36"/>
  <c r="FQ39" i="36" s="1"/>
  <c r="FO39" i="36"/>
  <c r="FN39" i="36" s="1"/>
  <c r="FL39" i="36"/>
  <c r="FK39" i="36" s="1"/>
  <c r="FI39" i="36"/>
  <c r="FH39" i="36" s="1"/>
  <c r="FF39" i="36"/>
  <c r="FE39" i="36" s="1"/>
  <c r="FC39" i="36"/>
  <c r="FB39" i="36" s="1"/>
  <c r="EZ39" i="36"/>
  <c r="EY39" i="36" s="1"/>
  <c r="EW39" i="36"/>
  <c r="EV39" i="36" s="1"/>
  <c r="ET39" i="36"/>
  <c r="ES39" i="36" s="1"/>
  <c r="EQ39" i="36"/>
  <c r="EP39" i="36" s="1"/>
  <c r="EN39" i="36"/>
  <c r="EM39" i="36" s="1"/>
  <c r="EK39" i="36"/>
  <c r="EJ39" i="36" s="1"/>
  <c r="EH39" i="36"/>
  <c r="EG39" i="36" s="1"/>
  <c r="EE39" i="36"/>
  <c r="ED39" i="36" s="1"/>
  <c r="EB39" i="36"/>
  <c r="EA39" i="36" s="1"/>
  <c r="DY39" i="36"/>
  <c r="DX39" i="36" s="1"/>
  <c r="DV39" i="36"/>
  <c r="DU39" i="36" s="1"/>
  <c r="DS39" i="36"/>
  <c r="DR39" i="36" s="1"/>
  <c r="DP39" i="36"/>
  <c r="DO39" i="36" s="1"/>
  <c r="DM39" i="36"/>
  <c r="DL39" i="36" s="1"/>
  <c r="DJ39" i="36"/>
  <c r="DI39" i="36" s="1"/>
  <c r="DG39" i="36"/>
  <c r="DF39" i="36" s="1"/>
  <c r="DD39" i="36"/>
  <c r="DC39" i="36" s="1"/>
  <c r="DA39" i="36"/>
  <c r="CZ39" i="36" s="1"/>
  <c r="CX39" i="36"/>
  <c r="CW39" i="36" s="1"/>
  <c r="CU39" i="36"/>
  <c r="CT39" i="36" s="1"/>
  <c r="CR39" i="36"/>
  <c r="CQ39" i="36" s="1"/>
  <c r="CO39" i="36"/>
  <c r="CN39" i="36" s="1"/>
  <c r="CL39" i="36"/>
  <c r="CK39" i="36" s="1"/>
  <c r="CI39" i="36"/>
  <c r="CH39" i="36" s="1"/>
  <c r="CF39" i="36"/>
  <c r="CE39" i="36" s="1"/>
  <c r="CC39" i="36"/>
  <c r="CB39" i="36" s="1"/>
  <c r="BZ39" i="36"/>
  <c r="BY39" i="36" s="1"/>
  <c r="BW39" i="36"/>
  <c r="BV39" i="36" s="1"/>
  <c r="BT39" i="36"/>
  <c r="BS39" i="36" s="1"/>
  <c r="BQ39" i="36"/>
  <c r="BP39" i="36" s="1"/>
  <c r="BN39" i="36"/>
  <c r="BM39" i="36" s="1"/>
  <c r="BK39" i="36"/>
  <c r="BJ39" i="36" s="1"/>
  <c r="BH39" i="36"/>
  <c r="FU38" i="36"/>
  <c r="FT38" i="36" s="1"/>
  <c r="FR38" i="36"/>
  <c r="FQ38" i="36" s="1"/>
  <c r="FO38" i="36"/>
  <c r="FN38" i="36" s="1"/>
  <c r="FL38" i="36"/>
  <c r="FK38" i="36" s="1"/>
  <c r="FI38" i="36"/>
  <c r="FH38" i="36" s="1"/>
  <c r="FF38" i="36"/>
  <c r="FE38" i="36" s="1"/>
  <c r="FC38" i="36"/>
  <c r="FB38" i="36" s="1"/>
  <c r="EZ38" i="36"/>
  <c r="EY38" i="36" s="1"/>
  <c r="EW38" i="36"/>
  <c r="EV38" i="36" s="1"/>
  <c r="ET38" i="36"/>
  <c r="ES38" i="36" s="1"/>
  <c r="EQ38" i="36"/>
  <c r="EP38" i="36" s="1"/>
  <c r="EN38" i="36"/>
  <c r="EM38" i="36" s="1"/>
  <c r="EK38" i="36"/>
  <c r="EJ38" i="36" s="1"/>
  <c r="EH38" i="36"/>
  <c r="EG38" i="36" s="1"/>
  <c r="EE38" i="36"/>
  <c r="ED38" i="36" s="1"/>
  <c r="EB38" i="36"/>
  <c r="EA38" i="36" s="1"/>
  <c r="DY38" i="36"/>
  <c r="DX38" i="36" s="1"/>
  <c r="DV38" i="36"/>
  <c r="DU38" i="36" s="1"/>
  <c r="DS38" i="36"/>
  <c r="DR38" i="36" s="1"/>
  <c r="DP38" i="36"/>
  <c r="DO38" i="36" s="1"/>
  <c r="DM38" i="36"/>
  <c r="DL38" i="36" s="1"/>
  <c r="DJ38" i="36"/>
  <c r="DI38" i="36" s="1"/>
  <c r="DG38" i="36"/>
  <c r="DF38" i="36" s="1"/>
  <c r="DD38" i="36"/>
  <c r="DC38" i="36" s="1"/>
  <c r="DA38" i="36"/>
  <c r="CZ38" i="36" s="1"/>
  <c r="CX38" i="36"/>
  <c r="CW38" i="36" s="1"/>
  <c r="CU38" i="36"/>
  <c r="CT38" i="36" s="1"/>
  <c r="CR38" i="36"/>
  <c r="CQ38" i="36" s="1"/>
  <c r="CO38" i="36"/>
  <c r="CN38" i="36" s="1"/>
  <c r="CL38" i="36"/>
  <c r="CK38" i="36" s="1"/>
  <c r="CI38" i="36"/>
  <c r="CH38" i="36" s="1"/>
  <c r="CF38" i="36"/>
  <c r="CE38" i="36" s="1"/>
  <c r="CC38" i="36"/>
  <c r="CB38" i="36" s="1"/>
  <c r="BZ38" i="36"/>
  <c r="BY38" i="36" s="1"/>
  <c r="BW38" i="36"/>
  <c r="BV38" i="36" s="1"/>
  <c r="BT38" i="36"/>
  <c r="BS38" i="36" s="1"/>
  <c r="BQ38" i="36"/>
  <c r="BP38" i="36" s="1"/>
  <c r="BN38" i="36"/>
  <c r="BM38" i="36" s="1"/>
  <c r="BK38" i="36"/>
  <c r="BJ38" i="36" s="1"/>
  <c r="BH38" i="36"/>
  <c r="FU37" i="36"/>
  <c r="FT37" i="36" s="1"/>
  <c r="FR37" i="36"/>
  <c r="FQ37" i="36" s="1"/>
  <c r="FO37" i="36"/>
  <c r="FN37" i="36" s="1"/>
  <c r="FL37" i="36"/>
  <c r="FK37" i="36" s="1"/>
  <c r="FI37" i="36"/>
  <c r="FH37" i="36" s="1"/>
  <c r="FF37" i="36"/>
  <c r="FE37" i="36" s="1"/>
  <c r="FC37" i="36"/>
  <c r="FB37" i="36" s="1"/>
  <c r="EZ37" i="36"/>
  <c r="EY37" i="36" s="1"/>
  <c r="EW37" i="36"/>
  <c r="EV37" i="36" s="1"/>
  <c r="ET37" i="36"/>
  <c r="ES37" i="36" s="1"/>
  <c r="EQ37" i="36"/>
  <c r="EP37" i="36" s="1"/>
  <c r="EN37" i="36"/>
  <c r="EM37" i="36" s="1"/>
  <c r="EK37" i="36"/>
  <c r="EJ37" i="36" s="1"/>
  <c r="EH37" i="36"/>
  <c r="EG37" i="36" s="1"/>
  <c r="EE37" i="36"/>
  <c r="ED37" i="36" s="1"/>
  <c r="EB37" i="36"/>
  <c r="EA37" i="36" s="1"/>
  <c r="DY37" i="36"/>
  <c r="DX37" i="36" s="1"/>
  <c r="DV37" i="36"/>
  <c r="DU37" i="36" s="1"/>
  <c r="DS37" i="36"/>
  <c r="DR37" i="36" s="1"/>
  <c r="DP37" i="36"/>
  <c r="DO37" i="36" s="1"/>
  <c r="DM37" i="36"/>
  <c r="DL37" i="36" s="1"/>
  <c r="DJ37" i="36"/>
  <c r="DI37" i="36" s="1"/>
  <c r="DG37" i="36"/>
  <c r="DF37" i="36" s="1"/>
  <c r="DD37" i="36"/>
  <c r="DC37" i="36" s="1"/>
  <c r="DA37" i="36"/>
  <c r="CZ37" i="36" s="1"/>
  <c r="CX37" i="36"/>
  <c r="CW37" i="36" s="1"/>
  <c r="CU37" i="36"/>
  <c r="CT37" i="36" s="1"/>
  <c r="CR37" i="36"/>
  <c r="CQ37" i="36" s="1"/>
  <c r="CO37" i="36"/>
  <c r="CN37" i="36" s="1"/>
  <c r="CL37" i="36"/>
  <c r="CK37" i="36" s="1"/>
  <c r="CI37" i="36"/>
  <c r="CH37" i="36" s="1"/>
  <c r="CF37" i="36"/>
  <c r="CE37" i="36" s="1"/>
  <c r="CC37" i="36"/>
  <c r="CB37" i="36" s="1"/>
  <c r="BZ37" i="36"/>
  <c r="BY37" i="36" s="1"/>
  <c r="BW37" i="36"/>
  <c r="BV37" i="36" s="1"/>
  <c r="BT37" i="36"/>
  <c r="BS37" i="36" s="1"/>
  <c r="BQ37" i="36"/>
  <c r="BP37" i="36" s="1"/>
  <c r="BN37" i="36"/>
  <c r="BM37" i="36" s="1"/>
  <c r="BK37" i="36"/>
  <c r="BJ37" i="36" s="1"/>
  <c r="BH37" i="36"/>
  <c r="FU36" i="36"/>
  <c r="FT36" i="36" s="1"/>
  <c r="FR36" i="36"/>
  <c r="FQ36" i="36" s="1"/>
  <c r="FO36" i="36"/>
  <c r="FN36" i="36" s="1"/>
  <c r="FL36" i="36"/>
  <c r="FK36" i="36" s="1"/>
  <c r="FI36" i="36"/>
  <c r="FH36" i="36" s="1"/>
  <c r="FF36" i="36"/>
  <c r="FE36" i="36" s="1"/>
  <c r="FC36" i="36"/>
  <c r="FB36" i="36" s="1"/>
  <c r="EZ36" i="36"/>
  <c r="EY36" i="36" s="1"/>
  <c r="EW36" i="36"/>
  <c r="EV36" i="36" s="1"/>
  <c r="ET36" i="36"/>
  <c r="ES36" i="36" s="1"/>
  <c r="EQ36" i="36"/>
  <c r="EP36" i="36" s="1"/>
  <c r="EN36" i="36"/>
  <c r="EM36" i="36" s="1"/>
  <c r="EK36" i="36"/>
  <c r="EJ36" i="36" s="1"/>
  <c r="EH36" i="36"/>
  <c r="EG36" i="36" s="1"/>
  <c r="EE36" i="36"/>
  <c r="ED36" i="36" s="1"/>
  <c r="EB36" i="36"/>
  <c r="EA36" i="36" s="1"/>
  <c r="DY36" i="36"/>
  <c r="DX36" i="36" s="1"/>
  <c r="DV36" i="36"/>
  <c r="DU36" i="36" s="1"/>
  <c r="DS36" i="36"/>
  <c r="DR36" i="36" s="1"/>
  <c r="DP36" i="36"/>
  <c r="DO36" i="36" s="1"/>
  <c r="DM36" i="36"/>
  <c r="DL36" i="36" s="1"/>
  <c r="DJ36" i="36"/>
  <c r="DI36" i="36" s="1"/>
  <c r="DG36" i="36"/>
  <c r="DF36" i="36" s="1"/>
  <c r="DD36" i="36"/>
  <c r="DC36" i="36" s="1"/>
  <c r="DA36" i="36"/>
  <c r="CZ36" i="36" s="1"/>
  <c r="CX36" i="36"/>
  <c r="CW36" i="36" s="1"/>
  <c r="CU36" i="36"/>
  <c r="CT36" i="36" s="1"/>
  <c r="CR36" i="36"/>
  <c r="CQ36" i="36" s="1"/>
  <c r="CO36" i="36"/>
  <c r="CN36" i="36" s="1"/>
  <c r="CL36" i="36"/>
  <c r="CK36" i="36" s="1"/>
  <c r="CI36" i="36"/>
  <c r="CH36" i="36" s="1"/>
  <c r="CF36" i="36"/>
  <c r="CE36" i="36" s="1"/>
  <c r="CC36" i="36"/>
  <c r="CB36" i="36" s="1"/>
  <c r="BZ36" i="36"/>
  <c r="BY36" i="36" s="1"/>
  <c r="BW36" i="36"/>
  <c r="BV36" i="36" s="1"/>
  <c r="BT36" i="36"/>
  <c r="BS36" i="36" s="1"/>
  <c r="BQ36" i="36"/>
  <c r="BP36" i="36" s="1"/>
  <c r="BN36" i="36"/>
  <c r="BM36" i="36" s="1"/>
  <c r="BK36" i="36"/>
  <c r="BJ36" i="36" s="1"/>
  <c r="BH36" i="36"/>
  <c r="FU12" i="36"/>
  <c r="FT12" i="36" s="1"/>
  <c r="FR12" i="36"/>
  <c r="FQ12" i="36" s="1"/>
  <c r="FO12" i="36"/>
  <c r="FN12" i="36" s="1"/>
  <c r="FL12" i="36"/>
  <c r="FK12" i="36" s="1"/>
  <c r="FI12" i="36"/>
  <c r="FH12" i="36" s="1"/>
  <c r="FF12" i="36"/>
  <c r="FE12" i="36" s="1"/>
  <c r="FC12" i="36"/>
  <c r="FB12" i="36" s="1"/>
  <c r="EZ12" i="36"/>
  <c r="EY12" i="36" s="1"/>
  <c r="EW12" i="36"/>
  <c r="EV12" i="36" s="1"/>
  <c r="ET12" i="36"/>
  <c r="ES12" i="36" s="1"/>
  <c r="EQ12" i="36"/>
  <c r="EP12" i="36" s="1"/>
  <c r="EN12" i="36"/>
  <c r="EM12" i="36" s="1"/>
  <c r="EK12" i="36"/>
  <c r="EJ12" i="36" s="1"/>
  <c r="EH12" i="36"/>
  <c r="EG12" i="36" s="1"/>
  <c r="EE12" i="36"/>
  <c r="ED12" i="36" s="1"/>
  <c r="EB12" i="36"/>
  <c r="EA12" i="36" s="1"/>
  <c r="DY12" i="36"/>
  <c r="DX12" i="36" s="1"/>
  <c r="DV12" i="36"/>
  <c r="DU12" i="36" s="1"/>
  <c r="DS12" i="36"/>
  <c r="DR12" i="36" s="1"/>
  <c r="DP12" i="36"/>
  <c r="DO12" i="36" s="1"/>
  <c r="DM12" i="36"/>
  <c r="DL12" i="36" s="1"/>
  <c r="DJ12" i="36"/>
  <c r="DI12" i="36" s="1"/>
  <c r="DG12" i="36"/>
  <c r="DF12" i="36" s="1"/>
  <c r="DD12" i="36"/>
  <c r="DC12" i="36" s="1"/>
  <c r="DA12" i="36"/>
  <c r="CZ12" i="36" s="1"/>
  <c r="CX12" i="36"/>
  <c r="CW12" i="36" s="1"/>
  <c r="CU12" i="36"/>
  <c r="CT12" i="36" s="1"/>
  <c r="CR12" i="36"/>
  <c r="CQ12" i="36" s="1"/>
  <c r="CO12" i="36"/>
  <c r="CN12" i="36" s="1"/>
  <c r="CL12" i="36"/>
  <c r="CK12" i="36" s="1"/>
  <c r="CI12" i="36"/>
  <c r="CH12" i="36" s="1"/>
  <c r="CF12" i="36"/>
  <c r="CE12" i="36" s="1"/>
  <c r="CC12" i="36"/>
  <c r="CB12" i="36" s="1"/>
  <c r="BZ12" i="36"/>
  <c r="BY12" i="36" s="1"/>
  <c r="BW12" i="36"/>
  <c r="BV12" i="36" s="1"/>
  <c r="BT12" i="36"/>
  <c r="BS12" i="36" s="1"/>
  <c r="BQ12" i="36"/>
  <c r="BP12" i="36" s="1"/>
  <c r="BN12" i="36"/>
  <c r="BM12" i="36" s="1"/>
  <c r="BK12" i="36"/>
  <c r="BJ12" i="36" s="1"/>
  <c r="BH12" i="36"/>
  <c r="FU17" i="36"/>
  <c r="FT17" i="36" s="1"/>
  <c r="FR17" i="36"/>
  <c r="FQ17" i="36" s="1"/>
  <c r="FO17" i="36"/>
  <c r="FN17" i="36" s="1"/>
  <c r="FL17" i="36"/>
  <c r="FK17" i="36" s="1"/>
  <c r="FI17" i="36"/>
  <c r="FH17" i="36" s="1"/>
  <c r="FF17" i="36"/>
  <c r="FE17" i="36" s="1"/>
  <c r="FC17" i="36"/>
  <c r="FB17" i="36" s="1"/>
  <c r="EZ17" i="36"/>
  <c r="EY17" i="36" s="1"/>
  <c r="EW17" i="36"/>
  <c r="EV17" i="36" s="1"/>
  <c r="ET17" i="36"/>
  <c r="ES17" i="36" s="1"/>
  <c r="EQ17" i="36"/>
  <c r="EP17" i="36" s="1"/>
  <c r="EN17" i="36"/>
  <c r="EM17" i="36" s="1"/>
  <c r="EK17" i="36"/>
  <c r="EJ17" i="36" s="1"/>
  <c r="EH17" i="36"/>
  <c r="EG17" i="36" s="1"/>
  <c r="EE17" i="36"/>
  <c r="ED17" i="36" s="1"/>
  <c r="EB17" i="36"/>
  <c r="EA17" i="36" s="1"/>
  <c r="DY17" i="36"/>
  <c r="DX17" i="36" s="1"/>
  <c r="DV17" i="36"/>
  <c r="DU17" i="36" s="1"/>
  <c r="DS17" i="36"/>
  <c r="DR17" i="36" s="1"/>
  <c r="DP17" i="36"/>
  <c r="DO17" i="36" s="1"/>
  <c r="DM17" i="36"/>
  <c r="DL17" i="36" s="1"/>
  <c r="DJ17" i="36"/>
  <c r="DI17" i="36" s="1"/>
  <c r="DG17" i="36"/>
  <c r="DF17" i="36" s="1"/>
  <c r="DD17" i="36"/>
  <c r="DC17" i="36" s="1"/>
  <c r="DA17" i="36"/>
  <c r="CZ17" i="36" s="1"/>
  <c r="CX17" i="36"/>
  <c r="CW17" i="36" s="1"/>
  <c r="CU17" i="36"/>
  <c r="CT17" i="36" s="1"/>
  <c r="CR17" i="36"/>
  <c r="CQ17" i="36" s="1"/>
  <c r="CO17" i="36"/>
  <c r="CN17" i="36" s="1"/>
  <c r="CL17" i="36"/>
  <c r="CK17" i="36" s="1"/>
  <c r="CI17" i="36"/>
  <c r="CH17" i="36" s="1"/>
  <c r="CF17" i="36"/>
  <c r="CE17" i="36" s="1"/>
  <c r="CC17" i="36"/>
  <c r="CB17" i="36" s="1"/>
  <c r="BZ17" i="36"/>
  <c r="BY17" i="36" s="1"/>
  <c r="BW17" i="36"/>
  <c r="BV17" i="36" s="1"/>
  <c r="BT17" i="36"/>
  <c r="BS17" i="36" s="1"/>
  <c r="BQ17" i="36"/>
  <c r="BP17" i="36" s="1"/>
  <c r="BN17" i="36"/>
  <c r="BM17" i="36" s="1"/>
  <c r="BK17" i="36"/>
  <c r="BJ17" i="36" s="1"/>
  <c r="BH17" i="36"/>
  <c r="FU16" i="36"/>
  <c r="FT16" i="36" s="1"/>
  <c r="FR16" i="36"/>
  <c r="FQ16" i="36" s="1"/>
  <c r="FO16" i="36"/>
  <c r="FN16" i="36" s="1"/>
  <c r="FL16" i="36"/>
  <c r="FK16" i="36" s="1"/>
  <c r="FI16" i="36"/>
  <c r="FH16" i="36" s="1"/>
  <c r="FF16" i="36"/>
  <c r="FE16" i="36" s="1"/>
  <c r="FC16" i="36"/>
  <c r="FB16" i="36" s="1"/>
  <c r="EZ16" i="36"/>
  <c r="EY16" i="36" s="1"/>
  <c r="EW16" i="36"/>
  <c r="EV16" i="36" s="1"/>
  <c r="ET16" i="36"/>
  <c r="ES16" i="36" s="1"/>
  <c r="EQ16" i="36"/>
  <c r="EP16" i="36" s="1"/>
  <c r="EN16" i="36"/>
  <c r="EM16" i="36" s="1"/>
  <c r="EK16" i="36"/>
  <c r="EJ16" i="36" s="1"/>
  <c r="EH16" i="36"/>
  <c r="EG16" i="36" s="1"/>
  <c r="EE16" i="36"/>
  <c r="ED16" i="36" s="1"/>
  <c r="EB16" i="36"/>
  <c r="EA16" i="36" s="1"/>
  <c r="DY16" i="36"/>
  <c r="DX16" i="36" s="1"/>
  <c r="DV16" i="36"/>
  <c r="DU16" i="36" s="1"/>
  <c r="DS16" i="36"/>
  <c r="DR16" i="36" s="1"/>
  <c r="DP16" i="36"/>
  <c r="DO16" i="36" s="1"/>
  <c r="DM16" i="36"/>
  <c r="DL16" i="36" s="1"/>
  <c r="DJ16" i="36"/>
  <c r="DI16" i="36" s="1"/>
  <c r="DG16" i="36"/>
  <c r="DF16" i="36" s="1"/>
  <c r="DD16" i="36"/>
  <c r="DC16" i="36" s="1"/>
  <c r="DA16" i="36"/>
  <c r="CZ16" i="36" s="1"/>
  <c r="CX16" i="36"/>
  <c r="CW16" i="36" s="1"/>
  <c r="CU16" i="36"/>
  <c r="CT16" i="36" s="1"/>
  <c r="CR16" i="36"/>
  <c r="CQ16" i="36" s="1"/>
  <c r="CO16" i="36"/>
  <c r="CN16" i="36" s="1"/>
  <c r="CL16" i="36"/>
  <c r="CK16" i="36" s="1"/>
  <c r="CI16" i="36"/>
  <c r="CH16" i="36" s="1"/>
  <c r="CF16" i="36"/>
  <c r="CE16" i="36" s="1"/>
  <c r="CC16" i="36"/>
  <c r="CB16" i="36" s="1"/>
  <c r="BZ16" i="36"/>
  <c r="BY16" i="36" s="1"/>
  <c r="BW16" i="36"/>
  <c r="BV16" i="36" s="1"/>
  <c r="BT16" i="36"/>
  <c r="BS16" i="36" s="1"/>
  <c r="BQ16" i="36"/>
  <c r="BP16" i="36" s="1"/>
  <c r="BN16" i="36"/>
  <c r="BM16" i="36" s="1"/>
  <c r="BK16" i="36"/>
  <c r="BJ16" i="36" s="1"/>
  <c r="BH16" i="36"/>
  <c r="FU15" i="36"/>
  <c r="FT15" i="36" s="1"/>
  <c r="FR15" i="36"/>
  <c r="FQ15" i="36" s="1"/>
  <c r="FO15" i="36"/>
  <c r="FN15" i="36" s="1"/>
  <c r="FL15" i="36"/>
  <c r="FK15" i="36" s="1"/>
  <c r="FI15" i="36"/>
  <c r="FH15" i="36" s="1"/>
  <c r="FF15" i="36"/>
  <c r="FE15" i="36" s="1"/>
  <c r="FC15" i="36"/>
  <c r="FB15" i="36" s="1"/>
  <c r="EZ15" i="36"/>
  <c r="EY15" i="36" s="1"/>
  <c r="EW15" i="36"/>
  <c r="EV15" i="36" s="1"/>
  <c r="ET15" i="36"/>
  <c r="ES15" i="36" s="1"/>
  <c r="EQ15" i="36"/>
  <c r="EP15" i="36" s="1"/>
  <c r="EN15" i="36"/>
  <c r="EM15" i="36" s="1"/>
  <c r="EK15" i="36"/>
  <c r="EJ15" i="36" s="1"/>
  <c r="EH15" i="36"/>
  <c r="EG15" i="36" s="1"/>
  <c r="EE15" i="36"/>
  <c r="ED15" i="36" s="1"/>
  <c r="EB15" i="36"/>
  <c r="EA15" i="36" s="1"/>
  <c r="DY15" i="36"/>
  <c r="DX15" i="36" s="1"/>
  <c r="DV15" i="36"/>
  <c r="DU15" i="36" s="1"/>
  <c r="DS15" i="36"/>
  <c r="DR15" i="36" s="1"/>
  <c r="DP15" i="36"/>
  <c r="DO15" i="36" s="1"/>
  <c r="DM15" i="36"/>
  <c r="DL15" i="36" s="1"/>
  <c r="DJ15" i="36"/>
  <c r="DI15" i="36" s="1"/>
  <c r="DG15" i="36"/>
  <c r="DF15" i="36" s="1"/>
  <c r="DD15" i="36"/>
  <c r="DC15" i="36" s="1"/>
  <c r="DA15" i="36"/>
  <c r="CZ15" i="36" s="1"/>
  <c r="CX15" i="36"/>
  <c r="CW15" i="36" s="1"/>
  <c r="CU15" i="36"/>
  <c r="CT15" i="36" s="1"/>
  <c r="CR15" i="36"/>
  <c r="CQ15" i="36" s="1"/>
  <c r="CO15" i="36"/>
  <c r="CN15" i="36" s="1"/>
  <c r="CL15" i="36"/>
  <c r="CK15" i="36" s="1"/>
  <c r="CI15" i="36"/>
  <c r="CH15" i="36" s="1"/>
  <c r="CF15" i="36"/>
  <c r="CE15" i="36" s="1"/>
  <c r="CC15" i="36"/>
  <c r="CB15" i="36" s="1"/>
  <c r="BZ15" i="36"/>
  <c r="BY15" i="36" s="1"/>
  <c r="BW15" i="36"/>
  <c r="BV15" i="36" s="1"/>
  <c r="BT15" i="36"/>
  <c r="BS15" i="36" s="1"/>
  <c r="BQ15" i="36"/>
  <c r="BP15" i="36" s="1"/>
  <c r="BN15" i="36"/>
  <c r="BM15" i="36" s="1"/>
  <c r="BK15" i="36"/>
  <c r="BJ15" i="36" s="1"/>
  <c r="BH15" i="36"/>
  <c r="FU31" i="36"/>
  <c r="FT31" i="36" s="1"/>
  <c r="FR31" i="36"/>
  <c r="FQ31" i="36" s="1"/>
  <c r="FO31" i="36"/>
  <c r="FN31" i="36" s="1"/>
  <c r="FL31" i="36"/>
  <c r="FK31" i="36" s="1"/>
  <c r="FI31" i="36"/>
  <c r="FH31" i="36" s="1"/>
  <c r="FF31" i="36"/>
  <c r="FE31" i="36" s="1"/>
  <c r="FC31" i="36"/>
  <c r="FB31" i="36" s="1"/>
  <c r="EZ31" i="36"/>
  <c r="EY31" i="36" s="1"/>
  <c r="EW31" i="36"/>
  <c r="EV31" i="36" s="1"/>
  <c r="ET31" i="36"/>
  <c r="ES31" i="36" s="1"/>
  <c r="EQ31" i="36"/>
  <c r="EP31" i="36" s="1"/>
  <c r="EN31" i="36"/>
  <c r="EM31" i="36" s="1"/>
  <c r="EK31" i="36"/>
  <c r="EJ31" i="36" s="1"/>
  <c r="EH31" i="36"/>
  <c r="EG31" i="36" s="1"/>
  <c r="EE31" i="36"/>
  <c r="ED31" i="36" s="1"/>
  <c r="EB31" i="36"/>
  <c r="EA31" i="36" s="1"/>
  <c r="DY31" i="36"/>
  <c r="DX31" i="36" s="1"/>
  <c r="DV31" i="36"/>
  <c r="DU31" i="36" s="1"/>
  <c r="DS31" i="36"/>
  <c r="DR31" i="36" s="1"/>
  <c r="DP31" i="36"/>
  <c r="DO31" i="36" s="1"/>
  <c r="DM31" i="36"/>
  <c r="DL31" i="36" s="1"/>
  <c r="DJ31" i="36"/>
  <c r="DI31" i="36" s="1"/>
  <c r="DG31" i="36"/>
  <c r="DF31" i="36" s="1"/>
  <c r="DD31" i="36"/>
  <c r="DC31" i="36" s="1"/>
  <c r="DA31" i="36"/>
  <c r="CZ31" i="36" s="1"/>
  <c r="CX31" i="36"/>
  <c r="CW31" i="36" s="1"/>
  <c r="CU31" i="36"/>
  <c r="CT31" i="36" s="1"/>
  <c r="CR31" i="36"/>
  <c r="CQ31" i="36" s="1"/>
  <c r="CO31" i="36"/>
  <c r="CN31" i="36" s="1"/>
  <c r="CL31" i="36"/>
  <c r="CK31" i="36" s="1"/>
  <c r="CI31" i="36"/>
  <c r="CH31" i="36" s="1"/>
  <c r="CF31" i="36"/>
  <c r="CE31" i="36" s="1"/>
  <c r="CC31" i="36"/>
  <c r="CB31" i="36" s="1"/>
  <c r="BZ31" i="36"/>
  <c r="BY31" i="36" s="1"/>
  <c r="BW31" i="36"/>
  <c r="BV31" i="36" s="1"/>
  <c r="BT31" i="36"/>
  <c r="BS31" i="36" s="1"/>
  <c r="BQ31" i="36"/>
  <c r="BP31" i="36" s="1"/>
  <c r="BN31" i="36"/>
  <c r="BM31" i="36" s="1"/>
  <c r="BK31" i="36"/>
  <c r="BJ31" i="36" s="1"/>
  <c r="BH31" i="36"/>
  <c r="FU30" i="36"/>
  <c r="FT30" i="36" s="1"/>
  <c r="FR30" i="36"/>
  <c r="FQ30" i="36" s="1"/>
  <c r="FO30" i="36"/>
  <c r="FN30" i="36" s="1"/>
  <c r="FL30" i="36"/>
  <c r="FK30" i="36" s="1"/>
  <c r="FI30" i="36"/>
  <c r="FH30" i="36" s="1"/>
  <c r="FF30" i="36"/>
  <c r="FE30" i="36" s="1"/>
  <c r="EW30" i="36"/>
  <c r="EV30" i="36" s="1"/>
  <c r="ET30" i="36"/>
  <c r="ES30" i="36" s="1"/>
  <c r="EQ30" i="36"/>
  <c r="EP30" i="36" s="1"/>
  <c r="EN30" i="36"/>
  <c r="EM30" i="36" s="1"/>
  <c r="EK30" i="36"/>
  <c r="EJ30" i="36" s="1"/>
  <c r="EH30" i="36"/>
  <c r="EG30" i="36" s="1"/>
  <c r="EE30" i="36"/>
  <c r="ED30" i="36" s="1"/>
  <c r="EB30" i="36"/>
  <c r="EA30" i="36" s="1"/>
  <c r="DY30" i="36"/>
  <c r="DX30" i="36" s="1"/>
  <c r="DV30" i="36"/>
  <c r="DU30" i="36" s="1"/>
  <c r="DS30" i="36"/>
  <c r="DR30" i="36" s="1"/>
  <c r="DP30" i="36"/>
  <c r="DO30" i="36" s="1"/>
  <c r="DM30" i="36"/>
  <c r="DL30" i="36" s="1"/>
  <c r="DJ30" i="36"/>
  <c r="DI30" i="36" s="1"/>
  <c r="FU18" i="36"/>
  <c r="FT18" i="36" s="1"/>
  <c r="FR18" i="36"/>
  <c r="FQ18" i="36" s="1"/>
  <c r="FO18" i="36"/>
  <c r="FN18" i="36" s="1"/>
  <c r="FL18" i="36"/>
  <c r="FK18" i="36" s="1"/>
  <c r="FI18" i="36"/>
  <c r="FH18" i="36" s="1"/>
  <c r="FF18" i="36"/>
  <c r="FE18" i="36" s="1"/>
  <c r="FC18" i="36"/>
  <c r="FB18" i="36" s="1"/>
  <c r="EZ18" i="36"/>
  <c r="EY18" i="36" s="1"/>
  <c r="EW18" i="36"/>
  <c r="EV18" i="36" s="1"/>
  <c r="ET18" i="36"/>
  <c r="ES18" i="36" s="1"/>
  <c r="EQ18" i="36"/>
  <c r="EP18" i="36" s="1"/>
  <c r="EN18" i="36"/>
  <c r="EM18" i="36" s="1"/>
  <c r="EK18" i="36"/>
  <c r="EJ18" i="36" s="1"/>
  <c r="EH18" i="36"/>
  <c r="EG18" i="36" s="1"/>
  <c r="EE18" i="36"/>
  <c r="ED18" i="36" s="1"/>
  <c r="EB18" i="36"/>
  <c r="EA18" i="36" s="1"/>
  <c r="DY18" i="36"/>
  <c r="DX18" i="36" s="1"/>
  <c r="DV18" i="36"/>
  <c r="DU18" i="36" s="1"/>
  <c r="DS18" i="36"/>
  <c r="DR18" i="36" s="1"/>
  <c r="DP18" i="36"/>
  <c r="DO18" i="36" s="1"/>
  <c r="DM18" i="36"/>
  <c r="DL18" i="36" s="1"/>
  <c r="DJ18" i="36"/>
  <c r="DI18" i="36" s="1"/>
  <c r="DG18" i="36"/>
  <c r="DF18" i="36" s="1"/>
  <c r="DD18" i="36"/>
  <c r="DC18" i="36" s="1"/>
  <c r="DA18" i="36"/>
  <c r="CZ18" i="36" s="1"/>
  <c r="CX18" i="36"/>
  <c r="CW18" i="36" s="1"/>
  <c r="CU18" i="36"/>
  <c r="CT18" i="36" s="1"/>
  <c r="CR18" i="36"/>
  <c r="CQ18" i="36" s="1"/>
  <c r="CO18" i="36"/>
  <c r="CN18" i="36" s="1"/>
  <c r="CL18" i="36"/>
  <c r="CK18" i="36" s="1"/>
  <c r="CC18" i="36"/>
  <c r="CB18" i="36" s="1"/>
  <c r="BZ18" i="36"/>
  <c r="BY18" i="36" s="1"/>
  <c r="BW18" i="36"/>
  <c r="BV18" i="36" s="1"/>
  <c r="BT18" i="36"/>
  <c r="BS18" i="36" s="1"/>
  <c r="BK18" i="36"/>
  <c r="BJ18" i="36" s="1"/>
  <c r="BH18" i="36"/>
  <c r="FU34" i="36"/>
  <c r="FT34" i="36" s="1"/>
  <c r="FR34" i="36"/>
  <c r="FQ34" i="36" s="1"/>
  <c r="FO34" i="36"/>
  <c r="FN34" i="36" s="1"/>
  <c r="FL34" i="36"/>
  <c r="FK34" i="36" s="1"/>
  <c r="FI34" i="36"/>
  <c r="FH34" i="36" s="1"/>
  <c r="FF34" i="36"/>
  <c r="FE34" i="36" s="1"/>
  <c r="FC34" i="36"/>
  <c r="FB34" i="36" s="1"/>
  <c r="EZ34" i="36"/>
  <c r="EY34" i="36" s="1"/>
  <c r="EW34" i="36"/>
  <c r="EV34" i="36" s="1"/>
  <c r="ET34" i="36"/>
  <c r="ES34" i="36" s="1"/>
  <c r="EQ34" i="36"/>
  <c r="EP34" i="36" s="1"/>
  <c r="EN34" i="36"/>
  <c r="EM34" i="36" s="1"/>
  <c r="EK34" i="36"/>
  <c r="EJ34" i="36" s="1"/>
  <c r="EH34" i="36"/>
  <c r="EG34" i="36" s="1"/>
  <c r="EE34" i="36"/>
  <c r="ED34" i="36" s="1"/>
  <c r="EB34" i="36"/>
  <c r="EA34" i="36" s="1"/>
  <c r="DY34" i="36"/>
  <c r="DX34" i="36" s="1"/>
  <c r="DV34" i="36"/>
  <c r="DU34" i="36" s="1"/>
  <c r="DS34" i="36"/>
  <c r="DR34" i="36" s="1"/>
  <c r="DP34" i="36"/>
  <c r="DO34" i="36" s="1"/>
  <c r="DM34" i="36"/>
  <c r="DL34" i="36" s="1"/>
  <c r="DJ34" i="36"/>
  <c r="DI34" i="36" s="1"/>
  <c r="DG34" i="36"/>
  <c r="DF34" i="36" s="1"/>
  <c r="DD34" i="36"/>
  <c r="DC34" i="36" s="1"/>
  <c r="DA34" i="36"/>
  <c r="CZ34" i="36" s="1"/>
  <c r="CX34" i="36"/>
  <c r="CW34" i="36" s="1"/>
  <c r="CU34" i="36"/>
  <c r="CT34" i="36" s="1"/>
  <c r="CR34" i="36"/>
  <c r="CQ34" i="36" s="1"/>
  <c r="CO34" i="36"/>
  <c r="CN34" i="36" s="1"/>
  <c r="CL34" i="36"/>
  <c r="CK34" i="36" s="1"/>
  <c r="CI34" i="36"/>
  <c r="CH34" i="36" s="1"/>
  <c r="CF34" i="36"/>
  <c r="CE34" i="36" s="1"/>
  <c r="CC34" i="36"/>
  <c r="CB34" i="36" s="1"/>
  <c r="BZ34" i="36"/>
  <c r="BY34" i="36" s="1"/>
  <c r="BW34" i="36"/>
  <c r="BV34" i="36" s="1"/>
  <c r="BT34" i="36"/>
  <c r="BS34" i="36" s="1"/>
  <c r="BQ34" i="36"/>
  <c r="BP34" i="36" s="1"/>
  <c r="BN34" i="36"/>
  <c r="BM34" i="36" s="1"/>
  <c r="BK34" i="36"/>
  <c r="BJ34" i="36" s="1"/>
  <c r="BH34" i="36"/>
  <c r="FU33" i="36"/>
  <c r="FT33" i="36" s="1"/>
  <c r="FR33" i="36"/>
  <c r="FQ33" i="36" s="1"/>
  <c r="FO33" i="36"/>
  <c r="FN33" i="36" s="1"/>
  <c r="FL33" i="36"/>
  <c r="FK33" i="36" s="1"/>
  <c r="FI33" i="36"/>
  <c r="FH33" i="36" s="1"/>
  <c r="FF33" i="36"/>
  <c r="FE33" i="36" s="1"/>
  <c r="FC33" i="36"/>
  <c r="FB33" i="36" s="1"/>
  <c r="EZ33" i="36"/>
  <c r="EY33" i="36" s="1"/>
  <c r="EW33" i="36"/>
  <c r="EV33" i="36" s="1"/>
  <c r="ET33" i="36"/>
  <c r="ES33" i="36" s="1"/>
  <c r="EQ33" i="36"/>
  <c r="EP33" i="36" s="1"/>
  <c r="EN33" i="36"/>
  <c r="EM33" i="36" s="1"/>
  <c r="EK33" i="36"/>
  <c r="EJ33" i="36" s="1"/>
  <c r="EH33" i="36"/>
  <c r="EG33" i="36" s="1"/>
  <c r="EE33" i="36"/>
  <c r="ED33" i="36" s="1"/>
  <c r="EB33" i="36"/>
  <c r="EA33" i="36" s="1"/>
  <c r="DY33" i="36"/>
  <c r="DX33" i="36" s="1"/>
  <c r="DV33" i="36"/>
  <c r="DU33" i="36" s="1"/>
  <c r="DS33" i="36"/>
  <c r="DR33" i="36" s="1"/>
  <c r="DP33" i="36"/>
  <c r="DO33" i="36" s="1"/>
  <c r="DM33" i="36"/>
  <c r="DL33" i="36" s="1"/>
  <c r="DJ33" i="36"/>
  <c r="DI33" i="36" s="1"/>
  <c r="DG33" i="36"/>
  <c r="DF33" i="36" s="1"/>
  <c r="DD33" i="36"/>
  <c r="DC33" i="36" s="1"/>
  <c r="DA33" i="36"/>
  <c r="CZ33" i="36" s="1"/>
  <c r="CX33" i="36"/>
  <c r="CW33" i="36" s="1"/>
  <c r="CU33" i="36"/>
  <c r="CT33" i="36" s="1"/>
  <c r="CR33" i="36"/>
  <c r="CQ33" i="36" s="1"/>
  <c r="CO33" i="36"/>
  <c r="CN33" i="36" s="1"/>
  <c r="CL33" i="36"/>
  <c r="CK33" i="36" s="1"/>
  <c r="CI33" i="36"/>
  <c r="CH33" i="36" s="1"/>
  <c r="CF33" i="36"/>
  <c r="CE33" i="36" s="1"/>
  <c r="CC33" i="36"/>
  <c r="CB33" i="36" s="1"/>
  <c r="BZ33" i="36"/>
  <c r="BY33" i="36" s="1"/>
  <c r="BW33" i="36"/>
  <c r="BV33" i="36" s="1"/>
  <c r="BT33" i="36"/>
  <c r="BS33" i="36" s="1"/>
  <c r="BQ33" i="36"/>
  <c r="BP33" i="36" s="1"/>
  <c r="BN33" i="36"/>
  <c r="BM33" i="36" s="1"/>
  <c r="BK33" i="36"/>
  <c r="BJ33" i="36" s="1"/>
  <c r="BH33" i="36"/>
  <c r="FU32" i="36"/>
  <c r="FT32" i="36" s="1"/>
  <c r="FR32" i="36"/>
  <c r="FQ32" i="36" s="1"/>
  <c r="FO32" i="36"/>
  <c r="FN32" i="36" s="1"/>
  <c r="FL32" i="36"/>
  <c r="FK32" i="36" s="1"/>
  <c r="FI32" i="36"/>
  <c r="FH32" i="36" s="1"/>
  <c r="FF32" i="36"/>
  <c r="FE32" i="36" s="1"/>
  <c r="FC32" i="36"/>
  <c r="FB32" i="36" s="1"/>
  <c r="EZ32" i="36"/>
  <c r="EY32" i="36" s="1"/>
  <c r="EW32" i="36"/>
  <c r="EV32" i="36" s="1"/>
  <c r="ET32" i="36"/>
  <c r="ES32" i="36" s="1"/>
  <c r="EQ32" i="36"/>
  <c r="EP32" i="36" s="1"/>
  <c r="EN32" i="36"/>
  <c r="EM32" i="36" s="1"/>
  <c r="EK32" i="36"/>
  <c r="EJ32" i="36" s="1"/>
  <c r="EH32" i="36"/>
  <c r="EG32" i="36" s="1"/>
  <c r="EE32" i="36"/>
  <c r="ED32" i="36" s="1"/>
  <c r="EB32" i="36"/>
  <c r="EA32" i="36" s="1"/>
  <c r="DY32" i="36"/>
  <c r="DX32" i="36" s="1"/>
  <c r="DV32" i="36"/>
  <c r="DU32" i="36" s="1"/>
  <c r="DS32" i="36"/>
  <c r="DR32" i="36" s="1"/>
  <c r="DP32" i="36"/>
  <c r="DO32" i="36" s="1"/>
  <c r="DM32" i="36"/>
  <c r="DL32" i="36" s="1"/>
  <c r="DJ32" i="36"/>
  <c r="DI32" i="36" s="1"/>
  <c r="DG32" i="36"/>
  <c r="DF32" i="36" s="1"/>
  <c r="DD32" i="36"/>
  <c r="DC32" i="36" s="1"/>
  <c r="DA32" i="36"/>
  <c r="CZ32" i="36" s="1"/>
  <c r="CX32" i="36"/>
  <c r="CW32" i="36" s="1"/>
  <c r="CU32" i="36"/>
  <c r="CT32" i="36" s="1"/>
  <c r="CR32" i="36"/>
  <c r="CQ32" i="36" s="1"/>
  <c r="CO32" i="36"/>
  <c r="CN32" i="36" s="1"/>
  <c r="CL32" i="36"/>
  <c r="CK32" i="36" s="1"/>
  <c r="CI32" i="36"/>
  <c r="CH32" i="36" s="1"/>
  <c r="CF32" i="36"/>
  <c r="CE32" i="36" s="1"/>
  <c r="CC32" i="36"/>
  <c r="CB32" i="36" s="1"/>
  <c r="BZ32" i="36"/>
  <c r="BY32" i="36" s="1"/>
  <c r="BW32" i="36"/>
  <c r="BV32" i="36" s="1"/>
  <c r="BT32" i="36"/>
  <c r="BS32" i="36" s="1"/>
  <c r="BQ32" i="36"/>
  <c r="BP32" i="36" s="1"/>
  <c r="BN32" i="36"/>
  <c r="BM32" i="36" s="1"/>
  <c r="BK32" i="36"/>
  <c r="BJ32" i="36" s="1"/>
  <c r="BH32" i="36"/>
  <c r="FU13" i="36"/>
  <c r="FT13" i="36" s="1"/>
  <c r="FR13" i="36"/>
  <c r="FQ13" i="36" s="1"/>
  <c r="FO13" i="36"/>
  <c r="FN13" i="36" s="1"/>
  <c r="FL13" i="36"/>
  <c r="FK13" i="36" s="1"/>
  <c r="FI13" i="36"/>
  <c r="FH13" i="36" s="1"/>
  <c r="FF13" i="36"/>
  <c r="FE13" i="36" s="1"/>
  <c r="FC13" i="36"/>
  <c r="FB13" i="36" s="1"/>
  <c r="EZ13" i="36"/>
  <c r="EY13" i="36" s="1"/>
  <c r="EW13" i="36"/>
  <c r="EV13" i="36" s="1"/>
  <c r="ET13" i="36"/>
  <c r="ES13" i="36" s="1"/>
  <c r="EQ13" i="36"/>
  <c r="EP13" i="36" s="1"/>
  <c r="EN13" i="36"/>
  <c r="EM13" i="36" s="1"/>
  <c r="EK13" i="36"/>
  <c r="EJ13" i="36" s="1"/>
  <c r="EH13" i="36"/>
  <c r="EG13" i="36" s="1"/>
  <c r="EE13" i="36"/>
  <c r="ED13" i="36" s="1"/>
  <c r="EB13" i="36"/>
  <c r="EA13" i="36" s="1"/>
  <c r="DY13" i="36"/>
  <c r="DX13" i="36" s="1"/>
  <c r="DV13" i="36"/>
  <c r="DU13" i="36" s="1"/>
  <c r="DS13" i="36"/>
  <c r="DR13" i="36" s="1"/>
  <c r="DP13" i="36"/>
  <c r="DO13" i="36" s="1"/>
  <c r="DM13" i="36"/>
  <c r="DL13" i="36" s="1"/>
  <c r="DJ13" i="36"/>
  <c r="DI13" i="36" s="1"/>
  <c r="DG13" i="36"/>
  <c r="DF13" i="36" s="1"/>
  <c r="DD13" i="36"/>
  <c r="DC13" i="36" s="1"/>
  <c r="DA13" i="36"/>
  <c r="CZ13" i="36" s="1"/>
  <c r="CX13" i="36"/>
  <c r="CW13" i="36" s="1"/>
  <c r="CU13" i="36"/>
  <c r="CT13" i="36" s="1"/>
  <c r="CR13" i="36"/>
  <c r="CQ13" i="36" s="1"/>
  <c r="CO13" i="36"/>
  <c r="CN13" i="36" s="1"/>
  <c r="CL13" i="36"/>
  <c r="CK13" i="36" s="1"/>
  <c r="CI13" i="36"/>
  <c r="CH13" i="36" s="1"/>
  <c r="CF13" i="36"/>
  <c r="CE13" i="36" s="1"/>
  <c r="CC13" i="36"/>
  <c r="CB13" i="36" s="1"/>
  <c r="BZ13" i="36"/>
  <c r="BY13" i="36" s="1"/>
  <c r="BW13" i="36"/>
  <c r="BV13" i="36" s="1"/>
  <c r="BT13" i="36"/>
  <c r="BS13" i="36" s="1"/>
  <c r="BQ13" i="36"/>
  <c r="BP13" i="36" s="1"/>
  <c r="BN13" i="36"/>
  <c r="BM13" i="36" s="1"/>
  <c r="BK13" i="36"/>
  <c r="BJ13" i="36" s="1"/>
  <c r="BH13" i="36"/>
  <c r="FU14" i="36"/>
  <c r="FT14" i="36" s="1"/>
  <c r="FR14" i="36"/>
  <c r="FQ14" i="36" s="1"/>
  <c r="FO14" i="36"/>
  <c r="FN14" i="36" s="1"/>
  <c r="FL14" i="36"/>
  <c r="FK14" i="36" s="1"/>
  <c r="FI14" i="36"/>
  <c r="FH14" i="36" s="1"/>
  <c r="FF14" i="36"/>
  <c r="FE14" i="36" s="1"/>
  <c r="FC14" i="36"/>
  <c r="FB14" i="36" s="1"/>
  <c r="EZ14" i="36"/>
  <c r="EY14" i="36" s="1"/>
  <c r="EW14" i="36"/>
  <c r="EV14" i="36" s="1"/>
  <c r="ET14" i="36"/>
  <c r="ES14" i="36" s="1"/>
  <c r="EQ14" i="36"/>
  <c r="EP14" i="36" s="1"/>
  <c r="EN14" i="36"/>
  <c r="EM14" i="36" s="1"/>
  <c r="EK14" i="36"/>
  <c r="EJ14" i="36" s="1"/>
  <c r="EH14" i="36"/>
  <c r="EG14" i="36" s="1"/>
  <c r="EE14" i="36"/>
  <c r="ED14" i="36" s="1"/>
  <c r="EB14" i="36"/>
  <c r="EA14" i="36" s="1"/>
  <c r="DY14" i="36"/>
  <c r="DX14" i="36" s="1"/>
  <c r="DV14" i="36"/>
  <c r="DU14" i="36" s="1"/>
  <c r="DS14" i="36"/>
  <c r="DR14" i="36" s="1"/>
  <c r="DP14" i="36"/>
  <c r="DO14" i="36" s="1"/>
  <c r="DM14" i="36"/>
  <c r="DL14" i="36" s="1"/>
  <c r="DJ14" i="36"/>
  <c r="DI14" i="36" s="1"/>
  <c r="DG14" i="36"/>
  <c r="DF14" i="36" s="1"/>
  <c r="DD14" i="36"/>
  <c r="DC14" i="36" s="1"/>
  <c r="DA14" i="36"/>
  <c r="CZ14" i="36" s="1"/>
  <c r="CX14" i="36"/>
  <c r="CW14" i="36" s="1"/>
  <c r="CU14" i="36"/>
  <c r="CT14" i="36" s="1"/>
  <c r="CR14" i="36"/>
  <c r="CQ14" i="36" s="1"/>
  <c r="CO14" i="36"/>
  <c r="CN14" i="36" s="1"/>
  <c r="CL14" i="36"/>
  <c r="CK14" i="36" s="1"/>
  <c r="CI14" i="36"/>
  <c r="CH14" i="36" s="1"/>
  <c r="CF14" i="36"/>
  <c r="CE14" i="36" s="1"/>
  <c r="CC14" i="36"/>
  <c r="CB14" i="36" s="1"/>
  <c r="BZ14" i="36"/>
  <c r="BY14" i="36" s="1"/>
  <c r="BW14" i="36"/>
  <c r="BV14" i="36" s="1"/>
  <c r="BT14" i="36"/>
  <c r="BS14" i="36" s="1"/>
  <c r="BQ14" i="36"/>
  <c r="BP14" i="36" s="1"/>
  <c r="BN14" i="36"/>
  <c r="BM14" i="36" s="1"/>
  <c r="BK14" i="36"/>
  <c r="BJ14" i="36" s="1"/>
  <c r="BH14" i="36"/>
  <c r="FU11" i="36"/>
  <c r="FT11" i="36" s="1"/>
  <c r="FR11" i="36"/>
  <c r="FQ11" i="36" s="1"/>
  <c r="FO11" i="36"/>
  <c r="FN11" i="36" s="1"/>
  <c r="FL11" i="36"/>
  <c r="FK11" i="36" s="1"/>
  <c r="FI11" i="36"/>
  <c r="FH11" i="36" s="1"/>
  <c r="FF11" i="36"/>
  <c r="FE11" i="36" s="1"/>
  <c r="FC11" i="36"/>
  <c r="FB11" i="36" s="1"/>
  <c r="EZ11" i="36"/>
  <c r="EY11" i="36" s="1"/>
  <c r="EW11" i="36"/>
  <c r="EV11" i="36" s="1"/>
  <c r="ET11" i="36"/>
  <c r="ES11" i="36" s="1"/>
  <c r="EQ11" i="36"/>
  <c r="EP11" i="36" s="1"/>
  <c r="EN11" i="36"/>
  <c r="EM11" i="36" s="1"/>
  <c r="EK11" i="36"/>
  <c r="EJ11" i="36" s="1"/>
  <c r="EH11" i="36"/>
  <c r="EG11" i="36" s="1"/>
  <c r="EE11" i="36"/>
  <c r="ED11" i="36" s="1"/>
  <c r="EB11" i="36"/>
  <c r="EA11" i="36" s="1"/>
  <c r="DY11" i="36"/>
  <c r="DX11" i="36" s="1"/>
  <c r="DV11" i="36"/>
  <c r="DU11" i="36" s="1"/>
  <c r="DS11" i="36"/>
  <c r="DR11" i="36" s="1"/>
  <c r="DP11" i="36"/>
  <c r="DO11" i="36" s="1"/>
  <c r="DM11" i="36"/>
  <c r="DL11" i="36" s="1"/>
  <c r="DJ11" i="36"/>
  <c r="DI11" i="36" s="1"/>
  <c r="DG11" i="36"/>
  <c r="DF11" i="36" s="1"/>
  <c r="DD11" i="36"/>
  <c r="DC11" i="36" s="1"/>
  <c r="DA11" i="36"/>
  <c r="CZ11" i="36" s="1"/>
  <c r="CX11" i="36"/>
  <c r="CW11" i="36" s="1"/>
  <c r="CU11" i="36"/>
  <c r="CT11" i="36" s="1"/>
  <c r="CR11" i="36"/>
  <c r="CQ11" i="36" s="1"/>
  <c r="CO11" i="36"/>
  <c r="CN11" i="36" s="1"/>
  <c r="CL11" i="36"/>
  <c r="CK11" i="36" s="1"/>
  <c r="CI11" i="36"/>
  <c r="CH11" i="36" s="1"/>
  <c r="CF11" i="36"/>
  <c r="CE11" i="36" s="1"/>
  <c r="CC11" i="36"/>
  <c r="CB11" i="36" s="1"/>
  <c r="BZ11" i="36"/>
  <c r="BY11" i="36" s="1"/>
  <c r="BW11" i="36"/>
  <c r="BV11" i="36" s="1"/>
  <c r="BT11" i="36"/>
  <c r="BS11" i="36" s="1"/>
  <c r="BQ11" i="36"/>
  <c r="BP11" i="36" s="1"/>
  <c r="BN11" i="36"/>
  <c r="BM11" i="36" s="1"/>
  <c r="BK11" i="36"/>
  <c r="BJ11" i="36" s="1"/>
  <c r="BH11" i="36"/>
  <c r="FU10" i="36"/>
  <c r="FT10" i="36" s="1"/>
  <c r="FR10" i="36"/>
  <c r="FQ10" i="36" s="1"/>
  <c r="FO10" i="36"/>
  <c r="FN10" i="36" s="1"/>
  <c r="FL10" i="36"/>
  <c r="FK10" i="36" s="1"/>
  <c r="FI10" i="36"/>
  <c r="FH10" i="36" s="1"/>
  <c r="FF10" i="36"/>
  <c r="FE10" i="36" s="1"/>
  <c r="FC10" i="36"/>
  <c r="FB10" i="36" s="1"/>
  <c r="EZ10" i="36"/>
  <c r="EY10" i="36" s="1"/>
  <c r="EW10" i="36"/>
  <c r="EV10" i="36" s="1"/>
  <c r="ET10" i="36"/>
  <c r="ES10" i="36" s="1"/>
  <c r="EQ10" i="36"/>
  <c r="EP10" i="36" s="1"/>
  <c r="EN10" i="36"/>
  <c r="EM10" i="36" s="1"/>
  <c r="EK10" i="36"/>
  <c r="EJ10" i="36" s="1"/>
  <c r="EH10" i="36"/>
  <c r="EG10" i="36" s="1"/>
  <c r="EE10" i="36"/>
  <c r="ED10" i="36" s="1"/>
  <c r="EB10" i="36"/>
  <c r="EA10" i="36" s="1"/>
  <c r="DY10" i="36"/>
  <c r="DX10" i="36" s="1"/>
  <c r="DV10" i="36"/>
  <c r="DU10" i="36" s="1"/>
  <c r="DS10" i="36"/>
  <c r="DR10" i="36" s="1"/>
  <c r="DP10" i="36"/>
  <c r="DO10" i="36" s="1"/>
  <c r="DM10" i="36"/>
  <c r="DL10" i="36" s="1"/>
  <c r="DJ10" i="36"/>
  <c r="DI10" i="36" s="1"/>
  <c r="DG10" i="36"/>
  <c r="DF10" i="36" s="1"/>
  <c r="DD10" i="36"/>
  <c r="DC10" i="36" s="1"/>
  <c r="DA10" i="36"/>
  <c r="CZ10" i="36" s="1"/>
  <c r="CX10" i="36"/>
  <c r="CW10" i="36" s="1"/>
  <c r="CU10" i="36"/>
  <c r="CT10" i="36" s="1"/>
  <c r="CR10" i="36"/>
  <c r="CQ10" i="36" s="1"/>
  <c r="CO10" i="36"/>
  <c r="CN10" i="36" s="1"/>
  <c r="CL10" i="36"/>
  <c r="CK10" i="36" s="1"/>
  <c r="CI10" i="36"/>
  <c r="CH10" i="36" s="1"/>
  <c r="CF10" i="36"/>
  <c r="CE10" i="36" s="1"/>
  <c r="CC10" i="36"/>
  <c r="CB10" i="36" s="1"/>
  <c r="BZ10" i="36"/>
  <c r="BY10" i="36" s="1"/>
  <c r="BW10" i="36"/>
  <c r="BV10" i="36" s="1"/>
  <c r="BT10" i="36"/>
  <c r="BS10" i="36" s="1"/>
  <c r="BQ10" i="36"/>
  <c r="BP10" i="36" s="1"/>
  <c r="BN10" i="36"/>
  <c r="BM10" i="36" s="1"/>
  <c r="BK10" i="36"/>
  <c r="BJ10" i="36" s="1"/>
  <c r="BH10" i="36"/>
  <c r="FU9" i="36"/>
  <c r="FT9" i="36" s="1"/>
  <c r="FR9" i="36"/>
  <c r="FQ9" i="36" s="1"/>
  <c r="FO9" i="36"/>
  <c r="FN9" i="36" s="1"/>
  <c r="FL9" i="36"/>
  <c r="FK9" i="36" s="1"/>
  <c r="FI9" i="36"/>
  <c r="FH9" i="36" s="1"/>
  <c r="FF9" i="36"/>
  <c r="FE9" i="36" s="1"/>
  <c r="FC9" i="36"/>
  <c r="FB9" i="36" s="1"/>
  <c r="EZ9" i="36"/>
  <c r="EY9" i="36" s="1"/>
  <c r="EW9" i="36"/>
  <c r="EV9" i="36" s="1"/>
  <c r="ET9" i="36"/>
  <c r="ES9" i="36" s="1"/>
  <c r="EQ9" i="36"/>
  <c r="EP9" i="36" s="1"/>
  <c r="EN9" i="36"/>
  <c r="EM9" i="36" s="1"/>
  <c r="EK9" i="36"/>
  <c r="EJ9" i="36" s="1"/>
  <c r="EH9" i="36"/>
  <c r="EG9" i="36" s="1"/>
  <c r="EE9" i="36"/>
  <c r="ED9" i="36" s="1"/>
  <c r="EB9" i="36"/>
  <c r="EA9" i="36" s="1"/>
  <c r="DY9" i="36"/>
  <c r="DX9" i="36" s="1"/>
  <c r="DV9" i="36"/>
  <c r="DU9" i="36" s="1"/>
  <c r="DS9" i="36"/>
  <c r="DR9" i="36" s="1"/>
  <c r="DP9" i="36"/>
  <c r="DO9" i="36" s="1"/>
  <c r="DM9" i="36"/>
  <c r="DL9" i="36" s="1"/>
  <c r="DJ9" i="36"/>
  <c r="DI9" i="36" s="1"/>
  <c r="DG9" i="36"/>
  <c r="DF9" i="36" s="1"/>
  <c r="DD9" i="36"/>
  <c r="DC9" i="36" s="1"/>
  <c r="DA9" i="36"/>
  <c r="CZ9" i="36" s="1"/>
  <c r="CX9" i="36"/>
  <c r="CW9" i="36" s="1"/>
  <c r="CU9" i="36"/>
  <c r="CT9" i="36" s="1"/>
  <c r="CR9" i="36"/>
  <c r="CQ9" i="36" s="1"/>
  <c r="CO9" i="36"/>
  <c r="CN9" i="36" s="1"/>
  <c r="CL9" i="36"/>
  <c r="CK9" i="36" s="1"/>
  <c r="CI9" i="36"/>
  <c r="CH9" i="36" s="1"/>
  <c r="CF9" i="36"/>
  <c r="CE9" i="36" s="1"/>
  <c r="CC9" i="36"/>
  <c r="CB9" i="36" s="1"/>
  <c r="BZ9" i="36"/>
  <c r="BY9" i="36" s="1"/>
  <c r="BW9" i="36"/>
  <c r="BV9" i="36" s="1"/>
  <c r="BT9" i="36"/>
  <c r="BS9" i="36" s="1"/>
  <c r="BQ9" i="36"/>
  <c r="BP9" i="36" s="1"/>
  <c r="BN9" i="36"/>
  <c r="BM9" i="36" s="1"/>
  <c r="BK9" i="36"/>
  <c r="BJ9" i="36" s="1"/>
  <c r="BH9" i="36"/>
  <c r="FU8" i="36"/>
  <c r="FT8" i="36" s="1"/>
  <c r="FR8" i="36"/>
  <c r="FQ8" i="36" s="1"/>
  <c r="FO8" i="36"/>
  <c r="FN8" i="36" s="1"/>
  <c r="FL8" i="36"/>
  <c r="FK8" i="36" s="1"/>
  <c r="FI8" i="36"/>
  <c r="FH8" i="36" s="1"/>
  <c r="FF8" i="36"/>
  <c r="FE8" i="36" s="1"/>
  <c r="FC8" i="36"/>
  <c r="FB8" i="36" s="1"/>
  <c r="EZ8" i="36"/>
  <c r="EY8" i="36" s="1"/>
  <c r="EW8" i="36"/>
  <c r="EV8" i="36" s="1"/>
  <c r="ET8" i="36"/>
  <c r="ES8" i="36" s="1"/>
  <c r="EQ8" i="36"/>
  <c r="EP8" i="36" s="1"/>
  <c r="EN8" i="36"/>
  <c r="EM8" i="36" s="1"/>
  <c r="EK8" i="36"/>
  <c r="EJ8" i="36" s="1"/>
  <c r="EH8" i="36"/>
  <c r="EG8" i="36" s="1"/>
  <c r="EE8" i="36"/>
  <c r="ED8" i="36" s="1"/>
  <c r="EB8" i="36"/>
  <c r="EA8" i="36" s="1"/>
  <c r="DY8" i="36"/>
  <c r="DX8" i="36" s="1"/>
  <c r="DV8" i="36"/>
  <c r="DU8" i="36" s="1"/>
  <c r="DS8" i="36"/>
  <c r="DR8" i="36" s="1"/>
  <c r="DP8" i="36"/>
  <c r="DO8" i="36" s="1"/>
  <c r="DM8" i="36"/>
  <c r="DL8" i="36" s="1"/>
  <c r="DJ8" i="36"/>
  <c r="DI8" i="36" s="1"/>
  <c r="DG8" i="36"/>
  <c r="DF8" i="36" s="1"/>
  <c r="DD8" i="36"/>
  <c r="DC8" i="36" s="1"/>
  <c r="DA8" i="36"/>
  <c r="CZ8" i="36" s="1"/>
  <c r="CX8" i="36"/>
  <c r="CW8" i="36" s="1"/>
  <c r="CU8" i="36"/>
  <c r="CT8" i="36" s="1"/>
  <c r="CR8" i="36"/>
  <c r="CQ8" i="36" s="1"/>
  <c r="CO8" i="36"/>
  <c r="CN8" i="36" s="1"/>
  <c r="CL8" i="36"/>
  <c r="CK8" i="36" s="1"/>
  <c r="CI8" i="36"/>
  <c r="CH8" i="36" s="1"/>
  <c r="CF8" i="36"/>
  <c r="CE8" i="36" s="1"/>
  <c r="CC8" i="36"/>
  <c r="CB8" i="36" s="1"/>
  <c r="BZ8" i="36"/>
  <c r="BY8" i="36" s="1"/>
  <c r="BW8" i="36"/>
  <c r="BV8" i="36" s="1"/>
  <c r="BT8" i="36"/>
  <c r="BS8" i="36" s="1"/>
  <c r="BQ8" i="36"/>
  <c r="BP8" i="36" s="1"/>
  <c r="BN8" i="36"/>
  <c r="BM8" i="36" s="1"/>
  <c r="BK8" i="36"/>
  <c r="BJ8" i="36" s="1"/>
  <c r="BH8" i="36"/>
  <c r="FU7" i="36"/>
  <c r="FT7" i="36" s="1"/>
  <c r="FR7" i="36"/>
  <c r="FQ7" i="36" s="1"/>
  <c r="FO7" i="36"/>
  <c r="FN7" i="36" s="1"/>
  <c r="FL7" i="36"/>
  <c r="FK7" i="36" s="1"/>
  <c r="FI7" i="36"/>
  <c r="FH7" i="36" s="1"/>
  <c r="FF7" i="36"/>
  <c r="FE7" i="36" s="1"/>
  <c r="FC7" i="36"/>
  <c r="FB7" i="36" s="1"/>
  <c r="EZ7" i="36"/>
  <c r="EY7" i="36" s="1"/>
  <c r="EW7" i="36"/>
  <c r="EV7" i="36" s="1"/>
  <c r="ET7" i="36"/>
  <c r="ES7" i="36" s="1"/>
  <c r="EQ7" i="36"/>
  <c r="EP7" i="36" s="1"/>
  <c r="EN7" i="36"/>
  <c r="EM7" i="36" s="1"/>
  <c r="EK7" i="36"/>
  <c r="EJ7" i="36" s="1"/>
  <c r="EH7" i="36"/>
  <c r="EG7" i="36" s="1"/>
  <c r="EE7" i="36"/>
  <c r="ED7" i="36" s="1"/>
  <c r="EB7" i="36"/>
  <c r="EA7" i="36" s="1"/>
  <c r="DY7" i="36"/>
  <c r="DX7" i="36" s="1"/>
  <c r="DV7" i="36"/>
  <c r="DU7" i="36" s="1"/>
  <c r="DS7" i="36"/>
  <c r="DR7" i="36" s="1"/>
  <c r="DP7" i="36"/>
  <c r="DO7" i="36" s="1"/>
  <c r="DM7" i="36"/>
  <c r="DL7" i="36" s="1"/>
  <c r="DJ7" i="36"/>
  <c r="DI7" i="36" s="1"/>
  <c r="DG7" i="36"/>
  <c r="DF7" i="36" s="1"/>
  <c r="DD7" i="36"/>
  <c r="DC7" i="36" s="1"/>
  <c r="DA7" i="36"/>
  <c r="CZ7" i="36" s="1"/>
  <c r="CX7" i="36"/>
  <c r="CW7" i="36" s="1"/>
  <c r="CU7" i="36"/>
  <c r="CT7" i="36" s="1"/>
  <c r="CR7" i="36"/>
  <c r="CQ7" i="36" s="1"/>
  <c r="CO7" i="36"/>
  <c r="CN7" i="36" s="1"/>
  <c r="CL7" i="36"/>
  <c r="CK7" i="36" s="1"/>
  <c r="CI7" i="36"/>
  <c r="CH7" i="36" s="1"/>
  <c r="CF7" i="36"/>
  <c r="CE7" i="36" s="1"/>
  <c r="CC7" i="36"/>
  <c r="CB7" i="36" s="1"/>
  <c r="BZ7" i="36"/>
  <c r="BY7" i="36" s="1"/>
  <c r="BW7" i="36"/>
  <c r="BV7" i="36" s="1"/>
  <c r="BT7" i="36"/>
  <c r="BS7" i="36" s="1"/>
  <c r="BQ7" i="36"/>
  <c r="BP7" i="36" s="1"/>
  <c r="BN7" i="36"/>
  <c r="BM7" i="36" s="1"/>
  <c r="BK7" i="36"/>
  <c r="BJ7" i="36" s="1"/>
  <c r="BH7" i="36"/>
  <c r="S2" i="36"/>
  <c r="Q2" i="36"/>
  <c r="C87" i="35"/>
  <c r="FU85" i="35"/>
  <c r="FT85" i="35" s="1"/>
  <c r="FR85" i="35"/>
  <c r="FQ85" i="35" s="1"/>
  <c r="FO85" i="35"/>
  <c r="FN85" i="35" s="1"/>
  <c r="FL85" i="35"/>
  <c r="FK85" i="35" s="1"/>
  <c r="FI85" i="35"/>
  <c r="FH85" i="35" s="1"/>
  <c r="FF85" i="35"/>
  <c r="FE85" i="35" s="1"/>
  <c r="FC85" i="35"/>
  <c r="FB85" i="35" s="1"/>
  <c r="EZ85" i="35"/>
  <c r="EY85" i="35" s="1"/>
  <c r="EW85" i="35"/>
  <c r="EV85" i="35" s="1"/>
  <c r="ET85" i="35"/>
  <c r="ES85" i="35" s="1"/>
  <c r="EQ85" i="35"/>
  <c r="EP85" i="35" s="1"/>
  <c r="EN85" i="35"/>
  <c r="EM85" i="35" s="1"/>
  <c r="EK85" i="35"/>
  <c r="EJ85" i="35" s="1"/>
  <c r="EH85" i="35"/>
  <c r="EG85" i="35" s="1"/>
  <c r="EE85" i="35"/>
  <c r="ED85" i="35" s="1"/>
  <c r="EB85" i="35"/>
  <c r="EA85" i="35" s="1"/>
  <c r="DY85" i="35"/>
  <c r="DX85" i="35" s="1"/>
  <c r="DV85" i="35"/>
  <c r="DU85" i="35" s="1"/>
  <c r="DS85" i="35"/>
  <c r="DR85" i="35" s="1"/>
  <c r="DP85" i="35"/>
  <c r="DO85" i="35" s="1"/>
  <c r="DM85" i="35"/>
  <c r="DL85" i="35" s="1"/>
  <c r="DJ85" i="35"/>
  <c r="DI85" i="35" s="1"/>
  <c r="DG85" i="35"/>
  <c r="DF85" i="35" s="1"/>
  <c r="DD85" i="35"/>
  <c r="DC85" i="35" s="1"/>
  <c r="DA85" i="35"/>
  <c r="CZ85" i="35" s="1"/>
  <c r="CX85" i="35"/>
  <c r="CW85" i="35" s="1"/>
  <c r="CU85" i="35"/>
  <c r="CT85" i="35" s="1"/>
  <c r="CR85" i="35"/>
  <c r="CQ85" i="35" s="1"/>
  <c r="CO85" i="35"/>
  <c r="CN85" i="35" s="1"/>
  <c r="CL85" i="35"/>
  <c r="CK85" i="35" s="1"/>
  <c r="CI85" i="35"/>
  <c r="CH85" i="35" s="1"/>
  <c r="CF85" i="35"/>
  <c r="CE85" i="35" s="1"/>
  <c r="CC85" i="35"/>
  <c r="CB85" i="35" s="1"/>
  <c r="BZ85" i="35"/>
  <c r="BY85" i="35" s="1"/>
  <c r="BW85" i="35"/>
  <c r="BV85" i="35" s="1"/>
  <c r="BT85" i="35"/>
  <c r="BS85" i="35" s="1"/>
  <c r="BQ85" i="35"/>
  <c r="BP85" i="35" s="1"/>
  <c r="BN85" i="35"/>
  <c r="BM85" i="35" s="1"/>
  <c r="BK85" i="35"/>
  <c r="BJ85" i="35" s="1"/>
  <c r="BH85" i="35"/>
  <c r="BG85" i="35" s="1"/>
  <c r="FU84" i="35"/>
  <c r="FT84" i="35" s="1"/>
  <c r="FR84" i="35"/>
  <c r="FQ84" i="35" s="1"/>
  <c r="FO84" i="35"/>
  <c r="FN84" i="35" s="1"/>
  <c r="FL84" i="35"/>
  <c r="FK84" i="35" s="1"/>
  <c r="FI84" i="35"/>
  <c r="FH84" i="35" s="1"/>
  <c r="FF84" i="35"/>
  <c r="FE84" i="35" s="1"/>
  <c r="FC84" i="35"/>
  <c r="FB84" i="35" s="1"/>
  <c r="EZ84" i="35"/>
  <c r="EY84" i="35" s="1"/>
  <c r="EW84" i="35"/>
  <c r="EV84" i="35" s="1"/>
  <c r="ET84" i="35"/>
  <c r="ES84" i="35" s="1"/>
  <c r="EQ84" i="35"/>
  <c r="EP84" i="35" s="1"/>
  <c r="EN84" i="35"/>
  <c r="EM84" i="35" s="1"/>
  <c r="EK84" i="35"/>
  <c r="EJ84" i="35" s="1"/>
  <c r="EH84" i="35"/>
  <c r="EG84" i="35" s="1"/>
  <c r="EE84" i="35"/>
  <c r="ED84" i="35" s="1"/>
  <c r="EB84" i="35"/>
  <c r="EA84" i="35" s="1"/>
  <c r="DY84" i="35"/>
  <c r="DX84" i="35" s="1"/>
  <c r="DV84" i="35"/>
  <c r="DU84" i="35" s="1"/>
  <c r="DS84" i="35"/>
  <c r="DR84" i="35" s="1"/>
  <c r="DP84" i="35"/>
  <c r="DO84" i="35" s="1"/>
  <c r="DM84" i="35"/>
  <c r="DL84" i="35" s="1"/>
  <c r="DJ84" i="35"/>
  <c r="DI84" i="35" s="1"/>
  <c r="DG84" i="35"/>
  <c r="DF84" i="35" s="1"/>
  <c r="DD84" i="35"/>
  <c r="DC84" i="35" s="1"/>
  <c r="DA84" i="35"/>
  <c r="CZ84" i="35" s="1"/>
  <c r="CX84" i="35"/>
  <c r="CW84" i="35" s="1"/>
  <c r="CU84" i="35"/>
  <c r="CT84" i="35" s="1"/>
  <c r="CR84" i="35"/>
  <c r="CQ84" i="35" s="1"/>
  <c r="CO84" i="35"/>
  <c r="CN84" i="35" s="1"/>
  <c r="CL84" i="35"/>
  <c r="CK84" i="35" s="1"/>
  <c r="CI84" i="35"/>
  <c r="CH84" i="35" s="1"/>
  <c r="CF84" i="35"/>
  <c r="CE84" i="35" s="1"/>
  <c r="CC84" i="35"/>
  <c r="CB84" i="35" s="1"/>
  <c r="BZ84" i="35"/>
  <c r="BY84" i="35" s="1"/>
  <c r="BW84" i="35"/>
  <c r="BV84" i="35" s="1"/>
  <c r="BT84" i="35"/>
  <c r="BS84" i="35" s="1"/>
  <c r="BQ84" i="35"/>
  <c r="BP84" i="35" s="1"/>
  <c r="BN84" i="35"/>
  <c r="BM84" i="35" s="1"/>
  <c r="BK84" i="35"/>
  <c r="BJ84" i="35" s="1"/>
  <c r="BH84" i="35"/>
  <c r="BG84" i="35" s="1"/>
  <c r="FU83" i="35"/>
  <c r="FT83" i="35" s="1"/>
  <c r="FR83" i="35"/>
  <c r="FQ83" i="35" s="1"/>
  <c r="FO83" i="35"/>
  <c r="FN83" i="35" s="1"/>
  <c r="FL83" i="35"/>
  <c r="FK83" i="35" s="1"/>
  <c r="FI83" i="35"/>
  <c r="FH83" i="35" s="1"/>
  <c r="FF83" i="35"/>
  <c r="FE83" i="35" s="1"/>
  <c r="FC83" i="35"/>
  <c r="FB83" i="35" s="1"/>
  <c r="EZ83" i="35"/>
  <c r="EY83" i="35" s="1"/>
  <c r="EW83" i="35"/>
  <c r="EV83" i="35" s="1"/>
  <c r="ET83" i="35"/>
  <c r="ES83" i="35" s="1"/>
  <c r="EQ83" i="35"/>
  <c r="EP83" i="35" s="1"/>
  <c r="EN83" i="35"/>
  <c r="EM83" i="35" s="1"/>
  <c r="EK83" i="35"/>
  <c r="EJ83" i="35" s="1"/>
  <c r="EH83" i="35"/>
  <c r="EG83" i="35" s="1"/>
  <c r="EE83" i="35"/>
  <c r="ED83" i="35" s="1"/>
  <c r="EB83" i="35"/>
  <c r="EA83" i="35" s="1"/>
  <c r="DY83" i="35"/>
  <c r="DX83" i="35" s="1"/>
  <c r="DV83" i="35"/>
  <c r="DU83" i="35" s="1"/>
  <c r="DS83" i="35"/>
  <c r="DR83" i="35" s="1"/>
  <c r="DP83" i="35"/>
  <c r="DO83" i="35" s="1"/>
  <c r="DM83" i="35"/>
  <c r="DL83" i="35" s="1"/>
  <c r="DJ83" i="35"/>
  <c r="DI83" i="35" s="1"/>
  <c r="DG83" i="35"/>
  <c r="DF83" i="35" s="1"/>
  <c r="DD83" i="35"/>
  <c r="DC83" i="35" s="1"/>
  <c r="DA83" i="35"/>
  <c r="CZ83" i="35" s="1"/>
  <c r="CX83" i="35"/>
  <c r="CW83" i="35" s="1"/>
  <c r="CU83" i="35"/>
  <c r="CT83" i="35" s="1"/>
  <c r="CR83" i="35"/>
  <c r="CQ83" i="35" s="1"/>
  <c r="CO83" i="35"/>
  <c r="CN83" i="35" s="1"/>
  <c r="CL83" i="35"/>
  <c r="CK83" i="35" s="1"/>
  <c r="CI83" i="35"/>
  <c r="CH83" i="35" s="1"/>
  <c r="CF83" i="35"/>
  <c r="CE83" i="35" s="1"/>
  <c r="CC83" i="35"/>
  <c r="CB83" i="35" s="1"/>
  <c r="BZ83" i="35"/>
  <c r="BY83" i="35" s="1"/>
  <c r="BW83" i="35"/>
  <c r="BV83" i="35" s="1"/>
  <c r="BT83" i="35"/>
  <c r="BS83" i="35" s="1"/>
  <c r="BQ83" i="35"/>
  <c r="BP83" i="35" s="1"/>
  <c r="BN83" i="35"/>
  <c r="BM83" i="35" s="1"/>
  <c r="BK83" i="35"/>
  <c r="BJ83" i="35" s="1"/>
  <c r="BH83" i="35"/>
  <c r="BG83" i="35" s="1"/>
  <c r="FU82" i="35"/>
  <c r="FT82" i="35" s="1"/>
  <c r="FR82" i="35"/>
  <c r="FQ82" i="35" s="1"/>
  <c r="FO82" i="35"/>
  <c r="FN82" i="35" s="1"/>
  <c r="FL82" i="35"/>
  <c r="FK82" i="35" s="1"/>
  <c r="FI82" i="35"/>
  <c r="FH82" i="35" s="1"/>
  <c r="FF82" i="35"/>
  <c r="FE82" i="35" s="1"/>
  <c r="FC82" i="35"/>
  <c r="FB82" i="35" s="1"/>
  <c r="EZ82" i="35"/>
  <c r="EY82" i="35" s="1"/>
  <c r="EW82" i="35"/>
  <c r="EV82" i="35" s="1"/>
  <c r="ET82" i="35"/>
  <c r="ES82" i="35" s="1"/>
  <c r="EQ82" i="35"/>
  <c r="EP82" i="35" s="1"/>
  <c r="EN82" i="35"/>
  <c r="EM82" i="35" s="1"/>
  <c r="EK82" i="35"/>
  <c r="EJ82" i="35" s="1"/>
  <c r="EH82" i="35"/>
  <c r="EG82" i="35" s="1"/>
  <c r="EE82" i="35"/>
  <c r="ED82" i="35" s="1"/>
  <c r="EB82" i="35"/>
  <c r="EA82" i="35" s="1"/>
  <c r="DY82" i="35"/>
  <c r="DX82" i="35" s="1"/>
  <c r="DV82" i="35"/>
  <c r="DU82" i="35" s="1"/>
  <c r="DS82" i="35"/>
  <c r="DR82" i="35" s="1"/>
  <c r="DP82" i="35"/>
  <c r="DO82" i="35" s="1"/>
  <c r="DM82" i="35"/>
  <c r="DL82" i="35" s="1"/>
  <c r="DJ82" i="35"/>
  <c r="DI82" i="35" s="1"/>
  <c r="DG82" i="35"/>
  <c r="DF82" i="35" s="1"/>
  <c r="DD82" i="35"/>
  <c r="DC82" i="35" s="1"/>
  <c r="DA82" i="35"/>
  <c r="CZ82" i="35" s="1"/>
  <c r="CX82" i="35"/>
  <c r="CW82" i="35" s="1"/>
  <c r="CU82" i="35"/>
  <c r="CT82" i="35" s="1"/>
  <c r="CR82" i="35"/>
  <c r="CQ82" i="35" s="1"/>
  <c r="CO82" i="35"/>
  <c r="CN82" i="35" s="1"/>
  <c r="CL82" i="35"/>
  <c r="CK82" i="35" s="1"/>
  <c r="CI82" i="35"/>
  <c r="CH82" i="35" s="1"/>
  <c r="CF82" i="35"/>
  <c r="CE82" i="35" s="1"/>
  <c r="CC82" i="35"/>
  <c r="CB82" i="35" s="1"/>
  <c r="BZ82" i="35"/>
  <c r="BY82" i="35" s="1"/>
  <c r="BW82" i="35"/>
  <c r="BV82" i="35" s="1"/>
  <c r="BT82" i="35"/>
  <c r="BS82" i="35" s="1"/>
  <c r="BQ82" i="35"/>
  <c r="BP82" i="35" s="1"/>
  <c r="BN82" i="35"/>
  <c r="BM82" i="35" s="1"/>
  <c r="BK82" i="35"/>
  <c r="BJ82" i="35" s="1"/>
  <c r="BH82" i="35"/>
  <c r="BG82" i="35" s="1"/>
  <c r="FU81" i="35"/>
  <c r="FT81" i="35" s="1"/>
  <c r="FR81" i="35"/>
  <c r="FQ81" i="35" s="1"/>
  <c r="FO81" i="35"/>
  <c r="FN81" i="35" s="1"/>
  <c r="FL81" i="35"/>
  <c r="FK81" i="35" s="1"/>
  <c r="FI81" i="35"/>
  <c r="FH81" i="35" s="1"/>
  <c r="FF81" i="35"/>
  <c r="FE81" i="35" s="1"/>
  <c r="FC81" i="35"/>
  <c r="FB81" i="35" s="1"/>
  <c r="EZ81" i="35"/>
  <c r="EY81" i="35" s="1"/>
  <c r="EW81" i="35"/>
  <c r="EV81" i="35" s="1"/>
  <c r="ET81" i="35"/>
  <c r="ES81" i="35" s="1"/>
  <c r="EQ81" i="35"/>
  <c r="EP81" i="35" s="1"/>
  <c r="EN81" i="35"/>
  <c r="EM81" i="35" s="1"/>
  <c r="EK81" i="35"/>
  <c r="EJ81" i="35" s="1"/>
  <c r="EH81" i="35"/>
  <c r="EG81" i="35" s="1"/>
  <c r="EE81" i="35"/>
  <c r="ED81" i="35" s="1"/>
  <c r="EB81" i="35"/>
  <c r="EA81" i="35" s="1"/>
  <c r="DY81" i="35"/>
  <c r="DX81" i="35" s="1"/>
  <c r="DV81" i="35"/>
  <c r="DU81" i="35" s="1"/>
  <c r="DS81" i="35"/>
  <c r="DR81" i="35" s="1"/>
  <c r="DP81" i="35"/>
  <c r="DO81" i="35" s="1"/>
  <c r="DM81" i="35"/>
  <c r="DL81" i="35" s="1"/>
  <c r="DJ81" i="35"/>
  <c r="DI81" i="35" s="1"/>
  <c r="DG81" i="35"/>
  <c r="DF81" i="35" s="1"/>
  <c r="DD81" i="35"/>
  <c r="DC81" i="35" s="1"/>
  <c r="DA81" i="35"/>
  <c r="CZ81" i="35" s="1"/>
  <c r="CX81" i="35"/>
  <c r="CW81" i="35" s="1"/>
  <c r="CU81" i="35"/>
  <c r="CT81" i="35" s="1"/>
  <c r="CR81" i="35"/>
  <c r="CQ81" i="35" s="1"/>
  <c r="CO81" i="35"/>
  <c r="CN81" i="35" s="1"/>
  <c r="CL81" i="35"/>
  <c r="CK81" i="35" s="1"/>
  <c r="CI81" i="35"/>
  <c r="CH81" i="35" s="1"/>
  <c r="CF81" i="35"/>
  <c r="CE81" i="35" s="1"/>
  <c r="CC81" i="35"/>
  <c r="CB81" i="35" s="1"/>
  <c r="BZ81" i="35"/>
  <c r="BY81" i="35" s="1"/>
  <c r="BW81" i="35"/>
  <c r="BV81" i="35" s="1"/>
  <c r="BT81" i="35"/>
  <c r="BS81" i="35" s="1"/>
  <c r="BQ81" i="35"/>
  <c r="BP81" i="35" s="1"/>
  <c r="BN81" i="35"/>
  <c r="BM81" i="35" s="1"/>
  <c r="BK81" i="35"/>
  <c r="BJ81" i="35" s="1"/>
  <c r="BH81" i="35"/>
  <c r="BG81" i="35" s="1"/>
  <c r="FU80" i="35"/>
  <c r="FT80" i="35" s="1"/>
  <c r="FR80" i="35"/>
  <c r="FQ80" i="35" s="1"/>
  <c r="FO80" i="35"/>
  <c r="FN80" i="35" s="1"/>
  <c r="FL80" i="35"/>
  <c r="FK80" i="35" s="1"/>
  <c r="FI80" i="35"/>
  <c r="FH80" i="35" s="1"/>
  <c r="FF80" i="35"/>
  <c r="FE80" i="35" s="1"/>
  <c r="FC80" i="35"/>
  <c r="FB80" i="35" s="1"/>
  <c r="EZ80" i="35"/>
  <c r="EY80" i="35" s="1"/>
  <c r="EW80" i="35"/>
  <c r="EV80" i="35" s="1"/>
  <c r="ET80" i="35"/>
  <c r="ES80" i="35" s="1"/>
  <c r="EQ80" i="35"/>
  <c r="EP80" i="35" s="1"/>
  <c r="EN80" i="35"/>
  <c r="EM80" i="35" s="1"/>
  <c r="EK80" i="35"/>
  <c r="EJ80" i="35" s="1"/>
  <c r="EH80" i="35"/>
  <c r="EG80" i="35" s="1"/>
  <c r="EE80" i="35"/>
  <c r="ED80" i="35" s="1"/>
  <c r="EB80" i="35"/>
  <c r="EA80" i="35" s="1"/>
  <c r="DY80" i="35"/>
  <c r="DX80" i="35" s="1"/>
  <c r="DV80" i="35"/>
  <c r="DU80" i="35" s="1"/>
  <c r="DS80" i="35"/>
  <c r="DR80" i="35" s="1"/>
  <c r="DP80" i="35"/>
  <c r="DO80" i="35" s="1"/>
  <c r="DM80" i="35"/>
  <c r="DL80" i="35" s="1"/>
  <c r="DJ80" i="35"/>
  <c r="DI80" i="35" s="1"/>
  <c r="DG80" i="35"/>
  <c r="DF80" i="35" s="1"/>
  <c r="DD80" i="35"/>
  <c r="DC80" i="35" s="1"/>
  <c r="DA80" i="35"/>
  <c r="CZ80" i="35" s="1"/>
  <c r="CX80" i="35"/>
  <c r="CW80" i="35" s="1"/>
  <c r="CU80" i="35"/>
  <c r="CT80" i="35" s="1"/>
  <c r="CR80" i="35"/>
  <c r="CQ80" i="35" s="1"/>
  <c r="CO80" i="35"/>
  <c r="CN80" i="35" s="1"/>
  <c r="CL80" i="35"/>
  <c r="CK80" i="35" s="1"/>
  <c r="CI80" i="35"/>
  <c r="CH80" i="35" s="1"/>
  <c r="CF80" i="35"/>
  <c r="CE80" i="35" s="1"/>
  <c r="CC80" i="35"/>
  <c r="CB80" i="35" s="1"/>
  <c r="BZ80" i="35"/>
  <c r="BY80" i="35" s="1"/>
  <c r="BW80" i="35"/>
  <c r="BV80" i="35" s="1"/>
  <c r="BT80" i="35"/>
  <c r="BS80" i="35" s="1"/>
  <c r="BQ80" i="35"/>
  <c r="BP80" i="35" s="1"/>
  <c r="BN80" i="35"/>
  <c r="BM80" i="35" s="1"/>
  <c r="BK80" i="35"/>
  <c r="BJ80" i="35" s="1"/>
  <c r="BH80" i="35"/>
  <c r="BG80" i="35" s="1"/>
  <c r="FU79" i="35"/>
  <c r="FT79" i="35" s="1"/>
  <c r="FR79" i="35"/>
  <c r="FQ79" i="35" s="1"/>
  <c r="FO79" i="35"/>
  <c r="FN79" i="35" s="1"/>
  <c r="FL79" i="35"/>
  <c r="FK79" i="35" s="1"/>
  <c r="FI79" i="35"/>
  <c r="FH79" i="35" s="1"/>
  <c r="FF79" i="35"/>
  <c r="FE79" i="35" s="1"/>
  <c r="FC79" i="35"/>
  <c r="FB79" i="35" s="1"/>
  <c r="EZ79" i="35"/>
  <c r="EY79" i="35" s="1"/>
  <c r="EW79" i="35"/>
  <c r="EV79" i="35" s="1"/>
  <c r="ET79" i="35"/>
  <c r="ES79" i="35" s="1"/>
  <c r="EQ79" i="35"/>
  <c r="EP79" i="35" s="1"/>
  <c r="EN79" i="35"/>
  <c r="EM79" i="35" s="1"/>
  <c r="EK79" i="35"/>
  <c r="EJ79" i="35" s="1"/>
  <c r="EH79" i="35"/>
  <c r="EG79" i="35" s="1"/>
  <c r="EE79" i="35"/>
  <c r="ED79" i="35" s="1"/>
  <c r="EB79" i="35"/>
  <c r="EA79" i="35" s="1"/>
  <c r="DY79" i="35"/>
  <c r="DX79" i="35" s="1"/>
  <c r="DV79" i="35"/>
  <c r="DU79" i="35" s="1"/>
  <c r="DS79" i="35"/>
  <c r="DR79" i="35" s="1"/>
  <c r="DP79" i="35"/>
  <c r="DO79" i="35" s="1"/>
  <c r="DM79" i="35"/>
  <c r="DL79" i="35" s="1"/>
  <c r="DJ79" i="35"/>
  <c r="DI79" i="35" s="1"/>
  <c r="DG79" i="35"/>
  <c r="DF79" i="35" s="1"/>
  <c r="DD79" i="35"/>
  <c r="DC79" i="35" s="1"/>
  <c r="DA79" i="35"/>
  <c r="CZ79" i="35" s="1"/>
  <c r="CX79" i="35"/>
  <c r="CW79" i="35" s="1"/>
  <c r="CU79" i="35"/>
  <c r="CT79" i="35" s="1"/>
  <c r="CR79" i="35"/>
  <c r="CQ79" i="35" s="1"/>
  <c r="CO79" i="35"/>
  <c r="CN79" i="35" s="1"/>
  <c r="CL79" i="35"/>
  <c r="CK79" i="35" s="1"/>
  <c r="CI79" i="35"/>
  <c r="CH79" i="35" s="1"/>
  <c r="CF79" i="35"/>
  <c r="CE79" i="35" s="1"/>
  <c r="CC79" i="35"/>
  <c r="CB79" i="35" s="1"/>
  <c r="BZ79" i="35"/>
  <c r="BY79" i="35" s="1"/>
  <c r="BW79" i="35"/>
  <c r="BV79" i="35" s="1"/>
  <c r="BT79" i="35"/>
  <c r="BS79" i="35" s="1"/>
  <c r="BQ79" i="35"/>
  <c r="BP79" i="35" s="1"/>
  <c r="BN79" i="35"/>
  <c r="BM79" i="35" s="1"/>
  <c r="BK79" i="35"/>
  <c r="BJ79" i="35" s="1"/>
  <c r="BH79" i="35"/>
  <c r="BG79" i="35" s="1"/>
  <c r="FU78" i="35"/>
  <c r="FT78" i="35" s="1"/>
  <c r="FR78" i="35"/>
  <c r="FQ78" i="35" s="1"/>
  <c r="FO78" i="35"/>
  <c r="FN78" i="35" s="1"/>
  <c r="FL78" i="35"/>
  <c r="FK78" i="35" s="1"/>
  <c r="FI78" i="35"/>
  <c r="FH78" i="35" s="1"/>
  <c r="FF78" i="35"/>
  <c r="FE78" i="35" s="1"/>
  <c r="FC78" i="35"/>
  <c r="FB78" i="35" s="1"/>
  <c r="EZ78" i="35"/>
  <c r="EY78" i="35" s="1"/>
  <c r="EW78" i="35"/>
  <c r="EV78" i="35" s="1"/>
  <c r="ET78" i="35"/>
  <c r="ES78" i="35" s="1"/>
  <c r="EQ78" i="35"/>
  <c r="EP78" i="35" s="1"/>
  <c r="EN78" i="35"/>
  <c r="EM78" i="35" s="1"/>
  <c r="EK78" i="35"/>
  <c r="EJ78" i="35" s="1"/>
  <c r="EH78" i="35"/>
  <c r="EG78" i="35" s="1"/>
  <c r="EE78" i="35"/>
  <c r="ED78" i="35" s="1"/>
  <c r="EB78" i="35"/>
  <c r="EA78" i="35" s="1"/>
  <c r="DY78" i="35"/>
  <c r="DX78" i="35" s="1"/>
  <c r="DV78" i="35"/>
  <c r="DU78" i="35" s="1"/>
  <c r="DS78" i="35"/>
  <c r="DR78" i="35" s="1"/>
  <c r="DP78" i="35"/>
  <c r="DO78" i="35" s="1"/>
  <c r="DM78" i="35"/>
  <c r="DL78" i="35" s="1"/>
  <c r="DJ78" i="35"/>
  <c r="DI78" i="35" s="1"/>
  <c r="DG78" i="35"/>
  <c r="DF78" i="35" s="1"/>
  <c r="DD78" i="35"/>
  <c r="DC78" i="35" s="1"/>
  <c r="DA78" i="35"/>
  <c r="CZ78" i="35" s="1"/>
  <c r="CX78" i="35"/>
  <c r="CW78" i="35" s="1"/>
  <c r="CU78" i="35"/>
  <c r="CT78" i="35" s="1"/>
  <c r="CR78" i="35"/>
  <c r="CQ78" i="35" s="1"/>
  <c r="CO78" i="35"/>
  <c r="CN78" i="35" s="1"/>
  <c r="CL78" i="35"/>
  <c r="CK78" i="35" s="1"/>
  <c r="CI78" i="35"/>
  <c r="CH78" i="35" s="1"/>
  <c r="CF78" i="35"/>
  <c r="CE78" i="35" s="1"/>
  <c r="CC78" i="35"/>
  <c r="CB78" i="35" s="1"/>
  <c r="BZ78" i="35"/>
  <c r="BY78" i="35" s="1"/>
  <c r="BW78" i="35"/>
  <c r="BV78" i="35" s="1"/>
  <c r="BT78" i="35"/>
  <c r="BS78" i="35" s="1"/>
  <c r="BQ78" i="35"/>
  <c r="BP78" i="35" s="1"/>
  <c r="BN78" i="35"/>
  <c r="BM78" i="35" s="1"/>
  <c r="BK78" i="35"/>
  <c r="BJ78" i="35" s="1"/>
  <c r="BH78" i="35"/>
  <c r="BG78" i="35" s="1"/>
  <c r="FU77" i="35"/>
  <c r="FT77" i="35" s="1"/>
  <c r="FR77" i="35"/>
  <c r="FQ77" i="35" s="1"/>
  <c r="FO77" i="35"/>
  <c r="FN77" i="35" s="1"/>
  <c r="FL77" i="35"/>
  <c r="FK77" i="35" s="1"/>
  <c r="FI77" i="35"/>
  <c r="FH77" i="35" s="1"/>
  <c r="FF77" i="35"/>
  <c r="FE77" i="35" s="1"/>
  <c r="FC77" i="35"/>
  <c r="FB77" i="35" s="1"/>
  <c r="EZ77" i="35"/>
  <c r="EY77" i="35" s="1"/>
  <c r="EW77" i="35"/>
  <c r="EV77" i="35" s="1"/>
  <c r="ET77" i="35"/>
  <c r="ES77" i="35" s="1"/>
  <c r="EQ77" i="35"/>
  <c r="EP77" i="35" s="1"/>
  <c r="EN77" i="35"/>
  <c r="EM77" i="35" s="1"/>
  <c r="EK77" i="35"/>
  <c r="EJ77" i="35" s="1"/>
  <c r="EH77" i="35"/>
  <c r="EG77" i="35" s="1"/>
  <c r="EE77" i="35"/>
  <c r="ED77" i="35" s="1"/>
  <c r="EB77" i="35"/>
  <c r="EA77" i="35" s="1"/>
  <c r="DY77" i="35"/>
  <c r="DX77" i="35" s="1"/>
  <c r="DV77" i="35"/>
  <c r="DU77" i="35" s="1"/>
  <c r="DS77" i="35"/>
  <c r="DR77" i="35" s="1"/>
  <c r="DP77" i="35"/>
  <c r="DO77" i="35" s="1"/>
  <c r="DM77" i="35"/>
  <c r="DL77" i="35" s="1"/>
  <c r="DJ77" i="35"/>
  <c r="DI77" i="35" s="1"/>
  <c r="DG77" i="35"/>
  <c r="DF77" i="35" s="1"/>
  <c r="DD77" i="35"/>
  <c r="DC77" i="35" s="1"/>
  <c r="DA77" i="35"/>
  <c r="CZ77" i="35" s="1"/>
  <c r="CX77" i="35"/>
  <c r="CW77" i="35" s="1"/>
  <c r="CU77" i="35"/>
  <c r="CT77" i="35" s="1"/>
  <c r="CR77" i="35"/>
  <c r="CQ77" i="35" s="1"/>
  <c r="CO77" i="35"/>
  <c r="CN77" i="35" s="1"/>
  <c r="CL77" i="35"/>
  <c r="CK77" i="35" s="1"/>
  <c r="CI77" i="35"/>
  <c r="CH77" i="35" s="1"/>
  <c r="CF77" i="35"/>
  <c r="CE77" i="35" s="1"/>
  <c r="CC77" i="35"/>
  <c r="CB77" i="35" s="1"/>
  <c r="BZ77" i="35"/>
  <c r="BY77" i="35" s="1"/>
  <c r="BW77" i="35"/>
  <c r="BV77" i="35" s="1"/>
  <c r="BT77" i="35"/>
  <c r="BS77" i="35" s="1"/>
  <c r="BQ77" i="35"/>
  <c r="BP77" i="35" s="1"/>
  <c r="BN77" i="35"/>
  <c r="BM77" i="35" s="1"/>
  <c r="BK77" i="35"/>
  <c r="BJ77" i="35" s="1"/>
  <c r="BH77" i="35"/>
  <c r="BG77" i="35" s="1"/>
  <c r="FU76" i="35"/>
  <c r="FT76" i="35" s="1"/>
  <c r="FR76" i="35"/>
  <c r="FQ76" i="35" s="1"/>
  <c r="FO76" i="35"/>
  <c r="FN76" i="35" s="1"/>
  <c r="FL76" i="35"/>
  <c r="FK76" i="35" s="1"/>
  <c r="FI76" i="35"/>
  <c r="FH76" i="35" s="1"/>
  <c r="FF76" i="35"/>
  <c r="FE76" i="35" s="1"/>
  <c r="FC76" i="35"/>
  <c r="FB76" i="35" s="1"/>
  <c r="EZ76" i="35"/>
  <c r="EY76" i="35" s="1"/>
  <c r="EW76" i="35"/>
  <c r="EV76" i="35" s="1"/>
  <c r="ET76" i="35"/>
  <c r="ES76" i="35" s="1"/>
  <c r="EQ76" i="35"/>
  <c r="EP76" i="35" s="1"/>
  <c r="EN76" i="35"/>
  <c r="EM76" i="35" s="1"/>
  <c r="EK76" i="35"/>
  <c r="EJ76" i="35" s="1"/>
  <c r="EH76" i="35"/>
  <c r="EG76" i="35" s="1"/>
  <c r="EE76" i="35"/>
  <c r="ED76" i="35" s="1"/>
  <c r="EB76" i="35"/>
  <c r="EA76" i="35" s="1"/>
  <c r="DY76" i="35"/>
  <c r="DX76" i="35" s="1"/>
  <c r="DV76" i="35"/>
  <c r="DU76" i="35" s="1"/>
  <c r="DS76" i="35"/>
  <c r="DR76" i="35" s="1"/>
  <c r="DP76" i="35"/>
  <c r="DO76" i="35" s="1"/>
  <c r="DM76" i="35"/>
  <c r="DL76" i="35" s="1"/>
  <c r="DJ76" i="35"/>
  <c r="DI76" i="35" s="1"/>
  <c r="DG76" i="35"/>
  <c r="DF76" i="35" s="1"/>
  <c r="DD76" i="35"/>
  <c r="DC76" i="35" s="1"/>
  <c r="DA76" i="35"/>
  <c r="CZ76" i="35" s="1"/>
  <c r="CX76" i="35"/>
  <c r="CW76" i="35" s="1"/>
  <c r="CU76" i="35"/>
  <c r="CT76" i="35" s="1"/>
  <c r="CR76" i="35"/>
  <c r="CQ76" i="35" s="1"/>
  <c r="CO76" i="35"/>
  <c r="CN76" i="35" s="1"/>
  <c r="CL76" i="35"/>
  <c r="CK76" i="35" s="1"/>
  <c r="CI76" i="35"/>
  <c r="CH76" i="35" s="1"/>
  <c r="CF76" i="35"/>
  <c r="CE76" i="35" s="1"/>
  <c r="CC76" i="35"/>
  <c r="CB76" i="35" s="1"/>
  <c r="BZ76" i="35"/>
  <c r="BY76" i="35" s="1"/>
  <c r="BW76" i="35"/>
  <c r="BV76" i="35" s="1"/>
  <c r="BT76" i="35"/>
  <c r="BS76" i="35" s="1"/>
  <c r="BQ76" i="35"/>
  <c r="BP76" i="35" s="1"/>
  <c r="BN76" i="35"/>
  <c r="BM76" i="35" s="1"/>
  <c r="BK76" i="35"/>
  <c r="BJ76" i="35" s="1"/>
  <c r="BH76" i="35"/>
  <c r="BG76" i="35" s="1"/>
  <c r="FU75" i="35"/>
  <c r="FT75" i="35" s="1"/>
  <c r="FR75" i="35"/>
  <c r="FQ75" i="35" s="1"/>
  <c r="FO75" i="35"/>
  <c r="FN75" i="35" s="1"/>
  <c r="FL75" i="35"/>
  <c r="FK75" i="35" s="1"/>
  <c r="FI75" i="35"/>
  <c r="FH75" i="35" s="1"/>
  <c r="FF75" i="35"/>
  <c r="FE75" i="35" s="1"/>
  <c r="FC75" i="35"/>
  <c r="FB75" i="35" s="1"/>
  <c r="EZ75" i="35"/>
  <c r="EY75" i="35" s="1"/>
  <c r="EW75" i="35"/>
  <c r="EV75" i="35" s="1"/>
  <c r="ET75" i="35"/>
  <c r="ES75" i="35" s="1"/>
  <c r="EQ75" i="35"/>
  <c r="EP75" i="35" s="1"/>
  <c r="EN75" i="35"/>
  <c r="EM75" i="35" s="1"/>
  <c r="EK75" i="35"/>
  <c r="EJ75" i="35" s="1"/>
  <c r="EH75" i="35"/>
  <c r="EG75" i="35" s="1"/>
  <c r="EE75" i="35"/>
  <c r="ED75" i="35" s="1"/>
  <c r="EB75" i="35"/>
  <c r="EA75" i="35" s="1"/>
  <c r="DY75" i="35"/>
  <c r="DX75" i="35" s="1"/>
  <c r="DV75" i="35"/>
  <c r="DU75" i="35" s="1"/>
  <c r="DS75" i="35"/>
  <c r="DR75" i="35" s="1"/>
  <c r="DP75" i="35"/>
  <c r="DO75" i="35" s="1"/>
  <c r="DM75" i="35"/>
  <c r="DL75" i="35" s="1"/>
  <c r="DJ75" i="35"/>
  <c r="DI75" i="35" s="1"/>
  <c r="DG75" i="35"/>
  <c r="DF75" i="35" s="1"/>
  <c r="DD75" i="35"/>
  <c r="DC75" i="35" s="1"/>
  <c r="DA75" i="35"/>
  <c r="CZ75" i="35" s="1"/>
  <c r="CX75" i="35"/>
  <c r="CW75" i="35" s="1"/>
  <c r="CU75" i="35"/>
  <c r="CT75" i="35" s="1"/>
  <c r="CR75" i="35"/>
  <c r="CQ75" i="35" s="1"/>
  <c r="CO75" i="35"/>
  <c r="CN75" i="35" s="1"/>
  <c r="CL75" i="35"/>
  <c r="CK75" i="35" s="1"/>
  <c r="CI75" i="35"/>
  <c r="CH75" i="35" s="1"/>
  <c r="CF75" i="35"/>
  <c r="CE75" i="35" s="1"/>
  <c r="CC75" i="35"/>
  <c r="CB75" i="35" s="1"/>
  <c r="BZ75" i="35"/>
  <c r="BY75" i="35" s="1"/>
  <c r="BW75" i="35"/>
  <c r="BV75" i="35" s="1"/>
  <c r="BT75" i="35"/>
  <c r="BS75" i="35" s="1"/>
  <c r="BQ75" i="35"/>
  <c r="BP75" i="35" s="1"/>
  <c r="BN75" i="35"/>
  <c r="BM75" i="35" s="1"/>
  <c r="BK75" i="35"/>
  <c r="BJ75" i="35" s="1"/>
  <c r="BH75" i="35"/>
  <c r="BG75" i="35" s="1"/>
  <c r="FU74" i="35"/>
  <c r="FT74" i="35" s="1"/>
  <c r="FR74" i="35"/>
  <c r="FQ74" i="35" s="1"/>
  <c r="FO74" i="35"/>
  <c r="FN74" i="35" s="1"/>
  <c r="FL74" i="35"/>
  <c r="FK74" i="35" s="1"/>
  <c r="FI74" i="35"/>
  <c r="FH74" i="35" s="1"/>
  <c r="FF74" i="35"/>
  <c r="FE74" i="35" s="1"/>
  <c r="FC74" i="35"/>
  <c r="FB74" i="35" s="1"/>
  <c r="EZ74" i="35"/>
  <c r="EY74" i="35" s="1"/>
  <c r="EW74" i="35"/>
  <c r="EV74" i="35" s="1"/>
  <c r="ET74" i="35"/>
  <c r="ES74" i="35" s="1"/>
  <c r="EQ74" i="35"/>
  <c r="EP74" i="35" s="1"/>
  <c r="EN74" i="35"/>
  <c r="EM74" i="35" s="1"/>
  <c r="EK74" i="35"/>
  <c r="EJ74" i="35" s="1"/>
  <c r="EH74" i="35"/>
  <c r="EG74" i="35" s="1"/>
  <c r="EE74" i="35"/>
  <c r="ED74" i="35" s="1"/>
  <c r="EB74" i="35"/>
  <c r="EA74" i="35" s="1"/>
  <c r="DY74" i="35"/>
  <c r="DX74" i="35" s="1"/>
  <c r="DV74" i="35"/>
  <c r="DU74" i="35" s="1"/>
  <c r="DS74" i="35"/>
  <c r="DR74" i="35" s="1"/>
  <c r="DP74" i="35"/>
  <c r="DO74" i="35" s="1"/>
  <c r="DM74" i="35"/>
  <c r="DL74" i="35" s="1"/>
  <c r="DJ74" i="35"/>
  <c r="DI74" i="35" s="1"/>
  <c r="DG74" i="35"/>
  <c r="DF74" i="35" s="1"/>
  <c r="DD74" i="35"/>
  <c r="DC74" i="35" s="1"/>
  <c r="DA74" i="35"/>
  <c r="CZ74" i="35" s="1"/>
  <c r="CX74" i="35"/>
  <c r="CW74" i="35" s="1"/>
  <c r="CU74" i="35"/>
  <c r="CT74" i="35" s="1"/>
  <c r="CR74" i="35"/>
  <c r="CQ74" i="35" s="1"/>
  <c r="CO74" i="35"/>
  <c r="CN74" i="35" s="1"/>
  <c r="CL74" i="35"/>
  <c r="CK74" i="35" s="1"/>
  <c r="CI74" i="35"/>
  <c r="CH74" i="35" s="1"/>
  <c r="CF74" i="35"/>
  <c r="CE74" i="35" s="1"/>
  <c r="CC74" i="35"/>
  <c r="CB74" i="35" s="1"/>
  <c r="BZ74" i="35"/>
  <c r="BY74" i="35" s="1"/>
  <c r="BW74" i="35"/>
  <c r="BV74" i="35" s="1"/>
  <c r="BT74" i="35"/>
  <c r="BS74" i="35" s="1"/>
  <c r="BQ74" i="35"/>
  <c r="BP74" i="35" s="1"/>
  <c r="BN74" i="35"/>
  <c r="BM74" i="35" s="1"/>
  <c r="BK74" i="35"/>
  <c r="BJ74" i="35" s="1"/>
  <c r="BH74" i="35"/>
  <c r="BG74" i="35" s="1"/>
  <c r="FU73" i="35"/>
  <c r="FT73" i="35" s="1"/>
  <c r="FR73" i="35"/>
  <c r="FQ73" i="35" s="1"/>
  <c r="FO73" i="35"/>
  <c r="FN73" i="35" s="1"/>
  <c r="FL73" i="35"/>
  <c r="FK73" i="35" s="1"/>
  <c r="FI73" i="35"/>
  <c r="FH73" i="35" s="1"/>
  <c r="FF73" i="35"/>
  <c r="FE73" i="35" s="1"/>
  <c r="FC73" i="35"/>
  <c r="FB73" i="35" s="1"/>
  <c r="EZ73" i="35"/>
  <c r="EY73" i="35" s="1"/>
  <c r="EW73" i="35"/>
  <c r="EV73" i="35" s="1"/>
  <c r="ET73" i="35"/>
  <c r="ES73" i="35" s="1"/>
  <c r="EQ73" i="35"/>
  <c r="EP73" i="35" s="1"/>
  <c r="EN73" i="35"/>
  <c r="EM73" i="35" s="1"/>
  <c r="EK73" i="35"/>
  <c r="EJ73" i="35" s="1"/>
  <c r="EH73" i="35"/>
  <c r="EG73" i="35" s="1"/>
  <c r="EE73" i="35"/>
  <c r="ED73" i="35" s="1"/>
  <c r="EB73" i="35"/>
  <c r="EA73" i="35" s="1"/>
  <c r="DY73" i="35"/>
  <c r="DX73" i="35" s="1"/>
  <c r="DV73" i="35"/>
  <c r="DU73" i="35" s="1"/>
  <c r="DS73" i="35"/>
  <c r="DR73" i="35" s="1"/>
  <c r="DP73" i="35"/>
  <c r="DO73" i="35" s="1"/>
  <c r="DM73" i="35"/>
  <c r="DL73" i="35" s="1"/>
  <c r="DJ73" i="35"/>
  <c r="DI73" i="35" s="1"/>
  <c r="DG73" i="35"/>
  <c r="DF73" i="35" s="1"/>
  <c r="DD73" i="35"/>
  <c r="DC73" i="35" s="1"/>
  <c r="DA73" i="35"/>
  <c r="CZ73" i="35" s="1"/>
  <c r="CX73" i="35"/>
  <c r="CW73" i="35" s="1"/>
  <c r="CU73" i="35"/>
  <c r="CT73" i="35" s="1"/>
  <c r="CR73" i="35"/>
  <c r="CQ73" i="35" s="1"/>
  <c r="CO73" i="35"/>
  <c r="CN73" i="35" s="1"/>
  <c r="CL73" i="35"/>
  <c r="CK73" i="35" s="1"/>
  <c r="CI73" i="35"/>
  <c r="CH73" i="35" s="1"/>
  <c r="CF73" i="35"/>
  <c r="CE73" i="35" s="1"/>
  <c r="CC73" i="35"/>
  <c r="CB73" i="35" s="1"/>
  <c r="BZ73" i="35"/>
  <c r="BY73" i="35" s="1"/>
  <c r="BW73" i="35"/>
  <c r="BV73" i="35" s="1"/>
  <c r="BT73" i="35"/>
  <c r="BS73" i="35" s="1"/>
  <c r="BQ73" i="35"/>
  <c r="BP73" i="35" s="1"/>
  <c r="BN73" i="35"/>
  <c r="BM73" i="35" s="1"/>
  <c r="BK73" i="35"/>
  <c r="BJ73" i="35" s="1"/>
  <c r="BH73" i="35"/>
  <c r="BG73" i="35" s="1"/>
  <c r="FU72" i="35"/>
  <c r="FT72" i="35" s="1"/>
  <c r="FR72" i="35"/>
  <c r="FQ72" i="35" s="1"/>
  <c r="FO72" i="35"/>
  <c r="FN72" i="35" s="1"/>
  <c r="FL72" i="35"/>
  <c r="FK72" i="35" s="1"/>
  <c r="FI72" i="35"/>
  <c r="FH72" i="35" s="1"/>
  <c r="FF72" i="35"/>
  <c r="FE72" i="35" s="1"/>
  <c r="FC72" i="35"/>
  <c r="FB72" i="35" s="1"/>
  <c r="EZ72" i="35"/>
  <c r="EY72" i="35" s="1"/>
  <c r="EW72" i="35"/>
  <c r="EV72" i="35" s="1"/>
  <c r="ET72" i="35"/>
  <c r="ES72" i="35" s="1"/>
  <c r="EQ72" i="35"/>
  <c r="EP72" i="35" s="1"/>
  <c r="EN72" i="35"/>
  <c r="EM72" i="35" s="1"/>
  <c r="EK72" i="35"/>
  <c r="EJ72" i="35" s="1"/>
  <c r="EH72" i="35"/>
  <c r="EG72" i="35" s="1"/>
  <c r="EE72" i="35"/>
  <c r="ED72" i="35" s="1"/>
  <c r="EB72" i="35"/>
  <c r="EA72" i="35" s="1"/>
  <c r="DY72" i="35"/>
  <c r="DX72" i="35" s="1"/>
  <c r="DV72" i="35"/>
  <c r="DU72" i="35" s="1"/>
  <c r="DS72" i="35"/>
  <c r="DR72" i="35" s="1"/>
  <c r="DP72" i="35"/>
  <c r="DO72" i="35" s="1"/>
  <c r="DM72" i="35"/>
  <c r="DL72" i="35" s="1"/>
  <c r="DJ72" i="35"/>
  <c r="DI72" i="35" s="1"/>
  <c r="DG72" i="35"/>
  <c r="DF72" i="35" s="1"/>
  <c r="DD72" i="35"/>
  <c r="DC72" i="35" s="1"/>
  <c r="DA72" i="35"/>
  <c r="CZ72" i="35" s="1"/>
  <c r="CX72" i="35"/>
  <c r="CW72" i="35" s="1"/>
  <c r="CU72" i="35"/>
  <c r="CT72" i="35" s="1"/>
  <c r="CR72" i="35"/>
  <c r="CQ72" i="35" s="1"/>
  <c r="CO72" i="35"/>
  <c r="CN72" i="35" s="1"/>
  <c r="CL72" i="35"/>
  <c r="CK72" i="35" s="1"/>
  <c r="CI72" i="35"/>
  <c r="CH72" i="35" s="1"/>
  <c r="CF72" i="35"/>
  <c r="CE72" i="35" s="1"/>
  <c r="CC72" i="35"/>
  <c r="CB72" i="35" s="1"/>
  <c r="BZ72" i="35"/>
  <c r="BY72" i="35" s="1"/>
  <c r="BW72" i="35"/>
  <c r="BV72" i="35" s="1"/>
  <c r="BT72" i="35"/>
  <c r="BS72" i="35" s="1"/>
  <c r="BQ72" i="35"/>
  <c r="BP72" i="35" s="1"/>
  <c r="BN72" i="35"/>
  <c r="BM72" i="35" s="1"/>
  <c r="BK72" i="35"/>
  <c r="BJ72" i="35" s="1"/>
  <c r="BH72" i="35"/>
  <c r="BG72" i="35" s="1"/>
  <c r="FU71" i="35"/>
  <c r="FT71" i="35" s="1"/>
  <c r="FR71" i="35"/>
  <c r="FQ71" i="35" s="1"/>
  <c r="FO71" i="35"/>
  <c r="FN71" i="35" s="1"/>
  <c r="FL71" i="35"/>
  <c r="FK71" i="35" s="1"/>
  <c r="FI71" i="35"/>
  <c r="FH71" i="35" s="1"/>
  <c r="FF71" i="35"/>
  <c r="FE71" i="35" s="1"/>
  <c r="FC71" i="35"/>
  <c r="FB71" i="35" s="1"/>
  <c r="EZ71" i="35"/>
  <c r="EY71" i="35" s="1"/>
  <c r="EW71" i="35"/>
  <c r="EV71" i="35" s="1"/>
  <c r="ET71" i="35"/>
  <c r="ES71" i="35" s="1"/>
  <c r="EQ71" i="35"/>
  <c r="EP71" i="35" s="1"/>
  <c r="EN71" i="35"/>
  <c r="EM71" i="35" s="1"/>
  <c r="EK71" i="35"/>
  <c r="EJ71" i="35" s="1"/>
  <c r="EH71" i="35"/>
  <c r="EG71" i="35" s="1"/>
  <c r="EE71" i="35"/>
  <c r="ED71" i="35" s="1"/>
  <c r="EB71" i="35"/>
  <c r="EA71" i="35" s="1"/>
  <c r="DY71" i="35"/>
  <c r="DX71" i="35" s="1"/>
  <c r="DV71" i="35"/>
  <c r="DU71" i="35" s="1"/>
  <c r="DS71" i="35"/>
  <c r="DR71" i="35" s="1"/>
  <c r="DP71" i="35"/>
  <c r="DO71" i="35" s="1"/>
  <c r="DM71" i="35"/>
  <c r="DL71" i="35" s="1"/>
  <c r="DJ71" i="35"/>
  <c r="DI71" i="35" s="1"/>
  <c r="DG71" i="35"/>
  <c r="DF71" i="35" s="1"/>
  <c r="DD71" i="35"/>
  <c r="DC71" i="35" s="1"/>
  <c r="DA71" i="35"/>
  <c r="CZ71" i="35" s="1"/>
  <c r="CX71" i="35"/>
  <c r="CW71" i="35" s="1"/>
  <c r="CU71" i="35"/>
  <c r="CT71" i="35" s="1"/>
  <c r="CR71" i="35"/>
  <c r="CQ71" i="35" s="1"/>
  <c r="CO71" i="35"/>
  <c r="CN71" i="35" s="1"/>
  <c r="CL71" i="35"/>
  <c r="CK71" i="35" s="1"/>
  <c r="CI71" i="35"/>
  <c r="CH71" i="35" s="1"/>
  <c r="CF71" i="35"/>
  <c r="CE71" i="35" s="1"/>
  <c r="CC71" i="35"/>
  <c r="CB71" i="35" s="1"/>
  <c r="BZ71" i="35"/>
  <c r="BY71" i="35" s="1"/>
  <c r="BW71" i="35"/>
  <c r="BV71" i="35" s="1"/>
  <c r="BT71" i="35"/>
  <c r="BS71" i="35" s="1"/>
  <c r="BQ71" i="35"/>
  <c r="BP71" i="35" s="1"/>
  <c r="BN71" i="35"/>
  <c r="BM71" i="35" s="1"/>
  <c r="BK71" i="35"/>
  <c r="BJ71" i="35" s="1"/>
  <c r="BH71" i="35"/>
  <c r="BG71" i="35" s="1"/>
  <c r="FU70" i="35"/>
  <c r="FT70" i="35" s="1"/>
  <c r="FR70" i="35"/>
  <c r="FQ70" i="35" s="1"/>
  <c r="FO70" i="35"/>
  <c r="FN70" i="35" s="1"/>
  <c r="FL70" i="35"/>
  <c r="FK70" i="35" s="1"/>
  <c r="FI70" i="35"/>
  <c r="FH70" i="35" s="1"/>
  <c r="FF70" i="35"/>
  <c r="FE70" i="35" s="1"/>
  <c r="FC70" i="35"/>
  <c r="FB70" i="35" s="1"/>
  <c r="EZ70" i="35"/>
  <c r="EY70" i="35" s="1"/>
  <c r="EW70" i="35"/>
  <c r="EV70" i="35" s="1"/>
  <c r="ET70" i="35"/>
  <c r="ES70" i="35" s="1"/>
  <c r="EQ70" i="35"/>
  <c r="EP70" i="35" s="1"/>
  <c r="EN70" i="35"/>
  <c r="EM70" i="35" s="1"/>
  <c r="EK70" i="35"/>
  <c r="EJ70" i="35" s="1"/>
  <c r="EH70" i="35"/>
  <c r="EG70" i="35" s="1"/>
  <c r="EE70" i="35"/>
  <c r="ED70" i="35" s="1"/>
  <c r="EB70" i="35"/>
  <c r="EA70" i="35" s="1"/>
  <c r="DY70" i="35"/>
  <c r="DX70" i="35" s="1"/>
  <c r="DV70" i="35"/>
  <c r="DU70" i="35" s="1"/>
  <c r="DS70" i="35"/>
  <c r="DR70" i="35" s="1"/>
  <c r="DP70" i="35"/>
  <c r="DO70" i="35" s="1"/>
  <c r="DM70" i="35"/>
  <c r="DL70" i="35" s="1"/>
  <c r="DJ70" i="35"/>
  <c r="DI70" i="35" s="1"/>
  <c r="DG70" i="35"/>
  <c r="DF70" i="35" s="1"/>
  <c r="DD70" i="35"/>
  <c r="DC70" i="35" s="1"/>
  <c r="DA70" i="35"/>
  <c r="CZ70" i="35" s="1"/>
  <c r="CX70" i="35"/>
  <c r="CW70" i="35" s="1"/>
  <c r="CU70" i="35"/>
  <c r="CT70" i="35" s="1"/>
  <c r="CR70" i="35"/>
  <c r="CQ70" i="35" s="1"/>
  <c r="CO70" i="35"/>
  <c r="CN70" i="35" s="1"/>
  <c r="CL70" i="35"/>
  <c r="CK70" i="35" s="1"/>
  <c r="CI70" i="35"/>
  <c r="CH70" i="35" s="1"/>
  <c r="CF70" i="35"/>
  <c r="CE70" i="35" s="1"/>
  <c r="CC70" i="35"/>
  <c r="CB70" i="35" s="1"/>
  <c r="BZ70" i="35"/>
  <c r="BY70" i="35" s="1"/>
  <c r="BW70" i="35"/>
  <c r="BV70" i="35" s="1"/>
  <c r="BT70" i="35"/>
  <c r="BS70" i="35" s="1"/>
  <c r="BQ70" i="35"/>
  <c r="BP70" i="35" s="1"/>
  <c r="BN70" i="35"/>
  <c r="BM70" i="35" s="1"/>
  <c r="BK70" i="35"/>
  <c r="BJ70" i="35" s="1"/>
  <c r="BH70" i="35"/>
  <c r="BG70" i="35" s="1"/>
  <c r="FU69" i="35"/>
  <c r="FT69" i="35" s="1"/>
  <c r="FR69" i="35"/>
  <c r="FQ69" i="35" s="1"/>
  <c r="FO69" i="35"/>
  <c r="FN69" i="35" s="1"/>
  <c r="FL69" i="35"/>
  <c r="FK69" i="35" s="1"/>
  <c r="FI69" i="35"/>
  <c r="FH69" i="35" s="1"/>
  <c r="FF69" i="35"/>
  <c r="FE69" i="35" s="1"/>
  <c r="FC69" i="35"/>
  <c r="FB69" i="35" s="1"/>
  <c r="EZ69" i="35"/>
  <c r="EY69" i="35" s="1"/>
  <c r="EW69" i="35"/>
  <c r="EV69" i="35" s="1"/>
  <c r="ET69" i="35"/>
  <c r="ES69" i="35" s="1"/>
  <c r="EQ69" i="35"/>
  <c r="EP69" i="35" s="1"/>
  <c r="EN69" i="35"/>
  <c r="EM69" i="35" s="1"/>
  <c r="EK69" i="35"/>
  <c r="EJ69" i="35" s="1"/>
  <c r="EH69" i="35"/>
  <c r="EG69" i="35" s="1"/>
  <c r="EE69" i="35"/>
  <c r="ED69" i="35" s="1"/>
  <c r="EB69" i="35"/>
  <c r="EA69" i="35" s="1"/>
  <c r="DY69" i="35"/>
  <c r="DX69" i="35" s="1"/>
  <c r="DV69" i="35"/>
  <c r="DU69" i="35" s="1"/>
  <c r="DS69" i="35"/>
  <c r="DR69" i="35" s="1"/>
  <c r="DP69" i="35"/>
  <c r="DO69" i="35" s="1"/>
  <c r="DM69" i="35"/>
  <c r="DL69" i="35" s="1"/>
  <c r="DJ69" i="35"/>
  <c r="DI69" i="35" s="1"/>
  <c r="DG69" i="35"/>
  <c r="DF69" i="35" s="1"/>
  <c r="DD69" i="35"/>
  <c r="DC69" i="35" s="1"/>
  <c r="DA69" i="35"/>
  <c r="CZ69" i="35" s="1"/>
  <c r="CX69" i="35"/>
  <c r="CW69" i="35" s="1"/>
  <c r="CU69" i="35"/>
  <c r="CT69" i="35" s="1"/>
  <c r="CR69" i="35"/>
  <c r="CQ69" i="35" s="1"/>
  <c r="CO69" i="35"/>
  <c r="CN69" i="35" s="1"/>
  <c r="CL69" i="35"/>
  <c r="CK69" i="35" s="1"/>
  <c r="CI69" i="35"/>
  <c r="CH69" i="35" s="1"/>
  <c r="CF69" i="35"/>
  <c r="CE69" i="35" s="1"/>
  <c r="CC69" i="35"/>
  <c r="CB69" i="35" s="1"/>
  <c r="BZ69" i="35"/>
  <c r="BY69" i="35" s="1"/>
  <c r="BW69" i="35"/>
  <c r="BV69" i="35" s="1"/>
  <c r="BT69" i="35"/>
  <c r="BS69" i="35" s="1"/>
  <c r="BQ69" i="35"/>
  <c r="BP69" i="35" s="1"/>
  <c r="BN69" i="35"/>
  <c r="BM69" i="35" s="1"/>
  <c r="BK69" i="35"/>
  <c r="BJ69" i="35" s="1"/>
  <c r="BH69" i="35"/>
  <c r="BG69" i="35" s="1"/>
  <c r="FU68" i="35"/>
  <c r="FT68" i="35" s="1"/>
  <c r="FR68" i="35"/>
  <c r="FQ68" i="35" s="1"/>
  <c r="FO68" i="35"/>
  <c r="FN68" i="35" s="1"/>
  <c r="FL68" i="35"/>
  <c r="FK68" i="35" s="1"/>
  <c r="FI68" i="35"/>
  <c r="FH68" i="35" s="1"/>
  <c r="FF68" i="35"/>
  <c r="FE68" i="35" s="1"/>
  <c r="FC68" i="35"/>
  <c r="FB68" i="35" s="1"/>
  <c r="EZ68" i="35"/>
  <c r="EY68" i="35" s="1"/>
  <c r="EW68" i="35"/>
  <c r="EV68" i="35" s="1"/>
  <c r="ET68" i="35"/>
  <c r="ES68" i="35" s="1"/>
  <c r="EQ68" i="35"/>
  <c r="EP68" i="35" s="1"/>
  <c r="EN68" i="35"/>
  <c r="EM68" i="35" s="1"/>
  <c r="EK68" i="35"/>
  <c r="EJ68" i="35" s="1"/>
  <c r="EH68" i="35"/>
  <c r="EG68" i="35" s="1"/>
  <c r="EE68" i="35"/>
  <c r="ED68" i="35" s="1"/>
  <c r="EB68" i="35"/>
  <c r="EA68" i="35" s="1"/>
  <c r="DY68" i="35"/>
  <c r="DX68" i="35" s="1"/>
  <c r="DV68" i="35"/>
  <c r="DU68" i="35" s="1"/>
  <c r="DS68" i="35"/>
  <c r="DR68" i="35" s="1"/>
  <c r="DP68" i="35"/>
  <c r="DO68" i="35" s="1"/>
  <c r="DM68" i="35"/>
  <c r="DL68" i="35" s="1"/>
  <c r="DJ68" i="35"/>
  <c r="DI68" i="35" s="1"/>
  <c r="DG68" i="35"/>
  <c r="DF68" i="35" s="1"/>
  <c r="DD68" i="35"/>
  <c r="DC68" i="35" s="1"/>
  <c r="DA68" i="35"/>
  <c r="CZ68" i="35" s="1"/>
  <c r="CX68" i="35"/>
  <c r="CW68" i="35" s="1"/>
  <c r="CU68" i="35"/>
  <c r="CT68" i="35" s="1"/>
  <c r="CR68" i="35"/>
  <c r="CQ68" i="35" s="1"/>
  <c r="CO68" i="35"/>
  <c r="CN68" i="35" s="1"/>
  <c r="CL68" i="35"/>
  <c r="CK68" i="35" s="1"/>
  <c r="CI68" i="35"/>
  <c r="CH68" i="35" s="1"/>
  <c r="CF68" i="35"/>
  <c r="CE68" i="35" s="1"/>
  <c r="CC68" i="35"/>
  <c r="CB68" i="35" s="1"/>
  <c r="BZ68" i="35"/>
  <c r="BY68" i="35" s="1"/>
  <c r="BW68" i="35"/>
  <c r="BV68" i="35" s="1"/>
  <c r="BT68" i="35"/>
  <c r="BS68" i="35" s="1"/>
  <c r="BQ68" i="35"/>
  <c r="BP68" i="35" s="1"/>
  <c r="BN68" i="35"/>
  <c r="BM68" i="35" s="1"/>
  <c r="BK68" i="35"/>
  <c r="BJ68" i="35" s="1"/>
  <c r="BH68" i="35"/>
  <c r="BG68" i="35" s="1"/>
  <c r="FU67" i="35"/>
  <c r="FT67" i="35" s="1"/>
  <c r="FR67" i="35"/>
  <c r="FQ67" i="35" s="1"/>
  <c r="FO67" i="35"/>
  <c r="FN67" i="35" s="1"/>
  <c r="FL67" i="35"/>
  <c r="FK67" i="35" s="1"/>
  <c r="FI67" i="35"/>
  <c r="FH67" i="35" s="1"/>
  <c r="FF67" i="35"/>
  <c r="FE67" i="35" s="1"/>
  <c r="FC67" i="35"/>
  <c r="FB67" i="35" s="1"/>
  <c r="EZ67" i="35"/>
  <c r="EY67" i="35" s="1"/>
  <c r="EW67" i="35"/>
  <c r="EV67" i="35" s="1"/>
  <c r="ET67" i="35"/>
  <c r="ES67" i="35" s="1"/>
  <c r="EQ67" i="35"/>
  <c r="EP67" i="35" s="1"/>
  <c r="EN67" i="35"/>
  <c r="EM67" i="35" s="1"/>
  <c r="EK67" i="35"/>
  <c r="EJ67" i="35" s="1"/>
  <c r="EH67" i="35"/>
  <c r="EG67" i="35" s="1"/>
  <c r="EE67" i="35"/>
  <c r="ED67" i="35" s="1"/>
  <c r="EB67" i="35"/>
  <c r="EA67" i="35" s="1"/>
  <c r="DY67" i="35"/>
  <c r="DX67" i="35" s="1"/>
  <c r="DV67" i="35"/>
  <c r="DU67" i="35" s="1"/>
  <c r="DS67" i="35"/>
  <c r="DR67" i="35" s="1"/>
  <c r="DP67" i="35"/>
  <c r="DO67" i="35" s="1"/>
  <c r="DM67" i="35"/>
  <c r="DL67" i="35" s="1"/>
  <c r="DJ67" i="35"/>
  <c r="DI67" i="35" s="1"/>
  <c r="DG67" i="35"/>
  <c r="DF67" i="35" s="1"/>
  <c r="DD67" i="35"/>
  <c r="DC67" i="35" s="1"/>
  <c r="DA67" i="35"/>
  <c r="CZ67" i="35" s="1"/>
  <c r="CX67" i="35"/>
  <c r="CW67" i="35" s="1"/>
  <c r="CU67" i="35"/>
  <c r="CT67" i="35" s="1"/>
  <c r="CR67" i="35"/>
  <c r="CQ67" i="35" s="1"/>
  <c r="CO67" i="35"/>
  <c r="CN67" i="35" s="1"/>
  <c r="CL67" i="35"/>
  <c r="CK67" i="35" s="1"/>
  <c r="CI67" i="35"/>
  <c r="CH67" i="35" s="1"/>
  <c r="CF67" i="35"/>
  <c r="CE67" i="35" s="1"/>
  <c r="CC67" i="35"/>
  <c r="CB67" i="35" s="1"/>
  <c r="BZ67" i="35"/>
  <c r="BY67" i="35" s="1"/>
  <c r="BW67" i="35"/>
  <c r="BV67" i="35" s="1"/>
  <c r="BT67" i="35"/>
  <c r="BS67" i="35" s="1"/>
  <c r="BQ67" i="35"/>
  <c r="BP67" i="35" s="1"/>
  <c r="BN67" i="35"/>
  <c r="BM67" i="35" s="1"/>
  <c r="BK67" i="35"/>
  <c r="BJ67" i="35" s="1"/>
  <c r="BH67" i="35"/>
  <c r="BG67" i="35" s="1"/>
  <c r="FU66" i="35"/>
  <c r="FT66" i="35" s="1"/>
  <c r="FR66" i="35"/>
  <c r="FQ66" i="35" s="1"/>
  <c r="FO66" i="35"/>
  <c r="FN66" i="35" s="1"/>
  <c r="FL66" i="35"/>
  <c r="FK66" i="35" s="1"/>
  <c r="FI66" i="35"/>
  <c r="FH66" i="35" s="1"/>
  <c r="FF66" i="35"/>
  <c r="FE66" i="35" s="1"/>
  <c r="FC66" i="35"/>
  <c r="FB66" i="35" s="1"/>
  <c r="EZ66" i="35"/>
  <c r="EY66" i="35" s="1"/>
  <c r="EW66" i="35"/>
  <c r="EV66" i="35" s="1"/>
  <c r="ET66" i="35"/>
  <c r="ES66" i="35" s="1"/>
  <c r="EQ66" i="35"/>
  <c r="EP66" i="35" s="1"/>
  <c r="EN66" i="35"/>
  <c r="EM66" i="35" s="1"/>
  <c r="EK66" i="35"/>
  <c r="EJ66" i="35" s="1"/>
  <c r="EH66" i="35"/>
  <c r="EG66" i="35" s="1"/>
  <c r="EE66" i="35"/>
  <c r="ED66" i="35" s="1"/>
  <c r="EB66" i="35"/>
  <c r="EA66" i="35" s="1"/>
  <c r="DY66" i="35"/>
  <c r="DX66" i="35" s="1"/>
  <c r="DV66" i="35"/>
  <c r="DU66" i="35" s="1"/>
  <c r="DS66" i="35"/>
  <c r="DR66" i="35" s="1"/>
  <c r="DP66" i="35"/>
  <c r="DO66" i="35" s="1"/>
  <c r="DM66" i="35"/>
  <c r="DL66" i="35" s="1"/>
  <c r="DJ66" i="35"/>
  <c r="DI66" i="35" s="1"/>
  <c r="DG66" i="35"/>
  <c r="DF66" i="35" s="1"/>
  <c r="DD66" i="35"/>
  <c r="DC66" i="35" s="1"/>
  <c r="DA66" i="35"/>
  <c r="CZ66" i="35" s="1"/>
  <c r="CX66" i="35"/>
  <c r="CW66" i="35" s="1"/>
  <c r="CU66" i="35"/>
  <c r="CT66" i="35" s="1"/>
  <c r="CR66" i="35"/>
  <c r="CQ66" i="35" s="1"/>
  <c r="CO66" i="35"/>
  <c r="CN66" i="35" s="1"/>
  <c r="CL66" i="35"/>
  <c r="CK66" i="35" s="1"/>
  <c r="CI66" i="35"/>
  <c r="CH66" i="35" s="1"/>
  <c r="CF66" i="35"/>
  <c r="CE66" i="35" s="1"/>
  <c r="CC66" i="35"/>
  <c r="CB66" i="35" s="1"/>
  <c r="BZ66" i="35"/>
  <c r="BY66" i="35" s="1"/>
  <c r="BW66" i="35"/>
  <c r="BV66" i="35" s="1"/>
  <c r="BT66" i="35"/>
  <c r="BS66" i="35" s="1"/>
  <c r="BQ66" i="35"/>
  <c r="BP66" i="35" s="1"/>
  <c r="BN66" i="35"/>
  <c r="BM66" i="35" s="1"/>
  <c r="BK66" i="35"/>
  <c r="BJ66" i="35" s="1"/>
  <c r="BH66" i="35"/>
  <c r="BG66" i="35" s="1"/>
  <c r="FU65" i="35"/>
  <c r="FT65" i="35" s="1"/>
  <c r="FR65" i="35"/>
  <c r="FQ65" i="35" s="1"/>
  <c r="FO65" i="35"/>
  <c r="FN65" i="35" s="1"/>
  <c r="FL65" i="35"/>
  <c r="FK65" i="35" s="1"/>
  <c r="FI65" i="35"/>
  <c r="FH65" i="35" s="1"/>
  <c r="FF65" i="35"/>
  <c r="FE65" i="35" s="1"/>
  <c r="FC65" i="35"/>
  <c r="FB65" i="35" s="1"/>
  <c r="EZ65" i="35"/>
  <c r="EY65" i="35" s="1"/>
  <c r="EW65" i="35"/>
  <c r="EV65" i="35" s="1"/>
  <c r="ET65" i="35"/>
  <c r="ES65" i="35" s="1"/>
  <c r="EQ65" i="35"/>
  <c r="EP65" i="35" s="1"/>
  <c r="EN65" i="35"/>
  <c r="EM65" i="35" s="1"/>
  <c r="EK65" i="35"/>
  <c r="EJ65" i="35" s="1"/>
  <c r="EH65" i="35"/>
  <c r="EG65" i="35" s="1"/>
  <c r="EE65" i="35"/>
  <c r="ED65" i="35" s="1"/>
  <c r="EB65" i="35"/>
  <c r="EA65" i="35" s="1"/>
  <c r="DY65" i="35"/>
  <c r="DX65" i="35" s="1"/>
  <c r="DV65" i="35"/>
  <c r="DU65" i="35" s="1"/>
  <c r="DS65" i="35"/>
  <c r="DR65" i="35" s="1"/>
  <c r="DP65" i="35"/>
  <c r="DO65" i="35" s="1"/>
  <c r="DM65" i="35"/>
  <c r="DL65" i="35" s="1"/>
  <c r="DJ65" i="35"/>
  <c r="DI65" i="35" s="1"/>
  <c r="DG65" i="35"/>
  <c r="DF65" i="35" s="1"/>
  <c r="DD65" i="35"/>
  <c r="DC65" i="35" s="1"/>
  <c r="DA65" i="35"/>
  <c r="CZ65" i="35" s="1"/>
  <c r="CX65" i="35"/>
  <c r="CW65" i="35" s="1"/>
  <c r="CU65" i="35"/>
  <c r="CT65" i="35" s="1"/>
  <c r="CR65" i="35"/>
  <c r="CQ65" i="35" s="1"/>
  <c r="CO65" i="35"/>
  <c r="CN65" i="35" s="1"/>
  <c r="CL65" i="35"/>
  <c r="CK65" i="35" s="1"/>
  <c r="CI65" i="35"/>
  <c r="CH65" i="35" s="1"/>
  <c r="CF65" i="35"/>
  <c r="CE65" i="35" s="1"/>
  <c r="CC65" i="35"/>
  <c r="CB65" i="35" s="1"/>
  <c r="BZ65" i="35"/>
  <c r="BY65" i="35" s="1"/>
  <c r="BW65" i="35"/>
  <c r="BV65" i="35" s="1"/>
  <c r="BT65" i="35"/>
  <c r="BS65" i="35" s="1"/>
  <c r="BQ65" i="35"/>
  <c r="BP65" i="35" s="1"/>
  <c r="BN65" i="35"/>
  <c r="BM65" i="35" s="1"/>
  <c r="BK65" i="35"/>
  <c r="BJ65" i="35" s="1"/>
  <c r="BH65" i="35"/>
  <c r="BG65" i="35" s="1"/>
  <c r="FU64" i="35"/>
  <c r="FT64" i="35" s="1"/>
  <c r="FR64" i="35"/>
  <c r="FQ64" i="35" s="1"/>
  <c r="FO64" i="35"/>
  <c r="FN64" i="35" s="1"/>
  <c r="FL64" i="35"/>
  <c r="FK64" i="35" s="1"/>
  <c r="FI64" i="35"/>
  <c r="FH64" i="35" s="1"/>
  <c r="FF64" i="35"/>
  <c r="FE64" i="35" s="1"/>
  <c r="FC64" i="35"/>
  <c r="FB64" i="35" s="1"/>
  <c r="EZ64" i="35"/>
  <c r="EY64" i="35" s="1"/>
  <c r="EW64" i="35"/>
  <c r="EV64" i="35" s="1"/>
  <c r="ET64" i="35"/>
  <c r="ES64" i="35" s="1"/>
  <c r="EQ64" i="35"/>
  <c r="EP64" i="35" s="1"/>
  <c r="EN64" i="35"/>
  <c r="EM64" i="35" s="1"/>
  <c r="EK64" i="35"/>
  <c r="EJ64" i="35" s="1"/>
  <c r="EH64" i="35"/>
  <c r="EG64" i="35" s="1"/>
  <c r="EE64" i="35"/>
  <c r="ED64" i="35" s="1"/>
  <c r="EB64" i="35"/>
  <c r="EA64" i="35" s="1"/>
  <c r="DY64" i="35"/>
  <c r="DX64" i="35" s="1"/>
  <c r="DV64" i="35"/>
  <c r="DU64" i="35" s="1"/>
  <c r="DS64" i="35"/>
  <c r="DR64" i="35" s="1"/>
  <c r="DP64" i="35"/>
  <c r="DO64" i="35" s="1"/>
  <c r="DM64" i="35"/>
  <c r="DL64" i="35" s="1"/>
  <c r="DJ64" i="35"/>
  <c r="DI64" i="35" s="1"/>
  <c r="DG64" i="35"/>
  <c r="DF64" i="35" s="1"/>
  <c r="DD64" i="35"/>
  <c r="DC64" i="35" s="1"/>
  <c r="DA64" i="35"/>
  <c r="CZ64" i="35" s="1"/>
  <c r="CX64" i="35"/>
  <c r="CW64" i="35" s="1"/>
  <c r="CU64" i="35"/>
  <c r="CT64" i="35" s="1"/>
  <c r="CR64" i="35"/>
  <c r="CQ64" i="35" s="1"/>
  <c r="CO64" i="35"/>
  <c r="CN64" i="35" s="1"/>
  <c r="CL64" i="35"/>
  <c r="CK64" i="35" s="1"/>
  <c r="CI64" i="35"/>
  <c r="CH64" i="35" s="1"/>
  <c r="CF64" i="35"/>
  <c r="CE64" i="35" s="1"/>
  <c r="CC64" i="35"/>
  <c r="CB64" i="35" s="1"/>
  <c r="BZ64" i="35"/>
  <c r="BY64" i="35" s="1"/>
  <c r="BW64" i="35"/>
  <c r="BV64" i="35" s="1"/>
  <c r="BT64" i="35"/>
  <c r="BS64" i="35" s="1"/>
  <c r="BQ64" i="35"/>
  <c r="BP64" i="35" s="1"/>
  <c r="BN64" i="35"/>
  <c r="BM64" i="35" s="1"/>
  <c r="BK64" i="35"/>
  <c r="BJ64" i="35" s="1"/>
  <c r="BH64" i="35"/>
  <c r="BG64" i="35" s="1"/>
  <c r="FU63" i="35"/>
  <c r="FT63" i="35" s="1"/>
  <c r="FR63" i="35"/>
  <c r="FQ63" i="35" s="1"/>
  <c r="FO63" i="35"/>
  <c r="FN63" i="35" s="1"/>
  <c r="FL63" i="35"/>
  <c r="FK63" i="35" s="1"/>
  <c r="FI63" i="35"/>
  <c r="FH63" i="35" s="1"/>
  <c r="FF63" i="35"/>
  <c r="FE63" i="35" s="1"/>
  <c r="FC63" i="35"/>
  <c r="FB63" i="35" s="1"/>
  <c r="EZ63" i="35"/>
  <c r="EY63" i="35" s="1"/>
  <c r="EW63" i="35"/>
  <c r="EV63" i="35" s="1"/>
  <c r="ET63" i="35"/>
  <c r="ES63" i="35" s="1"/>
  <c r="EQ63" i="35"/>
  <c r="EP63" i="35" s="1"/>
  <c r="EN63" i="35"/>
  <c r="EM63" i="35" s="1"/>
  <c r="EK63" i="35"/>
  <c r="EJ63" i="35" s="1"/>
  <c r="EH63" i="35"/>
  <c r="EG63" i="35" s="1"/>
  <c r="EE63" i="35"/>
  <c r="ED63" i="35" s="1"/>
  <c r="EB63" i="35"/>
  <c r="EA63" i="35" s="1"/>
  <c r="DY63" i="35"/>
  <c r="DX63" i="35" s="1"/>
  <c r="DV63" i="35"/>
  <c r="DU63" i="35" s="1"/>
  <c r="DS63" i="35"/>
  <c r="DR63" i="35" s="1"/>
  <c r="DP63" i="35"/>
  <c r="DO63" i="35" s="1"/>
  <c r="DM63" i="35"/>
  <c r="DL63" i="35" s="1"/>
  <c r="DJ63" i="35"/>
  <c r="DI63" i="35" s="1"/>
  <c r="DG63" i="35"/>
  <c r="DF63" i="35" s="1"/>
  <c r="DD63" i="35"/>
  <c r="DC63" i="35" s="1"/>
  <c r="DA63" i="35"/>
  <c r="CZ63" i="35" s="1"/>
  <c r="CX63" i="35"/>
  <c r="CW63" i="35" s="1"/>
  <c r="CU63" i="35"/>
  <c r="CT63" i="35" s="1"/>
  <c r="CR63" i="35"/>
  <c r="CQ63" i="35" s="1"/>
  <c r="CO63" i="35"/>
  <c r="CN63" i="35" s="1"/>
  <c r="CL63" i="35"/>
  <c r="CK63" i="35" s="1"/>
  <c r="CI63" i="35"/>
  <c r="CH63" i="35" s="1"/>
  <c r="CF63" i="35"/>
  <c r="CE63" i="35" s="1"/>
  <c r="CC63" i="35"/>
  <c r="CB63" i="35" s="1"/>
  <c r="BZ63" i="35"/>
  <c r="BY63" i="35" s="1"/>
  <c r="BW63" i="35"/>
  <c r="BV63" i="35" s="1"/>
  <c r="BT63" i="35"/>
  <c r="BS63" i="35" s="1"/>
  <c r="BQ63" i="35"/>
  <c r="BP63" i="35" s="1"/>
  <c r="BN63" i="35"/>
  <c r="BM63" i="35" s="1"/>
  <c r="BK63" i="35"/>
  <c r="BJ63" i="35" s="1"/>
  <c r="BH63" i="35"/>
  <c r="BG63" i="35" s="1"/>
  <c r="FU62" i="35"/>
  <c r="FT62" i="35" s="1"/>
  <c r="FR62" i="35"/>
  <c r="FQ62" i="35" s="1"/>
  <c r="FO62" i="35"/>
  <c r="FN62" i="35" s="1"/>
  <c r="FL62" i="35"/>
  <c r="FK62" i="35" s="1"/>
  <c r="FI62" i="35"/>
  <c r="FH62" i="35" s="1"/>
  <c r="FF62" i="35"/>
  <c r="FE62" i="35" s="1"/>
  <c r="FC62" i="35"/>
  <c r="FB62" i="35" s="1"/>
  <c r="EZ62" i="35"/>
  <c r="EY62" i="35" s="1"/>
  <c r="EW62" i="35"/>
  <c r="EV62" i="35" s="1"/>
  <c r="ET62" i="35"/>
  <c r="ES62" i="35" s="1"/>
  <c r="EQ62" i="35"/>
  <c r="EP62" i="35" s="1"/>
  <c r="EN62" i="35"/>
  <c r="EM62" i="35" s="1"/>
  <c r="EK62" i="35"/>
  <c r="EJ62" i="35" s="1"/>
  <c r="EH62" i="35"/>
  <c r="EG62" i="35" s="1"/>
  <c r="EE62" i="35"/>
  <c r="ED62" i="35" s="1"/>
  <c r="EB62" i="35"/>
  <c r="EA62" i="35" s="1"/>
  <c r="DY62" i="35"/>
  <c r="DX62" i="35" s="1"/>
  <c r="DV62" i="35"/>
  <c r="DU62" i="35" s="1"/>
  <c r="DS62" i="35"/>
  <c r="DR62" i="35" s="1"/>
  <c r="DP62" i="35"/>
  <c r="DO62" i="35" s="1"/>
  <c r="DM62" i="35"/>
  <c r="DL62" i="35" s="1"/>
  <c r="DJ62" i="35"/>
  <c r="DI62" i="35" s="1"/>
  <c r="DG62" i="35"/>
  <c r="DF62" i="35" s="1"/>
  <c r="DD62" i="35"/>
  <c r="DC62" i="35" s="1"/>
  <c r="DA62" i="35"/>
  <c r="CZ62" i="35" s="1"/>
  <c r="CX62" i="35"/>
  <c r="CW62" i="35" s="1"/>
  <c r="CU62" i="35"/>
  <c r="CT62" i="35" s="1"/>
  <c r="CR62" i="35"/>
  <c r="CQ62" i="35" s="1"/>
  <c r="CO62" i="35"/>
  <c r="CN62" i="35" s="1"/>
  <c r="CL62" i="35"/>
  <c r="CK62" i="35" s="1"/>
  <c r="CI62" i="35"/>
  <c r="CH62" i="35" s="1"/>
  <c r="CF62" i="35"/>
  <c r="CE62" i="35" s="1"/>
  <c r="CC62" i="35"/>
  <c r="CB62" i="35" s="1"/>
  <c r="BZ62" i="35"/>
  <c r="BY62" i="35" s="1"/>
  <c r="BW62" i="35"/>
  <c r="BV62" i="35" s="1"/>
  <c r="BT62" i="35"/>
  <c r="BS62" i="35" s="1"/>
  <c r="BQ62" i="35"/>
  <c r="BP62" i="35" s="1"/>
  <c r="BN62" i="35"/>
  <c r="BM62" i="35" s="1"/>
  <c r="BK62" i="35"/>
  <c r="BJ62" i="35" s="1"/>
  <c r="BH62" i="35"/>
  <c r="BG62" i="35" s="1"/>
  <c r="FU61" i="35"/>
  <c r="FT61" i="35" s="1"/>
  <c r="FR61" i="35"/>
  <c r="FQ61" i="35" s="1"/>
  <c r="FO61" i="35"/>
  <c r="FN61" i="35" s="1"/>
  <c r="FL61" i="35"/>
  <c r="FK61" i="35" s="1"/>
  <c r="FI61" i="35"/>
  <c r="FH61" i="35" s="1"/>
  <c r="FF61" i="35"/>
  <c r="FE61" i="35" s="1"/>
  <c r="FC61" i="35"/>
  <c r="FB61" i="35" s="1"/>
  <c r="EZ61" i="35"/>
  <c r="EY61" i="35" s="1"/>
  <c r="EW61" i="35"/>
  <c r="EV61" i="35" s="1"/>
  <c r="ET61" i="35"/>
  <c r="ES61" i="35" s="1"/>
  <c r="EQ61" i="35"/>
  <c r="EP61" i="35" s="1"/>
  <c r="EN61" i="35"/>
  <c r="EM61" i="35" s="1"/>
  <c r="EK61" i="35"/>
  <c r="EJ61" i="35" s="1"/>
  <c r="EH61" i="35"/>
  <c r="EG61" i="35" s="1"/>
  <c r="EE61" i="35"/>
  <c r="ED61" i="35" s="1"/>
  <c r="EB61" i="35"/>
  <c r="EA61" i="35" s="1"/>
  <c r="DY61" i="35"/>
  <c r="DX61" i="35" s="1"/>
  <c r="DV61" i="35"/>
  <c r="DU61" i="35" s="1"/>
  <c r="DS61" i="35"/>
  <c r="DR61" i="35" s="1"/>
  <c r="DP61" i="35"/>
  <c r="DO61" i="35" s="1"/>
  <c r="DM61" i="35"/>
  <c r="DL61" i="35" s="1"/>
  <c r="DJ61" i="35"/>
  <c r="DI61" i="35" s="1"/>
  <c r="DG61" i="35"/>
  <c r="DF61" i="35" s="1"/>
  <c r="DD61" i="35"/>
  <c r="DC61" i="35" s="1"/>
  <c r="DA61" i="35"/>
  <c r="CZ61" i="35" s="1"/>
  <c r="CX61" i="35"/>
  <c r="CW61" i="35" s="1"/>
  <c r="CU61" i="35"/>
  <c r="CT61" i="35" s="1"/>
  <c r="CR61" i="35"/>
  <c r="CQ61" i="35" s="1"/>
  <c r="CO61" i="35"/>
  <c r="CN61" i="35" s="1"/>
  <c r="CL61" i="35"/>
  <c r="CK61" i="35" s="1"/>
  <c r="CI61" i="35"/>
  <c r="CH61" i="35" s="1"/>
  <c r="CF61" i="35"/>
  <c r="CE61" i="35" s="1"/>
  <c r="CC61" i="35"/>
  <c r="CB61" i="35" s="1"/>
  <c r="BZ61" i="35"/>
  <c r="BY61" i="35" s="1"/>
  <c r="BW61" i="35"/>
  <c r="BV61" i="35" s="1"/>
  <c r="BT61" i="35"/>
  <c r="BS61" i="35" s="1"/>
  <c r="BQ61" i="35"/>
  <c r="BP61" i="35" s="1"/>
  <c r="BN61" i="35"/>
  <c r="BM61" i="35" s="1"/>
  <c r="BK61" i="35"/>
  <c r="BJ61" i="35" s="1"/>
  <c r="BH61" i="35"/>
  <c r="BG61" i="35" s="1"/>
  <c r="FU60" i="35"/>
  <c r="FT60" i="35" s="1"/>
  <c r="FR60" i="35"/>
  <c r="FQ60" i="35" s="1"/>
  <c r="FO60" i="35"/>
  <c r="FN60" i="35" s="1"/>
  <c r="FL60" i="35"/>
  <c r="FK60" i="35" s="1"/>
  <c r="FI60" i="35"/>
  <c r="FH60" i="35" s="1"/>
  <c r="FF60" i="35"/>
  <c r="FE60" i="35" s="1"/>
  <c r="FC60" i="35"/>
  <c r="FB60" i="35" s="1"/>
  <c r="EZ60" i="35"/>
  <c r="EY60" i="35" s="1"/>
  <c r="EW60" i="35"/>
  <c r="EV60" i="35" s="1"/>
  <c r="ET60" i="35"/>
  <c r="ES60" i="35" s="1"/>
  <c r="EQ60" i="35"/>
  <c r="EP60" i="35" s="1"/>
  <c r="EN60" i="35"/>
  <c r="EM60" i="35" s="1"/>
  <c r="EK60" i="35"/>
  <c r="EJ60" i="35" s="1"/>
  <c r="EH60" i="35"/>
  <c r="EG60" i="35" s="1"/>
  <c r="EE60" i="35"/>
  <c r="ED60" i="35" s="1"/>
  <c r="EB60" i="35"/>
  <c r="EA60" i="35" s="1"/>
  <c r="DY60" i="35"/>
  <c r="DX60" i="35" s="1"/>
  <c r="DV60" i="35"/>
  <c r="DU60" i="35" s="1"/>
  <c r="DS60" i="35"/>
  <c r="DR60" i="35" s="1"/>
  <c r="DP60" i="35"/>
  <c r="DO60" i="35" s="1"/>
  <c r="DM60" i="35"/>
  <c r="DL60" i="35" s="1"/>
  <c r="DJ60" i="35"/>
  <c r="DI60" i="35" s="1"/>
  <c r="DG60" i="35"/>
  <c r="DF60" i="35" s="1"/>
  <c r="DD60" i="35"/>
  <c r="DC60" i="35" s="1"/>
  <c r="DA60" i="35"/>
  <c r="CZ60" i="35" s="1"/>
  <c r="CX60" i="35"/>
  <c r="CW60" i="35" s="1"/>
  <c r="CU60" i="35"/>
  <c r="CT60" i="35" s="1"/>
  <c r="CR60" i="35"/>
  <c r="CQ60" i="35" s="1"/>
  <c r="CO60" i="35"/>
  <c r="CN60" i="35" s="1"/>
  <c r="CL60" i="35"/>
  <c r="CK60" i="35" s="1"/>
  <c r="CI60" i="35"/>
  <c r="CH60" i="35" s="1"/>
  <c r="CF60" i="35"/>
  <c r="CE60" i="35" s="1"/>
  <c r="CC60" i="35"/>
  <c r="CB60" i="35" s="1"/>
  <c r="BZ60" i="35"/>
  <c r="BY60" i="35" s="1"/>
  <c r="BW60" i="35"/>
  <c r="BV60" i="35" s="1"/>
  <c r="BT60" i="35"/>
  <c r="BS60" i="35" s="1"/>
  <c r="BQ60" i="35"/>
  <c r="BP60" i="35" s="1"/>
  <c r="BN60" i="35"/>
  <c r="BM60" i="35" s="1"/>
  <c r="BK60" i="35"/>
  <c r="BJ60" i="35" s="1"/>
  <c r="BH60" i="35"/>
  <c r="BG60" i="35" s="1"/>
  <c r="FU59" i="35"/>
  <c r="FT59" i="35" s="1"/>
  <c r="FR59" i="35"/>
  <c r="FQ59" i="35" s="1"/>
  <c r="FO59" i="35"/>
  <c r="FN59" i="35" s="1"/>
  <c r="FL59" i="35"/>
  <c r="FK59" i="35" s="1"/>
  <c r="FI59" i="35"/>
  <c r="FH59" i="35" s="1"/>
  <c r="FF59" i="35"/>
  <c r="FE59" i="35" s="1"/>
  <c r="FC59" i="35"/>
  <c r="FB59" i="35" s="1"/>
  <c r="EZ59" i="35"/>
  <c r="EY59" i="35" s="1"/>
  <c r="EW59" i="35"/>
  <c r="EV59" i="35" s="1"/>
  <c r="ET59" i="35"/>
  <c r="ES59" i="35" s="1"/>
  <c r="EQ59" i="35"/>
  <c r="EP59" i="35" s="1"/>
  <c r="EN59" i="35"/>
  <c r="EM59" i="35" s="1"/>
  <c r="EK59" i="35"/>
  <c r="EJ59" i="35" s="1"/>
  <c r="EH59" i="35"/>
  <c r="EG59" i="35" s="1"/>
  <c r="EE59" i="35"/>
  <c r="ED59" i="35" s="1"/>
  <c r="EB59" i="35"/>
  <c r="EA59" i="35" s="1"/>
  <c r="DY59" i="35"/>
  <c r="DX59" i="35" s="1"/>
  <c r="DV59" i="35"/>
  <c r="DU59" i="35" s="1"/>
  <c r="DS59" i="35"/>
  <c r="DR59" i="35" s="1"/>
  <c r="DP59" i="35"/>
  <c r="DO59" i="35" s="1"/>
  <c r="DM59" i="35"/>
  <c r="DL59" i="35" s="1"/>
  <c r="DJ59" i="35"/>
  <c r="DI59" i="35" s="1"/>
  <c r="DG59" i="35"/>
  <c r="DF59" i="35" s="1"/>
  <c r="DD59" i="35"/>
  <c r="DC59" i="35" s="1"/>
  <c r="DA59" i="35"/>
  <c r="CZ59" i="35" s="1"/>
  <c r="CX59" i="35"/>
  <c r="CW59" i="35" s="1"/>
  <c r="CU59" i="35"/>
  <c r="CT59" i="35" s="1"/>
  <c r="CR59" i="35"/>
  <c r="CQ59" i="35" s="1"/>
  <c r="CO59" i="35"/>
  <c r="CN59" i="35" s="1"/>
  <c r="CL59" i="35"/>
  <c r="CK59" i="35" s="1"/>
  <c r="CI59" i="35"/>
  <c r="CH59" i="35" s="1"/>
  <c r="CF59" i="35"/>
  <c r="CE59" i="35" s="1"/>
  <c r="CC59" i="35"/>
  <c r="CB59" i="35" s="1"/>
  <c r="BZ59" i="35"/>
  <c r="BY59" i="35" s="1"/>
  <c r="BW59" i="35"/>
  <c r="BV59" i="35" s="1"/>
  <c r="BT59" i="35"/>
  <c r="BS59" i="35" s="1"/>
  <c r="BQ59" i="35"/>
  <c r="BP59" i="35" s="1"/>
  <c r="BN59" i="35"/>
  <c r="BM59" i="35" s="1"/>
  <c r="BK59" i="35"/>
  <c r="BJ59" i="35" s="1"/>
  <c r="BH59" i="35"/>
  <c r="BG59" i="35" s="1"/>
  <c r="FU58" i="35"/>
  <c r="FT58" i="35" s="1"/>
  <c r="FR58" i="35"/>
  <c r="FQ58" i="35" s="1"/>
  <c r="FO58" i="35"/>
  <c r="FN58" i="35" s="1"/>
  <c r="FL58" i="35"/>
  <c r="FK58" i="35" s="1"/>
  <c r="FI58" i="35"/>
  <c r="FH58" i="35" s="1"/>
  <c r="FF58" i="35"/>
  <c r="FE58" i="35" s="1"/>
  <c r="FC58" i="35"/>
  <c r="FB58" i="35" s="1"/>
  <c r="EZ58" i="35"/>
  <c r="EY58" i="35" s="1"/>
  <c r="EW58" i="35"/>
  <c r="EV58" i="35" s="1"/>
  <c r="ET58" i="35"/>
  <c r="ES58" i="35" s="1"/>
  <c r="EQ58" i="35"/>
  <c r="EP58" i="35" s="1"/>
  <c r="EN58" i="35"/>
  <c r="EM58" i="35" s="1"/>
  <c r="EK58" i="35"/>
  <c r="EJ58" i="35" s="1"/>
  <c r="EH58" i="35"/>
  <c r="EG58" i="35" s="1"/>
  <c r="EE58" i="35"/>
  <c r="ED58" i="35" s="1"/>
  <c r="EB58" i="35"/>
  <c r="EA58" i="35" s="1"/>
  <c r="DY58" i="35"/>
  <c r="DX58" i="35" s="1"/>
  <c r="DV58" i="35"/>
  <c r="DU58" i="35" s="1"/>
  <c r="DS58" i="35"/>
  <c r="DR58" i="35" s="1"/>
  <c r="DP58" i="35"/>
  <c r="DO58" i="35" s="1"/>
  <c r="DM58" i="35"/>
  <c r="DL58" i="35" s="1"/>
  <c r="DJ58" i="35"/>
  <c r="DI58" i="35" s="1"/>
  <c r="DG58" i="35"/>
  <c r="DF58" i="35" s="1"/>
  <c r="DD58" i="35"/>
  <c r="DC58" i="35" s="1"/>
  <c r="DA58" i="35"/>
  <c r="CZ58" i="35" s="1"/>
  <c r="CX58" i="35"/>
  <c r="CW58" i="35" s="1"/>
  <c r="CU58" i="35"/>
  <c r="CT58" i="35" s="1"/>
  <c r="CR58" i="35"/>
  <c r="CQ58" i="35" s="1"/>
  <c r="CO58" i="35"/>
  <c r="CN58" i="35" s="1"/>
  <c r="CL58" i="35"/>
  <c r="CK58" i="35" s="1"/>
  <c r="CI58" i="35"/>
  <c r="CH58" i="35" s="1"/>
  <c r="CF58" i="35"/>
  <c r="CE58" i="35" s="1"/>
  <c r="CC58" i="35"/>
  <c r="CB58" i="35" s="1"/>
  <c r="BZ58" i="35"/>
  <c r="BY58" i="35" s="1"/>
  <c r="BW58" i="35"/>
  <c r="BV58" i="35" s="1"/>
  <c r="BT58" i="35"/>
  <c r="BS58" i="35" s="1"/>
  <c r="BQ58" i="35"/>
  <c r="BP58" i="35" s="1"/>
  <c r="BN58" i="35"/>
  <c r="BM58" i="35" s="1"/>
  <c r="BK58" i="35"/>
  <c r="BJ58" i="35" s="1"/>
  <c r="BH58" i="35"/>
  <c r="BG58" i="35" s="1"/>
  <c r="FU57" i="35"/>
  <c r="FT57" i="35" s="1"/>
  <c r="FR57" i="35"/>
  <c r="FQ57" i="35" s="1"/>
  <c r="FO57" i="35"/>
  <c r="FN57" i="35" s="1"/>
  <c r="FL57" i="35"/>
  <c r="FK57" i="35" s="1"/>
  <c r="FI57" i="35"/>
  <c r="FH57" i="35" s="1"/>
  <c r="FF57" i="35"/>
  <c r="FE57" i="35" s="1"/>
  <c r="FC57" i="35"/>
  <c r="FB57" i="35" s="1"/>
  <c r="EZ57" i="35"/>
  <c r="EY57" i="35" s="1"/>
  <c r="EW57" i="35"/>
  <c r="EV57" i="35" s="1"/>
  <c r="ET57" i="35"/>
  <c r="ES57" i="35" s="1"/>
  <c r="EQ57" i="35"/>
  <c r="EP57" i="35" s="1"/>
  <c r="EN57" i="35"/>
  <c r="EM57" i="35" s="1"/>
  <c r="EK57" i="35"/>
  <c r="EJ57" i="35" s="1"/>
  <c r="EH57" i="35"/>
  <c r="EG57" i="35" s="1"/>
  <c r="EE57" i="35"/>
  <c r="ED57" i="35" s="1"/>
  <c r="EB57" i="35"/>
  <c r="EA57" i="35" s="1"/>
  <c r="DY57" i="35"/>
  <c r="DX57" i="35" s="1"/>
  <c r="DV57" i="35"/>
  <c r="DU57" i="35" s="1"/>
  <c r="DS57" i="35"/>
  <c r="DR57" i="35" s="1"/>
  <c r="DP57" i="35"/>
  <c r="DO57" i="35" s="1"/>
  <c r="DM57" i="35"/>
  <c r="DL57" i="35" s="1"/>
  <c r="DJ57" i="35"/>
  <c r="DI57" i="35" s="1"/>
  <c r="DG57" i="35"/>
  <c r="DF57" i="35" s="1"/>
  <c r="DD57" i="35"/>
  <c r="DC57" i="35" s="1"/>
  <c r="DA57" i="35"/>
  <c r="CZ57" i="35" s="1"/>
  <c r="CX57" i="35"/>
  <c r="CW57" i="35" s="1"/>
  <c r="CU57" i="35"/>
  <c r="CT57" i="35" s="1"/>
  <c r="CR57" i="35"/>
  <c r="CQ57" i="35" s="1"/>
  <c r="CO57" i="35"/>
  <c r="CN57" i="35" s="1"/>
  <c r="CL57" i="35"/>
  <c r="CK57" i="35" s="1"/>
  <c r="CI57" i="35"/>
  <c r="CH57" i="35" s="1"/>
  <c r="CF57" i="35"/>
  <c r="CE57" i="35" s="1"/>
  <c r="CC57" i="35"/>
  <c r="CB57" i="35" s="1"/>
  <c r="BZ57" i="35"/>
  <c r="BY57" i="35" s="1"/>
  <c r="BW57" i="35"/>
  <c r="BV57" i="35" s="1"/>
  <c r="BT57" i="35"/>
  <c r="BS57" i="35" s="1"/>
  <c r="BQ57" i="35"/>
  <c r="BP57" i="35" s="1"/>
  <c r="BN57" i="35"/>
  <c r="BM57" i="35" s="1"/>
  <c r="BK57" i="35"/>
  <c r="BJ57" i="35" s="1"/>
  <c r="BH57" i="35"/>
  <c r="BG57" i="35" s="1"/>
  <c r="FU56" i="35"/>
  <c r="FT56" i="35" s="1"/>
  <c r="FR56" i="35"/>
  <c r="FQ56" i="35" s="1"/>
  <c r="FO56" i="35"/>
  <c r="FN56" i="35" s="1"/>
  <c r="FL56" i="35"/>
  <c r="FK56" i="35" s="1"/>
  <c r="FI56" i="35"/>
  <c r="FH56" i="35" s="1"/>
  <c r="FF56" i="35"/>
  <c r="FE56" i="35" s="1"/>
  <c r="FC56" i="35"/>
  <c r="FB56" i="35" s="1"/>
  <c r="EZ56" i="35"/>
  <c r="EY56" i="35" s="1"/>
  <c r="EW56" i="35"/>
  <c r="EV56" i="35" s="1"/>
  <c r="ET56" i="35"/>
  <c r="ES56" i="35" s="1"/>
  <c r="EQ56" i="35"/>
  <c r="EP56" i="35" s="1"/>
  <c r="EN56" i="35"/>
  <c r="EM56" i="35" s="1"/>
  <c r="EK56" i="35"/>
  <c r="EJ56" i="35" s="1"/>
  <c r="EH56" i="35"/>
  <c r="EG56" i="35" s="1"/>
  <c r="EE56" i="35"/>
  <c r="ED56" i="35" s="1"/>
  <c r="EB56" i="35"/>
  <c r="EA56" i="35" s="1"/>
  <c r="DY56" i="35"/>
  <c r="DX56" i="35" s="1"/>
  <c r="DV56" i="35"/>
  <c r="DU56" i="35" s="1"/>
  <c r="DS56" i="35"/>
  <c r="DR56" i="35" s="1"/>
  <c r="DP56" i="35"/>
  <c r="DO56" i="35" s="1"/>
  <c r="DM56" i="35"/>
  <c r="DL56" i="35" s="1"/>
  <c r="DJ56" i="35"/>
  <c r="DI56" i="35" s="1"/>
  <c r="DG56" i="35"/>
  <c r="DF56" i="35" s="1"/>
  <c r="DD56" i="35"/>
  <c r="DC56" i="35" s="1"/>
  <c r="DA56" i="35"/>
  <c r="CZ56" i="35" s="1"/>
  <c r="CX56" i="35"/>
  <c r="CW56" i="35" s="1"/>
  <c r="CU56" i="35"/>
  <c r="CT56" i="35" s="1"/>
  <c r="CR56" i="35"/>
  <c r="CQ56" i="35" s="1"/>
  <c r="CO56" i="35"/>
  <c r="CN56" i="35" s="1"/>
  <c r="CL56" i="35"/>
  <c r="CK56" i="35" s="1"/>
  <c r="CI56" i="35"/>
  <c r="CH56" i="35" s="1"/>
  <c r="CF56" i="35"/>
  <c r="CE56" i="35" s="1"/>
  <c r="CC56" i="35"/>
  <c r="CB56" i="35" s="1"/>
  <c r="BZ56" i="35"/>
  <c r="BY56" i="35" s="1"/>
  <c r="BW56" i="35"/>
  <c r="BV56" i="35" s="1"/>
  <c r="BT56" i="35"/>
  <c r="BS56" i="35" s="1"/>
  <c r="BQ56" i="35"/>
  <c r="BP56" i="35" s="1"/>
  <c r="BN56" i="35"/>
  <c r="BM56" i="35" s="1"/>
  <c r="BK56" i="35"/>
  <c r="BJ56" i="35" s="1"/>
  <c r="BH56" i="35"/>
  <c r="BG56" i="35" s="1"/>
  <c r="FU55" i="35"/>
  <c r="FT55" i="35" s="1"/>
  <c r="FR55" i="35"/>
  <c r="FQ55" i="35" s="1"/>
  <c r="FO55" i="35"/>
  <c r="FN55" i="35" s="1"/>
  <c r="FL55" i="35"/>
  <c r="FK55" i="35" s="1"/>
  <c r="FI55" i="35"/>
  <c r="FH55" i="35" s="1"/>
  <c r="FF55" i="35"/>
  <c r="FE55" i="35" s="1"/>
  <c r="FC55" i="35"/>
  <c r="FB55" i="35" s="1"/>
  <c r="EZ55" i="35"/>
  <c r="EY55" i="35" s="1"/>
  <c r="EW55" i="35"/>
  <c r="EV55" i="35" s="1"/>
  <c r="ET55" i="35"/>
  <c r="ES55" i="35" s="1"/>
  <c r="EQ55" i="35"/>
  <c r="EP55" i="35" s="1"/>
  <c r="EN55" i="35"/>
  <c r="EM55" i="35" s="1"/>
  <c r="EK55" i="35"/>
  <c r="EJ55" i="35" s="1"/>
  <c r="EH55" i="35"/>
  <c r="EG55" i="35" s="1"/>
  <c r="EE55" i="35"/>
  <c r="ED55" i="35" s="1"/>
  <c r="EB55" i="35"/>
  <c r="EA55" i="35" s="1"/>
  <c r="DY55" i="35"/>
  <c r="DX55" i="35" s="1"/>
  <c r="DV55" i="35"/>
  <c r="DU55" i="35" s="1"/>
  <c r="DS55" i="35"/>
  <c r="DR55" i="35" s="1"/>
  <c r="DP55" i="35"/>
  <c r="DO55" i="35" s="1"/>
  <c r="DM55" i="35"/>
  <c r="DL55" i="35" s="1"/>
  <c r="DJ55" i="35"/>
  <c r="DI55" i="35" s="1"/>
  <c r="DG55" i="35"/>
  <c r="DF55" i="35" s="1"/>
  <c r="DD55" i="35"/>
  <c r="DC55" i="35" s="1"/>
  <c r="DA55" i="35"/>
  <c r="CZ55" i="35" s="1"/>
  <c r="CX55" i="35"/>
  <c r="CW55" i="35" s="1"/>
  <c r="CU55" i="35"/>
  <c r="CT55" i="35" s="1"/>
  <c r="CR55" i="35"/>
  <c r="CQ55" i="35" s="1"/>
  <c r="CO55" i="35"/>
  <c r="CN55" i="35" s="1"/>
  <c r="CL55" i="35"/>
  <c r="CK55" i="35" s="1"/>
  <c r="CI55" i="35"/>
  <c r="CH55" i="35" s="1"/>
  <c r="CF55" i="35"/>
  <c r="CE55" i="35" s="1"/>
  <c r="CC55" i="35"/>
  <c r="CB55" i="35" s="1"/>
  <c r="BZ55" i="35"/>
  <c r="BY55" i="35" s="1"/>
  <c r="BW55" i="35"/>
  <c r="BV55" i="35" s="1"/>
  <c r="BT55" i="35"/>
  <c r="BS55" i="35" s="1"/>
  <c r="BQ55" i="35"/>
  <c r="BP55" i="35" s="1"/>
  <c r="BN55" i="35"/>
  <c r="BM55" i="35" s="1"/>
  <c r="BK55" i="35"/>
  <c r="BJ55" i="35" s="1"/>
  <c r="BH55" i="35"/>
  <c r="BG55" i="35" s="1"/>
  <c r="FU54" i="35"/>
  <c r="FT54" i="35" s="1"/>
  <c r="FR54" i="35"/>
  <c r="FQ54" i="35" s="1"/>
  <c r="FO54" i="35"/>
  <c r="FN54" i="35" s="1"/>
  <c r="FL54" i="35"/>
  <c r="FK54" i="35" s="1"/>
  <c r="FI54" i="35"/>
  <c r="FH54" i="35" s="1"/>
  <c r="FF54" i="35"/>
  <c r="FE54" i="35" s="1"/>
  <c r="FC54" i="35"/>
  <c r="FB54" i="35" s="1"/>
  <c r="EZ54" i="35"/>
  <c r="EY54" i="35" s="1"/>
  <c r="EW54" i="35"/>
  <c r="EV54" i="35" s="1"/>
  <c r="ET54" i="35"/>
  <c r="ES54" i="35" s="1"/>
  <c r="EQ54" i="35"/>
  <c r="EP54" i="35" s="1"/>
  <c r="EN54" i="35"/>
  <c r="EM54" i="35" s="1"/>
  <c r="EK54" i="35"/>
  <c r="EJ54" i="35" s="1"/>
  <c r="EH54" i="35"/>
  <c r="EG54" i="35" s="1"/>
  <c r="EE54" i="35"/>
  <c r="ED54" i="35" s="1"/>
  <c r="EB54" i="35"/>
  <c r="EA54" i="35" s="1"/>
  <c r="DY54" i="35"/>
  <c r="DX54" i="35" s="1"/>
  <c r="DV54" i="35"/>
  <c r="DU54" i="35" s="1"/>
  <c r="DS54" i="35"/>
  <c r="DR54" i="35" s="1"/>
  <c r="DP54" i="35"/>
  <c r="DO54" i="35" s="1"/>
  <c r="DM54" i="35"/>
  <c r="DL54" i="35" s="1"/>
  <c r="DJ54" i="35"/>
  <c r="DI54" i="35" s="1"/>
  <c r="DG54" i="35"/>
  <c r="DF54" i="35" s="1"/>
  <c r="DD54" i="35"/>
  <c r="DC54" i="35" s="1"/>
  <c r="DA54" i="35"/>
  <c r="CZ54" i="35" s="1"/>
  <c r="CX54" i="35"/>
  <c r="CW54" i="35" s="1"/>
  <c r="CU54" i="35"/>
  <c r="CT54" i="35" s="1"/>
  <c r="CR54" i="35"/>
  <c r="CQ54" i="35" s="1"/>
  <c r="CO54" i="35"/>
  <c r="CN54" i="35" s="1"/>
  <c r="CL54" i="35"/>
  <c r="CK54" i="35" s="1"/>
  <c r="CI54" i="35"/>
  <c r="CH54" i="35" s="1"/>
  <c r="CF54" i="35"/>
  <c r="CE54" i="35" s="1"/>
  <c r="CC54" i="35"/>
  <c r="CB54" i="35" s="1"/>
  <c r="BZ54" i="35"/>
  <c r="BY54" i="35" s="1"/>
  <c r="BW54" i="35"/>
  <c r="BV54" i="35" s="1"/>
  <c r="BT54" i="35"/>
  <c r="BS54" i="35" s="1"/>
  <c r="BQ54" i="35"/>
  <c r="BP54" i="35" s="1"/>
  <c r="BN54" i="35"/>
  <c r="BM54" i="35" s="1"/>
  <c r="BK54" i="35"/>
  <c r="BJ54" i="35" s="1"/>
  <c r="BH54" i="35"/>
  <c r="BG54" i="35" s="1"/>
  <c r="FU53" i="35"/>
  <c r="FT53" i="35" s="1"/>
  <c r="FR53" i="35"/>
  <c r="FQ53" i="35" s="1"/>
  <c r="FO53" i="35"/>
  <c r="FN53" i="35" s="1"/>
  <c r="FL53" i="35"/>
  <c r="FK53" i="35" s="1"/>
  <c r="FI53" i="35"/>
  <c r="FH53" i="35" s="1"/>
  <c r="FF53" i="35"/>
  <c r="FE53" i="35" s="1"/>
  <c r="FC53" i="35"/>
  <c r="FB53" i="35" s="1"/>
  <c r="EZ53" i="35"/>
  <c r="EY53" i="35" s="1"/>
  <c r="EW53" i="35"/>
  <c r="EV53" i="35" s="1"/>
  <c r="ET53" i="35"/>
  <c r="ES53" i="35" s="1"/>
  <c r="EQ53" i="35"/>
  <c r="EP53" i="35" s="1"/>
  <c r="EN53" i="35"/>
  <c r="EM53" i="35" s="1"/>
  <c r="EK53" i="35"/>
  <c r="EJ53" i="35" s="1"/>
  <c r="EH53" i="35"/>
  <c r="EG53" i="35" s="1"/>
  <c r="EE53" i="35"/>
  <c r="ED53" i="35" s="1"/>
  <c r="EB53" i="35"/>
  <c r="EA53" i="35" s="1"/>
  <c r="DY53" i="35"/>
  <c r="DX53" i="35" s="1"/>
  <c r="DV53" i="35"/>
  <c r="DU53" i="35" s="1"/>
  <c r="DS53" i="35"/>
  <c r="DR53" i="35" s="1"/>
  <c r="DP53" i="35"/>
  <c r="DO53" i="35" s="1"/>
  <c r="DM53" i="35"/>
  <c r="DL53" i="35" s="1"/>
  <c r="DJ53" i="35"/>
  <c r="DI53" i="35" s="1"/>
  <c r="DG53" i="35"/>
  <c r="DF53" i="35" s="1"/>
  <c r="DD53" i="35"/>
  <c r="DC53" i="35" s="1"/>
  <c r="DA53" i="35"/>
  <c r="CZ53" i="35" s="1"/>
  <c r="CX53" i="35"/>
  <c r="CW53" i="35" s="1"/>
  <c r="CU53" i="35"/>
  <c r="CT53" i="35" s="1"/>
  <c r="CR53" i="35"/>
  <c r="CQ53" i="35" s="1"/>
  <c r="CO53" i="35"/>
  <c r="CN53" i="35" s="1"/>
  <c r="CL53" i="35"/>
  <c r="CK53" i="35" s="1"/>
  <c r="CI53" i="35"/>
  <c r="CH53" i="35" s="1"/>
  <c r="CF53" i="35"/>
  <c r="CE53" i="35" s="1"/>
  <c r="CC53" i="35"/>
  <c r="CB53" i="35" s="1"/>
  <c r="BZ53" i="35"/>
  <c r="BY53" i="35" s="1"/>
  <c r="BW53" i="35"/>
  <c r="BV53" i="35" s="1"/>
  <c r="BT53" i="35"/>
  <c r="BS53" i="35" s="1"/>
  <c r="BQ53" i="35"/>
  <c r="BP53" i="35" s="1"/>
  <c r="BN53" i="35"/>
  <c r="BM53" i="35" s="1"/>
  <c r="BK53" i="35"/>
  <c r="BJ53" i="35" s="1"/>
  <c r="BH53" i="35"/>
  <c r="BG53" i="35" s="1"/>
  <c r="FU52" i="35"/>
  <c r="FT52" i="35" s="1"/>
  <c r="FR52" i="35"/>
  <c r="FQ52" i="35" s="1"/>
  <c r="FO52" i="35"/>
  <c r="FN52" i="35" s="1"/>
  <c r="FL52" i="35"/>
  <c r="FK52" i="35" s="1"/>
  <c r="FI52" i="35"/>
  <c r="FH52" i="35" s="1"/>
  <c r="FF52" i="35"/>
  <c r="FE52" i="35" s="1"/>
  <c r="FC52" i="35"/>
  <c r="FB52" i="35" s="1"/>
  <c r="EZ52" i="35"/>
  <c r="EY52" i="35" s="1"/>
  <c r="EW52" i="35"/>
  <c r="EV52" i="35" s="1"/>
  <c r="ET52" i="35"/>
  <c r="ES52" i="35" s="1"/>
  <c r="EQ52" i="35"/>
  <c r="EP52" i="35" s="1"/>
  <c r="EN52" i="35"/>
  <c r="EM52" i="35" s="1"/>
  <c r="EK52" i="35"/>
  <c r="EJ52" i="35" s="1"/>
  <c r="EH52" i="35"/>
  <c r="EG52" i="35" s="1"/>
  <c r="EE52" i="35"/>
  <c r="ED52" i="35" s="1"/>
  <c r="EB52" i="35"/>
  <c r="EA52" i="35" s="1"/>
  <c r="DY52" i="35"/>
  <c r="DX52" i="35" s="1"/>
  <c r="DV52" i="35"/>
  <c r="DU52" i="35" s="1"/>
  <c r="DS52" i="35"/>
  <c r="DR52" i="35" s="1"/>
  <c r="DP52" i="35"/>
  <c r="DO52" i="35" s="1"/>
  <c r="DM52" i="35"/>
  <c r="DL52" i="35" s="1"/>
  <c r="DJ52" i="35"/>
  <c r="DI52" i="35" s="1"/>
  <c r="DG52" i="35"/>
  <c r="DF52" i="35" s="1"/>
  <c r="DD52" i="35"/>
  <c r="DC52" i="35" s="1"/>
  <c r="DA52" i="35"/>
  <c r="CZ52" i="35" s="1"/>
  <c r="CX52" i="35"/>
  <c r="CW52" i="35" s="1"/>
  <c r="CU52" i="35"/>
  <c r="CT52" i="35" s="1"/>
  <c r="CR52" i="35"/>
  <c r="CQ52" i="35" s="1"/>
  <c r="CO52" i="35"/>
  <c r="CN52" i="35" s="1"/>
  <c r="CL52" i="35"/>
  <c r="CK52" i="35" s="1"/>
  <c r="CI52" i="35"/>
  <c r="CH52" i="35" s="1"/>
  <c r="CF52" i="35"/>
  <c r="CE52" i="35" s="1"/>
  <c r="CC52" i="35"/>
  <c r="CB52" i="35" s="1"/>
  <c r="BZ52" i="35"/>
  <c r="BY52" i="35" s="1"/>
  <c r="BW52" i="35"/>
  <c r="BV52" i="35" s="1"/>
  <c r="BT52" i="35"/>
  <c r="BS52" i="35" s="1"/>
  <c r="BQ52" i="35"/>
  <c r="BP52" i="35" s="1"/>
  <c r="BN52" i="35"/>
  <c r="BM52" i="35" s="1"/>
  <c r="BK52" i="35"/>
  <c r="BJ52" i="35" s="1"/>
  <c r="BH52" i="35"/>
  <c r="BG52" i="35" s="1"/>
  <c r="FU51" i="35"/>
  <c r="FT51" i="35" s="1"/>
  <c r="FR51" i="35"/>
  <c r="FQ51" i="35" s="1"/>
  <c r="FO51" i="35"/>
  <c r="FN51" i="35" s="1"/>
  <c r="FL51" i="35"/>
  <c r="FK51" i="35" s="1"/>
  <c r="FI51" i="35"/>
  <c r="FH51" i="35" s="1"/>
  <c r="FF51" i="35"/>
  <c r="FE51" i="35" s="1"/>
  <c r="FC51" i="35"/>
  <c r="FB51" i="35" s="1"/>
  <c r="EZ51" i="35"/>
  <c r="EY51" i="35" s="1"/>
  <c r="EW51" i="35"/>
  <c r="EV51" i="35" s="1"/>
  <c r="ET51" i="35"/>
  <c r="ES51" i="35" s="1"/>
  <c r="EQ51" i="35"/>
  <c r="EP51" i="35" s="1"/>
  <c r="EN51" i="35"/>
  <c r="EM51" i="35" s="1"/>
  <c r="EK51" i="35"/>
  <c r="EJ51" i="35" s="1"/>
  <c r="EH51" i="35"/>
  <c r="EG51" i="35" s="1"/>
  <c r="EE51" i="35"/>
  <c r="ED51" i="35" s="1"/>
  <c r="EB51" i="35"/>
  <c r="EA51" i="35" s="1"/>
  <c r="DY51" i="35"/>
  <c r="DX51" i="35" s="1"/>
  <c r="DV51" i="35"/>
  <c r="DU51" i="35" s="1"/>
  <c r="DS51" i="35"/>
  <c r="DR51" i="35" s="1"/>
  <c r="DP51" i="35"/>
  <c r="DO51" i="35" s="1"/>
  <c r="DM51" i="35"/>
  <c r="DL51" i="35" s="1"/>
  <c r="DJ51" i="35"/>
  <c r="DI51" i="35" s="1"/>
  <c r="DG51" i="35"/>
  <c r="DF51" i="35" s="1"/>
  <c r="DD51" i="35"/>
  <c r="DC51" i="35" s="1"/>
  <c r="DA51" i="35"/>
  <c r="CZ51" i="35" s="1"/>
  <c r="CX51" i="35"/>
  <c r="CW51" i="35" s="1"/>
  <c r="CU51" i="35"/>
  <c r="CT51" i="35" s="1"/>
  <c r="CR51" i="35"/>
  <c r="CQ51" i="35" s="1"/>
  <c r="CO51" i="35"/>
  <c r="CN51" i="35" s="1"/>
  <c r="CL51" i="35"/>
  <c r="CK51" i="35" s="1"/>
  <c r="CI51" i="35"/>
  <c r="CH51" i="35" s="1"/>
  <c r="CF51" i="35"/>
  <c r="CE51" i="35" s="1"/>
  <c r="CC51" i="35"/>
  <c r="CB51" i="35" s="1"/>
  <c r="BZ51" i="35"/>
  <c r="BY51" i="35" s="1"/>
  <c r="BW51" i="35"/>
  <c r="BV51" i="35" s="1"/>
  <c r="BT51" i="35"/>
  <c r="BS51" i="35" s="1"/>
  <c r="BQ51" i="35"/>
  <c r="BP51" i="35" s="1"/>
  <c r="BN51" i="35"/>
  <c r="BM51" i="35" s="1"/>
  <c r="BK51" i="35"/>
  <c r="BJ51" i="35" s="1"/>
  <c r="BH51" i="35"/>
  <c r="BG51" i="35" s="1"/>
  <c r="FU50" i="35"/>
  <c r="FT50" i="35" s="1"/>
  <c r="FR50" i="35"/>
  <c r="FQ50" i="35" s="1"/>
  <c r="FO50" i="35"/>
  <c r="FN50" i="35" s="1"/>
  <c r="FL50" i="35"/>
  <c r="FK50" i="35" s="1"/>
  <c r="FI50" i="35"/>
  <c r="FH50" i="35" s="1"/>
  <c r="FF50" i="35"/>
  <c r="FE50" i="35" s="1"/>
  <c r="FC50" i="35"/>
  <c r="FB50" i="35" s="1"/>
  <c r="EZ50" i="35"/>
  <c r="EY50" i="35" s="1"/>
  <c r="EW50" i="35"/>
  <c r="EV50" i="35" s="1"/>
  <c r="ET50" i="35"/>
  <c r="ES50" i="35" s="1"/>
  <c r="EQ50" i="35"/>
  <c r="EP50" i="35" s="1"/>
  <c r="EN50" i="35"/>
  <c r="EM50" i="35" s="1"/>
  <c r="EK50" i="35"/>
  <c r="EJ50" i="35" s="1"/>
  <c r="EH50" i="35"/>
  <c r="EG50" i="35" s="1"/>
  <c r="EE50" i="35"/>
  <c r="ED50" i="35" s="1"/>
  <c r="EB50" i="35"/>
  <c r="EA50" i="35" s="1"/>
  <c r="DY50" i="35"/>
  <c r="DX50" i="35" s="1"/>
  <c r="DV50" i="35"/>
  <c r="DU50" i="35" s="1"/>
  <c r="DS50" i="35"/>
  <c r="DR50" i="35" s="1"/>
  <c r="DP50" i="35"/>
  <c r="DO50" i="35" s="1"/>
  <c r="DM50" i="35"/>
  <c r="DL50" i="35" s="1"/>
  <c r="DJ50" i="35"/>
  <c r="DI50" i="35" s="1"/>
  <c r="DG50" i="35"/>
  <c r="DF50" i="35" s="1"/>
  <c r="DD50" i="35"/>
  <c r="DC50" i="35" s="1"/>
  <c r="DA50" i="35"/>
  <c r="CZ50" i="35" s="1"/>
  <c r="CX50" i="35"/>
  <c r="CW50" i="35" s="1"/>
  <c r="CU50" i="35"/>
  <c r="CT50" i="35" s="1"/>
  <c r="CR50" i="35"/>
  <c r="CQ50" i="35" s="1"/>
  <c r="CO50" i="35"/>
  <c r="CN50" i="35" s="1"/>
  <c r="CL50" i="35"/>
  <c r="CK50" i="35" s="1"/>
  <c r="CI50" i="35"/>
  <c r="CH50" i="35" s="1"/>
  <c r="CF50" i="35"/>
  <c r="CE50" i="35" s="1"/>
  <c r="CC50" i="35"/>
  <c r="CB50" i="35" s="1"/>
  <c r="BZ50" i="35"/>
  <c r="BY50" i="35" s="1"/>
  <c r="BW50" i="35"/>
  <c r="BV50" i="35" s="1"/>
  <c r="BT50" i="35"/>
  <c r="BS50" i="35" s="1"/>
  <c r="BQ50" i="35"/>
  <c r="BP50" i="35" s="1"/>
  <c r="BN50" i="35"/>
  <c r="BM50" i="35" s="1"/>
  <c r="BK50" i="35"/>
  <c r="BJ50" i="35" s="1"/>
  <c r="BH50" i="35"/>
  <c r="BG50" i="35" s="1"/>
  <c r="FU49" i="35"/>
  <c r="FT49" i="35" s="1"/>
  <c r="FR49" i="35"/>
  <c r="FQ49" i="35" s="1"/>
  <c r="FO49" i="35"/>
  <c r="FN49" i="35" s="1"/>
  <c r="FL49" i="35"/>
  <c r="FK49" i="35" s="1"/>
  <c r="FI49" i="35"/>
  <c r="FH49" i="35" s="1"/>
  <c r="FF49" i="35"/>
  <c r="FE49" i="35" s="1"/>
  <c r="FC49" i="35"/>
  <c r="FB49" i="35" s="1"/>
  <c r="EZ49" i="35"/>
  <c r="EY49" i="35" s="1"/>
  <c r="EW49" i="35"/>
  <c r="EV49" i="35" s="1"/>
  <c r="ET49" i="35"/>
  <c r="ES49" i="35" s="1"/>
  <c r="EQ49" i="35"/>
  <c r="EP49" i="35" s="1"/>
  <c r="EN49" i="35"/>
  <c r="EM49" i="35" s="1"/>
  <c r="EK49" i="35"/>
  <c r="EJ49" i="35" s="1"/>
  <c r="EH49" i="35"/>
  <c r="EG49" i="35" s="1"/>
  <c r="EE49" i="35"/>
  <c r="ED49" i="35" s="1"/>
  <c r="EB49" i="35"/>
  <c r="EA49" i="35" s="1"/>
  <c r="DY49" i="35"/>
  <c r="DX49" i="35" s="1"/>
  <c r="DV49" i="35"/>
  <c r="DU49" i="35" s="1"/>
  <c r="DS49" i="35"/>
  <c r="DR49" i="35" s="1"/>
  <c r="DP49" i="35"/>
  <c r="DO49" i="35" s="1"/>
  <c r="DM49" i="35"/>
  <c r="DL49" i="35" s="1"/>
  <c r="DJ49" i="35"/>
  <c r="DI49" i="35" s="1"/>
  <c r="DG49" i="35"/>
  <c r="DF49" i="35" s="1"/>
  <c r="DD49" i="35"/>
  <c r="DC49" i="35" s="1"/>
  <c r="DA49" i="35"/>
  <c r="CZ49" i="35" s="1"/>
  <c r="CX49" i="35"/>
  <c r="CW49" i="35" s="1"/>
  <c r="CU49" i="35"/>
  <c r="CT49" i="35" s="1"/>
  <c r="CR49" i="35"/>
  <c r="CQ49" i="35" s="1"/>
  <c r="CO49" i="35"/>
  <c r="CN49" i="35" s="1"/>
  <c r="CL49" i="35"/>
  <c r="CK49" i="35" s="1"/>
  <c r="CI49" i="35"/>
  <c r="CH49" i="35" s="1"/>
  <c r="CF49" i="35"/>
  <c r="CE49" i="35" s="1"/>
  <c r="CC49" i="35"/>
  <c r="CB49" i="35" s="1"/>
  <c r="BZ49" i="35"/>
  <c r="BY49" i="35" s="1"/>
  <c r="BW49" i="35"/>
  <c r="BV49" i="35" s="1"/>
  <c r="BT49" i="35"/>
  <c r="BS49" i="35" s="1"/>
  <c r="BQ49" i="35"/>
  <c r="BP49" i="35" s="1"/>
  <c r="BN49" i="35"/>
  <c r="BM49" i="35" s="1"/>
  <c r="BK49" i="35"/>
  <c r="BJ49" i="35" s="1"/>
  <c r="BH49" i="35"/>
  <c r="BG49" i="35" s="1"/>
  <c r="FU48" i="35"/>
  <c r="FT48" i="35" s="1"/>
  <c r="FR48" i="35"/>
  <c r="FQ48" i="35" s="1"/>
  <c r="FO48" i="35"/>
  <c r="FN48" i="35" s="1"/>
  <c r="FL48" i="35"/>
  <c r="FK48" i="35" s="1"/>
  <c r="FI48" i="35"/>
  <c r="FH48" i="35" s="1"/>
  <c r="FF48" i="35"/>
  <c r="FE48" i="35" s="1"/>
  <c r="FC48" i="35"/>
  <c r="FB48" i="35" s="1"/>
  <c r="EZ48" i="35"/>
  <c r="EY48" i="35" s="1"/>
  <c r="EW48" i="35"/>
  <c r="EV48" i="35" s="1"/>
  <c r="ET48" i="35"/>
  <c r="ES48" i="35" s="1"/>
  <c r="EQ48" i="35"/>
  <c r="EP48" i="35" s="1"/>
  <c r="EN48" i="35"/>
  <c r="EM48" i="35" s="1"/>
  <c r="EK48" i="35"/>
  <c r="EJ48" i="35" s="1"/>
  <c r="EH48" i="35"/>
  <c r="EG48" i="35" s="1"/>
  <c r="EE48" i="35"/>
  <c r="ED48" i="35" s="1"/>
  <c r="EB48" i="35"/>
  <c r="EA48" i="35" s="1"/>
  <c r="DY48" i="35"/>
  <c r="DX48" i="35" s="1"/>
  <c r="DV48" i="35"/>
  <c r="DU48" i="35" s="1"/>
  <c r="DS48" i="35"/>
  <c r="DR48" i="35" s="1"/>
  <c r="DP48" i="35"/>
  <c r="DO48" i="35" s="1"/>
  <c r="DM48" i="35"/>
  <c r="DL48" i="35" s="1"/>
  <c r="DJ48" i="35"/>
  <c r="DI48" i="35" s="1"/>
  <c r="DG48" i="35"/>
  <c r="DF48" i="35" s="1"/>
  <c r="DD48" i="35"/>
  <c r="DC48" i="35" s="1"/>
  <c r="DA48" i="35"/>
  <c r="CZ48" i="35" s="1"/>
  <c r="CX48" i="35"/>
  <c r="CW48" i="35" s="1"/>
  <c r="CU48" i="35"/>
  <c r="CT48" i="35" s="1"/>
  <c r="CR48" i="35"/>
  <c r="CQ48" i="35" s="1"/>
  <c r="CO48" i="35"/>
  <c r="CN48" i="35" s="1"/>
  <c r="CL48" i="35"/>
  <c r="CK48" i="35" s="1"/>
  <c r="CI48" i="35"/>
  <c r="CH48" i="35" s="1"/>
  <c r="CF48" i="35"/>
  <c r="CE48" i="35" s="1"/>
  <c r="CC48" i="35"/>
  <c r="CB48" i="35" s="1"/>
  <c r="BZ48" i="35"/>
  <c r="BY48" i="35" s="1"/>
  <c r="BW48" i="35"/>
  <c r="BV48" i="35" s="1"/>
  <c r="BT48" i="35"/>
  <c r="BS48" i="35" s="1"/>
  <c r="BQ48" i="35"/>
  <c r="BP48" i="35" s="1"/>
  <c r="BN48" i="35"/>
  <c r="BM48" i="35" s="1"/>
  <c r="BK48" i="35"/>
  <c r="BJ48" i="35" s="1"/>
  <c r="BH48" i="35"/>
  <c r="BG48" i="35" s="1"/>
  <c r="FU47" i="35"/>
  <c r="FT47" i="35" s="1"/>
  <c r="FR47" i="35"/>
  <c r="FQ47" i="35" s="1"/>
  <c r="FO47" i="35"/>
  <c r="FN47" i="35" s="1"/>
  <c r="FL47" i="35"/>
  <c r="FK47" i="35" s="1"/>
  <c r="FI47" i="35"/>
  <c r="FH47" i="35" s="1"/>
  <c r="FF47" i="35"/>
  <c r="FE47" i="35" s="1"/>
  <c r="FC47" i="35"/>
  <c r="FB47" i="35" s="1"/>
  <c r="EZ47" i="35"/>
  <c r="EY47" i="35" s="1"/>
  <c r="EW47" i="35"/>
  <c r="EV47" i="35" s="1"/>
  <c r="ET47" i="35"/>
  <c r="ES47" i="35" s="1"/>
  <c r="EQ47" i="35"/>
  <c r="EP47" i="35" s="1"/>
  <c r="EN47" i="35"/>
  <c r="EM47" i="35" s="1"/>
  <c r="EK47" i="35"/>
  <c r="EJ47" i="35" s="1"/>
  <c r="EH47" i="35"/>
  <c r="EG47" i="35" s="1"/>
  <c r="EE47" i="35"/>
  <c r="ED47" i="35" s="1"/>
  <c r="EB47" i="35"/>
  <c r="EA47" i="35" s="1"/>
  <c r="DY47" i="35"/>
  <c r="DX47" i="35" s="1"/>
  <c r="DV47" i="35"/>
  <c r="DU47" i="35" s="1"/>
  <c r="DS47" i="35"/>
  <c r="DR47" i="35" s="1"/>
  <c r="DP47" i="35"/>
  <c r="DO47" i="35" s="1"/>
  <c r="DM47" i="35"/>
  <c r="DL47" i="35" s="1"/>
  <c r="DJ47" i="35"/>
  <c r="DI47" i="35" s="1"/>
  <c r="DG47" i="35"/>
  <c r="DF47" i="35" s="1"/>
  <c r="DD47" i="35"/>
  <c r="DC47" i="35" s="1"/>
  <c r="DA47" i="35"/>
  <c r="CZ47" i="35" s="1"/>
  <c r="CX47" i="35"/>
  <c r="CW47" i="35" s="1"/>
  <c r="CU47" i="35"/>
  <c r="CT47" i="35" s="1"/>
  <c r="CR47" i="35"/>
  <c r="CQ47" i="35" s="1"/>
  <c r="CO47" i="35"/>
  <c r="CN47" i="35" s="1"/>
  <c r="CL47" i="35"/>
  <c r="CK47" i="35" s="1"/>
  <c r="CI47" i="35"/>
  <c r="CH47" i="35" s="1"/>
  <c r="CF47" i="35"/>
  <c r="CE47" i="35" s="1"/>
  <c r="CC47" i="35"/>
  <c r="CB47" i="35" s="1"/>
  <c r="BZ47" i="35"/>
  <c r="BY47" i="35" s="1"/>
  <c r="BW47" i="35"/>
  <c r="BV47" i="35" s="1"/>
  <c r="BT47" i="35"/>
  <c r="BS47" i="35" s="1"/>
  <c r="BQ47" i="35"/>
  <c r="BP47" i="35" s="1"/>
  <c r="BN47" i="35"/>
  <c r="BM47" i="35" s="1"/>
  <c r="BK47" i="35"/>
  <c r="BJ47" i="35" s="1"/>
  <c r="BH47" i="35"/>
  <c r="BG47" i="35" s="1"/>
  <c r="FU46" i="35"/>
  <c r="FT46" i="35" s="1"/>
  <c r="FR46" i="35"/>
  <c r="FQ46" i="35" s="1"/>
  <c r="FO46" i="35"/>
  <c r="FN46" i="35" s="1"/>
  <c r="FL46" i="35"/>
  <c r="FK46" i="35" s="1"/>
  <c r="FI46" i="35"/>
  <c r="FH46" i="35" s="1"/>
  <c r="FF46" i="35"/>
  <c r="FE46" i="35" s="1"/>
  <c r="FC46" i="35"/>
  <c r="FB46" i="35" s="1"/>
  <c r="EZ46" i="35"/>
  <c r="EY46" i="35" s="1"/>
  <c r="EW46" i="35"/>
  <c r="EV46" i="35" s="1"/>
  <c r="ET46" i="35"/>
  <c r="ES46" i="35" s="1"/>
  <c r="EQ46" i="35"/>
  <c r="EP46" i="35" s="1"/>
  <c r="EN46" i="35"/>
  <c r="EM46" i="35" s="1"/>
  <c r="EK46" i="35"/>
  <c r="EJ46" i="35" s="1"/>
  <c r="EH46" i="35"/>
  <c r="EG46" i="35" s="1"/>
  <c r="EE46" i="35"/>
  <c r="ED46" i="35" s="1"/>
  <c r="EB46" i="35"/>
  <c r="EA46" i="35" s="1"/>
  <c r="DY46" i="35"/>
  <c r="DX46" i="35" s="1"/>
  <c r="DV46" i="35"/>
  <c r="DU46" i="35" s="1"/>
  <c r="DS46" i="35"/>
  <c r="DR46" i="35" s="1"/>
  <c r="DP46" i="35"/>
  <c r="DO46" i="35" s="1"/>
  <c r="DM46" i="35"/>
  <c r="DL46" i="35" s="1"/>
  <c r="DJ46" i="35"/>
  <c r="DI46" i="35" s="1"/>
  <c r="DG46" i="35"/>
  <c r="DF46" i="35" s="1"/>
  <c r="DD46" i="35"/>
  <c r="DC46" i="35" s="1"/>
  <c r="DA46" i="35"/>
  <c r="CZ46" i="35" s="1"/>
  <c r="CX46" i="35"/>
  <c r="CW46" i="35" s="1"/>
  <c r="CU46" i="35"/>
  <c r="CT46" i="35" s="1"/>
  <c r="CR46" i="35"/>
  <c r="CQ46" i="35" s="1"/>
  <c r="CO46" i="35"/>
  <c r="CN46" i="35" s="1"/>
  <c r="CL46" i="35"/>
  <c r="CK46" i="35" s="1"/>
  <c r="CI46" i="35"/>
  <c r="CH46" i="35" s="1"/>
  <c r="CF46" i="35"/>
  <c r="CE46" i="35" s="1"/>
  <c r="CC46" i="35"/>
  <c r="CB46" i="35" s="1"/>
  <c r="BZ46" i="35"/>
  <c r="BY46" i="35" s="1"/>
  <c r="BW46" i="35"/>
  <c r="BV46" i="35" s="1"/>
  <c r="BT46" i="35"/>
  <c r="BS46" i="35" s="1"/>
  <c r="BQ46" i="35"/>
  <c r="BP46" i="35" s="1"/>
  <c r="BN46" i="35"/>
  <c r="BM46" i="35" s="1"/>
  <c r="BK46" i="35"/>
  <c r="BJ46" i="35" s="1"/>
  <c r="BH46" i="35"/>
  <c r="BG46" i="35" s="1"/>
  <c r="FU45" i="35"/>
  <c r="FT45" i="35" s="1"/>
  <c r="FR45" i="35"/>
  <c r="FQ45" i="35" s="1"/>
  <c r="FO45" i="35"/>
  <c r="FN45" i="35" s="1"/>
  <c r="FL45" i="35"/>
  <c r="FK45" i="35" s="1"/>
  <c r="FI45" i="35"/>
  <c r="FH45" i="35" s="1"/>
  <c r="FF45" i="35"/>
  <c r="FE45" i="35" s="1"/>
  <c r="FC45" i="35"/>
  <c r="FB45" i="35" s="1"/>
  <c r="EZ45" i="35"/>
  <c r="EY45" i="35" s="1"/>
  <c r="EW45" i="35"/>
  <c r="EV45" i="35" s="1"/>
  <c r="ET45" i="35"/>
  <c r="ES45" i="35" s="1"/>
  <c r="EQ45" i="35"/>
  <c r="EP45" i="35" s="1"/>
  <c r="EN45" i="35"/>
  <c r="EM45" i="35" s="1"/>
  <c r="EK45" i="35"/>
  <c r="EJ45" i="35" s="1"/>
  <c r="EH45" i="35"/>
  <c r="EG45" i="35" s="1"/>
  <c r="EE45" i="35"/>
  <c r="ED45" i="35" s="1"/>
  <c r="EB45" i="35"/>
  <c r="EA45" i="35" s="1"/>
  <c r="DY45" i="35"/>
  <c r="DX45" i="35" s="1"/>
  <c r="DV45" i="35"/>
  <c r="DU45" i="35" s="1"/>
  <c r="DS45" i="35"/>
  <c r="DR45" i="35" s="1"/>
  <c r="DP45" i="35"/>
  <c r="DO45" i="35" s="1"/>
  <c r="DM45" i="35"/>
  <c r="DL45" i="35" s="1"/>
  <c r="DJ45" i="35"/>
  <c r="DI45" i="35" s="1"/>
  <c r="DG45" i="35"/>
  <c r="DF45" i="35" s="1"/>
  <c r="DD45" i="35"/>
  <c r="DC45" i="35" s="1"/>
  <c r="DA45" i="35"/>
  <c r="CZ45" i="35" s="1"/>
  <c r="CX45" i="35"/>
  <c r="CW45" i="35" s="1"/>
  <c r="CU45" i="35"/>
  <c r="CT45" i="35" s="1"/>
  <c r="CR45" i="35"/>
  <c r="CQ45" i="35" s="1"/>
  <c r="CO45" i="35"/>
  <c r="CN45" i="35" s="1"/>
  <c r="CL45" i="35"/>
  <c r="CK45" i="35" s="1"/>
  <c r="CI45" i="35"/>
  <c r="CH45" i="35" s="1"/>
  <c r="CF45" i="35"/>
  <c r="CE45" i="35" s="1"/>
  <c r="CC45" i="35"/>
  <c r="CB45" i="35" s="1"/>
  <c r="BZ45" i="35"/>
  <c r="BY45" i="35" s="1"/>
  <c r="BW45" i="35"/>
  <c r="BV45" i="35" s="1"/>
  <c r="BT45" i="35"/>
  <c r="BS45" i="35" s="1"/>
  <c r="BQ45" i="35"/>
  <c r="BP45" i="35" s="1"/>
  <c r="BN45" i="35"/>
  <c r="BM45" i="35" s="1"/>
  <c r="BK45" i="35"/>
  <c r="BJ45" i="35" s="1"/>
  <c r="BH45" i="35"/>
  <c r="BG45" i="35" s="1"/>
  <c r="FU44" i="35"/>
  <c r="FT44" i="35" s="1"/>
  <c r="FR44" i="35"/>
  <c r="FQ44" i="35" s="1"/>
  <c r="FO44" i="35"/>
  <c r="FN44" i="35" s="1"/>
  <c r="FL44" i="35"/>
  <c r="FK44" i="35" s="1"/>
  <c r="FI44" i="35"/>
  <c r="FH44" i="35" s="1"/>
  <c r="FF44" i="35"/>
  <c r="FE44" i="35" s="1"/>
  <c r="FC44" i="35"/>
  <c r="FB44" i="35" s="1"/>
  <c r="EZ44" i="35"/>
  <c r="EY44" i="35" s="1"/>
  <c r="EW44" i="35"/>
  <c r="EV44" i="35" s="1"/>
  <c r="ET44" i="35"/>
  <c r="ES44" i="35" s="1"/>
  <c r="EQ44" i="35"/>
  <c r="EP44" i="35" s="1"/>
  <c r="EN44" i="35"/>
  <c r="EM44" i="35" s="1"/>
  <c r="EK44" i="35"/>
  <c r="EJ44" i="35" s="1"/>
  <c r="EH44" i="35"/>
  <c r="EG44" i="35" s="1"/>
  <c r="EE44" i="35"/>
  <c r="ED44" i="35" s="1"/>
  <c r="EB44" i="35"/>
  <c r="EA44" i="35" s="1"/>
  <c r="DY44" i="35"/>
  <c r="DX44" i="35" s="1"/>
  <c r="DV44" i="35"/>
  <c r="DU44" i="35" s="1"/>
  <c r="DS44" i="35"/>
  <c r="DR44" i="35" s="1"/>
  <c r="DP44" i="35"/>
  <c r="DO44" i="35" s="1"/>
  <c r="DM44" i="35"/>
  <c r="DL44" i="35" s="1"/>
  <c r="DJ44" i="35"/>
  <c r="DI44" i="35" s="1"/>
  <c r="DG44" i="35"/>
  <c r="DF44" i="35" s="1"/>
  <c r="DD44" i="35"/>
  <c r="DC44" i="35" s="1"/>
  <c r="DA44" i="35"/>
  <c r="CZ44" i="35" s="1"/>
  <c r="CX44" i="35"/>
  <c r="CW44" i="35" s="1"/>
  <c r="CU44" i="35"/>
  <c r="CT44" i="35" s="1"/>
  <c r="CR44" i="35"/>
  <c r="CQ44" i="35" s="1"/>
  <c r="CO44" i="35"/>
  <c r="CN44" i="35" s="1"/>
  <c r="CL44" i="35"/>
  <c r="CK44" i="35" s="1"/>
  <c r="CI44" i="35"/>
  <c r="CH44" i="35" s="1"/>
  <c r="CF44" i="35"/>
  <c r="CE44" i="35" s="1"/>
  <c r="CC44" i="35"/>
  <c r="CB44" i="35" s="1"/>
  <c r="BZ44" i="35"/>
  <c r="BY44" i="35" s="1"/>
  <c r="BW44" i="35"/>
  <c r="BV44" i="35" s="1"/>
  <c r="BT44" i="35"/>
  <c r="BS44" i="35" s="1"/>
  <c r="BQ44" i="35"/>
  <c r="BP44" i="35" s="1"/>
  <c r="BN44" i="35"/>
  <c r="BM44" i="35" s="1"/>
  <c r="BK44" i="35"/>
  <c r="BJ44" i="35" s="1"/>
  <c r="BH44" i="35"/>
  <c r="BG44" i="35" s="1"/>
  <c r="FU43" i="35"/>
  <c r="FT43" i="35" s="1"/>
  <c r="FR43" i="35"/>
  <c r="FQ43" i="35" s="1"/>
  <c r="FO43" i="35"/>
  <c r="FN43" i="35" s="1"/>
  <c r="FL43" i="35"/>
  <c r="FK43" i="35" s="1"/>
  <c r="FI43" i="35"/>
  <c r="FH43" i="35" s="1"/>
  <c r="FF43" i="35"/>
  <c r="FE43" i="35" s="1"/>
  <c r="FC43" i="35"/>
  <c r="FB43" i="35" s="1"/>
  <c r="EZ43" i="35"/>
  <c r="EY43" i="35" s="1"/>
  <c r="EW43" i="35"/>
  <c r="EV43" i="35" s="1"/>
  <c r="ET43" i="35"/>
  <c r="ES43" i="35" s="1"/>
  <c r="EQ43" i="35"/>
  <c r="EP43" i="35" s="1"/>
  <c r="EN43" i="35"/>
  <c r="EM43" i="35" s="1"/>
  <c r="EK43" i="35"/>
  <c r="EJ43" i="35" s="1"/>
  <c r="EH43" i="35"/>
  <c r="EG43" i="35" s="1"/>
  <c r="EE43" i="35"/>
  <c r="ED43" i="35" s="1"/>
  <c r="EB43" i="35"/>
  <c r="EA43" i="35" s="1"/>
  <c r="DY43" i="35"/>
  <c r="DX43" i="35" s="1"/>
  <c r="DV43" i="35"/>
  <c r="DU43" i="35" s="1"/>
  <c r="DS43" i="35"/>
  <c r="DR43" i="35" s="1"/>
  <c r="DP43" i="35"/>
  <c r="DO43" i="35" s="1"/>
  <c r="DM43" i="35"/>
  <c r="DL43" i="35" s="1"/>
  <c r="DJ43" i="35"/>
  <c r="DI43" i="35" s="1"/>
  <c r="DG43" i="35"/>
  <c r="DF43" i="35" s="1"/>
  <c r="DD43" i="35"/>
  <c r="DC43" i="35" s="1"/>
  <c r="DA43" i="35"/>
  <c r="CZ43" i="35" s="1"/>
  <c r="CX43" i="35"/>
  <c r="CW43" i="35" s="1"/>
  <c r="CU43" i="35"/>
  <c r="CT43" i="35" s="1"/>
  <c r="CR43" i="35"/>
  <c r="CQ43" i="35" s="1"/>
  <c r="CO43" i="35"/>
  <c r="CN43" i="35" s="1"/>
  <c r="CL43" i="35"/>
  <c r="CK43" i="35" s="1"/>
  <c r="CI43" i="35"/>
  <c r="CH43" i="35" s="1"/>
  <c r="CF43" i="35"/>
  <c r="CE43" i="35" s="1"/>
  <c r="CC43" i="35"/>
  <c r="CB43" i="35" s="1"/>
  <c r="BZ43" i="35"/>
  <c r="BY43" i="35" s="1"/>
  <c r="BW43" i="35"/>
  <c r="BV43" i="35" s="1"/>
  <c r="BT43" i="35"/>
  <c r="BS43" i="35" s="1"/>
  <c r="BQ43" i="35"/>
  <c r="BP43" i="35" s="1"/>
  <c r="BN43" i="35"/>
  <c r="BM43" i="35" s="1"/>
  <c r="BK43" i="35"/>
  <c r="BJ43" i="35" s="1"/>
  <c r="BH43" i="35"/>
  <c r="BG43" i="35" s="1"/>
  <c r="FU42" i="35"/>
  <c r="FT42" i="35" s="1"/>
  <c r="FR42" i="35"/>
  <c r="FQ42" i="35" s="1"/>
  <c r="FO42" i="35"/>
  <c r="FN42" i="35" s="1"/>
  <c r="FL42" i="35"/>
  <c r="FK42" i="35" s="1"/>
  <c r="FI42" i="35"/>
  <c r="FH42" i="35" s="1"/>
  <c r="FF42" i="35"/>
  <c r="FE42" i="35" s="1"/>
  <c r="FC42" i="35"/>
  <c r="FB42" i="35" s="1"/>
  <c r="EZ42" i="35"/>
  <c r="EY42" i="35" s="1"/>
  <c r="EW42" i="35"/>
  <c r="EV42" i="35" s="1"/>
  <c r="ET42" i="35"/>
  <c r="ES42" i="35" s="1"/>
  <c r="EQ42" i="35"/>
  <c r="EP42" i="35" s="1"/>
  <c r="EN42" i="35"/>
  <c r="EM42" i="35" s="1"/>
  <c r="EK42" i="35"/>
  <c r="EJ42" i="35" s="1"/>
  <c r="EH42" i="35"/>
  <c r="EG42" i="35" s="1"/>
  <c r="EE42" i="35"/>
  <c r="ED42" i="35" s="1"/>
  <c r="EB42" i="35"/>
  <c r="EA42" i="35" s="1"/>
  <c r="DY42" i="35"/>
  <c r="DX42" i="35" s="1"/>
  <c r="DV42" i="35"/>
  <c r="DU42" i="35" s="1"/>
  <c r="DS42" i="35"/>
  <c r="DR42" i="35" s="1"/>
  <c r="DP42" i="35"/>
  <c r="DO42" i="35" s="1"/>
  <c r="DM42" i="35"/>
  <c r="DL42" i="35" s="1"/>
  <c r="DJ42" i="35"/>
  <c r="DI42" i="35" s="1"/>
  <c r="DG42" i="35"/>
  <c r="DF42" i="35" s="1"/>
  <c r="DD42" i="35"/>
  <c r="DC42" i="35" s="1"/>
  <c r="DA42" i="35"/>
  <c r="CZ42" i="35" s="1"/>
  <c r="CX42" i="35"/>
  <c r="CW42" i="35" s="1"/>
  <c r="CU42" i="35"/>
  <c r="CT42" i="35" s="1"/>
  <c r="CR42" i="35"/>
  <c r="CQ42" i="35" s="1"/>
  <c r="CO42" i="35"/>
  <c r="CN42" i="35" s="1"/>
  <c r="CL42" i="35"/>
  <c r="CK42" i="35" s="1"/>
  <c r="CI42" i="35"/>
  <c r="CH42" i="35" s="1"/>
  <c r="CF42" i="35"/>
  <c r="CE42" i="35" s="1"/>
  <c r="CC42" i="35"/>
  <c r="CB42" i="35" s="1"/>
  <c r="BZ42" i="35"/>
  <c r="BY42" i="35" s="1"/>
  <c r="BW42" i="35"/>
  <c r="BV42" i="35" s="1"/>
  <c r="BT42" i="35"/>
  <c r="BS42" i="35" s="1"/>
  <c r="BQ42" i="35"/>
  <c r="BP42" i="35" s="1"/>
  <c r="BN42" i="35"/>
  <c r="BM42" i="35" s="1"/>
  <c r="BK42" i="35"/>
  <c r="BJ42" i="35" s="1"/>
  <c r="BH42" i="35"/>
  <c r="BG42" i="35" s="1"/>
  <c r="FU41" i="35"/>
  <c r="FT41" i="35" s="1"/>
  <c r="FR41" i="35"/>
  <c r="FQ41" i="35" s="1"/>
  <c r="FO41" i="35"/>
  <c r="FN41" i="35" s="1"/>
  <c r="FL41" i="35"/>
  <c r="FK41" i="35" s="1"/>
  <c r="FI41" i="35"/>
  <c r="FH41" i="35" s="1"/>
  <c r="FF41" i="35"/>
  <c r="FE41" i="35" s="1"/>
  <c r="FC41" i="35"/>
  <c r="FB41" i="35" s="1"/>
  <c r="EZ41" i="35"/>
  <c r="EY41" i="35" s="1"/>
  <c r="EW41" i="35"/>
  <c r="EV41" i="35" s="1"/>
  <c r="ET41" i="35"/>
  <c r="ES41" i="35" s="1"/>
  <c r="EQ41" i="35"/>
  <c r="EP41" i="35" s="1"/>
  <c r="EN41" i="35"/>
  <c r="EM41" i="35" s="1"/>
  <c r="EK41" i="35"/>
  <c r="EJ41" i="35" s="1"/>
  <c r="EH41" i="35"/>
  <c r="EG41" i="35" s="1"/>
  <c r="EE41" i="35"/>
  <c r="ED41" i="35" s="1"/>
  <c r="EB41" i="35"/>
  <c r="EA41" i="35" s="1"/>
  <c r="DY41" i="35"/>
  <c r="DX41" i="35" s="1"/>
  <c r="DV41" i="35"/>
  <c r="DU41" i="35" s="1"/>
  <c r="DS41" i="35"/>
  <c r="DR41" i="35" s="1"/>
  <c r="DP41" i="35"/>
  <c r="DO41" i="35" s="1"/>
  <c r="DM41" i="35"/>
  <c r="DL41" i="35" s="1"/>
  <c r="DJ41" i="35"/>
  <c r="DI41" i="35" s="1"/>
  <c r="DG41" i="35"/>
  <c r="DF41" i="35" s="1"/>
  <c r="DD41" i="35"/>
  <c r="DC41" i="35" s="1"/>
  <c r="DA41" i="35"/>
  <c r="CZ41" i="35" s="1"/>
  <c r="CX41" i="35"/>
  <c r="CW41" i="35" s="1"/>
  <c r="CU41" i="35"/>
  <c r="CT41" i="35" s="1"/>
  <c r="CR41" i="35"/>
  <c r="CQ41" i="35" s="1"/>
  <c r="CO41" i="35"/>
  <c r="CN41" i="35" s="1"/>
  <c r="CL41" i="35"/>
  <c r="CK41" i="35" s="1"/>
  <c r="CI41" i="35"/>
  <c r="CH41" i="35" s="1"/>
  <c r="CF41" i="35"/>
  <c r="CE41" i="35" s="1"/>
  <c r="CC41" i="35"/>
  <c r="CB41" i="35" s="1"/>
  <c r="BZ41" i="35"/>
  <c r="BY41" i="35" s="1"/>
  <c r="BW41" i="35"/>
  <c r="BV41" i="35" s="1"/>
  <c r="BT41" i="35"/>
  <c r="BS41" i="35" s="1"/>
  <c r="BQ41" i="35"/>
  <c r="BP41" i="35" s="1"/>
  <c r="BN41" i="35"/>
  <c r="BM41" i="35" s="1"/>
  <c r="BK41" i="35"/>
  <c r="BJ41" i="35" s="1"/>
  <c r="BH41" i="35"/>
  <c r="BG41" i="35" s="1"/>
  <c r="FU40" i="35"/>
  <c r="FT40" i="35" s="1"/>
  <c r="FR40" i="35"/>
  <c r="FQ40" i="35" s="1"/>
  <c r="FO40" i="35"/>
  <c r="FN40" i="35" s="1"/>
  <c r="FL40" i="35"/>
  <c r="FK40" i="35" s="1"/>
  <c r="FI40" i="35"/>
  <c r="FH40" i="35" s="1"/>
  <c r="FF40" i="35"/>
  <c r="FE40" i="35" s="1"/>
  <c r="FC40" i="35"/>
  <c r="FB40" i="35" s="1"/>
  <c r="EZ40" i="35"/>
  <c r="EY40" i="35" s="1"/>
  <c r="EW40" i="35"/>
  <c r="EV40" i="35" s="1"/>
  <c r="ET40" i="35"/>
  <c r="ES40" i="35" s="1"/>
  <c r="EQ40" i="35"/>
  <c r="EP40" i="35" s="1"/>
  <c r="EN40" i="35"/>
  <c r="EM40" i="35" s="1"/>
  <c r="EK40" i="35"/>
  <c r="EJ40" i="35" s="1"/>
  <c r="EH40" i="35"/>
  <c r="EG40" i="35" s="1"/>
  <c r="EE40" i="35"/>
  <c r="ED40" i="35" s="1"/>
  <c r="EB40" i="35"/>
  <c r="EA40" i="35" s="1"/>
  <c r="DY40" i="35"/>
  <c r="DX40" i="35" s="1"/>
  <c r="DV40" i="35"/>
  <c r="DU40" i="35" s="1"/>
  <c r="DS40" i="35"/>
  <c r="DR40" i="35" s="1"/>
  <c r="DP40" i="35"/>
  <c r="DO40" i="35" s="1"/>
  <c r="DM40" i="35"/>
  <c r="DL40" i="35" s="1"/>
  <c r="DJ40" i="35"/>
  <c r="DI40" i="35" s="1"/>
  <c r="DG40" i="35"/>
  <c r="DF40" i="35" s="1"/>
  <c r="DD40" i="35"/>
  <c r="DC40" i="35" s="1"/>
  <c r="DA40" i="35"/>
  <c r="CZ40" i="35" s="1"/>
  <c r="CX40" i="35"/>
  <c r="CW40" i="35" s="1"/>
  <c r="CU40" i="35"/>
  <c r="CT40" i="35" s="1"/>
  <c r="CR40" i="35"/>
  <c r="CQ40" i="35" s="1"/>
  <c r="CO40" i="35"/>
  <c r="CN40" i="35" s="1"/>
  <c r="CL40" i="35"/>
  <c r="CK40" i="35" s="1"/>
  <c r="CI40" i="35"/>
  <c r="CH40" i="35" s="1"/>
  <c r="CF40" i="35"/>
  <c r="CE40" i="35" s="1"/>
  <c r="CC40" i="35"/>
  <c r="CB40" i="35" s="1"/>
  <c r="BZ40" i="35"/>
  <c r="BY40" i="35" s="1"/>
  <c r="BW40" i="35"/>
  <c r="BV40" i="35" s="1"/>
  <c r="BT40" i="35"/>
  <c r="BS40" i="35" s="1"/>
  <c r="BQ40" i="35"/>
  <c r="BP40" i="35" s="1"/>
  <c r="BN40" i="35"/>
  <c r="BM40" i="35" s="1"/>
  <c r="BK40" i="35"/>
  <c r="BJ40" i="35" s="1"/>
  <c r="BH40" i="35"/>
  <c r="BG40" i="35" s="1"/>
  <c r="FU39" i="35"/>
  <c r="FT39" i="35" s="1"/>
  <c r="FR39" i="35"/>
  <c r="FQ39" i="35" s="1"/>
  <c r="FO39" i="35"/>
  <c r="FN39" i="35" s="1"/>
  <c r="FL39" i="35"/>
  <c r="FK39" i="35" s="1"/>
  <c r="FI39" i="35"/>
  <c r="FH39" i="35" s="1"/>
  <c r="FF39" i="35"/>
  <c r="FE39" i="35" s="1"/>
  <c r="FC39" i="35"/>
  <c r="FB39" i="35" s="1"/>
  <c r="EZ39" i="35"/>
  <c r="EY39" i="35" s="1"/>
  <c r="EW39" i="35"/>
  <c r="EV39" i="35" s="1"/>
  <c r="ET39" i="35"/>
  <c r="ES39" i="35" s="1"/>
  <c r="EQ39" i="35"/>
  <c r="EP39" i="35" s="1"/>
  <c r="EN39" i="35"/>
  <c r="EM39" i="35" s="1"/>
  <c r="EK39" i="35"/>
  <c r="EJ39" i="35" s="1"/>
  <c r="EH39" i="35"/>
  <c r="EG39" i="35" s="1"/>
  <c r="EE39" i="35"/>
  <c r="ED39" i="35" s="1"/>
  <c r="EB39" i="35"/>
  <c r="EA39" i="35" s="1"/>
  <c r="DY39" i="35"/>
  <c r="DX39" i="35" s="1"/>
  <c r="DV39" i="35"/>
  <c r="DU39" i="35" s="1"/>
  <c r="DS39" i="35"/>
  <c r="DR39" i="35" s="1"/>
  <c r="DP39" i="35"/>
  <c r="DO39" i="35" s="1"/>
  <c r="DM39" i="35"/>
  <c r="DL39" i="35" s="1"/>
  <c r="DJ39" i="35"/>
  <c r="DI39" i="35" s="1"/>
  <c r="DG39" i="35"/>
  <c r="DF39" i="35" s="1"/>
  <c r="DD39" i="35"/>
  <c r="DC39" i="35" s="1"/>
  <c r="DA39" i="35"/>
  <c r="CZ39" i="35" s="1"/>
  <c r="CX39" i="35"/>
  <c r="CW39" i="35" s="1"/>
  <c r="CU39" i="35"/>
  <c r="CT39" i="35" s="1"/>
  <c r="CR39" i="35"/>
  <c r="CQ39" i="35" s="1"/>
  <c r="CO39" i="35"/>
  <c r="CN39" i="35" s="1"/>
  <c r="CL39" i="35"/>
  <c r="CK39" i="35" s="1"/>
  <c r="CI39" i="35"/>
  <c r="CH39" i="35" s="1"/>
  <c r="CF39" i="35"/>
  <c r="CE39" i="35" s="1"/>
  <c r="CC39" i="35"/>
  <c r="CB39" i="35" s="1"/>
  <c r="BZ39" i="35"/>
  <c r="BY39" i="35" s="1"/>
  <c r="BW39" i="35"/>
  <c r="BV39" i="35" s="1"/>
  <c r="BT39" i="35"/>
  <c r="BS39" i="35" s="1"/>
  <c r="BQ39" i="35"/>
  <c r="BP39" i="35" s="1"/>
  <c r="BN39" i="35"/>
  <c r="BM39" i="35" s="1"/>
  <c r="BK39" i="35"/>
  <c r="BJ39" i="35" s="1"/>
  <c r="BH39" i="35"/>
  <c r="BG39" i="35" s="1"/>
  <c r="FU38" i="35"/>
  <c r="FT38" i="35" s="1"/>
  <c r="FR38" i="35"/>
  <c r="FQ38" i="35" s="1"/>
  <c r="FO38" i="35"/>
  <c r="FN38" i="35" s="1"/>
  <c r="FL38" i="35"/>
  <c r="FK38" i="35" s="1"/>
  <c r="FI38" i="35"/>
  <c r="FH38" i="35" s="1"/>
  <c r="FF38" i="35"/>
  <c r="FE38" i="35" s="1"/>
  <c r="FC38" i="35"/>
  <c r="FB38" i="35" s="1"/>
  <c r="EZ38" i="35"/>
  <c r="EY38" i="35" s="1"/>
  <c r="EW38" i="35"/>
  <c r="EV38" i="35" s="1"/>
  <c r="ET38" i="35"/>
  <c r="ES38" i="35" s="1"/>
  <c r="EQ38" i="35"/>
  <c r="EP38" i="35" s="1"/>
  <c r="EN38" i="35"/>
  <c r="EM38" i="35" s="1"/>
  <c r="EK38" i="35"/>
  <c r="EJ38" i="35" s="1"/>
  <c r="EH38" i="35"/>
  <c r="EG38" i="35" s="1"/>
  <c r="EE38" i="35"/>
  <c r="ED38" i="35" s="1"/>
  <c r="EB38" i="35"/>
  <c r="EA38" i="35" s="1"/>
  <c r="DY38" i="35"/>
  <c r="DX38" i="35" s="1"/>
  <c r="DV38" i="35"/>
  <c r="DU38" i="35" s="1"/>
  <c r="DS38" i="35"/>
  <c r="DR38" i="35" s="1"/>
  <c r="DP38" i="35"/>
  <c r="DO38" i="35" s="1"/>
  <c r="DM38" i="35"/>
  <c r="DL38" i="35" s="1"/>
  <c r="DJ38" i="35"/>
  <c r="DI38" i="35" s="1"/>
  <c r="DG38" i="35"/>
  <c r="DF38" i="35" s="1"/>
  <c r="DD38" i="35"/>
  <c r="DC38" i="35" s="1"/>
  <c r="DA38" i="35"/>
  <c r="CZ38" i="35" s="1"/>
  <c r="CX38" i="35"/>
  <c r="CW38" i="35" s="1"/>
  <c r="CU38" i="35"/>
  <c r="CT38" i="35" s="1"/>
  <c r="CR38" i="35"/>
  <c r="CQ38" i="35" s="1"/>
  <c r="CO38" i="35"/>
  <c r="CN38" i="35" s="1"/>
  <c r="CL38" i="35"/>
  <c r="CK38" i="35" s="1"/>
  <c r="CI38" i="35"/>
  <c r="CH38" i="35" s="1"/>
  <c r="CF38" i="35"/>
  <c r="CE38" i="35" s="1"/>
  <c r="CC38" i="35"/>
  <c r="CB38" i="35" s="1"/>
  <c r="BZ38" i="35"/>
  <c r="BY38" i="35" s="1"/>
  <c r="BW38" i="35"/>
  <c r="BV38" i="35" s="1"/>
  <c r="BT38" i="35"/>
  <c r="BS38" i="35" s="1"/>
  <c r="BQ38" i="35"/>
  <c r="BP38" i="35" s="1"/>
  <c r="BN38" i="35"/>
  <c r="BM38" i="35" s="1"/>
  <c r="BK38" i="35"/>
  <c r="BJ38" i="35" s="1"/>
  <c r="BH38" i="35"/>
  <c r="BG38" i="35" s="1"/>
  <c r="FU37" i="35"/>
  <c r="FT37" i="35" s="1"/>
  <c r="FR37" i="35"/>
  <c r="FQ37" i="35" s="1"/>
  <c r="FO37" i="35"/>
  <c r="FN37" i="35" s="1"/>
  <c r="FL37" i="35"/>
  <c r="FK37" i="35" s="1"/>
  <c r="FI37" i="35"/>
  <c r="FH37" i="35" s="1"/>
  <c r="FF37" i="35"/>
  <c r="FE37" i="35" s="1"/>
  <c r="FC37" i="35"/>
  <c r="FB37" i="35" s="1"/>
  <c r="EZ37" i="35"/>
  <c r="EY37" i="35" s="1"/>
  <c r="EW37" i="35"/>
  <c r="EV37" i="35" s="1"/>
  <c r="ET37" i="35"/>
  <c r="ES37" i="35" s="1"/>
  <c r="EQ37" i="35"/>
  <c r="EP37" i="35" s="1"/>
  <c r="EN37" i="35"/>
  <c r="EM37" i="35" s="1"/>
  <c r="EK37" i="35"/>
  <c r="EJ37" i="35" s="1"/>
  <c r="EH37" i="35"/>
  <c r="EG37" i="35" s="1"/>
  <c r="EE37" i="35"/>
  <c r="ED37" i="35" s="1"/>
  <c r="EB37" i="35"/>
  <c r="EA37" i="35" s="1"/>
  <c r="DY37" i="35"/>
  <c r="DX37" i="35" s="1"/>
  <c r="DV37" i="35"/>
  <c r="DU37" i="35" s="1"/>
  <c r="DS37" i="35"/>
  <c r="DR37" i="35" s="1"/>
  <c r="DP37" i="35"/>
  <c r="DO37" i="35" s="1"/>
  <c r="DM37" i="35"/>
  <c r="DL37" i="35" s="1"/>
  <c r="DJ37" i="35"/>
  <c r="DI37" i="35" s="1"/>
  <c r="DG37" i="35"/>
  <c r="DF37" i="35" s="1"/>
  <c r="DD37" i="35"/>
  <c r="DC37" i="35" s="1"/>
  <c r="DA37" i="35"/>
  <c r="CZ37" i="35" s="1"/>
  <c r="CX37" i="35"/>
  <c r="CW37" i="35" s="1"/>
  <c r="CU37" i="35"/>
  <c r="CT37" i="35" s="1"/>
  <c r="CR37" i="35"/>
  <c r="CQ37" i="35" s="1"/>
  <c r="CO37" i="35"/>
  <c r="CN37" i="35" s="1"/>
  <c r="CL37" i="35"/>
  <c r="CK37" i="35" s="1"/>
  <c r="CI37" i="35"/>
  <c r="CH37" i="35" s="1"/>
  <c r="CF37" i="35"/>
  <c r="CE37" i="35" s="1"/>
  <c r="CC37" i="35"/>
  <c r="CB37" i="35" s="1"/>
  <c r="BZ37" i="35"/>
  <c r="BY37" i="35" s="1"/>
  <c r="BW37" i="35"/>
  <c r="BV37" i="35" s="1"/>
  <c r="BT37" i="35"/>
  <c r="BS37" i="35" s="1"/>
  <c r="BQ37" i="35"/>
  <c r="BP37" i="35" s="1"/>
  <c r="BN37" i="35"/>
  <c r="BM37" i="35" s="1"/>
  <c r="BK37" i="35"/>
  <c r="BJ37" i="35" s="1"/>
  <c r="BH37" i="35"/>
  <c r="BG37" i="35" s="1"/>
  <c r="FU35" i="35"/>
  <c r="FT35" i="35" s="1"/>
  <c r="FR35" i="35"/>
  <c r="FQ35" i="35" s="1"/>
  <c r="FO35" i="35"/>
  <c r="FN35" i="35" s="1"/>
  <c r="FL35" i="35"/>
  <c r="FK35" i="35" s="1"/>
  <c r="FI35" i="35"/>
  <c r="FH35" i="35" s="1"/>
  <c r="FF35" i="35"/>
  <c r="FE35" i="35" s="1"/>
  <c r="FC35" i="35"/>
  <c r="FB35" i="35" s="1"/>
  <c r="EZ35" i="35"/>
  <c r="EY35" i="35" s="1"/>
  <c r="EW35" i="35"/>
  <c r="EV35" i="35" s="1"/>
  <c r="ET35" i="35"/>
  <c r="ES35" i="35" s="1"/>
  <c r="EQ35" i="35"/>
  <c r="EP35" i="35" s="1"/>
  <c r="EN35" i="35"/>
  <c r="EM35" i="35" s="1"/>
  <c r="EK35" i="35"/>
  <c r="EJ35" i="35" s="1"/>
  <c r="EH35" i="35"/>
  <c r="EG35" i="35" s="1"/>
  <c r="EE35" i="35"/>
  <c r="ED35" i="35" s="1"/>
  <c r="EB35" i="35"/>
  <c r="EA35" i="35" s="1"/>
  <c r="DY35" i="35"/>
  <c r="DX35" i="35" s="1"/>
  <c r="DV35" i="35"/>
  <c r="DU35" i="35" s="1"/>
  <c r="DS35" i="35"/>
  <c r="DR35" i="35" s="1"/>
  <c r="DP35" i="35"/>
  <c r="DO35" i="35" s="1"/>
  <c r="DM35" i="35"/>
  <c r="DL35" i="35" s="1"/>
  <c r="DJ35" i="35"/>
  <c r="DI35" i="35" s="1"/>
  <c r="DG35" i="35"/>
  <c r="DF35" i="35" s="1"/>
  <c r="DD35" i="35"/>
  <c r="DC35" i="35" s="1"/>
  <c r="DA35" i="35"/>
  <c r="CZ35" i="35" s="1"/>
  <c r="CX35" i="35"/>
  <c r="CW35" i="35" s="1"/>
  <c r="CU35" i="35"/>
  <c r="CT35" i="35" s="1"/>
  <c r="CR35" i="35"/>
  <c r="CQ35" i="35" s="1"/>
  <c r="CO35" i="35"/>
  <c r="CN35" i="35" s="1"/>
  <c r="CL35" i="35"/>
  <c r="CK35" i="35" s="1"/>
  <c r="CI35" i="35"/>
  <c r="CH35" i="35" s="1"/>
  <c r="CF35" i="35"/>
  <c r="CE35" i="35" s="1"/>
  <c r="CC35" i="35"/>
  <c r="CB35" i="35" s="1"/>
  <c r="BZ35" i="35"/>
  <c r="BY35" i="35" s="1"/>
  <c r="BW35" i="35"/>
  <c r="BV35" i="35" s="1"/>
  <c r="BT35" i="35"/>
  <c r="BS35" i="35" s="1"/>
  <c r="BQ35" i="35"/>
  <c r="BP35" i="35" s="1"/>
  <c r="BN35" i="35"/>
  <c r="BM35" i="35" s="1"/>
  <c r="BK35" i="35"/>
  <c r="BJ35" i="35" s="1"/>
  <c r="BH35" i="35"/>
  <c r="BG35" i="35" s="1"/>
  <c r="FU12" i="35"/>
  <c r="FT12" i="35" s="1"/>
  <c r="FR12" i="35"/>
  <c r="FQ12" i="35" s="1"/>
  <c r="FO12" i="35"/>
  <c r="FN12" i="35" s="1"/>
  <c r="FL12" i="35"/>
  <c r="FK12" i="35" s="1"/>
  <c r="FI12" i="35"/>
  <c r="FH12" i="35" s="1"/>
  <c r="FF12" i="35"/>
  <c r="FE12" i="35" s="1"/>
  <c r="FC12" i="35"/>
  <c r="FB12" i="35" s="1"/>
  <c r="EZ12" i="35"/>
  <c r="EY12" i="35" s="1"/>
  <c r="EW12" i="35"/>
  <c r="EV12" i="35" s="1"/>
  <c r="ET12" i="35"/>
  <c r="ES12" i="35" s="1"/>
  <c r="EQ12" i="35"/>
  <c r="EP12" i="35" s="1"/>
  <c r="EN12" i="35"/>
  <c r="EM12" i="35" s="1"/>
  <c r="EK12" i="35"/>
  <c r="EJ12" i="35" s="1"/>
  <c r="EH12" i="35"/>
  <c r="EG12" i="35" s="1"/>
  <c r="EE12" i="35"/>
  <c r="ED12" i="35" s="1"/>
  <c r="EB12" i="35"/>
  <c r="EA12" i="35" s="1"/>
  <c r="DY12" i="35"/>
  <c r="DX12" i="35" s="1"/>
  <c r="DV12" i="35"/>
  <c r="DU12" i="35" s="1"/>
  <c r="DS12" i="35"/>
  <c r="DR12" i="35" s="1"/>
  <c r="DP12" i="35"/>
  <c r="DO12" i="35" s="1"/>
  <c r="DM12" i="35"/>
  <c r="DL12" i="35" s="1"/>
  <c r="DJ12" i="35"/>
  <c r="DI12" i="35" s="1"/>
  <c r="DG12" i="35"/>
  <c r="DF12" i="35" s="1"/>
  <c r="DD12" i="35"/>
  <c r="DC12" i="35" s="1"/>
  <c r="DA12" i="35"/>
  <c r="CZ12" i="35" s="1"/>
  <c r="CX12" i="35"/>
  <c r="CW12" i="35" s="1"/>
  <c r="CU12" i="35"/>
  <c r="CT12" i="35" s="1"/>
  <c r="CR12" i="35"/>
  <c r="CQ12" i="35" s="1"/>
  <c r="CO12" i="35"/>
  <c r="CN12" i="35" s="1"/>
  <c r="CL12" i="35"/>
  <c r="CK12" i="35" s="1"/>
  <c r="CI12" i="35"/>
  <c r="CH12" i="35" s="1"/>
  <c r="CF12" i="35"/>
  <c r="CE12" i="35" s="1"/>
  <c r="CC12" i="35"/>
  <c r="CB12" i="35" s="1"/>
  <c r="BZ12" i="35"/>
  <c r="BY12" i="35" s="1"/>
  <c r="BW12" i="35"/>
  <c r="BV12" i="35" s="1"/>
  <c r="BT12" i="35"/>
  <c r="BS12" i="35" s="1"/>
  <c r="BQ12" i="35"/>
  <c r="BP12" i="35" s="1"/>
  <c r="BN12" i="35"/>
  <c r="BM12" i="35" s="1"/>
  <c r="BK12" i="35"/>
  <c r="BJ12" i="35" s="1"/>
  <c r="BH12" i="35"/>
  <c r="FU34" i="35"/>
  <c r="FT34" i="35" s="1"/>
  <c r="FO34" i="35"/>
  <c r="FN34" i="35" s="1"/>
  <c r="FL34" i="35"/>
  <c r="FK34" i="35" s="1"/>
  <c r="FI34" i="35"/>
  <c r="FH34" i="35" s="1"/>
  <c r="FF34" i="35"/>
  <c r="FE34" i="35" s="1"/>
  <c r="EW34" i="35"/>
  <c r="EV34" i="35" s="1"/>
  <c r="ET34" i="35"/>
  <c r="ES34" i="35" s="1"/>
  <c r="EQ34" i="35"/>
  <c r="EP34" i="35" s="1"/>
  <c r="EN34" i="35"/>
  <c r="EM34" i="35" s="1"/>
  <c r="EK34" i="35"/>
  <c r="EJ34" i="35" s="1"/>
  <c r="EH34" i="35"/>
  <c r="EG34" i="35" s="1"/>
  <c r="EE34" i="35"/>
  <c r="ED34" i="35" s="1"/>
  <c r="DV34" i="35"/>
  <c r="DU34" i="35" s="1"/>
  <c r="DS34" i="35"/>
  <c r="DR34" i="35" s="1"/>
  <c r="DP34" i="35"/>
  <c r="DO34" i="35" s="1"/>
  <c r="DM34" i="35"/>
  <c r="DL34" i="35" s="1"/>
  <c r="DJ34" i="35"/>
  <c r="DI34" i="35" s="1"/>
  <c r="DG34" i="35"/>
  <c r="DF34" i="35" s="1"/>
  <c r="DD34" i="35"/>
  <c r="DC34" i="35" s="1"/>
  <c r="DA34" i="35"/>
  <c r="CZ34" i="35" s="1"/>
  <c r="CX34" i="35"/>
  <c r="CW34" i="35" s="1"/>
  <c r="CU34" i="35"/>
  <c r="CT34" i="35" s="1"/>
  <c r="CR34" i="35"/>
  <c r="CQ34" i="35" s="1"/>
  <c r="CO34" i="35"/>
  <c r="CN34" i="35" s="1"/>
  <c r="CL34" i="35"/>
  <c r="CK34" i="35" s="1"/>
  <c r="CI34" i="35"/>
  <c r="CH34" i="35" s="1"/>
  <c r="CF34" i="35"/>
  <c r="CE34" i="35" s="1"/>
  <c r="CC34" i="35"/>
  <c r="CB34" i="35" s="1"/>
  <c r="BZ34" i="35"/>
  <c r="BY34" i="35" s="1"/>
  <c r="BW34" i="35"/>
  <c r="BV34" i="35" s="1"/>
  <c r="BT34" i="35"/>
  <c r="BS34" i="35" s="1"/>
  <c r="BQ34" i="35"/>
  <c r="BP34" i="35" s="1"/>
  <c r="BN34" i="35"/>
  <c r="BM34" i="35" s="1"/>
  <c r="BK34" i="35"/>
  <c r="BJ34" i="35" s="1"/>
  <c r="BH34" i="35"/>
  <c r="BW33" i="35"/>
  <c r="BV33" i="35" s="1"/>
  <c r="BT33" i="35"/>
  <c r="BS33" i="35" s="1"/>
  <c r="BQ33" i="35"/>
  <c r="BP33" i="35" s="1"/>
  <c r="BN33" i="35"/>
  <c r="BM33" i="35" s="1"/>
  <c r="BK33" i="35"/>
  <c r="BJ33" i="35" s="1"/>
  <c r="BH33" i="35"/>
  <c r="BH24" i="35"/>
  <c r="BH23" i="35"/>
  <c r="BH22" i="35"/>
  <c r="BH20" i="35"/>
  <c r="BH18" i="35"/>
  <c r="FU13" i="35"/>
  <c r="FT13" i="35" s="1"/>
  <c r="FR13" i="35"/>
  <c r="FQ13" i="35" s="1"/>
  <c r="FO13" i="35"/>
  <c r="FN13" i="35" s="1"/>
  <c r="FL13" i="35"/>
  <c r="FK13" i="35" s="1"/>
  <c r="FI13" i="35"/>
  <c r="FH13" i="35" s="1"/>
  <c r="FF13" i="35"/>
  <c r="FE13" i="35" s="1"/>
  <c r="FC13" i="35"/>
  <c r="FB13" i="35" s="1"/>
  <c r="EZ13" i="35"/>
  <c r="EY13" i="35" s="1"/>
  <c r="EW13" i="35"/>
  <c r="EV13" i="35" s="1"/>
  <c r="ET13" i="35"/>
  <c r="ES13" i="35" s="1"/>
  <c r="EQ13" i="35"/>
  <c r="EP13" i="35" s="1"/>
  <c r="EN13" i="35"/>
  <c r="EM13" i="35" s="1"/>
  <c r="EK13" i="35"/>
  <c r="EJ13" i="35" s="1"/>
  <c r="EH13" i="35"/>
  <c r="EG13" i="35" s="1"/>
  <c r="EE13" i="35"/>
  <c r="ED13" i="35" s="1"/>
  <c r="EB13" i="35"/>
  <c r="EA13" i="35" s="1"/>
  <c r="DY13" i="35"/>
  <c r="DX13" i="35" s="1"/>
  <c r="DV13" i="35"/>
  <c r="DU13" i="35" s="1"/>
  <c r="DS13" i="35"/>
  <c r="DR13" i="35" s="1"/>
  <c r="DP13" i="35"/>
  <c r="DO13" i="35" s="1"/>
  <c r="DM13" i="35"/>
  <c r="DL13" i="35" s="1"/>
  <c r="DJ13" i="35"/>
  <c r="DI13" i="35" s="1"/>
  <c r="DG13" i="35"/>
  <c r="DF13" i="35" s="1"/>
  <c r="DD13" i="35"/>
  <c r="DC13" i="35" s="1"/>
  <c r="DA13" i="35"/>
  <c r="CZ13" i="35" s="1"/>
  <c r="CX13" i="35"/>
  <c r="CW13" i="35" s="1"/>
  <c r="CU13" i="35"/>
  <c r="CT13" i="35" s="1"/>
  <c r="CR13" i="35"/>
  <c r="CQ13" i="35" s="1"/>
  <c r="CO13" i="35"/>
  <c r="CN13" i="35" s="1"/>
  <c r="CL13" i="35"/>
  <c r="CK13" i="35" s="1"/>
  <c r="CI13" i="35"/>
  <c r="CH13" i="35" s="1"/>
  <c r="CF13" i="35"/>
  <c r="CE13" i="35" s="1"/>
  <c r="CC13" i="35"/>
  <c r="CB13" i="35" s="1"/>
  <c r="BZ13" i="35"/>
  <c r="BY13" i="35" s="1"/>
  <c r="BW13" i="35"/>
  <c r="BV13" i="35" s="1"/>
  <c r="BT13" i="35"/>
  <c r="BS13" i="35" s="1"/>
  <c r="BQ13" i="35"/>
  <c r="BP13" i="35" s="1"/>
  <c r="BN13" i="35"/>
  <c r="BM13" i="35" s="1"/>
  <c r="BK13" i="35"/>
  <c r="BJ13" i="35" s="1"/>
  <c r="BH13" i="35"/>
  <c r="FU14" i="35"/>
  <c r="FT14" i="35" s="1"/>
  <c r="FR14" i="35"/>
  <c r="FQ14" i="35" s="1"/>
  <c r="FO14" i="35"/>
  <c r="FN14" i="35" s="1"/>
  <c r="FL14" i="35"/>
  <c r="FK14" i="35" s="1"/>
  <c r="FI14" i="35"/>
  <c r="FH14" i="35" s="1"/>
  <c r="FF14" i="35"/>
  <c r="FE14" i="35" s="1"/>
  <c r="FC14" i="35"/>
  <c r="FB14" i="35" s="1"/>
  <c r="EZ14" i="35"/>
  <c r="EY14" i="35" s="1"/>
  <c r="EW14" i="35"/>
  <c r="EV14" i="35" s="1"/>
  <c r="ET14" i="35"/>
  <c r="ES14" i="35" s="1"/>
  <c r="EQ14" i="35"/>
  <c r="EP14" i="35" s="1"/>
  <c r="EN14" i="35"/>
  <c r="EM14" i="35" s="1"/>
  <c r="EK14" i="35"/>
  <c r="EJ14" i="35" s="1"/>
  <c r="EH14" i="35"/>
  <c r="EG14" i="35" s="1"/>
  <c r="EE14" i="35"/>
  <c r="ED14" i="35" s="1"/>
  <c r="EB14" i="35"/>
  <c r="EA14" i="35" s="1"/>
  <c r="DY14" i="35"/>
  <c r="DX14" i="35" s="1"/>
  <c r="DV14" i="35"/>
  <c r="DU14" i="35" s="1"/>
  <c r="DS14" i="35"/>
  <c r="DR14" i="35" s="1"/>
  <c r="DP14" i="35"/>
  <c r="DO14" i="35" s="1"/>
  <c r="DM14" i="35"/>
  <c r="DL14" i="35" s="1"/>
  <c r="DJ14" i="35"/>
  <c r="DI14" i="35" s="1"/>
  <c r="DG14" i="35"/>
  <c r="DF14" i="35" s="1"/>
  <c r="DD14" i="35"/>
  <c r="DC14" i="35" s="1"/>
  <c r="CT14" i="35"/>
  <c r="BQ14" i="35"/>
  <c r="BP14" i="35" s="1"/>
  <c r="BN14" i="35"/>
  <c r="BM14" i="35" s="1"/>
  <c r="BK14" i="35"/>
  <c r="BJ14" i="35" s="1"/>
  <c r="BH14" i="35"/>
  <c r="FU11" i="35"/>
  <c r="FT11" i="35" s="1"/>
  <c r="FR11" i="35"/>
  <c r="FQ11" i="35" s="1"/>
  <c r="FO11" i="35"/>
  <c r="FN11" i="35" s="1"/>
  <c r="FL11" i="35"/>
  <c r="FK11" i="35" s="1"/>
  <c r="FI11" i="35"/>
  <c r="FH11" i="35" s="1"/>
  <c r="FF11" i="35"/>
  <c r="FE11" i="35" s="1"/>
  <c r="FC11" i="35"/>
  <c r="FB11" i="35" s="1"/>
  <c r="EZ11" i="35"/>
  <c r="EY11" i="35" s="1"/>
  <c r="EW11" i="35"/>
  <c r="EV11" i="35" s="1"/>
  <c r="ET11" i="35"/>
  <c r="ES11" i="35" s="1"/>
  <c r="EQ11" i="35"/>
  <c r="EP11" i="35" s="1"/>
  <c r="EN11" i="35"/>
  <c r="EM11" i="35" s="1"/>
  <c r="EK11" i="35"/>
  <c r="EJ11" i="35" s="1"/>
  <c r="EH11" i="35"/>
  <c r="EG11" i="35" s="1"/>
  <c r="EE11" i="35"/>
  <c r="ED11" i="35" s="1"/>
  <c r="EB11" i="35"/>
  <c r="EA11" i="35" s="1"/>
  <c r="DY11" i="35"/>
  <c r="DX11" i="35" s="1"/>
  <c r="DV11" i="35"/>
  <c r="DU11" i="35" s="1"/>
  <c r="DS11" i="35"/>
  <c r="DR11" i="35" s="1"/>
  <c r="DP11" i="35"/>
  <c r="DO11" i="35" s="1"/>
  <c r="DM11" i="35"/>
  <c r="DL11" i="35" s="1"/>
  <c r="DJ11" i="35"/>
  <c r="DI11" i="35" s="1"/>
  <c r="DG11" i="35"/>
  <c r="DF11" i="35" s="1"/>
  <c r="DD11" i="35"/>
  <c r="DC11" i="35" s="1"/>
  <c r="DA11" i="35"/>
  <c r="CZ11" i="35" s="1"/>
  <c r="CX11" i="35"/>
  <c r="CW11" i="35" s="1"/>
  <c r="CU11" i="35"/>
  <c r="CT11" i="35" s="1"/>
  <c r="CR11" i="35"/>
  <c r="CQ11" i="35" s="1"/>
  <c r="CO11" i="35"/>
  <c r="CN11" i="35" s="1"/>
  <c r="CL11" i="35"/>
  <c r="CK11" i="35" s="1"/>
  <c r="CI11" i="35"/>
  <c r="CH11" i="35" s="1"/>
  <c r="CF11" i="35"/>
  <c r="CE11" i="35" s="1"/>
  <c r="CC11" i="35"/>
  <c r="CB11" i="35" s="1"/>
  <c r="BZ11" i="35"/>
  <c r="BY11" i="35" s="1"/>
  <c r="BW11" i="35"/>
  <c r="BV11" i="35" s="1"/>
  <c r="BT11" i="35"/>
  <c r="BS11" i="35" s="1"/>
  <c r="BQ11" i="35"/>
  <c r="BP11" i="35" s="1"/>
  <c r="BN11" i="35"/>
  <c r="BM11" i="35" s="1"/>
  <c r="BK11" i="35"/>
  <c r="BJ11" i="35" s="1"/>
  <c r="BH11" i="35"/>
  <c r="FU10" i="35"/>
  <c r="FT10" i="35" s="1"/>
  <c r="FR10" i="35"/>
  <c r="FQ10" i="35" s="1"/>
  <c r="FO10" i="35"/>
  <c r="FN10" i="35" s="1"/>
  <c r="FL10" i="35"/>
  <c r="FK10" i="35" s="1"/>
  <c r="FI10" i="35"/>
  <c r="FH10" i="35" s="1"/>
  <c r="FF10" i="35"/>
  <c r="FE10" i="35" s="1"/>
  <c r="FC10" i="35"/>
  <c r="FB10" i="35" s="1"/>
  <c r="EZ10" i="35"/>
  <c r="EY10" i="35" s="1"/>
  <c r="EW10" i="35"/>
  <c r="EV10" i="35" s="1"/>
  <c r="ET10" i="35"/>
  <c r="ES10" i="35" s="1"/>
  <c r="EQ10" i="35"/>
  <c r="EP10" i="35" s="1"/>
  <c r="EN10" i="35"/>
  <c r="EM10" i="35" s="1"/>
  <c r="EK10" i="35"/>
  <c r="EJ10" i="35" s="1"/>
  <c r="EH10" i="35"/>
  <c r="EG10" i="35" s="1"/>
  <c r="EE10" i="35"/>
  <c r="ED10" i="35" s="1"/>
  <c r="EB10" i="35"/>
  <c r="EA10" i="35" s="1"/>
  <c r="DY10" i="35"/>
  <c r="DX10" i="35" s="1"/>
  <c r="DV10" i="35"/>
  <c r="DU10" i="35" s="1"/>
  <c r="DS10" i="35"/>
  <c r="DR10" i="35" s="1"/>
  <c r="DP10" i="35"/>
  <c r="DO10" i="35" s="1"/>
  <c r="DM10" i="35"/>
  <c r="DL10" i="35" s="1"/>
  <c r="DJ10" i="35"/>
  <c r="DI10" i="35" s="1"/>
  <c r="DG10" i="35"/>
  <c r="DF10" i="35" s="1"/>
  <c r="DD10" i="35"/>
  <c r="DC10" i="35" s="1"/>
  <c r="DA10" i="35"/>
  <c r="CZ10" i="35" s="1"/>
  <c r="CX10" i="35"/>
  <c r="CW10" i="35" s="1"/>
  <c r="CU10" i="35"/>
  <c r="CT10" i="35" s="1"/>
  <c r="CR10" i="35"/>
  <c r="CQ10" i="35" s="1"/>
  <c r="CO10" i="35"/>
  <c r="CN10" i="35" s="1"/>
  <c r="CL10" i="35"/>
  <c r="CK10" i="35" s="1"/>
  <c r="CI10" i="35"/>
  <c r="CH10" i="35" s="1"/>
  <c r="CF10" i="35"/>
  <c r="CE10" i="35" s="1"/>
  <c r="CC10" i="35"/>
  <c r="CB10" i="35" s="1"/>
  <c r="BZ10" i="35"/>
  <c r="BY10" i="35" s="1"/>
  <c r="BW10" i="35"/>
  <c r="BV10" i="35" s="1"/>
  <c r="BT10" i="35"/>
  <c r="BS10" i="35" s="1"/>
  <c r="BQ10" i="35"/>
  <c r="BP10" i="35" s="1"/>
  <c r="BN10" i="35"/>
  <c r="BM10" i="35" s="1"/>
  <c r="BK10" i="35"/>
  <c r="BJ10" i="35" s="1"/>
  <c r="BH10" i="35"/>
  <c r="FU9" i="35"/>
  <c r="FT9" i="35" s="1"/>
  <c r="FR9" i="35"/>
  <c r="FQ9" i="35" s="1"/>
  <c r="FO9" i="35"/>
  <c r="FN9" i="35" s="1"/>
  <c r="FL9" i="35"/>
  <c r="FK9" i="35" s="1"/>
  <c r="FI9" i="35"/>
  <c r="FH9" i="35" s="1"/>
  <c r="FF9" i="35"/>
  <c r="FE9" i="35" s="1"/>
  <c r="FC9" i="35"/>
  <c r="FB9" i="35" s="1"/>
  <c r="EZ9" i="35"/>
  <c r="EY9" i="35" s="1"/>
  <c r="EW9" i="35"/>
  <c r="EV9" i="35" s="1"/>
  <c r="ET9" i="35"/>
  <c r="ES9" i="35" s="1"/>
  <c r="EQ9" i="35"/>
  <c r="EP9" i="35" s="1"/>
  <c r="EN9" i="35"/>
  <c r="EM9" i="35" s="1"/>
  <c r="EK9" i="35"/>
  <c r="EJ9" i="35" s="1"/>
  <c r="EH9" i="35"/>
  <c r="EG9" i="35" s="1"/>
  <c r="EE9" i="35"/>
  <c r="ED9" i="35" s="1"/>
  <c r="EB9" i="35"/>
  <c r="EA9" i="35" s="1"/>
  <c r="DY9" i="35"/>
  <c r="DX9" i="35" s="1"/>
  <c r="DV9" i="35"/>
  <c r="DU9" i="35" s="1"/>
  <c r="DS9" i="35"/>
  <c r="DR9" i="35" s="1"/>
  <c r="DP9" i="35"/>
  <c r="DO9" i="35" s="1"/>
  <c r="DM9" i="35"/>
  <c r="DL9" i="35" s="1"/>
  <c r="DJ9" i="35"/>
  <c r="DI9" i="35" s="1"/>
  <c r="DG9" i="35"/>
  <c r="DF9" i="35" s="1"/>
  <c r="DD9" i="35"/>
  <c r="DC9" i="35" s="1"/>
  <c r="DA9" i="35"/>
  <c r="CZ9" i="35" s="1"/>
  <c r="CX9" i="35"/>
  <c r="CW9" i="35" s="1"/>
  <c r="CU9" i="35"/>
  <c r="CT9" i="35" s="1"/>
  <c r="CR9" i="35"/>
  <c r="CQ9" i="35" s="1"/>
  <c r="CO9" i="35"/>
  <c r="CN9" i="35" s="1"/>
  <c r="CL9" i="35"/>
  <c r="CK9" i="35" s="1"/>
  <c r="CI9" i="35"/>
  <c r="CH9" i="35" s="1"/>
  <c r="CF9" i="35"/>
  <c r="CE9" i="35" s="1"/>
  <c r="CC9" i="35"/>
  <c r="CB9" i="35" s="1"/>
  <c r="BZ9" i="35"/>
  <c r="BY9" i="35" s="1"/>
  <c r="BW9" i="35"/>
  <c r="BV9" i="35" s="1"/>
  <c r="BT9" i="35"/>
  <c r="BS9" i="35" s="1"/>
  <c r="BQ9" i="35"/>
  <c r="BP9" i="35" s="1"/>
  <c r="BN9" i="35"/>
  <c r="BM9" i="35" s="1"/>
  <c r="BK9" i="35"/>
  <c r="BJ9" i="35" s="1"/>
  <c r="BH9" i="35"/>
  <c r="FU8" i="35"/>
  <c r="FT8" i="35" s="1"/>
  <c r="FR8" i="35"/>
  <c r="FQ8" i="35" s="1"/>
  <c r="FO8" i="35"/>
  <c r="FN8" i="35" s="1"/>
  <c r="FL8" i="35"/>
  <c r="FK8" i="35" s="1"/>
  <c r="FI8" i="35"/>
  <c r="FH8" i="35" s="1"/>
  <c r="FF8" i="35"/>
  <c r="FE8" i="35" s="1"/>
  <c r="FC8" i="35"/>
  <c r="FB8" i="35" s="1"/>
  <c r="EZ8" i="35"/>
  <c r="EY8" i="35" s="1"/>
  <c r="EW8" i="35"/>
  <c r="EV8" i="35" s="1"/>
  <c r="ET8" i="35"/>
  <c r="ES8" i="35" s="1"/>
  <c r="EQ8" i="35"/>
  <c r="EP8" i="35" s="1"/>
  <c r="EN8" i="35"/>
  <c r="EM8" i="35" s="1"/>
  <c r="EK8" i="35"/>
  <c r="EJ8" i="35" s="1"/>
  <c r="EH8" i="35"/>
  <c r="EG8" i="35" s="1"/>
  <c r="EE8" i="35"/>
  <c r="ED8" i="35" s="1"/>
  <c r="EB8" i="35"/>
  <c r="EA8" i="35" s="1"/>
  <c r="DY8" i="35"/>
  <c r="DX8" i="35" s="1"/>
  <c r="DV8" i="35"/>
  <c r="DU8" i="35" s="1"/>
  <c r="DS8" i="35"/>
  <c r="DR8" i="35" s="1"/>
  <c r="DP8" i="35"/>
  <c r="DO8" i="35" s="1"/>
  <c r="DM8" i="35"/>
  <c r="DL8" i="35" s="1"/>
  <c r="DJ8" i="35"/>
  <c r="DI8" i="35" s="1"/>
  <c r="DG8" i="35"/>
  <c r="DF8" i="35" s="1"/>
  <c r="DD8" i="35"/>
  <c r="DC8" i="35" s="1"/>
  <c r="DA8" i="35"/>
  <c r="CZ8" i="35" s="1"/>
  <c r="CX8" i="35"/>
  <c r="CW8" i="35" s="1"/>
  <c r="CU8" i="35"/>
  <c r="CT8" i="35" s="1"/>
  <c r="CR8" i="35"/>
  <c r="CQ8" i="35" s="1"/>
  <c r="CO8" i="35"/>
  <c r="CN8" i="35" s="1"/>
  <c r="CL8" i="35"/>
  <c r="CK8" i="35" s="1"/>
  <c r="CI8" i="35"/>
  <c r="CH8" i="35" s="1"/>
  <c r="CF8" i="35"/>
  <c r="CE8" i="35" s="1"/>
  <c r="CC8" i="35"/>
  <c r="CB8" i="35" s="1"/>
  <c r="BZ8" i="35"/>
  <c r="BY8" i="35" s="1"/>
  <c r="BW8" i="35"/>
  <c r="BV8" i="35" s="1"/>
  <c r="BT8" i="35"/>
  <c r="BS8" i="35" s="1"/>
  <c r="BQ8" i="35"/>
  <c r="BP8" i="35" s="1"/>
  <c r="BN8" i="35"/>
  <c r="BM8" i="35" s="1"/>
  <c r="BK8" i="35"/>
  <c r="BJ8" i="35" s="1"/>
  <c r="BH8" i="35"/>
  <c r="FU7" i="35"/>
  <c r="FT7" i="35" s="1"/>
  <c r="FR7" i="35"/>
  <c r="FQ7" i="35" s="1"/>
  <c r="FO7" i="35"/>
  <c r="FN7" i="35" s="1"/>
  <c r="FL7" i="35"/>
  <c r="FK7" i="35" s="1"/>
  <c r="FI7" i="35"/>
  <c r="FH7" i="35" s="1"/>
  <c r="FF7" i="35"/>
  <c r="FE7" i="35" s="1"/>
  <c r="FC7" i="35"/>
  <c r="FB7" i="35" s="1"/>
  <c r="EZ7" i="35"/>
  <c r="EY7" i="35" s="1"/>
  <c r="EW7" i="35"/>
  <c r="EV7" i="35" s="1"/>
  <c r="ET7" i="35"/>
  <c r="ES7" i="35" s="1"/>
  <c r="EQ7" i="35"/>
  <c r="EP7" i="35" s="1"/>
  <c r="EN7" i="35"/>
  <c r="EM7" i="35" s="1"/>
  <c r="EK7" i="35"/>
  <c r="EJ7" i="35" s="1"/>
  <c r="EH7" i="35"/>
  <c r="EG7" i="35" s="1"/>
  <c r="EE7" i="35"/>
  <c r="ED7" i="35" s="1"/>
  <c r="EB7" i="35"/>
  <c r="EA7" i="35" s="1"/>
  <c r="DY7" i="35"/>
  <c r="DX7" i="35" s="1"/>
  <c r="DV7" i="35"/>
  <c r="DU7" i="35" s="1"/>
  <c r="DS7" i="35"/>
  <c r="DR7" i="35" s="1"/>
  <c r="DP7" i="35"/>
  <c r="DO7" i="35" s="1"/>
  <c r="DM7" i="35"/>
  <c r="DL7" i="35" s="1"/>
  <c r="DJ7" i="35"/>
  <c r="DI7" i="35" s="1"/>
  <c r="DG7" i="35"/>
  <c r="DF7" i="35" s="1"/>
  <c r="DD7" i="35"/>
  <c r="DC7" i="35" s="1"/>
  <c r="DA7" i="35"/>
  <c r="CZ7" i="35" s="1"/>
  <c r="CX7" i="35"/>
  <c r="CW7" i="35" s="1"/>
  <c r="CU7" i="35"/>
  <c r="CT7" i="35" s="1"/>
  <c r="CR7" i="35"/>
  <c r="CQ7" i="35" s="1"/>
  <c r="CO7" i="35"/>
  <c r="CN7" i="35" s="1"/>
  <c r="CL7" i="35"/>
  <c r="CK7" i="35" s="1"/>
  <c r="CI7" i="35"/>
  <c r="CH7" i="35" s="1"/>
  <c r="CF7" i="35"/>
  <c r="CE7" i="35" s="1"/>
  <c r="CC7" i="35"/>
  <c r="CB7" i="35" s="1"/>
  <c r="BZ7" i="35"/>
  <c r="BY7" i="35" s="1"/>
  <c r="BW7" i="35"/>
  <c r="BV7" i="35" s="1"/>
  <c r="BT7" i="35"/>
  <c r="BS7" i="35" s="1"/>
  <c r="BQ7" i="35"/>
  <c r="BP7" i="35" s="1"/>
  <c r="BN7" i="35"/>
  <c r="BM7" i="35" s="1"/>
  <c r="BK7" i="35"/>
  <c r="BJ7" i="35" s="1"/>
  <c r="BH7" i="35"/>
  <c r="S2" i="35"/>
  <c r="Q2" i="35"/>
  <c r="BG31" i="35" s="1"/>
  <c r="C83" i="33"/>
  <c r="FU81" i="33"/>
  <c r="FT81" i="33" s="1"/>
  <c r="FR81" i="33"/>
  <c r="FQ81" i="33" s="1"/>
  <c r="FO81" i="33"/>
  <c r="FN81" i="33" s="1"/>
  <c r="FL81" i="33"/>
  <c r="FK81" i="33" s="1"/>
  <c r="FI81" i="33"/>
  <c r="FH81" i="33" s="1"/>
  <c r="FF81" i="33"/>
  <c r="FE81" i="33" s="1"/>
  <c r="FC81" i="33"/>
  <c r="FB81" i="33" s="1"/>
  <c r="EZ81" i="33"/>
  <c r="EY81" i="33" s="1"/>
  <c r="EW81" i="33"/>
  <c r="EV81" i="33" s="1"/>
  <c r="ET81" i="33"/>
  <c r="ES81" i="33" s="1"/>
  <c r="EQ81" i="33"/>
  <c r="EP81" i="33" s="1"/>
  <c r="EN81" i="33"/>
  <c r="EM81" i="33" s="1"/>
  <c r="EK81" i="33"/>
  <c r="EJ81" i="33" s="1"/>
  <c r="EH81" i="33"/>
  <c r="EG81" i="33" s="1"/>
  <c r="EE81" i="33"/>
  <c r="ED81" i="33" s="1"/>
  <c r="EB81" i="33"/>
  <c r="EA81" i="33" s="1"/>
  <c r="DY81" i="33"/>
  <c r="DX81" i="33" s="1"/>
  <c r="DV81" i="33"/>
  <c r="DU81" i="33" s="1"/>
  <c r="DS81" i="33"/>
  <c r="DR81" i="33" s="1"/>
  <c r="DP81" i="33"/>
  <c r="DO81" i="33" s="1"/>
  <c r="DM81" i="33"/>
  <c r="DL81" i="33" s="1"/>
  <c r="DJ81" i="33"/>
  <c r="DI81" i="33" s="1"/>
  <c r="DG81" i="33"/>
  <c r="DF81" i="33" s="1"/>
  <c r="DD81" i="33"/>
  <c r="DC81" i="33" s="1"/>
  <c r="DA81" i="33"/>
  <c r="CZ81" i="33" s="1"/>
  <c r="CX81" i="33"/>
  <c r="CW81" i="33" s="1"/>
  <c r="CU81" i="33"/>
  <c r="CT81" i="33" s="1"/>
  <c r="CR81" i="33"/>
  <c r="CQ81" i="33" s="1"/>
  <c r="CO81" i="33"/>
  <c r="CN81" i="33" s="1"/>
  <c r="CL81" i="33"/>
  <c r="CK81" i="33" s="1"/>
  <c r="CI81" i="33"/>
  <c r="CH81" i="33" s="1"/>
  <c r="CF81" i="33"/>
  <c r="CE81" i="33" s="1"/>
  <c r="CC81" i="33"/>
  <c r="CB81" i="33" s="1"/>
  <c r="BZ81" i="33"/>
  <c r="BY81" i="33" s="1"/>
  <c r="BW81" i="33"/>
  <c r="BV81" i="33" s="1"/>
  <c r="BT81" i="33"/>
  <c r="BS81" i="33" s="1"/>
  <c r="BQ81" i="33"/>
  <c r="BP81" i="33" s="1"/>
  <c r="BN81" i="33"/>
  <c r="BM81" i="33" s="1"/>
  <c r="BK81" i="33"/>
  <c r="BJ81" i="33" s="1"/>
  <c r="BH81" i="33"/>
  <c r="BG81" i="33" s="1"/>
  <c r="FU80" i="33"/>
  <c r="FT80" i="33" s="1"/>
  <c r="FR80" i="33"/>
  <c r="FQ80" i="33" s="1"/>
  <c r="FO80" i="33"/>
  <c r="FN80" i="33" s="1"/>
  <c r="FL80" i="33"/>
  <c r="FK80" i="33" s="1"/>
  <c r="FI80" i="33"/>
  <c r="FH80" i="33" s="1"/>
  <c r="FF80" i="33"/>
  <c r="FE80" i="33" s="1"/>
  <c r="FC80" i="33"/>
  <c r="FB80" i="33" s="1"/>
  <c r="EZ80" i="33"/>
  <c r="EY80" i="33" s="1"/>
  <c r="EW80" i="33"/>
  <c r="EV80" i="33" s="1"/>
  <c r="ET80" i="33"/>
  <c r="ES80" i="33" s="1"/>
  <c r="EQ80" i="33"/>
  <c r="EP80" i="33" s="1"/>
  <c r="EN80" i="33"/>
  <c r="EM80" i="33" s="1"/>
  <c r="EK80" i="33"/>
  <c r="EJ80" i="33" s="1"/>
  <c r="EH80" i="33"/>
  <c r="EG80" i="33" s="1"/>
  <c r="EE80" i="33"/>
  <c r="ED80" i="33" s="1"/>
  <c r="EB80" i="33"/>
  <c r="EA80" i="33" s="1"/>
  <c r="DY80" i="33"/>
  <c r="DX80" i="33" s="1"/>
  <c r="DV80" i="33"/>
  <c r="DU80" i="33" s="1"/>
  <c r="DS80" i="33"/>
  <c r="DR80" i="33" s="1"/>
  <c r="DP80" i="33"/>
  <c r="DO80" i="33" s="1"/>
  <c r="DM80" i="33"/>
  <c r="DL80" i="33" s="1"/>
  <c r="DJ80" i="33"/>
  <c r="DI80" i="33" s="1"/>
  <c r="DG80" i="33"/>
  <c r="DF80" i="33" s="1"/>
  <c r="DD80" i="33"/>
  <c r="DC80" i="33" s="1"/>
  <c r="DA80" i="33"/>
  <c r="CZ80" i="33" s="1"/>
  <c r="CX80" i="33"/>
  <c r="CW80" i="33" s="1"/>
  <c r="CU80" i="33"/>
  <c r="CT80" i="33" s="1"/>
  <c r="CR80" i="33"/>
  <c r="CQ80" i="33" s="1"/>
  <c r="CO80" i="33"/>
  <c r="CN80" i="33" s="1"/>
  <c r="CL80" i="33"/>
  <c r="CK80" i="33" s="1"/>
  <c r="CI80" i="33"/>
  <c r="CH80" i="33" s="1"/>
  <c r="CF80" i="33"/>
  <c r="CE80" i="33" s="1"/>
  <c r="CC80" i="33"/>
  <c r="CB80" i="33" s="1"/>
  <c r="BZ80" i="33"/>
  <c r="BY80" i="33" s="1"/>
  <c r="BW80" i="33"/>
  <c r="BV80" i="33" s="1"/>
  <c r="BT80" i="33"/>
  <c r="BS80" i="33" s="1"/>
  <c r="BQ80" i="33"/>
  <c r="BP80" i="33" s="1"/>
  <c r="BN80" i="33"/>
  <c r="BM80" i="33" s="1"/>
  <c r="BK80" i="33"/>
  <c r="BJ80" i="33" s="1"/>
  <c r="BH80" i="33"/>
  <c r="BG80" i="33" s="1"/>
  <c r="FU79" i="33"/>
  <c r="FT79" i="33" s="1"/>
  <c r="FR79" i="33"/>
  <c r="FQ79" i="33" s="1"/>
  <c r="FO79" i="33"/>
  <c r="FN79" i="33" s="1"/>
  <c r="FL79" i="33"/>
  <c r="FK79" i="33" s="1"/>
  <c r="FI79" i="33"/>
  <c r="FH79" i="33" s="1"/>
  <c r="FF79" i="33"/>
  <c r="FE79" i="33" s="1"/>
  <c r="FC79" i="33"/>
  <c r="FB79" i="33" s="1"/>
  <c r="EZ79" i="33"/>
  <c r="EY79" i="33" s="1"/>
  <c r="EW79" i="33"/>
  <c r="EV79" i="33" s="1"/>
  <c r="ET79" i="33"/>
  <c r="ES79" i="33" s="1"/>
  <c r="EQ79" i="33"/>
  <c r="EP79" i="33" s="1"/>
  <c r="EN79" i="33"/>
  <c r="EM79" i="33" s="1"/>
  <c r="EK79" i="33"/>
  <c r="EJ79" i="33" s="1"/>
  <c r="EH79" i="33"/>
  <c r="EG79" i="33" s="1"/>
  <c r="EE79" i="33"/>
  <c r="ED79" i="33" s="1"/>
  <c r="EB79" i="33"/>
  <c r="EA79" i="33" s="1"/>
  <c r="DY79" i="33"/>
  <c r="DX79" i="33" s="1"/>
  <c r="DV79" i="33"/>
  <c r="DU79" i="33" s="1"/>
  <c r="DS79" i="33"/>
  <c r="DR79" i="33" s="1"/>
  <c r="DP79" i="33"/>
  <c r="DO79" i="33" s="1"/>
  <c r="DM79" i="33"/>
  <c r="DL79" i="33" s="1"/>
  <c r="DJ79" i="33"/>
  <c r="DI79" i="33" s="1"/>
  <c r="DG79" i="33"/>
  <c r="DF79" i="33" s="1"/>
  <c r="DD79" i="33"/>
  <c r="DC79" i="33" s="1"/>
  <c r="DA79" i="33"/>
  <c r="CZ79" i="33" s="1"/>
  <c r="CX79" i="33"/>
  <c r="CW79" i="33" s="1"/>
  <c r="CU79" i="33"/>
  <c r="CT79" i="33" s="1"/>
  <c r="CR79" i="33"/>
  <c r="CQ79" i="33" s="1"/>
  <c r="CO79" i="33"/>
  <c r="CN79" i="33" s="1"/>
  <c r="CL79" i="33"/>
  <c r="CK79" i="33" s="1"/>
  <c r="CI79" i="33"/>
  <c r="CH79" i="33" s="1"/>
  <c r="CF79" i="33"/>
  <c r="CE79" i="33" s="1"/>
  <c r="CC79" i="33"/>
  <c r="CB79" i="33" s="1"/>
  <c r="BZ79" i="33"/>
  <c r="BY79" i="33" s="1"/>
  <c r="BW79" i="33"/>
  <c r="BV79" i="33" s="1"/>
  <c r="BT79" i="33"/>
  <c r="BS79" i="33" s="1"/>
  <c r="BQ79" i="33"/>
  <c r="BP79" i="33" s="1"/>
  <c r="BN79" i="33"/>
  <c r="BM79" i="33" s="1"/>
  <c r="BK79" i="33"/>
  <c r="BJ79" i="33"/>
  <c r="BH79" i="33"/>
  <c r="BG79" i="33" s="1"/>
  <c r="FU78" i="33"/>
  <c r="FT78" i="33" s="1"/>
  <c r="FR78" i="33"/>
  <c r="FQ78" i="33" s="1"/>
  <c r="FO78" i="33"/>
  <c r="FN78" i="33" s="1"/>
  <c r="FL78" i="33"/>
  <c r="FK78" i="33" s="1"/>
  <c r="FI78" i="33"/>
  <c r="FH78" i="33" s="1"/>
  <c r="FF78" i="33"/>
  <c r="FE78" i="33" s="1"/>
  <c r="FC78" i="33"/>
  <c r="FB78" i="33" s="1"/>
  <c r="EZ78" i="33"/>
  <c r="EY78" i="33" s="1"/>
  <c r="EW78" i="33"/>
  <c r="EV78" i="33" s="1"/>
  <c r="ET78" i="33"/>
  <c r="ES78" i="33" s="1"/>
  <c r="EQ78" i="33"/>
  <c r="EP78" i="33" s="1"/>
  <c r="EN78" i="33"/>
  <c r="EM78" i="33" s="1"/>
  <c r="EK78" i="33"/>
  <c r="EJ78" i="33" s="1"/>
  <c r="EH78" i="33"/>
  <c r="EG78" i="33" s="1"/>
  <c r="EE78" i="33"/>
  <c r="ED78" i="33" s="1"/>
  <c r="EB78" i="33"/>
  <c r="EA78" i="33" s="1"/>
  <c r="DY78" i="33"/>
  <c r="DX78" i="33" s="1"/>
  <c r="DV78" i="33"/>
  <c r="DU78" i="33" s="1"/>
  <c r="DS78" i="33"/>
  <c r="DR78" i="33" s="1"/>
  <c r="DP78" i="33"/>
  <c r="DO78" i="33" s="1"/>
  <c r="DM78" i="33"/>
  <c r="DL78" i="33" s="1"/>
  <c r="DJ78" i="33"/>
  <c r="DI78" i="33" s="1"/>
  <c r="DG78" i="33"/>
  <c r="DF78" i="33" s="1"/>
  <c r="DD78" i="33"/>
  <c r="DC78" i="33" s="1"/>
  <c r="DA78" i="33"/>
  <c r="CZ78" i="33" s="1"/>
  <c r="CX78" i="33"/>
  <c r="CW78" i="33" s="1"/>
  <c r="CU78" i="33"/>
  <c r="CT78" i="33" s="1"/>
  <c r="CR78" i="33"/>
  <c r="CQ78" i="33" s="1"/>
  <c r="CO78" i="33"/>
  <c r="CN78" i="33" s="1"/>
  <c r="CL78" i="33"/>
  <c r="CK78" i="33" s="1"/>
  <c r="CI78" i="33"/>
  <c r="CH78" i="33" s="1"/>
  <c r="CF78" i="33"/>
  <c r="CE78" i="33" s="1"/>
  <c r="CC78" i="33"/>
  <c r="CB78" i="33" s="1"/>
  <c r="BZ78" i="33"/>
  <c r="BY78" i="33" s="1"/>
  <c r="BW78" i="33"/>
  <c r="BV78" i="33" s="1"/>
  <c r="BT78" i="33"/>
  <c r="BS78" i="33" s="1"/>
  <c r="BQ78" i="33"/>
  <c r="BP78" i="33" s="1"/>
  <c r="BN78" i="33"/>
  <c r="BM78" i="33" s="1"/>
  <c r="BK78" i="33"/>
  <c r="BJ78" i="33" s="1"/>
  <c r="BH78" i="33"/>
  <c r="BG78" i="33" s="1"/>
  <c r="FU77" i="33"/>
  <c r="FT77" i="33" s="1"/>
  <c r="FR77" i="33"/>
  <c r="FQ77" i="33" s="1"/>
  <c r="FO77" i="33"/>
  <c r="FN77" i="33" s="1"/>
  <c r="FL77" i="33"/>
  <c r="FK77" i="33" s="1"/>
  <c r="FI77" i="33"/>
  <c r="FH77" i="33" s="1"/>
  <c r="FF77" i="33"/>
  <c r="FE77" i="33" s="1"/>
  <c r="FC77" i="33"/>
  <c r="FB77" i="33" s="1"/>
  <c r="EZ77" i="33"/>
  <c r="EY77" i="33" s="1"/>
  <c r="EW77" i="33"/>
  <c r="EV77" i="33" s="1"/>
  <c r="ET77" i="33"/>
  <c r="ES77" i="33" s="1"/>
  <c r="EQ77" i="33"/>
  <c r="EP77" i="33" s="1"/>
  <c r="EN77" i="33"/>
  <c r="EM77" i="33" s="1"/>
  <c r="EK77" i="33"/>
  <c r="EJ77" i="33" s="1"/>
  <c r="EH77" i="33"/>
  <c r="EG77" i="33" s="1"/>
  <c r="EE77" i="33"/>
  <c r="ED77" i="33" s="1"/>
  <c r="EB77" i="33"/>
  <c r="EA77" i="33" s="1"/>
  <c r="DY77" i="33"/>
  <c r="DX77" i="33" s="1"/>
  <c r="DV77" i="33"/>
  <c r="DU77" i="33" s="1"/>
  <c r="DS77" i="33"/>
  <c r="DR77" i="33" s="1"/>
  <c r="DP77" i="33"/>
  <c r="DO77" i="33" s="1"/>
  <c r="DM77" i="33"/>
  <c r="DL77" i="33" s="1"/>
  <c r="DJ77" i="33"/>
  <c r="DI77" i="33" s="1"/>
  <c r="DG77" i="33"/>
  <c r="DF77" i="33" s="1"/>
  <c r="DD77" i="33"/>
  <c r="DC77" i="33" s="1"/>
  <c r="DA77" i="33"/>
  <c r="CZ77" i="33" s="1"/>
  <c r="CX77" i="33"/>
  <c r="CW77" i="33" s="1"/>
  <c r="CU77" i="33"/>
  <c r="CT77" i="33" s="1"/>
  <c r="CR77" i="33"/>
  <c r="CQ77" i="33" s="1"/>
  <c r="CO77" i="33"/>
  <c r="CN77" i="33" s="1"/>
  <c r="CL77" i="33"/>
  <c r="CK77" i="33" s="1"/>
  <c r="CI77" i="33"/>
  <c r="CH77" i="33" s="1"/>
  <c r="CF77" i="33"/>
  <c r="CE77" i="33" s="1"/>
  <c r="CC77" i="33"/>
  <c r="CB77" i="33" s="1"/>
  <c r="BZ77" i="33"/>
  <c r="BY77" i="33" s="1"/>
  <c r="BW77" i="33"/>
  <c r="BV77" i="33" s="1"/>
  <c r="BT77" i="33"/>
  <c r="BS77" i="33" s="1"/>
  <c r="BQ77" i="33"/>
  <c r="BP77" i="33" s="1"/>
  <c r="BN77" i="33"/>
  <c r="BM77" i="33" s="1"/>
  <c r="BK77" i="33"/>
  <c r="BJ77" i="33" s="1"/>
  <c r="BH77" i="33"/>
  <c r="BG77" i="33" s="1"/>
  <c r="FU76" i="33"/>
  <c r="FT76" i="33" s="1"/>
  <c r="FR76" i="33"/>
  <c r="FQ76" i="33" s="1"/>
  <c r="FO76" i="33"/>
  <c r="FN76" i="33" s="1"/>
  <c r="FL76" i="33"/>
  <c r="FK76" i="33" s="1"/>
  <c r="FI76" i="33"/>
  <c r="FH76" i="33" s="1"/>
  <c r="FF76" i="33"/>
  <c r="FE76" i="33" s="1"/>
  <c r="FC76" i="33"/>
  <c r="FB76" i="33" s="1"/>
  <c r="EZ76" i="33"/>
  <c r="EY76" i="33" s="1"/>
  <c r="EW76" i="33"/>
  <c r="EV76" i="33" s="1"/>
  <c r="ET76" i="33"/>
  <c r="ES76" i="33" s="1"/>
  <c r="EQ76" i="33"/>
  <c r="EP76" i="33" s="1"/>
  <c r="EN76" i="33"/>
  <c r="EM76" i="33" s="1"/>
  <c r="EK76" i="33"/>
  <c r="EJ76" i="33" s="1"/>
  <c r="EH76" i="33"/>
  <c r="EG76" i="33" s="1"/>
  <c r="EE76" i="33"/>
  <c r="ED76" i="33" s="1"/>
  <c r="EB76" i="33"/>
  <c r="EA76" i="33" s="1"/>
  <c r="DY76" i="33"/>
  <c r="DX76" i="33" s="1"/>
  <c r="DV76" i="33"/>
  <c r="DU76" i="33" s="1"/>
  <c r="DS76" i="33"/>
  <c r="DR76" i="33" s="1"/>
  <c r="DP76" i="33"/>
  <c r="DO76" i="33" s="1"/>
  <c r="DM76" i="33"/>
  <c r="DL76" i="33" s="1"/>
  <c r="DJ76" i="33"/>
  <c r="DI76" i="33" s="1"/>
  <c r="DG76" i="33"/>
  <c r="DF76" i="33" s="1"/>
  <c r="DD76" i="33"/>
  <c r="DC76" i="33" s="1"/>
  <c r="DA76" i="33"/>
  <c r="CZ76" i="33" s="1"/>
  <c r="CX76" i="33"/>
  <c r="CW76" i="33" s="1"/>
  <c r="CU76" i="33"/>
  <c r="CT76" i="33" s="1"/>
  <c r="CR76" i="33"/>
  <c r="CQ76" i="33" s="1"/>
  <c r="CO76" i="33"/>
  <c r="CN76" i="33" s="1"/>
  <c r="CL76" i="33"/>
  <c r="CK76" i="33" s="1"/>
  <c r="CI76" i="33"/>
  <c r="CH76" i="33" s="1"/>
  <c r="CF76" i="33"/>
  <c r="CE76" i="33" s="1"/>
  <c r="CC76" i="33"/>
  <c r="CB76" i="33" s="1"/>
  <c r="BZ76" i="33"/>
  <c r="BY76" i="33" s="1"/>
  <c r="BW76" i="33"/>
  <c r="BV76" i="33" s="1"/>
  <c r="BT76" i="33"/>
  <c r="BS76" i="33" s="1"/>
  <c r="BQ76" i="33"/>
  <c r="BP76" i="33" s="1"/>
  <c r="BN76" i="33"/>
  <c r="BM76" i="33" s="1"/>
  <c r="BK76" i="33"/>
  <c r="BJ76" i="33" s="1"/>
  <c r="BH76" i="33"/>
  <c r="BG76" i="33" s="1"/>
  <c r="FU75" i="33"/>
  <c r="FT75" i="33" s="1"/>
  <c r="FR75" i="33"/>
  <c r="FQ75" i="33" s="1"/>
  <c r="FO75" i="33"/>
  <c r="FN75" i="33" s="1"/>
  <c r="FL75" i="33"/>
  <c r="FK75" i="33" s="1"/>
  <c r="FI75" i="33"/>
  <c r="FH75" i="33" s="1"/>
  <c r="FF75" i="33"/>
  <c r="FE75" i="33" s="1"/>
  <c r="FC75" i="33"/>
  <c r="FB75" i="33" s="1"/>
  <c r="EZ75" i="33"/>
  <c r="EY75" i="33" s="1"/>
  <c r="EW75" i="33"/>
  <c r="EV75" i="33" s="1"/>
  <c r="ET75" i="33"/>
  <c r="ES75" i="33" s="1"/>
  <c r="EQ75" i="33"/>
  <c r="EP75" i="33" s="1"/>
  <c r="EN75" i="33"/>
  <c r="EM75" i="33" s="1"/>
  <c r="EK75" i="33"/>
  <c r="EJ75" i="33" s="1"/>
  <c r="EH75" i="33"/>
  <c r="EG75" i="33" s="1"/>
  <c r="EE75" i="33"/>
  <c r="ED75" i="33" s="1"/>
  <c r="EB75" i="33"/>
  <c r="EA75" i="33" s="1"/>
  <c r="DY75" i="33"/>
  <c r="DX75" i="33" s="1"/>
  <c r="DV75" i="33"/>
  <c r="DU75" i="33" s="1"/>
  <c r="DS75" i="33"/>
  <c r="DR75" i="33" s="1"/>
  <c r="DP75" i="33"/>
  <c r="DO75" i="33" s="1"/>
  <c r="DM75" i="33"/>
  <c r="DL75" i="33" s="1"/>
  <c r="DJ75" i="33"/>
  <c r="DI75" i="33" s="1"/>
  <c r="DG75" i="33"/>
  <c r="DF75" i="33" s="1"/>
  <c r="DD75" i="33"/>
  <c r="DC75" i="33" s="1"/>
  <c r="DA75" i="33"/>
  <c r="CZ75" i="33" s="1"/>
  <c r="CX75" i="33"/>
  <c r="CW75" i="33" s="1"/>
  <c r="CU75" i="33"/>
  <c r="CT75" i="33" s="1"/>
  <c r="CR75" i="33"/>
  <c r="CQ75" i="33" s="1"/>
  <c r="CO75" i="33"/>
  <c r="CN75" i="33" s="1"/>
  <c r="CL75" i="33"/>
  <c r="CK75" i="33" s="1"/>
  <c r="CI75" i="33"/>
  <c r="CH75" i="33" s="1"/>
  <c r="CF75" i="33"/>
  <c r="CE75" i="33" s="1"/>
  <c r="CC75" i="33"/>
  <c r="CB75" i="33" s="1"/>
  <c r="BZ75" i="33"/>
  <c r="BY75" i="33" s="1"/>
  <c r="BW75" i="33"/>
  <c r="BV75" i="33" s="1"/>
  <c r="BT75" i="33"/>
  <c r="BS75" i="33" s="1"/>
  <c r="BQ75" i="33"/>
  <c r="BP75" i="33" s="1"/>
  <c r="BN75" i="33"/>
  <c r="BM75" i="33" s="1"/>
  <c r="BK75" i="33"/>
  <c r="BJ75" i="33" s="1"/>
  <c r="BH75" i="33"/>
  <c r="BG75" i="33" s="1"/>
  <c r="FU74" i="33"/>
  <c r="FT74" i="33" s="1"/>
  <c r="FR74" i="33"/>
  <c r="FQ74" i="33" s="1"/>
  <c r="FO74" i="33"/>
  <c r="FN74" i="33" s="1"/>
  <c r="FL74" i="33"/>
  <c r="FK74" i="33" s="1"/>
  <c r="FI74" i="33"/>
  <c r="FH74" i="33" s="1"/>
  <c r="FF74" i="33"/>
  <c r="FE74" i="33" s="1"/>
  <c r="FC74" i="33"/>
  <c r="FB74" i="33" s="1"/>
  <c r="EZ74" i="33"/>
  <c r="EY74" i="33" s="1"/>
  <c r="EW74" i="33"/>
  <c r="EV74" i="33" s="1"/>
  <c r="ET74" i="33"/>
  <c r="ES74" i="33" s="1"/>
  <c r="EQ74" i="33"/>
  <c r="EP74" i="33" s="1"/>
  <c r="EN74" i="33"/>
  <c r="EM74" i="33" s="1"/>
  <c r="EK74" i="33"/>
  <c r="EJ74" i="33" s="1"/>
  <c r="EH74" i="33"/>
  <c r="EG74" i="33" s="1"/>
  <c r="EE74" i="33"/>
  <c r="ED74" i="33" s="1"/>
  <c r="EB74" i="33"/>
  <c r="EA74" i="33" s="1"/>
  <c r="DY74" i="33"/>
  <c r="DX74" i="33" s="1"/>
  <c r="DV74" i="33"/>
  <c r="DU74" i="33" s="1"/>
  <c r="DS74" i="33"/>
  <c r="DR74" i="33" s="1"/>
  <c r="DP74" i="33"/>
  <c r="DO74" i="33" s="1"/>
  <c r="DM74" i="33"/>
  <c r="DL74" i="33" s="1"/>
  <c r="DJ74" i="33"/>
  <c r="DI74" i="33" s="1"/>
  <c r="DG74" i="33"/>
  <c r="DF74" i="33" s="1"/>
  <c r="DD74" i="33"/>
  <c r="DC74" i="33" s="1"/>
  <c r="DA74" i="33"/>
  <c r="CZ74" i="33" s="1"/>
  <c r="CX74" i="33"/>
  <c r="CW74" i="33" s="1"/>
  <c r="CU74" i="33"/>
  <c r="CT74" i="33" s="1"/>
  <c r="CR74" i="33"/>
  <c r="CQ74" i="33" s="1"/>
  <c r="CO74" i="33"/>
  <c r="CN74" i="33" s="1"/>
  <c r="CL74" i="33"/>
  <c r="CK74" i="33" s="1"/>
  <c r="CI74" i="33"/>
  <c r="CH74" i="33" s="1"/>
  <c r="CF74" i="33"/>
  <c r="CE74" i="33" s="1"/>
  <c r="CC74" i="33"/>
  <c r="CB74" i="33" s="1"/>
  <c r="BZ74" i="33"/>
  <c r="BY74" i="33" s="1"/>
  <c r="BW74" i="33"/>
  <c r="BV74" i="33" s="1"/>
  <c r="BT74" i="33"/>
  <c r="BS74" i="33" s="1"/>
  <c r="BQ74" i="33"/>
  <c r="BP74" i="33" s="1"/>
  <c r="BN74" i="33"/>
  <c r="BM74" i="33" s="1"/>
  <c r="BK74" i="33"/>
  <c r="BJ74" i="33" s="1"/>
  <c r="BH74" i="33"/>
  <c r="BG74" i="33" s="1"/>
  <c r="FU73" i="33"/>
  <c r="FT73" i="33" s="1"/>
  <c r="FR73" i="33"/>
  <c r="FQ73" i="33" s="1"/>
  <c r="FO73" i="33"/>
  <c r="FN73" i="33" s="1"/>
  <c r="FL73" i="33"/>
  <c r="FK73" i="33" s="1"/>
  <c r="FI73" i="33"/>
  <c r="FH73" i="33" s="1"/>
  <c r="FF73" i="33"/>
  <c r="FE73" i="33" s="1"/>
  <c r="FC73" i="33"/>
  <c r="FB73" i="33" s="1"/>
  <c r="EZ73" i="33"/>
  <c r="EY73" i="33" s="1"/>
  <c r="EW73" i="33"/>
  <c r="EV73" i="33" s="1"/>
  <c r="ET73" i="33"/>
  <c r="ES73" i="33" s="1"/>
  <c r="EQ73" i="33"/>
  <c r="EP73" i="33" s="1"/>
  <c r="EN73" i="33"/>
  <c r="EM73" i="33" s="1"/>
  <c r="EK73" i="33"/>
  <c r="EJ73" i="33" s="1"/>
  <c r="EH73" i="33"/>
  <c r="EG73" i="33" s="1"/>
  <c r="EE73" i="33"/>
  <c r="ED73" i="33" s="1"/>
  <c r="EB73" i="33"/>
  <c r="EA73" i="33" s="1"/>
  <c r="DY73" i="33"/>
  <c r="DX73" i="33" s="1"/>
  <c r="DV73" i="33"/>
  <c r="DU73" i="33" s="1"/>
  <c r="DS73" i="33"/>
  <c r="DR73" i="33" s="1"/>
  <c r="DP73" i="33"/>
  <c r="DO73" i="33" s="1"/>
  <c r="DM73" i="33"/>
  <c r="DL73" i="33" s="1"/>
  <c r="DJ73" i="33"/>
  <c r="DI73" i="33" s="1"/>
  <c r="DG73" i="33"/>
  <c r="DF73" i="33" s="1"/>
  <c r="DD73" i="33"/>
  <c r="DC73" i="33" s="1"/>
  <c r="DA73" i="33"/>
  <c r="CZ73" i="33" s="1"/>
  <c r="CX73" i="33"/>
  <c r="CW73" i="33" s="1"/>
  <c r="CU73" i="33"/>
  <c r="CT73" i="33"/>
  <c r="CR73" i="33"/>
  <c r="CQ73" i="33" s="1"/>
  <c r="CO73" i="33"/>
  <c r="CN73" i="33" s="1"/>
  <c r="CL73" i="33"/>
  <c r="CK73" i="33" s="1"/>
  <c r="CI73" i="33"/>
  <c r="CH73" i="33" s="1"/>
  <c r="CF73" i="33"/>
  <c r="CE73" i="33" s="1"/>
  <c r="CC73" i="33"/>
  <c r="CB73" i="33" s="1"/>
  <c r="BZ73" i="33"/>
  <c r="BY73" i="33" s="1"/>
  <c r="BW73" i="33"/>
  <c r="BV73" i="33" s="1"/>
  <c r="BT73" i="33"/>
  <c r="BS73" i="33" s="1"/>
  <c r="BQ73" i="33"/>
  <c r="BP73" i="33" s="1"/>
  <c r="BN73" i="33"/>
  <c r="BM73" i="33" s="1"/>
  <c r="BK73" i="33"/>
  <c r="BJ73" i="33" s="1"/>
  <c r="BH73" i="33"/>
  <c r="BG73" i="33" s="1"/>
  <c r="FU72" i="33"/>
  <c r="FT72" i="33" s="1"/>
  <c r="FR72" i="33"/>
  <c r="FQ72" i="33" s="1"/>
  <c r="FO72" i="33"/>
  <c r="FN72" i="33" s="1"/>
  <c r="FL72" i="33"/>
  <c r="FK72" i="33" s="1"/>
  <c r="FI72" i="33"/>
  <c r="FH72" i="33" s="1"/>
  <c r="FF72" i="33"/>
  <c r="FE72" i="33" s="1"/>
  <c r="FC72" i="33"/>
  <c r="FB72" i="33" s="1"/>
  <c r="EZ72" i="33"/>
  <c r="EY72" i="33" s="1"/>
  <c r="EW72" i="33"/>
  <c r="EV72" i="33" s="1"/>
  <c r="ET72" i="33"/>
  <c r="ES72" i="33" s="1"/>
  <c r="EQ72" i="33"/>
  <c r="EP72" i="33" s="1"/>
  <c r="EN72" i="33"/>
  <c r="EM72" i="33" s="1"/>
  <c r="EK72" i="33"/>
  <c r="EJ72" i="33" s="1"/>
  <c r="EH72" i="33"/>
  <c r="EG72" i="33" s="1"/>
  <c r="EE72" i="33"/>
  <c r="ED72" i="33" s="1"/>
  <c r="EB72" i="33"/>
  <c r="EA72" i="33" s="1"/>
  <c r="DY72" i="33"/>
  <c r="DX72" i="33" s="1"/>
  <c r="DV72" i="33"/>
  <c r="DU72" i="33" s="1"/>
  <c r="DS72" i="33"/>
  <c r="DR72" i="33" s="1"/>
  <c r="DP72" i="33"/>
  <c r="DO72" i="33" s="1"/>
  <c r="DM72" i="33"/>
  <c r="DL72" i="33" s="1"/>
  <c r="DJ72" i="33"/>
  <c r="DI72" i="33" s="1"/>
  <c r="DG72" i="33"/>
  <c r="DF72" i="33" s="1"/>
  <c r="DD72" i="33"/>
  <c r="DC72" i="33" s="1"/>
  <c r="DA72" i="33"/>
  <c r="CZ72" i="33" s="1"/>
  <c r="CX72" i="33"/>
  <c r="CW72" i="33" s="1"/>
  <c r="CU72" i="33"/>
  <c r="CT72" i="33" s="1"/>
  <c r="CR72" i="33"/>
  <c r="CQ72" i="33" s="1"/>
  <c r="CO72" i="33"/>
  <c r="CN72" i="33" s="1"/>
  <c r="CL72" i="33"/>
  <c r="CK72" i="33" s="1"/>
  <c r="CI72" i="33"/>
  <c r="CH72" i="33" s="1"/>
  <c r="CF72" i="33"/>
  <c r="CE72" i="33" s="1"/>
  <c r="CC72" i="33"/>
  <c r="CB72" i="33" s="1"/>
  <c r="BZ72" i="33"/>
  <c r="BY72" i="33" s="1"/>
  <c r="BW72" i="33"/>
  <c r="BV72" i="33" s="1"/>
  <c r="BT72" i="33"/>
  <c r="BS72" i="33" s="1"/>
  <c r="BQ72" i="33"/>
  <c r="BP72" i="33" s="1"/>
  <c r="BN72" i="33"/>
  <c r="BM72" i="33" s="1"/>
  <c r="BK72" i="33"/>
  <c r="BJ72" i="33" s="1"/>
  <c r="BH72" i="33"/>
  <c r="BG72" i="33" s="1"/>
  <c r="FU71" i="33"/>
  <c r="FT71" i="33" s="1"/>
  <c r="FR71" i="33"/>
  <c r="FQ71" i="33" s="1"/>
  <c r="FO71" i="33"/>
  <c r="FN71" i="33" s="1"/>
  <c r="FL71" i="33"/>
  <c r="FK71" i="33" s="1"/>
  <c r="FI71" i="33"/>
  <c r="FH71" i="33" s="1"/>
  <c r="FF71" i="33"/>
  <c r="FE71" i="33" s="1"/>
  <c r="FC71" i="33"/>
  <c r="FB71" i="33" s="1"/>
  <c r="EZ71" i="33"/>
  <c r="EY71" i="33" s="1"/>
  <c r="EW71" i="33"/>
  <c r="EV71" i="33" s="1"/>
  <c r="ET71" i="33"/>
  <c r="ES71" i="33" s="1"/>
  <c r="EQ71" i="33"/>
  <c r="EP71" i="33" s="1"/>
  <c r="EN71" i="33"/>
  <c r="EM71" i="33" s="1"/>
  <c r="EK71" i="33"/>
  <c r="EJ71" i="33" s="1"/>
  <c r="EH71" i="33"/>
  <c r="EG71" i="33" s="1"/>
  <c r="EE71" i="33"/>
  <c r="ED71" i="33" s="1"/>
  <c r="EB71" i="33"/>
  <c r="EA71" i="33" s="1"/>
  <c r="DY71" i="33"/>
  <c r="DX71" i="33" s="1"/>
  <c r="DV71" i="33"/>
  <c r="DU71" i="33" s="1"/>
  <c r="DS71" i="33"/>
  <c r="DR71" i="33" s="1"/>
  <c r="DP71" i="33"/>
  <c r="DO71" i="33" s="1"/>
  <c r="DM71" i="33"/>
  <c r="DL71" i="33" s="1"/>
  <c r="DJ71" i="33"/>
  <c r="DI71" i="33" s="1"/>
  <c r="DG71" i="33"/>
  <c r="DF71" i="33" s="1"/>
  <c r="DD71" i="33"/>
  <c r="DC71" i="33" s="1"/>
  <c r="DA71" i="33"/>
  <c r="CZ71" i="33" s="1"/>
  <c r="CX71" i="33"/>
  <c r="CW71" i="33" s="1"/>
  <c r="CU71" i="33"/>
  <c r="CT71" i="33" s="1"/>
  <c r="CR71" i="33"/>
  <c r="CQ71" i="33" s="1"/>
  <c r="CO71" i="33"/>
  <c r="CN71" i="33" s="1"/>
  <c r="CL71" i="33"/>
  <c r="CK71" i="33" s="1"/>
  <c r="CI71" i="33"/>
  <c r="CH71" i="33" s="1"/>
  <c r="CF71" i="33"/>
  <c r="CE71" i="33"/>
  <c r="CC71" i="33"/>
  <c r="CB71" i="33" s="1"/>
  <c r="BZ71" i="33"/>
  <c r="BY71" i="33" s="1"/>
  <c r="BW71" i="33"/>
  <c r="BV71" i="33" s="1"/>
  <c r="BT71" i="33"/>
  <c r="BS71" i="33" s="1"/>
  <c r="BQ71" i="33"/>
  <c r="BP71" i="33" s="1"/>
  <c r="BN71" i="33"/>
  <c r="BM71" i="33" s="1"/>
  <c r="BK71" i="33"/>
  <c r="BJ71" i="33" s="1"/>
  <c r="BH71" i="33"/>
  <c r="BG71" i="33" s="1"/>
  <c r="FU70" i="33"/>
  <c r="FT70" i="33" s="1"/>
  <c r="FR70" i="33"/>
  <c r="FQ70" i="33" s="1"/>
  <c r="FO70" i="33"/>
  <c r="FN70" i="33" s="1"/>
  <c r="FL70" i="33"/>
  <c r="FK70" i="33" s="1"/>
  <c r="FI70" i="33"/>
  <c r="FH70" i="33" s="1"/>
  <c r="FF70" i="33"/>
  <c r="FE70" i="33" s="1"/>
  <c r="FC70" i="33"/>
  <c r="FB70" i="33" s="1"/>
  <c r="EZ70" i="33"/>
  <c r="EY70" i="33" s="1"/>
  <c r="EW70" i="33"/>
  <c r="EV70" i="33" s="1"/>
  <c r="ET70" i="33"/>
  <c r="ES70" i="33" s="1"/>
  <c r="EQ70" i="33"/>
  <c r="EP70" i="33" s="1"/>
  <c r="EN70" i="33"/>
  <c r="EM70" i="33" s="1"/>
  <c r="EK70" i="33"/>
  <c r="EJ70" i="33" s="1"/>
  <c r="EH70" i="33"/>
  <c r="EG70" i="33" s="1"/>
  <c r="EE70" i="33"/>
  <c r="ED70" i="33" s="1"/>
  <c r="EB70" i="33"/>
  <c r="EA70" i="33" s="1"/>
  <c r="DY70" i="33"/>
  <c r="DX70" i="33" s="1"/>
  <c r="DV70" i="33"/>
  <c r="DU70" i="33" s="1"/>
  <c r="DS70" i="33"/>
  <c r="DR70" i="33" s="1"/>
  <c r="DP70" i="33"/>
  <c r="DO70" i="33" s="1"/>
  <c r="DM70" i="33"/>
  <c r="DL70" i="33" s="1"/>
  <c r="DJ70" i="33"/>
  <c r="DI70" i="33" s="1"/>
  <c r="DG70" i="33"/>
  <c r="DF70" i="33" s="1"/>
  <c r="DD70" i="33"/>
  <c r="DC70" i="33" s="1"/>
  <c r="DA70" i="33"/>
  <c r="CZ70" i="33" s="1"/>
  <c r="CX70" i="33"/>
  <c r="CW70" i="33" s="1"/>
  <c r="CU70" i="33"/>
  <c r="CT70" i="33" s="1"/>
  <c r="CR70" i="33"/>
  <c r="CQ70" i="33" s="1"/>
  <c r="CO70" i="33"/>
  <c r="CN70" i="33" s="1"/>
  <c r="CL70" i="33"/>
  <c r="CK70" i="33" s="1"/>
  <c r="CI70" i="33"/>
  <c r="CH70" i="33" s="1"/>
  <c r="CF70" i="33"/>
  <c r="CE70" i="33" s="1"/>
  <c r="CC70" i="33"/>
  <c r="CB70" i="33" s="1"/>
  <c r="BZ70" i="33"/>
  <c r="BY70" i="33" s="1"/>
  <c r="BW70" i="33"/>
  <c r="BV70" i="33" s="1"/>
  <c r="BT70" i="33"/>
  <c r="BS70" i="33" s="1"/>
  <c r="BQ70" i="33"/>
  <c r="BP70" i="33" s="1"/>
  <c r="BN70" i="33"/>
  <c r="BM70" i="33" s="1"/>
  <c r="BK70" i="33"/>
  <c r="BJ70" i="33" s="1"/>
  <c r="BH70" i="33"/>
  <c r="BG70" i="33" s="1"/>
  <c r="FU69" i="33"/>
  <c r="FT69" i="33" s="1"/>
  <c r="FR69" i="33"/>
  <c r="FQ69" i="33" s="1"/>
  <c r="FO69" i="33"/>
  <c r="FN69" i="33" s="1"/>
  <c r="FL69" i="33"/>
  <c r="FK69" i="33" s="1"/>
  <c r="FI69" i="33"/>
  <c r="FH69" i="33" s="1"/>
  <c r="FF69" i="33"/>
  <c r="FE69" i="33" s="1"/>
  <c r="FC69" i="33"/>
  <c r="FB69" i="33" s="1"/>
  <c r="EZ69" i="33"/>
  <c r="EY69" i="33" s="1"/>
  <c r="EW69" i="33"/>
  <c r="EV69" i="33" s="1"/>
  <c r="ET69" i="33"/>
  <c r="ES69" i="33" s="1"/>
  <c r="EQ69" i="33"/>
  <c r="EP69" i="33" s="1"/>
  <c r="EN69" i="33"/>
  <c r="EM69" i="33" s="1"/>
  <c r="EK69" i="33"/>
  <c r="EJ69" i="33" s="1"/>
  <c r="EH69" i="33"/>
  <c r="EG69" i="33" s="1"/>
  <c r="EE69" i="33"/>
  <c r="ED69" i="33" s="1"/>
  <c r="EB69" i="33"/>
  <c r="EA69" i="33" s="1"/>
  <c r="DY69" i="33"/>
  <c r="DX69" i="33" s="1"/>
  <c r="DV69" i="33"/>
  <c r="DU69" i="33" s="1"/>
  <c r="DS69" i="33"/>
  <c r="DR69" i="33" s="1"/>
  <c r="DP69" i="33"/>
  <c r="DO69" i="33" s="1"/>
  <c r="DM69" i="33"/>
  <c r="DL69" i="33" s="1"/>
  <c r="DJ69" i="33"/>
  <c r="DI69" i="33" s="1"/>
  <c r="DG69" i="33"/>
  <c r="DF69" i="33" s="1"/>
  <c r="DD69" i="33"/>
  <c r="DC69" i="33" s="1"/>
  <c r="DA69" i="33"/>
  <c r="CZ69" i="33" s="1"/>
  <c r="CX69" i="33"/>
  <c r="CW69" i="33" s="1"/>
  <c r="CU69" i="33"/>
  <c r="CT69" i="33" s="1"/>
  <c r="CR69" i="33"/>
  <c r="CQ69" i="33" s="1"/>
  <c r="CO69" i="33"/>
  <c r="CN69" i="33" s="1"/>
  <c r="CL69" i="33"/>
  <c r="CK69" i="33" s="1"/>
  <c r="CI69" i="33"/>
  <c r="CH69" i="33" s="1"/>
  <c r="CF69" i="33"/>
  <c r="CE69" i="33" s="1"/>
  <c r="CC69" i="33"/>
  <c r="CB69" i="33" s="1"/>
  <c r="BZ69" i="33"/>
  <c r="BY69" i="33" s="1"/>
  <c r="BW69" i="33"/>
  <c r="BV69" i="33" s="1"/>
  <c r="BT69" i="33"/>
  <c r="BS69" i="33" s="1"/>
  <c r="BQ69" i="33"/>
  <c r="BP69" i="33" s="1"/>
  <c r="BN69" i="33"/>
  <c r="BM69" i="33" s="1"/>
  <c r="BK69" i="33"/>
  <c r="BJ69" i="33" s="1"/>
  <c r="BH69" i="33"/>
  <c r="BG69" i="33" s="1"/>
  <c r="FU68" i="33"/>
  <c r="FT68" i="33" s="1"/>
  <c r="FR68" i="33"/>
  <c r="FQ68" i="33" s="1"/>
  <c r="FO68" i="33"/>
  <c r="FN68" i="33" s="1"/>
  <c r="FL68" i="33"/>
  <c r="FK68" i="33" s="1"/>
  <c r="FI68" i="33"/>
  <c r="FH68" i="33" s="1"/>
  <c r="FF68" i="33"/>
  <c r="FE68" i="33" s="1"/>
  <c r="FC68" i="33"/>
  <c r="FB68" i="33" s="1"/>
  <c r="EZ68" i="33"/>
  <c r="EY68" i="33" s="1"/>
  <c r="EW68" i="33"/>
  <c r="EV68" i="33" s="1"/>
  <c r="ET68" i="33"/>
  <c r="ES68" i="33" s="1"/>
  <c r="EQ68" i="33"/>
  <c r="EP68" i="33" s="1"/>
  <c r="EN68" i="33"/>
  <c r="EM68" i="33" s="1"/>
  <c r="EK68" i="33"/>
  <c r="EJ68" i="33" s="1"/>
  <c r="EH68" i="33"/>
  <c r="EG68" i="33" s="1"/>
  <c r="EE68" i="33"/>
  <c r="ED68" i="33" s="1"/>
  <c r="EB68" i="33"/>
  <c r="EA68" i="33" s="1"/>
  <c r="DY68" i="33"/>
  <c r="DX68" i="33" s="1"/>
  <c r="DV68" i="33"/>
  <c r="DU68" i="33" s="1"/>
  <c r="DS68" i="33"/>
  <c r="DR68" i="33" s="1"/>
  <c r="DP68" i="33"/>
  <c r="DO68" i="33" s="1"/>
  <c r="DM68" i="33"/>
  <c r="DL68" i="33" s="1"/>
  <c r="DJ68" i="33"/>
  <c r="DI68" i="33" s="1"/>
  <c r="DG68" i="33"/>
  <c r="DF68" i="33" s="1"/>
  <c r="DD68" i="33"/>
  <c r="DC68" i="33" s="1"/>
  <c r="DA68" i="33"/>
  <c r="CZ68" i="33" s="1"/>
  <c r="CX68" i="33"/>
  <c r="CW68" i="33" s="1"/>
  <c r="CU68" i="33"/>
  <c r="CT68" i="33" s="1"/>
  <c r="CR68" i="33"/>
  <c r="CQ68" i="33" s="1"/>
  <c r="CO68" i="33"/>
  <c r="CN68" i="33" s="1"/>
  <c r="CL68" i="33"/>
  <c r="CK68" i="33" s="1"/>
  <c r="CI68" i="33"/>
  <c r="CH68" i="33" s="1"/>
  <c r="CF68" i="33"/>
  <c r="CE68" i="33" s="1"/>
  <c r="CC68" i="33"/>
  <c r="CB68" i="33" s="1"/>
  <c r="BZ68" i="33"/>
  <c r="BY68" i="33" s="1"/>
  <c r="BW68" i="33"/>
  <c r="BV68" i="33" s="1"/>
  <c r="BT68" i="33"/>
  <c r="BS68" i="33" s="1"/>
  <c r="BQ68" i="33"/>
  <c r="BP68" i="33" s="1"/>
  <c r="BN68" i="33"/>
  <c r="BM68" i="33"/>
  <c r="BK68" i="33"/>
  <c r="BJ68" i="33" s="1"/>
  <c r="BH68" i="33"/>
  <c r="BG68" i="33" s="1"/>
  <c r="FU67" i="33"/>
  <c r="FT67" i="33" s="1"/>
  <c r="FR67" i="33"/>
  <c r="FQ67" i="33" s="1"/>
  <c r="FO67" i="33"/>
  <c r="FN67" i="33" s="1"/>
  <c r="FL67" i="33"/>
  <c r="FK67" i="33" s="1"/>
  <c r="FI67" i="33"/>
  <c r="FH67" i="33" s="1"/>
  <c r="FF67" i="33"/>
  <c r="FE67" i="33" s="1"/>
  <c r="FC67" i="33"/>
  <c r="FB67" i="33" s="1"/>
  <c r="EZ67" i="33"/>
  <c r="EY67" i="33" s="1"/>
  <c r="EW67" i="33"/>
  <c r="EV67" i="33" s="1"/>
  <c r="ET67" i="33"/>
  <c r="ES67" i="33" s="1"/>
  <c r="EQ67" i="33"/>
  <c r="EP67" i="33" s="1"/>
  <c r="EN67" i="33"/>
  <c r="EM67" i="33" s="1"/>
  <c r="EK67" i="33"/>
  <c r="EJ67" i="33" s="1"/>
  <c r="EH67" i="33"/>
  <c r="EG67" i="33" s="1"/>
  <c r="EE67" i="33"/>
  <c r="ED67" i="33" s="1"/>
  <c r="EB67" i="33"/>
  <c r="EA67" i="33" s="1"/>
  <c r="DY67" i="33"/>
  <c r="DX67" i="33" s="1"/>
  <c r="DV67" i="33"/>
  <c r="DU67" i="33" s="1"/>
  <c r="DS67" i="33"/>
  <c r="DR67" i="33" s="1"/>
  <c r="DP67" i="33"/>
  <c r="DO67" i="33" s="1"/>
  <c r="DM67" i="33"/>
  <c r="DL67" i="33" s="1"/>
  <c r="DJ67" i="33"/>
  <c r="DI67" i="33" s="1"/>
  <c r="DG67" i="33"/>
  <c r="DF67" i="33" s="1"/>
  <c r="DD67" i="33"/>
  <c r="DC67" i="33" s="1"/>
  <c r="DA67" i="33"/>
  <c r="CZ67" i="33" s="1"/>
  <c r="CX67" i="33"/>
  <c r="CW67" i="33" s="1"/>
  <c r="CU67" i="33"/>
  <c r="CT67" i="33" s="1"/>
  <c r="CR67" i="33"/>
  <c r="CQ67" i="33" s="1"/>
  <c r="CO67" i="33"/>
  <c r="CN67" i="33" s="1"/>
  <c r="CL67" i="33"/>
  <c r="CK67" i="33" s="1"/>
  <c r="CI67" i="33"/>
  <c r="CH67" i="33" s="1"/>
  <c r="CF67" i="33"/>
  <c r="CE67" i="33" s="1"/>
  <c r="CC67" i="33"/>
  <c r="CB67" i="33" s="1"/>
  <c r="BZ67" i="33"/>
  <c r="BY67" i="33" s="1"/>
  <c r="BW67" i="33"/>
  <c r="BV67" i="33" s="1"/>
  <c r="BT67" i="33"/>
  <c r="BS67" i="33" s="1"/>
  <c r="BQ67" i="33"/>
  <c r="BP67" i="33" s="1"/>
  <c r="BN67" i="33"/>
  <c r="BM67" i="33" s="1"/>
  <c r="BK67" i="33"/>
  <c r="BJ67" i="33" s="1"/>
  <c r="BH67" i="33"/>
  <c r="BG67" i="33" s="1"/>
  <c r="FU66" i="33"/>
  <c r="FT66" i="33" s="1"/>
  <c r="FR66" i="33"/>
  <c r="FQ66" i="33" s="1"/>
  <c r="FO66" i="33"/>
  <c r="FN66" i="33" s="1"/>
  <c r="FL66" i="33"/>
  <c r="FK66" i="33" s="1"/>
  <c r="FI66" i="33"/>
  <c r="FH66" i="33" s="1"/>
  <c r="FF66" i="33"/>
  <c r="FE66" i="33" s="1"/>
  <c r="FC66" i="33"/>
  <c r="FB66" i="33" s="1"/>
  <c r="EZ66" i="33"/>
  <c r="EY66" i="33" s="1"/>
  <c r="EW66" i="33"/>
  <c r="EV66" i="33" s="1"/>
  <c r="ET66" i="33"/>
  <c r="ES66" i="33" s="1"/>
  <c r="EQ66" i="33"/>
  <c r="EP66" i="33" s="1"/>
  <c r="EN66" i="33"/>
  <c r="EM66" i="33" s="1"/>
  <c r="EK66" i="33"/>
  <c r="EJ66" i="33" s="1"/>
  <c r="EH66" i="33"/>
  <c r="EG66" i="33" s="1"/>
  <c r="EE66" i="33"/>
  <c r="ED66" i="33" s="1"/>
  <c r="EB66" i="33"/>
  <c r="EA66" i="33" s="1"/>
  <c r="DY66" i="33"/>
  <c r="DX66" i="33" s="1"/>
  <c r="DV66" i="33"/>
  <c r="DU66" i="33" s="1"/>
  <c r="DS66" i="33"/>
  <c r="DR66" i="33" s="1"/>
  <c r="DP66" i="33"/>
  <c r="DO66" i="33" s="1"/>
  <c r="DM66" i="33"/>
  <c r="DL66" i="33" s="1"/>
  <c r="DJ66" i="33"/>
  <c r="DI66" i="33" s="1"/>
  <c r="DG66" i="33"/>
  <c r="DF66" i="33" s="1"/>
  <c r="DD66" i="33"/>
  <c r="DC66" i="33" s="1"/>
  <c r="DA66" i="33"/>
  <c r="CZ66" i="33" s="1"/>
  <c r="CX66" i="33"/>
  <c r="CW66" i="33" s="1"/>
  <c r="CU66" i="33"/>
  <c r="CT66" i="33" s="1"/>
  <c r="CR66" i="33"/>
  <c r="CQ66" i="33" s="1"/>
  <c r="CO66" i="33"/>
  <c r="CN66" i="33" s="1"/>
  <c r="CL66" i="33"/>
  <c r="CK66" i="33" s="1"/>
  <c r="CI66" i="33"/>
  <c r="CH66" i="33" s="1"/>
  <c r="CF66" i="33"/>
  <c r="CE66" i="33" s="1"/>
  <c r="CC66" i="33"/>
  <c r="CB66" i="33" s="1"/>
  <c r="BZ66" i="33"/>
  <c r="BY66" i="33" s="1"/>
  <c r="BW66" i="33"/>
  <c r="BV66" i="33" s="1"/>
  <c r="BT66" i="33"/>
  <c r="BS66" i="33" s="1"/>
  <c r="BQ66" i="33"/>
  <c r="BP66" i="33" s="1"/>
  <c r="BN66" i="33"/>
  <c r="BM66" i="33" s="1"/>
  <c r="BK66" i="33"/>
  <c r="BJ66" i="33" s="1"/>
  <c r="BH66" i="33"/>
  <c r="BG66" i="33" s="1"/>
  <c r="FU65" i="33"/>
  <c r="FT65" i="33" s="1"/>
  <c r="FR65" i="33"/>
  <c r="FQ65" i="33" s="1"/>
  <c r="FO65" i="33"/>
  <c r="FN65" i="33" s="1"/>
  <c r="FL65" i="33"/>
  <c r="FK65" i="33" s="1"/>
  <c r="FI65" i="33"/>
  <c r="FH65" i="33" s="1"/>
  <c r="FF65" i="33"/>
  <c r="FE65" i="33" s="1"/>
  <c r="FC65" i="33"/>
  <c r="FB65" i="33" s="1"/>
  <c r="EZ65" i="33"/>
  <c r="EY65" i="33" s="1"/>
  <c r="EW65" i="33"/>
  <c r="EV65" i="33" s="1"/>
  <c r="ET65" i="33"/>
  <c r="ES65" i="33" s="1"/>
  <c r="EQ65" i="33"/>
  <c r="EP65" i="33" s="1"/>
  <c r="EN65" i="33"/>
  <c r="EM65" i="33" s="1"/>
  <c r="EK65" i="33"/>
  <c r="EJ65" i="33" s="1"/>
  <c r="EH65" i="33"/>
  <c r="EG65" i="33" s="1"/>
  <c r="EE65" i="33"/>
  <c r="ED65" i="33" s="1"/>
  <c r="EB65" i="33"/>
  <c r="EA65" i="33" s="1"/>
  <c r="DY65" i="33"/>
  <c r="DX65" i="33" s="1"/>
  <c r="DV65" i="33"/>
  <c r="DU65" i="33" s="1"/>
  <c r="DS65" i="33"/>
  <c r="DR65" i="33" s="1"/>
  <c r="DP65" i="33"/>
  <c r="DO65" i="33" s="1"/>
  <c r="DM65" i="33"/>
  <c r="DL65" i="33" s="1"/>
  <c r="DJ65" i="33"/>
  <c r="DI65" i="33" s="1"/>
  <c r="DG65" i="33"/>
  <c r="DF65" i="33" s="1"/>
  <c r="DD65" i="33"/>
  <c r="DC65" i="33" s="1"/>
  <c r="DA65" i="33"/>
  <c r="CZ65" i="33" s="1"/>
  <c r="CX65" i="33"/>
  <c r="CW65" i="33" s="1"/>
  <c r="CU65" i="33"/>
  <c r="CT65" i="33" s="1"/>
  <c r="CR65" i="33"/>
  <c r="CQ65" i="33" s="1"/>
  <c r="CO65" i="33"/>
  <c r="CN65" i="33" s="1"/>
  <c r="CL65" i="33"/>
  <c r="CK65" i="33" s="1"/>
  <c r="CI65" i="33"/>
  <c r="CH65" i="33" s="1"/>
  <c r="CF65" i="33"/>
  <c r="CE65" i="33" s="1"/>
  <c r="CC65" i="33"/>
  <c r="CB65" i="33" s="1"/>
  <c r="BZ65" i="33"/>
  <c r="BY65" i="33" s="1"/>
  <c r="BW65" i="33"/>
  <c r="BV65" i="33" s="1"/>
  <c r="BT65" i="33"/>
  <c r="BS65" i="33" s="1"/>
  <c r="BQ65" i="33"/>
  <c r="BP65" i="33" s="1"/>
  <c r="BN65" i="33"/>
  <c r="BM65" i="33" s="1"/>
  <c r="BK65" i="33"/>
  <c r="BJ65" i="33" s="1"/>
  <c r="BH65" i="33"/>
  <c r="BG65" i="33" s="1"/>
  <c r="FU64" i="33"/>
  <c r="FT64" i="33" s="1"/>
  <c r="FR64" i="33"/>
  <c r="FQ64" i="33" s="1"/>
  <c r="FO64" i="33"/>
  <c r="FN64" i="33" s="1"/>
  <c r="FL64" i="33"/>
  <c r="FK64" i="33" s="1"/>
  <c r="FI64" i="33"/>
  <c r="FH64" i="33" s="1"/>
  <c r="FF64" i="33"/>
  <c r="FE64" i="33" s="1"/>
  <c r="FC64" i="33"/>
  <c r="FB64" i="33" s="1"/>
  <c r="EZ64" i="33"/>
  <c r="EY64" i="33" s="1"/>
  <c r="EW64" i="33"/>
  <c r="EV64" i="33" s="1"/>
  <c r="ET64" i="33"/>
  <c r="ES64" i="33" s="1"/>
  <c r="EQ64" i="33"/>
  <c r="EP64" i="33" s="1"/>
  <c r="EN64" i="33"/>
  <c r="EM64" i="33" s="1"/>
  <c r="EK64" i="33"/>
  <c r="EJ64" i="33" s="1"/>
  <c r="EH64" i="33"/>
  <c r="EG64" i="33" s="1"/>
  <c r="EE64" i="33"/>
  <c r="ED64" i="33" s="1"/>
  <c r="EB64" i="33"/>
  <c r="EA64" i="33" s="1"/>
  <c r="DY64" i="33"/>
  <c r="DX64" i="33" s="1"/>
  <c r="DV64" i="33"/>
  <c r="DU64" i="33" s="1"/>
  <c r="DS64" i="33"/>
  <c r="DR64" i="33" s="1"/>
  <c r="DP64" i="33"/>
  <c r="DO64" i="33" s="1"/>
  <c r="DM64" i="33"/>
  <c r="DL64" i="33" s="1"/>
  <c r="DJ64" i="33"/>
  <c r="DI64" i="33" s="1"/>
  <c r="DG64" i="33"/>
  <c r="DF64" i="33" s="1"/>
  <c r="DD64" i="33"/>
  <c r="DC64" i="33" s="1"/>
  <c r="DA64" i="33"/>
  <c r="CZ64" i="33" s="1"/>
  <c r="CX64" i="33"/>
  <c r="CW64" i="33" s="1"/>
  <c r="CU64" i="33"/>
  <c r="CT64" i="33" s="1"/>
  <c r="CR64" i="33"/>
  <c r="CQ64" i="33" s="1"/>
  <c r="CO64" i="33"/>
  <c r="CN64" i="33" s="1"/>
  <c r="CL64" i="33"/>
  <c r="CK64" i="33" s="1"/>
  <c r="CI64" i="33"/>
  <c r="CH64" i="33" s="1"/>
  <c r="CF64" i="33"/>
  <c r="CE64" i="33" s="1"/>
  <c r="CC64" i="33"/>
  <c r="CB64" i="33" s="1"/>
  <c r="BZ64" i="33"/>
  <c r="BY64" i="33" s="1"/>
  <c r="BW64" i="33"/>
  <c r="BV64" i="33" s="1"/>
  <c r="BT64" i="33"/>
  <c r="BS64" i="33" s="1"/>
  <c r="BQ64" i="33"/>
  <c r="BP64" i="33" s="1"/>
  <c r="BN64" i="33"/>
  <c r="BM64" i="33" s="1"/>
  <c r="BK64" i="33"/>
  <c r="BJ64" i="33" s="1"/>
  <c r="BH64" i="33"/>
  <c r="BG64" i="33" s="1"/>
  <c r="FU63" i="33"/>
  <c r="FT63" i="33" s="1"/>
  <c r="FR63" i="33"/>
  <c r="FQ63" i="33" s="1"/>
  <c r="FO63" i="33"/>
  <c r="FN63" i="33" s="1"/>
  <c r="FL63" i="33"/>
  <c r="FK63" i="33" s="1"/>
  <c r="FI63" i="33"/>
  <c r="FH63" i="33" s="1"/>
  <c r="FF63" i="33"/>
  <c r="FE63" i="33" s="1"/>
  <c r="FC63" i="33"/>
  <c r="FB63" i="33" s="1"/>
  <c r="EZ63" i="33"/>
  <c r="EY63" i="33" s="1"/>
  <c r="EW63" i="33"/>
  <c r="EV63" i="33" s="1"/>
  <c r="ET63" i="33"/>
  <c r="ES63" i="33" s="1"/>
  <c r="EQ63" i="33"/>
  <c r="EP63" i="33" s="1"/>
  <c r="EN63" i="33"/>
  <c r="EM63" i="33" s="1"/>
  <c r="EK63" i="33"/>
  <c r="EJ63" i="33" s="1"/>
  <c r="EH63" i="33"/>
  <c r="EG63" i="33" s="1"/>
  <c r="EE63" i="33"/>
  <c r="ED63" i="33" s="1"/>
  <c r="EB63" i="33"/>
  <c r="EA63" i="33" s="1"/>
  <c r="DY63" i="33"/>
  <c r="DX63" i="33" s="1"/>
  <c r="DV63" i="33"/>
  <c r="DU63" i="33" s="1"/>
  <c r="DS63" i="33"/>
  <c r="DR63" i="33" s="1"/>
  <c r="DP63" i="33"/>
  <c r="DO63" i="33" s="1"/>
  <c r="DM63" i="33"/>
  <c r="DL63" i="33" s="1"/>
  <c r="DJ63" i="33"/>
  <c r="DI63" i="33" s="1"/>
  <c r="DG63" i="33"/>
  <c r="DF63" i="33" s="1"/>
  <c r="DD63" i="33"/>
  <c r="DC63" i="33" s="1"/>
  <c r="DA63" i="33"/>
  <c r="CZ63" i="33" s="1"/>
  <c r="CX63" i="33"/>
  <c r="CW63" i="33" s="1"/>
  <c r="CU63" i="33"/>
  <c r="CT63" i="33" s="1"/>
  <c r="CR63" i="33"/>
  <c r="CQ63" i="33" s="1"/>
  <c r="CO63" i="33"/>
  <c r="CN63" i="33" s="1"/>
  <c r="CL63" i="33"/>
  <c r="CK63" i="33" s="1"/>
  <c r="CI63" i="33"/>
  <c r="CH63" i="33" s="1"/>
  <c r="CF63" i="33"/>
  <c r="CE63" i="33" s="1"/>
  <c r="CC63" i="33"/>
  <c r="CB63" i="33" s="1"/>
  <c r="BZ63" i="33"/>
  <c r="BY63" i="33" s="1"/>
  <c r="BW63" i="33"/>
  <c r="BV63" i="33" s="1"/>
  <c r="BT63" i="33"/>
  <c r="BS63" i="33" s="1"/>
  <c r="BQ63" i="33"/>
  <c r="BP63" i="33" s="1"/>
  <c r="BN63" i="33"/>
  <c r="BM63" i="33" s="1"/>
  <c r="BK63" i="33"/>
  <c r="BJ63" i="33" s="1"/>
  <c r="BH63" i="33"/>
  <c r="BG63" i="33" s="1"/>
  <c r="FU62" i="33"/>
  <c r="FT62" i="33" s="1"/>
  <c r="FR62" i="33"/>
  <c r="FQ62" i="33"/>
  <c r="FO62" i="33"/>
  <c r="FN62" i="33" s="1"/>
  <c r="FL62" i="33"/>
  <c r="FK62" i="33" s="1"/>
  <c r="FI62" i="33"/>
  <c r="FH62" i="33" s="1"/>
  <c r="FF62" i="33"/>
  <c r="FE62" i="33" s="1"/>
  <c r="FC62" i="33"/>
  <c r="FB62" i="33" s="1"/>
  <c r="EZ62" i="33"/>
  <c r="EY62" i="33" s="1"/>
  <c r="EW62" i="33"/>
  <c r="EV62" i="33" s="1"/>
  <c r="ET62" i="33"/>
  <c r="ES62" i="33" s="1"/>
  <c r="EQ62" i="33"/>
  <c r="EP62" i="33" s="1"/>
  <c r="EN62" i="33"/>
  <c r="EM62" i="33" s="1"/>
  <c r="EK62" i="33"/>
  <c r="EJ62" i="33" s="1"/>
  <c r="EH62" i="33"/>
  <c r="EG62" i="33" s="1"/>
  <c r="EE62" i="33"/>
  <c r="ED62" i="33" s="1"/>
  <c r="EB62" i="33"/>
  <c r="EA62" i="33" s="1"/>
  <c r="DY62" i="33"/>
  <c r="DX62" i="33" s="1"/>
  <c r="DV62" i="33"/>
  <c r="DU62" i="33" s="1"/>
  <c r="DS62" i="33"/>
  <c r="DR62" i="33" s="1"/>
  <c r="DP62" i="33"/>
  <c r="DO62" i="33" s="1"/>
  <c r="DM62" i="33"/>
  <c r="DL62" i="33"/>
  <c r="DJ62" i="33"/>
  <c r="DI62" i="33" s="1"/>
  <c r="DG62" i="33"/>
  <c r="DF62" i="33" s="1"/>
  <c r="DD62" i="33"/>
  <c r="DC62" i="33" s="1"/>
  <c r="DA62" i="33"/>
  <c r="CZ62" i="33" s="1"/>
  <c r="CX62" i="33"/>
  <c r="CW62" i="33" s="1"/>
  <c r="CU62" i="33"/>
  <c r="CT62" i="33" s="1"/>
  <c r="CR62" i="33"/>
  <c r="CQ62" i="33" s="1"/>
  <c r="CO62" i="33"/>
  <c r="CN62" i="33" s="1"/>
  <c r="CL62" i="33"/>
  <c r="CK62" i="33" s="1"/>
  <c r="CI62" i="33"/>
  <c r="CH62" i="33" s="1"/>
  <c r="CF62" i="33"/>
  <c r="CE62" i="33" s="1"/>
  <c r="CC62" i="33"/>
  <c r="CB62" i="33" s="1"/>
  <c r="BZ62" i="33"/>
  <c r="BY62" i="33"/>
  <c r="BW62" i="33"/>
  <c r="BV62" i="33" s="1"/>
  <c r="BT62" i="33"/>
  <c r="BS62" i="33" s="1"/>
  <c r="BQ62" i="33"/>
  <c r="BP62" i="33" s="1"/>
  <c r="BN62" i="33"/>
  <c r="BM62" i="33" s="1"/>
  <c r="BK62" i="33"/>
  <c r="BJ62" i="33" s="1"/>
  <c r="BH62" i="33"/>
  <c r="BG62" i="33" s="1"/>
  <c r="FU61" i="33"/>
  <c r="FT61" i="33" s="1"/>
  <c r="FR61" i="33"/>
  <c r="FQ61" i="33" s="1"/>
  <c r="FO61" i="33"/>
  <c r="FN61" i="33" s="1"/>
  <c r="FL61" i="33"/>
  <c r="FK61" i="33" s="1"/>
  <c r="FI61" i="33"/>
  <c r="FH61" i="33" s="1"/>
  <c r="FF61" i="33"/>
  <c r="FE61" i="33" s="1"/>
  <c r="FC61" i="33"/>
  <c r="FB61" i="33" s="1"/>
  <c r="EZ61" i="33"/>
  <c r="EY61" i="33" s="1"/>
  <c r="EW61" i="33"/>
  <c r="EV61" i="33" s="1"/>
  <c r="ET61" i="33"/>
  <c r="ES61" i="33" s="1"/>
  <c r="EQ61" i="33"/>
  <c r="EP61" i="33" s="1"/>
  <c r="EN61" i="33"/>
  <c r="EM61" i="33" s="1"/>
  <c r="EK61" i="33"/>
  <c r="EJ61" i="33" s="1"/>
  <c r="EH61" i="33"/>
  <c r="EG61" i="33"/>
  <c r="EE61" i="33"/>
  <c r="ED61" i="33" s="1"/>
  <c r="EB61" i="33"/>
  <c r="EA61" i="33" s="1"/>
  <c r="DY61" i="33"/>
  <c r="DX61" i="33" s="1"/>
  <c r="DV61" i="33"/>
  <c r="DU61" i="33" s="1"/>
  <c r="DS61" i="33"/>
  <c r="DR61" i="33" s="1"/>
  <c r="DP61" i="33"/>
  <c r="DO61" i="33" s="1"/>
  <c r="DM61" i="33"/>
  <c r="DL61" i="33" s="1"/>
  <c r="DJ61" i="33"/>
  <c r="DI61" i="33" s="1"/>
  <c r="DG61" i="33"/>
  <c r="DF61" i="33" s="1"/>
  <c r="DD61" i="33"/>
  <c r="DC61" i="33" s="1"/>
  <c r="DA61" i="33"/>
  <c r="CZ61" i="33" s="1"/>
  <c r="CX61" i="33"/>
  <c r="CW61" i="33" s="1"/>
  <c r="CU61" i="33"/>
  <c r="CT61" i="33" s="1"/>
  <c r="CR61" i="33"/>
  <c r="CQ61" i="33" s="1"/>
  <c r="CO61" i="33"/>
  <c r="CN61" i="33" s="1"/>
  <c r="CL61" i="33"/>
  <c r="CK61" i="33" s="1"/>
  <c r="CI61" i="33"/>
  <c r="CH61" i="33" s="1"/>
  <c r="CF61" i="33"/>
  <c r="CE61" i="33" s="1"/>
  <c r="CC61" i="33"/>
  <c r="CB61" i="33" s="1"/>
  <c r="BZ61" i="33"/>
  <c r="BY61" i="33" s="1"/>
  <c r="BW61" i="33"/>
  <c r="BV61" i="33" s="1"/>
  <c r="BT61" i="33"/>
  <c r="BS61" i="33" s="1"/>
  <c r="BQ61" i="33"/>
  <c r="BP61" i="33" s="1"/>
  <c r="BN61" i="33"/>
  <c r="BM61" i="33" s="1"/>
  <c r="BK61" i="33"/>
  <c r="BJ61" i="33" s="1"/>
  <c r="BH61" i="33"/>
  <c r="BG61" i="33" s="1"/>
  <c r="FU60" i="33"/>
  <c r="FT60" i="33" s="1"/>
  <c r="FR60" i="33"/>
  <c r="FQ60" i="33" s="1"/>
  <c r="FO60" i="33"/>
  <c r="FN60" i="33" s="1"/>
  <c r="FL60" i="33"/>
  <c r="FK60" i="33" s="1"/>
  <c r="FI60" i="33"/>
  <c r="FH60" i="33" s="1"/>
  <c r="FF60" i="33"/>
  <c r="FE60" i="33" s="1"/>
  <c r="FC60" i="33"/>
  <c r="FB60" i="33" s="1"/>
  <c r="EZ60" i="33"/>
  <c r="EY60" i="33" s="1"/>
  <c r="EW60" i="33"/>
  <c r="EV60" i="33" s="1"/>
  <c r="ET60" i="33"/>
  <c r="ES60" i="33" s="1"/>
  <c r="EQ60" i="33"/>
  <c r="EP60" i="33" s="1"/>
  <c r="EN60" i="33"/>
  <c r="EM60" i="33" s="1"/>
  <c r="EK60" i="33"/>
  <c r="EJ60" i="33" s="1"/>
  <c r="EH60" i="33"/>
  <c r="EG60" i="33" s="1"/>
  <c r="EE60" i="33"/>
  <c r="ED60" i="33" s="1"/>
  <c r="EB60" i="33"/>
  <c r="EA60" i="33" s="1"/>
  <c r="DY60" i="33"/>
  <c r="DX60" i="33" s="1"/>
  <c r="DV60" i="33"/>
  <c r="DU60" i="33" s="1"/>
  <c r="DS60" i="33"/>
  <c r="DR60" i="33" s="1"/>
  <c r="DP60" i="33"/>
  <c r="DO60" i="33" s="1"/>
  <c r="DM60" i="33"/>
  <c r="DL60" i="33" s="1"/>
  <c r="DJ60" i="33"/>
  <c r="DI60" i="33" s="1"/>
  <c r="DG60" i="33"/>
  <c r="DF60" i="33" s="1"/>
  <c r="DD60" i="33"/>
  <c r="DC60" i="33" s="1"/>
  <c r="DA60" i="33"/>
  <c r="CZ60" i="33" s="1"/>
  <c r="CX60" i="33"/>
  <c r="CW60" i="33" s="1"/>
  <c r="CU60" i="33"/>
  <c r="CT60" i="33" s="1"/>
  <c r="CR60" i="33"/>
  <c r="CQ60" i="33" s="1"/>
  <c r="CO60" i="33"/>
  <c r="CN60" i="33" s="1"/>
  <c r="CL60" i="33"/>
  <c r="CK60" i="33" s="1"/>
  <c r="CI60" i="33"/>
  <c r="CH60" i="33" s="1"/>
  <c r="CF60" i="33"/>
  <c r="CE60" i="33" s="1"/>
  <c r="CC60" i="33"/>
  <c r="CB60" i="33" s="1"/>
  <c r="BZ60" i="33"/>
  <c r="BY60" i="33" s="1"/>
  <c r="BW60" i="33"/>
  <c r="BV60" i="33" s="1"/>
  <c r="BT60" i="33"/>
  <c r="BS60" i="33" s="1"/>
  <c r="BQ60" i="33"/>
  <c r="BP60" i="33" s="1"/>
  <c r="BN60" i="33"/>
  <c r="BM60" i="33" s="1"/>
  <c r="BK60" i="33"/>
  <c r="BJ60" i="33" s="1"/>
  <c r="BH60" i="33"/>
  <c r="BG60" i="33" s="1"/>
  <c r="FU59" i="33"/>
  <c r="FT59" i="33" s="1"/>
  <c r="FR59" i="33"/>
  <c r="FQ59" i="33" s="1"/>
  <c r="FO59" i="33"/>
  <c r="FN59" i="33" s="1"/>
  <c r="FL59" i="33"/>
  <c r="FK59" i="33" s="1"/>
  <c r="FI59" i="33"/>
  <c r="FH59" i="33" s="1"/>
  <c r="FF59" i="33"/>
  <c r="FE59" i="33" s="1"/>
  <c r="FC59" i="33"/>
  <c r="FB59" i="33" s="1"/>
  <c r="EZ59" i="33"/>
  <c r="EY59" i="33" s="1"/>
  <c r="EW59" i="33"/>
  <c r="EV59" i="33" s="1"/>
  <c r="ET59" i="33"/>
  <c r="ES59" i="33" s="1"/>
  <c r="EQ59" i="33"/>
  <c r="EP59" i="33" s="1"/>
  <c r="EN59" i="33"/>
  <c r="EM59" i="33" s="1"/>
  <c r="EK59" i="33"/>
  <c r="EJ59" i="33" s="1"/>
  <c r="EH59" i="33"/>
  <c r="EG59" i="33" s="1"/>
  <c r="EE59" i="33"/>
  <c r="ED59" i="33" s="1"/>
  <c r="EB59" i="33"/>
  <c r="EA59" i="33" s="1"/>
  <c r="DY59" i="33"/>
  <c r="DX59" i="33" s="1"/>
  <c r="DV59" i="33"/>
  <c r="DU59" i="33" s="1"/>
  <c r="DS59" i="33"/>
  <c r="DR59" i="33" s="1"/>
  <c r="DP59" i="33"/>
  <c r="DO59" i="33" s="1"/>
  <c r="DM59" i="33"/>
  <c r="DL59" i="33" s="1"/>
  <c r="DJ59" i="33"/>
  <c r="DI59" i="33" s="1"/>
  <c r="DG59" i="33"/>
  <c r="DF59" i="33" s="1"/>
  <c r="DD59" i="33"/>
  <c r="DC59" i="33" s="1"/>
  <c r="DA59" i="33"/>
  <c r="CZ59" i="33" s="1"/>
  <c r="CX59" i="33"/>
  <c r="CW59" i="33" s="1"/>
  <c r="CU59" i="33"/>
  <c r="CT59" i="33" s="1"/>
  <c r="CR59" i="33"/>
  <c r="CQ59" i="33" s="1"/>
  <c r="CO59" i="33"/>
  <c r="CN59" i="33" s="1"/>
  <c r="CL59" i="33"/>
  <c r="CK59" i="33" s="1"/>
  <c r="CI59" i="33"/>
  <c r="CH59" i="33" s="1"/>
  <c r="CF59" i="33"/>
  <c r="CE59" i="33" s="1"/>
  <c r="CC59" i="33"/>
  <c r="CB59" i="33" s="1"/>
  <c r="BZ59" i="33"/>
  <c r="BY59" i="33" s="1"/>
  <c r="BW59" i="33"/>
  <c r="BV59" i="33" s="1"/>
  <c r="BT59" i="33"/>
  <c r="BS59" i="33" s="1"/>
  <c r="BQ59" i="33"/>
  <c r="BP59" i="33" s="1"/>
  <c r="BN59" i="33"/>
  <c r="BM59" i="33" s="1"/>
  <c r="BK59" i="33"/>
  <c r="BJ59" i="33" s="1"/>
  <c r="BH59" i="33"/>
  <c r="BG59" i="33" s="1"/>
  <c r="FU58" i="33"/>
  <c r="FT58" i="33" s="1"/>
  <c r="FR58" i="33"/>
  <c r="FQ58" i="33" s="1"/>
  <c r="FO58" i="33"/>
  <c r="FN58" i="33" s="1"/>
  <c r="FL58" i="33"/>
  <c r="FK58" i="33" s="1"/>
  <c r="FI58" i="33"/>
  <c r="FH58" i="33" s="1"/>
  <c r="FF58" i="33"/>
  <c r="FE58" i="33" s="1"/>
  <c r="FC58" i="33"/>
  <c r="FB58" i="33" s="1"/>
  <c r="EZ58" i="33"/>
  <c r="EY58" i="33" s="1"/>
  <c r="EW58" i="33"/>
  <c r="EV58" i="33" s="1"/>
  <c r="ET58" i="33"/>
  <c r="ES58" i="33" s="1"/>
  <c r="EQ58" i="33"/>
  <c r="EP58" i="33" s="1"/>
  <c r="EN58" i="33"/>
  <c r="EM58" i="33" s="1"/>
  <c r="EK58" i="33"/>
  <c r="EJ58" i="33" s="1"/>
  <c r="EH58" i="33"/>
  <c r="EG58" i="33" s="1"/>
  <c r="EE58" i="33"/>
  <c r="ED58" i="33" s="1"/>
  <c r="EB58" i="33"/>
  <c r="EA58" i="33" s="1"/>
  <c r="DY58" i="33"/>
  <c r="DX58" i="33" s="1"/>
  <c r="DV58" i="33"/>
  <c r="DU58" i="33" s="1"/>
  <c r="DS58" i="33"/>
  <c r="DR58" i="33" s="1"/>
  <c r="DP58" i="33"/>
  <c r="DO58" i="33" s="1"/>
  <c r="DM58" i="33"/>
  <c r="DL58" i="33" s="1"/>
  <c r="DJ58" i="33"/>
  <c r="DI58" i="33" s="1"/>
  <c r="DG58" i="33"/>
  <c r="DF58" i="33" s="1"/>
  <c r="DD58" i="33"/>
  <c r="DC58" i="33" s="1"/>
  <c r="DA58" i="33"/>
  <c r="CZ58" i="33" s="1"/>
  <c r="CX58" i="33"/>
  <c r="CW58" i="33" s="1"/>
  <c r="CU58" i="33"/>
  <c r="CT58" i="33" s="1"/>
  <c r="CR58" i="33"/>
  <c r="CQ58" i="33" s="1"/>
  <c r="CO58" i="33"/>
  <c r="CN58" i="33" s="1"/>
  <c r="CL58" i="33"/>
  <c r="CK58" i="33" s="1"/>
  <c r="CI58" i="33"/>
  <c r="CH58" i="33" s="1"/>
  <c r="CF58" i="33"/>
  <c r="CE58" i="33" s="1"/>
  <c r="CC58" i="33"/>
  <c r="CB58" i="33" s="1"/>
  <c r="BZ58" i="33"/>
  <c r="BY58" i="33" s="1"/>
  <c r="BW58" i="33"/>
  <c r="BV58" i="33" s="1"/>
  <c r="BT58" i="33"/>
  <c r="BS58" i="33" s="1"/>
  <c r="BQ58" i="33"/>
  <c r="BP58" i="33" s="1"/>
  <c r="BN58" i="33"/>
  <c r="BM58" i="33"/>
  <c r="BK58" i="33"/>
  <c r="BJ58" i="33" s="1"/>
  <c r="BH58" i="33"/>
  <c r="BG58" i="33" s="1"/>
  <c r="FU57" i="33"/>
  <c r="FT57" i="33" s="1"/>
  <c r="FR57" i="33"/>
  <c r="FQ57" i="33" s="1"/>
  <c r="FO57" i="33"/>
  <c r="FN57" i="33" s="1"/>
  <c r="FL57" i="33"/>
  <c r="FK57" i="33" s="1"/>
  <c r="FI57" i="33"/>
  <c r="FH57" i="33" s="1"/>
  <c r="FF57" i="33"/>
  <c r="FE57" i="33" s="1"/>
  <c r="FC57" i="33"/>
  <c r="FB57" i="33" s="1"/>
  <c r="EZ57" i="33"/>
  <c r="EY57" i="33" s="1"/>
  <c r="EW57" i="33"/>
  <c r="EV57" i="33" s="1"/>
  <c r="ET57" i="33"/>
  <c r="ES57" i="33" s="1"/>
  <c r="EQ57" i="33"/>
  <c r="EP57" i="33" s="1"/>
  <c r="EN57" i="33"/>
  <c r="EM57" i="33" s="1"/>
  <c r="EK57" i="33"/>
  <c r="EJ57" i="33" s="1"/>
  <c r="EH57" i="33"/>
  <c r="EG57" i="33" s="1"/>
  <c r="EE57" i="33"/>
  <c r="ED57" i="33" s="1"/>
  <c r="EB57" i="33"/>
  <c r="EA57" i="33" s="1"/>
  <c r="DY57" i="33"/>
  <c r="DX57" i="33" s="1"/>
  <c r="DV57" i="33"/>
  <c r="DU57" i="33" s="1"/>
  <c r="DS57" i="33"/>
  <c r="DR57" i="33" s="1"/>
  <c r="DP57" i="33"/>
  <c r="DO57" i="33" s="1"/>
  <c r="DM57" i="33"/>
  <c r="DL57" i="33" s="1"/>
  <c r="DJ57" i="33"/>
  <c r="DI57" i="33" s="1"/>
  <c r="DG57" i="33"/>
  <c r="DF57" i="33" s="1"/>
  <c r="DD57" i="33"/>
  <c r="DC57" i="33" s="1"/>
  <c r="DA57" i="33"/>
  <c r="CZ57" i="33" s="1"/>
  <c r="CX57" i="33"/>
  <c r="CW57" i="33" s="1"/>
  <c r="CU57" i="33"/>
  <c r="CT57" i="33" s="1"/>
  <c r="CR57" i="33"/>
  <c r="CQ57" i="33" s="1"/>
  <c r="CO57" i="33"/>
  <c r="CN57" i="33" s="1"/>
  <c r="CL57" i="33"/>
  <c r="CK57" i="33" s="1"/>
  <c r="CI57" i="33"/>
  <c r="CH57" i="33" s="1"/>
  <c r="CF57" i="33"/>
  <c r="CE57" i="33" s="1"/>
  <c r="CC57" i="33"/>
  <c r="CB57" i="33" s="1"/>
  <c r="BZ57" i="33"/>
  <c r="BY57" i="33" s="1"/>
  <c r="BW57" i="33"/>
  <c r="BV57" i="33" s="1"/>
  <c r="BT57" i="33"/>
  <c r="BS57" i="33" s="1"/>
  <c r="BQ57" i="33"/>
  <c r="BP57" i="33" s="1"/>
  <c r="BN57" i="33"/>
  <c r="BM57" i="33" s="1"/>
  <c r="BK57" i="33"/>
  <c r="BJ57" i="33" s="1"/>
  <c r="BH57" i="33"/>
  <c r="BG57" i="33" s="1"/>
  <c r="FU56" i="33"/>
  <c r="FT56" i="33" s="1"/>
  <c r="FR56" i="33"/>
  <c r="FQ56" i="33" s="1"/>
  <c r="FO56" i="33"/>
  <c r="FN56" i="33" s="1"/>
  <c r="FL56" i="33"/>
  <c r="FK56" i="33" s="1"/>
  <c r="FI56" i="33"/>
  <c r="FH56" i="33" s="1"/>
  <c r="FF56" i="33"/>
  <c r="FE56" i="33" s="1"/>
  <c r="FC56" i="33"/>
  <c r="FB56" i="33" s="1"/>
  <c r="EZ56" i="33"/>
  <c r="EY56" i="33" s="1"/>
  <c r="EW56" i="33"/>
  <c r="EV56" i="33" s="1"/>
  <c r="ET56" i="33"/>
  <c r="ES56" i="33" s="1"/>
  <c r="EQ56" i="33"/>
  <c r="EP56" i="33" s="1"/>
  <c r="EN56" i="33"/>
  <c r="EM56" i="33" s="1"/>
  <c r="EK56" i="33"/>
  <c r="EJ56" i="33" s="1"/>
  <c r="EH56" i="33"/>
  <c r="EG56" i="33" s="1"/>
  <c r="EE56" i="33"/>
  <c r="ED56" i="33" s="1"/>
  <c r="EB56" i="33"/>
  <c r="EA56" i="33" s="1"/>
  <c r="DY56" i="33"/>
  <c r="DX56" i="33" s="1"/>
  <c r="DV56" i="33"/>
  <c r="DU56" i="33" s="1"/>
  <c r="DS56" i="33"/>
  <c r="DR56" i="33" s="1"/>
  <c r="DP56" i="33"/>
  <c r="DO56" i="33" s="1"/>
  <c r="DM56" i="33"/>
  <c r="DL56" i="33" s="1"/>
  <c r="DJ56" i="33"/>
  <c r="DI56" i="33" s="1"/>
  <c r="DG56" i="33"/>
  <c r="DF56" i="33" s="1"/>
  <c r="DD56" i="33"/>
  <c r="DC56" i="33" s="1"/>
  <c r="DA56" i="33"/>
  <c r="CZ56" i="33" s="1"/>
  <c r="CX56" i="33"/>
  <c r="CW56" i="33" s="1"/>
  <c r="CU56" i="33"/>
  <c r="CT56" i="33" s="1"/>
  <c r="CR56" i="33"/>
  <c r="CQ56" i="33" s="1"/>
  <c r="CO56" i="33"/>
  <c r="CN56" i="33" s="1"/>
  <c r="CL56" i="33"/>
  <c r="CK56" i="33" s="1"/>
  <c r="CI56" i="33"/>
  <c r="CH56" i="33" s="1"/>
  <c r="CF56" i="33"/>
  <c r="CE56" i="33"/>
  <c r="CC56" i="33"/>
  <c r="CB56" i="33" s="1"/>
  <c r="BZ56" i="33"/>
  <c r="BY56" i="33" s="1"/>
  <c r="BW56" i="33"/>
  <c r="BV56" i="33" s="1"/>
  <c r="BT56" i="33"/>
  <c r="BS56" i="33" s="1"/>
  <c r="BQ56" i="33"/>
  <c r="BP56" i="33" s="1"/>
  <c r="BN56" i="33"/>
  <c r="BM56" i="33" s="1"/>
  <c r="BK56" i="33"/>
  <c r="BJ56" i="33" s="1"/>
  <c r="BH56" i="33"/>
  <c r="BG56" i="33" s="1"/>
  <c r="FU55" i="33"/>
  <c r="FT55" i="33" s="1"/>
  <c r="FR55" i="33"/>
  <c r="FQ55" i="33" s="1"/>
  <c r="FO55" i="33"/>
  <c r="FN55" i="33" s="1"/>
  <c r="FL55" i="33"/>
  <c r="FK55" i="33" s="1"/>
  <c r="FI55" i="33"/>
  <c r="FH55" i="33" s="1"/>
  <c r="FF55" i="33"/>
  <c r="FE55" i="33" s="1"/>
  <c r="FC55" i="33"/>
  <c r="FB55" i="33" s="1"/>
  <c r="EZ55" i="33"/>
  <c r="EY55" i="33" s="1"/>
  <c r="EW55" i="33"/>
  <c r="EV55" i="33" s="1"/>
  <c r="ET55" i="33"/>
  <c r="ES55" i="33" s="1"/>
  <c r="EQ55" i="33"/>
  <c r="EP55" i="33" s="1"/>
  <c r="EN55" i="33"/>
  <c r="EM55" i="33"/>
  <c r="EK55" i="33"/>
  <c r="EJ55" i="33" s="1"/>
  <c r="EH55" i="33"/>
  <c r="EG55" i="33" s="1"/>
  <c r="EE55" i="33"/>
  <c r="ED55" i="33" s="1"/>
  <c r="EB55" i="33"/>
  <c r="EA55" i="33" s="1"/>
  <c r="DY55" i="33"/>
  <c r="DX55" i="33" s="1"/>
  <c r="DV55" i="33"/>
  <c r="DU55" i="33" s="1"/>
  <c r="DS55" i="33"/>
  <c r="DR55" i="33" s="1"/>
  <c r="DP55" i="33"/>
  <c r="DO55" i="33" s="1"/>
  <c r="DM55" i="33"/>
  <c r="DL55" i="33" s="1"/>
  <c r="DJ55" i="33"/>
  <c r="DI55" i="33" s="1"/>
  <c r="DG55" i="33"/>
  <c r="DF55" i="33" s="1"/>
  <c r="DD55" i="33"/>
  <c r="DC55" i="33" s="1"/>
  <c r="DA55" i="33"/>
  <c r="CZ55" i="33" s="1"/>
  <c r="CX55" i="33"/>
  <c r="CW55" i="33" s="1"/>
  <c r="CU55" i="33"/>
  <c r="CT55" i="33" s="1"/>
  <c r="CR55" i="33"/>
  <c r="CQ55" i="33" s="1"/>
  <c r="CO55" i="33"/>
  <c r="CN55" i="33" s="1"/>
  <c r="CL55" i="33"/>
  <c r="CK55" i="33" s="1"/>
  <c r="CI55" i="33"/>
  <c r="CH55" i="33" s="1"/>
  <c r="CF55" i="33"/>
  <c r="CE55" i="33" s="1"/>
  <c r="CC55" i="33"/>
  <c r="CB55" i="33" s="1"/>
  <c r="BZ55" i="33"/>
  <c r="BY55" i="33" s="1"/>
  <c r="BW55" i="33"/>
  <c r="BV55" i="33" s="1"/>
  <c r="BT55" i="33"/>
  <c r="BS55" i="33" s="1"/>
  <c r="BQ55" i="33"/>
  <c r="BP55" i="33" s="1"/>
  <c r="BN55" i="33"/>
  <c r="BM55" i="33" s="1"/>
  <c r="BK55" i="33"/>
  <c r="BJ55" i="33" s="1"/>
  <c r="BH55" i="33"/>
  <c r="BG55" i="33" s="1"/>
  <c r="FU54" i="33"/>
  <c r="FT54" i="33" s="1"/>
  <c r="FR54" i="33"/>
  <c r="FQ54" i="33" s="1"/>
  <c r="FO54" i="33"/>
  <c r="FN54" i="33" s="1"/>
  <c r="FL54" i="33"/>
  <c r="FK54" i="33" s="1"/>
  <c r="FI54" i="33"/>
  <c r="FH54" i="33" s="1"/>
  <c r="FF54" i="33"/>
  <c r="FE54" i="33" s="1"/>
  <c r="FC54" i="33"/>
  <c r="FB54" i="33" s="1"/>
  <c r="EZ54" i="33"/>
  <c r="EY54" i="33" s="1"/>
  <c r="EW54" i="33"/>
  <c r="EV54" i="33" s="1"/>
  <c r="ET54" i="33"/>
  <c r="ES54" i="33" s="1"/>
  <c r="EQ54" i="33"/>
  <c r="EP54" i="33" s="1"/>
  <c r="EN54" i="33"/>
  <c r="EM54" i="33" s="1"/>
  <c r="EK54" i="33"/>
  <c r="EJ54" i="33" s="1"/>
  <c r="EH54" i="33"/>
  <c r="EG54" i="33" s="1"/>
  <c r="EE54" i="33"/>
  <c r="ED54" i="33" s="1"/>
  <c r="EB54" i="33"/>
  <c r="EA54" i="33" s="1"/>
  <c r="DY54" i="33"/>
  <c r="DX54" i="33" s="1"/>
  <c r="DV54" i="33"/>
  <c r="DU54" i="33" s="1"/>
  <c r="DS54" i="33"/>
  <c r="DR54" i="33" s="1"/>
  <c r="DP54" i="33"/>
  <c r="DO54" i="33"/>
  <c r="DM54" i="33"/>
  <c r="DL54" i="33" s="1"/>
  <c r="DJ54" i="33"/>
  <c r="DI54" i="33" s="1"/>
  <c r="DG54" i="33"/>
  <c r="DF54" i="33" s="1"/>
  <c r="DD54" i="33"/>
  <c r="DC54" i="33" s="1"/>
  <c r="DA54" i="33"/>
  <c r="CZ54" i="33" s="1"/>
  <c r="CX54" i="33"/>
  <c r="CW54" i="33" s="1"/>
  <c r="CU54" i="33"/>
  <c r="CT54" i="33"/>
  <c r="CR54" i="33"/>
  <c r="CQ54" i="33" s="1"/>
  <c r="CO54" i="33"/>
  <c r="CN54" i="33" s="1"/>
  <c r="CL54" i="33"/>
  <c r="CK54" i="33" s="1"/>
  <c r="CI54" i="33"/>
  <c r="CH54" i="33" s="1"/>
  <c r="CF54" i="33"/>
  <c r="CE54" i="33" s="1"/>
  <c r="CC54" i="33"/>
  <c r="CB54" i="33" s="1"/>
  <c r="BZ54" i="33"/>
  <c r="BY54" i="33" s="1"/>
  <c r="BW54" i="33"/>
  <c r="BV54" i="33" s="1"/>
  <c r="BT54" i="33"/>
  <c r="BS54" i="33" s="1"/>
  <c r="BQ54" i="33"/>
  <c r="BP54" i="33" s="1"/>
  <c r="BN54" i="33"/>
  <c r="BM54" i="33" s="1"/>
  <c r="BK54" i="33"/>
  <c r="BJ54" i="33" s="1"/>
  <c r="BH54" i="33"/>
  <c r="BG54" i="33" s="1"/>
  <c r="FU53" i="33"/>
  <c r="FT53" i="33" s="1"/>
  <c r="FR53" i="33"/>
  <c r="FQ53" i="33" s="1"/>
  <c r="FO53" i="33"/>
  <c r="FN53" i="33" s="1"/>
  <c r="FL53" i="33"/>
  <c r="FK53" i="33" s="1"/>
  <c r="FI53" i="33"/>
  <c r="FH53" i="33" s="1"/>
  <c r="FF53" i="33"/>
  <c r="FE53" i="33" s="1"/>
  <c r="FC53" i="33"/>
  <c r="FB53" i="33" s="1"/>
  <c r="EZ53" i="33"/>
  <c r="EY53" i="33" s="1"/>
  <c r="EW53" i="33"/>
  <c r="EV53" i="33" s="1"/>
  <c r="ET53" i="33"/>
  <c r="ES53" i="33" s="1"/>
  <c r="EQ53" i="33"/>
  <c r="EP53" i="33" s="1"/>
  <c r="EN53" i="33"/>
  <c r="EM53" i="33"/>
  <c r="EK53" i="33"/>
  <c r="EJ53" i="33" s="1"/>
  <c r="EH53" i="33"/>
  <c r="EG53" i="33" s="1"/>
  <c r="EE53" i="33"/>
  <c r="ED53" i="33" s="1"/>
  <c r="EB53" i="33"/>
  <c r="EA53" i="33" s="1"/>
  <c r="DY53" i="33"/>
  <c r="DX53" i="33" s="1"/>
  <c r="DV53" i="33"/>
  <c r="DU53" i="33"/>
  <c r="DS53" i="33"/>
  <c r="DR53" i="33" s="1"/>
  <c r="DP53" i="33"/>
  <c r="DO53" i="33" s="1"/>
  <c r="DM53" i="33"/>
  <c r="DL53" i="33" s="1"/>
  <c r="DJ53" i="33"/>
  <c r="DI53" i="33" s="1"/>
  <c r="DG53" i="33"/>
  <c r="DF53" i="33" s="1"/>
  <c r="DD53" i="33"/>
  <c r="DC53" i="33" s="1"/>
  <c r="DA53" i="33"/>
  <c r="CZ53" i="33" s="1"/>
  <c r="CX53" i="33"/>
  <c r="CW53" i="33" s="1"/>
  <c r="CU53" i="33"/>
  <c r="CT53" i="33" s="1"/>
  <c r="CR53" i="33"/>
  <c r="CQ53" i="33" s="1"/>
  <c r="CO53" i="33"/>
  <c r="CN53" i="33" s="1"/>
  <c r="CL53" i="33"/>
  <c r="CK53" i="33" s="1"/>
  <c r="CI53" i="33"/>
  <c r="CH53" i="33" s="1"/>
  <c r="CF53" i="33"/>
  <c r="CE53" i="33" s="1"/>
  <c r="CC53" i="33"/>
  <c r="CB53" i="33" s="1"/>
  <c r="BZ53" i="33"/>
  <c r="BY53" i="33" s="1"/>
  <c r="BW53" i="33"/>
  <c r="BV53" i="33" s="1"/>
  <c r="BT53" i="33"/>
  <c r="BS53" i="33" s="1"/>
  <c r="BQ53" i="33"/>
  <c r="BP53" i="33" s="1"/>
  <c r="BN53" i="33"/>
  <c r="BM53" i="33" s="1"/>
  <c r="BK53" i="33"/>
  <c r="BJ53" i="33" s="1"/>
  <c r="BH53" i="33"/>
  <c r="BG53" i="33" s="1"/>
  <c r="FU52" i="33"/>
  <c r="FT52" i="33" s="1"/>
  <c r="FR52" i="33"/>
  <c r="FQ52" i="33" s="1"/>
  <c r="FO52" i="33"/>
  <c r="FN52" i="33" s="1"/>
  <c r="FL52" i="33"/>
  <c r="FK52" i="33" s="1"/>
  <c r="FI52" i="33"/>
  <c r="FH52" i="33" s="1"/>
  <c r="FF52" i="33"/>
  <c r="FE52" i="33" s="1"/>
  <c r="FC52" i="33"/>
  <c r="FB52" i="33" s="1"/>
  <c r="EZ52" i="33"/>
  <c r="EY52" i="33" s="1"/>
  <c r="EW52" i="33"/>
  <c r="EV52" i="33" s="1"/>
  <c r="ET52" i="33"/>
  <c r="ES52" i="33" s="1"/>
  <c r="EQ52" i="33"/>
  <c r="EP52" i="33" s="1"/>
  <c r="EN52" i="33"/>
  <c r="EM52" i="33"/>
  <c r="EK52" i="33"/>
  <c r="EJ52" i="33" s="1"/>
  <c r="EH52" i="33"/>
  <c r="EG52" i="33" s="1"/>
  <c r="EE52" i="33"/>
  <c r="ED52" i="33" s="1"/>
  <c r="EB52" i="33"/>
  <c r="EA52" i="33" s="1"/>
  <c r="DY52" i="33"/>
  <c r="DX52" i="33" s="1"/>
  <c r="DV52" i="33"/>
  <c r="DU52" i="33" s="1"/>
  <c r="DS52" i="33"/>
  <c r="DR52" i="33" s="1"/>
  <c r="DP52" i="33"/>
  <c r="DO52" i="33" s="1"/>
  <c r="DM52" i="33"/>
  <c r="DL52" i="33" s="1"/>
  <c r="DJ52" i="33"/>
  <c r="DI52" i="33"/>
  <c r="DG52" i="33"/>
  <c r="DF52" i="33" s="1"/>
  <c r="DD52" i="33"/>
  <c r="DC52" i="33" s="1"/>
  <c r="DA52" i="33"/>
  <c r="CZ52" i="33" s="1"/>
  <c r="CX52" i="33"/>
  <c r="CW52" i="33" s="1"/>
  <c r="CU52" i="33"/>
  <c r="CT52" i="33" s="1"/>
  <c r="CR52" i="33"/>
  <c r="CQ52" i="33" s="1"/>
  <c r="CO52" i="33"/>
  <c r="CN52" i="33" s="1"/>
  <c r="CL52" i="33"/>
  <c r="CK52" i="33" s="1"/>
  <c r="CI52" i="33"/>
  <c r="CH52" i="33" s="1"/>
  <c r="CF52" i="33"/>
  <c r="CE52" i="33"/>
  <c r="CC52" i="33"/>
  <c r="CB52" i="33" s="1"/>
  <c r="BZ52" i="33"/>
  <c r="BY52" i="33" s="1"/>
  <c r="BW52" i="33"/>
  <c r="BV52" i="33" s="1"/>
  <c r="BT52" i="33"/>
  <c r="BS52" i="33" s="1"/>
  <c r="BQ52" i="33"/>
  <c r="BP52" i="33" s="1"/>
  <c r="BN52" i="33"/>
  <c r="BM52" i="33" s="1"/>
  <c r="BK52" i="33"/>
  <c r="BJ52" i="33" s="1"/>
  <c r="BH52" i="33"/>
  <c r="BG52" i="33" s="1"/>
  <c r="FU51" i="33"/>
  <c r="FT51" i="33" s="1"/>
  <c r="FR51" i="33"/>
  <c r="FQ51" i="33" s="1"/>
  <c r="FO51" i="33"/>
  <c r="FN51" i="33" s="1"/>
  <c r="FL51" i="33"/>
  <c r="FK51" i="33" s="1"/>
  <c r="FI51" i="33"/>
  <c r="FH51" i="33" s="1"/>
  <c r="FF51" i="33"/>
  <c r="FE51" i="33" s="1"/>
  <c r="FC51" i="33"/>
  <c r="FB51" i="33" s="1"/>
  <c r="EZ51" i="33"/>
  <c r="EY51" i="33" s="1"/>
  <c r="EW51" i="33"/>
  <c r="EV51" i="33" s="1"/>
  <c r="ET51" i="33"/>
  <c r="ES51" i="33" s="1"/>
  <c r="EQ51" i="33"/>
  <c r="EP51" i="33" s="1"/>
  <c r="EN51" i="33"/>
  <c r="EM51" i="33" s="1"/>
  <c r="EK51" i="33"/>
  <c r="EJ51" i="33" s="1"/>
  <c r="EH51" i="33"/>
  <c r="EG51" i="33"/>
  <c r="EE51" i="33"/>
  <c r="ED51" i="33" s="1"/>
  <c r="EB51" i="33"/>
  <c r="EA51" i="33" s="1"/>
  <c r="DY51" i="33"/>
  <c r="DX51" i="33" s="1"/>
  <c r="DV51" i="33"/>
  <c r="DU51" i="33" s="1"/>
  <c r="DS51" i="33"/>
  <c r="DR51" i="33" s="1"/>
  <c r="DP51" i="33"/>
  <c r="DO51" i="33" s="1"/>
  <c r="DM51" i="33"/>
  <c r="DL51" i="33" s="1"/>
  <c r="DJ51" i="33"/>
  <c r="DI51" i="33" s="1"/>
  <c r="DG51" i="33"/>
  <c r="DF51" i="33" s="1"/>
  <c r="DD51" i="33"/>
  <c r="DC51" i="33" s="1"/>
  <c r="DA51" i="33"/>
  <c r="CZ51" i="33" s="1"/>
  <c r="CX51" i="33"/>
  <c r="CW51" i="33" s="1"/>
  <c r="CU51" i="33"/>
  <c r="CT51" i="33" s="1"/>
  <c r="CR51" i="33"/>
  <c r="CQ51" i="33" s="1"/>
  <c r="CO51" i="33"/>
  <c r="CN51" i="33" s="1"/>
  <c r="CL51" i="33"/>
  <c r="CK51" i="33" s="1"/>
  <c r="CI51" i="33"/>
  <c r="CH51" i="33" s="1"/>
  <c r="CF51" i="33"/>
  <c r="CE51" i="33" s="1"/>
  <c r="CC51" i="33"/>
  <c r="CB51" i="33" s="1"/>
  <c r="BZ51" i="33"/>
  <c r="BY51" i="33" s="1"/>
  <c r="BW51" i="33"/>
  <c r="BV51" i="33" s="1"/>
  <c r="BT51" i="33"/>
  <c r="BS51" i="33" s="1"/>
  <c r="BQ51" i="33"/>
  <c r="BP51" i="33" s="1"/>
  <c r="BN51" i="33"/>
  <c r="BM51" i="33" s="1"/>
  <c r="BK51" i="33"/>
  <c r="BJ51" i="33" s="1"/>
  <c r="BH51" i="33"/>
  <c r="BG51" i="33" s="1"/>
  <c r="FU50" i="33"/>
  <c r="FT50" i="33" s="1"/>
  <c r="FR50" i="33"/>
  <c r="FQ50" i="33" s="1"/>
  <c r="FO50" i="33"/>
  <c r="FN50" i="33" s="1"/>
  <c r="FL50" i="33"/>
  <c r="FK50" i="33" s="1"/>
  <c r="FI50" i="33"/>
  <c r="FH50" i="33" s="1"/>
  <c r="FF50" i="33"/>
  <c r="FE50" i="33" s="1"/>
  <c r="FC50" i="33"/>
  <c r="FB50" i="33" s="1"/>
  <c r="EZ50" i="33"/>
  <c r="EY50" i="33" s="1"/>
  <c r="EW50" i="33"/>
  <c r="EV50" i="33" s="1"/>
  <c r="ET50" i="33"/>
  <c r="ES50" i="33" s="1"/>
  <c r="EQ50" i="33"/>
  <c r="EP50" i="33" s="1"/>
  <c r="EN50" i="33"/>
  <c r="EM50" i="33" s="1"/>
  <c r="EK50" i="33"/>
  <c r="EJ50" i="33" s="1"/>
  <c r="EH50" i="33"/>
  <c r="EG50" i="33" s="1"/>
  <c r="EE50" i="33"/>
  <c r="ED50" i="33" s="1"/>
  <c r="EB50" i="33"/>
  <c r="EA50" i="33" s="1"/>
  <c r="DY50" i="33"/>
  <c r="DX50" i="33" s="1"/>
  <c r="DV50" i="33"/>
  <c r="DU50" i="33" s="1"/>
  <c r="DS50" i="33"/>
  <c r="DR50" i="33" s="1"/>
  <c r="DP50" i="33"/>
  <c r="DO50" i="33" s="1"/>
  <c r="DM50" i="33"/>
  <c r="DL50" i="33" s="1"/>
  <c r="DJ50" i="33"/>
  <c r="DI50" i="33" s="1"/>
  <c r="DG50" i="33"/>
  <c r="DF50" i="33" s="1"/>
  <c r="DD50" i="33"/>
  <c r="DC50" i="33" s="1"/>
  <c r="DA50" i="33"/>
  <c r="CZ50" i="33" s="1"/>
  <c r="CX50" i="33"/>
  <c r="CW50" i="33" s="1"/>
  <c r="CU50" i="33"/>
  <c r="CT50" i="33" s="1"/>
  <c r="CR50" i="33"/>
  <c r="CQ50" i="33" s="1"/>
  <c r="CO50" i="33"/>
  <c r="CN50" i="33" s="1"/>
  <c r="CL50" i="33"/>
  <c r="CK50" i="33" s="1"/>
  <c r="CI50" i="33"/>
  <c r="CH50" i="33"/>
  <c r="CF50" i="33"/>
  <c r="CE50" i="33" s="1"/>
  <c r="CC50" i="33"/>
  <c r="CB50" i="33" s="1"/>
  <c r="BZ50" i="33"/>
  <c r="BY50" i="33" s="1"/>
  <c r="BW50" i="33"/>
  <c r="BV50" i="33" s="1"/>
  <c r="BT50" i="33"/>
  <c r="BS50" i="33" s="1"/>
  <c r="BQ50" i="33"/>
  <c r="BP50" i="33" s="1"/>
  <c r="BN50" i="33"/>
  <c r="BM50" i="33" s="1"/>
  <c r="BK50" i="33"/>
  <c r="BJ50" i="33" s="1"/>
  <c r="BH50" i="33"/>
  <c r="BG50" i="33" s="1"/>
  <c r="FU49" i="33"/>
  <c r="FT49" i="33" s="1"/>
  <c r="FR49" i="33"/>
  <c r="FQ49" i="33" s="1"/>
  <c r="FO49" i="33"/>
  <c r="FN49" i="33" s="1"/>
  <c r="FL49" i="33"/>
  <c r="FK49" i="33" s="1"/>
  <c r="FI49" i="33"/>
  <c r="FH49" i="33" s="1"/>
  <c r="FF49" i="33"/>
  <c r="FE49" i="33" s="1"/>
  <c r="FC49" i="33"/>
  <c r="FB49" i="33" s="1"/>
  <c r="EZ49" i="33"/>
  <c r="EY49" i="33" s="1"/>
  <c r="EW49" i="33"/>
  <c r="EV49" i="33" s="1"/>
  <c r="ET49" i="33"/>
  <c r="ES49" i="33" s="1"/>
  <c r="EQ49" i="33"/>
  <c r="EP49" i="33" s="1"/>
  <c r="EN49" i="33"/>
  <c r="EM49" i="33" s="1"/>
  <c r="EK49" i="33"/>
  <c r="EJ49" i="33" s="1"/>
  <c r="EH49" i="33"/>
  <c r="EG49" i="33" s="1"/>
  <c r="EE49" i="33"/>
  <c r="ED49" i="33" s="1"/>
  <c r="EB49" i="33"/>
  <c r="EA49" i="33" s="1"/>
  <c r="DY49" i="33"/>
  <c r="DX49" i="33" s="1"/>
  <c r="DV49" i="33"/>
  <c r="DU49" i="33" s="1"/>
  <c r="DS49" i="33"/>
  <c r="DR49" i="33" s="1"/>
  <c r="DP49" i="33"/>
  <c r="DO49" i="33" s="1"/>
  <c r="DM49" i="33"/>
  <c r="DL49" i="33" s="1"/>
  <c r="DJ49" i="33"/>
  <c r="DI49" i="33" s="1"/>
  <c r="DG49" i="33"/>
  <c r="DF49" i="33" s="1"/>
  <c r="DD49" i="33"/>
  <c r="DC49" i="33" s="1"/>
  <c r="DA49" i="33"/>
  <c r="CZ49" i="33" s="1"/>
  <c r="CX49" i="33"/>
  <c r="CW49" i="33" s="1"/>
  <c r="CU49" i="33"/>
  <c r="CT49" i="33" s="1"/>
  <c r="CR49" i="33"/>
  <c r="CQ49" i="33" s="1"/>
  <c r="CO49" i="33"/>
  <c r="CN49" i="33" s="1"/>
  <c r="CL49" i="33"/>
  <c r="CK49" i="33" s="1"/>
  <c r="CI49" i="33"/>
  <c r="CH49" i="33" s="1"/>
  <c r="CF49" i="33"/>
  <c r="CE49" i="33" s="1"/>
  <c r="CC49" i="33"/>
  <c r="CB49" i="33" s="1"/>
  <c r="BZ49" i="33"/>
  <c r="BY49" i="33" s="1"/>
  <c r="BW49" i="33"/>
  <c r="BV49" i="33" s="1"/>
  <c r="BT49" i="33"/>
  <c r="BS49" i="33" s="1"/>
  <c r="BQ49" i="33"/>
  <c r="BP49" i="33" s="1"/>
  <c r="BN49" i="33"/>
  <c r="BM49" i="33" s="1"/>
  <c r="BK49" i="33"/>
  <c r="BJ49" i="33" s="1"/>
  <c r="BH49" i="33"/>
  <c r="BG49" i="33" s="1"/>
  <c r="FU48" i="33"/>
  <c r="FT48" i="33" s="1"/>
  <c r="FR48" i="33"/>
  <c r="FQ48" i="33" s="1"/>
  <c r="FO48" i="33"/>
  <c r="FN48" i="33" s="1"/>
  <c r="FL48" i="33"/>
  <c r="FK48" i="33" s="1"/>
  <c r="FI48" i="33"/>
  <c r="FH48" i="33" s="1"/>
  <c r="FF48" i="33"/>
  <c r="FE48" i="33" s="1"/>
  <c r="FC48" i="33"/>
  <c r="FB48" i="33" s="1"/>
  <c r="EZ48" i="33"/>
  <c r="EY48" i="33" s="1"/>
  <c r="EW48" i="33"/>
  <c r="EV48" i="33" s="1"/>
  <c r="ET48" i="33"/>
  <c r="ES48" i="33" s="1"/>
  <c r="EQ48" i="33"/>
  <c r="EP48" i="33" s="1"/>
  <c r="EN48" i="33"/>
  <c r="EM48" i="33" s="1"/>
  <c r="EK48" i="33"/>
  <c r="EJ48" i="33" s="1"/>
  <c r="EH48" i="33"/>
  <c r="EG48" i="33" s="1"/>
  <c r="EE48" i="33"/>
  <c r="ED48" i="33" s="1"/>
  <c r="EB48" i="33"/>
  <c r="EA48" i="33" s="1"/>
  <c r="DY48" i="33"/>
  <c r="DX48" i="33" s="1"/>
  <c r="DV48" i="33"/>
  <c r="DU48" i="33" s="1"/>
  <c r="DS48" i="33"/>
  <c r="DR48" i="33" s="1"/>
  <c r="DP48" i="33"/>
  <c r="DO48" i="33" s="1"/>
  <c r="DM48" i="33"/>
  <c r="DL48" i="33" s="1"/>
  <c r="DJ48" i="33"/>
  <c r="DI48" i="33" s="1"/>
  <c r="DG48" i="33"/>
  <c r="DF48" i="33" s="1"/>
  <c r="DD48" i="33"/>
  <c r="DC48" i="33" s="1"/>
  <c r="DA48" i="33"/>
  <c r="CZ48" i="33"/>
  <c r="CX48" i="33"/>
  <c r="CW48" i="33" s="1"/>
  <c r="CU48" i="33"/>
  <c r="CT48" i="33" s="1"/>
  <c r="CR48" i="33"/>
  <c r="CQ48" i="33" s="1"/>
  <c r="CO48" i="33"/>
  <c r="CN48" i="33" s="1"/>
  <c r="CL48" i="33"/>
  <c r="CK48" i="33" s="1"/>
  <c r="CI48" i="33"/>
  <c r="CH48" i="33" s="1"/>
  <c r="CF48" i="33"/>
  <c r="CE48" i="33" s="1"/>
  <c r="CC48" i="33"/>
  <c r="CB48" i="33" s="1"/>
  <c r="BZ48" i="33"/>
  <c r="BY48" i="33" s="1"/>
  <c r="BW48" i="33"/>
  <c r="BV48" i="33" s="1"/>
  <c r="BT48" i="33"/>
  <c r="BS48" i="33" s="1"/>
  <c r="BQ48" i="33"/>
  <c r="BP48" i="33" s="1"/>
  <c r="BN48" i="33"/>
  <c r="BM48" i="33" s="1"/>
  <c r="BK48" i="33"/>
  <c r="BJ48" i="33" s="1"/>
  <c r="BH48" i="33"/>
  <c r="BG48" i="33" s="1"/>
  <c r="FU47" i="33"/>
  <c r="FT47" i="33" s="1"/>
  <c r="FR47" i="33"/>
  <c r="FQ47" i="33" s="1"/>
  <c r="FO47" i="33"/>
  <c r="FN47" i="33" s="1"/>
  <c r="FL47" i="33"/>
  <c r="FK47" i="33" s="1"/>
  <c r="FI47" i="33"/>
  <c r="FH47" i="33" s="1"/>
  <c r="FF47" i="33"/>
  <c r="FE47" i="33" s="1"/>
  <c r="FC47" i="33"/>
  <c r="FB47" i="33" s="1"/>
  <c r="EZ47" i="33"/>
  <c r="EY47" i="33" s="1"/>
  <c r="EW47" i="33"/>
  <c r="EV47" i="33" s="1"/>
  <c r="ET47" i="33"/>
  <c r="ES47" i="33" s="1"/>
  <c r="EQ47" i="33"/>
  <c r="EP47" i="33" s="1"/>
  <c r="EN47" i="33"/>
  <c r="EM47" i="33" s="1"/>
  <c r="EK47" i="33"/>
  <c r="EJ47" i="33" s="1"/>
  <c r="EH47" i="33"/>
  <c r="EG47" i="33" s="1"/>
  <c r="EE47" i="33"/>
  <c r="ED47" i="33" s="1"/>
  <c r="EB47" i="33"/>
  <c r="EA47" i="33" s="1"/>
  <c r="DY47" i="33"/>
  <c r="DX47" i="33" s="1"/>
  <c r="DV47" i="33"/>
  <c r="DU47" i="33" s="1"/>
  <c r="DS47" i="33"/>
  <c r="DR47" i="33" s="1"/>
  <c r="DP47" i="33"/>
  <c r="DO47" i="33" s="1"/>
  <c r="DM47" i="33"/>
  <c r="DL47" i="33" s="1"/>
  <c r="DJ47" i="33"/>
  <c r="DI47" i="33" s="1"/>
  <c r="DG47" i="33"/>
  <c r="DF47" i="33" s="1"/>
  <c r="DD47" i="33"/>
  <c r="DC47" i="33" s="1"/>
  <c r="DA47" i="33"/>
  <c r="CZ47" i="33" s="1"/>
  <c r="CX47" i="33"/>
  <c r="CW47" i="33" s="1"/>
  <c r="CU47" i="33"/>
  <c r="CT47" i="33" s="1"/>
  <c r="CR47" i="33"/>
  <c r="CQ47" i="33" s="1"/>
  <c r="CO47" i="33"/>
  <c r="CN47" i="33"/>
  <c r="CL47" i="33"/>
  <c r="CK47" i="33" s="1"/>
  <c r="CI47" i="33"/>
  <c r="CH47" i="33" s="1"/>
  <c r="CF47" i="33"/>
  <c r="CE47" i="33" s="1"/>
  <c r="CC47" i="33"/>
  <c r="CB47" i="33" s="1"/>
  <c r="BZ47" i="33"/>
  <c r="BY47" i="33" s="1"/>
  <c r="BW47" i="33"/>
  <c r="BV47" i="33"/>
  <c r="BT47" i="33"/>
  <c r="BS47" i="33" s="1"/>
  <c r="BQ47" i="33"/>
  <c r="BP47" i="33" s="1"/>
  <c r="BN47" i="33"/>
  <c r="BM47" i="33" s="1"/>
  <c r="BK47" i="33"/>
  <c r="BJ47" i="33" s="1"/>
  <c r="BH47" i="33"/>
  <c r="BG47" i="33" s="1"/>
  <c r="FU46" i="33"/>
  <c r="FT46" i="33" s="1"/>
  <c r="FR46" i="33"/>
  <c r="FQ46" i="33" s="1"/>
  <c r="FO46" i="33"/>
  <c r="FN46" i="33" s="1"/>
  <c r="FL46" i="33"/>
  <c r="FK46" i="33" s="1"/>
  <c r="FI46" i="33"/>
  <c r="FH46" i="33" s="1"/>
  <c r="FF46" i="33"/>
  <c r="FE46" i="33" s="1"/>
  <c r="FC46" i="33"/>
  <c r="FB46" i="33" s="1"/>
  <c r="EZ46" i="33"/>
  <c r="EY46" i="33" s="1"/>
  <c r="EW46" i="33"/>
  <c r="EV46" i="33" s="1"/>
  <c r="ET46" i="33"/>
  <c r="ES46" i="33" s="1"/>
  <c r="EQ46" i="33"/>
  <c r="EP46" i="33" s="1"/>
  <c r="EN46" i="33"/>
  <c r="EM46" i="33" s="1"/>
  <c r="EK46" i="33"/>
  <c r="EJ46" i="33" s="1"/>
  <c r="EH46" i="33"/>
  <c r="EG46" i="33" s="1"/>
  <c r="EE46" i="33"/>
  <c r="ED46" i="33" s="1"/>
  <c r="EB46" i="33"/>
  <c r="EA46" i="33" s="1"/>
  <c r="DY46" i="33"/>
  <c r="DX46" i="33" s="1"/>
  <c r="DV46" i="33"/>
  <c r="DU46" i="33"/>
  <c r="DS46" i="33"/>
  <c r="DR46" i="33" s="1"/>
  <c r="DP46" i="33"/>
  <c r="DO46" i="33" s="1"/>
  <c r="DM46" i="33"/>
  <c r="DL46" i="33" s="1"/>
  <c r="DJ46" i="33"/>
  <c r="DI46" i="33" s="1"/>
  <c r="DG46" i="33"/>
  <c r="DF46" i="33" s="1"/>
  <c r="DD46" i="33"/>
  <c r="DC46" i="33" s="1"/>
  <c r="DA46" i="33"/>
  <c r="CZ46" i="33" s="1"/>
  <c r="CX46" i="33"/>
  <c r="CW46" i="33" s="1"/>
  <c r="CU46" i="33"/>
  <c r="CT46" i="33" s="1"/>
  <c r="CR46" i="33"/>
  <c r="CQ46" i="33" s="1"/>
  <c r="CO46" i="33"/>
  <c r="CN46" i="33" s="1"/>
  <c r="CL46" i="33"/>
  <c r="CK46" i="33" s="1"/>
  <c r="CI46" i="33"/>
  <c r="CH46" i="33" s="1"/>
  <c r="CF46" i="33"/>
  <c r="CE46" i="33"/>
  <c r="CC46" i="33"/>
  <c r="CB46" i="33" s="1"/>
  <c r="BZ46" i="33"/>
  <c r="BY46" i="33" s="1"/>
  <c r="BW46" i="33"/>
  <c r="BV46" i="33" s="1"/>
  <c r="BT46" i="33"/>
  <c r="BS46" i="33" s="1"/>
  <c r="BQ46" i="33"/>
  <c r="BP46" i="33" s="1"/>
  <c r="BN46" i="33"/>
  <c r="BM46" i="33" s="1"/>
  <c r="BK46" i="33"/>
  <c r="BJ46" i="33" s="1"/>
  <c r="BH46" i="33"/>
  <c r="BG46" i="33" s="1"/>
  <c r="FU45" i="33"/>
  <c r="FT45" i="33" s="1"/>
  <c r="FR45" i="33"/>
  <c r="FQ45" i="33" s="1"/>
  <c r="FO45" i="33"/>
  <c r="FN45" i="33" s="1"/>
  <c r="FL45" i="33"/>
  <c r="FK45" i="33" s="1"/>
  <c r="FI45" i="33"/>
  <c r="FH45" i="33" s="1"/>
  <c r="FF45" i="33"/>
  <c r="FE45" i="33" s="1"/>
  <c r="FC45" i="33"/>
  <c r="FB45" i="33" s="1"/>
  <c r="EZ45" i="33"/>
  <c r="EY45" i="33" s="1"/>
  <c r="EW45" i="33"/>
  <c r="EV45" i="33" s="1"/>
  <c r="ET45" i="33"/>
  <c r="ES45" i="33" s="1"/>
  <c r="EQ45" i="33"/>
  <c r="EP45" i="33" s="1"/>
  <c r="EN45" i="33"/>
  <c r="EM45" i="33" s="1"/>
  <c r="EK45" i="33"/>
  <c r="EJ45" i="33" s="1"/>
  <c r="EH45" i="33"/>
  <c r="EG45" i="33" s="1"/>
  <c r="EE45" i="33"/>
  <c r="ED45" i="33" s="1"/>
  <c r="EB45" i="33"/>
  <c r="EA45" i="33"/>
  <c r="DY45" i="33"/>
  <c r="DX45" i="33" s="1"/>
  <c r="DV45" i="33"/>
  <c r="DU45" i="33" s="1"/>
  <c r="DS45" i="33"/>
  <c r="DR45" i="33" s="1"/>
  <c r="DP45" i="33"/>
  <c r="DO45" i="33" s="1"/>
  <c r="DM45" i="33"/>
  <c r="DL45" i="33" s="1"/>
  <c r="DJ45" i="33"/>
  <c r="DI45" i="33" s="1"/>
  <c r="DG45" i="33"/>
  <c r="DF45" i="33" s="1"/>
  <c r="DD45" i="33"/>
  <c r="DC45" i="33" s="1"/>
  <c r="DA45" i="33"/>
  <c r="CZ45" i="33" s="1"/>
  <c r="CX45" i="33"/>
  <c r="CW45" i="33"/>
  <c r="CU45" i="33"/>
  <c r="CT45" i="33" s="1"/>
  <c r="CR45" i="33"/>
  <c r="CQ45" i="33" s="1"/>
  <c r="CO45" i="33"/>
  <c r="CN45" i="33" s="1"/>
  <c r="CL45" i="33"/>
  <c r="CK45" i="33" s="1"/>
  <c r="CI45" i="33"/>
  <c r="CH45" i="33" s="1"/>
  <c r="CF45" i="33"/>
  <c r="CE45" i="33" s="1"/>
  <c r="CC45" i="33"/>
  <c r="CB45" i="33" s="1"/>
  <c r="BZ45" i="33"/>
  <c r="BY45" i="33" s="1"/>
  <c r="BW45" i="33"/>
  <c r="BV45" i="33" s="1"/>
  <c r="BT45" i="33"/>
  <c r="BS45" i="33" s="1"/>
  <c r="BQ45" i="33"/>
  <c r="BP45" i="33" s="1"/>
  <c r="BN45" i="33"/>
  <c r="BM45" i="33"/>
  <c r="BK45" i="33"/>
  <c r="BJ45" i="33" s="1"/>
  <c r="BH45" i="33"/>
  <c r="BG45" i="33" s="1"/>
  <c r="FU44" i="33"/>
  <c r="FT44" i="33" s="1"/>
  <c r="FR44" i="33"/>
  <c r="FQ44" i="33" s="1"/>
  <c r="FO44" i="33"/>
  <c r="FN44" i="33" s="1"/>
  <c r="FL44" i="33"/>
  <c r="FK44" i="33" s="1"/>
  <c r="FI44" i="33"/>
  <c r="FH44" i="33" s="1"/>
  <c r="FF44" i="33"/>
  <c r="FE44" i="33" s="1"/>
  <c r="FC44" i="33"/>
  <c r="FB44" i="33" s="1"/>
  <c r="EZ44" i="33"/>
  <c r="EY44" i="33" s="1"/>
  <c r="EW44" i="33"/>
  <c r="EV44" i="33" s="1"/>
  <c r="ET44" i="33"/>
  <c r="ES44" i="33" s="1"/>
  <c r="EQ44" i="33"/>
  <c r="EP44" i="33" s="1"/>
  <c r="EN44" i="33"/>
  <c r="EM44" i="33" s="1"/>
  <c r="EK44" i="33"/>
  <c r="EJ44" i="33" s="1"/>
  <c r="EH44" i="33"/>
  <c r="EG44" i="33" s="1"/>
  <c r="EE44" i="33"/>
  <c r="ED44" i="33" s="1"/>
  <c r="EB44" i="33"/>
  <c r="EA44" i="33" s="1"/>
  <c r="DY44" i="33"/>
  <c r="DX44" i="33"/>
  <c r="DV44" i="33"/>
  <c r="DU44" i="33" s="1"/>
  <c r="DS44" i="33"/>
  <c r="DR44" i="33" s="1"/>
  <c r="DP44" i="33"/>
  <c r="DO44" i="33" s="1"/>
  <c r="DM44" i="33"/>
  <c r="DL44" i="33" s="1"/>
  <c r="DJ44" i="33"/>
  <c r="DI44" i="33" s="1"/>
  <c r="DG44" i="33"/>
  <c r="DF44" i="33" s="1"/>
  <c r="DD44" i="33"/>
  <c r="DC44" i="33" s="1"/>
  <c r="DA44" i="33"/>
  <c r="CZ44" i="33" s="1"/>
  <c r="CX44" i="33"/>
  <c r="CW44" i="33" s="1"/>
  <c r="CU44" i="33"/>
  <c r="CT44" i="33" s="1"/>
  <c r="CR44" i="33"/>
  <c r="CQ44" i="33" s="1"/>
  <c r="CO44" i="33"/>
  <c r="CN44" i="33" s="1"/>
  <c r="CL44" i="33"/>
  <c r="CK44" i="33" s="1"/>
  <c r="CI44" i="33"/>
  <c r="CH44" i="33" s="1"/>
  <c r="CF44" i="33"/>
  <c r="CE44" i="33" s="1"/>
  <c r="CC44" i="33"/>
  <c r="CB44" i="33" s="1"/>
  <c r="BZ44" i="33"/>
  <c r="BY44" i="33" s="1"/>
  <c r="BW44" i="33"/>
  <c r="BV44" i="33" s="1"/>
  <c r="BT44" i="33"/>
  <c r="BS44" i="33" s="1"/>
  <c r="BQ44" i="33"/>
  <c r="BP44" i="33" s="1"/>
  <c r="BN44" i="33"/>
  <c r="BM44" i="33" s="1"/>
  <c r="BK44" i="33"/>
  <c r="BJ44" i="33" s="1"/>
  <c r="BH44" i="33"/>
  <c r="BG44" i="33" s="1"/>
  <c r="FU43" i="33"/>
  <c r="FT43" i="33" s="1"/>
  <c r="FR43" i="33"/>
  <c r="FQ43" i="33" s="1"/>
  <c r="FO43" i="33"/>
  <c r="FN43" i="33" s="1"/>
  <c r="FL43" i="33"/>
  <c r="FK43" i="33" s="1"/>
  <c r="FI43" i="33"/>
  <c r="FH43" i="33" s="1"/>
  <c r="FF43" i="33"/>
  <c r="FE43" i="33" s="1"/>
  <c r="FC43" i="33"/>
  <c r="FB43" i="33" s="1"/>
  <c r="EZ43" i="33"/>
  <c r="EY43" i="33" s="1"/>
  <c r="EW43" i="33"/>
  <c r="EV43" i="33" s="1"/>
  <c r="ET43" i="33"/>
  <c r="ES43" i="33" s="1"/>
  <c r="EQ43" i="33"/>
  <c r="EP43" i="33" s="1"/>
  <c r="EN43" i="33"/>
  <c r="EM43" i="33" s="1"/>
  <c r="EK43" i="33"/>
  <c r="EJ43" i="33" s="1"/>
  <c r="EH43" i="33"/>
  <c r="EG43" i="33" s="1"/>
  <c r="EE43" i="33"/>
  <c r="ED43" i="33" s="1"/>
  <c r="EB43" i="33"/>
  <c r="EA43" i="33" s="1"/>
  <c r="DY43" i="33"/>
  <c r="DX43" i="33" s="1"/>
  <c r="DV43" i="33"/>
  <c r="DU43" i="33" s="1"/>
  <c r="DS43" i="33"/>
  <c r="DR43" i="33" s="1"/>
  <c r="DP43" i="33"/>
  <c r="DO43" i="33" s="1"/>
  <c r="DM43" i="33"/>
  <c r="DL43" i="33" s="1"/>
  <c r="DJ43" i="33"/>
  <c r="DI43" i="33" s="1"/>
  <c r="DG43" i="33"/>
  <c r="DF43" i="33" s="1"/>
  <c r="DD43" i="33"/>
  <c r="DC43" i="33" s="1"/>
  <c r="DA43" i="33"/>
  <c r="CZ43" i="33" s="1"/>
  <c r="CX43" i="33"/>
  <c r="CW43" i="33" s="1"/>
  <c r="CU43" i="33"/>
  <c r="CT43" i="33" s="1"/>
  <c r="CR43" i="33"/>
  <c r="CQ43" i="33" s="1"/>
  <c r="CO43" i="33"/>
  <c r="CN43" i="33" s="1"/>
  <c r="CL43" i="33"/>
  <c r="CK43" i="33" s="1"/>
  <c r="CI43" i="33"/>
  <c r="CH43" i="33" s="1"/>
  <c r="CF43" i="33"/>
  <c r="CE43" i="33" s="1"/>
  <c r="CC43" i="33"/>
  <c r="CB43" i="33" s="1"/>
  <c r="BZ43" i="33"/>
  <c r="BY43" i="33" s="1"/>
  <c r="BW43" i="33"/>
  <c r="BV43" i="33" s="1"/>
  <c r="BT43" i="33"/>
  <c r="BS43" i="33" s="1"/>
  <c r="BQ43" i="33"/>
  <c r="BP43" i="33" s="1"/>
  <c r="BN43" i="33"/>
  <c r="BM43" i="33" s="1"/>
  <c r="BK43" i="33"/>
  <c r="BJ43" i="33" s="1"/>
  <c r="BH43" i="33"/>
  <c r="BG43" i="33" s="1"/>
  <c r="FU42" i="33"/>
  <c r="FT42" i="33" s="1"/>
  <c r="FR42" i="33"/>
  <c r="FQ42" i="33" s="1"/>
  <c r="FO42" i="33"/>
  <c r="FN42" i="33" s="1"/>
  <c r="FL42" i="33"/>
  <c r="FK42" i="33" s="1"/>
  <c r="FI42" i="33"/>
  <c r="FH42" i="33" s="1"/>
  <c r="FF42" i="33"/>
  <c r="FE42" i="33" s="1"/>
  <c r="FC42" i="33"/>
  <c r="FB42" i="33" s="1"/>
  <c r="EZ42" i="33"/>
  <c r="EY42" i="33" s="1"/>
  <c r="EW42" i="33"/>
  <c r="EV42" i="33" s="1"/>
  <c r="ET42" i="33"/>
  <c r="ES42" i="33" s="1"/>
  <c r="EQ42" i="33"/>
  <c r="EP42" i="33" s="1"/>
  <c r="EN42" i="33"/>
  <c r="EM42" i="33" s="1"/>
  <c r="EK42" i="33"/>
  <c r="EJ42" i="33" s="1"/>
  <c r="EH42" i="33"/>
  <c r="EG42" i="33" s="1"/>
  <c r="EE42" i="33"/>
  <c r="ED42" i="33" s="1"/>
  <c r="EB42" i="33"/>
  <c r="EA42" i="33" s="1"/>
  <c r="DY42" i="33"/>
  <c r="DX42" i="33" s="1"/>
  <c r="DV42" i="33"/>
  <c r="DU42" i="33" s="1"/>
  <c r="DS42" i="33"/>
  <c r="DR42" i="33" s="1"/>
  <c r="DP42" i="33"/>
  <c r="DO42" i="33" s="1"/>
  <c r="DM42" i="33"/>
  <c r="DL42" i="33" s="1"/>
  <c r="DJ42" i="33"/>
  <c r="DI42" i="33" s="1"/>
  <c r="DG42" i="33"/>
  <c r="DF42" i="33" s="1"/>
  <c r="DD42" i="33"/>
  <c r="DC42" i="33" s="1"/>
  <c r="DA42" i="33"/>
  <c r="CZ42" i="33" s="1"/>
  <c r="CX42" i="33"/>
  <c r="CW42" i="33" s="1"/>
  <c r="CU42" i="33"/>
  <c r="CT42" i="33" s="1"/>
  <c r="CR42" i="33"/>
  <c r="CQ42" i="33" s="1"/>
  <c r="CO42" i="33"/>
  <c r="CN42" i="33" s="1"/>
  <c r="CL42" i="33"/>
  <c r="CK42" i="33" s="1"/>
  <c r="CI42" i="33"/>
  <c r="CH42" i="33" s="1"/>
  <c r="CF42" i="33"/>
  <c r="CE42" i="33" s="1"/>
  <c r="CC42" i="33"/>
  <c r="CB42" i="33" s="1"/>
  <c r="BZ42" i="33"/>
  <c r="BY42" i="33" s="1"/>
  <c r="BW42" i="33"/>
  <c r="BV42" i="33" s="1"/>
  <c r="BT42" i="33"/>
  <c r="BS42" i="33" s="1"/>
  <c r="BQ42" i="33"/>
  <c r="BP42" i="33" s="1"/>
  <c r="BN42" i="33"/>
  <c r="BM42" i="33" s="1"/>
  <c r="BK42" i="33"/>
  <c r="BJ42" i="33" s="1"/>
  <c r="BH42" i="33"/>
  <c r="BG42" i="33" s="1"/>
  <c r="FU41" i="33"/>
  <c r="FT41" i="33" s="1"/>
  <c r="FR41" i="33"/>
  <c r="FQ41" i="33" s="1"/>
  <c r="FO41" i="33"/>
  <c r="FN41" i="33" s="1"/>
  <c r="FL41" i="33"/>
  <c r="FK41" i="33" s="1"/>
  <c r="FI41" i="33"/>
  <c r="FH41" i="33" s="1"/>
  <c r="FF41" i="33"/>
  <c r="FE41" i="33" s="1"/>
  <c r="FC41" i="33"/>
  <c r="FB41" i="33" s="1"/>
  <c r="EZ41" i="33"/>
  <c r="EY41" i="33" s="1"/>
  <c r="EW41" i="33"/>
  <c r="EV41" i="33" s="1"/>
  <c r="ET41" i="33"/>
  <c r="ES41" i="33" s="1"/>
  <c r="EQ41" i="33"/>
  <c r="EP41" i="33" s="1"/>
  <c r="EN41" i="33"/>
  <c r="EM41" i="33" s="1"/>
  <c r="EK41" i="33"/>
  <c r="EJ41" i="33" s="1"/>
  <c r="EH41" i="33"/>
  <c r="EG41" i="33" s="1"/>
  <c r="EE41" i="33"/>
  <c r="ED41" i="33" s="1"/>
  <c r="EB41" i="33"/>
  <c r="EA41" i="33" s="1"/>
  <c r="DY41" i="33"/>
  <c r="DX41" i="33" s="1"/>
  <c r="DV41" i="33"/>
  <c r="DU41" i="33" s="1"/>
  <c r="DS41" i="33"/>
  <c r="DR41" i="33" s="1"/>
  <c r="DP41" i="33"/>
  <c r="DO41" i="33" s="1"/>
  <c r="DM41" i="33"/>
  <c r="DL41" i="33" s="1"/>
  <c r="DJ41" i="33"/>
  <c r="DI41" i="33" s="1"/>
  <c r="DG41" i="33"/>
  <c r="DF41" i="33" s="1"/>
  <c r="DD41" i="33"/>
  <c r="DC41" i="33" s="1"/>
  <c r="DA41" i="33"/>
  <c r="CZ41" i="33" s="1"/>
  <c r="CX41" i="33"/>
  <c r="CW41" i="33" s="1"/>
  <c r="CU41" i="33"/>
  <c r="CT41" i="33" s="1"/>
  <c r="CR41" i="33"/>
  <c r="CQ41" i="33" s="1"/>
  <c r="CO41" i="33"/>
  <c r="CN41" i="33" s="1"/>
  <c r="CL41" i="33"/>
  <c r="CK41" i="33" s="1"/>
  <c r="CI41" i="33"/>
  <c r="CH41" i="33" s="1"/>
  <c r="CF41" i="33"/>
  <c r="CE41" i="33" s="1"/>
  <c r="CC41" i="33"/>
  <c r="CB41" i="33" s="1"/>
  <c r="BZ41" i="33"/>
  <c r="BY41" i="33" s="1"/>
  <c r="BW41" i="33"/>
  <c r="BV41" i="33" s="1"/>
  <c r="BT41" i="33"/>
  <c r="BS41" i="33" s="1"/>
  <c r="BQ41" i="33"/>
  <c r="BP41" i="33" s="1"/>
  <c r="BN41" i="33"/>
  <c r="BM41" i="33" s="1"/>
  <c r="BK41" i="33"/>
  <c r="BJ41" i="33" s="1"/>
  <c r="BH41" i="33"/>
  <c r="BG41" i="33" s="1"/>
  <c r="FU40" i="33"/>
  <c r="FT40" i="33" s="1"/>
  <c r="FR40" i="33"/>
  <c r="FQ40" i="33" s="1"/>
  <c r="FO40" i="33"/>
  <c r="FN40" i="33" s="1"/>
  <c r="FL40" i="33"/>
  <c r="FK40" i="33" s="1"/>
  <c r="FI40" i="33"/>
  <c r="FH40" i="33" s="1"/>
  <c r="FF40" i="33"/>
  <c r="FE40" i="33" s="1"/>
  <c r="FC40" i="33"/>
  <c r="FB40" i="33" s="1"/>
  <c r="EZ40" i="33"/>
  <c r="EY40" i="33" s="1"/>
  <c r="EW40" i="33"/>
  <c r="EV40" i="33" s="1"/>
  <c r="ET40" i="33"/>
  <c r="ES40" i="33" s="1"/>
  <c r="EQ40" i="33"/>
  <c r="EP40" i="33" s="1"/>
  <c r="EN40" i="33"/>
  <c r="EM40" i="33" s="1"/>
  <c r="EK40" i="33"/>
  <c r="EJ40" i="33" s="1"/>
  <c r="EH40" i="33"/>
  <c r="EG40" i="33" s="1"/>
  <c r="EE40" i="33"/>
  <c r="ED40" i="33" s="1"/>
  <c r="EB40" i="33"/>
  <c r="EA40" i="33" s="1"/>
  <c r="DY40" i="33"/>
  <c r="DX40" i="33" s="1"/>
  <c r="DV40" i="33"/>
  <c r="DU40" i="33" s="1"/>
  <c r="DS40" i="33"/>
  <c r="DR40" i="33" s="1"/>
  <c r="DP40" i="33"/>
  <c r="DO40" i="33" s="1"/>
  <c r="DM40" i="33"/>
  <c r="DL40" i="33" s="1"/>
  <c r="DJ40" i="33"/>
  <c r="DI40" i="33" s="1"/>
  <c r="DG40" i="33"/>
  <c r="DF40" i="33" s="1"/>
  <c r="DD40" i="33"/>
  <c r="DC40" i="33" s="1"/>
  <c r="DA40" i="33"/>
  <c r="CZ40" i="33" s="1"/>
  <c r="CX40" i="33"/>
  <c r="CW40" i="33" s="1"/>
  <c r="CU40" i="33"/>
  <c r="CT40" i="33" s="1"/>
  <c r="CR40" i="33"/>
  <c r="CQ40" i="33" s="1"/>
  <c r="CO40" i="33"/>
  <c r="CN40" i="33" s="1"/>
  <c r="CL40" i="33"/>
  <c r="CK40" i="33" s="1"/>
  <c r="CI40" i="33"/>
  <c r="CH40" i="33" s="1"/>
  <c r="CF40" i="33"/>
  <c r="CE40" i="33" s="1"/>
  <c r="CC40" i="33"/>
  <c r="CB40" i="33" s="1"/>
  <c r="BZ40" i="33"/>
  <c r="BY40" i="33" s="1"/>
  <c r="BW40" i="33"/>
  <c r="BV40" i="33" s="1"/>
  <c r="BT40" i="33"/>
  <c r="BS40" i="33" s="1"/>
  <c r="BQ40" i="33"/>
  <c r="BP40" i="33" s="1"/>
  <c r="BN40" i="33"/>
  <c r="BM40" i="33" s="1"/>
  <c r="BK40" i="33"/>
  <c r="BJ40" i="33" s="1"/>
  <c r="BH40" i="33"/>
  <c r="BG40" i="33" s="1"/>
  <c r="FU39" i="33"/>
  <c r="FT39" i="33" s="1"/>
  <c r="FR39" i="33"/>
  <c r="FQ39" i="33" s="1"/>
  <c r="FO39" i="33"/>
  <c r="FN39" i="33" s="1"/>
  <c r="FL39" i="33"/>
  <c r="FK39" i="33" s="1"/>
  <c r="FI39" i="33"/>
  <c r="FH39" i="33" s="1"/>
  <c r="FF39" i="33"/>
  <c r="FE39" i="33" s="1"/>
  <c r="FC39" i="33"/>
  <c r="FB39" i="33" s="1"/>
  <c r="EZ39" i="33"/>
  <c r="EY39" i="33" s="1"/>
  <c r="EW39" i="33"/>
  <c r="EV39" i="33" s="1"/>
  <c r="ET39" i="33"/>
  <c r="ES39" i="33" s="1"/>
  <c r="EQ39" i="33"/>
  <c r="EP39" i="33" s="1"/>
  <c r="EN39" i="33"/>
  <c r="EM39" i="33" s="1"/>
  <c r="EK39" i="33"/>
  <c r="EJ39" i="33" s="1"/>
  <c r="EH39" i="33"/>
  <c r="EG39" i="33" s="1"/>
  <c r="EE39" i="33"/>
  <c r="ED39" i="33" s="1"/>
  <c r="EB39" i="33"/>
  <c r="EA39" i="33" s="1"/>
  <c r="DY39" i="33"/>
  <c r="DX39" i="33" s="1"/>
  <c r="DV39" i="33"/>
  <c r="DU39" i="33" s="1"/>
  <c r="DS39" i="33"/>
  <c r="DR39" i="33" s="1"/>
  <c r="DP39" i="33"/>
  <c r="DO39" i="33" s="1"/>
  <c r="DM39" i="33"/>
  <c r="DL39" i="33" s="1"/>
  <c r="DJ39" i="33"/>
  <c r="DI39" i="33" s="1"/>
  <c r="DG39" i="33"/>
  <c r="DF39" i="33" s="1"/>
  <c r="DD39" i="33"/>
  <c r="DC39" i="33" s="1"/>
  <c r="DA39" i="33"/>
  <c r="CZ39" i="33" s="1"/>
  <c r="CX39" i="33"/>
  <c r="CW39" i="33" s="1"/>
  <c r="CU39" i="33"/>
  <c r="CT39" i="33" s="1"/>
  <c r="CR39" i="33"/>
  <c r="CQ39" i="33" s="1"/>
  <c r="CO39" i="33"/>
  <c r="CN39" i="33" s="1"/>
  <c r="CL39" i="33"/>
  <c r="CK39" i="33" s="1"/>
  <c r="CI39" i="33"/>
  <c r="CH39" i="33" s="1"/>
  <c r="CF39" i="33"/>
  <c r="CE39" i="33" s="1"/>
  <c r="CC39" i="33"/>
  <c r="CB39" i="33" s="1"/>
  <c r="BZ39" i="33"/>
  <c r="BY39" i="33" s="1"/>
  <c r="BW39" i="33"/>
  <c r="BV39" i="33" s="1"/>
  <c r="BT39" i="33"/>
  <c r="BS39" i="33" s="1"/>
  <c r="BQ39" i="33"/>
  <c r="BP39" i="33"/>
  <c r="BN39" i="33"/>
  <c r="BM39" i="33" s="1"/>
  <c r="BK39" i="33"/>
  <c r="BJ39" i="33" s="1"/>
  <c r="BH39" i="33"/>
  <c r="BG39" i="33" s="1"/>
  <c r="FU38" i="33"/>
  <c r="FT38" i="33" s="1"/>
  <c r="FR38" i="33"/>
  <c r="FQ38" i="33" s="1"/>
  <c r="FO38" i="33"/>
  <c r="FN38" i="33" s="1"/>
  <c r="FL38" i="33"/>
  <c r="FK38" i="33" s="1"/>
  <c r="FI38" i="33"/>
  <c r="FH38" i="33" s="1"/>
  <c r="FF38" i="33"/>
  <c r="FE38" i="33" s="1"/>
  <c r="FC38" i="33"/>
  <c r="FB38" i="33" s="1"/>
  <c r="EZ38" i="33"/>
  <c r="EY38" i="33" s="1"/>
  <c r="EW38" i="33"/>
  <c r="EV38" i="33" s="1"/>
  <c r="ET38" i="33"/>
  <c r="ES38" i="33" s="1"/>
  <c r="EQ38" i="33"/>
  <c r="EP38" i="33" s="1"/>
  <c r="EN38" i="33"/>
  <c r="EM38" i="33" s="1"/>
  <c r="EK38" i="33"/>
  <c r="EJ38" i="33" s="1"/>
  <c r="EH38" i="33"/>
  <c r="EG38" i="33" s="1"/>
  <c r="EE38" i="33"/>
  <c r="ED38" i="33" s="1"/>
  <c r="EB38" i="33"/>
  <c r="EA38" i="33" s="1"/>
  <c r="DY38" i="33"/>
  <c r="DX38" i="33" s="1"/>
  <c r="DV38" i="33"/>
  <c r="DU38" i="33" s="1"/>
  <c r="DS38" i="33"/>
  <c r="DR38" i="33" s="1"/>
  <c r="DP38" i="33"/>
  <c r="DO38" i="33" s="1"/>
  <c r="DM38" i="33"/>
  <c r="DL38" i="33" s="1"/>
  <c r="DJ38" i="33"/>
  <c r="DI38" i="33" s="1"/>
  <c r="DG38" i="33"/>
  <c r="DF38" i="33" s="1"/>
  <c r="DD38" i="33"/>
  <c r="DC38" i="33" s="1"/>
  <c r="DA38" i="33"/>
  <c r="CZ38" i="33" s="1"/>
  <c r="CX38" i="33"/>
  <c r="CW38" i="33" s="1"/>
  <c r="CU38" i="33"/>
  <c r="CT38" i="33" s="1"/>
  <c r="CR38" i="33"/>
  <c r="CQ38" i="33" s="1"/>
  <c r="CO38" i="33"/>
  <c r="CN38" i="33" s="1"/>
  <c r="CL38" i="33"/>
  <c r="CK38" i="33" s="1"/>
  <c r="CI38" i="33"/>
  <c r="CH38" i="33" s="1"/>
  <c r="CF38" i="33"/>
  <c r="CE38" i="33" s="1"/>
  <c r="CC38" i="33"/>
  <c r="CB38" i="33" s="1"/>
  <c r="BZ38" i="33"/>
  <c r="BY38" i="33" s="1"/>
  <c r="BW38" i="33"/>
  <c r="BV38" i="33" s="1"/>
  <c r="BT38" i="33"/>
  <c r="BS38" i="33" s="1"/>
  <c r="BQ38" i="33"/>
  <c r="BP38" i="33" s="1"/>
  <c r="BN38" i="33"/>
  <c r="BM38" i="33" s="1"/>
  <c r="BK38" i="33"/>
  <c r="BJ38" i="33" s="1"/>
  <c r="BH38" i="33"/>
  <c r="BG38" i="33" s="1"/>
  <c r="FU37" i="33"/>
  <c r="FT37" i="33" s="1"/>
  <c r="FR37" i="33"/>
  <c r="FQ37" i="33" s="1"/>
  <c r="FO37" i="33"/>
  <c r="FN37" i="33" s="1"/>
  <c r="FL37" i="33"/>
  <c r="FK37" i="33" s="1"/>
  <c r="FI37" i="33"/>
  <c r="FH37" i="33" s="1"/>
  <c r="FF37" i="33"/>
  <c r="FE37" i="33" s="1"/>
  <c r="FC37" i="33"/>
  <c r="FB37" i="33" s="1"/>
  <c r="EZ37" i="33"/>
  <c r="EY37" i="33" s="1"/>
  <c r="EW37" i="33"/>
  <c r="EV37" i="33" s="1"/>
  <c r="ET37" i="33"/>
  <c r="ES37" i="33" s="1"/>
  <c r="EQ37" i="33"/>
  <c r="EP37" i="33" s="1"/>
  <c r="EN37" i="33"/>
  <c r="EM37" i="33" s="1"/>
  <c r="EK37" i="33"/>
  <c r="EJ37" i="33" s="1"/>
  <c r="EH37" i="33"/>
  <c r="EG37" i="33" s="1"/>
  <c r="EE37" i="33"/>
  <c r="ED37" i="33" s="1"/>
  <c r="EB37" i="33"/>
  <c r="EA37" i="33" s="1"/>
  <c r="DY37" i="33"/>
  <c r="DX37" i="33" s="1"/>
  <c r="DV37" i="33"/>
  <c r="DU37" i="33" s="1"/>
  <c r="DS37" i="33"/>
  <c r="DR37" i="33" s="1"/>
  <c r="DP37" i="33"/>
  <c r="DO37" i="33" s="1"/>
  <c r="DM37" i="33"/>
  <c r="DL37" i="33" s="1"/>
  <c r="DJ37" i="33"/>
  <c r="DI37" i="33" s="1"/>
  <c r="DG37" i="33"/>
  <c r="DF37" i="33" s="1"/>
  <c r="DD37" i="33"/>
  <c r="DC37" i="33" s="1"/>
  <c r="DA37" i="33"/>
  <c r="CZ37" i="33" s="1"/>
  <c r="CX37" i="33"/>
  <c r="CW37" i="33" s="1"/>
  <c r="CU37" i="33"/>
  <c r="CT37" i="33" s="1"/>
  <c r="CR37" i="33"/>
  <c r="CQ37" i="33" s="1"/>
  <c r="CO37" i="33"/>
  <c r="CN37" i="33" s="1"/>
  <c r="CL37" i="33"/>
  <c r="CK37" i="33" s="1"/>
  <c r="CI37" i="33"/>
  <c r="CH37" i="33" s="1"/>
  <c r="CF37" i="33"/>
  <c r="CE37" i="33" s="1"/>
  <c r="CC37" i="33"/>
  <c r="CB37" i="33" s="1"/>
  <c r="BZ37" i="33"/>
  <c r="BY37" i="33" s="1"/>
  <c r="BW37" i="33"/>
  <c r="BV37" i="33" s="1"/>
  <c r="BT37" i="33"/>
  <c r="BS37" i="33" s="1"/>
  <c r="BQ37" i="33"/>
  <c r="BP37" i="33" s="1"/>
  <c r="BN37" i="33"/>
  <c r="BM37" i="33" s="1"/>
  <c r="BK37" i="33"/>
  <c r="BJ37" i="33" s="1"/>
  <c r="BH37" i="33"/>
  <c r="BG37" i="33" s="1"/>
  <c r="FU36" i="33"/>
  <c r="FT36" i="33" s="1"/>
  <c r="FR36" i="33"/>
  <c r="FQ36" i="33" s="1"/>
  <c r="FO36" i="33"/>
  <c r="FN36" i="33" s="1"/>
  <c r="FL36" i="33"/>
  <c r="FK36" i="33" s="1"/>
  <c r="FI36" i="33"/>
  <c r="FH36" i="33" s="1"/>
  <c r="FF36" i="33"/>
  <c r="FE36" i="33" s="1"/>
  <c r="FC36" i="33"/>
  <c r="FB36" i="33" s="1"/>
  <c r="EZ36" i="33"/>
  <c r="EY36" i="33" s="1"/>
  <c r="EW36" i="33"/>
  <c r="EV36" i="33" s="1"/>
  <c r="ET36" i="33"/>
  <c r="ES36" i="33" s="1"/>
  <c r="EQ36" i="33"/>
  <c r="EP36" i="33" s="1"/>
  <c r="EN36" i="33"/>
  <c r="EM36" i="33" s="1"/>
  <c r="EK36" i="33"/>
  <c r="EJ36" i="33" s="1"/>
  <c r="EH36" i="33"/>
  <c r="EG36" i="33" s="1"/>
  <c r="EE36" i="33"/>
  <c r="ED36" i="33" s="1"/>
  <c r="EB36" i="33"/>
  <c r="EA36" i="33" s="1"/>
  <c r="DY36" i="33"/>
  <c r="DX36" i="33" s="1"/>
  <c r="DV36" i="33"/>
  <c r="DU36" i="33" s="1"/>
  <c r="DS36" i="33"/>
  <c r="DR36" i="33" s="1"/>
  <c r="DP36" i="33"/>
  <c r="DO36" i="33" s="1"/>
  <c r="DM36" i="33"/>
  <c r="DL36" i="33" s="1"/>
  <c r="DJ36" i="33"/>
  <c r="DI36" i="33" s="1"/>
  <c r="DG36" i="33"/>
  <c r="DF36" i="33" s="1"/>
  <c r="DD36" i="33"/>
  <c r="DC36" i="33" s="1"/>
  <c r="DA36" i="33"/>
  <c r="CZ36" i="33" s="1"/>
  <c r="CX36" i="33"/>
  <c r="CW36" i="33" s="1"/>
  <c r="CU36" i="33"/>
  <c r="CT36" i="33" s="1"/>
  <c r="CR36" i="33"/>
  <c r="CQ36" i="33" s="1"/>
  <c r="CO36" i="33"/>
  <c r="CN36" i="33" s="1"/>
  <c r="CL36" i="33"/>
  <c r="CK36" i="33" s="1"/>
  <c r="CI36" i="33"/>
  <c r="CH36" i="33" s="1"/>
  <c r="CF36" i="33"/>
  <c r="CE36" i="33" s="1"/>
  <c r="CC36" i="33"/>
  <c r="CB36" i="33" s="1"/>
  <c r="BZ36" i="33"/>
  <c r="BY36" i="33" s="1"/>
  <c r="BW36" i="33"/>
  <c r="BV36" i="33" s="1"/>
  <c r="BT36" i="33"/>
  <c r="BS36" i="33" s="1"/>
  <c r="BQ36" i="33"/>
  <c r="BP36" i="33" s="1"/>
  <c r="BN36" i="33"/>
  <c r="BM36" i="33" s="1"/>
  <c r="BK36" i="33"/>
  <c r="BJ36" i="33" s="1"/>
  <c r="BH36" i="33"/>
  <c r="BG36" i="33" s="1"/>
  <c r="FU35" i="33"/>
  <c r="FT35" i="33" s="1"/>
  <c r="FR35" i="33"/>
  <c r="FQ35" i="33" s="1"/>
  <c r="FO35" i="33"/>
  <c r="FN35" i="33" s="1"/>
  <c r="FL35" i="33"/>
  <c r="FK35" i="33" s="1"/>
  <c r="FI35" i="33"/>
  <c r="FH35" i="33" s="1"/>
  <c r="FF35" i="33"/>
  <c r="FE35" i="33" s="1"/>
  <c r="FC35" i="33"/>
  <c r="FB35" i="33" s="1"/>
  <c r="EZ35" i="33"/>
  <c r="EY35" i="33" s="1"/>
  <c r="EW35" i="33"/>
  <c r="EV35" i="33" s="1"/>
  <c r="ET35" i="33"/>
  <c r="ES35" i="33" s="1"/>
  <c r="EQ35" i="33"/>
  <c r="EP35" i="33" s="1"/>
  <c r="EN35" i="33"/>
  <c r="EM35" i="33" s="1"/>
  <c r="EK35" i="33"/>
  <c r="EJ35" i="33" s="1"/>
  <c r="EH35" i="33"/>
  <c r="EG35" i="33" s="1"/>
  <c r="EE35" i="33"/>
  <c r="ED35" i="33" s="1"/>
  <c r="EB35" i="33"/>
  <c r="EA35" i="33" s="1"/>
  <c r="DY35" i="33"/>
  <c r="DX35" i="33" s="1"/>
  <c r="DV35" i="33"/>
  <c r="DU35" i="33" s="1"/>
  <c r="DS35" i="33"/>
  <c r="DR35" i="33" s="1"/>
  <c r="DP35" i="33"/>
  <c r="DO35" i="33" s="1"/>
  <c r="DM35" i="33"/>
  <c r="DL35" i="33" s="1"/>
  <c r="DJ35" i="33"/>
  <c r="DI35" i="33" s="1"/>
  <c r="DG35" i="33"/>
  <c r="DF35" i="33" s="1"/>
  <c r="DD35" i="33"/>
  <c r="DC35" i="33" s="1"/>
  <c r="DA35" i="33"/>
  <c r="CZ35" i="33" s="1"/>
  <c r="CX35" i="33"/>
  <c r="CW35" i="33" s="1"/>
  <c r="CU35" i="33"/>
  <c r="CT35" i="33" s="1"/>
  <c r="CR35" i="33"/>
  <c r="CQ35" i="33" s="1"/>
  <c r="CO35" i="33"/>
  <c r="CN35" i="33" s="1"/>
  <c r="CL35" i="33"/>
  <c r="CK35" i="33" s="1"/>
  <c r="CI35" i="33"/>
  <c r="CH35" i="33" s="1"/>
  <c r="CF35" i="33"/>
  <c r="CE35" i="33" s="1"/>
  <c r="CC35" i="33"/>
  <c r="CB35" i="33" s="1"/>
  <c r="BZ35" i="33"/>
  <c r="BY35" i="33" s="1"/>
  <c r="BW35" i="33"/>
  <c r="BV35" i="33" s="1"/>
  <c r="BT35" i="33"/>
  <c r="BS35" i="33" s="1"/>
  <c r="BQ35" i="33"/>
  <c r="BP35" i="33" s="1"/>
  <c r="BN35" i="33"/>
  <c r="BM35" i="33" s="1"/>
  <c r="BK35" i="33"/>
  <c r="BJ35" i="33" s="1"/>
  <c r="BH35" i="33"/>
  <c r="BG35" i="33" s="1"/>
  <c r="FU34" i="33"/>
  <c r="FT34" i="33" s="1"/>
  <c r="FR34" i="33"/>
  <c r="FQ34" i="33" s="1"/>
  <c r="FO34" i="33"/>
  <c r="FN34" i="33" s="1"/>
  <c r="FL34" i="33"/>
  <c r="FK34" i="33" s="1"/>
  <c r="FI34" i="33"/>
  <c r="FH34" i="33" s="1"/>
  <c r="FF34" i="33"/>
  <c r="FE34" i="33" s="1"/>
  <c r="FC34" i="33"/>
  <c r="FB34" i="33" s="1"/>
  <c r="EZ34" i="33"/>
  <c r="EY34" i="33" s="1"/>
  <c r="EW34" i="33"/>
  <c r="EV34" i="33" s="1"/>
  <c r="ET34" i="33"/>
  <c r="ES34" i="33" s="1"/>
  <c r="EQ34" i="33"/>
  <c r="EP34" i="33" s="1"/>
  <c r="EN34" i="33"/>
  <c r="EM34" i="33" s="1"/>
  <c r="EK34" i="33"/>
  <c r="EJ34" i="33" s="1"/>
  <c r="EH34" i="33"/>
  <c r="EG34" i="33" s="1"/>
  <c r="EE34" i="33"/>
  <c r="ED34" i="33" s="1"/>
  <c r="EB34" i="33"/>
  <c r="EA34" i="33" s="1"/>
  <c r="DY34" i="33"/>
  <c r="DX34" i="33" s="1"/>
  <c r="DV34" i="33"/>
  <c r="DU34" i="33" s="1"/>
  <c r="DS34" i="33"/>
  <c r="DR34" i="33" s="1"/>
  <c r="DP34" i="33"/>
  <c r="DO34" i="33" s="1"/>
  <c r="DM34" i="33"/>
  <c r="DL34" i="33" s="1"/>
  <c r="DJ34" i="33"/>
  <c r="DI34" i="33" s="1"/>
  <c r="DG34" i="33"/>
  <c r="DF34" i="33" s="1"/>
  <c r="DD34" i="33"/>
  <c r="DC34" i="33" s="1"/>
  <c r="DA34" i="33"/>
  <c r="CZ34" i="33" s="1"/>
  <c r="CX34" i="33"/>
  <c r="CW34" i="33"/>
  <c r="CU34" i="33"/>
  <c r="CT34" i="33" s="1"/>
  <c r="CR34" i="33"/>
  <c r="CQ34" i="33" s="1"/>
  <c r="CO34" i="33"/>
  <c r="CN34" i="33" s="1"/>
  <c r="CL34" i="33"/>
  <c r="CK34" i="33" s="1"/>
  <c r="CI34" i="33"/>
  <c r="CH34" i="33" s="1"/>
  <c r="CF34" i="33"/>
  <c r="CE34" i="33" s="1"/>
  <c r="CC34" i="33"/>
  <c r="CB34" i="33" s="1"/>
  <c r="BZ34" i="33"/>
  <c r="BY34" i="33" s="1"/>
  <c r="BW34" i="33"/>
  <c r="BV34" i="33" s="1"/>
  <c r="BT34" i="33"/>
  <c r="BS34" i="33" s="1"/>
  <c r="BQ34" i="33"/>
  <c r="BP34" i="33" s="1"/>
  <c r="BN34" i="33"/>
  <c r="BM34" i="33" s="1"/>
  <c r="BK34" i="33"/>
  <c r="BJ34" i="33" s="1"/>
  <c r="BH34" i="33"/>
  <c r="BG34" i="33" s="1"/>
  <c r="FU33" i="33"/>
  <c r="FT33" i="33" s="1"/>
  <c r="FR33" i="33"/>
  <c r="FQ33" i="33" s="1"/>
  <c r="FO33" i="33"/>
  <c r="FN33" i="33" s="1"/>
  <c r="FL33" i="33"/>
  <c r="FK33" i="33"/>
  <c r="FI33" i="33"/>
  <c r="FH33" i="33" s="1"/>
  <c r="FF33" i="33"/>
  <c r="FE33" i="33" s="1"/>
  <c r="FC33" i="33"/>
  <c r="FB33" i="33" s="1"/>
  <c r="EZ33" i="33"/>
  <c r="EY33" i="33" s="1"/>
  <c r="EW33" i="33"/>
  <c r="EV33" i="33" s="1"/>
  <c r="ET33" i="33"/>
  <c r="ES33" i="33" s="1"/>
  <c r="EQ33" i="33"/>
  <c r="EP33" i="33" s="1"/>
  <c r="EN33" i="33"/>
  <c r="EM33" i="33" s="1"/>
  <c r="EK33" i="33"/>
  <c r="EJ33" i="33" s="1"/>
  <c r="EH33" i="33"/>
  <c r="EG33" i="33" s="1"/>
  <c r="EE33" i="33"/>
  <c r="ED33" i="33" s="1"/>
  <c r="EB33" i="33"/>
  <c r="EA33" i="33" s="1"/>
  <c r="DY33" i="33"/>
  <c r="DX33" i="33" s="1"/>
  <c r="DV33" i="33"/>
  <c r="DU33" i="33" s="1"/>
  <c r="DS33" i="33"/>
  <c r="DR33" i="33" s="1"/>
  <c r="DP33" i="33"/>
  <c r="DO33" i="33" s="1"/>
  <c r="DM33" i="33"/>
  <c r="DL33" i="33" s="1"/>
  <c r="DJ33" i="33"/>
  <c r="DI33" i="33" s="1"/>
  <c r="DG33" i="33"/>
  <c r="DF33" i="33" s="1"/>
  <c r="DD33" i="33"/>
  <c r="DC33" i="33" s="1"/>
  <c r="DA33" i="33"/>
  <c r="CZ33" i="33" s="1"/>
  <c r="CX33" i="33"/>
  <c r="CW33" i="33" s="1"/>
  <c r="CU33" i="33"/>
  <c r="CT33" i="33" s="1"/>
  <c r="CR33" i="33"/>
  <c r="CQ33" i="33" s="1"/>
  <c r="CO33" i="33"/>
  <c r="CN33" i="33" s="1"/>
  <c r="CL33" i="33"/>
  <c r="CK33" i="33" s="1"/>
  <c r="CI33" i="33"/>
  <c r="CH33" i="33" s="1"/>
  <c r="CF33" i="33"/>
  <c r="CE33" i="33" s="1"/>
  <c r="CC33" i="33"/>
  <c r="CB33" i="33" s="1"/>
  <c r="BZ33" i="33"/>
  <c r="BY33" i="33" s="1"/>
  <c r="BW33" i="33"/>
  <c r="BV33" i="33" s="1"/>
  <c r="BT33" i="33"/>
  <c r="BS33" i="33" s="1"/>
  <c r="BQ33" i="33"/>
  <c r="BP33" i="33" s="1"/>
  <c r="BN33" i="33"/>
  <c r="BM33" i="33" s="1"/>
  <c r="BK33" i="33"/>
  <c r="BJ33" i="33" s="1"/>
  <c r="BH33" i="33"/>
  <c r="BG33" i="33" s="1"/>
  <c r="FU32" i="33"/>
  <c r="FT32" i="33" s="1"/>
  <c r="FR32" i="33"/>
  <c r="FQ32" i="33" s="1"/>
  <c r="FO32" i="33"/>
  <c r="FN32" i="33" s="1"/>
  <c r="FL32" i="33"/>
  <c r="FK32" i="33" s="1"/>
  <c r="FI32" i="33"/>
  <c r="FH32" i="33" s="1"/>
  <c r="FF32" i="33"/>
  <c r="FE32" i="33" s="1"/>
  <c r="FC32" i="33"/>
  <c r="FB32" i="33" s="1"/>
  <c r="EZ32" i="33"/>
  <c r="EY32" i="33" s="1"/>
  <c r="EW32" i="33"/>
  <c r="EV32" i="33" s="1"/>
  <c r="ET32" i="33"/>
  <c r="ES32" i="33" s="1"/>
  <c r="EQ32" i="33"/>
  <c r="EP32" i="33" s="1"/>
  <c r="EN32" i="33"/>
  <c r="EM32" i="33" s="1"/>
  <c r="EK32" i="33"/>
  <c r="EJ32" i="33" s="1"/>
  <c r="EH32" i="33"/>
  <c r="EG32" i="33" s="1"/>
  <c r="EE32" i="33"/>
  <c r="ED32" i="33" s="1"/>
  <c r="EB32" i="33"/>
  <c r="EA32" i="33" s="1"/>
  <c r="DY32" i="33"/>
  <c r="DX32" i="33" s="1"/>
  <c r="DV32" i="33"/>
  <c r="DU32" i="33" s="1"/>
  <c r="DS32" i="33"/>
  <c r="DR32" i="33" s="1"/>
  <c r="DP32" i="33"/>
  <c r="DO32" i="33" s="1"/>
  <c r="DM32" i="33"/>
  <c r="DL32" i="33"/>
  <c r="DJ32" i="33"/>
  <c r="DI32" i="33" s="1"/>
  <c r="DG32" i="33"/>
  <c r="DF32" i="33" s="1"/>
  <c r="DD32" i="33"/>
  <c r="DC32" i="33" s="1"/>
  <c r="DA32" i="33"/>
  <c r="CZ32" i="33" s="1"/>
  <c r="CX32" i="33"/>
  <c r="CW32" i="33" s="1"/>
  <c r="CU32" i="33"/>
  <c r="CT32" i="33" s="1"/>
  <c r="CR32" i="33"/>
  <c r="CQ32" i="33" s="1"/>
  <c r="CO32" i="33"/>
  <c r="CN32" i="33" s="1"/>
  <c r="CL32" i="33"/>
  <c r="CK32" i="33" s="1"/>
  <c r="CI32" i="33"/>
  <c r="CH32" i="33" s="1"/>
  <c r="CF32" i="33"/>
  <c r="CE32" i="33" s="1"/>
  <c r="CC32" i="33"/>
  <c r="CB32" i="33" s="1"/>
  <c r="BZ32" i="33"/>
  <c r="BY32" i="33" s="1"/>
  <c r="BW32" i="33"/>
  <c r="BV32" i="33" s="1"/>
  <c r="BT32" i="33"/>
  <c r="BS32" i="33" s="1"/>
  <c r="BQ32" i="33"/>
  <c r="BP32" i="33" s="1"/>
  <c r="BN32" i="33"/>
  <c r="BM32" i="33" s="1"/>
  <c r="BK32" i="33"/>
  <c r="BJ32" i="33" s="1"/>
  <c r="BH32" i="33"/>
  <c r="BG32" i="33" s="1"/>
  <c r="FU31" i="33"/>
  <c r="FT31" i="33" s="1"/>
  <c r="FR31" i="33"/>
  <c r="FQ31" i="33" s="1"/>
  <c r="FO31" i="33"/>
  <c r="FN31" i="33" s="1"/>
  <c r="FL31" i="33"/>
  <c r="FK31" i="33" s="1"/>
  <c r="FI31" i="33"/>
  <c r="FH31" i="33" s="1"/>
  <c r="FF31" i="33"/>
  <c r="FE31" i="33" s="1"/>
  <c r="FC31" i="33"/>
  <c r="FB31" i="33" s="1"/>
  <c r="EZ31" i="33"/>
  <c r="EY31" i="33" s="1"/>
  <c r="EW31" i="33"/>
  <c r="EV31" i="33" s="1"/>
  <c r="ET31" i="33"/>
  <c r="ES31" i="33" s="1"/>
  <c r="EQ31" i="33"/>
  <c r="EP31" i="33" s="1"/>
  <c r="EN31" i="33"/>
  <c r="EM31" i="33" s="1"/>
  <c r="EK31" i="33"/>
  <c r="EJ31" i="33" s="1"/>
  <c r="EH31" i="33"/>
  <c r="EG31" i="33" s="1"/>
  <c r="EE31" i="33"/>
  <c r="ED31" i="33" s="1"/>
  <c r="EB31" i="33"/>
  <c r="EA31" i="33" s="1"/>
  <c r="DY31" i="33"/>
  <c r="DX31" i="33" s="1"/>
  <c r="DV31" i="33"/>
  <c r="DU31" i="33" s="1"/>
  <c r="DS31" i="33"/>
  <c r="DR31" i="33" s="1"/>
  <c r="DP31" i="33"/>
  <c r="DO31" i="33" s="1"/>
  <c r="DM31" i="33"/>
  <c r="DL31" i="33" s="1"/>
  <c r="DJ31" i="33"/>
  <c r="DI31" i="33" s="1"/>
  <c r="DG31" i="33"/>
  <c r="DF31" i="33" s="1"/>
  <c r="DD31" i="33"/>
  <c r="DC31" i="33" s="1"/>
  <c r="DA31" i="33"/>
  <c r="CZ31" i="33" s="1"/>
  <c r="CX31" i="33"/>
  <c r="CW31" i="33" s="1"/>
  <c r="CU31" i="33"/>
  <c r="CT31" i="33" s="1"/>
  <c r="CR31" i="33"/>
  <c r="CQ31" i="33" s="1"/>
  <c r="CO31" i="33"/>
  <c r="CN31" i="33" s="1"/>
  <c r="CL31" i="33"/>
  <c r="CK31" i="33" s="1"/>
  <c r="CI31" i="33"/>
  <c r="CH31" i="33" s="1"/>
  <c r="CF31" i="33"/>
  <c r="CE31" i="33" s="1"/>
  <c r="CC31" i="33"/>
  <c r="CB31" i="33" s="1"/>
  <c r="BZ31" i="33"/>
  <c r="BY31" i="33" s="1"/>
  <c r="BW31" i="33"/>
  <c r="BV31" i="33" s="1"/>
  <c r="BT31" i="33"/>
  <c r="BS31" i="33" s="1"/>
  <c r="BQ31" i="33"/>
  <c r="BP31" i="33" s="1"/>
  <c r="BN31" i="33"/>
  <c r="BM31" i="33" s="1"/>
  <c r="BK31" i="33"/>
  <c r="BJ31" i="33" s="1"/>
  <c r="BH31" i="33"/>
  <c r="BG31" i="33" s="1"/>
  <c r="FU30" i="33"/>
  <c r="FT30" i="33" s="1"/>
  <c r="FR30" i="33"/>
  <c r="FQ30" i="33" s="1"/>
  <c r="FO30" i="33"/>
  <c r="FN30" i="33" s="1"/>
  <c r="FL30" i="33"/>
  <c r="FK30" i="33" s="1"/>
  <c r="FI30" i="33"/>
  <c r="FH30" i="33" s="1"/>
  <c r="FF30" i="33"/>
  <c r="FE30" i="33" s="1"/>
  <c r="FC30" i="33"/>
  <c r="FB30" i="33" s="1"/>
  <c r="EZ30" i="33"/>
  <c r="EY30" i="33" s="1"/>
  <c r="EW30" i="33"/>
  <c r="EV30" i="33" s="1"/>
  <c r="ET30" i="33"/>
  <c r="ES30" i="33" s="1"/>
  <c r="EQ30" i="33"/>
  <c r="EP30" i="33" s="1"/>
  <c r="EN30" i="33"/>
  <c r="EM30" i="33" s="1"/>
  <c r="EK30" i="33"/>
  <c r="EJ30" i="33" s="1"/>
  <c r="EH30" i="33"/>
  <c r="EG30" i="33" s="1"/>
  <c r="EE30" i="33"/>
  <c r="ED30" i="33" s="1"/>
  <c r="EB30" i="33"/>
  <c r="EA30" i="33" s="1"/>
  <c r="DY30" i="33"/>
  <c r="DX30" i="33" s="1"/>
  <c r="DV30" i="33"/>
  <c r="DU30" i="33" s="1"/>
  <c r="DS30" i="33"/>
  <c r="DR30" i="33" s="1"/>
  <c r="DP30" i="33"/>
  <c r="DO30" i="33" s="1"/>
  <c r="DM30" i="33"/>
  <c r="DL30" i="33" s="1"/>
  <c r="DJ30" i="33"/>
  <c r="DI30" i="33" s="1"/>
  <c r="DG30" i="33"/>
  <c r="DF30" i="33"/>
  <c r="DD30" i="33"/>
  <c r="DC30" i="33" s="1"/>
  <c r="DA30" i="33"/>
  <c r="CZ30" i="33" s="1"/>
  <c r="CX30" i="33"/>
  <c r="CW30" i="33" s="1"/>
  <c r="CU30" i="33"/>
  <c r="CT30" i="33" s="1"/>
  <c r="CR30" i="33"/>
  <c r="CQ30" i="33" s="1"/>
  <c r="CO30" i="33"/>
  <c r="CN30" i="33" s="1"/>
  <c r="CL30" i="33"/>
  <c r="CK30" i="33" s="1"/>
  <c r="CI30" i="33"/>
  <c r="CH30" i="33" s="1"/>
  <c r="CF30" i="33"/>
  <c r="CE30" i="33" s="1"/>
  <c r="CC30" i="33"/>
  <c r="CB30" i="33" s="1"/>
  <c r="BZ30" i="33"/>
  <c r="BY30" i="33" s="1"/>
  <c r="BW30" i="33"/>
  <c r="BV30" i="33" s="1"/>
  <c r="BT30" i="33"/>
  <c r="BS30" i="33" s="1"/>
  <c r="BQ30" i="33"/>
  <c r="BP30" i="33" s="1"/>
  <c r="BN30" i="33"/>
  <c r="BM30" i="33" s="1"/>
  <c r="BK30" i="33"/>
  <c r="BJ30" i="33" s="1"/>
  <c r="BH30" i="33"/>
  <c r="BG30" i="33" s="1"/>
  <c r="FU29" i="33"/>
  <c r="FT29" i="33" s="1"/>
  <c r="FR29" i="33"/>
  <c r="FQ29" i="33" s="1"/>
  <c r="FO29" i="33"/>
  <c r="FN29" i="33" s="1"/>
  <c r="FL29" i="33"/>
  <c r="FK29" i="33" s="1"/>
  <c r="FI29" i="33"/>
  <c r="FH29" i="33" s="1"/>
  <c r="FF29" i="33"/>
  <c r="FE29" i="33" s="1"/>
  <c r="FC29" i="33"/>
  <c r="FB29" i="33" s="1"/>
  <c r="EZ29" i="33"/>
  <c r="EY29" i="33" s="1"/>
  <c r="EW29" i="33"/>
  <c r="EV29" i="33" s="1"/>
  <c r="ET29" i="33"/>
  <c r="ES29" i="33" s="1"/>
  <c r="EQ29" i="33"/>
  <c r="EP29" i="33" s="1"/>
  <c r="EN29" i="33"/>
  <c r="EM29" i="33" s="1"/>
  <c r="EK29" i="33"/>
  <c r="EJ29" i="33" s="1"/>
  <c r="EH29" i="33"/>
  <c r="EG29" i="33" s="1"/>
  <c r="EE29" i="33"/>
  <c r="ED29" i="33" s="1"/>
  <c r="EB29" i="33"/>
  <c r="EA29" i="33" s="1"/>
  <c r="DY29" i="33"/>
  <c r="DX29" i="33" s="1"/>
  <c r="DV29" i="33"/>
  <c r="DU29" i="33" s="1"/>
  <c r="DS29" i="33"/>
  <c r="DR29" i="33" s="1"/>
  <c r="DP29" i="33"/>
  <c r="DO29" i="33" s="1"/>
  <c r="DM29" i="33"/>
  <c r="DL29" i="33" s="1"/>
  <c r="DJ29" i="33"/>
  <c r="DI29" i="33" s="1"/>
  <c r="DG29" i="33"/>
  <c r="DF29" i="33" s="1"/>
  <c r="DD29" i="33"/>
  <c r="DC29" i="33" s="1"/>
  <c r="DA29" i="33"/>
  <c r="CZ29" i="33" s="1"/>
  <c r="CX29" i="33"/>
  <c r="CW29" i="33" s="1"/>
  <c r="CU29" i="33"/>
  <c r="CT29" i="33" s="1"/>
  <c r="CR29" i="33"/>
  <c r="CQ29" i="33" s="1"/>
  <c r="CO29" i="33"/>
  <c r="CN29" i="33" s="1"/>
  <c r="CL29" i="33"/>
  <c r="CK29" i="33" s="1"/>
  <c r="CI29" i="33"/>
  <c r="CH29" i="33" s="1"/>
  <c r="CF29" i="33"/>
  <c r="CE29" i="33" s="1"/>
  <c r="CC29" i="33"/>
  <c r="CB29" i="33" s="1"/>
  <c r="BZ29" i="33"/>
  <c r="BY29" i="33" s="1"/>
  <c r="BW29" i="33"/>
  <c r="BV29" i="33" s="1"/>
  <c r="BT29" i="33"/>
  <c r="BS29" i="33" s="1"/>
  <c r="BQ29" i="33"/>
  <c r="BP29" i="33" s="1"/>
  <c r="BN29" i="33"/>
  <c r="BM29" i="33" s="1"/>
  <c r="BK29" i="33"/>
  <c r="BJ29" i="33" s="1"/>
  <c r="BH29" i="33"/>
  <c r="BG29" i="33" s="1"/>
  <c r="FU28" i="33"/>
  <c r="FT28" i="33" s="1"/>
  <c r="FR28" i="33"/>
  <c r="FQ28" i="33" s="1"/>
  <c r="FO28" i="33"/>
  <c r="FN28" i="33" s="1"/>
  <c r="FL28" i="33"/>
  <c r="FK28" i="33" s="1"/>
  <c r="FI28" i="33"/>
  <c r="FH28" i="33" s="1"/>
  <c r="FF28" i="33"/>
  <c r="FE28" i="33" s="1"/>
  <c r="FC28" i="33"/>
  <c r="FB28" i="33" s="1"/>
  <c r="EZ28" i="33"/>
  <c r="EY28" i="33" s="1"/>
  <c r="EW28" i="33"/>
  <c r="EV28" i="33" s="1"/>
  <c r="ET28" i="33"/>
  <c r="ES28" i="33" s="1"/>
  <c r="EQ28" i="33"/>
  <c r="EP28" i="33" s="1"/>
  <c r="EN28" i="33"/>
  <c r="EM28" i="33" s="1"/>
  <c r="EK28" i="33"/>
  <c r="EJ28" i="33" s="1"/>
  <c r="EH28" i="33"/>
  <c r="EG28" i="33" s="1"/>
  <c r="EE28" i="33"/>
  <c r="ED28" i="33" s="1"/>
  <c r="EB28" i="33"/>
  <c r="EA28" i="33" s="1"/>
  <c r="DY28" i="33"/>
  <c r="DX28" i="33" s="1"/>
  <c r="DV28" i="33"/>
  <c r="DU28" i="33" s="1"/>
  <c r="DS28" i="33"/>
  <c r="DR28" i="33" s="1"/>
  <c r="DP28" i="33"/>
  <c r="DO28" i="33" s="1"/>
  <c r="DM28" i="33"/>
  <c r="DL28" i="33" s="1"/>
  <c r="DJ28" i="33"/>
  <c r="DI28" i="33" s="1"/>
  <c r="DG28" i="33"/>
  <c r="DF28" i="33" s="1"/>
  <c r="DD28" i="33"/>
  <c r="DC28" i="33" s="1"/>
  <c r="DA28" i="33"/>
  <c r="CZ28" i="33" s="1"/>
  <c r="CX28" i="33"/>
  <c r="CW28" i="33" s="1"/>
  <c r="CU28" i="33"/>
  <c r="CT28" i="33" s="1"/>
  <c r="CR28" i="33"/>
  <c r="CQ28" i="33" s="1"/>
  <c r="CO28" i="33"/>
  <c r="CN28" i="33" s="1"/>
  <c r="CL28" i="33"/>
  <c r="CK28" i="33" s="1"/>
  <c r="CI28" i="33"/>
  <c r="CH28" i="33" s="1"/>
  <c r="CF28" i="33"/>
  <c r="CE28" i="33" s="1"/>
  <c r="CC28" i="33"/>
  <c r="CB28" i="33" s="1"/>
  <c r="BZ28" i="33"/>
  <c r="BY28" i="33" s="1"/>
  <c r="BW28" i="33"/>
  <c r="BV28" i="33" s="1"/>
  <c r="BT28" i="33"/>
  <c r="BS28" i="33" s="1"/>
  <c r="BQ28" i="33"/>
  <c r="BP28" i="33" s="1"/>
  <c r="BN28" i="33"/>
  <c r="BM28" i="33" s="1"/>
  <c r="BK28" i="33"/>
  <c r="BJ28" i="33" s="1"/>
  <c r="BH28" i="33"/>
  <c r="BG28" i="33" s="1"/>
  <c r="FU27" i="33"/>
  <c r="FT27" i="33" s="1"/>
  <c r="FR27" i="33"/>
  <c r="FQ27" i="33" s="1"/>
  <c r="FO27" i="33"/>
  <c r="FN27" i="33" s="1"/>
  <c r="FL27" i="33"/>
  <c r="FK27" i="33" s="1"/>
  <c r="FI27" i="33"/>
  <c r="FH27" i="33" s="1"/>
  <c r="FF27" i="33"/>
  <c r="FE27" i="33" s="1"/>
  <c r="FC27" i="33"/>
  <c r="FB27" i="33" s="1"/>
  <c r="EZ27" i="33"/>
  <c r="EY27" i="33" s="1"/>
  <c r="EW27" i="33"/>
  <c r="EV27" i="33" s="1"/>
  <c r="ET27" i="33"/>
  <c r="ES27" i="33" s="1"/>
  <c r="EQ27" i="33"/>
  <c r="EP27" i="33" s="1"/>
  <c r="EN27" i="33"/>
  <c r="EM27" i="33" s="1"/>
  <c r="EK27" i="33"/>
  <c r="EJ27" i="33" s="1"/>
  <c r="EH27" i="33"/>
  <c r="EG27" i="33" s="1"/>
  <c r="EE27" i="33"/>
  <c r="ED27" i="33" s="1"/>
  <c r="EB27" i="33"/>
  <c r="EA27" i="33" s="1"/>
  <c r="DY27" i="33"/>
  <c r="DX27" i="33" s="1"/>
  <c r="DV27" i="33"/>
  <c r="DU27" i="33" s="1"/>
  <c r="DS27" i="33"/>
  <c r="DR27" i="33" s="1"/>
  <c r="DP27" i="33"/>
  <c r="DO27" i="33" s="1"/>
  <c r="DM27" i="33"/>
  <c r="DL27" i="33" s="1"/>
  <c r="DJ27" i="33"/>
  <c r="DI27" i="33" s="1"/>
  <c r="DG27" i="33"/>
  <c r="DF27" i="33" s="1"/>
  <c r="DD27" i="33"/>
  <c r="DC27" i="33" s="1"/>
  <c r="DA27" i="33"/>
  <c r="CZ27" i="33" s="1"/>
  <c r="CX27" i="33"/>
  <c r="CW27" i="33" s="1"/>
  <c r="CU27" i="33"/>
  <c r="CT27" i="33" s="1"/>
  <c r="CR27" i="33"/>
  <c r="CQ27" i="33" s="1"/>
  <c r="CO27" i="33"/>
  <c r="CN27" i="33" s="1"/>
  <c r="CL27" i="33"/>
  <c r="CK27" i="33"/>
  <c r="CI27" i="33"/>
  <c r="CH27" i="33" s="1"/>
  <c r="CF27" i="33"/>
  <c r="CE27" i="33" s="1"/>
  <c r="CC27" i="33"/>
  <c r="CB27" i="33" s="1"/>
  <c r="BZ27" i="33"/>
  <c r="BY27" i="33" s="1"/>
  <c r="BW27" i="33"/>
  <c r="BV27" i="33" s="1"/>
  <c r="BT27" i="33"/>
  <c r="BS27" i="33" s="1"/>
  <c r="BQ27" i="33"/>
  <c r="BP27" i="33" s="1"/>
  <c r="BN27" i="33"/>
  <c r="BM27" i="33" s="1"/>
  <c r="BK27" i="33"/>
  <c r="BJ27" i="33" s="1"/>
  <c r="BH27" i="33"/>
  <c r="BG27" i="33" s="1"/>
  <c r="FU26" i="33"/>
  <c r="FT26" i="33" s="1"/>
  <c r="FR26" i="33"/>
  <c r="FQ26" i="33" s="1"/>
  <c r="FO26" i="33"/>
  <c r="FN26" i="33" s="1"/>
  <c r="FL26" i="33"/>
  <c r="FK26" i="33" s="1"/>
  <c r="FI26" i="33"/>
  <c r="FH26" i="33" s="1"/>
  <c r="FF26" i="33"/>
  <c r="FE26" i="33" s="1"/>
  <c r="FC26" i="33"/>
  <c r="FB26" i="33" s="1"/>
  <c r="EZ26" i="33"/>
  <c r="EY26" i="33" s="1"/>
  <c r="EW26" i="33"/>
  <c r="EV26" i="33" s="1"/>
  <c r="ET26" i="33"/>
  <c r="ES26" i="33" s="1"/>
  <c r="EQ26" i="33"/>
  <c r="EP26" i="33" s="1"/>
  <c r="EN26" i="33"/>
  <c r="EM26" i="33" s="1"/>
  <c r="EK26" i="33"/>
  <c r="EJ26" i="33" s="1"/>
  <c r="EH26" i="33"/>
  <c r="EG26" i="33" s="1"/>
  <c r="EE26" i="33"/>
  <c r="ED26" i="33" s="1"/>
  <c r="EB26" i="33"/>
  <c r="EA26" i="33" s="1"/>
  <c r="DY26" i="33"/>
  <c r="DX26" i="33" s="1"/>
  <c r="DV26" i="33"/>
  <c r="DU26" i="33" s="1"/>
  <c r="DS26" i="33"/>
  <c r="DR26" i="33" s="1"/>
  <c r="DP26" i="33"/>
  <c r="DO26" i="33" s="1"/>
  <c r="DM26" i="33"/>
  <c r="DL26" i="33" s="1"/>
  <c r="DJ26" i="33"/>
  <c r="DI26" i="33" s="1"/>
  <c r="DG26" i="33"/>
  <c r="DF26" i="33" s="1"/>
  <c r="DD26" i="33"/>
  <c r="DC26" i="33" s="1"/>
  <c r="DA26" i="33"/>
  <c r="CZ26" i="33" s="1"/>
  <c r="CX26" i="33"/>
  <c r="CW26" i="33" s="1"/>
  <c r="CU26" i="33"/>
  <c r="CT26" i="33" s="1"/>
  <c r="CR26" i="33"/>
  <c r="CQ26" i="33" s="1"/>
  <c r="CO26" i="33"/>
  <c r="CN26" i="33" s="1"/>
  <c r="CL26" i="33"/>
  <c r="CK26" i="33" s="1"/>
  <c r="CI26" i="33"/>
  <c r="CH26" i="33" s="1"/>
  <c r="CF26" i="33"/>
  <c r="CE26" i="33" s="1"/>
  <c r="CC26" i="33"/>
  <c r="CB26" i="33" s="1"/>
  <c r="BZ26" i="33"/>
  <c r="BY26" i="33" s="1"/>
  <c r="BW26" i="33"/>
  <c r="BV26" i="33" s="1"/>
  <c r="BT26" i="33"/>
  <c r="BS26" i="33" s="1"/>
  <c r="BQ26" i="33"/>
  <c r="BP26" i="33" s="1"/>
  <c r="BN26" i="33"/>
  <c r="BM26" i="33" s="1"/>
  <c r="BK26" i="33"/>
  <c r="BJ26" i="33" s="1"/>
  <c r="BH26" i="33"/>
  <c r="BG26" i="33" s="1"/>
  <c r="FU25" i="33"/>
  <c r="FT25" i="33" s="1"/>
  <c r="FR25" i="33"/>
  <c r="FQ25" i="33" s="1"/>
  <c r="FO25" i="33"/>
  <c r="FN25" i="33" s="1"/>
  <c r="FL25" i="33"/>
  <c r="FK25" i="33" s="1"/>
  <c r="FI25" i="33"/>
  <c r="FH25" i="33" s="1"/>
  <c r="FF25" i="33"/>
  <c r="FE25" i="33" s="1"/>
  <c r="FC25" i="33"/>
  <c r="FB25" i="33" s="1"/>
  <c r="EZ25" i="33"/>
  <c r="EY25" i="33" s="1"/>
  <c r="EW25" i="33"/>
  <c r="EV25" i="33" s="1"/>
  <c r="ET25" i="33"/>
  <c r="ES25" i="33" s="1"/>
  <c r="EQ25" i="33"/>
  <c r="EP25" i="33" s="1"/>
  <c r="EN25" i="33"/>
  <c r="EM25" i="33" s="1"/>
  <c r="EK25" i="33"/>
  <c r="EJ25" i="33" s="1"/>
  <c r="EH25" i="33"/>
  <c r="EG25" i="33" s="1"/>
  <c r="EE25" i="33"/>
  <c r="ED25" i="33" s="1"/>
  <c r="EB25" i="33"/>
  <c r="EA25" i="33" s="1"/>
  <c r="DY25" i="33"/>
  <c r="DX25" i="33" s="1"/>
  <c r="DV25" i="33"/>
  <c r="DU25" i="33" s="1"/>
  <c r="DS25" i="33"/>
  <c r="DR25" i="33" s="1"/>
  <c r="DP25" i="33"/>
  <c r="DO25" i="33" s="1"/>
  <c r="DM25" i="33"/>
  <c r="DL25" i="33" s="1"/>
  <c r="DJ25" i="33"/>
  <c r="DI25" i="33" s="1"/>
  <c r="DG25" i="33"/>
  <c r="DF25" i="33" s="1"/>
  <c r="DD25" i="33"/>
  <c r="DC25" i="33" s="1"/>
  <c r="DA25" i="33"/>
  <c r="CZ25" i="33" s="1"/>
  <c r="CX25" i="33"/>
  <c r="CW25" i="33" s="1"/>
  <c r="CU25" i="33"/>
  <c r="CT25" i="33" s="1"/>
  <c r="CR25" i="33"/>
  <c r="CQ25" i="33" s="1"/>
  <c r="CO25" i="33"/>
  <c r="CN25" i="33" s="1"/>
  <c r="CL25" i="33"/>
  <c r="CK25" i="33" s="1"/>
  <c r="CI25" i="33"/>
  <c r="CH25" i="33" s="1"/>
  <c r="CF25" i="33"/>
  <c r="CE25" i="33" s="1"/>
  <c r="CC25" i="33"/>
  <c r="CB25" i="33" s="1"/>
  <c r="BZ25" i="33"/>
  <c r="BY25" i="33" s="1"/>
  <c r="BW25" i="33"/>
  <c r="BV25" i="33" s="1"/>
  <c r="BT25" i="33"/>
  <c r="BS25" i="33" s="1"/>
  <c r="BQ25" i="33"/>
  <c r="BP25" i="33" s="1"/>
  <c r="BN25" i="33"/>
  <c r="BM25" i="33" s="1"/>
  <c r="BK25" i="33"/>
  <c r="BJ25" i="33" s="1"/>
  <c r="BH25" i="33"/>
  <c r="BG25" i="33" s="1"/>
  <c r="FU24" i="33"/>
  <c r="FT24" i="33" s="1"/>
  <c r="FR24" i="33"/>
  <c r="FQ24" i="33" s="1"/>
  <c r="FO24" i="33"/>
  <c r="FN24" i="33" s="1"/>
  <c r="FL24" i="33"/>
  <c r="FK24" i="33" s="1"/>
  <c r="FI24" i="33"/>
  <c r="FH24" i="33" s="1"/>
  <c r="FF24" i="33"/>
  <c r="FE24" i="33" s="1"/>
  <c r="FC24" i="33"/>
  <c r="FB24" i="33" s="1"/>
  <c r="EZ24" i="33"/>
  <c r="EY24" i="33" s="1"/>
  <c r="EW24" i="33"/>
  <c r="EV24" i="33" s="1"/>
  <c r="ET24" i="33"/>
  <c r="ES24" i="33" s="1"/>
  <c r="EQ24" i="33"/>
  <c r="EP24" i="33" s="1"/>
  <c r="EN24" i="33"/>
  <c r="EM24" i="33" s="1"/>
  <c r="EK24" i="33"/>
  <c r="EJ24" i="33" s="1"/>
  <c r="EH24" i="33"/>
  <c r="EG24" i="33" s="1"/>
  <c r="EE24" i="33"/>
  <c r="ED24" i="33" s="1"/>
  <c r="EB24" i="33"/>
  <c r="EA24" i="33" s="1"/>
  <c r="DY24" i="33"/>
  <c r="DX24" i="33" s="1"/>
  <c r="DV24" i="33"/>
  <c r="DU24" i="33" s="1"/>
  <c r="DS24" i="33"/>
  <c r="DR24" i="33" s="1"/>
  <c r="DP24" i="33"/>
  <c r="DO24" i="33" s="1"/>
  <c r="DM24" i="33"/>
  <c r="DL24" i="33" s="1"/>
  <c r="DJ24" i="33"/>
  <c r="DI24" i="33" s="1"/>
  <c r="DG24" i="33"/>
  <c r="DF24" i="33" s="1"/>
  <c r="DD24" i="33"/>
  <c r="DC24" i="33" s="1"/>
  <c r="DA24" i="33"/>
  <c r="CZ24" i="33" s="1"/>
  <c r="CX24" i="33"/>
  <c r="CW24" i="33" s="1"/>
  <c r="CU24" i="33"/>
  <c r="CT24" i="33" s="1"/>
  <c r="CR24" i="33"/>
  <c r="CQ24" i="33" s="1"/>
  <c r="CO24" i="33"/>
  <c r="CN24" i="33" s="1"/>
  <c r="CL24" i="33"/>
  <c r="CK24" i="33" s="1"/>
  <c r="CI24" i="33"/>
  <c r="CH24" i="33" s="1"/>
  <c r="CF24" i="33"/>
  <c r="CE24" i="33" s="1"/>
  <c r="CC24" i="33"/>
  <c r="CB24" i="33" s="1"/>
  <c r="BZ24" i="33"/>
  <c r="BY24" i="33" s="1"/>
  <c r="BW24" i="33"/>
  <c r="BV24" i="33" s="1"/>
  <c r="BT24" i="33"/>
  <c r="BS24" i="33" s="1"/>
  <c r="BQ24" i="33"/>
  <c r="BP24" i="33" s="1"/>
  <c r="BN24" i="33"/>
  <c r="BM24" i="33" s="1"/>
  <c r="BK24" i="33"/>
  <c r="BJ24" i="33" s="1"/>
  <c r="BH24" i="33"/>
  <c r="BG24" i="33" s="1"/>
  <c r="FU23" i="33"/>
  <c r="FT23" i="33" s="1"/>
  <c r="FR23" i="33"/>
  <c r="FQ23" i="33" s="1"/>
  <c r="FO23" i="33"/>
  <c r="FN23" i="33" s="1"/>
  <c r="FL23" i="33"/>
  <c r="FK23" i="33" s="1"/>
  <c r="FI23" i="33"/>
  <c r="FH23" i="33" s="1"/>
  <c r="FF23" i="33"/>
  <c r="FE23" i="33" s="1"/>
  <c r="FC23" i="33"/>
  <c r="FB23" i="33" s="1"/>
  <c r="EZ23" i="33"/>
  <c r="EY23" i="33" s="1"/>
  <c r="EW23" i="33"/>
  <c r="EV23" i="33" s="1"/>
  <c r="ET23" i="33"/>
  <c r="ES23" i="33" s="1"/>
  <c r="EQ23" i="33"/>
  <c r="EP23" i="33" s="1"/>
  <c r="EN23" i="33"/>
  <c r="EM23" i="33" s="1"/>
  <c r="EK23" i="33"/>
  <c r="EJ23" i="33" s="1"/>
  <c r="EH23" i="33"/>
  <c r="EG23" i="33" s="1"/>
  <c r="EE23" i="33"/>
  <c r="ED23" i="33" s="1"/>
  <c r="EB23" i="33"/>
  <c r="EA23" i="33" s="1"/>
  <c r="DY23" i="33"/>
  <c r="DX23" i="33" s="1"/>
  <c r="DV23" i="33"/>
  <c r="DU23" i="33" s="1"/>
  <c r="DS23" i="33"/>
  <c r="DR23" i="33" s="1"/>
  <c r="DP23" i="33"/>
  <c r="DO23" i="33" s="1"/>
  <c r="DM23" i="33"/>
  <c r="DL23" i="33" s="1"/>
  <c r="DJ23" i="33"/>
  <c r="DI23" i="33" s="1"/>
  <c r="DG23" i="33"/>
  <c r="DF23" i="33" s="1"/>
  <c r="DD23" i="33"/>
  <c r="DC23" i="33" s="1"/>
  <c r="DA23" i="33"/>
  <c r="CZ23" i="33" s="1"/>
  <c r="CX23" i="33"/>
  <c r="CW23" i="33" s="1"/>
  <c r="CU23" i="33"/>
  <c r="CT23" i="33" s="1"/>
  <c r="CR23" i="33"/>
  <c r="CQ23" i="33" s="1"/>
  <c r="CO23" i="33"/>
  <c r="CN23" i="33" s="1"/>
  <c r="CL23" i="33"/>
  <c r="CK23" i="33" s="1"/>
  <c r="CI23" i="33"/>
  <c r="CH23" i="33" s="1"/>
  <c r="CF23" i="33"/>
  <c r="CE23" i="33" s="1"/>
  <c r="CC23" i="33"/>
  <c r="CB23" i="33" s="1"/>
  <c r="BZ23" i="33"/>
  <c r="BY23" i="33" s="1"/>
  <c r="BW23" i="33"/>
  <c r="BV23" i="33" s="1"/>
  <c r="BT23" i="33"/>
  <c r="BS23" i="33" s="1"/>
  <c r="BQ23" i="33"/>
  <c r="BP23" i="33" s="1"/>
  <c r="BN23" i="33"/>
  <c r="BM23" i="33" s="1"/>
  <c r="BK23" i="33"/>
  <c r="BJ23" i="33" s="1"/>
  <c r="BH23" i="33"/>
  <c r="FU22" i="33"/>
  <c r="FT22" i="33" s="1"/>
  <c r="FR22" i="33"/>
  <c r="FQ22" i="33" s="1"/>
  <c r="FO22" i="33"/>
  <c r="FN22" i="33" s="1"/>
  <c r="FL22" i="33"/>
  <c r="FK22" i="33" s="1"/>
  <c r="FI22" i="33"/>
  <c r="FH22" i="33" s="1"/>
  <c r="FF22" i="33"/>
  <c r="FE22" i="33" s="1"/>
  <c r="FC22" i="33"/>
  <c r="FB22" i="33" s="1"/>
  <c r="EZ22" i="33"/>
  <c r="EY22" i="33" s="1"/>
  <c r="EW22" i="33"/>
  <c r="EV22" i="33" s="1"/>
  <c r="ET22" i="33"/>
  <c r="ES22" i="33" s="1"/>
  <c r="EQ22" i="33"/>
  <c r="EP22" i="33" s="1"/>
  <c r="EN22" i="33"/>
  <c r="EM22" i="33" s="1"/>
  <c r="EK22" i="33"/>
  <c r="EJ22" i="33" s="1"/>
  <c r="EH22" i="33"/>
  <c r="EG22" i="33" s="1"/>
  <c r="EE22" i="33"/>
  <c r="ED22" i="33" s="1"/>
  <c r="EB22" i="33"/>
  <c r="EA22" i="33" s="1"/>
  <c r="DY22" i="33"/>
  <c r="DX22" i="33" s="1"/>
  <c r="DV22" i="33"/>
  <c r="DU22" i="33" s="1"/>
  <c r="DS22" i="33"/>
  <c r="DR22" i="33" s="1"/>
  <c r="DP22" i="33"/>
  <c r="DO22" i="33" s="1"/>
  <c r="DM22" i="33"/>
  <c r="DL22" i="33" s="1"/>
  <c r="DJ22" i="33"/>
  <c r="DI22" i="33" s="1"/>
  <c r="DG22" i="33"/>
  <c r="DF22" i="33" s="1"/>
  <c r="DD22" i="33"/>
  <c r="DC22" i="33" s="1"/>
  <c r="DA22" i="33"/>
  <c r="CZ22" i="33" s="1"/>
  <c r="CX22" i="33"/>
  <c r="CW22" i="33" s="1"/>
  <c r="CU22" i="33"/>
  <c r="CT22" i="33" s="1"/>
  <c r="CR22" i="33"/>
  <c r="CQ22" i="33" s="1"/>
  <c r="CO22" i="33"/>
  <c r="CN22" i="33" s="1"/>
  <c r="CL22" i="33"/>
  <c r="CK22" i="33" s="1"/>
  <c r="CI22" i="33"/>
  <c r="CH22" i="33" s="1"/>
  <c r="CF22" i="33"/>
  <c r="CE22" i="33" s="1"/>
  <c r="CC22" i="33"/>
  <c r="CB22" i="33" s="1"/>
  <c r="BZ22" i="33"/>
  <c r="BY22" i="33" s="1"/>
  <c r="BW22" i="33"/>
  <c r="BV22" i="33" s="1"/>
  <c r="BT22" i="33"/>
  <c r="BS22" i="33" s="1"/>
  <c r="BQ22" i="33"/>
  <c r="BP22" i="33" s="1"/>
  <c r="BN22" i="33"/>
  <c r="BM22" i="33" s="1"/>
  <c r="BK22" i="33"/>
  <c r="BJ22" i="33" s="1"/>
  <c r="BH22" i="33"/>
  <c r="FU21" i="33"/>
  <c r="FT21" i="33" s="1"/>
  <c r="FR21" i="33"/>
  <c r="FQ21" i="33" s="1"/>
  <c r="FO21" i="33"/>
  <c r="FN21" i="33" s="1"/>
  <c r="FL21" i="33"/>
  <c r="FK21" i="33" s="1"/>
  <c r="FI21" i="33"/>
  <c r="FH21" i="33" s="1"/>
  <c r="FF21" i="33"/>
  <c r="FE21" i="33" s="1"/>
  <c r="FC21" i="33"/>
  <c r="FB21" i="33" s="1"/>
  <c r="EZ21" i="33"/>
  <c r="EY21" i="33" s="1"/>
  <c r="EW21" i="33"/>
  <c r="EV21" i="33" s="1"/>
  <c r="ET21" i="33"/>
  <c r="ES21" i="33" s="1"/>
  <c r="EQ21" i="33"/>
  <c r="EP21" i="33" s="1"/>
  <c r="EN21" i="33"/>
  <c r="EM21" i="33" s="1"/>
  <c r="EK21" i="33"/>
  <c r="EJ21" i="33" s="1"/>
  <c r="EH21" i="33"/>
  <c r="EG21" i="33" s="1"/>
  <c r="EE21" i="33"/>
  <c r="ED21" i="33" s="1"/>
  <c r="EB21" i="33"/>
  <c r="EA21" i="33" s="1"/>
  <c r="DY21" i="33"/>
  <c r="DX21" i="33" s="1"/>
  <c r="DV21" i="33"/>
  <c r="DU21" i="33" s="1"/>
  <c r="DS21" i="33"/>
  <c r="DR21" i="33" s="1"/>
  <c r="DP21" i="33"/>
  <c r="DO21" i="33" s="1"/>
  <c r="DM21" i="33"/>
  <c r="DL21" i="33" s="1"/>
  <c r="DJ21" i="33"/>
  <c r="DI21" i="33" s="1"/>
  <c r="DG21" i="33"/>
  <c r="DF21" i="33" s="1"/>
  <c r="DD21" i="33"/>
  <c r="DC21" i="33" s="1"/>
  <c r="DA21" i="33"/>
  <c r="CZ21" i="33" s="1"/>
  <c r="CX21" i="33"/>
  <c r="CW21" i="33" s="1"/>
  <c r="CU21" i="33"/>
  <c r="CT21" i="33" s="1"/>
  <c r="CR21" i="33"/>
  <c r="CQ21" i="33" s="1"/>
  <c r="CO21" i="33"/>
  <c r="CN21" i="33" s="1"/>
  <c r="CL21" i="33"/>
  <c r="CK21" i="33" s="1"/>
  <c r="CI21" i="33"/>
  <c r="CH21" i="33" s="1"/>
  <c r="CF21" i="33"/>
  <c r="CE21" i="33" s="1"/>
  <c r="CC21" i="33"/>
  <c r="CB21" i="33" s="1"/>
  <c r="BZ21" i="33"/>
  <c r="BY21" i="33" s="1"/>
  <c r="BW21" i="33"/>
  <c r="BV21" i="33" s="1"/>
  <c r="BT21" i="33"/>
  <c r="BS21" i="33" s="1"/>
  <c r="BQ21" i="33"/>
  <c r="BP21" i="33" s="1"/>
  <c r="BN21" i="33"/>
  <c r="BM21" i="33" s="1"/>
  <c r="BK21" i="33"/>
  <c r="BJ21" i="33" s="1"/>
  <c r="BH21" i="33"/>
  <c r="FU20" i="33"/>
  <c r="FT20" i="33" s="1"/>
  <c r="FR20" i="33"/>
  <c r="FQ20" i="33" s="1"/>
  <c r="FO20" i="33"/>
  <c r="FN20" i="33" s="1"/>
  <c r="FL20" i="33"/>
  <c r="FK20" i="33" s="1"/>
  <c r="FI20" i="33"/>
  <c r="FH20" i="33" s="1"/>
  <c r="FF20" i="33"/>
  <c r="FE20" i="33" s="1"/>
  <c r="FC20" i="33"/>
  <c r="FB20" i="33" s="1"/>
  <c r="EZ20" i="33"/>
  <c r="EY20" i="33" s="1"/>
  <c r="EW20" i="33"/>
  <c r="EV20" i="33" s="1"/>
  <c r="ET20" i="33"/>
  <c r="ES20" i="33" s="1"/>
  <c r="EQ20" i="33"/>
  <c r="EP20" i="33" s="1"/>
  <c r="EN20" i="33"/>
  <c r="EM20" i="33" s="1"/>
  <c r="EK20" i="33"/>
  <c r="EJ20" i="33" s="1"/>
  <c r="EH20" i="33"/>
  <c r="EG20" i="33" s="1"/>
  <c r="EE20" i="33"/>
  <c r="ED20" i="33" s="1"/>
  <c r="EB20" i="33"/>
  <c r="EA20" i="33" s="1"/>
  <c r="DY20" i="33"/>
  <c r="DX20" i="33" s="1"/>
  <c r="DV20" i="33"/>
  <c r="DU20" i="33" s="1"/>
  <c r="DS20" i="33"/>
  <c r="DR20" i="33" s="1"/>
  <c r="DP20" i="33"/>
  <c r="DO20" i="33" s="1"/>
  <c r="DM20" i="33"/>
  <c r="DL20" i="33" s="1"/>
  <c r="DJ20" i="33"/>
  <c r="DI20" i="33" s="1"/>
  <c r="DG20" i="33"/>
  <c r="DF20" i="33" s="1"/>
  <c r="DD20" i="33"/>
  <c r="DC20" i="33" s="1"/>
  <c r="DA20" i="33"/>
  <c r="CZ20" i="33" s="1"/>
  <c r="CX20" i="33"/>
  <c r="CW20" i="33" s="1"/>
  <c r="CU20" i="33"/>
  <c r="CT20" i="33" s="1"/>
  <c r="CR20" i="33"/>
  <c r="CQ20" i="33" s="1"/>
  <c r="CO20" i="33"/>
  <c r="CN20" i="33" s="1"/>
  <c r="CL20" i="33"/>
  <c r="CK20" i="33" s="1"/>
  <c r="CI20" i="33"/>
  <c r="CH20" i="33" s="1"/>
  <c r="CF20" i="33"/>
  <c r="CE20" i="33" s="1"/>
  <c r="CC20" i="33"/>
  <c r="CB20" i="33" s="1"/>
  <c r="BZ20" i="33"/>
  <c r="BY20" i="33" s="1"/>
  <c r="BW20" i="33"/>
  <c r="BV20" i="33" s="1"/>
  <c r="BT20" i="33"/>
  <c r="BS20" i="33" s="1"/>
  <c r="BQ20" i="33"/>
  <c r="BP20" i="33" s="1"/>
  <c r="BN20" i="33"/>
  <c r="BM20" i="33" s="1"/>
  <c r="BK20" i="33"/>
  <c r="BJ20" i="33" s="1"/>
  <c r="BH20" i="33"/>
  <c r="FU19" i="33"/>
  <c r="FT19" i="33" s="1"/>
  <c r="FR19" i="33"/>
  <c r="FQ19" i="33" s="1"/>
  <c r="FO19" i="33"/>
  <c r="FN19" i="33" s="1"/>
  <c r="FL19" i="33"/>
  <c r="FK19" i="33" s="1"/>
  <c r="FI19" i="33"/>
  <c r="FH19" i="33" s="1"/>
  <c r="FF19" i="33"/>
  <c r="FE19" i="33" s="1"/>
  <c r="FC19" i="33"/>
  <c r="FB19" i="33" s="1"/>
  <c r="EZ19" i="33"/>
  <c r="EY19" i="33" s="1"/>
  <c r="EW19" i="33"/>
  <c r="EV19" i="33" s="1"/>
  <c r="ET19" i="33"/>
  <c r="ES19" i="33" s="1"/>
  <c r="EQ19" i="33"/>
  <c r="EP19" i="33" s="1"/>
  <c r="EN19" i="33"/>
  <c r="EM19" i="33" s="1"/>
  <c r="EK19" i="33"/>
  <c r="EJ19" i="33" s="1"/>
  <c r="EH19" i="33"/>
  <c r="EG19" i="33" s="1"/>
  <c r="EE19" i="33"/>
  <c r="ED19" i="33" s="1"/>
  <c r="EB19" i="33"/>
  <c r="EA19" i="33" s="1"/>
  <c r="DY19" i="33"/>
  <c r="DX19" i="33" s="1"/>
  <c r="DV19" i="33"/>
  <c r="DU19" i="33" s="1"/>
  <c r="DS19" i="33"/>
  <c r="DR19" i="33" s="1"/>
  <c r="DP19" i="33"/>
  <c r="DO19" i="33" s="1"/>
  <c r="DM19" i="33"/>
  <c r="DL19" i="33" s="1"/>
  <c r="DJ19" i="33"/>
  <c r="DI19" i="33" s="1"/>
  <c r="DG19" i="33"/>
  <c r="DF19" i="33" s="1"/>
  <c r="DD19" i="33"/>
  <c r="DC19" i="33" s="1"/>
  <c r="DA19" i="33"/>
  <c r="CZ19" i="33" s="1"/>
  <c r="CX19" i="33"/>
  <c r="CW19" i="33" s="1"/>
  <c r="CU19" i="33"/>
  <c r="CT19" i="33" s="1"/>
  <c r="CR19" i="33"/>
  <c r="CQ19" i="33" s="1"/>
  <c r="CO19" i="33"/>
  <c r="CN19" i="33" s="1"/>
  <c r="CL19" i="33"/>
  <c r="CK19" i="33" s="1"/>
  <c r="CI19" i="33"/>
  <c r="CH19" i="33" s="1"/>
  <c r="CF19" i="33"/>
  <c r="CE19" i="33" s="1"/>
  <c r="CC19" i="33"/>
  <c r="CB19" i="33" s="1"/>
  <c r="BZ19" i="33"/>
  <c r="BY19" i="33" s="1"/>
  <c r="BW19" i="33"/>
  <c r="BV19" i="33" s="1"/>
  <c r="BT19" i="33"/>
  <c r="BS19" i="33" s="1"/>
  <c r="BQ19" i="33"/>
  <c r="BP19" i="33" s="1"/>
  <c r="BN19" i="33"/>
  <c r="BM19" i="33" s="1"/>
  <c r="BK19" i="33"/>
  <c r="BJ19" i="33" s="1"/>
  <c r="BH19" i="33"/>
  <c r="FU17" i="33"/>
  <c r="FT17" i="33" s="1"/>
  <c r="FR17" i="33"/>
  <c r="FQ17" i="33" s="1"/>
  <c r="FO17" i="33"/>
  <c r="FN17" i="33" s="1"/>
  <c r="FL17" i="33"/>
  <c r="FK17" i="33" s="1"/>
  <c r="FI17" i="33"/>
  <c r="FH17" i="33" s="1"/>
  <c r="FF17" i="33"/>
  <c r="FE17" i="33" s="1"/>
  <c r="FC17" i="33"/>
  <c r="FB17" i="33" s="1"/>
  <c r="EZ17" i="33"/>
  <c r="EY17" i="33" s="1"/>
  <c r="EW17" i="33"/>
  <c r="EV17" i="33" s="1"/>
  <c r="ET17" i="33"/>
  <c r="ES17" i="33" s="1"/>
  <c r="EQ17" i="33"/>
  <c r="EP17" i="33" s="1"/>
  <c r="EN17" i="33"/>
  <c r="EM17" i="33" s="1"/>
  <c r="EK17" i="33"/>
  <c r="EJ17" i="33" s="1"/>
  <c r="EH17" i="33"/>
  <c r="EG17" i="33" s="1"/>
  <c r="EE17" i="33"/>
  <c r="ED17" i="33" s="1"/>
  <c r="EB17" i="33"/>
  <c r="EA17" i="33" s="1"/>
  <c r="DY17" i="33"/>
  <c r="DX17" i="33" s="1"/>
  <c r="DV17" i="33"/>
  <c r="DU17" i="33" s="1"/>
  <c r="DS17" i="33"/>
  <c r="DR17" i="33" s="1"/>
  <c r="DP17" i="33"/>
  <c r="DO17" i="33" s="1"/>
  <c r="DM17" i="33"/>
  <c r="DL17" i="33" s="1"/>
  <c r="DJ17" i="33"/>
  <c r="DI17" i="33" s="1"/>
  <c r="DG17" i="33"/>
  <c r="DF17" i="33" s="1"/>
  <c r="DD17" i="33"/>
  <c r="DC17" i="33" s="1"/>
  <c r="DA17" i="33"/>
  <c r="CZ17" i="33" s="1"/>
  <c r="CX17" i="33"/>
  <c r="CW17" i="33" s="1"/>
  <c r="CU17" i="33"/>
  <c r="CT17" i="33" s="1"/>
  <c r="CR17" i="33"/>
  <c r="CQ17" i="33" s="1"/>
  <c r="CO17" i="33"/>
  <c r="CN17" i="33" s="1"/>
  <c r="CL17" i="33"/>
  <c r="CK17" i="33" s="1"/>
  <c r="CI17" i="33"/>
  <c r="CH17" i="33" s="1"/>
  <c r="CF17" i="33"/>
  <c r="CE17" i="33" s="1"/>
  <c r="CC17" i="33"/>
  <c r="CB17" i="33" s="1"/>
  <c r="BZ17" i="33"/>
  <c r="BY17" i="33" s="1"/>
  <c r="BW17" i="33"/>
  <c r="BV17" i="33" s="1"/>
  <c r="BT17" i="33"/>
  <c r="BS17" i="33" s="1"/>
  <c r="BQ17" i="33"/>
  <c r="BP17" i="33" s="1"/>
  <c r="BN17" i="33"/>
  <c r="BM17" i="33" s="1"/>
  <c r="BK17" i="33"/>
  <c r="BJ17" i="33" s="1"/>
  <c r="BH17" i="33"/>
  <c r="FU16" i="33"/>
  <c r="FT16" i="33" s="1"/>
  <c r="FR16" i="33"/>
  <c r="FQ16" i="33" s="1"/>
  <c r="FO16" i="33"/>
  <c r="FN16" i="33" s="1"/>
  <c r="FL16" i="33"/>
  <c r="FK16" i="33" s="1"/>
  <c r="FI16" i="33"/>
  <c r="FH16" i="33" s="1"/>
  <c r="FF16" i="33"/>
  <c r="FE16" i="33" s="1"/>
  <c r="FC16" i="33"/>
  <c r="FB16" i="33" s="1"/>
  <c r="EZ16" i="33"/>
  <c r="EY16" i="33" s="1"/>
  <c r="EW16" i="33"/>
  <c r="EV16" i="33" s="1"/>
  <c r="ET16" i="33"/>
  <c r="ES16" i="33" s="1"/>
  <c r="EQ16" i="33"/>
  <c r="EP16" i="33" s="1"/>
  <c r="EN16" i="33"/>
  <c r="EM16" i="33" s="1"/>
  <c r="EK16" i="33"/>
  <c r="EJ16" i="33" s="1"/>
  <c r="EH16" i="33"/>
  <c r="EG16" i="33" s="1"/>
  <c r="EE16" i="33"/>
  <c r="ED16" i="33" s="1"/>
  <c r="EB16" i="33"/>
  <c r="EA16" i="33" s="1"/>
  <c r="DY16" i="33"/>
  <c r="DX16" i="33" s="1"/>
  <c r="DV16" i="33"/>
  <c r="DU16" i="33" s="1"/>
  <c r="DS16" i="33"/>
  <c r="DR16" i="33" s="1"/>
  <c r="DP16" i="33"/>
  <c r="DO16" i="33" s="1"/>
  <c r="DM16" i="33"/>
  <c r="DL16" i="33" s="1"/>
  <c r="DJ16" i="33"/>
  <c r="DI16" i="33" s="1"/>
  <c r="DG16" i="33"/>
  <c r="DF16" i="33" s="1"/>
  <c r="DD16" i="33"/>
  <c r="DC16" i="33" s="1"/>
  <c r="DA16" i="33"/>
  <c r="CZ16" i="33" s="1"/>
  <c r="CX16" i="33"/>
  <c r="CW16" i="33" s="1"/>
  <c r="CU16" i="33"/>
  <c r="CT16" i="33" s="1"/>
  <c r="CR16" i="33"/>
  <c r="CQ16" i="33" s="1"/>
  <c r="CO16" i="33"/>
  <c r="CN16" i="33" s="1"/>
  <c r="CL16" i="33"/>
  <c r="CK16" i="33" s="1"/>
  <c r="CI16" i="33"/>
  <c r="CH16" i="33" s="1"/>
  <c r="CF16" i="33"/>
  <c r="CE16" i="33" s="1"/>
  <c r="CC16" i="33"/>
  <c r="CB16" i="33" s="1"/>
  <c r="BZ16" i="33"/>
  <c r="BY16" i="33" s="1"/>
  <c r="BW16" i="33"/>
  <c r="BV16" i="33" s="1"/>
  <c r="BT16" i="33"/>
  <c r="BS16" i="33" s="1"/>
  <c r="BQ16" i="33"/>
  <c r="BP16" i="33" s="1"/>
  <c r="BN16" i="33"/>
  <c r="BM16" i="33" s="1"/>
  <c r="BK16" i="33"/>
  <c r="BJ16" i="33" s="1"/>
  <c r="BH16" i="33"/>
  <c r="FU15" i="33"/>
  <c r="FT15" i="33" s="1"/>
  <c r="FR15" i="33"/>
  <c r="FQ15" i="33" s="1"/>
  <c r="FO15" i="33"/>
  <c r="FN15" i="33" s="1"/>
  <c r="FL15" i="33"/>
  <c r="FK15" i="33" s="1"/>
  <c r="FI15" i="33"/>
  <c r="FH15" i="33" s="1"/>
  <c r="FF15" i="33"/>
  <c r="FE15" i="33" s="1"/>
  <c r="FC15" i="33"/>
  <c r="FB15" i="33" s="1"/>
  <c r="EZ15" i="33"/>
  <c r="EY15" i="33" s="1"/>
  <c r="EW15" i="33"/>
  <c r="EV15" i="33" s="1"/>
  <c r="ET15" i="33"/>
  <c r="ES15" i="33" s="1"/>
  <c r="EQ15" i="33"/>
  <c r="EP15" i="33" s="1"/>
  <c r="EN15" i="33"/>
  <c r="EM15" i="33" s="1"/>
  <c r="EK15" i="33"/>
  <c r="EJ15" i="33" s="1"/>
  <c r="EH15" i="33"/>
  <c r="EG15" i="33" s="1"/>
  <c r="EE15" i="33"/>
  <c r="ED15" i="33" s="1"/>
  <c r="EB15" i="33"/>
  <c r="EA15" i="33" s="1"/>
  <c r="DY15" i="33"/>
  <c r="DX15" i="33" s="1"/>
  <c r="DV15" i="33"/>
  <c r="DU15" i="33" s="1"/>
  <c r="DS15" i="33"/>
  <c r="DR15" i="33" s="1"/>
  <c r="DP15" i="33"/>
  <c r="DO15" i="33" s="1"/>
  <c r="DM15" i="33"/>
  <c r="DL15" i="33" s="1"/>
  <c r="DJ15" i="33"/>
  <c r="DI15" i="33" s="1"/>
  <c r="DG15" i="33"/>
  <c r="DF15" i="33" s="1"/>
  <c r="DD15" i="33"/>
  <c r="DC15" i="33" s="1"/>
  <c r="DA15" i="33"/>
  <c r="CZ15" i="33" s="1"/>
  <c r="CX15" i="33"/>
  <c r="CW15" i="33" s="1"/>
  <c r="CU15" i="33"/>
  <c r="CT15" i="33" s="1"/>
  <c r="CR15" i="33"/>
  <c r="CQ15" i="33" s="1"/>
  <c r="CO15" i="33"/>
  <c r="CN15" i="33" s="1"/>
  <c r="CL15" i="33"/>
  <c r="CK15" i="33" s="1"/>
  <c r="CI15" i="33"/>
  <c r="CH15" i="33" s="1"/>
  <c r="CF15" i="33"/>
  <c r="CE15" i="33" s="1"/>
  <c r="CC15" i="33"/>
  <c r="CB15" i="33" s="1"/>
  <c r="BZ15" i="33"/>
  <c r="BY15" i="33" s="1"/>
  <c r="BW15" i="33"/>
  <c r="BV15" i="33" s="1"/>
  <c r="BT15" i="33"/>
  <c r="BS15" i="33" s="1"/>
  <c r="BQ15" i="33"/>
  <c r="BP15" i="33" s="1"/>
  <c r="BN15" i="33"/>
  <c r="BM15" i="33" s="1"/>
  <c r="BK15" i="33"/>
  <c r="BJ15" i="33" s="1"/>
  <c r="BH15" i="33"/>
  <c r="FU14" i="33"/>
  <c r="FT14" i="33" s="1"/>
  <c r="FR14" i="33"/>
  <c r="FQ14" i="33" s="1"/>
  <c r="FO14" i="33"/>
  <c r="FN14" i="33" s="1"/>
  <c r="FL14" i="33"/>
  <c r="FK14" i="33" s="1"/>
  <c r="FI14" i="33"/>
  <c r="FH14" i="33" s="1"/>
  <c r="FF14" i="33"/>
  <c r="FE14" i="33" s="1"/>
  <c r="FC14" i="33"/>
  <c r="FB14" i="33" s="1"/>
  <c r="EZ14" i="33"/>
  <c r="EY14" i="33" s="1"/>
  <c r="EW14" i="33"/>
  <c r="EV14" i="33" s="1"/>
  <c r="ET14" i="33"/>
  <c r="ES14" i="33" s="1"/>
  <c r="EQ14" i="33"/>
  <c r="EP14" i="33" s="1"/>
  <c r="EN14" i="33"/>
  <c r="EM14" i="33" s="1"/>
  <c r="EK14" i="33"/>
  <c r="EJ14" i="33" s="1"/>
  <c r="EH14" i="33"/>
  <c r="EG14" i="33" s="1"/>
  <c r="EE14" i="33"/>
  <c r="ED14" i="33" s="1"/>
  <c r="EB14" i="33"/>
  <c r="EA14" i="33" s="1"/>
  <c r="DY14" i="33"/>
  <c r="DX14" i="33" s="1"/>
  <c r="DV14" i="33"/>
  <c r="DU14" i="33" s="1"/>
  <c r="DS14" i="33"/>
  <c r="DR14" i="33" s="1"/>
  <c r="DP14" i="33"/>
  <c r="DO14" i="33" s="1"/>
  <c r="DM14" i="33"/>
  <c r="DL14" i="33" s="1"/>
  <c r="DJ14" i="33"/>
  <c r="DI14" i="33" s="1"/>
  <c r="DG14" i="33"/>
  <c r="DF14" i="33" s="1"/>
  <c r="DD14" i="33"/>
  <c r="DC14" i="33" s="1"/>
  <c r="DA14" i="33"/>
  <c r="CZ14" i="33" s="1"/>
  <c r="CX14" i="33"/>
  <c r="CW14" i="33" s="1"/>
  <c r="CU14" i="33"/>
  <c r="CT14" i="33" s="1"/>
  <c r="CR14" i="33"/>
  <c r="CQ14" i="33" s="1"/>
  <c r="CO14" i="33"/>
  <c r="CN14" i="33" s="1"/>
  <c r="CL14" i="33"/>
  <c r="CK14" i="33" s="1"/>
  <c r="CI14" i="33"/>
  <c r="CH14" i="33" s="1"/>
  <c r="CF14" i="33"/>
  <c r="CE14" i="33" s="1"/>
  <c r="CC14" i="33"/>
  <c r="CB14" i="33" s="1"/>
  <c r="BZ14" i="33"/>
  <c r="BY14" i="33" s="1"/>
  <c r="BW14" i="33"/>
  <c r="BV14" i="33" s="1"/>
  <c r="BT14" i="33"/>
  <c r="BS14" i="33" s="1"/>
  <c r="BQ14" i="33"/>
  <c r="BP14" i="33" s="1"/>
  <c r="BN14" i="33"/>
  <c r="BM14" i="33" s="1"/>
  <c r="BK14" i="33"/>
  <c r="BJ14" i="33" s="1"/>
  <c r="BH14" i="33"/>
  <c r="FU13" i="33"/>
  <c r="FT13" i="33" s="1"/>
  <c r="FR13" i="33"/>
  <c r="FQ13" i="33" s="1"/>
  <c r="FO13" i="33"/>
  <c r="FN13" i="33" s="1"/>
  <c r="FL13" i="33"/>
  <c r="FK13" i="33" s="1"/>
  <c r="FI13" i="33"/>
  <c r="FH13" i="33" s="1"/>
  <c r="FF13" i="33"/>
  <c r="FE13" i="33" s="1"/>
  <c r="FC13" i="33"/>
  <c r="FB13" i="33" s="1"/>
  <c r="EZ13" i="33"/>
  <c r="EY13" i="33" s="1"/>
  <c r="EW13" i="33"/>
  <c r="EV13" i="33" s="1"/>
  <c r="ET13" i="33"/>
  <c r="ES13" i="33" s="1"/>
  <c r="EQ13" i="33"/>
  <c r="EP13" i="33" s="1"/>
  <c r="EN13" i="33"/>
  <c r="EM13" i="33" s="1"/>
  <c r="EK13" i="33"/>
  <c r="EJ13" i="33" s="1"/>
  <c r="EH13" i="33"/>
  <c r="EG13" i="33" s="1"/>
  <c r="EE13" i="33"/>
  <c r="ED13" i="33" s="1"/>
  <c r="EB13" i="33"/>
  <c r="EA13" i="33" s="1"/>
  <c r="DY13" i="33"/>
  <c r="DX13" i="33" s="1"/>
  <c r="DV13" i="33"/>
  <c r="DU13" i="33" s="1"/>
  <c r="DS13" i="33"/>
  <c r="DR13" i="33" s="1"/>
  <c r="DP13" i="33"/>
  <c r="DO13" i="33" s="1"/>
  <c r="DM13" i="33"/>
  <c r="DL13" i="33" s="1"/>
  <c r="DJ13" i="33"/>
  <c r="DI13" i="33" s="1"/>
  <c r="DG13" i="33"/>
  <c r="DF13" i="33" s="1"/>
  <c r="DD13" i="33"/>
  <c r="DC13" i="33" s="1"/>
  <c r="DA13" i="33"/>
  <c r="CZ13" i="33" s="1"/>
  <c r="CX13" i="33"/>
  <c r="CW13" i="33" s="1"/>
  <c r="CU13" i="33"/>
  <c r="CT13" i="33" s="1"/>
  <c r="CR13" i="33"/>
  <c r="CQ13" i="33" s="1"/>
  <c r="CO13" i="33"/>
  <c r="CN13" i="33" s="1"/>
  <c r="CL13" i="33"/>
  <c r="CK13" i="33" s="1"/>
  <c r="CI13" i="33"/>
  <c r="CH13" i="33" s="1"/>
  <c r="CF13" i="33"/>
  <c r="CE13" i="33" s="1"/>
  <c r="CC13" i="33"/>
  <c r="CB13" i="33" s="1"/>
  <c r="BZ13" i="33"/>
  <c r="BY13" i="33" s="1"/>
  <c r="BW13" i="33"/>
  <c r="BV13" i="33" s="1"/>
  <c r="BT13" i="33"/>
  <c r="BS13" i="33" s="1"/>
  <c r="BQ13" i="33"/>
  <c r="BP13" i="33" s="1"/>
  <c r="BN13" i="33"/>
  <c r="BM13" i="33" s="1"/>
  <c r="BK13" i="33"/>
  <c r="BJ13" i="33" s="1"/>
  <c r="BH13" i="33"/>
  <c r="FU12" i="33"/>
  <c r="FT12" i="33" s="1"/>
  <c r="FR12" i="33"/>
  <c r="FQ12" i="33" s="1"/>
  <c r="FO12" i="33"/>
  <c r="FN12" i="33" s="1"/>
  <c r="FL12" i="33"/>
  <c r="FK12" i="33" s="1"/>
  <c r="FI12" i="33"/>
  <c r="FH12" i="33" s="1"/>
  <c r="FF12" i="33"/>
  <c r="FE12" i="33" s="1"/>
  <c r="FC12" i="33"/>
  <c r="FB12" i="33" s="1"/>
  <c r="EZ12" i="33"/>
  <c r="EY12" i="33" s="1"/>
  <c r="EW12" i="33"/>
  <c r="EV12" i="33" s="1"/>
  <c r="ET12" i="33"/>
  <c r="ES12" i="33" s="1"/>
  <c r="EQ12" i="33"/>
  <c r="EP12" i="33" s="1"/>
  <c r="EN12" i="33"/>
  <c r="EM12" i="33" s="1"/>
  <c r="EK12" i="33"/>
  <c r="EJ12" i="33" s="1"/>
  <c r="EH12" i="33"/>
  <c r="EG12" i="33" s="1"/>
  <c r="EE12" i="33"/>
  <c r="ED12" i="33" s="1"/>
  <c r="EB12" i="33"/>
  <c r="EA12" i="33" s="1"/>
  <c r="DY12" i="33"/>
  <c r="DX12" i="33" s="1"/>
  <c r="DV12" i="33"/>
  <c r="DU12" i="33" s="1"/>
  <c r="DS12" i="33"/>
  <c r="DR12" i="33" s="1"/>
  <c r="DP12" i="33"/>
  <c r="DO12" i="33" s="1"/>
  <c r="DM12" i="33"/>
  <c r="DL12" i="33" s="1"/>
  <c r="DJ12" i="33"/>
  <c r="DI12" i="33" s="1"/>
  <c r="DG12" i="33"/>
  <c r="DF12" i="33" s="1"/>
  <c r="DD12" i="33"/>
  <c r="DC12" i="33" s="1"/>
  <c r="DA12" i="33"/>
  <c r="CZ12" i="33" s="1"/>
  <c r="CX12" i="33"/>
  <c r="CW12" i="33" s="1"/>
  <c r="CU12" i="33"/>
  <c r="CT12" i="33" s="1"/>
  <c r="CR12" i="33"/>
  <c r="CQ12" i="33" s="1"/>
  <c r="CO12" i="33"/>
  <c r="CN12" i="33" s="1"/>
  <c r="CL12" i="33"/>
  <c r="CK12" i="33" s="1"/>
  <c r="CI12" i="33"/>
  <c r="CH12" i="33" s="1"/>
  <c r="CF12" i="33"/>
  <c r="CE12" i="33" s="1"/>
  <c r="CC12" i="33"/>
  <c r="CB12" i="33" s="1"/>
  <c r="BZ12" i="33"/>
  <c r="BY12" i="33" s="1"/>
  <c r="BW12" i="33"/>
  <c r="BV12" i="33" s="1"/>
  <c r="BT12" i="33"/>
  <c r="BS12" i="33" s="1"/>
  <c r="BQ12" i="33"/>
  <c r="BP12" i="33" s="1"/>
  <c r="BN12" i="33"/>
  <c r="BM12" i="33" s="1"/>
  <c r="BK12" i="33"/>
  <c r="BJ12" i="33" s="1"/>
  <c r="BH12" i="33"/>
  <c r="FU11" i="33"/>
  <c r="FT11" i="33" s="1"/>
  <c r="FR11" i="33"/>
  <c r="FQ11" i="33" s="1"/>
  <c r="FO11" i="33"/>
  <c r="FN11" i="33" s="1"/>
  <c r="FL11" i="33"/>
  <c r="FK11" i="33" s="1"/>
  <c r="FI11" i="33"/>
  <c r="FH11" i="33" s="1"/>
  <c r="FF11" i="33"/>
  <c r="FE11" i="33" s="1"/>
  <c r="FC11" i="33"/>
  <c r="FB11" i="33" s="1"/>
  <c r="EZ11" i="33"/>
  <c r="EY11" i="33" s="1"/>
  <c r="EW11" i="33"/>
  <c r="EV11" i="33" s="1"/>
  <c r="ET11" i="33"/>
  <c r="ES11" i="33" s="1"/>
  <c r="EQ11" i="33"/>
  <c r="EP11" i="33" s="1"/>
  <c r="EN11" i="33"/>
  <c r="EM11" i="33" s="1"/>
  <c r="EK11" i="33"/>
  <c r="EJ11" i="33" s="1"/>
  <c r="EH11" i="33"/>
  <c r="EG11" i="33" s="1"/>
  <c r="EE11" i="33"/>
  <c r="ED11" i="33" s="1"/>
  <c r="EB11" i="33"/>
  <c r="EA11" i="33" s="1"/>
  <c r="DY11" i="33"/>
  <c r="DX11" i="33" s="1"/>
  <c r="DV11" i="33"/>
  <c r="DU11" i="33" s="1"/>
  <c r="DS11" i="33"/>
  <c r="DR11" i="33" s="1"/>
  <c r="DP11" i="33"/>
  <c r="DO11" i="33" s="1"/>
  <c r="DM11" i="33"/>
  <c r="DL11" i="33" s="1"/>
  <c r="DJ11" i="33"/>
  <c r="DI11" i="33" s="1"/>
  <c r="DG11" i="33"/>
  <c r="DF11" i="33" s="1"/>
  <c r="DD11" i="33"/>
  <c r="DC11" i="33" s="1"/>
  <c r="DA11" i="33"/>
  <c r="CZ11" i="33" s="1"/>
  <c r="CX11" i="33"/>
  <c r="CW11" i="33" s="1"/>
  <c r="CU11" i="33"/>
  <c r="CT11" i="33" s="1"/>
  <c r="CR11" i="33"/>
  <c r="CQ11" i="33" s="1"/>
  <c r="CO11" i="33"/>
  <c r="CN11" i="33" s="1"/>
  <c r="CL11" i="33"/>
  <c r="CK11" i="33" s="1"/>
  <c r="CI11" i="33"/>
  <c r="CH11" i="33" s="1"/>
  <c r="CF11" i="33"/>
  <c r="CE11" i="33" s="1"/>
  <c r="CC11" i="33"/>
  <c r="CB11" i="33" s="1"/>
  <c r="BZ11" i="33"/>
  <c r="BY11" i="33" s="1"/>
  <c r="BW11" i="33"/>
  <c r="BV11" i="33" s="1"/>
  <c r="BT11" i="33"/>
  <c r="BS11" i="33" s="1"/>
  <c r="BQ11" i="33"/>
  <c r="BP11" i="33" s="1"/>
  <c r="BN11" i="33"/>
  <c r="BM11" i="33" s="1"/>
  <c r="BK11" i="33"/>
  <c r="BJ11" i="33" s="1"/>
  <c r="BH11" i="33"/>
  <c r="FU10" i="33"/>
  <c r="FT10" i="33" s="1"/>
  <c r="FR10" i="33"/>
  <c r="FQ10" i="33" s="1"/>
  <c r="FO10" i="33"/>
  <c r="FN10" i="33" s="1"/>
  <c r="FL10" i="33"/>
  <c r="FK10" i="33" s="1"/>
  <c r="FI10" i="33"/>
  <c r="FH10" i="33" s="1"/>
  <c r="FF10" i="33"/>
  <c r="FE10" i="33" s="1"/>
  <c r="FC10" i="33"/>
  <c r="FB10" i="33" s="1"/>
  <c r="EZ10" i="33"/>
  <c r="EY10" i="33" s="1"/>
  <c r="EW10" i="33"/>
  <c r="EV10" i="33" s="1"/>
  <c r="ET10" i="33"/>
  <c r="ES10" i="33" s="1"/>
  <c r="EQ10" i="33"/>
  <c r="EP10" i="33" s="1"/>
  <c r="EN10" i="33"/>
  <c r="EM10" i="33" s="1"/>
  <c r="EK10" i="33"/>
  <c r="EJ10" i="33" s="1"/>
  <c r="EH10" i="33"/>
  <c r="EG10" i="33" s="1"/>
  <c r="EE10" i="33"/>
  <c r="ED10" i="33" s="1"/>
  <c r="EB10" i="33"/>
  <c r="EA10" i="33" s="1"/>
  <c r="DY10" i="33"/>
  <c r="DX10" i="33" s="1"/>
  <c r="DV10" i="33"/>
  <c r="DU10" i="33" s="1"/>
  <c r="DS10" i="33"/>
  <c r="DR10" i="33" s="1"/>
  <c r="DP10" i="33"/>
  <c r="DO10" i="33" s="1"/>
  <c r="DM10" i="33"/>
  <c r="DL10" i="33" s="1"/>
  <c r="DJ10" i="33"/>
  <c r="DI10" i="33" s="1"/>
  <c r="DG10" i="33"/>
  <c r="DF10" i="33" s="1"/>
  <c r="DD10" i="33"/>
  <c r="DC10" i="33" s="1"/>
  <c r="DA10" i="33"/>
  <c r="CZ10" i="33" s="1"/>
  <c r="CX10" i="33"/>
  <c r="CW10" i="33" s="1"/>
  <c r="CU10" i="33"/>
  <c r="CT10" i="33" s="1"/>
  <c r="CR10" i="33"/>
  <c r="CQ10" i="33" s="1"/>
  <c r="CO10" i="33"/>
  <c r="CN10" i="33" s="1"/>
  <c r="CL10" i="33"/>
  <c r="CK10" i="33" s="1"/>
  <c r="CI10" i="33"/>
  <c r="CH10" i="33" s="1"/>
  <c r="CF10" i="33"/>
  <c r="CE10" i="33" s="1"/>
  <c r="CC10" i="33"/>
  <c r="CB10" i="33" s="1"/>
  <c r="BZ10" i="33"/>
  <c r="BY10" i="33" s="1"/>
  <c r="BW10" i="33"/>
  <c r="BV10" i="33" s="1"/>
  <c r="BT10" i="33"/>
  <c r="BS10" i="33" s="1"/>
  <c r="BQ10" i="33"/>
  <c r="BP10" i="33" s="1"/>
  <c r="BN10" i="33"/>
  <c r="BM10" i="33" s="1"/>
  <c r="BK10" i="33"/>
  <c r="BJ10" i="33" s="1"/>
  <c r="BH10" i="33"/>
  <c r="S2" i="33"/>
  <c r="Q2" i="33"/>
  <c r="C84" i="32"/>
  <c r="FT82" i="32"/>
  <c r="FS82" i="32" s="1"/>
  <c r="FQ82" i="32"/>
  <c r="FP82" i="32" s="1"/>
  <c r="FN82" i="32"/>
  <c r="FM82" i="32" s="1"/>
  <c r="FK82" i="32"/>
  <c r="FJ82" i="32" s="1"/>
  <c r="FH82" i="32"/>
  <c r="FG82" i="32" s="1"/>
  <c r="FE82" i="32"/>
  <c r="FD82" i="32" s="1"/>
  <c r="FB82" i="32"/>
  <c r="FA82" i="32" s="1"/>
  <c r="EY82" i="32"/>
  <c r="EX82" i="32" s="1"/>
  <c r="EV82" i="32"/>
  <c r="EU82" i="32" s="1"/>
  <c r="ES82" i="32"/>
  <c r="ER82" i="32" s="1"/>
  <c r="EP82" i="32"/>
  <c r="EO82" i="32" s="1"/>
  <c r="EM82" i="32"/>
  <c r="EL82" i="32" s="1"/>
  <c r="EJ82" i="32"/>
  <c r="EI82" i="32" s="1"/>
  <c r="EG82" i="32"/>
  <c r="EF82" i="32" s="1"/>
  <c r="ED82" i="32"/>
  <c r="EC82" i="32" s="1"/>
  <c r="EA82" i="32"/>
  <c r="DZ82" i="32" s="1"/>
  <c r="DX82" i="32"/>
  <c r="DW82" i="32" s="1"/>
  <c r="DU82" i="32"/>
  <c r="DT82" i="32" s="1"/>
  <c r="DR82" i="32"/>
  <c r="DQ82" i="32" s="1"/>
  <c r="DO82" i="32"/>
  <c r="DN82" i="32" s="1"/>
  <c r="DL82" i="32"/>
  <c r="DK82" i="32" s="1"/>
  <c r="DI82" i="32"/>
  <c r="DH82" i="32" s="1"/>
  <c r="DF82" i="32"/>
  <c r="DE82" i="32" s="1"/>
  <c r="DC82" i="32"/>
  <c r="DB82" i="32" s="1"/>
  <c r="CZ82" i="32"/>
  <c r="CY82" i="32" s="1"/>
  <c r="CW82" i="32"/>
  <c r="CV82" i="32" s="1"/>
  <c r="CT82" i="32"/>
  <c r="CS82" i="32" s="1"/>
  <c r="CQ82" i="32"/>
  <c r="CP82" i="32" s="1"/>
  <c r="CN82" i="32"/>
  <c r="CM82" i="32" s="1"/>
  <c r="CK82" i="32"/>
  <c r="CJ82" i="32" s="1"/>
  <c r="CH82" i="32"/>
  <c r="CG82" i="32" s="1"/>
  <c r="CE82" i="32"/>
  <c r="CD82" i="32" s="1"/>
  <c r="CB82" i="32"/>
  <c r="CA82" i="32" s="1"/>
  <c r="BY82" i="32"/>
  <c r="BX82" i="32" s="1"/>
  <c r="BV82" i="32"/>
  <c r="BU82" i="32" s="1"/>
  <c r="BS82" i="32"/>
  <c r="BR82" i="32" s="1"/>
  <c r="BP82" i="32"/>
  <c r="BO82" i="32" s="1"/>
  <c r="BM82" i="32"/>
  <c r="BL82" i="32" s="1"/>
  <c r="BJ82" i="32"/>
  <c r="BI82" i="32" s="1"/>
  <c r="BG82" i="32"/>
  <c r="BF82" i="32" s="1"/>
  <c r="FT81" i="32"/>
  <c r="FS81" i="32" s="1"/>
  <c r="FQ81" i="32"/>
  <c r="FP81" i="32" s="1"/>
  <c r="FN81" i="32"/>
  <c r="FM81" i="32" s="1"/>
  <c r="FK81" i="32"/>
  <c r="FJ81" i="32" s="1"/>
  <c r="FH81" i="32"/>
  <c r="FG81" i="32" s="1"/>
  <c r="FE81" i="32"/>
  <c r="FD81" i="32" s="1"/>
  <c r="FB81" i="32"/>
  <c r="FA81" i="32" s="1"/>
  <c r="EY81" i="32"/>
  <c r="EX81" i="32" s="1"/>
  <c r="EV81" i="32"/>
  <c r="EU81" i="32" s="1"/>
  <c r="ES81" i="32"/>
  <c r="ER81" i="32" s="1"/>
  <c r="EP81" i="32"/>
  <c r="EO81" i="32" s="1"/>
  <c r="EM81" i="32"/>
  <c r="EL81" i="32" s="1"/>
  <c r="EJ81" i="32"/>
  <c r="EI81" i="32" s="1"/>
  <c r="EG81" i="32"/>
  <c r="EF81" i="32" s="1"/>
  <c r="ED81" i="32"/>
  <c r="EC81" i="32" s="1"/>
  <c r="EA81" i="32"/>
  <c r="DZ81" i="32" s="1"/>
  <c r="DX81" i="32"/>
  <c r="DW81" i="32" s="1"/>
  <c r="DU81" i="32"/>
  <c r="DT81" i="32" s="1"/>
  <c r="DR81" i="32"/>
  <c r="DQ81" i="32" s="1"/>
  <c r="DO81" i="32"/>
  <c r="DN81" i="32" s="1"/>
  <c r="DL81" i="32"/>
  <c r="DK81" i="32" s="1"/>
  <c r="DI81" i="32"/>
  <c r="DH81" i="32" s="1"/>
  <c r="DF81" i="32"/>
  <c r="DE81" i="32" s="1"/>
  <c r="DC81" i="32"/>
  <c r="DB81" i="32" s="1"/>
  <c r="CZ81" i="32"/>
  <c r="CY81" i="32" s="1"/>
  <c r="CW81" i="32"/>
  <c r="CV81" i="32" s="1"/>
  <c r="CT81" i="32"/>
  <c r="CS81" i="32" s="1"/>
  <c r="CQ81" i="32"/>
  <c r="CP81" i="32" s="1"/>
  <c r="CN81" i="32"/>
  <c r="CM81" i="32" s="1"/>
  <c r="CK81" i="32"/>
  <c r="CJ81" i="32" s="1"/>
  <c r="CH81" i="32"/>
  <c r="CG81" i="32" s="1"/>
  <c r="CE81" i="32"/>
  <c r="CD81" i="32" s="1"/>
  <c r="CB81" i="32"/>
  <c r="CA81" i="32" s="1"/>
  <c r="BY81" i="32"/>
  <c r="BX81" i="32" s="1"/>
  <c r="BV81" i="32"/>
  <c r="BU81" i="32" s="1"/>
  <c r="BS81" i="32"/>
  <c r="BR81" i="32" s="1"/>
  <c r="BP81" i="32"/>
  <c r="BO81" i="32" s="1"/>
  <c r="BM81" i="32"/>
  <c r="BL81" i="32" s="1"/>
  <c r="BJ81" i="32"/>
  <c r="BI81" i="32" s="1"/>
  <c r="BG81" i="32"/>
  <c r="BF81" i="32" s="1"/>
  <c r="FT80" i="32"/>
  <c r="FS80" i="32" s="1"/>
  <c r="FQ80" i="32"/>
  <c r="FP80" i="32" s="1"/>
  <c r="FN80" i="32"/>
  <c r="FM80" i="32" s="1"/>
  <c r="FK80" i="32"/>
  <c r="FJ80" i="32" s="1"/>
  <c r="FH80" i="32"/>
  <c r="FG80" i="32" s="1"/>
  <c r="FE80" i="32"/>
  <c r="FD80" i="32" s="1"/>
  <c r="FB80" i="32"/>
  <c r="FA80" i="32" s="1"/>
  <c r="EY80" i="32"/>
  <c r="EX80" i="32" s="1"/>
  <c r="EV80" i="32"/>
  <c r="EU80" i="32" s="1"/>
  <c r="ES80" i="32"/>
  <c r="ER80" i="32" s="1"/>
  <c r="EP80" i="32"/>
  <c r="EO80" i="32" s="1"/>
  <c r="EM80" i="32"/>
  <c r="EL80" i="32" s="1"/>
  <c r="EJ80" i="32"/>
  <c r="EI80" i="32" s="1"/>
  <c r="EG80" i="32"/>
  <c r="EF80" i="32" s="1"/>
  <c r="ED80" i="32"/>
  <c r="EC80" i="32" s="1"/>
  <c r="EA80" i="32"/>
  <c r="DZ80" i="32" s="1"/>
  <c r="DX80" i="32"/>
  <c r="DW80" i="32" s="1"/>
  <c r="DU80" i="32"/>
  <c r="DT80" i="32" s="1"/>
  <c r="DR80" i="32"/>
  <c r="DQ80" i="32" s="1"/>
  <c r="DO80" i="32"/>
  <c r="DN80" i="32" s="1"/>
  <c r="DL80" i="32"/>
  <c r="DK80" i="32" s="1"/>
  <c r="DI80" i="32"/>
  <c r="DH80" i="32" s="1"/>
  <c r="DF80" i="32"/>
  <c r="DE80" i="32" s="1"/>
  <c r="DC80" i="32"/>
  <c r="DB80" i="32" s="1"/>
  <c r="CZ80" i="32"/>
  <c r="CY80" i="32" s="1"/>
  <c r="CW80" i="32"/>
  <c r="CV80" i="32" s="1"/>
  <c r="CT80" i="32"/>
  <c r="CS80" i="32" s="1"/>
  <c r="CQ80" i="32"/>
  <c r="CP80" i="32" s="1"/>
  <c r="CN80" i="32"/>
  <c r="CM80" i="32" s="1"/>
  <c r="CK80" i="32"/>
  <c r="CJ80" i="32" s="1"/>
  <c r="CH80" i="32"/>
  <c r="CG80" i="32" s="1"/>
  <c r="CE80" i="32"/>
  <c r="CD80" i="32" s="1"/>
  <c r="CB80" i="32"/>
  <c r="CA80" i="32" s="1"/>
  <c r="BY80" i="32"/>
  <c r="BX80" i="32" s="1"/>
  <c r="BV80" i="32"/>
  <c r="BU80" i="32" s="1"/>
  <c r="BS80" i="32"/>
  <c r="BR80" i="32" s="1"/>
  <c r="BP80" i="32"/>
  <c r="BO80" i="32" s="1"/>
  <c r="BM80" i="32"/>
  <c r="BL80" i="32" s="1"/>
  <c r="BJ80" i="32"/>
  <c r="BI80" i="32" s="1"/>
  <c r="BG80" i="32"/>
  <c r="BF80" i="32" s="1"/>
  <c r="FT79" i="32"/>
  <c r="FS79" i="32" s="1"/>
  <c r="FQ79" i="32"/>
  <c r="FP79" i="32" s="1"/>
  <c r="FN79" i="32"/>
  <c r="FM79" i="32" s="1"/>
  <c r="FK79" i="32"/>
  <c r="FJ79" i="32" s="1"/>
  <c r="FH79" i="32"/>
  <c r="FG79" i="32" s="1"/>
  <c r="FE79" i="32"/>
  <c r="FD79" i="32" s="1"/>
  <c r="FB79" i="32"/>
  <c r="FA79" i="32" s="1"/>
  <c r="EY79" i="32"/>
  <c r="EX79" i="32" s="1"/>
  <c r="EV79" i="32"/>
  <c r="EU79" i="32" s="1"/>
  <c r="ES79" i="32"/>
  <c r="ER79" i="32" s="1"/>
  <c r="EP79" i="32"/>
  <c r="EO79" i="32" s="1"/>
  <c r="EM79" i="32"/>
  <c r="EL79" i="32" s="1"/>
  <c r="EJ79" i="32"/>
  <c r="EI79" i="32" s="1"/>
  <c r="EG79" i="32"/>
  <c r="EF79" i="32" s="1"/>
  <c r="ED79" i="32"/>
  <c r="EC79" i="32" s="1"/>
  <c r="EA79" i="32"/>
  <c r="DZ79" i="32" s="1"/>
  <c r="DX79" i="32"/>
  <c r="DW79" i="32" s="1"/>
  <c r="DU79" i="32"/>
  <c r="DT79" i="32" s="1"/>
  <c r="DR79" i="32"/>
  <c r="DQ79" i="32" s="1"/>
  <c r="DO79" i="32"/>
  <c r="DN79" i="32" s="1"/>
  <c r="DL79" i="32"/>
  <c r="DK79" i="32" s="1"/>
  <c r="DI79" i="32"/>
  <c r="DH79" i="32" s="1"/>
  <c r="DF79" i="32"/>
  <c r="DE79" i="32" s="1"/>
  <c r="DC79" i="32"/>
  <c r="DB79" i="32" s="1"/>
  <c r="CZ79" i="32"/>
  <c r="CY79" i="32" s="1"/>
  <c r="CW79" i="32"/>
  <c r="CV79" i="32" s="1"/>
  <c r="CT79" i="32"/>
  <c r="CS79" i="32" s="1"/>
  <c r="CQ79" i="32"/>
  <c r="CP79" i="32" s="1"/>
  <c r="CN79" i="32"/>
  <c r="CM79" i="32" s="1"/>
  <c r="CK79" i="32"/>
  <c r="CJ79" i="32" s="1"/>
  <c r="CH79" i="32"/>
  <c r="CG79" i="32" s="1"/>
  <c r="CE79" i="32"/>
  <c r="CD79" i="32" s="1"/>
  <c r="CB79" i="32"/>
  <c r="CA79" i="32" s="1"/>
  <c r="BY79" i="32"/>
  <c r="BX79" i="32" s="1"/>
  <c r="BV79" i="32"/>
  <c r="BU79" i="32" s="1"/>
  <c r="BS79" i="32"/>
  <c r="BR79" i="32" s="1"/>
  <c r="BP79" i="32"/>
  <c r="BO79" i="32" s="1"/>
  <c r="BM79" i="32"/>
  <c r="BL79" i="32" s="1"/>
  <c r="BJ79" i="32"/>
  <c r="BI79" i="32" s="1"/>
  <c r="BG79" i="32"/>
  <c r="BF79" i="32" s="1"/>
  <c r="FT78" i="32"/>
  <c r="FS78" i="32" s="1"/>
  <c r="FQ78" i="32"/>
  <c r="FP78" i="32" s="1"/>
  <c r="FN78" i="32"/>
  <c r="FM78" i="32" s="1"/>
  <c r="FK78" i="32"/>
  <c r="FJ78" i="32" s="1"/>
  <c r="FH78" i="32"/>
  <c r="FG78" i="32" s="1"/>
  <c r="FE78" i="32"/>
  <c r="FD78" i="32" s="1"/>
  <c r="FB78" i="32"/>
  <c r="FA78" i="32" s="1"/>
  <c r="EY78" i="32"/>
  <c r="EX78" i="32" s="1"/>
  <c r="EV78" i="32"/>
  <c r="EU78" i="32" s="1"/>
  <c r="ES78" i="32"/>
  <c r="ER78" i="32" s="1"/>
  <c r="EP78" i="32"/>
  <c r="EO78" i="32" s="1"/>
  <c r="EM78" i="32"/>
  <c r="EL78" i="32" s="1"/>
  <c r="EJ78" i="32"/>
  <c r="EI78" i="32" s="1"/>
  <c r="EG78" i="32"/>
  <c r="EF78" i="32" s="1"/>
  <c r="ED78" i="32"/>
  <c r="EC78" i="32" s="1"/>
  <c r="EA78" i="32"/>
  <c r="DZ78" i="32" s="1"/>
  <c r="DX78" i="32"/>
  <c r="DW78" i="32" s="1"/>
  <c r="DU78" i="32"/>
  <c r="DT78" i="32" s="1"/>
  <c r="DR78" i="32"/>
  <c r="DQ78" i="32" s="1"/>
  <c r="DO78" i="32"/>
  <c r="DN78" i="32" s="1"/>
  <c r="DL78" i="32"/>
  <c r="DK78" i="32" s="1"/>
  <c r="DI78" i="32"/>
  <c r="DH78" i="32" s="1"/>
  <c r="DF78" i="32"/>
  <c r="DE78" i="32" s="1"/>
  <c r="DC78" i="32"/>
  <c r="DB78" i="32" s="1"/>
  <c r="CZ78" i="32"/>
  <c r="CY78" i="32" s="1"/>
  <c r="CW78" i="32"/>
  <c r="CV78" i="32" s="1"/>
  <c r="CT78" i="32"/>
  <c r="CS78" i="32" s="1"/>
  <c r="CQ78" i="32"/>
  <c r="CP78" i="32" s="1"/>
  <c r="CN78" i="32"/>
  <c r="CM78" i="32" s="1"/>
  <c r="CK78" i="32"/>
  <c r="CJ78" i="32" s="1"/>
  <c r="CH78" i="32"/>
  <c r="CG78" i="32" s="1"/>
  <c r="CE78" i="32"/>
  <c r="CD78" i="32" s="1"/>
  <c r="CB78" i="32"/>
  <c r="CA78" i="32" s="1"/>
  <c r="BY78" i="32"/>
  <c r="BX78" i="32" s="1"/>
  <c r="BV78" i="32"/>
  <c r="BU78" i="32" s="1"/>
  <c r="BS78" i="32"/>
  <c r="BR78" i="32" s="1"/>
  <c r="BP78" i="32"/>
  <c r="BO78" i="32" s="1"/>
  <c r="BM78" i="32"/>
  <c r="BL78" i="32" s="1"/>
  <c r="BJ78" i="32"/>
  <c r="BI78" i="32" s="1"/>
  <c r="BG78" i="32"/>
  <c r="BF78" i="32" s="1"/>
  <c r="FT77" i="32"/>
  <c r="FS77" i="32" s="1"/>
  <c r="FQ77" i="32"/>
  <c r="FP77" i="32" s="1"/>
  <c r="FN77" i="32"/>
  <c r="FM77" i="32" s="1"/>
  <c r="FK77" i="32"/>
  <c r="FJ77" i="32" s="1"/>
  <c r="FH77" i="32"/>
  <c r="FG77" i="32" s="1"/>
  <c r="FE77" i="32"/>
  <c r="FD77" i="32" s="1"/>
  <c r="FB77" i="32"/>
  <c r="FA77" i="32" s="1"/>
  <c r="EY77" i="32"/>
  <c r="EX77" i="32" s="1"/>
  <c r="EV77" i="32"/>
  <c r="EU77" i="32" s="1"/>
  <c r="ES77" i="32"/>
  <c r="ER77" i="32" s="1"/>
  <c r="EP77" i="32"/>
  <c r="EO77" i="32" s="1"/>
  <c r="EM77" i="32"/>
  <c r="EL77" i="32" s="1"/>
  <c r="EJ77" i="32"/>
  <c r="EI77" i="32" s="1"/>
  <c r="EG77" i="32"/>
  <c r="EF77" i="32" s="1"/>
  <c r="ED77" i="32"/>
  <c r="EC77" i="32" s="1"/>
  <c r="EA77" i="32"/>
  <c r="DZ77" i="32" s="1"/>
  <c r="DX77" i="32"/>
  <c r="DW77" i="32" s="1"/>
  <c r="DU77" i="32"/>
  <c r="DT77" i="32" s="1"/>
  <c r="DR77" i="32"/>
  <c r="DQ77" i="32" s="1"/>
  <c r="DO77" i="32"/>
  <c r="DN77" i="32" s="1"/>
  <c r="DL77" i="32"/>
  <c r="DK77" i="32" s="1"/>
  <c r="DI77" i="32"/>
  <c r="DH77" i="32" s="1"/>
  <c r="DF77" i="32"/>
  <c r="DE77" i="32" s="1"/>
  <c r="DC77" i="32"/>
  <c r="DB77" i="32" s="1"/>
  <c r="CZ77" i="32"/>
  <c r="CY77" i="32" s="1"/>
  <c r="CW77" i="32"/>
  <c r="CV77" i="32" s="1"/>
  <c r="CT77" i="32"/>
  <c r="CS77" i="32" s="1"/>
  <c r="CQ77" i="32"/>
  <c r="CP77" i="32" s="1"/>
  <c r="CN77" i="32"/>
  <c r="CM77" i="32" s="1"/>
  <c r="CK77" i="32"/>
  <c r="CJ77" i="32" s="1"/>
  <c r="CH77" i="32"/>
  <c r="CG77" i="32" s="1"/>
  <c r="CE77" i="32"/>
  <c r="CD77" i="32" s="1"/>
  <c r="CB77" i="32"/>
  <c r="CA77" i="32" s="1"/>
  <c r="BY77" i="32"/>
  <c r="BX77" i="32" s="1"/>
  <c r="BV77" i="32"/>
  <c r="BU77" i="32" s="1"/>
  <c r="BS77" i="32"/>
  <c r="BR77" i="32" s="1"/>
  <c r="BP77" i="32"/>
  <c r="BO77" i="32" s="1"/>
  <c r="BM77" i="32"/>
  <c r="BL77" i="32" s="1"/>
  <c r="BJ77" i="32"/>
  <c r="BI77" i="32" s="1"/>
  <c r="BG77" i="32"/>
  <c r="BF77" i="32" s="1"/>
  <c r="FT76" i="32"/>
  <c r="FS76" i="32" s="1"/>
  <c r="FQ76" i="32"/>
  <c r="FP76" i="32" s="1"/>
  <c r="FN76" i="32"/>
  <c r="FM76" i="32" s="1"/>
  <c r="FK76" i="32"/>
  <c r="FJ76" i="32" s="1"/>
  <c r="FH76" i="32"/>
  <c r="FG76" i="32" s="1"/>
  <c r="FE76" i="32"/>
  <c r="FD76" i="32" s="1"/>
  <c r="FB76" i="32"/>
  <c r="FA76" i="32" s="1"/>
  <c r="EY76" i="32"/>
  <c r="EX76" i="32" s="1"/>
  <c r="EV76" i="32"/>
  <c r="EU76" i="32" s="1"/>
  <c r="ES76" i="32"/>
  <c r="ER76" i="32" s="1"/>
  <c r="EP76" i="32"/>
  <c r="EO76" i="32" s="1"/>
  <c r="EM76" i="32"/>
  <c r="EL76" i="32" s="1"/>
  <c r="EJ76" i="32"/>
  <c r="EI76" i="32" s="1"/>
  <c r="EG76" i="32"/>
  <c r="EF76" i="32" s="1"/>
  <c r="ED76" i="32"/>
  <c r="EC76" i="32" s="1"/>
  <c r="EA76" i="32"/>
  <c r="DZ76" i="32" s="1"/>
  <c r="DX76" i="32"/>
  <c r="DW76" i="32" s="1"/>
  <c r="DU76" i="32"/>
  <c r="DT76" i="32" s="1"/>
  <c r="DR76" i="32"/>
  <c r="DQ76" i="32" s="1"/>
  <c r="DO76" i="32"/>
  <c r="DN76" i="32" s="1"/>
  <c r="DL76" i="32"/>
  <c r="DK76" i="32" s="1"/>
  <c r="DI76" i="32"/>
  <c r="DH76" i="32" s="1"/>
  <c r="DF76" i="32"/>
  <c r="DE76" i="32" s="1"/>
  <c r="DC76" i="32"/>
  <c r="DB76" i="32" s="1"/>
  <c r="CZ76" i="32"/>
  <c r="CY76" i="32" s="1"/>
  <c r="CW76" i="32"/>
  <c r="CV76" i="32" s="1"/>
  <c r="CT76" i="32"/>
  <c r="CS76" i="32" s="1"/>
  <c r="CQ76" i="32"/>
  <c r="CP76" i="32" s="1"/>
  <c r="CN76" i="32"/>
  <c r="CM76" i="32" s="1"/>
  <c r="CK76" i="32"/>
  <c r="CJ76" i="32" s="1"/>
  <c r="CH76" i="32"/>
  <c r="CG76" i="32" s="1"/>
  <c r="CE76" i="32"/>
  <c r="CD76" i="32" s="1"/>
  <c r="CB76" i="32"/>
  <c r="CA76" i="32" s="1"/>
  <c r="BY76" i="32"/>
  <c r="BX76" i="32" s="1"/>
  <c r="BV76" i="32"/>
  <c r="BU76" i="32" s="1"/>
  <c r="BS76" i="32"/>
  <c r="BR76" i="32" s="1"/>
  <c r="BP76" i="32"/>
  <c r="BO76" i="32" s="1"/>
  <c r="BM76" i="32"/>
  <c r="BL76" i="32" s="1"/>
  <c r="BJ76" i="32"/>
  <c r="BI76" i="32" s="1"/>
  <c r="BG76" i="32"/>
  <c r="BF76" i="32" s="1"/>
  <c r="FT75" i="32"/>
  <c r="FS75" i="32" s="1"/>
  <c r="FQ75" i="32"/>
  <c r="FP75" i="32" s="1"/>
  <c r="FN75" i="32"/>
  <c r="FM75" i="32" s="1"/>
  <c r="FK75" i="32"/>
  <c r="FJ75" i="32" s="1"/>
  <c r="FH75" i="32"/>
  <c r="FG75" i="32" s="1"/>
  <c r="FE75" i="32"/>
  <c r="FD75" i="32" s="1"/>
  <c r="FB75" i="32"/>
  <c r="FA75" i="32" s="1"/>
  <c r="EY75" i="32"/>
  <c r="EX75" i="32" s="1"/>
  <c r="EV75" i="32"/>
  <c r="EU75" i="32" s="1"/>
  <c r="ES75" i="32"/>
  <c r="ER75" i="32" s="1"/>
  <c r="EP75" i="32"/>
  <c r="EO75" i="32" s="1"/>
  <c r="EM75" i="32"/>
  <c r="EL75" i="32" s="1"/>
  <c r="EJ75" i="32"/>
  <c r="EI75" i="32" s="1"/>
  <c r="EG75" i="32"/>
  <c r="EF75" i="32" s="1"/>
  <c r="ED75" i="32"/>
  <c r="EC75" i="32" s="1"/>
  <c r="EA75" i="32"/>
  <c r="DZ75" i="32" s="1"/>
  <c r="DX75" i="32"/>
  <c r="DW75" i="32" s="1"/>
  <c r="DU75" i="32"/>
  <c r="DT75" i="32" s="1"/>
  <c r="DR75" i="32"/>
  <c r="DQ75" i="32" s="1"/>
  <c r="DO75" i="32"/>
  <c r="DN75" i="32" s="1"/>
  <c r="DL75" i="32"/>
  <c r="DK75" i="32" s="1"/>
  <c r="DI75" i="32"/>
  <c r="DH75" i="32" s="1"/>
  <c r="DF75" i="32"/>
  <c r="DE75" i="32" s="1"/>
  <c r="DC75" i="32"/>
  <c r="DB75" i="32" s="1"/>
  <c r="CZ75" i="32"/>
  <c r="CY75" i="32" s="1"/>
  <c r="CW75" i="32"/>
  <c r="CV75" i="32" s="1"/>
  <c r="CT75" i="32"/>
  <c r="CS75" i="32" s="1"/>
  <c r="CQ75" i="32"/>
  <c r="CP75" i="32" s="1"/>
  <c r="CN75" i="32"/>
  <c r="CM75" i="32" s="1"/>
  <c r="CK75" i="32"/>
  <c r="CJ75" i="32" s="1"/>
  <c r="CH75" i="32"/>
  <c r="CG75" i="32"/>
  <c r="CE75" i="32"/>
  <c r="CD75" i="32" s="1"/>
  <c r="CB75" i="32"/>
  <c r="CA75" i="32" s="1"/>
  <c r="BY75" i="32"/>
  <c r="BX75" i="32" s="1"/>
  <c r="BV75" i="32"/>
  <c r="BU75" i="32" s="1"/>
  <c r="BS75" i="32"/>
  <c r="BR75" i="32" s="1"/>
  <c r="BP75" i="32"/>
  <c r="BO75" i="32" s="1"/>
  <c r="BM75" i="32"/>
  <c r="BL75" i="32" s="1"/>
  <c r="BJ75" i="32"/>
  <c r="BI75" i="32" s="1"/>
  <c r="BG75" i="32"/>
  <c r="BF75" i="32" s="1"/>
  <c r="FT74" i="32"/>
  <c r="FS74" i="32" s="1"/>
  <c r="FQ74" i="32"/>
  <c r="FP74" i="32" s="1"/>
  <c r="FN74" i="32"/>
  <c r="FM74" i="32" s="1"/>
  <c r="FK74" i="32"/>
  <c r="FJ74" i="32" s="1"/>
  <c r="FH74" i="32"/>
  <c r="FG74" i="32" s="1"/>
  <c r="FE74" i="32"/>
  <c r="FD74" i="32" s="1"/>
  <c r="FB74" i="32"/>
  <c r="FA74" i="32" s="1"/>
  <c r="EY74" i="32"/>
  <c r="EX74" i="32" s="1"/>
  <c r="EV74" i="32"/>
  <c r="EU74" i="32" s="1"/>
  <c r="ES74" i="32"/>
  <c r="ER74" i="32" s="1"/>
  <c r="EP74" i="32"/>
  <c r="EO74" i="32" s="1"/>
  <c r="EM74" i="32"/>
  <c r="EL74" i="32" s="1"/>
  <c r="EJ74" i="32"/>
  <c r="EI74" i="32" s="1"/>
  <c r="EG74" i="32"/>
  <c r="EF74" i="32" s="1"/>
  <c r="ED74" i="32"/>
  <c r="EC74" i="32" s="1"/>
  <c r="EA74" i="32"/>
  <c r="DZ74" i="32" s="1"/>
  <c r="DX74" i="32"/>
  <c r="DW74" i="32" s="1"/>
  <c r="DU74" i="32"/>
  <c r="DT74" i="32" s="1"/>
  <c r="DR74" i="32"/>
  <c r="DQ74" i="32" s="1"/>
  <c r="DO74" i="32"/>
  <c r="DN74" i="32" s="1"/>
  <c r="DL74" i="32"/>
  <c r="DK74" i="32" s="1"/>
  <c r="DI74" i="32"/>
  <c r="DH74" i="32" s="1"/>
  <c r="DF74" i="32"/>
  <c r="DE74" i="32" s="1"/>
  <c r="DC74" i="32"/>
  <c r="DB74" i="32" s="1"/>
  <c r="CZ74" i="32"/>
  <c r="CY74" i="32" s="1"/>
  <c r="CW74" i="32"/>
  <c r="CV74" i="32" s="1"/>
  <c r="CT74" i="32"/>
  <c r="CS74" i="32" s="1"/>
  <c r="CQ74" i="32"/>
  <c r="CP74" i="32" s="1"/>
  <c r="CN74" i="32"/>
  <c r="CM74" i="32" s="1"/>
  <c r="CK74" i="32"/>
  <c r="CJ74" i="32" s="1"/>
  <c r="CH74" i="32"/>
  <c r="CG74" i="32" s="1"/>
  <c r="CE74" i="32"/>
  <c r="CD74" i="32" s="1"/>
  <c r="CB74" i="32"/>
  <c r="CA74" i="32" s="1"/>
  <c r="BY74" i="32"/>
  <c r="BX74" i="32" s="1"/>
  <c r="BV74" i="32"/>
  <c r="BU74" i="32" s="1"/>
  <c r="BS74" i="32"/>
  <c r="BR74" i="32"/>
  <c r="BP74" i="32"/>
  <c r="BO74" i="32" s="1"/>
  <c r="BM74" i="32"/>
  <c r="BL74" i="32" s="1"/>
  <c r="BJ74" i="32"/>
  <c r="BI74" i="32" s="1"/>
  <c r="BG74" i="32"/>
  <c r="BF74" i="32" s="1"/>
  <c r="FT73" i="32"/>
  <c r="FS73" i="32" s="1"/>
  <c r="FQ73" i="32"/>
  <c r="FP73" i="32" s="1"/>
  <c r="FN73" i="32"/>
  <c r="FM73" i="32" s="1"/>
  <c r="FK73" i="32"/>
  <c r="FJ73" i="32" s="1"/>
  <c r="FH73" i="32"/>
  <c r="FG73" i="32"/>
  <c r="FE73" i="32"/>
  <c r="FD73" i="32" s="1"/>
  <c r="FB73" i="32"/>
  <c r="FA73" i="32"/>
  <c r="EY73" i="32"/>
  <c r="EX73" i="32" s="1"/>
  <c r="EV73" i="32"/>
  <c r="EU73" i="32" s="1"/>
  <c r="ES73" i="32"/>
  <c r="ER73" i="32" s="1"/>
  <c r="EP73" i="32"/>
  <c r="EO73" i="32" s="1"/>
  <c r="EM73" i="32"/>
  <c r="EL73" i="32" s="1"/>
  <c r="EJ73" i="32"/>
  <c r="EI73" i="32" s="1"/>
  <c r="EG73" i="32"/>
  <c r="EF73" i="32" s="1"/>
  <c r="ED73" i="32"/>
  <c r="EC73" i="32" s="1"/>
  <c r="EA73" i="32"/>
  <c r="DZ73" i="32" s="1"/>
  <c r="DX73" i="32"/>
  <c r="DW73" i="32" s="1"/>
  <c r="DU73" i="32"/>
  <c r="DT73" i="32" s="1"/>
  <c r="DR73" i="32"/>
  <c r="DQ73" i="32" s="1"/>
  <c r="DO73" i="32"/>
  <c r="DN73" i="32" s="1"/>
  <c r="DL73" i="32"/>
  <c r="DK73" i="32" s="1"/>
  <c r="DI73" i="32"/>
  <c r="DH73" i="32" s="1"/>
  <c r="DF73" i="32"/>
  <c r="DE73" i="32" s="1"/>
  <c r="DC73" i="32"/>
  <c r="DB73" i="32" s="1"/>
  <c r="CZ73" i="32"/>
  <c r="CY73" i="32" s="1"/>
  <c r="CW73" i="32"/>
  <c r="CV73" i="32" s="1"/>
  <c r="CT73" i="32"/>
  <c r="CS73" i="32" s="1"/>
  <c r="CQ73" i="32"/>
  <c r="CP73" i="32"/>
  <c r="CN73" i="32"/>
  <c r="CM73" i="32" s="1"/>
  <c r="CK73" i="32"/>
  <c r="CJ73" i="32" s="1"/>
  <c r="CH73" i="32"/>
  <c r="CG73" i="32" s="1"/>
  <c r="CE73" i="32"/>
  <c r="CD73" i="32" s="1"/>
  <c r="CB73" i="32"/>
  <c r="CA73" i="32" s="1"/>
  <c r="BY73" i="32"/>
  <c r="BX73" i="32" s="1"/>
  <c r="BV73" i="32"/>
  <c r="BU73" i="32" s="1"/>
  <c r="BS73" i="32"/>
  <c r="BR73" i="32" s="1"/>
  <c r="BP73" i="32"/>
  <c r="BO73" i="32" s="1"/>
  <c r="BM73" i="32"/>
  <c r="BL73" i="32" s="1"/>
  <c r="BJ73" i="32"/>
  <c r="BI73" i="32" s="1"/>
  <c r="BG73" i="32"/>
  <c r="BF73" i="32" s="1"/>
  <c r="FT72" i="32"/>
  <c r="FS72" i="32" s="1"/>
  <c r="FQ72" i="32"/>
  <c r="FP72" i="32" s="1"/>
  <c r="FN72" i="32"/>
  <c r="FM72" i="32" s="1"/>
  <c r="FK72" i="32"/>
  <c r="FJ72" i="32" s="1"/>
  <c r="FH72" i="32"/>
  <c r="FG72" i="32" s="1"/>
  <c r="FE72" i="32"/>
  <c r="FD72" i="32" s="1"/>
  <c r="FB72" i="32"/>
  <c r="FA72" i="32" s="1"/>
  <c r="EY72" i="32"/>
  <c r="EX72" i="32" s="1"/>
  <c r="EV72" i="32"/>
  <c r="EU72" i="32" s="1"/>
  <c r="ES72" i="32"/>
  <c r="ER72" i="32" s="1"/>
  <c r="EP72" i="32"/>
  <c r="EO72" i="32" s="1"/>
  <c r="EM72" i="32"/>
  <c r="EL72" i="32" s="1"/>
  <c r="EJ72" i="32"/>
  <c r="EI72" i="32" s="1"/>
  <c r="EG72" i="32"/>
  <c r="EF72" i="32" s="1"/>
  <c r="ED72" i="32"/>
  <c r="EC72" i="32" s="1"/>
  <c r="EA72" i="32"/>
  <c r="DZ72" i="32" s="1"/>
  <c r="DX72" i="32"/>
  <c r="DW72" i="32" s="1"/>
  <c r="DU72" i="32"/>
  <c r="DT72" i="32" s="1"/>
  <c r="DR72" i="32"/>
  <c r="DQ72" i="32" s="1"/>
  <c r="DO72" i="32"/>
  <c r="DN72" i="32" s="1"/>
  <c r="DL72" i="32"/>
  <c r="DK72" i="32" s="1"/>
  <c r="DI72" i="32"/>
  <c r="DH72" i="32" s="1"/>
  <c r="DF72" i="32"/>
  <c r="DE72" i="32" s="1"/>
  <c r="DC72" i="32"/>
  <c r="DB72" i="32" s="1"/>
  <c r="CZ72" i="32"/>
  <c r="CY72" i="32" s="1"/>
  <c r="CW72" i="32"/>
  <c r="CV72" i="32" s="1"/>
  <c r="CT72" i="32"/>
  <c r="CS72" i="32" s="1"/>
  <c r="CQ72" i="32"/>
  <c r="CP72" i="32" s="1"/>
  <c r="CN72" i="32"/>
  <c r="CM72" i="32" s="1"/>
  <c r="CK72" i="32"/>
  <c r="CJ72" i="32" s="1"/>
  <c r="CH72" i="32"/>
  <c r="CG72" i="32" s="1"/>
  <c r="CE72" i="32"/>
  <c r="CD72" i="32" s="1"/>
  <c r="CB72" i="32"/>
  <c r="CA72" i="32" s="1"/>
  <c r="BY72" i="32"/>
  <c r="BX72" i="32" s="1"/>
  <c r="BV72" i="32"/>
  <c r="BU72" i="32" s="1"/>
  <c r="BS72" i="32"/>
  <c r="BR72" i="32" s="1"/>
  <c r="BP72" i="32"/>
  <c r="BO72" i="32" s="1"/>
  <c r="BM72" i="32"/>
  <c r="BL72" i="32" s="1"/>
  <c r="BJ72" i="32"/>
  <c r="BI72" i="32" s="1"/>
  <c r="BG72" i="32"/>
  <c r="BF72" i="32" s="1"/>
  <c r="FT71" i="32"/>
  <c r="FS71" i="32" s="1"/>
  <c r="FQ71" i="32"/>
  <c r="FP71" i="32" s="1"/>
  <c r="FN71" i="32"/>
  <c r="FM71" i="32" s="1"/>
  <c r="FK71" i="32"/>
  <c r="FJ71" i="32" s="1"/>
  <c r="FH71" i="32"/>
  <c r="FG71" i="32" s="1"/>
  <c r="FE71" i="32"/>
  <c r="FD71" i="32" s="1"/>
  <c r="FB71" i="32"/>
  <c r="FA71" i="32" s="1"/>
  <c r="EY71" i="32"/>
  <c r="EX71" i="32" s="1"/>
  <c r="EV71" i="32"/>
  <c r="EU71" i="32" s="1"/>
  <c r="ES71" i="32"/>
  <c r="ER71" i="32" s="1"/>
  <c r="EP71" i="32"/>
  <c r="EO71" i="32" s="1"/>
  <c r="EM71" i="32"/>
  <c r="EL71" i="32" s="1"/>
  <c r="EJ71" i="32"/>
  <c r="EI71" i="32" s="1"/>
  <c r="EG71" i="32"/>
  <c r="EF71" i="32" s="1"/>
  <c r="ED71" i="32"/>
  <c r="EC71" i="32" s="1"/>
  <c r="EA71" i="32"/>
  <c r="DZ71" i="32" s="1"/>
  <c r="DX71" i="32"/>
  <c r="DW71" i="32" s="1"/>
  <c r="DU71" i="32"/>
  <c r="DT71" i="32" s="1"/>
  <c r="DR71" i="32"/>
  <c r="DQ71" i="32" s="1"/>
  <c r="DO71" i="32"/>
  <c r="DN71" i="32" s="1"/>
  <c r="DL71" i="32"/>
  <c r="DK71" i="32" s="1"/>
  <c r="DI71" i="32"/>
  <c r="DH71" i="32" s="1"/>
  <c r="DF71" i="32"/>
  <c r="DE71" i="32" s="1"/>
  <c r="DC71" i="32"/>
  <c r="DB71" i="32" s="1"/>
  <c r="CZ71" i="32"/>
  <c r="CY71" i="32" s="1"/>
  <c r="CW71" i="32"/>
  <c r="CV71" i="32" s="1"/>
  <c r="CT71" i="32"/>
  <c r="CS71" i="32" s="1"/>
  <c r="CQ71" i="32"/>
  <c r="CP71" i="32" s="1"/>
  <c r="CN71" i="32"/>
  <c r="CM71" i="32" s="1"/>
  <c r="CK71" i="32"/>
  <c r="CJ71" i="32" s="1"/>
  <c r="CH71" i="32"/>
  <c r="CG71" i="32" s="1"/>
  <c r="CE71" i="32"/>
  <c r="CD71" i="32" s="1"/>
  <c r="CB71" i="32"/>
  <c r="CA71" i="32" s="1"/>
  <c r="BY71" i="32"/>
  <c r="BX71" i="32" s="1"/>
  <c r="BV71" i="32"/>
  <c r="BU71" i="32" s="1"/>
  <c r="BS71" i="32"/>
  <c r="BR71" i="32" s="1"/>
  <c r="BP71" i="32"/>
  <c r="BO71" i="32" s="1"/>
  <c r="BM71" i="32"/>
  <c r="BL71" i="32" s="1"/>
  <c r="BJ71" i="32"/>
  <c r="BI71" i="32" s="1"/>
  <c r="BG71" i="32"/>
  <c r="BF71" i="32" s="1"/>
  <c r="FT70" i="32"/>
  <c r="FS70" i="32" s="1"/>
  <c r="FQ70" i="32"/>
  <c r="FP70" i="32" s="1"/>
  <c r="FN70" i="32"/>
  <c r="FM70" i="32" s="1"/>
  <c r="FK70" i="32"/>
  <c r="FJ70" i="32" s="1"/>
  <c r="FH70" i="32"/>
  <c r="FG70" i="32" s="1"/>
  <c r="FE70" i="32"/>
  <c r="FD70" i="32" s="1"/>
  <c r="FB70" i="32"/>
  <c r="FA70" i="32"/>
  <c r="EY70" i="32"/>
  <c r="EX70" i="32" s="1"/>
  <c r="EV70" i="32"/>
  <c r="EU70" i="32" s="1"/>
  <c r="ES70" i="32"/>
  <c r="ER70" i="32" s="1"/>
  <c r="EP70" i="32"/>
  <c r="EO70" i="32" s="1"/>
  <c r="EM70" i="32"/>
  <c r="EL70" i="32" s="1"/>
  <c r="EJ70" i="32"/>
  <c r="EI70" i="32" s="1"/>
  <c r="EG70" i="32"/>
  <c r="EF70" i="32" s="1"/>
  <c r="ED70" i="32"/>
  <c r="EC70" i="32" s="1"/>
  <c r="EA70" i="32"/>
  <c r="DZ70" i="32" s="1"/>
  <c r="DX70" i="32"/>
  <c r="DW70" i="32" s="1"/>
  <c r="DU70" i="32"/>
  <c r="DT70" i="32" s="1"/>
  <c r="DR70" i="32"/>
  <c r="DQ70" i="32" s="1"/>
  <c r="DO70" i="32"/>
  <c r="DN70" i="32" s="1"/>
  <c r="DL70" i="32"/>
  <c r="DK70" i="32" s="1"/>
  <c r="DI70" i="32"/>
  <c r="DH70" i="32" s="1"/>
  <c r="DF70" i="32"/>
  <c r="DE70" i="32" s="1"/>
  <c r="DC70" i="32"/>
  <c r="DB70" i="32" s="1"/>
  <c r="CZ70" i="32"/>
  <c r="CY70" i="32"/>
  <c r="CW70" i="32"/>
  <c r="CV70" i="32" s="1"/>
  <c r="CT70" i="32"/>
  <c r="CS70" i="32" s="1"/>
  <c r="CQ70" i="32"/>
  <c r="CP70" i="32" s="1"/>
  <c r="CN70" i="32"/>
  <c r="CM70" i="32" s="1"/>
  <c r="CK70" i="32"/>
  <c r="CJ70" i="32" s="1"/>
  <c r="CH70" i="32"/>
  <c r="CG70" i="32" s="1"/>
  <c r="CE70" i="32"/>
  <c r="CD70" i="32" s="1"/>
  <c r="CB70" i="32"/>
  <c r="CA70" i="32" s="1"/>
  <c r="BY70" i="32"/>
  <c r="BX70" i="32" s="1"/>
  <c r="BV70" i="32"/>
  <c r="BU70" i="32" s="1"/>
  <c r="BS70" i="32"/>
  <c r="BR70" i="32" s="1"/>
  <c r="BP70" i="32"/>
  <c r="BO70" i="32" s="1"/>
  <c r="BM70" i="32"/>
  <c r="BL70" i="32" s="1"/>
  <c r="BJ70" i="32"/>
  <c r="BI70" i="32" s="1"/>
  <c r="BG70" i="32"/>
  <c r="BF70" i="32" s="1"/>
  <c r="FT69" i="32"/>
  <c r="FS69" i="32" s="1"/>
  <c r="FQ69" i="32"/>
  <c r="FP69" i="32" s="1"/>
  <c r="FN69" i="32"/>
  <c r="FM69" i="32" s="1"/>
  <c r="FK69" i="32"/>
  <c r="FJ69" i="32" s="1"/>
  <c r="FH69" i="32"/>
  <c r="FG69" i="32" s="1"/>
  <c r="FE69" i="32"/>
  <c r="FD69" i="32" s="1"/>
  <c r="FB69" i="32"/>
  <c r="FA69" i="32" s="1"/>
  <c r="EY69" i="32"/>
  <c r="EX69" i="32" s="1"/>
  <c r="EV69" i="32"/>
  <c r="EU69" i="32" s="1"/>
  <c r="ES69" i="32"/>
  <c r="ER69" i="32" s="1"/>
  <c r="EP69" i="32"/>
  <c r="EO69" i="32" s="1"/>
  <c r="EM69" i="32"/>
  <c r="EL69" i="32" s="1"/>
  <c r="EJ69" i="32"/>
  <c r="EI69" i="32"/>
  <c r="EG69" i="32"/>
  <c r="EF69" i="32" s="1"/>
  <c r="ED69" i="32"/>
  <c r="EC69" i="32" s="1"/>
  <c r="EA69" i="32"/>
  <c r="DZ69" i="32" s="1"/>
  <c r="DX69" i="32"/>
  <c r="DW69" i="32" s="1"/>
  <c r="DU69" i="32"/>
  <c r="DT69" i="32" s="1"/>
  <c r="DR69" i="32"/>
  <c r="DQ69" i="32" s="1"/>
  <c r="DO69" i="32"/>
  <c r="DN69" i="32" s="1"/>
  <c r="DL69" i="32"/>
  <c r="DK69" i="32" s="1"/>
  <c r="DI69" i="32"/>
  <c r="DH69" i="32" s="1"/>
  <c r="DF69" i="32"/>
  <c r="DE69" i="32" s="1"/>
  <c r="DC69" i="32"/>
  <c r="DB69" i="32" s="1"/>
  <c r="CZ69" i="32"/>
  <c r="CY69" i="32" s="1"/>
  <c r="CW69" i="32"/>
  <c r="CV69" i="32" s="1"/>
  <c r="CT69" i="32"/>
  <c r="CS69" i="32" s="1"/>
  <c r="CQ69" i="32"/>
  <c r="CP69" i="32" s="1"/>
  <c r="CN69" i="32"/>
  <c r="CM69" i="32" s="1"/>
  <c r="CK69" i="32"/>
  <c r="CJ69" i="32" s="1"/>
  <c r="CH69" i="32"/>
  <c r="CG69" i="32" s="1"/>
  <c r="CE69" i="32"/>
  <c r="CD69" i="32" s="1"/>
  <c r="CB69" i="32"/>
  <c r="CA69" i="32" s="1"/>
  <c r="BY69" i="32"/>
  <c r="BX69" i="32" s="1"/>
  <c r="BV69" i="32"/>
  <c r="BU69" i="32" s="1"/>
  <c r="BS69" i="32"/>
  <c r="BR69" i="32" s="1"/>
  <c r="BP69" i="32"/>
  <c r="BO69" i="32" s="1"/>
  <c r="BM69" i="32"/>
  <c r="BL69" i="32" s="1"/>
  <c r="BJ69" i="32"/>
  <c r="BI69" i="32" s="1"/>
  <c r="BG69" i="32"/>
  <c r="BF69" i="32" s="1"/>
  <c r="FT68" i="32"/>
  <c r="FS68" i="32" s="1"/>
  <c r="FQ68" i="32"/>
  <c r="FP68" i="32" s="1"/>
  <c r="FN68" i="32"/>
  <c r="FM68" i="32"/>
  <c r="FK68" i="32"/>
  <c r="FJ68" i="32" s="1"/>
  <c r="FH68" i="32"/>
  <c r="FG68" i="32" s="1"/>
  <c r="FE68" i="32"/>
  <c r="FD68" i="32" s="1"/>
  <c r="FB68" i="32"/>
  <c r="FA68" i="32" s="1"/>
  <c r="EY68" i="32"/>
  <c r="EX68" i="32" s="1"/>
  <c r="EV68" i="32"/>
  <c r="EU68" i="32" s="1"/>
  <c r="ES68" i="32"/>
  <c r="ER68" i="32" s="1"/>
  <c r="EP68" i="32"/>
  <c r="EO68" i="32" s="1"/>
  <c r="EM68" i="32"/>
  <c r="EL68" i="32" s="1"/>
  <c r="EJ68" i="32"/>
  <c r="EI68" i="32" s="1"/>
  <c r="EG68" i="32"/>
  <c r="EF68" i="32" s="1"/>
  <c r="ED68" i="32"/>
  <c r="EC68" i="32" s="1"/>
  <c r="EA68" i="32"/>
  <c r="DZ68" i="32" s="1"/>
  <c r="DX68" i="32"/>
  <c r="DW68" i="32" s="1"/>
  <c r="DU68" i="32"/>
  <c r="DT68" i="32" s="1"/>
  <c r="DR68" i="32"/>
  <c r="DQ68" i="32" s="1"/>
  <c r="DO68" i="32"/>
  <c r="DN68" i="32" s="1"/>
  <c r="DL68" i="32"/>
  <c r="DK68" i="32" s="1"/>
  <c r="DI68" i="32"/>
  <c r="DH68" i="32" s="1"/>
  <c r="DF68" i="32"/>
  <c r="DE68" i="32" s="1"/>
  <c r="DC68" i="32"/>
  <c r="DB68" i="32" s="1"/>
  <c r="CZ68" i="32"/>
  <c r="CY68" i="32" s="1"/>
  <c r="CW68" i="32"/>
  <c r="CV68" i="32" s="1"/>
  <c r="CT68" i="32"/>
  <c r="CS68" i="32" s="1"/>
  <c r="CQ68" i="32"/>
  <c r="CP68" i="32" s="1"/>
  <c r="CN68" i="32"/>
  <c r="CM68" i="32" s="1"/>
  <c r="CK68" i="32"/>
  <c r="CJ68" i="32" s="1"/>
  <c r="CH68" i="32"/>
  <c r="CG68" i="32" s="1"/>
  <c r="CE68" i="32"/>
  <c r="CD68" i="32" s="1"/>
  <c r="CB68" i="32"/>
  <c r="CA68" i="32" s="1"/>
  <c r="BY68" i="32"/>
  <c r="BX68" i="32" s="1"/>
  <c r="BV68" i="32"/>
  <c r="BU68" i="32" s="1"/>
  <c r="BS68" i="32"/>
  <c r="BR68" i="32" s="1"/>
  <c r="BP68" i="32"/>
  <c r="BO68" i="32" s="1"/>
  <c r="BM68" i="32"/>
  <c r="BL68" i="32"/>
  <c r="BJ68" i="32"/>
  <c r="BI68" i="32" s="1"/>
  <c r="BG68" i="32"/>
  <c r="BF68" i="32" s="1"/>
  <c r="FT67" i="32"/>
  <c r="FS67" i="32" s="1"/>
  <c r="FQ67" i="32"/>
  <c r="FP67" i="32" s="1"/>
  <c r="FN67" i="32"/>
  <c r="FM67" i="32" s="1"/>
  <c r="FK67" i="32"/>
  <c r="FJ67" i="32" s="1"/>
  <c r="FH67" i="32"/>
  <c r="FG67" i="32" s="1"/>
  <c r="FE67" i="32"/>
  <c r="FD67" i="32" s="1"/>
  <c r="FB67" i="32"/>
  <c r="FA67" i="32" s="1"/>
  <c r="EY67" i="32"/>
  <c r="EX67" i="32" s="1"/>
  <c r="EV67" i="32"/>
  <c r="EU67" i="32" s="1"/>
  <c r="ES67" i="32"/>
  <c r="ER67" i="32" s="1"/>
  <c r="EP67" i="32"/>
  <c r="EO67" i="32" s="1"/>
  <c r="EM67" i="32"/>
  <c r="EL67" i="32" s="1"/>
  <c r="EJ67" i="32"/>
  <c r="EI67" i="32" s="1"/>
  <c r="EG67" i="32"/>
  <c r="EF67" i="32" s="1"/>
  <c r="ED67" i="32"/>
  <c r="EC67" i="32" s="1"/>
  <c r="EA67" i="32"/>
  <c r="DZ67" i="32" s="1"/>
  <c r="DX67" i="32"/>
  <c r="DW67" i="32" s="1"/>
  <c r="DU67" i="32"/>
  <c r="DT67" i="32" s="1"/>
  <c r="DR67" i="32"/>
  <c r="DQ67" i="32" s="1"/>
  <c r="DO67" i="32"/>
  <c r="DN67" i="32" s="1"/>
  <c r="DL67" i="32"/>
  <c r="DK67" i="32" s="1"/>
  <c r="DI67" i="32"/>
  <c r="DH67" i="32" s="1"/>
  <c r="DF67" i="32"/>
  <c r="DE67" i="32" s="1"/>
  <c r="DC67" i="32"/>
  <c r="DB67" i="32" s="1"/>
  <c r="CZ67" i="32"/>
  <c r="CY67" i="32" s="1"/>
  <c r="CW67" i="32"/>
  <c r="CV67" i="32" s="1"/>
  <c r="CT67" i="32"/>
  <c r="CS67" i="32" s="1"/>
  <c r="CQ67" i="32"/>
  <c r="CP67" i="32" s="1"/>
  <c r="CN67" i="32"/>
  <c r="CM67" i="32" s="1"/>
  <c r="CK67" i="32"/>
  <c r="CJ67" i="32" s="1"/>
  <c r="CH67" i="32"/>
  <c r="CG67" i="32" s="1"/>
  <c r="CE67" i="32"/>
  <c r="CD67" i="32" s="1"/>
  <c r="CB67" i="32"/>
  <c r="CA67" i="32" s="1"/>
  <c r="BY67" i="32"/>
  <c r="BX67" i="32" s="1"/>
  <c r="BV67" i="32"/>
  <c r="BU67" i="32" s="1"/>
  <c r="BS67" i="32"/>
  <c r="BR67" i="32" s="1"/>
  <c r="BP67" i="32"/>
  <c r="BO67" i="32" s="1"/>
  <c r="BM67" i="32"/>
  <c r="BL67" i="32" s="1"/>
  <c r="BJ67" i="32"/>
  <c r="BI67" i="32" s="1"/>
  <c r="BG67" i="32"/>
  <c r="BF67" i="32" s="1"/>
  <c r="FT66" i="32"/>
  <c r="FS66" i="32" s="1"/>
  <c r="FQ66" i="32"/>
  <c r="FP66" i="32" s="1"/>
  <c r="FN66" i="32"/>
  <c r="FM66" i="32" s="1"/>
  <c r="FK66" i="32"/>
  <c r="FJ66" i="32" s="1"/>
  <c r="FH66" i="32"/>
  <c r="FG66" i="32" s="1"/>
  <c r="FE66" i="32"/>
  <c r="FD66" i="32" s="1"/>
  <c r="FB66" i="32"/>
  <c r="FA66" i="32" s="1"/>
  <c r="EY66" i="32"/>
  <c r="EX66" i="32" s="1"/>
  <c r="EV66" i="32"/>
  <c r="EU66" i="32" s="1"/>
  <c r="ES66" i="32"/>
  <c r="ER66" i="32" s="1"/>
  <c r="EP66" i="32"/>
  <c r="EO66" i="32" s="1"/>
  <c r="EM66" i="32"/>
  <c r="EL66" i="32" s="1"/>
  <c r="EJ66" i="32"/>
  <c r="EI66" i="32" s="1"/>
  <c r="EG66" i="32"/>
  <c r="EF66" i="32" s="1"/>
  <c r="ED66" i="32"/>
  <c r="EC66" i="32" s="1"/>
  <c r="EA66" i="32"/>
  <c r="DZ66" i="32" s="1"/>
  <c r="DX66" i="32"/>
  <c r="DW66" i="32" s="1"/>
  <c r="DU66" i="32"/>
  <c r="DT66" i="32" s="1"/>
  <c r="DR66" i="32"/>
  <c r="DQ66" i="32" s="1"/>
  <c r="DO66" i="32"/>
  <c r="DN66" i="32" s="1"/>
  <c r="DL66" i="32"/>
  <c r="DK66" i="32" s="1"/>
  <c r="DI66" i="32"/>
  <c r="DH66" i="32" s="1"/>
  <c r="DF66" i="32"/>
  <c r="DE66" i="32" s="1"/>
  <c r="DC66" i="32"/>
  <c r="DB66" i="32" s="1"/>
  <c r="CZ66" i="32"/>
  <c r="CY66" i="32" s="1"/>
  <c r="CW66" i="32"/>
  <c r="CV66" i="32" s="1"/>
  <c r="CT66" i="32"/>
  <c r="CS66" i="32" s="1"/>
  <c r="CQ66" i="32"/>
  <c r="CP66" i="32" s="1"/>
  <c r="CN66" i="32"/>
  <c r="CM66" i="32" s="1"/>
  <c r="CK66" i="32"/>
  <c r="CJ66" i="32" s="1"/>
  <c r="CH66" i="32"/>
  <c r="CG66" i="32" s="1"/>
  <c r="CE66" i="32"/>
  <c r="CD66" i="32" s="1"/>
  <c r="CB66" i="32"/>
  <c r="CA66" i="32" s="1"/>
  <c r="BY66" i="32"/>
  <c r="BX66" i="32" s="1"/>
  <c r="BV66" i="32"/>
  <c r="BU66" i="32" s="1"/>
  <c r="BS66" i="32"/>
  <c r="BR66" i="32" s="1"/>
  <c r="BP66" i="32"/>
  <c r="BO66" i="32" s="1"/>
  <c r="BM66" i="32"/>
  <c r="BL66" i="32" s="1"/>
  <c r="BJ66" i="32"/>
  <c r="BI66" i="32" s="1"/>
  <c r="BG66" i="32"/>
  <c r="BF66" i="32" s="1"/>
  <c r="FT65" i="32"/>
  <c r="FS65" i="32" s="1"/>
  <c r="FQ65" i="32"/>
  <c r="FP65" i="32" s="1"/>
  <c r="FN65" i="32"/>
  <c r="FM65" i="32" s="1"/>
  <c r="FK65" i="32"/>
  <c r="FJ65" i="32" s="1"/>
  <c r="FH65" i="32"/>
  <c r="FG65" i="32" s="1"/>
  <c r="FE65" i="32"/>
  <c r="FD65" i="32" s="1"/>
  <c r="FB65" i="32"/>
  <c r="FA65" i="32" s="1"/>
  <c r="EY65" i="32"/>
  <c r="EX65" i="32" s="1"/>
  <c r="EV65" i="32"/>
  <c r="EU65" i="32" s="1"/>
  <c r="ES65" i="32"/>
  <c r="ER65" i="32" s="1"/>
  <c r="EP65" i="32"/>
  <c r="EO65" i="32" s="1"/>
  <c r="EM65" i="32"/>
  <c r="EL65" i="32" s="1"/>
  <c r="EJ65" i="32"/>
  <c r="EI65" i="32" s="1"/>
  <c r="EG65" i="32"/>
  <c r="EF65" i="32" s="1"/>
  <c r="ED65" i="32"/>
  <c r="EC65" i="32" s="1"/>
  <c r="EA65" i="32"/>
  <c r="DZ65" i="32" s="1"/>
  <c r="DX65" i="32"/>
  <c r="DW65" i="32" s="1"/>
  <c r="DU65" i="32"/>
  <c r="DT65" i="32" s="1"/>
  <c r="DR65" i="32"/>
  <c r="DQ65" i="32" s="1"/>
  <c r="DO65" i="32"/>
  <c r="DN65" i="32" s="1"/>
  <c r="DL65" i="32"/>
  <c r="DK65" i="32" s="1"/>
  <c r="DI65" i="32"/>
  <c r="DH65" i="32" s="1"/>
  <c r="DF65" i="32"/>
  <c r="DE65" i="32" s="1"/>
  <c r="DC65" i="32"/>
  <c r="DB65" i="32" s="1"/>
  <c r="CZ65" i="32"/>
  <c r="CY65" i="32" s="1"/>
  <c r="CW65" i="32"/>
  <c r="CV65" i="32" s="1"/>
  <c r="CT65" i="32"/>
  <c r="CS65" i="32" s="1"/>
  <c r="CQ65" i="32"/>
  <c r="CP65" i="32" s="1"/>
  <c r="CN65" i="32"/>
  <c r="CM65" i="32" s="1"/>
  <c r="CK65" i="32"/>
  <c r="CJ65" i="32" s="1"/>
  <c r="CH65" i="32"/>
  <c r="CG65" i="32" s="1"/>
  <c r="CE65" i="32"/>
  <c r="CD65" i="32" s="1"/>
  <c r="CB65" i="32"/>
  <c r="CA65" i="32" s="1"/>
  <c r="BY65" i="32"/>
  <c r="BX65" i="32" s="1"/>
  <c r="BV65" i="32"/>
  <c r="BU65" i="32" s="1"/>
  <c r="BS65" i="32"/>
  <c r="BR65" i="32" s="1"/>
  <c r="BP65" i="32"/>
  <c r="BO65" i="32" s="1"/>
  <c r="BM65" i="32"/>
  <c r="BL65" i="32" s="1"/>
  <c r="BJ65" i="32"/>
  <c r="BI65" i="32" s="1"/>
  <c r="BG65" i="32"/>
  <c r="BF65" i="32" s="1"/>
  <c r="FT64" i="32"/>
  <c r="FS64" i="32" s="1"/>
  <c r="FQ64" i="32"/>
  <c r="FP64" i="32" s="1"/>
  <c r="FN64" i="32"/>
  <c r="FM64" i="32" s="1"/>
  <c r="FK64" i="32"/>
  <c r="FJ64" i="32" s="1"/>
  <c r="FH64" i="32"/>
  <c r="FG64" i="32" s="1"/>
  <c r="FE64" i="32"/>
  <c r="FD64" i="32" s="1"/>
  <c r="FB64" i="32"/>
  <c r="FA64" i="32" s="1"/>
  <c r="EY64" i="32"/>
  <c r="EX64" i="32" s="1"/>
  <c r="EV64" i="32"/>
  <c r="EU64" i="32" s="1"/>
  <c r="ES64" i="32"/>
  <c r="ER64" i="32" s="1"/>
  <c r="EP64" i="32"/>
  <c r="EO64" i="32" s="1"/>
  <c r="EM64" i="32"/>
  <c r="EL64" i="32" s="1"/>
  <c r="EJ64" i="32"/>
  <c r="EI64" i="32" s="1"/>
  <c r="EG64" i="32"/>
  <c r="EF64" i="32" s="1"/>
  <c r="ED64" i="32"/>
  <c r="EC64" i="32" s="1"/>
  <c r="EA64" i="32"/>
  <c r="DZ64" i="32" s="1"/>
  <c r="DX64" i="32"/>
  <c r="DW64" i="32" s="1"/>
  <c r="DU64" i="32"/>
  <c r="DT64" i="32" s="1"/>
  <c r="DR64" i="32"/>
  <c r="DQ64" i="32" s="1"/>
  <c r="DO64" i="32"/>
  <c r="DN64" i="32" s="1"/>
  <c r="DL64" i="32"/>
  <c r="DK64" i="32" s="1"/>
  <c r="DI64" i="32"/>
  <c r="DH64" i="32" s="1"/>
  <c r="DF64" i="32"/>
  <c r="DE64" i="32" s="1"/>
  <c r="DC64" i="32"/>
  <c r="DB64" i="32" s="1"/>
  <c r="CZ64" i="32"/>
  <c r="CY64" i="32" s="1"/>
  <c r="CW64" i="32"/>
  <c r="CV64" i="32" s="1"/>
  <c r="CT64" i="32"/>
  <c r="CS64" i="32" s="1"/>
  <c r="CQ64" i="32"/>
  <c r="CP64" i="32" s="1"/>
  <c r="CN64" i="32"/>
  <c r="CM64" i="32" s="1"/>
  <c r="CK64" i="32"/>
  <c r="CJ64" i="32" s="1"/>
  <c r="CH64" i="32"/>
  <c r="CG64" i="32" s="1"/>
  <c r="CE64" i="32"/>
  <c r="CD64" i="32" s="1"/>
  <c r="CB64" i="32"/>
  <c r="CA64" i="32" s="1"/>
  <c r="BY64" i="32"/>
  <c r="BX64" i="32" s="1"/>
  <c r="BV64" i="32"/>
  <c r="BU64" i="32" s="1"/>
  <c r="BS64" i="32"/>
  <c r="BR64" i="32" s="1"/>
  <c r="BP64" i="32"/>
  <c r="BO64" i="32" s="1"/>
  <c r="BM64" i="32"/>
  <c r="BL64" i="32" s="1"/>
  <c r="BJ64" i="32"/>
  <c r="BI64" i="32" s="1"/>
  <c r="BG64" i="32"/>
  <c r="BF64" i="32" s="1"/>
  <c r="FT63" i="32"/>
  <c r="FS63" i="32" s="1"/>
  <c r="FQ63" i="32"/>
  <c r="FP63" i="32" s="1"/>
  <c r="FN63" i="32"/>
  <c r="FM63" i="32" s="1"/>
  <c r="FK63" i="32"/>
  <c r="FJ63" i="32" s="1"/>
  <c r="FH63" i="32"/>
  <c r="FG63" i="32" s="1"/>
  <c r="FE63" i="32"/>
  <c r="FD63" i="32" s="1"/>
  <c r="FB63" i="32"/>
  <c r="FA63" i="32" s="1"/>
  <c r="EY63" i="32"/>
  <c r="EX63" i="32" s="1"/>
  <c r="EV63" i="32"/>
  <c r="EU63" i="32" s="1"/>
  <c r="ES63" i="32"/>
  <c r="ER63" i="32" s="1"/>
  <c r="EP63" i="32"/>
  <c r="EO63" i="32" s="1"/>
  <c r="EM63" i="32"/>
  <c r="EL63" i="32" s="1"/>
  <c r="EJ63" i="32"/>
  <c r="EI63" i="32" s="1"/>
  <c r="EG63" i="32"/>
  <c r="EF63" i="32" s="1"/>
  <c r="ED63" i="32"/>
  <c r="EC63" i="32" s="1"/>
  <c r="EA63" i="32"/>
  <c r="DZ63" i="32" s="1"/>
  <c r="DX63" i="32"/>
  <c r="DW63" i="32" s="1"/>
  <c r="DU63" i="32"/>
  <c r="DT63" i="32" s="1"/>
  <c r="DR63" i="32"/>
  <c r="DQ63" i="32" s="1"/>
  <c r="DO63" i="32"/>
  <c r="DN63" i="32" s="1"/>
  <c r="DL63" i="32"/>
  <c r="DK63" i="32" s="1"/>
  <c r="DI63" i="32"/>
  <c r="DH63" i="32" s="1"/>
  <c r="DF63" i="32"/>
  <c r="DE63" i="32" s="1"/>
  <c r="DC63" i="32"/>
  <c r="DB63" i="32" s="1"/>
  <c r="CZ63" i="32"/>
  <c r="CY63" i="32" s="1"/>
  <c r="CW63" i="32"/>
  <c r="CV63" i="32" s="1"/>
  <c r="CT63" i="32"/>
  <c r="CS63" i="32" s="1"/>
  <c r="CQ63" i="32"/>
  <c r="CP63" i="32" s="1"/>
  <c r="CN63" i="32"/>
  <c r="CM63" i="32" s="1"/>
  <c r="CK63" i="32"/>
  <c r="CJ63" i="32" s="1"/>
  <c r="CH63" i="32"/>
  <c r="CG63" i="32" s="1"/>
  <c r="CE63" i="32"/>
  <c r="CD63" i="32" s="1"/>
  <c r="CB63" i="32"/>
  <c r="CA63" i="32" s="1"/>
  <c r="BY63" i="32"/>
  <c r="BX63" i="32" s="1"/>
  <c r="BV63" i="32"/>
  <c r="BU63" i="32" s="1"/>
  <c r="BS63" i="32"/>
  <c r="BR63" i="32" s="1"/>
  <c r="BP63" i="32"/>
  <c r="BO63" i="32" s="1"/>
  <c r="BM63" i="32"/>
  <c r="BL63" i="32" s="1"/>
  <c r="BJ63" i="32"/>
  <c r="BI63" i="32"/>
  <c r="BG63" i="32"/>
  <c r="BF63" i="32" s="1"/>
  <c r="FT62" i="32"/>
  <c r="FS62" i="32" s="1"/>
  <c r="FQ62" i="32"/>
  <c r="FP62" i="32" s="1"/>
  <c r="FN62" i="32"/>
  <c r="FM62" i="32" s="1"/>
  <c r="FK62" i="32"/>
  <c r="FJ62" i="32" s="1"/>
  <c r="FH62" i="32"/>
  <c r="FG62" i="32" s="1"/>
  <c r="FE62" i="32"/>
  <c r="FD62" i="32" s="1"/>
  <c r="FB62" i="32"/>
  <c r="FA62" i="32" s="1"/>
  <c r="EY62" i="32"/>
  <c r="EX62" i="32" s="1"/>
  <c r="EV62" i="32"/>
  <c r="EU62" i="32" s="1"/>
  <c r="ES62" i="32"/>
  <c r="ER62" i="32" s="1"/>
  <c r="EP62" i="32"/>
  <c r="EO62" i="32" s="1"/>
  <c r="EM62" i="32"/>
  <c r="EL62" i="32" s="1"/>
  <c r="EJ62" i="32"/>
  <c r="EI62" i="32" s="1"/>
  <c r="EG62" i="32"/>
  <c r="EF62" i="32" s="1"/>
  <c r="ED62" i="32"/>
  <c r="EC62" i="32" s="1"/>
  <c r="EA62" i="32"/>
  <c r="DZ62" i="32" s="1"/>
  <c r="DX62" i="32"/>
  <c r="DW62" i="32" s="1"/>
  <c r="DU62" i="32"/>
  <c r="DT62" i="32" s="1"/>
  <c r="DR62" i="32"/>
  <c r="DQ62" i="32" s="1"/>
  <c r="DO62" i="32"/>
  <c r="DN62" i="32" s="1"/>
  <c r="DL62" i="32"/>
  <c r="DK62" i="32" s="1"/>
  <c r="DI62" i="32"/>
  <c r="DH62" i="32" s="1"/>
  <c r="DF62" i="32"/>
  <c r="DE62" i="32" s="1"/>
  <c r="DC62" i="32"/>
  <c r="DB62" i="32" s="1"/>
  <c r="CZ62" i="32"/>
  <c r="CY62" i="32" s="1"/>
  <c r="CW62" i="32"/>
  <c r="CV62" i="32" s="1"/>
  <c r="CT62" i="32"/>
  <c r="CS62" i="32" s="1"/>
  <c r="CQ62" i="32"/>
  <c r="CP62" i="32" s="1"/>
  <c r="CN62" i="32"/>
  <c r="CM62" i="32" s="1"/>
  <c r="CK62" i="32"/>
  <c r="CJ62" i="32" s="1"/>
  <c r="CH62" i="32"/>
  <c r="CG62" i="32" s="1"/>
  <c r="CE62" i="32"/>
  <c r="CD62" i="32"/>
  <c r="CB62" i="32"/>
  <c r="CA62" i="32"/>
  <c r="BY62" i="32"/>
  <c r="BX62" i="32" s="1"/>
  <c r="BV62" i="32"/>
  <c r="BU62" i="32" s="1"/>
  <c r="BS62" i="32"/>
  <c r="BR62" i="32" s="1"/>
  <c r="BP62" i="32"/>
  <c r="BO62" i="32" s="1"/>
  <c r="BM62" i="32"/>
  <c r="BL62" i="32" s="1"/>
  <c r="BJ62" i="32"/>
  <c r="BI62" i="32" s="1"/>
  <c r="BG62" i="32"/>
  <c r="BF62" i="32" s="1"/>
  <c r="FT61" i="32"/>
  <c r="FS61" i="32" s="1"/>
  <c r="FQ61" i="32"/>
  <c r="FP61" i="32" s="1"/>
  <c r="FN61" i="32"/>
  <c r="FM61" i="32" s="1"/>
  <c r="FK61" i="32"/>
  <c r="FJ61" i="32" s="1"/>
  <c r="FH61" i="32"/>
  <c r="FG61" i="32" s="1"/>
  <c r="FE61" i="32"/>
  <c r="FD61" i="32" s="1"/>
  <c r="FB61" i="32"/>
  <c r="FA61" i="32" s="1"/>
  <c r="EY61" i="32"/>
  <c r="EX61" i="32" s="1"/>
  <c r="EV61" i="32"/>
  <c r="EU61" i="32"/>
  <c r="ES61" i="32"/>
  <c r="ER61" i="32" s="1"/>
  <c r="EP61" i="32"/>
  <c r="EO61" i="32" s="1"/>
  <c r="EM61" i="32"/>
  <c r="EL61" i="32" s="1"/>
  <c r="EJ61" i="32"/>
  <c r="EI61" i="32" s="1"/>
  <c r="EG61" i="32"/>
  <c r="EF61" i="32" s="1"/>
  <c r="ED61" i="32"/>
  <c r="EC61" i="32"/>
  <c r="EA61" i="32"/>
  <c r="DZ61" i="32" s="1"/>
  <c r="DX61" i="32"/>
  <c r="DW61" i="32" s="1"/>
  <c r="DU61" i="32"/>
  <c r="DT61" i="32" s="1"/>
  <c r="DR61" i="32"/>
  <c r="DQ61" i="32" s="1"/>
  <c r="DO61" i="32"/>
  <c r="DN61" i="32" s="1"/>
  <c r="DL61" i="32"/>
  <c r="DK61" i="32" s="1"/>
  <c r="DI61" i="32"/>
  <c r="DH61" i="32" s="1"/>
  <c r="DF61" i="32"/>
  <c r="DE61" i="32" s="1"/>
  <c r="DC61" i="32"/>
  <c r="DB61" i="32" s="1"/>
  <c r="CZ61" i="32"/>
  <c r="CY61" i="32" s="1"/>
  <c r="CW61" i="32"/>
  <c r="CV61" i="32" s="1"/>
  <c r="CT61" i="32"/>
  <c r="CS61" i="32" s="1"/>
  <c r="CQ61" i="32"/>
  <c r="CP61" i="32" s="1"/>
  <c r="CN61" i="32"/>
  <c r="CM61" i="32" s="1"/>
  <c r="CK61" i="32"/>
  <c r="CJ61" i="32" s="1"/>
  <c r="CH61" i="32"/>
  <c r="CG61" i="32" s="1"/>
  <c r="CE61" i="32"/>
  <c r="CD61" i="32" s="1"/>
  <c r="CB61" i="32"/>
  <c r="CA61" i="32" s="1"/>
  <c r="BY61" i="32"/>
  <c r="BX61" i="32" s="1"/>
  <c r="BV61" i="32"/>
  <c r="BU61" i="32" s="1"/>
  <c r="BS61" i="32"/>
  <c r="BR61" i="32" s="1"/>
  <c r="BP61" i="32"/>
  <c r="BO61" i="32" s="1"/>
  <c r="BM61" i="32"/>
  <c r="BL61" i="32" s="1"/>
  <c r="BJ61" i="32"/>
  <c r="BI61" i="32" s="1"/>
  <c r="BG61" i="32"/>
  <c r="BF61" i="32"/>
  <c r="FT60" i="32"/>
  <c r="FS60" i="32" s="1"/>
  <c r="FQ60" i="32"/>
  <c r="FP60" i="32" s="1"/>
  <c r="FN60" i="32"/>
  <c r="FM60" i="32" s="1"/>
  <c r="FK60" i="32"/>
  <c r="FJ60" i="32" s="1"/>
  <c r="FH60" i="32"/>
  <c r="FG60" i="32" s="1"/>
  <c r="FE60" i="32"/>
  <c r="FD60" i="32" s="1"/>
  <c r="FB60" i="32"/>
  <c r="FA60" i="32" s="1"/>
  <c r="EY60" i="32"/>
  <c r="EX60" i="32" s="1"/>
  <c r="EV60" i="32"/>
  <c r="EU60" i="32" s="1"/>
  <c r="ES60" i="32"/>
  <c r="ER60" i="32" s="1"/>
  <c r="EP60" i="32"/>
  <c r="EO60" i="32" s="1"/>
  <c r="EM60" i="32"/>
  <c r="EL60" i="32" s="1"/>
  <c r="EJ60" i="32"/>
  <c r="EI60" i="32" s="1"/>
  <c r="EG60" i="32"/>
  <c r="EF60" i="32" s="1"/>
  <c r="ED60" i="32"/>
  <c r="EC60" i="32" s="1"/>
  <c r="EA60" i="32"/>
  <c r="DZ60" i="32" s="1"/>
  <c r="DX60" i="32"/>
  <c r="DW60" i="32"/>
  <c r="DU60" i="32"/>
  <c r="DT60" i="32" s="1"/>
  <c r="DR60" i="32"/>
  <c r="DQ60" i="32" s="1"/>
  <c r="DO60" i="32"/>
  <c r="DN60" i="32" s="1"/>
  <c r="DL60" i="32"/>
  <c r="DK60" i="32" s="1"/>
  <c r="DI60" i="32"/>
  <c r="DH60" i="32" s="1"/>
  <c r="DF60" i="32"/>
  <c r="DE60" i="32" s="1"/>
  <c r="DC60" i="32"/>
  <c r="DB60" i="32" s="1"/>
  <c r="CZ60" i="32"/>
  <c r="CY60" i="32" s="1"/>
  <c r="CW60" i="32"/>
  <c r="CV60" i="32" s="1"/>
  <c r="CT60" i="32"/>
  <c r="CS60" i="32" s="1"/>
  <c r="CQ60" i="32"/>
  <c r="CP60" i="32" s="1"/>
  <c r="CN60" i="32"/>
  <c r="CM60" i="32" s="1"/>
  <c r="CK60" i="32"/>
  <c r="CJ60" i="32" s="1"/>
  <c r="CH60" i="32"/>
  <c r="CG60" i="32" s="1"/>
  <c r="CE60" i="32"/>
  <c r="CD60" i="32" s="1"/>
  <c r="CB60" i="32"/>
  <c r="CA60" i="32" s="1"/>
  <c r="BY60" i="32"/>
  <c r="BX60" i="32" s="1"/>
  <c r="BV60" i="32"/>
  <c r="BU60" i="32" s="1"/>
  <c r="BS60" i="32"/>
  <c r="BR60" i="32" s="1"/>
  <c r="BP60" i="32"/>
  <c r="BO60" i="32" s="1"/>
  <c r="BM60" i="32"/>
  <c r="BL60" i="32" s="1"/>
  <c r="BJ60" i="32"/>
  <c r="BI60" i="32" s="1"/>
  <c r="BG60" i="32"/>
  <c r="BF60" i="32"/>
  <c r="FT59" i="32"/>
  <c r="FS59" i="32"/>
  <c r="FQ59" i="32"/>
  <c r="FP59" i="32" s="1"/>
  <c r="FN59" i="32"/>
  <c r="FM59" i="32" s="1"/>
  <c r="FK59" i="32"/>
  <c r="FJ59" i="32" s="1"/>
  <c r="FH59" i="32"/>
  <c r="FG59" i="32" s="1"/>
  <c r="FE59" i="32"/>
  <c r="FD59" i="32" s="1"/>
  <c r="FB59" i="32"/>
  <c r="FA59" i="32" s="1"/>
  <c r="EY59" i="32"/>
  <c r="EX59" i="32" s="1"/>
  <c r="EV59" i="32"/>
  <c r="EU59" i="32" s="1"/>
  <c r="ES59" i="32"/>
  <c r="ER59" i="32" s="1"/>
  <c r="EP59" i="32"/>
  <c r="EO59" i="32"/>
  <c r="EM59" i="32"/>
  <c r="EL59" i="32" s="1"/>
  <c r="EJ59" i="32"/>
  <c r="EI59" i="32" s="1"/>
  <c r="EG59" i="32"/>
  <c r="EF59" i="32" s="1"/>
  <c r="ED59" i="32"/>
  <c r="EC59" i="32" s="1"/>
  <c r="EA59" i="32"/>
  <c r="DZ59" i="32" s="1"/>
  <c r="DX59" i="32"/>
  <c r="DW59" i="32" s="1"/>
  <c r="DU59" i="32"/>
  <c r="DT59" i="32" s="1"/>
  <c r="DR59" i="32"/>
  <c r="DQ59" i="32" s="1"/>
  <c r="DO59" i="32"/>
  <c r="DN59" i="32" s="1"/>
  <c r="DL59" i="32"/>
  <c r="DK59" i="32" s="1"/>
  <c r="DI59" i="32"/>
  <c r="DH59" i="32" s="1"/>
  <c r="DF59" i="32"/>
  <c r="DE59" i="32" s="1"/>
  <c r="DC59" i="32"/>
  <c r="DB59" i="32" s="1"/>
  <c r="CZ59" i="32"/>
  <c r="CY59" i="32" s="1"/>
  <c r="CW59" i="32"/>
  <c r="CV59" i="32" s="1"/>
  <c r="CT59" i="32"/>
  <c r="CS59" i="32" s="1"/>
  <c r="CQ59" i="32"/>
  <c r="CP59" i="32" s="1"/>
  <c r="CN59" i="32"/>
  <c r="CM59" i="32" s="1"/>
  <c r="CK59" i="32"/>
  <c r="CJ59" i="32" s="1"/>
  <c r="CH59" i="32"/>
  <c r="CG59" i="32" s="1"/>
  <c r="CE59" i="32"/>
  <c r="CD59" i="32" s="1"/>
  <c r="CB59" i="32"/>
  <c r="CA59" i="32" s="1"/>
  <c r="BY59" i="32"/>
  <c r="BX59" i="32" s="1"/>
  <c r="BV59" i="32"/>
  <c r="BU59" i="32"/>
  <c r="BS59" i="32"/>
  <c r="BR59" i="32" s="1"/>
  <c r="BP59" i="32"/>
  <c r="BO59" i="32" s="1"/>
  <c r="BM59" i="32"/>
  <c r="BL59" i="32" s="1"/>
  <c r="BJ59" i="32"/>
  <c r="BI59" i="32" s="1"/>
  <c r="BG59" i="32"/>
  <c r="BF59" i="32" s="1"/>
  <c r="FT58" i="32"/>
  <c r="FS58" i="32" s="1"/>
  <c r="FQ58" i="32"/>
  <c r="FP58" i="32" s="1"/>
  <c r="FN58" i="32"/>
  <c r="FM58" i="32" s="1"/>
  <c r="FK58" i="32"/>
  <c r="FJ58" i="32" s="1"/>
  <c r="FH58" i="32"/>
  <c r="FG58" i="32" s="1"/>
  <c r="FE58" i="32"/>
  <c r="FD58" i="32"/>
  <c r="FB58" i="32"/>
  <c r="FA58" i="32" s="1"/>
  <c r="EY58" i="32"/>
  <c r="EX58" i="32" s="1"/>
  <c r="EV58" i="32"/>
  <c r="EU58" i="32" s="1"/>
  <c r="ES58" i="32"/>
  <c r="ER58" i="32" s="1"/>
  <c r="EP58" i="32"/>
  <c r="EO58" i="32" s="1"/>
  <c r="EM58" i="32"/>
  <c r="EL58" i="32" s="1"/>
  <c r="EJ58" i="32"/>
  <c r="EI58" i="32" s="1"/>
  <c r="EG58" i="32"/>
  <c r="EF58" i="32" s="1"/>
  <c r="ED58" i="32"/>
  <c r="EC58" i="32" s="1"/>
  <c r="EA58" i="32"/>
  <c r="DZ58" i="32" s="1"/>
  <c r="DX58" i="32"/>
  <c r="DW58" i="32" s="1"/>
  <c r="DU58" i="32"/>
  <c r="DT58" i="32" s="1"/>
  <c r="DR58" i="32"/>
  <c r="DQ58" i="32" s="1"/>
  <c r="DO58" i="32"/>
  <c r="DN58" i="32" s="1"/>
  <c r="DL58" i="32"/>
  <c r="DK58" i="32" s="1"/>
  <c r="DI58" i="32"/>
  <c r="DH58" i="32" s="1"/>
  <c r="DF58" i="32"/>
  <c r="DE58" i="32" s="1"/>
  <c r="DC58" i="32"/>
  <c r="DB58" i="32" s="1"/>
  <c r="CZ58" i="32"/>
  <c r="CY58" i="32" s="1"/>
  <c r="CW58" i="32"/>
  <c r="CV58" i="32" s="1"/>
  <c r="CT58" i="32"/>
  <c r="CS58" i="32"/>
  <c r="CQ58" i="32"/>
  <c r="CP58" i="32" s="1"/>
  <c r="CN58" i="32"/>
  <c r="CM58" i="32" s="1"/>
  <c r="CK58" i="32"/>
  <c r="CJ58" i="32" s="1"/>
  <c r="CH58" i="32"/>
  <c r="CG58" i="32" s="1"/>
  <c r="CE58" i="32"/>
  <c r="CD58" i="32" s="1"/>
  <c r="CB58" i="32"/>
  <c r="CA58" i="32" s="1"/>
  <c r="BY58" i="32"/>
  <c r="BX58" i="32" s="1"/>
  <c r="BV58" i="32"/>
  <c r="BU58" i="32" s="1"/>
  <c r="BS58" i="32"/>
  <c r="BR58" i="32" s="1"/>
  <c r="BP58" i="32"/>
  <c r="BO58" i="32" s="1"/>
  <c r="BM58" i="32"/>
  <c r="BL58" i="32" s="1"/>
  <c r="BJ58" i="32"/>
  <c r="BI58" i="32" s="1"/>
  <c r="BG58" i="32"/>
  <c r="BF58" i="32" s="1"/>
  <c r="FT57" i="32"/>
  <c r="FS57" i="32" s="1"/>
  <c r="FQ57" i="32"/>
  <c r="FP57" i="32" s="1"/>
  <c r="FN57" i="32"/>
  <c r="FM57" i="32" s="1"/>
  <c r="FK57" i="32"/>
  <c r="FJ57" i="32" s="1"/>
  <c r="FH57" i="32"/>
  <c r="FG57" i="32" s="1"/>
  <c r="FE57" i="32"/>
  <c r="FD57" i="32" s="1"/>
  <c r="FB57" i="32"/>
  <c r="FA57" i="32" s="1"/>
  <c r="EY57" i="32"/>
  <c r="EX57" i="32" s="1"/>
  <c r="EV57" i="32"/>
  <c r="EU57" i="32" s="1"/>
  <c r="ES57" i="32"/>
  <c r="ER57" i="32" s="1"/>
  <c r="EP57" i="32"/>
  <c r="EO57" i="32" s="1"/>
  <c r="EM57" i="32"/>
  <c r="EL57" i="32" s="1"/>
  <c r="EJ57" i="32"/>
  <c r="EI57" i="32" s="1"/>
  <c r="EG57" i="32"/>
  <c r="EF57" i="32" s="1"/>
  <c r="ED57" i="32"/>
  <c r="EC57" i="32" s="1"/>
  <c r="EA57" i="32"/>
  <c r="DZ57" i="32" s="1"/>
  <c r="DX57" i="32"/>
  <c r="DW57" i="32" s="1"/>
  <c r="DU57" i="32"/>
  <c r="DT57" i="32" s="1"/>
  <c r="DR57" i="32"/>
  <c r="DQ57" i="32" s="1"/>
  <c r="DO57" i="32"/>
  <c r="DN57" i="32" s="1"/>
  <c r="DL57" i="32"/>
  <c r="DK57" i="32" s="1"/>
  <c r="DI57" i="32"/>
  <c r="DH57" i="32" s="1"/>
  <c r="DF57" i="32"/>
  <c r="DE57" i="32" s="1"/>
  <c r="DC57" i="32"/>
  <c r="DB57" i="32" s="1"/>
  <c r="CZ57" i="32"/>
  <c r="CY57" i="32" s="1"/>
  <c r="CW57" i="32"/>
  <c r="CV57" i="32" s="1"/>
  <c r="CT57" i="32"/>
  <c r="CS57" i="32" s="1"/>
  <c r="CQ57" i="32"/>
  <c r="CP57" i="32" s="1"/>
  <c r="CN57" i="32"/>
  <c r="CM57" i="32" s="1"/>
  <c r="CK57" i="32"/>
  <c r="CJ57" i="32" s="1"/>
  <c r="CH57" i="32"/>
  <c r="CG57" i="32" s="1"/>
  <c r="CE57" i="32"/>
  <c r="CD57" i="32" s="1"/>
  <c r="CB57" i="32"/>
  <c r="CA57" i="32" s="1"/>
  <c r="BY57" i="32"/>
  <c r="BX57" i="32" s="1"/>
  <c r="BV57" i="32"/>
  <c r="BU57" i="32" s="1"/>
  <c r="BS57" i="32"/>
  <c r="BR57" i="32" s="1"/>
  <c r="BP57" i="32"/>
  <c r="BO57" i="32" s="1"/>
  <c r="BM57" i="32"/>
  <c r="BL57" i="32" s="1"/>
  <c r="BJ57" i="32"/>
  <c r="BI57" i="32" s="1"/>
  <c r="BG57" i="32"/>
  <c r="BF57" i="32" s="1"/>
  <c r="FT56" i="32"/>
  <c r="FS56" i="32" s="1"/>
  <c r="FQ56" i="32"/>
  <c r="FP56" i="32" s="1"/>
  <c r="FN56" i="32"/>
  <c r="FM56" i="32" s="1"/>
  <c r="FK56" i="32"/>
  <c r="FJ56" i="32" s="1"/>
  <c r="FH56" i="32"/>
  <c r="FG56" i="32" s="1"/>
  <c r="FE56" i="32"/>
  <c r="FD56" i="32" s="1"/>
  <c r="FB56" i="32"/>
  <c r="FA56" i="32" s="1"/>
  <c r="EY56" i="32"/>
  <c r="EX56" i="32" s="1"/>
  <c r="EV56" i="32"/>
  <c r="EU56" i="32" s="1"/>
  <c r="ES56" i="32"/>
  <c r="ER56" i="32" s="1"/>
  <c r="EP56" i="32"/>
  <c r="EO56" i="32" s="1"/>
  <c r="EM56" i="32"/>
  <c r="EL56" i="32"/>
  <c r="EJ56" i="32"/>
  <c r="EI56" i="32" s="1"/>
  <c r="EG56" i="32"/>
  <c r="EF56" i="32" s="1"/>
  <c r="ED56" i="32"/>
  <c r="EC56" i="32" s="1"/>
  <c r="EA56" i="32"/>
  <c r="DZ56" i="32" s="1"/>
  <c r="DX56" i="32"/>
  <c r="DW56" i="32" s="1"/>
  <c r="DU56" i="32"/>
  <c r="DT56" i="32" s="1"/>
  <c r="DR56" i="32"/>
  <c r="DQ56" i="32" s="1"/>
  <c r="DO56" i="32"/>
  <c r="DN56" i="32" s="1"/>
  <c r="DL56" i="32"/>
  <c r="DK56" i="32" s="1"/>
  <c r="DI56" i="32"/>
  <c r="DH56" i="32" s="1"/>
  <c r="DF56" i="32"/>
  <c r="DE56" i="32"/>
  <c r="DC56" i="32"/>
  <c r="DB56" i="32" s="1"/>
  <c r="CZ56" i="32"/>
  <c r="CY56" i="32" s="1"/>
  <c r="CW56" i="32"/>
  <c r="CV56" i="32" s="1"/>
  <c r="CT56" i="32"/>
  <c r="CS56" i="32" s="1"/>
  <c r="CQ56" i="32"/>
  <c r="CP56" i="32" s="1"/>
  <c r="CN56" i="32"/>
  <c r="CM56" i="32" s="1"/>
  <c r="CK56" i="32"/>
  <c r="CJ56" i="32" s="1"/>
  <c r="CH56" i="32"/>
  <c r="CG56" i="32" s="1"/>
  <c r="CE56" i="32"/>
  <c r="CD56" i="32" s="1"/>
  <c r="CB56" i="32"/>
  <c r="CA56" i="32" s="1"/>
  <c r="BY56" i="32"/>
  <c r="BX56" i="32" s="1"/>
  <c r="BV56" i="32"/>
  <c r="BU56" i="32"/>
  <c r="BS56" i="32"/>
  <c r="BR56" i="32" s="1"/>
  <c r="BP56" i="32"/>
  <c r="BO56" i="32" s="1"/>
  <c r="BM56" i="32"/>
  <c r="BL56" i="32" s="1"/>
  <c r="BJ56" i="32"/>
  <c r="BI56" i="32" s="1"/>
  <c r="BG56" i="32"/>
  <c r="BF56" i="32" s="1"/>
  <c r="FT55" i="32"/>
  <c r="FS55" i="32" s="1"/>
  <c r="FQ55" i="32"/>
  <c r="FP55" i="32" s="1"/>
  <c r="FN55" i="32"/>
  <c r="FM55" i="32" s="1"/>
  <c r="FK55" i="32"/>
  <c r="FJ55" i="32" s="1"/>
  <c r="FH55" i="32"/>
  <c r="FG55" i="32" s="1"/>
  <c r="FE55" i="32"/>
  <c r="FD55" i="32" s="1"/>
  <c r="FB55" i="32"/>
  <c r="FA55" i="32" s="1"/>
  <c r="EY55" i="32"/>
  <c r="EX55" i="32" s="1"/>
  <c r="EV55" i="32"/>
  <c r="EU55" i="32" s="1"/>
  <c r="ES55" i="32"/>
  <c r="ER55" i="32" s="1"/>
  <c r="EP55" i="32"/>
  <c r="EO55" i="32" s="1"/>
  <c r="EM55" i="32"/>
  <c r="EL55" i="32" s="1"/>
  <c r="EJ55" i="32"/>
  <c r="EI55" i="32" s="1"/>
  <c r="EG55" i="32"/>
  <c r="EF55" i="32" s="1"/>
  <c r="ED55" i="32"/>
  <c r="EC55" i="32" s="1"/>
  <c r="EA55" i="32"/>
  <c r="DZ55" i="32" s="1"/>
  <c r="DX55" i="32"/>
  <c r="DW55" i="32" s="1"/>
  <c r="DU55" i="32"/>
  <c r="DT55" i="32" s="1"/>
  <c r="DR55" i="32"/>
  <c r="DQ55" i="32" s="1"/>
  <c r="DO55" i="32"/>
  <c r="DN55" i="32" s="1"/>
  <c r="DL55" i="32"/>
  <c r="DK55" i="32" s="1"/>
  <c r="DI55" i="32"/>
  <c r="DH55" i="32" s="1"/>
  <c r="DF55" i="32"/>
  <c r="DE55" i="32" s="1"/>
  <c r="DC55" i="32"/>
  <c r="DB55" i="32" s="1"/>
  <c r="CZ55" i="32"/>
  <c r="CY55" i="32" s="1"/>
  <c r="CW55" i="32"/>
  <c r="CV55" i="32" s="1"/>
  <c r="CT55" i="32"/>
  <c r="CS55" i="32" s="1"/>
  <c r="CQ55" i="32"/>
  <c r="CP55" i="32" s="1"/>
  <c r="CN55" i="32"/>
  <c r="CM55" i="32"/>
  <c r="CK55" i="32"/>
  <c r="CJ55" i="32"/>
  <c r="CH55" i="32"/>
  <c r="CG55" i="32"/>
  <c r="CE55" i="32"/>
  <c r="CD55" i="32" s="1"/>
  <c r="CB55" i="32"/>
  <c r="CA55" i="32" s="1"/>
  <c r="BY55" i="32"/>
  <c r="BX55" i="32" s="1"/>
  <c r="BV55" i="32"/>
  <c r="BU55" i="32" s="1"/>
  <c r="BS55" i="32"/>
  <c r="BR55" i="32" s="1"/>
  <c r="BP55" i="32"/>
  <c r="BO55" i="32" s="1"/>
  <c r="BM55" i="32"/>
  <c r="BL55" i="32" s="1"/>
  <c r="BJ55" i="32"/>
  <c r="BI55" i="32" s="1"/>
  <c r="BG55" i="32"/>
  <c r="BF55" i="32" s="1"/>
  <c r="FT54" i="32"/>
  <c r="FS54" i="32" s="1"/>
  <c r="FQ54" i="32"/>
  <c r="FP54" i="32" s="1"/>
  <c r="FN54" i="32"/>
  <c r="FM54" i="32" s="1"/>
  <c r="FK54" i="32"/>
  <c r="FJ54" i="32" s="1"/>
  <c r="FH54" i="32"/>
  <c r="FG54" i="32" s="1"/>
  <c r="FE54" i="32"/>
  <c r="FD54" i="32" s="1"/>
  <c r="FB54" i="32"/>
  <c r="FA54" i="32" s="1"/>
  <c r="EY54" i="32"/>
  <c r="EX54" i="32" s="1"/>
  <c r="EV54" i="32"/>
  <c r="EU54" i="32" s="1"/>
  <c r="ES54" i="32"/>
  <c r="ER54" i="32" s="1"/>
  <c r="EP54" i="32"/>
  <c r="EO54" i="32" s="1"/>
  <c r="EM54" i="32"/>
  <c r="EL54" i="32" s="1"/>
  <c r="EJ54" i="32"/>
  <c r="EI54" i="32" s="1"/>
  <c r="EG54" i="32"/>
  <c r="EF54" i="32" s="1"/>
  <c r="ED54" i="32"/>
  <c r="EC54" i="32" s="1"/>
  <c r="EA54" i="32"/>
  <c r="DZ54" i="32" s="1"/>
  <c r="DX54" i="32"/>
  <c r="DW54" i="32" s="1"/>
  <c r="DU54" i="32"/>
  <c r="DT54" i="32" s="1"/>
  <c r="DR54" i="32"/>
  <c r="DQ54" i="32" s="1"/>
  <c r="DO54" i="32"/>
  <c r="DN54" i="32" s="1"/>
  <c r="DL54" i="32"/>
  <c r="DK54" i="32" s="1"/>
  <c r="DI54" i="32"/>
  <c r="DH54" i="32" s="1"/>
  <c r="DF54" i="32"/>
  <c r="DE54" i="32" s="1"/>
  <c r="DC54" i="32"/>
  <c r="DB54" i="32" s="1"/>
  <c r="CZ54" i="32"/>
  <c r="CY54" i="32" s="1"/>
  <c r="CW54" i="32"/>
  <c r="CV54" i="32" s="1"/>
  <c r="CT54" i="32"/>
  <c r="CS54" i="32" s="1"/>
  <c r="CQ54" i="32"/>
  <c r="CP54" i="32" s="1"/>
  <c r="CN54" i="32"/>
  <c r="CM54" i="32" s="1"/>
  <c r="CK54" i="32"/>
  <c r="CJ54" i="32" s="1"/>
  <c r="CH54" i="32"/>
  <c r="CG54" i="32" s="1"/>
  <c r="CE54" i="32"/>
  <c r="CD54" i="32" s="1"/>
  <c r="CB54" i="32"/>
  <c r="CA54" i="32" s="1"/>
  <c r="BY54" i="32"/>
  <c r="BX54" i="32" s="1"/>
  <c r="BV54" i="32"/>
  <c r="BU54" i="32" s="1"/>
  <c r="BS54" i="32"/>
  <c r="BR54" i="32" s="1"/>
  <c r="BP54" i="32"/>
  <c r="BO54" i="32" s="1"/>
  <c r="BM54" i="32"/>
  <c r="BL54" i="32" s="1"/>
  <c r="BJ54" i="32"/>
  <c r="BI54" i="32" s="1"/>
  <c r="BG54" i="32"/>
  <c r="BF54" i="32" s="1"/>
  <c r="FT53" i="32"/>
  <c r="FS53" i="32" s="1"/>
  <c r="FQ53" i="32"/>
  <c r="FP53" i="32" s="1"/>
  <c r="FN53" i="32"/>
  <c r="FM53" i="32" s="1"/>
  <c r="FK53" i="32"/>
  <c r="FJ53" i="32" s="1"/>
  <c r="FH53" i="32"/>
  <c r="FG53" i="32" s="1"/>
  <c r="FE53" i="32"/>
  <c r="FD53" i="32"/>
  <c r="FB53" i="32"/>
  <c r="FA53" i="32" s="1"/>
  <c r="EY53" i="32"/>
  <c r="EX53" i="32" s="1"/>
  <c r="EV53" i="32"/>
  <c r="EU53" i="32" s="1"/>
  <c r="ES53" i="32"/>
  <c r="ER53" i="32" s="1"/>
  <c r="EP53" i="32"/>
  <c r="EO53" i="32" s="1"/>
  <c r="EM53" i="32"/>
  <c r="EL53" i="32" s="1"/>
  <c r="EJ53" i="32"/>
  <c r="EI53" i="32" s="1"/>
  <c r="EG53" i="32"/>
  <c r="EF53" i="32" s="1"/>
  <c r="ED53" i="32"/>
  <c r="EC53" i="32" s="1"/>
  <c r="EA53" i="32"/>
  <c r="DZ53" i="32" s="1"/>
  <c r="DX53" i="32"/>
  <c r="DW53" i="32"/>
  <c r="DU53" i="32"/>
  <c r="DT53" i="32" s="1"/>
  <c r="DR53" i="32"/>
  <c r="DQ53" i="32" s="1"/>
  <c r="DO53" i="32"/>
  <c r="DN53" i="32"/>
  <c r="DL53" i="32"/>
  <c r="DK53" i="32" s="1"/>
  <c r="DI53" i="32"/>
  <c r="DH53" i="32" s="1"/>
  <c r="DF53" i="32"/>
  <c r="DE53" i="32" s="1"/>
  <c r="DC53" i="32"/>
  <c r="DB53" i="32" s="1"/>
  <c r="CZ53" i="32"/>
  <c r="CY53" i="32" s="1"/>
  <c r="CW53" i="32"/>
  <c r="CV53" i="32" s="1"/>
  <c r="CT53" i="32"/>
  <c r="CS53" i="32" s="1"/>
  <c r="CQ53" i="32"/>
  <c r="CP53" i="32" s="1"/>
  <c r="CN53" i="32"/>
  <c r="CM53" i="32"/>
  <c r="CK53" i="32"/>
  <c r="CJ53" i="32" s="1"/>
  <c r="CH53" i="32"/>
  <c r="CG53" i="32" s="1"/>
  <c r="CE53" i="32"/>
  <c r="CD53" i="32" s="1"/>
  <c r="CB53" i="32"/>
  <c r="CA53" i="32" s="1"/>
  <c r="BY53" i="32"/>
  <c r="BX53" i="32" s="1"/>
  <c r="BV53" i="32"/>
  <c r="BU53" i="32" s="1"/>
  <c r="BS53" i="32"/>
  <c r="BR53" i="32" s="1"/>
  <c r="BP53" i="32"/>
  <c r="BO53" i="32" s="1"/>
  <c r="BM53" i="32"/>
  <c r="BL53" i="32" s="1"/>
  <c r="BJ53" i="32"/>
  <c r="BI53" i="32" s="1"/>
  <c r="BG53" i="32"/>
  <c r="BF53" i="32" s="1"/>
  <c r="FT52" i="32"/>
  <c r="FS52" i="32" s="1"/>
  <c r="FQ52" i="32"/>
  <c r="FP52" i="32" s="1"/>
  <c r="FN52" i="32"/>
  <c r="FM52" i="32" s="1"/>
  <c r="FK52" i="32"/>
  <c r="FJ52" i="32" s="1"/>
  <c r="FH52" i="32"/>
  <c r="FG52" i="32" s="1"/>
  <c r="FE52" i="32"/>
  <c r="FD52" i="32" s="1"/>
  <c r="FB52" i="32"/>
  <c r="FA52" i="32" s="1"/>
  <c r="EY52" i="32"/>
  <c r="EX52" i="32" s="1"/>
  <c r="EV52" i="32"/>
  <c r="EU52" i="32" s="1"/>
  <c r="ES52" i="32"/>
  <c r="ER52" i="32" s="1"/>
  <c r="EP52" i="32"/>
  <c r="EO52" i="32" s="1"/>
  <c r="EM52" i="32"/>
  <c r="EL52" i="32"/>
  <c r="EJ52" i="32"/>
  <c r="EI52" i="32" s="1"/>
  <c r="EG52" i="32"/>
  <c r="EF52" i="32" s="1"/>
  <c r="ED52" i="32"/>
  <c r="EC52" i="32" s="1"/>
  <c r="EA52" i="32"/>
  <c r="DZ52" i="32" s="1"/>
  <c r="DX52" i="32"/>
  <c r="DW52" i="32" s="1"/>
  <c r="DU52" i="32"/>
  <c r="DT52" i="32" s="1"/>
  <c r="DR52" i="32"/>
  <c r="DQ52" i="32" s="1"/>
  <c r="DO52" i="32"/>
  <c r="DN52" i="32" s="1"/>
  <c r="DL52" i="32"/>
  <c r="DK52" i="32" s="1"/>
  <c r="DI52" i="32"/>
  <c r="DH52" i="32" s="1"/>
  <c r="DF52" i="32"/>
  <c r="DE52" i="32" s="1"/>
  <c r="DC52" i="32"/>
  <c r="DB52" i="32" s="1"/>
  <c r="CZ52" i="32"/>
  <c r="CY52" i="32" s="1"/>
  <c r="CW52" i="32"/>
  <c r="CV52" i="32" s="1"/>
  <c r="CT52" i="32"/>
  <c r="CS52" i="32" s="1"/>
  <c r="CQ52" i="32"/>
  <c r="CP52" i="32" s="1"/>
  <c r="CN52" i="32"/>
  <c r="CM52" i="32" s="1"/>
  <c r="CK52" i="32"/>
  <c r="CJ52" i="32" s="1"/>
  <c r="CH52" i="32"/>
  <c r="CG52" i="32" s="1"/>
  <c r="CE52" i="32"/>
  <c r="CD52" i="32" s="1"/>
  <c r="CB52" i="32"/>
  <c r="CA52" i="32" s="1"/>
  <c r="BY52" i="32"/>
  <c r="BX52" i="32"/>
  <c r="BV52" i="32"/>
  <c r="BU52" i="32" s="1"/>
  <c r="BS52" i="32"/>
  <c r="BR52" i="32" s="1"/>
  <c r="BP52" i="32"/>
  <c r="BO52" i="32" s="1"/>
  <c r="BM52" i="32"/>
  <c r="BL52" i="32" s="1"/>
  <c r="BJ52" i="32"/>
  <c r="BI52" i="32" s="1"/>
  <c r="BG52" i="32"/>
  <c r="BF52" i="32" s="1"/>
  <c r="FT51" i="32"/>
  <c r="FS51" i="32" s="1"/>
  <c r="FQ51" i="32"/>
  <c r="FP51" i="32" s="1"/>
  <c r="FN51" i="32"/>
  <c r="FM51" i="32" s="1"/>
  <c r="FK51" i="32"/>
  <c r="FJ51" i="32" s="1"/>
  <c r="FH51" i="32"/>
  <c r="FG51" i="32" s="1"/>
  <c r="FE51" i="32"/>
  <c r="FD51" i="32" s="1"/>
  <c r="FB51" i="32"/>
  <c r="FA51" i="32" s="1"/>
  <c r="EY51" i="32"/>
  <c r="EX51" i="32" s="1"/>
  <c r="EV51" i="32"/>
  <c r="EU51" i="32" s="1"/>
  <c r="ES51" i="32"/>
  <c r="ER51" i="32" s="1"/>
  <c r="EP51" i="32"/>
  <c r="EO51" i="32" s="1"/>
  <c r="EM51" i="32"/>
  <c r="EL51" i="32" s="1"/>
  <c r="EJ51" i="32"/>
  <c r="EI51" i="32" s="1"/>
  <c r="EG51" i="32"/>
  <c r="EF51" i="32" s="1"/>
  <c r="ED51" i="32"/>
  <c r="EC51" i="32" s="1"/>
  <c r="EA51" i="32"/>
  <c r="DZ51" i="32" s="1"/>
  <c r="DX51" i="32"/>
  <c r="DW51" i="32" s="1"/>
  <c r="DU51" i="32"/>
  <c r="DT51" i="32" s="1"/>
  <c r="DR51" i="32"/>
  <c r="DQ51" i="32" s="1"/>
  <c r="DO51" i="32"/>
  <c r="DN51" i="32" s="1"/>
  <c r="DL51" i="32"/>
  <c r="DK51" i="32" s="1"/>
  <c r="DI51" i="32"/>
  <c r="DH51" i="32" s="1"/>
  <c r="DF51" i="32"/>
  <c r="DE51" i="32" s="1"/>
  <c r="DC51" i="32"/>
  <c r="DB51" i="32" s="1"/>
  <c r="CZ51" i="32"/>
  <c r="CY51" i="32" s="1"/>
  <c r="CW51" i="32"/>
  <c r="CV51" i="32" s="1"/>
  <c r="CT51" i="32"/>
  <c r="CS51" i="32" s="1"/>
  <c r="CQ51" i="32"/>
  <c r="CP51" i="32" s="1"/>
  <c r="CN51" i="32"/>
  <c r="CM51" i="32" s="1"/>
  <c r="CK51" i="32"/>
  <c r="CJ51" i="32" s="1"/>
  <c r="CH51" i="32"/>
  <c r="CG51" i="32" s="1"/>
  <c r="CE51" i="32"/>
  <c r="CD51" i="32" s="1"/>
  <c r="CB51" i="32"/>
  <c r="CA51" i="32" s="1"/>
  <c r="BY51" i="32"/>
  <c r="BX51" i="32" s="1"/>
  <c r="BV51" i="32"/>
  <c r="BU51" i="32" s="1"/>
  <c r="BS51" i="32"/>
  <c r="BR51" i="32" s="1"/>
  <c r="BP51" i="32"/>
  <c r="BO51" i="32" s="1"/>
  <c r="BM51" i="32"/>
  <c r="BL51" i="32"/>
  <c r="BJ51" i="32"/>
  <c r="BI51" i="32" s="1"/>
  <c r="BG51" i="32"/>
  <c r="BF51" i="32" s="1"/>
  <c r="FT50" i="32"/>
  <c r="FS50" i="32"/>
  <c r="FQ50" i="32"/>
  <c r="FP50" i="32" s="1"/>
  <c r="FN50" i="32"/>
  <c r="FM50" i="32" s="1"/>
  <c r="FK50" i="32"/>
  <c r="FJ50" i="32" s="1"/>
  <c r="FH50" i="32"/>
  <c r="FG50" i="32" s="1"/>
  <c r="FE50" i="32"/>
  <c r="FD50" i="32" s="1"/>
  <c r="FB50" i="32"/>
  <c r="FA50" i="32" s="1"/>
  <c r="EY50" i="32"/>
  <c r="EX50" i="32" s="1"/>
  <c r="EV50" i="32"/>
  <c r="EU50" i="32" s="1"/>
  <c r="ES50" i="32"/>
  <c r="ER50" i="32" s="1"/>
  <c r="EP50" i="32"/>
  <c r="EO50" i="32" s="1"/>
  <c r="EM50" i="32"/>
  <c r="EL50" i="32" s="1"/>
  <c r="EJ50" i="32"/>
  <c r="EI50" i="32" s="1"/>
  <c r="EG50" i="32"/>
  <c r="EF50" i="32" s="1"/>
  <c r="ED50" i="32"/>
  <c r="EC50" i="32" s="1"/>
  <c r="EA50" i="32"/>
  <c r="DZ50" i="32" s="1"/>
  <c r="DX50" i="32"/>
  <c r="DW50" i="32" s="1"/>
  <c r="DU50" i="32"/>
  <c r="DT50" i="32" s="1"/>
  <c r="DR50" i="32"/>
  <c r="DQ50" i="32" s="1"/>
  <c r="DO50" i="32"/>
  <c r="DN50" i="32" s="1"/>
  <c r="DL50" i="32"/>
  <c r="DK50" i="32" s="1"/>
  <c r="DI50" i="32"/>
  <c r="DH50" i="32" s="1"/>
  <c r="DF50" i="32"/>
  <c r="DE50" i="32"/>
  <c r="DC50" i="32"/>
  <c r="DB50" i="32" s="1"/>
  <c r="CZ50" i="32"/>
  <c r="CY50" i="32"/>
  <c r="CW50" i="32"/>
  <c r="CV50" i="32" s="1"/>
  <c r="CT50" i="32"/>
  <c r="CS50" i="32" s="1"/>
  <c r="CQ50" i="32"/>
  <c r="CP50" i="32" s="1"/>
  <c r="CN50" i="32"/>
  <c r="CM50" i="32" s="1"/>
  <c r="CK50" i="32"/>
  <c r="CJ50" i="32" s="1"/>
  <c r="CH50" i="32"/>
  <c r="CG50" i="32" s="1"/>
  <c r="CE50" i="32"/>
  <c r="CD50" i="32" s="1"/>
  <c r="CB50" i="32"/>
  <c r="CA50" i="32" s="1"/>
  <c r="BY50" i="32"/>
  <c r="BX50" i="32" s="1"/>
  <c r="BV50" i="32"/>
  <c r="BU50" i="32" s="1"/>
  <c r="BS50" i="32"/>
  <c r="BR50" i="32" s="1"/>
  <c r="BP50" i="32"/>
  <c r="BO50" i="32" s="1"/>
  <c r="BM50" i="32"/>
  <c r="BL50" i="32" s="1"/>
  <c r="BJ50" i="32"/>
  <c r="BI50" i="32" s="1"/>
  <c r="BG50" i="32"/>
  <c r="BF50" i="32" s="1"/>
  <c r="FT49" i="32"/>
  <c r="FS49" i="32" s="1"/>
  <c r="FQ49" i="32"/>
  <c r="FP49" i="32"/>
  <c r="FN49" i="32"/>
  <c r="FM49" i="32" s="1"/>
  <c r="FK49" i="32"/>
  <c r="FJ49" i="32" s="1"/>
  <c r="FH49" i="32"/>
  <c r="FG49" i="32" s="1"/>
  <c r="FE49" i="32"/>
  <c r="FD49" i="32" s="1"/>
  <c r="FB49" i="32"/>
  <c r="FA49" i="32" s="1"/>
  <c r="EY49" i="32"/>
  <c r="EX49" i="32" s="1"/>
  <c r="EV49" i="32"/>
  <c r="EU49" i="32" s="1"/>
  <c r="ES49" i="32"/>
  <c r="ER49" i="32" s="1"/>
  <c r="EP49" i="32"/>
  <c r="EO49" i="32" s="1"/>
  <c r="EM49" i="32"/>
  <c r="EL49" i="32" s="1"/>
  <c r="EJ49" i="32"/>
  <c r="EI49" i="32" s="1"/>
  <c r="EG49" i="32"/>
  <c r="EF49" i="32" s="1"/>
  <c r="ED49" i="32"/>
  <c r="EC49" i="32" s="1"/>
  <c r="EA49" i="32"/>
  <c r="DZ49" i="32" s="1"/>
  <c r="DX49" i="32"/>
  <c r="DW49" i="32" s="1"/>
  <c r="DU49" i="32"/>
  <c r="DT49" i="32" s="1"/>
  <c r="DR49" i="32"/>
  <c r="DQ49" i="32" s="1"/>
  <c r="DO49" i="32"/>
  <c r="DN49" i="32" s="1"/>
  <c r="DL49" i="32"/>
  <c r="DK49" i="32" s="1"/>
  <c r="DI49" i="32"/>
  <c r="DH49" i="32" s="1"/>
  <c r="DF49" i="32"/>
  <c r="DE49" i="32" s="1"/>
  <c r="DC49" i="32"/>
  <c r="DB49" i="32" s="1"/>
  <c r="CZ49" i="32"/>
  <c r="CY49" i="32" s="1"/>
  <c r="CW49" i="32"/>
  <c r="CV49" i="32" s="1"/>
  <c r="CT49" i="32"/>
  <c r="CS49" i="32" s="1"/>
  <c r="CQ49" i="32"/>
  <c r="CP49" i="32" s="1"/>
  <c r="CN49" i="32"/>
  <c r="CM49" i="32" s="1"/>
  <c r="CK49" i="32"/>
  <c r="CJ49" i="32" s="1"/>
  <c r="CH49" i="32"/>
  <c r="CG49" i="32" s="1"/>
  <c r="CE49" i="32"/>
  <c r="CD49" i="32" s="1"/>
  <c r="CB49" i="32"/>
  <c r="CA49" i="32" s="1"/>
  <c r="BY49" i="32"/>
  <c r="BX49" i="32" s="1"/>
  <c r="BV49" i="32"/>
  <c r="BU49" i="32" s="1"/>
  <c r="BS49" i="32"/>
  <c r="BR49" i="32" s="1"/>
  <c r="BP49" i="32"/>
  <c r="BO49" i="32" s="1"/>
  <c r="BM49" i="32"/>
  <c r="BL49" i="32" s="1"/>
  <c r="BJ49" i="32"/>
  <c r="BI49" i="32" s="1"/>
  <c r="BG49" i="32"/>
  <c r="BF49" i="32" s="1"/>
  <c r="FT48" i="32"/>
  <c r="FS48" i="32" s="1"/>
  <c r="FQ48" i="32"/>
  <c r="FP48" i="32" s="1"/>
  <c r="FN48" i="32"/>
  <c r="FM48" i="32" s="1"/>
  <c r="FK48" i="32"/>
  <c r="FJ48" i="32" s="1"/>
  <c r="FH48" i="32"/>
  <c r="FG48" i="32" s="1"/>
  <c r="FE48" i="32"/>
  <c r="FD48" i="32" s="1"/>
  <c r="FB48" i="32"/>
  <c r="FA48" i="32" s="1"/>
  <c r="EY48" i="32"/>
  <c r="EX48" i="32" s="1"/>
  <c r="EV48" i="32"/>
  <c r="EU48" i="32" s="1"/>
  <c r="ES48" i="32"/>
  <c r="ER48" i="32" s="1"/>
  <c r="EP48" i="32"/>
  <c r="EO48" i="32" s="1"/>
  <c r="EM48" i="32"/>
  <c r="EL48" i="32" s="1"/>
  <c r="EJ48" i="32"/>
  <c r="EI48" i="32" s="1"/>
  <c r="EG48" i="32"/>
  <c r="EF48" i="32" s="1"/>
  <c r="ED48" i="32"/>
  <c r="EC48" i="32" s="1"/>
  <c r="EA48" i="32"/>
  <c r="DZ48" i="32" s="1"/>
  <c r="DX48" i="32"/>
  <c r="DW48" i="32" s="1"/>
  <c r="DU48" i="32"/>
  <c r="DT48" i="32" s="1"/>
  <c r="DR48" i="32"/>
  <c r="DQ48" i="32" s="1"/>
  <c r="DO48" i="32"/>
  <c r="DN48" i="32" s="1"/>
  <c r="DL48" i="32"/>
  <c r="DK48" i="32" s="1"/>
  <c r="DI48" i="32"/>
  <c r="DH48" i="32" s="1"/>
  <c r="DF48" i="32"/>
  <c r="DE48" i="32" s="1"/>
  <c r="DC48" i="32"/>
  <c r="DB48" i="32"/>
  <c r="CZ48" i="32"/>
  <c r="CY48" i="32" s="1"/>
  <c r="CW48" i="32"/>
  <c r="CV48" i="32" s="1"/>
  <c r="CT48" i="32"/>
  <c r="CS48" i="32" s="1"/>
  <c r="CQ48" i="32"/>
  <c r="CP48" i="32" s="1"/>
  <c r="CN48" i="32"/>
  <c r="CM48" i="32" s="1"/>
  <c r="CK48" i="32"/>
  <c r="CJ48" i="32" s="1"/>
  <c r="CH48" i="32"/>
  <c r="CG48" i="32" s="1"/>
  <c r="CE48" i="32"/>
  <c r="CD48" i="32" s="1"/>
  <c r="CB48" i="32"/>
  <c r="CA48" i="32" s="1"/>
  <c r="BY48" i="32"/>
  <c r="BX48" i="32" s="1"/>
  <c r="BV48" i="32"/>
  <c r="BU48" i="32" s="1"/>
  <c r="BS48" i="32"/>
  <c r="BR48" i="32" s="1"/>
  <c r="BP48" i="32"/>
  <c r="BO48" i="32" s="1"/>
  <c r="BM48" i="32"/>
  <c r="BL48" i="32" s="1"/>
  <c r="BJ48" i="32"/>
  <c r="BI48" i="32"/>
  <c r="BG48" i="32"/>
  <c r="BF48" i="32" s="1"/>
  <c r="FT47" i="32"/>
  <c r="FS47" i="32" s="1"/>
  <c r="FQ47" i="32"/>
  <c r="FP47" i="32" s="1"/>
  <c r="FN47" i="32"/>
  <c r="FM47" i="32" s="1"/>
  <c r="FK47" i="32"/>
  <c r="FJ47" i="32" s="1"/>
  <c r="FH47" i="32"/>
  <c r="FG47" i="32" s="1"/>
  <c r="FE47" i="32"/>
  <c r="FD47" i="32" s="1"/>
  <c r="FB47" i="32"/>
  <c r="FA47" i="32"/>
  <c r="EY47" i="32"/>
  <c r="EX47" i="32" s="1"/>
  <c r="EV47" i="32"/>
  <c r="EU47" i="32" s="1"/>
  <c r="ES47" i="32"/>
  <c r="ER47" i="32" s="1"/>
  <c r="EP47" i="32"/>
  <c r="EO47" i="32" s="1"/>
  <c r="EM47" i="32"/>
  <c r="EL47" i="32" s="1"/>
  <c r="EJ47" i="32"/>
  <c r="EI47" i="32" s="1"/>
  <c r="EG47" i="32"/>
  <c r="EF47" i="32" s="1"/>
  <c r="ED47" i="32"/>
  <c r="EC47" i="32" s="1"/>
  <c r="EA47" i="32"/>
  <c r="DZ47" i="32" s="1"/>
  <c r="DX47" i="32"/>
  <c r="DW47" i="32" s="1"/>
  <c r="DU47" i="32"/>
  <c r="DT47" i="32" s="1"/>
  <c r="DR47" i="32"/>
  <c r="DQ47" i="32" s="1"/>
  <c r="DO47" i="32"/>
  <c r="DN47" i="32" s="1"/>
  <c r="DL47" i="32"/>
  <c r="DK47" i="32" s="1"/>
  <c r="DI47" i="32"/>
  <c r="DH47" i="32" s="1"/>
  <c r="DF47" i="32"/>
  <c r="DE47" i="32" s="1"/>
  <c r="DC47" i="32"/>
  <c r="DB47" i="32" s="1"/>
  <c r="CZ47" i="32"/>
  <c r="CY47" i="32"/>
  <c r="CW47" i="32"/>
  <c r="CV47" i="32" s="1"/>
  <c r="CT47" i="32"/>
  <c r="CS47" i="32" s="1"/>
  <c r="CQ47" i="32"/>
  <c r="CP47" i="32" s="1"/>
  <c r="CN47" i="32"/>
  <c r="CM47" i="32" s="1"/>
  <c r="CK47" i="32"/>
  <c r="CJ47" i="32" s="1"/>
  <c r="CH47" i="32"/>
  <c r="CG47" i="32" s="1"/>
  <c r="CE47" i="32"/>
  <c r="CD47" i="32" s="1"/>
  <c r="CB47" i="32"/>
  <c r="CA47" i="32" s="1"/>
  <c r="BY47" i="32"/>
  <c r="BX47" i="32" s="1"/>
  <c r="BV47" i="32"/>
  <c r="BU47" i="32" s="1"/>
  <c r="BS47" i="32"/>
  <c r="BR47" i="32" s="1"/>
  <c r="BP47" i="32"/>
  <c r="BO47" i="32" s="1"/>
  <c r="BM47" i="32"/>
  <c r="BL47" i="32" s="1"/>
  <c r="BJ47" i="32"/>
  <c r="BI47" i="32" s="1"/>
  <c r="BG47" i="32"/>
  <c r="BF47" i="32" s="1"/>
  <c r="FT46" i="32"/>
  <c r="FS46" i="32"/>
  <c r="FQ46" i="32"/>
  <c r="FP46" i="32" s="1"/>
  <c r="FN46" i="32"/>
  <c r="FM46" i="32" s="1"/>
  <c r="FK46" i="32"/>
  <c r="FJ46" i="32" s="1"/>
  <c r="FH46" i="32"/>
  <c r="FG46" i="32" s="1"/>
  <c r="FE46" i="32"/>
  <c r="FD46" i="32" s="1"/>
  <c r="FB46" i="32"/>
  <c r="FA46" i="32" s="1"/>
  <c r="EY46" i="32"/>
  <c r="EX46" i="32" s="1"/>
  <c r="EV46" i="32"/>
  <c r="EU46" i="32" s="1"/>
  <c r="ES46" i="32"/>
  <c r="ER46" i="32" s="1"/>
  <c r="EP46" i="32"/>
  <c r="EO46" i="32" s="1"/>
  <c r="EM46" i="32"/>
  <c r="EL46" i="32" s="1"/>
  <c r="EJ46" i="32"/>
  <c r="EI46" i="32" s="1"/>
  <c r="EG46" i="32"/>
  <c r="EF46" i="32" s="1"/>
  <c r="ED46" i="32"/>
  <c r="EC46" i="32" s="1"/>
  <c r="EA46" i="32"/>
  <c r="DZ46" i="32" s="1"/>
  <c r="DX46" i="32"/>
  <c r="DW46" i="32" s="1"/>
  <c r="DU46" i="32"/>
  <c r="DT46" i="32" s="1"/>
  <c r="DR46" i="32"/>
  <c r="DQ46" i="32" s="1"/>
  <c r="DO46" i="32"/>
  <c r="DN46" i="32" s="1"/>
  <c r="DL46" i="32"/>
  <c r="DK46" i="32" s="1"/>
  <c r="DI46" i="32"/>
  <c r="DH46" i="32" s="1"/>
  <c r="DF46" i="32"/>
  <c r="DE46" i="32"/>
  <c r="DC46" i="32"/>
  <c r="DB46" i="32" s="1"/>
  <c r="CZ46" i="32"/>
  <c r="CY46" i="32" s="1"/>
  <c r="CW46" i="32"/>
  <c r="CV46" i="32" s="1"/>
  <c r="CT46" i="32"/>
  <c r="CS46" i="32" s="1"/>
  <c r="CQ46" i="32"/>
  <c r="CP46" i="32" s="1"/>
  <c r="CN46" i="32"/>
  <c r="CM46" i="32" s="1"/>
  <c r="CK46" i="32"/>
  <c r="CJ46" i="32" s="1"/>
  <c r="CH46" i="32"/>
  <c r="CG46" i="32" s="1"/>
  <c r="CE46" i="32"/>
  <c r="CD46" i="32" s="1"/>
  <c r="CB46" i="32"/>
  <c r="CA46" i="32" s="1"/>
  <c r="BY46" i="32"/>
  <c r="BX46" i="32" s="1"/>
  <c r="BV46" i="32"/>
  <c r="BU46" i="32" s="1"/>
  <c r="BS46" i="32"/>
  <c r="BR46" i="32" s="1"/>
  <c r="BP46" i="32"/>
  <c r="BO46" i="32" s="1"/>
  <c r="BM46" i="32"/>
  <c r="BL46" i="32" s="1"/>
  <c r="BJ46" i="32"/>
  <c r="BI46" i="32" s="1"/>
  <c r="BG46" i="32"/>
  <c r="BF46" i="32" s="1"/>
  <c r="FT45" i="32"/>
  <c r="FS45" i="32" s="1"/>
  <c r="FQ45" i="32"/>
  <c r="FP45" i="32" s="1"/>
  <c r="FN45" i="32"/>
  <c r="FM45" i="32" s="1"/>
  <c r="FK45" i="32"/>
  <c r="FJ45" i="32" s="1"/>
  <c r="FH45" i="32"/>
  <c r="FG45" i="32" s="1"/>
  <c r="FE45" i="32"/>
  <c r="FD45" i="32" s="1"/>
  <c r="FB45" i="32"/>
  <c r="FA45" i="32" s="1"/>
  <c r="EY45" i="32"/>
  <c r="EX45" i="32" s="1"/>
  <c r="EV45" i="32"/>
  <c r="EU45" i="32" s="1"/>
  <c r="ES45" i="32"/>
  <c r="ER45" i="32" s="1"/>
  <c r="EP45" i="32"/>
  <c r="EO45" i="32" s="1"/>
  <c r="EM45" i="32"/>
  <c r="EL45" i="32" s="1"/>
  <c r="EJ45" i="32"/>
  <c r="EI45" i="32" s="1"/>
  <c r="EG45" i="32"/>
  <c r="EF45" i="32" s="1"/>
  <c r="ED45" i="32"/>
  <c r="EC45" i="32"/>
  <c r="EA45" i="32"/>
  <c r="DZ45" i="32" s="1"/>
  <c r="DX45" i="32"/>
  <c r="DW45" i="32" s="1"/>
  <c r="DU45" i="32"/>
  <c r="DT45" i="32" s="1"/>
  <c r="DR45" i="32"/>
  <c r="DQ45" i="32" s="1"/>
  <c r="DO45" i="32"/>
  <c r="DN45" i="32" s="1"/>
  <c r="DL45" i="32"/>
  <c r="DK45" i="32" s="1"/>
  <c r="DI45" i="32"/>
  <c r="DH45" i="32" s="1"/>
  <c r="DF45" i="32"/>
  <c r="DE45" i="32" s="1"/>
  <c r="DC45" i="32"/>
  <c r="DB45" i="32" s="1"/>
  <c r="CZ45" i="32"/>
  <c r="CY45" i="32" s="1"/>
  <c r="CW45" i="32"/>
  <c r="CV45" i="32" s="1"/>
  <c r="CT45" i="32"/>
  <c r="CS45" i="32" s="1"/>
  <c r="CQ45" i="32"/>
  <c r="CP45" i="32" s="1"/>
  <c r="CN45" i="32"/>
  <c r="CM45" i="32" s="1"/>
  <c r="CK45" i="32"/>
  <c r="CJ45" i="32" s="1"/>
  <c r="CH45" i="32"/>
  <c r="CG45" i="32" s="1"/>
  <c r="CE45" i="32"/>
  <c r="CD45" i="32" s="1"/>
  <c r="CB45" i="32"/>
  <c r="CA45" i="32" s="1"/>
  <c r="BY45" i="32"/>
  <c r="BX45" i="32"/>
  <c r="BV45" i="32"/>
  <c r="BU45" i="32" s="1"/>
  <c r="BS45" i="32"/>
  <c r="BR45" i="32" s="1"/>
  <c r="BP45" i="32"/>
  <c r="BO45" i="32" s="1"/>
  <c r="BM45" i="32"/>
  <c r="BL45" i="32" s="1"/>
  <c r="BJ45" i="32"/>
  <c r="BI45" i="32" s="1"/>
  <c r="BG45" i="32"/>
  <c r="BF45" i="32" s="1"/>
  <c r="FT44" i="32"/>
  <c r="FS44" i="32" s="1"/>
  <c r="FQ44" i="32"/>
  <c r="FP44" i="32" s="1"/>
  <c r="FN44" i="32"/>
  <c r="FM44" i="32" s="1"/>
  <c r="FK44" i="32"/>
  <c r="FJ44" i="32" s="1"/>
  <c r="FH44" i="32"/>
  <c r="FG44" i="32" s="1"/>
  <c r="FE44" i="32"/>
  <c r="FD44" i="32" s="1"/>
  <c r="FB44" i="32"/>
  <c r="FA44" i="32" s="1"/>
  <c r="EY44" i="32"/>
  <c r="EX44" i="32" s="1"/>
  <c r="EV44" i="32"/>
  <c r="EU44" i="32" s="1"/>
  <c r="ES44" i="32"/>
  <c r="ER44" i="32" s="1"/>
  <c r="EP44" i="32"/>
  <c r="EO44" i="32" s="1"/>
  <c r="EM44" i="32"/>
  <c r="EL44" i="32" s="1"/>
  <c r="EJ44" i="32"/>
  <c r="EI44" i="32" s="1"/>
  <c r="EG44" i="32"/>
  <c r="EF44" i="32" s="1"/>
  <c r="ED44" i="32"/>
  <c r="EC44" i="32" s="1"/>
  <c r="EA44" i="32"/>
  <c r="DZ44" i="32" s="1"/>
  <c r="DX44" i="32"/>
  <c r="DW44" i="32" s="1"/>
  <c r="DU44" i="32"/>
  <c r="DT44" i="32" s="1"/>
  <c r="DR44" i="32"/>
  <c r="DQ44" i="32" s="1"/>
  <c r="DO44" i="32"/>
  <c r="DN44" i="32" s="1"/>
  <c r="DL44" i="32"/>
  <c r="DK44" i="32" s="1"/>
  <c r="DI44" i="32"/>
  <c r="DH44" i="32" s="1"/>
  <c r="DF44" i="32"/>
  <c r="DE44" i="32" s="1"/>
  <c r="DC44" i="32"/>
  <c r="DB44" i="32" s="1"/>
  <c r="CZ44" i="32"/>
  <c r="CY44" i="32" s="1"/>
  <c r="CW44" i="32"/>
  <c r="CV44" i="32" s="1"/>
  <c r="CT44" i="32"/>
  <c r="CS44" i="32" s="1"/>
  <c r="CQ44" i="32"/>
  <c r="CP44" i="32" s="1"/>
  <c r="CN44" i="32"/>
  <c r="CM44" i="32" s="1"/>
  <c r="CK44" i="32"/>
  <c r="CJ44" i="32" s="1"/>
  <c r="CH44" i="32"/>
  <c r="CG44" i="32" s="1"/>
  <c r="CE44" i="32"/>
  <c r="CD44" i="32" s="1"/>
  <c r="CB44" i="32"/>
  <c r="CA44" i="32" s="1"/>
  <c r="BY44" i="32"/>
  <c r="BX44" i="32" s="1"/>
  <c r="BV44" i="32"/>
  <c r="BU44" i="32" s="1"/>
  <c r="BS44" i="32"/>
  <c r="BR44" i="32" s="1"/>
  <c r="BP44" i="32"/>
  <c r="BO44" i="32" s="1"/>
  <c r="BM44" i="32"/>
  <c r="BL44" i="32" s="1"/>
  <c r="BJ44" i="32"/>
  <c r="BI44" i="32" s="1"/>
  <c r="BG44" i="32"/>
  <c r="BF44" i="32" s="1"/>
  <c r="FT43" i="32"/>
  <c r="FS43" i="32" s="1"/>
  <c r="FQ43" i="32"/>
  <c r="FP43" i="32" s="1"/>
  <c r="FN43" i="32"/>
  <c r="FM43" i="32" s="1"/>
  <c r="FK43" i="32"/>
  <c r="FJ43" i="32" s="1"/>
  <c r="FH43" i="32"/>
  <c r="FG43" i="32" s="1"/>
  <c r="FE43" i="32"/>
  <c r="FD43" i="32" s="1"/>
  <c r="FB43" i="32"/>
  <c r="FA43" i="32" s="1"/>
  <c r="EY43" i="32"/>
  <c r="EX43" i="32" s="1"/>
  <c r="EV43" i="32"/>
  <c r="EU43" i="32" s="1"/>
  <c r="ES43" i="32"/>
  <c r="ER43" i="32" s="1"/>
  <c r="EP43" i="32"/>
  <c r="EO43" i="32" s="1"/>
  <c r="EM43" i="32"/>
  <c r="EL43" i="32" s="1"/>
  <c r="EJ43" i="32"/>
  <c r="EI43" i="32" s="1"/>
  <c r="EG43" i="32"/>
  <c r="EF43" i="32" s="1"/>
  <c r="ED43" i="32"/>
  <c r="EC43" i="32" s="1"/>
  <c r="EA43" i="32"/>
  <c r="DZ43" i="32" s="1"/>
  <c r="DX43" i="32"/>
  <c r="DW43" i="32" s="1"/>
  <c r="DU43" i="32"/>
  <c r="DT43" i="32" s="1"/>
  <c r="DR43" i="32"/>
  <c r="DQ43" i="32" s="1"/>
  <c r="DO43" i="32"/>
  <c r="DN43" i="32" s="1"/>
  <c r="DL43" i="32"/>
  <c r="DK43" i="32" s="1"/>
  <c r="DI43" i="32"/>
  <c r="DH43" i="32" s="1"/>
  <c r="DF43" i="32"/>
  <c r="DE43" i="32" s="1"/>
  <c r="DC43" i="32"/>
  <c r="DB43" i="32" s="1"/>
  <c r="CZ43" i="32"/>
  <c r="CY43" i="32"/>
  <c r="CW43" i="32"/>
  <c r="CV43" i="32" s="1"/>
  <c r="CT43" i="32"/>
  <c r="CS43" i="32" s="1"/>
  <c r="CQ43" i="32"/>
  <c r="CP43" i="32" s="1"/>
  <c r="CN43" i="32"/>
  <c r="CM43" i="32" s="1"/>
  <c r="CK43" i="32"/>
  <c r="CJ43" i="32" s="1"/>
  <c r="CH43" i="32"/>
  <c r="CG43" i="32" s="1"/>
  <c r="CE43" i="32"/>
  <c r="CD43" i="32" s="1"/>
  <c r="CB43" i="32"/>
  <c r="CA43" i="32" s="1"/>
  <c r="BY43" i="32"/>
  <c r="BX43" i="32" s="1"/>
  <c r="BV43" i="32"/>
  <c r="BU43" i="32" s="1"/>
  <c r="BS43" i="32"/>
  <c r="BR43" i="32" s="1"/>
  <c r="BP43" i="32"/>
  <c r="BO43" i="32" s="1"/>
  <c r="BM43" i="32"/>
  <c r="BL43" i="32" s="1"/>
  <c r="BJ43" i="32"/>
  <c r="BI43" i="32"/>
  <c r="BG43" i="32"/>
  <c r="BF43" i="32" s="1"/>
  <c r="FT42" i="32"/>
  <c r="FS42" i="32" s="1"/>
  <c r="FQ42" i="32"/>
  <c r="FP42" i="32" s="1"/>
  <c r="FN42" i="32"/>
  <c r="FM42" i="32" s="1"/>
  <c r="FK42" i="32"/>
  <c r="FJ42" i="32" s="1"/>
  <c r="FH42" i="32"/>
  <c r="FG42" i="32" s="1"/>
  <c r="FE42" i="32"/>
  <c r="FD42" i="32" s="1"/>
  <c r="FB42" i="32"/>
  <c r="FA42" i="32" s="1"/>
  <c r="EY42" i="32"/>
  <c r="EX42" i="32" s="1"/>
  <c r="EV42" i="32"/>
  <c r="EU42" i="32" s="1"/>
  <c r="ES42" i="32"/>
  <c r="ER42" i="32" s="1"/>
  <c r="EP42" i="32"/>
  <c r="EO42" i="32" s="1"/>
  <c r="EM42" i="32"/>
  <c r="EL42" i="32" s="1"/>
  <c r="EJ42" i="32"/>
  <c r="EI42" i="32" s="1"/>
  <c r="EG42" i="32"/>
  <c r="EF42" i="32" s="1"/>
  <c r="ED42" i="32"/>
  <c r="EC42" i="32" s="1"/>
  <c r="EA42" i="32"/>
  <c r="DZ42" i="32" s="1"/>
  <c r="DX42" i="32"/>
  <c r="DW42" i="32" s="1"/>
  <c r="DU42" i="32"/>
  <c r="DT42" i="32" s="1"/>
  <c r="DR42" i="32"/>
  <c r="DQ42" i="32" s="1"/>
  <c r="DO42" i="32"/>
  <c r="DN42" i="32" s="1"/>
  <c r="DL42" i="32"/>
  <c r="DK42" i="32" s="1"/>
  <c r="DI42" i="32"/>
  <c r="DH42" i="32" s="1"/>
  <c r="DF42" i="32"/>
  <c r="DE42" i="32"/>
  <c r="DC42" i="32"/>
  <c r="DB42" i="32" s="1"/>
  <c r="CZ42" i="32"/>
  <c r="CY42" i="32" s="1"/>
  <c r="CW42" i="32"/>
  <c r="CV42" i="32" s="1"/>
  <c r="CT42" i="32"/>
  <c r="CS42" i="32" s="1"/>
  <c r="CQ42" i="32"/>
  <c r="CP42" i="32" s="1"/>
  <c r="CN42" i="32"/>
  <c r="CM42" i="32" s="1"/>
  <c r="CK42" i="32"/>
  <c r="CJ42" i="32" s="1"/>
  <c r="CH42" i="32"/>
  <c r="CG42" i="32" s="1"/>
  <c r="CE42" i="32"/>
  <c r="CD42" i="32" s="1"/>
  <c r="CB42" i="32"/>
  <c r="CA42" i="32" s="1"/>
  <c r="BY42" i="32"/>
  <c r="BX42" i="32" s="1"/>
  <c r="BV42" i="32"/>
  <c r="BU42" i="32" s="1"/>
  <c r="BS42" i="32"/>
  <c r="BR42" i="32" s="1"/>
  <c r="BP42" i="32"/>
  <c r="BO42" i="32" s="1"/>
  <c r="BM42" i="32"/>
  <c r="BL42" i="32" s="1"/>
  <c r="BJ42" i="32"/>
  <c r="BI42" i="32" s="1"/>
  <c r="BG42" i="32"/>
  <c r="BF42" i="32" s="1"/>
  <c r="FT41" i="32"/>
  <c r="FS41" i="32" s="1"/>
  <c r="FQ41" i="32"/>
  <c r="FP41" i="32" s="1"/>
  <c r="FN41" i="32"/>
  <c r="FM41" i="32" s="1"/>
  <c r="FK41" i="32"/>
  <c r="FJ41" i="32" s="1"/>
  <c r="FH41" i="32"/>
  <c r="FG41" i="32"/>
  <c r="FE41" i="32"/>
  <c r="FD41" i="32" s="1"/>
  <c r="FB41" i="32"/>
  <c r="FA41" i="32" s="1"/>
  <c r="EY41" i="32"/>
  <c r="EX41" i="32" s="1"/>
  <c r="EV41" i="32"/>
  <c r="EU41" i="32" s="1"/>
  <c r="ES41" i="32"/>
  <c r="ER41" i="32" s="1"/>
  <c r="EP41" i="32"/>
  <c r="EO41" i="32" s="1"/>
  <c r="EM41" i="32"/>
  <c r="EL41" i="32" s="1"/>
  <c r="EJ41" i="32"/>
  <c r="EI41" i="32" s="1"/>
  <c r="EG41" i="32"/>
  <c r="EF41" i="32" s="1"/>
  <c r="ED41" i="32"/>
  <c r="EC41" i="32" s="1"/>
  <c r="EA41" i="32"/>
  <c r="DZ41" i="32" s="1"/>
  <c r="DX41" i="32"/>
  <c r="DW41" i="32" s="1"/>
  <c r="DU41" i="32"/>
  <c r="DT41" i="32" s="1"/>
  <c r="DR41" i="32"/>
  <c r="DQ41" i="32" s="1"/>
  <c r="DO41" i="32"/>
  <c r="DN41" i="32" s="1"/>
  <c r="DL41" i="32"/>
  <c r="DK41" i="32" s="1"/>
  <c r="DI41" i="32"/>
  <c r="DH41" i="32" s="1"/>
  <c r="DF41" i="32"/>
  <c r="DE41" i="32" s="1"/>
  <c r="DC41" i="32"/>
  <c r="DB41" i="32" s="1"/>
  <c r="CZ41" i="32"/>
  <c r="CY41" i="32" s="1"/>
  <c r="CW41" i="32"/>
  <c r="CV41" i="32" s="1"/>
  <c r="CT41" i="32"/>
  <c r="CS41" i="32" s="1"/>
  <c r="CQ41" i="32"/>
  <c r="CP41" i="32" s="1"/>
  <c r="CN41" i="32"/>
  <c r="CM41" i="32" s="1"/>
  <c r="CK41" i="32"/>
  <c r="CJ41" i="32" s="1"/>
  <c r="CH41" i="32"/>
  <c r="CG41" i="32" s="1"/>
  <c r="CE41" i="32"/>
  <c r="CD41" i="32" s="1"/>
  <c r="CB41" i="32"/>
  <c r="CA41" i="32" s="1"/>
  <c r="BY41" i="32"/>
  <c r="BX41" i="32"/>
  <c r="BV41" i="32"/>
  <c r="BU41" i="32" s="1"/>
  <c r="BS41" i="32"/>
  <c r="BR41" i="32" s="1"/>
  <c r="BP41" i="32"/>
  <c r="BO41" i="32" s="1"/>
  <c r="BM41" i="32"/>
  <c r="BL41" i="32" s="1"/>
  <c r="BJ41" i="32"/>
  <c r="BI41" i="32" s="1"/>
  <c r="BG41" i="32"/>
  <c r="BF41" i="32" s="1"/>
  <c r="FT40" i="32"/>
  <c r="FS40" i="32" s="1"/>
  <c r="FQ40" i="32"/>
  <c r="FP40" i="32" s="1"/>
  <c r="FN40" i="32"/>
  <c r="FM40" i="32" s="1"/>
  <c r="FK40" i="32"/>
  <c r="FJ40" i="32" s="1"/>
  <c r="FH40" i="32"/>
  <c r="FG40" i="32" s="1"/>
  <c r="FE40" i="32"/>
  <c r="FD40" i="32" s="1"/>
  <c r="FB40" i="32"/>
  <c r="FA40" i="32" s="1"/>
  <c r="EY40" i="32"/>
  <c r="EX40" i="32" s="1"/>
  <c r="EV40" i="32"/>
  <c r="EU40" i="32" s="1"/>
  <c r="ES40" i="32"/>
  <c r="ER40" i="32" s="1"/>
  <c r="EP40" i="32"/>
  <c r="EO40" i="32" s="1"/>
  <c r="EM40" i="32"/>
  <c r="EL40" i="32" s="1"/>
  <c r="EJ40" i="32"/>
  <c r="EI40" i="32" s="1"/>
  <c r="EG40" i="32"/>
  <c r="EF40" i="32" s="1"/>
  <c r="ED40" i="32"/>
  <c r="EC40" i="32"/>
  <c r="EA40" i="32"/>
  <c r="DZ40" i="32" s="1"/>
  <c r="DX40" i="32"/>
  <c r="DW40" i="32"/>
  <c r="DU40" i="32"/>
  <c r="DT40" i="32" s="1"/>
  <c r="DR40" i="32"/>
  <c r="DQ40" i="32" s="1"/>
  <c r="DO40" i="32"/>
  <c r="DN40" i="32" s="1"/>
  <c r="DL40" i="32"/>
  <c r="DK40" i="32" s="1"/>
  <c r="DI40" i="32"/>
  <c r="DH40" i="32" s="1"/>
  <c r="DF40" i="32"/>
  <c r="DE40" i="32" s="1"/>
  <c r="DC40" i="32"/>
  <c r="DB40" i="32" s="1"/>
  <c r="CZ40" i="32"/>
  <c r="CY40" i="32" s="1"/>
  <c r="CW40" i="32"/>
  <c r="CV40" i="32" s="1"/>
  <c r="CT40" i="32"/>
  <c r="CS40" i="32" s="1"/>
  <c r="CQ40" i="32"/>
  <c r="CP40" i="32" s="1"/>
  <c r="CN40" i="32"/>
  <c r="CM40" i="32" s="1"/>
  <c r="CK40" i="32"/>
  <c r="CJ40" i="32" s="1"/>
  <c r="CH40" i="32"/>
  <c r="CG40" i="32" s="1"/>
  <c r="CE40" i="32"/>
  <c r="CD40" i="32" s="1"/>
  <c r="CB40" i="32"/>
  <c r="CA40" i="32" s="1"/>
  <c r="BY40" i="32"/>
  <c r="BX40" i="32" s="1"/>
  <c r="BV40" i="32"/>
  <c r="BU40" i="32" s="1"/>
  <c r="BS40" i="32"/>
  <c r="BR40" i="32" s="1"/>
  <c r="BP40" i="32"/>
  <c r="BO40" i="32" s="1"/>
  <c r="BM40" i="32"/>
  <c r="BL40" i="32" s="1"/>
  <c r="BJ40" i="32"/>
  <c r="BI40" i="32" s="1"/>
  <c r="BG40" i="32"/>
  <c r="BF40" i="32"/>
  <c r="FT39" i="32"/>
  <c r="FS39" i="32" s="1"/>
  <c r="FQ39" i="32"/>
  <c r="FP39" i="32" s="1"/>
  <c r="FN39" i="32"/>
  <c r="FM39" i="32" s="1"/>
  <c r="FK39" i="32"/>
  <c r="FJ39" i="32" s="1"/>
  <c r="FH39" i="32"/>
  <c r="FG39" i="32" s="1"/>
  <c r="FE39" i="32"/>
  <c r="FD39" i="32" s="1"/>
  <c r="FB39" i="32"/>
  <c r="FA39" i="32" s="1"/>
  <c r="EY39" i="32"/>
  <c r="EX39" i="32" s="1"/>
  <c r="EV39" i="32"/>
  <c r="EU39" i="32" s="1"/>
  <c r="ES39" i="32"/>
  <c r="ER39" i="32"/>
  <c r="EP39" i="32"/>
  <c r="EO39" i="32" s="1"/>
  <c r="EM39" i="32"/>
  <c r="EL39" i="32" s="1"/>
  <c r="EJ39" i="32"/>
  <c r="EI39" i="32" s="1"/>
  <c r="EG39" i="32"/>
  <c r="EF39" i="32" s="1"/>
  <c r="ED39" i="32"/>
  <c r="EC39" i="32" s="1"/>
  <c r="EA39" i="32"/>
  <c r="DZ39" i="32" s="1"/>
  <c r="DX39" i="32"/>
  <c r="DW39" i="32" s="1"/>
  <c r="DU39" i="32"/>
  <c r="DT39" i="32" s="1"/>
  <c r="DR39" i="32"/>
  <c r="DQ39" i="32" s="1"/>
  <c r="DO39" i="32"/>
  <c r="DN39" i="32" s="1"/>
  <c r="DL39" i="32"/>
  <c r="DK39" i="32" s="1"/>
  <c r="DI39" i="32"/>
  <c r="DH39" i="32"/>
  <c r="DF39" i="32"/>
  <c r="DE39" i="32" s="1"/>
  <c r="DC39" i="32"/>
  <c r="DB39" i="32" s="1"/>
  <c r="CZ39" i="32"/>
  <c r="CY39" i="32" s="1"/>
  <c r="CW39" i="32"/>
  <c r="CV39" i="32" s="1"/>
  <c r="CT39" i="32"/>
  <c r="CS39" i="32" s="1"/>
  <c r="CQ39" i="32"/>
  <c r="CP39" i="32" s="1"/>
  <c r="CN39" i="32"/>
  <c r="CM39" i="32" s="1"/>
  <c r="CK39" i="32"/>
  <c r="CJ39" i="32" s="1"/>
  <c r="CH39" i="32"/>
  <c r="CG39" i="32" s="1"/>
  <c r="CE39" i="32"/>
  <c r="CD39" i="32" s="1"/>
  <c r="CB39" i="32"/>
  <c r="CA39" i="32" s="1"/>
  <c r="BY39" i="32"/>
  <c r="BX39" i="32" s="1"/>
  <c r="BV39" i="32"/>
  <c r="BU39" i="32" s="1"/>
  <c r="BS39" i="32"/>
  <c r="BR39" i="32" s="1"/>
  <c r="BP39" i="32"/>
  <c r="BO39" i="32" s="1"/>
  <c r="BM39" i="32"/>
  <c r="BL39" i="32" s="1"/>
  <c r="BJ39" i="32"/>
  <c r="BI39" i="32" s="1"/>
  <c r="BG39" i="32"/>
  <c r="BF39" i="32" s="1"/>
  <c r="FT38" i="32"/>
  <c r="FS38" i="32" s="1"/>
  <c r="FQ38" i="32"/>
  <c r="FP38" i="32" s="1"/>
  <c r="FN38" i="32"/>
  <c r="FM38" i="32" s="1"/>
  <c r="FK38" i="32"/>
  <c r="FJ38" i="32" s="1"/>
  <c r="FH38" i="32"/>
  <c r="FG38" i="32" s="1"/>
  <c r="FE38" i="32"/>
  <c r="FD38" i="32" s="1"/>
  <c r="FB38" i="32"/>
  <c r="FA38" i="32" s="1"/>
  <c r="EY38" i="32"/>
  <c r="EX38" i="32" s="1"/>
  <c r="EV38" i="32"/>
  <c r="EU38" i="32" s="1"/>
  <c r="ES38" i="32"/>
  <c r="ER38" i="32" s="1"/>
  <c r="EP38" i="32"/>
  <c r="EO38" i="32" s="1"/>
  <c r="EM38" i="32"/>
  <c r="EL38" i="32" s="1"/>
  <c r="EJ38" i="32"/>
  <c r="EI38" i="32"/>
  <c r="EG38" i="32"/>
  <c r="EF38" i="32" s="1"/>
  <c r="ED38" i="32"/>
  <c r="EC38" i="32" s="1"/>
  <c r="EA38" i="32"/>
  <c r="DZ38" i="32" s="1"/>
  <c r="DX38" i="32"/>
  <c r="DW38" i="32" s="1"/>
  <c r="DU38" i="32"/>
  <c r="DT38" i="32" s="1"/>
  <c r="DR38" i="32"/>
  <c r="DQ38" i="32" s="1"/>
  <c r="DO38" i="32"/>
  <c r="DN38" i="32" s="1"/>
  <c r="DL38" i="32"/>
  <c r="DK38" i="32" s="1"/>
  <c r="DI38" i="32"/>
  <c r="DH38" i="32" s="1"/>
  <c r="DF38" i="32"/>
  <c r="DE38" i="32" s="1"/>
  <c r="DC38" i="32"/>
  <c r="DB38" i="32" s="1"/>
  <c r="CZ38" i="32"/>
  <c r="CY38" i="32" s="1"/>
  <c r="CW38" i="32"/>
  <c r="CV38" i="32" s="1"/>
  <c r="CT38" i="32"/>
  <c r="CS38" i="32" s="1"/>
  <c r="CQ38" i="32"/>
  <c r="CP38" i="32" s="1"/>
  <c r="CN38" i="32"/>
  <c r="CM38" i="32" s="1"/>
  <c r="CK38" i="32"/>
  <c r="CJ38" i="32" s="1"/>
  <c r="CH38" i="32"/>
  <c r="CG38" i="32" s="1"/>
  <c r="CE38" i="32"/>
  <c r="CD38" i="32" s="1"/>
  <c r="CB38" i="32"/>
  <c r="CA38" i="32" s="1"/>
  <c r="BY38" i="32"/>
  <c r="BX38" i="32" s="1"/>
  <c r="BV38" i="32"/>
  <c r="BU38" i="32" s="1"/>
  <c r="BS38" i="32"/>
  <c r="BR38" i="32"/>
  <c r="BP38" i="32"/>
  <c r="BO38" i="32" s="1"/>
  <c r="BM38" i="32"/>
  <c r="BL38" i="32" s="1"/>
  <c r="BJ38" i="32"/>
  <c r="BI38" i="32"/>
  <c r="BG38" i="32"/>
  <c r="BF38" i="32" s="1"/>
  <c r="FT37" i="32"/>
  <c r="FS37" i="32" s="1"/>
  <c r="FQ37" i="32"/>
  <c r="FP37" i="32"/>
  <c r="FN37" i="32"/>
  <c r="FM37" i="32" s="1"/>
  <c r="FK37" i="32"/>
  <c r="FJ37" i="32" s="1"/>
  <c r="FH37" i="32"/>
  <c r="FG37" i="32"/>
  <c r="FE37" i="32"/>
  <c r="FD37" i="32" s="1"/>
  <c r="FB37" i="32"/>
  <c r="FA37" i="32" s="1"/>
  <c r="EY37" i="32"/>
  <c r="EX37" i="32" s="1"/>
  <c r="EV37" i="32"/>
  <c r="EU37" i="32" s="1"/>
  <c r="ES37" i="32"/>
  <c r="ER37" i="32" s="1"/>
  <c r="EP37" i="32"/>
  <c r="EO37" i="32" s="1"/>
  <c r="EM37" i="32"/>
  <c r="EL37" i="32"/>
  <c r="EJ37" i="32"/>
  <c r="EI37" i="32" s="1"/>
  <c r="EG37" i="32"/>
  <c r="EF37" i="32" s="1"/>
  <c r="ED37" i="32"/>
  <c r="EC37" i="32" s="1"/>
  <c r="EA37" i="32"/>
  <c r="DZ37" i="32" s="1"/>
  <c r="DX37" i="32"/>
  <c r="DW37" i="32" s="1"/>
  <c r="DU37" i="32"/>
  <c r="DT37" i="32" s="1"/>
  <c r="DR37" i="32"/>
  <c r="DQ37" i="32" s="1"/>
  <c r="DO37" i="32"/>
  <c r="DN37" i="32" s="1"/>
  <c r="DL37" i="32"/>
  <c r="DK37" i="32" s="1"/>
  <c r="DI37" i="32"/>
  <c r="DH37" i="32" s="1"/>
  <c r="DF37" i="32"/>
  <c r="DE37" i="32" s="1"/>
  <c r="DC37" i="32"/>
  <c r="DB37" i="32" s="1"/>
  <c r="CZ37" i="32"/>
  <c r="CY37" i="32" s="1"/>
  <c r="CW37" i="32"/>
  <c r="CV37" i="32" s="1"/>
  <c r="CT37" i="32"/>
  <c r="CS37" i="32" s="1"/>
  <c r="CQ37" i="32"/>
  <c r="CP37" i="32" s="1"/>
  <c r="CN37" i="32"/>
  <c r="CM37" i="32" s="1"/>
  <c r="CK37" i="32"/>
  <c r="CJ37" i="32"/>
  <c r="CH37" i="32"/>
  <c r="CG37" i="32" s="1"/>
  <c r="CE37" i="32"/>
  <c r="CD37" i="32" s="1"/>
  <c r="CB37" i="32"/>
  <c r="CA37" i="32" s="1"/>
  <c r="BY37" i="32"/>
  <c r="BX37" i="32"/>
  <c r="BV37" i="32"/>
  <c r="BU37" i="32" s="1"/>
  <c r="BS37" i="32"/>
  <c r="BR37" i="32" s="1"/>
  <c r="BP37" i="32"/>
  <c r="BO37" i="32" s="1"/>
  <c r="BM37" i="32"/>
  <c r="BL37" i="32" s="1"/>
  <c r="BJ37" i="32"/>
  <c r="BI37" i="32" s="1"/>
  <c r="BG37" i="32"/>
  <c r="BF37" i="32" s="1"/>
  <c r="FT36" i="32"/>
  <c r="FS36" i="32" s="1"/>
  <c r="FQ36" i="32"/>
  <c r="FP36" i="32" s="1"/>
  <c r="FN36" i="32"/>
  <c r="FM36" i="32" s="1"/>
  <c r="FK36" i="32"/>
  <c r="FJ36" i="32"/>
  <c r="FH36" i="32"/>
  <c r="FG36" i="32" s="1"/>
  <c r="FE36" i="32"/>
  <c r="FD36" i="32" s="1"/>
  <c r="FB36" i="32"/>
  <c r="FA36" i="32" s="1"/>
  <c r="EY36" i="32"/>
  <c r="EX36" i="32"/>
  <c r="EV36" i="32"/>
  <c r="EU36" i="32" s="1"/>
  <c r="ES36" i="32"/>
  <c r="ER36" i="32" s="1"/>
  <c r="EP36" i="32"/>
  <c r="EO36" i="32" s="1"/>
  <c r="EM36" i="32"/>
  <c r="EL36" i="32" s="1"/>
  <c r="EJ36" i="32"/>
  <c r="EI36" i="32" s="1"/>
  <c r="EG36" i="32"/>
  <c r="EF36" i="32" s="1"/>
  <c r="ED36" i="32"/>
  <c r="EC36" i="32" s="1"/>
  <c r="EA36" i="32"/>
  <c r="DZ36" i="32" s="1"/>
  <c r="DX36" i="32"/>
  <c r="DW36" i="32" s="1"/>
  <c r="DU36" i="32"/>
  <c r="DT36" i="32" s="1"/>
  <c r="DR36" i="32"/>
  <c r="DQ36" i="32" s="1"/>
  <c r="DO36" i="32"/>
  <c r="DN36" i="32" s="1"/>
  <c r="DL36" i="32"/>
  <c r="DK36" i="32" s="1"/>
  <c r="DI36" i="32"/>
  <c r="DH36" i="32" s="1"/>
  <c r="DF36" i="32"/>
  <c r="DE36" i="32" s="1"/>
  <c r="DC36" i="32"/>
  <c r="DB36" i="32" s="1"/>
  <c r="CZ36" i="32"/>
  <c r="CY36" i="32" s="1"/>
  <c r="CW36" i="32"/>
  <c r="CV36" i="32" s="1"/>
  <c r="CT36" i="32"/>
  <c r="CS36" i="32" s="1"/>
  <c r="CQ36" i="32"/>
  <c r="CP36" i="32" s="1"/>
  <c r="CN36" i="32"/>
  <c r="CM36" i="32" s="1"/>
  <c r="CK36" i="32"/>
  <c r="CJ36" i="32" s="1"/>
  <c r="CH36" i="32"/>
  <c r="CG36" i="32" s="1"/>
  <c r="CE36" i="32"/>
  <c r="CD36" i="32" s="1"/>
  <c r="CB36" i="32"/>
  <c r="CA36" i="32" s="1"/>
  <c r="BY36" i="32"/>
  <c r="BX36" i="32" s="1"/>
  <c r="BV36" i="32"/>
  <c r="BU36" i="32" s="1"/>
  <c r="BS36" i="32"/>
  <c r="BR36" i="32" s="1"/>
  <c r="BP36" i="32"/>
  <c r="BO36" i="32" s="1"/>
  <c r="BM36" i="32"/>
  <c r="BL36" i="32" s="1"/>
  <c r="BJ36" i="32"/>
  <c r="BI36" i="32" s="1"/>
  <c r="BG36" i="32"/>
  <c r="BF36" i="32"/>
  <c r="FT35" i="32"/>
  <c r="FS35" i="32" s="1"/>
  <c r="FQ35" i="32"/>
  <c r="FP35" i="32" s="1"/>
  <c r="FN35" i="32"/>
  <c r="FM35" i="32" s="1"/>
  <c r="FK35" i="32"/>
  <c r="FJ35" i="32" s="1"/>
  <c r="FH35" i="32"/>
  <c r="FG35" i="32" s="1"/>
  <c r="FE35" i="32"/>
  <c r="FD35" i="32" s="1"/>
  <c r="FB35" i="32"/>
  <c r="FA35" i="32" s="1"/>
  <c r="EY35" i="32"/>
  <c r="EX35" i="32" s="1"/>
  <c r="EV35" i="32"/>
  <c r="EU35" i="32" s="1"/>
  <c r="ES35" i="32"/>
  <c r="ER35" i="32" s="1"/>
  <c r="EP35" i="32"/>
  <c r="EO35" i="32" s="1"/>
  <c r="EM35" i="32"/>
  <c r="EL35" i="32" s="1"/>
  <c r="EJ35" i="32"/>
  <c r="EI35" i="32" s="1"/>
  <c r="EG35" i="32"/>
  <c r="EF35" i="32" s="1"/>
  <c r="ED35" i="32"/>
  <c r="EC35" i="32" s="1"/>
  <c r="EA35" i="32"/>
  <c r="DZ35" i="32" s="1"/>
  <c r="DX35" i="32"/>
  <c r="DW35" i="32" s="1"/>
  <c r="DU35" i="32"/>
  <c r="DT35" i="32" s="1"/>
  <c r="DR35" i="32"/>
  <c r="DQ35" i="32" s="1"/>
  <c r="DO35" i="32"/>
  <c r="DN35" i="32" s="1"/>
  <c r="DL35" i="32"/>
  <c r="DK35" i="32" s="1"/>
  <c r="DI35" i="32"/>
  <c r="DH35" i="32" s="1"/>
  <c r="DF35" i="32"/>
  <c r="DE35" i="32" s="1"/>
  <c r="DC35" i="32"/>
  <c r="DB35" i="32" s="1"/>
  <c r="CZ35" i="32"/>
  <c r="CY35" i="32" s="1"/>
  <c r="CW35" i="32"/>
  <c r="CV35" i="32" s="1"/>
  <c r="CT35" i="32"/>
  <c r="CS35" i="32" s="1"/>
  <c r="CQ35" i="32"/>
  <c r="CP35" i="32" s="1"/>
  <c r="CN35" i="32"/>
  <c r="CM35" i="32" s="1"/>
  <c r="CK35" i="32"/>
  <c r="CJ35" i="32" s="1"/>
  <c r="CH35" i="32"/>
  <c r="CG35" i="32" s="1"/>
  <c r="CE35" i="32"/>
  <c r="CD35" i="32" s="1"/>
  <c r="CB35" i="32"/>
  <c r="CA35" i="32" s="1"/>
  <c r="BY35" i="32"/>
  <c r="BX35" i="32" s="1"/>
  <c r="BV35" i="32"/>
  <c r="BU35" i="32" s="1"/>
  <c r="BS35" i="32"/>
  <c r="BR35" i="32" s="1"/>
  <c r="BP35" i="32"/>
  <c r="BO35" i="32" s="1"/>
  <c r="BM35" i="32"/>
  <c r="BL35" i="32" s="1"/>
  <c r="BJ35" i="32"/>
  <c r="BI35" i="32" s="1"/>
  <c r="BG35" i="32"/>
  <c r="BF35" i="32" s="1"/>
  <c r="FT34" i="32"/>
  <c r="FS34" i="32" s="1"/>
  <c r="FQ34" i="32"/>
  <c r="FP34" i="32" s="1"/>
  <c r="FN34" i="32"/>
  <c r="FM34" i="32"/>
  <c r="FK34" i="32"/>
  <c r="FJ34" i="32" s="1"/>
  <c r="FH34" i="32"/>
  <c r="FG34" i="32" s="1"/>
  <c r="FE34" i="32"/>
  <c r="FD34" i="32" s="1"/>
  <c r="FB34" i="32"/>
  <c r="FA34" i="32" s="1"/>
  <c r="EY34" i="32"/>
  <c r="EX34" i="32" s="1"/>
  <c r="EV34" i="32"/>
  <c r="EU34" i="32" s="1"/>
  <c r="ES34" i="32"/>
  <c r="ER34" i="32" s="1"/>
  <c r="EP34" i="32"/>
  <c r="EO34" i="32" s="1"/>
  <c r="EM34" i="32"/>
  <c r="EL34" i="32" s="1"/>
  <c r="EJ34" i="32"/>
  <c r="EI34" i="32" s="1"/>
  <c r="EG34" i="32"/>
  <c r="EF34" i="32" s="1"/>
  <c r="ED34" i="32"/>
  <c r="EC34" i="32" s="1"/>
  <c r="EA34" i="32"/>
  <c r="DZ34" i="32" s="1"/>
  <c r="DX34" i="32"/>
  <c r="DW34" i="32" s="1"/>
  <c r="DU34" i="32"/>
  <c r="DT34" i="32" s="1"/>
  <c r="DR34" i="32"/>
  <c r="DQ34" i="32" s="1"/>
  <c r="DO34" i="32"/>
  <c r="DN34" i="32" s="1"/>
  <c r="DL34" i="32"/>
  <c r="DK34" i="32" s="1"/>
  <c r="DI34" i="32"/>
  <c r="DH34" i="32" s="1"/>
  <c r="DF34" i="32"/>
  <c r="DE34" i="32" s="1"/>
  <c r="DC34" i="32"/>
  <c r="DB34" i="32" s="1"/>
  <c r="CZ34" i="32"/>
  <c r="CY34" i="32" s="1"/>
  <c r="CW34" i="32"/>
  <c r="CV34" i="32" s="1"/>
  <c r="CT34" i="32"/>
  <c r="CS34" i="32" s="1"/>
  <c r="CQ34" i="32"/>
  <c r="CP34" i="32"/>
  <c r="CN34" i="32"/>
  <c r="CM34" i="32" s="1"/>
  <c r="CK34" i="32"/>
  <c r="CJ34" i="32" s="1"/>
  <c r="CH34" i="32"/>
  <c r="CG34" i="32" s="1"/>
  <c r="CE34" i="32"/>
  <c r="CD34" i="32" s="1"/>
  <c r="CB34" i="32"/>
  <c r="CA34" i="32" s="1"/>
  <c r="BY34" i="32"/>
  <c r="BX34" i="32" s="1"/>
  <c r="BV34" i="32"/>
  <c r="BU34" i="32" s="1"/>
  <c r="BS34" i="32"/>
  <c r="BR34" i="32" s="1"/>
  <c r="BP34" i="32"/>
  <c r="BO34" i="32" s="1"/>
  <c r="BM34" i="32"/>
  <c r="BL34" i="32" s="1"/>
  <c r="BJ34" i="32"/>
  <c r="BI34" i="32" s="1"/>
  <c r="BG34" i="32"/>
  <c r="BF34" i="32" s="1"/>
  <c r="FT33" i="32"/>
  <c r="FS33" i="32" s="1"/>
  <c r="FQ33" i="32"/>
  <c r="FP33" i="32" s="1"/>
  <c r="FN33" i="32"/>
  <c r="FM33" i="32" s="1"/>
  <c r="FK33" i="32"/>
  <c r="FJ33" i="32" s="1"/>
  <c r="FH33" i="32"/>
  <c r="FG33" i="32" s="1"/>
  <c r="FE33" i="32"/>
  <c r="FD33" i="32" s="1"/>
  <c r="FB33" i="32"/>
  <c r="FA33" i="32" s="1"/>
  <c r="EY33" i="32"/>
  <c r="EX33" i="32" s="1"/>
  <c r="EV33" i="32"/>
  <c r="EU33" i="32" s="1"/>
  <c r="ES33" i="32"/>
  <c r="ER33" i="32" s="1"/>
  <c r="EP33" i="32"/>
  <c r="EO33" i="32" s="1"/>
  <c r="EM33" i="32"/>
  <c r="EL33" i="32" s="1"/>
  <c r="EJ33" i="32"/>
  <c r="EI33" i="32" s="1"/>
  <c r="EG33" i="32"/>
  <c r="EF33" i="32" s="1"/>
  <c r="ED33" i="32"/>
  <c r="EC33" i="32" s="1"/>
  <c r="EA33" i="32"/>
  <c r="DZ33" i="32" s="1"/>
  <c r="DX33" i="32"/>
  <c r="DW33" i="32" s="1"/>
  <c r="DU33" i="32"/>
  <c r="DT33" i="32" s="1"/>
  <c r="DR33" i="32"/>
  <c r="DQ33" i="32" s="1"/>
  <c r="DO33" i="32"/>
  <c r="DN33" i="32" s="1"/>
  <c r="DL33" i="32"/>
  <c r="DK33" i="32" s="1"/>
  <c r="DI33" i="32"/>
  <c r="DH33" i="32" s="1"/>
  <c r="DF33" i="32"/>
  <c r="DE33" i="32" s="1"/>
  <c r="DC33" i="32"/>
  <c r="DB33" i="32" s="1"/>
  <c r="CZ33" i="32"/>
  <c r="CY33" i="32" s="1"/>
  <c r="CW33" i="32"/>
  <c r="CV33" i="32" s="1"/>
  <c r="CT33" i="32"/>
  <c r="CS33" i="32" s="1"/>
  <c r="CQ33" i="32"/>
  <c r="CP33" i="32" s="1"/>
  <c r="CN33" i="32"/>
  <c r="CM33" i="32" s="1"/>
  <c r="CK33" i="32"/>
  <c r="CJ33" i="32" s="1"/>
  <c r="CH33" i="32"/>
  <c r="CG33" i="32" s="1"/>
  <c r="CE33" i="32"/>
  <c r="CD33" i="32" s="1"/>
  <c r="CB33" i="32"/>
  <c r="CA33" i="32" s="1"/>
  <c r="BY33" i="32"/>
  <c r="BX33" i="32" s="1"/>
  <c r="BV33" i="32"/>
  <c r="BU33" i="32" s="1"/>
  <c r="BS33" i="32"/>
  <c r="BR33" i="32" s="1"/>
  <c r="BP33" i="32"/>
  <c r="BO33" i="32" s="1"/>
  <c r="BM33" i="32"/>
  <c r="BL33" i="32" s="1"/>
  <c r="BJ33" i="32"/>
  <c r="BI33" i="32" s="1"/>
  <c r="BG33" i="32"/>
  <c r="BF33" i="32" s="1"/>
  <c r="FT32" i="32"/>
  <c r="FS32" i="32" s="1"/>
  <c r="FQ32" i="32"/>
  <c r="FP32" i="32" s="1"/>
  <c r="FN32" i="32"/>
  <c r="FM32" i="32" s="1"/>
  <c r="FK32" i="32"/>
  <c r="FJ32" i="32" s="1"/>
  <c r="FH32" i="32"/>
  <c r="FG32" i="32" s="1"/>
  <c r="FE32" i="32"/>
  <c r="FD32" i="32" s="1"/>
  <c r="FB32" i="32"/>
  <c r="FA32" i="32" s="1"/>
  <c r="EY32" i="32"/>
  <c r="EX32" i="32" s="1"/>
  <c r="EV32" i="32"/>
  <c r="EU32" i="32" s="1"/>
  <c r="ES32" i="32"/>
  <c r="ER32" i="32" s="1"/>
  <c r="EP32" i="32"/>
  <c r="EO32" i="32" s="1"/>
  <c r="EM32" i="32"/>
  <c r="EL32" i="32" s="1"/>
  <c r="EJ32" i="32"/>
  <c r="EI32" i="32" s="1"/>
  <c r="EG32" i="32"/>
  <c r="EF32" i="32" s="1"/>
  <c r="ED32" i="32"/>
  <c r="EC32" i="32"/>
  <c r="EA32" i="32"/>
  <c r="DZ32" i="32" s="1"/>
  <c r="DX32" i="32"/>
  <c r="DW32" i="32" s="1"/>
  <c r="DU32" i="32"/>
  <c r="DT32" i="32" s="1"/>
  <c r="DR32" i="32"/>
  <c r="DQ32" i="32" s="1"/>
  <c r="DO32" i="32"/>
  <c r="DN32" i="32" s="1"/>
  <c r="DL32" i="32"/>
  <c r="DK32" i="32" s="1"/>
  <c r="DI32" i="32"/>
  <c r="DH32" i="32" s="1"/>
  <c r="DF32" i="32"/>
  <c r="DE32" i="32" s="1"/>
  <c r="DC32" i="32"/>
  <c r="DB32" i="32" s="1"/>
  <c r="CZ32" i="32"/>
  <c r="CY32" i="32"/>
  <c r="CW32" i="32"/>
  <c r="CV32" i="32" s="1"/>
  <c r="CT32" i="32"/>
  <c r="CS32" i="32" s="1"/>
  <c r="CQ32" i="32"/>
  <c r="CP32" i="32" s="1"/>
  <c r="CN32" i="32"/>
  <c r="CM32" i="32" s="1"/>
  <c r="CK32" i="32"/>
  <c r="CJ32" i="32" s="1"/>
  <c r="CH32" i="32"/>
  <c r="CG32" i="32" s="1"/>
  <c r="CE32" i="32"/>
  <c r="CD32" i="32" s="1"/>
  <c r="CB32" i="32"/>
  <c r="CA32" i="32" s="1"/>
  <c r="BY32" i="32"/>
  <c r="BX32" i="32" s="1"/>
  <c r="BV32" i="32"/>
  <c r="BU32" i="32" s="1"/>
  <c r="BS32" i="32"/>
  <c r="BR32" i="32"/>
  <c r="BP32" i="32"/>
  <c r="BO32" i="32" s="1"/>
  <c r="BM32" i="32"/>
  <c r="BL32" i="32" s="1"/>
  <c r="BJ32" i="32"/>
  <c r="BI32" i="32" s="1"/>
  <c r="BG32" i="32"/>
  <c r="BF32" i="32" s="1"/>
  <c r="FT31" i="32"/>
  <c r="FS31" i="32" s="1"/>
  <c r="FQ31" i="32"/>
  <c r="FP31" i="32" s="1"/>
  <c r="FN31" i="32"/>
  <c r="FM31" i="32" s="1"/>
  <c r="FK31" i="32"/>
  <c r="FJ31" i="32" s="1"/>
  <c r="FH31" i="32"/>
  <c r="FG31" i="32" s="1"/>
  <c r="FE31" i="32"/>
  <c r="FD31" i="32" s="1"/>
  <c r="FB31" i="32"/>
  <c r="FA31" i="32" s="1"/>
  <c r="EY31" i="32"/>
  <c r="EX31" i="32" s="1"/>
  <c r="EV31" i="32"/>
  <c r="EU31" i="32" s="1"/>
  <c r="ES31" i="32"/>
  <c r="ER31" i="32" s="1"/>
  <c r="EP31" i="32"/>
  <c r="EO31" i="32" s="1"/>
  <c r="EM31" i="32"/>
  <c r="EL31" i="32" s="1"/>
  <c r="EJ31" i="32"/>
  <c r="EI31" i="32" s="1"/>
  <c r="EG31" i="32"/>
  <c r="EF31" i="32" s="1"/>
  <c r="ED31" i="32"/>
  <c r="EC31" i="32" s="1"/>
  <c r="EA31" i="32"/>
  <c r="DZ31" i="32" s="1"/>
  <c r="DX31" i="32"/>
  <c r="DW31" i="32" s="1"/>
  <c r="DU31" i="32"/>
  <c r="DT31" i="32" s="1"/>
  <c r="DR31" i="32"/>
  <c r="DQ31" i="32" s="1"/>
  <c r="DO31" i="32"/>
  <c r="DN31" i="32" s="1"/>
  <c r="DL31" i="32"/>
  <c r="DK31" i="32" s="1"/>
  <c r="DI31" i="32"/>
  <c r="DH31" i="32" s="1"/>
  <c r="DF31" i="32"/>
  <c r="DE31" i="32" s="1"/>
  <c r="DC31" i="32"/>
  <c r="DB31" i="32" s="1"/>
  <c r="CZ31" i="32"/>
  <c r="CY31" i="32" s="1"/>
  <c r="CW31" i="32"/>
  <c r="CV31" i="32" s="1"/>
  <c r="CT31" i="32"/>
  <c r="CS31" i="32" s="1"/>
  <c r="CQ31" i="32"/>
  <c r="CP31" i="32" s="1"/>
  <c r="CN31" i="32"/>
  <c r="CM31" i="32" s="1"/>
  <c r="CK31" i="32"/>
  <c r="CJ31" i="32" s="1"/>
  <c r="CH31" i="32"/>
  <c r="CG31" i="32" s="1"/>
  <c r="CE31" i="32"/>
  <c r="CD31" i="32" s="1"/>
  <c r="CB31" i="32"/>
  <c r="CA31" i="32" s="1"/>
  <c r="BY31" i="32"/>
  <c r="BX31" i="32" s="1"/>
  <c r="BV31" i="32"/>
  <c r="BU31" i="32" s="1"/>
  <c r="BS31" i="32"/>
  <c r="BR31" i="32" s="1"/>
  <c r="BP31" i="32"/>
  <c r="BO31" i="32" s="1"/>
  <c r="BM31" i="32"/>
  <c r="BL31" i="32" s="1"/>
  <c r="BJ31" i="32"/>
  <c r="BI31" i="32" s="1"/>
  <c r="BG31" i="32"/>
  <c r="BF31" i="32" s="1"/>
  <c r="FT30" i="32"/>
  <c r="FS30" i="32" s="1"/>
  <c r="FQ30" i="32"/>
  <c r="FP30" i="32" s="1"/>
  <c r="FN30" i="32"/>
  <c r="FM30" i="32" s="1"/>
  <c r="FK30" i="32"/>
  <c r="FJ30" i="32" s="1"/>
  <c r="FH30" i="32"/>
  <c r="FG30" i="32" s="1"/>
  <c r="FE30" i="32"/>
  <c r="FD30" i="32" s="1"/>
  <c r="FB30" i="32"/>
  <c r="FA30" i="32" s="1"/>
  <c r="EY30" i="32"/>
  <c r="EX30" i="32" s="1"/>
  <c r="EV30" i="32"/>
  <c r="EU30" i="32" s="1"/>
  <c r="ES30" i="32"/>
  <c r="ER30" i="32" s="1"/>
  <c r="EP30" i="32"/>
  <c r="EO30" i="32" s="1"/>
  <c r="EM30" i="32"/>
  <c r="EL30" i="32" s="1"/>
  <c r="EJ30" i="32"/>
  <c r="EI30" i="32" s="1"/>
  <c r="EG30" i="32"/>
  <c r="EF30" i="32" s="1"/>
  <c r="ED30" i="32"/>
  <c r="EC30" i="32" s="1"/>
  <c r="EA30" i="32"/>
  <c r="DZ30" i="32" s="1"/>
  <c r="DX30" i="32"/>
  <c r="DW30" i="32" s="1"/>
  <c r="DU30" i="32"/>
  <c r="DT30" i="32" s="1"/>
  <c r="DR30" i="32"/>
  <c r="DQ30" i="32" s="1"/>
  <c r="DO30" i="32"/>
  <c r="DN30" i="32" s="1"/>
  <c r="DL30" i="32"/>
  <c r="DK30" i="32" s="1"/>
  <c r="DI30" i="32"/>
  <c r="DH30" i="32" s="1"/>
  <c r="DF30" i="32"/>
  <c r="DE30" i="32" s="1"/>
  <c r="DC30" i="32"/>
  <c r="DB30" i="32" s="1"/>
  <c r="CZ30" i="32"/>
  <c r="CY30" i="32" s="1"/>
  <c r="CW30" i="32"/>
  <c r="CV30" i="32" s="1"/>
  <c r="CT30" i="32"/>
  <c r="CS30" i="32" s="1"/>
  <c r="CQ30" i="32"/>
  <c r="CP30" i="32" s="1"/>
  <c r="CN30" i="32"/>
  <c r="CM30" i="32" s="1"/>
  <c r="CK30" i="32"/>
  <c r="CJ30" i="32" s="1"/>
  <c r="CH30" i="32"/>
  <c r="CG30" i="32" s="1"/>
  <c r="CE30" i="32"/>
  <c r="CD30" i="32" s="1"/>
  <c r="CB30" i="32"/>
  <c r="CA30" i="32" s="1"/>
  <c r="BY30" i="32"/>
  <c r="BX30" i="32" s="1"/>
  <c r="BV30" i="32"/>
  <c r="BU30" i="32"/>
  <c r="BS30" i="32"/>
  <c r="BR30" i="32" s="1"/>
  <c r="BP30" i="32"/>
  <c r="BO30" i="32" s="1"/>
  <c r="BM30" i="32"/>
  <c r="BL30" i="32" s="1"/>
  <c r="BJ30" i="32"/>
  <c r="BI30" i="32" s="1"/>
  <c r="BG30" i="32"/>
  <c r="BF30" i="32" s="1"/>
  <c r="FT29" i="32"/>
  <c r="FS29" i="32" s="1"/>
  <c r="FQ29" i="32"/>
  <c r="FP29" i="32" s="1"/>
  <c r="FN29" i="32"/>
  <c r="FM29" i="32" s="1"/>
  <c r="FK29" i="32"/>
  <c r="FJ29" i="32" s="1"/>
  <c r="FH29" i="32"/>
  <c r="FG29" i="32" s="1"/>
  <c r="FE29" i="32"/>
  <c r="FD29" i="32" s="1"/>
  <c r="FB29" i="32"/>
  <c r="FA29" i="32" s="1"/>
  <c r="EY29" i="32"/>
  <c r="EX29" i="32" s="1"/>
  <c r="EV29" i="32"/>
  <c r="EU29" i="32" s="1"/>
  <c r="ES29" i="32"/>
  <c r="ER29" i="32" s="1"/>
  <c r="EP29" i="32"/>
  <c r="EO29" i="32"/>
  <c r="EM29" i="32"/>
  <c r="EL29" i="32" s="1"/>
  <c r="EJ29" i="32"/>
  <c r="EI29" i="32" s="1"/>
  <c r="EG29" i="32"/>
  <c r="EF29" i="32" s="1"/>
  <c r="ED29" i="32"/>
  <c r="EC29" i="32" s="1"/>
  <c r="EA29" i="32"/>
  <c r="DZ29" i="32" s="1"/>
  <c r="DX29" i="32"/>
  <c r="DW29" i="32" s="1"/>
  <c r="DU29" i="32"/>
  <c r="DT29" i="32" s="1"/>
  <c r="DR29" i="32"/>
  <c r="DQ29" i="32" s="1"/>
  <c r="DO29" i="32"/>
  <c r="DN29" i="32" s="1"/>
  <c r="DL29" i="32"/>
  <c r="DK29" i="32" s="1"/>
  <c r="DI29" i="32"/>
  <c r="DH29" i="32" s="1"/>
  <c r="DF29" i="32"/>
  <c r="DE29" i="32" s="1"/>
  <c r="DC29" i="32"/>
  <c r="DB29" i="32" s="1"/>
  <c r="CZ29" i="32"/>
  <c r="CY29" i="32" s="1"/>
  <c r="CW29" i="32"/>
  <c r="CV29" i="32" s="1"/>
  <c r="CT29" i="32"/>
  <c r="CS29" i="32" s="1"/>
  <c r="CQ29" i="32"/>
  <c r="CP29" i="32" s="1"/>
  <c r="CN29" i="32"/>
  <c r="CM29" i="32" s="1"/>
  <c r="CK29" i="32"/>
  <c r="CJ29" i="32" s="1"/>
  <c r="CH29" i="32"/>
  <c r="CG29" i="32" s="1"/>
  <c r="CE29" i="32"/>
  <c r="CD29" i="32" s="1"/>
  <c r="CB29" i="32"/>
  <c r="CA29" i="32" s="1"/>
  <c r="BY29" i="32"/>
  <c r="BX29" i="32" s="1"/>
  <c r="BV29" i="32"/>
  <c r="BU29" i="32"/>
  <c r="BS29" i="32"/>
  <c r="BR29" i="32" s="1"/>
  <c r="BP29" i="32"/>
  <c r="BO29" i="32" s="1"/>
  <c r="BM29" i="32"/>
  <c r="BL29" i="32" s="1"/>
  <c r="BJ29" i="32"/>
  <c r="BI29" i="32" s="1"/>
  <c r="BG29" i="32"/>
  <c r="BF29" i="32" s="1"/>
  <c r="FT28" i="32"/>
  <c r="FS28" i="32" s="1"/>
  <c r="FQ28" i="32"/>
  <c r="FP28" i="32" s="1"/>
  <c r="FN28" i="32"/>
  <c r="FM28" i="32" s="1"/>
  <c r="FK28" i="32"/>
  <c r="FJ28" i="32" s="1"/>
  <c r="FH28" i="32"/>
  <c r="FG28" i="32" s="1"/>
  <c r="FE28" i="32"/>
  <c r="FD28" i="32" s="1"/>
  <c r="FB28" i="32"/>
  <c r="FA28" i="32" s="1"/>
  <c r="EY28" i="32"/>
  <c r="EX28" i="32" s="1"/>
  <c r="EV28" i="32"/>
  <c r="EU28" i="32" s="1"/>
  <c r="ES28" i="32"/>
  <c r="ER28" i="32" s="1"/>
  <c r="EP28" i="32"/>
  <c r="EO28" i="32" s="1"/>
  <c r="EM28" i="32"/>
  <c r="EL28" i="32"/>
  <c r="EJ28" i="32"/>
  <c r="EI28" i="32" s="1"/>
  <c r="EG28" i="32"/>
  <c r="EF28" i="32" s="1"/>
  <c r="ED28" i="32"/>
  <c r="EC28" i="32" s="1"/>
  <c r="EA28" i="32"/>
  <c r="DZ28" i="32" s="1"/>
  <c r="DX28" i="32"/>
  <c r="DW28" i="32" s="1"/>
  <c r="DU28" i="32"/>
  <c r="DT28" i="32" s="1"/>
  <c r="DR28" i="32"/>
  <c r="DQ28" i="32" s="1"/>
  <c r="DO28" i="32"/>
  <c r="DN28" i="32" s="1"/>
  <c r="DL28" i="32"/>
  <c r="DK28" i="32" s="1"/>
  <c r="DI28" i="32"/>
  <c r="DH28" i="32" s="1"/>
  <c r="DF28" i="32"/>
  <c r="DE28" i="32" s="1"/>
  <c r="DC28" i="32"/>
  <c r="DB28" i="32" s="1"/>
  <c r="CZ28" i="32"/>
  <c r="CY28" i="32" s="1"/>
  <c r="CW28" i="32"/>
  <c r="CV28" i="32" s="1"/>
  <c r="CT28" i="32"/>
  <c r="CS28" i="32" s="1"/>
  <c r="CQ28" i="32"/>
  <c r="CP28" i="32" s="1"/>
  <c r="CN28" i="32"/>
  <c r="CM28" i="32" s="1"/>
  <c r="CK28" i="32"/>
  <c r="CJ28" i="32" s="1"/>
  <c r="CH28" i="32"/>
  <c r="CG28" i="32" s="1"/>
  <c r="CE28" i="32"/>
  <c r="CD28" i="32" s="1"/>
  <c r="CB28" i="32"/>
  <c r="CA28" i="32" s="1"/>
  <c r="BY28" i="32"/>
  <c r="BX28" i="32" s="1"/>
  <c r="BV28" i="32"/>
  <c r="BU28" i="32" s="1"/>
  <c r="BS28" i="32"/>
  <c r="BR28" i="32" s="1"/>
  <c r="BP28" i="32"/>
  <c r="BO28" i="32" s="1"/>
  <c r="BM28" i="32"/>
  <c r="BL28" i="32" s="1"/>
  <c r="BJ28" i="32"/>
  <c r="BI28" i="32" s="1"/>
  <c r="BG28" i="32"/>
  <c r="BF28" i="32" s="1"/>
  <c r="FT27" i="32"/>
  <c r="FS27" i="32" s="1"/>
  <c r="FQ27" i="32"/>
  <c r="FP27" i="32" s="1"/>
  <c r="FN27" i="32"/>
  <c r="FM27" i="32" s="1"/>
  <c r="FK27" i="32"/>
  <c r="FJ27" i="32" s="1"/>
  <c r="FH27" i="32"/>
  <c r="FG27" i="32" s="1"/>
  <c r="FE27" i="32"/>
  <c r="FD27" i="32" s="1"/>
  <c r="FB27" i="32"/>
  <c r="FA27" i="32" s="1"/>
  <c r="EY27" i="32"/>
  <c r="EX27" i="32" s="1"/>
  <c r="EV27" i="32"/>
  <c r="EU27" i="32" s="1"/>
  <c r="ES27" i="32"/>
  <c r="ER27" i="32" s="1"/>
  <c r="EP27" i="32"/>
  <c r="EO27" i="32" s="1"/>
  <c r="EM27" i="32"/>
  <c r="EL27" i="32" s="1"/>
  <c r="EJ27" i="32"/>
  <c r="EI27" i="32" s="1"/>
  <c r="EG27" i="32"/>
  <c r="EF27" i="32" s="1"/>
  <c r="ED27" i="32"/>
  <c r="EC27" i="32" s="1"/>
  <c r="EA27" i="32"/>
  <c r="DZ27" i="32" s="1"/>
  <c r="DX27" i="32"/>
  <c r="DW27" i="32" s="1"/>
  <c r="DU27" i="32"/>
  <c r="DT27" i="32" s="1"/>
  <c r="DR27" i="32"/>
  <c r="DQ27" i="32" s="1"/>
  <c r="DO27" i="32"/>
  <c r="DN27" i="32" s="1"/>
  <c r="DL27" i="32"/>
  <c r="DK27" i="32" s="1"/>
  <c r="DI27" i="32"/>
  <c r="DH27" i="32" s="1"/>
  <c r="DF27" i="32"/>
  <c r="DE27" i="32" s="1"/>
  <c r="DC27" i="32"/>
  <c r="DB27" i="32" s="1"/>
  <c r="CZ27" i="32"/>
  <c r="CY27" i="32" s="1"/>
  <c r="CW27" i="32"/>
  <c r="CV27" i="32" s="1"/>
  <c r="CT27" i="32"/>
  <c r="CS27" i="32" s="1"/>
  <c r="CQ27" i="32"/>
  <c r="CP27" i="32" s="1"/>
  <c r="CN27" i="32"/>
  <c r="CM27" i="32" s="1"/>
  <c r="CK27" i="32"/>
  <c r="CJ27" i="32" s="1"/>
  <c r="CH27" i="32"/>
  <c r="CG27" i="32" s="1"/>
  <c r="CE27" i="32"/>
  <c r="CD27" i="32" s="1"/>
  <c r="CB27" i="32"/>
  <c r="CA27" i="32" s="1"/>
  <c r="BY27" i="32"/>
  <c r="BX27" i="32" s="1"/>
  <c r="BV27" i="32"/>
  <c r="BU27" i="32" s="1"/>
  <c r="BS27" i="32"/>
  <c r="BR27" i="32" s="1"/>
  <c r="BP27" i="32"/>
  <c r="BO27" i="32" s="1"/>
  <c r="BM27" i="32"/>
  <c r="BL27" i="32" s="1"/>
  <c r="BJ27" i="32"/>
  <c r="BI27" i="32" s="1"/>
  <c r="BG27" i="32"/>
  <c r="BF27" i="32" s="1"/>
  <c r="FT26" i="32"/>
  <c r="FS26" i="32" s="1"/>
  <c r="FQ26" i="32"/>
  <c r="FP26" i="32" s="1"/>
  <c r="FN26" i="32"/>
  <c r="FM26" i="32" s="1"/>
  <c r="FK26" i="32"/>
  <c r="FJ26" i="32" s="1"/>
  <c r="FH26" i="32"/>
  <c r="FG26" i="32" s="1"/>
  <c r="FE26" i="32"/>
  <c r="FD26" i="32" s="1"/>
  <c r="FB26" i="32"/>
  <c r="FA26" i="32" s="1"/>
  <c r="EY26" i="32"/>
  <c r="EX26" i="32" s="1"/>
  <c r="EV26" i="32"/>
  <c r="EU26" i="32"/>
  <c r="ES26" i="32"/>
  <c r="ER26" i="32" s="1"/>
  <c r="EP26" i="32"/>
  <c r="EO26" i="32" s="1"/>
  <c r="EM26" i="32"/>
  <c r="EL26" i="32" s="1"/>
  <c r="EJ26" i="32"/>
  <c r="EI26" i="32" s="1"/>
  <c r="EG26" i="32"/>
  <c r="EF26" i="32" s="1"/>
  <c r="ED26" i="32"/>
  <c r="EC26" i="32" s="1"/>
  <c r="EA26" i="32"/>
  <c r="DZ26" i="32" s="1"/>
  <c r="DX26" i="32"/>
  <c r="DW26" i="32" s="1"/>
  <c r="DU26" i="32"/>
  <c r="DT26" i="32" s="1"/>
  <c r="DR26" i="32"/>
  <c r="DQ26" i="32" s="1"/>
  <c r="DO26" i="32"/>
  <c r="DN26" i="32" s="1"/>
  <c r="DL26" i="32"/>
  <c r="DK26" i="32" s="1"/>
  <c r="DI26" i="32"/>
  <c r="DH26" i="32" s="1"/>
  <c r="DF26" i="32"/>
  <c r="DE26" i="32" s="1"/>
  <c r="DC26" i="32"/>
  <c r="DB26" i="32" s="1"/>
  <c r="CZ26" i="32"/>
  <c r="CY26" i="32" s="1"/>
  <c r="CW26" i="32"/>
  <c r="CV26" i="32" s="1"/>
  <c r="CT26" i="32"/>
  <c r="CS26" i="32" s="1"/>
  <c r="CQ26" i="32"/>
  <c r="CP26" i="32" s="1"/>
  <c r="CN26" i="32"/>
  <c r="CM26" i="32" s="1"/>
  <c r="CK26" i="32"/>
  <c r="CJ26" i="32" s="1"/>
  <c r="CH26" i="32"/>
  <c r="CG26" i="32" s="1"/>
  <c r="CE26" i="32"/>
  <c r="CD26" i="32"/>
  <c r="CB26" i="32"/>
  <c r="CA26" i="32" s="1"/>
  <c r="BY26" i="32"/>
  <c r="BX26" i="32" s="1"/>
  <c r="BV26" i="32"/>
  <c r="BU26" i="32" s="1"/>
  <c r="BS26" i="32"/>
  <c r="BR26" i="32" s="1"/>
  <c r="BP26" i="32"/>
  <c r="BO26" i="32" s="1"/>
  <c r="BM26" i="32"/>
  <c r="BL26" i="32" s="1"/>
  <c r="BJ26" i="32"/>
  <c r="BI26" i="32" s="1"/>
  <c r="BG26" i="32"/>
  <c r="BF26" i="32" s="1"/>
  <c r="FT25" i="32"/>
  <c r="FS25" i="32" s="1"/>
  <c r="FQ25" i="32"/>
  <c r="FP25" i="32" s="1"/>
  <c r="FN25" i="32"/>
  <c r="FM25" i="32" s="1"/>
  <c r="FK25" i="32"/>
  <c r="FJ25" i="32" s="1"/>
  <c r="FH25" i="32"/>
  <c r="FG25" i="32" s="1"/>
  <c r="FE25" i="32"/>
  <c r="FD25" i="32" s="1"/>
  <c r="FB25" i="32"/>
  <c r="FA25" i="32" s="1"/>
  <c r="EY25" i="32"/>
  <c r="EX25" i="32" s="1"/>
  <c r="EV25" i="32"/>
  <c r="EU25" i="32" s="1"/>
  <c r="ES25" i="32"/>
  <c r="ER25" i="32" s="1"/>
  <c r="EP25" i="32"/>
  <c r="EO25" i="32" s="1"/>
  <c r="EM25" i="32"/>
  <c r="EL25" i="32" s="1"/>
  <c r="EJ25" i="32"/>
  <c r="EI25" i="32" s="1"/>
  <c r="EG25" i="32"/>
  <c r="EF25" i="32" s="1"/>
  <c r="ED25" i="32"/>
  <c r="EC25" i="32" s="1"/>
  <c r="EA25" i="32"/>
  <c r="DZ25" i="32" s="1"/>
  <c r="DX25" i="32"/>
  <c r="DW25" i="32" s="1"/>
  <c r="DU25" i="32"/>
  <c r="DT25" i="32" s="1"/>
  <c r="DR25" i="32"/>
  <c r="DQ25" i="32" s="1"/>
  <c r="DO25" i="32"/>
  <c r="DN25" i="32" s="1"/>
  <c r="DL25" i="32"/>
  <c r="DK25" i="32" s="1"/>
  <c r="DI25" i="32"/>
  <c r="DH25" i="32" s="1"/>
  <c r="DF25" i="32"/>
  <c r="DE25" i="32" s="1"/>
  <c r="DC25" i="32"/>
  <c r="DB25" i="32" s="1"/>
  <c r="CZ25" i="32"/>
  <c r="CY25" i="32" s="1"/>
  <c r="CW25" i="32"/>
  <c r="CV25" i="32" s="1"/>
  <c r="CT25" i="32"/>
  <c r="CS25" i="32" s="1"/>
  <c r="CQ25" i="32"/>
  <c r="CP25" i="32" s="1"/>
  <c r="CN25" i="32"/>
  <c r="CM25" i="32" s="1"/>
  <c r="CK25" i="32"/>
  <c r="CJ25" i="32" s="1"/>
  <c r="CH25" i="32"/>
  <c r="CG25" i="32" s="1"/>
  <c r="CE25" i="32"/>
  <c r="CD25" i="32" s="1"/>
  <c r="CB25" i="32"/>
  <c r="CA25" i="32" s="1"/>
  <c r="BY25" i="32"/>
  <c r="BX25" i="32" s="1"/>
  <c r="BV25" i="32"/>
  <c r="BU25" i="32" s="1"/>
  <c r="BS25" i="32"/>
  <c r="BR25" i="32" s="1"/>
  <c r="BP25" i="32"/>
  <c r="BO25" i="32" s="1"/>
  <c r="BM25" i="32"/>
  <c r="BL25" i="32" s="1"/>
  <c r="BJ25" i="32"/>
  <c r="BI25" i="32" s="1"/>
  <c r="BG25" i="32"/>
  <c r="BF25" i="32" s="1"/>
  <c r="FT24" i="32"/>
  <c r="FS24" i="32" s="1"/>
  <c r="FQ24" i="32"/>
  <c r="FP24" i="32" s="1"/>
  <c r="FN24" i="32"/>
  <c r="FM24" i="32" s="1"/>
  <c r="FK24" i="32"/>
  <c r="FJ24" i="32" s="1"/>
  <c r="FH24" i="32"/>
  <c r="FG24" i="32" s="1"/>
  <c r="FE24" i="32"/>
  <c r="FD24" i="32" s="1"/>
  <c r="FB24" i="32"/>
  <c r="FA24" i="32" s="1"/>
  <c r="EY24" i="32"/>
  <c r="EX24" i="32" s="1"/>
  <c r="EV24" i="32"/>
  <c r="EU24" i="32" s="1"/>
  <c r="ES24" i="32"/>
  <c r="ER24" i="32" s="1"/>
  <c r="EP24" i="32"/>
  <c r="EO24" i="32" s="1"/>
  <c r="EM24" i="32"/>
  <c r="EL24" i="32" s="1"/>
  <c r="EJ24" i="32"/>
  <c r="EI24" i="32" s="1"/>
  <c r="EG24" i="32"/>
  <c r="EF24" i="32" s="1"/>
  <c r="ED24" i="32"/>
  <c r="EC24" i="32" s="1"/>
  <c r="EA24" i="32"/>
  <c r="DZ24" i="32" s="1"/>
  <c r="DX24" i="32"/>
  <c r="DW24" i="32" s="1"/>
  <c r="DU24" i="32"/>
  <c r="DT24" i="32" s="1"/>
  <c r="DR24" i="32"/>
  <c r="DQ24" i="32" s="1"/>
  <c r="DO24" i="32"/>
  <c r="DN24" i="32" s="1"/>
  <c r="DL24" i="32"/>
  <c r="DK24" i="32" s="1"/>
  <c r="DI24" i="32"/>
  <c r="DH24" i="32" s="1"/>
  <c r="DF24" i="32"/>
  <c r="DE24" i="32" s="1"/>
  <c r="DC24" i="32"/>
  <c r="DB24" i="32" s="1"/>
  <c r="CZ24" i="32"/>
  <c r="CY24" i="32" s="1"/>
  <c r="CW24" i="32"/>
  <c r="CV24" i="32" s="1"/>
  <c r="CT24" i="32"/>
  <c r="CS24" i="32" s="1"/>
  <c r="CQ24" i="32"/>
  <c r="CP24" i="32" s="1"/>
  <c r="CN24" i="32"/>
  <c r="CM24" i="32" s="1"/>
  <c r="CK24" i="32"/>
  <c r="CJ24" i="32" s="1"/>
  <c r="CH24" i="32"/>
  <c r="CG24" i="32" s="1"/>
  <c r="CE24" i="32"/>
  <c r="CD24" i="32" s="1"/>
  <c r="CB24" i="32"/>
  <c r="CA24" i="32" s="1"/>
  <c r="BY24" i="32"/>
  <c r="BX24" i="32" s="1"/>
  <c r="BV24" i="32"/>
  <c r="BU24" i="32" s="1"/>
  <c r="BS24" i="32"/>
  <c r="BR24" i="32" s="1"/>
  <c r="BP24" i="32"/>
  <c r="BO24" i="32" s="1"/>
  <c r="BM24" i="32"/>
  <c r="BL24" i="32" s="1"/>
  <c r="BJ24" i="32"/>
  <c r="BI24" i="32" s="1"/>
  <c r="BG24" i="32"/>
  <c r="BF24" i="32" s="1"/>
  <c r="FT23" i="32"/>
  <c r="FS23" i="32" s="1"/>
  <c r="FQ23" i="32"/>
  <c r="FP23" i="32" s="1"/>
  <c r="FN23" i="32"/>
  <c r="FM23" i="32" s="1"/>
  <c r="FK23" i="32"/>
  <c r="FJ23" i="32" s="1"/>
  <c r="FH23" i="32"/>
  <c r="FG23" i="32" s="1"/>
  <c r="FE23" i="32"/>
  <c r="FD23" i="32" s="1"/>
  <c r="FB23" i="32"/>
  <c r="FA23" i="32" s="1"/>
  <c r="EY23" i="32"/>
  <c r="EX23" i="32" s="1"/>
  <c r="EV23" i="32"/>
  <c r="EU23" i="32" s="1"/>
  <c r="ES23" i="32"/>
  <c r="ER23" i="32" s="1"/>
  <c r="EP23" i="32"/>
  <c r="EO23" i="32" s="1"/>
  <c r="EM23" i="32"/>
  <c r="EL23" i="32" s="1"/>
  <c r="EJ23" i="32"/>
  <c r="EI23" i="32" s="1"/>
  <c r="EG23" i="32"/>
  <c r="EF23" i="32" s="1"/>
  <c r="ED23" i="32"/>
  <c r="EC23" i="32" s="1"/>
  <c r="EA23" i="32"/>
  <c r="DZ23" i="32" s="1"/>
  <c r="DX23" i="32"/>
  <c r="DW23" i="32" s="1"/>
  <c r="DU23" i="32"/>
  <c r="DT23" i="32" s="1"/>
  <c r="DR23" i="32"/>
  <c r="DQ23" i="32" s="1"/>
  <c r="DO23" i="32"/>
  <c r="DN23" i="32" s="1"/>
  <c r="DL23" i="32"/>
  <c r="DK23" i="32" s="1"/>
  <c r="DI23" i="32"/>
  <c r="DH23" i="32" s="1"/>
  <c r="DF23" i="32"/>
  <c r="DE23" i="32" s="1"/>
  <c r="DC23" i="32"/>
  <c r="DB23" i="32" s="1"/>
  <c r="CZ23" i="32"/>
  <c r="CY23" i="32" s="1"/>
  <c r="CW23" i="32"/>
  <c r="CV23" i="32" s="1"/>
  <c r="CT23" i="32"/>
  <c r="CS23" i="32" s="1"/>
  <c r="CQ23" i="32"/>
  <c r="CP23" i="32" s="1"/>
  <c r="CN23" i="32"/>
  <c r="CM23" i="32" s="1"/>
  <c r="CK23" i="32"/>
  <c r="CJ23" i="32" s="1"/>
  <c r="CH23" i="32"/>
  <c r="CG23" i="32" s="1"/>
  <c r="CE23" i="32"/>
  <c r="CD23" i="32" s="1"/>
  <c r="CB23" i="32"/>
  <c r="CA23" i="32" s="1"/>
  <c r="BY23" i="32"/>
  <c r="BX23" i="32" s="1"/>
  <c r="BV23" i="32"/>
  <c r="BU23" i="32" s="1"/>
  <c r="BS23" i="32"/>
  <c r="BR23" i="32" s="1"/>
  <c r="BP23" i="32"/>
  <c r="BO23" i="32" s="1"/>
  <c r="BM23" i="32"/>
  <c r="BL23" i="32" s="1"/>
  <c r="BJ23" i="32"/>
  <c r="BI23" i="32" s="1"/>
  <c r="BG23" i="32"/>
  <c r="BF23" i="32" s="1"/>
  <c r="FT22" i="32"/>
  <c r="FS22" i="32" s="1"/>
  <c r="FQ22" i="32"/>
  <c r="FP22" i="32" s="1"/>
  <c r="FN22" i="32"/>
  <c r="FM22" i="32" s="1"/>
  <c r="FK22" i="32"/>
  <c r="FJ22" i="32" s="1"/>
  <c r="FH22" i="32"/>
  <c r="FG22" i="32" s="1"/>
  <c r="FE22" i="32"/>
  <c r="FD22" i="32" s="1"/>
  <c r="FB22" i="32"/>
  <c r="FA22" i="32" s="1"/>
  <c r="EY22" i="32"/>
  <c r="EX22" i="32" s="1"/>
  <c r="EV22" i="32"/>
  <c r="EU22" i="32" s="1"/>
  <c r="ES22" i="32"/>
  <c r="ER22" i="32" s="1"/>
  <c r="EP22" i="32"/>
  <c r="EO22" i="32" s="1"/>
  <c r="EM22" i="32"/>
  <c r="EL22" i="32" s="1"/>
  <c r="EJ22" i="32"/>
  <c r="EI22" i="32" s="1"/>
  <c r="EG22" i="32"/>
  <c r="EF22" i="32" s="1"/>
  <c r="ED22" i="32"/>
  <c r="EC22" i="32" s="1"/>
  <c r="EA22" i="32"/>
  <c r="DZ22" i="32" s="1"/>
  <c r="DX22" i="32"/>
  <c r="DW22" i="32" s="1"/>
  <c r="DU22" i="32"/>
  <c r="DT22" i="32" s="1"/>
  <c r="DR22" i="32"/>
  <c r="DQ22" i="32" s="1"/>
  <c r="DO22" i="32"/>
  <c r="DN22" i="32" s="1"/>
  <c r="DL22" i="32"/>
  <c r="DK22" i="32" s="1"/>
  <c r="DI22" i="32"/>
  <c r="DH22" i="32" s="1"/>
  <c r="DF22" i="32"/>
  <c r="DE22" i="32" s="1"/>
  <c r="DC22" i="32"/>
  <c r="DB22" i="32" s="1"/>
  <c r="CZ22" i="32"/>
  <c r="CY22" i="32" s="1"/>
  <c r="CW22" i="32"/>
  <c r="CV22" i="32" s="1"/>
  <c r="CT22" i="32"/>
  <c r="CS22" i="32" s="1"/>
  <c r="CQ22" i="32"/>
  <c r="CP22" i="32" s="1"/>
  <c r="CN22" i="32"/>
  <c r="CM22" i="32" s="1"/>
  <c r="CK22" i="32"/>
  <c r="CJ22" i="32" s="1"/>
  <c r="CH22" i="32"/>
  <c r="CG22" i="32" s="1"/>
  <c r="CE22" i="32"/>
  <c r="CD22" i="32" s="1"/>
  <c r="CB22" i="32"/>
  <c r="CA22" i="32" s="1"/>
  <c r="BY22" i="32"/>
  <c r="BX22" i="32" s="1"/>
  <c r="BV22" i="32"/>
  <c r="BU22" i="32" s="1"/>
  <c r="BS22" i="32"/>
  <c r="BR22" i="32" s="1"/>
  <c r="BP22" i="32"/>
  <c r="BO22" i="32" s="1"/>
  <c r="BM22" i="32"/>
  <c r="BL22" i="32" s="1"/>
  <c r="BJ22" i="32"/>
  <c r="BI22" i="32" s="1"/>
  <c r="BG22" i="32"/>
  <c r="BF22" i="32" s="1"/>
  <c r="FT21" i="32"/>
  <c r="FS21" i="32" s="1"/>
  <c r="FQ21" i="32"/>
  <c r="FP21" i="32" s="1"/>
  <c r="FN21" i="32"/>
  <c r="FM21" i="32" s="1"/>
  <c r="FK21" i="32"/>
  <c r="FJ21" i="32" s="1"/>
  <c r="FH21" i="32"/>
  <c r="FG21" i="32" s="1"/>
  <c r="FE21" i="32"/>
  <c r="FD21" i="32" s="1"/>
  <c r="FB21" i="32"/>
  <c r="FA21" i="32" s="1"/>
  <c r="EY21" i="32"/>
  <c r="EX21" i="32" s="1"/>
  <c r="EV21" i="32"/>
  <c r="EU21" i="32" s="1"/>
  <c r="ES21" i="32"/>
  <c r="ER21" i="32" s="1"/>
  <c r="EP21" i="32"/>
  <c r="EO21" i="32" s="1"/>
  <c r="EM21" i="32"/>
  <c r="EL21" i="32" s="1"/>
  <c r="EJ21" i="32"/>
  <c r="EI21" i="32" s="1"/>
  <c r="EG21" i="32"/>
  <c r="EF21" i="32" s="1"/>
  <c r="ED21" i="32"/>
  <c r="EC21" i="32" s="1"/>
  <c r="EA21" i="32"/>
  <c r="DZ21" i="32" s="1"/>
  <c r="DX21" i="32"/>
  <c r="DW21" i="32" s="1"/>
  <c r="DU21" i="32"/>
  <c r="DT21" i="32" s="1"/>
  <c r="DR21" i="32"/>
  <c r="DQ21" i="32" s="1"/>
  <c r="DO21" i="32"/>
  <c r="DN21" i="32" s="1"/>
  <c r="DL21" i="32"/>
  <c r="DK21" i="32" s="1"/>
  <c r="DI21" i="32"/>
  <c r="DH21" i="32" s="1"/>
  <c r="DF21" i="32"/>
  <c r="DE21" i="32" s="1"/>
  <c r="DC21" i="32"/>
  <c r="DB21" i="32" s="1"/>
  <c r="CZ21" i="32"/>
  <c r="CY21" i="32" s="1"/>
  <c r="CW21" i="32"/>
  <c r="CV21" i="32" s="1"/>
  <c r="CT21" i="32"/>
  <c r="CS21" i="32" s="1"/>
  <c r="CQ21" i="32"/>
  <c r="CP21" i="32"/>
  <c r="CN21" i="32"/>
  <c r="CM21" i="32" s="1"/>
  <c r="CK21" i="32"/>
  <c r="CJ21" i="32" s="1"/>
  <c r="CH21" i="32"/>
  <c r="CG21" i="32" s="1"/>
  <c r="CE21" i="32"/>
  <c r="CD21" i="32" s="1"/>
  <c r="CB21" i="32"/>
  <c r="CA21" i="32" s="1"/>
  <c r="BY21" i="32"/>
  <c r="BX21" i="32" s="1"/>
  <c r="BV21" i="32"/>
  <c r="BU21" i="32" s="1"/>
  <c r="BS21" i="32"/>
  <c r="BR21" i="32" s="1"/>
  <c r="BP21" i="32"/>
  <c r="BO21" i="32" s="1"/>
  <c r="BM21" i="32"/>
  <c r="BL21" i="32" s="1"/>
  <c r="BJ21" i="32"/>
  <c r="BI21" i="32" s="1"/>
  <c r="BG21" i="32"/>
  <c r="BF21" i="32" s="1"/>
  <c r="FT20" i="32"/>
  <c r="FS20" i="32" s="1"/>
  <c r="FQ20" i="32"/>
  <c r="FP20" i="32" s="1"/>
  <c r="FN20" i="32"/>
  <c r="FM20" i="32"/>
  <c r="FK20" i="32"/>
  <c r="FJ20" i="32" s="1"/>
  <c r="FH20" i="32"/>
  <c r="FG20" i="32" s="1"/>
  <c r="FE20" i="32"/>
  <c r="FD20" i="32" s="1"/>
  <c r="FB20" i="32"/>
  <c r="FA20" i="32" s="1"/>
  <c r="EY20" i="32"/>
  <c r="EX20" i="32" s="1"/>
  <c r="EV20" i="32"/>
  <c r="EU20" i="32" s="1"/>
  <c r="ES20" i="32"/>
  <c r="ER20" i="32" s="1"/>
  <c r="EP20" i="32"/>
  <c r="EO20" i="32" s="1"/>
  <c r="EM20" i="32"/>
  <c r="EL20" i="32" s="1"/>
  <c r="EJ20" i="32"/>
  <c r="EI20" i="32" s="1"/>
  <c r="EG20" i="32"/>
  <c r="EF20" i="32" s="1"/>
  <c r="ED20" i="32"/>
  <c r="EC20" i="32" s="1"/>
  <c r="EA20" i="32"/>
  <c r="DZ20" i="32" s="1"/>
  <c r="DX20" i="32"/>
  <c r="DW20" i="32" s="1"/>
  <c r="DU20" i="32"/>
  <c r="DT20" i="32" s="1"/>
  <c r="DR20" i="32"/>
  <c r="DQ20" i="32" s="1"/>
  <c r="DO20" i="32"/>
  <c r="DN20" i="32" s="1"/>
  <c r="DL20" i="32"/>
  <c r="DK20" i="32" s="1"/>
  <c r="DI20" i="32"/>
  <c r="DH20" i="32" s="1"/>
  <c r="DF20" i="32"/>
  <c r="DE20" i="32" s="1"/>
  <c r="DC20" i="32"/>
  <c r="DB20" i="32" s="1"/>
  <c r="CZ20" i="32"/>
  <c r="CY20" i="32" s="1"/>
  <c r="CW20" i="32"/>
  <c r="CV20" i="32" s="1"/>
  <c r="CT20" i="32"/>
  <c r="CS20" i="32" s="1"/>
  <c r="CQ20" i="32"/>
  <c r="CP20" i="32" s="1"/>
  <c r="CN20" i="32"/>
  <c r="CM20" i="32" s="1"/>
  <c r="CK20" i="32"/>
  <c r="CJ20" i="32" s="1"/>
  <c r="CH20" i="32"/>
  <c r="CG20" i="32" s="1"/>
  <c r="CE20" i="32"/>
  <c r="CD20" i="32" s="1"/>
  <c r="CB20" i="32"/>
  <c r="CA20" i="32" s="1"/>
  <c r="BY20" i="32"/>
  <c r="BX20" i="32" s="1"/>
  <c r="BV20" i="32"/>
  <c r="BU20" i="32"/>
  <c r="BS20" i="32"/>
  <c r="BR20" i="32" s="1"/>
  <c r="BP20" i="32"/>
  <c r="BO20" i="32" s="1"/>
  <c r="BM20" i="32"/>
  <c r="BL20" i="32" s="1"/>
  <c r="BJ20" i="32"/>
  <c r="BI20" i="32" s="1"/>
  <c r="BG20" i="32"/>
  <c r="BF20" i="32" s="1"/>
  <c r="FT18" i="32"/>
  <c r="FS18" i="32" s="1"/>
  <c r="FQ18" i="32"/>
  <c r="FP18" i="32" s="1"/>
  <c r="FN18" i="32"/>
  <c r="FM18" i="32" s="1"/>
  <c r="FK18" i="32"/>
  <c r="FJ18" i="32" s="1"/>
  <c r="FH18" i="32"/>
  <c r="FG18" i="32" s="1"/>
  <c r="FE18" i="32"/>
  <c r="FD18" i="32" s="1"/>
  <c r="FB18" i="32"/>
  <c r="FA18" i="32" s="1"/>
  <c r="EY18" i="32"/>
  <c r="EX18" i="32" s="1"/>
  <c r="EV18" i="32"/>
  <c r="EU18" i="32" s="1"/>
  <c r="ES18" i="32"/>
  <c r="ER18" i="32" s="1"/>
  <c r="EP18" i="32"/>
  <c r="EO18" i="32" s="1"/>
  <c r="EM18" i="32"/>
  <c r="EL18" i="32" s="1"/>
  <c r="EJ18" i="32"/>
  <c r="EI18" i="32" s="1"/>
  <c r="EG18" i="32"/>
  <c r="EF18" i="32" s="1"/>
  <c r="ED18" i="32"/>
  <c r="EC18" i="32" s="1"/>
  <c r="EA18" i="32"/>
  <c r="DZ18" i="32" s="1"/>
  <c r="DX18" i="32"/>
  <c r="DW18" i="32" s="1"/>
  <c r="DU18" i="32"/>
  <c r="DT18" i="32" s="1"/>
  <c r="DR18" i="32"/>
  <c r="DQ18" i="32" s="1"/>
  <c r="DO18" i="32"/>
  <c r="DN18" i="32" s="1"/>
  <c r="DL18" i="32"/>
  <c r="DK18" i="32" s="1"/>
  <c r="DI18" i="32"/>
  <c r="DH18" i="32" s="1"/>
  <c r="DF18" i="32"/>
  <c r="DE18" i="32" s="1"/>
  <c r="DC18" i="32"/>
  <c r="DB18" i="32" s="1"/>
  <c r="CZ18" i="32"/>
  <c r="CY18" i="32" s="1"/>
  <c r="CW18" i="32"/>
  <c r="CV18" i="32" s="1"/>
  <c r="CT18" i="32"/>
  <c r="CS18" i="32" s="1"/>
  <c r="CQ18" i="32"/>
  <c r="CP18" i="32" s="1"/>
  <c r="CN18" i="32"/>
  <c r="CM18" i="32" s="1"/>
  <c r="CK18" i="32"/>
  <c r="CJ18" i="32" s="1"/>
  <c r="CH18" i="32"/>
  <c r="CG18" i="32" s="1"/>
  <c r="CE18" i="32"/>
  <c r="CD18" i="32" s="1"/>
  <c r="CB18" i="32"/>
  <c r="CA18" i="32" s="1"/>
  <c r="BY18" i="32"/>
  <c r="BX18" i="32" s="1"/>
  <c r="BV18" i="32"/>
  <c r="BU18" i="32" s="1"/>
  <c r="BS18" i="32"/>
  <c r="BR18" i="32" s="1"/>
  <c r="BP18" i="32"/>
  <c r="BO18" i="32" s="1"/>
  <c r="BM18" i="32"/>
  <c r="BL18" i="32" s="1"/>
  <c r="BJ18" i="32"/>
  <c r="BI18" i="32" s="1"/>
  <c r="BG18" i="32"/>
  <c r="FT17" i="32"/>
  <c r="FS17" i="32" s="1"/>
  <c r="FQ17" i="32"/>
  <c r="FP17" i="32" s="1"/>
  <c r="FN17" i="32"/>
  <c r="FM17" i="32" s="1"/>
  <c r="FK17" i="32"/>
  <c r="FJ17" i="32" s="1"/>
  <c r="FH17" i="32"/>
  <c r="FG17" i="32" s="1"/>
  <c r="FE17" i="32"/>
  <c r="FD17" i="32" s="1"/>
  <c r="FB17" i="32"/>
  <c r="FA17" i="32" s="1"/>
  <c r="EY17" i="32"/>
  <c r="EX17" i="32" s="1"/>
  <c r="EV17" i="32"/>
  <c r="EU17" i="32" s="1"/>
  <c r="ES17" i="32"/>
  <c r="ER17" i="32" s="1"/>
  <c r="EP17" i="32"/>
  <c r="EO17" i="32" s="1"/>
  <c r="EM17" i="32"/>
  <c r="EL17" i="32" s="1"/>
  <c r="EJ17" i="32"/>
  <c r="EI17" i="32" s="1"/>
  <c r="EG17" i="32"/>
  <c r="EF17" i="32" s="1"/>
  <c r="ED17" i="32"/>
  <c r="EC17" i="32" s="1"/>
  <c r="EA17" i="32"/>
  <c r="DZ17" i="32" s="1"/>
  <c r="DX17" i="32"/>
  <c r="DW17" i="32" s="1"/>
  <c r="DU17" i="32"/>
  <c r="DT17" i="32" s="1"/>
  <c r="DR17" i="32"/>
  <c r="DQ17" i="32" s="1"/>
  <c r="DO17" i="32"/>
  <c r="DN17" i="32" s="1"/>
  <c r="DL17" i="32"/>
  <c r="DK17" i="32" s="1"/>
  <c r="DI17" i="32"/>
  <c r="DH17" i="32" s="1"/>
  <c r="DF17" i="32"/>
  <c r="DE17" i="32" s="1"/>
  <c r="DC17" i="32"/>
  <c r="DB17" i="32" s="1"/>
  <c r="CZ17" i="32"/>
  <c r="CY17" i="32" s="1"/>
  <c r="CW17" i="32"/>
  <c r="CV17" i="32" s="1"/>
  <c r="CT17" i="32"/>
  <c r="CS17" i="32" s="1"/>
  <c r="CQ17" i="32"/>
  <c r="CP17" i="32" s="1"/>
  <c r="CN17" i="32"/>
  <c r="CM17" i="32" s="1"/>
  <c r="CK17" i="32"/>
  <c r="CJ17" i="32" s="1"/>
  <c r="CH17" i="32"/>
  <c r="CG17" i="32" s="1"/>
  <c r="CE17" i="32"/>
  <c r="CD17" i="32" s="1"/>
  <c r="CB17" i="32"/>
  <c r="CA17" i="32" s="1"/>
  <c r="BY17" i="32"/>
  <c r="BX17" i="32" s="1"/>
  <c r="BV17" i="32"/>
  <c r="BU17" i="32" s="1"/>
  <c r="BS17" i="32"/>
  <c r="BR17" i="32" s="1"/>
  <c r="BP17" i="32"/>
  <c r="BO17" i="32" s="1"/>
  <c r="BM17" i="32"/>
  <c r="BL17" i="32"/>
  <c r="BJ17" i="32"/>
  <c r="BI17" i="32" s="1"/>
  <c r="BG17" i="32"/>
  <c r="FT16" i="32"/>
  <c r="FS16" i="32" s="1"/>
  <c r="FQ16" i="32"/>
  <c r="FP16" i="32" s="1"/>
  <c r="FN16" i="32"/>
  <c r="FM16" i="32" s="1"/>
  <c r="FK16" i="32"/>
  <c r="FJ16" i="32" s="1"/>
  <c r="FH16" i="32"/>
  <c r="FG16" i="32" s="1"/>
  <c r="FE16" i="32"/>
  <c r="FD16" i="32" s="1"/>
  <c r="FB16" i="32"/>
  <c r="FA16" i="32" s="1"/>
  <c r="EY16" i="32"/>
  <c r="EX16" i="32" s="1"/>
  <c r="EV16" i="32"/>
  <c r="EU16" i="32" s="1"/>
  <c r="ES16" i="32"/>
  <c r="ER16" i="32" s="1"/>
  <c r="EP16" i="32"/>
  <c r="EO16" i="32" s="1"/>
  <c r="EM16" i="32"/>
  <c r="EL16" i="32" s="1"/>
  <c r="EJ16" i="32"/>
  <c r="EI16" i="32" s="1"/>
  <c r="EG16" i="32"/>
  <c r="EF16" i="32" s="1"/>
  <c r="ED16" i="32"/>
  <c r="EC16" i="32" s="1"/>
  <c r="EA16" i="32"/>
  <c r="DZ16" i="32" s="1"/>
  <c r="DX16" i="32"/>
  <c r="DW16" i="32" s="1"/>
  <c r="DU16" i="32"/>
  <c r="DT16" i="32" s="1"/>
  <c r="DR16" i="32"/>
  <c r="DQ16" i="32" s="1"/>
  <c r="DO16" i="32"/>
  <c r="DN16" i="32" s="1"/>
  <c r="DL16" i="32"/>
  <c r="DK16" i="32" s="1"/>
  <c r="DI16" i="32"/>
  <c r="DH16" i="32" s="1"/>
  <c r="DF16" i="32"/>
  <c r="DE16" i="32" s="1"/>
  <c r="DC16" i="32"/>
  <c r="DB16" i="32" s="1"/>
  <c r="CZ16" i="32"/>
  <c r="CY16" i="32" s="1"/>
  <c r="CW16" i="32"/>
  <c r="CV16" i="32" s="1"/>
  <c r="CT16" i="32"/>
  <c r="CS16" i="32" s="1"/>
  <c r="CQ16" i="32"/>
  <c r="CP16" i="32" s="1"/>
  <c r="CN16" i="32"/>
  <c r="CM16" i="32" s="1"/>
  <c r="CK16" i="32"/>
  <c r="CJ16" i="32" s="1"/>
  <c r="CH16" i="32"/>
  <c r="CG16" i="32" s="1"/>
  <c r="CE16" i="32"/>
  <c r="CD16" i="32" s="1"/>
  <c r="CB16" i="32"/>
  <c r="CA16" i="32" s="1"/>
  <c r="BY16" i="32"/>
  <c r="BX16" i="32" s="1"/>
  <c r="BV16" i="32"/>
  <c r="BU16" i="32" s="1"/>
  <c r="BS16" i="32"/>
  <c r="BR16" i="32" s="1"/>
  <c r="BP16" i="32"/>
  <c r="BO16" i="32" s="1"/>
  <c r="BM16" i="32"/>
  <c r="BL16" i="32" s="1"/>
  <c r="BJ16" i="32"/>
  <c r="BI16" i="32" s="1"/>
  <c r="BG16" i="32"/>
  <c r="FT15" i="32"/>
  <c r="FS15" i="32" s="1"/>
  <c r="FQ15" i="32"/>
  <c r="FP15" i="32" s="1"/>
  <c r="FN15" i="32"/>
  <c r="FM15" i="32" s="1"/>
  <c r="FK15" i="32"/>
  <c r="FJ15" i="32" s="1"/>
  <c r="FH15" i="32"/>
  <c r="FG15" i="32" s="1"/>
  <c r="FE15" i="32"/>
  <c r="FD15" i="32" s="1"/>
  <c r="FB15" i="32"/>
  <c r="FA15" i="32" s="1"/>
  <c r="EY15" i="32"/>
  <c r="EX15" i="32" s="1"/>
  <c r="EV15" i="32"/>
  <c r="EU15" i="32" s="1"/>
  <c r="ES15" i="32"/>
  <c r="ER15" i="32" s="1"/>
  <c r="EP15" i="32"/>
  <c r="EO15" i="32" s="1"/>
  <c r="EM15" i="32"/>
  <c r="EL15" i="32" s="1"/>
  <c r="EJ15" i="32"/>
  <c r="EI15" i="32" s="1"/>
  <c r="EG15" i="32"/>
  <c r="EF15" i="32" s="1"/>
  <c r="ED15" i="32"/>
  <c r="EC15" i="32" s="1"/>
  <c r="EA15" i="32"/>
  <c r="DZ15" i="32" s="1"/>
  <c r="DX15" i="32"/>
  <c r="DW15" i="32" s="1"/>
  <c r="DU15" i="32"/>
  <c r="DT15" i="32" s="1"/>
  <c r="DR15" i="32"/>
  <c r="DQ15" i="32" s="1"/>
  <c r="DO15" i="32"/>
  <c r="DN15" i="32" s="1"/>
  <c r="DL15" i="32"/>
  <c r="DK15" i="32" s="1"/>
  <c r="DI15" i="32"/>
  <c r="DH15" i="32" s="1"/>
  <c r="DF15" i="32"/>
  <c r="DE15" i="32" s="1"/>
  <c r="DC15" i="32"/>
  <c r="DB15" i="32" s="1"/>
  <c r="CZ15" i="32"/>
  <c r="CY15" i="32" s="1"/>
  <c r="CW15" i="32"/>
  <c r="CV15" i="32" s="1"/>
  <c r="CT15" i="32"/>
  <c r="CS15" i="32" s="1"/>
  <c r="CQ15" i="32"/>
  <c r="CP15" i="32" s="1"/>
  <c r="CN15" i="32"/>
  <c r="CM15" i="32" s="1"/>
  <c r="CK15" i="32"/>
  <c r="CJ15" i="32" s="1"/>
  <c r="CH15" i="32"/>
  <c r="CG15" i="32" s="1"/>
  <c r="CE15" i="32"/>
  <c r="CD15" i="32" s="1"/>
  <c r="CB15" i="32"/>
  <c r="CA15" i="32" s="1"/>
  <c r="BY15" i="32"/>
  <c r="BX15" i="32" s="1"/>
  <c r="BV15" i="32"/>
  <c r="BU15" i="32" s="1"/>
  <c r="BS15" i="32"/>
  <c r="BR15" i="32" s="1"/>
  <c r="BP15" i="32"/>
  <c r="BO15" i="32" s="1"/>
  <c r="BM15" i="32"/>
  <c r="BL15" i="32" s="1"/>
  <c r="BJ15" i="32"/>
  <c r="BI15" i="32" s="1"/>
  <c r="BG15" i="32"/>
  <c r="FT14" i="32"/>
  <c r="FS14" i="32" s="1"/>
  <c r="FQ14" i="32"/>
  <c r="FP14" i="32" s="1"/>
  <c r="FN14" i="32"/>
  <c r="FM14" i="32" s="1"/>
  <c r="FK14" i="32"/>
  <c r="FJ14" i="32" s="1"/>
  <c r="FH14" i="32"/>
  <c r="FG14" i="32" s="1"/>
  <c r="FE14" i="32"/>
  <c r="FD14" i="32" s="1"/>
  <c r="FB14" i="32"/>
  <c r="FA14" i="32" s="1"/>
  <c r="EY14" i="32"/>
  <c r="EX14" i="32" s="1"/>
  <c r="EV14" i="32"/>
  <c r="EU14" i="32" s="1"/>
  <c r="ES14" i="32"/>
  <c r="ER14" i="32" s="1"/>
  <c r="EP14" i="32"/>
  <c r="EO14" i="32" s="1"/>
  <c r="EM14" i="32"/>
  <c r="EL14" i="32" s="1"/>
  <c r="EJ14" i="32"/>
  <c r="EI14" i="32" s="1"/>
  <c r="EG14" i="32"/>
  <c r="EF14" i="32" s="1"/>
  <c r="ED14" i="32"/>
  <c r="EC14" i="32" s="1"/>
  <c r="EA14" i="32"/>
  <c r="DZ14" i="32" s="1"/>
  <c r="DX14" i="32"/>
  <c r="DW14" i="32" s="1"/>
  <c r="DU14" i="32"/>
  <c r="DT14" i="32" s="1"/>
  <c r="DR14" i="32"/>
  <c r="DQ14" i="32" s="1"/>
  <c r="DO14" i="32"/>
  <c r="DN14" i="32" s="1"/>
  <c r="DL14" i="32"/>
  <c r="DK14" i="32" s="1"/>
  <c r="DI14" i="32"/>
  <c r="DH14" i="32" s="1"/>
  <c r="DF14" i="32"/>
  <c r="DE14" i="32" s="1"/>
  <c r="DC14" i="32"/>
  <c r="DB14" i="32" s="1"/>
  <c r="CZ14" i="32"/>
  <c r="CY14" i="32" s="1"/>
  <c r="CW14" i="32"/>
  <c r="CV14" i="32" s="1"/>
  <c r="CT14" i="32"/>
  <c r="CS14" i="32" s="1"/>
  <c r="CQ14" i="32"/>
  <c r="CP14" i="32" s="1"/>
  <c r="CN14" i="32"/>
  <c r="CM14" i="32" s="1"/>
  <c r="CK14" i="32"/>
  <c r="CJ14" i="32" s="1"/>
  <c r="CH14" i="32"/>
  <c r="CG14" i="32" s="1"/>
  <c r="CE14" i="32"/>
  <c r="CD14" i="32" s="1"/>
  <c r="CB14" i="32"/>
  <c r="CA14" i="32" s="1"/>
  <c r="BY14" i="32"/>
  <c r="BX14" i="32" s="1"/>
  <c r="BV14" i="32"/>
  <c r="BU14" i="32" s="1"/>
  <c r="BS14" i="32"/>
  <c r="BR14" i="32" s="1"/>
  <c r="BP14" i="32"/>
  <c r="BO14" i="32" s="1"/>
  <c r="BM14" i="32"/>
  <c r="BL14" i="32" s="1"/>
  <c r="BJ14" i="32"/>
  <c r="BI14" i="32" s="1"/>
  <c r="BG14" i="32"/>
  <c r="FT12" i="32"/>
  <c r="FS12" i="32" s="1"/>
  <c r="FQ12" i="32"/>
  <c r="FP12" i="32" s="1"/>
  <c r="FN12" i="32"/>
  <c r="FM12" i="32" s="1"/>
  <c r="FK12" i="32"/>
  <c r="FJ12" i="32" s="1"/>
  <c r="FH12" i="32"/>
  <c r="FG12" i="32" s="1"/>
  <c r="FE12" i="32"/>
  <c r="FD12" i="32" s="1"/>
  <c r="FB12" i="32"/>
  <c r="FA12" i="32" s="1"/>
  <c r="EY12" i="32"/>
  <c r="EX12" i="32" s="1"/>
  <c r="EV12" i="32"/>
  <c r="EU12" i="32" s="1"/>
  <c r="ES12" i="32"/>
  <c r="ER12" i="32" s="1"/>
  <c r="EP12" i="32"/>
  <c r="EO12" i="32" s="1"/>
  <c r="EM12" i="32"/>
  <c r="EL12" i="32" s="1"/>
  <c r="EJ12" i="32"/>
  <c r="EI12" i="32" s="1"/>
  <c r="EG12" i="32"/>
  <c r="EF12" i="32" s="1"/>
  <c r="ED12" i="32"/>
  <c r="EC12" i="32" s="1"/>
  <c r="EA12" i="32"/>
  <c r="DZ12" i="32" s="1"/>
  <c r="DX12" i="32"/>
  <c r="DW12" i="32" s="1"/>
  <c r="DU12" i="32"/>
  <c r="DT12" i="32" s="1"/>
  <c r="DR12" i="32"/>
  <c r="DQ12" i="32" s="1"/>
  <c r="DO12" i="32"/>
  <c r="DN12" i="32" s="1"/>
  <c r="DL12" i="32"/>
  <c r="DK12" i="32" s="1"/>
  <c r="DI12" i="32"/>
  <c r="DH12" i="32" s="1"/>
  <c r="DF12" i="32"/>
  <c r="DE12" i="32" s="1"/>
  <c r="DC12" i="32"/>
  <c r="DB12" i="32" s="1"/>
  <c r="CZ12" i="32"/>
  <c r="CY12" i="32" s="1"/>
  <c r="CW12" i="32"/>
  <c r="CV12" i="32" s="1"/>
  <c r="CT12" i="32"/>
  <c r="CS12" i="32" s="1"/>
  <c r="CQ12" i="32"/>
  <c r="CP12" i="32" s="1"/>
  <c r="CN12" i="32"/>
  <c r="CM12" i="32" s="1"/>
  <c r="CK12" i="32"/>
  <c r="CJ12" i="32" s="1"/>
  <c r="CH12" i="32"/>
  <c r="CG12" i="32" s="1"/>
  <c r="CE12" i="32"/>
  <c r="CD12" i="32" s="1"/>
  <c r="CB12" i="32"/>
  <c r="CA12" i="32" s="1"/>
  <c r="BY12" i="32"/>
  <c r="BX12" i="32" s="1"/>
  <c r="BV12" i="32"/>
  <c r="BU12" i="32" s="1"/>
  <c r="BS12" i="32"/>
  <c r="BR12" i="32" s="1"/>
  <c r="BP12" i="32"/>
  <c r="BO12" i="32"/>
  <c r="BM12" i="32"/>
  <c r="BL12" i="32" s="1"/>
  <c r="BJ12" i="32"/>
  <c r="BI12" i="32" s="1"/>
  <c r="BG12" i="32"/>
  <c r="FT11" i="32"/>
  <c r="FS11" i="32" s="1"/>
  <c r="FQ11" i="32"/>
  <c r="FP11" i="32" s="1"/>
  <c r="FN11" i="32"/>
  <c r="FM11" i="32" s="1"/>
  <c r="FK11" i="32"/>
  <c r="FJ11" i="32" s="1"/>
  <c r="FH11" i="32"/>
  <c r="FG11" i="32" s="1"/>
  <c r="FE11" i="32"/>
  <c r="FD11" i="32" s="1"/>
  <c r="FB11" i="32"/>
  <c r="FA11" i="32" s="1"/>
  <c r="EY11" i="32"/>
  <c r="EX11" i="32" s="1"/>
  <c r="EV11" i="32"/>
  <c r="EU11" i="32" s="1"/>
  <c r="ES11" i="32"/>
  <c r="ER11" i="32" s="1"/>
  <c r="EP11" i="32"/>
  <c r="EO11" i="32" s="1"/>
  <c r="EM11" i="32"/>
  <c r="EL11" i="32" s="1"/>
  <c r="EJ11" i="32"/>
  <c r="EI11" i="32" s="1"/>
  <c r="EG11" i="32"/>
  <c r="EF11" i="32" s="1"/>
  <c r="ED11" i="32"/>
  <c r="EC11" i="32" s="1"/>
  <c r="EA11" i="32"/>
  <c r="DZ11" i="32" s="1"/>
  <c r="DX11" i="32"/>
  <c r="DW11" i="32" s="1"/>
  <c r="DU11" i="32"/>
  <c r="DT11" i="32" s="1"/>
  <c r="DR11" i="32"/>
  <c r="DQ11" i="32" s="1"/>
  <c r="DO11" i="32"/>
  <c r="DN11" i="32" s="1"/>
  <c r="DL11" i="32"/>
  <c r="DK11" i="32" s="1"/>
  <c r="DI11" i="32"/>
  <c r="DH11" i="32" s="1"/>
  <c r="DF11" i="32"/>
  <c r="DE11" i="32" s="1"/>
  <c r="DC11" i="32"/>
  <c r="DB11" i="32" s="1"/>
  <c r="CZ11" i="32"/>
  <c r="CY11" i="32" s="1"/>
  <c r="CW11" i="32"/>
  <c r="CV11" i="32" s="1"/>
  <c r="CT11" i="32"/>
  <c r="CS11" i="32" s="1"/>
  <c r="CQ11" i="32"/>
  <c r="CP11" i="32" s="1"/>
  <c r="CN11" i="32"/>
  <c r="CM11" i="32" s="1"/>
  <c r="CK11" i="32"/>
  <c r="CJ11" i="32" s="1"/>
  <c r="CH11" i="32"/>
  <c r="CG11" i="32" s="1"/>
  <c r="CE11" i="32"/>
  <c r="CD11" i="32" s="1"/>
  <c r="CB11" i="32"/>
  <c r="CA11" i="32" s="1"/>
  <c r="BY11" i="32"/>
  <c r="BX11" i="32" s="1"/>
  <c r="BV11" i="32"/>
  <c r="BU11" i="32" s="1"/>
  <c r="BS11" i="32"/>
  <c r="BR11" i="32" s="1"/>
  <c r="BP11" i="32"/>
  <c r="BO11" i="32" s="1"/>
  <c r="BM11" i="32"/>
  <c r="BL11" i="32" s="1"/>
  <c r="BJ11" i="32"/>
  <c r="BI11" i="32" s="1"/>
  <c r="BG11" i="32"/>
  <c r="FT10" i="32"/>
  <c r="FS10" i="32" s="1"/>
  <c r="FQ10" i="32"/>
  <c r="FP10" i="32" s="1"/>
  <c r="FN10" i="32"/>
  <c r="FM10" i="32" s="1"/>
  <c r="FK10" i="32"/>
  <c r="FJ10" i="32" s="1"/>
  <c r="FH10" i="32"/>
  <c r="FG10" i="32" s="1"/>
  <c r="FE10" i="32"/>
  <c r="FD10" i="32" s="1"/>
  <c r="FB10" i="32"/>
  <c r="FA10" i="32" s="1"/>
  <c r="EY10" i="32"/>
  <c r="EX10" i="32" s="1"/>
  <c r="EV10" i="32"/>
  <c r="EU10" i="32" s="1"/>
  <c r="ES10" i="32"/>
  <c r="ER10" i="32" s="1"/>
  <c r="EP10" i="32"/>
  <c r="EO10" i="32" s="1"/>
  <c r="EM10" i="32"/>
  <c r="EL10" i="32" s="1"/>
  <c r="EJ10" i="32"/>
  <c r="EI10" i="32" s="1"/>
  <c r="EG10" i="32"/>
  <c r="EF10" i="32" s="1"/>
  <c r="ED10" i="32"/>
  <c r="EC10" i="32" s="1"/>
  <c r="EA10" i="32"/>
  <c r="DZ10" i="32" s="1"/>
  <c r="DX10" i="32"/>
  <c r="DW10" i="32" s="1"/>
  <c r="DU10" i="32"/>
  <c r="DT10" i="32" s="1"/>
  <c r="DR10" i="32"/>
  <c r="DQ10" i="32" s="1"/>
  <c r="DO10" i="32"/>
  <c r="DN10" i="32" s="1"/>
  <c r="DL10" i="32"/>
  <c r="DK10" i="32" s="1"/>
  <c r="DI10" i="32"/>
  <c r="DH10" i="32" s="1"/>
  <c r="DF10" i="32"/>
  <c r="DE10" i="32" s="1"/>
  <c r="DC10" i="32"/>
  <c r="DB10" i="32" s="1"/>
  <c r="CZ10" i="32"/>
  <c r="CY10" i="32" s="1"/>
  <c r="CW10" i="32"/>
  <c r="CV10" i="32" s="1"/>
  <c r="CT10" i="32"/>
  <c r="CS10" i="32" s="1"/>
  <c r="CQ10" i="32"/>
  <c r="CP10" i="32" s="1"/>
  <c r="CN10" i="32"/>
  <c r="CM10" i="32" s="1"/>
  <c r="CK10" i="32"/>
  <c r="CJ10" i="32" s="1"/>
  <c r="CH10" i="32"/>
  <c r="CG10" i="32" s="1"/>
  <c r="CE10" i="32"/>
  <c r="CD10" i="32" s="1"/>
  <c r="CB10" i="32"/>
  <c r="CA10" i="32" s="1"/>
  <c r="BY10" i="32"/>
  <c r="BX10" i="32" s="1"/>
  <c r="BV10" i="32"/>
  <c r="BU10" i="32" s="1"/>
  <c r="BS10" i="32"/>
  <c r="BR10" i="32" s="1"/>
  <c r="BP10" i="32"/>
  <c r="BO10" i="32" s="1"/>
  <c r="BM10" i="32"/>
  <c r="BL10" i="32" s="1"/>
  <c r="BJ10" i="32"/>
  <c r="BI10" i="32" s="1"/>
  <c r="BG10" i="32"/>
  <c r="FT9" i="32"/>
  <c r="FS9" i="32" s="1"/>
  <c r="FQ9" i="32"/>
  <c r="FP9" i="32" s="1"/>
  <c r="FN9" i="32"/>
  <c r="FM9" i="32" s="1"/>
  <c r="FK9" i="32"/>
  <c r="FJ9" i="32" s="1"/>
  <c r="FH9" i="32"/>
  <c r="FG9" i="32" s="1"/>
  <c r="FE9" i="32"/>
  <c r="FD9" i="32" s="1"/>
  <c r="FB9" i="32"/>
  <c r="FA9" i="32" s="1"/>
  <c r="EY9" i="32"/>
  <c r="EX9" i="32" s="1"/>
  <c r="EV9" i="32"/>
  <c r="EU9" i="32" s="1"/>
  <c r="ES9" i="32"/>
  <c r="ER9" i="32" s="1"/>
  <c r="EP9" i="32"/>
  <c r="EO9" i="32" s="1"/>
  <c r="EM9" i="32"/>
  <c r="EL9" i="32" s="1"/>
  <c r="EJ9" i="32"/>
  <c r="EI9" i="32" s="1"/>
  <c r="EG9" i="32"/>
  <c r="EF9" i="32" s="1"/>
  <c r="ED9" i="32"/>
  <c r="EC9" i="32" s="1"/>
  <c r="EA9" i="32"/>
  <c r="DZ9" i="32" s="1"/>
  <c r="DX9" i="32"/>
  <c r="DW9" i="32" s="1"/>
  <c r="DU9" i="32"/>
  <c r="DT9" i="32" s="1"/>
  <c r="DR9" i="32"/>
  <c r="DQ9" i="32" s="1"/>
  <c r="DO9" i="32"/>
  <c r="DN9" i="32" s="1"/>
  <c r="DL9" i="32"/>
  <c r="DK9" i="32" s="1"/>
  <c r="DI9" i="32"/>
  <c r="DH9" i="32" s="1"/>
  <c r="DF9" i="32"/>
  <c r="DE9" i="32" s="1"/>
  <c r="DC9" i="32"/>
  <c r="DB9" i="32" s="1"/>
  <c r="CZ9" i="32"/>
  <c r="CY9" i="32" s="1"/>
  <c r="CW9" i="32"/>
  <c r="CV9" i="32" s="1"/>
  <c r="CT9" i="32"/>
  <c r="CS9" i="32" s="1"/>
  <c r="CQ9" i="32"/>
  <c r="CP9" i="32" s="1"/>
  <c r="CN9" i="32"/>
  <c r="CM9" i="32" s="1"/>
  <c r="CK9" i="32"/>
  <c r="CJ9" i="32" s="1"/>
  <c r="CH9" i="32"/>
  <c r="CG9" i="32" s="1"/>
  <c r="CE9" i="32"/>
  <c r="CD9" i="32" s="1"/>
  <c r="CB9" i="32"/>
  <c r="CA9" i="32" s="1"/>
  <c r="BY9" i="32"/>
  <c r="BX9" i="32" s="1"/>
  <c r="BV9" i="32"/>
  <c r="BU9" i="32" s="1"/>
  <c r="BS9" i="32"/>
  <c r="BR9" i="32" s="1"/>
  <c r="BP9" i="32"/>
  <c r="BO9" i="32" s="1"/>
  <c r="BM9" i="32"/>
  <c r="BL9" i="32" s="1"/>
  <c r="BJ9" i="32"/>
  <c r="BI9" i="32" s="1"/>
  <c r="BG9" i="32"/>
  <c r="FT8" i="32"/>
  <c r="FS8" i="32" s="1"/>
  <c r="FQ8" i="32"/>
  <c r="FP8" i="32" s="1"/>
  <c r="FN8" i="32"/>
  <c r="FM8" i="32" s="1"/>
  <c r="FK8" i="32"/>
  <c r="FJ8" i="32" s="1"/>
  <c r="FH8" i="32"/>
  <c r="FG8" i="32" s="1"/>
  <c r="FE8" i="32"/>
  <c r="FD8" i="32" s="1"/>
  <c r="FB8" i="32"/>
  <c r="FA8" i="32" s="1"/>
  <c r="EY8" i="32"/>
  <c r="EX8" i="32" s="1"/>
  <c r="EV8" i="32"/>
  <c r="EU8" i="32" s="1"/>
  <c r="ES8" i="32"/>
  <c r="ER8" i="32" s="1"/>
  <c r="EP8" i="32"/>
  <c r="EO8" i="32" s="1"/>
  <c r="EM8" i="32"/>
  <c r="EL8" i="32" s="1"/>
  <c r="EJ8" i="32"/>
  <c r="EI8" i="32" s="1"/>
  <c r="EG8" i="32"/>
  <c r="EF8" i="32" s="1"/>
  <c r="ED8" i="32"/>
  <c r="EC8" i="32" s="1"/>
  <c r="EA8" i="32"/>
  <c r="DZ8" i="32" s="1"/>
  <c r="DX8" i="32"/>
  <c r="DW8" i="32" s="1"/>
  <c r="DU8" i="32"/>
  <c r="DT8" i="32" s="1"/>
  <c r="DR8" i="32"/>
  <c r="DQ8" i="32" s="1"/>
  <c r="DO8" i="32"/>
  <c r="DN8" i="32" s="1"/>
  <c r="DL8" i="32"/>
  <c r="DK8" i="32" s="1"/>
  <c r="DI8" i="32"/>
  <c r="DH8" i="32" s="1"/>
  <c r="DF8" i="32"/>
  <c r="DE8" i="32" s="1"/>
  <c r="DC8" i="32"/>
  <c r="DB8" i="32" s="1"/>
  <c r="CZ8" i="32"/>
  <c r="CY8" i="32" s="1"/>
  <c r="CW8" i="32"/>
  <c r="CV8" i="32" s="1"/>
  <c r="CT8" i="32"/>
  <c r="CS8" i="32" s="1"/>
  <c r="CQ8" i="32"/>
  <c r="CP8" i="32" s="1"/>
  <c r="CN8" i="32"/>
  <c r="CM8" i="32" s="1"/>
  <c r="CK8" i="32"/>
  <c r="CJ8" i="32" s="1"/>
  <c r="CH8" i="32"/>
  <c r="CG8" i="32" s="1"/>
  <c r="CE8" i="32"/>
  <c r="CD8" i="32" s="1"/>
  <c r="CB8" i="32"/>
  <c r="CA8" i="32" s="1"/>
  <c r="BY8" i="32"/>
  <c r="BX8" i="32" s="1"/>
  <c r="BV8" i="32"/>
  <c r="BU8" i="32" s="1"/>
  <c r="BS8" i="32"/>
  <c r="BR8" i="32" s="1"/>
  <c r="BP8" i="32"/>
  <c r="BO8" i="32" s="1"/>
  <c r="BM8" i="32"/>
  <c r="BL8" i="32" s="1"/>
  <c r="BJ8" i="32"/>
  <c r="BI8" i="32" s="1"/>
  <c r="BG8" i="32"/>
  <c r="FT7" i="32"/>
  <c r="FS7" i="32" s="1"/>
  <c r="FQ7" i="32"/>
  <c r="FP7" i="32" s="1"/>
  <c r="FN7" i="32"/>
  <c r="FM7" i="32" s="1"/>
  <c r="FK7" i="32"/>
  <c r="FJ7" i="32" s="1"/>
  <c r="FH7" i="32"/>
  <c r="FG7" i="32" s="1"/>
  <c r="FE7" i="32"/>
  <c r="FD7" i="32" s="1"/>
  <c r="FB7" i="32"/>
  <c r="FA7" i="32" s="1"/>
  <c r="EY7" i="32"/>
  <c r="EX7" i="32" s="1"/>
  <c r="EV7" i="32"/>
  <c r="EU7" i="32" s="1"/>
  <c r="ES7" i="32"/>
  <c r="ER7" i="32" s="1"/>
  <c r="EP7" i="32"/>
  <c r="EO7" i="32" s="1"/>
  <c r="EM7" i="32"/>
  <c r="EL7" i="32" s="1"/>
  <c r="EJ7" i="32"/>
  <c r="EI7" i="32" s="1"/>
  <c r="EG7" i="32"/>
  <c r="EF7" i="32" s="1"/>
  <c r="ED7" i="32"/>
  <c r="EC7" i="32" s="1"/>
  <c r="EA7" i="32"/>
  <c r="DZ7" i="32" s="1"/>
  <c r="DX7" i="32"/>
  <c r="DW7" i="32" s="1"/>
  <c r="DU7" i="32"/>
  <c r="DT7" i="32" s="1"/>
  <c r="DR7" i="32"/>
  <c r="DQ7" i="32" s="1"/>
  <c r="DO7" i="32"/>
  <c r="DN7" i="32" s="1"/>
  <c r="DL7" i="32"/>
  <c r="DK7" i="32" s="1"/>
  <c r="DI7" i="32"/>
  <c r="DH7" i="32" s="1"/>
  <c r="DF7" i="32"/>
  <c r="DE7" i="32" s="1"/>
  <c r="DC7" i="32"/>
  <c r="DB7" i="32" s="1"/>
  <c r="CZ7" i="32"/>
  <c r="CY7" i="32" s="1"/>
  <c r="CW7" i="32"/>
  <c r="CV7" i="32" s="1"/>
  <c r="CT7" i="32"/>
  <c r="CS7" i="32" s="1"/>
  <c r="CQ7" i="32"/>
  <c r="CP7" i="32"/>
  <c r="CN7" i="32"/>
  <c r="CM7" i="32" s="1"/>
  <c r="CK7" i="32"/>
  <c r="CJ7" i="32" s="1"/>
  <c r="CH7" i="32"/>
  <c r="CG7" i="32" s="1"/>
  <c r="CE7" i="32"/>
  <c r="CD7" i="32" s="1"/>
  <c r="CB7" i="32"/>
  <c r="CA7" i="32" s="1"/>
  <c r="BY7" i="32"/>
  <c r="BX7" i="32" s="1"/>
  <c r="BV7" i="32"/>
  <c r="BU7" i="32" s="1"/>
  <c r="BS7" i="32"/>
  <c r="BR7" i="32" s="1"/>
  <c r="BP7" i="32"/>
  <c r="BO7" i="32" s="1"/>
  <c r="BM7" i="32"/>
  <c r="BL7" i="32" s="1"/>
  <c r="BJ7" i="32"/>
  <c r="BI7" i="32"/>
  <c r="BG7" i="32"/>
  <c r="R2" i="32"/>
  <c r="R40" i="32" s="1"/>
  <c r="P2" i="32"/>
  <c r="BF19" i="32" s="1"/>
  <c r="P19" i="32" s="1"/>
  <c r="C83" i="31"/>
  <c r="FT81" i="31"/>
  <c r="FS81" i="31" s="1"/>
  <c r="FQ81" i="31"/>
  <c r="FP81" i="31" s="1"/>
  <c r="FN81" i="31"/>
  <c r="FM81" i="31" s="1"/>
  <c r="FK81" i="31"/>
  <c r="FJ81" i="31" s="1"/>
  <c r="FH81" i="31"/>
  <c r="FG81" i="31" s="1"/>
  <c r="FE81" i="31"/>
  <c r="FD81" i="31" s="1"/>
  <c r="FB81" i="31"/>
  <c r="FA81" i="31" s="1"/>
  <c r="EY81" i="31"/>
  <c r="EX81" i="31" s="1"/>
  <c r="EV81" i="31"/>
  <c r="EU81" i="31" s="1"/>
  <c r="ES81" i="31"/>
  <c r="ER81" i="31" s="1"/>
  <c r="EP81" i="31"/>
  <c r="EO81" i="31" s="1"/>
  <c r="EM81" i="31"/>
  <c r="EL81" i="31" s="1"/>
  <c r="EJ81" i="31"/>
  <c r="EI81" i="31" s="1"/>
  <c r="EG81" i="31"/>
  <c r="EF81" i="31" s="1"/>
  <c r="ED81" i="31"/>
  <c r="EC81" i="31" s="1"/>
  <c r="EA81" i="31"/>
  <c r="DZ81" i="31" s="1"/>
  <c r="DX81" i="31"/>
  <c r="DW81" i="31" s="1"/>
  <c r="DU81" i="31"/>
  <c r="DT81" i="31" s="1"/>
  <c r="DR81" i="31"/>
  <c r="DQ81" i="31" s="1"/>
  <c r="DO81" i="31"/>
  <c r="DN81" i="31" s="1"/>
  <c r="DL81" i="31"/>
  <c r="DK81" i="31" s="1"/>
  <c r="DI81" i="31"/>
  <c r="DH81" i="31" s="1"/>
  <c r="DF81" i="31"/>
  <c r="DE81" i="31" s="1"/>
  <c r="DC81" i="31"/>
  <c r="DB81" i="31" s="1"/>
  <c r="CZ81" i="31"/>
  <c r="CY81" i="31" s="1"/>
  <c r="CW81" i="31"/>
  <c r="CV81" i="31" s="1"/>
  <c r="CT81" i="31"/>
  <c r="CS81" i="31" s="1"/>
  <c r="CQ81" i="31"/>
  <c r="CP81" i="31" s="1"/>
  <c r="CN81" i="31"/>
  <c r="CM81" i="31" s="1"/>
  <c r="CK81" i="31"/>
  <c r="CJ81" i="31" s="1"/>
  <c r="CH81" i="31"/>
  <c r="CG81" i="31"/>
  <c r="CE81" i="31"/>
  <c r="CD81" i="31" s="1"/>
  <c r="CB81" i="31"/>
  <c r="CA81" i="31" s="1"/>
  <c r="BY81" i="31"/>
  <c r="BX81" i="31" s="1"/>
  <c r="BV81" i="31"/>
  <c r="BU81" i="31" s="1"/>
  <c r="BS81" i="31"/>
  <c r="BR81" i="31" s="1"/>
  <c r="BP81" i="31"/>
  <c r="BO81" i="31" s="1"/>
  <c r="BM81" i="31"/>
  <c r="BL81" i="31" s="1"/>
  <c r="BJ81" i="31"/>
  <c r="BI81" i="31" s="1"/>
  <c r="BG81" i="31"/>
  <c r="BF81" i="31" s="1"/>
  <c r="FT80" i="31"/>
  <c r="FS80" i="31" s="1"/>
  <c r="FQ80" i="31"/>
  <c r="FP80" i="31" s="1"/>
  <c r="FN80" i="31"/>
  <c r="FM80" i="31" s="1"/>
  <c r="FK80" i="31"/>
  <c r="FJ80" i="31" s="1"/>
  <c r="FH80" i="31"/>
  <c r="FG80" i="31" s="1"/>
  <c r="FE80" i="31"/>
  <c r="FD80" i="31" s="1"/>
  <c r="FB80" i="31"/>
  <c r="FA80" i="31" s="1"/>
  <c r="EY80" i="31"/>
  <c r="EX80" i="31" s="1"/>
  <c r="EV80" i="31"/>
  <c r="EU80" i="31" s="1"/>
  <c r="ES80" i="31"/>
  <c r="ER80" i="31" s="1"/>
  <c r="EP80" i="31"/>
  <c r="EO80" i="31" s="1"/>
  <c r="EM80" i="31"/>
  <c r="EL80" i="31" s="1"/>
  <c r="EJ80" i="31"/>
  <c r="EI80" i="31" s="1"/>
  <c r="EG80" i="31"/>
  <c r="EF80" i="31" s="1"/>
  <c r="ED80" i="31"/>
  <c r="EC80" i="31" s="1"/>
  <c r="EA80" i="31"/>
  <c r="DZ80" i="31" s="1"/>
  <c r="DX80" i="31"/>
  <c r="DW80" i="31" s="1"/>
  <c r="DU80" i="31"/>
  <c r="DT80" i="31" s="1"/>
  <c r="DR80" i="31"/>
  <c r="DQ80" i="31" s="1"/>
  <c r="DO80" i="31"/>
  <c r="DN80" i="31"/>
  <c r="DL80" i="31"/>
  <c r="DK80" i="31" s="1"/>
  <c r="DI80" i="31"/>
  <c r="DH80" i="31" s="1"/>
  <c r="DF80" i="31"/>
  <c r="DE80" i="31" s="1"/>
  <c r="DC80" i="31"/>
  <c r="DB80" i="31"/>
  <c r="CZ80" i="31"/>
  <c r="CY80" i="31" s="1"/>
  <c r="CW80" i="31"/>
  <c r="CV80" i="31" s="1"/>
  <c r="CT80" i="31"/>
  <c r="CS80" i="31" s="1"/>
  <c r="CQ80" i="31"/>
  <c r="CP80" i="31" s="1"/>
  <c r="CN80" i="31"/>
  <c r="CM80" i="31" s="1"/>
  <c r="CK80" i="31"/>
  <c r="CJ80" i="31" s="1"/>
  <c r="CH80" i="31"/>
  <c r="CG80" i="31" s="1"/>
  <c r="CE80" i="31"/>
  <c r="CD80" i="31" s="1"/>
  <c r="CB80" i="31"/>
  <c r="CA80" i="31" s="1"/>
  <c r="BY80" i="31"/>
  <c r="BX80" i="31" s="1"/>
  <c r="BV80" i="31"/>
  <c r="BU80" i="31" s="1"/>
  <c r="BS80" i="31"/>
  <c r="BR80" i="31" s="1"/>
  <c r="BP80" i="31"/>
  <c r="BO80" i="31" s="1"/>
  <c r="BM80" i="31"/>
  <c r="BL80" i="31" s="1"/>
  <c r="BJ80" i="31"/>
  <c r="BI80" i="31"/>
  <c r="BG80" i="31"/>
  <c r="BF80" i="31" s="1"/>
  <c r="FT79" i="31"/>
  <c r="FS79" i="31" s="1"/>
  <c r="FQ79" i="31"/>
  <c r="FP79" i="31" s="1"/>
  <c r="FN79" i="31"/>
  <c r="FM79" i="31" s="1"/>
  <c r="FK79" i="31"/>
  <c r="FJ79" i="31" s="1"/>
  <c r="FH79" i="31"/>
  <c r="FG79" i="31" s="1"/>
  <c r="FE79" i="31"/>
  <c r="FD79" i="31" s="1"/>
  <c r="FB79" i="31"/>
  <c r="FA79" i="31" s="1"/>
  <c r="EY79" i="31"/>
  <c r="EX79" i="31" s="1"/>
  <c r="EV79" i="31"/>
  <c r="EU79" i="31" s="1"/>
  <c r="ES79" i="31"/>
  <c r="ER79" i="31" s="1"/>
  <c r="EP79" i="31"/>
  <c r="EO79" i="31" s="1"/>
  <c r="EM79" i="31"/>
  <c r="EL79" i="31" s="1"/>
  <c r="EJ79" i="31"/>
  <c r="EI79" i="31" s="1"/>
  <c r="EG79" i="31"/>
  <c r="EF79" i="31" s="1"/>
  <c r="ED79" i="31"/>
  <c r="EC79" i="31" s="1"/>
  <c r="EA79" i="31"/>
  <c r="DZ79" i="31"/>
  <c r="DX79" i="31"/>
  <c r="DW79" i="31" s="1"/>
  <c r="DU79" i="31"/>
  <c r="DT79" i="31" s="1"/>
  <c r="DR79" i="31"/>
  <c r="DQ79" i="31" s="1"/>
  <c r="DO79" i="31"/>
  <c r="DN79" i="31" s="1"/>
  <c r="DL79" i="31"/>
  <c r="DK79" i="31" s="1"/>
  <c r="DI79" i="31"/>
  <c r="DH79" i="31" s="1"/>
  <c r="DF79" i="31"/>
  <c r="DE79" i="31" s="1"/>
  <c r="DC79" i="31"/>
  <c r="DB79" i="31" s="1"/>
  <c r="CZ79" i="31"/>
  <c r="CY79" i="31" s="1"/>
  <c r="CW79" i="31"/>
  <c r="CV79" i="31" s="1"/>
  <c r="CT79" i="31"/>
  <c r="CS79" i="31" s="1"/>
  <c r="CQ79" i="31"/>
  <c r="CP79" i="31" s="1"/>
  <c r="CN79" i="31"/>
  <c r="CM79" i="31" s="1"/>
  <c r="CK79" i="31"/>
  <c r="CJ79" i="31" s="1"/>
  <c r="CH79" i="31"/>
  <c r="CG79" i="31" s="1"/>
  <c r="CE79" i="31"/>
  <c r="CD79" i="31" s="1"/>
  <c r="CB79" i="31"/>
  <c r="CA79" i="31" s="1"/>
  <c r="BY79" i="31"/>
  <c r="BX79" i="31" s="1"/>
  <c r="BV79" i="31"/>
  <c r="BU79" i="31" s="1"/>
  <c r="BS79" i="31"/>
  <c r="BR79" i="31" s="1"/>
  <c r="BP79" i="31"/>
  <c r="BO79" i="31" s="1"/>
  <c r="BM79" i="31"/>
  <c r="BL79" i="31" s="1"/>
  <c r="BJ79" i="31"/>
  <c r="BI79" i="31" s="1"/>
  <c r="BG79" i="31"/>
  <c r="BF79" i="31" s="1"/>
  <c r="FT78" i="31"/>
  <c r="FS78" i="31" s="1"/>
  <c r="FQ78" i="31"/>
  <c r="FP78" i="31" s="1"/>
  <c r="FN78" i="31"/>
  <c r="FM78" i="31" s="1"/>
  <c r="FK78" i="31"/>
  <c r="FJ78" i="31" s="1"/>
  <c r="FH78" i="31"/>
  <c r="FG78" i="31" s="1"/>
  <c r="FE78" i="31"/>
  <c r="FD78" i="31" s="1"/>
  <c r="FB78" i="31"/>
  <c r="FA78" i="31" s="1"/>
  <c r="EY78" i="31"/>
  <c r="EX78" i="31" s="1"/>
  <c r="EV78" i="31"/>
  <c r="EU78" i="31" s="1"/>
  <c r="ES78" i="31"/>
  <c r="ER78" i="31" s="1"/>
  <c r="EP78" i="31"/>
  <c r="EO78" i="31" s="1"/>
  <c r="EM78" i="31"/>
  <c r="EL78" i="31" s="1"/>
  <c r="EJ78" i="31"/>
  <c r="EI78" i="31" s="1"/>
  <c r="EG78" i="31"/>
  <c r="EF78" i="31" s="1"/>
  <c r="ED78" i="31"/>
  <c r="EC78" i="31" s="1"/>
  <c r="EA78" i="31"/>
  <c r="DZ78" i="31" s="1"/>
  <c r="DX78" i="31"/>
  <c r="DW78" i="31" s="1"/>
  <c r="DU78" i="31"/>
  <c r="DT78" i="31" s="1"/>
  <c r="DR78" i="31"/>
  <c r="DQ78" i="31" s="1"/>
  <c r="DO78" i="31"/>
  <c r="DN78" i="31" s="1"/>
  <c r="DL78" i="31"/>
  <c r="DK78" i="31" s="1"/>
  <c r="DI78" i="31"/>
  <c r="DH78" i="31" s="1"/>
  <c r="DF78" i="31"/>
  <c r="DE78" i="31" s="1"/>
  <c r="DC78" i="31"/>
  <c r="DB78" i="31" s="1"/>
  <c r="CZ78" i="31"/>
  <c r="CY78" i="31" s="1"/>
  <c r="CW78" i="31"/>
  <c r="CV78" i="31" s="1"/>
  <c r="CT78" i="31"/>
  <c r="CS78" i="31" s="1"/>
  <c r="CQ78" i="31"/>
  <c r="CP78" i="31" s="1"/>
  <c r="CN78" i="31"/>
  <c r="CM78" i="31" s="1"/>
  <c r="CK78" i="31"/>
  <c r="CJ78" i="31" s="1"/>
  <c r="CH78" i="31"/>
  <c r="CG78" i="31" s="1"/>
  <c r="CE78" i="31"/>
  <c r="CD78" i="31" s="1"/>
  <c r="CB78" i="31"/>
  <c r="CA78" i="31" s="1"/>
  <c r="BY78" i="31"/>
  <c r="BX78" i="31" s="1"/>
  <c r="BV78" i="31"/>
  <c r="BU78" i="31"/>
  <c r="BS78" i="31"/>
  <c r="BR78" i="31" s="1"/>
  <c r="BP78" i="31"/>
  <c r="BO78" i="31" s="1"/>
  <c r="BM78" i="31"/>
  <c r="BL78" i="31" s="1"/>
  <c r="BJ78" i="31"/>
  <c r="BI78" i="31" s="1"/>
  <c r="BG78" i="31"/>
  <c r="BF78" i="31" s="1"/>
  <c r="FT77" i="31"/>
  <c r="FS77" i="31" s="1"/>
  <c r="FQ77" i="31"/>
  <c r="FP77" i="31" s="1"/>
  <c r="FN77" i="31"/>
  <c r="FM77" i="31"/>
  <c r="FK77" i="31"/>
  <c r="FJ77" i="31" s="1"/>
  <c r="FH77" i="31"/>
  <c r="FG77" i="31" s="1"/>
  <c r="FE77" i="31"/>
  <c r="FD77" i="31" s="1"/>
  <c r="FB77" i="31"/>
  <c r="FA77" i="31" s="1"/>
  <c r="EY77" i="31"/>
  <c r="EX77" i="31" s="1"/>
  <c r="EV77" i="31"/>
  <c r="EU77" i="31" s="1"/>
  <c r="ES77" i="31"/>
  <c r="ER77" i="31" s="1"/>
  <c r="EP77" i="31"/>
  <c r="EO77" i="31" s="1"/>
  <c r="EM77" i="31"/>
  <c r="EL77" i="31" s="1"/>
  <c r="EJ77" i="31"/>
  <c r="EI77" i="31" s="1"/>
  <c r="EG77" i="31"/>
  <c r="EF77" i="31" s="1"/>
  <c r="ED77" i="31"/>
  <c r="EC77" i="31" s="1"/>
  <c r="EA77" i="31"/>
  <c r="DZ77" i="31"/>
  <c r="DX77" i="31"/>
  <c r="DW77" i="31" s="1"/>
  <c r="DU77" i="31"/>
  <c r="DT77" i="31" s="1"/>
  <c r="DR77" i="31"/>
  <c r="DQ77" i="31" s="1"/>
  <c r="DO77" i="31"/>
  <c r="DN77" i="31" s="1"/>
  <c r="DL77" i="31"/>
  <c r="DK77" i="31" s="1"/>
  <c r="DI77" i="31"/>
  <c r="DH77" i="31" s="1"/>
  <c r="DF77" i="31"/>
  <c r="DE77" i="31" s="1"/>
  <c r="DC77" i="31"/>
  <c r="DB77" i="31" s="1"/>
  <c r="CZ77" i="31"/>
  <c r="CY77" i="31" s="1"/>
  <c r="CW77" i="31"/>
  <c r="CV77" i="31" s="1"/>
  <c r="CT77" i="31"/>
  <c r="CS77" i="31" s="1"/>
  <c r="CQ77" i="31"/>
  <c r="CP77" i="31" s="1"/>
  <c r="CN77" i="31"/>
  <c r="CM77" i="31" s="1"/>
  <c r="CK77" i="31"/>
  <c r="CJ77" i="31" s="1"/>
  <c r="CH77" i="31"/>
  <c r="CG77" i="31" s="1"/>
  <c r="CE77" i="31"/>
  <c r="CD77" i="31" s="1"/>
  <c r="CB77" i="31"/>
  <c r="CA77" i="31" s="1"/>
  <c r="BY77" i="31"/>
  <c r="BX77" i="31" s="1"/>
  <c r="BV77" i="31"/>
  <c r="BU77" i="31" s="1"/>
  <c r="BS77" i="31"/>
  <c r="BR77" i="31" s="1"/>
  <c r="BP77" i="31"/>
  <c r="BO77" i="31" s="1"/>
  <c r="BM77" i="31"/>
  <c r="BL77" i="31" s="1"/>
  <c r="BJ77" i="31"/>
  <c r="BI77" i="31" s="1"/>
  <c r="BG77" i="31"/>
  <c r="BF77" i="31" s="1"/>
  <c r="FT76" i="31"/>
  <c r="FS76" i="31" s="1"/>
  <c r="FQ76" i="31"/>
  <c r="FP76" i="31" s="1"/>
  <c r="FN76" i="31"/>
  <c r="FM76" i="31" s="1"/>
  <c r="FK76" i="31"/>
  <c r="FJ76" i="31" s="1"/>
  <c r="FH76" i="31"/>
  <c r="FG76" i="31" s="1"/>
  <c r="FE76" i="31"/>
  <c r="FD76" i="31" s="1"/>
  <c r="FB76" i="31"/>
  <c r="FA76" i="31" s="1"/>
  <c r="EY76" i="31"/>
  <c r="EX76" i="31" s="1"/>
  <c r="EV76" i="31"/>
  <c r="EU76" i="31" s="1"/>
  <c r="ES76" i="31"/>
  <c r="ER76" i="31" s="1"/>
  <c r="EP76" i="31"/>
  <c r="EO76" i="31" s="1"/>
  <c r="EM76" i="31"/>
  <c r="EL76" i="31" s="1"/>
  <c r="EJ76" i="31"/>
  <c r="EI76" i="31" s="1"/>
  <c r="EG76" i="31"/>
  <c r="EF76" i="31" s="1"/>
  <c r="ED76" i="31"/>
  <c r="EC76" i="31" s="1"/>
  <c r="EA76" i="31"/>
  <c r="DZ76" i="31" s="1"/>
  <c r="DX76" i="31"/>
  <c r="DW76" i="31" s="1"/>
  <c r="DU76" i="31"/>
  <c r="DT76" i="31" s="1"/>
  <c r="DR76" i="31"/>
  <c r="DQ76" i="31" s="1"/>
  <c r="DO76" i="31"/>
  <c r="DN76" i="31" s="1"/>
  <c r="DL76" i="31"/>
  <c r="DK76" i="31" s="1"/>
  <c r="DI76" i="31"/>
  <c r="DH76" i="31" s="1"/>
  <c r="DF76" i="31"/>
  <c r="DE76" i="31" s="1"/>
  <c r="DC76" i="31"/>
  <c r="DB76" i="31" s="1"/>
  <c r="CZ76" i="31"/>
  <c r="CY76" i="31" s="1"/>
  <c r="CW76" i="31"/>
  <c r="CV76" i="31" s="1"/>
  <c r="CT76" i="31"/>
  <c r="CS76" i="31" s="1"/>
  <c r="CQ76" i="31"/>
  <c r="CP76" i="31" s="1"/>
  <c r="CN76" i="31"/>
  <c r="CM76" i="31" s="1"/>
  <c r="CK76" i="31"/>
  <c r="CJ76" i="31" s="1"/>
  <c r="CH76" i="31"/>
  <c r="CG76" i="31" s="1"/>
  <c r="CE76" i="31"/>
  <c r="CD76" i="31" s="1"/>
  <c r="CB76" i="31"/>
  <c r="CA76" i="31" s="1"/>
  <c r="BY76" i="31"/>
  <c r="BX76" i="31" s="1"/>
  <c r="BV76" i="31"/>
  <c r="BU76" i="31" s="1"/>
  <c r="BS76" i="31"/>
  <c r="BR76" i="31" s="1"/>
  <c r="BP76" i="31"/>
  <c r="BO76" i="31" s="1"/>
  <c r="BM76" i="31"/>
  <c r="BL76" i="31" s="1"/>
  <c r="BJ76" i="31"/>
  <c r="BI76" i="31" s="1"/>
  <c r="BG76" i="31"/>
  <c r="BF76" i="31" s="1"/>
  <c r="FT75" i="31"/>
  <c r="FS75" i="31" s="1"/>
  <c r="FQ75" i="31"/>
  <c r="FP75" i="31" s="1"/>
  <c r="FN75" i="31"/>
  <c r="FM75" i="31" s="1"/>
  <c r="FK75" i="31"/>
  <c r="FJ75" i="31" s="1"/>
  <c r="FH75" i="31"/>
  <c r="FG75" i="31" s="1"/>
  <c r="FE75" i="31"/>
  <c r="FD75" i="31" s="1"/>
  <c r="FB75" i="31"/>
  <c r="FA75" i="31" s="1"/>
  <c r="EY75" i="31"/>
  <c r="EX75" i="31" s="1"/>
  <c r="EV75" i="31"/>
  <c r="EU75" i="31" s="1"/>
  <c r="ES75" i="31"/>
  <c r="ER75" i="31" s="1"/>
  <c r="EP75" i="31"/>
  <c r="EO75" i="31" s="1"/>
  <c r="EM75" i="31"/>
  <c r="EL75" i="31" s="1"/>
  <c r="EJ75" i="31"/>
  <c r="EI75" i="31" s="1"/>
  <c r="EG75" i="31"/>
  <c r="EF75" i="31" s="1"/>
  <c r="ED75" i="31"/>
  <c r="EC75" i="31" s="1"/>
  <c r="EA75" i="31"/>
  <c r="DZ75" i="31" s="1"/>
  <c r="DX75" i="31"/>
  <c r="DW75" i="31" s="1"/>
  <c r="DU75" i="31"/>
  <c r="DT75" i="31" s="1"/>
  <c r="DR75" i="31"/>
  <c r="DQ75" i="31" s="1"/>
  <c r="DO75" i="31"/>
  <c r="DN75" i="31" s="1"/>
  <c r="DL75" i="31"/>
  <c r="DK75" i="31" s="1"/>
  <c r="DI75" i="31"/>
  <c r="DH75" i="31" s="1"/>
  <c r="DF75" i="31"/>
  <c r="DE75" i="31" s="1"/>
  <c r="DC75" i="31"/>
  <c r="DB75" i="31" s="1"/>
  <c r="CZ75" i="31"/>
  <c r="CY75" i="31" s="1"/>
  <c r="CW75" i="31"/>
  <c r="CV75" i="31" s="1"/>
  <c r="CT75" i="31"/>
  <c r="CS75" i="31" s="1"/>
  <c r="CQ75" i="31"/>
  <c r="CP75" i="31" s="1"/>
  <c r="CN75" i="31"/>
  <c r="CM75" i="31" s="1"/>
  <c r="CK75" i="31"/>
  <c r="CJ75" i="31" s="1"/>
  <c r="CH75" i="31"/>
  <c r="CG75" i="31" s="1"/>
  <c r="CE75" i="31"/>
  <c r="CD75" i="31" s="1"/>
  <c r="CB75" i="31"/>
  <c r="CA75" i="31" s="1"/>
  <c r="BY75" i="31"/>
  <c r="BX75" i="31" s="1"/>
  <c r="BV75" i="31"/>
  <c r="BU75" i="31" s="1"/>
  <c r="BS75" i="31"/>
  <c r="BR75" i="31" s="1"/>
  <c r="BP75" i="31"/>
  <c r="BO75" i="31" s="1"/>
  <c r="BM75" i="31"/>
  <c r="BL75" i="31" s="1"/>
  <c r="BJ75" i="31"/>
  <c r="BI75" i="31" s="1"/>
  <c r="BG75" i="31"/>
  <c r="BF75" i="31" s="1"/>
  <c r="FT74" i="31"/>
  <c r="FS74" i="31" s="1"/>
  <c r="FQ74" i="31"/>
  <c r="FP74" i="31" s="1"/>
  <c r="FN74" i="31"/>
  <c r="FM74" i="31" s="1"/>
  <c r="FK74" i="31"/>
  <c r="FJ74" i="31" s="1"/>
  <c r="FH74" i="31"/>
  <c r="FG74" i="31" s="1"/>
  <c r="FE74" i="31"/>
  <c r="FD74" i="31" s="1"/>
  <c r="FB74" i="31"/>
  <c r="FA74" i="31" s="1"/>
  <c r="EY74" i="31"/>
  <c r="EX74" i="31" s="1"/>
  <c r="EV74" i="31"/>
  <c r="EU74" i="31" s="1"/>
  <c r="ES74" i="31"/>
  <c r="ER74" i="31" s="1"/>
  <c r="EP74" i="31"/>
  <c r="EO74" i="31" s="1"/>
  <c r="EM74" i="31"/>
  <c r="EL74" i="31" s="1"/>
  <c r="EJ74" i="31"/>
  <c r="EI74" i="31" s="1"/>
  <c r="EG74" i="31"/>
  <c r="EF74" i="31" s="1"/>
  <c r="ED74" i="31"/>
  <c r="EC74" i="31" s="1"/>
  <c r="EA74" i="31"/>
  <c r="DZ74" i="31" s="1"/>
  <c r="DX74" i="31"/>
  <c r="DW74" i="31" s="1"/>
  <c r="DU74" i="31"/>
  <c r="DT74" i="31" s="1"/>
  <c r="DR74" i="31"/>
  <c r="DQ74" i="31" s="1"/>
  <c r="DO74" i="31"/>
  <c r="DN74" i="31" s="1"/>
  <c r="DL74" i="31"/>
  <c r="DK74" i="31" s="1"/>
  <c r="DI74" i="31"/>
  <c r="DH74" i="31" s="1"/>
  <c r="DF74" i="31"/>
  <c r="DE74" i="31" s="1"/>
  <c r="DC74" i="31"/>
  <c r="DB74" i="31" s="1"/>
  <c r="CZ74" i="31"/>
  <c r="CY74" i="31" s="1"/>
  <c r="CW74" i="31"/>
  <c r="CV74" i="31" s="1"/>
  <c r="CT74" i="31"/>
  <c r="CS74" i="31" s="1"/>
  <c r="CQ74" i="31"/>
  <c r="CP74" i="31" s="1"/>
  <c r="CN74" i="31"/>
  <c r="CM74" i="31" s="1"/>
  <c r="CK74" i="31"/>
  <c r="CJ74" i="31" s="1"/>
  <c r="CH74" i="31"/>
  <c r="CG74" i="31" s="1"/>
  <c r="CE74" i="31"/>
  <c r="CD74" i="31" s="1"/>
  <c r="CB74" i="31"/>
  <c r="CA74" i="31" s="1"/>
  <c r="BY74" i="31"/>
  <c r="BX74" i="31" s="1"/>
  <c r="BV74" i="31"/>
  <c r="BU74" i="31" s="1"/>
  <c r="BS74" i="31"/>
  <c r="BR74" i="31" s="1"/>
  <c r="BP74" i="31"/>
  <c r="BO74" i="31" s="1"/>
  <c r="BM74" i="31"/>
  <c r="BL74" i="31" s="1"/>
  <c r="BJ74" i="31"/>
  <c r="BI74" i="31" s="1"/>
  <c r="BG74" i="31"/>
  <c r="BF74" i="31" s="1"/>
  <c r="FT73" i="31"/>
  <c r="FS73" i="31" s="1"/>
  <c r="FQ73" i="31"/>
  <c r="FP73" i="31" s="1"/>
  <c r="FN73" i="31"/>
  <c r="FM73" i="31" s="1"/>
  <c r="FK73" i="31"/>
  <c r="FJ73" i="31" s="1"/>
  <c r="FH73" i="31"/>
  <c r="FG73" i="31" s="1"/>
  <c r="FE73" i="31"/>
  <c r="FD73" i="31"/>
  <c r="FB73" i="31"/>
  <c r="FA73" i="31" s="1"/>
  <c r="EY73" i="31"/>
  <c r="EX73" i="31" s="1"/>
  <c r="EV73" i="31"/>
  <c r="EU73" i="31" s="1"/>
  <c r="ES73" i="31"/>
  <c r="ER73" i="31" s="1"/>
  <c r="EP73" i="31"/>
  <c r="EO73" i="31" s="1"/>
  <c r="EM73" i="31"/>
  <c r="EL73" i="31" s="1"/>
  <c r="EJ73" i="31"/>
  <c r="EI73" i="31" s="1"/>
  <c r="EG73" i="31"/>
  <c r="EF73" i="31" s="1"/>
  <c r="ED73" i="31"/>
  <c r="EC73" i="31" s="1"/>
  <c r="EA73" i="31"/>
  <c r="DZ73" i="31" s="1"/>
  <c r="DX73" i="31"/>
  <c r="DW73" i="31" s="1"/>
  <c r="DU73" i="31"/>
  <c r="DT73" i="31" s="1"/>
  <c r="DR73" i="31"/>
  <c r="DQ73" i="31" s="1"/>
  <c r="DO73" i="31"/>
  <c r="DN73" i="31" s="1"/>
  <c r="DL73" i="31"/>
  <c r="DK73" i="31" s="1"/>
  <c r="DI73" i="31"/>
  <c r="DH73" i="31" s="1"/>
  <c r="DF73" i="31"/>
  <c r="DE73" i="31" s="1"/>
  <c r="DC73" i="31"/>
  <c r="DB73" i="31" s="1"/>
  <c r="CZ73" i="31"/>
  <c r="CY73" i="31"/>
  <c r="CW73" i="31"/>
  <c r="CV73" i="31" s="1"/>
  <c r="CT73" i="31"/>
  <c r="CS73" i="31" s="1"/>
  <c r="CQ73" i="31"/>
  <c r="CP73" i="31" s="1"/>
  <c r="CN73" i="31"/>
  <c r="CM73" i="31" s="1"/>
  <c r="CK73" i="31"/>
  <c r="CJ73" i="31" s="1"/>
  <c r="CH73" i="31"/>
  <c r="CG73" i="31" s="1"/>
  <c r="CE73" i="31"/>
  <c r="CD73" i="31" s="1"/>
  <c r="CB73" i="31"/>
  <c r="CA73" i="31" s="1"/>
  <c r="BY73" i="31"/>
  <c r="BX73" i="31" s="1"/>
  <c r="BV73" i="31"/>
  <c r="BU73" i="31" s="1"/>
  <c r="BS73" i="31"/>
  <c r="BR73" i="31" s="1"/>
  <c r="BP73" i="31"/>
  <c r="BO73" i="31" s="1"/>
  <c r="BM73" i="31"/>
  <c r="BL73" i="31" s="1"/>
  <c r="BJ73" i="31"/>
  <c r="BI73" i="31" s="1"/>
  <c r="BG73" i="31"/>
  <c r="BF73" i="31" s="1"/>
  <c r="FT72" i="31"/>
  <c r="FS72" i="31" s="1"/>
  <c r="FQ72" i="31"/>
  <c r="FP72" i="31" s="1"/>
  <c r="FN72" i="31"/>
  <c r="FM72" i="31" s="1"/>
  <c r="FK72" i="31"/>
  <c r="FJ72" i="31" s="1"/>
  <c r="FH72" i="31"/>
  <c r="FG72" i="31" s="1"/>
  <c r="FE72" i="31"/>
  <c r="FD72" i="31" s="1"/>
  <c r="FB72" i="31"/>
  <c r="FA72" i="31" s="1"/>
  <c r="EY72" i="31"/>
  <c r="EX72" i="31" s="1"/>
  <c r="EV72" i="31"/>
  <c r="EU72" i="31" s="1"/>
  <c r="ES72" i="31"/>
  <c r="ER72" i="31" s="1"/>
  <c r="EP72" i="31"/>
  <c r="EO72" i="31" s="1"/>
  <c r="EM72" i="31"/>
  <c r="EL72" i="31" s="1"/>
  <c r="EJ72" i="31"/>
  <c r="EI72" i="31" s="1"/>
  <c r="EG72" i="31"/>
  <c r="EF72" i="31" s="1"/>
  <c r="ED72" i="31"/>
  <c r="EC72" i="31" s="1"/>
  <c r="EA72" i="31"/>
  <c r="DZ72" i="31" s="1"/>
  <c r="DX72" i="31"/>
  <c r="DW72" i="31" s="1"/>
  <c r="DU72" i="31"/>
  <c r="DT72" i="31" s="1"/>
  <c r="DR72" i="31"/>
  <c r="DQ72" i="31" s="1"/>
  <c r="DO72" i="31"/>
  <c r="DN72" i="31" s="1"/>
  <c r="DL72" i="31"/>
  <c r="DK72" i="31" s="1"/>
  <c r="DI72" i="31"/>
  <c r="DH72" i="31" s="1"/>
  <c r="DF72" i="31"/>
  <c r="DE72" i="31" s="1"/>
  <c r="DC72" i="31"/>
  <c r="DB72" i="31" s="1"/>
  <c r="CZ72" i="31"/>
  <c r="CY72" i="31" s="1"/>
  <c r="CW72" i="31"/>
  <c r="CV72" i="31" s="1"/>
  <c r="CT72" i="31"/>
  <c r="CS72" i="31" s="1"/>
  <c r="CQ72" i="31"/>
  <c r="CP72" i="31" s="1"/>
  <c r="CN72" i="31"/>
  <c r="CM72" i="31" s="1"/>
  <c r="CK72" i="31"/>
  <c r="CJ72" i="31" s="1"/>
  <c r="CH72" i="31"/>
  <c r="CG72" i="31" s="1"/>
  <c r="CE72" i="31"/>
  <c r="CD72" i="31" s="1"/>
  <c r="CB72" i="31"/>
  <c r="CA72" i="31" s="1"/>
  <c r="BY72" i="31"/>
  <c r="BX72" i="31" s="1"/>
  <c r="BV72" i="31"/>
  <c r="BU72" i="31" s="1"/>
  <c r="BS72" i="31"/>
  <c r="BR72" i="31" s="1"/>
  <c r="BP72" i="31"/>
  <c r="BO72" i="31" s="1"/>
  <c r="BM72" i="31"/>
  <c r="BL72" i="31" s="1"/>
  <c r="BJ72" i="31"/>
  <c r="BI72" i="31" s="1"/>
  <c r="BG72" i="31"/>
  <c r="BF72" i="31" s="1"/>
  <c r="FT71" i="31"/>
  <c r="FS71" i="31" s="1"/>
  <c r="FQ71" i="31"/>
  <c r="FP71" i="31" s="1"/>
  <c r="FN71" i="31"/>
  <c r="FM71" i="31" s="1"/>
  <c r="FK71" i="31"/>
  <c r="FJ71" i="31" s="1"/>
  <c r="FH71" i="31"/>
  <c r="FG71" i="31" s="1"/>
  <c r="FE71" i="31"/>
  <c r="FD71" i="31" s="1"/>
  <c r="FB71" i="31"/>
  <c r="FA71" i="31" s="1"/>
  <c r="EY71" i="31"/>
  <c r="EX71" i="31" s="1"/>
  <c r="EV71" i="31"/>
  <c r="EU71" i="31" s="1"/>
  <c r="ES71" i="31"/>
  <c r="ER71" i="31" s="1"/>
  <c r="EP71" i="31"/>
  <c r="EO71" i="31" s="1"/>
  <c r="EM71" i="31"/>
  <c r="EL71" i="31" s="1"/>
  <c r="EJ71" i="31"/>
  <c r="EI71" i="31" s="1"/>
  <c r="EG71" i="31"/>
  <c r="EF71" i="31" s="1"/>
  <c r="ED71" i="31"/>
  <c r="EC71" i="31" s="1"/>
  <c r="EA71" i="31"/>
  <c r="DZ71" i="31" s="1"/>
  <c r="DX71" i="31"/>
  <c r="DW71" i="31" s="1"/>
  <c r="DU71" i="31"/>
  <c r="DT71" i="31" s="1"/>
  <c r="DR71" i="31"/>
  <c r="DQ71" i="31" s="1"/>
  <c r="DO71" i="31"/>
  <c r="DN71" i="31" s="1"/>
  <c r="DL71" i="31"/>
  <c r="DK71" i="31" s="1"/>
  <c r="DI71" i="31"/>
  <c r="DH71" i="31" s="1"/>
  <c r="DF71" i="31"/>
  <c r="DE71" i="31" s="1"/>
  <c r="DC71" i="31"/>
  <c r="DB71" i="31" s="1"/>
  <c r="CZ71" i="31"/>
  <c r="CY71" i="31" s="1"/>
  <c r="CW71" i="31"/>
  <c r="CV71" i="31" s="1"/>
  <c r="CT71" i="31"/>
  <c r="CS71" i="31" s="1"/>
  <c r="CQ71" i="31"/>
  <c r="CP71" i="31" s="1"/>
  <c r="CN71" i="31"/>
  <c r="CM71" i="31" s="1"/>
  <c r="CK71" i="31"/>
  <c r="CJ71" i="31" s="1"/>
  <c r="CH71" i="31"/>
  <c r="CG71" i="31" s="1"/>
  <c r="CE71" i="31"/>
  <c r="CD71" i="31" s="1"/>
  <c r="CB71" i="31"/>
  <c r="CA71" i="31" s="1"/>
  <c r="BY71" i="31"/>
  <c r="BX71" i="31" s="1"/>
  <c r="BV71" i="31"/>
  <c r="BU71" i="31" s="1"/>
  <c r="BS71" i="31"/>
  <c r="BR71" i="31" s="1"/>
  <c r="BP71" i="31"/>
  <c r="BO71" i="31" s="1"/>
  <c r="BM71" i="31"/>
  <c r="BL71" i="31" s="1"/>
  <c r="BJ71" i="31"/>
  <c r="BI71" i="31" s="1"/>
  <c r="BG71" i="31"/>
  <c r="BF71" i="31" s="1"/>
  <c r="FT70" i="31"/>
  <c r="FS70" i="31" s="1"/>
  <c r="FQ70" i="31"/>
  <c r="FP70" i="31" s="1"/>
  <c r="FN70" i="31"/>
  <c r="FM70" i="31" s="1"/>
  <c r="FK70" i="31"/>
  <c r="FJ70" i="31" s="1"/>
  <c r="FH70" i="31"/>
  <c r="FG70" i="31" s="1"/>
  <c r="FE70" i="31"/>
  <c r="FD70" i="31" s="1"/>
  <c r="FB70" i="31"/>
  <c r="FA70" i="31" s="1"/>
  <c r="EY70" i="31"/>
  <c r="EX70" i="31" s="1"/>
  <c r="EV70" i="31"/>
  <c r="EU70" i="31" s="1"/>
  <c r="ES70" i="31"/>
  <c r="ER70" i="31" s="1"/>
  <c r="EP70" i="31"/>
  <c r="EO70" i="31" s="1"/>
  <c r="EM70" i="31"/>
  <c r="EL70" i="31" s="1"/>
  <c r="EJ70" i="31"/>
  <c r="EI70" i="31" s="1"/>
  <c r="EG70" i="31"/>
  <c r="EF70" i="31" s="1"/>
  <c r="ED70" i="31"/>
  <c r="EC70" i="31" s="1"/>
  <c r="EA70" i="31"/>
  <c r="DZ70" i="31" s="1"/>
  <c r="DX70" i="31"/>
  <c r="DW70" i="31" s="1"/>
  <c r="DU70" i="31"/>
  <c r="DT70" i="31" s="1"/>
  <c r="DR70" i="31"/>
  <c r="DQ70" i="31" s="1"/>
  <c r="DO70" i="31"/>
  <c r="DN70" i="31" s="1"/>
  <c r="DL70" i="31"/>
  <c r="DK70" i="31" s="1"/>
  <c r="DI70" i="31"/>
  <c r="DH70" i="31" s="1"/>
  <c r="DF70" i="31"/>
  <c r="DE70" i="31" s="1"/>
  <c r="DC70" i="31"/>
  <c r="DB70" i="31"/>
  <c r="CZ70" i="31"/>
  <c r="CY70" i="31" s="1"/>
  <c r="CW70" i="31"/>
  <c r="CV70" i="31" s="1"/>
  <c r="CT70" i="31"/>
  <c r="CS70" i="31" s="1"/>
  <c r="CQ70" i="31"/>
  <c r="CP70" i="31" s="1"/>
  <c r="CN70" i="31"/>
  <c r="CM70" i="31" s="1"/>
  <c r="CK70" i="31"/>
  <c r="CJ70" i="31" s="1"/>
  <c r="CH70" i="31"/>
  <c r="CG70" i="31" s="1"/>
  <c r="CE70" i="31"/>
  <c r="CD70" i="31" s="1"/>
  <c r="CB70" i="31"/>
  <c r="CA70" i="31" s="1"/>
  <c r="BY70" i="31"/>
  <c r="BX70" i="31" s="1"/>
  <c r="BV70" i="31"/>
  <c r="BU70" i="31" s="1"/>
  <c r="BS70" i="31"/>
  <c r="BR70" i="31" s="1"/>
  <c r="BP70" i="31"/>
  <c r="BO70" i="31" s="1"/>
  <c r="BM70" i="31"/>
  <c r="BL70" i="31" s="1"/>
  <c r="BJ70" i="31"/>
  <c r="BI70" i="31" s="1"/>
  <c r="BG70" i="31"/>
  <c r="BF70" i="31" s="1"/>
  <c r="FT69" i="31"/>
  <c r="FS69" i="31" s="1"/>
  <c r="FQ69" i="31"/>
  <c r="FP69" i="31"/>
  <c r="FN69" i="31"/>
  <c r="FM69" i="31" s="1"/>
  <c r="FK69" i="31"/>
  <c r="FJ69" i="31" s="1"/>
  <c r="FH69" i="31"/>
  <c r="FG69" i="31"/>
  <c r="FE69" i="31"/>
  <c r="FD69" i="31" s="1"/>
  <c r="FB69" i="31"/>
  <c r="FA69" i="31" s="1"/>
  <c r="EY69" i="31"/>
  <c r="EX69" i="31" s="1"/>
  <c r="EV69" i="31"/>
  <c r="EU69" i="31" s="1"/>
  <c r="ES69" i="31"/>
  <c r="ER69" i="31" s="1"/>
  <c r="EP69" i="31"/>
  <c r="EO69" i="31" s="1"/>
  <c r="EM69" i="31"/>
  <c r="EL69" i="31" s="1"/>
  <c r="EJ69" i="31"/>
  <c r="EI69" i="31" s="1"/>
  <c r="EG69" i="31"/>
  <c r="EF69" i="31" s="1"/>
  <c r="ED69" i="31"/>
  <c r="EC69" i="31" s="1"/>
  <c r="EA69" i="31"/>
  <c r="DZ69" i="31" s="1"/>
  <c r="DX69" i="31"/>
  <c r="DW69" i="31" s="1"/>
  <c r="DU69" i="31"/>
  <c r="DT69" i="31" s="1"/>
  <c r="DR69" i="31"/>
  <c r="DQ69" i="31" s="1"/>
  <c r="DO69" i="31"/>
  <c r="DN69" i="31" s="1"/>
  <c r="DL69" i="31"/>
  <c r="DK69" i="31" s="1"/>
  <c r="DI69" i="31"/>
  <c r="DH69" i="31" s="1"/>
  <c r="DF69" i="31"/>
  <c r="DE69" i="31" s="1"/>
  <c r="DC69" i="31"/>
  <c r="DB69" i="31" s="1"/>
  <c r="CZ69" i="31"/>
  <c r="CY69" i="31" s="1"/>
  <c r="CW69" i="31"/>
  <c r="CV69" i="31" s="1"/>
  <c r="CT69" i="31"/>
  <c r="CS69" i="31" s="1"/>
  <c r="CQ69" i="31"/>
  <c r="CP69" i="31" s="1"/>
  <c r="CN69" i="31"/>
  <c r="CM69" i="31" s="1"/>
  <c r="CK69" i="31"/>
  <c r="CJ69" i="31"/>
  <c r="CH69" i="31"/>
  <c r="CG69" i="31" s="1"/>
  <c r="CE69" i="31"/>
  <c r="CD69" i="31" s="1"/>
  <c r="CB69" i="31"/>
  <c r="CA69" i="31" s="1"/>
  <c r="BY69" i="31"/>
  <c r="BX69" i="31" s="1"/>
  <c r="BV69" i="31"/>
  <c r="BU69" i="31" s="1"/>
  <c r="BS69" i="31"/>
  <c r="BR69" i="31" s="1"/>
  <c r="BP69" i="31"/>
  <c r="BO69" i="31" s="1"/>
  <c r="BM69" i="31"/>
  <c r="BL69" i="31" s="1"/>
  <c r="BJ69" i="31"/>
  <c r="BI69" i="31" s="1"/>
  <c r="BG69" i="31"/>
  <c r="BF69" i="31" s="1"/>
  <c r="FT68" i="31"/>
  <c r="FS68" i="31"/>
  <c r="FQ68" i="31"/>
  <c r="FP68" i="31" s="1"/>
  <c r="FN68" i="31"/>
  <c r="FM68" i="31" s="1"/>
  <c r="FK68" i="31"/>
  <c r="FJ68" i="31" s="1"/>
  <c r="FH68" i="31"/>
  <c r="FG68" i="31" s="1"/>
  <c r="FE68" i="31"/>
  <c r="FD68" i="31" s="1"/>
  <c r="FB68" i="31"/>
  <c r="FA68" i="31" s="1"/>
  <c r="EY68" i="31"/>
  <c r="EX68" i="31" s="1"/>
  <c r="EV68" i="31"/>
  <c r="EU68" i="31" s="1"/>
  <c r="ES68" i="31"/>
  <c r="ER68" i="31" s="1"/>
  <c r="EP68" i="31"/>
  <c r="EO68" i="31" s="1"/>
  <c r="EM68" i="31"/>
  <c r="EL68" i="31"/>
  <c r="EJ68" i="31"/>
  <c r="EI68" i="31" s="1"/>
  <c r="EG68" i="31"/>
  <c r="EF68" i="31"/>
  <c r="ED68" i="31"/>
  <c r="EC68" i="31" s="1"/>
  <c r="EA68" i="31"/>
  <c r="DZ68" i="31" s="1"/>
  <c r="DX68" i="31"/>
  <c r="DW68" i="31" s="1"/>
  <c r="DU68" i="31"/>
  <c r="DT68" i="31" s="1"/>
  <c r="DR68" i="31"/>
  <c r="DQ68" i="31" s="1"/>
  <c r="DO68" i="31"/>
  <c r="DN68" i="31" s="1"/>
  <c r="DL68" i="31"/>
  <c r="DK68" i="31" s="1"/>
  <c r="DI68" i="31"/>
  <c r="DH68" i="31" s="1"/>
  <c r="DF68" i="31"/>
  <c r="DE68" i="31" s="1"/>
  <c r="DC68" i="31"/>
  <c r="DB68" i="31" s="1"/>
  <c r="CZ68" i="31"/>
  <c r="CY68" i="31" s="1"/>
  <c r="CW68" i="31"/>
  <c r="CV68" i="31" s="1"/>
  <c r="CT68" i="31"/>
  <c r="CS68" i="31" s="1"/>
  <c r="CQ68" i="31"/>
  <c r="CP68" i="31" s="1"/>
  <c r="CN68" i="31"/>
  <c r="CM68" i="31" s="1"/>
  <c r="CK68" i="31"/>
  <c r="CJ68" i="31" s="1"/>
  <c r="CH68" i="31"/>
  <c r="CG68" i="31" s="1"/>
  <c r="CE68" i="31"/>
  <c r="CD68" i="31" s="1"/>
  <c r="CB68" i="31"/>
  <c r="CA68" i="31" s="1"/>
  <c r="BY68" i="31"/>
  <c r="BX68" i="31" s="1"/>
  <c r="BV68" i="31"/>
  <c r="BU68" i="31" s="1"/>
  <c r="BS68" i="31"/>
  <c r="BR68" i="31" s="1"/>
  <c r="BP68" i="31"/>
  <c r="BO68" i="31" s="1"/>
  <c r="BM68" i="31"/>
  <c r="BL68" i="31" s="1"/>
  <c r="BJ68" i="31"/>
  <c r="BI68" i="31" s="1"/>
  <c r="BG68" i="31"/>
  <c r="BF68" i="31" s="1"/>
  <c r="FT67" i="31"/>
  <c r="FS67" i="31" s="1"/>
  <c r="FQ67" i="31"/>
  <c r="FP67" i="31"/>
  <c r="FN67" i="31"/>
  <c r="FM67" i="31" s="1"/>
  <c r="FK67" i="31"/>
  <c r="FJ67" i="31" s="1"/>
  <c r="FH67" i="31"/>
  <c r="FG67" i="31" s="1"/>
  <c r="FE67" i="31"/>
  <c r="FD67" i="31" s="1"/>
  <c r="FB67" i="31"/>
  <c r="FA67" i="31" s="1"/>
  <c r="EY67" i="31"/>
  <c r="EX67" i="31" s="1"/>
  <c r="EV67" i="31"/>
  <c r="EU67" i="31"/>
  <c r="ES67" i="31"/>
  <c r="ER67" i="31" s="1"/>
  <c r="EP67" i="31"/>
  <c r="EO67" i="31" s="1"/>
  <c r="EM67" i="31"/>
  <c r="EL67" i="31" s="1"/>
  <c r="EJ67" i="31"/>
  <c r="EI67" i="31" s="1"/>
  <c r="EG67" i="31"/>
  <c r="EF67" i="31" s="1"/>
  <c r="ED67" i="31"/>
  <c r="EC67" i="31" s="1"/>
  <c r="EA67" i="31"/>
  <c r="DZ67" i="31" s="1"/>
  <c r="DX67" i="31"/>
  <c r="DW67" i="31" s="1"/>
  <c r="DU67" i="31"/>
  <c r="DT67" i="31" s="1"/>
  <c r="DR67" i="31"/>
  <c r="DQ67" i="31" s="1"/>
  <c r="DO67" i="31"/>
  <c r="DN67" i="31" s="1"/>
  <c r="DL67" i="31"/>
  <c r="DK67" i="31" s="1"/>
  <c r="DI67" i="31"/>
  <c r="DH67" i="31" s="1"/>
  <c r="DF67" i="31"/>
  <c r="DE67" i="31" s="1"/>
  <c r="DC67" i="31"/>
  <c r="DB67" i="31" s="1"/>
  <c r="CZ67" i="31"/>
  <c r="CY67" i="31" s="1"/>
  <c r="CW67" i="31"/>
  <c r="CV67" i="31" s="1"/>
  <c r="CT67" i="31"/>
  <c r="CS67" i="31" s="1"/>
  <c r="CQ67" i="31"/>
  <c r="CP67" i="31" s="1"/>
  <c r="CN67" i="31"/>
  <c r="CM67" i="31" s="1"/>
  <c r="CK67" i="31"/>
  <c r="CJ67" i="31" s="1"/>
  <c r="CH67" i="31"/>
  <c r="CG67" i="31" s="1"/>
  <c r="CE67" i="31"/>
  <c r="CD67" i="31" s="1"/>
  <c r="CB67" i="31"/>
  <c r="CA67" i="31" s="1"/>
  <c r="BY67" i="31"/>
  <c r="BX67" i="31" s="1"/>
  <c r="BV67" i="31"/>
  <c r="BU67" i="31" s="1"/>
  <c r="BS67" i="31"/>
  <c r="BR67" i="31"/>
  <c r="BP67" i="31"/>
  <c r="BO67" i="31" s="1"/>
  <c r="BM67" i="31"/>
  <c r="BL67" i="31" s="1"/>
  <c r="BJ67" i="31"/>
  <c r="BI67" i="31" s="1"/>
  <c r="BG67" i="31"/>
  <c r="BF67" i="31" s="1"/>
  <c r="FT66" i="31"/>
  <c r="FS66" i="31" s="1"/>
  <c r="FQ66" i="31"/>
  <c r="FP66" i="31" s="1"/>
  <c r="FN66" i="31"/>
  <c r="FM66" i="31" s="1"/>
  <c r="FK66" i="31"/>
  <c r="FJ66" i="31" s="1"/>
  <c r="FH66" i="31"/>
  <c r="FG66" i="31" s="1"/>
  <c r="FE66" i="31"/>
  <c r="FD66" i="31" s="1"/>
  <c r="FB66" i="31"/>
  <c r="FA66" i="31"/>
  <c r="EY66" i="31"/>
  <c r="EX66" i="31" s="1"/>
  <c r="EV66" i="31"/>
  <c r="EU66" i="31" s="1"/>
  <c r="ES66" i="31"/>
  <c r="ER66" i="31" s="1"/>
  <c r="EP66" i="31"/>
  <c r="EO66" i="31"/>
  <c r="EM66" i="31"/>
  <c r="EL66" i="31" s="1"/>
  <c r="EJ66" i="31"/>
  <c r="EI66" i="31" s="1"/>
  <c r="EG66" i="31"/>
  <c r="EF66" i="31" s="1"/>
  <c r="ED66" i="31"/>
  <c r="EC66" i="31"/>
  <c r="EA66" i="31"/>
  <c r="DZ66" i="31" s="1"/>
  <c r="DX66" i="31"/>
  <c r="DW66" i="31" s="1"/>
  <c r="DU66" i="31"/>
  <c r="DT66" i="31" s="1"/>
  <c r="DR66" i="31"/>
  <c r="DQ66" i="31" s="1"/>
  <c r="DO66" i="31"/>
  <c r="DN66" i="31" s="1"/>
  <c r="DL66" i="31"/>
  <c r="DK66" i="31" s="1"/>
  <c r="DI66" i="31"/>
  <c r="DH66" i="31" s="1"/>
  <c r="DF66" i="31"/>
  <c r="DE66" i="31" s="1"/>
  <c r="DC66" i="31"/>
  <c r="DB66" i="31" s="1"/>
  <c r="CZ66" i="31"/>
  <c r="CY66" i="31" s="1"/>
  <c r="CW66" i="31"/>
  <c r="CV66" i="31" s="1"/>
  <c r="CT66" i="31"/>
  <c r="CS66" i="31"/>
  <c r="CQ66" i="31"/>
  <c r="CP66" i="31" s="1"/>
  <c r="CN66" i="31"/>
  <c r="CM66" i="31" s="1"/>
  <c r="CK66" i="31"/>
  <c r="CJ66" i="31"/>
  <c r="CH66" i="31"/>
  <c r="CG66" i="31" s="1"/>
  <c r="CE66" i="31"/>
  <c r="CD66" i="31" s="1"/>
  <c r="CB66" i="31"/>
  <c r="CA66" i="31"/>
  <c r="BY66" i="31"/>
  <c r="BX66" i="31" s="1"/>
  <c r="BV66" i="31"/>
  <c r="BU66" i="31" s="1"/>
  <c r="BS66" i="31"/>
  <c r="BR66" i="31" s="1"/>
  <c r="BP66" i="31"/>
  <c r="BO66" i="31" s="1"/>
  <c r="BM66" i="31"/>
  <c r="BL66" i="31" s="1"/>
  <c r="BJ66" i="31"/>
  <c r="BI66" i="31" s="1"/>
  <c r="BG66" i="31"/>
  <c r="BF66" i="31" s="1"/>
  <c r="FT65" i="31"/>
  <c r="FS65" i="31" s="1"/>
  <c r="FQ65" i="31"/>
  <c r="FP65" i="31" s="1"/>
  <c r="FN65" i="31"/>
  <c r="FM65" i="31" s="1"/>
  <c r="FK65" i="31"/>
  <c r="FJ65" i="31" s="1"/>
  <c r="FH65" i="31"/>
  <c r="FG65" i="31" s="1"/>
  <c r="FE65" i="31"/>
  <c r="FD65" i="31" s="1"/>
  <c r="FB65" i="31"/>
  <c r="FA65" i="31" s="1"/>
  <c r="EY65" i="31"/>
  <c r="EX65" i="31" s="1"/>
  <c r="EV65" i="31"/>
  <c r="EU65" i="31" s="1"/>
  <c r="ES65" i="31"/>
  <c r="ER65" i="31" s="1"/>
  <c r="EP65" i="31"/>
  <c r="EO65" i="31" s="1"/>
  <c r="EM65" i="31"/>
  <c r="EL65" i="31" s="1"/>
  <c r="EJ65" i="31"/>
  <c r="EI65" i="31" s="1"/>
  <c r="EG65" i="31"/>
  <c r="EF65" i="31" s="1"/>
  <c r="ED65" i="31"/>
  <c r="EC65" i="31" s="1"/>
  <c r="EA65" i="31"/>
  <c r="DZ65" i="31" s="1"/>
  <c r="DX65" i="31"/>
  <c r="DW65" i="31" s="1"/>
  <c r="DU65" i="31"/>
  <c r="DT65" i="31" s="1"/>
  <c r="DR65" i="31"/>
  <c r="DQ65" i="31" s="1"/>
  <c r="DO65" i="31"/>
  <c r="DN65" i="31" s="1"/>
  <c r="DL65" i="31"/>
  <c r="DK65" i="31" s="1"/>
  <c r="DI65" i="31"/>
  <c r="DH65" i="31" s="1"/>
  <c r="DF65" i="31"/>
  <c r="DE65" i="31" s="1"/>
  <c r="DC65" i="31"/>
  <c r="DB65" i="31" s="1"/>
  <c r="CZ65" i="31"/>
  <c r="CY65" i="31" s="1"/>
  <c r="CW65" i="31"/>
  <c r="CV65" i="31" s="1"/>
  <c r="CT65" i="31"/>
  <c r="CS65" i="31" s="1"/>
  <c r="CQ65" i="31"/>
  <c r="CP65" i="31"/>
  <c r="CN65" i="31"/>
  <c r="CM65" i="31" s="1"/>
  <c r="CK65" i="31"/>
  <c r="CJ65" i="31" s="1"/>
  <c r="CH65" i="31"/>
  <c r="CG65" i="31" s="1"/>
  <c r="CE65" i="31"/>
  <c r="CD65" i="31" s="1"/>
  <c r="CB65" i="31"/>
  <c r="CA65" i="31" s="1"/>
  <c r="BY65" i="31"/>
  <c r="BX65" i="31"/>
  <c r="BV65" i="31"/>
  <c r="BU65" i="31" s="1"/>
  <c r="BS65" i="31"/>
  <c r="BR65" i="31" s="1"/>
  <c r="BP65" i="31"/>
  <c r="BO65" i="31" s="1"/>
  <c r="BM65" i="31"/>
  <c r="BL65" i="31" s="1"/>
  <c r="BJ65" i="31"/>
  <c r="BI65" i="31" s="1"/>
  <c r="BG65" i="31"/>
  <c r="BF65" i="31" s="1"/>
  <c r="FT64" i="31"/>
  <c r="FS64" i="31" s="1"/>
  <c r="FQ64" i="31"/>
  <c r="FP64" i="31" s="1"/>
  <c r="FN64" i="31"/>
  <c r="FM64" i="31" s="1"/>
  <c r="FK64" i="31"/>
  <c r="FJ64" i="31" s="1"/>
  <c r="FH64" i="31"/>
  <c r="FG64" i="31"/>
  <c r="FE64" i="31"/>
  <c r="FD64" i="31" s="1"/>
  <c r="FB64" i="31"/>
  <c r="FA64" i="31" s="1"/>
  <c r="EY64" i="31"/>
  <c r="EX64" i="31" s="1"/>
  <c r="EV64" i="31"/>
  <c r="EU64" i="31" s="1"/>
  <c r="ES64" i="31"/>
  <c r="ER64" i="31"/>
  <c r="EP64" i="31"/>
  <c r="EO64" i="31" s="1"/>
  <c r="EM64" i="31"/>
  <c r="EL64" i="31" s="1"/>
  <c r="EJ64" i="31"/>
  <c r="EI64" i="31" s="1"/>
  <c r="EG64" i="31"/>
  <c r="EF64" i="31" s="1"/>
  <c r="ED64" i="31"/>
  <c r="EC64" i="31" s="1"/>
  <c r="EA64" i="31"/>
  <c r="DZ64" i="31" s="1"/>
  <c r="DX64" i="31"/>
  <c r="DW64" i="31" s="1"/>
  <c r="DU64" i="31"/>
  <c r="DT64" i="31" s="1"/>
  <c r="DR64" i="31"/>
  <c r="DQ64" i="31" s="1"/>
  <c r="DO64" i="31"/>
  <c r="DN64" i="31" s="1"/>
  <c r="DL64" i="31"/>
  <c r="DK64" i="31" s="1"/>
  <c r="DI64" i="31"/>
  <c r="DH64" i="31" s="1"/>
  <c r="DF64" i="31"/>
  <c r="DE64" i="31" s="1"/>
  <c r="DC64" i="31"/>
  <c r="DB64" i="31" s="1"/>
  <c r="CZ64" i="31"/>
  <c r="CY64" i="31" s="1"/>
  <c r="CW64" i="31"/>
  <c r="CV64" i="31" s="1"/>
  <c r="CT64" i="31"/>
  <c r="CS64" i="31" s="1"/>
  <c r="CQ64" i="31"/>
  <c r="CP64" i="31" s="1"/>
  <c r="CN64" i="31"/>
  <c r="CM64" i="31" s="1"/>
  <c r="CK64" i="31"/>
  <c r="CJ64" i="31" s="1"/>
  <c r="CH64" i="31"/>
  <c r="CG64" i="31" s="1"/>
  <c r="CE64" i="31"/>
  <c r="CD64" i="31" s="1"/>
  <c r="CB64" i="31"/>
  <c r="CA64" i="31"/>
  <c r="BY64" i="31"/>
  <c r="BX64" i="31" s="1"/>
  <c r="BV64" i="31"/>
  <c r="BU64" i="31" s="1"/>
  <c r="BS64" i="31"/>
  <c r="BR64" i="31" s="1"/>
  <c r="BP64" i="31"/>
  <c r="BO64" i="31" s="1"/>
  <c r="BM64" i="31"/>
  <c r="BL64" i="31" s="1"/>
  <c r="BJ64" i="31"/>
  <c r="BI64" i="31" s="1"/>
  <c r="BG64" i="31"/>
  <c r="BF64" i="31" s="1"/>
  <c r="FT63" i="31"/>
  <c r="FS63" i="31" s="1"/>
  <c r="FQ63" i="31"/>
  <c r="FP63" i="31" s="1"/>
  <c r="FN63" i="31"/>
  <c r="FM63" i="31" s="1"/>
  <c r="FK63" i="31"/>
  <c r="FJ63" i="31" s="1"/>
  <c r="FH63" i="31"/>
  <c r="FG63" i="31"/>
  <c r="FE63" i="31"/>
  <c r="FD63" i="31"/>
  <c r="FB63" i="31"/>
  <c r="FA63" i="31" s="1"/>
  <c r="EY63" i="31"/>
  <c r="EX63" i="31" s="1"/>
  <c r="EV63" i="31"/>
  <c r="EU63" i="31" s="1"/>
  <c r="ES63" i="31"/>
  <c r="ER63" i="31" s="1"/>
  <c r="EP63" i="31"/>
  <c r="EO63" i="31" s="1"/>
  <c r="EM63" i="31"/>
  <c r="EL63" i="31" s="1"/>
  <c r="EJ63" i="31"/>
  <c r="EI63" i="31" s="1"/>
  <c r="EG63" i="31"/>
  <c r="EF63" i="31" s="1"/>
  <c r="ED63" i="31"/>
  <c r="EC63" i="31" s="1"/>
  <c r="EA63" i="31"/>
  <c r="DZ63" i="31" s="1"/>
  <c r="DX63" i="31"/>
  <c r="DW63" i="31"/>
  <c r="DU63" i="31"/>
  <c r="DT63" i="31" s="1"/>
  <c r="DR63" i="31"/>
  <c r="DQ63" i="31" s="1"/>
  <c r="DO63" i="31"/>
  <c r="DN63" i="31" s="1"/>
  <c r="DL63" i="31"/>
  <c r="DK63" i="31" s="1"/>
  <c r="DI63" i="31"/>
  <c r="DH63" i="31" s="1"/>
  <c r="DF63" i="31"/>
  <c r="DE63" i="31" s="1"/>
  <c r="DC63" i="31"/>
  <c r="DB63" i="31"/>
  <c r="CZ63" i="31"/>
  <c r="CY63" i="31" s="1"/>
  <c r="CW63" i="31"/>
  <c r="CV63" i="31"/>
  <c r="CT63" i="31"/>
  <c r="CS63" i="31" s="1"/>
  <c r="CQ63" i="31"/>
  <c r="CP63" i="31"/>
  <c r="CN63" i="31"/>
  <c r="CM63" i="31" s="1"/>
  <c r="CK63" i="31"/>
  <c r="CJ63" i="31" s="1"/>
  <c r="CH63" i="31"/>
  <c r="CG63" i="31" s="1"/>
  <c r="CE63" i="31"/>
  <c r="CD63" i="31" s="1"/>
  <c r="CB63" i="31"/>
  <c r="CA63" i="31"/>
  <c r="BY63" i="31"/>
  <c r="BX63" i="31" s="1"/>
  <c r="BV63" i="31"/>
  <c r="BU63" i="31"/>
  <c r="BS63" i="31"/>
  <c r="BR63" i="31" s="1"/>
  <c r="BP63" i="31"/>
  <c r="BO63" i="31" s="1"/>
  <c r="BM63" i="31"/>
  <c r="BL63" i="31" s="1"/>
  <c r="BJ63" i="31"/>
  <c r="BI63" i="31" s="1"/>
  <c r="BG63" i="31"/>
  <c r="BF63" i="31" s="1"/>
  <c r="FT62" i="31"/>
  <c r="FS62" i="31" s="1"/>
  <c r="FQ62" i="31"/>
  <c r="FP62" i="31" s="1"/>
  <c r="FN62" i="31"/>
  <c r="FM62" i="31"/>
  <c r="FK62" i="31"/>
  <c r="FJ62" i="31" s="1"/>
  <c r="FH62" i="31"/>
  <c r="FG62" i="31"/>
  <c r="FE62" i="31"/>
  <c r="FD62" i="31" s="1"/>
  <c r="FB62" i="31"/>
  <c r="FA62" i="31" s="1"/>
  <c r="EY62" i="31"/>
  <c r="EX62" i="31" s="1"/>
  <c r="EV62" i="31"/>
  <c r="EU62" i="31" s="1"/>
  <c r="ES62" i="31"/>
  <c r="ER62" i="31" s="1"/>
  <c r="EP62" i="31"/>
  <c r="EO62" i="31" s="1"/>
  <c r="EM62" i="31"/>
  <c r="EL62" i="31" s="1"/>
  <c r="EJ62" i="31"/>
  <c r="EI62" i="31" s="1"/>
  <c r="EG62" i="31"/>
  <c r="EF62" i="31" s="1"/>
  <c r="ED62" i="31"/>
  <c r="EC62" i="31" s="1"/>
  <c r="EA62" i="31"/>
  <c r="DZ62" i="31" s="1"/>
  <c r="DX62" i="31"/>
  <c r="DW62" i="31" s="1"/>
  <c r="DU62" i="31"/>
  <c r="DT62" i="31" s="1"/>
  <c r="DR62" i="31"/>
  <c r="DQ62" i="31" s="1"/>
  <c r="DO62" i="31"/>
  <c r="DN62" i="31" s="1"/>
  <c r="DL62" i="31"/>
  <c r="DK62" i="31" s="1"/>
  <c r="DI62" i="31"/>
  <c r="DH62" i="31" s="1"/>
  <c r="DF62" i="31"/>
  <c r="DE62" i="31" s="1"/>
  <c r="DC62" i="31"/>
  <c r="DB62" i="31" s="1"/>
  <c r="CZ62" i="31"/>
  <c r="CY62" i="31" s="1"/>
  <c r="CW62" i="31"/>
  <c r="CV62" i="31" s="1"/>
  <c r="CT62" i="31"/>
  <c r="CS62" i="31" s="1"/>
  <c r="CQ62" i="31"/>
  <c r="CP62" i="31" s="1"/>
  <c r="CN62" i="31"/>
  <c r="CM62" i="31" s="1"/>
  <c r="CK62" i="31"/>
  <c r="CJ62" i="31" s="1"/>
  <c r="CH62" i="31"/>
  <c r="CG62" i="31" s="1"/>
  <c r="CE62" i="31"/>
  <c r="CD62" i="31" s="1"/>
  <c r="CB62" i="31"/>
  <c r="CA62" i="31" s="1"/>
  <c r="BY62" i="31"/>
  <c r="BX62" i="31" s="1"/>
  <c r="BV62" i="31"/>
  <c r="BU62" i="31" s="1"/>
  <c r="BS62" i="31"/>
  <c r="BR62" i="31" s="1"/>
  <c r="BP62" i="31"/>
  <c r="BO62" i="31" s="1"/>
  <c r="BM62" i="31"/>
  <c r="BL62" i="31" s="1"/>
  <c r="BJ62" i="31"/>
  <c r="BI62" i="31" s="1"/>
  <c r="BG62" i="31"/>
  <c r="BF62" i="31" s="1"/>
  <c r="FT61" i="31"/>
  <c r="FS61" i="31" s="1"/>
  <c r="FQ61" i="31"/>
  <c r="FP61" i="31" s="1"/>
  <c r="FN61" i="31"/>
  <c r="FM61" i="31" s="1"/>
  <c r="FK61" i="31"/>
  <c r="FJ61" i="31" s="1"/>
  <c r="FH61" i="31"/>
  <c r="FG61" i="31" s="1"/>
  <c r="FE61" i="31"/>
  <c r="FD61" i="31" s="1"/>
  <c r="FB61" i="31"/>
  <c r="FA61" i="31" s="1"/>
  <c r="EY61" i="31"/>
  <c r="EX61" i="31" s="1"/>
  <c r="EV61" i="31"/>
  <c r="EU61" i="31" s="1"/>
  <c r="ES61" i="31"/>
  <c r="ER61" i="31" s="1"/>
  <c r="EP61" i="31"/>
  <c r="EO61" i="31" s="1"/>
  <c r="EM61" i="31"/>
  <c r="EL61" i="31"/>
  <c r="EJ61" i="31"/>
  <c r="EI61" i="31" s="1"/>
  <c r="EG61" i="31"/>
  <c r="EF61" i="31" s="1"/>
  <c r="ED61" i="31"/>
  <c r="EC61" i="31" s="1"/>
  <c r="EA61" i="31"/>
  <c r="DZ61" i="31" s="1"/>
  <c r="DX61" i="31"/>
  <c r="DW61" i="31" s="1"/>
  <c r="DU61" i="31"/>
  <c r="DT61" i="31" s="1"/>
  <c r="DR61" i="31"/>
  <c r="DQ61" i="31" s="1"/>
  <c r="DO61" i="31"/>
  <c r="DN61" i="31" s="1"/>
  <c r="DL61" i="31"/>
  <c r="DK61" i="31" s="1"/>
  <c r="DI61" i="31"/>
  <c r="DH61" i="31" s="1"/>
  <c r="DF61" i="31"/>
  <c r="DE61" i="31" s="1"/>
  <c r="DC61" i="31"/>
  <c r="DB61" i="31" s="1"/>
  <c r="CZ61" i="31"/>
  <c r="CY61" i="31" s="1"/>
  <c r="CW61" i="31"/>
  <c r="CV61" i="31" s="1"/>
  <c r="CT61" i="31"/>
  <c r="CS61" i="31" s="1"/>
  <c r="CQ61" i="31"/>
  <c r="CP61" i="31" s="1"/>
  <c r="CN61" i="31"/>
  <c r="CM61" i="31" s="1"/>
  <c r="CK61" i="31"/>
  <c r="CJ61" i="31" s="1"/>
  <c r="CH61" i="31"/>
  <c r="CG61" i="31" s="1"/>
  <c r="CE61" i="31"/>
  <c r="CD61" i="31" s="1"/>
  <c r="CB61" i="31"/>
  <c r="CA61" i="31" s="1"/>
  <c r="BY61" i="31"/>
  <c r="BX61" i="31" s="1"/>
  <c r="BV61" i="31"/>
  <c r="BU61" i="31" s="1"/>
  <c r="BS61" i="31"/>
  <c r="BR61" i="31" s="1"/>
  <c r="BP61" i="31"/>
  <c r="BO61" i="31" s="1"/>
  <c r="BM61" i="31"/>
  <c r="BL61" i="31" s="1"/>
  <c r="BJ61" i="31"/>
  <c r="BI61" i="31" s="1"/>
  <c r="BG61" i="31"/>
  <c r="BF61" i="31" s="1"/>
  <c r="FT60" i="31"/>
  <c r="FS60" i="31" s="1"/>
  <c r="FQ60" i="31"/>
  <c r="FP60" i="31" s="1"/>
  <c r="FN60" i="31"/>
  <c r="FM60" i="31" s="1"/>
  <c r="FK60" i="31"/>
  <c r="FJ60" i="31" s="1"/>
  <c r="FH60" i="31"/>
  <c r="FG60" i="31" s="1"/>
  <c r="FE60" i="31"/>
  <c r="FD60" i="31" s="1"/>
  <c r="FB60" i="31"/>
  <c r="FA60" i="31" s="1"/>
  <c r="EY60" i="31"/>
  <c r="EX60" i="31" s="1"/>
  <c r="EV60" i="31"/>
  <c r="EU60" i="31" s="1"/>
  <c r="ES60" i="31"/>
  <c r="ER60" i="31" s="1"/>
  <c r="EP60" i="31"/>
  <c r="EO60" i="31" s="1"/>
  <c r="EM60" i="31"/>
  <c r="EL60" i="31"/>
  <c r="EJ60" i="31"/>
  <c r="EI60" i="31" s="1"/>
  <c r="EG60" i="31"/>
  <c r="EF60" i="31" s="1"/>
  <c r="ED60" i="31"/>
  <c r="EC60" i="31" s="1"/>
  <c r="EA60" i="31"/>
  <c r="DZ60" i="31" s="1"/>
  <c r="DX60" i="31"/>
  <c r="DW60" i="31" s="1"/>
  <c r="DU60" i="31"/>
  <c r="DT60" i="31" s="1"/>
  <c r="DR60" i="31"/>
  <c r="DQ60" i="31" s="1"/>
  <c r="DO60" i="31"/>
  <c r="DN60" i="31" s="1"/>
  <c r="DL60" i="31"/>
  <c r="DK60" i="31" s="1"/>
  <c r="DI60" i="31"/>
  <c r="DH60" i="31" s="1"/>
  <c r="DF60" i="31"/>
  <c r="DE60" i="31" s="1"/>
  <c r="DC60" i="31"/>
  <c r="DB60" i="31" s="1"/>
  <c r="CZ60" i="31"/>
  <c r="CY60" i="31" s="1"/>
  <c r="CW60" i="31"/>
  <c r="CV60" i="31"/>
  <c r="CT60" i="31"/>
  <c r="CS60" i="31" s="1"/>
  <c r="CQ60" i="31"/>
  <c r="CP60" i="31" s="1"/>
  <c r="CN60" i="31"/>
  <c r="CM60" i="31" s="1"/>
  <c r="CK60" i="31"/>
  <c r="CJ60" i="31" s="1"/>
  <c r="CH60" i="31"/>
  <c r="CG60" i="31" s="1"/>
  <c r="CE60" i="31"/>
  <c r="CD60" i="31"/>
  <c r="CB60" i="31"/>
  <c r="CA60" i="31" s="1"/>
  <c r="BY60" i="31"/>
  <c r="BX60" i="31" s="1"/>
  <c r="BV60" i="31"/>
  <c r="BU60" i="31" s="1"/>
  <c r="BS60" i="31"/>
  <c r="BR60" i="31" s="1"/>
  <c r="BP60" i="31"/>
  <c r="BO60" i="31" s="1"/>
  <c r="BM60" i="31"/>
  <c r="BL60" i="31" s="1"/>
  <c r="BJ60" i="31"/>
  <c r="BI60" i="31"/>
  <c r="BG60" i="31"/>
  <c r="BF60" i="31" s="1"/>
  <c r="FT59" i="31"/>
  <c r="FS59" i="31" s="1"/>
  <c r="FQ59" i="31"/>
  <c r="FP59" i="31" s="1"/>
  <c r="FN59" i="31"/>
  <c r="FM59" i="31" s="1"/>
  <c r="FK59" i="31"/>
  <c r="FJ59" i="31" s="1"/>
  <c r="FH59" i="31"/>
  <c r="FG59" i="31" s="1"/>
  <c r="FE59" i="31"/>
  <c r="FD59" i="31" s="1"/>
  <c r="FB59" i="31"/>
  <c r="FA59" i="31" s="1"/>
  <c r="EY59" i="31"/>
  <c r="EX59" i="31" s="1"/>
  <c r="EV59" i="31"/>
  <c r="EU59" i="31"/>
  <c r="ES59" i="31"/>
  <c r="ER59" i="31" s="1"/>
  <c r="EP59" i="31"/>
  <c r="EO59" i="31" s="1"/>
  <c r="EM59" i="31"/>
  <c r="EL59" i="31" s="1"/>
  <c r="EJ59" i="31"/>
  <c r="EI59" i="31" s="1"/>
  <c r="EG59" i="31"/>
  <c r="EF59" i="31" s="1"/>
  <c r="ED59" i="31"/>
  <c r="EC59" i="31" s="1"/>
  <c r="EA59" i="31"/>
  <c r="DZ59" i="31" s="1"/>
  <c r="DX59" i="31"/>
  <c r="DW59" i="31" s="1"/>
  <c r="DU59" i="31"/>
  <c r="DT59" i="31" s="1"/>
  <c r="DR59" i="31"/>
  <c r="DQ59" i="31" s="1"/>
  <c r="DO59" i="31"/>
  <c r="DN59" i="31" s="1"/>
  <c r="DL59" i="31"/>
  <c r="DK59" i="31" s="1"/>
  <c r="DI59" i="31"/>
  <c r="DH59" i="31" s="1"/>
  <c r="DF59" i="31"/>
  <c r="DE59" i="31" s="1"/>
  <c r="DC59" i="31"/>
  <c r="DB59" i="31" s="1"/>
  <c r="CZ59" i="31"/>
  <c r="CY59" i="31" s="1"/>
  <c r="CW59" i="31"/>
  <c r="CV59" i="31" s="1"/>
  <c r="CT59" i="31"/>
  <c r="CS59" i="31" s="1"/>
  <c r="CQ59" i="31"/>
  <c r="CP59" i="31" s="1"/>
  <c r="CN59" i="31"/>
  <c r="CM59" i="31" s="1"/>
  <c r="CK59" i="31"/>
  <c r="CJ59" i="31" s="1"/>
  <c r="CH59" i="31"/>
  <c r="CG59" i="31"/>
  <c r="CE59" i="31"/>
  <c r="CD59" i="31"/>
  <c r="CB59" i="31"/>
  <c r="CA59" i="31" s="1"/>
  <c r="BY59" i="31"/>
  <c r="BX59" i="31" s="1"/>
  <c r="BV59" i="31"/>
  <c r="BU59" i="31" s="1"/>
  <c r="BS59" i="31"/>
  <c r="BR59" i="31" s="1"/>
  <c r="BP59" i="31"/>
  <c r="BO59" i="31" s="1"/>
  <c r="BM59" i="31"/>
  <c r="BL59" i="31" s="1"/>
  <c r="BJ59" i="31"/>
  <c r="BI59" i="31" s="1"/>
  <c r="BG59" i="31"/>
  <c r="BF59" i="31" s="1"/>
  <c r="FT58" i="31"/>
  <c r="FS58" i="31"/>
  <c r="FQ58" i="31"/>
  <c r="FP58" i="31"/>
  <c r="FN58" i="31"/>
  <c r="FM58" i="31" s="1"/>
  <c r="FK58" i="31"/>
  <c r="FJ58" i="31"/>
  <c r="FH58" i="31"/>
  <c r="FG58" i="31" s="1"/>
  <c r="FE58" i="31"/>
  <c r="FD58" i="31" s="1"/>
  <c r="FB58" i="31"/>
  <c r="FA58" i="31" s="1"/>
  <c r="EY58" i="31"/>
  <c r="EX58" i="31" s="1"/>
  <c r="EV58" i="31"/>
  <c r="EU58" i="31" s="1"/>
  <c r="ES58" i="31"/>
  <c r="ER58" i="31"/>
  <c r="EP58" i="31"/>
  <c r="EO58" i="31" s="1"/>
  <c r="EM58" i="31"/>
  <c r="EL58" i="31" s="1"/>
  <c r="EJ58" i="31"/>
  <c r="EI58" i="31" s="1"/>
  <c r="EG58" i="31"/>
  <c r="EF58" i="31" s="1"/>
  <c r="ED58" i="31"/>
  <c r="EC58" i="31" s="1"/>
  <c r="EA58" i="31"/>
  <c r="DZ58" i="31" s="1"/>
  <c r="DX58" i="31"/>
  <c r="DW58" i="31" s="1"/>
  <c r="DU58" i="31"/>
  <c r="DT58" i="31" s="1"/>
  <c r="DR58" i="31"/>
  <c r="DQ58" i="31" s="1"/>
  <c r="DO58" i="31"/>
  <c r="DN58" i="31" s="1"/>
  <c r="DL58" i="31"/>
  <c r="DK58" i="31" s="1"/>
  <c r="DI58" i="31"/>
  <c r="DH58" i="31" s="1"/>
  <c r="DF58" i="31"/>
  <c r="DE58" i="31" s="1"/>
  <c r="DC58" i="31"/>
  <c r="DB58" i="31" s="1"/>
  <c r="CZ58" i="31"/>
  <c r="CY58" i="31" s="1"/>
  <c r="CW58" i="31"/>
  <c r="CV58" i="31" s="1"/>
  <c r="CT58" i="31"/>
  <c r="CS58" i="31" s="1"/>
  <c r="CQ58" i="31"/>
  <c r="CP58" i="31" s="1"/>
  <c r="CN58" i="31"/>
  <c r="CM58" i="31" s="1"/>
  <c r="CK58" i="31"/>
  <c r="CJ58" i="31" s="1"/>
  <c r="CH58" i="31"/>
  <c r="CG58" i="31" s="1"/>
  <c r="CE58" i="31"/>
  <c r="CD58" i="31" s="1"/>
  <c r="CB58" i="31"/>
  <c r="CA58" i="31" s="1"/>
  <c r="BY58" i="31"/>
  <c r="BX58" i="31" s="1"/>
  <c r="BV58" i="31"/>
  <c r="BU58" i="31" s="1"/>
  <c r="BS58" i="31"/>
  <c r="BR58" i="31" s="1"/>
  <c r="BP58" i="31"/>
  <c r="BO58" i="31" s="1"/>
  <c r="BM58" i="31"/>
  <c r="BL58" i="31" s="1"/>
  <c r="BJ58" i="31"/>
  <c r="BI58" i="31" s="1"/>
  <c r="BG58" i="31"/>
  <c r="BF58" i="31" s="1"/>
  <c r="FT57" i="31"/>
  <c r="FS57" i="31" s="1"/>
  <c r="FQ57" i="31"/>
  <c r="FP57" i="31" s="1"/>
  <c r="FN57" i="31"/>
  <c r="FM57" i="31" s="1"/>
  <c r="FK57" i="31"/>
  <c r="FJ57" i="31" s="1"/>
  <c r="FH57" i="31"/>
  <c r="FG57" i="31" s="1"/>
  <c r="FE57" i="31"/>
  <c r="FD57" i="31" s="1"/>
  <c r="FB57" i="31"/>
  <c r="FA57" i="31" s="1"/>
  <c r="EY57" i="31"/>
  <c r="EX57" i="31" s="1"/>
  <c r="EV57" i="31"/>
  <c r="EU57" i="31" s="1"/>
  <c r="ES57" i="31"/>
  <c r="ER57" i="31" s="1"/>
  <c r="EP57" i="31"/>
  <c r="EO57" i="31" s="1"/>
  <c r="EM57" i="31"/>
  <c r="EL57" i="31" s="1"/>
  <c r="EJ57" i="31"/>
  <c r="EI57" i="31" s="1"/>
  <c r="EG57" i="31"/>
  <c r="EF57" i="31" s="1"/>
  <c r="ED57" i="31"/>
  <c r="EC57" i="31" s="1"/>
  <c r="EA57" i="31"/>
  <c r="DZ57" i="31" s="1"/>
  <c r="DX57" i="31"/>
  <c r="DW57" i="31" s="1"/>
  <c r="DU57" i="31"/>
  <c r="DT57" i="31" s="1"/>
  <c r="DR57" i="31"/>
  <c r="DQ57" i="31" s="1"/>
  <c r="DO57" i="31"/>
  <c r="DN57" i="31" s="1"/>
  <c r="DL57" i="31"/>
  <c r="DK57" i="31" s="1"/>
  <c r="DI57" i="31"/>
  <c r="DH57" i="31" s="1"/>
  <c r="DF57" i="31"/>
  <c r="DE57" i="31" s="1"/>
  <c r="DC57" i="31"/>
  <c r="DB57" i="31" s="1"/>
  <c r="CZ57" i="31"/>
  <c r="CY57" i="31" s="1"/>
  <c r="CW57" i="31"/>
  <c r="CV57" i="31" s="1"/>
  <c r="CT57" i="31"/>
  <c r="CS57" i="31" s="1"/>
  <c r="CQ57" i="31"/>
  <c r="CP57" i="31" s="1"/>
  <c r="CN57" i="31"/>
  <c r="CM57" i="31" s="1"/>
  <c r="CK57" i="31"/>
  <c r="CJ57" i="31" s="1"/>
  <c r="CH57" i="31"/>
  <c r="CG57" i="31" s="1"/>
  <c r="CE57" i="31"/>
  <c r="CD57" i="31" s="1"/>
  <c r="CB57" i="31"/>
  <c r="CA57" i="31" s="1"/>
  <c r="BY57" i="31"/>
  <c r="BX57" i="31"/>
  <c r="BV57" i="31"/>
  <c r="BU57" i="31" s="1"/>
  <c r="BS57" i="31"/>
  <c r="BR57" i="31"/>
  <c r="BP57" i="31"/>
  <c r="BO57" i="31" s="1"/>
  <c r="BM57" i="31"/>
  <c r="BL57" i="31" s="1"/>
  <c r="BJ57" i="31"/>
  <c r="BI57" i="31" s="1"/>
  <c r="BG57" i="31"/>
  <c r="BF57" i="31" s="1"/>
  <c r="FT56" i="31"/>
  <c r="FS56" i="31" s="1"/>
  <c r="FQ56" i="31"/>
  <c r="FP56" i="31" s="1"/>
  <c r="FN56" i="31"/>
  <c r="FM56" i="31" s="1"/>
  <c r="FK56" i="31"/>
  <c r="FJ56" i="31" s="1"/>
  <c r="FH56" i="31"/>
  <c r="FG56" i="31" s="1"/>
  <c r="FE56" i="31"/>
  <c r="FD56" i="31"/>
  <c r="FB56" i="31"/>
  <c r="FA56" i="31" s="1"/>
  <c r="EY56" i="31"/>
  <c r="EX56" i="31" s="1"/>
  <c r="EV56" i="31"/>
  <c r="EU56" i="31" s="1"/>
  <c r="ES56" i="31"/>
  <c r="ER56" i="31" s="1"/>
  <c r="EP56" i="31"/>
  <c r="EO56" i="31" s="1"/>
  <c r="EM56" i="31"/>
  <c r="EL56" i="31" s="1"/>
  <c r="EJ56" i="31"/>
  <c r="EI56" i="31" s="1"/>
  <c r="EG56" i="31"/>
  <c r="EF56" i="31" s="1"/>
  <c r="ED56" i="31"/>
  <c r="EC56" i="31" s="1"/>
  <c r="EA56" i="31"/>
  <c r="DZ56" i="31" s="1"/>
  <c r="DX56" i="31"/>
  <c r="DW56" i="31" s="1"/>
  <c r="DU56" i="31"/>
  <c r="DT56" i="31" s="1"/>
  <c r="DR56" i="31"/>
  <c r="DQ56" i="31" s="1"/>
  <c r="DO56" i="31"/>
  <c r="DN56" i="31" s="1"/>
  <c r="DL56" i="31"/>
  <c r="DK56" i="31"/>
  <c r="DI56" i="31"/>
  <c r="DH56" i="31" s="1"/>
  <c r="DF56" i="31"/>
  <c r="DE56" i="31" s="1"/>
  <c r="DC56" i="31"/>
  <c r="DB56" i="31"/>
  <c r="CZ56" i="31"/>
  <c r="CY56" i="31" s="1"/>
  <c r="CW56" i="31"/>
  <c r="CV56" i="31" s="1"/>
  <c r="CT56" i="31"/>
  <c r="CS56" i="31" s="1"/>
  <c r="CQ56" i="31"/>
  <c r="CP56" i="31" s="1"/>
  <c r="CN56" i="31"/>
  <c r="CM56" i="31" s="1"/>
  <c r="CK56" i="31"/>
  <c r="CJ56" i="31"/>
  <c r="CH56" i="31"/>
  <c r="CG56" i="31" s="1"/>
  <c r="CE56" i="31"/>
  <c r="CD56" i="31" s="1"/>
  <c r="CB56" i="31"/>
  <c r="CA56" i="31" s="1"/>
  <c r="BY56" i="31"/>
  <c r="BX56" i="31" s="1"/>
  <c r="BV56" i="31"/>
  <c r="BU56" i="31"/>
  <c r="BS56" i="31"/>
  <c r="BR56" i="31" s="1"/>
  <c r="BP56" i="31"/>
  <c r="BO56" i="31" s="1"/>
  <c r="BM56" i="31"/>
  <c r="BL56" i="31" s="1"/>
  <c r="BJ56" i="31"/>
  <c r="BI56" i="31" s="1"/>
  <c r="BG56" i="31"/>
  <c r="BF56" i="31" s="1"/>
  <c r="FT55" i="31"/>
  <c r="FS55" i="31" s="1"/>
  <c r="FQ55" i="31"/>
  <c r="FP55" i="31" s="1"/>
  <c r="FN55" i="31"/>
  <c r="FM55" i="31" s="1"/>
  <c r="FK55" i="31"/>
  <c r="FJ55" i="31" s="1"/>
  <c r="FH55" i="31"/>
  <c r="FG55" i="31" s="1"/>
  <c r="FE55" i="31"/>
  <c r="FD55" i="31" s="1"/>
  <c r="FB55" i="31"/>
  <c r="FA55" i="31" s="1"/>
  <c r="EY55" i="31"/>
  <c r="EX55" i="31" s="1"/>
  <c r="EV55" i="31"/>
  <c r="EU55" i="31" s="1"/>
  <c r="ES55" i="31"/>
  <c r="ER55" i="31" s="1"/>
  <c r="EP55" i="31"/>
  <c r="EO55" i="31" s="1"/>
  <c r="EM55" i="31"/>
  <c r="EL55" i="31" s="1"/>
  <c r="EJ55" i="31"/>
  <c r="EI55" i="31" s="1"/>
  <c r="EG55" i="31"/>
  <c r="EF55" i="31" s="1"/>
  <c r="ED55" i="31"/>
  <c r="EC55" i="31" s="1"/>
  <c r="EA55" i="31"/>
  <c r="DZ55" i="31" s="1"/>
  <c r="DX55" i="31"/>
  <c r="DW55" i="31" s="1"/>
  <c r="DU55" i="31"/>
  <c r="DT55" i="31"/>
  <c r="DR55" i="31"/>
  <c r="DQ55" i="31" s="1"/>
  <c r="DO55" i="31"/>
  <c r="DN55" i="31" s="1"/>
  <c r="DL55" i="31"/>
  <c r="DK55" i="31" s="1"/>
  <c r="DI55" i="31"/>
  <c r="DH55" i="31" s="1"/>
  <c r="DF55" i="31"/>
  <c r="DE55" i="31" s="1"/>
  <c r="DC55" i="31"/>
  <c r="DB55" i="31" s="1"/>
  <c r="CZ55" i="31"/>
  <c r="CY55" i="31" s="1"/>
  <c r="CW55" i="31"/>
  <c r="CV55" i="31" s="1"/>
  <c r="CT55" i="31"/>
  <c r="CS55" i="31" s="1"/>
  <c r="CQ55" i="31"/>
  <c r="CP55" i="31" s="1"/>
  <c r="CN55" i="31"/>
  <c r="CM55" i="31" s="1"/>
  <c r="CK55" i="31"/>
  <c r="CJ55" i="31" s="1"/>
  <c r="CH55" i="31"/>
  <c r="CG55" i="31" s="1"/>
  <c r="CE55" i="31"/>
  <c r="CD55" i="31" s="1"/>
  <c r="CB55" i="31"/>
  <c r="CA55" i="31" s="1"/>
  <c r="BY55" i="31"/>
  <c r="BX55" i="31" s="1"/>
  <c r="BV55" i="31"/>
  <c r="BU55" i="31" s="1"/>
  <c r="BS55" i="31"/>
  <c r="BR55" i="31" s="1"/>
  <c r="BP55" i="31"/>
  <c r="BO55" i="31"/>
  <c r="BM55" i="31"/>
  <c r="BL55" i="31" s="1"/>
  <c r="BJ55" i="31"/>
  <c r="BI55" i="31" s="1"/>
  <c r="BG55" i="31"/>
  <c r="BF55" i="31" s="1"/>
  <c r="FT54" i="31"/>
  <c r="FS54" i="31" s="1"/>
  <c r="FQ54" i="31"/>
  <c r="FP54" i="31" s="1"/>
  <c r="FN54" i="31"/>
  <c r="FM54" i="31" s="1"/>
  <c r="FK54" i="31"/>
  <c r="FJ54" i="31" s="1"/>
  <c r="FH54" i="31"/>
  <c r="FG54" i="31" s="1"/>
  <c r="FE54" i="31"/>
  <c r="FD54" i="31" s="1"/>
  <c r="FB54" i="31"/>
  <c r="FA54" i="31" s="1"/>
  <c r="EY54" i="31"/>
  <c r="EX54" i="31" s="1"/>
  <c r="EV54" i="31"/>
  <c r="EU54" i="31"/>
  <c r="ES54" i="31"/>
  <c r="ER54" i="31" s="1"/>
  <c r="EP54" i="31"/>
  <c r="EO54" i="31" s="1"/>
  <c r="EM54" i="31"/>
  <c r="EL54" i="31" s="1"/>
  <c r="EJ54" i="31"/>
  <c r="EI54" i="31" s="1"/>
  <c r="EG54" i="31"/>
  <c r="EF54" i="31" s="1"/>
  <c r="ED54" i="31"/>
  <c r="EC54" i="31" s="1"/>
  <c r="EA54" i="31"/>
  <c r="DZ54" i="31" s="1"/>
  <c r="DX54" i="31"/>
  <c r="DW54" i="31" s="1"/>
  <c r="DU54" i="31"/>
  <c r="DT54" i="31" s="1"/>
  <c r="DR54" i="31"/>
  <c r="DQ54" i="31" s="1"/>
  <c r="DO54" i="31"/>
  <c r="DN54" i="31" s="1"/>
  <c r="DL54" i="31"/>
  <c r="DK54" i="31" s="1"/>
  <c r="DI54" i="31"/>
  <c r="DH54" i="31" s="1"/>
  <c r="DF54" i="31"/>
  <c r="DE54" i="31" s="1"/>
  <c r="DC54" i="31"/>
  <c r="DB54" i="31" s="1"/>
  <c r="CZ54" i="31"/>
  <c r="CY54" i="31" s="1"/>
  <c r="CW54" i="31"/>
  <c r="CV54" i="31"/>
  <c r="CT54" i="31"/>
  <c r="CS54" i="31" s="1"/>
  <c r="CQ54" i="31"/>
  <c r="CP54" i="31" s="1"/>
  <c r="CN54" i="31"/>
  <c r="CM54" i="31" s="1"/>
  <c r="CK54" i="31"/>
  <c r="CJ54" i="31" s="1"/>
  <c r="CH54" i="31"/>
  <c r="CG54" i="31" s="1"/>
  <c r="CE54" i="31"/>
  <c r="CD54" i="31" s="1"/>
  <c r="CB54" i="31"/>
  <c r="CA54" i="31" s="1"/>
  <c r="BY54" i="31"/>
  <c r="BX54" i="31"/>
  <c r="BV54" i="31"/>
  <c r="BU54" i="31" s="1"/>
  <c r="BS54" i="31"/>
  <c r="BR54" i="31" s="1"/>
  <c r="BP54" i="31"/>
  <c r="BO54" i="31" s="1"/>
  <c r="BM54" i="31"/>
  <c r="BL54" i="31" s="1"/>
  <c r="BJ54" i="31"/>
  <c r="BI54" i="31" s="1"/>
  <c r="BG54" i="31"/>
  <c r="BF54" i="31" s="1"/>
  <c r="FT53" i="31"/>
  <c r="FS53" i="31" s="1"/>
  <c r="FQ53" i="31"/>
  <c r="FP53" i="31" s="1"/>
  <c r="FN53" i="31"/>
  <c r="FM53" i="31" s="1"/>
  <c r="FK53" i="31"/>
  <c r="FJ53" i="31" s="1"/>
  <c r="FH53" i="31"/>
  <c r="FG53" i="31"/>
  <c r="FE53" i="31"/>
  <c r="FD53" i="31" s="1"/>
  <c r="FB53" i="31"/>
  <c r="FA53" i="31" s="1"/>
  <c r="EY53" i="31"/>
  <c r="EX53" i="31" s="1"/>
  <c r="EV53" i="31"/>
  <c r="EU53" i="31" s="1"/>
  <c r="ES53" i="31"/>
  <c r="ER53" i="31" s="1"/>
  <c r="EP53" i="31"/>
  <c r="EO53" i="31" s="1"/>
  <c r="EM53" i="31"/>
  <c r="EL53" i="31" s="1"/>
  <c r="EJ53" i="31"/>
  <c r="EI53" i="31" s="1"/>
  <c r="EG53" i="31"/>
  <c r="EF53" i="31" s="1"/>
  <c r="ED53" i="31"/>
  <c r="EC53" i="31" s="1"/>
  <c r="EA53" i="31"/>
  <c r="DZ53" i="31" s="1"/>
  <c r="DX53" i="31"/>
  <c r="DW53" i="31" s="1"/>
  <c r="DU53" i="31"/>
  <c r="DT53" i="31" s="1"/>
  <c r="DR53" i="31"/>
  <c r="DQ53" i="31" s="1"/>
  <c r="DO53" i="31"/>
  <c r="DN53" i="31" s="1"/>
  <c r="DL53" i="31"/>
  <c r="DK53" i="31" s="1"/>
  <c r="DI53" i="31"/>
  <c r="DH53" i="31" s="1"/>
  <c r="DF53" i="31"/>
  <c r="DE53" i="31" s="1"/>
  <c r="DC53" i="31"/>
  <c r="DB53" i="31" s="1"/>
  <c r="CZ53" i="31"/>
  <c r="CY53" i="31" s="1"/>
  <c r="CW53" i="31"/>
  <c r="CV53" i="31" s="1"/>
  <c r="CT53" i="31"/>
  <c r="CS53" i="31" s="1"/>
  <c r="CQ53" i="31"/>
  <c r="CP53" i="31" s="1"/>
  <c r="CN53" i="31"/>
  <c r="CM53" i="31" s="1"/>
  <c r="CK53" i="31"/>
  <c r="CJ53" i="31" s="1"/>
  <c r="CH53" i="31"/>
  <c r="CG53" i="31" s="1"/>
  <c r="CE53" i="31"/>
  <c r="CD53" i="31" s="1"/>
  <c r="CB53" i="31"/>
  <c r="CA53" i="31" s="1"/>
  <c r="BY53" i="31"/>
  <c r="BX53" i="31" s="1"/>
  <c r="BV53" i="31"/>
  <c r="BU53" i="31" s="1"/>
  <c r="BS53" i="31"/>
  <c r="BR53" i="31" s="1"/>
  <c r="BP53" i="31"/>
  <c r="BO53" i="31" s="1"/>
  <c r="BM53" i="31"/>
  <c r="BL53" i="31" s="1"/>
  <c r="BJ53" i="31"/>
  <c r="BI53" i="31" s="1"/>
  <c r="BG53" i="31"/>
  <c r="BF53" i="31" s="1"/>
  <c r="FT52" i="31"/>
  <c r="FS52" i="31" s="1"/>
  <c r="FQ52" i="31"/>
  <c r="FP52" i="31" s="1"/>
  <c r="FN52" i="31"/>
  <c r="FM52" i="31" s="1"/>
  <c r="FK52" i="31"/>
  <c r="FJ52" i="31" s="1"/>
  <c r="FH52" i="31"/>
  <c r="FG52" i="31" s="1"/>
  <c r="FE52" i="31"/>
  <c r="FD52" i="31"/>
  <c r="FB52" i="31"/>
  <c r="FA52" i="31" s="1"/>
  <c r="EY52" i="31"/>
  <c r="EX52" i="31"/>
  <c r="EV52" i="31"/>
  <c r="EU52" i="31" s="1"/>
  <c r="ES52" i="31"/>
  <c r="ER52" i="31" s="1"/>
  <c r="EP52" i="31"/>
  <c r="EO52" i="31" s="1"/>
  <c r="EM52" i="31"/>
  <c r="EL52" i="31" s="1"/>
  <c r="EJ52" i="31"/>
  <c r="EI52" i="31" s="1"/>
  <c r="EG52" i="31"/>
  <c r="EF52" i="31" s="1"/>
  <c r="ED52" i="31"/>
  <c r="EC52" i="31" s="1"/>
  <c r="EA52" i="31"/>
  <c r="DZ52" i="31" s="1"/>
  <c r="DX52" i="31"/>
  <c r="DW52" i="31" s="1"/>
  <c r="DU52" i="31"/>
  <c r="DT52" i="31" s="1"/>
  <c r="DR52" i="31"/>
  <c r="DQ52" i="31" s="1"/>
  <c r="DO52" i="31"/>
  <c r="DN52" i="31" s="1"/>
  <c r="DL52" i="31"/>
  <c r="DK52" i="31" s="1"/>
  <c r="DI52" i="31"/>
  <c r="DH52" i="31" s="1"/>
  <c r="DF52" i="31"/>
  <c r="DE52" i="31"/>
  <c r="DC52" i="31"/>
  <c r="DB52" i="31" s="1"/>
  <c r="CZ52" i="31"/>
  <c r="CY52" i="31" s="1"/>
  <c r="CW52" i="31"/>
  <c r="CV52" i="31" s="1"/>
  <c r="CT52" i="31"/>
  <c r="CS52" i="31" s="1"/>
  <c r="CQ52" i="31"/>
  <c r="CP52" i="31" s="1"/>
  <c r="CN52" i="31"/>
  <c r="CM52" i="31" s="1"/>
  <c r="CK52" i="31"/>
  <c r="CJ52" i="31" s="1"/>
  <c r="CH52" i="31"/>
  <c r="CG52" i="31" s="1"/>
  <c r="CE52" i="31"/>
  <c r="CD52" i="31" s="1"/>
  <c r="CB52" i="31"/>
  <c r="CA52" i="31" s="1"/>
  <c r="BY52" i="31"/>
  <c r="BX52" i="31"/>
  <c r="BV52" i="31"/>
  <c r="BU52" i="31" s="1"/>
  <c r="BS52" i="31"/>
  <c r="BR52" i="31"/>
  <c r="BP52" i="31"/>
  <c r="BO52" i="31" s="1"/>
  <c r="BM52" i="31"/>
  <c r="BL52" i="31" s="1"/>
  <c r="BJ52" i="31"/>
  <c r="BI52" i="31" s="1"/>
  <c r="BG52" i="31"/>
  <c r="BF52" i="31" s="1"/>
  <c r="FT51" i="31"/>
  <c r="FS51" i="31" s="1"/>
  <c r="FQ51" i="31"/>
  <c r="FP51" i="31" s="1"/>
  <c r="FN51" i="31"/>
  <c r="FM51" i="31" s="1"/>
  <c r="FK51" i="31"/>
  <c r="FJ51" i="31" s="1"/>
  <c r="FH51" i="31"/>
  <c r="FG51" i="31" s="1"/>
  <c r="FE51" i="31"/>
  <c r="FD51" i="31" s="1"/>
  <c r="FB51" i="31"/>
  <c r="FA51" i="31" s="1"/>
  <c r="EY51" i="31"/>
  <c r="EX51" i="31" s="1"/>
  <c r="EV51" i="31"/>
  <c r="EU51" i="31" s="1"/>
  <c r="ES51" i="31"/>
  <c r="ER51" i="31" s="1"/>
  <c r="EP51" i="31"/>
  <c r="EO51" i="31" s="1"/>
  <c r="EM51" i="31"/>
  <c r="EL51" i="31" s="1"/>
  <c r="EJ51" i="31"/>
  <c r="EI51" i="31"/>
  <c r="EG51" i="31"/>
  <c r="EF51" i="31" s="1"/>
  <c r="ED51" i="31"/>
  <c r="EC51" i="31" s="1"/>
  <c r="EA51" i="31"/>
  <c r="DZ51" i="31" s="1"/>
  <c r="DX51" i="31"/>
  <c r="DW51" i="31" s="1"/>
  <c r="DU51" i="31"/>
  <c r="DT51" i="31" s="1"/>
  <c r="DR51" i="31"/>
  <c r="DQ51" i="31" s="1"/>
  <c r="DO51" i="31"/>
  <c r="DN51" i="31" s="1"/>
  <c r="DL51" i="31"/>
  <c r="DK51" i="31" s="1"/>
  <c r="DI51" i="31"/>
  <c r="DH51" i="31" s="1"/>
  <c r="DF51" i="31"/>
  <c r="DE51" i="31" s="1"/>
  <c r="DC51" i="31"/>
  <c r="DB51" i="31" s="1"/>
  <c r="CZ51" i="31"/>
  <c r="CY51" i="31" s="1"/>
  <c r="CW51" i="31"/>
  <c r="CV51" i="31" s="1"/>
  <c r="CT51" i="31"/>
  <c r="CS51" i="31" s="1"/>
  <c r="CQ51" i="31"/>
  <c r="CP51" i="31" s="1"/>
  <c r="CN51" i="31"/>
  <c r="CM51" i="31" s="1"/>
  <c r="CK51" i="31"/>
  <c r="CJ51" i="31" s="1"/>
  <c r="CH51" i="31"/>
  <c r="CG51" i="31" s="1"/>
  <c r="CE51" i="31"/>
  <c r="CD51" i="31" s="1"/>
  <c r="CB51" i="31"/>
  <c r="CA51" i="31" s="1"/>
  <c r="BY51" i="31"/>
  <c r="BX51" i="31" s="1"/>
  <c r="BV51" i="31"/>
  <c r="BU51" i="31" s="1"/>
  <c r="BS51" i="31"/>
  <c r="BR51" i="31" s="1"/>
  <c r="BP51" i="31"/>
  <c r="BO51" i="31" s="1"/>
  <c r="BM51" i="31"/>
  <c r="BL51" i="31" s="1"/>
  <c r="BJ51" i="31"/>
  <c r="BI51" i="31" s="1"/>
  <c r="BG51" i="31"/>
  <c r="BF51" i="31" s="1"/>
  <c r="FT50" i="31"/>
  <c r="FS50" i="31" s="1"/>
  <c r="FQ50" i="31"/>
  <c r="FP50" i="31" s="1"/>
  <c r="FN50" i="31"/>
  <c r="FM50" i="31" s="1"/>
  <c r="FK50" i="31"/>
  <c r="FJ50" i="31" s="1"/>
  <c r="FH50" i="31"/>
  <c r="FG50" i="31" s="1"/>
  <c r="FE50" i="31"/>
  <c r="FD50" i="31" s="1"/>
  <c r="FB50" i="31"/>
  <c r="FA50" i="31" s="1"/>
  <c r="EY50" i="31"/>
  <c r="EX50" i="31" s="1"/>
  <c r="EV50" i="31"/>
  <c r="EU50" i="31" s="1"/>
  <c r="ES50" i="31"/>
  <c r="ER50" i="31" s="1"/>
  <c r="EP50" i="31"/>
  <c r="EO50" i="31" s="1"/>
  <c r="EM50" i="31"/>
  <c r="EL50" i="31" s="1"/>
  <c r="EJ50" i="31"/>
  <c r="EI50" i="31" s="1"/>
  <c r="EG50" i="31"/>
  <c r="EF50" i="31" s="1"/>
  <c r="ED50" i="31"/>
  <c r="EC50" i="31" s="1"/>
  <c r="EA50" i="31"/>
  <c r="DZ50" i="31" s="1"/>
  <c r="DX50" i="31"/>
  <c r="DW50" i="31" s="1"/>
  <c r="DU50" i="31"/>
  <c r="DT50" i="31" s="1"/>
  <c r="DR50" i="31"/>
  <c r="DQ50" i="31" s="1"/>
  <c r="DO50" i="31"/>
  <c r="DN50" i="31" s="1"/>
  <c r="DL50" i="31"/>
  <c r="DK50" i="31" s="1"/>
  <c r="DI50" i="31"/>
  <c r="DH50" i="31" s="1"/>
  <c r="DF50" i="31"/>
  <c r="DE50" i="31" s="1"/>
  <c r="DC50" i="31"/>
  <c r="DB50" i="31" s="1"/>
  <c r="CZ50" i="31"/>
  <c r="CY50" i="31" s="1"/>
  <c r="CW50" i="31"/>
  <c r="CV50" i="31" s="1"/>
  <c r="CT50" i="31"/>
  <c r="CS50" i="31" s="1"/>
  <c r="CQ50" i="31"/>
  <c r="CP50" i="31" s="1"/>
  <c r="CN50" i="31"/>
  <c r="CM50" i="31" s="1"/>
  <c r="CK50" i="31"/>
  <c r="CJ50" i="31" s="1"/>
  <c r="CH50" i="31"/>
  <c r="CG50" i="31" s="1"/>
  <c r="CE50" i="31"/>
  <c r="CD50" i="31" s="1"/>
  <c r="CB50" i="31"/>
  <c r="CA50" i="31" s="1"/>
  <c r="BY50" i="31"/>
  <c r="BX50" i="31" s="1"/>
  <c r="BV50" i="31"/>
  <c r="BU50" i="31" s="1"/>
  <c r="BS50" i="31"/>
  <c r="BR50" i="31" s="1"/>
  <c r="BP50" i="31"/>
  <c r="BO50" i="31" s="1"/>
  <c r="BM50" i="31"/>
  <c r="BL50" i="31" s="1"/>
  <c r="BJ50" i="31"/>
  <c r="BI50" i="31" s="1"/>
  <c r="BG50" i="31"/>
  <c r="BF50" i="31" s="1"/>
  <c r="FT49" i="31"/>
  <c r="FS49" i="31" s="1"/>
  <c r="FQ49" i="31"/>
  <c r="FP49" i="31" s="1"/>
  <c r="FN49" i="31"/>
  <c r="FM49" i="31" s="1"/>
  <c r="FK49" i="31"/>
  <c r="FJ49" i="31" s="1"/>
  <c r="FH49" i="31"/>
  <c r="FG49" i="31" s="1"/>
  <c r="FE49" i="31"/>
  <c r="FD49" i="31" s="1"/>
  <c r="FB49" i="31"/>
  <c r="FA49" i="31" s="1"/>
  <c r="EY49" i="31"/>
  <c r="EX49" i="31" s="1"/>
  <c r="EV49" i="31"/>
  <c r="EU49" i="31" s="1"/>
  <c r="ES49" i="31"/>
  <c r="ER49" i="31" s="1"/>
  <c r="EP49" i="31"/>
  <c r="EO49" i="31" s="1"/>
  <c r="EM49" i="31"/>
  <c r="EL49" i="31" s="1"/>
  <c r="EJ49" i="31"/>
  <c r="EI49" i="31" s="1"/>
  <c r="EG49" i="31"/>
  <c r="EF49" i="31" s="1"/>
  <c r="ED49" i="31"/>
  <c r="EC49" i="31" s="1"/>
  <c r="EA49" i="31"/>
  <c r="DZ49" i="31" s="1"/>
  <c r="DX49" i="31"/>
  <c r="DW49" i="31" s="1"/>
  <c r="DU49" i="31"/>
  <c r="DT49" i="31" s="1"/>
  <c r="DR49" i="31"/>
  <c r="DQ49" i="31" s="1"/>
  <c r="DO49" i="31"/>
  <c r="DN49" i="31" s="1"/>
  <c r="DL49" i="31"/>
  <c r="DK49" i="31" s="1"/>
  <c r="DI49" i="31"/>
  <c r="DH49" i="31" s="1"/>
  <c r="DF49" i="31"/>
  <c r="DE49" i="31" s="1"/>
  <c r="DC49" i="31"/>
  <c r="DB49" i="31" s="1"/>
  <c r="CZ49" i="31"/>
  <c r="CY49" i="31"/>
  <c r="CW49" i="31"/>
  <c r="CV49" i="31" s="1"/>
  <c r="CT49" i="31"/>
  <c r="CS49" i="31" s="1"/>
  <c r="CQ49" i="31"/>
  <c r="CP49" i="31"/>
  <c r="CN49" i="31"/>
  <c r="CM49" i="31" s="1"/>
  <c r="CK49" i="31"/>
  <c r="CJ49" i="31" s="1"/>
  <c r="CH49" i="31"/>
  <c r="CG49" i="31" s="1"/>
  <c r="CE49" i="31"/>
  <c r="CD49" i="31" s="1"/>
  <c r="CB49" i="31"/>
  <c r="CA49" i="31" s="1"/>
  <c r="BY49" i="31"/>
  <c r="BX49" i="31" s="1"/>
  <c r="BV49" i="31"/>
  <c r="BU49" i="31"/>
  <c r="BS49" i="31"/>
  <c r="BR49" i="31" s="1"/>
  <c r="BP49" i="31"/>
  <c r="BO49" i="31" s="1"/>
  <c r="BM49" i="31"/>
  <c r="BL49" i="31" s="1"/>
  <c r="BJ49" i="31"/>
  <c r="BI49" i="31" s="1"/>
  <c r="BG49" i="31"/>
  <c r="BF49" i="31" s="1"/>
  <c r="FT48" i="31"/>
  <c r="FS48" i="31" s="1"/>
  <c r="FQ48" i="31"/>
  <c r="FP48" i="31" s="1"/>
  <c r="FN48" i="31"/>
  <c r="FM48" i="31" s="1"/>
  <c r="FK48" i="31"/>
  <c r="FJ48" i="31" s="1"/>
  <c r="FH48" i="31"/>
  <c r="FG48" i="31" s="1"/>
  <c r="FE48" i="31"/>
  <c r="FD48" i="31" s="1"/>
  <c r="FB48" i="31"/>
  <c r="FA48" i="31" s="1"/>
  <c r="EY48" i="31"/>
  <c r="EX48" i="31" s="1"/>
  <c r="EV48" i="31"/>
  <c r="EU48" i="31" s="1"/>
  <c r="ES48" i="31"/>
  <c r="ER48" i="31" s="1"/>
  <c r="EP48" i="31"/>
  <c r="EO48" i="31" s="1"/>
  <c r="EM48" i="31"/>
  <c r="EL48" i="31" s="1"/>
  <c r="EJ48" i="31"/>
  <c r="EI48" i="31" s="1"/>
  <c r="EG48" i="31"/>
  <c r="EF48" i="31" s="1"/>
  <c r="ED48" i="31"/>
  <c r="EC48" i="31" s="1"/>
  <c r="EA48" i="31"/>
  <c r="DZ48" i="31" s="1"/>
  <c r="DX48" i="31"/>
  <c r="DW48" i="31" s="1"/>
  <c r="DU48" i="31"/>
  <c r="DT48" i="31" s="1"/>
  <c r="DR48" i="31"/>
  <c r="DQ48" i="31" s="1"/>
  <c r="DO48" i="31"/>
  <c r="DN48" i="31" s="1"/>
  <c r="DL48" i="31"/>
  <c r="DK48" i="31" s="1"/>
  <c r="DI48" i="31"/>
  <c r="DH48" i="31" s="1"/>
  <c r="DF48" i="31"/>
  <c r="DE48" i="31" s="1"/>
  <c r="DC48" i="31"/>
  <c r="DB48" i="31" s="1"/>
  <c r="CZ48" i="31"/>
  <c r="CY48" i="31" s="1"/>
  <c r="CW48" i="31"/>
  <c r="CV48" i="31" s="1"/>
  <c r="CT48" i="31"/>
  <c r="CS48" i="31" s="1"/>
  <c r="CQ48" i="31"/>
  <c r="CP48" i="31" s="1"/>
  <c r="CN48" i="31"/>
  <c r="CM48" i="31" s="1"/>
  <c r="CK48" i="31"/>
  <c r="CJ48" i="31" s="1"/>
  <c r="CH48" i="31"/>
  <c r="CG48" i="31" s="1"/>
  <c r="CE48" i="31"/>
  <c r="CD48" i="31" s="1"/>
  <c r="CB48" i="31"/>
  <c r="CA48" i="31" s="1"/>
  <c r="BY48" i="31"/>
  <c r="BX48" i="31" s="1"/>
  <c r="BV48" i="31"/>
  <c r="BU48" i="31" s="1"/>
  <c r="BS48" i="31"/>
  <c r="BR48" i="31" s="1"/>
  <c r="BP48" i="31"/>
  <c r="BO48" i="31" s="1"/>
  <c r="BM48" i="31"/>
  <c r="BL48" i="31" s="1"/>
  <c r="BJ48" i="31"/>
  <c r="BI48" i="31" s="1"/>
  <c r="BG48" i="31"/>
  <c r="BF48" i="31"/>
  <c r="FT47" i="31"/>
  <c r="FS47" i="31" s="1"/>
  <c r="FQ47" i="31"/>
  <c r="FP47" i="31" s="1"/>
  <c r="FN47" i="31"/>
  <c r="FM47" i="31" s="1"/>
  <c r="FK47" i="31"/>
  <c r="FJ47" i="31" s="1"/>
  <c r="FH47" i="31"/>
  <c r="FG47" i="31" s="1"/>
  <c r="FE47" i="31"/>
  <c r="FD47" i="31" s="1"/>
  <c r="FB47" i="31"/>
  <c r="FA47" i="31" s="1"/>
  <c r="EY47" i="31"/>
  <c r="EX47" i="31" s="1"/>
  <c r="EV47" i="31"/>
  <c r="EU47" i="31" s="1"/>
  <c r="ES47" i="31"/>
  <c r="ER47" i="31" s="1"/>
  <c r="EP47" i="31"/>
  <c r="EO47" i="31"/>
  <c r="EM47" i="31"/>
  <c r="EL47" i="31" s="1"/>
  <c r="EJ47" i="31"/>
  <c r="EI47" i="31" s="1"/>
  <c r="EG47" i="31"/>
  <c r="EF47" i="31" s="1"/>
  <c r="ED47" i="31"/>
  <c r="EC47" i="31" s="1"/>
  <c r="EA47" i="31"/>
  <c r="DZ47" i="31" s="1"/>
  <c r="DX47" i="31"/>
  <c r="DW47" i="31" s="1"/>
  <c r="DU47" i="31"/>
  <c r="DT47" i="31" s="1"/>
  <c r="DR47" i="31"/>
  <c r="DQ47" i="31" s="1"/>
  <c r="DO47" i="31"/>
  <c r="DN47" i="31" s="1"/>
  <c r="DL47" i="31"/>
  <c r="DK47" i="31" s="1"/>
  <c r="DI47" i="31"/>
  <c r="DH47" i="31" s="1"/>
  <c r="DF47" i="31"/>
  <c r="DE47" i="31" s="1"/>
  <c r="DC47" i="31"/>
  <c r="DB47" i="31" s="1"/>
  <c r="CZ47" i="31"/>
  <c r="CY47" i="31" s="1"/>
  <c r="CW47" i="31"/>
  <c r="CV47" i="31" s="1"/>
  <c r="CT47" i="31"/>
  <c r="CS47" i="31" s="1"/>
  <c r="CQ47" i="31"/>
  <c r="CP47" i="31" s="1"/>
  <c r="CN47" i="31"/>
  <c r="CM47" i="31" s="1"/>
  <c r="CK47" i="31"/>
  <c r="CJ47" i="31" s="1"/>
  <c r="CH47" i="31"/>
  <c r="CG47" i="31" s="1"/>
  <c r="CE47" i="31"/>
  <c r="CD47" i="31" s="1"/>
  <c r="CB47" i="31"/>
  <c r="CA47" i="31" s="1"/>
  <c r="BY47" i="31"/>
  <c r="BX47" i="31" s="1"/>
  <c r="BV47" i="31"/>
  <c r="BU47" i="31" s="1"/>
  <c r="BS47" i="31"/>
  <c r="BR47" i="31" s="1"/>
  <c r="BP47" i="31"/>
  <c r="BO47" i="31" s="1"/>
  <c r="BM47" i="31"/>
  <c r="BL47" i="31" s="1"/>
  <c r="BJ47" i="31"/>
  <c r="BI47" i="31" s="1"/>
  <c r="BG47" i="31"/>
  <c r="BF47" i="31" s="1"/>
  <c r="FT46" i="31"/>
  <c r="FS46" i="31" s="1"/>
  <c r="FQ46" i="31"/>
  <c r="FP46" i="31" s="1"/>
  <c r="FN46" i="31"/>
  <c r="FM46" i="31" s="1"/>
  <c r="FK46" i="31"/>
  <c r="FJ46" i="31" s="1"/>
  <c r="FH46" i="31"/>
  <c r="FG46" i="31" s="1"/>
  <c r="FE46" i="31"/>
  <c r="FD46" i="31" s="1"/>
  <c r="FB46" i="31"/>
  <c r="FA46" i="31" s="1"/>
  <c r="EY46" i="31"/>
  <c r="EX46" i="31" s="1"/>
  <c r="EV46" i="31"/>
  <c r="EU46" i="31" s="1"/>
  <c r="ES46" i="31"/>
  <c r="ER46" i="31" s="1"/>
  <c r="EP46" i="31"/>
  <c r="EO46" i="31" s="1"/>
  <c r="EM46" i="31"/>
  <c r="EL46" i="31"/>
  <c r="EJ46" i="31"/>
  <c r="EI46" i="31"/>
  <c r="EG46" i="31"/>
  <c r="EF46" i="31" s="1"/>
  <c r="ED46" i="31"/>
  <c r="EC46" i="31" s="1"/>
  <c r="EA46" i="31"/>
  <c r="DZ46" i="31" s="1"/>
  <c r="DX46" i="31"/>
  <c r="DW46" i="31" s="1"/>
  <c r="DU46" i="31"/>
  <c r="DT46" i="31" s="1"/>
  <c r="DR46" i="31"/>
  <c r="DQ46" i="31" s="1"/>
  <c r="DO46" i="31"/>
  <c r="DN46" i="31"/>
  <c r="DL46" i="31"/>
  <c r="DK46" i="31"/>
  <c r="DI46" i="31"/>
  <c r="DH46" i="31" s="1"/>
  <c r="DF46" i="31"/>
  <c r="DE46" i="31" s="1"/>
  <c r="DC46" i="31"/>
  <c r="DB46" i="31" s="1"/>
  <c r="CZ46" i="31"/>
  <c r="CY46" i="31" s="1"/>
  <c r="CW46" i="31"/>
  <c r="CV46" i="31" s="1"/>
  <c r="CT46" i="31"/>
  <c r="CS46" i="31" s="1"/>
  <c r="CQ46" i="31"/>
  <c r="CP46" i="31" s="1"/>
  <c r="CN46" i="31"/>
  <c r="CM46" i="31" s="1"/>
  <c r="CK46" i="31"/>
  <c r="CJ46" i="31" s="1"/>
  <c r="CH46" i="31"/>
  <c r="CG46" i="31" s="1"/>
  <c r="CE46" i="31"/>
  <c r="CD46" i="31" s="1"/>
  <c r="CB46" i="31"/>
  <c r="CA46" i="31" s="1"/>
  <c r="BY46" i="31"/>
  <c r="BX46" i="31" s="1"/>
  <c r="BV46" i="31"/>
  <c r="BU46" i="31" s="1"/>
  <c r="BS46" i="31"/>
  <c r="BR46" i="31" s="1"/>
  <c r="BP46" i="31"/>
  <c r="BO46" i="31" s="1"/>
  <c r="BM46" i="31"/>
  <c r="BL46" i="31"/>
  <c r="BJ46" i="31"/>
  <c r="BI46" i="31" s="1"/>
  <c r="BG46" i="31"/>
  <c r="BF46" i="31" s="1"/>
  <c r="FT45" i="31"/>
  <c r="FS45" i="31" s="1"/>
  <c r="FQ45" i="31"/>
  <c r="FP45" i="31" s="1"/>
  <c r="FN45" i="31"/>
  <c r="FM45" i="31" s="1"/>
  <c r="FK45" i="31"/>
  <c r="FJ45" i="31" s="1"/>
  <c r="FH45" i="31"/>
  <c r="FG45" i="31" s="1"/>
  <c r="FE45" i="31"/>
  <c r="FD45" i="31" s="1"/>
  <c r="FB45" i="31"/>
  <c r="FA45" i="31" s="1"/>
  <c r="EY45" i="31"/>
  <c r="EX45" i="31" s="1"/>
  <c r="EV45" i="31"/>
  <c r="EU45" i="31" s="1"/>
  <c r="ES45" i="31"/>
  <c r="ER45" i="31" s="1"/>
  <c r="EP45" i="31"/>
  <c r="EO45" i="31" s="1"/>
  <c r="EM45" i="31"/>
  <c r="EL45" i="31" s="1"/>
  <c r="EJ45" i="31"/>
  <c r="EI45" i="31" s="1"/>
  <c r="EG45" i="31"/>
  <c r="EF45" i="31" s="1"/>
  <c r="ED45" i="31"/>
  <c r="EC45" i="31" s="1"/>
  <c r="EA45" i="31"/>
  <c r="DZ45" i="31" s="1"/>
  <c r="DX45" i="31"/>
  <c r="DW45" i="31" s="1"/>
  <c r="DU45" i="31"/>
  <c r="DT45" i="31" s="1"/>
  <c r="DR45" i="31"/>
  <c r="DQ45" i="31" s="1"/>
  <c r="DO45" i="31"/>
  <c r="DN45" i="31" s="1"/>
  <c r="DL45" i="31"/>
  <c r="DK45" i="31" s="1"/>
  <c r="DI45" i="31"/>
  <c r="DH45" i="31" s="1"/>
  <c r="DF45" i="31"/>
  <c r="DE45" i="31" s="1"/>
  <c r="DC45" i="31"/>
  <c r="DB45" i="31" s="1"/>
  <c r="CZ45" i="31"/>
  <c r="CY45" i="31" s="1"/>
  <c r="CW45" i="31"/>
  <c r="CV45" i="31" s="1"/>
  <c r="CT45" i="31"/>
  <c r="CS45" i="31" s="1"/>
  <c r="CQ45" i="31"/>
  <c r="CP45" i="31" s="1"/>
  <c r="CN45" i="31"/>
  <c r="CM45" i="31" s="1"/>
  <c r="CK45" i="31"/>
  <c r="CJ45" i="31" s="1"/>
  <c r="CH45" i="31"/>
  <c r="CG45" i="31" s="1"/>
  <c r="CE45" i="31"/>
  <c r="CD45" i="31" s="1"/>
  <c r="CB45" i="31"/>
  <c r="CA45" i="31" s="1"/>
  <c r="BY45" i="31"/>
  <c r="BX45" i="31" s="1"/>
  <c r="BV45" i="31"/>
  <c r="BU45" i="31" s="1"/>
  <c r="BS45" i="31"/>
  <c r="BR45" i="31" s="1"/>
  <c r="BP45" i="31"/>
  <c r="BO45" i="31"/>
  <c r="BM45" i="31"/>
  <c r="BL45" i="31" s="1"/>
  <c r="BJ45" i="31"/>
  <c r="BI45" i="31" s="1"/>
  <c r="BG45" i="31"/>
  <c r="BF45" i="31" s="1"/>
  <c r="FT44" i="31"/>
  <c r="FS44" i="31" s="1"/>
  <c r="FQ44" i="31"/>
  <c r="FP44" i="31" s="1"/>
  <c r="FN44" i="31"/>
  <c r="FM44" i="31" s="1"/>
  <c r="FK44" i="31"/>
  <c r="FJ44" i="31" s="1"/>
  <c r="FH44" i="31"/>
  <c r="FG44" i="31" s="1"/>
  <c r="FE44" i="31"/>
  <c r="FD44" i="31" s="1"/>
  <c r="FB44" i="31"/>
  <c r="FA44" i="31" s="1"/>
  <c r="EY44" i="31"/>
  <c r="EX44" i="31" s="1"/>
  <c r="EV44" i="31"/>
  <c r="EU44" i="31" s="1"/>
  <c r="ES44" i="31"/>
  <c r="ER44" i="31" s="1"/>
  <c r="EP44" i="31"/>
  <c r="EO44" i="31" s="1"/>
  <c r="EM44" i="31"/>
  <c r="EL44" i="31" s="1"/>
  <c r="EJ44" i="31"/>
  <c r="EI44" i="31" s="1"/>
  <c r="EG44" i="31"/>
  <c r="EF44" i="31" s="1"/>
  <c r="ED44" i="31"/>
  <c r="EC44" i="31" s="1"/>
  <c r="EA44" i="31"/>
  <c r="DZ44" i="31" s="1"/>
  <c r="DX44" i="31"/>
  <c r="DW44" i="31" s="1"/>
  <c r="DU44" i="31"/>
  <c r="DT44" i="31" s="1"/>
  <c r="DR44" i="31"/>
  <c r="DQ44" i="31" s="1"/>
  <c r="DO44" i="31"/>
  <c r="DN44" i="31" s="1"/>
  <c r="DL44" i="31"/>
  <c r="DK44" i="31" s="1"/>
  <c r="DI44" i="31"/>
  <c r="DH44" i="31" s="1"/>
  <c r="DF44" i="31"/>
  <c r="DE44" i="31" s="1"/>
  <c r="DC44" i="31"/>
  <c r="DB44" i="31" s="1"/>
  <c r="CZ44" i="31"/>
  <c r="CY44" i="31" s="1"/>
  <c r="CW44" i="31"/>
  <c r="CV44" i="31" s="1"/>
  <c r="CT44" i="31"/>
  <c r="CS44" i="31" s="1"/>
  <c r="CQ44" i="31"/>
  <c r="CP44" i="31" s="1"/>
  <c r="CN44" i="31"/>
  <c r="CM44" i="31" s="1"/>
  <c r="CK44" i="31"/>
  <c r="CJ44" i="31" s="1"/>
  <c r="CH44" i="31"/>
  <c r="CG44" i="31" s="1"/>
  <c r="CE44" i="31"/>
  <c r="CD44" i="31" s="1"/>
  <c r="CB44" i="31"/>
  <c r="CA44" i="31" s="1"/>
  <c r="BY44" i="31"/>
  <c r="BX44" i="31" s="1"/>
  <c r="BV44" i="31"/>
  <c r="BU44" i="31" s="1"/>
  <c r="BS44" i="31"/>
  <c r="BR44" i="31" s="1"/>
  <c r="BP44" i="31"/>
  <c r="BO44" i="31" s="1"/>
  <c r="BM44" i="31"/>
  <c r="BL44" i="31" s="1"/>
  <c r="BJ44" i="31"/>
  <c r="BI44" i="31" s="1"/>
  <c r="BG44" i="31"/>
  <c r="BF44" i="31" s="1"/>
  <c r="FT43" i="31"/>
  <c r="FS43" i="31" s="1"/>
  <c r="FQ43" i="31"/>
  <c r="FP43" i="31" s="1"/>
  <c r="FN43" i="31"/>
  <c r="FM43" i="31" s="1"/>
  <c r="FK43" i="31"/>
  <c r="FJ43" i="31" s="1"/>
  <c r="FH43" i="31"/>
  <c r="FG43" i="31" s="1"/>
  <c r="FE43" i="31"/>
  <c r="FD43" i="31"/>
  <c r="FB43" i="31"/>
  <c r="FA43" i="31" s="1"/>
  <c r="EY43" i="31"/>
  <c r="EX43" i="31" s="1"/>
  <c r="EV43" i="31"/>
  <c r="EU43" i="31" s="1"/>
  <c r="ES43" i="31"/>
  <c r="ER43" i="31" s="1"/>
  <c r="EP43" i="31"/>
  <c r="EO43" i="31" s="1"/>
  <c r="EM43" i="31"/>
  <c r="EL43" i="31"/>
  <c r="EJ43" i="31"/>
  <c r="EI43" i="31" s="1"/>
  <c r="EG43" i="31"/>
  <c r="EF43" i="31" s="1"/>
  <c r="ED43" i="31"/>
  <c r="EC43" i="31"/>
  <c r="EA43" i="31"/>
  <c r="DZ43" i="31" s="1"/>
  <c r="DX43" i="31"/>
  <c r="DW43" i="31" s="1"/>
  <c r="DU43" i="31"/>
  <c r="DT43" i="31" s="1"/>
  <c r="DR43" i="31"/>
  <c r="DQ43" i="31" s="1"/>
  <c r="DO43" i="31"/>
  <c r="DN43" i="31" s="1"/>
  <c r="DL43" i="31"/>
  <c r="DK43" i="31" s="1"/>
  <c r="DI43" i="31"/>
  <c r="DH43" i="31" s="1"/>
  <c r="DF43" i="31"/>
  <c r="DE43" i="31" s="1"/>
  <c r="DC43" i="31"/>
  <c r="DB43" i="31" s="1"/>
  <c r="CZ43" i="31"/>
  <c r="CY43" i="31" s="1"/>
  <c r="CW43" i="31"/>
  <c r="CV43" i="31" s="1"/>
  <c r="CT43" i="31"/>
  <c r="CS43" i="31" s="1"/>
  <c r="CQ43" i="31"/>
  <c r="CP43" i="31" s="1"/>
  <c r="CN43" i="31"/>
  <c r="CM43" i="31" s="1"/>
  <c r="CK43" i="31"/>
  <c r="CJ43" i="31"/>
  <c r="CH43" i="31"/>
  <c r="CG43" i="31" s="1"/>
  <c r="CE43" i="31"/>
  <c r="CD43" i="31" s="1"/>
  <c r="CB43" i="31"/>
  <c r="CA43" i="31" s="1"/>
  <c r="BY43" i="31"/>
  <c r="BX43" i="31" s="1"/>
  <c r="BV43" i="31"/>
  <c r="BU43" i="31" s="1"/>
  <c r="BS43" i="31"/>
  <c r="BR43" i="31" s="1"/>
  <c r="BP43" i="31"/>
  <c r="BO43" i="31" s="1"/>
  <c r="BM43" i="31"/>
  <c r="BL43" i="31" s="1"/>
  <c r="BJ43" i="31"/>
  <c r="BI43" i="31" s="1"/>
  <c r="BG43" i="31"/>
  <c r="BF43" i="31" s="1"/>
  <c r="FT42" i="31"/>
  <c r="FS42" i="31" s="1"/>
  <c r="FQ42" i="31"/>
  <c r="FP42" i="31" s="1"/>
  <c r="FN42" i="31"/>
  <c r="FM42" i="31" s="1"/>
  <c r="FK42" i="31"/>
  <c r="FJ42" i="31" s="1"/>
  <c r="FH42" i="31"/>
  <c r="FG42" i="31" s="1"/>
  <c r="FE42" i="31"/>
  <c r="FD42" i="31" s="1"/>
  <c r="FB42" i="31"/>
  <c r="FA42" i="31" s="1"/>
  <c r="EY42" i="31"/>
  <c r="EX42" i="31" s="1"/>
  <c r="EV42" i="31"/>
  <c r="EU42" i="31" s="1"/>
  <c r="ES42" i="31"/>
  <c r="ER42" i="31" s="1"/>
  <c r="EP42" i="31"/>
  <c r="EO42" i="31" s="1"/>
  <c r="EM42" i="31"/>
  <c r="EL42" i="31" s="1"/>
  <c r="EJ42" i="31"/>
  <c r="EI42" i="31" s="1"/>
  <c r="EG42" i="31"/>
  <c r="EF42" i="31" s="1"/>
  <c r="ED42" i="31"/>
  <c r="EC42" i="31" s="1"/>
  <c r="EA42" i="31"/>
  <c r="DZ42" i="31" s="1"/>
  <c r="DX42" i="31"/>
  <c r="DW42" i="31" s="1"/>
  <c r="DU42" i="31"/>
  <c r="DT42" i="31" s="1"/>
  <c r="DR42" i="31"/>
  <c r="DQ42" i="31" s="1"/>
  <c r="DO42" i="31"/>
  <c r="DN42" i="31" s="1"/>
  <c r="DL42" i="31"/>
  <c r="DK42" i="31" s="1"/>
  <c r="DI42" i="31"/>
  <c r="DH42" i="31" s="1"/>
  <c r="DF42" i="31"/>
  <c r="DE42" i="31" s="1"/>
  <c r="DC42" i="31"/>
  <c r="DB42" i="31" s="1"/>
  <c r="CZ42" i="31"/>
  <c r="CY42" i="31" s="1"/>
  <c r="CW42" i="31"/>
  <c r="CV42" i="31" s="1"/>
  <c r="CT42" i="31"/>
  <c r="CS42" i="31" s="1"/>
  <c r="CQ42" i="31"/>
  <c r="CP42" i="31" s="1"/>
  <c r="CN42" i="31"/>
  <c r="CM42" i="31" s="1"/>
  <c r="CK42" i="31"/>
  <c r="CJ42" i="31" s="1"/>
  <c r="CH42" i="31"/>
  <c r="CG42" i="31" s="1"/>
  <c r="CE42" i="31"/>
  <c r="CD42" i="31" s="1"/>
  <c r="CB42" i="31"/>
  <c r="CA42" i="31" s="1"/>
  <c r="BY42" i="31"/>
  <c r="BX42" i="31" s="1"/>
  <c r="BV42" i="31"/>
  <c r="BU42" i="31" s="1"/>
  <c r="BS42" i="31"/>
  <c r="BR42" i="31"/>
  <c r="BP42" i="31"/>
  <c r="BO42" i="31"/>
  <c r="BM42" i="31"/>
  <c r="BL42" i="31" s="1"/>
  <c r="BJ42" i="31"/>
  <c r="BI42" i="31" s="1"/>
  <c r="BG42" i="31"/>
  <c r="BF42" i="31" s="1"/>
  <c r="FT41" i="31"/>
  <c r="FS41" i="31" s="1"/>
  <c r="FQ41" i="31"/>
  <c r="FP41" i="31" s="1"/>
  <c r="FN41" i="31"/>
  <c r="FM41" i="31" s="1"/>
  <c r="FK41" i="31"/>
  <c r="FJ41" i="31" s="1"/>
  <c r="FH41" i="31"/>
  <c r="FG41" i="31" s="1"/>
  <c r="FE41" i="31"/>
  <c r="FD41" i="31" s="1"/>
  <c r="FB41" i="31"/>
  <c r="FA41" i="31" s="1"/>
  <c r="EY41" i="31"/>
  <c r="EX41" i="31" s="1"/>
  <c r="EV41" i="31"/>
  <c r="EU41" i="31" s="1"/>
  <c r="ES41" i="31"/>
  <c r="ER41" i="31" s="1"/>
  <c r="EP41" i="31"/>
  <c r="EO41" i="31" s="1"/>
  <c r="EM41" i="31"/>
  <c r="EL41" i="31"/>
  <c r="EJ41" i="31"/>
  <c r="EI41" i="31" s="1"/>
  <c r="EG41" i="31"/>
  <c r="EF41" i="31" s="1"/>
  <c r="ED41" i="31"/>
  <c r="EC41" i="31"/>
  <c r="EA41" i="31"/>
  <c r="DZ41" i="31" s="1"/>
  <c r="DX41" i="31"/>
  <c r="DW41" i="31" s="1"/>
  <c r="DU41" i="31"/>
  <c r="DT41" i="31" s="1"/>
  <c r="DR41" i="31"/>
  <c r="DQ41" i="31" s="1"/>
  <c r="DO41" i="31"/>
  <c r="DN41" i="31" s="1"/>
  <c r="DL41" i="31"/>
  <c r="DK41" i="31" s="1"/>
  <c r="DI41" i="31"/>
  <c r="DH41" i="31" s="1"/>
  <c r="DF41" i="31"/>
  <c r="DE41" i="31" s="1"/>
  <c r="DC41" i="31"/>
  <c r="DB41" i="31" s="1"/>
  <c r="CZ41" i="31"/>
  <c r="CY41" i="31" s="1"/>
  <c r="CW41" i="31"/>
  <c r="CV41" i="31" s="1"/>
  <c r="CT41" i="31"/>
  <c r="CS41" i="31" s="1"/>
  <c r="CQ41" i="31"/>
  <c r="CP41" i="31" s="1"/>
  <c r="CN41" i="31"/>
  <c r="CM41" i="31" s="1"/>
  <c r="CK41" i="31"/>
  <c r="CJ41" i="31" s="1"/>
  <c r="CH41" i="31"/>
  <c r="CG41" i="31" s="1"/>
  <c r="CE41" i="31"/>
  <c r="CD41" i="31" s="1"/>
  <c r="CB41" i="31"/>
  <c r="CA41" i="31" s="1"/>
  <c r="BY41" i="31"/>
  <c r="BX41" i="31" s="1"/>
  <c r="BV41" i="31"/>
  <c r="BU41" i="31" s="1"/>
  <c r="BS41" i="31"/>
  <c r="BR41" i="31" s="1"/>
  <c r="BP41" i="31"/>
  <c r="BO41" i="31" s="1"/>
  <c r="BM41" i="31"/>
  <c r="BL41" i="31" s="1"/>
  <c r="BJ41" i="31"/>
  <c r="BI41" i="31" s="1"/>
  <c r="BG41" i="31"/>
  <c r="BF41" i="31" s="1"/>
  <c r="FT40" i="31"/>
  <c r="FS40" i="31" s="1"/>
  <c r="FQ40" i="31"/>
  <c r="FP40" i="31" s="1"/>
  <c r="FN40" i="31"/>
  <c r="FM40" i="31" s="1"/>
  <c r="FK40" i="31"/>
  <c r="FJ40" i="31" s="1"/>
  <c r="FH40" i="31"/>
  <c r="FG40" i="31" s="1"/>
  <c r="FE40" i="31"/>
  <c r="FD40" i="31" s="1"/>
  <c r="FB40" i="31"/>
  <c r="FA40" i="31" s="1"/>
  <c r="EY40" i="31"/>
  <c r="EX40" i="31" s="1"/>
  <c r="EV40" i="31"/>
  <c r="EU40" i="31" s="1"/>
  <c r="ES40" i="31"/>
  <c r="ER40" i="31" s="1"/>
  <c r="EP40" i="31"/>
  <c r="EO40" i="31" s="1"/>
  <c r="EM40" i="31"/>
  <c r="EL40" i="31" s="1"/>
  <c r="EJ40" i="31"/>
  <c r="EI40" i="31" s="1"/>
  <c r="EG40" i="31"/>
  <c r="EF40" i="31" s="1"/>
  <c r="ED40" i="31"/>
  <c r="EC40" i="31" s="1"/>
  <c r="EA40" i="31"/>
  <c r="DZ40" i="31" s="1"/>
  <c r="DX40" i="31"/>
  <c r="DW40" i="31" s="1"/>
  <c r="DU40" i="31"/>
  <c r="DT40" i="31" s="1"/>
  <c r="DR40" i="31"/>
  <c r="DQ40" i="31" s="1"/>
  <c r="DO40" i="31"/>
  <c r="DN40" i="31" s="1"/>
  <c r="DL40" i="31"/>
  <c r="DK40" i="31"/>
  <c r="DI40" i="31"/>
  <c r="DH40" i="31" s="1"/>
  <c r="DF40" i="31"/>
  <c r="DE40" i="31" s="1"/>
  <c r="DC40" i="31"/>
  <c r="DB40" i="31" s="1"/>
  <c r="CZ40" i="31"/>
  <c r="CY40" i="31" s="1"/>
  <c r="CW40" i="31"/>
  <c r="CV40" i="31" s="1"/>
  <c r="CT40" i="31"/>
  <c r="CS40" i="31" s="1"/>
  <c r="CQ40" i="31"/>
  <c r="CP40" i="31" s="1"/>
  <c r="CN40" i="31"/>
  <c r="CM40" i="31" s="1"/>
  <c r="CK40" i="31"/>
  <c r="CJ40" i="31" s="1"/>
  <c r="CH40" i="31"/>
  <c r="CG40" i="31" s="1"/>
  <c r="CE40" i="31"/>
  <c r="CD40" i="31"/>
  <c r="CB40" i="31"/>
  <c r="CA40" i="31" s="1"/>
  <c r="BY40" i="31"/>
  <c r="BX40" i="31" s="1"/>
  <c r="BV40" i="31"/>
  <c r="BU40" i="31" s="1"/>
  <c r="BS40" i="31"/>
  <c r="BR40" i="31" s="1"/>
  <c r="BP40" i="31"/>
  <c r="BO40" i="31" s="1"/>
  <c r="BM40" i="31"/>
  <c r="BL40" i="31" s="1"/>
  <c r="BJ40" i="31"/>
  <c r="BI40" i="31"/>
  <c r="BG40" i="31"/>
  <c r="BF40" i="31" s="1"/>
  <c r="FT39" i="31"/>
  <c r="FS39" i="31" s="1"/>
  <c r="FQ39" i="31"/>
  <c r="FP39" i="31" s="1"/>
  <c r="FN39" i="31"/>
  <c r="FM39" i="31" s="1"/>
  <c r="FK39" i="31"/>
  <c r="FJ39" i="31"/>
  <c r="FH39" i="31"/>
  <c r="FG39" i="31" s="1"/>
  <c r="FE39" i="31"/>
  <c r="FD39" i="31" s="1"/>
  <c r="FB39" i="31"/>
  <c r="FA39" i="31" s="1"/>
  <c r="EY39" i="31"/>
  <c r="EX39" i="31" s="1"/>
  <c r="EV39" i="31"/>
  <c r="EU39" i="31" s="1"/>
  <c r="ES39" i="31"/>
  <c r="ER39" i="31" s="1"/>
  <c r="EP39" i="31"/>
  <c r="EO39" i="31" s="1"/>
  <c r="EM39" i="31"/>
  <c r="EL39" i="31" s="1"/>
  <c r="EJ39" i="31"/>
  <c r="EI39" i="31" s="1"/>
  <c r="EG39" i="31"/>
  <c r="EF39" i="31" s="1"/>
  <c r="ED39" i="31"/>
  <c r="EC39" i="31" s="1"/>
  <c r="EA39" i="31"/>
  <c r="DZ39" i="31" s="1"/>
  <c r="DX39" i="31"/>
  <c r="DW39" i="31"/>
  <c r="DU39" i="31"/>
  <c r="DT39" i="31" s="1"/>
  <c r="DR39" i="31"/>
  <c r="DQ39" i="31" s="1"/>
  <c r="DO39" i="31"/>
  <c r="DN39" i="31" s="1"/>
  <c r="DL39" i="31"/>
  <c r="DK39" i="31" s="1"/>
  <c r="DI39" i="31"/>
  <c r="DH39" i="31" s="1"/>
  <c r="DF39" i="31"/>
  <c r="DE39" i="31" s="1"/>
  <c r="DC39" i="31"/>
  <c r="DB39" i="31" s="1"/>
  <c r="CZ39" i="31"/>
  <c r="CY39" i="31" s="1"/>
  <c r="CW39" i="31"/>
  <c r="CV39" i="31" s="1"/>
  <c r="CT39" i="31"/>
  <c r="CS39" i="31" s="1"/>
  <c r="CQ39" i="31"/>
  <c r="CP39" i="31" s="1"/>
  <c r="CN39" i="31"/>
  <c r="CM39" i="31" s="1"/>
  <c r="CK39" i="31"/>
  <c r="CJ39" i="31" s="1"/>
  <c r="CH39" i="31"/>
  <c r="CG39" i="31" s="1"/>
  <c r="CE39" i="31"/>
  <c r="CD39" i="31" s="1"/>
  <c r="CB39" i="31"/>
  <c r="CA39" i="31" s="1"/>
  <c r="BY39" i="31"/>
  <c r="BX39" i="31" s="1"/>
  <c r="BV39" i="31"/>
  <c r="BU39" i="31" s="1"/>
  <c r="BS39" i="31"/>
  <c r="BR39" i="31" s="1"/>
  <c r="BP39" i="31"/>
  <c r="BO39" i="31" s="1"/>
  <c r="BM39" i="31"/>
  <c r="BL39" i="31" s="1"/>
  <c r="BJ39" i="31"/>
  <c r="BI39" i="31" s="1"/>
  <c r="BG39" i="31"/>
  <c r="BF39" i="31" s="1"/>
  <c r="FT38" i="31"/>
  <c r="FS38" i="31" s="1"/>
  <c r="FQ38" i="31"/>
  <c r="FP38" i="31"/>
  <c r="FN38" i="31"/>
  <c r="FM38" i="31" s="1"/>
  <c r="FK38" i="31"/>
  <c r="FJ38" i="31" s="1"/>
  <c r="FH38" i="31"/>
  <c r="FG38" i="31" s="1"/>
  <c r="FE38" i="31"/>
  <c r="FD38" i="31" s="1"/>
  <c r="FB38" i="31"/>
  <c r="FA38" i="31" s="1"/>
  <c r="EY38" i="31"/>
  <c r="EX38" i="31"/>
  <c r="EV38" i="31"/>
  <c r="EU38" i="31" s="1"/>
  <c r="ES38" i="31"/>
  <c r="ER38" i="31" s="1"/>
  <c r="EP38" i="31"/>
  <c r="EO38" i="31" s="1"/>
  <c r="EM38" i="31"/>
  <c r="EL38" i="31" s="1"/>
  <c r="EJ38" i="31"/>
  <c r="EI38" i="31" s="1"/>
  <c r="EG38" i="31"/>
  <c r="EF38" i="31" s="1"/>
  <c r="ED38" i="31"/>
  <c r="EC38" i="31" s="1"/>
  <c r="EA38" i="31"/>
  <c r="DZ38" i="31" s="1"/>
  <c r="DX38" i="31"/>
  <c r="DW38" i="31" s="1"/>
  <c r="DU38" i="31"/>
  <c r="DT38" i="31" s="1"/>
  <c r="DR38" i="31"/>
  <c r="DQ38" i="31"/>
  <c r="DO38" i="31"/>
  <c r="DN38" i="31" s="1"/>
  <c r="DL38" i="31"/>
  <c r="DK38" i="31" s="1"/>
  <c r="DI38" i="31"/>
  <c r="DH38" i="31" s="1"/>
  <c r="DF38" i="31"/>
  <c r="DE38" i="31"/>
  <c r="DC38" i="31"/>
  <c r="DB38" i="31" s="1"/>
  <c r="CZ38" i="31"/>
  <c r="CY38" i="31" s="1"/>
  <c r="CW38" i="31"/>
  <c r="CV38" i="31" s="1"/>
  <c r="CT38" i="31"/>
  <c r="CS38" i="31" s="1"/>
  <c r="CQ38" i="31"/>
  <c r="CP38" i="31" s="1"/>
  <c r="CN38" i="31"/>
  <c r="CM38" i="31"/>
  <c r="CK38" i="31"/>
  <c r="CJ38" i="31" s="1"/>
  <c r="CH38" i="31"/>
  <c r="CG38" i="31" s="1"/>
  <c r="CE38" i="31"/>
  <c r="CD38" i="31" s="1"/>
  <c r="CB38" i="31"/>
  <c r="CA38" i="31" s="1"/>
  <c r="BY38" i="31"/>
  <c r="BX38" i="31" s="1"/>
  <c r="BV38" i="31"/>
  <c r="BU38" i="31" s="1"/>
  <c r="BS38" i="31"/>
  <c r="BR38" i="31" s="1"/>
  <c r="BP38" i="31"/>
  <c r="BO38" i="31" s="1"/>
  <c r="BM38" i="31"/>
  <c r="BL38" i="31" s="1"/>
  <c r="BJ38" i="31"/>
  <c r="BI38" i="31" s="1"/>
  <c r="BG38" i="31"/>
  <c r="BF38" i="31" s="1"/>
  <c r="FT37" i="31"/>
  <c r="FS37" i="31" s="1"/>
  <c r="FQ37" i="31"/>
  <c r="FP37" i="31" s="1"/>
  <c r="FN37" i="31"/>
  <c r="FM37" i="31" s="1"/>
  <c r="FK37" i="31"/>
  <c r="FJ37" i="31" s="1"/>
  <c r="FH37" i="31"/>
  <c r="FG37" i="31" s="1"/>
  <c r="FE37" i="31"/>
  <c r="FD37" i="31" s="1"/>
  <c r="FB37" i="31"/>
  <c r="FA37" i="31" s="1"/>
  <c r="EY37" i="31"/>
  <c r="EX37" i="31" s="1"/>
  <c r="EV37" i="31"/>
  <c r="EU37" i="31" s="1"/>
  <c r="ES37" i="31"/>
  <c r="ER37" i="31" s="1"/>
  <c r="EP37" i="31"/>
  <c r="EO37" i="31" s="1"/>
  <c r="EM37" i="31"/>
  <c r="EL37" i="31" s="1"/>
  <c r="EJ37" i="31"/>
  <c r="EI37" i="31" s="1"/>
  <c r="EG37" i="31"/>
  <c r="EF37" i="31"/>
  <c r="ED37" i="31"/>
  <c r="EC37" i="31" s="1"/>
  <c r="EA37" i="31"/>
  <c r="DZ37" i="31" s="1"/>
  <c r="DX37" i="31"/>
  <c r="DW37" i="31" s="1"/>
  <c r="DU37" i="31"/>
  <c r="DT37" i="31" s="1"/>
  <c r="DR37" i="31"/>
  <c r="DQ37" i="31" s="1"/>
  <c r="DO37" i="31"/>
  <c r="DN37" i="31" s="1"/>
  <c r="DL37" i="31"/>
  <c r="DK37" i="31" s="1"/>
  <c r="DI37" i="31"/>
  <c r="DH37" i="31" s="1"/>
  <c r="DF37" i="31"/>
  <c r="DE37" i="31" s="1"/>
  <c r="DC37" i="31"/>
  <c r="DB37" i="31" s="1"/>
  <c r="CZ37" i="31"/>
  <c r="CY37" i="31" s="1"/>
  <c r="CW37" i="31"/>
  <c r="CV37" i="31" s="1"/>
  <c r="CT37" i="31"/>
  <c r="CS37" i="31"/>
  <c r="CQ37" i="31"/>
  <c r="CP37" i="31" s="1"/>
  <c r="CN37" i="31"/>
  <c r="CM37" i="31" s="1"/>
  <c r="CK37" i="31"/>
  <c r="CJ37" i="31" s="1"/>
  <c r="CH37" i="31"/>
  <c r="CG37" i="31" s="1"/>
  <c r="CE37" i="31"/>
  <c r="CD37" i="31" s="1"/>
  <c r="CB37" i="31"/>
  <c r="CA37" i="31" s="1"/>
  <c r="BY37" i="31"/>
  <c r="BX37" i="31" s="1"/>
  <c r="BV37" i="31"/>
  <c r="BU37" i="31" s="1"/>
  <c r="BS37" i="31"/>
  <c r="BR37" i="31" s="1"/>
  <c r="BP37" i="31"/>
  <c r="BO37" i="31" s="1"/>
  <c r="BM37" i="31"/>
  <c r="BL37" i="31" s="1"/>
  <c r="BJ37" i="31"/>
  <c r="BI37" i="31" s="1"/>
  <c r="BG37" i="31"/>
  <c r="BF37" i="31" s="1"/>
  <c r="FT36" i="31"/>
  <c r="FS36" i="31" s="1"/>
  <c r="FQ36" i="31"/>
  <c r="FP36" i="31" s="1"/>
  <c r="FN36" i="31"/>
  <c r="FM36" i="31" s="1"/>
  <c r="FK36" i="31"/>
  <c r="FJ36" i="31" s="1"/>
  <c r="FH36" i="31"/>
  <c r="FG36" i="31" s="1"/>
  <c r="FE36" i="31"/>
  <c r="FD36" i="31" s="1"/>
  <c r="FB36" i="31"/>
  <c r="FA36" i="31" s="1"/>
  <c r="EY36" i="31"/>
  <c r="EX36" i="31" s="1"/>
  <c r="EV36" i="31"/>
  <c r="EU36" i="31" s="1"/>
  <c r="ES36" i="31"/>
  <c r="ER36" i="31" s="1"/>
  <c r="EP36" i="31"/>
  <c r="EO36" i="31" s="1"/>
  <c r="EM36" i="31"/>
  <c r="EL36" i="31" s="1"/>
  <c r="EJ36" i="31"/>
  <c r="EI36" i="31"/>
  <c r="EG36" i="31"/>
  <c r="EF36" i="31" s="1"/>
  <c r="ED36" i="31"/>
  <c r="EC36" i="31"/>
  <c r="EA36" i="31"/>
  <c r="DZ36" i="31" s="1"/>
  <c r="DX36" i="31"/>
  <c r="DW36" i="31"/>
  <c r="DU36" i="31"/>
  <c r="DT36" i="31" s="1"/>
  <c r="DR36" i="31"/>
  <c r="DQ36" i="31" s="1"/>
  <c r="DO36" i="31"/>
  <c r="DN36" i="31" s="1"/>
  <c r="DL36" i="31"/>
  <c r="DK36" i="31" s="1"/>
  <c r="DI36" i="31"/>
  <c r="DH36" i="31" s="1"/>
  <c r="DF36" i="31"/>
  <c r="DE36" i="31" s="1"/>
  <c r="DC36" i="31"/>
  <c r="DB36" i="31"/>
  <c r="CZ36" i="31"/>
  <c r="CY36" i="31" s="1"/>
  <c r="CW36" i="31"/>
  <c r="CV36" i="31" s="1"/>
  <c r="CT36" i="31"/>
  <c r="CS36" i="31" s="1"/>
  <c r="CQ36" i="31"/>
  <c r="CP36" i="31" s="1"/>
  <c r="CN36" i="31"/>
  <c r="CM36" i="31" s="1"/>
  <c r="CK36" i="31"/>
  <c r="CJ36" i="31" s="1"/>
  <c r="CH36" i="31"/>
  <c r="CG36" i="31" s="1"/>
  <c r="CE36" i="31"/>
  <c r="CD36" i="31" s="1"/>
  <c r="CB36" i="31"/>
  <c r="CA36" i="31" s="1"/>
  <c r="BY36" i="31"/>
  <c r="BX36" i="31"/>
  <c r="BV36" i="31"/>
  <c r="BU36" i="31" s="1"/>
  <c r="BS36" i="31"/>
  <c r="BR36" i="31"/>
  <c r="BP36" i="31"/>
  <c r="BO36" i="31"/>
  <c r="BM36" i="31"/>
  <c r="BL36" i="31" s="1"/>
  <c r="BJ36" i="31"/>
  <c r="BI36" i="31"/>
  <c r="BG36" i="31"/>
  <c r="BF36" i="31" s="1"/>
  <c r="FT35" i="31"/>
  <c r="FS35" i="31"/>
  <c r="FQ35" i="31"/>
  <c r="FP35" i="31" s="1"/>
  <c r="FN35" i="31"/>
  <c r="FM35" i="31" s="1"/>
  <c r="FK35" i="31"/>
  <c r="FJ35" i="31" s="1"/>
  <c r="FH35" i="31"/>
  <c r="FG35" i="31" s="1"/>
  <c r="FE35" i="31"/>
  <c r="FD35" i="31" s="1"/>
  <c r="FB35" i="31"/>
  <c r="FA35" i="31" s="1"/>
  <c r="EY35" i="31"/>
  <c r="EX35" i="31" s="1"/>
  <c r="EV35" i="31"/>
  <c r="EU35" i="31" s="1"/>
  <c r="ES35" i="31"/>
  <c r="ER35" i="31" s="1"/>
  <c r="EP35" i="31"/>
  <c r="EO35" i="31" s="1"/>
  <c r="EM35" i="31"/>
  <c r="EL35" i="31" s="1"/>
  <c r="EJ35" i="31"/>
  <c r="EI35" i="31" s="1"/>
  <c r="EG35" i="31"/>
  <c r="EF35" i="31" s="1"/>
  <c r="ED35" i="31"/>
  <c r="EC35" i="31" s="1"/>
  <c r="EA35" i="31"/>
  <c r="DZ35" i="31" s="1"/>
  <c r="DX35" i="31"/>
  <c r="DW35" i="31" s="1"/>
  <c r="DU35" i="31"/>
  <c r="DT35" i="31" s="1"/>
  <c r="DR35" i="31"/>
  <c r="DQ35" i="31" s="1"/>
  <c r="DO35" i="31"/>
  <c r="DN35" i="31" s="1"/>
  <c r="DL35" i="31"/>
  <c r="DK35" i="31" s="1"/>
  <c r="DI35" i="31"/>
  <c r="DH35" i="31" s="1"/>
  <c r="DF35" i="31"/>
  <c r="DE35" i="31" s="1"/>
  <c r="DC35" i="31"/>
  <c r="DB35" i="31" s="1"/>
  <c r="CZ35" i="31"/>
  <c r="CY35" i="31" s="1"/>
  <c r="CW35" i="31"/>
  <c r="CV35" i="31" s="1"/>
  <c r="CT35" i="31"/>
  <c r="CS35" i="31" s="1"/>
  <c r="CQ35" i="31"/>
  <c r="CP35" i="31" s="1"/>
  <c r="CN35" i="31"/>
  <c r="CM35" i="31" s="1"/>
  <c r="CK35" i="31"/>
  <c r="CJ35" i="31" s="1"/>
  <c r="CH35" i="31"/>
  <c r="CG35" i="31" s="1"/>
  <c r="CE35" i="31"/>
  <c r="CD35" i="31"/>
  <c r="CB35" i="31"/>
  <c r="CA35" i="31" s="1"/>
  <c r="BY35" i="31"/>
  <c r="BX35" i="31" s="1"/>
  <c r="BV35" i="31"/>
  <c r="BU35" i="31" s="1"/>
  <c r="BS35" i="31"/>
  <c r="BR35" i="31" s="1"/>
  <c r="BP35" i="31"/>
  <c r="BO35" i="31" s="1"/>
  <c r="BM35" i="31"/>
  <c r="BL35" i="31"/>
  <c r="BJ35" i="31"/>
  <c r="BI35" i="31" s="1"/>
  <c r="BG35" i="31"/>
  <c r="BF35" i="31" s="1"/>
  <c r="FT34" i="31"/>
  <c r="FS34" i="31" s="1"/>
  <c r="FQ34" i="31"/>
  <c r="FP34" i="31" s="1"/>
  <c r="FN34" i="31"/>
  <c r="FM34" i="31" s="1"/>
  <c r="FK34" i="31"/>
  <c r="FJ34" i="31" s="1"/>
  <c r="FH34" i="31"/>
  <c r="FG34" i="31" s="1"/>
  <c r="FE34" i="31"/>
  <c r="FD34" i="31" s="1"/>
  <c r="FB34" i="31"/>
  <c r="FA34" i="31" s="1"/>
  <c r="EY34" i="31"/>
  <c r="EX34" i="31" s="1"/>
  <c r="EV34" i="31"/>
  <c r="EU34" i="31"/>
  <c r="ES34" i="31"/>
  <c r="ER34" i="31" s="1"/>
  <c r="EP34" i="31"/>
  <c r="EO34" i="31" s="1"/>
  <c r="EM34" i="31"/>
  <c r="EL34" i="31" s="1"/>
  <c r="EJ34" i="31"/>
  <c r="EI34" i="31" s="1"/>
  <c r="EG34" i="31"/>
  <c r="EF34" i="31" s="1"/>
  <c r="ED34" i="31"/>
  <c r="EC34" i="31" s="1"/>
  <c r="EA34" i="31"/>
  <c r="DZ34" i="31"/>
  <c r="DX34" i="31"/>
  <c r="DW34" i="31" s="1"/>
  <c r="DU34" i="31"/>
  <c r="DT34" i="31" s="1"/>
  <c r="DR34" i="31"/>
  <c r="DQ34" i="31" s="1"/>
  <c r="DO34" i="31"/>
  <c r="DN34" i="31" s="1"/>
  <c r="DL34" i="31"/>
  <c r="DK34" i="31" s="1"/>
  <c r="DI34" i="31"/>
  <c r="DH34" i="31" s="1"/>
  <c r="DF34" i="31"/>
  <c r="DE34" i="31" s="1"/>
  <c r="DC34" i="31"/>
  <c r="DB34" i="31" s="1"/>
  <c r="CZ34" i="31"/>
  <c r="CY34" i="31" s="1"/>
  <c r="CW34" i="31"/>
  <c r="CV34" i="31" s="1"/>
  <c r="CT34" i="31"/>
  <c r="CS34" i="31" s="1"/>
  <c r="CQ34" i="31"/>
  <c r="CP34" i="31"/>
  <c r="CN34" i="31"/>
  <c r="CM34" i="31"/>
  <c r="CK34" i="31"/>
  <c r="CJ34" i="31" s="1"/>
  <c r="CH34" i="31"/>
  <c r="CG34" i="31" s="1"/>
  <c r="CE34" i="31"/>
  <c r="CD34" i="31" s="1"/>
  <c r="CB34" i="31"/>
  <c r="CA34" i="31" s="1"/>
  <c r="BY34" i="31"/>
  <c r="BX34" i="31" s="1"/>
  <c r="BV34" i="31"/>
  <c r="BU34" i="31" s="1"/>
  <c r="BS34" i="31"/>
  <c r="BR34" i="31" s="1"/>
  <c r="BP34" i="31"/>
  <c r="BO34" i="31" s="1"/>
  <c r="BM34" i="31"/>
  <c r="BL34" i="31" s="1"/>
  <c r="BJ34" i="31"/>
  <c r="BI34" i="31"/>
  <c r="BG34" i="31"/>
  <c r="BF34" i="31" s="1"/>
  <c r="FT33" i="31"/>
  <c r="FS33" i="31" s="1"/>
  <c r="FQ33" i="31"/>
  <c r="FP33" i="31" s="1"/>
  <c r="FN33" i="31"/>
  <c r="FM33" i="31" s="1"/>
  <c r="FK33" i="31"/>
  <c r="FJ33" i="31" s="1"/>
  <c r="FH33" i="31"/>
  <c r="FG33" i="31" s="1"/>
  <c r="FE33" i="31"/>
  <c r="FD33" i="31" s="1"/>
  <c r="FB33" i="31"/>
  <c r="FA33" i="31" s="1"/>
  <c r="EY33" i="31"/>
  <c r="EX33" i="31" s="1"/>
  <c r="EV33" i="31"/>
  <c r="EU33" i="31" s="1"/>
  <c r="ES33" i="31"/>
  <c r="ER33" i="31" s="1"/>
  <c r="EP33" i="31"/>
  <c r="EO33" i="31" s="1"/>
  <c r="EM33" i="31"/>
  <c r="EL33" i="31" s="1"/>
  <c r="EJ33" i="31"/>
  <c r="EI33" i="31" s="1"/>
  <c r="EG33" i="31"/>
  <c r="EF33" i="31" s="1"/>
  <c r="ED33" i="31"/>
  <c r="EC33" i="31" s="1"/>
  <c r="EA33" i="31"/>
  <c r="DZ33" i="31" s="1"/>
  <c r="DX33" i="31"/>
  <c r="DW33" i="31" s="1"/>
  <c r="DU33" i="31"/>
  <c r="DT33" i="31"/>
  <c r="DR33" i="31"/>
  <c r="DQ33" i="31" s="1"/>
  <c r="DO33" i="31"/>
  <c r="DN33" i="31" s="1"/>
  <c r="DL33" i="31"/>
  <c r="DK33" i="31" s="1"/>
  <c r="DI33" i="31"/>
  <c r="DH33" i="31" s="1"/>
  <c r="DF33" i="31"/>
  <c r="DE33" i="31" s="1"/>
  <c r="DC33" i="31"/>
  <c r="DB33" i="31" s="1"/>
  <c r="CZ33" i="31"/>
  <c r="CY33" i="31" s="1"/>
  <c r="CW33" i="31"/>
  <c r="CV33" i="31" s="1"/>
  <c r="CT33" i="31"/>
  <c r="CS33" i="31" s="1"/>
  <c r="CQ33" i="31"/>
  <c r="CP33" i="31" s="1"/>
  <c r="CN33" i="31"/>
  <c r="CM33" i="31" s="1"/>
  <c r="CK33" i="31"/>
  <c r="CJ33" i="31" s="1"/>
  <c r="CH33" i="31"/>
  <c r="CG33" i="31" s="1"/>
  <c r="CE33" i="31"/>
  <c r="CD33" i="31" s="1"/>
  <c r="CB33" i="31"/>
  <c r="CA33" i="31" s="1"/>
  <c r="BY33" i="31"/>
  <c r="BX33" i="31" s="1"/>
  <c r="BV33" i="31"/>
  <c r="BU33" i="31" s="1"/>
  <c r="BS33" i="31"/>
  <c r="BR33" i="31" s="1"/>
  <c r="BP33" i="31"/>
  <c r="BO33" i="31" s="1"/>
  <c r="BM33" i="31"/>
  <c r="BL33" i="31" s="1"/>
  <c r="BJ33" i="31"/>
  <c r="BI33" i="31" s="1"/>
  <c r="BG33" i="31"/>
  <c r="BF33" i="31" s="1"/>
  <c r="FT32" i="31"/>
  <c r="FS32" i="31" s="1"/>
  <c r="FQ32" i="31"/>
  <c r="FP32" i="31" s="1"/>
  <c r="FN32" i="31"/>
  <c r="FM32" i="31" s="1"/>
  <c r="FK32" i="31"/>
  <c r="FJ32" i="31" s="1"/>
  <c r="FH32" i="31"/>
  <c r="FG32" i="31"/>
  <c r="FE32" i="31"/>
  <c r="FD32" i="31" s="1"/>
  <c r="FB32" i="31"/>
  <c r="FA32" i="31" s="1"/>
  <c r="EY32" i="31"/>
  <c r="EX32" i="31" s="1"/>
  <c r="EV32" i="31"/>
  <c r="EU32" i="31" s="1"/>
  <c r="ES32" i="31"/>
  <c r="ER32" i="31" s="1"/>
  <c r="EP32" i="31"/>
  <c r="EO32" i="31" s="1"/>
  <c r="EM32" i="31"/>
  <c r="EL32" i="31" s="1"/>
  <c r="EJ32" i="31"/>
  <c r="EI32" i="31" s="1"/>
  <c r="EG32" i="31"/>
  <c r="EF32" i="31" s="1"/>
  <c r="ED32" i="31"/>
  <c r="EC32" i="31" s="1"/>
  <c r="EA32" i="31"/>
  <c r="DZ32" i="31" s="1"/>
  <c r="DX32" i="31"/>
  <c r="DW32" i="31" s="1"/>
  <c r="DU32" i="31"/>
  <c r="DT32" i="31" s="1"/>
  <c r="DR32" i="31"/>
  <c r="DQ32" i="31" s="1"/>
  <c r="DO32" i="31"/>
  <c r="DN32" i="31" s="1"/>
  <c r="DL32" i="31"/>
  <c r="DK32" i="31" s="1"/>
  <c r="DI32" i="31"/>
  <c r="DH32" i="31" s="1"/>
  <c r="DF32" i="31"/>
  <c r="DE32" i="31" s="1"/>
  <c r="DC32" i="31"/>
  <c r="DB32" i="31" s="1"/>
  <c r="CZ32" i="31"/>
  <c r="CY32" i="31" s="1"/>
  <c r="CW32" i="31"/>
  <c r="CV32" i="31" s="1"/>
  <c r="CT32" i="31"/>
  <c r="CS32" i="31"/>
  <c r="CQ32" i="31"/>
  <c r="CP32" i="31" s="1"/>
  <c r="CN32" i="31"/>
  <c r="CM32" i="31" s="1"/>
  <c r="CK32" i="31"/>
  <c r="CJ32" i="31" s="1"/>
  <c r="CH32" i="31"/>
  <c r="CG32" i="31" s="1"/>
  <c r="CE32" i="31"/>
  <c r="CD32" i="31" s="1"/>
  <c r="CB32" i="31"/>
  <c r="CA32" i="31" s="1"/>
  <c r="BY32" i="31"/>
  <c r="BX32" i="31" s="1"/>
  <c r="BV32" i="31"/>
  <c r="BU32" i="31" s="1"/>
  <c r="BS32" i="31"/>
  <c r="BR32" i="31" s="1"/>
  <c r="BP32" i="31"/>
  <c r="BO32" i="31" s="1"/>
  <c r="BM32" i="31"/>
  <c r="BL32" i="31" s="1"/>
  <c r="BJ32" i="31"/>
  <c r="BI32" i="31" s="1"/>
  <c r="BG32" i="31"/>
  <c r="BF32" i="31"/>
  <c r="FT31" i="31"/>
  <c r="FS31" i="31" s="1"/>
  <c r="FQ31" i="31"/>
  <c r="FP31" i="31" s="1"/>
  <c r="FN31" i="31"/>
  <c r="FM31" i="31" s="1"/>
  <c r="FK31" i="31"/>
  <c r="FJ31" i="31" s="1"/>
  <c r="FH31" i="31"/>
  <c r="FG31" i="31" s="1"/>
  <c r="FE31" i="31"/>
  <c r="FD31" i="31" s="1"/>
  <c r="FB31" i="31"/>
  <c r="FA31" i="31" s="1"/>
  <c r="EY31" i="31"/>
  <c r="EX31" i="31" s="1"/>
  <c r="EV31" i="31"/>
  <c r="EU31" i="31" s="1"/>
  <c r="ES31" i="31"/>
  <c r="ER31" i="31" s="1"/>
  <c r="EP31" i="31"/>
  <c r="EO31" i="31" s="1"/>
  <c r="EM31" i="31"/>
  <c r="EL31" i="31" s="1"/>
  <c r="EJ31" i="31"/>
  <c r="EI31" i="31" s="1"/>
  <c r="EG31" i="31"/>
  <c r="EF31" i="31" s="1"/>
  <c r="ED31" i="31"/>
  <c r="EC31" i="31" s="1"/>
  <c r="EA31" i="31"/>
  <c r="DZ31" i="31" s="1"/>
  <c r="DX31" i="31"/>
  <c r="DW31" i="31" s="1"/>
  <c r="DU31" i="31"/>
  <c r="DT31" i="31" s="1"/>
  <c r="DR31" i="31"/>
  <c r="DQ31" i="31" s="1"/>
  <c r="DO31" i="31"/>
  <c r="DN31" i="31" s="1"/>
  <c r="DL31" i="31"/>
  <c r="DK31" i="31" s="1"/>
  <c r="DI31" i="31"/>
  <c r="DH31" i="31" s="1"/>
  <c r="DF31" i="31"/>
  <c r="DE31" i="31" s="1"/>
  <c r="DC31" i="31"/>
  <c r="DB31" i="31" s="1"/>
  <c r="CZ31" i="31"/>
  <c r="CY31" i="31" s="1"/>
  <c r="CW31" i="31"/>
  <c r="CV31" i="31" s="1"/>
  <c r="CT31" i="31"/>
  <c r="CS31" i="31" s="1"/>
  <c r="CQ31" i="31"/>
  <c r="CP31" i="31" s="1"/>
  <c r="CN31" i="31"/>
  <c r="CM31" i="31" s="1"/>
  <c r="CK31" i="31"/>
  <c r="CJ31" i="31"/>
  <c r="CH31" i="31"/>
  <c r="CG31" i="31" s="1"/>
  <c r="CE31" i="31"/>
  <c r="CD31" i="31" s="1"/>
  <c r="CB31" i="31"/>
  <c r="CA31" i="31" s="1"/>
  <c r="BY31" i="31"/>
  <c r="BX31" i="31" s="1"/>
  <c r="BV31" i="31"/>
  <c r="BU31" i="31" s="1"/>
  <c r="BS31" i="31"/>
  <c r="BR31" i="31" s="1"/>
  <c r="BP31" i="31"/>
  <c r="BO31" i="31" s="1"/>
  <c r="BM31" i="31"/>
  <c r="BL31" i="31" s="1"/>
  <c r="BJ31" i="31"/>
  <c r="BI31" i="31" s="1"/>
  <c r="BG31" i="31"/>
  <c r="BF31" i="31" s="1"/>
  <c r="FT30" i="31"/>
  <c r="FS30" i="31" s="1"/>
  <c r="FQ30" i="31"/>
  <c r="FP30" i="31" s="1"/>
  <c r="FN30" i="31"/>
  <c r="FM30" i="31" s="1"/>
  <c r="FK30" i="31"/>
  <c r="FJ30" i="31" s="1"/>
  <c r="FH30" i="31"/>
  <c r="FG30" i="31" s="1"/>
  <c r="FE30" i="31"/>
  <c r="FD30" i="31" s="1"/>
  <c r="FB30" i="31"/>
  <c r="FA30" i="31" s="1"/>
  <c r="EY30" i="31"/>
  <c r="EX30" i="31" s="1"/>
  <c r="EV30" i="31"/>
  <c r="EU30" i="31" s="1"/>
  <c r="ES30" i="31"/>
  <c r="ER30" i="31" s="1"/>
  <c r="EP30" i="31"/>
  <c r="EO30" i="31"/>
  <c r="EM30" i="31"/>
  <c r="EL30" i="31" s="1"/>
  <c r="EJ30" i="31"/>
  <c r="EI30" i="31" s="1"/>
  <c r="EG30" i="31"/>
  <c r="EF30" i="31"/>
  <c r="ED30" i="31"/>
  <c r="EC30" i="31"/>
  <c r="EA30" i="31"/>
  <c r="DZ30" i="31" s="1"/>
  <c r="DX30" i="31"/>
  <c r="DW30" i="31" s="1"/>
  <c r="DU30" i="31"/>
  <c r="DT30" i="31" s="1"/>
  <c r="DR30" i="31"/>
  <c r="DQ30" i="31" s="1"/>
  <c r="DO30" i="31"/>
  <c r="DN30" i="31" s="1"/>
  <c r="DL30" i="31"/>
  <c r="DK30" i="31" s="1"/>
  <c r="DI30" i="31"/>
  <c r="DH30" i="31" s="1"/>
  <c r="DF30" i="31"/>
  <c r="DE30" i="31" s="1"/>
  <c r="DC30" i="31"/>
  <c r="DB30" i="31" s="1"/>
  <c r="CZ30" i="31"/>
  <c r="CY30" i="31" s="1"/>
  <c r="CW30" i="31"/>
  <c r="CV30" i="31" s="1"/>
  <c r="CT30" i="31"/>
  <c r="CS30" i="31" s="1"/>
  <c r="CQ30" i="31"/>
  <c r="CP30" i="31" s="1"/>
  <c r="CN30" i="31"/>
  <c r="CM30" i="31" s="1"/>
  <c r="CK30" i="31"/>
  <c r="CJ30" i="31" s="1"/>
  <c r="CH30" i="31"/>
  <c r="CG30" i="31" s="1"/>
  <c r="CE30" i="31"/>
  <c r="CD30" i="31" s="1"/>
  <c r="CB30" i="31"/>
  <c r="CA30" i="31" s="1"/>
  <c r="BY30" i="31"/>
  <c r="BX30" i="31" s="1"/>
  <c r="BV30" i="31"/>
  <c r="BU30" i="31" s="1"/>
  <c r="BS30" i="31"/>
  <c r="BR30" i="31" s="1"/>
  <c r="BP30" i="31"/>
  <c r="BO30" i="31" s="1"/>
  <c r="BM30" i="31"/>
  <c r="BL30" i="31" s="1"/>
  <c r="BJ30" i="31"/>
  <c r="BI30" i="31" s="1"/>
  <c r="BG30" i="31"/>
  <c r="BF30" i="31" s="1"/>
  <c r="FT29" i="31"/>
  <c r="FS29" i="31" s="1"/>
  <c r="FQ29" i="31"/>
  <c r="FP29" i="31" s="1"/>
  <c r="FN29" i="31"/>
  <c r="FM29" i="31" s="1"/>
  <c r="FK29" i="31"/>
  <c r="FJ29" i="31" s="1"/>
  <c r="FH29" i="31"/>
  <c r="FG29" i="31" s="1"/>
  <c r="FE29" i="31"/>
  <c r="FD29" i="31" s="1"/>
  <c r="FB29" i="31"/>
  <c r="FA29" i="31" s="1"/>
  <c r="EY29" i="31"/>
  <c r="EX29" i="31" s="1"/>
  <c r="EV29" i="31"/>
  <c r="EU29" i="31" s="1"/>
  <c r="ES29" i="31"/>
  <c r="ER29" i="31" s="1"/>
  <c r="EP29" i="31"/>
  <c r="EO29" i="31" s="1"/>
  <c r="EM29" i="31"/>
  <c r="EL29" i="31" s="1"/>
  <c r="EJ29" i="31"/>
  <c r="EI29" i="31" s="1"/>
  <c r="EG29" i="31"/>
  <c r="EF29" i="31" s="1"/>
  <c r="ED29" i="31"/>
  <c r="EC29" i="31" s="1"/>
  <c r="EA29" i="31"/>
  <c r="DZ29" i="31" s="1"/>
  <c r="DX29" i="31"/>
  <c r="DW29" i="31" s="1"/>
  <c r="DU29" i="31"/>
  <c r="DT29" i="31" s="1"/>
  <c r="DR29" i="31"/>
  <c r="DQ29" i="31" s="1"/>
  <c r="DO29" i="31"/>
  <c r="DN29" i="31" s="1"/>
  <c r="DL29" i="31"/>
  <c r="DK29" i="31" s="1"/>
  <c r="DI29" i="31"/>
  <c r="DH29" i="31" s="1"/>
  <c r="DF29" i="31"/>
  <c r="DE29" i="31" s="1"/>
  <c r="DC29" i="31"/>
  <c r="DB29" i="31" s="1"/>
  <c r="CZ29" i="31"/>
  <c r="CY29" i="31" s="1"/>
  <c r="CW29" i="31"/>
  <c r="CV29" i="31" s="1"/>
  <c r="CT29" i="31"/>
  <c r="CS29" i="31" s="1"/>
  <c r="CQ29" i="31"/>
  <c r="CP29" i="31" s="1"/>
  <c r="CN29" i="31"/>
  <c r="CM29" i="31" s="1"/>
  <c r="CK29" i="31"/>
  <c r="CJ29" i="31" s="1"/>
  <c r="CH29" i="31"/>
  <c r="CG29" i="31" s="1"/>
  <c r="CE29" i="31"/>
  <c r="CD29" i="31" s="1"/>
  <c r="CB29" i="31"/>
  <c r="CA29" i="31" s="1"/>
  <c r="BY29" i="31"/>
  <c r="BX29" i="31" s="1"/>
  <c r="BV29" i="31"/>
  <c r="BU29" i="31" s="1"/>
  <c r="BS29" i="31"/>
  <c r="BR29" i="31" s="1"/>
  <c r="BP29" i="31"/>
  <c r="BO29" i="31" s="1"/>
  <c r="BM29" i="31"/>
  <c r="BL29" i="31" s="1"/>
  <c r="BJ29" i="31"/>
  <c r="BI29" i="31" s="1"/>
  <c r="BG29" i="31"/>
  <c r="BF29" i="31" s="1"/>
  <c r="FT28" i="31"/>
  <c r="FS28" i="31" s="1"/>
  <c r="FQ28" i="31"/>
  <c r="FP28" i="31"/>
  <c r="FN28" i="31"/>
  <c r="FM28" i="31" s="1"/>
  <c r="FK28" i="31"/>
  <c r="FJ28" i="31" s="1"/>
  <c r="FH28" i="31"/>
  <c r="FG28" i="31" s="1"/>
  <c r="FE28" i="31"/>
  <c r="FD28" i="31" s="1"/>
  <c r="FB28" i="31"/>
  <c r="FA28" i="31" s="1"/>
  <c r="EY28" i="31"/>
  <c r="EX28" i="31" s="1"/>
  <c r="EV28" i="31"/>
  <c r="EU28" i="31"/>
  <c r="ES28" i="31"/>
  <c r="ER28" i="31" s="1"/>
  <c r="EP28" i="31"/>
  <c r="EO28" i="31" s="1"/>
  <c r="EM28" i="31"/>
  <c r="EL28" i="31" s="1"/>
  <c r="EJ28" i="31"/>
  <c r="EI28" i="31"/>
  <c r="EG28" i="31"/>
  <c r="EF28" i="31" s="1"/>
  <c r="ED28" i="31"/>
  <c r="EC28" i="31" s="1"/>
  <c r="EA28" i="31"/>
  <c r="DZ28" i="31" s="1"/>
  <c r="DX28" i="31"/>
  <c r="DW28" i="31" s="1"/>
  <c r="DU28" i="31"/>
  <c r="DT28" i="31" s="1"/>
  <c r="DR28" i="31"/>
  <c r="DQ28" i="31" s="1"/>
  <c r="DO28" i="31"/>
  <c r="DN28" i="31" s="1"/>
  <c r="DL28" i="31"/>
  <c r="DK28" i="31" s="1"/>
  <c r="DI28" i="31"/>
  <c r="DH28" i="31" s="1"/>
  <c r="DF28" i="31"/>
  <c r="DE28" i="31" s="1"/>
  <c r="DC28" i="31"/>
  <c r="DB28" i="31" s="1"/>
  <c r="CZ28" i="31"/>
  <c r="CY28" i="31" s="1"/>
  <c r="CW28" i="31"/>
  <c r="CV28" i="31" s="1"/>
  <c r="CT28" i="31"/>
  <c r="CS28" i="31" s="1"/>
  <c r="CQ28" i="31"/>
  <c r="CP28" i="31" s="1"/>
  <c r="CN28" i="31"/>
  <c r="CM28" i="31" s="1"/>
  <c r="CK28" i="31"/>
  <c r="CJ28" i="31" s="1"/>
  <c r="CH28" i="31"/>
  <c r="CG28" i="31"/>
  <c r="CE28" i="31"/>
  <c r="CD28" i="31" s="1"/>
  <c r="CB28" i="31"/>
  <c r="CA28" i="31" s="1"/>
  <c r="BY28" i="31"/>
  <c r="BX28" i="31" s="1"/>
  <c r="BV28" i="31"/>
  <c r="BU28" i="31" s="1"/>
  <c r="BS28" i="31"/>
  <c r="BR28" i="31" s="1"/>
  <c r="BP28" i="31"/>
  <c r="BO28" i="31" s="1"/>
  <c r="BM28" i="31"/>
  <c r="BL28" i="31" s="1"/>
  <c r="BJ28" i="31"/>
  <c r="BI28" i="31" s="1"/>
  <c r="BG28" i="31"/>
  <c r="BF28" i="31" s="1"/>
  <c r="FT27" i="31"/>
  <c r="FS27" i="31" s="1"/>
  <c r="FQ27" i="31"/>
  <c r="FP27" i="31" s="1"/>
  <c r="FN27" i="31"/>
  <c r="FM27" i="31" s="1"/>
  <c r="FK27" i="31"/>
  <c r="FJ27" i="31" s="1"/>
  <c r="FH27" i="31"/>
  <c r="FG27" i="31" s="1"/>
  <c r="FE27" i="31"/>
  <c r="FD27" i="31" s="1"/>
  <c r="FB27" i="31"/>
  <c r="FA27" i="31" s="1"/>
  <c r="EY27" i="31"/>
  <c r="EX27" i="31" s="1"/>
  <c r="EV27" i="31"/>
  <c r="EU27" i="31"/>
  <c r="ES27" i="31"/>
  <c r="ER27" i="31" s="1"/>
  <c r="EP27" i="31"/>
  <c r="EO27" i="31" s="1"/>
  <c r="EM27" i="31"/>
  <c r="EL27" i="31" s="1"/>
  <c r="EJ27" i="31"/>
  <c r="EI27" i="31" s="1"/>
  <c r="EG27" i="31"/>
  <c r="EF27" i="31" s="1"/>
  <c r="ED27" i="31"/>
  <c r="EC27" i="31" s="1"/>
  <c r="EA27" i="31"/>
  <c r="DZ27" i="31" s="1"/>
  <c r="DX27" i="31"/>
  <c r="DW27" i="31" s="1"/>
  <c r="DU27" i="31"/>
  <c r="DT27" i="31" s="1"/>
  <c r="DR27" i="31"/>
  <c r="DQ27" i="31" s="1"/>
  <c r="DO27" i="31"/>
  <c r="DN27" i="31" s="1"/>
  <c r="DL27" i="31"/>
  <c r="DK27" i="31"/>
  <c r="DI27" i="31"/>
  <c r="DH27" i="31" s="1"/>
  <c r="DF27" i="31"/>
  <c r="DE27" i="31" s="1"/>
  <c r="DC27" i="31"/>
  <c r="DB27" i="31" s="1"/>
  <c r="CZ27" i="31"/>
  <c r="CY27" i="31" s="1"/>
  <c r="CW27" i="31"/>
  <c r="CV27" i="31" s="1"/>
  <c r="CT27" i="31"/>
  <c r="CS27" i="31" s="1"/>
  <c r="CQ27" i="31"/>
  <c r="CP27" i="31" s="1"/>
  <c r="CN27" i="31"/>
  <c r="CM27" i="31" s="1"/>
  <c r="CK27" i="31"/>
  <c r="CJ27" i="31" s="1"/>
  <c r="CH27" i="31"/>
  <c r="CG27" i="31" s="1"/>
  <c r="CE27" i="31"/>
  <c r="CD27" i="31" s="1"/>
  <c r="CB27" i="31"/>
  <c r="CA27" i="31" s="1"/>
  <c r="BY27" i="31"/>
  <c r="BX27" i="31" s="1"/>
  <c r="BV27" i="31"/>
  <c r="BU27" i="31"/>
  <c r="BS27" i="31"/>
  <c r="BR27" i="31" s="1"/>
  <c r="BP27" i="31"/>
  <c r="BO27" i="31" s="1"/>
  <c r="BM27" i="31"/>
  <c r="BL27" i="31" s="1"/>
  <c r="BJ27" i="31"/>
  <c r="BI27" i="31" s="1"/>
  <c r="BG27" i="31"/>
  <c r="BF27" i="31" s="1"/>
  <c r="FT26" i="31"/>
  <c r="FS26" i="31" s="1"/>
  <c r="FQ26" i="31"/>
  <c r="FP26" i="31" s="1"/>
  <c r="FN26" i="31"/>
  <c r="FM26" i="31" s="1"/>
  <c r="FK26" i="31"/>
  <c r="FJ26" i="31" s="1"/>
  <c r="FH26" i="31"/>
  <c r="FG26" i="31" s="1"/>
  <c r="FE26" i="31"/>
  <c r="FD26" i="31" s="1"/>
  <c r="FB26" i="31"/>
  <c r="FA26" i="31" s="1"/>
  <c r="EY26" i="31"/>
  <c r="EX26" i="31" s="1"/>
  <c r="EV26" i="31"/>
  <c r="EU26" i="31" s="1"/>
  <c r="ES26" i="31"/>
  <c r="ER26" i="31" s="1"/>
  <c r="EP26" i="31"/>
  <c r="EO26" i="31" s="1"/>
  <c r="EM26" i="31"/>
  <c r="EL26" i="31" s="1"/>
  <c r="EJ26" i="31"/>
  <c r="EI26" i="31" s="1"/>
  <c r="EG26" i="31"/>
  <c r="EF26" i="31" s="1"/>
  <c r="ED26" i="31"/>
  <c r="EC26" i="31" s="1"/>
  <c r="EA26" i="31"/>
  <c r="DZ26" i="31"/>
  <c r="DX26" i="31"/>
  <c r="DW26" i="31" s="1"/>
  <c r="DU26" i="31"/>
  <c r="DT26" i="31" s="1"/>
  <c r="DR26" i="31"/>
  <c r="DQ26" i="31" s="1"/>
  <c r="DO26" i="31"/>
  <c r="DN26" i="31" s="1"/>
  <c r="DL26" i="31"/>
  <c r="DK26" i="31" s="1"/>
  <c r="DI26" i="31"/>
  <c r="DH26" i="31" s="1"/>
  <c r="DF26" i="31"/>
  <c r="DE26" i="31"/>
  <c r="DC26" i="31"/>
  <c r="DB26" i="31" s="1"/>
  <c r="CZ26" i="31"/>
  <c r="CY26" i="31"/>
  <c r="CW26" i="31"/>
  <c r="CV26" i="31" s="1"/>
  <c r="CT26" i="31"/>
  <c r="CS26" i="31" s="1"/>
  <c r="CQ26" i="31"/>
  <c r="CP26" i="31" s="1"/>
  <c r="CN26" i="31"/>
  <c r="CM26" i="31" s="1"/>
  <c r="CK26" i="31"/>
  <c r="CJ26" i="31" s="1"/>
  <c r="CH26" i="31"/>
  <c r="CG26" i="31" s="1"/>
  <c r="CE26" i="31"/>
  <c r="CD26" i="31" s="1"/>
  <c r="CB26" i="31"/>
  <c r="CA26" i="31" s="1"/>
  <c r="BY26" i="31"/>
  <c r="BX26" i="31" s="1"/>
  <c r="BV26" i="31"/>
  <c r="BU26" i="31" s="1"/>
  <c r="BS26" i="31"/>
  <c r="BR26" i="31" s="1"/>
  <c r="BP26" i="31"/>
  <c r="BO26" i="31" s="1"/>
  <c r="BM26" i="31"/>
  <c r="BL26" i="31" s="1"/>
  <c r="BJ26" i="31"/>
  <c r="BI26" i="31" s="1"/>
  <c r="BG26" i="31"/>
  <c r="BF26" i="31" s="1"/>
  <c r="FT25" i="31"/>
  <c r="FS25" i="31" s="1"/>
  <c r="FQ25" i="31"/>
  <c r="FP25" i="31" s="1"/>
  <c r="FN25" i="31"/>
  <c r="FM25" i="31" s="1"/>
  <c r="FK25" i="31"/>
  <c r="FJ25" i="31" s="1"/>
  <c r="FH25" i="31"/>
  <c r="FG25" i="31" s="1"/>
  <c r="FE25" i="31"/>
  <c r="FD25" i="31" s="1"/>
  <c r="FB25" i="31"/>
  <c r="FA25" i="31" s="1"/>
  <c r="EY25" i="31"/>
  <c r="EX25" i="31" s="1"/>
  <c r="EV25" i="31"/>
  <c r="EU25" i="31" s="1"/>
  <c r="ES25" i="31"/>
  <c r="ER25" i="31" s="1"/>
  <c r="EP25" i="31"/>
  <c r="EO25" i="31" s="1"/>
  <c r="EM25" i="31"/>
  <c r="EL25" i="31" s="1"/>
  <c r="EJ25" i="31"/>
  <c r="EI25" i="31" s="1"/>
  <c r="EG25" i="31"/>
  <c r="EF25" i="31" s="1"/>
  <c r="ED25" i="31"/>
  <c r="EC25" i="31" s="1"/>
  <c r="EA25" i="31"/>
  <c r="DZ25" i="31" s="1"/>
  <c r="DX25" i="31"/>
  <c r="DW25" i="31" s="1"/>
  <c r="DU25" i="31"/>
  <c r="DT25" i="31" s="1"/>
  <c r="DR25" i="31"/>
  <c r="DQ25" i="31" s="1"/>
  <c r="DO25" i="31"/>
  <c r="DN25" i="31" s="1"/>
  <c r="DL25" i="31"/>
  <c r="DK25" i="31" s="1"/>
  <c r="DI25" i="31"/>
  <c r="DH25" i="31"/>
  <c r="DF25" i="31"/>
  <c r="DE25" i="31" s="1"/>
  <c r="DC25" i="31"/>
  <c r="DB25" i="31" s="1"/>
  <c r="CZ25" i="31"/>
  <c r="CY25" i="31" s="1"/>
  <c r="CW25" i="31"/>
  <c r="CV25" i="31" s="1"/>
  <c r="CT25" i="31"/>
  <c r="CS25" i="31" s="1"/>
  <c r="CQ25" i="31"/>
  <c r="CP25" i="31" s="1"/>
  <c r="CN25" i="31"/>
  <c r="CM25" i="31" s="1"/>
  <c r="CK25" i="31"/>
  <c r="CJ25" i="31" s="1"/>
  <c r="CH25" i="31"/>
  <c r="CG25" i="31" s="1"/>
  <c r="CE25" i="31"/>
  <c r="CD25" i="31" s="1"/>
  <c r="CB25" i="31"/>
  <c r="CA25" i="31" s="1"/>
  <c r="BY25" i="31"/>
  <c r="BX25" i="31" s="1"/>
  <c r="BV25" i="31"/>
  <c r="BU25" i="31" s="1"/>
  <c r="BS25" i="31"/>
  <c r="BR25" i="31" s="1"/>
  <c r="BP25" i="31"/>
  <c r="BO25" i="31" s="1"/>
  <c r="BM25" i="31"/>
  <c r="BL25" i="31" s="1"/>
  <c r="BJ25" i="31"/>
  <c r="BI25" i="31" s="1"/>
  <c r="BG25" i="31"/>
  <c r="BF25" i="31" s="1"/>
  <c r="FT24" i="31"/>
  <c r="FS24" i="31" s="1"/>
  <c r="FQ24" i="31"/>
  <c r="FP24" i="31" s="1"/>
  <c r="FN24" i="31"/>
  <c r="FM24" i="31" s="1"/>
  <c r="FK24" i="31"/>
  <c r="FJ24" i="31" s="1"/>
  <c r="FH24" i="31"/>
  <c r="FG24" i="31" s="1"/>
  <c r="FE24" i="31"/>
  <c r="FD24" i="31" s="1"/>
  <c r="FB24" i="31"/>
  <c r="FA24" i="31" s="1"/>
  <c r="EY24" i="31"/>
  <c r="EX24" i="31" s="1"/>
  <c r="EV24" i="31"/>
  <c r="EU24" i="31" s="1"/>
  <c r="ES24" i="31"/>
  <c r="ER24" i="31" s="1"/>
  <c r="EP24" i="31"/>
  <c r="EO24" i="31" s="1"/>
  <c r="EM24" i="31"/>
  <c r="EL24" i="31" s="1"/>
  <c r="EJ24" i="31"/>
  <c r="EI24" i="31" s="1"/>
  <c r="EG24" i="31"/>
  <c r="EF24" i="31" s="1"/>
  <c r="ED24" i="31"/>
  <c r="EC24" i="31" s="1"/>
  <c r="EA24" i="31"/>
  <c r="DZ24" i="31" s="1"/>
  <c r="DX24" i="31"/>
  <c r="DW24" i="31" s="1"/>
  <c r="DU24" i="31"/>
  <c r="DT24" i="31" s="1"/>
  <c r="DR24" i="31"/>
  <c r="DQ24" i="31" s="1"/>
  <c r="DO24" i="31"/>
  <c r="DN24" i="31"/>
  <c r="DL24" i="31"/>
  <c r="DK24" i="31" s="1"/>
  <c r="DI24" i="31"/>
  <c r="DH24" i="31" s="1"/>
  <c r="DF24" i="31"/>
  <c r="DE24" i="31" s="1"/>
  <c r="DC24" i="31"/>
  <c r="DB24" i="31" s="1"/>
  <c r="CZ24" i="31"/>
  <c r="CY24" i="31" s="1"/>
  <c r="CW24" i="31"/>
  <c r="CV24" i="31" s="1"/>
  <c r="CT24" i="31"/>
  <c r="CS24" i="31" s="1"/>
  <c r="CQ24" i="31"/>
  <c r="CP24" i="31" s="1"/>
  <c r="CN24" i="31"/>
  <c r="CM24" i="31" s="1"/>
  <c r="CK24" i="31"/>
  <c r="CJ24" i="31" s="1"/>
  <c r="CH24" i="31"/>
  <c r="CG24" i="31" s="1"/>
  <c r="CE24" i="31"/>
  <c r="CD24" i="31" s="1"/>
  <c r="CB24" i="31"/>
  <c r="CA24" i="31" s="1"/>
  <c r="BY24" i="31"/>
  <c r="BX24" i="31" s="1"/>
  <c r="BV24" i="31"/>
  <c r="BU24" i="31" s="1"/>
  <c r="BS24" i="31"/>
  <c r="BR24" i="31" s="1"/>
  <c r="BP24" i="31"/>
  <c r="BO24" i="31" s="1"/>
  <c r="BM24" i="31"/>
  <c r="BL24" i="31" s="1"/>
  <c r="BJ24" i="31"/>
  <c r="BI24" i="31" s="1"/>
  <c r="BG24" i="31"/>
  <c r="BF24" i="31" s="1"/>
  <c r="FT23" i="31"/>
  <c r="FS23" i="31" s="1"/>
  <c r="FQ23" i="31"/>
  <c r="FP23" i="31" s="1"/>
  <c r="FN23" i="31"/>
  <c r="FM23" i="31" s="1"/>
  <c r="FK23" i="31"/>
  <c r="FJ23" i="31" s="1"/>
  <c r="FH23" i="31"/>
  <c r="FG23" i="31" s="1"/>
  <c r="FE23" i="31"/>
  <c r="FD23" i="31" s="1"/>
  <c r="FB23" i="31"/>
  <c r="FA23" i="31" s="1"/>
  <c r="EY23" i="31"/>
  <c r="EX23" i="31" s="1"/>
  <c r="EV23" i="31"/>
  <c r="EU23" i="31" s="1"/>
  <c r="ES23" i="31"/>
  <c r="ER23" i="31" s="1"/>
  <c r="EP23" i="31"/>
  <c r="EO23" i="31" s="1"/>
  <c r="EM23" i="31"/>
  <c r="EL23" i="31" s="1"/>
  <c r="EJ23" i="31"/>
  <c r="EI23" i="31" s="1"/>
  <c r="EG23" i="31"/>
  <c r="EF23" i="31" s="1"/>
  <c r="ED23" i="31"/>
  <c r="EC23" i="31" s="1"/>
  <c r="EA23" i="31"/>
  <c r="DZ23" i="31" s="1"/>
  <c r="DX23" i="31"/>
  <c r="DW23" i="31" s="1"/>
  <c r="DU23" i="31"/>
  <c r="DT23" i="31" s="1"/>
  <c r="DR23" i="31"/>
  <c r="DQ23" i="31" s="1"/>
  <c r="DO23" i="31"/>
  <c r="DN23" i="31" s="1"/>
  <c r="DL23" i="31"/>
  <c r="DK23" i="31" s="1"/>
  <c r="DI23" i="31"/>
  <c r="DH23" i="31" s="1"/>
  <c r="DF23" i="31"/>
  <c r="DE23" i="31" s="1"/>
  <c r="DC23" i="31"/>
  <c r="DB23" i="31" s="1"/>
  <c r="CZ23" i="31"/>
  <c r="CY23" i="31" s="1"/>
  <c r="CW23" i="31"/>
  <c r="CV23" i="31" s="1"/>
  <c r="CT23" i="31"/>
  <c r="CS23" i="31" s="1"/>
  <c r="CQ23" i="31"/>
  <c r="CP23" i="31" s="1"/>
  <c r="CN23" i="31"/>
  <c r="CM23" i="31" s="1"/>
  <c r="CK23" i="31"/>
  <c r="CJ23" i="31" s="1"/>
  <c r="CH23" i="31"/>
  <c r="CG23" i="31" s="1"/>
  <c r="CE23" i="31"/>
  <c r="CD23" i="31" s="1"/>
  <c r="CB23" i="31"/>
  <c r="CA23" i="31" s="1"/>
  <c r="BY23" i="31"/>
  <c r="BX23" i="31" s="1"/>
  <c r="BV23" i="31"/>
  <c r="BU23" i="31" s="1"/>
  <c r="BS23" i="31"/>
  <c r="BR23" i="31" s="1"/>
  <c r="BP23" i="31"/>
  <c r="BO23" i="31" s="1"/>
  <c r="BM23" i="31"/>
  <c r="BL23" i="31" s="1"/>
  <c r="BJ23" i="31"/>
  <c r="BI23" i="31" s="1"/>
  <c r="BG23" i="31"/>
  <c r="BF23" i="31" s="1"/>
  <c r="FT22" i="31"/>
  <c r="FS22" i="31" s="1"/>
  <c r="FQ22" i="31"/>
  <c r="FP22" i="31" s="1"/>
  <c r="FN22" i="31"/>
  <c r="FM22" i="31"/>
  <c r="FK22" i="31"/>
  <c r="FJ22" i="31" s="1"/>
  <c r="FH22" i="31"/>
  <c r="FG22" i="31" s="1"/>
  <c r="FE22" i="31"/>
  <c r="FD22" i="31" s="1"/>
  <c r="FB22" i="31"/>
  <c r="FA22" i="31" s="1"/>
  <c r="EY22" i="31"/>
  <c r="EX22" i="31" s="1"/>
  <c r="EV22" i="31"/>
  <c r="EU22" i="31" s="1"/>
  <c r="ES22" i="31"/>
  <c r="ER22" i="31" s="1"/>
  <c r="EP22" i="31"/>
  <c r="EO22" i="31" s="1"/>
  <c r="EM22" i="31"/>
  <c r="EL22" i="31" s="1"/>
  <c r="EJ22" i="31"/>
  <c r="EI22" i="31" s="1"/>
  <c r="EG22" i="31"/>
  <c r="EF22" i="31"/>
  <c r="ED22" i="31"/>
  <c r="EC22" i="31" s="1"/>
  <c r="EA22" i="31"/>
  <c r="DZ22" i="31" s="1"/>
  <c r="DX22" i="31"/>
  <c r="DW22" i="31" s="1"/>
  <c r="DU22" i="31"/>
  <c r="DT22" i="31" s="1"/>
  <c r="DR22" i="31"/>
  <c r="DQ22" i="31"/>
  <c r="DO22" i="31"/>
  <c r="DN22" i="31" s="1"/>
  <c r="DL22" i="31"/>
  <c r="DK22" i="31" s="1"/>
  <c r="DI22" i="31"/>
  <c r="DH22" i="31"/>
  <c r="DF22" i="31"/>
  <c r="DE22" i="31" s="1"/>
  <c r="DC22" i="31"/>
  <c r="DB22" i="31" s="1"/>
  <c r="CZ22" i="31"/>
  <c r="CY22" i="31" s="1"/>
  <c r="CW22" i="31"/>
  <c r="CV22" i="31" s="1"/>
  <c r="CT22" i="31"/>
  <c r="CS22" i="31" s="1"/>
  <c r="CQ22" i="31"/>
  <c r="CP22" i="31" s="1"/>
  <c r="CN22" i="31"/>
  <c r="CM22" i="31" s="1"/>
  <c r="CK22" i="31"/>
  <c r="CJ22" i="31" s="1"/>
  <c r="CH22" i="31"/>
  <c r="CG22" i="31" s="1"/>
  <c r="CE22" i="31"/>
  <c r="CD22" i="31" s="1"/>
  <c r="CB22" i="31"/>
  <c r="CA22" i="31" s="1"/>
  <c r="BY22" i="31"/>
  <c r="BX22" i="31" s="1"/>
  <c r="BV22" i="31"/>
  <c r="BU22" i="31" s="1"/>
  <c r="BS22" i="31"/>
  <c r="BR22" i="31" s="1"/>
  <c r="BP22" i="31"/>
  <c r="BO22" i="31" s="1"/>
  <c r="BM22" i="31"/>
  <c r="BL22" i="31" s="1"/>
  <c r="BJ22" i="31"/>
  <c r="BI22" i="31" s="1"/>
  <c r="BG22" i="31"/>
  <c r="BF22" i="31" s="1"/>
  <c r="FT21" i="31"/>
  <c r="FS21" i="31" s="1"/>
  <c r="FQ21" i="31"/>
  <c r="FP21" i="31" s="1"/>
  <c r="FN21" i="31"/>
  <c r="FM21" i="31"/>
  <c r="FK21" i="31"/>
  <c r="FJ21" i="31" s="1"/>
  <c r="FH21" i="31"/>
  <c r="FG21" i="31" s="1"/>
  <c r="FE21" i="31"/>
  <c r="FD21" i="31" s="1"/>
  <c r="FB21" i="31"/>
  <c r="FA21" i="31" s="1"/>
  <c r="EY21" i="31"/>
  <c r="EX21" i="31" s="1"/>
  <c r="EV21" i="31"/>
  <c r="EU21" i="31" s="1"/>
  <c r="ES21" i="31"/>
  <c r="ER21" i="31" s="1"/>
  <c r="EP21" i="31"/>
  <c r="EO21" i="31" s="1"/>
  <c r="EM21" i="31"/>
  <c r="EL21" i="31" s="1"/>
  <c r="EJ21" i="31"/>
  <c r="EI21" i="31" s="1"/>
  <c r="EG21" i="31"/>
  <c r="EF21" i="31" s="1"/>
  <c r="ED21" i="31"/>
  <c r="EC21" i="31" s="1"/>
  <c r="EA21" i="31"/>
  <c r="DZ21" i="31" s="1"/>
  <c r="DX21" i="31"/>
  <c r="DW21" i="31" s="1"/>
  <c r="DU21" i="31"/>
  <c r="DT21" i="31"/>
  <c r="DR21" i="31"/>
  <c r="DQ21" i="31" s="1"/>
  <c r="DO21" i="31"/>
  <c r="DN21" i="31" s="1"/>
  <c r="DL21" i="31"/>
  <c r="DK21" i="31" s="1"/>
  <c r="DI21" i="31"/>
  <c r="DH21" i="31" s="1"/>
  <c r="DF21" i="31"/>
  <c r="DE21" i="31" s="1"/>
  <c r="DC21" i="31"/>
  <c r="DB21" i="31" s="1"/>
  <c r="CZ21" i="31"/>
  <c r="CY21" i="31" s="1"/>
  <c r="CW21" i="31"/>
  <c r="CV21" i="31" s="1"/>
  <c r="CT21" i="31"/>
  <c r="CS21" i="31" s="1"/>
  <c r="CQ21" i="31"/>
  <c r="CP21" i="31" s="1"/>
  <c r="CN21" i="31"/>
  <c r="CM21" i="31" s="1"/>
  <c r="CK21" i="31"/>
  <c r="CJ21" i="31" s="1"/>
  <c r="CH21" i="31"/>
  <c r="CG21" i="31" s="1"/>
  <c r="CE21" i="31"/>
  <c r="CD21" i="31" s="1"/>
  <c r="CB21" i="31"/>
  <c r="CA21" i="31" s="1"/>
  <c r="BY21" i="31"/>
  <c r="BX21" i="31" s="1"/>
  <c r="BV21" i="31"/>
  <c r="BU21" i="31" s="1"/>
  <c r="BS21" i="31"/>
  <c r="BR21" i="31"/>
  <c r="BP21" i="31"/>
  <c r="BO21" i="31" s="1"/>
  <c r="BM21" i="31"/>
  <c r="BL21" i="31" s="1"/>
  <c r="BJ21" i="31"/>
  <c r="BI21" i="31" s="1"/>
  <c r="BG21" i="31"/>
  <c r="BF21" i="31" s="1"/>
  <c r="FT20" i="31"/>
  <c r="FS20" i="31" s="1"/>
  <c r="FQ20" i="31"/>
  <c r="FP20" i="31" s="1"/>
  <c r="FN20" i="31"/>
  <c r="FM20" i="31" s="1"/>
  <c r="FK20" i="31"/>
  <c r="FJ20" i="31" s="1"/>
  <c r="FH20" i="31"/>
  <c r="FG20" i="31" s="1"/>
  <c r="FE20" i="31"/>
  <c r="FD20" i="31" s="1"/>
  <c r="FB20" i="31"/>
  <c r="FA20" i="31" s="1"/>
  <c r="EY20" i="31"/>
  <c r="EX20" i="31" s="1"/>
  <c r="EV20" i="31"/>
  <c r="EU20" i="31" s="1"/>
  <c r="ES20" i="31"/>
  <c r="ER20" i="31" s="1"/>
  <c r="EP20" i="31"/>
  <c r="EO20" i="31" s="1"/>
  <c r="EM20" i="31"/>
  <c r="EL20" i="31" s="1"/>
  <c r="EJ20" i="31"/>
  <c r="EI20" i="31" s="1"/>
  <c r="EG20" i="31"/>
  <c r="EF20" i="31" s="1"/>
  <c r="ED20" i="31"/>
  <c r="EC20" i="31" s="1"/>
  <c r="EA20" i="31"/>
  <c r="DZ20" i="31" s="1"/>
  <c r="DX20" i="31"/>
  <c r="DW20" i="31" s="1"/>
  <c r="DU20" i="31"/>
  <c r="DT20" i="31" s="1"/>
  <c r="DR20" i="31"/>
  <c r="DQ20" i="31" s="1"/>
  <c r="DO20" i="31"/>
  <c r="DN20" i="31" s="1"/>
  <c r="DL20" i="31"/>
  <c r="DK20" i="31" s="1"/>
  <c r="DI20" i="31"/>
  <c r="DH20" i="31" s="1"/>
  <c r="DF20" i="31"/>
  <c r="DE20" i="31" s="1"/>
  <c r="DC20" i="31"/>
  <c r="DB20" i="31" s="1"/>
  <c r="CZ20" i="31"/>
  <c r="CY20" i="31" s="1"/>
  <c r="CW20" i="31"/>
  <c r="CV20" i="31" s="1"/>
  <c r="CT20" i="31"/>
  <c r="CS20" i="31" s="1"/>
  <c r="CQ20" i="31"/>
  <c r="CP20" i="31" s="1"/>
  <c r="CN20" i="31"/>
  <c r="CM20" i="31" s="1"/>
  <c r="CK20" i="31"/>
  <c r="CJ20" i="31" s="1"/>
  <c r="CH20" i="31"/>
  <c r="CG20" i="31" s="1"/>
  <c r="CE20" i="31"/>
  <c r="CD20" i="31" s="1"/>
  <c r="CB20" i="31"/>
  <c r="CA20" i="31" s="1"/>
  <c r="BY20" i="31"/>
  <c r="BX20" i="31" s="1"/>
  <c r="BV20" i="31"/>
  <c r="BU20" i="31"/>
  <c r="BS20" i="31"/>
  <c r="BR20" i="31" s="1"/>
  <c r="BP20" i="31"/>
  <c r="BO20" i="31" s="1"/>
  <c r="BM20" i="31"/>
  <c r="BL20" i="31" s="1"/>
  <c r="BJ20" i="31"/>
  <c r="BI20" i="31" s="1"/>
  <c r="BG20" i="31"/>
  <c r="BF20" i="31" s="1"/>
  <c r="FT19" i="31"/>
  <c r="FS19" i="31" s="1"/>
  <c r="FQ19" i="31"/>
  <c r="FP19" i="31" s="1"/>
  <c r="FN19" i="31"/>
  <c r="FM19" i="31" s="1"/>
  <c r="FK19" i="31"/>
  <c r="FJ19" i="31" s="1"/>
  <c r="FH19" i="31"/>
  <c r="FG19" i="31" s="1"/>
  <c r="FE19" i="31"/>
  <c r="FD19" i="31" s="1"/>
  <c r="FB19" i="31"/>
  <c r="FA19" i="31" s="1"/>
  <c r="EY19" i="31"/>
  <c r="EX19" i="31" s="1"/>
  <c r="EV19" i="31"/>
  <c r="EU19" i="31" s="1"/>
  <c r="ES19" i="31"/>
  <c r="ER19" i="31" s="1"/>
  <c r="EP19" i="31"/>
  <c r="EO19" i="31" s="1"/>
  <c r="EM19" i="31"/>
  <c r="EL19" i="31" s="1"/>
  <c r="EJ19" i="31"/>
  <c r="EI19" i="31" s="1"/>
  <c r="EG19" i="31"/>
  <c r="EF19" i="31"/>
  <c r="ED19" i="31"/>
  <c r="EC19" i="31" s="1"/>
  <c r="EA19" i="31"/>
  <c r="DZ19" i="31"/>
  <c r="DX19" i="31"/>
  <c r="DW19" i="31" s="1"/>
  <c r="DU19" i="31"/>
  <c r="DT19" i="31" s="1"/>
  <c r="DR19" i="31"/>
  <c r="DQ19" i="31" s="1"/>
  <c r="DO19" i="31"/>
  <c r="DN19" i="31" s="1"/>
  <c r="DL19" i="31"/>
  <c r="DK19" i="31" s="1"/>
  <c r="DI19" i="31"/>
  <c r="DH19" i="31" s="1"/>
  <c r="DF19" i="31"/>
  <c r="DE19" i="31" s="1"/>
  <c r="DC19" i="31"/>
  <c r="DB19" i="31" s="1"/>
  <c r="CZ19" i="31"/>
  <c r="CY19" i="31" s="1"/>
  <c r="CW19" i="31"/>
  <c r="CV19" i="31" s="1"/>
  <c r="CT19" i="31"/>
  <c r="CS19" i="31" s="1"/>
  <c r="CQ19" i="31"/>
  <c r="CP19" i="31" s="1"/>
  <c r="CN19" i="31"/>
  <c r="CM19" i="31" s="1"/>
  <c r="CK19" i="31"/>
  <c r="CJ19" i="31" s="1"/>
  <c r="CH19" i="31"/>
  <c r="CG19" i="31" s="1"/>
  <c r="CE19" i="31"/>
  <c r="CD19" i="31" s="1"/>
  <c r="CB19" i="31"/>
  <c r="CA19" i="31" s="1"/>
  <c r="BY19" i="31"/>
  <c r="BX19" i="31" s="1"/>
  <c r="BV19" i="31"/>
  <c r="BU19" i="31"/>
  <c r="BS19" i="31"/>
  <c r="BR19" i="31" s="1"/>
  <c r="BP19" i="31"/>
  <c r="BO19" i="31" s="1"/>
  <c r="BM19" i="31"/>
  <c r="BL19" i="31" s="1"/>
  <c r="BJ19" i="31"/>
  <c r="BI19" i="31" s="1"/>
  <c r="BG19" i="31"/>
  <c r="BF19" i="31"/>
  <c r="FT18" i="31"/>
  <c r="FS18" i="31" s="1"/>
  <c r="FQ18" i="31"/>
  <c r="FP18" i="31" s="1"/>
  <c r="FN18" i="31"/>
  <c r="FM18" i="31" s="1"/>
  <c r="FK18" i="31"/>
  <c r="FJ18" i="31" s="1"/>
  <c r="FH18" i="31"/>
  <c r="FG18" i="31" s="1"/>
  <c r="FE18" i="31"/>
  <c r="FD18" i="31" s="1"/>
  <c r="FB18" i="31"/>
  <c r="FA18" i="31" s="1"/>
  <c r="EY18" i="31"/>
  <c r="EX18" i="31" s="1"/>
  <c r="EV18" i="31"/>
  <c r="EU18" i="31" s="1"/>
  <c r="ES18" i="31"/>
  <c r="ER18" i="31" s="1"/>
  <c r="EP18" i="31"/>
  <c r="EO18" i="31" s="1"/>
  <c r="EM18" i="31"/>
  <c r="EL18" i="31" s="1"/>
  <c r="EJ18" i="31"/>
  <c r="EI18" i="31" s="1"/>
  <c r="EG18" i="31"/>
  <c r="EF18" i="31" s="1"/>
  <c r="ED18" i="31"/>
  <c r="EC18" i="31" s="1"/>
  <c r="EA18" i="31"/>
  <c r="DZ18" i="31" s="1"/>
  <c r="DX18" i="31"/>
  <c r="DW18" i="31" s="1"/>
  <c r="DU18" i="31"/>
  <c r="DT18" i="31" s="1"/>
  <c r="DR18" i="31"/>
  <c r="DQ18" i="31" s="1"/>
  <c r="DO18" i="31"/>
  <c r="DN18" i="31" s="1"/>
  <c r="DL18" i="31"/>
  <c r="DK18" i="31" s="1"/>
  <c r="DI18" i="31"/>
  <c r="DH18" i="31" s="1"/>
  <c r="DF18" i="31"/>
  <c r="DE18" i="31" s="1"/>
  <c r="DC18" i="31"/>
  <c r="DB18" i="31" s="1"/>
  <c r="CZ18" i="31"/>
  <c r="CY18" i="31" s="1"/>
  <c r="CW18" i="31"/>
  <c r="CV18" i="31"/>
  <c r="CT18" i="31"/>
  <c r="CS18" i="31" s="1"/>
  <c r="CQ18" i="31"/>
  <c r="CP18" i="31" s="1"/>
  <c r="CN18" i="31"/>
  <c r="CM18" i="31" s="1"/>
  <c r="CK18" i="31"/>
  <c r="CJ18" i="31" s="1"/>
  <c r="CH18" i="31"/>
  <c r="CG18" i="31" s="1"/>
  <c r="CE18" i="31"/>
  <c r="CD18" i="31" s="1"/>
  <c r="CB18" i="31"/>
  <c r="CA18" i="31" s="1"/>
  <c r="BY18" i="31"/>
  <c r="BX18" i="31" s="1"/>
  <c r="BV18" i="31"/>
  <c r="BU18" i="31" s="1"/>
  <c r="BS18" i="31"/>
  <c r="BR18" i="31" s="1"/>
  <c r="BP18" i="31"/>
  <c r="BO18" i="31" s="1"/>
  <c r="BM18" i="31"/>
  <c r="BL18" i="31" s="1"/>
  <c r="BJ18" i="31"/>
  <c r="BI18" i="31" s="1"/>
  <c r="BG18" i="31"/>
  <c r="BF18" i="31" s="1"/>
  <c r="FT17" i="31"/>
  <c r="FS17" i="31" s="1"/>
  <c r="FQ17" i="31"/>
  <c r="FP17" i="31" s="1"/>
  <c r="FN17" i="31"/>
  <c r="FM17" i="31" s="1"/>
  <c r="FK17" i="31"/>
  <c r="FJ17" i="31" s="1"/>
  <c r="FH17" i="31"/>
  <c r="FG17" i="31" s="1"/>
  <c r="FE17" i="31"/>
  <c r="FD17" i="31" s="1"/>
  <c r="FB17" i="31"/>
  <c r="FA17" i="31" s="1"/>
  <c r="EY17" i="31"/>
  <c r="EX17" i="31" s="1"/>
  <c r="EV17" i="31"/>
  <c r="EU17" i="31" s="1"/>
  <c r="ES17" i="31"/>
  <c r="ER17" i="31" s="1"/>
  <c r="EP17" i="31"/>
  <c r="EO17" i="31" s="1"/>
  <c r="EM17" i="31"/>
  <c r="EL17" i="31" s="1"/>
  <c r="EJ17" i="31"/>
  <c r="EI17" i="31" s="1"/>
  <c r="EG17" i="31"/>
  <c r="EF17" i="31" s="1"/>
  <c r="ED17" i="31"/>
  <c r="EC17" i="31" s="1"/>
  <c r="EA17" i="31"/>
  <c r="DZ17" i="31" s="1"/>
  <c r="DX17" i="31"/>
  <c r="DW17" i="31" s="1"/>
  <c r="DU17" i="31"/>
  <c r="DT17" i="31" s="1"/>
  <c r="DR17" i="31"/>
  <c r="DQ17" i="31" s="1"/>
  <c r="DO17" i="31"/>
  <c r="DN17" i="31" s="1"/>
  <c r="DL17" i="31"/>
  <c r="DK17" i="31" s="1"/>
  <c r="DI17" i="31"/>
  <c r="DH17" i="31" s="1"/>
  <c r="DF17" i="31"/>
  <c r="DE17" i="31" s="1"/>
  <c r="DC17" i="31"/>
  <c r="DB17" i="31" s="1"/>
  <c r="CZ17" i="31"/>
  <c r="CY17" i="31" s="1"/>
  <c r="CW17" i="31"/>
  <c r="CV17" i="31" s="1"/>
  <c r="CT17" i="31"/>
  <c r="CS17" i="31" s="1"/>
  <c r="CQ17" i="31"/>
  <c r="CP17" i="31" s="1"/>
  <c r="CN17" i="31"/>
  <c r="CM17" i="31" s="1"/>
  <c r="CK17" i="31"/>
  <c r="CJ17" i="31" s="1"/>
  <c r="CH17" i="31"/>
  <c r="CG17" i="31" s="1"/>
  <c r="CE17" i="31"/>
  <c r="CD17" i="31" s="1"/>
  <c r="CB17" i="31"/>
  <c r="CA17" i="31"/>
  <c r="BY17" i="31"/>
  <c r="BX17" i="31" s="1"/>
  <c r="BV17" i="31"/>
  <c r="BU17" i="31" s="1"/>
  <c r="BS17" i="31"/>
  <c r="BR17" i="31" s="1"/>
  <c r="BP17" i="31"/>
  <c r="BO17" i="31" s="1"/>
  <c r="BM17" i="31"/>
  <c r="BL17" i="31" s="1"/>
  <c r="BJ17" i="31"/>
  <c r="BI17" i="31" s="1"/>
  <c r="BG17" i="31"/>
  <c r="BF17" i="31" s="1"/>
  <c r="FT16" i="31"/>
  <c r="FS16" i="31" s="1"/>
  <c r="FQ16" i="31"/>
  <c r="FP16" i="31" s="1"/>
  <c r="FN16" i="31"/>
  <c r="FM16" i="31" s="1"/>
  <c r="FK16" i="31"/>
  <c r="FJ16" i="31" s="1"/>
  <c r="FH16" i="31"/>
  <c r="FG16" i="31" s="1"/>
  <c r="FE16" i="31"/>
  <c r="FD16" i="31" s="1"/>
  <c r="FB16" i="31"/>
  <c r="FA16" i="31" s="1"/>
  <c r="EY16" i="31"/>
  <c r="EX16" i="31" s="1"/>
  <c r="EV16" i="31"/>
  <c r="EU16" i="31"/>
  <c r="ES16" i="31"/>
  <c r="ER16" i="31" s="1"/>
  <c r="EP16" i="31"/>
  <c r="EO16" i="31" s="1"/>
  <c r="EM16" i="31"/>
  <c r="EL16" i="31" s="1"/>
  <c r="EJ16" i="31"/>
  <c r="EI16" i="31" s="1"/>
  <c r="EG16" i="31"/>
  <c r="EF16" i="31"/>
  <c r="ED16" i="31"/>
  <c r="EC16" i="31" s="1"/>
  <c r="EA16" i="31"/>
  <c r="DZ16" i="31" s="1"/>
  <c r="DX16" i="31"/>
  <c r="DW16" i="31" s="1"/>
  <c r="DU16" i="31"/>
  <c r="DT16" i="31" s="1"/>
  <c r="DR16" i="31"/>
  <c r="DQ16" i="31" s="1"/>
  <c r="DO16" i="31"/>
  <c r="DN16" i="31" s="1"/>
  <c r="DL16" i="31"/>
  <c r="DK16" i="31" s="1"/>
  <c r="DI16" i="31"/>
  <c r="DH16" i="31"/>
  <c r="DF16" i="31"/>
  <c r="DE16" i="31" s="1"/>
  <c r="DC16" i="31"/>
  <c r="DB16" i="31" s="1"/>
  <c r="CZ16" i="31"/>
  <c r="CY16" i="31" s="1"/>
  <c r="CW16" i="31"/>
  <c r="CV16" i="31" s="1"/>
  <c r="CT16" i="31"/>
  <c r="CS16" i="31" s="1"/>
  <c r="CQ16" i="31"/>
  <c r="CP16" i="31" s="1"/>
  <c r="CN16" i="31"/>
  <c r="CM16" i="31" s="1"/>
  <c r="CK16" i="31"/>
  <c r="CJ16" i="31" s="1"/>
  <c r="CH16" i="31"/>
  <c r="CG16" i="31" s="1"/>
  <c r="CE16" i="31"/>
  <c r="CD16" i="31" s="1"/>
  <c r="CB16" i="31"/>
  <c r="CA16" i="31" s="1"/>
  <c r="BY16" i="31"/>
  <c r="BX16" i="31" s="1"/>
  <c r="BV16" i="31"/>
  <c r="BU16" i="31" s="1"/>
  <c r="BS16" i="31"/>
  <c r="BR16" i="31" s="1"/>
  <c r="BP16" i="31"/>
  <c r="BO16" i="31" s="1"/>
  <c r="BM16" i="31"/>
  <c r="BL16" i="31" s="1"/>
  <c r="BJ16" i="31"/>
  <c r="BI16" i="31" s="1"/>
  <c r="BG16" i="31"/>
  <c r="BF16" i="31" s="1"/>
  <c r="FT15" i="31"/>
  <c r="FS15" i="31" s="1"/>
  <c r="FQ15" i="31"/>
  <c r="FP15" i="31" s="1"/>
  <c r="FN15" i="31"/>
  <c r="FM15" i="31" s="1"/>
  <c r="FK15" i="31"/>
  <c r="FJ15" i="31" s="1"/>
  <c r="FH15" i="31"/>
  <c r="FG15" i="31" s="1"/>
  <c r="FE15" i="31"/>
  <c r="FD15" i="31" s="1"/>
  <c r="FB15" i="31"/>
  <c r="FA15" i="31" s="1"/>
  <c r="EY15" i="31"/>
  <c r="EX15" i="31" s="1"/>
  <c r="EV15" i="31"/>
  <c r="EU15" i="31" s="1"/>
  <c r="ES15" i="31"/>
  <c r="ER15" i="31" s="1"/>
  <c r="EP15" i="31"/>
  <c r="EO15" i="31" s="1"/>
  <c r="EM15" i="31"/>
  <c r="EL15" i="31"/>
  <c r="EJ15" i="31"/>
  <c r="EI15" i="31" s="1"/>
  <c r="EG15" i="31"/>
  <c r="EF15" i="31" s="1"/>
  <c r="ED15" i="31"/>
  <c r="EC15" i="31" s="1"/>
  <c r="EA15" i="31"/>
  <c r="DZ15" i="31" s="1"/>
  <c r="DX15" i="31"/>
  <c r="DW15" i="31" s="1"/>
  <c r="DU15" i="31"/>
  <c r="DT15" i="31" s="1"/>
  <c r="DR15" i="31"/>
  <c r="DQ15" i="31" s="1"/>
  <c r="DO15" i="31"/>
  <c r="DN15" i="31" s="1"/>
  <c r="DL15" i="31"/>
  <c r="DK15" i="31" s="1"/>
  <c r="DI15" i="31"/>
  <c r="DH15" i="31" s="1"/>
  <c r="DF15" i="31"/>
  <c r="DE15" i="31" s="1"/>
  <c r="DC15" i="31"/>
  <c r="DB15" i="31" s="1"/>
  <c r="CZ15" i="31"/>
  <c r="CY15" i="31" s="1"/>
  <c r="CW15" i="31"/>
  <c r="CV15" i="31" s="1"/>
  <c r="CT15" i="31"/>
  <c r="CS15" i="31" s="1"/>
  <c r="CQ15" i="31"/>
  <c r="CP15" i="31" s="1"/>
  <c r="CN15" i="31"/>
  <c r="CM15" i="31" s="1"/>
  <c r="CK15" i="31"/>
  <c r="CJ15" i="31" s="1"/>
  <c r="CH15" i="31"/>
  <c r="CG15" i="31" s="1"/>
  <c r="CE15" i="31"/>
  <c r="CD15" i="31" s="1"/>
  <c r="CB15" i="31"/>
  <c r="CA15" i="31" s="1"/>
  <c r="BY15" i="31"/>
  <c r="BX15" i="31"/>
  <c r="BV15" i="31"/>
  <c r="BU15" i="31" s="1"/>
  <c r="BS15" i="31"/>
  <c r="BR15" i="31" s="1"/>
  <c r="BP15" i="31"/>
  <c r="BO15" i="31" s="1"/>
  <c r="BM15" i="31"/>
  <c r="BL15" i="31" s="1"/>
  <c r="BJ15" i="31"/>
  <c r="BI15" i="31" s="1"/>
  <c r="BG15" i="31"/>
  <c r="BF15" i="31" s="1"/>
  <c r="FT14" i="31"/>
  <c r="FS14" i="31" s="1"/>
  <c r="FQ14" i="31"/>
  <c r="FP14" i="31" s="1"/>
  <c r="FN14" i="31"/>
  <c r="FM14" i="31" s="1"/>
  <c r="FK14" i="31"/>
  <c r="FJ14" i="31" s="1"/>
  <c r="FH14" i="31"/>
  <c r="FG14" i="31" s="1"/>
  <c r="FE14" i="31"/>
  <c r="FD14" i="31" s="1"/>
  <c r="FB14" i="31"/>
  <c r="FA14" i="31" s="1"/>
  <c r="EY14" i="31"/>
  <c r="EX14" i="31"/>
  <c r="EV14" i="31"/>
  <c r="EU14" i="31" s="1"/>
  <c r="ES14" i="31"/>
  <c r="ER14" i="31" s="1"/>
  <c r="EP14" i="31"/>
  <c r="EO14" i="31" s="1"/>
  <c r="EM14" i="31"/>
  <c r="EL14" i="31" s="1"/>
  <c r="EJ14" i="31"/>
  <c r="EI14" i="31" s="1"/>
  <c r="EG14" i="31"/>
  <c r="EF14" i="31" s="1"/>
  <c r="ED14" i="31"/>
  <c r="EC14" i="31" s="1"/>
  <c r="EA14" i="31"/>
  <c r="DZ14" i="31" s="1"/>
  <c r="DX14" i="31"/>
  <c r="DW14" i="31" s="1"/>
  <c r="DU14" i="31"/>
  <c r="DT14" i="31" s="1"/>
  <c r="DR14" i="31"/>
  <c r="DQ14" i="31" s="1"/>
  <c r="DO14" i="31"/>
  <c r="DN14" i="31" s="1"/>
  <c r="DL14" i="31"/>
  <c r="DK14" i="31" s="1"/>
  <c r="DI14" i="31"/>
  <c r="DH14" i="31" s="1"/>
  <c r="DF14" i="31"/>
  <c r="DE14" i="31" s="1"/>
  <c r="DC14" i="31"/>
  <c r="DB14" i="31" s="1"/>
  <c r="CZ14" i="31"/>
  <c r="CY14" i="31" s="1"/>
  <c r="CW14" i="31"/>
  <c r="CV14" i="31" s="1"/>
  <c r="CT14" i="31"/>
  <c r="CS14" i="31" s="1"/>
  <c r="CQ14" i="31"/>
  <c r="CP14" i="31" s="1"/>
  <c r="CN14" i="31"/>
  <c r="CM14" i="31" s="1"/>
  <c r="CK14" i="31"/>
  <c r="CJ14" i="31" s="1"/>
  <c r="CH14" i="31"/>
  <c r="CG14" i="31" s="1"/>
  <c r="CE14" i="31"/>
  <c r="CD14" i="31" s="1"/>
  <c r="CB14" i="31"/>
  <c r="CA14" i="31" s="1"/>
  <c r="BY14" i="31"/>
  <c r="BX14" i="31" s="1"/>
  <c r="BV14" i="31"/>
  <c r="BU14" i="31" s="1"/>
  <c r="BS14" i="31"/>
  <c r="BR14" i="31" s="1"/>
  <c r="BP14" i="31"/>
  <c r="BO14" i="31" s="1"/>
  <c r="BM14" i="31"/>
  <c r="BL14" i="31" s="1"/>
  <c r="BJ14" i="31"/>
  <c r="BI14" i="31" s="1"/>
  <c r="BG14" i="31"/>
  <c r="BF14" i="31" s="1"/>
  <c r="FT13" i="31"/>
  <c r="FS13" i="31"/>
  <c r="FQ13" i="31"/>
  <c r="FP13" i="31" s="1"/>
  <c r="FN13" i="31"/>
  <c r="FM13" i="31" s="1"/>
  <c r="FK13" i="31"/>
  <c r="FJ13" i="31" s="1"/>
  <c r="FH13" i="31"/>
  <c r="FG13" i="31" s="1"/>
  <c r="FE13" i="31"/>
  <c r="FD13" i="31" s="1"/>
  <c r="FB13" i="31"/>
  <c r="FA13" i="31" s="1"/>
  <c r="EY13" i="31"/>
  <c r="EX13" i="31" s="1"/>
  <c r="EV13" i="31"/>
  <c r="EU13" i="31" s="1"/>
  <c r="ES13" i="31"/>
  <c r="ER13" i="31" s="1"/>
  <c r="EP13" i="31"/>
  <c r="EO13" i="31" s="1"/>
  <c r="EM13" i="31"/>
  <c r="EL13" i="31" s="1"/>
  <c r="EJ13" i="31"/>
  <c r="EI13" i="31" s="1"/>
  <c r="EG13" i="31"/>
  <c r="EF13" i="31" s="1"/>
  <c r="ED13" i="31"/>
  <c r="EC13" i="31" s="1"/>
  <c r="EA13" i="31"/>
  <c r="DZ13" i="31" s="1"/>
  <c r="DX13" i="31"/>
  <c r="DW13" i="31" s="1"/>
  <c r="DU13" i="31"/>
  <c r="DT13" i="31" s="1"/>
  <c r="DR13" i="31"/>
  <c r="DQ13" i="31" s="1"/>
  <c r="DO13" i="31"/>
  <c r="DN13" i="31" s="1"/>
  <c r="DL13" i="31"/>
  <c r="DK13" i="31" s="1"/>
  <c r="DI13" i="31"/>
  <c r="DH13" i="31" s="1"/>
  <c r="DF13" i="31"/>
  <c r="DE13" i="31" s="1"/>
  <c r="DC13" i="31"/>
  <c r="DB13" i="31" s="1"/>
  <c r="CZ13" i="31"/>
  <c r="CY13" i="31" s="1"/>
  <c r="CW13" i="31"/>
  <c r="CV13" i="31" s="1"/>
  <c r="CT13" i="31"/>
  <c r="CS13" i="31"/>
  <c r="CQ13" i="31"/>
  <c r="CP13" i="31" s="1"/>
  <c r="CN13" i="31"/>
  <c r="CM13" i="31" s="1"/>
  <c r="CK13" i="31"/>
  <c r="CJ13" i="31" s="1"/>
  <c r="CH13" i="31"/>
  <c r="CG13" i="31" s="1"/>
  <c r="CE13" i="31"/>
  <c r="CD13" i="31" s="1"/>
  <c r="CB13" i="31"/>
  <c r="CA13" i="31"/>
  <c r="BY13" i="31"/>
  <c r="BX13" i="31" s="1"/>
  <c r="BV13" i="31"/>
  <c r="BU13" i="31" s="1"/>
  <c r="BS13" i="31"/>
  <c r="BR13" i="31" s="1"/>
  <c r="BP13" i="31"/>
  <c r="BO13" i="31" s="1"/>
  <c r="BM13" i="31"/>
  <c r="BL13" i="31" s="1"/>
  <c r="BJ13" i="31"/>
  <c r="BI13" i="31" s="1"/>
  <c r="BG13" i="31"/>
  <c r="BF13" i="31" s="1"/>
  <c r="FT12" i="31"/>
  <c r="FS12" i="31" s="1"/>
  <c r="FQ12" i="31"/>
  <c r="FP12" i="31" s="1"/>
  <c r="FN12" i="31"/>
  <c r="FM12" i="31" s="1"/>
  <c r="FK12" i="31"/>
  <c r="FJ12" i="31"/>
  <c r="FH12" i="31"/>
  <c r="FG12" i="31" s="1"/>
  <c r="FE12" i="31"/>
  <c r="FD12" i="31" s="1"/>
  <c r="FB12" i="31"/>
  <c r="FA12" i="31" s="1"/>
  <c r="EY12" i="31"/>
  <c r="EX12" i="31" s="1"/>
  <c r="EV12" i="31"/>
  <c r="EU12" i="31" s="1"/>
  <c r="ES12" i="31"/>
  <c r="ER12" i="31" s="1"/>
  <c r="EP12" i="31"/>
  <c r="EO12" i="31" s="1"/>
  <c r="EM12" i="31"/>
  <c r="EL12" i="31" s="1"/>
  <c r="EJ12" i="31"/>
  <c r="EI12" i="31" s="1"/>
  <c r="EG12" i="31"/>
  <c r="EF12" i="31" s="1"/>
  <c r="ED12" i="31"/>
  <c r="EC12" i="31" s="1"/>
  <c r="EA12" i="31"/>
  <c r="DZ12" i="31" s="1"/>
  <c r="DX12" i="31"/>
  <c r="DW12" i="31" s="1"/>
  <c r="DU12" i="31"/>
  <c r="DT12" i="31" s="1"/>
  <c r="DR12" i="31"/>
  <c r="DQ12" i="31" s="1"/>
  <c r="DO12" i="31"/>
  <c r="DN12" i="31" s="1"/>
  <c r="DL12" i="31"/>
  <c r="DK12" i="31" s="1"/>
  <c r="DI12" i="31"/>
  <c r="DH12" i="31" s="1"/>
  <c r="DF12" i="31"/>
  <c r="DE12" i="31"/>
  <c r="DC12" i="31"/>
  <c r="DB12" i="31" s="1"/>
  <c r="CZ12" i="31"/>
  <c r="CY12" i="31" s="1"/>
  <c r="CW12" i="31"/>
  <c r="CV12" i="31" s="1"/>
  <c r="CT12" i="31"/>
  <c r="CS12" i="31" s="1"/>
  <c r="CQ12" i="31"/>
  <c r="CP12" i="31" s="1"/>
  <c r="CN12" i="31"/>
  <c r="CM12" i="31" s="1"/>
  <c r="CK12" i="31"/>
  <c r="CJ12" i="31" s="1"/>
  <c r="CH12" i="31"/>
  <c r="CG12" i="31" s="1"/>
  <c r="CE12" i="31"/>
  <c r="CD12" i="31" s="1"/>
  <c r="CB12" i="31"/>
  <c r="CA12" i="31"/>
  <c r="BY12" i="31"/>
  <c r="BX12" i="31" s="1"/>
  <c r="BV12" i="31"/>
  <c r="BU12" i="31" s="1"/>
  <c r="BS12" i="31"/>
  <c r="BR12" i="31" s="1"/>
  <c r="BP12" i="31"/>
  <c r="BO12" i="31" s="1"/>
  <c r="BM12" i="31"/>
  <c r="BL12" i="31" s="1"/>
  <c r="BJ12" i="31"/>
  <c r="BI12" i="31" s="1"/>
  <c r="BG12" i="31"/>
  <c r="BF12" i="31" s="1"/>
  <c r="FT11" i="31"/>
  <c r="FS11" i="31" s="1"/>
  <c r="FQ11" i="31"/>
  <c r="FP11" i="31" s="1"/>
  <c r="FN11" i="31"/>
  <c r="FM11" i="31" s="1"/>
  <c r="FK11" i="31"/>
  <c r="FJ11" i="31" s="1"/>
  <c r="FH11" i="31"/>
  <c r="FG11" i="31" s="1"/>
  <c r="FE11" i="31"/>
  <c r="FD11" i="31" s="1"/>
  <c r="FB11" i="31"/>
  <c r="FA11" i="31" s="1"/>
  <c r="EY11" i="31"/>
  <c r="EX11" i="31" s="1"/>
  <c r="EV11" i="31"/>
  <c r="EU11" i="31" s="1"/>
  <c r="ES11" i="31"/>
  <c r="ER11" i="31" s="1"/>
  <c r="EP11" i="31"/>
  <c r="EO11" i="31" s="1"/>
  <c r="EM11" i="31"/>
  <c r="EL11" i="31" s="1"/>
  <c r="EJ11" i="31"/>
  <c r="EI11" i="31" s="1"/>
  <c r="EG11" i="31"/>
  <c r="EF11" i="31" s="1"/>
  <c r="ED11" i="31"/>
  <c r="EC11" i="31" s="1"/>
  <c r="EA11" i="31"/>
  <c r="DZ11" i="31" s="1"/>
  <c r="DX11" i="31"/>
  <c r="DW11" i="31" s="1"/>
  <c r="DU11" i="31"/>
  <c r="DT11" i="31" s="1"/>
  <c r="DR11" i="31"/>
  <c r="DQ11" i="31" s="1"/>
  <c r="DO11" i="31"/>
  <c r="DN11" i="31" s="1"/>
  <c r="DL11" i="31"/>
  <c r="DK11" i="31" s="1"/>
  <c r="DI11" i="31"/>
  <c r="DH11" i="31" s="1"/>
  <c r="DF11" i="31"/>
  <c r="DE11" i="31" s="1"/>
  <c r="DC11" i="31"/>
  <c r="DB11" i="31" s="1"/>
  <c r="CZ11" i="31"/>
  <c r="CY11" i="31" s="1"/>
  <c r="CW11" i="31"/>
  <c r="CV11" i="31"/>
  <c r="CT11" i="31"/>
  <c r="CS11" i="31" s="1"/>
  <c r="CQ11" i="31"/>
  <c r="CP11" i="31" s="1"/>
  <c r="CN11" i="31"/>
  <c r="CM11" i="31" s="1"/>
  <c r="CK11" i="31"/>
  <c r="CJ11" i="31"/>
  <c r="CH11" i="31"/>
  <c r="CG11" i="31" s="1"/>
  <c r="CE11" i="31"/>
  <c r="CD11" i="31" s="1"/>
  <c r="CB11" i="31"/>
  <c r="CA11" i="31" s="1"/>
  <c r="BY11" i="31"/>
  <c r="BX11" i="31" s="1"/>
  <c r="BV11" i="31"/>
  <c r="BU11" i="31" s="1"/>
  <c r="BS11" i="31"/>
  <c r="BR11" i="31" s="1"/>
  <c r="BP11" i="31"/>
  <c r="BO11" i="31" s="1"/>
  <c r="BM11" i="31"/>
  <c r="BL11" i="31" s="1"/>
  <c r="BJ11" i="31"/>
  <c r="BI11" i="31" s="1"/>
  <c r="BG11" i="31"/>
  <c r="BF11" i="31" s="1"/>
  <c r="FT10" i="31"/>
  <c r="FS10" i="31" s="1"/>
  <c r="FQ10" i="31"/>
  <c r="FP10" i="31" s="1"/>
  <c r="FN10" i="31"/>
  <c r="FM10" i="31" s="1"/>
  <c r="FK10" i="31"/>
  <c r="FJ10" i="31" s="1"/>
  <c r="FH10" i="31"/>
  <c r="FG10" i="31" s="1"/>
  <c r="FE10" i="31"/>
  <c r="FD10" i="31" s="1"/>
  <c r="FB10" i="31"/>
  <c r="FA10" i="31" s="1"/>
  <c r="EY10" i="31"/>
  <c r="EX10" i="31" s="1"/>
  <c r="EV10" i="31"/>
  <c r="EU10" i="31" s="1"/>
  <c r="ES10" i="31"/>
  <c r="ER10" i="31"/>
  <c r="EP10" i="31"/>
  <c r="EO10" i="31" s="1"/>
  <c r="EM10" i="31"/>
  <c r="EL10" i="31" s="1"/>
  <c r="EJ10" i="31"/>
  <c r="EI10" i="31" s="1"/>
  <c r="EG10" i="31"/>
  <c r="EF10" i="31" s="1"/>
  <c r="ED10" i="31"/>
  <c r="EC10" i="31" s="1"/>
  <c r="EA10" i="31"/>
  <c r="DZ10" i="31" s="1"/>
  <c r="DX10" i="31"/>
  <c r="DW10" i="31" s="1"/>
  <c r="DU10" i="31"/>
  <c r="DT10" i="31" s="1"/>
  <c r="DR10" i="31"/>
  <c r="DQ10" i="31" s="1"/>
  <c r="DO10" i="31"/>
  <c r="DN10" i="31" s="1"/>
  <c r="DL10" i="31"/>
  <c r="DK10" i="31" s="1"/>
  <c r="DI10" i="31"/>
  <c r="DH10" i="31" s="1"/>
  <c r="DF10" i="31"/>
  <c r="DE10" i="31" s="1"/>
  <c r="DC10" i="31"/>
  <c r="DB10" i="31" s="1"/>
  <c r="CZ10" i="31"/>
  <c r="CY10" i="31" s="1"/>
  <c r="CW10" i="31"/>
  <c r="CV10" i="31" s="1"/>
  <c r="CT10" i="31"/>
  <c r="CS10" i="31" s="1"/>
  <c r="CQ10" i="31"/>
  <c r="CP10" i="31" s="1"/>
  <c r="CN10" i="31"/>
  <c r="CM10" i="31" s="1"/>
  <c r="CK10" i="31"/>
  <c r="CJ10" i="31" s="1"/>
  <c r="CH10" i="31"/>
  <c r="CG10" i="31" s="1"/>
  <c r="CE10" i="31"/>
  <c r="CD10" i="31" s="1"/>
  <c r="CB10" i="31"/>
  <c r="CA10" i="31" s="1"/>
  <c r="BY10" i="31"/>
  <c r="BX10" i="31" s="1"/>
  <c r="BV10" i="31"/>
  <c r="BU10" i="31" s="1"/>
  <c r="BS10" i="31"/>
  <c r="BR10" i="31" s="1"/>
  <c r="BP10" i="31"/>
  <c r="BO10" i="31"/>
  <c r="BM10" i="31"/>
  <c r="BL10" i="31" s="1"/>
  <c r="BJ10" i="31"/>
  <c r="BI10" i="31" s="1"/>
  <c r="BG10" i="31"/>
  <c r="BF10" i="31"/>
  <c r="FT9" i="31"/>
  <c r="FS9" i="31" s="1"/>
  <c r="FQ9" i="31"/>
  <c r="FP9" i="31" s="1"/>
  <c r="FN9" i="31"/>
  <c r="FM9" i="31" s="1"/>
  <c r="FK9" i="31"/>
  <c r="FJ9" i="31" s="1"/>
  <c r="FH9" i="31"/>
  <c r="FG9" i="31" s="1"/>
  <c r="FE9" i="31"/>
  <c r="FD9" i="31" s="1"/>
  <c r="FB9" i="31"/>
  <c r="FA9" i="31" s="1"/>
  <c r="EY9" i="31"/>
  <c r="EX9" i="31"/>
  <c r="EV9" i="31"/>
  <c r="EU9" i="31"/>
  <c r="ES9" i="31"/>
  <c r="ER9" i="31" s="1"/>
  <c r="EP9" i="31"/>
  <c r="EO9" i="31" s="1"/>
  <c r="EM9" i="31"/>
  <c r="EL9" i="31" s="1"/>
  <c r="EJ9" i="31"/>
  <c r="EI9" i="31" s="1"/>
  <c r="EG9" i="31"/>
  <c r="EF9" i="31" s="1"/>
  <c r="ED9" i="31"/>
  <c r="EC9" i="31" s="1"/>
  <c r="EA9" i="31"/>
  <c r="DZ9" i="31" s="1"/>
  <c r="DX9" i="31"/>
  <c r="DW9" i="31" s="1"/>
  <c r="DU9" i="31"/>
  <c r="DT9" i="31" s="1"/>
  <c r="DR9" i="31"/>
  <c r="DQ9" i="31" s="1"/>
  <c r="DO9" i="31"/>
  <c r="DN9" i="31" s="1"/>
  <c r="DL9" i="31"/>
  <c r="DK9" i="31" s="1"/>
  <c r="DI9" i="31"/>
  <c r="DH9" i="31" s="1"/>
  <c r="DF9" i="31"/>
  <c r="DE9" i="31" s="1"/>
  <c r="DC9" i="31"/>
  <c r="DB9" i="31" s="1"/>
  <c r="CZ9" i="31"/>
  <c r="CY9" i="31" s="1"/>
  <c r="CW9" i="31"/>
  <c r="CV9" i="31" s="1"/>
  <c r="CT9" i="31"/>
  <c r="CS9" i="31" s="1"/>
  <c r="CQ9" i="31"/>
  <c r="CP9" i="31" s="1"/>
  <c r="CN9" i="31"/>
  <c r="CM9" i="31" s="1"/>
  <c r="CK9" i="31"/>
  <c r="CJ9" i="31" s="1"/>
  <c r="CH9" i="31"/>
  <c r="CG9" i="31" s="1"/>
  <c r="CE9" i="31"/>
  <c r="CD9" i="31" s="1"/>
  <c r="CB9" i="31"/>
  <c r="CA9" i="31" s="1"/>
  <c r="BY9" i="31"/>
  <c r="BX9" i="31" s="1"/>
  <c r="BV9" i="31"/>
  <c r="BU9" i="31" s="1"/>
  <c r="BS9" i="31"/>
  <c r="BR9" i="31" s="1"/>
  <c r="BP9" i="31"/>
  <c r="BO9" i="31" s="1"/>
  <c r="BM9" i="31"/>
  <c r="BL9" i="31" s="1"/>
  <c r="BJ9" i="31"/>
  <c r="BI9" i="31" s="1"/>
  <c r="BG9" i="31"/>
  <c r="BF9" i="31" s="1"/>
  <c r="FT8" i="31"/>
  <c r="FS8" i="31" s="1"/>
  <c r="FQ8" i="31"/>
  <c r="FP8" i="31" s="1"/>
  <c r="FN8" i="31"/>
  <c r="FM8" i="31" s="1"/>
  <c r="FK8" i="31"/>
  <c r="FJ8" i="31" s="1"/>
  <c r="FH8" i="31"/>
  <c r="FG8" i="31" s="1"/>
  <c r="FE8" i="31"/>
  <c r="FD8" i="31" s="1"/>
  <c r="FB8" i="31"/>
  <c r="FA8" i="31" s="1"/>
  <c r="EY8" i="31"/>
  <c r="EX8" i="31" s="1"/>
  <c r="EV8" i="31"/>
  <c r="EU8" i="31" s="1"/>
  <c r="ES8" i="31"/>
  <c r="ER8" i="31" s="1"/>
  <c r="EP8" i="31"/>
  <c r="EO8" i="31" s="1"/>
  <c r="EM8" i="31"/>
  <c r="EL8" i="31" s="1"/>
  <c r="EJ8" i="31"/>
  <c r="EI8" i="31" s="1"/>
  <c r="EG8" i="31"/>
  <c r="EF8" i="31" s="1"/>
  <c r="ED8" i="31"/>
  <c r="EC8" i="31" s="1"/>
  <c r="EA8" i="31"/>
  <c r="DZ8" i="31" s="1"/>
  <c r="DX8" i="31"/>
  <c r="DW8" i="31" s="1"/>
  <c r="DU8" i="31"/>
  <c r="DT8" i="31" s="1"/>
  <c r="DR8" i="31"/>
  <c r="DQ8" i="31" s="1"/>
  <c r="DO8" i="31"/>
  <c r="DN8" i="31" s="1"/>
  <c r="DL8" i="31"/>
  <c r="DK8" i="31" s="1"/>
  <c r="DI8" i="31"/>
  <c r="DH8" i="31" s="1"/>
  <c r="DF8" i="31"/>
  <c r="DE8" i="31" s="1"/>
  <c r="DC8" i="31"/>
  <c r="DB8" i="31" s="1"/>
  <c r="CZ8" i="31"/>
  <c r="CY8" i="31" s="1"/>
  <c r="CW8" i="31"/>
  <c r="CV8" i="31" s="1"/>
  <c r="CT8" i="31"/>
  <c r="CS8" i="31" s="1"/>
  <c r="CQ8" i="31"/>
  <c r="CP8" i="31" s="1"/>
  <c r="CN8" i="31"/>
  <c r="CM8" i="31" s="1"/>
  <c r="CK8" i="31"/>
  <c r="CJ8" i="31" s="1"/>
  <c r="CH8" i="31"/>
  <c r="CG8" i="31" s="1"/>
  <c r="CE8" i="31"/>
  <c r="CD8" i="31" s="1"/>
  <c r="CB8" i="31"/>
  <c r="CA8" i="31" s="1"/>
  <c r="BY8" i="31"/>
  <c r="BX8" i="31" s="1"/>
  <c r="BV8" i="31"/>
  <c r="BU8" i="31" s="1"/>
  <c r="BS8" i="31"/>
  <c r="BR8" i="31" s="1"/>
  <c r="BP8" i="31"/>
  <c r="BO8" i="31" s="1"/>
  <c r="BM8" i="31"/>
  <c r="BL8" i="31" s="1"/>
  <c r="BJ8" i="31"/>
  <c r="BI8" i="31" s="1"/>
  <c r="BG8" i="31"/>
  <c r="FT7" i="31"/>
  <c r="FS7" i="31" s="1"/>
  <c r="FQ7" i="31"/>
  <c r="FP7" i="31" s="1"/>
  <c r="FN7" i="31"/>
  <c r="FM7" i="31" s="1"/>
  <c r="FK7" i="31"/>
  <c r="FJ7" i="31" s="1"/>
  <c r="FH7" i="31"/>
  <c r="FG7" i="31" s="1"/>
  <c r="FE7" i="31"/>
  <c r="FD7" i="31" s="1"/>
  <c r="FB7" i="31"/>
  <c r="FA7" i="31" s="1"/>
  <c r="EY7" i="31"/>
  <c r="EX7" i="31" s="1"/>
  <c r="EV7" i="31"/>
  <c r="EU7" i="31" s="1"/>
  <c r="ES7" i="31"/>
  <c r="ER7" i="31" s="1"/>
  <c r="EP7" i="31"/>
  <c r="EO7" i="31" s="1"/>
  <c r="EM7" i="31"/>
  <c r="EL7" i="31" s="1"/>
  <c r="EJ7" i="31"/>
  <c r="EI7" i="31" s="1"/>
  <c r="EG7" i="31"/>
  <c r="EF7" i="31" s="1"/>
  <c r="ED7" i="31"/>
  <c r="EC7" i="31" s="1"/>
  <c r="EA7" i="31"/>
  <c r="DZ7" i="31" s="1"/>
  <c r="DX7" i="31"/>
  <c r="DW7" i="31" s="1"/>
  <c r="DU7" i="31"/>
  <c r="DT7" i="31" s="1"/>
  <c r="DR7" i="31"/>
  <c r="DQ7" i="31" s="1"/>
  <c r="DO7" i="31"/>
  <c r="DN7" i="31" s="1"/>
  <c r="DL7" i="31"/>
  <c r="DK7" i="31" s="1"/>
  <c r="DI7" i="31"/>
  <c r="DH7" i="31" s="1"/>
  <c r="DF7" i="31"/>
  <c r="DE7" i="31" s="1"/>
  <c r="DC7" i="31"/>
  <c r="DB7" i="31" s="1"/>
  <c r="CZ7" i="31"/>
  <c r="CY7" i="31" s="1"/>
  <c r="CW7" i="31"/>
  <c r="CV7" i="31" s="1"/>
  <c r="CT7" i="31"/>
  <c r="CS7" i="31" s="1"/>
  <c r="CQ7" i="31"/>
  <c r="CP7" i="31" s="1"/>
  <c r="CN7" i="31"/>
  <c r="CM7" i="31" s="1"/>
  <c r="CK7" i="31"/>
  <c r="CJ7" i="31" s="1"/>
  <c r="CH7" i="31"/>
  <c r="CG7" i="31" s="1"/>
  <c r="CE7" i="31"/>
  <c r="CD7" i="31" s="1"/>
  <c r="CB7" i="31"/>
  <c r="CA7" i="31" s="1"/>
  <c r="BY7" i="31"/>
  <c r="BX7" i="31" s="1"/>
  <c r="BV7" i="31"/>
  <c r="BU7" i="31" s="1"/>
  <c r="BS7" i="31"/>
  <c r="BR7" i="31" s="1"/>
  <c r="BP7" i="31"/>
  <c r="BO7" i="31" s="1"/>
  <c r="BM7" i="31"/>
  <c r="BL7" i="31" s="1"/>
  <c r="BJ7" i="31"/>
  <c r="BI7" i="31" s="1"/>
  <c r="BG7" i="31"/>
  <c r="R2" i="31"/>
  <c r="AP44" i="31" s="1"/>
  <c r="P2" i="31"/>
  <c r="C83" i="30"/>
  <c r="FU81" i="30"/>
  <c r="FT81" i="30" s="1"/>
  <c r="FR81" i="30"/>
  <c r="FQ81" i="30" s="1"/>
  <c r="FO81" i="30"/>
  <c r="FN81" i="30" s="1"/>
  <c r="FL81" i="30"/>
  <c r="FK81" i="30" s="1"/>
  <c r="FI81" i="30"/>
  <c r="FH81" i="30" s="1"/>
  <c r="FF81" i="30"/>
  <c r="FE81" i="30" s="1"/>
  <c r="FC81" i="30"/>
  <c r="FB81" i="30" s="1"/>
  <c r="EZ81" i="30"/>
  <c r="EY81" i="30" s="1"/>
  <c r="EW81" i="30"/>
  <c r="EV81" i="30" s="1"/>
  <c r="ET81" i="30"/>
  <c r="ES81" i="30" s="1"/>
  <c r="EQ81" i="30"/>
  <c r="EP81" i="30" s="1"/>
  <c r="EN81" i="30"/>
  <c r="EM81" i="30" s="1"/>
  <c r="EK81" i="30"/>
  <c r="EJ81" i="30" s="1"/>
  <c r="EH81" i="30"/>
  <c r="EG81" i="30" s="1"/>
  <c r="EE81" i="30"/>
  <c r="ED81" i="30" s="1"/>
  <c r="EB81" i="30"/>
  <c r="EA81" i="30" s="1"/>
  <c r="DY81" i="30"/>
  <c r="DX81" i="30" s="1"/>
  <c r="DV81" i="30"/>
  <c r="DU81" i="30" s="1"/>
  <c r="DS81" i="30"/>
  <c r="DR81" i="30" s="1"/>
  <c r="DP81" i="30"/>
  <c r="DO81" i="30" s="1"/>
  <c r="DM81" i="30"/>
  <c r="DL81" i="30" s="1"/>
  <c r="DJ81" i="30"/>
  <c r="DI81" i="30" s="1"/>
  <c r="DG81" i="30"/>
  <c r="DF81" i="30" s="1"/>
  <c r="DD81" i="30"/>
  <c r="DC81" i="30" s="1"/>
  <c r="DA81" i="30"/>
  <c r="CZ81" i="30" s="1"/>
  <c r="CX81" i="30"/>
  <c r="CW81" i="30" s="1"/>
  <c r="CU81" i="30"/>
  <c r="CT81" i="30" s="1"/>
  <c r="CR81" i="30"/>
  <c r="CQ81" i="30" s="1"/>
  <c r="CO81" i="30"/>
  <c r="CN81" i="30" s="1"/>
  <c r="CL81" i="30"/>
  <c r="CK81" i="30" s="1"/>
  <c r="CI81" i="30"/>
  <c r="CH81" i="30" s="1"/>
  <c r="CF81" i="30"/>
  <c r="CE81" i="30" s="1"/>
  <c r="CC81" i="30"/>
  <c r="CB81" i="30" s="1"/>
  <c r="BZ81" i="30"/>
  <c r="BY81" i="30" s="1"/>
  <c r="BW81" i="30"/>
  <c r="BV81" i="30" s="1"/>
  <c r="BT81" i="30"/>
  <c r="BS81" i="30" s="1"/>
  <c r="BQ81" i="30"/>
  <c r="BP81" i="30" s="1"/>
  <c r="BN81" i="30"/>
  <c r="BM81" i="30" s="1"/>
  <c r="BK81" i="30"/>
  <c r="BJ81" i="30" s="1"/>
  <c r="BH81" i="30"/>
  <c r="BG81" i="30" s="1"/>
  <c r="FU80" i="30"/>
  <c r="FT80" i="30" s="1"/>
  <c r="FR80" i="30"/>
  <c r="FQ80" i="30" s="1"/>
  <c r="FO80" i="30"/>
  <c r="FN80" i="30" s="1"/>
  <c r="FL80" i="30"/>
  <c r="FK80" i="30" s="1"/>
  <c r="FI80" i="30"/>
  <c r="FH80" i="30" s="1"/>
  <c r="FF80" i="30"/>
  <c r="FE80" i="30" s="1"/>
  <c r="FC80" i="30"/>
  <c r="FB80" i="30" s="1"/>
  <c r="EZ80" i="30"/>
  <c r="EY80" i="30" s="1"/>
  <c r="EW80" i="30"/>
  <c r="EV80" i="30" s="1"/>
  <c r="ET80" i="30"/>
  <c r="ES80" i="30" s="1"/>
  <c r="EQ80" i="30"/>
  <c r="EP80" i="30" s="1"/>
  <c r="EN80" i="30"/>
  <c r="EM80" i="30" s="1"/>
  <c r="EK80" i="30"/>
  <c r="EJ80" i="30" s="1"/>
  <c r="EH80" i="30"/>
  <c r="EG80" i="30" s="1"/>
  <c r="EE80" i="30"/>
  <c r="ED80" i="30" s="1"/>
  <c r="EB80" i="30"/>
  <c r="EA80" i="30" s="1"/>
  <c r="DY80" i="30"/>
  <c r="DX80" i="30" s="1"/>
  <c r="DV80" i="30"/>
  <c r="DU80" i="30" s="1"/>
  <c r="DS80" i="30"/>
  <c r="DR80" i="30" s="1"/>
  <c r="DP80" i="30"/>
  <c r="DO80" i="30" s="1"/>
  <c r="DM80" i="30"/>
  <c r="DL80" i="30" s="1"/>
  <c r="DJ80" i="30"/>
  <c r="DI80" i="30" s="1"/>
  <c r="DG80" i="30"/>
  <c r="DF80" i="30" s="1"/>
  <c r="DD80" i="30"/>
  <c r="DC80" i="30" s="1"/>
  <c r="DA80" i="30"/>
  <c r="CZ80" i="30" s="1"/>
  <c r="CX80" i="30"/>
  <c r="CW80" i="30" s="1"/>
  <c r="CU80" i="30"/>
  <c r="CT80" i="30" s="1"/>
  <c r="CR80" i="30"/>
  <c r="CQ80" i="30" s="1"/>
  <c r="CO80" i="30"/>
  <c r="CN80" i="30" s="1"/>
  <c r="CL80" i="30"/>
  <c r="CK80" i="30" s="1"/>
  <c r="CI80" i="30"/>
  <c r="CH80" i="30" s="1"/>
  <c r="CF80" i="30"/>
  <c r="CE80" i="30" s="1"/>
  <c r="CC80" i="30"/>
  <c r="CB80" i="30" s="1"/>
  <c r="BZ80" i="30"/>
  <c r="BY80" i="30" s="1"/>
  <c r="BW80" i="30"/>
  <c r="BV80" i="30" s="1"/>
  <c r="BT80" i="30"/>
  <c r="BS80" i="30" s="1"/>
  <c r="BQ80" i="30"/>
  <c r="BP80" i="30" s="1"/>
  <c r="BN80" i="30"/>
  <c r="BM80" i="30" s="1"/>
  <c r="BK80" i="30"/>
  <c r="BJ80" i="30" s="1"/>
  <c r="BH80" i="30"/>
  <c r="BG80" i="30" s="1"/>
  <c r="FU79" i="30"/>
  <c r="FT79" i="30" s="1"/>
  <c r="FR79" i="30"/>
  <c r="FQ79" i="30" s="1"/>
  <c r="FO79" i="30"/>
  <c r="FN79" i="30" s="1"/>
  <c r="FL79" i="30"/>
  <c r="FK79" i="30" s="1"/>
  <c r="FI79" i="30"/>
  <c r="FH79" i="30" s="1"/>
  <c r="FF79" i="30"/>
  <c r="FE79" i="30" s="1"/>
  <c r="FC79" i="30"/>
  <c r="FB79" i="30" s="1"/>
  <c r="EZ79" i="30"/>
  <c r="EY79" i="30" s="1"/>
  <c r="EW79" i="30"/>
  <c r="EV79" i="30" s="1"/>
  <c r="ET79" i="30"/>
  <c r="ES79" i="30" s="1"/>
  <c r="EQ79" i="30"/>
  <c r="EP79" i="30" s="1"/>
  <c r="EN79" i="30"/>
  <c r="EM79" i="30" s="1"/>
  <c r="EK79" i="30"/>
  <c r="EJ79" i="30" s="1"/>
  <c r="EH79" i="30"/>
  <c r="EG79" i="30" s="1"/>
  <c r="EE79" i="30"/>
  <c r="ED79" i="30" s="1"/>
  <c r="EB79" i="30"/>
  <c r="EA79" i="30" s="1"/>
  <c r="DY79" i="30"/>
  <c r="DX79" i="30" s="1"/>
  <c r="DV79" i="30"/>
  <c r="DU79" i="30" s="1"/>
  <c r="DS79" i="30"/>
  <c r="DR79" i="30" s="1"/>
  <c r="DP79" i="30"/>
  <c r="DO79" i="30" s="1"/>
  <c r="DM79" i="30"/>
  <c r="DL79" i="30" s="1"/>
  <c r="DJ79" i="30"/>
  <c r="DI79" i="30" s="1"/>
  <c r="DG79" i="30"/>
  <c r="DF79" i="30" s="1"/>
  <c r="DD79" i="30"/>
  <c r="DC79" i="30" s="1"/>
  <c r="DA79" i="30"/>
  <c r="CZ79" i="30" s="1"/>
  <c r="CX79" i="30"/>
  <c r="CW79" i="30" s="1"/>
  <c r="CU79" i="30"/>
  <c r="CT79" i="30" s="1"/>
  <c r="CR79" i="30"/>
  <c r="CQ79" i="30" s="1"/>
  <c r="CO79" i="30"/>
  <c r="CN79" i="30" s="1"/>
  <c r="CL79" i="30"/>
  <c r="CK79" i="30" s="1"/>
  <c r="CI79" i="30"/>
  <c r="CH79" i="30" s="1"/>
  <c r="CF79" i="30"/>
  <c r="CE79" i="30" s="1"/>
  <c r="CC79" i="30"/>
  <c r="CB79" i="30" s="1"/>
  <c r="BZ79" i="30"/>
  <c r="BY79" i="30" s="1"/>
  <c r="BW79" i="30"/>
  <c r="BV79" i="30" s="1"/>
  <c r="BT79" i="30"/>
  <c r="BS79" i="30"/>
  <c r="BQ79" i="30"/>
  <c r="BP79" i="30" s="1"/>
  <c r="BN79" i="30"/>
  <c r="BM79" i="30" s="1"/>
  <c r="BK79" i="30"/>
  <c r="BJ79" i="30" s="1"/>
  <c r="BH79" i="30"/>
  <c r="BG79" i="30" s="1"/>
  <c r="FU78" i="30"/>
  <c r="FT78" i="30"/>
  <c r="FR78" i="30"/>
  <c r="FQ78" i="30" s="1"/>
  <c r="FO78" i="30"/>
  <c r="FN78" i="30" s="1"/>
  <c r="FL78" i="30"/>
  <c r="FK78" i="30" s="1"/>
  <c r="FI78" i="30"/>
  <c r="FH78" i="30" s="1"/>
  <c r="FF78" i="30"/>
  <c r="FE78" i="30" s="1"/>
  <c r="FC78" i="30"/>
  <c r="FB78" i="30" s="1"/>
  <c r="EZ78" i="30"/>
  <c r="EY78" i="30" s="1"/>
  <c r="EW78" i="30"/>
  <c r="EV78" i="30" s="1"/>
  <c r="ET78" i="30"/>
  <c r="ES78" i="30" s="1"/>
  <c r="EQ78" i="30"/>
  <c r="EP78" i="30" s="1"/>
  <c r="EN78" i="30"/>
  <c r="EM78" i="30" s="1"/>
  <c r="EK78" i="30"/>
  <c r="EJ78" i="30" s="1"/>
  <c r="EH78" i="30"/>
  <c r="EG78" i="30" s="1"/>
  <c r="EE78" i="30"/>
  <c r="ED78" i="30" s="1"/>
  <c r="EB78" i="30"/>
  <c r="EA78" i="30" s="1"/>
  <c r="DY78" i="30"/>
  <c r="DX78" i="30" s="1"/>
  <c r="DV78" i="30"/>
  <c r="DU78" i="30" s="1"/>
  <c r="DS78" i="30"/>
  <c r="DR78" i="30" s="1"/>
  <c r="DP78" i="30"/>
  <c r="DO78" i="30" s="1"/>
  <c r="DM78" i="30"/>
  <c r="DL78" i="30" s="1"/>
  <c r="DJ78" i="30"/>
  <c r="DI78" i="30" s="1"/>
  <c r="DG78" i="30"/>
  <c r="DF78" i="30" s="1"/>
  <c r="DD78" i="30"/>
  <c r="DC78" i="30" s="1"/>
  <c r="DA78" i="30"/>
  <c r="CZ78" i="30" s="1"/>
  <c r="CX78" i="30"/>
  <c r="CW78" i="30" s="1"/>
  <c r="CU78" i="30"/>
  <c r="CT78" i="30" s="1"/>
  <c r="CR78" i="30"/>
  <c r="CQ78" i="30" s="1"/>
  <c r="CO78" i="30"/>
  <c r="CN78" i="30" s="1"/>
  <c r="CL78" i="30"/>
  <c r="CK78" i="30" s="1"/>
  <c r="CI78" i="30"/>
  <c r="CH78" i="30" s="1"/>
  <c r="CF78" i="30"/>
  <c r="CE78" i="30" s="1"/>
  <c r="CC78" i="30"/>
  <c r="CB78" i="30" s="1"/>
  <c r="BZ78" i="30"/>
  <c r="BY78" i="30" s="1"/>
  <c r="BW78" i="30"/>
  <c r="BV78" i="30" s="1"/>
  <c r="BT78" i="30"/>
  <c r="BS78" i="30" s="1"/>
  <c r="BQ78" i="30"/>
  <c r="BP78" i="30" s="1"/>
  <c r="BN78" i="30"/>
  <c r="BM78" i="30" s="1"/>
  <c r="BK78" i="30"/>
  <c r="BJ78" i="30" s="1"/>
  <c r="BH78" i="30"/>
  <c r="BG78" i="30" s="1"/>
  <c r="FU77" i="30"/>
  <c r="FT77" i="30" s="1"/>
  <c r="FR77" i="30"/>
  <c r="FQ77" i="30" s="1"/>
  <c r="FO77" i="30"/>
  <c r="FN77" i="30" s="1"/>
  <c r="FL77" i="30"/>
  <c r="FK77" i="30" s="1"/>
  <c r="FI77" i="30"/>
  <c r="FH77" i="30" s="1"/>
  <c r="FF77" i="30"/>
  <c r="FE77" i="30" s="1"/>
  <c r="FC77" i="30"/>
  <c r="FB77" i="30" s="1"/>
  <c r="EZ77" i="30"/>
  <c r="EY77" i="30" s="1"/>
  <c r="EW77" i="30"/>
  <c r="EV77" i="30" s="1"/>
  <c r="ET77" i="30"/>
  <c r="ES77" i="30" s="1"/>
  <c r="EQ77" i="30"/>
  <c r="EP77" i="30" s="1"/>
  <c r="EN77" i="30"/>
  <c r="EM77" i="30" s="1"/>
  <c r="EK77" i="30"/>
  <c r="EJ77" i="30" s="1"/>
  <c r="EH77" i="30"/>
  <c r="EG77" i="30" s="1"/>
  <c r="EE77" i="30"/>
  <c r="ED77" i="30" s="1"/>
  <c r="EB77" i="30"/>
  <c r="EA77" i="30" s="1"/>
  <c r="DY77" i="30"/>
  <c r="DX77" i="30" s="1"/>
  <c r="DV77" i="30"/>
  <c r="DU77" i="30" s="1"/>
  <c r="DS77" i="30"/>
  <c r="DR77" i="30" s="1"/>
  <c r="DP77" i="30"/>
  <c r="DO77" i="30"/>
  <c r="DM77" i="30"/>
  <c r="DL77" i="30" s="1"/>
  <c r="DJ77" i="30"/>
  <c r="DI77" i="30" s="1"/>
  <c r="DG77" i="30"/>
  <c r="DF77" i="30" s="1"/>
  <c r="DD77" i="30"/>
  <c r="DC77" i="30" s="1"/>
  <c r="DA77" i="30"/>
  <c r="CZ77" i="30" s="1"/>
  <c r="CX77" i="30"/>
  <c r="CW77" i="30" s="1"/>
  <c r="CU77" i="30"/>
  <c r="CT77" i="30" s="1"/>
  <c r="CR77" i="30"/>
  <c r="CQ77" i="30" s="1"/>
  <c r="CO77" i="30"/>
  <c r="CN77" i="30" s="1"/>
  <c r="CL77" i="30"/>
  <c r="CK77" i="30" s="1"/>
  <c r="CI77" i="30"/>
  <c r="CH77" i="30" s="1"/>
  <c r="CF77" i="30"/>
  <c r="CE77" i="30" s="1"/>
  <c r="CC77" i="30"/>
  <c r="CB77" i="30" s="1"/>
  <c r="BZ77" i="30"/>
  <c r="BY77" i="30" s="1"/>
  <c r="BW77" i="30"/>
  <c r="BV77" i="30" s="1"/>
  <c r="BT77" i="30"/>
  <c r="BS77" i="30" s="1"/>
  <c r="BQ77" i="30"/>
  <c r="BP77" i="30" s="1"/>
  <c r="BN77" i="30"/>
  <c r="BM77" i="30" s="1"/>
  <c r="BK77" i="30"/>
  <c r="BJ77" i="30" s="1"/>
  <c r="BH77" i="30"/>
  <c r="BG77" i="30" s="1"/>
  <c r="FU76" i="30"/>
  <c r="FT76" i="30" s="1"/>
  <c r="FR76" i="30"/>
  <c r="FQ76" i="30" s="1"/>
  <c r="FO76" i="30"/>
  <c r="FN76" i="30" s="1"/>
  <c r="FL76" i="30"/>
  <c r="FK76" i="30" s="1"/>
  <c r="FI76" i="30"/>
  <c r="FH76" i="30" s="1"/>
  <c r="FF76" i="30"/>
  <c r="FE76" i="30" s="1"/>
  <c r="FC76" i="30"/>
  <c r="FB76" i="30" s="1"/>
  <c r="EZ76" i="30"/>
  <c r="EY76" i="30" s="1"/>
  <c r="EW76" i="30"/>
  <c r="EV76" i="30" s="1"/>
  <c r="ET76" i="30"/>
  <c r="ES76" i="30" s="1"/>
  <c r="EQ76" i="30"/>
  <c r="EP76" i="30" s="1"/>
  <c r="EN76" i="30"/>
  <c r="EM76" i="30" s="1"/>
  <c r="EK76" i="30"/>
  <c r="EJ76" i="30" s="1"/>
  <c r="EH76" i="30"/>
  <c r="EG76" i="30" s="1"/>
  <c r="EE76" i="30"/>
  <c r="ED76" i="30" s="1"/>
  <c r="EB76" i="30"/>
  <c r="EA76" i="30" s="1"/>
  <c r="DY76" i="30"/>
  <c r="DX76" i="30" s="1"/>
  <c r="DV76" i="30"/>
  <c r="DU76" i="30" s="1"/>
  <c r="DS76" i="30"/>
  <c r="DR76" i="30" s="1"/>
  <c r="DP76" i="30"/>
  <c r="DO76" i="30" s="1"/>
  <c r="DM76" i="30"/>
  <c r="DL76" i="30" s="1"/>
  <c r="DJ76" i="30"/>
  <c r="DI76" i="30" s="1"/>
  <c r="DG76" i="30"/>
  <c r="DF76" i="30" s="1"/>
  <c r="DD76" i="30"/>
  <c r="DC76" i="30" s="1"/>
  <c r="DA76" i="30"/>
  <c r="CZ76" i="30" s="1"/>
  <c r="CX76" i="30"/>
  <c r="CW76" i="30" s="1"/>
  <c r="CU76" i="30"/>
  <c r="CT76" i="30" s="1"/>
  <c r="CR76" i="30"/>
  <c r="CQ76" i="30" s="1"/>
  <c r="CO76" i="30"/>
  <c r="CN76" i="30" s="1"/>
  <c r="CL76" i="30"/>
  <c r="CK76" i="30" s="1"/>
  <c r="CI76" i="30"/>
  <c r="CH76" i="30" s="1"/>
  <c r="CF76" i="30"/>
  <c r="CE76" i="30" s="1"/>
  <c r="CC76" i="30"/>
  <c r="CB76" i="30" s="1"/>
  <c r="BZ76" i="30"/>
  <c r="BY76" i="30" s="1"/>
  <c r="BW76" i="30"/>
  <c r="BV76" i="30" s="1"/>
  <c r="BT76" i="30"/>
  <c r="BS76" i="30" s="1"/>
  <c r="BQ76" i="30"/>
  <c r="BP76" i="30" s="1"/>
  <c r="BN76" i="30"/>
  <c r="BM76" i="30" s="1"/>
  <c r="BK76" i="30"/>
  <c r="BJ76" i="30" s="1"/>
  <c r="BH76" i="30"/>
  <c r="BG76" i="30" s="1"/>
  <c r="FU75" i="30"/>
  <c r="FT75" i="30" s="1"/>
  <c r="FR75" i="30"/>
  <c r="FQ75" i="30" s="1"/>
  <c r="FO75" i="30"/>
  <c r="FN75" i="30" s="1"/>
  <c r="FL75" i="30"/>
  <c r="FK75" i="30" s="1"/>
  <c r="FI75" i="30"/>
  <c r="FH75" i="30" s="1"/>
  <c r="FF75" i="30"/>
  <c r="FE75" i="30" s="1"/>
  <c r="FC75" i="30"/>
  <c r="FB75" i="30" s="1"/>
  <c r="EZ75" i="30"/>
  <c r="EY75" i="30" s="1"/>
  <c r="EW75" i="30"/>
  <c r="EV75" i="30" s="1"/>
  <c r="ET75" i="30"/>
  <c r="ES75" i="30" s="1"/>
  <c r="EQ75" i="30"/>
  <c r="EP75" i="30" s="1"/>
  <c r="EN75" i="30"/>
  <c r="EM75" i="30" s="1"/>
  <c r="EK75" i="30"/>
  <c r="EJ75" i="30" s="1"/>
  <c r="EH75" i="30"/>
  <c r="EG75" i="30" s="1"/>
  <c r="EE75" i="30"/>
  <c r="ED75" i="30" s="1"/>
  <c r="EB75" i="30"/>
  <c r="EA75" i="30" s="1"/>
  <c r="DY75" i="30"/>
  <c r="DX75" i="30" s="1"/>
  <c r="DV75" i="30"/>
  <c r="DU75" i="30" s="1"/>
  <c r="DS75" i="30"/>
  <c r="DR75" i="30" s="1"/>
  <c r="DP75" i="30"/>
  <c r="DO75" i="30" s="1"/>
  <c r="DM75" i="30"/>
  <c r="DL75" i="30" s="1"/>
  <c r="DJ75" i="30"/>
  <c r="DI75" i="30" s="1"/>
  <c r="DG75" i="30"/>
  <c r="DF75" i="30" s="1"/>
  <c r="DD75" i="30"/>
  <c r="DC75" i="30" s="1"/>
  <c r="DA75" i="30"/>
  <c r="CZ75" i="30" s="1"/>
  <c r="CX75" i="30"/>
  <c r="CW75" i="30" s="1"/>
  <c r="CU75" i="30"/>
  <c r="CT75" i="30" s="1"/>
  <c r="CR75" i="30"/>
  <c r="CQ75" i="30" s="1"/>
  <c r="CO75" i="30"/>
  <c r="CN75" i="30" s="1"/>
  <c r="CL75" i="30"/>
  <c r="CK75" i="30" s="1"/>
  <c r="CI75" i="30"/>
  <c r="CH75" i="30" s="1"/>
  <c r="CF75" i="30"/>
  <c r="CE75" i="30" s="1"/>
  <c r="CC75" i="30"/>
  <c r="CB75" i="30" s="1"/>
  <c r="BZ75" i="30"/>
  <c r="BY75" i="30" s="1"/>
  <c r="BW75" i="30"/>
  <c r="BV75" i="30" s="1"/>
  <c r="BT75" i="30"/>
  <c r="BS75" i="30" s="1"/>
  <c r="BQ75" i="30"/>
  <c r="BP75" i="30" s="1"/>
  <c r="BN75" i="30"/>
  <c r="BM75" i="30" s="1"/>
  <c r="BK75" i="30"/>
  <c r="BJ75" i="30" s="1"/>
  <c r="BH75" i="30"/>
  <c r="BG75" i="30" s="1"/>
  <c r="FU74" i="30"/>
  <c r="FT74" i="30" s="1"/>
  <c r="FR74" i="30"/>
  <c r="FQ74" i="30" s="1"/>
  <c r="FO74" i="30"/>
  <c r="FN74" i="30" s="1"/>
  <c r="FL74" i="30"/>
  <c r="FK74" i="30" s="1"/>
  <c r="FI74" i="30"/>
  <c r="FH74" i="30" s="1"/>
  <c r="FF74" i="30"/>
  <c r="FE74" i="30" s="1"/>
  <c r="FC74" i="30"/>
  <c r="FB74" i="30" s="1"/>
  <c r="EZ74" i="30"/>
  <c r="EY74" i="30" s="1"/>
  <c r="EW74" i="30"/>
  <c r="EV74" i="30" s="1"/>
  <c r="ET74" i="30"/>
  <c r="ES74" i="30" s="1"/>
  <c r="EQ74" i="30"/>
  <c r="EP74" i="30" s="1"/>
  <c r="EN74" i="30"/>
  <c r="EM74" i="30" s="1"/>
  <c r="EK74" i="30"/>
  <c r="EJ74" i="30" s="1"/>
  <c r="EH74" i="30"/>
  <c r="EG74" i="30" s="1"/>
  <c r="EE74" i="30"/>
  <c r="ED74" i="30" s="1"/>
  <c r="EB74" i="30"/>
  <c r="EA74" i="30" s="1"/>
  <c r="DY74" i="30"/>
  <c r="DX74" i="30" s="1"/>
  <c r="DV74" i="30"/>
  <c r="DU74" i="30" s="1"/>
  <c r="DS74" i="30"/>
  <c r="DR74" i="30" s="1"/>
  <c r="DP74" i="30"/>
  <c r="DO74" i="30" s="1"/>
  <c r="DM74" i="30"/>
  <c r="DL74" i="30" s="1"/>
  <c r="DJ74" i="30"/>
  <c r="DI74" i="30" s="1"/>
  <c r="DG74" i="30"/>
  <c r="DF74" i="30" s="1"/>
  <c r="DD74" i="30"/>
  <c r="DC74" i="30" s="1"/>
  <c r="DA74" i="30"/>
  <c r="CZ74" i="30" s="1"/>
  <c r="CX74" i="30"/>
  <c r="CW74" i="30" s="1"/>
  <c r="CU74" i="30"/>
  <c r="CT74" i="30" s="1"/>
  <c r="CR74" i="30"/>
  <c r="CQ74" i="30" s="1"/>
  <c r="CO74" i="30"/>
  <c r="CN74" i="30" s="1"/>
  <c r="CL74" i="30"/>
  <c r="CK74" i="30" s="1"/>
  <c r="CI74" i="30"/>
  <c r="CH74" i="30" s="1"/>
  <c r="CF74" i="30"/>
  <c r="CE74" i="30" s="1"/>
  <c r="CC74" i="30"/>
  <c r="CB74" i="30" s="1"/>
  <c r="BZ74" i="30"/>
  <c r="BY74" i="30" s="1"/>
  <c r="BW74" i="30"/>
  <c r="BV74" i="30" s="1"/>
  <c r="BT74" i="30"/>
  <c r="BS74" i="30" s="1"/>
  <c r="BQ74" i="30"/>
  <c r="BP74" i="30" s="1"/>
  <c r="BN74" i="30"/>
  <c r="BM74" i="30" s="1"/>
  <c r="BK74" i="30"/>
  <c r="BJ74" i="30" s="1"/>
  <c r="BH74" i="30"/>
  <c r="BG74" i="30" s="1"/>
  <c r="FU73" i="30"/>
  <c r="FT73" i="30" s="1"/>
  <c r="FR73" i="30"/>
  <c r="FQ73" i="30" s="1"/>
  <c r="FO73" i="30"/>
  <c r="FN73" i="30" s="1"/>
  <c r="FL73" i="30"/>
  <c r="FK73" i="30" s="1"/>
  <c r="FI73" i="30"/>
  <c r="FH73" i="30" s="1"/>
  <c r="FF73" i="30"/>
  <c r="FE73" i="30" s="1"/>
  <c r="FC73" i="30"/>
  <c r="FB73" i="30" s="1"/>
  <c r="EZ73" i="30"/>
  <c r="EY73" i="30" s="1"/>
  <c r="EW73" i="30"/>
  <c r="EV73" i="30" s="1"/>
  <c r="ET73" i="30"/>
  <c r="ES73" i="30" s="1"/>
  <c r="EQ73" i="30"/>
  <c r="EP73" i="30" s="1"/>
  <c r="EN73" i="30"/>
  <c r="EM73" i="30" s="1"/>
  <c r="EK73" i="30"/>
  <c r="EJ73" i="30" s="1"/>
  <c r="EH73" i="30"/>
  <c r="EG73" i="30" s="1"/>
  <c r="EE73" i="30"/>
  <c r="ED73" i="30" s="1"/>
  <c r="EB73" i="30"/>
  <c r="EA73" i="30" s="1"/>
  <c r="DY73" i="30"/>
  <c r="DX73" i="30" s="1"/>
  <c r="DV73" i="30"/>
  <c r="DU73" i="30" s="1"/>
  <c r="DS73" i="30"/>
  <c r="DR73" i="30" s="1"/>
  <c r="DP73" i="30"/>
  <c r="DO73" i="30" s="1"/>
  <c r="DM73" i="30"/>
  <c r="DL73" i="30" s="1"/>
  <c r="DJ73" i="30"/>
  <c r="DI73" i="30" s="1"/>
  <c r="DG73" i="30"/>
  <c r="DF73" i="30" s="1"/>
  <c r="DD73" i="30"/>
  <c r="DC73" i="30" s="1"/>
  <c r="DA73" i="30"/>
  <c r="CZ73" i="30" s="1"/>
  <c r="CX73" i="30"/>
  <c r="CW73" i="30" s="1"/>
  <c r="CU73" i="30"/>
  <c r="CT73" i="30" s="1"/>
  <c r="CR73" i="30"/>
  <c r="CQ73" i="30" s="1"/>
  <c r="CO73" i="30"/>
  <c r="CN73" i="30" s="1"/>
  <c r="CL73" i="30"/>
  <c r="CK73" i="30" s="1"/>
  <c r="CI73" i="30"/>
  <c r="CH73" i="30" s="1"/>
  <c r="CF73" i="30"/>
  <c r="CE73" i="30" s="1"/>
  <c r="CC73" i="30"/>
  <c r="CB73" i="30" s="1"/>
  <c r="BZ73" i="30"/>
  <c r="BY73" i="30" s="1"/>
  <c r="BW73" i="30"/>
  <c r="BV73" i="30" s="1"/>
  <c r="BT73" i="30"/>
  <c r="BS73" i="30" s="1"/>
  <c r="BQ73" i="30"/>
  <c r="BP73" i="30" s="1"/>
  <c r="BN73" i="30"/>
  <c r="BM73" i="30" s="1"/>
  <c r="BK73" i="30"/>
  <c r="BJ73" i="30" s="1"/>
  <c r="BH73" i="30"/>
  <c r="BG73" i="30" s="1"/>
  <c r="FU72" i="30"/>
  <c r="FT72" i="30" s="1"/>
  <c r="FR72" i="30"/>
  <c r="FQ72" i="30" s="1"/>
  <c r="FO72" i="30"/>
  <c r="FN72" i="30" s="1"/>
  <c r="FL72" i="30"/>
  <c r="FK72" i="30" s="1"/>
  <c r="FI72" i="30"/>
  <c r="FH72" i="30" s="1"/>
  <c r="FF72" i="30"/>
  <c r="FE72" i="30" s="1"/>
  <c r="FC72" i="30"/>
  <c r="FB72" i="30" s="1"/>
  <c r="EZ72" i="30"/>
  <c r="EY72" i="30" s="1"/>
  <c r="EW72" i="30"/>
  <c r="EV72" i="30" s="1"/>
  <c r="ET72" i="30"/>
  <c r="ES72" i="30" s="1"/>
  <c r="EQ72" i="30"/>
  <c r="EP72" i="30" s="1"/>
  <c r="EN72" i="30"/>
  <c r="EM72" i="30" s="1"/>
  <c r="EK72" i="30"/>
  <c r="EJ72" i="30" s="1"/>
  <c r="EH72" i="30"/>
  <c r="EG72" i="30" s="1"/>
  <c r="EE72" i="30"/>
  <c r="ED72" i="30" s="1"/>
  <c r="EB72" i="30"/>
  <c r="EA72" i="30" s="1"/>
  <c r="DY72" i="30"/>
  <c r="DX72" i="30" s="1"/>
  <c r="DV72" i="30"/>
  <c r="DU72" i="30" s="1"/>
  <c r="DS72" i="30"/>
  <c r="DR72" i="30" s="1"/>
  <c r="DP72" i="30"/>
  <c r="DO72" i="30" s="1"/>
  <c r="DM72" i="30"/>
  <c r="DL72" i="30"/>
  <c r="DJ72" i="30"/>
  <c r="DI72" i="30" s="1"/>
  <c r="DG72" i="30"/>
  <c r="DF72" i="30" s="1"/>
  <c r="DD72" i="30"/>
  <c r="DC72" i="30" s="1"/>
  <c r="DA72" i="30"/>
  <c r="CZ72" i="30" s="1"/>
  <c r="CX72" i="30"/>
  <c r="CW72" i="30" s="1"/>
  <c r="CU72" i="30"/>
  <c r="CT72" i="30" s="1"/>
  <c r="CR72" i="30"/>
  <c r="CQ72" i="30" s="1"/>
  <c r="CO72" i="30"/>
  <c r="CN72" i="30" s="1"/>
  <c r="CL72" i="30"/>
  <c r="CK72" i="30" s="1"/>
  <c r="CI72" i="30"/>
  <c r="CH72" i="30" s="1"/>
  <c r="CF72" i="30"/>
  <c r="CE72" i="30" s="1"/>
  <c r="CC72" i="30"/>
  <c r="CB72" i="30" s="1"/>
  <c r="BZ72" i="30"/>
  <c r="BY72" i="30" s="1"/>
  <c r="BW72" i="30"/>
  <c r="BV72" i="30" s="1"/>
  <c r="BT72" i="30"/>
  <c r="BS72" i="30" s="1"/>
  <c r="BQ72" i="30"/>
  <c r="BP72" i="30" s="1"/>
  <c r="BN72" i="30"/>
  <c r="BM72" i="30" s="1"/>
  <c r="BK72" i="30"/>
  <c r="BJ72" i="30" s="1"/>
  <c r="BH72" i="30"/>
  <c r="BG72" i="30" s="1"/>
  <c r="FU71" i="30"/>
  <c r="FT71" i="30" s="1"/>
  <c r="FR71" i="30"/>
  <c r="FQ71" i="30" s="1"/>
  <c r="FO71" i="30"/>
  <c r="FN71" i="30" s="1"/>
  <c r="FL71" i="30"/>
  <c r="FK71" i="30"/>
  <c r="FI71" i="30"/>
  <c r="FH71" i="30" s="1"/>
  <c r="FF71" i="30"/>
  <c r="FE71" i="30" s="1"/>
  <c r="FC71" i="30"/>
  <c r="FB71" i="30" s="1"/>
  <c r="EZ71" i="30"/>
  <c r="EY71" i="30" s="1"/>
  <c r="EW71" i="30"/>
  <c r="EV71" i="30" s="1"/>
  <c r="ET71" i="30"/>
  <c r="ES71" i="30" s="1"/>
  <c r="EQ71" i="30"/>
  <c r="EP71" i="30" s="1"/>
  <c r="EN71" i="30"/>
  <c r="EM71" i="30" s="1"/>
  <c r="EK71" i="30"/>
  <c r="EJ71" i="30" s="1"/>
  <c r="EH71" i="30"/>
  <c r="EG71" i="30" s="1"/>
  <c r="EE71" i="30"/>
  <c r="ED71" i="30" s="1"/>
  <c r="EB71" i="30"/>
  <c r="EA71" i="30" s="1"/>
  <c r="DY71" i="30"/>
  <c r="DX71" i="30" s="1"/>
  <c r="DV71" i="30"/>
  <c r="DU71" i="30" s="1"/>
  <c r="DS71" i="30"/>
  <c r="DR71" i="30" s="1"/>
  <c r="DP71" i="30"/>
  <c r="DO71" i="30" s="1"/>
  <c r="DM71" i="30"/>
  <c r="DL71" i="30" s="1"/>
  <c r="DJ71" i="30"/>
  <c r="DI71" i="30" s="1"/>
  <c r="DG71" i="30"/>
  <c r="DF71" i="30" s="1"/>
  <c r="DD71" i="30"/>
  <c r="DC71" i="30" s="1"/>
  <c r="DA71" i="30"/>
  <c r="CZ71" i="30" s="1"/>
  <c r="CX71" i="30"/>
  <c r="CW71" i="30" s="1"/>
  <c r="CU71" i="30"/>
  <c r="CT71" i="30" s="1"/>
  <c r="CR71" i="30"/>
  <c r="CQ71" i="30" s="1"/>
  <c r="CO71" i="30"/>
  <c r="CN71" i="30" s="1"/>
  <c r="CL71" i="30"/>
  <c r="CK71" i="30" s="1"/>
  <c r="CI71" i="30"/>
  <c r="CH71" i="30" s="1"/>
  <c r="CF71" i="30"/>
  <c r="CE71" i="30" s="1"/>
  <c r="CC71" i="30"/>
  <c r="CB71" i="30" s="1"/>
  <c r="BZ71" i="30"/>
  <c r="BY71" i="30" s="1"/>
  <c r="BW71" i="30"/>
  <c r="BV71" i="30" s="1"/>
  <c r="BT71" i="30"/>
  <c r="BS71" i="30" s="1"/>
  <c r="BQ71" i="30"/>
  <c r="BP71" i="30" s="1"/>
  <c r="BN71" i="30"/>
  <c r="BM71" i="30" s="1"/>
  <c r="BK71" i="30"/>
  <c r="BJ71" i="30" s="1"/>
  <c r="BH71" i="30"/>
  <c r="BG71" i="30" s="1"/>
  <c r="FU70" i="30"/>
  <c r="FT70" i="30" s="1"/>
  <c r="FR70" i="30"/>
  <c r="FQ70" i="30" s="1"/>
  <c r="FO70" i="30"/>
  <c r="FN70" i="30" s="1"/>
  <c r="FL70" i="30"/>
  <c r="FK70" i="30" s="1"/>
  <c r="FI70" i="30"/>
  <c r="FH70" i="30" s="1"/>
  <c r="FF70" i="30"/>
  <c r="FE70" i="30" s="1"/>
  <c r="FC70" i="30"/>
  <c r="FB70" i="30" s="1"/>
  <c r="EZ70" i="30"/>
  <c r="EY70" i="30" s="1"/>
  <c r="EW70" i="30"/>
  <c r="EV70" i="30" s="1"/>
  <c r="ET70" i="30"/>
  <c r="ES70" i="30" s="1"/>
  <c r="EQ70" i="30"/>
  <c r="EP70" i="30" s="1"/>
  <c r="EN70" i="30"/>
  <c r="EM70" i="30" s="1"/>
  <c r="EK70" i="30"/>
  <c r="EJ70" i="30" s="1"/>
  <c r="EH70" i="30"/>
  <c r="EG70" i="30" s="1"/>
  <c r="EE70" i="30"/>
  <c r="ED70" i="30" s="1"/>
  <c r="EB70" i="30"/>
  <c r="EA70" i="30" s="1"/>
  <c r="DY70" i="30"/>
  <c r="DX70" i="30" s="1"/>
  <c r="DV70" i="30"/>
  <c r="DU70" i="30" s="1"/>
  <c r="DS70" i="30"/>
  <c r="DR70" i="30" s="1"/>
  <c r="DP70" i="30"/>
  <c r="DO70" i="30" s="1"/>
  <c r="DM70" i="30"/>
  <c r="DL70" i="30" s="1"/>
  <c r="DJ70" i="30"/>
  <c r="DI70" i="30" s="1"/>
  <c r="DG70" i="30"/>
  <c r="DF70" i="30" s="1"/>
  <c r="DD70" i="30"/>
  <c r="DC70" i="30" s="1"/>
  <c r="DA70" i="30"/>
  <c r="CZ70" i="30" s="1"/>
  <c r="CX70" i="30"/>
  <c r="CW70" i="30" s="1"/>
  <c r="CU70" i="30"/>
  <c r="CT70" i="30" s="1"/>
  <c r="CR70" i="30"/>
  <c r="CQ70" i="30" s="1"/>
  <c r="CO70" i="30"/>
  <c r="CN70" i="30" s="1"/>
  <c r="CL70" i="30"/>
  <c r="CK70" i="30" s="1"/>
  <c r="CI70" i="30"/>
  <c r="CH70" i="30" s="1"/>
  <c r="CF70" i="30"/>
  <c r="CE70" i="30" s="1"/>
  <c r="CC70" i="30"/>
  <c r="CB70" i="30" s="1"/>
  <c r="BZ70" i="30"/>
  <c r="BY70" i="30" s="1"/>
  <c r="BW70" i="30"/>
  <c r="BV70" i="30" s="1"/>
  <c r="BT70" i="30"/>
  <c r="BS70" i="30" s="1"/>
  <c r="BQ70" i="30"/>
  <c r="BP70" i="30" s="1"/>
  <c r="BN70" i="30"/>
  <c r="BM70" i="30" s="1"/>
  <c r="BK70" i="30"/>
  <c r="BJ70" i="30" s="1"/>
  <c r="BH70" i="30"/>
  <c r="BG70" i="30"/>
  <c r="FU69" i="30"/>
  <c r="FT69" i="30" s="1"/>
  <c r="FR69" i="30"/>
  <c r="FQ69" i="30" s="1"/>
  <c r="FO69" i="30"/>
  <c r="FN69" i="30" s="1"/>
  <c r="FL69" i="30"/>
  <c r="FK69" i="30" s="1"/>
  <c r="FI69" i="30"/>
  <c r="FH69" i="30" s="1"/>
  <c r="FF69" i="30"/>
  <c r="FE69" i="30" s="1"/>
  <c r="FC69" i="30"/>
  <c r="FB69" i="30" s="1"/>
  <c r="EZ69" i="30"/>
  <c r="EY69" i="30" s="1"/>
  <c r="EW69" i="30"/>
  <c r="EV69" i="30" s="1"/>
  <c r="ET69" i="30"/>
  <c r="ES69" i="30" s="1"/>
  <c r="EQ69" i="30"/>
  <c r="EP69" i="30" s="1"/>
  <c r="EN69" i="30"/>
  <c r="EM69" i="30" s="1"/>
  <c r="EK69" i="30"/>
  <c r="EJ69" i="30" s="1"/>
  <c r="EH69" i="30"/>
  <c r="EG69" i="30" s="1"/>
  <c r="EE69" i="30"/>
  <c r="ED69" i="30" s="1"/>
  <c r="EB69" i="30"/>
  <c r="EA69" i="30" s="1"/>
  <c r="DY69" i="30"/>
  <c r="DX69" i="30" s="1"/>
  <c r="DV69" i="30"/>
  <c r="DU69" i="30" s="1"/>
  <c r="DS69" i="30"/>
  <c r="DR69" i="30" s="1"/>
  <c r="DP69" i="30"/>
  <c r="DO69" i="30" s="1"/>
  <c r="DM69" i="30"/>
  <c r="DL69" i="30" s="1"/>
  <c r="DJ69" i="30"/>
  <c r="DI69" i="30" s="1"/>
  <c r="DG69" i="30"/>
  <c r="DF69" i="30" s="1"/>
  <c r="DD69" i="30"/>
  <c r="DC69" i="30" s="1"/>
  <c r="DA69" i="30"/>
  <c r="CZ69" i="30" s="1"/>
  <c r="CX69" i="30"/>
  <c r="CW69" i="30" s="1"/>
  <c r="CU69" i="30"/>
  <c r="CT69" i="30" s="1"/>
  <c r="CR69" i="30"/>
  <c r="CQ69" i="30" s="1"/>
  <c r="CO69" i="30"/>
  <c r="CN69" i="30" s="1"/>
  <c r="CL69" i="30"/>
  <c r="CK69" i="30" s="1"/>
  <c r="CI69" i="30"/>
  <c r="CH69" i="30" s="1"/>
  <c r="CF69" i="30"/>
  <c r="CE69" i="30" s="1"/>
  <c r="CC69" i="30"/>
  <c r="CB69" i="30" s="1"/>
  <c r="BZ69" i="30"/>
  <c r="BY69" i="30" s="1"/>
  <c r="BW69" i="30"/>
  <c r="BV69" i="30" s="1"/>
  <c r="BT69" i="30"/>
  <c r="BS69" i="30" s="1"/>
  <c r="BQ69" i="30"/>
  <c r="BP69" i="30" s="1"/>
  <c r="BN69" i="30"/>
  <c r="BM69" i="30" s="1"/>
  <c r="BK69" i="30"/>
  <c r="BJ69" i="30" s="1"/>
  <c r="BH69" i="30"/>
  <c r="BG69" i="30" s="1"/>
  <c r="FU68" i="30"/>
  <c r="FT68" i="30" s="1"/>
  <c r="FR68" i="30"/>
  <c r="FQ68" i="30" s="1"/>
  <c r="FO68" i="30"/>
  <c r="FN68" i="30" s="1"/>
  <c r="FL68" i="30"/>
  <c r="FK68" i="30" s="1"/>
  <c r="FI68" i="30"/>
  <c r="FH68" i="30" s="1"/>
  <c r="FF68" i="30"/>
  <c r="FE68" i="30" s="1"/>
  <c r="FC68" i="30"/>
  <c r="FB68" i="30" s="1"/>
  <c r="EZ68" i="30"/>
  <c r="EY68" i="30" s="1"/>
  <c r="EW68" i="30"/>
  <c r="EV68" i="30" s="1"/>
  <c r="ET68" i="30"/>
  <c r="ES68" i="30" s="1"/>
  <c r="EQ68" i="30"/>
  <c r="EP68" i="30"/>
  <c r="EN68" i="30"/>
  <c r="EM68" i="30" s="1"/>
  <c r="EK68" i="30"/>
  <c r="EJ68" i="30" s="1"/>
  <c r="EH68" i="30"/>
  <c r="EG68" i="30" s="1"/>
  <c r="EE68" i="30"/>
  <c r="ED68" i="30" s="1"/>
  <c r="EB68" i="30"/>
  <c r="EA68" i="30" s="1"/>
  <c r="DY68" i="30"/>
  <c r="DX68" i="30" s="1"/>
  <c r="DV68" i="30"/>
  <c r="DU68" i="30" s="1"/>
  <c r="DS68" i="30"/>
  <c r="DR68" i="30" s="1"/>
  <c r="DP68" i="30"/>
  <c r="DO68" i="30" s="1"/>
  <c r="DM68" i="30"/>
  <c r="DL68" i="30" s="1"/>
  <c r="DJ68" i="30"/>
  <c r="DI68" i="30" s="1"/>
  <c r="DG68" i="30"/>
  <c r="DF68" i="30" s="1"/>
  <c r="DD68" i="30"/>
  <c r="DC68" i="30" s="1"/>
  <c r="DA68" i="30"/>
  <c r="CZ68" i="30" s="1"/>
  <c r="CX68" i="30"/>
  <c r="CW68" i="30" s="1"/>
  <c r="CU68" i="30"/>
  <c r="CT68" i="30" s="1"/>
  <c r="CR68" i="30"/>
  <c r="CQ68" i="30" s="1"/>
  <c r="CO68" i="30"/>
  <c r="CN68" i="30" s="1"/>
  <c r="CL68" i="30"/>
  <c r="CK68" i="30" s="1"/>
  <c r="CI68" i="30"/>
  <c r="CH68" i="30" s="1"/>
  <c r="CF68" i="30"/>
  <c r="CE68" i="30" s="1"/>
  <c r="CC68" i="30"/>
  <c r="CB68" i="30" s="1"/>
  <c r="BZ68" i="30"/>
  <c r="BY68" i="30" s="1"/>
  <c r="BW68" i="30"/>
  <c r="BV68" i="30" s="1"/>
  <c r="BT68" i="30"/>
  <c r="BS68" i="30" s="1"/>
  <c r="BQ68" i="30"/>
  <c r="BP68" i="30" s="1"/>
  <c r="BN68" i="30"/>
  <c r="BM68" i="30" s="1"/>
  <c r="BK68" i="30"/>
  <c r="BJ68" i="30" s="1"/>
  <c r="BH68" i="30"/>
  <c r="BG68" i="30" s="1"/>
  <c r="FU67" i="30"/>
  <c r="FT67" i="30" s="1"/>
  <c r="FR67" i="30"/>
  <c r="FQ67" i="30"/>
  <c r="FO67" i="30"/>
  <c r="FN67" i="30" s="1"/>
  <c r="FL67" i="30"/>
  <c r="FK67" i="30" s="1"/>
  <c r="FI67" i="30"/>
  <c r="FH67" i="30" s="1"/>
  <c r="FF67" i="30"/>
  <c r="FE67" i="30" s="1"/>
  <c r="FC67" i="30"/>
  <c r="FB67" i="30" s="1"/>
  <c r="EZ67" i="30"/>
  <c r="EY67" i="30" s="1"/>
  <c r="EW67" i="30"/>
  <c r="EV67" i="30" s="1"/>
  <c r="ET67" i="30"/>
  <c r="ES67" i="30" s="1"/>
  <c r="EQ67" i="30"/>
  <c r="EP67" i="30" s="1"/>
  <c r="EN67" i="30"/>
  <c r="EM67" i="30" s="1"/>
  <c r="EK67" i="30"/>
  <c r="EJ67" i="30" s="1"/>
  <c r="EH67" i="30"/>
  <c r="EG67" i="30" s="1"/>
  <c r="EE67" i="30"/>
  <c r="ED67" i="30" s="1"/>
  <c r="EB67" i="30"/>
  <c r="EA67" i="30" s="1"/>
  <c r="DY67" i="30"/>
  <c r="DX67" i="30" s="1"/>
  <c r="DV67" i="30"/>
  <c r="DU67" i="30" s="1"/>
  <c r="DS67" i="30"/>
  <c r="DR67" i="30" s="1"/>
  <c r="DP67" i="30"/>
  <c r="DO67" i="30" s="1"/>
  <c r="DM67" i="30"/>
  <c r="DL67" i="30" s="1"/>
  <c r="DJ67" i="30"/>
  <c r="DI67" i="30" s="1"/>
  <c r="DG67" i="30"/>
  <c r="DF67" i="30" s="1"/>
  <c r="DD67" i="30"/>
  <c r="DC67" i="30" s="1"/>
  <c r="DA67" i="30"/>
  <c r="CZ67" i="30" s="1"/>
  <c r="CX67" i="30"/>
  <c r="CW67" i="30" s="1"/>
  <c r="CU67" i="30"/>
  <c r="CT67" i="30" s="1"/>
  <c r="CR67" i="30"/>
  <c r="CQ67" i="30" s="1"/>
  <c r="CO67" i="30"/>
  <c r="CN67" i="30" s="1"/>
  <c r="CL67" i="30"/>
  <c r="CK67" i="30" s="1"/>
  <c r="CI67" i="30"/>
  <c r="CH67" i="30" s="1"/>
  <c r="CF67" i="30"/>
  <c r="CE67" i="30" s="1"/>
  <c r="CC67" i="30"/>
  <c r="CB67" i="30" s="1"/>
  <c r="BZ67" i="30"/>
  <c r="BY67" i="30" s="1"/>
  <c r="BW67" i="30"/>
  <c r="BV67" i="30" s="1"/>
  <c r="BT67" i="30"/>
  <c r="BS67" i="30" s="1"/>
  <c r="BQ67" i="30"/>
  <c r="BP67" i="30" s="1"/>
  <c r="BN67" i="30"/>
  <c r="BM67" i="30" s="1"/>
  <c r="BK67" i="30"/>
  <c r="BJ67" i="30" s="1"/>
  <c r="BH67" i="30"/>
  <c r="BG67" i="30" s="1"/>
  <c r="FU66" i="30"/>
  <c r="FT66" i="30" s="1"/>
  <c r="FR66" i="30"/>
  <c r="FQ66" i="30" s="1"/>
  <c r="FO66" i="30"/>
  <c r="FN66" i="30" s="1"/>
  <c r="FL66" i="30"/>
  <c r="FK66" i="30" s="1"/>
  <c r="FI66" i="30"/>
  <c r="FH66" i="30" s="1"/>
  <c r="FF66" i="30"/>
  <c r="FE66" i="30" s="1"/>
  <c r="FC66" i="30"/>
  <c r="FB66" i="30" s="1"/>
  <c r="EZ66" i="30"/>
  <c r="EY66" i="30" s="1"/>
  <c r="EW66" i="30"/>
  <c r="EV66" i="30" s="1"/>
  <c r="ET66" i="30"/>
  <c r="ES66" i="30" s="1"/>
  <c r="EQ66" i="30"/>
  <c r="EP66" i="30" s="1"/>
  <c r="EN66" i="30"/>
  <c r="EM66" i="30" s="1"/>
  <c r="EK66" i="30"/>
  <c r="EJ66" i="30" s="1"/>
  <c r="EH66" i="30"/>
  <c r="EG66" i="30" s="1"/>
  <c r="EE66" i="30"/>
  <c r="ED66" i="30" s="1"/>
  <c r="EB66" i="30"/>
  <c r="EA66" i="30" s="1"/>
  <c r="DY66" i="30"/>
  <c r="DX66" i="30" s="1"/>
  <c r="DV66" i="30"/>
  <c r="DU66" i="30" s="1"/>
  <c r="DS66" i="30"/>
  <c r="DR66" i="30" s="1"/>
  <c r="DP66" i="30"/>
  <c r="DO66" i="30" s="1"/>
  <c r="DM66" i="30"/>
  <c r="DL66" i="30" s="1"/>
  <c r="DJ66" i="30"/>
  <c r="DI66" i="30" s="1"/>
  <c r="DG66" i="30"/>
  <c r="DF66" i="30" s="1"/>
  <c r="DD66" i="30"/>
  <c r="DC66" i="30" s="1"/>
  <c r="DA66" i="30"/>
  <c r="CZ66" i="30" s="1"/>
  <c r="CX66" i="30"/>
  <c r="CW66" i="30" s="1"/>
  <c r="CU66" i="30"/>
  <c r="CT66" i="30" s="1"/>
  <c r="CR66" i="30"/>
  <c r="CQ66" i="30" s="1"/>
  <c r="CO66" i="30"/>
  <c r="CN66" i="30" s="1"/>
  <c r="CL66" i="30"/>
  <c r="CK66" i="30" s="1"/>
  <c r="CI66" i="30"/>
  <c r="CH66" i="30" s="1"/>
  <c r="CF66" i="30"/>
  <c r="CE66" i="30" s="1"/>
  <c r="CC66" i="30"/>
  <c r="CB66" i="30" s="1"/>
  <c r="BZ66" i="30"/>
  <c r="BY66" i="30" s="1"/>
  <c r="BW66" i="30"/>
  <c r="BV66" i="30" s="1"/>
  <c r="BT66" i="30"/>
  <c r="BS66" i="30" s="1"/>
  <c r="BQ66" i="30"/>
  <c r="BP66" i="30" s="1"/>
  <c r="BN66" i="30"/>
  <c r="BM66" i="30" s="1"/>
  <c r="BK66" i="30"/>
  <c r="BJ66" i="30" s="1"/>
  <c r="BH66" i="30"/>
  <c r="BG66" i="30" s="1"/>
  <c r="FU65" i="30"/>
  <c r="FT65" i="30"/>
  <c r="FR65" i="30"/>
  <c r="FQ65" i="30" s="1"/>
  <c r="FO65" i="30"/>
  <c r="FN65" i="30" s="1"/>
  <c r="FL65" i="30"/>
  <c r="FK65" i="30" s="1"/>
  <c r="FI65" i="30"/>
  <c r="FH65" i="30" s="1"/>
  <c r="FF65" i="30"/>
  <c r="FE65" i="30" s="1"/>
  <c r="FC65" i="30"/>
  <c r="FB65" i="30" s="1"/>
  <c r="EZ65" i="30"/>
  <c r="EY65" i="30" s="1"/>
  <c r="EW65" i="30"/>
  <c r="EV65" i="30" s="1"/>
  <c r="ET65" i="30"/>
  <c r="ES65" i="30" s="1"/>
  <c r="EQ65" i="30"/>
  <c r="EP65" i="30" s="1"/>
  <c r="EN65" i="30"/>
  <c r="EM65" i="30" s="1"/>
  <c r="EK65" i="30"/>
  <c r="EJ65" i="30" s="1"/>
  <c r="EH65" i="30"/>
  <c r="EG65" i="30" s="1"/>
  <c r="EE65" i="30"/>
  <c r="ED65" i="30" s="1"/>
  <c r="EB65" i="30"/>
  <c r="EA65" i="30" s="1"/>
  <c r="DY65" i="30"/>
  <c r="DX65" i="30" s="1"/>
  <c r="DV65" i="30"/>
  <c r="DU65" i="30" s="1"/>
  <c r="DS65" i="30"/>
  <c r="DR65" i="30" s="1"/>
  <c r="DP65" i="30"/>
  <c r="DO65" i="30" s="1"/>
  <c r="DM65" i="30"/>
  <c r="DL65" i="30" s="1"/>
  <c r="DJ65" i="30"/>
  <c r="DI65" i="30" s="1"/>
  <c r="DG65" i="30"/>
  <c r="DF65" i="30" s="1"/>
  <c r="DD65" i="30"/>
  <c r="DC65" i="30" s="1"/>
  <c r="DA65" i="30"/>
  <c r="CZ65" i="30" s="1"/>
  <c r="CX65" i="30"/>
  <c r="CW65" i="30" s="1"/>
  <c r="CU65" i="30"/>
  <c r="CT65" i="30" s="1"/>
  <c r="CR65" i="30"/>
  <c r="CQ65" i="30" s="1"/>
  <c r="CO65" i="30"/>
  <c r="CN65" i="30" s="1"/>
  <c r="CL65" i="30"/>
  <c r="CK65" i="30" s="1"/>
  <c r="CI65" i="30"/>
  <c r="CH65" i="30" s="1"/>
  <c r="CF65" i="30"/>
  <c r="CE65" i="30" s="1"/>
  <c r="CC65" i="30"/>
  <c r="CB65" i="30" s="1"/>
  <c r="BZ65" i="30"/>
  <c r="BY65" i="30" s="1"/>
  <c r="BW65" i="30"/>
  <c r="BV65" i="30" s="1"/>
  <c r="BT65" i="30"/>
  <c r="BS65" i="30" s="1"/>
  <c r="BQ65" i="30"/>
  <c r="BP65" i="30" s="1"/>
  <c r="BN65" i="30"/>
  <c r="BM65" i="30" s="1"/>
  <c r="BK65" i="30"/>
  <c r="BJ65" i="30" s="1"/>
  <c r="BH65" i="30"/>
  <c r="BG65" i="30" s="1"/>
  <c r="FU64" i="30"/>
  <c r="FT64" i="30" s="1"/>
  <c r="FR64" i="30"/>
  <c r="FQ64" i="30" s="1"/>
  <c r="FO64" i="30"/>
  <c r="FN64" i="30" s="1"/>
  <c r="FL64" i="30"/>
  <c r="FK64" i="30" s="1"/>
  <c r="FI64" i="30"/>
  <c r="FH64" i="30" s="1"/>
  <c r="FF64" i="30"/>
  <c r="FE64" i="30" s="1"/>
  <c r="FC64" i="30"/>
  <c r="FB64" i="30" s="1"/>
  <c r="EZ64" i="30"/>
  <c r="EY64" i="30" s="1"/>
  <c r="EW64" i="30"/>
  <c r="EV64" i="30" s="1"/>
  <c r="ET64" i="30"/>
  <c r="ES64" i="30" s="1"/>
  <c r="EQ64" i="30"/>
  <c r="EP64" i="30" s="1"/>
  <c r="EN64" i="30"/>
  <c r="EM64" i="30" s="1"/>
  <c r="EK64" i="30"/>
  <c r="EJ64" i="30" s="1"/>
  <c r="EH64" i="30"/>
  <c r="EG64" i="30" s="1"/>
  <c r="EE64" i="30"/>
  <c r="ED64" i="30" s="1"/>
  <c r="EB64" i="30"/>
  <c r="EA64" i="30" s="1"/>
  <c r="DY64" i="30"/>
  <c r="DX64" i="30" s="1"/>
  <c r="DV64" i="30"/>
  <c r="DU64" i="30" s="1"/>
  <c r="DS64" i="30"/>
  <c r="DR64" i="30" s="1"/>
  <c r="DP64" i="30"/>
  <c r="DO64" i="30" s="1"/>
  <c r="DM64" i="30"/>
  <c r="DL64" i="30" s="1"/>
  <c r="DJ64" i="30"/>
  <c r="DI64" i="30" s="1"/>
  <c r="DG64" i="30"/>
  <c r="DF64" i="30" s="1"/>
  <c r="DD64" i="30"/>
  <c r="DC64" i="30" s="1"/>
  <c r="DA64" i="30"/>
  <c r="CZ64" i="30" s="1"/>
  <c r="CX64" i="30"/>
  <c r="CW64" i="30" s="1"/>
  <c r="CU64" i="30"/>
  <c r="CT64" i="30" s="1"/>
  <c r="CR64" i="30"/>
  <c r="CQ64" i="30" s="1"/>
  <c r="CO64" i="30"/>
  <c r="CN64" i="30" s="1"/>
  <c r="CL64" i="30"/>
  <c r="CK64" i="30" s="1"/>
  <c r="CI64" i="30"/>
  <c r="CH64" i="30" s="1"/>
  <c r="CF64" i="30"/>
  <c r="CE64" i="30" s="1"/>
  <c r="CC64" i="30"/>
  <c r="CB64" i="30" s="1"/>
  <c r="BZ64" i="30"/>
  <c r="BY64" i="30" s="1"/>
  <c r="BW64" i="30"/>
  <c r="BV64" i="30" s="1"/>
  <c r="BT64" i="30"/>
  <c r="BS64" i="30" s="1"/>
  <c r="BQ64" i="30"/>
  <c r="BP64" i="30" s="1"/>
  <c r="BN64" i="30"/>
  <c r="BM64" i="30" s="1"/>
  <c r="BK64" i="30"/>
  <c r="BJ64" i="30" s="1"/>
  <c r="BH64" i="30"/>
  <c r="BG64" i="30" s="1"/>
  <c r="FU63" i="30"/>
  <c r="FT63" i="30" s="1"/>
  <c r="FR63" i="30"/>
  <c r="FQ63" i="30" s="1"/>
  <c r="FO63" i="30"/>
  <c r="FN63" i="30" s="1"/>
  <c r="FL63" i="30"/>
  <c r="FK63" i="30" s="1"/>
  <c r="FI63" i="30"/>
  <c r="FH63" i="30" s="1"/>
  <c r="FF63" i="30"/>
  <c r="FE63" i="30" s="1"/>
  <c r="FC63" i="30"/>
  <c r="FB63" i="30" s="1"/>
  <c r="EZ63" i="30"/>
  <c r="EY63" i="30" s="1"/>
  <c r="EW63" i="30"/>
  <c r="EV63" i="30" s="1"/>
  <c r="ET63" i="30"/>
  <c r="ES63" i="30" s="1"/>
  <c r="EQ63" i="30"/>
  <c r="EP63" i="30" s="1"/>
  <c r="EN63" i="30"/>
  <c r="EM63" i="30" s="1"/>
  <c r="EK63" i="30"/>
  <c r="EJ63" i="30" s="1"/>
  <c r="EH63" i="30"/>
  <c r="EG63" i="30" s="1"/>
  <c r="EE63" i="30"/>
  <c r="ED63" i="30" s="1"/>
  <c r="EB63" i="30"/>
  <c r="EA63" i="30" s="1"/>
  <c r="DY63" i="30"/>
  <c r="DX63" i="30" s="1"/>
  <c r="DV63" i="30"/>
  <c r="DU63" i="30" s="1"/>
  <c r="DS63" i="30"/>
  <c r="DR63" i="30" s="1"/>
  <c r="DP63" i="30"/>
  <c r="DO63" i="30" s="1"/>
  <c r="DM63" i="30"/>
  <c r="DL63" i="30" s="1"/>
  <c r="DJ63" i="30"/>
  <c r="DI63" i="30" s="1"/>
  <c r="DG63" i="30"/>
  <c r="DF63" i="30" s="1"/>
  <c r="DD63" i="30"/>
  <c r="DC63" i="30"/>
  <c r="DA63" i="30"/>
  <c r="CZ63" i="30" s="1"/>
  <c r="CX63" i="30"/>
  <c r="CW63" i="30" s="1"/>
  <c r="CU63" i="30"/>
  <c r="CT63" i="30" s="1"/>
  <c r="CR63" i="30"/>
  <c r="CQ63" i="30"/>
  <c r="CO63" i="30"/>
  <c r="CN63" i="30" s="1"/>
  <c r="CL63" i="30"/>
  <c r="CK63" i="30" s="1"/>
  <c r="CI63" i="30"/>
  <c r="CH63" i="30" s="1"/>
  <c r="CF63" i="30"/>
  <c r="CE63" i="30" s="1"/>
  <c r="CC63" i="30"/>
  <c r="CB63" i="30" s="1"/>
  <c r="BZ63" i="30"/>
  <c r="BY63" i="30" s="1"/>
  <c r="BW63" i="30"/>
  <c r="BV63" i="30" s="1"/>
  <c r="BT63" i="30"/>
  <c r="BS63" i="30" s="1"/>
  <c r="BQ63" i="30"/>
  <c r="BP63" i="30" s="1"/>
  <c r="BN63" i="30"/>
  <c r="BM63" i="30" s="1"/>
  <c r="BK63" i="30"/>
  <c r="BJ63" i="30" s="1"/>
  <c r="BH63" i="30"/>
  <c r="BG63" i="30" s="1"/>
  <c r="FU62" i="30"/>
  <c r="FT62" i="30" s="1"/>
  <c r="FR62" i="30"/>
  <c r="FQ62" i="30" s="1"/>
  <c r="FO62" i="30"/>
  <c r="FN62" i="30" s="1"/>
  <c r="FL62" i="30"/>
  <c r="FK62" i="30" s="1"/>
  <c r="FI62" i="30"/>
  <c r="FH62" i="30" s="1"/>
  <c r="FF62" i="30"/>
  <c r="FE62" i="30" s="1"/>
  <c r="FC62" i="30"/>
  <c r="FB62" i="30" s="1"/>
  <c r="EZ62" i="30"/>
  <c r="EY62" i="30" s="1"/>
  <c r="EW62" i="30"/>
  <c r="EV62" i="30" s="1"/>
  <c r="ET62" i="30"/>
  <c r="ES62" i="30" s="1"/>
  <c r="EQ62" i="30"/>
  <c r="EP62" i="30" s="1"/>
  <c r="EN62" i="30"/>
  <c r="EM62" i="30" s="1"/>
  <c r="EK62" i="30"/>
  <c r="EJ62" i="30" s="1"/>
  <c r="EH62" i="30"/>
  <c r="EG62" i="30" s="1"/>
  <c r="EE62" i="30"/>
  <c r="ED62" i="30" s="1"/>
  <c r="EB62" i="30"/>
  <c r="EA62" i="30" s="1"/>
  <c r="DY62" i="30"/>
  <c r="DX62" i="30" s="1"/>
  <c r="DV62" i="30"/>
  <c r="DU62" i="30" s="1"/>
  <c r="DS62" i="30"/>
  <c r="DR62" i="30" s="1"/>
  <c r="DP62" i="30"/>
  <c r="DO62" i="30" s="1"/>
  <c r="DM62" i="30"/>
  <c r="DL62" i="30" s="1"/>
  <c r="DJ62" i="30"/>
  <c r="DI62" i="30" s="1"/>
  <c r="DG62" i="30"/>
  <c r="DF62" i="30" s="1"/>
  <c r="DD62" i="30"/>
  <c r="DC62" i="30" s="1"/>
  <c r="DA62" i="30"/>
  <c r="CZ62" i="30" s="1"/>
  <c r="CX62" i="30"/>
  <c r="CW62" i="30" s="1"/>
  <c r="CU62" i="30"/>
  <c r="CT62" i="30" s="1"/>
  <c r="CR62" i="30"/>
  <c r="CQ62" i="30" s="1"/>
  <c r="CO62" i="30"/>
  <c r="CN62" i="30" s="1"/>
  <c r="CL62" i="30"/>
  <c r="CK62" i="30" s="1"/>
  <c r="CI62" i="30"/>
  <c r="CH62" i="30" s="1"/>
  <c r="CF62" i="30"/>
  <c r="CE62" i="30" s="1"/>
  <c r="CC62" i="30"/>
  <c r="CB62" i="30" s="1"/>
  <c r="BZ62" i="30"/>
  <c r="BY62" i="30" s="1"/>
  <c r="BW62" i="30"/>
  <c r="BV62" i="30" s="1"/>
  <c r="BT62" i="30"/>
  <c r="BS62" i="30" s="1"/>
  <c r="BQ62" i="30"/>
  <c r="BP62" i="30" s="1"/>
  <c r="BN62" i="30"/>
  <c r="BM62" i="30" s="1"/>
  <c r="BK62" i="30"/>
  <c r="BJ62" i="30" s="1"/>
  <c r="BH62" i="30"/>
  <c r="BG62" i="30" s="1"/>
  <c r="FU61" i="30"/>
  <c r="FT61" i="30" s="1"/>
  <c r="FR61" i="30"/>
  <c r="FQ61" i="30" s="1"/>
  <c r="FO61" i="30"/>
  <c r="FN61" i="30" s="1"/>
  <c r="FL61" i="30"/>
  <c r="FK61" i="30" s="1"/>
  <c r="FI61" i="30"/>
  <c r="FH61" i="30" s="1"/>
  <c r="FF61" i="30"/>
  <c r="FE61" i="30" s="1"/>
  <c r="FC61" i="30"/>
  <c r="FB61" i="30" s="1"/>
  <c r="EZ61" i="30"/>
  <c r="EY61" i="30" s="1"/>
  <c r="EW61" i="30"/>
  <c r="EV61" i="30" s="1"/>
  <c r="ET61" i="30"/>
  <c r="ES61" i="30" s="1"/>
  <c r="EQ61" i="30"/>
  <c r="EP61" i="30" s="1"/>
  <c r="EN61" i="30"/>
  <c r="EM61" i="30" s="1"/>
  <c r="EK61" i="30"/>
  <c r="EJ61" i="30" s="1"/>
  <c r="EH61" i="30"/>
  <c r="EG61" i="30" s="1"/>
  <c r="EE61" i="30"/>
  <c r="ED61" i="30" s="1"/>
  <c r="EB61" i="30"/>
  <c r="EA61" i="30" s="1"/>
  <c r="DY61" i="30"/>
  <c r="DX61" i="30" s="1"/>
  <c r="DV61" i="30"/>
  <c r="DU61" i="30" s="1"/>
  <c r="DS61" i="30"/>
  <c r="DR61" i="30" s="1"/>
  <c r="DP61" i="30"/>
  <c r="DO61" i="30" s="1"/>
  <c r="DM61" i="30"/>
  <c r="DL61" i="30" s="1"/>
  <c r="DJ61" i="30"/>
  <c r="DI61" i="30" s="1"/>
  <c r="DG61" i="30"/>
  <c r="DF61" i="30" s="1"/>
  <c r="DD61" i="30"/>
  <c r="DC61" i="30" s="1"/>
  <c r="DA61" i="30"/>
  <c r="CZ61" i="30" s="1"/>
  <c r="CX61" i="30"/>
  <c r="CW61" i="30" s="1"/>
  <c r="CU61" i="30"/>
  <c r="CT61" i="30" s="1"/>
  <c r="CR61" i="30"/>
  <c r="CQ61" i="30" s="1"/>
  <c r="CO61" i="30"/>
  <c r="CN61" i="30" s="1"/>
  <c r="CL61" i="30"/>
  <c r="CK61" i="30" s="1"/>
  <c r="CI61" i="30"/>
  <c r="CH61" i="30" s="1"/>
  <c r="CF61" i="30"/>
  <c r="CE61" i="30" s="1"/>
  <c r="CC61" i="30"/>
  <c r="CB61" i="30" s="1"/>
  <c r="BZ61" i="30"/>
  <c r="BY61" i="30" s="1"/>
  <c r="BW61" i="30"/>
  <c r="BV61" i="30" s="1"/>
  <c r="BT61" i="30"/>
  <c r="BS61" i="30" s="1"/>
  <c r="BQ61" i="30"/>
  <c r="BP61" i="30" s="1"/>
  <c r="BN61" i="30"/>
  <c r="BM61" i="30" s="1"/>
  <c r="BK61" i="30"/>
  <c r="BJ61" i="30" s="1"/>
  <c r="BH61" i="30"/>
  <c r="BG61" i="30" s="1"/>
  <c r="FU60" i="30"/>
  <c r="FT60" i="30" s="1"/>
  <c r="FR60" i="30"/>
  <c r="FQ60" i="30" s="1"/>
  <c r="FO60" i="30"/>
  <c r="FN60" i="30" s="1"/>
  <c r="FL60" i="30"/>
  <c r="FK60" i="30" s="1"/>
  <c r="FI60" i="30"/>
  <c r="FH60" i="30" s="1"/>
  <c r="FF60" i="30"/>
  <c r="FE60" i="30" s="1"/>
  <c r="FC60" i="30"/>
  <c r="FB60" i="30" s="1"/>
  <c r="EZ60" i="30"/>
  <c r="EY60" i="30" s="1"/>
  <c r="EW60" i="30"/>
  <c r="EV60" i="30" s="1"/>
  <c r="ET60" i="30"/>
  <c r="ES60" i="30" s="1"/>
  <c r="EQ60" i="30"/>
  <c r="EP60" i="30" s="1"/>
  <c r="EN60" i="30"/>
  <c r="EM60" i="30" s="1"/>
  <c r="EK60" i="30"/>
  <c r="EJ60" i="30" s="1"/>
  <c r="EH60" i="30"/>
  <c r="EG60" i="30" s="1"/>
  <c r="EE60" i="30"/>
  <c r="ED60" i="30" s="1"/>
  <c r="EB60" i="30"/>
  <c r="EA60" i="30" s="1"/>
  <c r="DY60" i="30"/>
  <c r="DX60" i="30" s="1"/>
  <c r="DV60" i="30"/>
  <c r="DU60" i="30" s="1"/>
  <c r="DS60" i="30"/>
  <c r="DR60" i="30" s="1"/>
  <c r="DP60" i="30"/>
  <c r="DO60" i="30" s="1"/>
  <c r="DM60" i="30"/>
  <c r="DL60" i="30" s="1"/>
  <c r="DJ60" i="30"/>
  <c r="DI60" i="30" s="1"/>
  <c r="DG60" i="30"/>
  <c r="DF60" i="30" s="1"/>
  <c r="DD60" i="30"/>
  <c r="DC60" i="30" s="1"/>
  <c r="DA60" i="30"/>
  <c r="CZ60" i="30" s="1"/>
  <c r="CX60" i="30"/>
  <c r="CW60" i="30" s="1"/>
  <c r="CU60" i="30"/>
  <c r="CT60" i="30" s="1"/>
  <c r="CR60" i="30"/>
  <c r="CQ60" i="30" s="1"/>
  <c r="CO60" i="30"/>
  <c r="CN60" i="30" s="1"/>
  <c r="CL60" i="30"/>
  <c r="CK60" i="30" s="1"/>
  <c r="CI60" i="30"/>
  <c r="CH60" i="30" s="1"/>
  <c r="CF60" i="30"/>
  <c r="CE60" i="30" s="1"/>
  <c r="CC60" i="30"/>
  <c r="CB60" i="30" s="1"/>
  <c r="BZ60" i="30"/>
  <c r="BY60" i="30" s="1"/>
  <c r="BW60" i="30"/>
  <c r="BV60" i="30" s="1"/>
  <c r="BT60" i="30"/>
  <c r="BS60" i="30" s="1"/>
  <c r="BQ60" i="30"/>
  <c r="BP60" i="30" s="1"/>
  <c r="BN60" i="30"/>
  <c r="BM60" i="30" s="1"/>
  <c r="BK60" i="30"/>
  <c r="BJ60" i="30" s="1"/>
  <c r="BH60" i="30"/>
  <c r="BG60" i="30" s="1"/>
  <c r="FU59" i="30"/>
  <c r="FT59" i="30" s="1"/>
  <c r="FR59" i="30"/>
  <c r="FQ59" i="30" s="1"/>
  <c r="FO59" i="30"/>
  <c r="FN59" i="30" s="1"/>
  <c r="FL59" i="30"/>
  <c r="FK59" i="30" s="1"/>
  <c r="FI59" i="30"/>
  <c r="FH59" i="30" s="1"/>
  <c r="FF59" i="30"/>
  <c r="FE59" i="30" s="1"/>
  <c r="FC59" i="30"/>
  <c r="FB59" i="30" s="1"/>
  <c r="EZ59" i="30"/>
  <c r="EY59" i="30" s="1"/>
  <c r="EW59" i="30"/>
  <c r="EV59" i="30" s="1"/>
  <c r="ET59" i="30"/>
  <c r="ES59" i="30" s="1"/>
  <c r="EQ59" i="30"/>
  <c r="EP59" i="30" s="1"/>
  <c r="EN59" i="30"/>
  <c r="EM59" i="30" s="1"/>
  <c r="EK59" i="30"/>
  <c r="EJ59" i="30" s="1"/>
  <c r="EH59" i="30"/>
  <c r="EG59" i="30" s="1"/>
  <c r="EE59" i="30"/>
  <c r="ED59" i="30" s="1"/>
  <c r="EB59" i="30"/>
  <c r="EA59" i="30" s="1"/>
  <c r="DY59" i="30"/>
  <c r="DX59" i="30" s="1"/>
  <c r="DV59" i="30"/>
  <c r="DU59" i="30" s="1"/>
  <c r="DS59" i="30"/>
  <c r="DR59" i="30" s="1"/>
  <c r="DP59" i="30"/>
  <c r="DO59" i="30" s="1"/>
  <c r="DM59" i="30"/>
  <c r="DL59" i="30" s="1"/>
  <c r="DJ59" i="30"/>
  <c r="DI59" i="30" s="1"/>
  <c r="DG59" i="30"/>
  <c r="DF59" i="30" s="1"/>
  <c r="DD59" i="30"/>
  <c r="DC59" i="30" s="1"/>
  <c r="DA59" i="30"/>
  <c r="CZ59" i="30" s="1"/>
  <c r="CX59" i="30"/>
  <c r="CW59" i="30" s="1"/>
  <c r="CU59" i="30"/>
  <c r="CT59" i="30" s="1"/>
  <c r="CR59" i="30"/>
  <c r="CQ59" i="30" s="1"/>
  <c r="CO59" i="30"/>
  <c r="CN59" i="30" s="1"/>
  <c r="CL59" i="30"/>
  <c r="CK59" i="30" s="1"/>
  <c r="CI59" i="30"/>
  <c r="CH59" i="30" s="1"/>
  <c r="CF59" i="30"/>
  <c r="CE59" i="30" s="1"/>
  <c r="CC59" i="30"/>
  <c r="CB59" i="30" s="1"/>
  <c r="BZ59" i="30"/>
  <c r="BY59" i="30" s="1"/>
  <c r="BW59" i="30"/>
  <c r="BV59" i="30" s="1"/>
  <c r="BT59" i="30"/>
  <c r="BS59" i="30" s="1"/>
  <c r="BQ59" i="30"/>
  <c r="BP59" i="30" s="1"/>
  <c r="BN59" i="30"/>
  <c r="BM59" i="30" s="1"/>
  <c r="BK59" i="30"/>
  <c r="BJ59" i="30" s="1"/>
  <c r="BH59" i="30"/>
  <c r="BG59" i="30" s="1"/>
  <c r="FU58" i="30"/>
  <c r="FT58" i="30" s="1"/>
  <c r="FR58" i="30"/>
  <c r="FQ58" i="30" s="1"/>
  <c r="FO58" i="30"/>
  <c r="FN58" i="30" s="1"/>
  <c r="FL58" i="30"/>
  <c r="FK58" i="30" s="1"/>
  <c r="FI58" i="30"/>
  <c r="FH58" i="30" s="1"/>
  <c r="FF58" i="30"/>
  <c r="FE58" i="30" s="1"/>
  <c r="FC58" i="30"/>
  <c r="FB58" i="30" s="1"/>
  <c r="EZ58" i="30"/>
  <c r="EY58" i="30" s="1"/>
  <c r="EW58" i="30"/>
  <c r="EV58" i="30" s="1"/>
  <c r="ET58" i="30"/>
  <c r="ES58" i="30" s="1"/>
  <c r="EQ58" i="30"/>
  <c r="EP58" i="30" s="1"/>
  <c r="EN58" i="30"/>
  <c r="EM58" i="30" s="1"/>
  <c r="EK58" i="30"/>
  <c r="EJ58" i="30" s="1"/>
  <c r="EH58" i="30"/>
  <c r="EG58" i="30" s="1"/>
  <c r="EE58" i="30"/>
  <c r="ED58" i="30" s="1"/>
  <c r="EB58" i="30"/>
  <c r="EA58" i="30" s="1"/>
  <c r="DY58" i="30"/>
  <c r="DX58" i="30" s="1"/>
  <c r="DV58" i="30"/>
  <c r="DU58" i="30" s="1"/>
  <c r="DS58" i="30"/>
  <c r="DR58" i="30" s="1"/>
  <c r="DP58" i="30"/>
  <c r="DO58" i="30" s="1"/>
  <c r="DM58" i="30"/>
  <c r="DL58" i="30" s="1"/>
  <c r="DJ58" i="30"/>
  <c r="DI58" i="30" s="1"/>
  <c r="DG58" i="30"/>
  <c r="DF58" i="30" s="1"/>
  <c r="DD58" i="30"/>
  <c r="DC58" i="30" s="1"/>
  <c r="DA58" i="30"/>
  <c r="CZ58" i="30" s="1"/>
  <c r="CX58" i="30"/>
  <c r="CW58" i="30" s="1"/>
  <c r="CU58" i="30"/>
  <c r="CT58" i="30" s="1"/>
  <c r="CR58" i="30"/>
  <c r="CQ58" i="30" s="1"/>
  <c r="CO58" i="30"/>
  <c r="CN58" i="30" s="1"/>
  <c r="CL58" i="30"/>
  <c r="CK58" i="30" s="1"/>
  <c r="CI58" i="30"/>
  <c r="CH58" i="30" s="1"/>
  <c r="CF58" i="30"/>
  <c r="CE58" i="30" s="1"/>
  <c r="CC58" i="30"/>
  <c r="CB58" i="30" s="1"/>
  <c r="BZ58" i="30"/>
  <c r="BY58" i="30" s="1"/>
  <c r="BW58" i="30"/>
  <c r="BV58" i="30" s="1"/>
  <c r="BT58" i="30"/>
  <c r="BS58" i="30" s="1"/>
  <c r="BQ58" i="30"/>
  <c r="BP58" i="30" s="1"/>
  <c r="BN58" i="30"/>
  <c r="BM58" i="30" s="1"/>
  <c r="BK58" i="30"/>
  <c r="BJ58" i="30" s="1"/>
  <c r="BH58" i="30"/>
  <c r="BG58" i="30" s="1"/>
  <c r="FU57" i="30"/>
  <c r="FT57" i="30" s="1"/>
  <c r="FR57" i="30"/>
  <c r="FQ57" i="30" s="1"/>
  <c r="FO57" i="30"/>
  <c r="FN57" i="30" s="1"/>
  <c r="FL57" i="30"/>
  <c r="FK57" i="30" s="1"/>
  <c r="FI57" i="30"/>
  <c r="FH57" i="30" s="1"/>
  <c r="FF57" i="30"/>
  <c r="FE57" i="30" s="1"/>
  <c r="FC57" i="30"/>
  <c r="FB57" i="30" s="1"/>
  <c r="EZ57" i="30"/>
  <c r="EY57" i="30" s="1"/>
  <c r="EW57" i="30"/>
  <c r="EV57" i="30" s="1"/>
  <c r="ET57" i="30"/>
  <c r="ES57" i="30" s="1"/>
  <c r="EQ57" i="30"/>
  <c r="EP57" i="30" s="1"/>
  <c r="EN57" i="30"/>
  <c r="EM57" i="30" s="1"/>
  <c r="EK57" i="30"/>
  <c r="EJ57" i="30" s="1"/>
  <c r="EH57" i="30"/>
  <c r="EG57" i="30" s="1"/>
  <c r="EE57" i="30"/>
  <c r="ED57" i="30" s="1"/>
  <c r="EB57" i="30"/>
  <c r="EA57" i="30" s="1"/>
  <c r="DY57" i="30"/>
  <c r="DX57" i="30" s="1"/>
  <c r="DV57" i="30"/>
  <c r="DU57" i="30" s="1"/>
  <c r="DS57" i="30"/>
  <c r="DR57" i="30" s="1"/>
  <c r="DP57" i="30"/>
  <c r="DO57" i="30" s="1"/>
  <c r="DM57" i="30"/>
  <c r="DL57" i="30" s="1"/>
  <c r="DJ57" i="30"/>
  <c r="DI57" i="30" s="1"/>
  <c r="DG57" i="30"/>
  <c r="DF57" i="30" s="1"/>
  <c r="DD57" i="30"/>
  <c r="DC57" i="30" s="1"/>
  <c r="DA57" i="30"/>
  <c r="CZ57" i="30" s="1"/>
  <c r="CX57" i="30"/>
  <c r="CW57" i="30" s="1"/>
  <c r="CU57" i="30"/>
  <c r="CT57" i="30" s="1"/>
  <c r="CR57" i="30"/>
  <c r="CQ57" i="30" s="1"/>
  <c r="CO57" i="30"/>
  <c r="CN57" i="30" s="1"/>
  <c r="CL57" i="30"/>
  <c r="CK57" i="30" s="1"/>
  <c r="CI57" i="30"/>
  <c r="CH57" i="30" s="1"/>
  <c r="CF57" i="30"/>
  <c r="CE57" i="30" s="1"/>
  <c r="CC57" i="30"/>
  <c r="CB57" i="30" s="1"/>
  <c r="BZ57" i="30"/>
  <c r="BY57" i="30" s="1"/>
  <c r="BW57" i="30"/>
  <c r="BV57" i="30" s="1"/>
  <c r="BT57" i="30"/>
  <c r="BS57" i="30" s="1"/>
  <c r="BQ57" i="30"/>
  <c r="BP57" i="30" s="1"/>
  <c r="BN57" i="30"/>
  <c r="BM57" i="30" s="1"/>
  <c r="BK57" i="30"/>
  <c r="BJ57" i="30" s="1"/>
  <c r="BH57" i="30"/>
  <c r="BG57" i="30" s="1"/>
  <c r="FU56" i="30"/>
  <c r="FT56" i="30" s="1"/>
  <c r="FR56" i="30"/>
  <c r="FQ56" i="30" s="1"/>
  <c r="FO56" i="30"/>
  <c r="FN56" i="30" s="1"/>
  <c r="FL56" i="30"/>
  <c r="FK56" i="30" s="1"/>
  <c r="FI56" i="30"/>
  <c r="FH56" i="30" s="1"/>
  <c r="FF56" i="30"/>
  <c r="FE56" i="30" s="1"/>
  <c r="FC56" i="30"/>
  <c r="FB56" i="30" s="1"/>
  <c r="EZ56" i="30"/>
  <c r="EY56" i="30" s="1"/>
  <c r="EW56" i="30"/>
  <c r="EV56" i="30" s="1"/>
  <c r="ET56" i="30"/>
  <c r="ES56" i="30" s="1"/>
  <c r="EQ56" i="30"/>
  <c r="EP56" i="30" s="1"/>
  <c r="EN56" i="30"/>
  <c r="EM56" i="30" s="1"/>
  <c r="EK56" i="30"/>
  <c r="EJ56" i="30" s="1"/>
  <c r="EH56" i="30"/>
  <c r="EG56" i="30" s="1"/>
  <c r="EE56" i="30"/>
  <c r="ED56" i="30" s="1"/>
  <c r="EB56" i="30"/>
  <c r="EA56" i="30" s="1"/>
  <c r="DY56" i="30"/>
  <c r="DX56" i="30" s="1"/>
  <c r="DV56" i="30"/>
  <c r="DU56" i="30" s="1"/>
  <c r="DS56" i="30"/>
  <c r="DR56" i="30" s="1"/>
  <c r="DP56" i="30"/>
  <c r="DO56" i="30" s="1"/>
  <c r="DM56" i="30"/>
  <c r="DL56" i="30" s="1"/>
  <c r="DJ56" i="30"/>
  <c r="DI56" i="30" s="1"/>
  <c r="DG56" i="30"/>
  <c r="DF56" i="30" s="1"/>
  <c r="DD56" i="30"/>
  <c r="DC56" i="30" s="1"/>
  <c r="DA56" i="30"/>
  <c r="CZ56" i="30" s="1"/>
  <c r="CX56" i="30"/>
  <c r="CW56" i="30" s="1"/>
  <c r="CU56" i="30"/>
  <c r="CT56" i="30" s="1"/>
  <c r="CR56" i="30"/>
  <c r="CQ56" i="30" s="1"/>
  <c r="CO56" i="30"/>
  <c r="CN56" i="30" s="1"/>
  <c r="CL56" i="30"/>
  <c r="CK56" i="30" s="1"/>
  <c r="CI56" i="30"/>
  <c r="CH56" i="30" s="1"/>
  <c r="CF56" i="30"/>
  <c r="CE56" i="30" s="1"/>
  <c r="CC56" i="30"/>
  <c r="CB56" i="30" s="1"/>
  <c r="BZ56" i="30"/>
  <c r="BY56" i="30" s="1"/>
  <c r="BW56" i="30"/>
  <c r="BV56" i="30" s="1"/>
  <c r="BT56" i="30"/>
  <c r="BS56" i="30" s="1"/>
  <c r="BQ56" i="30"/>
  <c r="BP56" i="30" s="1"/>
  <c r="BN56" i="30"/>
  <c r="BM56" i="30" s="1"/>
  <c r="BK56" i="30"/>
  <c r="BJ56" i="30" s="1"/>
  <c r="BH56" i="30"/>
  <c r="BG56" i="30" s="1"/>
  <c r="FU55" i="30"/>
  <c r="FT55" i="30" s="1"/>
  <c r="FR55" i="30"/>
  <c r="FQ55" i="30" s="1"/>
  <c r="FO55" i="30"/>
  <c r="FN55" i="30" s="1"/>
  <c r="FL55" i="30"/>
  <c r="FK55" i="30" s="1"/>
  <c r="FI55" i="30"/>
  <c r="FH55" i="30" s="1"/>
  <c r="FF55" i="30"/>
  <c r="FE55" i="30" s="1"/>
  <c r="FC55" i="30"/>
  <c r="FB55" i="30" s="1"/>
  <c r="EZ55" i="30"/>
  <c r="EY55" i="30" s="1"/>
  <c r="EW55" i="30"/>
  <c r="EV55" i="30" s="1"/>
  <c r="ET55" i="30"/>
  <c r="ES55" i="30" s="1"/>
  <c r="EQ55" i="30"/>
  <c r="EP55" i="30" s="1"/>
  <c r="EN55" i="30"/>
  <c r="EM55" i="30" s="1"/>
  <c r="EK55" i="30"/>
  <c r="EJ55" i="30" s="1"/>
  <c r="EH55" i="30"/>
  <c r="EG55" i="30" s="1"/>
  <c r="EE55" i="30"/>
  <c r="ED55" i="30" s="1"/>
  <c r="EB55" i="30"/>
  <c r="EA55" i="30" s="1"/>
  <c r="DY55" i="30"/>
  <c r="DX55" i="30" s="1"/>
  <c r="DV55" i="30"/>
  <c r="DU55" i="30" s="1"/>
  <c r="DS55" i="30"/>
  <c r="DR55" i="30" s="1"/>
  <c r="DP55" i="30"/>
  <c r="DO55" i="30" s="1"/>
  <c r="DM55" i="30"/>
  <c r="DL55" i="30" s="1"/>
  <c r="DJ55" i="30"/>
  <c r="DI55" i="30" s="1"/>
  <c r="DG55" i="30"/>
  <c r="DF55" i="30" s="1"/>
  <c r="DD55" i="30"/>
  <c r="DC55" i="30" s="1"/>
  <c r="DA55" i="30"/>
  <c r="CZ55" i="30" s="1"/>
  <c r="CX55" i="30"/>
  <c r="CW55" i="30" s="1"/>
  <c r="CU55" i="30"/>
  <c r="CT55" i="30" s="1"/>
  <c r="CR55" i="30"/>
  <c r="CQ55" i="30" s="1"/>
  <c r="CO55" i="30"/>
  <c r="CN55" i="30"/>
  <c r="CL55" i="30"/>
  <c r="CK55" i="30" s="1"/>
  <c r="CI55" i="30"/>
  <c r="CH55" i="30" s="1"/>
  <c r="CF55" i="30"/>
  <c r="CE55" i="30" s="1"/>
  <c r="CC55" i="30"/>
  <c r="CB55" i="30" s="1"/>
  <c r="BZ55" i="30"/>
  <c r="BY55" i="30" s="1"/>
  <c r="BW55" i="30"/>
  <c r="BV55" i="30" s="1"/>
  <c r="BT55" i="30"/>
  <c r="BS55" i="30" s="1"/>
  <c r="BQ55" i="30"/>
  <c r="BP55" i="30" s="1"/>
  <c r="BN55" i="30"/>
  <c r="BM55" i="30" s="1"/>
  <c r="BK55" i="30"/>
  <c r="BJ55" i="30" s="1"/>
  <c r="BH55" i="30"/>
  <c r="BG55" i="30" s="1"/>
  <c r="FU54" i="30"/>
  <c r="FT54" i="30" s="1"/>
  <c r="FR54" i="30"/>
  <c r="FQ54" i="30" s="1"/>
  <c r="FO54" i="30"/>
  <c r="FN54" i="30" s="1"/>
  <c r="FL54" i="30"/>
  <c r="FK54" i="30" s="1"/>
  <c r="FI54" i="30"/>
  <c r="FH54" i="30" s="1"/>
  <c r="FF54" i="30"/>
  <c r="FE54" i="30" s="1"/>
  <c r="FC54" i="30"/>
  <c r="FB54" i="30" s="1"/>
  <c r="EZ54" i="30"/>
  <c r="EY54" i="30" s="1"/>
  <c r="EW54" i="30"/>
  <c r="EV54" i="30" s="1"/>
  <c r="ET54" i="30"/>
  <c r="ES54" i="30"/>
  <c r="EQ54" i="30"/>
  <c r="EP54" i="30" s="1"/>
  <c r="EN54" i="30"/>
  <c r="EM54" i="30" s="1"/>
  <c r="EK54" i="30"/>
  <c r="EJ54" i="30" s="1"/>
  <c r="EH54" i="30"/>
  <c r="EG54" i="30" s="1"/>
  <c r="EE54" i="30"/>
  <c r="ED54" i="30" s="1"/>
  <c r="EB54" i="30"/>
  <c r="EA54" i="30" s="1"/>
  <c r="DY54" i="30"/>
  <c r="DX54" i="30" s="1"/>
  <c r="DV54" i="30"/>
  <c r="DU54" i="30" s="1"/>
  <c r="DS54" i="30"/>
  <c r="DR54" i="30" s="1"/>
  <c r="DP54" i="30"/>
  <c r="DO54" i="30" s="1"/>
  <c r="DM54" i="30"/>
  <c r="DL54" i="30" s="1"/>
  <c r="DJ54" i="30"/>
  <c r="DI54" i="30" s="1"/>
  <c r="DG54" i="30"/>
  <c r="DF54" i="30" s="1"/>
  <c r="DD54" i="30"/>
  <c r="DC54" i="30" s="1"/>
  <c r="DA54" i="30"/>
  <c r="CZ54" i="30" s="1"/>
  <c r="CX54" i="30"/>
  <c r="CW54" i="30" s="1"/>
  <c r="CU54" i="30"/>
  <c r="CT54" i="30" s="1"/>
  <c r="CR54" i="30"/>
  <c r="CQ54" i="30" s="1"/>
  <c r="CO54" i="30"/>
  <c r="CN54" i="30" s="1"/>
  <c r="CL54" i="30"/>
  <c r="CK54" i="30" s="1"/>
  <c r="CI54" i="30"/>
  <c r="CH54" i="30" s="1"/>
  <c r="CF54" i="30"/>
  <c r="CE54" i="30" s="1"/>
  <c r="CC54" i="30"/>
  <c r="CB54" i="30" s="1"/>
  <c r="BZ54" i="30"/>
  <c r="BY54" i="30" s="1"/>
  <c r="BW54" i="30"/>
  <c r="BV54" i="30" s="1"/>
  <c r="BT54" i="30"/>
  <c r="BS54" i="30" s="1"/>
  <c r="BQ54" i="30"/>
  <c r="BP54" i="30" s="1"/>
  <c r="BN54" i="30"/>
  <c r="BM54" i="30" s="1"/>
  <c r="BK54" i="30"/>
  <c r="BJ54" i="30" s="1"/>
  <c r="BH54" i="30"/>
  <c r="BG54" i="30" s="1"/>
  <c r="FU53" i="30"/>
  <c r="FT53" i="30" s="1"/>
  <c r="FR53" i="30"/>
  <c r="FQ53" i="30" s="1"/>
  <c r="FO53" i="30"/>
  <c r="FN53" i="30" s="1"/>
  <c r="FL53" i="30"/>
  <c r="FK53" i="30" s="1"/>
  <c r="FI53" i="30"/>
  <c r="FH53" i="30" s="1"/>
  <c r="FF53" i="30"/>
  <c r="FE53" i="30" s="1"/>
  <c r="FC53" i="30"/>
  <c r="FB53" i="30" s="1"/>
  <c r="EZ53" i="30"/>
  <c r="EY53" i="30" s="1"/>
  <c r="EW53" i="30"/>
  <c r="EV53" i="30" s="1"/>
  <c r="ET53" i="30"/>
  <c r="ES53" i="30" s="1"/>
  <c r="EQ53" i="30"/>
  <c r="EP53" i="30" s="1"/>
  <c r="EN53" i="30"/>
  <c r="EM53" i="30" s="1"/>
  <c r="EK53" i="30"/>
  <c r="EJ53" i="30" s="1"/>
  <c r="EH53" i="30"/>
  <c r="EG53" i="30" s="1"/>
  <c r="EE53" i="30"/>
  <c r="ED53" i="30" s="1"/>
  <c r="EB53" i="30"/>
  <c r="EA53" i="30" s="1"/>
  <c r="DY53" i="30"/>
  <c r="DX53" i="30" s="1"/>
  <c r="DV53" i="30"/>
  <c r="DU53" i="30" s="1"/>
  <c r="DS53" i="30"/>
  <c r="DR53" i="30" s="1"/>
  <c r="DP53" i="30"/>
  <c r="DO53" i="30" s="1"/>
  <c r="DM53" i="30"/>
  <c r="DL53" i="30" s="1"/>
  <c r="DJ53" i="30"/>
  <c r="DI53" i="30" s="1"/>
  <c r="DG53" i="30"/>
  <c r="DF53" i="30" s="1"/>
  <c r="DD53" i="30"/>
  <c r="DC53" i="30" s="1"/>
  <c r="DA53" i="30"/>
  <c r="CZ53" i="30" s="1"/>
  <c r="CX53" i="30"/>
  <c r="CW53" i="30" s="1"/>
  <c r="CU53" i="30"/>
  <c r="CT53" i="30" s="1"/>
  <c r="CR53" i="30"/>
  <c r="CQ53" i="30" s="1"/>
  <c r="CO53" i="30"/>
  <c r="CN53" i="30" s="1"/>
  <c r="CL53" i="30"/>
  <c r="CK53" i="30" s="1"/>
  <c r="CI53" i="30"/>
  <c r="CH53" i="30" s="1"/>
  <c r="CF53" i="30"/>
  <c r="CE53" i="30" s="1"/>
  <c r="CC53" i="30"/>
  <c r="CB53" i="30" s="1"/>
  <c r="BZ53" i="30"/>
  <c r="BY53" i="30" s="1"/>
  <c r="BW53" i="30"/>
  <c r="BV53" i="30" s="1"/>
  <c r="BT53" i="30"/>
  <c r="BS53" i="30"/>
  <c r="BQ53" i="30"/>
  <c r="BP53" i="30" s="1"/>
  <c r="BN53" i="30"/>
  <c r="BM53" i="30" s="1"/>
  <c r="BK53" i="30"/>
  <c r="BJ53" i="30" s="1"/>
  <c r="BH53" i="30"/>
  <c r="BG53" i="30" s="1"/>
  <c r="FU52" i="30"/>
  <c r="FT52" i="30" s="1"/>
  <c r="FR52" i="30"/>
  <c r="FQ52" i="30" s="1"/>
  <c r="FO52" i="30"/>
  <c r="FN52" i="30" s="1"/>
  <c r="FL52" i="30"/>
  <c r="FK52" i="30" s="1"/>
  <c r="FI52" i="30"/>
  <c r="FH52" i="30" s="1"/>
  <c r="FF52" i="30"/>
  <c r="FE52" i="30" s="1"/>
  <c r="FC52" i="30"/>
  <c r="FB52" i="30" s="1"/>
  <c r="EZ52" i="30"/>
  <c r="EY52" i="30" s="1"/>
  <c r="EW52" i="30"/>
  <c r="EV52" i="30" s="1"/>
  <c r="ET52" i="30"/>
  <c r="ES52" i="30" s="1"/>
  <c r="EQ52" i="30"/>
  <c r="EP52" i="30" s="1"/>
  <c r="EN52" i="30"/>
  <c r="EM52" i="30" s="1"/>
  <c r="EK52" i="30"/>
  <c r="EJ52" i="30" s="1"/>
  <c r="EH52" i="30"/>
  <c r="EG52" i="30" s="1"/>
  <c r="EE52" i="30"/>
  <c r="ED52" i="30" s="1"/>
  <c r="EB52" i="30"/>
  <c r="EA52" i="30" s="1"/>
  <c r="DY52" i="30"/>
  <c r="DX52" i="30" s="1"/>
  <c r="DV52" i="30"/>
  <c r="DU52" i="30" s="1"/>
  <c r="DS52" i="30"/>
  <c r="DR52" i="30" s="1"/>
  <c r="DP52" i="30"/>
  <c r="DO52" i="30" s="1"/>
  <c r="DM52" i="30"/>
  <c r="DL52" i="30" s="1"/>
  <c r="DJ52" i="30"/>
  <c r="DI52" i="30" s="1"/>
  <c r="DG52" i="30"/>
  <c r="DF52" i="30" s="1"/>
  <c r="DD52" i="30"/>
  <c r="DC52" i="30" s="1"/>
  <c r="DA52" i="30"/>
  <c r="CZ52" i="30" s="1"/>
  <c r="CX52" i="30"/>
  <c r="CW52" i="30" s="1"/>
  <c r="CU52" i="30"/>
  <c r="CT52" i="30" s="1"/>
  <c r="CR52" i="30"/>
  <c r="CQ52" i="30" s="1"/>
  <c r="CO52" i="30"/>
  <c r="CN52" i="30" s="1"/>
  <c r="CL52" i="30"/>
  <c r="CK52" i="30" s="1"/>
  <c r="CI52" i="30"/>
  <c r="CH52" i="30" s="1"/>
  <c r="CF52" i="30"/>
  <c r="CE52" i="30" s="1"/>
  <c r="CC52" i="30"/>
  <c r="CB52" i="30" s="1"/>
  <c r="BZ52" i="30"/>
  <c r="BY52" i="30" s="1"/>
  <c r="BW52" i="30"/>
  <c r="BV52" i="30" s="1"/>
  <c r="BT52" i="30"/>
  <c r="BS52" i="30" s="1"/>
  <c r="BQ52" i="30"/>
  <c r="BP52" i="30" s="1"/>
  <c r="BN52" i="30"/>
  <c r="BM52" i="30" s="1"/>
  <c r="BK52" i="30"/>
  <c r="BJ52" i="30" s="1"/>
  <c r="BH52" i="30"/>
  <c r="BG52" i="30" s="1"/>
  <c r="FU51" i="30"/>
  <c r="FT51" i="30" s="1"/>
  <c r="FR51" i="30"/>
  <c r="FQ51" i="30" s="1"/>
  <c r="FO51" i="30"/>
  <c r="FN51" i="30" s="1"/>
  <c r="FL51" i="30"/>
  <c r="FK51" i="30" s="1"/>
  <c r="FI51" i="30"/>
  <c r="FH51" i="30" s="1"/>
  <c r="FF51" i="30"/>
  <c r="FE51" i="30" s="1"/>
  <c r="FC51" i="30"/>
  <c r="FB51" i="30" s="1"/>
  <c r="EZ51" i="30"/>
  <c r="EY51" i="30" s="1"/>
  <c r="EW51" i="30"/>
  <c r="EV51" i="30" s="1"/>
  <c r="ET51" i="30"/>
  <c r="ES51" i="30" s="1"/>
  <c r="EQ51" i="30"/>
  <c r="EP51" i="30" s="1"/>
  <c r="EN51" i="30"/>
  <c r="EM51" i="30" s="1"/>
  <c r="EK51" i="30"/>
  <c r="EJ51" i="30" s="1"/>
  <c r="EH51" i="30"/>
  <c r="EG51" i="30" s="1"/>
  <c r="EE51" i="30"/>
  <c r="ED51" i="30" s="1"/>
  <c r="EB51" i="30"/>
  <c r="EA51" i="30" s="1"/>
  <c r="DY51" i="30"/>
  <c r="DX51" i="30" s="1"/>
  <c r="DV51" i="30"/>
  <c r="DU51" i="30" s="1"/>
  <c r="DS51" i="30"/>
  <c r="DR51" i="30" s="1"/>
  <c r="DP51" i="30"/>
  <c r="DO51" i="30" s="1"/>
  <c r="DM51" i="30"/>
  <c r="DL51" i="30" s="1"/>
  <c r="DJ51" i="30"/>
  <c r="DI51" i="30" s="1"/>
  <c r="DG51" i="30"/>
  <c r="DF51" i="30" s="1"/>
  <c r="DD51" i="30"/>
  <c r="DC51" i="30" s="1"/>
  <c r="DA51" i="30"/>
  <c r="CZ51" i="30" s="1"/>
  <c r="CX51" i="30"/>
  <c r="CW51" i="30" s="1"/>
  <c r="CU51" i="30"/>
  <c r="CT51" i="30" s="1"/>
  <c r="CR51" i="30"/>
  <c r="CQ51" i="30" s="1"/>
  <c r="CO51" i="30"/>
  <c r="CN51" i="30" s="1"/>
  <c r="CL51" i="30"/>
  <c r="CK51" i="30" s="1"/>
  <c r="CI51" i="30"/>
  <c r="CH51" i="30" s="1"/>
  <c r="CF51" i="30"/>
  <c r="CE51" i="30" s="1"/>
  <c r="CC51" i="30"/>
  <c r="CB51" i="30" s="1"/>
  <c r="BZ51" i="30"/>
  <c r="BY51" i="30" s="1"/>
  <c r="BW51" i="30"/>
  <c r="BV51" i="30" s="1"/>
  <c r="BT51" i="30"/>
  <c r="BS51" i="30" s="1"/>
  <c r="BQ51" i="30"/>
  <c r="BP51" i="30" s="1"/>
  <c r="BN51" i="30"/>
  <c r="BM51" i="30" s="1"/>
  <c r="BK51" i="30"/>
  <c r="BJ51" i="30" s="1"/>
  <c r="BH51" i="30"/>
  <c r="BG51" i="30" s="1"/>
  <c r="FU50" i="30"/>
  <c r="FT50" i="30" s="1"/>
  <c r="FR50" i="30"/>
  <c r="FQ50" i="30" s="1"/>
  <c r="FO50" i="30"/>
  <c r="FN50" i="30" s="1"/>
  <c r="FL50" i="30"/>
  <c r="FK50" i="30" s="1"/>
  <c r="FI50" i="30"/>
  <c r="FH50" i="30" s="1"/>
  <c r="FF50" i="30"/>
  <c r="FE50" i="30" s="1"/>
  <c r="FC50" i="30"/>
  <c r="FB50" i="30" s="1"/>
  <c r="EZ50" i="30"/>
  <c r="EY50" i="30" s="1"/>
  <c r="EW50" i="30"/>
  <c r="EV50" i="30" s="1"/>
  <c r="ET50" i="30"/>
  <c r="ES50" i="30" s="1"/>
  <c r="EQ50" i="30"/>
  <c r="EP50" i="30"/>
  <c r="EN50" i="30"/>
  <c r="EM50" i="30" s="1"/>
  <c r="EK50" i="30"/>
  <c r="EJ50" i="30" s="1"/>
  <c r="EH50" i="30"/>
  <c r="EG50" i="30" s="1"/>
  <c r="EE50" i="30"/>
  <c r="ED50" i="30" s="1"/>
  <c r="EB50" i="30"/>
  <c r="EA50" i="30" s="1"/>
  <c r="DY50" i="30"/>
  <c r="DX50" i="30" s="1"/>
  <c r="DV50" i="30"/>
  <c r="DU50" i="30" s="1"/>
  <c r="DS50" i="30"/>
  <c r="DR50" i="30" s="1"/>
  <c r="DP50" i="30"/>
  <c r="DO50" i="30" s="1"/>
  <c r="DM50" i="30"/>
  <c r="DL50" i="30" s="1"/>
  <c r="DJ50" i="30"/>
  <c r="DI50" i="30" s="1"/>
  <c r="DG50" i="30"/>
  <c r="DF50" i="30" s="1"/>
  <c r="DD50" i="30"/>
  <c r="DC50" i="30" s="1"/>
  <c r="DA50" i="30"/>
  <c r="CZ50" i="30" s="1"/>
  <c r="CX50" i="30"/>
  <c r="CW50" i="30" s="1"/>
  <c r="CU50" i="30"/>
  <c r="CT50" i="30" s="1"/>
  <c r="CR50" i="30"/>
  <c r="CQ50" i="30" s="1"/>
  <c r="CO50" i="30"/>
  <c r="CN50" i="30" s="1"/>
  <c r="CL50" i="30"/>
  <c r="CK50" i="30" s="1"/>
  <c r="CI50" i="30"/>
  <c r="CH50" i="30" s="1"/>
  <c r="CF50" i="30"/>
  <c r="CE50" i="30" s="1"/>
  <c r="CC50" i="30"/>
  <c r="CB50" i="30" s="1"/>
  <c r="BZ50" i="30"/>
  <c r="BY50" i="30" s="1"/>
  <c r="BW50" i="30"/>
  <c r="BV50" i="30" s="1"/>
  <c r="BT50" i="30"/>
  <c r="BS50" i="30" s="1"/>
  <c r="BQ50" i="30"/>
  <c r="BP50" i="30" s="1"/>
  <c r="BN50" i="30"/>
  <c r="BM50" i="30" s="1"/>
  <c r="BK50" i="30"/>
  <c r="BJ50" i="30" s="1"/>
  <c r="BH50" i="30"/>
  <c r="BG50" i="30" s="1"/>
  <c r="FU49" i="30"/>
  <c r="FT49" i="30" s="1"/>
  <c r="FR49" i="30"/>
  <c r="FQ49" i="30" s="1"/>
  <c r="FO49" i="30"/>
  <c r="FN49" i="30" s="1"/>
  <c r="FL49" i="30"/>
  <c r="FK49" i="30" s="1"/>
  <c r="FI49" i="30"/>
  <c r="FH49" i="30" s="1"/>
  <c r="FF49" i="30"/>
  <c r="FE49" i="30" s="1"/>
  <c r="FC49" i="30"/>
  <c r="FB49" i="30" s="1"/>
  <c r="EZ49" i="30"/>
  <c r="EY49" i="30" s="1"/>
  <c r="EW49" i="30"/>
  <c r="EV49" i="30" s="1"/>
  <c r="ET49" i="30"/>
  <c r="ES49" i="30" s="1"/>
  <c r="EQ49" i="30"/>
  <c r="EP49" i="30" s="1"/>
  <c r="EN49" i="30"/>
  <c r="EM49" i="30" s="1"/>
  <c r="EK49" i="30"/>
  <c r="EJ49" i="30" s="1"/>
  <c r="EH49" i="30"/>
  <c r="EG49" i="30" s="1"/>
  <c r="EE49" i="30"/>
  <c r="ED49" i="30" s="1"/>
  <c r="EB49" i="30"/>
  <c r="EA49" i="30" s="1"/>
  <c r="DY49" i="30"/>
  <c r="DX49" i="30" s="1"/>
  <c r="DV49" i="30"/>
  <c r="DU49" i="30" s="1"/>
  <c r="DS49" i="30"/>
  <c r="DR49" i="30" s="1"/>
  <c r="DP49" i="30"/>
  <c r="DO49" i="30" s="1"/>
  <c r="DM49" i="30"/>
  <c r="DL49" i="30" s="1"/>
  <c r="DJ49" i="30"/>
  <c r="DI49" i="30" s="1"/>
  <c r="DG49" i="30"/>
  <c r="DF49" i="30" s="1"/>
  <c r="DD49" i="30"/>
  <c r="DC49" i="30" s="1"/>
  <c r="DA49" i="30"/>
  <c r="CZ49" i="30" s="1"/>
  <c r="CX49" i="30"/>
  <c r="CW49" i="30" s="1"/>
  <c r="CU49" i="30"/>
  <c r="CT49" i="30" s="1"/>
  <c r="CR49" i="30"/>
  <c r="CQ49" i="30" s="1"/>
  <c r="CO49" i="30"/>
  <c r="CN49" i="30" s="1"/>
  <c r="CL49" i="30"/>
  <c r="CK49" i="30" s="1"/>
  <c r="CI49" i="30"/>
  <c r="CH49" i="30" s="1"/>
  <c r="CF49" i="30"/>
  <c r="CE49" i="30" s="1"/>
  <c r="CC49" i="30"/>
  <c r="CB49" i="30" s="1"/>
  <c r="BZ49" i="30"/>
  <c r="BY49" i="30" s="1"/>
  <c r="BW49" i="30"/>
  <c r="BV49" i="30" s="1"/>
  <c r="BT49" i="30"/>
  <c r="BS49" i="30" s="1"/>
  <c r="BQ49" i="30"/>
  <c r="BP49" i="30" s="1"/>
  <c r="BN49" i="30"/>
  <c r="BM49" i="30" s="1"/>
  <c r="BK49" i="30"/>
  <c r="BJ49" i="30" s="1"/>
  <c r="BH49" i="30"/>
  <c r="BG49" i="30" s="1"/>
  <c r="FU48" i="30"/>
  <c r="FT48" i="30" s="1"/>
  <c r="FR48" i="30"/>
  <c r="FQ48" i="30" s="1"/>
  <c r="FO48" i="30"/>
  <c r="FN48" i="30" s="1"/>
  <c r="FL48" i="30"/>
  <c r="FK48" i="30" s="1"/>
  <c r="FI48" i="30"/>
  <c r="FH48" i="30"/>
  <c r="FF48" i="30"/>
  <c r="FE48" i="30" s="1"/>
  <c r="FC48" i="30"/>
  <c r="FB48" i="30" s="1"/>
  <c r="EZ48" i="30"/>
  <c r="EY48" i="30" s="1"/>
  <c r="EW48" i="30"/>
  <c r="EV48" i="30" s="1"/>
  <c r="ET48" i="30"/>
  <c r="ES48" i="30" s="1"/>
  <c r="EQ48" i="30"/>
  <c r="EP48" i="30" s="1"/>
  <c r="EN48" i="30"/>
  <c r="EM48" i="30" s="1"/>
  <c r="EK48" i="30"/>
  <c r="EJ48" i="30" s="1"/>
  <c r="EH48" i="30"/>
  <c r="EG48" i="30" s="1"/>
  <c r="EE48" i="30"/>
  <c r="ED48" i="30" s="1"/>
  <c r="EB48" i="30"/>
  <c r="EA48" i="30" s="1"/>
  <c r="DY48" i="30"/>
  <c r="DX48" i="30" s="1"/>
  <c r="DV48" i="30"/>
  <c r="DU48" i="30" s="1"/>
  <c r="DS48" i="30"/>
  <c r="DR48" i="30" s="1"/>
  <c r="DP48" i="30"/>
  <c r="DO48" i="30" s="1"/>
  <c r="DM48" i="30"/>
  <c r="DL48" i="30" s="1"/>
  <c r="DJ48" i="30"/>
  <c r="DI48" i="30" s="1"/>
  <c r="DG48" i="30"/>
  <c r="DF48" i="30" s="1"/>
  <c r="DD48" i="30"/>
  <c r="DC48" i="30" s="1"/>
  <c r="DA48" i="30"/>
  <c r="CZ48" i="30" s="1"/>
  <c r="CX48" i="30"/>
  <c r="CW48" i="30" s="1"/>
  <c r="CU48" i="30"/>
  <c r="CT48" i="30" s="1"/>
  <c r="CR48" i="30"/>
  <c r="CQ48" i="30" s="1"/>
  <c r="CO48" i="30"/>
  <c r="CN48" i="30" s="1"/>
  <c r="CL48" i="30"/>
  <c r="CK48" i="30" s="1"/>
  <c r="CI48" i="30"/>
  <c r="CH48" i="30" s="1"/>
  <c r="CF48" i="30"/>
  <c r="CE48" i="30" s="1"/>
  <c r="CC48" i="30"/>
  <c r="CB48" i="30" s="1"/>
  <c r="BZ48" i="30"/>
  <c r="BY48" i="30" s="1"/>
  <c r="BW48" i="30"/>
  <c r="BV48" i="30" s="1"/>
  <c r="BT48" i="30"/>
  <c r="BS48" i="30" s="1"/>
  <c r="BQ48" i="30"/>
  <c r="BP48" i="30" s="1"/>
  <c r="BN48" i="30"/>
  <c r="BM48" i="30" s="1"/>
  <c r="BK48" i="30"/>
  <c r="BJ48" i="30" s="1"/>
  <c r="BH48" i="30"/>
  <c r="BG48" i="30" s="1"/>
  <c r="FU47" i="30"/>
  <c r="FT47" i="30" s="1"/>
  <c r="FR47" i="30"/>
  <c r="FQ47" i="30" s="1"/>
  <c r="FO47" i="30"/>
  <c r="FN47" i="30" s="1"/>
  <c r="FL47" i="30"/>
  <c r="FK47" i="30" s="1"/>
  <c r="FI47" i="30"/>
  <c r="FH47" i="30" s="1"/>
  <c r="FF47" i="30"/>
  <c r="FE47" i="30" s="1"/>
  <c r="FC47" i="30"/>
  <c r="FB47" i="30" s="1"/>
  <c r="EZ47" i="30"/>
  <c r="EY47" i="30" s="1"/>
  <c r="EW47" i="30"/>
  <c r="EV47" i="30" s="1"/>
  <c r="ET47" i="30"/>
  <c r="ES47" i="30" s="1"/>
  <c r="EQ47" i="30"/>
  <c r="EP47" i="30" s="1"/>
  <c r="EN47" i="30"/>
  <c r="EM47" i="30" s="1"/>
  <c r="EK47" i="30"/>
  <c r="EJ47" i="30" s="1"/>
  <c r="EH47" i="30"/>
  <c r="EG47" i="30" s="1"/>
  <c r="EE47" i="30"/>
  <c r="ED47" i="30" s="1"/>
  <c r="EB47" i="30"/>
  <c r="EA47" i="30" s="1"/>
  <c r="DY47" i="30"/>
  <c r="DX47" i="30" s="1"/>
  <c r="DV47" i="30"/>
  <c r="DU47" i="30" s="1"/>
  <c r="DS47" i="30"/>
  <c r="DR47" i="30" s="1"/>
  <c r="DP47" i="30"/>
  <c r="DO47" i="30" s="1"/>
  <c r="DM47" i="30"/>
  <c r="DL47" i="30" s="1"/>
  <c r="DJ47" i="30"/>
  <c r="DI47" i="30" s="1"/>
  <c r="DG47" i="30"/>
  <c r="DF47" i="30" s="1"/>
  <c r="DD47" i="30"/>
  <c r="DC47" i="30"/>
  <c r="DA47" i="30"/>
  <c r="CZ47" i="30" s="1"/>
  <c r="CX47" i="30"/>
  <c r="CW47" i="30" s="1"/>
  <c r="CU47" i="30"/>
  <c r="CT47" i="30" s="1"/>
  <c r="CR47" i="30"/>
  <c r="CQ47" i="30"/>
  <c r="CO47" i="30"/>
  <c r="CN47" i="30" s="1"/>
  <c r="CL47" i="30"/>
  <c r="CK47" i="30" s="1"/>
  <c r="CI47" i="30"/>
  <c r="CH47" i="30" s="1"/>
  <c r="CF47" i="30"/>
  <c r="CE47" i="30" s="1"/>
  <c r="CC47" i="30"/>
  <c r="CB47" i="30" s="1"/>
  <c r="BZ47" i="30"/>
  <c r="BY47" i="30" s="1"/>
  <c r="BW47" i="30"/>
  <c r="BV47" i="30" s="1"/>
  <c r="BT47" i="30"/>
  <c r="BS47" i="30" s="1"/>
  <c r="BQ47" i="30"/>
  <c r="BP47" i="30" s="1"/>
  <c r="BN47" i="30"/>
  <c r="BM47" i="30" s="1"/>
  <c r="BK47" i="30"/>
  <c r="BJ47" i="30" s="1"/>
  <c r="BH47" i="30"/>
  <c r="BG47" i="30" s="1"/>
  <c r="FU46" i="30"/>
  <c r="FT46" i="30" s="1"/>
  <c r="FR46" i="30"/>
  <c r="FQ46" i="30" s="1"/>
  <c r="FO46" i="30"/>
  <c r="FN46" i="30" s="1"/>
  <c r="FL46" i="30"/>
  <c r="FK46" i="30" s="1"/>
  <c r="FI46" i="30"/>
  <c r="FH46" i="30" s="1"/>
  <c r="FF46" i="30"/>
  <c r="FE46" i="30" s="1"/>
  <c r="FC46" i="30"/>
  <c r="FB46" i="30" s="1"/>
  <c r="EZ46" i="30"/>
  <c r="EY46" i="30" s="1"/>
  <c r="EW46" i="30"/>
  <c r="EV46" i="30" s="1"/>
  <c r="ET46" i="30"/>
  <c r="ES46" i="30" s="1"/>
  <c r="EQ46" i="30"/>
  <c r="EP46" i="30" s="1"/>
  <c r="EN46" i="30"/>
  <c r="EM46" i="30" s="1"/>
  <c r="EK46" i="30"/>
  <c r="EJ46" i="30" s="1"/>
  <c r="EH46" i="30"/>
  <c r="EG46" i="30" s="1"/>
  <c r="EE46" i="30"/>
  <c r="ED46" i="30" s="1"/>
  <c r="EB46" i="30"/>
  <c r="EA46" i="30" s="1"/>
  <c r="DY46" i="30"/>
  <c r="DX46" i="30"/>
  <c r="DV46" i="30"/>
  <c r="DU46" i="30" s="1"/>
  <c r="DS46" i="30"/>
  <c r="DR46" i="30" s="1"/>
  <c r="DP46" i="30"/>
  <c r="DO46" i="30" s="1"/>
  <c r="DM46" i="30"/>
  <c r="DL46" i="30" s="1"/>
  <c r="DJ46" i="30"/>
  <c r="DI46" i="30" s="1"/>
  <c r="DG46" i="30"/>
  <c r="DF46" i="30" s="1"/>
  <c r="DD46" i="30"/>
  <c r="DC46" i="30" s="1"/>
  <c r="DA46" i="30"/>
  <c r="CZ46" i="30" s="1"/>
  <c r="CX46" i="30"/>
  <c r="CW46" i="30" s="1"/>
  <c r="CU46" i="30"/>
  <c r="CT46" i="30" s="1"/>
  <c r="CR46" i="30"/>
  <c r="CQ46" i="30" s="1"/>
  <c r="CO46" i="30"/>
  <c r="CN46" i="30" s="1"/>
  <c r="CL46" i="30"/>
  <c r="CK46" i="30" s="1"/>
  <c r="CI46" i="30"/>
  <c r="CH46" i="30" s="1"/>
  <c r="CF46" i="30"/>
  <c r="CE46" i="30" s="1"/>
  <c r="CC46" i="30"/>
  <c r="CB46" i="30" s="1"/>
  <c r="BZ46" i="30"/>
  <c r="BY46" i="30" s="1"/>
  <c r="BW46" i="30"/>
  <c r="BV46" i="30" s="1"/>
  <c r="BT46" i="30"/>
  <c r="BS46" i="30" s="1"/>
  <c r="BQ46" i="30"/>
  <c r="BP46" i="30" s="1"/>
  <c r="BN46" i="30"/>
  <c r="BM46" i="30" s="1"/>
  <c r="BK46" i="30"/>
  <c r="BJ46" i="30" s="1"/>
  <c r="BH46" i="30"/>
  <c r="BG46" i="30" s="1"/>
  <c r="FU45" i="30"/>
  <c r="FT45" i="30" s="1"/>
  <c r="FR45" i="30"/>
  <c r="FQ45" i="30" s="1"/>
  <c r="FO45" i="30"/>
  <c r="FN45" i="30" s="1"/>
  <c r="FL45" i="30"/>
  <c r="FK45" i="30" s="1"/>
  <c r="FI45" i="30"/>
  <c r="FH45" i="30" s="1"/>
  <c r="FF45" i="30"/>
  <c r="FE45" i="30" s="1"/>
  <c r="FC45" i="30"/>
  <c r="FB45" i="30" s="1"/>
  <c r="EZ45" i="30"/>
  <c r="EY45" i="30" s="1"/>
  <c r="EW45" i="30"/>
  <c r="EV45" i="30" s="1"/>
  <c r="ET45" i="30"/>
  <c r="ES45" i="30" s="1"/>
  <c r="EQ45" i="30"/>
  <c r="EP45" i="30" s="1"/>
  <c r="EN45" i="30"/>
  <c r="EM45" i="30" s="1"/>
  <c r="EK45" i="30"/>
  <c r="EJ45" i="30" s="1"/>
  <c r="EH45" i="30"/>
  <c r="EG45" i="30" s="1"/>
  <c r="EE45" i="30"/>
  <c r="ED45" i="30" s="1"/>
  <c r="EB45" i="30"/>
  <c r="EA45" i="30" s="1"/>
  <c r="DY45" i="30"/>
  <c r="DX45" i="30" s="1"/>
  <c r="DV45" i="30"/>
  <c r="DU45" i="30" s="1"/>
  <c r="DS45" i="30"/>
  <c r="DR45" i="30" s="1"/>
  <c r="DP45" i="30"/>
  <c r="DO45" i="30" s="1"/>
  <c r="DM45" i="30"/>
  <c r="DL45" i="30" s="1"/>
  <c r="DJ45" i="30"/>
  <c r="DI45" i="30" s="1"/>
  <c r="DG45" i="30"/>
  <c r="DF45" i="30" s="1"/>
  <c r="DD45" i="30"/>
  <c r="DC45" i="30" s="1"/>
  <c r="DA45" i="30"/>
  <c r="CZ45" i="30" s="1"/>
  <c r="CX45" i="30"/>
  <c r="CW45" i="30" s="1"/>
  <c r="CU45" i="30"/>
  <c r="CT45" i="30" s="1"/>
  <c r="CR45" i="30"/>
  <c r="CQ45" i="30" s="1"/>
  <c r="CO45" i="30"/>
  <c r="CN45" i="30" s="1"/>
  <c r="CL45" i="30"/>
  <c r="CK45" i="30" s="1"/>
  <c r="CI45" i="30"/>
  <c r="CH45" i="30" s="1"/>
  <c r="CF45" i="30"/>
  <c r="CE45" i="30" s="1"/>
  <c r="CC45" i="30"/>
  <c r="CB45" i="30" s="1"/>
  <c r="BZ45" i="30"/>
  <c r="BY45" i="30" s="1"/>
  <c r="BW45" i="30"/>
  <c r="BV45" i="30" s="1"/>
  <c r="BT45" i="30"/>
  <c r="BS45" i="30" s="1"/>
  <c r="BQ45" i="30"/>
  <c r="BP45" i="30" s="1"/>
  <c r="BN45" i="30"/>
  <c r="BM45" i="30" s="1"/>
  <c r="BK45" i="30"/>
  <c r="BJ45" i="30" s="1"/>
  <c r="BH45" i="30"/>
  <c r="BG45" i="30" s="1"/>
  <c r="FU44" i="30"/>
  <c r="FT44" i="30" s="1"/>
  <c r="FR44" i="30"/>
  <c r="FQ44" i="30" s="1"/>
  <c r="FO44" i="30"/>
  <c r="FN44" i="30" s="1"/>
  <c r="FL44" i="30"/>
  <c r="FK44" i="30" s="1"/>
  <c r="FI44" i="30"/>
  <c r="FH44" i="30" s="1"/>
  <c r="FF44" i="30"/>
  <c r="FE44" i="30" s="1"/>
  <c r="FC44" i="30"/>
  <c r="FB44" i="30" s="1"/>
  <c r="EZ44" i="30"/>
  <c r="EY44" i="30" s="1"/>
  <c r="EW44" i="30"/>
  <c r="EV44" i="30" s="1"/>
  <c r="ET44" i="30"/>
  <c r="ES44" i="30" s="1"/>
  <c r="EQ44" i="30"/>
  <c r="EP44" i="30" s="1"/>
  <c r="EN44" i="30"/>
  <c r="EM44" i="30" s="1"/>
  <c r="EK44" i="30"/>
  <c r="EJ44" i="30" s="1"/>
  <c r="EH44" i="30"/>
  <c r="EG44" i="30" s="1"/>
  <c r="EE44" i="30"/>
  <c r="ED44" i="30" s="1"/>
  <c r="EB44" i="30"/>
  <c r="EA44" i="30" s="1"/>
  <c r="DY44" i="30"/>
  <c r="DX44" i="30" s="1"/>
  <c r="DV44" i="30"/>
  <c r="DU44" i="30" s="1"/>
  <c r="DS44" i="30"/>
  <c r="DR44" i="30" s="1"/>
  <c r="DP44" i="30"/>
  <c r="DO44" i="30" s="1"/>
  <c r="DM44" i="30"/>
  <c r="DL44" i="30" s="1"/>
  <c r="DJ44" i="30"/>
  <c r="DI44" i="30" s="1"/>
  <c r="DG44" i="30"/>
  <c r="DF44" i="30" s="1"/>
  <c r="DD44" i="30"/>
  <c r="DC44" i="30" s="1"/>
  <c r="DA44" i="30"/>
  <c r="CZ44" i="30" s="1"/>
  <c r="CX44" i="30"/>
  <c r="CW44" i="30" s="1"/>
  <c r="CU44" i="30"/>
  <c r="CT44" i="30" s="1"/>
  <c r="CR44" i="30"/>
  <c r="CQ44" i="30" s="1"/>
  <c r="CO44" i="30"/>
  <c r="CN44" i="30" s="1"/>
  <c r="CL44" i="30"/>
  <c r="CK44" i="30" s="1"/>
  <c r="CI44" i="30"/>
  <c r="CH44" i="30" s="1"/>
  <c r="CF44" i="30"/>
  <c r="CE44" i="30" s="1"/>
  <c r="CC44" i="30"/>
  <c r="CB44" i="30" s="1"/>
  <c r="BZ44" i="30"/>
  <c r="BY44" i="30" s="1"/>
  <c r="BW44" i="30"/>
  <c r="BV44" i="30" s="1"/>
  <c r="BT44" i="30"/>
  <c r="BS44" i="30" s="1"/>
  <c r="BQ44" i="30"/>
  <c r="BP44" i="30" s="1"/>
  <c r="BN44" i="30"/>
  <c r="BM44" i="30" s="1"/>
  <c r="BK44" i="30"/>
  <c r="BJ44" i="30" s="1"/>
  <c r="BH44" i="30"/>
  <c r="BG44" i="30" s="1"/>
  <c r="FU43" i="30"/>
  <c r="FT43" i="30" s="1"/>
  <c r="FR43" i="30"/>
  <c r="FQ43" i="30" s="1"/>
  <c r="FO43" i="30"/>
  <c r="FN43" i="30" s="1"/>
  <c r="FL43" i="30"/>
  <c r="FK43" i="30" s="1"/>
  <c r="FI43" i="30"/>
  <c r="FH43" i="30" s="1"/>
  <c r="FF43" i="30"/>
  <c r="FE43" i="30" s="1"/>
  <c r="FC43" i="30"/>
  <c r="FB43" i="30" s="1"/>
  <c r="EZ43" i="30"/>
  <c r="EY43" i="30" s="1"/>
  <c r="EW43" i="30"/>
  <c r="EV43" i="30" s="1"/>
  <c r="ET43" i="30"/>
  <c r="ES43" i="30" s="1"/>
  <c r="EQ43" i="30"/>
  <c r="EP43" i="30"/>
  <c r="EN43" i="30"/>
  <c r="EM43" i="30" s="1"/>
  <c r="EK43" i="30"/>
  <c r="EJ43" i="30" s="1"/>
  <c r="EH43" i="30"/>
  <c r="EG43" i="30" s="1"/>
  <c r="EE43" i="30"/>
  <c r="ED43" i="30" s="1"/>
  <c r="EB43" i="30"/>
  <c r="EA43" i="30" s="1"/>
  <c r="DY43" i="30"/>
  <c r="DX43" i="30" s="1"/>
  <c r="DV43" i="30"/>
  <c r="DU43" i="30" s="1"/>
  <c r="DS43" i="30"/>
  <c r="DR43" i="30" s="1"/>
  <c r="DP43" i="30"/>
  <c r="DO43" i="30" s="1"/>
  <c r="DM43" i="30"/>
  <c r="DL43" i="30" s="1"/>
  <c r="DJ43" i="30"/>
  <c r="DI43" i="30" s="1"/>
  <c r="DG43" i="30"/>
  <c r="DF43" i="30" s="1"/>
  <c r="DD43" i="30"/>
  <c r="DC43" i="30" s="1"/>
  <c r="DA43" i="30"/>
  <c r="CZ43" i="30" s="1"/>
  <c r="CX43" i="30"/>
  <c r="CW43" i="30" s="1"/>
  <c r="CU43" i="30"/>
  <c r="CT43" i="30" s="1"/>
  <c r="CR43" i="30"/>
  <c r="CQ43" i="30" s="1"/>
  <c r="CO43" i="30"/>
  <c r="CN43" i="30" s="1"/>
  <c r="CL43" i="30"/>
  <c r="CK43" i="30" s="1"/>
  <c r="CI43" i="30"/>
  <c r="CH43" i="30" s="1"/>
  <c r="CF43" i="30"/>
  <c r="CE43" i="30" s="1"/>
  <c r="CC43" i="30"/>
  <c r="CB43" i="30" s="1"/>
  <c r="BZ43" i="30"/>
  <c r="BY43" i="30" s="1"/>
  <c r="BW43" i="30"/>
  <c r="BV43" i="30" s="1"/>
  <c r="BT43" i="30"/>
  <c r="BS43" i="30" s="1"/>
  <c r="BQ43" i="30"/>
  <c r="BP43" i="30" s="1"/>
  <c r="BN43" i="30"/>
  <c r="BM43" i="30" s="1"/>
  <c r="BK43" i="30"/>
  <c r="BJ43" i="30" s="1"/>
  <c r="BH43" i="30"/>
  <c r="BG43" i="30" s="1"/>
  <c r="FU42" i="30"/>
  <c r="FT42" i="30" s="1"/>
  <c r="FR42" i="30"/>
  <c r="FQ42" i="30" s="1"/>
  <c r="FO42" i="30"/>
  <c r="FN42" i="30" s="1"/>
  <c r="FL42" i="30"/>
  <c r="FK42" i="30" s="1"/>
  <c r="FI42" i="30"/>
  <c r="FH42" i="30" s="1"/>
  <c r="FF42" i="30"/>
  <c r="FE42" i="30" s="1"/>
  <c r="FC42" i="30"/>
  <c r="FB42" i="30" s="1"/>
  <c r="EZ42" i="30"/>
  <c r="EY42" i="30" s="1"/>
  <c r="EW42" i="30"/>
  <c r="EV42" i="30" s="1"/>
  <c r="ET42" i="30"/>
  <c r="ES42" i="30" s="1"/>
  <c r="EQ42" i="30"/>
  <c r="EP42" i="30" s="1"/>
  <c r="EN42" i="30"/>
  <c r="EM42" i="30" s="1"/>
  <c r="EK42" i="30"/>
  <c r="EJ42" i="30" s="1"/>
  <c r="EH42" i="30"/>
  <c r="EG42" i="30" s="1"/>
  <c r="EE42" i="30"/>
  <c r="ED42" i="30" s="1"/>
  <c r="EB42" i="30"/>
  <c r="EA42" i="30" s="1"/>
  <c r="DY42" i="30"/>
  <c r="DX42" i="30" s="1"/>
  <c r="DV42" i="30"/>
  <c r="DU42" i="30" s="1"/>
  <c r="DS42" i="30"/>
  <c r="DR42" i="30" s="1"/>
  <c r="DP42" i="30"/>
  <c r="DO42" i="30" s="1"/>
  <c r="DM42" i="30"/>
  <c r="DL42" i="30" s="1"/>
  <c r="DJ42" i="30"/>
  <c r="DI42" i="30" s="1"/>
  <c r="DG42" i="30"/>
  <c r="DF42" i="30"/>
  <c r="DD42" i="30"/>
  <c r="DC42" i="30" s="1"/>
  <c r="DA42" i="30"/>
  <c r="CZ42" i="30" s="1"/>
  <c r="CX42" i="30"/>
  <c r="CW42" i="30" s="1"/>
  <c r="CU42" i="30"/>
  <c r="CT42" i="30" s="1"/>
  <c r="CR42" i="30"/>
  <c r="CQ42" i="30" s="1"/>
  <c r="CO42" i="30"/>
  <c r="CN42" i="30" s="1"/>
  <c r="CL42" i="30"/>
  <c r="CK42" i="30" s="1"/>
  <c r="CI42" i="30"/>
  <c r="CH42" i="30" s="1"/>
  <c r="CF42" i="30"/>
  <c r="CE42" i="30" s="1"/>
  <c r="CC42" i="30"/>
  <c r="CB42" i="30" s="1"/>
  <c r="BZ42" i="30"/>
  <c r="BY42" i="30"/>
  <c r="BW42" i="30"/>
  <c r="BV42" i="30" s="1"/>
  <c r="BT42" i="30"/>
  <c r="BS42" i="30"/>
  <c r="BQ42" i="30"/>
  <c r="BP42" i="30" s="1"/>
  <c r="BN42" i="30"/>
  <c r="BM42" i="30" s="1"/>
  <c r="BK42" i="30"/>
  <c r="BJ42" i="30" s="1"/>
  <c r="BH42" i="30"/>
  <c r="BG42" i="30" s="1"/>
  <c r="FU41" i="30"/>
  <c r="FT41" i="30" s="1"/>
  <c r="FR41" i="30"/>
  <c r="FQ41" i="30" s="1"/>
  <c r="FO41" i="30"/>
  <c r="FN41" i="30" s="1"/>
  <c r="FL41" i="30"/>
  <c r="FK41" i="30" s="1"/>
  <c r="FI41" i="30"/>
  <c r="FH41" i="30" s="1"/>
  <c r="FF41" i="30"/>
  <c r="FE41" i="30" s="1"/>
  <c r="FC41" i="30"/>
  <c r="FB41" i="30"/>
  <c r="EZ41" i="30"/>
  <c r="EY41" i="30" s="1"/>
  <c r="EW41" i="30"/>
  <c r="EV41" i="30" s="1"/>
  <c r="ET41" i="30"/>
  <c r="ES41" i="30" s="1"/>
  <c r="EQ41" i="30"/>
  <c r="EP41" i="30" s="1"/>
  <c r="EN41" i="30"/>
  <c r="EM41" i="30" s="1"/>
  <c r="EK41" i="30"/>
  <c r="EJ41" i="30" s="1"/>
  <c r="EH41" i="30"/>
  <c r="EG41" i="30" s="1"/>
  <c r="EE41" i="30"/>
  <c r="ED41" i="30" s="1"/>
  <c r="EB41" i="30"/>
  <c r="EA41" i="30" s="1"/>
  <c r="DY41" i="30"/>
  <c r="DX41" i="30" s="1"/>
  <c r="DV41" i="30"/>
  <c r="DU41" i="30" s="1"/>
  <c r="DS41" i="30"/>
  <c r="DR41" i="30" s="1"/>
  <c r="DP41" i="30"/>
  <c r="DO41" i="30" s="1"/>
  <c r="DM41" i="30"/>
  <c r="DL41" i="30" s="1"/>
  <c r="DJ41" i="30"/>
  <c r="DI41" i="30" s="1"/>
  <c r="DG41" i="30"/>
  <c r="DF41" i="30" s="1"/>
  <c r="DD41" i="30"/>
  <c r="DC41" i="30" s="1"/>
  <c r="DA41" i="30"/>
  <c r="CZ41" i="30" s="1"/>
  <c r="CX41" i="30"/>
  <c r="CW41" i="30" s="1"/>
  <c r="CU41" i="30"/>
  <c r="CT41" i="30" s="1"/>
  <c r="CR41" i="30"/>
  <c r="CQ41" i="30" s="1"/>
  <c r="CO41" i="30"/>
  <c r="CN41" i="30" s="1"/>
  <c r="CL41" i="30"/>
  <c r="CK41" i="30" s="1"/>
  <c r="CI41" i="30"/>
  <c r="CH41" i="30" s="1"/>
  <c r="CF41" i="30"/>
  <c r="CE41" i="30" s="1"/>
  <c r="CC41" i="30"/>
  <c r="CB41" i="30" s="1"/>
  <c r="BZ41" i="30"/>
  <c r="BY41" i="30" s="1"/>
  <c r="BW41" i="30"/>
  <c r="BV41" i="30" s="1"/>
  <c r="BT41" i="30"/>
  <c r="BS41" i="30" s="1"/>
  <c r="BQ41" i="30"/>
  <c r="BP41" i="30" s="1"/>
  <c r="BN41" i="30"/>
  <c r="BM41" i="30" s="1"/>
  <c r="BK41" i="30"/>
  <c r="BJ41" i="30" s="1"/>
  <c r="BH41" i="30"/>
  <c r="BG41" i="30" s="1"/>
  <c r="FU40" i="30"/>
  <c r="FT40" i="30" s="1"/>
  <c r="FR40" i="30"/>
  <c r="FQ40" i="30" s="1"/>
  <c r="FO40" i="30"/>
  <c r="FN40" i="30" s="1"/>
  <c r="FL40" i="30"/>
  <c r="FK40" i="30" s="1"/>
  <c r="FI40" i="30"/>
  <c r="FH40" i="30" s="1"/>
  <c r="FF40" i="30"/>
  <c r="FE40" i="30" s="1"/>
  <c r="FC40" i="30"/>
  <c r="FB40" i="30" s="1"/>
  <c r="EZ40" i="30"/>
  <c r="EY40" i="30" s="1"/>
  <c r="EW40" i="30"/>
  <c r="EV40" i="30" s="1"/>
  <c r="ET40" i="30"/>
  <c r="ES40" i="30" s="1"/>
  <c r="EQ40" i="30"/>
  <c r="EP40" i="30" s="1"/>
  <c r="EN40" i="30"/>
  <c r="EM40" i="30" s="1"/>
  <c r="EK40" i="30"/>
  <c r="EJ40" i="30" s="1"/>
  <c r="EH40" i="30"/>
  <c r="EG40" i="30" s="1"/>
  <c r="EE40" i="30"/>
  <c r="ED40" i="30" s="1"/>
  <c r="EB40" i="30"/>
  <c r="EA40" i="30" s="1"/>
  <c r="DY40" i="30"/>
  <c r="DX40" i="30" s="1"/>
  <c r="DV40" i="30"/>
  <c r="DU40" i="30" s="1"/>
  <c r="DS40" i="30"/>
  <c r="DR40" i="30" s="1"/>
  <c r="DP40" i="30"/>
  <c r="DO40" i="30" s="1"/>
  <c r="DM40" i="30"/>
  <c r="DL40" i="30" s="1"/>
  <c r="DJ40" i="30"/>
  <c r="DI40" i="30" s="1"/>
  <c r="DG40" i="30"/>
  <c r="DF40" i="30" s="1"/>
  <c r="DD40" i="30"/>
  <c r="DC40" i="30" s="1"/>
  <c r="DA40" i="30"/>
  <c r="CZ40" i="30" s="1"/>
  <c r="CX40" i="30"/>
  <c r="CW40" i="30" s="1"/>
  <c r="CU40" i="30"/>
  <c r="CT40" i="30" s="1"/>
  <c r="CR40" i="30"/>
  <c r="CQ40" i="30" s="1"/>
  <c r="CO40" i="30"/>
  <c r="CN40" i="30" s="1"/>
  <c r="CL40" i="30"/>
  <c r="CK40" i="30" s="1"/>
  <c r="CI40" i="30"/>
  <c r="CH40" i="30" s="1"/>
  <c r="CF40" i="30"/>
  <c r="CE40" i="30" s="1"/>
  <c r="CC40" i="30"/>
  <c r="CB40" i="30" s="1"/>
  <c r="BZ40" i="30"/>
  <c r="BY40" i="30" s="1"/>
  <c r="BW40" i="30"/>
  <c r="BV40" i="30" s="1"/>
  <c r="BT40" i="30"/>
  <c r="BS40" i="30"/>
  <c r="BQ40" i="30"/>
  <c r="BP40" i="30" s="1"/>
  <c r="BN40" i="30"/>
  <c r="BM40" i="30" s="1"/>
  <c r="BK40" i="30"/>
  <c r="BJ40" i="30" s="1"/>
  <c r="BH40" i="30"/>
  <c r="BG40" i="30" s="1"/>
  <c r="FU39" i="30"/>
  <c r="FT39" i="30" s="1"/>
  <c r="FR39" i="30"/>
  <c r="FQ39" i="30" s="1"/>
  <c r="FO39" i="30"/>
  <c r="FN39" i="30" s="1"/>
  <c r="FL39" i="30"/>
  <c r="FK39" i="30" s="1"/>
  <c r="FI39" i="30"/>
  <c r="FH39" i="30" s="1"/>
  <c r="FF39" i="30"/>
  <c r="FE39" i="30" s="1"/>
  <c r="FC39" i="30"/>
  <c r="FB39" i="30" s="1"/>
  <c r="EZ39" i="30"/>
  <c r="EY39" i="30" s="1"/>
  <c r="EW39" i="30"/>
  <c r="EV39" i="30" s="1"/>
  <c r="ET39" i="30"/>
  <c r="ES39" i="30" s="1"/>
  <c r="EQ39" i="30"/>
  <c r="EP39" i="30" s="1"/>
  <c r="EN39" i="30"/>
  <c r="EM39" i="30" s="1"/>
  <c r="EK39" i="30"/>
  <c r="EJ39" i="30" s="1"/>
  <c r="EH39" i="30"/>
  <c r="EG39" i="30" s="1"/>
  <c r="EE39" i="30"/>
  <c r="ED39" i="30" s="1"/>
  <c r="EB39" i="30"/>
  <c r="EA39" i="30" s="1"/>
  <c r="DY39" i="30"/>
  <c r="DX39" i="30" s="1"/>
  <c r="DV39" i="30"/>
  <c r="DU39" i="30" s="1"/>
  <c r="DS39" i="30"/>
  <c r="DR39" i="30" s="1"/>
  <c r="DP39" i="30"/>
  <c r="DO39" i="30" s="1"/>
  <c r="DM39" i="30"/>
  <c r="DL39" i="30" s="1"/>
  <c r="DJ39" i="30"/>
  <c r="DI39" i="30" s="1"/>
  <c r="DG39" i="30"/>
  <c r="DF39" i="30" s="1"/>
  <c r="DD39" i="30"/>
  <c r="DC39" i="30" s="1"/>
  <c r="DA39" i="30"/>
  <c r="CZ39" i="30" s="1"/>
  <c r="CX39" i="30"/>
  <c r="CW39" i="30"/>
  <c r="CU39" i="30"/>
  <c r="CT39" i="30" s="1"/>
  <c r="CR39" i="30"/>
  <c r="CQ39" i="30" s="1"/>
  <c r="CO39" i="30"/>
  <c r="CN39" i="30" s="1"/>
  <c r="CL39" i="30"/>
  <c r="CK39" i="30" s="1"/>
  <c r="CI39" i="30"/>
  <c r="CH39" i="30" s="1"/>
  <c r="CF39" i="30"/>
  <c r="CE39" i="30" s="1"/>
  <c r="CC39" i="30"/>
  <c r="CB39" i="30" s="1"/>
  <c r="BZ39" i="30"/>
  <c r="BY39" i="30" s="1"/>
  <c r="BW39" i="30"/>
  <c r="BV39" i="30" s="1"/>
  <c r="BT39" i="30"/>
  <c r="BS39" i="30" s="1"/>
  <c r="BQ39" i="30"/>
  <c r="BP39" i="30" s="1"/>
  <c r="BN39" i="30"/>
  <c r="BM39" i="30" s="1"/>
  <c r="BK39" i="30"/>
  <c r="BJ39" i="30" s="1"/>
  <c r="BH39" i="30"/>
  <c r="BG39" i="30" s="1"/>
  <c r="FU38" i="30"/>
  <c r="FT38" i="30" s="1"/>
  <c r="FR38" i="30"/>
  <c r="FQ38" i="30" s="1"/>
  <c r="FO38" i="30"/>
  <c r="FN38" i="30" s="1"/>
  <c r="FL38" i="30"/>
  <c r="FK38" i="30" s="1"/>
  <c r="FI38" i="30"/>
  <c r="FH38" i="30" s="1"/>
  <c r="FF38" i="30"/>
  <c r="FE38" i="30" s="1"/>
  <c r="FC38" i="30"/>
  <c r="FB38" i="30" s="1"/>
  <c r="EZ38" i="30"/>
  <c r="EY38" i="30" s="1"/>
  <c r="EW38" i="30"/>
  <c r="EV38" i="30" s="1"/>
  <c r="ET38" i="30"/>
  <c r="ES38" i="30" s="1"/>
  <c r="EQ38" i="30"/>
  <c r="EP38" i="30" s="1"/>
  <c r="EN38" i="30"/>
  <c r="EM38" i="30" s="1"/>
  <c r="EK38" i="30"/>
  <c r="EJ38" i="30" s="1"/>
  <c r="EH38" i="30"/>
  <c r="EG38" i="30" s="1"/>
  <c r="EE38" i="30"/>
  <c r="ED38" i="30" s="1"/>
  <c r="EB38" i="30"/>
  <c r="EA38" i="30" s="1"/>
  <c r="DY38" i="30"/>
  <c r="DX38" i="30" s="1"/>
  <c r="DV38" i="30"/>
  <c r="DU38" i="30" s="1"/>
  <c r="DS38" i="30"/>
  <c r="DR38" i="30" s="1"/>
  <c r="DP38" i="30"/>
  <c r="DO38" i="30" s="1"/>
  <c r="DM38" i="30"/>
  <c r="DL38" i="30" s="1"/>
  <c r="DJ38" i="30"/>
  <c r="DI38" i="30" s="1"/>
  <c r="DG38" i="30"/>
  <c r="DF38" i="30" s="1"/>
  <c r="DD38" i="30"/>
  <c r="DC38" i="30" s="1"/>
  <c r="DA38" i="30"/>
  <c r="CZ38" i="30" s="1"/>
  <c r="CX38" i="30"/>
  <c r="CW38" i="30"/>
  <c r="CU38" i="30"/>
  <c r="CT38" i="30" s="1"/>
  <c r="CR38" i="30"/>
  <c r="CQ38" i="30" s="1"/>
  <c r="CO38" i="30"/>
  <c r="CN38" i="30" s="1"/>
  <c r="CL38" i="30"/>
  <c r="CK38" i="30" s="1"/>
  <c r="CI38" i="30"/>
  <c r="CH38" i="30" s="1"/>
  <c r="CF38" i="30"/>
  <c r="CE38" i="30" s="1"/>
  <c r="CC38" i="30"/>
  <c r="CB38" i="30" s="1"/>
  <c r="BZ38" i="30"/>
  <c r="BY38" i="30" s="1"/>
  <c r="BW38" i="30"/>
  <c r="BV38" i="30" s="1"/>
  <c r="BT38" i="30"/>
  <c r="BS38" i="30" s="1"/>
  <c r="BQ38" i="30"/>
  <c r="BP38" i="30" s="1"/>
  <c r="BN38" i="30"/>
  <c r="BM38" i="30" s="1"/>
  <c r="BK38" i="30"/>
  <c r="BJ38" i="30" s="1"/>
  <c r="BH38" i="30"/>
  <c r="BG38" i="30" s="1"/>
  <c r="FU37" i="30"/>
  <c r="FT37" i="30" s="1"/>
  <c r="FR37" i="30"/>
  <c r="FQ37" i="30" s="1"/>
  <c r="FO37" i="30"/>
  <c r="FN37" i="30" s="1"/>
  <c r="FL37" i="30"/>
  <c r="FK37" i="30" s="1"/>
  <c r="FI37" i="30"/>
  <c r="FH37" i="30" s="1"/>
  <c r="FF37" i="30"/>
  <c r="FE37" i="30" s="1"/>
  <c r="FC37" i="30"/>
  <c r="FB37" i="30" s="1"/>
  <c r="EZ37" i="30"/>
  <c r="EY37" i="30" s="1"/>
  <c r="EW37" i="30"/>
  <c r="EV37" i="30" s="1"/>
  <c r="ET37" i="30"/>
  <c r="ES37" i="30" s="1"/>
  <c r="EQ37" i="30"/>
  <c r="EP37" i="30" s="1"/>
  <c r="EN37" i="30"/>
  <c r="EM37" i="30" s="1"/>
  <c r="EK37" i="30"/>
  <c r="EJ37" i="30" s="1"/>
  <c r="EH37" i="30"/>
  <c r="EG37" i="30" s="1"/>
  <c r="EE37" i="30"/>
  <c r="ED37" i="30" s="1"/>
  <c r="EB37" i="30"/>
  <c r="EA37" i="30" s="1"/>
  <c r="DY37" i="30"/>
  <c r="DX37" i="30" s="1"/>
  <c r="DV37" i="30"/>
  <c r="DU37" i="30" s="1"/>
  <c r="DS37" i="30"/>
  <c r="DR37" i="30" s="1"/>
  <c r="DP37" i="30"/>
  <c r="DO37" i="30" s="1"/>
  <c r="DM37" i="30"/>
  <c r="DL37" i="30" s="1"/>
  <c r="DJ37" i="30"/>
  <c r="DI37" i="30" s="1"/>
  <c r="DG37" i="30"/>
  <c r="DF37" i="30" s="1"/>
  <c r="DD37" i="30"/>
  <c r="DC37" i="30" s="1"/>
  <c r="DA37" i="30"/>
  <c r="CZ37" i="30" s="1"/>
  <c r="CX37" i="30"/>
  <c r="CW37" i="30" s="1"/>
  <c r="CU37" i="30"/>
  <c r="CT37" i="30" s="1"/>
  <c r="CR37" i="30"/>
  <c r="CQ37" i="30" s="1"/>
  <c r="CO37" i="30"/>
  <c r="CN37" i="30" s="1"/>
  <c r="CL37" i="30"/>
  <c r="CK37" i="30" s="1"/>
  <c r="CI37" i="30"/>
  <c r="CH37" i="30" s="1"/>
  <c r="CF37" i="30"/>
  <c r="CE37" i="30" s="1"/>
  <c r="CC37" i="30"/>
  <c r="CB37" i="30" s="1"/>
  <c r="BZ37" i="30"/>
  <c r="BY37" i="30" s="1"/>
  <c r="BW37" i="30"/>
  <c r="BV37" i="30" s="1"/>
  <c r="BT37" i="30"/>
  <c r="BS37" i="30" s="1"/>
  <c r="BQ37" i="30"/>
  <c r="BP37" i="30" s="1"/>
  <c r="BN37" i="30"/>
  <c r="BM37" i="30" s="1"/>
  <c r="BK37" i="30"/>
  <c r="BJ37" i="30" s="1"/>
  <c r="BH37" i="30"/>
  <c r="BG37" i="30" s="1"/>
  <c r="FU36" i="30"/>
  <c r="FT36" i="30" s="1"/>
  <c r="FR36" i="30"/>
  <c r="FQ36" i="30" s="1"/>
  <c r="FO36" i="30"/>
  <c r="FN36" i="30" s="1"/>
  <c r="FL36" i="30"/>
  <c r="FK36" i="30" s="1"/>
  <c r="FI36" i="30"/>
  <c r="FH36" i="30" s="1"/>
  <c r="FF36" i="30"/>
  <c r="FE36" i="30" s="1"/>
  <c r="FC36" i="30"/>
  <c r="FB36" i="30" s="1"/>
  <c r="EZ36" i="30"/>
  <c r="EY36" i="30" s="1"/>
  <c r="EW36" i="30"/>
  <c r="EV36" i="30" s="1"/>
  <c r="ET36" i="30"/>
  <c r="ES36" i="30" s="1"/>
  <c r="EQ36" i="30"/>
  <c r="EP36" i="30" s="1"/>
  <c r="EN36" i="30"/>
  <c r="EM36" i="30" s="1"/>
  <c r="EK36" i="30"/>
  <c r="EJ36" i="30" s="1"/>
  <c r="EH36" i="30"/>
  <c r="EG36" i="30" s="1"/>
  <c r="EE36" i="30"/>
  <c r="ED36" i="30" s="1"/>
  <c r="EB36" i="30"/>
  <c r="EA36" i="30" s="1"/>
  <c r="DY36" i="30"/>
  <c r="DX36" i="30" s="1"/>
  <c r="DV36" i="30"/>
  <c r="DU36" i="30" s="1"/>
  <c r="DS36" i="30"/>
  <c r="DR36" i="30" s="1"/>
  <c r="DP36" i="30"/>
  <c r="DO36" i="30" s="1"/>
  <c r="DM36" i="30"/>
  <c r="DL36" i="30" s="1"/>
  <c r="DJ36" i="30"/>
  <c r="DI36" i="30" s="1"/>
  <c r="DG36" i="30"/>
  <c r="DF36" i="30" s="1"/>
  <c r="DD36" i="30"/>
  <c r="DC36" i="30" s="1"/>
  <c r="DA36" i="30"/>
  <c r="CZ36" i="30" s="1"/>
  <c r="CX36" i="30"/>
  <c r="CW36" i="30" s="1"/>
  <c r="CU36" i="30"/>
  <c r="CT36" i="30" s="1"/>
  <c r="CR36" i="30"/>
  <c r="CQ36" i="30" s="1"/>
  <c r="CO36" i="30"/>
  <c r="CN36" i="30" s="1"/>
  <c r="CL36" i="30"/>
  <c r="CK36" i="30" s="1"/>
  <c r="CI36" i="30"/>
  <c r="CH36" i="30" s="1"/>
  <c r="CF36" i="30"/>
  <c r="CE36" i="30" s="1"/>
  <c r="CC36" i="30"/>
  <c r="CB36" i="30" s="1"/>
  <c r="BZ36" i="30"/>
  <c r="BY36" i="30" s="1"/>
  <c r="BW36" i="30"/>
  <c r="BV36" i="30" s="1"/>
  <c r="BT36" i="30"/>
  <c r="BS36" i="30" s="1"/>
  <c r="BQ36" i="30"/>
  <c r="BP36" i="30" s="1"/>
  <c r="BN36" i="30"/>
  <c r="BM36" i="30" s="1"/>
  <c r="BK36" i="30"/>
  <c r="BJ36" i="30" s="1"/>
  <c r="BH36" i="30"/>
  <c r="BG36" i="30" s="1"/>
  <c r="FU35" i="30"/>
  <c r="FT35" i="30" s="1"/>
  <c r="FR35" i="30"/>
  <c r="FQ35" i="30" s="1"/>
  <c r="FO35" i="30"/>
  <c r="FN35" i="30" s="1"/>
  <c r="FL35" i="30"/>
  <c r="FK35" i="30" s="1"/>
  <c r="FI35" i="30"/>
  <c r="FH35" i="30" s="1"/>
  <c r="FF35" i="30"/>
  <c r="FE35" i="30" s="1"/>
  <c r="FC35" i="30"/>
  <c r="FB35" i="30" s="1"/>
  <c r="EZ35" i="30"/>
  <c r="EY35" i="30" s="1"/>
  <c r="EW35" i="30"/>
  <c r="EV35" i="30" s="1"/>
  <c r="ET35" i="30"/>
  <c r="ES35" i="30" s="1"/>
  <c r="EQ35" i="30"/>
  <c r="EP35" i="30" s="1"/>
  <c r="EN35" i="30"/>
  <c r="EM35" i="30" s="1"/>
  <c r="EK35" i="30"/>
  <c r="EJ35" i="30" s="1"/>
  <c r="EH35" i="30"/>
  <c r="EG35" i="30" s="1"/>
  <c r="EE35" i="30"/>
  <c r="ED35" i="30" s="1"/>
  <c r="EB35" i="30"/>
  <c r="EA35" i="30" s="1"/>
  <c r="DY35" i="30"/>
  <c r="DX35" i="30" s="1"/>
  <c r="DV35" i="30"/>
  <c r="DU35" i="30" s="1"/>
  <c r="DS35" i="30"/>
  <c r="DR35" i="30" s="1"/>
  <c r="DP35" i="30"/>
  <c r="DO35" i="30" s="1"/>
  <c r="DM35" i="30"/>
  <c r="DL35" i="30" s="1"/>
  <c r="DJ35" i="30"/>
  <c r="DI35" i="30" s="1"/>
  <c r="DG35" i="30"/>
  <c r="DF35" i="30" s="1"/>
  <c r="DD35" i="30"/>
  <c r="DC35" i="30" s="1"/>
  <c r="DA35" i="30"/>
  <c r="CZ35" i="30" s="1"/>
  <c r="CX35" i="30"/>
  <c r="CW35" i="30" s="1"/>
  <c r="CU35" i="30"/>
  <c r="CT35" i="30" s="1"/>
  <c r="CR35" i="30"/>
  <c r="CQ35" i="30" s="1"/>
  <c r="CO35" i="30"/>
  <c r="CN35" i="30" s="1"/>
  <c r="CL35" i="30"/>
  <c r="CK35" i="30" s="1"/>
  <c r="CI35" i="30"/>
  <c r="CH35" i="30" s="1"/>
  <c r="CF35" i="30"/>
  <c r="CE35" i="30" s="1"/>
  <c r="CC35" i="30"/>
  <c r="CB35" i="30" s="1"/>
  <c r="BZ35" i="30"/>
  <c r="BY35" i="30" s="1"/>
  <c r="BW35" i="30"/>
  <c r="BV35" i="30" s="1"/>
  <c r="BT35" i="30"/>
  <c r="BS35" i="30" s="1"/>
  <c r="BQ35" i="30"/>
  <c r="BP35" i="30" s="1"/>
  <c r="BN35" i="30"/>
  <c r="BM35" i="30" s="1"/>
  <c r="BK35" i="30"/>
  <c r="BJ35" i="30" s="1"/>
  <c r="BH35" i="30"/>
  <c r="BG35" i="30" s="1"/>
  <c r="FU34" i="30"/>
  <c r="FT34" i="30" s="1"/>
  <c r="FR34" i="30"/>
  <c r="FQ34" i="30" s="1"/>
  <c r="FO34" i="30"/>
  <c r="FN34" i="30" s="1"/>
  <c r="FL34" i="30"/>
  <c r="FK34" i="30" s="1"/>
  <c r="FI34" i="30"/>
  <c r="FH34" i="30" s="1"/>
  <c r="FF34" i="30"/>
  <c r="FE34" i="30"/>
  <c r="FC34" i="30"/>
  <c r="FB34" i="30" s="1"/>
  <c r="EZ34" i="30"/>
  <c r="EY34" i="30" s="1"/>
  <c r="EW34" i="30"/>
  <c r="EV34" i="30" s="1"/>
  <c r="ET34" i="30"/>
  <c r="ES34" i="30" s="1"/>
  <c r="EQ34" i="30"/>
  <c r="EP34" i="30" s="1"/>
  <c r="EN34" i="30"/>
  <c r="EM34" i="30" s="1"/>
  <c r="EK34" i="30"/>
  <c r="EJ34" i="30" s="1"/>
  <c r="EH34" i="30"/>
  <c r="EG34" i="30" s="1"/>
  <c r="EE34" i="30"/>
  <c r="ED34" i="30" s="1"/>
  <c r="EB34" i="30"/>
  <c r="EA34" i="30" s="1"/>
  <c r="DY34" i="30"/>
  <c r="DX34" i="30" s="1"/>
  <c r="DV34" i="30"/>
  <c r="DU34" i="30" s="1"/>
  <c r="DS34" i="30"/>
  <c r="DR34" i="30" s="1"/>
  <c r="DP34" i="30"/>
  <c r="DO34" i="30" s="1"/>
  <c r="DM34" i="30"/>
  <c r="DL34" i="30" s="1"/>
  <c r="DJ34" i="30"/>
  <c r="DI34" i="30" s="1"/>
  <c r="DG34" i="30"/>
  <c r="DF34" i="30" s="1"/>
  <c r="DD34" i="30"/>
  <c r="DC34" i="30" s="1"/>
  <c r="DA34" i="30"/>
  <c r="CZ34" i="30" s="1"/>
  <c r="CX34" i="30"/>
  <c r="CW34" i="30" s="1"/>
  <c r="CU34" i="30"/>
  <c r="CT34" i="30" s="1"/>
  <c r="CR34" i="30"/>
  <c r="CQ34" i="30" s="1"/>
  <c r="CO34" i="30"/>
  <c r="CN34" i="30" s="1"/>
  <c r="CL34" i="30"/>
  <c r="CK34" i="30" s="1"/>
  <c r="CI34" i="30"/>
  <c r="CH34" i="30" s="1"/>
  <c r="CF34" i="30"/>
  <c r="CE34" i="30" s="1"/>
  <c r="CC34" i="30"/>
  <c r="CB34" i="30" s="1"/>
  <c r="BZ34" i="30"/>
  <c r="BY34" i="30" s="1"/>
  <c r="BW34" i="30"/>
  <c r="BV34" i="30" s="1"/>
  <c r="BT34" i="30"/>
  <c r="BS34" i="30" s="1"/>
  <c r="BQ34" i="30"/>
  <c r="BP34" i="30" s="1"/>
  <c r="BN34" i="30"/>
  <c r="BM34" i="30" s="1"/>
  <c r="BK34" i="30"/>
  <c r="BJ34" i="30" s="1"/>
  <c r="BH34" i="30"/>
  <c r="BG34" i="30" s="1"/>
  <c r="FU33" i="30"/>
  <c r="FT33" i="30" s="1"/>
  <c r="FR33" i="30"/>
  <c r="FQ33" i="30" s="1"/>
  <c r="FO33" i="30"/>
  <c r="FN33" i="30" s="1"/>
  <c r="FL33" i="30"/>
  <c r="FK33" i="30" s="1"/>
  <c r="FI33" i="30"/>
  <c r="FH33" i="30" s="1"/>
  <c r="FF33" i="30"/>
  <c r="FE33" i="30" s="1"/>
  <c r="FC33" i="30"/>
  <c r="FB33" i="30" s="1"/>
  <c r="EZ33" i="30"/>
  <c r="EY33" i="30" s="1"/>
  <c r="EW33" i="30"/>
  <c r="EV33" i="30" s="1"/>
  <c r="ET33" i="30"/>
  <c r="ES33" i="30" s="1"/>
  <c r="EQ33" i="30"/>
  <c r="EP33" i="30" s="1"/>
  <c r="EN33" i="30"/>
  <c r="EM33" i="30" s="1"/>
  <c r="EK33" i="30"/>
  <c r="EJ33" i="30" s="1"/>
  <c r="EH33" i="30"/>
  <c r="EG33" i="30" s="1"/>
  <c r="EE33" i="30"/>
  <c r="ED33" i="30" s="1"/>
  <c r="EB33" i="30"/>
  <c r="EA33" i="30" s="1"/>
  <c r="DY33" i="30"/>
  <c r="DX33" i="30" s="1"/>
  <c r="DV33" i="30"/>
  <c r="DU33" i="30" s="1"/>
  <c r="DS33" i="30"/>
  <c r="DR33" i="30" s="1"/>
  <c r="DP33" i="30"/>
  <c r="DO33" i="30" s="1"/>
  <c r="DM33" i="30"/>
  <c r="DL33" i="30" s="1"/>
  <c r="DJ33" i="30"/>
  <c r="DI33" i="30" s="1"/>
  <c r="DG33" i="30"/>
  <c r="DF33" i="30" s="1"/>
  <c r="DD33" i="30"/>
  <c r="DC33" i="30" s="1"/>
  <c r="DA33" i="30"/>
  <c r="CZ33" i="30" s="1"/>
  <c r="CX33" i="30"/>
  <c r="CW33" i="30" s="1"/>
  <c r="CU33" i="30"/>
  <c r="CT33" i="30" s="1"/>
  <c r="CR33" i="30"/>
  <c r="CQ33" i="30" s="1"/>
  <c r="CO33" i="30"/>
  <c r="CN33" i="30" s="1"/>
  <c r="CL33" i="30"/>
  <c r="CK33" i="30" s="1"/>
  <c r="CI33" i="30"/>
  <c r="CH33" i="30" s="1"/>
  <c r="CF33" i="30"/>
  <c r="CE33" i="30" s="1"/>
  <c r="CC33" i="30"/>
  <c r="CB33" i="30" s="1"/>
  <c r="BZ33" i="30"/>
  <c r="BY33" i="30" s="1"/>
  <c r="BW33" i="30"/>
  <c r="BV33" i="30" s="1"/>
  <c r="BT33" i="30"/>
  <c r="BS33" i="30" s="1"/>
  <c r="BQ33" i="30"/>
  <c r="BP33" i="30" s="1"/>
  <c r="BN33" i="30"/>
  <c r="BM33" i="30" s="1"/>
  <c r="BK33" i="30"/>
  <c r="BJ33" i="30" s="1"/>
  <c r="BH33" i="30"/>
  <c r="BG33" i="30" s="1"/>
  <c r="FU32" i="30"/>
  <c r="FT32" i="30" s="1"/>
  <c r="FR32" i="30"/>
  <c r="FQ32" i="30" s="1"/>
  <c r="FO32" i="30"/>
  <c r="FN32" i="30" s="1"/>
  <c r="FL32" i="30"/>
  <c r="FK32" i="30" s="1"/>
  <c r="FI32" i="30"/>
  <c r="FH32" i="30" s="1"/>
  <c r="FF32" i="30"/>
  <c r="FE32" i="30" s="1"/>
  <c r="FC32" i="30"/>
  <c r="FB32" i="30" s="1"/>
  <c r="EZ32" i="30"/>
  <c r="EY32" i="30" s="1"/>
  <c r="EW32" i="30"/>
  <c r="EV32" i="30" s="1"/>
  <c r="ET32" i="30"/>
  <c r="ES32" i="30" s="1"/>
  <c r="EQ32" i="30"/>
  <c r="EP32" i="30" s="1"/>
  <c r="EN32" i="30"/>
  <c r="EM32" i="30" s="1"/>
  <c r="EK32" i="30"/>
  <c r="EJ32" i="30" s="1"/>
  <c r="EH32" i="30"/>
  <c r="EG32" i="30" s="1"/>
  <c r="EE32" i="30"/>
  <c r="ED32" i="30" s="1"/>
  <c r="EB32" i="30"/>
  <c r="EA32" i="30" s="1"/>
  <c r="DY32" i="30"/>
  <c r="DX32" i="30" s="1"/>
  <c r="DV32" i="30"/>
  <c r="DU32" i="30" s="1"/>
  <c r="DS32" i="30"/>
  <c r="DR32" i="30" s="1"/>
  <c r="DP32" i="30"/>
  <c r="DO32" i="30" s="1"/>
  <c r="DM32" i="30"/>
  <c r="DL32" i="30" s="1"/>
  <c r="DJ32" i="30"/>
  <c r="DI32" i="30"/>
  <c r="DG32" i="30"/>
  <c r="DF32" i="30" s="1"/>
  <c r="DD32" i="30"/>
  <c r="DC32" i="30" s="1"/>
  <c r="DA32" i="30"/>
  <c r="CZ32" i="30" s="1"/>
  <c r="CX32" i="30"/>
  <c r="CW32" i="30" s="1"/>
  <c r="CU32" i="30"/>
  <c r="CT32" i="30" s="1"/>
  <c r="CR32" i="30"/>
  <c r="CQ32" i="30" s="1"/>
  <c r="CO32" i="30"/>
  <c r="CN32" i="30" s="1"/>
  <c r="CL32" i="30"/>
  <c r="CK32" i="30" s="1"/>
  <c r="CI32" i="30"/>
  <c r="CH32" i="30" s="1"/>
  <c r="CF32" i="30"/>
  <c r="CE32" i="30" s="1"/>
  <c r="CC32" i="30"/>
  <c r="CB32" i="30" s="1"/>
  <c r="BZ32" i="30"/>
  <c r="BY32" i="30" s="1"/>
  <c r="BW32" i="30"/>
  <c r="BV32" i="30" s="1"/>
  <c r="BT32" i="30"/>
  <c r="BS32" i="30" s="1"/>
  <c r="BQ32" i="30"/>
  <c r="BP32" i="30" s="1"/>
  <c r="BN32" i="30"/>
  <c r="BM32" i="30" s="1"/>
  <c r="BK32" i="30"/>
  <c r="BJ32" i="30" s="1"/>
  <c r="BH32" i="30"/>
  <c r="BG32" i="30" s="1"/>
  <c r="FU31" i="30"/>
  <c r="FT31" i="30" s="1"/>
  <c r="FR31" i="30"/>
  <c r="FQ31" i="30" s="1"/>
  <c r="FO31" i="30"/>
  <c r="FN31" i="30" s="1"/>
  <c r="FL31" i="30"/>
  <c r="FK31" i="30" s="1"/>
  <c r="FI31" i="30"/>
  <c r="FH31" i="30" s="1"/>
  <c r="FF31" i="30"/>
  <c r="FE31" i="30" s="1"/>
  <c r="FC31" i="30"/>
  <c r="FB31" i="30" s="1"/>
  <c r="EZ31" i="30"/>
  <c r="EY31" i="30" s="1"/>
  <c r="EW31" i="30"/>
  <c r="EV31" i="30" s="1"/>
  <c r="ET31" i="30"/>
  <c r="ES31" i="30" s="1"/>
  <c r="EQ31" i="30"/>
  <c r="EP31" i="30" s="1"/>
  <c r="EN31" i="30"/>
  <c r="EM31" i="30" s="1"/>
  <c r="EK31" i="30"/>
  <c r="EJ31" i="30" s="1"/>
  <c r="EH31" i="30"/>
  <c r="EG31" i="30" s="1"/>
  <c r="EE31" i="30"/>
  <c r="ED31" i="30" s="1"/>
  <c r="EB31" i="30"/>
  <c r="EA31" i="30" s="1"/>
  <c r="DY31" i="30"/>
  <c r="DX31" i="30" s="1"/>
  <c r="DV31" i="30"/>
  <c r="DU31" i="30" s="1"/>
  <c r="DS31" i="30"/>
  <c r="DR31" i="30" s="1"/>
  <c r="DP31" i="30"/>
  <c r="DO31" i="30" s="1"/>
  <c r="DM31" i="30"/>
  <c r="DL31" i="30" s="1"/>
  <c r="DJ31" i="30"/>
  <c r="DI31" i="30" s="1"/>
  <c r="DG31" i="30"/>
  <c r="DF31" i="30" s="1"/>
  <c r="DD31" i="30"/>
  <c r="DC31" i="30" s="1"/>
  <c r="DA31" i="30"/>
  <c r="CZ31" i="30" s="1"/>
  <c r="CX31" i="30"/>
  <c r="CW31" i="30" s="1"/>
  <c r="CU31" i="30"/>
  <c r="CT31" i="30" s="1"/>
  <c r="CR31" i="30"/>
  <c r="CQ31" i="30" s="1"/>
  <c r="CO31" i="30"/>
  <c r="CN31" i="30" s="1"/>
  <c r="CL31" i="30"/>
  <c r="CK31" i="30" s="1"/>
  <c r="CI31" i="30"/>
  <c r="CH31" i="30" s="1"/>
  <c r="CF31" i="30"/>
  <c r="CE31" i="30" s="1"/>
  <c r="CC31" i="30"/>
  <c r="CB31" i="30" s="1"/>
  <c r="BZ31" i="30"/>
  <c r="BY31" i="30" s="1"/>
  <c r="BW31" i="30"/>
  <c r="BV31" i="30" s="1"/>
  <c r="BT31" i="30"/>
  <c r="BS31" i="30" s="1"/>
  <c r="BQ31" i="30"/>
  <c r="BP31" i="30" s="1"/>
  <c r="BN31" i="30"/>
  <c r="BM31" i="30" s="1"/>
  <c r="BK31" i="30"/>
  <c r="BJ31" i="30" s="1"/>
  <c r="BH31" i="30"/>
  <c r="BG31" i="30" s="1"/>
  <c r="FU30" i="30"/>
  <c r="FT30" i="30" s="1"/>
  <c r="FR30" i="30"/>
  <c r="FQ30" i="30" s="1"/>
  <c r="FO30" i="30"/>
  <c r="FN30" i="30" s="1"/>
  <c r="FL30" i="30"/>
  <c r="FK30" i="30" s="1"/>
  <c r="FI30" i="30"/>
  <c r="FH30" i="30" s="1"/>
  <c r="FF30" i="30"/>
  <c r="FE30" i="30" s="1"/>
  <c r="FC30" i="30"/>
  <c r="FB30" i="30" s="1"/>
  <c r="EZ30" i="30"/>
  <c r="EY30" i="30" s="1"/>
  <c r="EW30" i="30"/>
  <c r="EV30" i="30" s="1"/>
  <c r="ET30" i="30"/>
  <c r="ES30" i="30" s="1"/>
  <c r="EQ30" i="30"/>
  <c r="EP30" i="30" s="1"/>
  <c r="EN30" i="30"/>
  <c r="EM30" i="30" s="1"/>
  <c r="EK30" i="30"/>
  <c r="EJ30" i="30" s="1"/>
  <c r="EH30" i="30"/>
  <c r="EG30" i="30" s="1"/>
  <c r="EE30" i="30"/>
  <c r="ED30" i="30" s="1"/>
  <c r="EB30" i="30"/>
  <c r="EA30" i="30" s="1"/>
  <c r="DY30" i="30"/>
  <c r="DX30" i="30" s="1"/>
  <c r="DV30" i="30"/>
  <c r="DU30" i="30" s="1"/>
  <c r="DS30" i="30"/>
  <c r="DR30" i="30" s="1"/>
  <c r="DP30" i="30"/>
  <c r="DO30" i="30" s="1"/>
  <c r="DM30" i="30"/>
  <c r="DL30" i="30" s="1"/>
  <c r="DJ30" i="30"/>
  <c r="DI30" i="30" s="1"/>
  <c r="DG30" i="30"/>
  <c r="DF30" i="30" s="1"/>
  <c r="DD30" i="30"/>
  <c r="DC30" i="30" s="1"/>
  <c r="DA30" i="30"/>
  <c r="CZ30" i="30" s="1"/>
  <c r="CX30" i="30"/>
  <c r="CW30" i="30" s="1"/>
  <c r="CU30" i="30"/>
  <c r="CT30" i="30" s="1"/>
  <c r="CR30" i="30"/>
  <c r="CQ30" i="30" s="1"/>
  <c r="CO30" i="30"/>
  <c r="CN30" i="30" s="1"/>
  <c r="CL30" i="30"/>
  <c r="CK30" i="30" s="1"/>
  <c r="CI30" i="30"/>
  <c r="CH30" i="30" s="1"/>
  <c r="CF30" i="30"/>
  <c r="CE30" i="30"/>
  <c r="CC30" i="30"/>
  <c r="CB30" i="30" s="1"/>
  <c r="BZ30" i="30"/>
  <c r="BY30" i="30" s="1"/>
  <c r="BW30" i="30"/>
  <c r="BV30" i="30" s="1"/>
  <c r="BT30" i="30"/>
  <c r="BS30" i="30" s="1"/>
  <c r="BQ30" i="30"/>
  <c r="BP30" i="30" s="1"/>
  <c r="BN30" i="30"/>
  <c r="BM30" i="30" s="1"/>
  <c r="BK30" i="30"/>
  <c r="BJ30" i="30" s="1"/>
  <c r="BH30" i="30"/>
  <c r="BG30" i="30" s="1"/>
  <c r="FU29" i="30"/>
  <c r="FT29" i="30" s="1"/>
  <c r="FR29" i="30"/>
  <c r="FQ29" i="30" s="1"/>
  <c r="FO29" i="30"/>
  <c r="FN29" i="30" s="1"/>
  <c r="FL29" i="30"/>
  <c r="FK29" i="30" s="1"/>
  <c r="FI29" i="30"/>
  <c r="FH29" i="30" s="1"/>
  <c r="FF29" i="30"/>
  <c r="FE29" i="30" s="1"/>
  <c r="FC29" i="30"/>
  <c r="FB29" i="30" s="1"/>
  <c r="EZ29" i="30"/>
  <c r="EY29" i="30" s="1"/>
  <c r="EW29" i="30"/>
  <c r="EV29" i="30" s="1"/>
  <c r="ET29" i="30"/>
  <c r="ES29" i="30" s="1"/>
  <c r="EQ29" i="30"/>
  <c r="EP29" i="30" s="1"/>
  <c r="EN29" i="30"/>
  <c r="EM29" i="30" s="1"/>
  <c r="EK29" i="30"/>
  <c r="EJ29" i="30" s="1"/>
  <c r="EH29" i="30"/>
  <c r="EG29" i="30" s="1"/>
  <c r="EE29" i="30"/>
  <c r="ED29" i="30" s="1"/>
  <c r="EB29" i="30"/>
  <c r="EA29" i="30" s="1"/>
  <c r="DY29" i="30"/>
  <c r="DX29" i="30" s="1"/>
  <c r="DV29" i="30"/>
  <c r="DU29" i="30" s="1"/>
  <c r="DS29" i="30"/>
  <c r="DR29" i="30" s="1"/>
  <c r="DP29" i="30"/>
  <c r="DO29" i="30" s="1"/>
  <c r="DM29" i="30"/>
  <c r="DL29" i="30" s="1"/>
  <c r="DJ29" i="30"/>
  <c r="DI29" i="30" s="1"/>
  <c r="DG29" i="30"/>
  <c r="DF29" i="30" s="1"/>
  <c r="DD29" i="30"/>
  <c r="DC29" i="30" s="1"/>
  <c r="DA29" i="30"/>
  <c r="CZ29" i="30" s="1"/>
  <c r="CX29" i="30"/>
  <c r="CW29" i="30" s="1"/>
  <c r="CU29" i="30"/>
  <c r="CT29" i="30" s="1"/>
  <c r="CR29" i="30"/>
  <c r="CQ29" i="30" s="1"/>
  <c r="CO29" i="30"/>
  <c r="CN29" i="30" s="1"/>
  <c r="CL29" i="30"/>
  <c r="CK29" i="30" s="1"/>
  <c r="CI29" i="30"/>
  <c r="CH29" i="30" s="1"/>
  <c r="CF29" i="30"/>
  <c r="CE29" i="30" s="1"/>
  <c r="CC29" i="30"/>
  <c r="CB29" i="30" s="1"/>
  <c r="BZ29" i="30"/>
  <c r="BY29" i="30" s="1"/>
  <c r="BW29" i="30"/>
  <c r="BV29" i="30" s="1"/>
  <c r="BT29" i="30"/>
  <c r="BS29" i="30" s="1"/>
  <c r="BQ29" i="30"/>
  <c r="BP29" i="30" s="1"/>
  <c r="BN29" i="30"/>
  <c r="BM29" i="30" s="1"/>
  <c r="BK29" i="30"/>
  <c r="BJ29" i="30" s="1"/>
  <c r="BH29" i="30"/>
  <c r="BG29" i="30" s="1"/>
  <c r="FU28" i="30"/>
  <c r="FT28" i="30" s="1"/>
  <c r="FR28" i="30"/>
  <c r="FQ28" i="30" s="1"/>
  <c r="FO28" i="30"/>
  <c r="FN28" i="30" s="1"/>
  <c r="FL28" i="30"/>
  <c r="FK28" i="30" s="1"/>
  <c r="FI28" i="30"/>
  <c r="FH28" i="30" s="1"/>
  <c r="FF28" i="30"/>
  <c r="FE28" i="30" s="1"/>
  <c r="FC28" i="30"/>
  <c r="FB28" i="30" s="1"/>
  <c r="EZ28" i="30"/>
  <c r="EY28" i="30" s="1"/>
  <c r="EW28" i="30"/>
  <c r="EV28" i="30" s="1"/>
  <c r="ET28" i="30"/>
  <c r="ES28" i="30" s="1"/>
  <c r="EQ28" i="30"/>
  <c r="EP28" i="30" s="1"/>
  <c r="EN28" i="30"/>
  <c r="EM28" i="30" s="1"/>
  <c r="EK28" i="30"/>
  <c r="EJ28" i="30"/>
  <c r="EH28" i="30"/>
  <c r="EG28" i="30" s="1"/>
  <c r="EE28" i="30"/>
  <c r="ED28" i="30" s="1"/>
  <c r="EB28" i="30"/>
  <c r="EA28" i="30" s="1"/>
  <c r="DY28" i="30"/>
  <c r="DX28" i="30" s="1"/>
  <c r="DV28" i="30"/>
  <c r="DU28" i="30" s="1"/>
  <c r="DS28" i="30"/>
  <c r="DR28" i="30" s="1"/>
  <c r="DP28" i="30"/>
  <c r="DO28" i="30" s="1"/>
  <c r="DM28" i="30"/>
  <c r="DL28" i="30" s="1"/>
  <c r="DJ28" i="30"/>
  <c r="DI28" i="30" s="1"/>
  <c r="DG28" i="30"/>
  <c r="DF28" i="30" s="1"/>
  <c r="DD28" i="30"/>
  <c r="DC28" i="30" s="1"/>
  <c r="DA28" i="30"/>
  <c r="CZ28" i="30" s="1"/>
  <c r="CX28" i="30"/>
  <c r="CW28" i="30" s="1"/>
  <c r="CU28" i="30"/>
  <c r="CT28" i="30" s="1"/>
  <c r="CR28" i="30"/>
  <c r="CQ28" i="30" s="1"/>
  <c r="CO28" i="30"/>
  <c r="CN28" i="30"/>
  <c r="CL28" i="30"/>
  <c r="CK28" i="30" s="1"/>
  <c r="CI28" i="30"/>
  <c r="CH28" i="30" s="1"/>
  <c r="CF28" i="30"/>
  <c r="CE28" i="30" s="1"/>
  <c r="CC28" i="30"/>
  <c r="CB28" i="30" s="1"/>
  <c r="BZ28" i="30"/>
  <c r="BY28" i="30" s="1"/>
  <c r="BW28" i="30"/>
  <c r="BV28" i="30" s="1"/>
  <c r="BT28" i="30"/>
  <c r="BS28" i="30" s="1"/>
  <c r="BQ28" i="30"/>
  <c r="BP28" i="30" s="1"/>
  <c r="BN28" i="30"/>
  <c r="BM28" i="30" s="1"/>
  <c r="BK28" i="30"/>
  <c r="BJ28" i="30" s="1"/>
  <c r="BH28" i="30"/>
  <c r="BG28" i="30" s="1"/>
  <c r="FU27" i="30"/>
  <c r="FT27" i="30" s="1"/>
  <c r="FR27" i="30"/>
  <c r="FQ27" i="30" s="1"/>
  <c r="FO27" i="30"/>
  <c r="FN27" i="30" s="1"/>
  <c r="FL27" i="30"/>
  <c r="FK27" i="30" s="1"/>
  <c r="FI27" i="30"/>
  <c r="FH27" i="30" s="1"/>
  <c r="FF27" i="30"/>
  <c r="FE27" i="30" s="1"/>
  <c r="FC27" i="30"/>
  <c r="FB27" i="30" s="1"/>
  <c r="EZ27" i="30"/>
  <c r="EY27" i="30" s="1"/>
  <c r="EW27" i="30"/>
  <c r="EV27" i="30" s="1"/>
  <c r="ET27" i="30"/>
  <c r="ES27" i="30" s="1"/>
  <c r="EQ27" i="30"/>
  <c r="EP27" i="30" s="1"/>
  <c r="EN27" i="30"/>
  <c r="EM27" i="30" s="1"/>
  <c r="EK27" i="30"/>
  <c r="EJ27" i="30" s="1"/>
  <c r="EH27" i="30"/>
  <c r="EG27" i="30" s="1"/>
  <c r="EE27" i="30"/>
  <c r="ED27" i="30"/>
  <c r="EB27" i="30"/>
  <c r="EA27" i="30" s="1"/>
  <c r="DY27" i="30"/>
  <c r="DX27" i="30" s="1"/>
  <c r="DV27" i="30"/>
  <c r="DU27" i="30" s="1"/>
  <c r="DS27" i="30"/>
  <c r="DR27" i="30" s="1"/>
  <c r="DP27" i="30"/>
  <c r="DO27" i="30" s="1"/>
  <c r="DM27" i="30"/>
  <c r="DL27" i="30" s="1"/>
  <c r="DJ27" i="30"/>
  <c r="DI27" i="30" s="1"/>
  <c r="DG27" i="30"/>
  <c r="DF27" i="30" s="1"/>
  <c r="DD27" i="30"/>
  <c r="DC27" i="30" s="1"/>
  <c r="DA27" i="30"/>
  <c r="CZ27" i="30" s="1"/>
  <c r="CX27" i="30"/>
  <c r="CW27" i="30" s="1"/>
  <c r="CU27" i="30"/>
  <c r="CT27" i="30" s="1"/>
  <c r="CR27" i="30"/>
  <c r="CQ27" i="30" s="1"/>
  <c r="CO27" i="30"/>
  <c r="CN27" i="30" s="1"/>
  <c r="CL27" i="30"/>
  <c r="CK27" i="30" s="1"/>
  <c r="CI27" i="30"/>
  <c r="CH27" i="30" s="1"/>
  <c r="CF27" i="30"/>
  <c r="CE27" i="30" s="1"/>
  <c r="CC27" i="30"/>
  <c r="CB27" i="30" s="1"/>
  <c r="BZ27" i="30"/>
  <c r="BY27" i="30" s="1"/>
  <c r="BW27" i="30"/>
  <c r="BV27" i="30" s="1"/>
  <c r="BT27" i="30"/>
  <c r="BS27" i="30" s="1"/>
  <c r="BQ27" i="30"/>
  <c r="BP27" i="30" s="1"/>
  <c r="BN27" i="30"/>
  <c r="BM27" i="30" s="1"/>
  <c r="BK27" i="30"/>
  <c r="BJ27" i="30" s="1"/>
  <c r="BH27" i="30"/>
  <c r="BG27" i="30" s="1"/>
  <c r="FU26" i="30"/>
  <c r="FT26" i="30" s="1"/>
  <c r="FR26" i="30"/>
  <c r="FQ26" i="30" s="1"/>
  <c r="FO26" i="30"/>
  <c r="FN26" i="30" s="1"/>
  <c r="FL26" i="30"/>
  <c r="FK26" i="30" s="1"/>
  <c r="FI26" i="30"/>
  <c r="FH26" i="30" s="1"/>
  <c r="FF26" i="30"/>
  <c r="FE26" i="30" s="1"/>
  <c r="FC26" i="30"/>
  <c r="FB26" i="30" s="1"/>
  <c r="EZ26" i="30"/>
  <c r="EY26" i="30" s="1"/>
  <c r="EW26" i="30"/>
  <c r="EV26" i="30" s="1"/>
  <c r="ET26" i="30"/>
  <c r="ES26" i="30" s="1"/>
  <c r="EQ26" i="30"/>
  <c r="EP26" i="30" s="1"/>
  <c r="EN26" i="30"/>
  <c r="EM26" i="30" s="1"/>
  <c r="EK26" i="30"/>
  <c r="EJ26" i="30" s="1"/>
  <c r="EH26" i="30"/>
  <c r="EG26" i="30" s="1"/>
  <c r="EE26" i="30"/>
  <c r="ED26" i="30" s="1"/>
  <c r="EB26" i="30"/>
  <c r="EA26" i="30" s="1"/>
  <c r="DY26" i="30"/>
  <c r="DX26" i="30" s="1"/>
  <c r="DV26" i="30"/>
  <c r="DU26" i="30" s="1"/>
  <c r="DS26" i="30"/>
  <c r="DR26" i="30" s="1"/>
  <c r="DP26" i="30"/>
  <c r="DO26" i="30"/>
  <c r="DM26" i="30"/>
  <c r="DL26" i="30" s="1"/>
  <c r="DJ26" i="30"/>
  <c r="DI26" i="30" s="1"/>
  <c r="DG26" i="30"/>
  <c r="DF26" i="30" s="1"/>
  <c r="DD26" i="30"/>
  <c r="DC26" i="30" s="1"/>
  <c r="DA26" i="30"/>
  <c r="CZ26" i="30" s="1"/>
  <c r="CX26" i="30"/>
  <c r="CW26" i="30" s="1"/>
  <c r="CU26" i="30"/>
  <c r="CT26" i="30" s="1"/>
  <c r="CR26" i="30"/>
  <c r="CQ26" i="30" s="1"/>
  <c r="CO26" i="30"/>
  <c r="CN26" i="30" s="1"/>
  <c r="CL26" i="30"/>
  <c r="CK26" i="30" s="1"/>
  <c r="CI26" i="30"/>
  <c r="CH26" i="30" s="1"/>
  <c r="CF26" i="30"/>
  <c r="CE26" i="30" s="1"/>
  <c r="CC26" i="30"/>
  <c r="CB26" i="30" s="1"/>
  <c r="BZ26" i="30"/>
  <c r="BY26" i="30" s="1"/>
  <c r="BW26" i="30"/>
  <c r="BV26" i="30" s="1"/>
  <c r="BT26" i="30"/>
  <c r="BS26" i="30" s="1"/>
  <c r="BQ26" i="30"/>
  <c r="BP26" i="30" s="1"/>
  <c r="BN26" i="30"/>
  <c r="BM26" i="30" s="1"/>
  <c r="BK26" i="30"/>
  <c r="BJ26" i="30" s="1"/>
  <c r="BH26" i="30"/>
  <c r="BG26" i="30" s="1"/>
  <c r="FU25" i="30"/>
  <c r="FT25" i="30" s="1"/>
  <c r="FR25" i="30"/>
  <c r="FQ25" i="30" s="1"/>
  <c r="FO25" i="30"/>
  <c r="FN25" i="30" s="1"/>
  <c r="FL25" i="30"/>
  <c r="FK25" i="30" s="1"/>
  <c r="FI25" i="30"/>
  <c r="FH25" i="30" s="1"/>
  <c r="FF25" i="30"/>
  <c r="FE25" i="30" s="1"/>
  <c r="FC25" i="30"/>
  <c r="FB25" i="30" s="1"/>
  <c r="EZ25" i="30"/>
  <c r="EY25" i="30" s="1"/>
  <c r="EW25" i="30"/>
  <c r="EV25" i="30" s="1"/>
  <c r="ET25" i="30"/>
  <c r="ES25" i="30" s="1"/>
  <c r="EQ25" i="30"/>
  <c r="EP25" i="30" s="1"/>
  <c r="EN25" i="30"/>
  <c r="EM25" i="30" s="1"/>
  <c r="EK25" i="30"/>
  <c r="EJ25" i="30" s="1"/>
  <c r="EH25" i="30"/>
  <c r="EG25" i="30" s="1"/>
  <c r="EE25" i="30"/>
  <c r="ED25" i="30" s="1"/>
  <c r="EB25" i="30"/>
  <c r="EA25" i="30" s="1"/>
  <c r="DY25" i="30"/>
  <c r="DX25" i="30" s="1"/>
  <c r="DV25" i="30"/>
  <c r="DU25" i="30" s="1"/>
  <c r="DS25" i="30"/>
  <c r="DR25" i="30" s="1"/>
  <c r="DP25" i="30"/>
  <c r="DO25" i="30" s="1"/>
  <c r="DM25" i="30"/>
  <c r="DL25" i="30" s="1"/>
  <c r="DJ25" i="30"/>
  <c r="DI25" i="30" s="1"/>
  <c r="DG25" i="30"/>
  <c r="DF25" i="30" s="1"/>
  <c r="DD25" i="30"/>
  <c r="DC25" i="30" s="1"/>
  <c r="DA25" i="30"/>
  <c r="CZ25" i="30" s="1"/>
  <c r="CX25" i="30"/>
  <c r="CW25" i="30" s="1"/>
  <c r="CU25" i="30"/>
  <c r="CT25" i="30" s="1"/>
  <c r="CR25" i="30"/>
  <c r="CQ25" i="30" s="1"/>
  <c r="CO25" i="30"/>
  <c r="CN25" i="30" s="1"/>
  <c r="CL25" i="30"/>
  <c r="CK25" i="30" s="1"/>
  <c r="CI25" i="30"/>
  <c r="CH25" i="30" s="1"/>
  <c r="CF25" i="30"/>
  <c r="CE25" i="30" s="1"/>
  <c r="CC25" i="30"/>
  <c r="CB25" i="30" s="1"/>
  <c r="BZ25" i="30"/>
  <c r="BY25" i="30" s="1"/>
  <c r="BW25" i="30"/>
  <c r="BV25" i="30" s="1"/>
  <c r="BT25" i="30"/>
  <c r="BS25" i="30" s="1"/>
  <c r="BQ25" i="30"/>
  <c r="BP25" i="30" s="1"/>
  <c r="BN25" i="30"/>
  <c r="BM25" i="30" s="1"/>
  <c r="BK25" i="30"/>
  <c r="BJ25" i="30" s="1"/>
  <c r="BH25" i="30"/>
  <c r="BG25" i="30" s="1"/>
  <c r="FU24" i="30"/>
  <c r="FT24" i="30" s="1"/>
  <c r="FR24" i="30"/>
  <c r="FQ24" i="30" s="1"/>
  <c r="FO24" i="30"/>
  <c r="FN24" i="30" s="1"/>
  <c r="FL24" i="30"/>
  <c r="FK24" i="30" s="1"/>
  <c r="FI24" i="30"/>
  <c r="FH24" i="30" s="1"/>
  <c r="FF24" i="30"/>
  <c r="FE24" i="30" s="1"/>
  <c r="FC24" i="30"/>
  <c r="FB24" i="30" s="1"/>
  <c r="EZ24" i="30"/>
  <c r="EY24" i="30" s="1"/>
  <c r="EW24" i="30"/>
  <c r="EV24" i="30" s="1"/>
  <c r="ET24" i="30"/>
  <c r="ES24" i="30" s="1"/>
  <c r="EQ24" i="30"/>
  <c r="EP24" i="30" s="1"/>
  <c r="EN24" i="30"/>
  <c r="EM24" i="30" s="1"/>
  <c r="EK24" i="30"/>
  <c r="EJ24" i="30" s="1"/>
  <c r="EH24" i="30"/>
  <c r="EG24" i="30" s="1"/>
  <c r="EE24" i="30"/>
  <c r="ED24" i="30" s="1"/>
  <c r="EB24" i="30"/>
  <c r="EA24" i="30" s="1"/>
  <c r="DY24" i="30"/>
  <c r="DX24" i="30" s="1"/>
  <c r="DV24" i="30"/>
  <c r="DU24" i="30" s="1"/>
  <c r="DS24" i="30"/>
  <c r="DR24" i="30" s="1"/>
  <c r="DP24" i="30"/>
  <c r="DO24" i="30" s="1"/>
  <c r="DM24" i="30"/>
  <c r="DL24" i="30" s="1"/>
  <c r="DJ24" i="30"/>
  <c r="DI24" i="30" s="1"/>
  <c r="DG24" i="30"/>
  <c r="DF24" i="30" s="1"/>
  <c r="DD24" i="30"/>
  <c r="DC24" i="30" s="1"/>
  <c r="DA24" i="30"/>
  <c r="CZ24" i="30" s="1"/>
  <c r="CX24" i="30"/>
  <c r="CW24" i="30" s="1"/>
  <c r="CU24" i="30"/>
  <c r="CT24" i="30" s="1"/>
  <c r="CR24" i="30"/>
  <c r="CQ24" i="30" s="1"/>
  <c r="CO24" i="30"/>
  <c r="CN24" i="30"/>
  <c r="CL24" i="30"/>
  <c r="CK24" i="30" s="1"/>
  <c r="CI24" i="30"/>
  <c r="CH24" i="30" s="1"/>
  <c r="CF24" i="30"/>
  <c r="CE24" i="30" s="1"/>
  <c r="CC24" i="30"/>
  <c r="CB24" i="30" s="1"/>
  <c r="BZ24" i="30"/>
  <c r="BY24" i="30" s="1"/>
  <c r="BW24" i="30"/>
  <c r="BV24" i="30" s="1"/>
  <c r="BT24" i="30"/>
  <c r="BS24" i="30" s="1"/>
  <c r="BQ24" i="30"/>
  <c r="BP24" i="30" s="1"/>
  <c r="BN24" i="30"/>
  <c r="BM24" i="30" s="1"/>
  <c r="BK24" i="30"/>
  <c r="BJ24" i="30" s="1"/>
  <c r="BH24" i="30"/>
  <c r="BG24" i="30" s="1"/>
  <c r="FU23" i="30"/>
  <c r="FT23" i="30" s="1"/>
  <c r="FR23" i="30"/>
  <c r="FQ23" i="30" s="1"/>
  <c r="FO23" i="30"/>
  <c r="FN23" i="30" s="1"/>
  <c r="FL23" i="30"/>
  <c r="FK23" i="30" s="1"/>
  <c r="FI23" i="30"/>
  <c r="FH23" i="30" s="1"/>
  <c r="FF23" i="30"/>
  <c r="FE23" i="30" s="1"/>
  <c r="FC23" i="30"/>
  <c r="FB23" i="30" s="1"/>
  <c r="EZ23" i="30"/>
  <c r="EY23" i="30" s="1"/>
  <c r="EW23" i="30"/>
  <c r="EV23" i="30" s="1"/>
  <c r="ET23" i="30"/>
  <c r="ES23" i="30"/>
  <c r="EQ23" i="30"/>
  <c r="EP23" i="30" s="1"/>
  <c r="EN23" i="30"/>
  <c r="EM23" i="30" s="1"/>
  <c r="EK23" i="30"/>
  <c r="EJ23" i="30" s="1"/>
  <c r="EH23" i="30"/>
  <c r="EG23" i="30" s="1"/>
  <c r="EE23" i="30"/>
  <c r="ED23" i="30" s="1"/>
  <c r="EB23" i="30"/>
  <c r="EA23" i="30" s="1"/>
  <c r="DY23" i="30"/>
  <c r="DX23" i="30" s="1"/>
  <c r="DV23" i="30"/>
  <c r="DU23" i="30" s="1"/>
  <c r="DS23" i="30"/>
  <c r="DR23" i="30" s="1"/>
  <c r="DP23" i="30"/>
  <c r="DO23" i="30" s="1"/>
  <c r="DM23" i="30"/>
  <c r="DL23" i="30" s="1"/>
  <c r="DJ23" i="30"/>
  <c r="DI23" i="30" s="1"/>
  <c r="DG23" i="30"/>
  <c r="DF23" i="30" s="1"/>
  <c r="DD23" i="30"/>
  <c r="DC23" i="30" s="1"/>
  <c r="DA23" i="30"/>
  <c r="CZ23" i="30" s="1"/>
  <c r="CX23" i="30"/>
  <c r="CW23" i="30" s="1"/>
  <c r="CU23" i="30"/>
  <c r="CT23" i="30" s="1"/>
  <c r="CR23" i="30"/>
  <c r="CQ23" i="30" s="1"/>
  <c r="CO23" i="30"/>
  <c r="CN23" i="30" s="1"/>
  <c r="CL23" i="30"/>
  <c r="CK23" i="30" s="1"/>
  <c r="CI23" i="30"/>
  <c r="CH23" i="30" s="1"/>
  <c r="CF23" i="30"/>
  <c r="CE23" i="30" s="1"/>
  <c r="CC23" i="30"/>
  <c r="CB23" i="30" s="1"/>
  <c r="BZ23" i="30"/>
  <c r="BY23" i="30" s="1"/>
  <c r="BW23" i="30"/>
  <c r="BV23" i="30" s="1"/>
  <c r="BT23" i="30"/>
  <c r="BS23" i="30" s="1"/>
  <c r="BQ23" i="30"/>
  <c r="BP23" i="30" s="1"/>
  <c r="BN23" i="30"/>
  <c r="BM23" i="30" s="1"/>
  <c r="BK23" i="30"/>
  <c r="BJ23" i="30" s="1"/>
  <c r="BH23" i="30"/>
  <c r="BG23" i="30" s="1"/>
  <c r="FU22" i="30"/>
  <c r="FT22" i="30" s="1"/>
  <c r="FR22" i="30"/>
  <c r="FQ22" i="30" s="1"/>
  <c r="FO22" i="30"/>
  <c r="FN22" i="30" s="1"/>
  <c r="FL22" i="30"/>
  <c r="FK22" i="30" s="1"/>
  <c r="FI22" i="30"/>
  <c r="FH22" i="30" s="1"/>
  <c r="FF22" i="30"/>
  <c r="FE22" i="30" s="1"/>
  <c r="FC22" i="30"/>
  <c r="FB22" i="30" s="1"/>
  <c r="EZ22" i="30"/>
  <c r="EY22" i="30" s="1"/>
  <c r="EW22" i="30"/>
  <c r="EV22" i="30" s="1"/>
  <c r="ET22" i="30"/>
  <c r="ES22" i="30" s="1"/>
  <c r="EQ22" i="30"/>
  <c r="EP22" i="30" s="1"/>
  <c r="EN22" i="30"/>
  <c r="EM22" i="30" s="1"/>
  <c r="EK22" i="30"/>
  <c r="EJ22" i="30" s="1"/>
  <c r="EH22" i="30"/>
  <c r="EG22" i="30" s="1"/>
  <c r="EE22" i="30"/>
  <c r="ED22" i="30" s="1"/>
  <c r="EB22" i="30"/>
  <c r="EA22" i="30" s="1"/>
  <c r="DY22" i="30"/>
  <c r="DX22" i="30"/>
  <c r="DV22" i="30"/>
  <c r="DU22" i="30" s="1"/>
  <c r="DS22" i="30"/>
  <c r="DR22" i="30" s="1"/>
  <c r="DP22" i="30"/>
  <c r="DO22" i="30" s="1"/>
  <c r="DM22" i="30"/>
  <c r="DL22" i="30" s="1"/>
  <c r="DJ22" i="30"/>
  <c r="DI22" i="30" s="1"/>
  <c r="DG22" i="30"/>
  <c r="DF22" i="30" s="1"/>
  <c r="DD22" i="30"/>
  <c r="DC22" i="30" s="1"/>
  <c r="DA22" i="30"/>
  <c r="CZ22" i="30" s="1"/>
  <c r="CX22" i="30"/>
  <c r="CW22" i="30" s="1"/>
  <c r="CU22" i="30"/>
  <c r="CT22" i="30" s="1"/>
  <c r="CR22" i="30"/>
  <c r="CQ22" i="30" s="1"/>
  <c r="CO22" i="30"/>
  <c r="CN22" i="30" s="1"/>
  <c r="CL22" i="30"/>
  <c r="CK22" i="30" s="1"/>
  <c r="CI22" i="30"/>
  <c r="CH22" i="30" s="1"/>
  <c r="CF22" i="30"/>
  <c r="CE22" i="30" s="1"/>
  <c r="CC22" i="30"/>
  <c r="CB22" i="30" s="1"/>
  <c r="BZ22" i="30"/>
  <c r="BY22" i="30" s="1"/>
  <c r="BW22" i="30"/>
  <c r="BV22" i="30" s="1"/>
  <c r="BT22" i="30"/>
  <c r="BS22" i="30" s="1"/>
  <c r="BQ22" i="30"/>
  <c r="BP22" i="30" s="1"/>
  <c r="BN22" i="30"/>
  <c r="BM22" i="30" s="1"/>
  <c r="BK22" i="30"/>
  <c r="BJ22" i="30" s="1"/>
  <c r="BH22" i="30"/>
  <c r="BG22" i="30" s="1"/>
  <c r="FU21" i="30"/>
  <c r="FT21" i="30" s="1"/>
  <c r="FR21" i="30"/>
  <c r="FQ21" i="30" s="1"/>
  <c r="FO21" i="30"/>
  <c r="FN21" i="30" s="1"/>
  <c r="FL21" i="30"/>
  <c r="FK21" i="30" s="1"/>
  <c r="FI21" i="30"/>
  <c r="FH21" i="30" s="1"/>
  <c r="FF21" i="30"/>
  <c r="FE21" i="30" s="1"/>
  <c r="FC21" i="30"/>
  <c r="FB21" i="30" s="1"/>
  <c r="EZ21" i="30"/>
  <c r="EY21" i="30" s="1"/>
  <c r="EW21" i="30"/>
  <c r="EV21" i="30" s="1"/>
  <c r="ET21" i="30"/>
  <c r="ES21" i="30" s="1"/>
  <c r="EQ21" i="30"/>
  <c r="EP21" i="30" s="1"/>
  <c r="EN21" i="30"/>
  <c r="EM21" i="30" s="1"/>
  <c r="EK21" i="30"/>
  <c r="EJ21" i="30" s="1"/>
  <c r="EH21" i="30"/>
  <c r="EG21" i="30" s="1"/>
  <c r="EE21" i="30"/>
  <c r="ED21" i="30" s="1"/>
  <c r="EB21" i="30"/>
  <c r="EA21" i="30" s="1"/>
  <c r="DY21" i="30"/>
  <c r="DX21" i="30" s="1"/>
  <c r="DV21" i="30"/>
  <c r="DU21" i="30" s="1"/>
  <c r="DS21" i="30"/>
  <c r="DR21" i="30" s="1"/>
  <c r="DP21" i="30"/>
  <c r="DO21" i="30"/>
  <c r="DM21" i="30"/>
  <c r="DL21" i="30" s="1"/>
  <c r="DJ21" i="30"/>
  <c r="DI21" i="30" s="1"/>
  <c r="DG21" i="30"/>
  <c r="DF21" i="30" s="1"/>
  <c r="DD21" i="30"/>
  <c r="DC21" i="30" s="1"/>
  <c r="DA21" i="30"/>
  <c r="CZ21" i="30" s="1"/>
  <c r="CX21" i="30"/>
  <c r="CW21" i="30" s="1"/>
  <c r="CU21" i="30"/>
  <c r="CT21" i="30" s="1"/>
  <c r="CR21" i="30"/>
  <c r="CQ21" i="30" s="1"/>
  <c r="CO21" i="30"/>
  <c r="CN21" i="30" s="1"/>
  <c r="CL21" i="30"/>
  <c r="CK21" i="30" s="1"/>
  <c r="CI21" i="30"/>
  <c r="CH21" i="30" s="1"/>
  <c r="CF21" i="30"/>
  <c r="CE21" i="30" s="1"/>
  <c r="CC21" i="30"/>
  <c r="CB21" i="30" s="1"/>
  <c r="BZ21" i="30"/>
  <c r="BY21" i="30" s="1"/>
  <c r="BW21" i="30"/>
  <c r="BV21" i="30" s="1"/>
  <c r="BT21" i="30"/>
  <c r="BS21" i="30" s="1"/>
  <c r="BQ21" i="30"/>
  <c r="BP21" i="30" s="1"/>
  <c r="BN21" i="30"/>
  <c r="BM21" i="30" s="1"/>
  <c r="BK21" i="30"/>
  <c r="BJ21" i="30" s="1"/>
  <c r="BH21" i="30"/>
  <c r="BG21" i="30" s="1"/>
  <c r="FU20" i="30"/>
  <c r="FT20" i="30" s="1"/>
  <c r="FR20" i="30"/>
  <c r="FQ20" i="30" s="1"/>
  <c r="FO20" i="30"/>
  <c r="FN20" i="30" s="1"/>
  <c r="FL20" i="30"/>
  <c r="FK20" i="30" s="1"/>
  <c r="FI20" i="30"/>
  <c r="FH20" i="30" s="1"/>
  <c r="FF20" i="30"/>
  <c r="FE20" i="30" s="1"/>
  <c r="FC20" i="30"/>
  <c r="FB20" i="30" s="1"/>
  <c r="EZ20" i="30"/>
  <c r="EY20" i="30" s="1"/>
  <c r="EW20" i="30"/>
  <c r="EV20" i="30" s="1"/>
  <c r="ET20" i="30"/>
  <c r="ES20" i="30"/>
  <c r="EQ20" i="30"/>
  <c r="EP20" i="30" s="1"/>
  <c r="EN20" i="30"/>
  <c r="EM20" i="30" s="1"/>
  <c r="EK20" i="30"/>
  <c r="EJ20" i="30" s="1"/>
  <c r="EH20" i="30"/>
  <c r="EG20" i="30" s="1"/>
  <c r="EE20" i="30"/>
  <c r="ED20" i="30" s="1"/>
  <c r="EB20" i="30"/>
  <c r="EA20" i="30" s="1"/>
  <c r="DY20" i="30"/>
  <c r="DX20" i="30" s="1"/>
  <c r="DV20" i="30"/>
  <c r="DU20" i="30" s="1"/>
  <c r="DS20" i="30"/>
  <c r="DR20" i="30" s="1"/>
  <c r="DP20" i="30"/>
  <c r="DO20" i="30" s="1"/>
  <c r="DM20" i="30"/>
  <c r="DL20" i="30" s="1"/>
  <c r="DJ20" i="30"/>
  <c r="DI20" i="30" s="1"/>
  <c r="DG20" i="30"/>
  <c r="DF20" i="30" s="1"/>
  <c r="DD20" i="30"/>
  <c r="DC20" i="30" s="1"/>
  <c r="DA20" i="30"/>
  <c r="CZ20" i="30" s="1"/>
  <c r="CX20" i="30"/>
  <c r="CW20" i="30" s="1"/>
  <c r="CU20" i="30"/>
  <c r="CT20" i="30" s="1"/>
  <c r="CR20" i="30"/>
  <c r="CQ20" i="30" s="1"/>
  <c r="CO20" i="30"/>
  <c r="CN20" i="30" s="1"/>
  <c r="CL20" i="30"/>
  <c r="CK20" i="30" s="1"/>
  <c r="CI20" i="30"/>
  <c r="CH20" i="30" s="1"/>
  <c r="CF20" i="30"/>
  <c r="CE20" i="30" s="1"/>
  <c r="CC20" i="30"/>
  <c r="CB20" i="30" s="1"/>
  <c r="BZ20" i="30"/>
  <c r="BY20" i="30" s="1"/>
  <c r="BW20" i="30"/>
  <c r="BV20" i="30" s="1"/>
  <c r="BT20" i="30"/>
  <c r="BS20" i="30" s="1"/>
  <c r="BQ20" i="30"/>
  <c r="BP20" i="30" s="1"/>
  <c r="BN20" i="30"/>
  <c r="BM20" i="30" s="1"/>
  <c r="BK20" i="30"/>
  <c r="BJ20" i="30" s="1"/>
  <c r="BH20" i="30"/>
  <c r="BG20" i="30"/>
  <c r="FU19" i="30"/>
  <c r="FT19" i="30" s="1"/>
  <c r="FR19" i="30"/>
  <c r="FQ19" i="30" s="1"/>
  <c r="FO19" i="30"/>
  <c r="FN19" i="30" s="1"/>
  <c r="FL19" i="30"/>
  <c r="FK19" i="30"/>
  <c r="FI19" i="30"/>
  <c r="FH19" i="30" s="1"/>
  <c r="FF19" i="30"/>
  <c r="FE19" i="30" s="1"/>
  <c r="FC19" i="30"/>
  <c r="FB19" i="30" s="1"/>
  <c r="EZ19" i="30"/>
  <c r="EY19" i="30" s="1"/>
  <c r="EW19" i="30"/>
  <c r="EV19" i="30" s="1"/>
  <c r="ET19" i="30"/>
  <c r="ES19" i="30" s="1"/>
  <c r="EQ19" i="30"/>
  <c r="EP19" i="30" s="1"/>
  <c r="EN19" i="30"/>
  <c r="EM19" i="30" s="1"/>
  <c r="EK19" i="30"/>
  <c r="EJ19" i="30" s="1"/>
  <c r="EH19" i="30"/>
  <c r="EG19" i="30" s="1"/>
  <c r="EE19" i="30"/>
  <c r="ED19" i="30" s="1"/>
  <c r="EB19" i="30"/>
  <c r="EA19" i="30" s="1"/>
  <c r="DY19" i="30"/>
  <c r="DX19" i="30" s="1"/>
  <c r="DV19" i="30"/>
  <c r="DU19" i="30" s="1"/>
  <c r="DS19" i="30"/>
  <c r="DR19" i="30" s="1"/>
  <c r="DP19" i="30"/>
  <c r="DO19" i="30" s="1"/>
  <c r="DM19" i="30"/>
  <c r="DL19" i="30" s="1"/>
  <c r="DJ19" i="30"/>
  <c r="DI19" i="30" s="1"/>
  <c r="DG19" i="30"/>
  <c r="DF19" i="30" s="1"/>
  <c r="DD19" i="30"/>
  <c r="DC19" i="30" s="1"/>
  <c r="DA19" i="30"/>
  <c r="CZ19" i="30" s="1"/>
  <c r="CX19" i="30"/>
  <c r="CW19" i="30" s="1"/>
  <c r="CU19" i="30"/>
  <c r="CT19" i="30" s="1"/>
  <c r="CR19" i="30"/>
  <c r="CQ19" i="30" s="1"/>
  <c r="CO19" i="30"/>
  <c r="CN19" i="30" s="1"/>
  <c r="CL19" i="30"/>
  <c r="CK19" i="30" s="1"/>
  <c r="CI19" i="30"/>
  <c r="CH19" i="30" s="1"/>
  <c r="CF19" i="30"/>
  <c r="CE19" i="30" s="1"/>
  <c r="CC19" i="30"/>
  <c r="CB19" i="30" s="1"/>
  <c r="BZ19" i="30"/>
  <c r="BY19" i="30" s="1"/>
  <c r="BW19" i="30"/>
  <c r="BV19" i="30" s="1"/>
  <c r="BT19" i="30"/>
  <c r="BS19" i="30" s="1"/>
  <c r="BQ19" i="30"/>
  <c r="BP19" i="30" s="1"/>
  <c r="BN19" i="30"/>
  <c r="BM19" i="30" s="1"/>
  <c r="BK19" i="30"/>
  <c r="BJ19" i="30" s="1"/>
  <c r="BH19" i="30"/>
  <c r="BG19" i="30" s="1"/>
  <c r="FU18" i="30"/>
  <c r="FT18" i="30" s="1"/>
  <c r="FR18" i="30"/>
  <c r="FQ18" i="30" s="1"/>
  <c r="FO18" i="30"/>
  <c r="FN18" i="30" s="1"/>
  <c r="FL18" i="30"/>
  <c r="FK18" i="30" s="1"/>
  <c r="FI18" i="30"/>
  <c r="FH18" i="30" s="1"/>
  <c r="FF18" i="30"/>
  <c r="FE18" i="30" s="1"/>
  <c r="FC18" i="30"/>
  <c r="FB18" i="30" s="1"/>
  <c r="EZ18" i="30"/>
  <c r="EY18" i="30" s="1"/>
  <c r="EW18" i="30"/>
  <c r="EV18" i="30" s="1"/>
  <c r="ET18" i="30"/>
  <c r="ES18" i="30" s="1"/>
  <c r="EQ18" i="30"/>
  <c r="EP18" i="30" s="1"/>
  <c r="EN18" i="30"/>
  <c r="EM18" i="30" s="1"/>
  <c r="EK18" i="30"/>
  <c r="EJ18" i="30" s="1"/>
  <c r="EH18" i="30"/>
  <c r="EG18" i="30" s="1"/>
  <c r="EE18" i="30"/>
  <c r="ED18" i="30" s="1"/>
  <c r="EB18" i="30"/>
  <c r="EA18" i="30" s="1"/>
  <c r="DY18" i="30"/>
  <c r="DX18" i="30" s="1"/>
  <c r="DV18" i="30"/>
  <c r="DU18" i="30" s="1"/>
  <c r="DS18" i="30"/>
  <c r="DR18" i="30" s="1"/>
  <c r="DP18" i="30"/>
  <c r="DO18" i="30" s="1"/>
  <c r="DM18" i="30"/>
  <c r="DL18" i="30" s="1"/>
  <c r="DJ18" i="30"/>
  <c r="DI18" i="30" s="1"/>
  <c r="DG18" i="30"/>
  <c r="DF18" i="30" s="1"/>
  <c r="DD18" i="30"/>
  <c r="DC18" i="30"/>
  <c r="DA18" i="30"/>
  <c r="CZ18" i="30" s="1"/>
  <c r="CX18" i="30"/>
  <c r="CW18" i="30" s="1"/>
  <c r="CU18" i="30"/>
  <c r="CT18" i="30" s="1"/>
  <c r="CR18" i="30"/>
  <c r="CQ18" i="30" s="1"/>
  <c r="CO18" i="30"/>
  <c r="CN18" i="30" s="1"/>
  <c r="CL18" i="30"/>
  <c r="CK18" i="30" s="1"/>
  <c r="CI18" i="30"/>
  <c r="CH18" i="30" s="1"/>
  <c r="CF18" i="30"/>
  <c r="CE18" i="30" s="1"/>
  <c r="CC18" i="30"/>
  <c r="CB18" i="30" s="1"/>
  <c r="BZ18" i="30"/>
  <c r="BY18" i="30" s="1"/>
  <c r="BW18" i="30"/>
  <c r="BV18" i="30" s="1"/>
  <c r="BT18" i="30"/>
  <c r="BS18" i="30" s="1"/>
  <c r="BQ18" i="30"/>
  <c r="BP18" i="30" s="1"/>
  <c r="BN18" i="30"/>
  <c r="BM18" i="30" s="1"/>
  <c r="BK18" i="30"/>
  <c r="BJ18" i="30" s="1"/>
  <c r="BH18" i="30"/>
  <c r="BG18" i="30" s="1"/>
  <c r="FU17" i="30"/>
  <c r="FT17" i="30" s="1"/>
  <c r="FR17" i="30"/>
  <c r="FQ17" i="30" s="1"/>
  <c r="FO17" i="30"/>
  <c r="FN17" i="30" s="1"/>
  <c r="FL17" i="30"/>
  <c r="FK17" i="30" s="1"/>
  <c r="FI17" i="30"/>
  <c r="FH17" i="30" s="1"/>
  <c r="FF17" i="30"/>
  <c r="FE17" i="30" s="1"/>
  <c r="FC17" i="30"/>
  <c r="FB17" i="30" s="1"/>
  <c r="EZ17" i="30"/>
  <c r="EY17" i="30" s="1"/>
  <c r="EW17" i="30"/>
  <c r="EV17" i="30" s="1"/>
  <c r="ET17" i="30"/>
  <c r="ES17" i="30" s="1"/>
  <c r="EQ17" i="30"/>
  <c r="EP17" i="30" s="1"/>
  <c r="EN17" i="30"/>
  <c r="EM17" i="30" s="1"/>
  <c r="EK17" i="30"/>
  <c r="EJ17" i="30" s="1"/>
  <c r="EH17" i="30"/>
  <c r="EG17" i="30" s="1"/>
  <c r="EE17" i="30"/>
  <c r="ED17" i="30" s="1"/>
  <c r="EB17" i="30"/>
  <c r="EA17" i="30" s="1"/>
  <c r="DY17" i="30"/>
  <c r="DX17" i="30" s="1"/>
  <c r="DV17" i="30"/>
  <c r="DU17" i="30" s="1"/>
  <c r="DS17" i="30"/>
  <c r="DR17" i="30"/>
  <c r="DP17" i="30"/>
  <c r="DO17" i="30" s="1"/>
  <c r="DM17" i="30"/>
  <c r="DL17" i="30" s="1"/>
  <c r="DJ17" i="30"/>
  <c r="DI17" i="30" s="1"/>
  <c r="DG17" i="30"/>
  <c r="DF17" i="30" s="1"/>
  <c r="DD17" i="30"/>
  <c r="DC17" i="30" s="1"/>
  <c r="DA17" i="30"/>
  <c r="CZ17" i="30" s="1"/>
  <c r="CX17" i="30"/>
  <c r="CW17" i="30" s="1"/>
  <c r="CU17" i="30"/>
  <c r="CT17" i="30" s="1"/>
  <c r="CR17" i="30"/>
  <c r="CQ17" i="30" s="1"/>
  <c r="CO17" i="30"/>
  <c r="CN17" i="30" s="1"/>
  <c r="CL17" i="30"/>
  <c r="CK17" i="30" s="1"/>
  <c r="CI17" i="30"/>
  <c r="CH17" i="30" s="1"/>
  <c r="CF17" i="30"/>
  <c r="CE17" i="30" s="1"/>
  <c r="CC17" i="30"/>
  <c r="CB17" i="30" s="1"/>
  <c r="BZ17" i="30"/>
  <c r="BY17" i="30" s="1"/>
  <c r="BW17" i="30"/>
  <c r="BV17" i="30" s="1"/>
  <c r="BT17" i="30"/>
  <c r="BS17" i="30" s="1"/>
  <c r="BQ17" i="30"/>
  <c r="BP17" i="30" s="1"/>
  <c r="BN17" i="30"/>
  <c r="BM17" i="30" s="1"/>
  <c r="BK17" i="30"/>
  <c r="BJ17" i="30" s="1"/>
  <c r="BH17" i="30"/>
  <c r="BG17" i="30" s="1"/>
  <c r="FU16" i="30"/>
  <c r="FT16" i="30" s="1"/>
  <c r="FR16" i="30"/>
  <c r="FQ16" i="30" s="1"/>
  <c r="FO16" i="30"/>
  <c r="FN16" i="30" s="1"/>
  <c r="FL16" i="30"/>
  <c r="FK16" i="30" s="1"/>
  <c r="FI16" i="30"/>
  <c r="FH16" i="30" s="1"/>
  <c r="FF16" i="30"/>
  <c r="FE16" i="30" s="1"/>
  <c r="FC16" i="30"/>
  <c r="FB16" i="30" s="1"/>
  <c r="EZ16" i="30"/>
  <c r="EY16" i="30" s="1"/>
  <c r="EW16" i="30"/>
  <c r="EV16" i="30" s="1"/>
  <c r="ET16" i="30"/>
  <c r="ES16" i="30" s="1"/>
  <c r="EQ16" i="30"/>
  <c r="EP16" i="30" s="1"/>
  <c r="EN16" i="30"/>
  <c r="EM16" i="30" s="1"/>
  <c r="EK16" i="30"/>
  <c r="EJ16" i="30" s="1"/>
  <c r="EH16" i="30"/>
  <c r="EG16" i="30" s="1"/>
  <c r="EE16" i="30"/>
  <c r="ED16" i="30" s="1"/>
  <c r="EB16" i="30"/>
  <c r="EA16" i="30" s="1"/>
  <c r="DY16" i="30"/>
  <c r="DX16" i="30" s="1"/>
  <c r="DV16" i="30"/>
  <c r="DU16" i="30" s="1"/>
  <c r="DS16" i="30"/>
  <c r="DR16" i="30" s="1"/>
  <c r="DP16" i="30"/>
  <c r="DO16" i="30" s="1"/>
  <c r="DM16" i="30"/>
  <c r="DL16" i="30" s="1"/>
  <c r="DJ16" i="30"/>
  <c r="DI16" i="30" s="1"/>
  <c r="DG16" i="30"/>
  <c r="DF16" i="30" s="1"/>
  <c r="DD16" i="30"/>
  <c r="DC16" i="30" s="1"/>
  <c r="DA16" i="30"/>
  <c r="CZ16" i="30" s="1"/>
  <c r="CX16" i="30"/>
  <c r="CW16" i="30" s="1"/>
  <c r="CU16" i="30"/>
  <c r="CT16" i="30" s="1"/>
  <c r="CR16" i="30"/>
  <c r="CQ16" i="30" s="1"/>
  <c r="CO16" i="30"/>
  <c r="CN16" i="30" s="1"/>
  <c r="CL16" i="30"/>
  <c r="CK16" i="30" s="1"/>
  <c r="CI16" i="30"/>
  <c r="CH16" i="30" s="1"/>
  <c r="CF16" i="30"/>
  <c r="CE16" i="30" s="1"/>
  <c r="CC16" i="30"/>
  <c r="CB16" i="30" s="1"/>
  <c r="BZ16" i="30"/>
  <c r="BY16" i="30" s="1"/>
  <c r="BW16" i="30"/>
  <c r="BV16" i="30" s="1"/>
  <c r="BT16" i="30"/>
  <c r="BS16" i="30" s="1"/>
  <c r="BQ16" i="30"/>
  <c r="BP16" i="30" s="1"/>
  <c r="BN16" i="30"/>
  <c r="BM16" i="30" s="1"/>
  <c r="BK16" i="30"/>
  <c r="BJ16" i="30" s="1"/>
  <c r="BH16" i="30"/>
  <c r="BG16" i="30" s="1"/>
  <c r="FU15" i="30"/>
  <c r="FT15" i="30" s="1"/>
  <c r="FR15" i="30"/>
  <c r="FQ15" i="30" s="1"/>
  <c r="FO15" i="30"/>
  <c r="FN15" i="30" s="1"/>
  <c r="FL15" i="30"/>
  <c r="FK15" i="30" s="1"/>
  <c r="FI15" i="30"/>
  <c r="FH15" i="30" s="1"/>
  <c r="FF15" i="30"/>
  <c r="FE15" i="30" s="1"/>
  <c r="FC15" i="30"/>
  <c r="FB15" i="30" s="1"/>
  <c r="EZ15" i="30"/>
  <c r="EY15" i="30" s="1"/>
  <c r="EW15" i="30"/>
  <c r="EV15" i="30" s="1"/>
  <c r="ET15" i="30"/>
  <c r="ES15" i="30" s="1"/>
  <c r="EQ15" i="30"/>
  <c r="EP15" i="30" s="1"/>
  <c r="EN15" i="30"/>
  <c r="EM15" i="30" s="1"/>
  <c r="EK15" i="30"/>
  <c r="EJ15" i="30" s="1"/>
  <c r="EH15" i="30"/>
  <c r="EG15" i="30" s="1"/>
  <c r="EE15" i="30"/>
  <c r="ED15" i="30" s="1"/>
  <c r="EB15" i="30"/>
  <c r="EA15" i="30" s="1"/>
  <c r="DY15" i="30"/>
  <c r="DX15" i="30" s="1"/>
  <c r="DV15" i="30"/>
  <c r="DU15" i="30"/>
  <c r="DS15" i="30"/>
  <c r="DR15" i="30" s="1"/>
  <c r="DP15" i="30"/>
  <c r="DO15" i="30" s="1"/>
  <c r="DM15" i="30"/>
  <c r="DL15" i="30" s="1"/>
  <c r="DJ15" i="30"/>
  <c r="DI15" i="30" s="1"/>
  <c r="DG15" i="30"/>
  <c r="DF15" i="30" s="1"/>
  <c r="DD15" i="30"/>
  <c r="DC15" i="30" s="1"/>
  <c r="DA15" i="30"/>
  <c r="CZ15" i="30" s="1"/>
  <c r="CX15" i="30"/>
  <c r="CW15" i="30" s="1"/>
  <c r="CU15" i="30"/>
  <c r="CT15" i="30" s="1"/>
  <c r="CR15" i="30"/>
  <c r="CQ15" i="30" s="1"/>
  <c r="CO15" i="30"/>
  <c r="CN15" i="30" s="1"/>
  <c r="CL15" i="30"/>
  <c r="CK15" i="30" s="1"/>
  <c r="CI15" i="30"/>
  <c r="CH15" i="30" s="1"/>
  <c r="CF15" i="30"/>
  <c r="CE15" i="30" s="1"/>
  <c r="CC15" i="30"/>
  <c r="CB15" i="30" s="1"/>
  <c r="BZ15" i="30"/>
  <c r="BY15" i="30" s="1"/>
  <c r="BW15" i="30"/>
  <c r="BV15" i="30" s="1"/>
  <c r="BT15" i="30"/>
  <c r="BS15" i="30" s="1"/>
  <c r="BQ15" i="30"/>
  <c r="BP15" i="30" s="1"/>
  <c r="BN15" i="30"/>
  <c r="BM15" i="30" s="1"/>
  <c r="BK15" i="30"/>
  <c r="BJ15" i="30" s="1"/>
  <c r="BH15" i="30"/>
  <c r="BG15" i="30" s="1"/>
  <c r="FU14" i="30"/>
  <c r="FT14" i="30" s="1"/>
  <c r="FR14" i="30"/>
  <c r="FQ14" i="30" s="1"/>
  <c r="FO14" i="30"/>
  <c r="FN14" i="30" s="1"/>
  <c r="FL14" i="30"/>
  <c r="FK14" i="30"/>
  <c r="FI14" i="30"/>
  <c r="FH14" i="30" s="1"/>
  <c r="FF14" i="30"/>
  <c r="FE14" i="30" s="1"/>
  <c r="FC14" i="30"/>
  <c r="FB14" i="30" s="1"/>
  <c r="EZ14" i="30"/>
  <c r="EY14" i="30" s="1"/>
  <c r="EW14" i="30"/>
  <c r="EV14" i="30" s="1"/>
  <c r="ET14" i="30"/>
  <c r="ES14" i="30" s="1"/>
  <c r="EQ14" i="30"/>
  <c r="EP14" i="30" s="1"/>
  <c r="EN14" i="30"/>
  <c r="EM14" i="30" s="1"/>
  <c r="EK14" i="30"/>
  <c r="EJ14" i="30" s="1"/>
  <c r="EH14" i="30"/>
  <c r="EG14" i="30" s="1"/>
  <c r="EE14" i="30"/>
  <c r="ED14" i="30" s="1"/>
  <c r="EB14" i="30"/>
  <c r="EA14" i="30" s="1"/>
  <c r="DY14" i="30"/>
  <c r="DX14" i="30" s="1"/>
  <c r="DV14" i="30"/>
  <c r="DU14" i="30" s="1"/>
  <c r="DS14" i="30"/>
  <c r="DR14" i="30" s="1"/>
  <c r="DP14" i="30"/>
  <c r="DO14" i="30" s="1"/>
  <c r="DM14" i="30"/>
  <c r="DL14" i="30" s="1"/>
  <c r="DJ14" i="30"/>
  <c r="DI14" i="30" s="1"/>
  <c r="DG14" i="30"/>
  <c r="DF14" i="30"/>
  <c r="DD14" i="30"/>
  <c r="DC14" i="30" s="1"/>
  <c r="DA14" i="30"/>
  <c r="CZ14" i="30" s="1"/>
  <c r="CX14" i="30"/>
  <c r="CW14" i="30" s="1"/>
  <c r="CU14" i="30"/>
  <c r="CT14" i="30" s="1"/>
  <c r="CR14" i="30"/>
  <c r="CQ14" i="30" s="1"/>
  <c r="CO14" i="30"/>
  <c r="CN14" i="30" s="1"/>
  <c r="CL14" i="30"/>
  <c r="CK14" i="30" s="1"/>
  <c r="CI14" i="30"/>
  <c r="CH14" i="30" s="1"/>
  <c r="CF14" i="30"/>
  <c r="CE14" i="30" s="1"/>
  <c r="CC14" i="30"/>
  <c r="CB14" i="30"/>
  <c r="BZ14" i="30"/>
  <c r="BY14" i="30"/>
  <c r="BW14" i="30"/>
  <c r="BV14" i="30" s="1"/>
  <c r="BT14" i="30"/>
  <c r="BS14" i="30" s="1"/>
  <c r="BQ14" i="30"/>
  <c r="BP14" i="30" s="1"/>
  <c r="BN14" i="30"/>
  <c r="BM14" i="30" s="1"/>
  <c r="BK14" i="30"/>
  <c r="BJ14" i="30" s="1"/>
  <c r="BH14" i="30"/>
  <c r="BG14" i="30" s="1"/>
  <c r="FU13" i="30"/>
  <c r="FT13" i="30" s="1"/>
  <c r="FR13" i="30"/>
  <c r="FQ13" i="30" s="1"/>
  <c r="FO13" i="30"/>
  <c r="FN13" i="30" s="1"/>
  <c r="FL13" i="30"/>
  <c r="FK13" i="30" s="1"/>
  <c r="FI13" i="30"/>
  <c r="FH13" i="30" s="1"/>
  <c r="FF13" i="30"/>
  <c r="FE13" i="30" s="1"/>
  <c r="FC13" i="30"/>
  <c r="FB13" i="30" s="1"/>
  <c r="EZ13" i="30"/>
  <c r="EY13" i="30" s="1"/>
  <c r="EW13" i="30"/>
  <c r="EV13" i="30" s="1"/>
  <c r="ET13" i="30"/>
  <c r="ES13" i="30" s="1"/>
  <c r="EQ13" i="30"/>
  <c r="EP13" i="30" s="1"/>
  <c r="EN13" i="30"/>
  <c r="EM13" i="30" s="1"/>
  <c r="EK13" i="30"/>
  <c r="EJ13" i="30" s="1"/>
  <c r="EH13" i="30"/>
  <c r="EG13" i="30" s="1"/>
  <c r="EE13" i="30"/>
  <c r="ED13" i="30" s="1"/>
  <c r="EB13" i="30"/>
  <c r="EA13" i="30" s="1"/>
  <c r="DY13" i="30"/>
  <c r="DX13" i="30"/>
  <c r="DV13" i="30"/>
  <c r="DU13" i="30" s="1"/>
  <c r="DS13" i="30"/>
  <c r="DR13" i="30" s="1"/>
  <c r="DP13" i="30"/>
  <c r="DO13" i="30" s="1"/>
  <c r="DM13" i="30"/>
  <c r="DL13" i="30" s="1"/>
  <c r="DJ13" i="30"/>
  <c r="DI13" i="30" s="1"/>
  <c r="DG13" i="30"/>
  <c r="DF13" i="30" s="1"/>
  <c r="DD13" i="30"/>
  <c r="DC13" i="30" s="1"/>
  <c r="DA13" i="30"/>
  <c r="CZ13" i="30" s="1"/>
  <c r="CX13" i="30"/>
  <c r="CW13" i="30" s="1"/>
  <c r="CU13" i="30"/>
  <c r="CT13" i="30" s="1"/>
  <c r="CR13" i="30"/>
  <c r="CQ13" i="30" s="1"/>
  <c r="CO13" i="30"/>
  <c r="CN13" i="30" s="1"/>
  <c r="CL13" i="30"/>
  <c r="CK13" i="30" s="1"/>
  <c r="CI13" i="30"/>
  <c r="CH13" i="30" s="1"/>
  <c r="CF13" i="30"/>
  <c r="CE13" i="30" s="1"/>
  <c r="CC13" i="30"/>
  <c r="CB13" i="30" s="1"/>
  <c r="BZ13" i="30"/>
  <c r="BY13" i="30" s="1"/>
  <c r="BW13" i="30"/>
  <c r="BV13" i="30" s="1"/>
  <c r="BT13" i="30"/>
  <c r="BS13" i="30" s="1"/>
  <c r="BQ13" i="30"/>
  <c r="BP13" i="30" s="1"/>
  <c r="BN13" i="30"/>
  <c r="BM13" i="30" s="1"/>
  <c r="BK13" i="30"/>
  <c r="BJ13" i="30" s="1"/>
  <c r="BH13" i="30"/>
  <c r="BG13" i="30" s="1"/>
  <c r="FU12" i="30"/>
  <c r="FT12" i="30" s="1"/>
  <c r="FR12" i="30"/>
  <c r="FQ12" i="30" s="1"/>
  <c r="FO12" i="30"/>
  <c r="FN12" i="30" s="1"/>
  <c r="FL12" i="30"/>
  <c r="FK12" i="30" s="1"/>
  <c r="FI12" i="30"/>
  <c r="FH12" i="30" s="1"/>
  <c r="FF12" i="30"/>
  <c r="FE12" i="30" s="1"/>
  <c r="FC12" i="30"/>
  <c r="FB12" i="30" s="1"/>
  <c r="EZ12" i="30"/>
  <c r="EY12" i="30" s="1"/>
  <c r="EW12" i="30"/>
  <c r="EV12" i="30" s="1"/>
  <c r="ET12" i="30"/>
  <c r="ES12" i="30" s="1"/>
  <c r="EQ12" i="30"/>
  <c r="EP12" i="30" s="1"/>
  <c r="EN12" i="30"/>
  <c r="EM12" i="30" s="1"/>
  <c r="EK12" i="30"/>
  <c r="EJ12" i="30" s="1"/>
  <c r="EH12" i="30"/>
  <c r="EG12" i="30" s="1"/>
  <c r="EE12" i="30"/>
  <c r="ED12" i="30" s="1"/>
  <c r="EB12" i="30"/>
  <c r="EA12" i="30" s="1"/>
  <c r="DY12" i="30"/>
  <c r="DX12" i="30" s="1"/>
  <c r="DV12" i="30"/>
  <c r="DU12" i="30" s="1"/>
  <c r="DS12" i="30"/>
  <c r="DR12" i="30" s="1"/>
  <c r="DP12" i="30"/>
  <c r="DO12" i="30" s="1"/>
  <c r="DM12" i="30"/>
  <c r="DL12" i="30" s="1"/>
  <c r="DJ12" i="30"/>
  <c r="DI12" i="30" s="1"/>
  <c r="DG12" i="30"/>
  <c r="DF12" i="30" s="1"/>
  <c r="DD12" i="30"/>
  <c r="DC12" i="30" s="1"/>
  <c r="DA12" i="30"/>
  <c r="CZ12" i="30" s="1"/>
  <c r="CX12" i="30"/>
  <c r="CW12" i="30" s="1"/>
  <c r="CU12" i="30"/>
  <c r="CT12" i="30" s="1"/>
  <c r="CR12" i="30"/>
  <c r="CQ12" i="30" s="1"/>
  <c r="CO12" i="30"/>
  <c r="CN12" i="30" s="1"/>
  <c r="CL12" i="30"/>
  <c r="CK12" i="30" s="1"/>
  <c r="CI12" i="30"/>
  <c r="CH12" i="30" s="1"/>
  <c r="CF12" i="30"/>
  <c r="CE12" i="30" s="1"/>
  <c r="CC12" i="30"/>
  <c r="CB12" i="30" s="1"/>
  <c r="BZ12" i="30"/>
  <c r="BY12" i="30" s="1"/>
  <c r="BW12" i="30"/>
  <c r="BV12" i="30" s="1"/>
  <c r="BT12" i="30"/>
  <c r="BS12" i="30" s="1"/>
  <c r="BQ12" i="30"/>
  <c r="BP12" i="30" s="1"/>
  <c r="BN12" i="30"/>
  <c r="BM12" i="30" s="1"/>
  <c r="BK12" i="30"/>
  <c r="BJ12" i="30" s="1"/>
  <c r="BH12" i="30"/>
  <c r="BG12" i="30" s="1"/>
  <c r="FU11" i="30"/>
  <c r="FT11" i="30" s="1"/>
  <c r="FR11" i="30"/>
  <c r="FQ11" i="30" s="1"/>
  <c r="FO11" i="30"/>
  <c r="FN11" i="30" s="1"/>
  <c r="FL11" i="30"/>
  <c r="FK11" i="30" s="1"/>
  <c r="FI11" i="30"/>
  <c r="FH11" i="30" s="1"/>
  <c r="FF11" i="30"/>
  <c r="FE11" i="30" s="1"/>
  <c r="FC11" i="30"/>
  <c r="FB11" i="30" s="1"/>
  <c r="EZ11" i="30"/>
  <c r="EY11" i="30" s="1"/>
  <c r="EW11" i="30"/>
  <c r="EV11" i="30" s="1"/>
  <c r="ET11" i="30"/>
  <c r="ES11" i="30" s="1"/>
  <c r="EQ11" i="30"/>
  <c r="EP11" i="30" s="1"/>
  <c r="EN11" i="30"/>
  <c r="EM11" i="30" s="1"/>
  <c r="EK11" i="30"/>
  <c r="EJ11" i="30" s="1"/>
  <c r="EH11" i="30"/>
  <c r="EG11" i="30" s="1"/>
  <c r="EE11" i="30"/>
  <c r="ED11" i="30" s="1"/>
  <c r="EB11" i="30"/>
  <c r="EA11" i="30" s="1"/>
  <c r="DY11" i="30"/>
  <c r="DX11" i="30" s="1"/>
  <c r="DV11" i="30"/>
  <c r="DU11" i="30" s="1"/>
  <c r="DS11" i="30"/>
  <c r="DR11" i="30" s="1"/>
  <c r="DP11" i="30"/>
  <c r="DO11" i="30" s="1"/>
  <c r="DM11" i="30"/>
  <c r="DL11" i="30" s="1"/>
  <c r="DJ11" i="30"/>
  <c r="DI11" i="30" s="1"/>
  <c r="DG11" i="30"/>
  <c r="DF11" i="30" s="1"/>
  <c r="DD11" i="30"/>
  <c r="DC11" i="30" s="1"/>
  <c r="DA11" i="30"/>
  <c r="CZ11" i="30" s="1"/>
  <c r="CX11" i="30"/>
  <c r="CW11" i="30" s="1"/>
  <c r="CU11" i="30"/>
  <c r="CT11" i="30" s="1"/>
  <c r="CR11" i="30"/>
  <c r="CQ11" i="30" s="1"/>
  <c r="CO11" i="30"/>
  <c r="CN11" i="30" s="1"/>
  <c r="CL11" i="30"/>
  <c r="CK11" i="30" s="1"/>
  <c r="CI11" i="30"/>
  <c r="CH11" i="30" s="1"/>
  <c r="CF11" i="30"/>
  <c r="CE11" i="30" s="1"/>
  <c r="CC11" i="30"/>
  <c r="CB11" i="30" s="1"/>
  <c r="BZ11" i="30"/>
  <c r="BY11" i="30" s="1"/>
  <c r="BW11" i="30"/>
  <c r="BV11" i="30" s="1"/>
  <c r="BT11" i="30"/>
  <c r="BS11" i="30" s="1"/>
  <c r="BQ11" i="30"/>
  <c r="BP11" i="30" s="1"/>
  <c r="BN11" i="30"/>
  <c r="BK11" i="30"/>
  <c r="BH11" i="30"/>
  <c r="FU10" i="30"/>
  <c r="FT10" i="30" s="1"/>
  <c r="FR10" i="30"/>
  <c r="FQ10" i="30" s="1"/>
  <c r="FO10" i="30"/>
  <c r="FN10" i="30" s="1"/>
  <c r="FL10" i="30"/>
  <c r="FK10" i="30" s="1"/>
  <c r="FI10" i="30"/>
  <c r="FH10" i="30" s="1"/>
  <c r="FF10" i="30"/>
  <c r="FE10" i="30" s="1"/>
  <c r="FC10" i="30"/>
  <c r="FB10" i="30" s="1"/>
  <c r="EZ10" i="30"/>
  <c r="EY10" i="30" s="1"/>
  <c r="EW10" i="30"/>
  <c r="EV10" i="30" s="1"/>
  <c r="ET10" i="30"/>
  <c r="ES10" i="30" s="1"/>
  <c r="EQ10" i="30"/>
  <c r="EP10" i="30" s="1"/>
  <c r="EN10" i="30"/>
  <c r="EM10" i="30" s="1"/>
  <c r="EK10" i="30"/>
  <c r="EJ10" i="30" s="1"/>
  <c r="EH10" i="30"/>
  <c r="EG10" i="30" s="1"/>
  <c r="EE10" i="30"/>
  <c r="ED10" i="30" s="1"/>
  <c r="EB10" i="30"/>
  <c r="EA10" i="30" s="1"/>
  <c r="DY10" i="30"/>
  <c r="DX10" i="30" s="1"/>
  <c r="DV10" i="30"/>
  <c r="DU10" i="30" s="1"/>
  <c r="DS10" i="30"/>
  <c r="DR10" i="30" s="1"/>
  <c r="DP10" i="30"/>
  <c r="DO10" i="30" s="1"/>
  <c r="DM10" i="30"/>
  <c r="DL10" i="30" s="1"/>
  <c r="DJ10" i="30"/>
  <c r="DI10" i="30" s="1"/>
  <c r="DG10" i="30"/>
  <c r="DF10" i="30" s="1"/>
  <c r="DD10" i="30"/>
  <c r="DC10" i="30" s="1"/>
  <c r="DA10" i="30"/>
  <c r="CZ10" i="30" s="1"/>
  <c r="CX10" i="30"/>
  <c r="CW10" i="30" s="1"/>
  <c r="CU10" i="30"/>
  <c r="CT10" i="30" s="1"/>
  <c r="CR10" i="30"/>
  <c r="CQ10" i="30" s="1"/>
  <c r="CO10" i="30"/>
  <c r="CN10" i="30" s="1"/>
  <c r="CL10" i="30"/>
  <c r="CK10" i="30" s="1"/>
  <c r="CI10" i="30"/>
  <c r="CH10" i="30" s="1"/>
  <c r="CF10" i="30"/>
  <c r="CE10" i="30" s="1"/>
  <c r="CC10" i="30"/>
  <c r="CB10" i="30" s="1"/>
  <c r="BZ10" i="30"/>
  <c r="BY10" i="30" s="1"/>
  <c r="BW10" i="30"/>
  <c r="BV10" i="30" s="1"/>
  <c r="BT10" i="30"/>
  <c r="BS10" i="30"/>
  <c r="BQ10" i="30"/>
  <c r="BP10" i="30" s="1"/>
  <c r="BN10" i="30"/>
  <c r="BK10" i="30"/>
  <c r="BH10" i="30"/>
  <c r="FU9" i="30"/>
  <c r="FT9" i="30" s="1"/>
  <c r="FR9" i="30"/>
  <c r="FQ9" i="30" s="1"/>
  <c r="FO9" i="30"/>
  <c r="FN9" i="30" s="1"/>
  <c r="FL9" i="30"/>
  <c r="FK9" i="30" s="1"/>
  <c r="FI9" i="30"/>
  <c r="FH9" i="30" s="1"/>
  <c r="FF9" i="30"/>
  <c r="FE9" i="30" s="1"/>
  <c r="FC9" i="30"/>
  <c r="FB9" i="30" s="1"/>
  <c r="EZ9" i="30"/>
  <c r="EY9" i="30" s="1"/>
  <c r="EW9" i="30"/>
  <c r="EV9" i="30" s="1"/>
  <c r="ET9" i="30"/>
  <c r="ES9" i="30" s="1"/>
  <c r="EQ9" i="30"/>
  <c r="EP9" i="30" s="1"/>
  <c r="EN9" i="30"/>
  <c r="EM9" i="30" s="1"/>
  <c r="EK9" i="30"/>
  <c r="EJ9" i="30" s="1"/>
  <c r="EH9" i="30"/>
  <c r="EG9" i="30" s="1"/>
  <c r="EE9" i="30"/>
  <c r="ED9" i="30" s="1"/>
  <c r="EB9" i="30"/>
  <c r="EA9" i="30" s="1"/>
  <c r="DY9" i="30"/>
  <c r="DX9" i="30" s="1"/>
  <c r="DV9" i="30"/>
  <c r="DU9" i="30" s="1"/>
  <c r="DS9" i="30"/>
  <c r="DR9" i="30" s="1"/>
  <c r="DP9" i="30"/>
  <c r="DO9" i="30" s="1"/>
  <c r="DM9" i="30"/>
  <c r="DL9" i="30" s="1"/>
  <c r="DJ9" i="30"/>
  <c r="DI9" i="30" s="1"/>
  <c r="DG9" i="30"/>
  <c r="DF9" i="30" s="1"/>
  <c r="DD9" i="30"/>
  <c r="DC9" i="30" s="1"/>
  <c r="DA9" i="30"/>
  <c r="CZ9" i="30" s="1"/>
  <c r="CX9" i="30"/>
  <c r="CW9" i="30" s="1"/>
  <c r="CU9" i="30"/>
  <c r="CT9" i="30" s="1"/>
  <c r="CR9" i="30"/>
  <c r="CQ9" i="30" s="1"/>
  <c r="CO9" i="30"/>
  <c r="CN9" i="30" s="1"/>
  <c r="CL9" i="30"/>
  <c r="CK9" i="30" s="1"/>
  <c r="CI9" i="30"/>
  <c r="CH9" i="30" s="1"/>
  <c r="CF9" i="30"/>
  <c r="CE9" i="30" s="1"/>
  <c r="CC9" i="30"/>
  <c r="CB9" i="30" s="1"/>
  <c r="BZ9" i="30"/>
  <c r="BY9" i="30" s="1"/>
  <c r="BW9" i="30"/>
  <c r="BV9" i="30" s="1"/>
  <c r="BT9" i="30"/>
  <c r="BS9" i="30" s="1"/>
  <c r="BQ9" i="30"/>
  <c r="BP9" i="30" s="1"/>
  <c r="BN9" i="30"/>
  <c r="BK9" i="30"/>
  <c r="BH9" i="30"/>
  <c r="FU8" i="30"/>
  <c r="FT8" i="30" s="1"/>
  <c r="FR8" i="30"/>
  <c r="FQ8" i="30" s="1"/>
  <c r="FO8" i="30"/>
  <c r="FN8" i="30" s="1"/>
  <c r="FL8" i="30"/>
  <c r="FK8" i="30" s="1"/>
  <c r="FI8" i="30"/>
  <c r="FH8" i="30" s="1"/>
  <c r="FF8" i="30"/>
  <c r="FE8" i="30" s="1"/>
  <c r="FC8" i="30"/>
  <c r="FB8" i="30" s="1"/>
  <c r="EZ8" i="30"/>
  <c r="EY8" i="30" s="1"/>
  <c r="EW8" i="30"/>
  <c r="EV8" i="30" s="1"/>
  <c r="ET8" i="30"/>
  <c r="ES8" i="30" s="1"/>
  <c r="EQ8" i="30"/>
  <c r="EP8" i="30" s="1"/>
  <c r="EN8" i="30"/>
  <c r="EM8" i="30" s="1"/>
  <c r="EK8" i="30"/>
  <c r="EJ8" i="30" s="1"/>
  <c r="EH8" i="30"/>
  <c r="EG8" i="30" s="1"/>
  <c r="EE8" i="30"/>
  <c r="ED8" i="30" s="1"/>
  <c r="EB8" i="30"/>
  <c r="EA8" i="30" s="1"/>
  <c r="DY8" i="30"/>
  <c r="DX8" i="30" s="1"/>
  <c r="DV8" i="30"/>
  <c r="DU8" i="30" s="1"/>
  <c r="DS8" i="30"/>
  <c r="DR8" i="30" s="1"/>
  <c r="DP8" i="30"/>
  <c r="DO8" i="30" s="1"/>
  <c r="DM8" i="30"/>
  <c r="DL8" i="30" s="1"/>
  <c r="DJ8" i="30"/>
  <c r="DI8" i="30" s="1"/>
  <c r="DG8" i="30"/>
  <c r="DF8" i="30" s="1"/>
  <c r="DD8" i="30"/>
  <c r="DC8" i="30" s="1"/>
  <c r="DA8" i="30"/>
  <c r="CZ8" i="30" s="1"/>
  <c r="CX8" i="30"/>
  <c r="CW8" i="30" s="1"/>
  <c r="CU8" i="30"/>
  <c r="CT8" i="30" s="1"/>
  <c r="CR8" i="30"/>
  <c r="CQ8" i="30" s="1"/>
  <c r="CO8" i="30"/>
  <c r="CN8" i="30" s="1"/>
  <c r="CL8" i="30"/>
  <c r="CK8" i="30" s="1"/>
  <c r="CI8" i="30"/>
  <c r="CH8" i="30" s="1"/>
  <c r="CF8" i="30"/>
  <c r="CE8" i="30" s="1"/>
  <c r="CC8" i="30"/>
  <c r="CB8" i="30" s="1"/>
  <c r="BZ8" i="30"/>
  <c r="BY8" i="30" s="1"/>
  <c r="BW8" i="30"/>
  <c r="BV8" i="30" s="1"/>
  <c r="BT8" i="30"/>
  <c r="BS8" i="30" s="1"/>
  <c r="BQ8" i="30"/>
  <c r="BP8" i="30" s="1"/>
  <c r="BN8" i="30"/>
  <c r="BK8" i="30"/>
  <c r="BH8" i="30"/>
  <c r="FU7" i="30"/>
  <c r="FT7" i="30" s="1"/>
  <c r="FR7" i="30"/>
  <c r="FQ7" i="30" s="1"/>
  <c r="FO7" i="30"/>
  <c r="FN7" i="30" s="1"/>
  <c r="FL7" i="30"/>
  <c r="FK7" i="30" s="1"/>
  <c r="FI7" i="30"/>
  <c r="FH7" i="30" s="1"/>
  <c r="FF7" i="30"/>
  <c r="FE7" i="30" s="1"/>
  <c r="FC7" i="30"/>
  <c r="FB7" i="30" s="1"/>
  <c r="EZ7" i="30"/>
  <c r="EY7" i="30" s="1"/>
  <c r="EW7" i="30"/>
  <c r="EV7" i="30" s="1"/>
  <c r="ET7" i="30"/>
  <c r="ES7" i="30" s="1"/>
  <c r="EQ7" i="30"/>
  <c r="EP7" i="30" s="1"/>
  <c r="EN7" i="30"/>
  <c r="EM7" i="30" s="1"/>
  <c r="EK7" i="30"/>
  <c r="EJ7" i="30" s="1"/>
  <c r="EH7" i="30"/>
  <c r="EG7" i="30" s="1"/>
  <c r="EE7" i="30"/>
  <c r="ED7" i="30" s="1"/>
  <c r="EB7" i="30"/>
  <c r="EA7" i="30" s="1"/>
  <c r="DY7" i="30"/>
  <c r="DX7" i="30" s="1"/>
  <c r="DV7" i="30"/>
  <c r="DU7" i="30" s="1"/>
  <c r="DS7" i="30"/>
  <c r="DR7" i="30" s="1"/>
  <c r="DP7" i="30"/>
  <c r="DO7" i="30" s="1"/>
  <c r="DM7" i="30"/>
  <c r="DL7" i="30" s="1"/>
  <c r="DJ7" i="30"/>
  <c r="DI7" i="30" s="1"/>
  <c r="DG7" i="30"/>
  <c r="DF7" i="30" s="1"/>
  <c r="DD7" i="30"/>
  <c r="DC7" i="30" s="1"/>
  <c r="DA7" i="30"/>
  <c r="CZ7" i="30" s="1"/>
  <c r="CX7" i="30"/>
  <c r="CW7" i="30" s="1"/>
  <c r="CU7" i="30"/>
  <c r="CT7" i="30" s="1"/>
  <c r="CR7" i="30"/>
  <c r="CQ7" i="30" s="1"/>
  <c r="CO7" i="30"/>
  <c r="CN7" i="30" s="1"/>
  <c r="CL7" i="30"/>
  <c r="CK7" i="30" s="1"/>
  <c r="CI7" i="30"/>
  <c r="CH7" i="30" s="1"/>
  <c r="CF7" i="30"/>
  <c r="CE7" i="30" s="1"/>
  <c r="CC7" i="30"/>
  <c r="CB7" i="30" s="1"/>
  <c r="BZ7" i="30"/>
  <c r="BY7" i="30" s="1"/>
  <c r="BW7" i="30"/>
  <c r="BV7" i="30" s="1"/>
  <c r="BT7" i="30"/>
  <c r="BS7" i="30" s="1"/>
  <c r="BQ7" i="30"/>
  <c r="BP7" i="30" s="1"/>
  <c r="BN7" i="30"/>
  <c r="BK7" i="30"/>
  <c r="BH7" i="30"/>
  <c r="S2" i="30"/>
  <c r="AU29" i="30" s="1"/>
  <c r="Q2" i="30"/>
  <c r="C83" i="29"/>
  <c r="FT81" i="29"/>
  <c r="FS81" i="29" s="1"/>
  <c r="FQ81" i="29"/>
  <c r="FP81" i="29" s="1"/>
  <c r="FN81" i="29"/>
  <c r="FM81" i="29" s="1"/>
  <c r="FK81" i="29"/>
  <c r="FJ81" i="29" s="1"/>
  <c r="FH81" i="29"/>
  <c r="FG81" i="29" s="1"/>
  <c r="FE81" i="29"/>
  <c r="FD81" i="29" s="1"/>
  <c r="FB81" i="29"/>
  <c r="FA81" i="29" s="1"/>
  <c r="EY81" i="29"/>
  <c r="EX81" i="29" s="1"/>
  <c r="EV81" i="29"/>
  <c r="EU81" i="29" s="1"/>
  <c r="ES81" i="29"/>
  <c r="ER81" i="29" s="1"/>
  <c r="EP81" i="29"/>
  <c r="EO81" i="29" s="1"/>
  <c r="EM81" i="29"/>
  <c r="EL81" i="29" s="1"/>
  <c r="EJ81" i="29"/>
  <c r="EI81" i="29" s="1"/>
  <c r="EG81" i="29"/>
  <c r="EF81" i="29" s="1"/>
  <c r="ED81" i="29"/>
  <c r="EC81" i="29" s="1"/>
  <c r="EA81" i="29"/>
  <c r="DZ81" i="29" s="1"/>
  <c r="DX81" i="29"/>
  <c r="DW81" i="29" s="1"/>
  <c r="DU81" i="29"/>
  <c r="DT81" i="29" s="1"/>
  <c r="DR81" i="29"/>
  <c r="DQ81" i="29" s="1"/>
  <c r="DO81" i="29"/>
  <c r="DN81" i="29" s="1"/>
  <c r="DL81" i="29"/>
  <c r="DK81" i="29" s="1"/>
  <c r="DI81" i="29"/>
  <c r="DH81" i="29" s="1"/>
  <c r="DF81" i="29"/>
  <c r="DE81" i="29" s="1"/>
  <c r="DC81" i="29"/>
  <c r="DB81" i="29" s="1"/>
  <c r="CZ81" i="29"/>
  <c r="CY81" i="29" s="1"/>
  <c r="CW81" i="29"/>
  <c r="CV81" i="29" s="1"/>
  <c r="CT81" i="29"/>
  <c r="CS81" i="29" s="1"/>
  <c r="CQ81" i="29"/>
  <c r="CP81" i="29" s="1"/>
  <c r="CN81" i="29"/>
  <c r="CM81" i="29" s="1"/>
  <c r="CK81" i="29"/>
  <c r="CJ81" i="29" s="1"/>
  <c r="CH81" i="29"/>
  <c r="CG81" i="29" s="1"/>
  <c r="CE81" i="29"/>
  <c r="CD81" i="29" s="1"/>
  <c r="CB81" i="29"/>
  <c r="CA81" i="29" s="1"/>
  <c r="BY81" i="29"/>
  <c r="BX81" i="29" s="1"/>
  <c r="BV81" i="29"/>
  <c r="BU81" i="29" s="1"/>
  <c r="BS81" i="29"/>
  <c r="BR81" i="29" s="1"/>
  <c r="BP81" i="29"/>
  <c r="BO81" i="29" s="1"/>
  <c r="BM81" i="29"/>
  <c r="BL81" i="29" s="1"/>
  <c r="BJ81" i="29"/>
  <c r="BI81" i="29" s="1"/>
  <c r="BG81" i="29"/>
  <c r="BF81" i="29" s="1"/>
  <c r="FT80" i="29"/>
  <c r="FS80" i="29" s="1"/>
  <c r="FQ80" i="29"/>
  <c r="FP80" i="29" s="1"/>
  <c r="FN80" i="29"/>
  <c r="FM80" i="29" s="1"/>
  <c r="FK80" i="29"/>
  <c r="FJ80" i="29" s="1"/>
  <c r="FH80" i="29"/>
  <c r="FG80" i="29" s="1"/>
  <c r="FE80" i="29"/>
  <c r="FD80" i="29" s="1"/>
  <c r="FB80" i="29"/>
  <c r="FA80" i="29" s="1"/>
  <c r="EY80" i="29"/>
  <c r="EX80" i="29" s="1"/>
  <c r="EV80" i="29"/>
  <c r="EU80" i="29" s="1"/>
  <c r="ES80" i="29"/>
  <c r="ER80" i="29" s="1"/>
  <c r="EP80" i="29"/>
  <c r="EO80" i="29" s="1"/>
  <c r="EM80" i="29"/>
  <c r="EL80" i="29" s="1"/>
  <c r="EJ80" i="29"/>
  <c r="EI80" i="29" s="1"/>
  <c r="EG80" i="29"/>
  <c r="EF80" i="29" s="1"/>
  <c r="ED80" i="29"/>
  <c r="EC80" i="29" s="1"/>
  <c r="EA80" i="29"/>
  <c r="DZ80" i="29" s="1"/>
  <c r="DX80" i="29"/>
  <c r="DW80" i="29" s="1"/>
  <c r="DU80" i="29"/>
  <c r="DT80" i="29" s="1"/>
  <c r="DR80" i="29"/>
  <c r="DQ80" i="29" s="1"/>
  <c r="DO80" i="29"/>
  <c r="DN80" i="29" s="1"/>
  <c r="DL80" i="29"/>
  <c r="DK80" i="29" s="1"/>
  <c r="DI80" i="29"/>
  <c r="DH80" i="29" s="1"/>
  <c r="DF80" i="29"/>
  <c r="DE80" i="29" s="1"/>
  <c r="DC80" i="29"/>
  <c r="DB80" i="29" s="1"/>
  <c r="CZ80" i="29"/>
  <c r="CY80" i="29" s="1"/>
  <c r="CW80" i="29"/>
  <c r="CV80" i="29" s="1"/>
  <c r="CT80" i="29"/>
  <c r="CS80" i="29" s="1"/>
  <c r="CQ80" i="29"/>
  <c r="CP80" i="29" s="1"/>
  <c r="CN80" i="29"/>
  <c r="CM80" i="29" s="1"/>
  <c r="CK80" i="29"/>
  <c r="CJ80" i="29" s="1"/>
  <c r="CH80" i="29"/>
  <c r="CG80" i="29" s="1"/>
  <c r="CE80" i="29"/>
  <c r="CD80" i="29" s="1"/>
  <c r="CB80" i="29"/>
  <c r="CA80" i="29" s="1"/>
  <c r="BY80" i="29"/>
  <c r="BX80" i="29" s="1"/>
  <c r="BV80" i="29"/>
  <c r="BU80" i="29" s="1"/>
  <c r="BS80" i="29"/>
  <c r="BR80" i="29" s="1"/>
  <c r="BP80" i="29"/>
  <c r="BO80" i="29" s="1"/>
  <c r="BM80" i="29"/>
  <c r="BL80" i="29" s="1"/>
  <c r="BJ80" i="29"/>
  <c r="BI80" i="29" s="1"/>
  <c r="BG80" i="29"/>
  <c r="BF80" i="29" s="1"/>
  <c r="FT79" i="29"/>
  <c r="FS79" i="29" s="1"/>
  <c r="FQ79" i="29"/>
  <c r="FP79" i="29" s="1"/>
  <c r="FN79" i="29"/>
  <c r="FM79" i="29" s="1"/>
  <c r="FK79" i="29"/>
  <c r="FJ79" i="29" s="1"/>
  <c r="FH79" i="29"/>
  <c r="FG79" i="29" s="1"/>
  <c r="FE79" i="29"/>
  <c r="FD79" i="29" s="1"/>
  <c r="FB79" i="29"/>
  <c r="FA79" i="29" s="1"/>
  <c r="EY79" i="29"/>
  <c r="EX79" i="29" s="1"/>
  <c r="EV79" i="29"/>
  <c r="EU79" i="29" s="1"/>
  <c r="ES79" i="29"/>
  <c r="ER79" i="29" s="1"/>
  <c r="EP79" i="29"/>
  <c r="EO79" i="29" s="1"/>
  <c r="EM79" i="29"/>
  <c r="EL79" i="29" s="1"/>
  <c r="EJ79" i="29"/>
  <c r="EI79" i="29" s="1"/>
  <c r="EG79" i="29"/>
  <c r="EF79" i="29" s="1"/>
  <c r="ED79" i="29"/>
  <c r="EC79" i="29" s="1"/>
  <c r="EA79" i="29"/>
  <c r="DZ79" i="29"/>
  <c r="DX79" i="29"/>
  <c r="DW79" i="29" s="1"/>
  <c r="DU79" i="29"/>
  <c r="DT79" i="29" s="1"/>
  <c r="DR79" i="29"/>
  <c r="DQ79" i="29" s="1"/>
  <c r="DO79" i="29"/>
  <c r="DN79" i="29" s="1"/>
  <c r="DL79" i="29"/>
  <c r="DK79" i="29" s="1"/>
  <c r="DI79" i="29"/>
  <c r="DH79" i="29" s="1"/>
  <c r="DF79" i="29"/>
  <c r="DE79" i="29" s="1"/>
  <c r="DC79" i="29"/>
  <c r="DB79" i="29" s="1"/>
  <c r="CZ79" i="29"/>
  <c r="CY79" i="29" s="1"/>
  <c r="CW79" i="29"/>
  <c r="CV79" i="29" s="1"/>
  <c r="CT79" i="29"/>
  <c r="CS79" i="29" s="1"/>
  <c r="CQ79" i="29"/>
  <c r="CP79" i="29" s="1"/>
  <c r="CN79" i="29"/>
  <c r="CM79" i="29" s="1"/>
  <c r="CK79" i="29"/>
  <c r="CJ79" i="29" s="1"/>
  <c r="CH79" i="29"/>
  <c r="CG79" i="29" s="1"/>
  <c r="CE79" i="29"/>
  <c r="CD79" i="29" s="1"/>
  <c r="CB79" i="29"/>
  <c r="CA79" i="29" s="1"/>
  <c r="BY79" i="29"/>
  <c r="BX79" i="29" s="1"/>
  <c r="BV79" i="29"/>
  <c r="BU79" i="29" s="1"/>
  <c r="BS79" i="29"/>
  <c r="BR79" i="29" s="1"/>
  <c r="BP79" i="29"/>
  <c r="BO79" i="29" s="1"/>
  <c r="BM79" i="29"/>
  <c r="BL79" i="29" s="1"/>
  <c r="BJ79" i="29"/>
  <c r="BI79" i="29" s="1"/>
  <c r="BG79" i="29"/>
  <c r="BF79" i="29" s="1"/>
  <c r="FT78" i="29"/>
  <c r="FS78" i="29" s="1"/>
  <c r="FQ78" i="29"/>
  <c r="FP78" i="29" s="1"/>
  <c r="FN78" i="29"/>
  <c r="FM78" i="29" s="1"/>
  <c r="FK78" i="29"/>
  <c r="FJ78" i="29" s="1"/>
  <c r="FH78" i="29"/>
  <c r="FG78" i="29" s="1"/>
  <c r="FE78" i="29"/>
  <c r="FD78" i="29" s="1"/>
  <c r="FB78" i="29"/>
  <c r="FA78" i="29" s="1"/>
  <c r="EY78" i="29"/>
  <c r="EX78" i="29" s="1"/>
  <c r="EV78" i="29"/>
  <c r="EU78" i="29" s="1"/>
  <c r="ES78" i="29"/>
  <c r="ER78" i="29" s="1"/>
  <c r="EP78" i="29"/>
  <c r="EO78" i="29" s="1"/>
  <c r="EM78" i="29"/>
  <c r="EL78" i="29" s="1"/>
  <c r="EJ78" i="29"/>
  <c r="EI78" i="29" s="1"/>
  <c r="EG78" i="29"/>
  <c r="EF78" i="29" s="1"/>
  <c r="ED78" i="29"/>
  <c r="EC78" i="29" s="1"/>
  <c r="EA78" i="29"/>
  <c r="DZ78" i="29" s="1"/>
  <c r="DX78" i="29"/>
  <c r="DW78" i="29" s="1"/>
  <c r="DU78" i="29"/>
  <c r="DT78" i="29" s="1"/>
  <c r="DR78" i="29"/>
  <c r="DQ78" i="29" s="1"/>
  <c r="DO78" i="29"/>
  <c r="DN78" i="29" s="1"/>
  <c r="DL78" i="29"/>
  <c r="DK78" i="29" s="1"/>
  <c r="DI78" i="29"/>
  <c r="DH78" i="29" s="1"/>
  <c r="DF78" i="29"/>
  <c r="DE78" i="29" s="1"/>
  <c r="DC78" i="29"/>
  <c r="DB78" i="29" s="1"/>
  <c r="CZ78" i="29"/>
  <c r="CY78" i="29" s="1"/>
  <c r="CW78" i="29"/>
  <c r="CV78" i="29" s="1"/>
  <c r="CT78" i="29"/>
  <c r="CS78" i="29" s="1"/>
  <c r="CQ78" i="29"/>
  <c r="CP78" i="29" s="1"/>
  <c r="CN78" i="29"/>
  <c r="CM78" i="29" s="1"/>
  <c r="CK78" i="29"/>
  <c r="CJ78" i="29" s="1"/>
  <c r="CH78" i="29"/>
  <c r="CG78" i="29" s="1"/>
  <c r="CE78" i="29"/>
  <c r="CD78" i="29" s="1"/>
  <c r="CB78" i="29"/>
  <c r="CA78" i="29"/>
  <c r="BY78" i="29"/>
  <c r="BX78" i="29" s="1"/>
  <c r="BV78" i="29"/>
  <c r="BU78" i="29" s="1"/>
  <c r="BS78" i="29"/>
  <c r="BR78" i="29" s="1"/>
  <c r="BP78" i="29"/>
  <c r="BO78" i="29" s="1"/>
  <c r="BM78" i="29"/>
  <c r="BL78" i="29" s="1"/>
  <c r="BJ78" i="29"/>
  <c r="BI78" i="29" s="1"/>
  <c r="BG78" i="29"/>
  <c r="BF78" i="29" s="1"/>
  <c r="FT77" i="29"/>
  <c r="FS77" i="29" s="1"/>
  <c r="FQ77" i="29"/>
  <c r="FP77" i="29" s="1"/>
  <c r="FN77" i="29"/>
  <c r="FM77" i="29" s="1"/>
  <c r="FK77" i="29"/>
  <c r="FJ77" i="29" s="1"/>
  <c r="FH77" i="29"/>
  <c r="FG77" i="29" s="1"/>
  <c r="FE77" i="29"/>
  <c r="FD77" i="29" s="1"/>
  <c r="FB77" i="29"/>
  <c r="FA77" i="29" s="1"/>
  <c r="EY77" i="29"/>
  <c r="EX77" i="29" s="1"/>
  <c r="EV77" i="29"/>
  <c r="EU77" i="29" s="1"/>
  <c r="ES77" i="29"/>
  <c r="ER77" i="29" s="1"/>
  <c r="EP77" i="29"/>
  <c r="EO77" i="29" s="1"/>
  <c r="EM77" i="29"/>
  <c r="EL77" i="29" s="1"/>
  <c r="EJ77" i="29"/>
  <c r="EI77" i="29" s="1"/>
  <c r="EG77" i="29"/>
  <c r="EF77" i="29" s="1"/>
  <c r="ED77" i="29"/>
  <c r="EC77" i="29" s="1"/>
  <c r="EA77" i="29"/>
  <c r="DZ77" i="29" s="1"/>
  <c r="DX77" i="29"/>
  <c r="DW77" i="29" s="1"/>
  <c r="DU77" i="29"/>
  <c r="DT77" i="29" s="1"/>
  <c r="DR77" i="29"/>
  <c r="DQ77" i="29" s="1"/>
  <c r="DO77" i="29"/>
  <c r="DN77" i="29" s="1"/>
  <c r="DL77" i="29"/>
  <c r="DK77" i="29" s="1"/>
  <c r="DI77" i="29"/>
  <c r="DH77" i="29" s="1"/>
  <c r="DF77" i="29"/>
  <c r="DE77" i="29" s="1"/>
  <c r="DC77" i="29"/>
  <c r="DB77" i="29" s="1"/>
  <c r="CZ77" i="29"/>
  <c r="CY77" i="29" s="1"/>
  <c r="CW77" i="29"/>
  <c r="CV77" i="29" s="1"/>
  <c r="CT77" i="29"/>
  <c r="CS77" i="29" s="1"/>
  <c r="CQ77" i="29"/>
  <c r="CP77" i="29" s="1"/>
  <c r="CN77" i="29"/>
  <c r="CM77" i="29" s="1"/>
  <c r="CK77" i="29"/>
  <c r="CJ77" i="29" s="1"/>
  <c r="CH77" i="29"/>
  <c r="CG77" i="29" s="1"/>
  <c r="CE77" i="29"/>
  <c r="CD77" i="29" s="1"/>
  <c r="CB77" i="29"/>
  <c r="CA77" i="29" s="1"/>
  <c r="BY77" i="29"/>
  <c r="BX77" i="29" s="1"/>
  <c r="BV77" i="29"/>
  <c r="BU77" i="29" s="1"/>
  <c r="BS77" i="29"/>
  <c r="BR77" i="29"/>
  <c r="BP77" i="29"/>
  <c r="BO77" i="29" s="1"/>
  <c r="BM77" i="29"/>
  <c r="BL77" i="29" s="1"/>
  <c r="BJ77" i="29"/>
  <c r="BI77" i="29" s="1"/>
  <c r="BG77" i="29"/>
  <c r="BF77" i="29" s="1"/>
  <c r="FT76" i="29"/>
  <c r="FS76" i="29"/>
  <c r="FQ76" i="29"/>
  <c r="FP76" i="29" s="1"/>
  <c r="FN76" i="29"/>
  <c r="FM76" i="29" s="1"/>
  <c r="FK76" i="29"/>
  <c r="FJ76" i="29" s="1"/>
  <c r="FH76" i="29"/>
  <c r="FG76" i="29" s="1"/>
  <c r="FE76" i="29"/>
  <c r="FD76" i="29" s="1"/>
  <c r="FB76" i="29"/>
  <c r="FA76" i="29" s="1"/>
  <c r="EY76" i="29"/>
  <c r="EX76" i="29" s="1"/>
  <c r="EV76" i="29"/>
  <c r="EU76" i="29" s="1"/>
  <c r="ES76" i="29"/>
  <c r="ER76" i="29" s="1"/>
  <c r="EP76" i="29"/>
  <c r="EO76" i="29" s="1"/>
  <c r="EM76" i="29"/>
  <c r="EL76" i="29" s="1"/>
  <c r="EJ76" i="29"/>
  <c r="EI76" i="29" s="1"/>
  <c r="EG76" i="29"/>
  <c r="EF76" i="29" s="1"/>
  <c r="ED76" i="29"/>
  <c r="EC76" i="29" s="1"/>
  <c r="EA76" i="29"/>
  <c r="DZ76" i="29" s="1"/>
  <c r="DX76" i="29"/>
  <c r="DW76" i="29" s="1"/>
  <c r="DU76" i="29"/>
  <c r="DT76" i="29" s="1"/>
  <c r="DR76" i="29"/>
  <c r="DQ76" i="29" s="1"/>
  <c r="DO76" i="29"/>
  <c r="DN76" i="29" s="1"/>
  <c r="DL76" i="29"/>
  <c r="DK76" i="29" s="1"/>
  <c r="DI76" i="29"/>
  <c r="DH76" i="29"/>
  <c r="DF76" i="29"/>
  <c r="DE76" i="29" s="1"/>
  <c r="DC76" i="29"/>
  <c r="DB76" i="29" s="1"/>
  <c r="CZ76" i="29"/>
  <c r="CY76" i="29" s="1"/>
  <c r="CW76" i="29"/>
  <c r="CV76" i="29" s="1"/>
  <c r="CT76" i="29"/>
  <c r="CS76" i="29" s="1"/>
  <c r="CQ76" i="29"/>
  <c r="CP76" i="29" s="1"/>
  <c r="CN76" i="29"/>
  <c r="CM76" i="29" s="1"/>
  <c r="CK76" i="29"/>
  <c r="CJ76" i="29" s="1"/>
  <c r="CH76" i="29"/>
  <c r="CG76" i="29" s="1"/>
  <c r="CE76" i="29"/>
  <c r="CD76" i="29" s="1"/>
  <c r="CB76" i="29"/>
  <c r="CA76" i="29" s="1"/>
  <c r="BY76" i="29"/>
  <c r="BX76" i="29" s="1"/>
  <c r="BV76" i="29"/>
  <c r="BU76" i="29" s="1"/>
  <c r="BS76" i="29"/>
  <c r="BR76" i="29"/>
  <c r="BP76" i="29"/>
  <c r="BO76" i="29" s="1"/>
  <c r="BM76" i="29"/>
  <c r="BL76" i="29" s="1"/>
  <c r="BJ76" i="29"/>
  <c r="BI76" i="29" s="1"/>
  <c r="BG76" i="29"/>
  <c r="BF76" i="29" s="1"/>
  <c r="FT75" i="29"/>
  <c r="FS75" i="29" s="1"/>
  <c r="FQ75" i="29"/>
  <c r="FP75" i="29" s="1"/>
  <c r="FN75" i="29"/>
  <c r="FM75" i="29" s="1"/>
  <c r="FK75" i="29"/>
  <c r="FJ75" i="29" s="1"/>
  <c r="FH75" i="29"/>
  <c r="FG75" i="29" s="1"/>
  <c r="FE75" i="29"/>
  <c r="FD75" i="29" s="1"/>
  <c r="FB75" i="29"/>
  <c r="FA75" i="29" s="1"/>
  <c r="EY75" i="29"/>
  <c r="EX75" i="29" s="1"/>
  <c r="EV75" i="29"/>
  <c r="EU75" i="29" s="1"/>
  <c r="ES75" i="29"/>
  <c r="ER75" i="29" s="1"/>
  <c r="EP75" i="29"/>
  <c r="EO75" i="29" s="1"/>
  <c r="EM75" i="29"/>
  <c r="EL75" i="29" s="1"/>
  <c r="EJ75" i="29"/>
  <c r="EI75" i="29" s="1"/>
  <c r="EG75" i="29"/>
  <c r="EF75" i="29"/>
  <c r="ED75" i="29"/>
  <c r="EC75" i="29" s="1"/>
  <c r="EA75" i="29"/>
  <c r="DZ75" i="29" s="1"/>
  <c r="DX75" i="29"/>
  <c r="DW75" i="29" s="1"/>
  <c r="DU75" i="29"/>
  <c r="DT75" i="29" s="1"/>
  <c r="DR75" i="29"/>
  <c r="DQ75" i="29" s="1"/>
  <c r="DO75" i="29"/>
  <c r="DN75" i="29" s="1"/>
  <c r="DL75" i="29"/>
  <c r="DK75" i="29" s="1"/>
  <c r="DI75" i="29"/>
  <c r="DH75" i="29" s="1"/>
  <c r="DF75" i="29"/>
  <c r="DE75" i="29" s="1"/>
  <c r="DC75" i="29"/>
  <c r="DB75" i="29" s="1"/>
  <c r="CZ75" i="29"/>
  <c r="CY75" i="29" s="1"/>
  <c r="CW75" i="29"/>
  <c r="CV75" i="29" s="1"/>
  <c r="CT75" i="29"/>
  <c r="CS75" i="29" s="1"/>
  <c r="CQ75" i="29"/>
  <c r="CP75" i="29" s="1"/>
  <c r="CN75" i="29"/>
  <c r="CM75" i="29" s="1"/>
  <c r="CK75" i="29"/>
  <c r="CJ75" i="29" s="1"/>
  <c r="CH75" i="29"/>
  <c r="CG75" i="29" s="1"/>
  <c r="CE75" i="29"/>
  <c r="CD75" i="29" s="1"/>
  <c r="CB75" i="29"/>
  <c r="CA75" i="29" s="1"/>
  <c r="BY75" i="29"/>
  <c r="BX75" i="29" s="1"/>
  <c r="BV75" i="29"/>
  <c r="BU75" i="29" s="1"/>
  <c r="BS75" i="29"/>
  <c r="BR75" i="29" s="1"/>
  <c r="BP75" i="29"/>
  <c r="BO75" i="29" s="1"/>
  <c r="BM75" i="29"/>
  <c r="BL75" i="29" s="1"/>
  <c r="BJ75" i="29"/>
  <c r="BI75" i="29" s="1"/>
  <c r="BG75" i="29"/>
  <c r="BF75" i="29" s="1"/>
  <c r="FT74" i="29"/>
  <c r="FS74" i="29" s="1"/>
  <c r="FQ74" i="29"/>
  <c r="FP74" i="29" s="1"/>
  <c r="FN74" i="29"/>
  <c r="FM74" i="29" s="1"/>
  <c r="FK74" i="29"/>
  <c r="FJ74" i="29"/>
  <c r="FH74" i="29"/>
  <c r="FG74" i="29" s="1"/>
  <c r="FE74" i="29"/>
  <c r="FD74" i="29" s="1"/>
  <c r="FB74" i="29"/>
  <c r="FA74" i="29" s="1"/>
  <c r="EY74" i="29"/>
  <c r="EX74" i="29" s="1"/>
  <c r="EV74" i="29"/>
  <c r="EU74" i="29" s="1"/>
  <c r="ES74" i="29"/>
  <c r="ER74" i="29" s="1"/>
  <c r="EP74" i="29"/>
  <c r="EO74" i="29" s="1"/>
  <c r="EM74" i="29"/>
  <c r="EL74" i="29" s="1"/>
  <c r="EJ74" i="29"/>
  <c r="EI74" i="29" s="1"/>
  <c r="EG74" i="29"/>
  <c r="EF74" i="29" s="1"/>
  <c r="ED74" i="29"/>
  <c r="EC74" i="29" s="1"/>
  <c r="EA74" i="29"/>
  <c r="DZ74" i="29" s="1"/>
  <c r="DX74" i="29"/>
  <c r="DW74" i="29" s="1"/>
  <c r="DU74" i="29"/>
  <c r="DT74" i="29" s="1"/>
  <c r="DR74" i="29"/>
  <c r="DQ74" i="29" s="1"/>
  <c r="DO74" i="29"/>
  <c r="DN74" i="29" s="1"/>
  <c r="DL74" i="29"/>
  <c r="DK74" i="29" s="1"/>
  <c r="DI74" i="29"/>
  <c r="DH74" i="29" s="1"/>
  <c r="DF74" i="29"/>
  <c r="DE74" i="29" s="1"/>
  <c r="DC74" i="29"/>
  <c r="DB74" i="29" s="1"/>
  <c r="CZ74" i="29"/>
  <c r="CY74" i="29" s="1"/>
  <c r="CW74" i="29"/>
  <c r="CV74" i="29" s="1"/>
  <c r="CT74" i="29"/>
  <c r="CS74" i="29" s="1"/>
  <c r="CQ74" i="29"/>
  <c r="CP74" i="29" s="1"/>
  <c r="CN74" i="29"/>
  <c r="CM74" i="29" s="1"/>
  <c r="CK74" i="29"/>
  <c r="CJ74" i="29" s="1"/>
  <c r="CH74" i="29"/>
  <c r="CG74" i="29" s="1"/>
  <c r="CE74" i="29"/>
  <c r="CD74" i="29" s="1"/>
  <c r="CB74" i="29"/>
  <c r="CA74" i="29" s="1"/>
  <c r="BY74" i="29"/>
  <c r="BX74" i="29" s="1"/>
  <c r="BV74" i="29"/>
  <c r="BU74" i="29" s="1"/>
  <c r="BS74" i="29"/>
  <c r="BR74" i="29" s="1"/>
  <c r="BP74" i="29"/>
  <c r="BO74" i="29" s="1"/>
  <c r="BM74" i="29"/>
  <c r="BL74" i="29" s="1"/>
  <c r="BJ74" i="29"/>
  <c r="BI74" i="29" s="1"/>
  <c r="BG74" i="29"/>
  <c r="BF74" i="29" s="1"/>
  <c r="FT73" i="29"/>
  <c r="FS73" i="29" s="1"/>
  <c r="FQ73" i="29"/>
  <c r="FP73" i="29" s="1"/>
  <c r="FN73" i="29"/>
  <c r="FM73" i="29" s="1"/>
  <c r="FK73" i="29"/>
  <c r="FJ73" i="29" s="1"/>
  <c r="FH73" i="29"/>
  <c r="FG73" i="29"/>
  <c r="FE73" i="29"/>
  <c r="FD73" i="29" s="1"/>
  <c r="FB73" i="29"/>
  <c r="FA73" i="29" s="1"/>
  <c r="EY73" i="29"/>
  <c r="EX73" i="29" s="1"/>
  <c r="EV73" i="29"/>
  <c r="EU73" i="29" s="1"/>
  <c r="ES73" i="29"/>
  <c r="ER73" i="29" s="1"/>
  <c r="EP73" i="29"/>
  <c r="EO73" i="29" s="1"/>
  <c r="EM73" i="29"/>
  <c r="EL73" i="29" s="1"/>
  <c r="EJ73" i="29"/>
  <c r="EI73" i="29" s="1"/>
  <c r="EG73" i="29"/>
  <c r="EF73" i="29" s="1"/>
  <c r="ED73" i="29"/>
  <c r="EC73" i="29" s="1"/>
  <c r="EA73" i="29"/>
  <c r="DZ73" i="29" s="1"/>
  <c r="DX73" i="29"/>
  <c r="DW73" i="29" s="1"/>
  <c r="DU73" i="29"/>
  <c r="DT73" i="29" s="1"/>
  <c r="DR73" i="29"/>
  <c r="DQ73" i="29" s="1"/>
  <c r="DO73" i="29"/>
  <c r="DN73" i="29" s="1"/>
  <c r="DL73" i="29"/>
  <c r="DK73" i="29" s="1"/>
  <c r="DI73" i="29"/>
  <c r="DH73" i="29" s="1"/>
  <c r="DF73" i="29"/>
  <c r="DE73" i="29" s="1"/>
  <c r="DC73" i="29"/>
  <c r="DB73" i="29" s="1"/>
  <c r="CZ73" i="29"/>
  <c r="CY73" i="29"/>
  <c r="CW73" i="29"/>
  <c r="CV73" i="29"/>
  <c r="CT73" i="29"/>
  <c r="CS73" i="29" s="1"/>
  <c r="CQ73" i="29"/>
  <c r="CP73" i="29" s="1"/>
  <c r="CN73" i="29"/>
  <c r="CM73" i="29" s="1"/>
  <c r="CK73" i="29"/>
  <c r="CJ73" i="29" s="1"/>
  <c r="CH73" i="29"/>
  <c r="CG73" i="29" s="1"/>
  <c r="CE73" i="29"/>
  <c r="CD73" i="29" s="1"/>
  <c r="CB73" i="29"/>
  <c r="CA73" i="29" s="1"/>
  <c r="BY73" i="29"/>
  <c r="BX73" i="29" s="1"/>
  <c r="BV73" i="29"/>
  <c r="BU73" i="29" s="1"/>
  <c r="BS73" i="29"/>
  <c r="BR73" i="29" s="1"/>
  <c r="BP73" i="29"/>
  <c r="BO73" i="29" s="1"/>
  <c r="BM73" i="29"/>
  <c r="BL73" i="29" s="1"/>
  <c r="BJ73" i="29"/>
  <c r="BI73" i="29" s="1"/>
  <c r="BG73" i="29"/>
  <c r="BF73" i="29" s="1"/>
  <c r="FT72" i="29"/>
  <c r="FS72" i="29" s="1"/>
  <c r="FQ72" i="29"/>
  <c r="FP72" i="29" s="1"/>
  <c r="FN72" i="29"/>
  <c r="FM72" i="29" s="1"/>
  <c r="FK72" i="29"/>
  <c r="FJ72" i="29" s="1"/>
  <c r="FH72" i="29"/>
  <c r="FG72" i="29" s="1"/>
  <c r="FE72" i="29"/>
  <c r="FD72" i="29" s="1"/>
  <c r="FB72" i="29"/>
  <c r="FA72" i="29" s="1"/>
  <c r="EY72" i="29"/>
  <c r="EX72" i="29" s="1"/>
  <c r="EV72" i="29"/>
  <c r="EU72" i="29" s="1"/>
  <c r="ES72" i="29"/>
  <c r="ER72" i="29" s="1"/>
  <c r="EP72" i="29"/>
  <c r="EO72" i="29" s="1"/>
  <c r="EM72" i="29"/>
  <c r="EL72" i="29" s="1"/>
  <c r="EJ72" i="29"/>
  <c r="EI72" i="29" s="1"/>
  <c r="EG72" i="29"/>
  <c r="EF72" i="29" s="1"/>
  <c r="ED72" i="29"/>
  <c r="EC72" i="29" s="1"/>
  <c r="EA72" i="29"/>
  <c r="DZ72" i="29" s="1"/>
  <c r="DX72" i="29"/>
  <c r="DW72" i="29" s="1"/>
  <c r="DU72" i="29"/>
  <c r="DT72" i="29" s="1"/>
  <c r="DR72" i="29"/>
  <c r="DQ72" i="29" s="1"/>
  <c r="DO72" i="29"/>
  <c r="DN72" i="29" s="1"/>
  <c r="DL72" i="29"/>
  <c r="DK72" i="29" s="1"/>
  <c r="DI72" i="29"/>
  <c r="DH72" i="29" s="1"/>
  <c r="DF72" i="29"/>
  <c r="DE72" i="29" s="1"/>
  <c r="DC72" i="29"/>
  <c r="DB72" i="29" s="1"/>
  <c r="CZ72" i="29"/>
  <c r="CY72" i="29" s="1"/>
  <c r="CW72" i="29"/>
  <c r="CV72" i="29" s="1"/>
  <c r="CT72" i="29"/>
  <c r="CS72" i="29" s="1"/>
  <c r="CQ72" i="29"/>
  <c r="CP72" i="29" s="1"/>
  <c r="CN72" i="29"/>
  <c r="CM72" i="29" s="1"/>
  <c r="CK72" i="29"/>
  <c r="CJ72" i="29" s="1"/>
  <c r="CH72" i="29"/>
  <c r="CG72" i="29" s="1"/>
  <c r="CE72" i="29"/>
  <c r="CD72" i="29" s="1"/>
  <c r="CB72" i="29"/>
  <c r="CA72" i="29" s="1"/>
  <c r="BY72" i="29"/>
  <c r="BX72" i="29" s="1"/>
  <c r="BV72" i="29"/>
  <c r="BU72" i="29" s="1"/>
  <c r="BS72" i="29"/>
  <c r="BR72" i="29" s="1"/>
  <c r="BP72" i="29"/>
  <c r="BO72" i="29" s="1"/>
  <c r="BM72" i="29"/>
  <c r="BL72" i="29" s="1"/>
  <c r="BJ72" i="29"/>
  <c r="BI72" i="29" s="1"/>
  <c r="BG72" i="29"/>
  <c r="BF72" i="29" s="1"/>
  <c r="FT71" i="29"/>
  <c r="FS71" i="29"/>
  <c r="FQ71" i="29"/>
  <c r="FP71" i="29" s="1"/>
  <c r="FN71" i="29"/>
  <c r="FM71" i="29"/>
  <c r="FK71" i="29"/>
  <c r="FJ71" i="29" s="1"/>
  <c r="FH71" i="29"/>
  <c r="FG71" i="29" s="1"/>
  <c r="FE71" i="29"/>
  <c r="FD71" i="29" s="1"/>
  <c r="FB71" i="29"/>
  <c r="FA71" i="29" s="1"/>
  <c r="EY71" i="29"/>
  <c r="EX71" i="29" s="1"/>
  <c r="EV71" i="29"/>
  <c r="EU71" i="29" s="1"/>
  <c r="ES71" i="29"/>
  <c r="ER71" i="29" s="1"/>
  <c r="EP71" i="29"/>
  <c r="EO71" i="29" s="1"/>
  <c r="EM71" i="29"/>
  <c r="EL71" i="29" s="1"/>
  <c r="EJ71" i="29"/>
  <c r="EI71" i="29"/>
  <c r="EG71" i="29"/>
  <c r="EF71" i="29" s="1"/>
  <c r="ED71" i="29"/>
  <c r="EC71" i="29" s="1"/>
  <c r="EA71" i="29"/>
  <c r="DZ71" i="29" s="1"/>
  <c r="DX71" i="29"/>
  <c r="DW71" i="29" s="1"/>
  <c r="DU71" i="29"/>
  <c r="DT71" i="29" s="1"/>
  <c r="DR71" i="29"/>
  <c r="DQ71" i="29" s="1"/>
  <c r="DO71" i="29"/>
  <c r="DN71" i="29" s="1"/>
  <c r="DL71" i="29"/>
  <c r="DK71" i="29" s="1"/>
  <c r="DI71" i="29"/>
  <c r="DH71" i="29" s="1"/>
  <c r="DF71" i="29"/>
  <c r="DE71" i="29" s="1"/>
  <c r="DC71" i="29"/>
  <c r="DB71" i="29" s="1"/>
  <c r="CZ71" i="29"/>
  <c r="CY71" i="29" s="1"/>
  <c r="CW71" i="29"/>
  <c r="CV71" i="29" s="1"/>
  <c r="CT71" i="29"/>
  <c r="CS71" i="29" s="1"/>
  <c r="CQ71" i="29"/>
  <c r="CP71" i="29" s="1"/>
  <c r="CN71" i="29"/>
  <c r="CM71" i="29" s="1"/>
  <c r="CK71" i="29"/>
  <c r="CJ71" i="29" s="1"/>
  <c r="CH71" i="29"/>
  <c r="CG71" i="29" s="1"/>
  <c r="CE71" i="29"/>
  <c r="CD71" i="29" s="1"/>
  <c r="CB71" i="29"/>
  <c r="CA71" i="29" s="1"/>
  <c r="BY71" i="29"/>
  <c r="BX71" i="29" s="1"/>
  <c r="BV71" i="29"/>
  <c r="BU71" i="29" s="1"/>
  <c r="BS71" i="29"/>
  <c r="BR71" i="29" s="1"/>
  <c r="BP71" i="29"/>
  <c r="BO71" i="29" s="1"/>
  <c r="BM71" i="29"/>
  <c r="BL71" i="29" s="1"/>
  <c r="BJ71" i="29"/>
  <c r="BI71" i="29" s="1"/>
  <c r="BG71" i="29"/>
  <c r="BF71" i="29" s="1"/>
  <c r="FT70" i="29"/>
  <c r="FS70" i="29"/>
  <c r="FQ70" i="29"/>
  <c r="FP70" i="29" s="1"/>
  <c r="FN70" i="29"/>
  <c r="FM70" i="29" s="1"/>
  <c r="FK70" i="29"/>
  <c r="FJ70" i="29" s="1"/>
  <c r="FH70" i="29"/>
  <c r="FG70" i="29" s="1"/>
  <c r="FE70" i="29"/>
  <c r="FD70" i="29" s="1"/>
  <c r="FB70" i="29"/>
  <c r="FA70" i="29" s="1"/>
  <c r="EY70" i="29"/>
  <c r="EX70" i="29" s="1"/>
  <c r="EV70" i="29"/>
  <c r="EU70" i="29" s="1"/>
  <c r="ES70" i="29"/>
  <c r="ER70" i="29" s="1"/>
  <c r="EP70" i="29"/>
  <c r="EO70" i="29" s="1"/>
  <c r="EM70" i="29"/>
  <c r="EL70" i="29" s="1"/>
  <c r="EJ70" i="29"/>
  <c r="EI70" i="29"/>
  <c r="EG70" i="29"/>
  <c r="EF70" i="29" s="1"/>
  <c r="ED70" i="29"/>
  <c r="EC70" i="29" s="1"/>
  <c r="EA70" i="29"/>
  <c r="DZ70" i="29" s="1"/>
  <c r="DX70" i="29"/>
  <c r="DW70" i="29" s="1"/>
  <c r="DU70" i="29"/>
  <c r="DT70" i="29" s="1"/>
  <c r="DR70" i="29"/>
  <c r="DQ70" i="29" s="1"/>
  <c r="DO70" i="29"/>
  <c r="DN70" i="29" s="1"/>
  <c r="DL70" i="29"/>
  <c r="DK70" i="29" s="1"/>
  <c r="DI70" i="29"/>
  <c r="DH70" i="29" s="1"/>
  <c r="DF70" i="29"/>
  <c r="DE70" i="29" s="1"/>
  <c r="DC70" i="29"/>
  <c r="DB70" i="29" s="1"/>
  <c r="CZ70" i="29"/>
  <c r="CY70" i="29" s="1"/>
  <c r="CW70" i="29"/>
  <c r="CV70" i="29" s="1"/>
  <c r="CT70" i="29"/>
  <c r="CS70" i="29" s="1"/>
  <c r="CQ70" i="29"/>
  <c r="CP70" i="29" s="1"/>
  <c r="CN70" i="29"/>
  <c r="CM70" i="29" s="1"/>
  <c r="CK70" i="29"/>
  <c r="CJ70" i="29" s="1"/>
  <c r="CH70" i="29"/>
  <c r="CG70" i="29" s="1"/>
  <c r="CE70" i="29"/>
  <c r="CD70" i="29" s="1"/>
  <c r="CB70" i="29"/>
  <c r="CA70" i="29" s="1"/>
  <c r="BY70" i="29"/>
  <c r="BX70" i="29" s="1"/>
  <c r="BV70" i="29"/>
  <c r="BU70" i="29" s="1"/>
  <c r="BS70" i="29"/>
  <c r="BR70" i="29" s="1"/>
  <c r="BP70" i="29"/>
  <c r="BO70" i="29" s="1"/>
  <c r="BM70" i="29"/>
  <c r="BL70" i="29" s="1"/>
  <c r="BJ70" i="29"/>
  <c r="BI70" i="29" s="1"/>
  <c r="BG70" i="29"/>
  <c r="BF70" i="29" s="1"/>
  <c r="FT69" i="29"/>
  <c r="FS69" i="29" s="1"/>
  <c r="FQ69" i="29"/>
  <c r="FP69" i="29" s="1"/>
  <c r="FN69" i="29"/>
  <c r="FM69" i="29" s="1"/>
  <c r="FK69" i="29"/>
  <c r="FJ69" i="29" s="1"/>
  <c r="FH69" i="29"/>
  <c r="FG69" i="29"/>
  <c r="FE69" i="29"/>
  <c r="FD69" i="29" s="1"/>
  <c r="FB69" i="29"/>
  <c r="FA69" i="29" s="1"/>
  <c r="EY69" i="29"/>
  <c r="EX69" i="29" s="1"/>
  <c r="EV69" i="29"/>
  <c r="EU69" i="29" s="1"/>
  <c r="ES69" i="29"/>
  <c r="ER69" i="29" s="1"/>
  <c r="EP69" i="29"/>
  <c r="EO69" i="29" s="1"/>
  <c r="EM69" i="29"/>
  <c r="EL69" i="29" s="1"/>
  <c r="EJ69" i="29"/>
  <c r="EI69" i="29" s="1"/>
  <c r="EG69" i="29"/>
  <c r="EF69" i="29" s="1"/>
  <c r="ED69" i="29"/>
  <c r="EC69" i="29" s="1"/>
  <c r="EA69" i="29"/>
  <c r="DZ69" i="29" s="1"/>
  <c r="DX69" i="29"/>
  <c r="DW69" i="29" s="1"/>
  <c r="DU69" i="29"/>
  <c r="DT69" i="29" s="1"/>
  <c r="DR69" i="29"/>
  <c r="DQ69" i="29" s="1"/>
  <c r="DO69" i="29"/>
  <c r="DN69" i="29" s="1"/>
  <c r="DL69" i="29"/>
  <c r="DK69" i="29" s="1"/>
  <c r="DI69" i="29"/>
  <c r="DH69" i="29" s="1"/>
  <c r="DF69" i="29"/>
  <c r="DE69" i="29" s="1"/>
  <c r="DC69" i="29"/>
  <c r="DB69" i="29" s="1"/>
  <c r="CZ69" i="29"/>
  <c r="CY69" i="29" s="1"/>
  <c r="CW69" i="29"/>
  <c r="CV69" i="29" s="1"/>
  <c r="CT69" i="29"/>
  <c r="CS69" i="29" s="1"/>
  <c r="CQ69" i="29"/>
  <c r="CP69" i="29" s="1"/>
  <c r="CN69" i="29"/>
  <c r="CM69" i="29" s="1"/>
  <c r="CK69" i="29"/>
  <c r="CJ69" i="29" s="1"/>
  <c r="CH69" i="29"/>
  <c r="CG69" i="29" s="1"/>
  <c r="CE69" i="29"/>
  <c r="CD69" i="29" s="1"/>
  <c r="CB69" i="29"/>
  <c r="CA69" i="29" s="1"/>
  <c r="BY69" i="29"/>
  <c r="BX69" i="29" s="1"/>
  <c r="BV69" i="29"/>
  <c r="BU69" i="29" s="1"/>
  <c r="BS69" i="29"/>
  <c r="BR69" i="29" s="1"/>
  <c r="BP69" i="29"/>
  <c r="BO69" i="29" s="1"/>
  <c r="BM69" i="29"/>
  <c r="BL69" i="29" s="1"/>
  <c r="BJ69" i="29"/>
  <c r="BI69" i="29" s="1"/>
  <c r="BG69" i="29"/>
  <c r="BF69" i="29" s="1"/>
  <c r="FT68" i="29"/>
  <c r="FS68" i="29" s="1"/>
  <c r="FQ68" i="29"/>
  <c r="FP68" i="29" s="1"/>
  <c r="FN68" i="29"/>
  <c r="FM68" i="29" s="1"/>
  <c r="FK68" i="29"/>
  <c r="FJ68" i="29" s="1"/>
  <c r="FH68" i="29"/>
  <c r="FG68" i="29" s="1"/>
  <c r="FE68" i="29"/>
  <c r="FD68" i="29" s="1"/>
  <c r="FB68" i="29"/>
  <c r="FA68" i="29" s="1"/>
  <c r="EY68" i="29"/>
  <c r="EX68" i="29"/>
  <c r="EV68" i="29"/>
  <c r="EU68" i="29"/>
  <c r="ES68" i="29"/>
  <c r="ER68" i="29" s="1"/>
  <c r="EP68" i="29"/>
  <c r="EO68" i="29" s="1"/>
  <c r="EM68" i="29"/>
  <c r="EL68" i="29" s="1"/>
  <c r="EJ68" i="29"/>
  <c r="EI68" i="29" s="1"/>
  <c r="EG68" i="29"/>
  <c r="EF68" i="29" s="1"/>
  <c r="ED68" i="29"/>
  <c r="EC68" i="29" s="1"/>
  <c r="EA68" i="29"/>
  <c r="DZ68" i="29" s="1"/>
  <c r="DX68" i="29"/>
  <c r="DW68" i="29"/>
  <c r="DU68" i="29"/>
  <c r="DT68" i="29"/>
  <c r="DR68" i="29"/>
  <c r="DQ68" i="29" s="1"/>
  <c r="DO68" i="29"/>
  <c r="DN68" i="29" s="1"/>
  <c r="DL68" i="29"/>
  <c r="DK68" i="29" s="1"/>
  <c r="DI68" i="29"/>
  <c r="DH68" i="29" s="1"/>
  <c r="DF68" i="29"/>
  <c r="DE68" i="29" s="1"/>
  <c r="DC68" i="29"/>
  <c r="DB68" i="29"/>
  <c r="CZ68" i="29"/>
  <c r="CY68" i="29" s="1"/>
  <c r="CW68" i="29"/>
  <c r="CV68" i="29" s="1"/>
  <c r="CT68" i="29"/>
  <c r="CS68" i="29" s="1"/>
  <c r="CQ68" i="29"/>
  <c r="CP68" i="29" s="1"/>
  <c r="CN68" i="29"/>
  <c r="CM68" i="29" s="1"/>
  <c r="CK68" i="29"/>
  <c r="CJ68" i="29" s="1"/>
  <c r="CH68" i="29"/>
  <c r="CG68" i="29" s="1"/>
  <c r="CE68" i="29"/>
  <c r="CD68" i="29" s="1"/>
  <c r="CB68" i="29"/>
  <c r="CA68" i="29"/>
  <c r="BY68" i="29"/>
  <c r="BX68" i="29" s="1"/>
  <c r="BV68" i="29"/>
  <c r="BU68" i="29" s="1"/>
  <c r="BS68" i="29"/>
  <c r="BR68" i="29" s="1"/>
  <c r="BP68" i="29"/>
  <c r="BO68" i="29" s="1"/>
  <c r="BM68" i="29"/>
  <c r="BL68" i="29" s="1"/>
  <c r="BJ68" i="29"/>
  <c r="BI68" i="29" s="1"/>
  <c r="BG68" i="29"/>
  <c r="BF68" i="29" s="1"/>
  <c r="FT67" i="29"/>
  <c r="FS67" i="29" s="1"/>
  <c r="FQ67" i="29"/>
  <c r="FP67" i="29" s="1"/>
  <c r="FN67" i="29"/>
  <c r="FM67" i="29" s="1"/>
  <c r="FK67" i="29"/>
  <c r="FJ67" i="29" s="1"/>
  <c r="FH67" i="29"/>
  <c r="FG67" i="29" s="1"/>
  <c r="FE67" i="29"/>
  <c r="FD67" i="29" s="1"/>
  <c r="FB67" i="29"/>
  <c r="FA67" i="29" s="1"/>
  <c r="EY67" i="29"/>
  <c r="EX67" i="29" s="1"/>
  <c r="EV67" i="29"/>
  <c r="EU67" i="29" s="1"/>
  <c r="ES67" i="29"/>
  <c r="ER67" i="29" s="1"/>
  <c r="EP67" i="29"/>
  <c r="EO67" i="29"/>
  <c r="EM67" i="29"/>
  <c r="EL67" i="29" s="1"/>
  <c r="EJ67" i="29"/>
  <c r="EI67" i="29"/>
  <c r="EG67" i="29"/>
  <c r="EF67" i="29" s="1"/>
  <c r="ED67" i="29"/>
  <c r="EC67" i="29" s="1"/>
  <c r="EA67" i="29"/>
  <c r="DZ67" i="29" s="1"/>
  <c r="DX67" i="29"/>
  <c r="DW67" i="29" s="1"/>
  <c r="DU67" i="29"/>
  <c r="DT67" i="29" s="1"/>
  <c r="DR67" i="29"/>
  <c r="DQ67" i="29" s="1"/>
  <c r="DO67" i="29"/>
  <c r="DN67" i="29" s="1"/>
  <c r="DL67" i="29"/>
  <c r="DK67" i="29" s="1"/>
  <c r="DI67" i="29"/>
  <c r="DH67" i="29" s="1"/>
  <c r="DF67" i="29"/>
  <c r="DE67" i="29" s="1"/>
  <c r="DC67" i="29"/>
  <c r="DB67" i="29" s="1"/>
  <c r="CZ67" i="29"/>
  <c r="CY67" i="29" s="1"/>
  <c r="CW67" i="29"/>
  <c r="CV67" i="29" s="1"/>
  <c r="CT67" i="29"/>
  <c r="CS67" i="29" s="1"/>
  <c r="CQ67" i="29"/>
  <c r="CP67" i="29" s="1"/>
  <c r="CN67" i="29"/>
  <c r="CM67" i="29" s="1"/>
  <c r="CK67" i="29"/>
  <c r="CJ67" i="29"/>
  <c r="CH67" i="29"/>
  <c r="CG67" i="29" s="1"/>
  <c r="CE67" i="29"/>
  <c r="CD67" i="29" s="1"/>
  <c r="CB67" i="29"/>
  <c r="CA67" i="29" s="1"/>
  <c r="BY67" i="29"/>
  <c r="BX67" i="29" s="1"/>
  <c r="BV67" i="29"/>
  <c r="BU67" i="29" s="1"/>
  <c r="BS67" i="29"/>
  <c r="BR67" i="29" s="1"/>
  <c r="BP67" i="29"/>
  <c r="BO67" i="29" s="1"/>
  <c r="BM67" i="29"/>
  <c r="BL67" i="29" s="1"/>
  <c r="BJ67" i="29"/>
  <c r="BI67" i="29" s="1"/>
  <c r="BG67" i="29"/>
  <c r="BF67" i="29" s="1"/>
  <c r="FT66" i="29"/>
  <c r="FS66" i="29" s="1"/>
  <c r="FQ66" i="29"/>
  <c r="FP66" i="29" s="1"/>
  <c r="FN66" i="29"/>
  <c r="FM66" i="29" s="1"/>
  <c r="FK66" i="29"/>
  <c r="FJ66" i="29" s="1"/>
  <c r="FH66" i="29"/>
  <c r="FG66" i="29" s="1"/>
  <c r="FE66" i="29"/>
  <c r="FD66" i="29" s="1"/>
  <c r="FB66" i="29"/>
  <c r="FA66" i="29" s="1"/>
  <c r="EY66" i="29"/>
  <c r="EX66" i="29" s="1"/>
  <c r="EV66" i="29"/>
  <c r="EU66" i="29" s="1"/>
  <c r="ES66" i="29"/>
  <c r="ER66" i="29" s="1"/>
  <c r="EP66" i="29"/>
  <c r="EO66" i="29" s="1"/>
  <c r="EM66" i="29"/>
  <c r="EL66" i="29" s="1"/>
  <c r="EJ66" i="29"/>
  <c r="EI66" i="29"/>
  <c r="EG66" i="29"/>
  <c r="EF66" i="29" s="1"/>
  <c r="ED66" i="29"/>
  <c r="EC66" i="29" s="1"/>
  <c r="EA66" i="29"/>
  <c r="DZ66" i="29" s="1"/>
  <c r="DX66" i="29"/>
  <c r="DW66" i="29" s="1"/>
  <c r="DU66" i="29"/>
  <c r="DT66" i="29" s="1"/>
  <c r="DR66" i="29"/>
  <c r="DQ66" i="29" s="1"/>
  <c r="DO66" i="29"/>
  <c r="DN66" i="29" s="1"/>
  <c r="DL66" i="29"/>
  <c r="DK66" i="29" s="1"/>
  <c r="DI66" i="29"/>
  <c r="DH66" i="29" s="1"/>
  <c r="DF66" i="29"/>
  <c r="DE66" i="29" s="1"/>
  <c r="DC66" i="29"/>
  <c r="DB66" i="29" s="1"/>
  <c r="CZ66" i="29"/>
  <c r="CY66" i="29" s="1"/>
  <c r="CW66" i="29"/>
  <c r="CV66" i="29" s="1"/>
  <c r="CT66" i="29"/>
  <c r="CS66" i="29" s="1"/>
  <c r="CQ66" i="29"/>
  <c r="CP66" i="29" s="1"/>
  <c r="CN66" i="29"/>
  <c r="CM66" i="29"/>
  <c r="CK66" i="29"/>
  <c r="CJ66" i="29" s="1"/>
  <c r="CH66" i="29"/>
  <c r="CG66" i="29" s="1"/>
  <c r="CE66" i="29"/>
  <c r="CD66" i="29" s="1"/>
  <c r="CB66" i="29"/>
  <c r="CA66" i="29" s="1"/>
  <c r="BY66" i="29"/>
  <c r="BX66" i="29" s="1"/>
  <c r="BV66" i="29"/>
  <c r="BU66" i="29" s="1"/>
  <c r="BS66" i="29"/>
  <c r="BR66" i="29" s="1"/>
  <c r="BP66" i="29"/>
  <c r="BO66" i="29" s="1"/>
  <c r="BM66" i="29"/>
  <c r="BL66" i="29" s="1"/>
  <c r="BJ66" i="29"/>
  <c r="BI66" i="29" s="1"/>
  <c r="BG66" i="29"/>
  <c r="BF66" i="29"/>
  <c r="FT65" i="29"/>
  <c r="FS65" i="29" s="1"/>
  <c r="FQ65" i="29"/>
  <c r="FP65" i="29" s="1"/>
  <c r="FN65" i="29"/>
  <c r="FM65" i="29" s="1"/>
  <c r="FK65" i="29"/>
  <c r="FJ65" i="29" s="1"/>
  <c r="FH65" i="29"/>
  <c r="FG65" i="29" s="1"/>
  <c r="FE65" i="29"/>
  <c r="FD65" i="29"/>
  <c r="FB65" i="29"/>
  <c r="FA65" i="29" s="1"/>
  <c r="EY65" i="29"/>
  <c r="EX65" i="29" s="1"/>
  <c r="EV65" i="29"/>
  <c r="EU65" i="29"/>
  <c r="ES65" i="29"/>
  <c r="ER65" i="29" s="1"/>
  <c r="EP65" i="29"/>
  <c r="EO65" i="29" s="1"/>
  <c r="EM65" i="29"/>
  <c r="EL65" i="29" s="1"/>
  <c r="EJ65" i="29"/>
  <c r="EI65" i="29" s="1"/>
  <c r="EG65" i="29"/>
  <c r="EF65" i="29" s="1"/>
  <c r="ED65" i="29"/>
  <c r="EC65" i="29" s="1"/>
  <c r="EA65" i="29"/>
  <c r="DZ65" i="29" s="1"/>
  <c r="DX65" i="29"/>
  <c r="DW65" i="29" s="1"/>
  <c r="DU65" i="29"/>
  <c r="DT65" i="29" s="1"/>
  <c r="DR65" i="29"/>
  <c r="DQ65" i="29" s="1"/>
  <c r="DO65" i="29"/>
  <c r="DN65" i="29"/>
  <c r="DL65" i="29"/>
  <c r="DK65" i="29" s="1"/>
  <c r="DI65" i="29"/>
  <c r="DH65" i="29" s="1"/>
  <c r="DF65" i="29"/>
  <c r="DE65" i="29" s="1"/>
  <c r="DC65" i="29"/>
  <c r="DB65" i="29" s="1"/>
  <c r="CZ65" i="29"/>
  <c r="CY65" i="29" s="1"/>
  <c r="CW65" i="29"/>
  <c r="CV65" i="29" s="1"/>
  <c r="CT65" i="29"/>
  <c r="CS65" i="29" s="1"/>
  <c r="CQ65" i="29"/>
  <c r="CP65" i="29" s="1"/>
  <c r="CN65" i="29"/>
  <c r="CM65" i="29" s="1"/>
  <c r="CK65" i="29"/>
  <c r="CJ65" i="29"/>
  <c r="CH65" i="29"/>
  <c r="CG65" i="29" s="1"/>
  <c r="CE65" i="29"/>
  <c r="CD65" i="29" s="1"/>
  <c r="CB65" i="29"/>
  <c r="CA65" i="29" s="1"/>
  <c r="BY65" i="29"/>
  <c r="BX65" i="29" s="1"/>
  <c r="BV65" i="29"/>
  <c r="BU65" i="29" s="1"/>
  <c r="BS65" i="29"/>
  <c r="BR65" i="29"/>
  <c r="BP65" i="29"/>
  <c r="BO65" i="29" s="1"/>
  <c r="BM65" i="29"/>
  <c r="BL65" i="29" s="1"/>
  <c r="BJ65" i="29"/>
  <c r="BI65" i="29" s="1"/>
  <c r="BG65" i="29"/>
  <c r="BF65" i="29" s="1"/>
  <c r="FT64" i="29"/>
  <c r="FS64" i="29" s="1"/>
  <c r="FQ64" i="29"/>
  <c r="FP64" i="29" s="1"/>
  <c r="FN64" i="29"/>
  <c r="FM64" i="29" s="1"/>
  <c r="FK64" i="29"/>
  <c r="FJ64" i="29"/>
  <c r="FH64" i="29"/>
  <c r="FG64" i="29" s="1"/>
  <c r="FE64" i="29"/>
  <c r="FD64" i="29" s="1"/>
  <c r="FB64" i="29"/>
  <c r="FA64" i="29" s="1"/>
  <c r="EY64" i="29"/>
  <c r="EX64" i="29" s="1"/>
  <c r="EV64" i="29"/>
  <c r="EU64" i="29" s="1"/>
  <c r="ES64" i="29"/>
  <c r="ER64" i="29" s="1"/>
  <c r="EP64" i="29"/>
  <c r="EO64" i="29" s="1"/>
  <c r="EM64" i="29"/>
  <c r="EL64" i="29" s="1"/>
  <c r="EJ64" i="29"/>
  <c r="EI64" i="29" s="1"/>
  <c r="EG64" i="29"/>
  <c r="EF64" i="29" s="1"/>
  <c r="ED64" i="29"/>
  <c r="EC64" i="29" s="1"/>
  <c r="EA64" i="29"/>
  <c r="DZ64" i="29"/>
  <c r="DX64" i="29"/>
  <c r="DW64" i="29" s="1"/>
  <c r="DU64" i="29"/>
  <c r="DT64" i="29" s="1"/>
  <c r="DR64" i="29"/>
  <c r="DQ64" i="29" s="1"/>
  <c r="DO64" i="29"/>
  <c r="DN64" i="29" s="1"/>
  <c r="DL64" i="29"/>
  <c r="DK64" i="29"/>
  <c r="DI64" i="29"/>
  <c r="DH64" i="29" s="1"/>
  <c r="DF64" i="29"/>
  <c r="DE64" i="29" s="1"/>
  <c r="DC64" i="29"/>
  <c r="DB64" i="29" s="1"/>
  <c r="CZ64" i="29"/>
  <c r="CY64" i="29" s="1"/>
  <c r="CW64" i="29"/>
  <c r="CV64" i="29" s="1"/>
  <c r="CT64" i="29"/>
  <c r="CS64" i="29" s="1"/>
  <c r="CQ64" i="29"/>
  <c r="CP64" i="29" s="1"/>
  <c r="CN64" i="29"/>
  <c r="CM64" i="29" s="1"/>
  <c r="CK64" i="29"/>
  <c r="CJ64" i="29" s="1"/>
  <c r="CH64" i="29"/>
  <c r="CG64" i="29" s="1"/>
  <c r="CE64" i="29"/>
  <c r="CD64" i="29" s="1"/>
  <c r="CB64" i="29"/>
  <c r="CA64" i="29" s="1"/>
  <c r="BY64" i="29"/>
  <c r="BX64" i="29" s="1"/>
  <c r="BV64" i="29"/>
  <c r="BU64" i="29" s="1"/>
  <c r="BS64" i="29"/>
  <c r="BR64" i="29" s="1"/>
  <c r="BP64" i="29"/>
  <c r="BO64" i="29" s="1"/>
  <c r="BM64" i="29"/>
  <c r="BL64" i="29" s="1"/>
  <c r="BJ64" i="29"/>
  <c r="BI64" i="29" s="1"/>
  <c r="BG64" i="29"/>
  <c r="BF64" i="29" s="1"/>
  <c r="FT63" i="29"/>
  <c r="FS63" i="29"/>
  <c r="FQ63" i="29"/>
  <c r="FP63" i="29"/>
  <c r="FN63" i="29"/>
  <c r="FM63" i="29" s="1"/>
  <c r="FK63" i="29"/>
  <c r="FJ63" i="29"/>
  <c r="FH63" i="29"/>
  <c r="FG63" i="29" s="1"/>
  <c r="FE63" i="29"/>
  <c r="FD63" i="29"/>
  <c r="FB63" i="29"/>
  <c r="FA63" i="29" s="1"/>
  <c r="EY63" i="29"/>
  <c r="EX63" i="29"/>
  <c r="EV63" i="29"/>
  <c r="EU63" i="29" s="1"/>
  <c r="ES63" i="29"/>
  <c r="ER63" i="29" s="1"/>
  <c r="EP63" i="29"/>
  <c r="EO63" i="29" s="1"/>
  <c r="EM63" i="29"/>
  <c r="EL63" i="29" s="1"/>
  <c r="EJ63" i="29"/>
  <c r="EI63" i="29" s="1"/>
  <c r="EG63" i="29"/>
  <c r="EF63" i="29"/>
  <c r="ED63" i="29"/>
  <c r="EC63" i="29" s="1"/>
  <c r="EA63" i="29"/>
  <c r="DZ63" i="29" s="1"/>
  <c r="DX63" i="29"/>
  <c r="DW63" i="29" s="1"/>
  <c r="DU63" i="29"/>
  <c r="DT63" i="29"/>
  <c r="DR63" i="29"/>
  <c r="DQ63" i="29" s="1"/>
  <c r="DO63" i="29"/>
  <c r="DN63" i="29" s="1"/>
  <c r="DL63" i="29"/>
  <c r="DK63" i="29" s="1"/>
  <c r="DI63" i="29"/>
  <c r="DH63" i="29"/>
  <c r="DF63" i="29"/>
  <c r="DE63" i="29" s="1"/>
  <c r="DC63" i="29"/>
  <c r="DB63" i="29" s="1"/>
  <c r="CZ63" i="29"/>
  <c r="CY63" i="29" s="1"/>
  <c r="CW63" i="29"/>
  <c r="CV63" i="29" s="1"/>
  <c r="CT63" i="29"/>
  <c r="CS63" i="29" s="1"/>
  <c r="CQ63" i="29"/>
  <c r="CP63" i="29" s="1"/>
  <c r="CN63" i="29"/>
  <c r="CM63" i="29" s="1"/>
  <c r="CK63" i="29"/>
  <c r="CJ63" i="29" s="1"/>
  <c r="CH63" i="29"/>
  <c r="CG63" i="29" s="1"/>
  <c r="CE63" i="29"/>
  <c r="CD63" i="29"/>
  <c r="CB63" i="29"/>
  <c r="CA63" i="29" s="1"/>
  <c r="BY63" i="29"/>
  <c r="BX63" i="29" s="1"/>
  <c r="BV63" i="29"/>
  <c r="BU63" i="29" s="1"/>
  <c r="BS63" i="29"/>
  <c r="BR63" i="29"/>
  <c r="BP63" i="29"/>
  <c r="BO63" i="29" s="1"/>
  <c r="BM63" i="29"/>
  <c r="BL63" i="29" s="1"/>
  <c r="BJ63" i="29"/>
  <c r="BI63" i="29" s="1"/>
  <c r="BG63" i="29"/>
  <c r="BF63" i="29" s="1"/>
  <c r="FT62" i="29"/>
  <c r="FS62" i="29" s="1"/>
  <c r="FQ62" i="29"/>
  <c r="FP62" i="29" s="1"/>
  <c r="FN62" i="29"/>
  <c r="FM62" i="29" s="1"/>
  <c r="FK62" i="29"/>
  <c r="FJ62" i="29"/>
  <c r="FH62" i="29"/>
  <c r="FG62" i="29" s="1"/>
  <c r="FE62" i="29"/>
  <c r="FD62" i="29"/>
  <c r="FB62" i="29"/>
  <c r="FA62" i="29" s="1"/>
  <c r="EY62" i="29"/>
  <c r="EX62" i="29" s="1"/>
  <c r="EV62" i="29"/>
  <c r="EU62" i="29" s="1"/>
  <c r="ES62" i="29"/>
  <c r="ER62" i="29" s="1"/>
  <c r="EP62" i="29"/>
  <c r="EO62" i="29" s="1"/>
  <c r="EM62" i="29"/>
  <c r="EL62" i="29" s="1"/>
  <c r="EJ62" i="29"/>
  <c r="EI62" i="29" s="1"/>
  <c r="EG62" i="29"/>
  <c r="EF62" i="29"/>
  <c r="ED62" i="29"/>
  <c r="EC62" i="29" s="1"/>
  <c r="EA62" i="29"/>
  <c r="DZ62" i="29" s="1"/>
  <c r="DX62" i="29"/>
  <c r="DW62" i="29" s="1"/>
  <c r="DU62" i="29"/>
  <c r="DT62" i="29" s="1"/>
  <c r="DR62" i="29"/>
  <c r="DQ62" i="29" s="1"/>
  <c r="DO62" i="29"/>
  <c r="DN62" i="29" s="1"/>
  <c r="DL62" i="29"/>
  <c r="DK62" i="29" s="1"/>
  <c r="DI62" i="29"/>
  <c r="DH62" i="29" s="1"/>
  <c r="DF62" i="29"/>
  <c r="DE62" i="29" s="1"/>
  <c r="DC62" i="29"/>
  <c r="DB62" i="29" s="1"/>
  <c r="CZ62" i="29"/>
  <c r="CY62" i="29" s="1"/>
  <c r="CW62" i="29"/>
  <c r="CV62" i="29" s="1"/>
  <c r="CT62" i="29"/>
  <c r="CS62" i="29" s="1"/>
  <c r="CQ62" i="29"/>
  <c r="CP62" i="29" s="1"/>
  <c r="CN62" i="29"/>
  <c r="CM62" i="29" s="1"/>
  <c r="CK62" i="29"/>
  <c r="CJ62" i="29"/>
  <c r="CH62" i="29"/>
  <c r="CG62" i="29" s="1"/>
  <c r="CE62" i="29"/>
  <c r="CD62" i="29" s="1"/>
  <c r="CB62" i="29"/>
  <c r="CA62" i="29" s="1"/>
  <c r="BY62" i="29"/>
  <c r="BX62" i="29" s="1"/>
  <c r="BV62" i="29"/>
  <c r="BU62" i="29" s="1"/>
  <c r="BS62" i="29"/>
  <c r="BR62" i="29" s="1"/>
  <c r="BP62" i="29"/>
  <c r="BO62" i="29" s="1"/>
  <c r="BM62" i="29"/>
  <c r="BL62" i="29" s="1"/>
  <c r="BJ62" i="29"/>
  <c r="BI62" i="29" s="1"/>
  <c r="BG62" i="29"/>
  <c r="BF62" i="29" s="1"/>
  <c r="FT61" i="29"/>
  <c r="FS61" i="29" s="1"/>
  <c r="FQ61" i="29"/>
  <c r="FP61" i="29" s="1"/>
  <c r="FN61" i="29"/>
  <c r="FM61" i="29" s="1"/>
  <c r="FK61" i="29"/>
  <c r="FJ61" i="29" s="1"/>
  <c r="FH61" i="29"/>
  <c r="FG61" i="29" s="1"/>
  <c r="FE61" i="29"/>
  <c r="FD61" i="29" s="1"/>
  <c r="FB61" i="29"/>
  <c r="FA61" i="29" s="1"/>
  <c r="EY61" i="29"/>
  <c r="EX61" i="29" s="1"/>
  <c r="EV61" i="29"/>
  <c r="EU61" i="29" s="1"/>
  <c r="ES61" i="29"/>
  <c r="ER61" i="29" s="1"/>
  <c r="EP61" i="29"/>
  <c r="EO61" i="29" s="1"/>
  <c r="EM61" i="29"/>
  <c r="EL61" i="29" s="1"/>
  <c r="EJ61" i="29"/>
  <c r="EI61" i="29"/>
  <c r="EG61" i="29"/>
  <c r="EF61" i="29" s="1"/>
  <c r="ED61" i="29"/>
  <c r="EC61" i="29" s="1"/>
  <c r="EA61" i="29"/>
  <c r="DZ61" i="29" s="1"/>
  <c r="DX61" i="29"/>
  <c r="DW61" i="29" s="1"/>
  <c r="DU61" i="29"/>
  <c r="DT61" i="29" s="1"/>
  <c r="DR61" i="29"/>
  <c r="DQ61" i="29" s="1"/>
  <c r="DO61" i="29"/>
  <c r="DN61" i="29" s="1"/>
  <c r="DL61" i="29"/>
  <c r="DK61" i="29" s="1"/>
  <c r="DI61" i="29"/>
  <c r="DH61" i="29" s="1"/>
  <c r="DF61" i="29"/>
  <c r="DE61" i="29" s="1"/>
  <c r="DC61" i="29"/>
  <c r="DB61" i="29" s="1"/>
  <c r="CZ61" i="29"/>
  <c r="CY61" i="29" s="1"/>
  <c r="CW61" i="29"/>
  <c r="CV61" i="29" s="1"/>
  <c r="CT61" i="29"/>
  <c r="CS61" i="29" s="1"/>
  <c r="CQ61" i="29"/>
  <c r="CP61" i="29"/>
  <c r="CN61" i="29"/>
  <c r="CM61" i="29" s="1"/>
  <c r="CK61" i="29"/>
  <c r="CJ61" i="29" s="1"/>
  <c r="CH61" i="29"/>
  <c r="CG61" i="29" s="1"/>
  <c r="CE61" i="29"/>
  <c r="CD61" i="29" s="1"/>
  <c r="CB61" i="29"/>
  <c r="CA61" i="29" s="1"/>
  <c r="BY61" i="29"/>
  <c r="BX61" i="29" s="1"/>
  <c r="BV61" i="29"/>
  <c r="BU61" i="29" s="1"/>
  <c r="BS61" i="29"/>
  <c r="BR61" i="29" s="1"/>
  <c r="BP61" i="29"/>
  <c r="BO61" i="29" s="1"/>
  <c r="BM61" i="29"/>
  <c r="BL61" i="29" s="1"/>
  <c r="BJ61" i="29"/>
  <c r="BI61" i="29" s="1"/>
  <c r="BG61" i="29"/>
  <c r="BF61" i="29" s="1"/>
  <c r="FT60" i="29"/>
  <c r="FS60" i="29"/>
  <c r="FQ60" i="29"/>
  <c r="FP60" i="29" s="1"/>
  <c r="FN60" i="29"/>
  <c r="FM60" i="29" s="1"/>
  <c r="FK60" i="29"/>
  <c r="FJ60" i="29" s="1"/>
  <c r="FH60" i="29"/>
  <c r="FG60" i="29" s="1"/>
  <c r="FE60" i="29"/>
  <c r="FD60" i="29" s="1"/>
  <c r="FB60" i="29"/>
  <c r="FA60" i="29" s="1"/>
  <c r="EY60" i="29"/>
  <c r="EX60" i="29"/>
  <c r="EV60" i="29"/>
  <c r="EU60" i="29" s="1"/>
  <c r="ES60" i="29"/>
  <c r="ER60" i="29" s="1"/>
  <c r="EP60" i="29"/>
  <c r="EO60" i="29" s="1"/>
  <c r="EM60" i="29"/>
  <c r="EL60" i="29"/>
  <c r="EJ60" i="29"/>
  <c r="EI60" i="29" s="1"/>
  <c r="EG60" i="29"/>
  <c r="EF60" i="29"/>
  <c r="ED60" i="29"/>
  <c r="EC60" i="29" s="1"/>
  <c r="EA60" i="29"/>
  <c r="DZ60" i="29" s="1"/>
  <c r="DX60" i="29"/>
  <c r="DW60" i="29" s="1"/>
  <c r="DU60" i="29"/>
  <c r="DT60" i="29" s="1"/>
  <c r="DR60" i="29"/>
  <c r="DQ60" i="29" s="1"/>
  <c r="DO60" i="29"/>
  <c r="DN60" i="29"/>
  <c r="DL60" i="29"/>
  <c r="DK60" i="29" s="1"/>
  <c r="DI60" i="29"/>
  <c r="DH60" i="29" s="1"/>
  <c r="DF60" i="29"/>
  <c r="DE60" i="29" s="1"/>
  <c r="DC60" i="29"/>
  <c r="DB60" i="29" s="1"/>
  <c r="CZ60" i="29"/>
  <c r="CY60" i="29" s="1"/>
  <c r="CW60" i="29"/>
  <c r="CV60" i="29" s="1"/>
  <c r="CT60" i="29"/>
  <c r="CS60" i="29" s="1"/>
  <c r="CQ60" i="29"/>
  <c r="CP60" i="29" s="1"/>
  <c r="CN60" i="29"/>
  <c r="CM60" i="29" s="1"/>
  <c r="CK60" i="29"/>
  <c r="CJ60" i="29" s="1"/>
  <c r="CH60" i="29"/>
  <c r="CG60" i="29" s="1"/>
  <c r="CE60" i="29"/>
  <c r="CD60" i="29" s="1"/>
  <c r="CB60" i="29"/>
  <c r="CA60" i="29" s="1"/>
  <c r="BY60" i="29"/>
  <c r="BX60" i="29" s="1"/>
  <c r="BV60" i="29"/>
  <c r="BU60" i="29" s="1"/>
  <c r="BS60" i="29"/>
  <c r="BR60" i="29" s="1"/>
  <c r="BP60" i="29"/>
  <c r="BO60" i="29" s="1"/>
  <c r="BM60" i="29"/>
  <c r="BL60" i="29" s="1"/>
  <c r="BJ60" i="29"/>
  <c r="BI60" i="29" s="1"/>
  <c r="BG60" i="29"/>
  <c r="BF60" i="29" s="1"/>
  <c r="FT59" i="29"/>
  <c r="FS59" i="29" s="1"/>
  <c r="FQ59" i="29"/>
  <c r="FP59" i="29" s="1"/>
  <c r="FN59" i="29"/>
  <c r="FM59" i="29" s="1"/>
  <c r="FK59" i="29"/>
  <c r="FJ59" i="29" s="1"/>
  <c r="FH59" i="29"/>
  <c r="FG59" i="29" s="1"/>
  <c r="FE59" i="29"/>
  <c r="FD59" i="29" s="1"/>
  <c r="FB59" i="29"/>
  <c r="FA59" i="29" s="1"/>
  <c r="EY59" i="29"/>
  <c r="EX59" i="29"/>
  <c r="EV59" i="29"/>
  <c r="EU59" i="29" s="1"/>
  <c r="ES59" i="29"/>
  <c r="ER59" i="29" s="1"/>
  <c r="EP59" i="29"/>
  <c r="EO59" i="29" s="1"/>
  <c r="EM59" i="29"/>
  <c r="EL59" i="29" s="1"/>
  <c r="EJ59" i="29"/>
  <c r="EI59" i="29" s="1"/>
  <c r="EG59" i="29"/>
  <c r="EF59" i="29" s="1"/>
  <c r="ED59" i="29"/>
  <c r="EC59" i="29"/>
  <c r="EA59" i="29"/>
  <c r="DZ59" i="29" s="1"/>
  <c r="DX59" i="29"/>
  <c r="DW59" i="29" s="1"/>
  <c r="DU59" i="29"/>
  <c r="DT59" i="29" s="1"/>
  <c r="DR59" i="29"/>
  <c r="DQ59" i="29" s="1"/>
  <c r="DO59" i="29"/>
  <c r="DN59" i="29" s="1"/>
  <c r="DL59" i="29"/>
  <c r="DK59" i="29" s="1"/>
  <c r="DI59" i="29"/>
  <c r="DH59" i="29" s="1"/>
  <c r="DF59" i="29"/>
  <c r="DE59" i="29" s="1"/>
  <c r="DC59" i="29"/>
  <c r="DB59" i="29" s="1"/>
  <c r="CZ59" i="29"/>
  <c r="CY59" i="29" s="1"/>
  <c r="CW59" i="29"/>
  <c r="CV59" i="29" s="1"/>
  <c r="CT59" i="29"/>
  <c r="CS59" i="29" s="1"/>
  <c r="CQ59" i="29"/>
  <c r="CP59" i="29" s="1"/>
  <c r="CN59" i="29"/>
  <c r="CM59" i="29" s="1"/>
  <c r="CK59" i="29"/>
  <c r="CJ59" i="29" s="1"/>
  <c r="CH59" i="29"/>
  <c r="CG59" i="29" s="1"/>
  <c r="CE59" i="29"/>
  <c r="CD59" i="29" s="1"/>
  <c r="CB59" i="29"/>
  <c r="CA59" i="29" s="1"/>
  <c r="BY59" i="29"/>
  <c r="BX59" i="29" s="1"/>
  <c r="BV59" i="29"/>
  <c r="BU59" i="29"/>
  <c r="BS59" i="29"/>
  <c r="BR59" i="29" s="1"/>
  <c r="BP59" i="29"/>
  <c r="BO59" i="29" s="1"/>
  <c r="BM59" i="29"/>
  <c r="BL59" i="29" s="1"/>
  <c r="BJ59" i="29"/>
  <c r="BI59" i="29" s="1"/>
  <c r="BG59" i="29"/>
  <c r="BF59" i="29" s="1"/>
  <c r="FT58" i="29"/>
  <c r="FS58" i="29" s="1"/>
  <c r="FQ58" i="29"/>
  <c r="FP58" i="29" s="1"/>
  <c r="FN58" i="29"/>
  <c r="FM58" i="29" s="1"/>
  <c r="FK58" i="29"/>
  <c r="FJ58" i="29" s="1"/>
  <c r="FH58" i="29"/>
  <c r="FG58" i="29" s="1"/>
  <c r="FE58" i="29"/>
  <c r="FD58" i="29" s="1"/>
  <c r="FB58" i="29"/>
  <c r="FA58" i="29" s="1"/>
  <c r="EY58" i="29"/>
  <c r="EX58" i="29" s="1"/>
  <c r="EV58" i="29"/>
  <c r="EU58" i="29" s="1"/>
  <c r="ES58" i="29"/>
  <c r="ER58" i="29" s="1"/>
  <c r="EP58" i="29"/>
  <c r="EO58" i="29" s="1"/>
  <c r="EM58" i="29"/>
  <c r="EL58" i="29" s="1"/>
  <c r="EJ58" i="29"/>
  <c r="EI58" i="29" s="1"/>
  <c r="EG58" i="29"/>
  <c r="EF58" i="29" s="1"/>
  <c r="ED58" i="29"/>
  <c r="EC58" i="29" s="1"/>
  <c r="EA58" i="29"/>
  <c r="DZ58" i="29" s="1"/>
  <c r="DX58" i="29"/>
  <c r="DW58" i="29" s="1"/>
  <c r="DU58" i="29"/>
  <c r="DT58" i="29" s="1"/>
  <c r="DR58" i="29"/>
  <c r="DQ58" i="29" s="1"/>
  <c r="DO58" i="29"/>
  <c r="DN58" i="29" s="1"/>
  <c r="DL58" i="29"/>
  <c r="DK58" i="29" s="1"/>
  <c r="DI58" i="29"/>
  <c r="DH58" i="29" s="1"/>
  <c r="DF58" i="29"/>
  <c r="DE58" i="29" s="1"/>
  <c r="DC58" i="29"/>
  <c r="DB58" i="29" s="1"/>
  <c r="CZ58" i="29"/>
  <c r="CY58" i="29" s="1"/>
  <c r="CW58" i="29"/>
  <c r="CV58" i="29" s="1"/>
  <c r="CT58" i="29"/>
  <c r="CS58" i="29" s="1"/>
  <c r="CQ58" i="29"/>
  <c r="CP58" i="29"/>
  <c r="CN58" i="29"/>
  <c r="CM58" i="29" s="1"/>
  <c r="CK58" i="29"/>
  <c r="CJ58" i="29" s="1"/>
  <c r="CH58" i="29"/>
  <c r="CG58" i="29" s="1"/>
  <c r="CE58" i="29"/>
  <c r="CD58" i="29" s="1"/>
  <c r="CB58" i="29"/>
  <c r="CA58" i="29" s="1"/>
  <c r="BY58" i="29"/>
  <c r="BX58" i="29" s="1"/>
  <c r="BV58" i="29"/>
  <c r="BU58" i="29"/>
  <c r="BS58" i="29"/>
  <c r="BR58" i="29" s="1"/>
  <c r="BP58" i="29"/>
  <c r="BO58" i="29" s="1"/>
  <c r="BM58" i="29"/>
  <c r="BL58" i="29" s="1"/>
  <c r="BJ58" i="29"/>
  <c r="BI58" i="29" s="1"/>
  <c r="BG58" i="29"/>
  <c r="BF58" i="29" s="1"/>
  <c r="FT57" i="29"/>
  <c r="FS57" i="29" s="1"/>
  <c r="FQ57" i="29"/>
  <c r="FP57" i="29" s="1"/>
  <c r="FN57" i="29"/>
  <c r="FM57" i="29" s="1"/>
  <c r="FK57" i="29"/>
  <c r="FJ57" i="29" s="1"/>
  <c r="FH57" i="29"/>
  <c r="FG57" i="29" s="1"/>
  <c r="FE57" i="29"/>
  <c r="FD57" i="29" s="1"/>
  <c r="FB57" i="29"/>
  <c r="FA57" i="29" s="1"/>
  <c r="EY57" i="29"/>
  <c r="EX57" i="29" s="1"/>
  <c r="EV57" i="29"/>
  <c r="EU57" i="29" s="1"/>
  <c r="ES57" i="29"/>
  <c r="ER57" i="29" s="1"/>
  <c r="EP57" i="29"/>
  <c r="EO57" i="29" s="1"/>
  <c r="EM57" i="29"/>
  <c r="EL57" i="29" s="1"/>
  <c r="EJ57" i="29"/>
  <c r="EI57" i="29"/>
  <c r="EG57" i="29"/>
  <c r="EF57" i="29" s="1"/>
  <c r="ED57" i="29"/>
  <c r="EC57" i="29" s="1"/>
  <c r="EA57" i="29"/>
  <c r="DZ57" i="29" s="1"/>
  <c r="DX57" i="29"/>
  <c r="DW57" i="29" s="1"/>
  <c r="DU57" i="29"/>
  <c r="DT57" i="29" s="1"/>
  <c r="DR57" i="29"/>
  <c r="DQ57" i="29" s="1"/>
  <c r="DO57" i="29"/>
  <c r="DN57" i="29" s="1"/>
  <c r="DL57" i="29"/>
  <c r="DK57" i="29" s="1"/>
  <c r="DI57" i="29"/>
  <c r="DH57" i="29" s="1"/>
  <c r="DF57" i="29"/>
  <c r="DE57" i="29" s="1"/>
  <c r="DC57" i="29"/>
  <c r="DB57" i="29" s="1"/>
  <c r="CZ57" i="29"/>
  <c r="CY57" i="29" s="1"/>
  <c r="CW57" i="29"/>
  <c r="CV57" i="29" s="1"/>
  <c r="CT57" i="29"/>
  <c r="CS57" i="29" s="1"/>
  <c r="CQ57" i="29"/>
  <c r="CP57" i="29" s="1"/>
  <c r="CN57" i="29"/>
  <c r="CM57" i="29" s="1"/>
  <c r="CK57" i="29"/>
  <c r="CJ57" i="29" s="1"/>
  <c r="CH57" i="29"/>
  <c r="CG57" i="29" s="1"/>
  <c r="CE57" i="29"/>
  <c r="CD57" i="29" s="1"/>
  <c r="CB57" i="29"/>
  <c r="CA57" i="29" s="1"/>
  <c r="BY57" i="29"/>
  <c r="BX57" i="29" s="1"/>
  <c r="BV57" i="29"/>
  <c r="BU57" i="29" s="1"/>
  <c r="BS57" i="29"/>
  <c r="BR57" i="29" s="1"/>
  <c r="BP57" i="29"/>
  <c r="BO57" i="29" s="1"/>
  <c r="BM57" i="29"/>
  <c r="BL57" i="29" s="1"/>
  <c r="BJ57" i="29"/>
  <c r="BI57" i="29" s="1"/>
  <c r="BG57" i="29"/>
  <c r="BF57" i="29" s="1"/>
  <c r="FT56" i="29"/>
  <c r="FS56" i="29" s="1"/>
  <c r="FQ56" i="29"/>
  <c r="FP56" i="29" s="1"/>
  <c r="FN56" i="29"/>
  <c r="FM56" i="29" s="1"/>
  <c r="FK56" i="29"/>
  <c r="FJ56" i="29" s="1"/>
  <c r="FH56" i="29"/>
  <c r="FG56" i="29" s="1"/>
  <c r="FE56" i="29"/>
  <c r="FD56" i="29" s="1"/>
  <c r="FB56" i="29"/>
  <c r="FA56" i="29" s="1"/>
  <c r="EY56" i="29"/>
  <c r="EX56" i="29" s="1"/>
  <c r="EV56" i="29"/>
  <c r="EU56" i="29" s="1"/>
  <c r="ES56" i="29"/>
  <c r="ER56" i="29" s="1"/>
  <c r="EP56" i="29"/>
  <c r="EO56" i="29" s="1"/>
  <c r="EM56" i="29"/>
  <c r="EL56" i="29" s="1"/>
  <c r="EJ56" i="29"/>
  <c r="EI56" i="29" s="1"/>
  <c r="EG56" i="29"/>
  <c r="EF56" i="29" s="1"/>
  <c r="ED56" i="29"/>
  <c r="EC56" i="29" s="1"/>
  <c r="EA56" i="29"/>
  <c r="DZ56" i="29" s="1"/>
  <c r="DX56" i="29"/>
  <c r="DW56" i="29" s="1"/>
  <c r="DU56" i="29"/>
  <c r="DT56" i="29" s="1"/>
  <c r="DR56" i="29"/>
  <c r="DQ56" i="29" s="1"/>
  <c r="DO56" i="29"/>
  <c r="DN56" i="29" s="1"/>
  <c r="DL56" i="29"/>
  <c r="DK56" i="29" s="1"/>
  <c r="DI56" i="29"/>
  <c r="DH56" i="29" s="1"/>
  <c r="DF56" i="29"/>
  <c r="DE56" i="29" s="1"/>
  <c r="DC56" i="29"/>
  <c r="DB56" i="29" s="1"/>
  <c r="CZ56" i="29"/>
  <c r="CY56" i="29" s="1"/>
  <c r="CW56" i="29"/>
  <c r="CV56" i="29" s="1"/>
  <c r="CT56" i="29"/>
  <c r="CS56" i="29" s="1"/>
  <c r="CQ56" i="29"/>
  <c r="CP56" i="29" s="1"/>
  <c r="CN56" i="29"/>
  <c r="CM56" i="29" s="1"/>
  <c r="CK56" i="29"/>
  <c r="CJ56" i="29" s="1"/>
  <c r="CH56" i="29"/>
  <c r="CG56" i="29" s="1"/>
  <c r="CE56" i="29"/>
  <c r="CD56" i="29" s="1"/>
  <c r="CB56" i="29"/>
  <c r="CA56" i="29" s="1"/>
  <c r="BY56" i="29"/>
  <c r="BX56" i="29" s="1"/>
  <c r="BV56" i="29"/>
  <c r="BU56" i="29" s="1"/>
  <c r="BS56" i="29"/>
  <c r="BR56" i="29" s="1"/>
  <c r="BP56" i="29"/>
  <c r="BO56" i="29" s="1"/>
  <c r="BM56" i="29"/>
  <c r="BL56" i="29"/>
  <c r="BJ56" i="29"/>
  <c r="BI56" i="29" s="1"/>
  <c r="BG56" i="29"/>
  <c r="BF56" i="29" s="1"/>
  <c r="FT55" i="29"/>
  <c r="FS55" i="29" s="1"/>
  <c r="FQ55" i="29"/>
  <c r="FP55" i="29" s="1"/>
  <c r="FN55" i="29"/>
  <c r="FM55" i="29" s="1"/>
  <c r="FK55" i="29"/>
  <c r="FJ55" i="29" s="1"/>
  <c r="FH55" i="29"/>
  <c r="FG55" i="29" s="1"/>
  <c r="FE55" i="29"/>
  <c r="FD55" i="29" s="1"/>
  <c r="FB55" i="29"/>
  <c r="FA55" i="29" s="1"/>
  <c r="EY55" i="29"/>
  <c r="EX55" i="29" s="1"/>
  <c r="EV55" i="29"/>
  <c r="EU55" i="29" s="1"/>
  <c r="ES55" i="29"/>
  <c r="ER55" i="29" s="1"/>
  <c r="EP55" i="29"/>
  <c r="EO55" i="29" s="1"/>
  <c r="EM55" i="29"/>
  <c r="EL55" i="29" s="1"/>
  <c r="EJ55" i="29"/>
  <c r="EI55" i="29"/>
  <c r="EG55" i="29"/>
  <c r="EF55" i="29" s="1"/>
  <c r="ED55" i="29"/>
  <c r="EC55" i="29" s="1"/>
  <c r="EA55" i="29"/>
  <c r="DZ55" i="29" s="1"/>
  <c r="DX55" i="29"/>
  <c r="DW55" i="29" s="1"/>
  <c r="DU55" i="29"/>
  <c r="DT55" i="29" s="1"/>
  <c r="DR55" i="29"/>
  <c r="DQ55" i="29" s="1"/>
  <c r="DO55" i="29"/>
  <c r="DN55" i="29" s="1"/>
  <c r="DL55" i="29"/>
  <c r="DK55" i="29" s="1"/>
  <c r="DI55" i="29"/>
  <c r="DH55" i="29" s="1"/>
  <c r="DF55" i="29"/>
  <c r="DE55" i="29" s="1"/>
  <c r="DC55" i="29"/>
  <c r="DB55" i="29" s="1"/>
  <c r="CZ55" i="29"/>
  <c r="CY55" i="29" s="1"/>
  <c r="CW55" i="29"/>
  <c r="CV55" i="29" s="1"/>
  <c r="CT55" i="29"/>
  <c r="CS55" i="29" s="1"/>
  <c r="CQ55" i="29"/>
  <c r="CP55" i="29" s="1"/>
  <c r="CN55" i="29"/>
  <c r="CM55" i="29" s="1"/>
  <c r="CK55" i="29"/>
  <c r="CJ55" i="29" s="1"/>
  <c r="CH55" i="29"/>
  <c r="CG55" i="29" s="1"/>
  <c r="CE55" i="29"/>
  <c r="CD55" i="29" s="1"/>
  <c r="CB55" i="29"/>
  <c r="CA55" i="29" s="1"/>
  <c r="BY55" i="29"/>
  <c r="BX55" i="29" s="1"/>
  <c r="BV55" i="29"/>
  <c r="BU55" i="29" s="1"/>
  <c r="BS55" i="29"/>
  <c r="BR55" i="29" s="1"/>
  <c r="BP55" i="29"/>
  <c r="BO55" i="29" s="1"/>
  <c r="BM55" i="29"/>
  <c r="BL55" i="29" s="1"/>
  <c r="BJ55" i="29"/>
  <c r="BI55" i="29" s="1"/>
  <c r="BG55" i="29"/>
  <c r="BF55" i="29" s="1"/>
  <c r="FT54" i="29"/>
  <c r="FS54" i="29" s="1"/>
  <c r="FQ54" i="29"/>
  <c r="FP54" i="29" s="1"/>
  <c r="FN54" i="29"/>
  <c r="FM54" i="29" s="1"/>
  <c r="FK54" i="29"/>
  <c r="FJ54" i="29" s="1"/>
  <c r="FH54" i="29"/>
  <c r="FG54" i="29" s="1"/>
  <c r="FE54" i="29"/>
  <c r="FD54" i="29" s="1"/>
  <c r="FB54" i="29"/>
  <c r="FA54" i="29" s="1"/>
  <c r="EY54" i="29"/>
  <c r="EX54" i="29" s="1"/>
  <c r="EV54" i="29"/>
  <c r="EU54" i="29" s="1"/>
  <c r="ES54" i="29"/>
  <c r="ER54" i="29" s="1"/>
  <c r="EP54" i="29"/>
  <c r="EO54" i="29" s="1"/>
  <c r="EM54" i="29"/>
  <c r="EL54" i="29" s="1"/>
  <c r="EJ54" i="29"/>
  <c r="EI54" i="29" s="1"/>
  <c r="EG54" i="29"/>
  <c r="EF54" i="29" s="1"/>
  <c r="ED54" i="29"/>
  <c r="EC54" i="29" s="1"/>
  <c r="EA54" i="29"/>
  <c r="DZ54" i="29" s="1"/>
  <c r="DX54" i="29"/>
  <c r="DW54" i="29" s="1"/>
  <c r="DU54" i="29"/>
  <c r="DT54" i="29" s="1"/>
  <c r="DR54" i="29"/>
  <c r="DQ54" i="29" s="1"/>
  <c r="DO54" i="29"/>
  <c r="DN54" i="29" s="1"/>
  <c r="DL54" i="29"/>
  <c r="DK54" i="29" s="1"/>
  <c r="DI54" i="29"/>
  <c r="DH54" i="29" s="1"/>
  <c r="DF54" i="29"/>
  <c r="DE54" i="29" s="1"/>
  <c r="DC54" i="29"/>
  <c r="DB54" i="29" s="1"/>
  <c r="CZ54" i="29"/>
  <c r="CY54" i="29" s="1"/>
  <c r="CW54" i="29"/>
  <c r="CV54" i="29" s="1"/>
  <c r="CT54" i="29"/>
  <c r="CS54" i="29" s="1"/>
  <c r="CQ54" i="29"/>
  <c r="CP54" i="29" s="1"/>
  <c r="CN54" i="29"/>
  <c r="CM54" i="29" s="1"/>
  <c r="CK54" i="29"/>
  <c r="CJ54" i="29" s="1"/>
  <c r="CH54" i="29"/>
  <c r="CG54" i="29" s="1"/>
  <c r="CE54" i="29"/>
  <c r="CD54" i="29" s="1"/>
  <c r="CB54" i="29"/>
  <c r="CA54" i="29" s="1"/>
  <c r="BY54" i="29"/>
  <c r="BX54" i="29" s="1"/>
  <c r="BV54" i="29"/>
  <c r="BU54" i="29" s="1"/>
  <c r="BS54" i="29"/>
  <c r="BR54" i="29" s="1"/>
  <c r="BP54" i="29"/>
  <c r="BO54" i="29" s="1"/>
  <c r="BM54" i="29"/>
  <c r="BL54" i="29" s="1"/>
  <c r="BJ54" i="29"/>
  <c r="BI54" i="29" s="1"/>
  <c r="BG54" i="29"/>
  <c r="BF54" i="29" s="1"/>
  <c r="FT53" i="29"/>
  <c r="FS53" i="29" s="1"/>
  <c r="FQ53" i="29"/>
  <c r="FP53" i="29" s="1"/>
  <c r="FN53" i="29"/>
  <c r="FM53" i="29" s="1"/>
  <c r="FK53" i="29"/>
  <c r="FJ53" i="29" s="1"/>
  <c r="FH53" i="29"/>
  <c r="FG53" i="29" s="1"/>
  <c r="FE53" i="29"/>
  <c r="FD53" i="29" s="1"/>
  <c r="FB53" i="29"/>
  <c r="FA53" i="29" s="1"/>
  <c r="EY53" i="29"/>
  <c r="EX53" i="29" s="1"/>
  <c r="EV53" i="29"/>
  <c r="EU53" i="29" s="1"/>
  <c r="ES53" i="29"/>
  <c r="ER53" i="29" s="1"/>
  <c r="EP53" i="29"/>
  <c r="EO53" i="29"/>
  <c r="EM53" i="29"/>
  <c r="EL53" i="29" s="1"/>
  <c r="EJ53" i="29"/>
  <c r="EI53" i="29" s="1"/>
  <c r="EG53" i="29"/>
  <c r="EF53" i="29" s="1"/>
  <c r="ED53" i="29"/>
  <c r="EC53" i="29" s="1"/>
  <c r="EA53" i="29"/>
  <c r="DZ53" i="29" s="1"/>
  <c r="DX53" i="29"/>
  <c r="DW53" i="29" s="1"/>
  <c r="DU53" i="29"/>
  <c r="DT53" i="29" s="1"/>
  <c r="DR53" i="29"/>
  <c r="DQ53" i="29" s="1"/>
  <c r="DO53" i="29"/>
  <c r="DN53" i="29" s="1"/>
  <c r="DL53" i="29"/>
  <c r="DK53" i="29" s="1"/>
  <c r="DI53" i="29"/>
  <c r="DH53" i="29" s="1"/>
  <c r="DF53" i="29"/>
  <c r="DE53" i="29" s="1"/>
  <c r="DC53" i="29"/>
  <c r="DB53" i="29" s="1"/>
  <c r="CZ53" i="29"/>
  <c r="CY53" i="29" s="1"/>
  <c r="CW53" i="29"/>
  <c r="CV53" i="29" s="1"/>
  <c r="CT53" i="29"/>
  <c r="CS53" i="29" s="1"/>
  <c r="CQ53" i="29"/>
  <c r="CP53" i="29" s="1"/>
  <c r="CN53" i="29"/>
  <c r="CM53" i="29" s="1"/>
  <c r="CK53" i="29"/>
  <c r="CJ53" i="29" s="1"/>
  <c r="CH53" i="29"/>
  <c r="CG53" i="29" s="1"/>
  <c r="CE53" i="29"/>
  <c r="CD53" i="29" s="1"/>
  <c r="CB53" i="29"/>
  <c r="CA53" i="29" s="1"/>
  <c r="BY53" i="29"/>
  <c r="BX53" i="29" s="1"/>
  <c r="BV53" i="29"/>
  <c r="BU53" i="29" s="1"/>
  <c r="BS53" i="29"/>
  <c r="BR53" i="29"/>
  <c r="BP53" i="29"/>
  <c r="BO53" i="29" s="1"/>
  <c r="BM53" i="29"/>
  <c r="BL53" i="29" s="1"/>
  <c r="BJ53" i="29"/>
  <c r="BI53" i="29" s="1"/>
  <c r="BG53" i="29"/>
  <c r="BF53" i="29" s="1"/>
  <c r="FT52" i="29"/>
  <c r="FS52" i="29" s="1"/>
  <c r="FQ52" i="29"/>
  <c r="FP52" i="29" s="1"/>
  <c r="FN52" i="29"/>
  <c r="FM52" i="29"/>
  <c r="FK52" i="29"/>
  <c r="FJ52" i="29" s="1"/>
  <c r="FH52" i="29"/>
  <c r="FG52" i="29" s="1"/>
  <c r="FE52" i="29"/>
  <c r="FD52" i="29" s="1"/>
  <c r="FB52" i="29"/>
  <c r="FA52" i="29" s="1"/>
  <c r="EY52" i="29"/>
  <c r="EX52" i="29" s="1"/>
  <c r="EV52" i="29"/>
  <c r="EU52" i="29" s="1"/>
  <c r="ES52" i="29"/>
  <c r="ER52" i="29" s="1"/>
  <c r="EP52" i="29"/>
  <c r="EO52" i="29"/>
  <c r="EM52" i="29"/>
  <c r="EL52" i="29"/>
  <c r="EJ52" i="29"/>
  <c r="EI52" i="29" s="1"/>
  <c r="EG52" i="29"/>
  <c r="EF52" i="29" s="1"/>
  <c r="ED52" i="29"/>
  <c r="EC52" i="29" s="1"/>
  <c r="EA52" i="29"/>
  <c r="DZ52" i="29"/>
  <c r="DX52" i="29"/>
  <c r="DW52" i="29"/>
  <c r="DU52" i="29"/>
  <c r="DT52" i="29" s="1"/>
  <c r="DR52" i="29"/>
  <c r="DQ52" i="29" s="1"/>
  <c r="DO52" i="29"/>
  <c r="DN52" i="29" s="1"/>
  <c r="DL52" i="29"/>
  <c r="DK52" i="29" s="1"/>
  <c r="DI52" i="29"/>
  <c r="DH52" i="29" s="1"/>
  <c r="DF52" i="29"/>
  <c r="DE52" i="29" s="1"/>
  <c r="DC52" i="29"/>
  <c r="DB52" i="29" s="1"/>
  <c r="CZ52" i="29"/>
  <c r="CY52" i="29" s="1"/>
  <c r="CW52" i="29"/>
  <c r="CV52" i="29" s="1"/>
  <c r="CT52" i="29"/>
  <c r="CS52" i="29" s="1"/>
  <c r="CQ52" i="29"/>
  <c r="CP52" i="29" s="1"/>
  <c r="CN52" i="29"/>
  <c r="CM52" i="29" s="1"/>
  <c r="CK52" i="29"/>
  <c r="CJ52" i="29"/>
  <c r="CH52" i="29"/>
  <c r="CG52" i="29" s="1"/>
  <c r="CE52" i="29"/>
  <c r="CD52" i="29" s="1"/>
  <c r="CB52" i="29"/>
  <c r="CA52" i="29" s="1"/>
  <c r="BY52" i="29"/>
  <c r="BX52" i="29" s="1"/>
  <c r="BV52" i="29"/>
  <c r="BU52" i="29" s="1"/>
  <c r="BS52" i="29"/>
  <c r="BR52" i="29" s="1"/>
  <c r="BP52" i="29"/>
  <c r="BO52" i="29" s="1"/>
  <c r="BM52" i="29"/>
  <c r="BL52" i="29" s="1"/>
  <c r="BJ52" i="29"/>
  <c r="BI52" i="29" s="1"/>
  <c r="BG52" i="29"/>
  <c r="BF52" i="29" s="1"/>
  <c r="FT51" i="29"/>
  <c r="FS51" i="29" s="1"/>
  <c r="FQ51" i="29"/>
  <c r="FP51" i="29" s="1"/>
  <c r="FN51" i="29"/>
  <c r="FM51" i="29" s="1"/>
  <c r="FK51" i="29"/>
  <c r="FJ51" i="29" s="1"/>
  <c r="FH51" i="29"/>
  <c r="FG51" i="29" s="1"/>
  <c r="FE51" i="29"/>
  <c r="FD51" i="29" s="1"/>
  <c r="FB51" i="29"/>
  <c r="FA51" i="29" s="1"/>
  <c r="EY51" i="29"/>
  <c r="EX51" i="29" s="1"/>
  <c r="EV51" i="29"/>
  <c r="EU51" i="29" s="1"/>
  <c r="ES51" i="29"/>
  <c r="ER51" i="29" s="1"/>
  <c r="EP51" i="29"/>
  <c r="EO51" i="29" s="1"/>
  <c r="EM51" i="29"/>
  <c r="EL51" i="29"/>
  <c r="EJ51" i="29"/>
  <c r="EI51" i="29" s="1"/>
  <c r="EG51" i="29"/>
  <c r="EF51" i="29" s="1"/>
  <c r="ED51" i="29"/>
  <c r="EC51" i="29"/>
  <c r="EA51" i="29"/>
  <c r="DZ51" i="29" s="1"/>
  <c r="DX51" i="29"/>
  <c r="DW51" i="29" s="1"/>
  <c r="DU51" i="29"/>
  <c r="DT51" i="29" s="1"/>
  <c r="DR51" i="29"/>
  <c r="DQ51" i="29" s="1"/>
  <c r="DO51" i="29"/>
  <c r="DN51" i="29" s="1"/>
  <c r="DL51" i="29"/>
  <c r="DK51" i="29" s="1"/>
  <c r="DI51" i="29"/>
  <c r="DH51" i="29" s="1"/>
  <c r="DF51" i="29"/>
  <c r="DE51" i="29" s="1"/>
  <c r="DC51" i="29"/>
  <c r="DB51" i="29" s="1"/>
  <c r="CZ51" i="29"/>
  <c r="CY51" i="29" s="1"/>
  <c r="CW51" i="29"/>
  <c r="CV51" i="29" s="1"/>
  <c r="CT51" i="29"/>
  <c r="CS51" i="29" s="1"/>
  <c r="CQ51" i="29"/>
  <c r="CP51" i="29" s="1"/>
  <c r="CN51" i="29"/>
  <c r="CM51" i="29" s="1"/>
  <c r="CK51" i="29"/>
  <c r="CJ51" i="29"/>
  <c r="CH51" i="29"/>
  <c r="CG51" i="29" s="1"/>
  <c r="CE51" i="29"/>
  <c r="CD51" i="29" s="1"/>
  <c r="CB51" i="29"/>
  <c r="CA51" i="29" s="1"/>
  <c r="BY51" i="29"/>
  <c r="BX51" i="29" s="1"/>
  <c r="BV51" i="29"/>
  <c r="BU51" i="29" s="1"/>
  <c r="BS51" i="29"/>
  <c r="BR51" i="29" s="1"/>
  <c r="BP51" i="29"/>
  <c r="BO51" i="29" s="1"/>
  <c r="BM51" i="29"/>
  <c r="BL51" i="29" s="1"/>
  <c r="BJ51" i="29"/>
  <c r="BI51" i="29"/>
  <c r="BG51" i="29"/>
  <c r="BF51" i="29" s="1"/>
  <c r="FT50" i="29"/>
  <c r="FS50" i="29" s="1"/>
  <c r="FQ50" i="29"/>
  <c r="FP50" i="29" s="1"/>
  <c r="FN50" i="29"/>
  <c r="FM50" i="29" s="1"/>
  <c r="FK50" i="29"/>
  <c r="FJ50" i="29" s="1"/>
  <c r="FH50" i="29"/>
  <c r="FG50" i="29" s="1"/>
  <c r="FE50" i="29"/>
  <c r="FD50" i="29" s="1"/>
  <c r="FB50" i="29"/>
  <c r="FA50" i="29"/>
  <c r="EY50" i="29"/>
  <c r="EX50" i="29" s="1"/>
  <c r="EV50" i="29"/>
  <c r="EU50" i="29" s="1"/>
  <c r="ES50" i="29"/>
  <c r="ER50" i="29" s="1"/>
  <c r="EP50" i="29"/>
  <c r="EO50" i="29" s="1"/>
  <c r="EM50" i="29"/>
  <c r="EL50" i="29"/>
  <c r="EJ50" i="29"/>
  <c r="EI50" i="29" s="1"/>
  <c r="EG50" i="29"/>
  <c r="EF50" i="29"/>
  <c r="ED50" i="29"/>
  <c r="EC50" i="29" s="1"/>
  <c r="EA50" i="29"/>
  <c r="DZ50" i="29" s="1"/>
  <c r="DX50" i="29"/>
  <c r="DW50" i="29" s="1"/>
  <c r="DU50" i="29"/>
  <c r="DT50" i="29" s="1"/>
  <c r="DR50" i="29"/>
  <c r="DQ50" i="29" s="1"/>
  <c r="DO50" i="29"/>
  <c r="DN50" i="29" s="1"/>
  <c r="DL50" i="29"/>
  <c r="DK50" i="29"/>
  <c r="DI50" i="29"/>
  <c r="DH50" i="29" s="1"/>
  <c r="DF50" i="29"/>
  <c r="DE50" i="29" s="1"/>
  <c r="DC50" i="29"/>
  <c r="DB50" i="29" s="1"/>
  <c r="CZ50" i="29"/>
  <c r="CY50" i="29" s="1"/>
  <c r="CW50" i="29"/>
  <c r="CV50" i="29" s="1"/>
  <c r="CT50" i="29"/>
  <c r="CS50" i="29" s="1"/>
  <c r="CQ50" i="29"/>
  <c r="CP50" i="29" s="1"/>
  <c r="CN50" i="29"/>
  <c r="CM50" i="29" s="1"/>
  <c r="CK50" i="29"/>
  <c r="CJ50" i="29" s="1"/>
  <c r="CH50" i="29"/>
  <c r="CG50" i="29" s="1"/>
  <c r="CE50" i="29"/>
  <c r="CD50" i="29"/>
  <c r="CB50" i="29"/>
  <c r="CA50" i="29" s="1"/>
  <c r="BY50" i="29"/>
  <c r="BX50" i="29" s="1"/>
  <c r="BV50" i="29"/>
  <c r="BU50" i="29" s="1"/>
  <c r="BS50" i="29"/>
  <c r="BR50" i="29" s="1"/>
  <c r="BP50" i="29"/>
  <c r="BO50" i="29" s="1"/>
  <c r="BM50" i="29"/>
  <c r="BL50" i="29"/>
  <c r="BJ50" i="29"/>
  <c r="BI50" i="29" s="1"/>
  <c r="BG50" i="29"/>
  <c r="BF50" i="29" s="1"/>
  <c r="FT49" i="29"/>
  <c r="FS49" i="29" s="1"/>
  <c r="FQ49" i="29"/>
  <c r="FP49" i="29" s="1"/>
  <c r="FN49" i="29"/>
  <c r="FM49" i="29" s="1"/>
  <c r="FK49" i="29"/>
  <c r="FJ49" i="29" s="1"/>
  <c r="FH49" i="29"/>
  <c r="FG49" i="29" s="1"/>
  <c r="FE49" i="29"/>
  <c r="FD49" i="29" s="1"/>
  <c r="FB49" i="29"/>
  <c r="FA49" i="29" s="1"/>
  <c r="EY49" i="29"/>
  <c r="EX49" i="29" s="1"/>
  <c r="EV49" i="29"/>
  <c r="EU49" i="29" s="1"/>
  <c r="ES49" i="29"/>
  <c r="ER49" i="29" s="1"/>
  <c r="EP49" i="29"/>
  <c r="EO49" i="29" s="1"/>
  <c r="EM49" i="29"/>
  <c r="EL49" i="29" s="1"/>
  <c r="EJ49" i="29"/>
  <c r="EI49" i="29" s="1"/>
  <c r="EG49" i="29"/>
  <c r="EF49" i="29" s="1"/>
  <c r="ED49" i="29"/>
  <c r="EC49" i="29" s="1"/>
  <c r="EA49" i="29"/>
  <c r="DZ49" i="29" s="1"/>
  <c r="DX49" i="29"/>
  <c r="DW49" i="29" s="1"/>
  <c r="DU49" i="29"/>
  <c r="DT49" i="29" s="1"/>
  <c r="DR49" i="29"/>
  <c r="DQ49" i="29" s="1"/>
  <c r="DO49" i="29"/>
  <c r="DN49" i="29" s="1"/>
  <c r="DL49" i="29"/>
  <c r="DK49" i="29" s="1"/>
  <c r="DI49" i="29"/>
  <c r="DH49" i="29" s="1"/>
  <c r="DF49" i="29"/>
  <c r="DE49" i="29" s="1"/>
  <c r="DC49" i="29"/>
  <c r="DB49" i="29" s="1"/>
  <c r="CZ49" i="29"/>
  <c r="CY49" i="29" s="1"/>
  <c r="CW49" i="29"/>
  <c r="CV49" i="29" s="1"/>
  <c r="CT49" i="29"/>
  <c r="CS49" i="29" s="1"/>
  <c r="CQ49" i="29"/>
  <c r="CP49" i="29" s="1"/>
  <c r="CN49" i="29"/>
  <c r="CM49" i="29" s="1"/>
  <c r="CK49" i="29"/>
  <c r="CJ49" i="29" s="1"/>
  <c r="CH49" i="29"/>
  <c r="CG49" i="29" s="1"/>
  <c r="CE49" i="29"/>
  <c r="CD49" i="29" s="1"/>
  <c r="CB49" i="29"/>
  <c r="CA49" i="29" s="1"/>
  <c r="BY49" i="29"/>
  <c r="BX49" i="29" s="1"/>
  <c r="BV49" i="29"/>
  <c r="BU49" i="29" s="1"/>
  <c r="BS49" i="29"/>
  <c r="BR49" i="29" s="1"/>
  <c r="BP49" i="29"/>
  <c r="BO49" i="29" s="1"/>
  <c r="BM49" i="29"/>
  <c r="BL49" i="29" s="1"/>
  <c r="BJ49" i="29"/>
  <c r="BI49" i="29" s="1"/>
  <c r="BG49" i="29"/>
  <c r="BF49" i="29" s="1"/>
  <c r="FT48" i="29"/>
  <c r="FS48" i="29" s="1"/>
  <c r="FQ48" i="29"/>
  <c r="FP48" i="29" s="1"/>
  <c r="FN48" i="29"/>
  <c r="FM48" i="29" s="1"/>
  <c r="FK48" i="29"/>
  <c r="FJ48" i="29" s="1"/>
  <c r="FH48" i="29"/>
  <c r="FG48" i="29" s="1"/>
  <c r="FE48" i="29"/>
  <c r="FD48" i="29" s="1"/>
  <c r="FB48" i="29"/>
  <c r="FA48" i="29" s="1"/>
  <c r="EY48" i="29"/>
  <c r="EX48" i="29" s="1"/>
  <c r="EV48" i="29"/>
  <c r="EU48" i="29" s="1"/>
  <c r="ES48" i="29"/>
  <c r="ER48" i="29" s="1"/>
  <c r="EP48" i="29"/>
  <c r="EO48" i="29" s="1"/>
  <c r="EM48" i="29"/>
  <c r="EL48" i="29" s="1"/>
  <c r="EJ48" i="29"/>
  <c r="EI48" i="29" s="1"/>
  <c r="EG48" i="29"/>
  <c r="EF48" i="29" s="1"/>
  <c r="ED48" i="29"/>
  <c r="EC48" i="29" s="1"/>
  <c r="EA48" i="29"/>
  <c r="DZ48" i="29" s="1"/>
  <c r="DX48" i="29"/>
  <c r="DW48" i="29" s="1"/>
  <c r="DU48" i="29"/>
  <c r="DT48" i="29"/>
  <c r="DR48" i="29"/>
  <c r="DQ48" i="29" s="1"/>
  <c r="DO48" i="29"/>
  <c r="DN48" i="29" s="1"/>
  <c r="DL48" i="29"/>
  <c r="DK48" i="29" s="1"/>
  <c r="DI48" i="29"/>
  <c r="DH48" i="29" s="1"/>
  <c r="DF48" i="29"/>
  <c r="DE48" i="29" s="1"/>
  <c r="DC48" i="29"/>
  <c r="DB48" i="29" s="1"/>
  <c r="CZ48" i="29"/>
  <c r="CY48" i="29" s="1"/>
  <c r="CW48" i="29"/>
  <c r="CV48" i="29" s="1"/>
  <c r="CT48" i="29"/>
  <c r="CS48" i="29" s="1"/>
  <c r="CQ48" i="29"/>
  <c r="CP48" i="29"/>
  <c r="CN48" i="29"/>
  <c r="CM48" i="29" s="1"/>
  <c r="CK48" i="29"/>
  <c r="CJ48" i="29" s="1"/>
  <c r="CH48" i="29"/>
  <c r="CG48" i="29" s="1"/>
  <c r="CE48" i="29"/>
  <c r="CD48" i="29" s="1"/>
  <c r="CB48" i="29"/>
  <c r="CA48" i="29" s="1"/>
  <c r="BY48" i="29"/>
  <c r="BX48" i="29" s="1"/>
  <c r="BV48" i="29"/>
  <c r="BU48" i="29" s="1"/>
  <c r="BS48" i="29"/>
  <c r="BR48" i="29" s="1"/>
  <c r="BP48" i="29"/>
  <c r="BO48" i="29" s="1"/>
  <c r="BM48" i="29"/>
  <c r="BL48" i="29" s="1"/>
  <c r="BJ48" i="29"/>
  <c r="BI48" i="29" s="1"/>
  <c r="BG48" i="29"/>
  <c r="BF48" i="29" s="1"/>
  <c r="FT47" i="29"/>
  <c r="FS47" i="29" s="1"/>
  <c r="FQ47" i="29"/>
  <c r="FP47" i="29" s="1"/>
  <c r="FN47" i="29"/>
  <c r="FM47" i="29" s="1"/>
  <c r="FK47" i="29"/>
  <c r="FJ47" i="29" s="1"/>
  <c r="FH47" i="29"/>
  <c r="FG47" i="29" s="1"/>
  <c r="FE47" i="29"/>
  <c r="FD47" i="29" s="1"/>
  <c r="FB47" i="29"/>
  <c r="FA47" i="29"/>
  <c r="EY47" i="29"/>
  <c r="EX47" i="29" s="1"/>
  <c r="EV47" i="29"/>
  <c r="EU47" i="29" s="1"/>
  <c r="ES47" i="29"/>
  <c r="ER47" i="29" s="1"/>
  <c r="EP47" i="29"/>
  <c r="EO47" i="29" s="1"/>
  <c r="EM47" i="29"/>
  <c r="EL47" i="29" s="1"/>
  <c r="EJ47" i="29"/>
  <c r="EI47" i="29" s="1"/>
  <c r="EG47" i="29"/>
  <c r="EF47" i="29" s="1"/>
  <c r="ED47" i="29"/>
  <c r="EC47" i="29" s="1"/>
  <c r="EA47" i="29"/>
  <c r="DZ47" i="29" s="1"/>
  <c r="DX47" i="29"/>
  <c r="DW47" i="29"/>
  <c r="DU47" i="29"/>
  <c r="DT47" i="29" s="1"/>
  <c r="DR47" i="29"/>
  <c r="DQ47" i="29" s="1"/>
  <c r="DO47" i="29"/>
  <c r="DN47" i="29" s="1"/>
  <c r="DL47" i="29"/>
  <c r="DK47" i="29" s="1"/>
  <c r="DI47" i="29"/>
  <c r="DH47" i="29" s="1"/>
  <c r="DF47" i="29"/>
  <c r="DE47" i="29" s="1"/>
  <c r="DC47" i="29"/>
  <c r="DB47" i="29" s="1"/>
  <c r="CZ47" i="29"/>
  <c r="CY47" i="29" s="1"/>
  <c r="CW47" i="29"/>
  <c r="CV47" i="29" s="1"/>
  <c r="CT47" i="29"/>
  <c r="CS47" i="29" s="1"/>
  <c r="CQ47" i="29"/>
  <c r="CP47" i="29" s="1"/>
  <c r="CN47" i="29"/>
  <c r="CM47" i="29" s="1"/>
  <c r="CK47" i="29"/>
  <c r="CJ47" i="29" s="1"/>
  <c r="CH47" i="29"/>
  <c r="CG47" i="29" s="1"/>
  <c r="CE47" i="29"/>
  <c r="CD47" i="29" s="1"/>
  <c r="CB47" i="29"/>
  <c r="CA47" i="29" s="1"/>
  <c r="BY47" i="29"/>
  <c r="BX47" i="29" s="1"/>
  <c r="BV47" i="29"/>
  <c r="BU47" i="29" s="1"/>
  <c r="BS47" i="29"/>
  <c r="BR47" i="29" s="1"/>
  <c r="BP47" i="29"/>
  <c r="BO47" i="29" s="1"/>
  <c r="BM47" i="29"/>
  <c r="BL47" i="29" s="1"/>
  <c r="BJ47" i="29"/>
  <c r="BI47" i="29" s="1"/>
  <c r="BG47" i="29"/>
  <c r="BF47" i="29" s="1"/>
  <c r="FT46" i="29"/>
  <c r="FS46" i="29" s="1"/>
  <c r="FQ46" i="29"/>
  <c r="FP46" i="29" s="1"/>
  <c r="FN46" i="29"/>
  <c r="FM46" i="29"/>
  <c r="FK46" i="29"/>
  <c r="FJ46" i="29" s="1"/>
  <c r="FH46" i="29"/>
  <c r="FG46" i="29" s="1"/>
  <c r="FE46" i="29"/>
  <c r="FD46" i="29" s="1"/>
  <c r="FB46" i="29"/>
  <c r="FA46" i="29" s="1"/>
  <c r="EY46" i="29"/>
  <c r="EX46" i="29" s="1"/>
  <c r="EV46" i="29"/>
  <c r="EU46" i="29" s="1"/>
  <c r="ES46" i="29"/>
  <c r="ER46" i="29" s="1"/>
  <c r="EP46" i="29"/>
  <c r="EO46" i="29" s="1"/>
  <c r="EM46" i="29"/>
  <c r="EL46" i="29" s="1"/>
  <c r="EJ46" i="29"/>
  <c r="EI46" i="29" s="1"/>
  <c r="EG46" i="29"/>
  <c r="EF46" i="29"/>
  <c r="ED46" i="29"/>
  <c r="EC46" i="29" s="1"/>
  <c r="EA46" i="29"/>
  <c r="DZ46" i="29" s="1"/>
  <c r="DX46" i="29"/>
  <c r="DW46" i="29" s="1"/>
  <c r="DU46" i="29"/>
  <c r="DT46" i="29" s="1"/>
  <c r="DR46" i="29"/>
  <c r="DQ46" i="29" s="1"/>
  <c r="DO46" i="29"/>
  <c r="DN46" i="29" s="1"/>
  <c r="DL46" i="29"/>
  <c r="DK46" i="29" s="1"/>
  <c r="DI46" i="29"/>
  <c r="DH46" i="29" s="1"/>
  <c r="DF46" i="29"/>
  <c r="DE46" i="29" s="1"/>
  <c r="DC46" i="29"/>
  <c r="DB46" i="29" s="1"/>
  <c r="CZ46" i="29"/>
  <c r="CY46" i="29" s="1"/>
  <c r="CW46" i="29"/>
  <c r="CV46" i="29" s="1"/>
  <c r="CT46" i="29"/>
  <c r="CS46" i="29" s="1"/>
  <c r="CQ46" i="29"/>
  <c r="CP46" i="29" s="1"/>
  <c r="CN46" i="29"/>
  <c r="CM46" i="29"/>
  <c r="CK46" i="29"/>
  <c r="CJ46" i="29" s="1"/>
  <c r="CH46" i="29"/>
  <c r="CG46" i="29" s="1"/>
  <c r="CE46" i="29"/>
  <c r="CD46" i="29" s="1"/>
  <c r="CB46" i="29"/>
  <c r="CA46" i="29" s="1"/>
  <c r="BY46" i="29"/>
  <c r="BX46" i="29"/>
  <c r="BV46" i="29"/>
  <c r="BU46" i="29" s="1"/>
  <c r="BS46" i="29"/>
  <c r="BR46" i="29" s="1"/>
  <c r="BP46" i="29"/>
  <c r="BO46" i="29" s="1"/>
  <c r="BM46" i="29"/>
  <c r="BL46" i="29" s="1"/>
  <c r="BJ46" i="29"/>
  <c r="BI46" i="29" s="1"/>
  <c r="BG46" i="29"/>
  <c r="BF46" i="29" s="1"/>
  <c r="FT45" i="29"/>
  <c r="FS45" i="29"/>
  <c r="FQ45" i="29"/>
  <c r="FP45" i="29"/>
  <c r="FN45" i="29"/>
  <c r="FM45" i="29" s="1"/>
  <c r="FK45" i="29"/>
  <c r="FJ45" i="29" s="1"/>
  <c r="FH45" i="29"/>
  <c r="FG45" i="29" s="1"/>
  <c r="FE45" i="29"/>
  <c r="FD45" i="29" s="1"/>
  <c r="FB45" i="29"/>
  <c r="FA45" i="29" s="1"/>
  <c r="EY45" i="29"/>
  <c r="EX45" i="29" s="1"/>
  <c r="EV45" i="29"/>
  <c r="EU45" i="29" s="1"/>
  <c r="ES45" i="29"/>
  <c r="ER45" i="29" s="1"/>
  <c r="EP45" i="29"/>
  <c r="EO45" i="29"/>
  <c r="EM45" i="29"/>
  <c r="EL45" i="29" s="1"/>
  <c r="EJ45" i="29"/>
  <c r="EI45" i="29" s="1"/>
  <c r="EG45" i="29"/>
  <c r="EF45" i="29" s="1"/>
  <c r="ED45" i="29"/>
  <c r="EC45" i="29" s="1"/>
  <c r="EA45" i="29"/>
  <c r="DZ45" i="29" s="1"/>
  <c r="DX45" i="29"/>
  <c r="DW45" i="29" s="1"/>
  <c r="DU45" i="29"/>
  <c r="DT45" i="29" s="1"/>
  <c r="DR45" i="29"/>
  <c r="DQ45" i="29" s="1"/>
  <c r="DO45" i="29"/>
  <c r="DN45" i="29" s="1"/>
  <c r="DL45" i="29"/>
  <c r="DK45" i="29" s="1"/>
  <c r="DI45" i="29"/>
  <c r="DH45" i="29" s="1"/>
  <c r="DF45" i="29"/>
  <c r="DE45" i="29" s="1"/>
  <c r="DC45" i="29"/>
  <c r="DB45" i="29" s="1"/>
  <c r="CZ45" i="29"/>
  <c r="CY45" i="29" s="1"/>
  <c r="CW45" i="29"/>
  <c r="CV45" i="29" s="1"/>
  <c r="CT45" i="29"/>
  <c r="CS45" i="29" s="1"/>
  <c r="CQ45" i="29"/>
  <c r="CP45" i="29" s="1"/>
  <c r="CN45" i="29"/>
  <c r="CM45" i="29"/>
  <c r="CK45" i="29"/>
  <c r="CJ45" i="29" s="1"/>
  <c r="CH45" i="29"/>
  <c r="CG45" i="29" s="1"/>
  <c r="CE45" i="29"/>
  <c r="CD45" i="29"/>
  <c r="CB45" i="29"/>
  <c r="CA45" i="29" s="1"/>
  <c r="BY45" i="29"/>
  <c r="BX45" i="29" s="1"/>
  <c r="BV45" i="29"/>
  <c r="BU45" i="29" s="1"/>
  <c r="BS45" i="29"/>
  <c r="BR45" i="29" s="1"/>
  <c r="BP45" i="29"/>
  <c r="BO45" i="29" s="1"/>
  <c r="BM45" i="29"/>
  <c r="BL45" i="29" s="1"/>
  <c r="BJ45" i="29"/>
  <c r="BI45" i="29" s="1"/>
  <c r="BG45" i="29"/>
  <c r="BF45" i="29" s="1"/>
  <c r="FT44" i="29"/>
  <c r="FS44" i="29" s="1"/>
  <c r="FQ44" i="29"/>
  <c r="FP44" i="29" s="1"/>
  <c r="FN44" i="29"/>
  <c r="FM44" i="29" s="1"/>
  <c r="FK44" i="29"/>
  <c r="FJ44" i="29"/>
  <c r="FH44" i="29"/>
  <c r="FG44" i="29" s="1"/>
  <c r="FE44" i="29"/>
  <c r="FD44" i="29" s="1"/>
  <c r="FB44" i="29"/>
  <c r="FA44" i="29" s="1"/>
  <c r="EY44" i="29"/>
  <c r="EX44" i="29" s="1"/>
  <c r="EV44" i="29"/>
  <c r="EU44" i="29" s="1"/>
  <c r="ES44" i="29"/>
  <c r="ER44" i="29" s="1"/>
  <c r="EP44" i="29"/>
  <c r="EO44" i="29" s="1"/>
  <c r="EM44" i="29"/>
  <c r="EL44" i="29" s="1"/>
  <c r="EJ44" i="29"/>
  <c r="EI44" i="29" s="1"/>
  <c r="EG44" i="29"/>
  <c r="EF44" i="29"/>
  <c r="ED44" i="29"/>
  <c r="EC44" i="29" s="1"/>
  <c r="EA44" i="29"/>
  <c r="DZ44" i="29" s="1"/>
  <c r="DX44" i="29"/>
  <c r="DW44" i="29" s="1"/>
  <c r="DU44" i="29"/>
  <c r="DT44" i="29" s="1"/>
  <c r="DR44" i="29"/>
  <c r="DQ44" i="29" s="1"/>
  <c r="DO44" i="29"/>
  <c r="DN44" i="29" s="1"/>
  <c r="DL44" i="29"/>
  <c r="DK44" i="29" s="1"/>
  <c r="DI44" i="29"/>
  <c r="DH44" i="29"/>
  <c r="DF44" i="29"/>
  <c r="DE44" i="29" s="1"/>
  <c r="DC44" i="29"/>
  <c r="DB44" i="29" s="1"/>
  <c r="CZ44" i="29"/>
  <c r="CY44" i="29" s="1"/>
  <c r="CW44" i="29"/>
  <c r="CV44" i="29" s="1"/>
  <c r="CT44" i="29"/>
  <c r="CS44" i="29" s="1"/>
  <c r="CQ44" i="29"/>
  <c r="CP44" i="29" s="1"/>
  <c r="CN44" i="29"/>
  <c r="CM44" i="29" s="1"/>
  <c r="CK44" i="29"/>
  <c r="CJ44" i="29" s="1"/>
  <c r="CH44" i="29"/>
  <c r="CG44" i="29" s="1"/>
  <c r="CE44" i="29"/>
  <c r="CD44" i="29" s="1"/>
  <c r="CB44" i="29"/>
  <c r="CA44" i="29" s="1"/>
  <c r="BY44" i="29"/>
  <c r="BX44" i="29" s="1"/>
  <c r="BV44" i="29"/>
  <c r="BU44" i="29" s="1"/>
  <c r="BS44" i="29"/>
  <c r="BR44" i="29" s="1"/>
  <c r="BP44" i="29"/>
  <c r="BO44" i="29" s="1"/>
  <c r="BM44" i="29"/>
  <c r="BL44" i="29" s="1"/>
  <c r="BJ44" i="29"/>
  <c r="BI44" i="29" s="1"/>
  <c r="BG44" i="29"/>
  <c r="BF44" i="29"/>
  <c r="FT43" i="29"/>
  <c r="FS43" i="29" s="1"/>
  <c r="FQ43" i="29"/>
  <c r="FP43" i="29"/>
  <c r="FN43" i="29"/>
  <c r="FM43" i="29" s="1"/>
  <c r="FK43" i="29"/>
  <c r="FJ43" i="29" s="1"/>
  <c r="FH43" i="29"/>
  <c r="FG43" i="29" s="1"/>
  <c r="FE43" i="29"/>
  <c r="FD43" i="29" s="1"/>
  <c r="FB43" i="29"/>
  <c r="FA43" i="29" s="1"/>
  <c r="EY43" i="29"/>
  <c r="EX43" i="29" s="1"/>
  <c r="EV43" i="29"/>
  <c r="EU43" i="29"/>
  <c r="ES43" i="29"/>
  <c r="ER43" i="29" s="1"/>
  <c r="EP43" i="29"/>
  <c r="EO43" i="29" s="1"/>
  <c r="EM43" i="29"/>
  <c r="EL43" i="29" s="1"/>
  <c r="EJ43" i="29"/>
  <c r="EI43" i="29" s="1"/>
  <c r="EG43" i="29"/>
  <c r="EF43" i="29" s="1"/>
  <c r="ED43" i="29"/>
  <c r="EC43" i="29" s="1"/>
  <c r="EA43" i="29"/>
  <c r="DZ43" i="29" s="1"/>
  <c r="DX43" i="29"/>
  <c r="DW43" i="29" s="1"/>
  <c r="DU43" i="29"/>
  <c r="DT43" i="29" s="1"/>
  <c r="DR43" i="29"/>
  <c r="DQ43" i="29" s="1"/>
  <c r="DO43" i="29"/>
  <c r="DN43" i="29" s="1"/>
  <c r="DL43" i="29"/>
  <c r="DK43" i="29" s="1"/>
  <c r="DI43" i="29"/>
  <c r="DH43" i="29" s="1"/>
  <c r="DF43" i="29"/>
  <c r="DE43" i="29" s="1"/>
  <c r="DC43" i="29"/>
  <c r="DB43" i="29" s="1"/>
  <c r="CZ43" i="29"/>
  <c r="CY43" i="29" s="1"/>
  <c r="CW43" i="29"/>
  <c r="CV43" i="29" s="1"/>
  <c r="CT43" i="29"/>
  <c r="CS43" i="29" s="1"/>
  <c r="CQ43" i="29"/>
  <c r="CP43" i="29" s="1"/>
  <c r="CN43" i="29"/>
  <c r="CM43" i="29" s="1"/>
  <c r="CK43" i="29"/>
  <c r="CJ43" i="29" s="1"/>
  <c r="CH43" i="29"/>
  <c r="CG43" i="29"/>
  <c r="CE43" i="29"/>
  <c r="CD43" i="29" s="1"/>
  <c r="CB43" i="29"/>
  <c r="CA43" i="29" s="1"/>
  <c r="BY43" i="29"/>
  <c r="BX43" i="29" s="1"/>
  <c r="BV43" i="29"/>
  <c r="BU43" i="29"/>
  <c r="BS43" i="29"/>
  <c r="BR43" i="29" s="1"/>
  <c r="BP43" i="29"/>
  <c r="BO43" i="29" s="1"/>
  <c r="BM43" i="29"/>
  <c r="BL43" i="29" s="1"/>
  <c r="BJ43" i="29"/>
  <c r="BI43" i="29" s="1"/>
  <c r="BG43" i="29"/>
  <c r="BF43" i="29" s="1"/>
  <c r="FT42" i="29"/>
  <c r="FS42" i="29" s="1"/>
  <c r="FQ42" i="29"/>
  <c r="FP42" i="29" s="1"/>
  <c r="FN42" i="29"/>
  <c r="FM42" i="29"/>
  <c r="FK42" i="29"/>
  <c r="FJ42" i="29" s="1"/>
  <c r="FH42" i="29"/>
  <c r="FG42" i="29" s="1"/>
  <c r="FE42" i="29"/>
  <c r="FD42" i="29" s="1"/>
  <c r="FB42" i="29"/>
  <c r="FA42" i="29" s="1"/>
  <c r="EY42" i="29"/>
  <c r="EX42" i="29" s="1"/>
  <c r="EV42" i="29"/>
  <c r="EU42" i="29" s="1"/>
  <c r="ES42" i="29"/>
  <c r="ER42" i="29" s="1"/>
  <c r="EP42" i="29"/>
  <c r="EO42" i="29" s="1"/>
  <c r="EM42" i="29"/>
  <c r="EL42" i="29" s="1"/>
  <c r="EJ42" i="29"/>
  <c r="EI42" i="29" s="1"/>
  <c r="EG42" i="29"/>
  <c r="EF42" i="29" s="1"/>
  <c r="ED42" i="29"/>
  <c r="EC42" i="29" s="1"/>
  <c r="EA42" i="29"/>
  <c r="DZ42" i="29"/>
  <c r="DX42" i="29"/>
  <c r="DW42" i="29" s="1"/>
  <c r="DU42" i="29"/>
  <c r="DT42" i="29" s="1"/>
  <c r="DR42" i="29"/>
  <c r="DQ42" i="29" s="1"/>
  <c r="DO42" i="29"/>
  <c r="DN42" i="29" s="1"/>
  <c r="DL42" i="29"/>
  <c r="DK42" i="29" s="1"/>
  <c r="DI42" i="29"/>
  <c r="DH42" i="29" s="1"/>
  <c r="DF42" i="29"/>
  <c r="DE42" i="29" s="1"/>
  <c r="DC42" i="29"/>
  <c r="DB42" i="29" s="1"/>
  <c r="CZ42" i="29"/>
  <c r="CY42" i="29" s="1"/>
  <c r="CW42" i="29"/>
  <c r="CV42" i="29" s="1"/>
  <c r="CT42" i="29"/>
  <c r="CS42" i="29" s="1"/>
  <c r="CQ42" i="29"/>
  <c r="CP42" i="29" s="1"/>
  <c r="CN42" i="29"/>
  <c r="CM42" i="29" s="1"/>
  <c r="CK42" i="29"/>
  <c r="CJ42" i="29" s="1"/>
  <c r="CH42" i="29"/>
  <c r="CG42" i="29" s="1"/>
  <c r="CE42" i="29"/>
  <c r="CD42" i="29" s="1"/>
  <c r="CB42" i="29"/>
  <c r="CA42" i="29" s="1"/>
  <c r="BY42" i="29"/>
  <c r="BX42" i="29" s="1"/>
  <c r="BV42" i="29"/>
  <c r="BU42" i="29" s="1"/>
  <c r="BS42" i="29"/>
  <c r="BR42" i="29" s="1"/>
  <c r="BP42" i="29"/>
  <c r="BO42" i="29" s="1"/>
  <c r="BM42" i="29"/>
  <c r="BL42" i="29" s="1"/>
  <c r="BJ42" i="29"/>
  <c r="BI42" i="29" s="1"/>
  <c r="BG42" i="29"/>
  <c r="BF42" i="29" s="1"/>
  <c r="FT41" i="29"/>
  <c r="FS41" i="29" s="1"/>
  <c r="FQ41" i="29"/>
  <c r="FP41" i="29" s="1"/>
  <c r="FN41" i="29"/>
  <c r="FM41" i="29" s="1"/>
  <c r="FK41" i="29"/>
  <c r="FJ41" i="29" s="1"/>
  <c r="FH41" i="29"/>
  <c r="FG41" i="29" s="1"/>
  <c r="FE41" i="29"/>
  <c r="FD41" i="29" s="1"/>
  <c r="FB41" i="29"/>
  <c r="FA41" i="29" s="1"/>
  <c r="EY41" i="29"/>
  <c r="EX41" i="29" s="1"/>
  <c r="EV41" i="29"/>
  <c r="EU41" i="29" s="1"/>
  <c r="ES41" i="29"/>
  <c r="ER41" i="29" s="1"/>
  <c r="EP41" i="29"/>
  <c r="EO41" i="29" s="1"/>
  <c r="EM41" i="29"/>
  <c r="EL41" i="29" s="1"/>
  <c r="EJ41" i="29"/>
  <c r="EI41" i="29" s="1"/>
  <c r="EG41" i="29"/>
  <c r="EF41" i="29" s="1"/>
  <c r="ED41" i="29"/>
  <c r="EC41" i="29" s="1"/>
  <c r="EA41" i="29"/>
  <c r="DZ41" i="29" s="1"/>
  <c r="DX41" i="29"/>
  <c r="DW41" i="29" s="1"/>
  <c r="DU41" i="29"/>
  <c r="DT41" i="29"/>
  <c r="DR41" i="29"/>
  <c r="DQ41" i="29" s="1"/>
  <c r="DO41" i="29"/>
  <c r="DN41" i="29" s="1"/>
  <c r="DL41" i="29"/>
  <c r="DK41" i="29" s="1"/>
  <c r="DI41" i="29"/>
  <c r="DH41" i="29" s="1"/>
  <c r="DF41" i="29"/>
  <c r="DE41" i="29" s="1"/>
  <c r="DC41" i="29"/>
  <c r="DB41" i="29" s="1"/>
  <c r="CZ41" i="29"/>
  <c r="CY41" i="29" s="1"/>
  <c r="CW41" i="29"/>
  <c r="CV41" i="29" s="1"/>
  <c r="CT41" i="29"/>
  <c r="CS41" i="29" s="1"/>
  <c r="CQ41" i="29"/>
  <c r="CP41" i="29" s="1"/>
  <c r="CN41" i="29"/>
  <c r="CM41" i="29"/>
  <c r="CK41" i="29"/>
  <c r="CJ41" i="29"/>
  <c r="CH41" i="29"/>
  <c r="CG41" i="29" s="1"/>
  <c r="CE41" i="29"/>
  <c r="CD41" i="29" s="1"/>
  <c r="CB41" i="29"/>
  <c r="CA41" i="29" s="1"/>
  <c r="BY41" i="29"/>
  <c r="BX41" i="29" s="1"/>
  <c r="BV41" i="29"/>
  <c r="BU41" i="29"/>
  <c r="BS41" i="29"/>
  <c r="BR41" i="29" s="1"/>
  <c r="BP41" i="29"/>
  <c r="BO41" i="29" s="1"/>
  <c r="BM41" i="29"/>
  <c r="BL41" i="29" s="1"/>
  <c r="BJ41" i="29"/>
  <c r="BI41" i="29"/>
  <c r="BG41" i="29"/>
  <c r="BF41" i="29" s="1"/>
  <c r="FT40" i="29"/>
  <c r="FS40" i="29" s="1"/>
  <c r="FQ40" i="29"/>
  <c r="FP40" i="29" s="1"/>
  <c r="FN40" i="29"/>
  <c r="FM40" i="29" s="1"/>
  <c r="FK40" i="29"/>
  <c r="FJ40" i="29" s="1"/>
  <c r="FH40" i="29"/>
  <c r="FG40" i="29" s="1"/>
  <c r="FE40" i="29"/>
  <c r="FD40" i="29" s="1"/>
  <c r="FB40" i="29"/>
  <c r="FA40" i="29" s="1"/>
  <c r="EY40" i="29"/>
  <c r="EX40" i="29" s="1"/>
  <c r="EV40" i="29"/>
  <c r="EU40" i="29" s="1"/>
  <c r="ES40" i="29"/>
  <c r="ER40" i="29" s="1"/>
  <c r="EP40" i="29"/>
  <c r="EO40" i="29" s="1"/>
  <c r="EM40" i="29"/>
  <c r="EL40" i="29" s="1"/>
  <c r="EJ40" i="29"/>
  <c r="EI40" i="29" s="1"/>
  <c r="EG40" i="29"/>
  <c r="EF40" i="29" s="1"/>
  <c r="ED40" i="29"/>
  <c r="EC40" i="29" s="1"/>
  <c r="EA40" i="29"/>
  <c r="DZ40" i="29" s="1"/>
  <c r="DX40" i="29"/>
  <c r="DW40" i="29" s="1"/>
  <c r="DU40" i="29"/>
  <c r="DT40" i="29" s="1"/>
  <c r="DR40" i="29"/>
  <c r="DQ40" i="29" s="1"/>
  <c r="DO40" i="29"/>
  <c r="DN40" i="29" s="1"/>
  <c r="DL40" i="29"/>
  <c r="DK40" i="29" s="1"/>
  <c r="DI40" i="29"/>
  <c r="DH40" i="29" s="1"/>
  <c r="DF40" i="29"/>
  <c r="DE40" i="29" s="1"/>
  <c r="DC40" i="29"/>
  <c r="DB40" i="29" s="1"/>
  <c r="CZ40" i="29"/>
  <c r="CY40" i="29" s="1"/>
  <c r="CW40" i="29"/>
  <c r="CV40" i="29" s="1"/>
  <c r="CT40" i="29"/>
  <c r="CS40" i="29" s="1"/>
  <c r="CQ40" i="29"/>
  <c r="CP40" i="29" s="1"/>
  <c r="CN40" i="29"/>
  <c r="CM40" i="29" s="1"/>
  <c r="CK40" i="29"/>
  <c r="CJ40" i="29" s="1"/>
  <c r="CH40" i="29"/>
  <c r="CG40" i="29" s="1"/>
  <c r="CE40" i="29"/>
  <c r="CD40" i="29" s="1"/>
  <c r="CB40" i="29"/>
  <c r="CA40" i="29" s="1"/>
  <c r="BY40" i="29"/>
  <c r="BX40" i="29" s="1"/>
  <c r="BV40" i="29"/>
  <c r="BU40" i="29" s="1"/>
  <c r="BS40" i="29"/>
  <c r="BR40" i="29" s="1"/>
  <c r="BP40" i="29"/>
  <c r="BO40" i="29" s="1"/>
  <c r="BM40" i="29"/>
  <c r="BL40" i="29" s="1"/>
  <c r="BJ40" i="29"/>
  <c r="BI40" i="29" s="1"/>
  <c r="BG40" i="29"/>
  <c r="BF40" i="29" s="1"/>
  <c r="FT39" i="29"/>
  <c r="FS39" i="29" s="1"/>
  <c r="FQ39" i="29"/>
  <c r="FP39" i="29" s="1"/>
  <c r="FN39" i="29"/>
  <c r="FM39" i="29" s="1"/>
  <c r="FK39" i="29"/>
  <c r="FJ39" i="29" s="1"/>
  <c r="FH39" i="29"/>
  <c r="FG39" i="29" s="1"/>
  <c r="FE39" i="29"/>
  <c r="FD39" i="29" s="1"/>
  <c r="FB39" i="29"/>
  <c r="FA39" i="29" s="1"/>
  <c r="EY39" i="29"/>
  <c r="EX39" i="29"/>
  <c r="EV39" i="29"/>
  <c r="EU39" i="29" s="1"/>
  <c r="ES39" i="29"/>
  <c r="ER39" i="29" s="1"/>
  <c r="EP39" i="29"/>
  <c r="EO39" i="29" s="1"/>
  <c r="EM39" i="29"/>
  <c r="EL39" i="29" s="1"/>
  <c r="EJ39" i="29"/>
  <c r="EI39" i="29" s="1"/>
  <c r="EG39" i="29"/>
  <c r="EF39" i="29" s="1"/>
  <c r="ED39" i="29"/>
  <c r="EC39" i="29" s="1"/>
  <c r="EA39" i="29"/>
  <c r="DZ39" i="29" s="1"/>
  <c r="DX39" i="29"/>
  <c r="DW39" i="29" s="1"/>
  <c r="DU39" i="29"/>
  <c r="DT39" i="29" s="1"/>
  <c r="DR39" i="29"/>
  <c r="DQ39" i="29" s="1"/>
  <c r="DO39" i="29"/>
  <c r="DN39" i="29" s="1"/>
  <c r="DL39" i="29"/>
  <c r="DK39" i="29" s="1"/>
  <c r="DI39" i="29"/>
  <c r="DH39" i="29" s="1"/>
  <c r="DF39" i="29"/>
  <c r="DE39" i="29" s="1"/>
  <c r="DC39" i="29"/>
  <c r="DB39" i="29" s="1"/>
  <c r="CZ39" i="29"/>
  <c r="CY39" i="29" s="1"/>
  <c r="CW39" i="29"/>
  <c r="CV39" i="29" s="1"/>
  <c r="CT39" i="29"/>
  <c r="CS39" i="29" s="1"/>
  <c r="CQ39" i="29"/>
  <c r="CP39" i="29" s="1"/>
  <c r="CN39" i="29"/>
  <c r="CM39" i="29" s="1"/>
  <c r="CK39" i="29"/>
  <c r="CJ39" i="29" s="1"/>
  <c r="CH39" i="29"/>
  <c r="CG39" i="29" s="1"/>
  <c r="CE39" i="29"/>
  <c r="CD39" i="29" s="1"/>
  <c r="CB39" i="29"/>
  <c r="CA39" i="29" s="1"/>
  <c r="BY39" i="29"/>
  <c r="BX39" i="29" s="1"/>
  <c r="BV39" i="29"/>
  <c r="BU39" i="29" s="1"/>
  <c r="BS39" i="29"/>
  <c r="BR39" i="29" s="1"/>
  <c r="BP39" i="29"/>
  <c r="BO39" i="29" s="1"/>
  <c r="BM39" i="29"/>
  <c r="BL39" i="29" s="1"/>
  <c r="BJ39" i="29"/>
  <c r="BI39" i="29" s="1"/>
  <c r="BG39" i="29"/>
  <c r="BF39" i="29" s="1"/>
  <c r="FT38" i="29"/>
  <c r="FS38" i="29" s="1"/>
  <c r="FQ38" i="29"/>
  <c r="FP38" i="29" s="1"/>
  <c r="FN38" i="29"/>
  <c r="FM38" i="29" s="1"/>
  <c r="FK38" i="29"/>
  <c r="FJ38" i="29" s="1"/>
  <c r="FH38" i="29"/>
  <c r="FG38" i="29" s="1"/>
  <c r="FE38" i="29"/>
  <c r="FD38" i="29" s="1"/>
  <c r="FB38" i="29"/>
  <c r="FA38" i="29" s="1"/>
  <c r="EY38" i="29"/>
  <c r="EX38" i="29" s="1"/>
  <c r="EV38" i="29"/>
  <c r="EU38" i="29" s="1"/>
  <c r="ES38" i="29"/>
  <c r="ER38" i="29" s="1"/>
  <c r="EP38" i="29"/>
  <c r="EO38" i="29" s="1"/>
  <c r="EM38" i="29"/>
  <c r="EL38" i="29" s="1"/>
  <c r="EJ38" i="29"/>
  <c r="EI38" i="29" s="1"/>
  <c r="EG38" i="29"/>
  <c r="EF38" i="29" s="1"/>
  <c r="ED38" i="29"/>
  <c r="EC38" i="29" s="1"/>
  <c r="EA38" i="29"/>
  <c r="DZ38" i="29" s="1"/>
  <c r="DX38" i="29"/>
  <c r="DW38" i="29" s="1"/>
  <c r="DU38" i="29"/>
  <c r="DT38" i="29" s="1"/>
  <c r="DR38" i="29"/>
  <c r="DQ38" i="29" s="1"/>
  <c r="DO38" i="29"/>
  <c r="DN38" i="29" s="1"/>
  <c r="DL38" i="29"/>
  <c r="DK38" i="29" s="1"/>
  <c r="DI38" i="29"/>
  <c r="DH38" i="29" s="1"/>
  <c r="DF38" i="29"/>
  <c r="DE38" i="29" s="1"/>
  <c r="DC38" i="29"/>
  <c r="DB38" i="29" s="1"/>
  <c r="CZ38" i="29"/>
  <c r="CY38" i="29" s="1"/>
  <c r="CW38" i="29"/>
  <c r="CV38" i="29" s="1"/>
  <c r="CT38" i="29"/>
  <c r="CS38" i="29" s="1"/>
  <c r="CQ38" i="29"/>
  <c r="CP38" i="29" s="1"/>
  <c r="CN38" i="29"/>
  <c r="CM38" i="29" s="1"/>
  <c r="CK38" i="29"/>
  <c r="CJ38" i="29" s="1"/>
  <c r="CH38" i="29"/>
  <c r="CG38" i="29" s="1"/>
  <c r="CE38" i="29"/>
  <c r="CD38" i="29"/>
  <c r="CB38" i="29"/>
  <c r="CA38" i="29" s="1"/>
  <c r="BY38" i="29"/>
  <c r="BX38" i="29" s="1"/>
  <c r="BV38" i="29"/>
  <c r="BU38" i="29" s="1"/>
  <c r="BS38" i="29"/>
  <c r="BR38" i="29" s="1"/>
  <c r="BP38" i="29"/>
  <c r="BO38" i="29" s="1"/>
  <c r="BM38" i="29"/>
  <c r="BL38" i="29" s="1"/>
  <c r="BJ38" i="29"/>
  <c r="BI38" i="29" s="1"/>
  <c r="BG38" i="29"/>
  <c r="BF38" i="29" s="1"/>
  <c r="FT37" i="29"/>
  <c r="FS37" i="29" s="1"/>
  <c r="FQ37" i="29"/>
  <c r="FP37" i="29" s="1"/>
  <c r="FN37" i="29"/>
  <c r="FM37" i="29" s="1"/>
  <c r="FK37" i="29"/>
  <c r="FJ37" i="29" s="1"/>
  <c r="FH37" i="29"/>
  <c r="FG37" i="29" s="1"/>
  <c r="FE37" i="29"/>
  <c r="FD37" i="29" s="1"/>
  <c r="FB37" i="29"/>
  <c r="FA37" i="29" s="1"/>
  <c r="EY37" i="29"/>
  <c r="EX37" i="29"/>
  <c r="EV37" i="29"/>
  <c r="EU37" i="29" s="1"/>
  <c r="ES37" i="29"/>
  <c r="ER37" i="29" s="1"/>
  <c r="EP37" i="29"/>
  <c r="EO37" i="29" s="1"/>
  <c r="EM37" i="29"/>
  <c r="EL37" i="29"/>
  <c r="EJ37" i="29"/>
  <c r="EI37" i="29" s="1"/>
  <c r="EG37" i="29"/>
  <c r="EF37" i="29" s="1"/>
  <c r="ED37" i="29"/>
  <c r="EC37" i="29" s="1"/>
  <c r="EA37" i="29"/>
  <c r="DZ37" i="29" s="1"/>
  <c r="DX37" i="29"/>
  <c r="DW37" i="29" s="1"/>
  <c r="DU37" i="29"/>
  <c r="DT37" i="29"/>
  <c r="DR37" i="29"/>
  <c r="DQ37" i="29" s="1"/>
  <c r="DO37" i="29"/>
  <c r="DN37" i="29" s="1"/>
  <c r="DL37" i="29"/>
  <c r="DK37" i="29" s="1"/>
  <c r="DI37" i="29"/>
  <c r="DH37" i="29" s="1"/>
  <c r="DF37" i="29"/>
  <c r="DE37" i="29" s="1"/>
  <c r="DC37" i="29"/>
  <c r="DB37" i="29" s="1"/>
  <c r="CZ37" i="29"/>
  <c r="CY37" i="29"/>
  <c r="CW37" i="29"/>
  <c r="CV37" i="29" s="1"/>
  <c r="CT37" i="29"/>
  <c r="CS37" i="29" s="1"/>
  <c r="CQ37" i="29"/>
  <c r="CP37" i="29" s="1"/>
  <c r="CN37" i="29"/>
  <c r="CM37" i="29" s="1"/>
  <c r="CK37" i="29"/>
  <c r="CJ37" i="29" s="1"/>
  <c r="CH37" i="29"/>
  <c r="CG37" i="29" s="1"/>
  <c r="CE37" i="29"/>
  <c r="CD37" i="29" s="1"/>
  <c r="CB37" i="29"/>
  <c r="CA37" i="29" s="1"/>
  <c r="BY37" i="29"/>
  <c r="BX37" i="29" s="1"/>
  <c r="BV37" i="29"/>
  <c r="BU37" i="29" s="1"/>
  <c r="BS37" i="29"/>
  <c r="BR37" i="29" s="1"/>
  <c r="BP37" i="29"/>
  <c r="BO37" i="29" s="1"/>
  <c r="BM37" i="29"/>
  <c r="BL37" i="29" s="1"/>
  <c r="BJ37" i="29"/>
  <c r="BI37" i="29" s="1"/>
  <c r="BG37" i="29"/>
  <c r="BF37" i="29" s="1"/>
  <c r="FT36" i="29"/>
  <c r="FS36" i="29" s="1"/>
  <c r="FQ36" i="29"/>
  <c r="FP36" i="29"/>
  <c r="FN36" i="29"/>
  <c r="FM36" i="29" s="1"/>
  <c r="FK36" i="29"/>
  <c r="FJ36" i="29" s="1"/>
  <c r="FH36" i="29"/>
  <c r="FG36" i="29" s="1"/>
  <c r="FE36" i="29"/>
  <c r="FD36" i="29" s="1"/>
  <c r="FB36" i="29"/>
  <c r="FA36" i="29"/>
  <c r="EY36" i="29"/>
  <c r="EX36" i="29" s="1"/>
  <c r="EV36" i="29"/>
  <c r="EU36" i="29" s="1"/>
  <c r="ES36" i="29"/>
  <c r="ER36" i="29" s="1"/>
  <c r="EP36" i="29"/>
  <c r="EO36" i="29" s="1"/>
  <c r="EM36" i="29"/>
  <c r="EL36" i="29" s="1"/>
  <c r="EJ36" i="29"/>
  <c r="EI36" i="29" s="1"/>
  <c r="EG36" i="29"/>
  <c r="EF36" i="29" s="1"/>
  <c r="ED36" i="29"/>
  <c r="EC36" i="29" s="1"/>
  <c r="EA36" i="29"/>
  <c r="DZ36" i="29" s="1"/>
  <c r="DX36" i="29"/>
  <c r="DW36" i="29" s="1"/>
  <c r="DU36" i="29"/>
  <c r="DT36" i="29" s="1"/>
  <c r="DR36" i="29"/>
  <c r="DQ36" i="29" s="1"/>
  <c r="DO36" i="29"/>
  <c r="DN36" i="29" s="1"/>
  <c r="DL36" i="29"/>
  <c r="DK36" i="29"/>
  <c r="DI36" i="29"/>
  <c r="DH36" i="29" s="1"/>
  <c r="DF36" i="29"/>
  <c r="DE36" i="29" s="1"/>
  <c r="DC36" i="29"/>
  <c r="DB36" i="29" s="1"/>
  <c r="CZ36" i="29"/>
  <c r="CY36" i="29"/>
  <c r="CW36" i="29"/>
  <c r="CV36" i="29" s="1"/>
  <c r="CT36" i="29"/>
  <c r="CS36" i="29" s="1"/>
  <c r="CQ36" i="29"/>
  <c r="CP36" i="29" s="1"/>
  <c r="CN36" i="29"/>
  <c r="CM36" i="29" s="1"/>
  <c r="CK36" i="29"/>
  <c r="CJ36" i="29" s="1"/>
  <c r="CH36" i="29"/>
  <c r="CG36" i="29" s="1"/>
  <c r="CE36" i="29"/>
  <c r="CD36" i="29" s="1"/>
  <c r="CB36" i="29"/>
  <c r="CA36" i="29" s="1"/>
  <c r="BY36" i="29"/>
  <c r="BX36" i="29" s="1"/>
  <c r="BV36" i="29"/>
  <c r="BU36" i="29" s="1"/>
  <c r="BS36" i="29"/>
  <c r="BR36" i="29" s="1"/>
  <c r="BP36" i="29"/>
  <c r="BO36" i="29" s="1"/>
  <c r="BM36" i="29"/>
  <c r="BL36" i="29" s="1"/>
  <c r="BJ36" i="29"/>
  <c r="BI36" i="29" s="1"/>
  <c r="BG36" i="29"/>
  <c r="BF36" i="29" s="1"/>
  <c r="FT35" i="29"/>
  <c r="FS35" i="29" s="1"/>
  <c r="FQ35" i="29"/>
  <c r="FP35" i="29" s="1"/>
  <c r="FN35" i="29"/>
  <c r="FM35" i="29" s="1"/>
  <c r="FK35" i="29"/>
  <c r="FJ35" i="29" s="1"/>
  <c r="FH35" i="29"/>
  <c r="FG35" i="29" s="1"/>
  <c r="FE35" i="29"/>
  <c r="FD35" i="29" s="1"/>
  <c r="FB35" i="29"/>
  <c r="FA35" i="29" s="1"/>
  <c r="EY35" i="29"/>
  <c r="EX35" i="29" s="1"/>
  <c r="EV35" i="29"/>
  <c r="EU35" i="29" s="1"/>
  <c r="ES35" i="29"/>
  <c r="ER35" i="29" s="1"/>
  <c r="EP35" i="29"/>
  <c r="EO35" i="29" s="1"/>
  <c r="EM35" i="29"/>
  <c r="EL35" i="29" s="1"/>
  <c r="EJ35" i="29"/>
  <c r="EI35" i="29" s="1"/>
  <c r="EG35" i="29"/>
  <c r="EF35" i="29" s="1"/>
  <c r="ED35" i="29"/>
  <c r="EC35" i="29" s="1"/>
  <c r="EA35" i="29"/>
  <c r="DZ35" i="29" s="1"/>
  <c r="DX35" i="29"/>
  <c r="DW35" i="29" s="1"/>
  <c r="DU35" i="29"/>
  <c r="DT35" i="29"/>
  <c r="DR35" i="29"/>
  <c r="DQ35" i="29" s="1"/>
  <c r="DO35" i="29"/>
  <c r="DN35" i="29" s="1"/>
  <c r="DL35" i="29"/>
  <c r="DK35" i="29" s="1"/>
  <c r="DI35" i="29"/>
  <c r="DH35" i="29" s="1"/>
  <c r="DF35" i="29"/>
  <c r="DE35" i="29" s="1"/>
  <c r="DC35" i="29"/>
  <c r="DB35" i="29" s="1"/>
  <c r="CZ35" i="29"/>
  <c r="CY35" i="29" s="1"/>
  <c r="CW35" i="29"/>
  <c r="CV35" i="29" s="1"/>
  <c r="CT35" i="29"/>
  <c r="CS35" i="29" s="1"/>
  <c r="CQ35" i="29"/>
  <c r="CP35" i="29" s="1"/>
  <c r="CN35" i="29"/>
  <c r="CM35" i="29" s="1"/>
  <c r="CK35" i="29"/>
  <c r="CJ35" i="29"/>
  <c r="CH35" i="29"/>
  <c r="CG35" i="29" s="1"/>
  <c r="CE35" i="29"/>
  <c r="CD35" i="29" s="1"/>
  <c r="CB35" i="29"/>
  <c r="CA35" i="29" s="1"/>
  <c r="BY35" i="29"/>
  <c r="BX35" i="29" s="1"/>
  <c r="BV35" i="29"/>
  <c r="BU35" i="29" s="1"/>
  <c r="BS35" i="29"/>
  <c r="BR35" i="29" s="1"/>
  <c r="BP35" i="29"/>
  <c r="BO35" i="29" s="1"/>
  <c r="BM35" i="29"/>
  <c r="BL35" i="29" s="1"/>
  <c r="BJ35" i="29"/>
  <c r="BI35" i="29" s="1"/>
  <c r="BG35" i="29"/>
  <c r="BF35" i="29" s="1"/>
  <c r="FT34" i="29"/>
  <c r="FS34" i="29" s="1"/>
  <c r="FQ34" i="29"/>
  <c r="FP34" i="29" s="1"/>
  <c r="FN34" i="29"/>
  <c r="FM34" i="29" s="1"/>
  <c r="FK34" i="29"/>
  <c r="FJ34" i="29" s="1"/>
  <c r="FH34" i="29"/>
  <c r="FG34" i="29" s="1"/>
  <c r="FE34" i="29"/>
  <c r="FD34" i="29" s="1"/>
  <c r="FB34" i="29"/>
  <c r="FA34" i="29" s="1"/>
  <c r="EY34" i="29"/>
  <c r="EX34" i="29" s="1"/>
  <c r="EV34" i="29"/>
  <c r="EU34" i="29" s="1"/>
  <c r="ES34" i="29"/>
  <c r="ER34" i="29" s="1"/>
  <c r="EP34" i="29"/>
  <c r="EO34" i="29"/>
  <c r="EM34" i="29"/>
  <c r="EL34" i="29" s="1"/>
  <c r="EJ34" i="29"/>
  <c r="EI34" i="29" s="1"/>
  <c r="EG34" i="29"/>
  <c r="EF34" i="29" s="1"/>
  <c r="ED34" i="29"/>
  <c r="EC34" i="29" s="1"/>
  <c r="EA34" i="29"/>
  <c r="DZ34" i="29" s="1"/>
  <c r="DX34" i="29"/>
  <c r="DW34" i="29" s="1"/>
  <c r="DU34" i="29"/>
  <c r="DT34" i="29" s="1"/>
  <c r="DR34" i="29"/>
  <c r="DQ34" i="29" s="1"/>
  <c r="DO34" i="29"/>
  <c r="DN34" i="29" s="1"/>
  <c r="DL34" i="29"/>
  <c r="DK34" i="29" s="1"/>
  <c r="DI34" i="29"/>
  <c r="DH34" i="29" s="1"/>
  <c r="DF34" i="29"/>
  <c r="DE34" i="29" s="1"/>
  <c r="DC34" i="29"/>
  <c r="DB34" i="29" s="1"/>
  <c r="CZ34" i="29"/>
  <c r="CY34" i="29" s="1"/>
  <c r="CW34" i="29"/>
  <c r="CV34" i="29" s="1"/>
  <c r="CT34" i="29"/>
  <c r="CS34" i="29" s="1"/>
  <c r="CQ34" i="29"/>
  <c r="CP34" i="29" s="1"/>
  <c r="CN34" i="29"/>
  <c r="CM34" i="29" s="1"/>
  <c r="CK34" i="29"/>
  <c r="CJ34" i="29" s="1"/>
  <c r="CH34" i="29"/>
  <c r="CG34" i="29" s="1"/>
  <c r="CE34" i="29"/>
  <c r="CD34" i="29" s="1"/>
  <c r="CB34" i="29"/>
  <c r="CA34" i="29" s="1"/>
  <c r="BY34" i="29"/>
  <c r="BX34" i="29" s="1"/>
  <c r="BV34" i="29"/>
  <c r="BU34" i="29" s="1"/>
  <c r="BS34" i="29"/>
  <c r="BR34" i="29" s="1"/>
  <c r="BP34" i="29"/>
  <c r="BO34" i="29" s="1"/>
  <c r="BM34" i="29"/>
  <c r="BL34" i="29" s="1"/>
  <c r="BJ34" i="29"/>
  <c r="BI34" i="29" s="1"/>
  <c r="BG34" i="29"/>
  <c r="BF34" i="29" s="1"/>
  <c r="FT33" i="29"/>
  <c r="FS33" i="29" s="1"/>
  <c r="FQ33" i="29"/>
  <c r="FP33" i="29" s="1"/>
  <c r="FN33" i="29"/>
  <c r="FM33" i="29" s="1"/>
  <c r="FK33" i="29"/>
  <c r="FJ33" i="29" s="1"/>
  <c r="FH33" i="29"/>
  <c r="FG33" i="29" s="1"/>
  <c r="FE33" i="29"/>
  <c r="FD33" i="29" s="1"/>
  <c r="FB33" i="29"/>
  <c r="FA33" i="29"/>
  <c r="EY33" i="29"/>
  <c r="EX33" i="29" s="1"/>
  <c r="EV33" i="29"/>
  <c r="EU33" i="29" s="1"/>
  <c r="ES33" i="29"/>
  <c r="ER33" i="29" s="1"/>
  <c r="EP33" i="29"/>
  <c r="EO33" i="29" s="1"/>
  <c r="EM33" i="29"/>
  <c r="EL33" i="29" s="1"/>
  <c r="EJ33" i="29"/>
  <c r="EI33" i="29" s="1"/>
  <c r="EG33" i="29"/>
  <c r="EF33" i="29"/>
  <c r="ED33" i="29"/>
  <c r="EC33" i="29" s="1"/>
  <c r="EA33" i="29"/>
  <c r="DZ33" i="29" s="1"/>
  <c r="DX33" i="29"/>
  <c r="DW33" i="29" s="1"/>
  <c r="DU33" i="29"/>
  <c r="DT33" i="29" s="1"/>
  <c r="DR33" i="29"/>
  <c r="DQ33" i="29" s="1"/>
  <c r="DO33" i="29"/>
  <c r="DN33" i="29" s="1"/>
  <c r="DL33" i="29"/>
  <c r="DK33" i="29" s="1"/>
  <c r="DI33" i="29"/>
  <c r="DH33" i="29" s="1"/>
  <c r="DF33" i="29"/>
  <c r="DE33" i="29" s="1"/>
  <c r="DC33" i="29"/>
  <c r="DB33" i="29" s="1"/>
  <c r="CZ33" i="29"/>
  <c r="CY33" i="29" s="1"/>
  <c r="CW33" i="29"/>
  <c r="CV33" i="29" s="1"/>
  <c r="CT33" i="29"/>
  <c r="CS33" i="29" s="1"/>
  <c r="CQ33" i="29"/>
  <c r="CP33" i="29" s="1"/>
  <c r="CN33" i="29"/>
  <c r="CM33" i="29" s="1"/>
  <c r="CK33" i="29"/>
  <c r="CJ33" i="29" s="1"/>
  <c r="CH33" i="29"/>
  <c r="CG33" i="29" s="1"/>
  <c r="CE33" i="29"/>
  <c r="CD33" i="29" s="1"/>
  <c r="CB33" i="29"/>
  <c r="CA33" i="29" s="1"/>
  <c r="BY33" i="29"/>
  <c r="BX33" i="29" s="1"/>
  <c r="BV33" i="29"/>
  <c r="BU33" i="29" s="1"/>
  <c r="BS33" i="29"/>
  <c r="BR33" i="29" s="1"/>
  <c r="BP33" i="29"/>
  <c r="BO33" i="29" s="1"/>
  <c r="BM33" i="29"/>
  <c r="BL33" i="29" s="1"/>
  <c r="BJ33" i="29"/>
  <c r="BI33" i="29" s="1"/>
  <c r="BG33" i="29"/>
  <c r="BF33" i="29" s="1"/>
  <c r="FT32" i="29"/>
  <c r="FS32" i="29" s="1"/>
  <c r="FQ32" i="29"/>
  <c r="FP32" i="29" s="1"/>
  <c r="FN32" i="29"/>
  <c r="FM32" i="29" s="1"/>
  <c r="FK32" i="29"/>
  <c r="FJ32" i="29" s="1"/>
  <c r="FH32" i="29"/>
  <c r="FG32" i="29" s="1"/>
  <c r="FE32" i="29"/>
  <c r="FD32" i="29" s="1"/>
  <c r="FB32" i="29"/>
  <c r="FA32" i="29" s="1"/>
  <c r="EY32" i="29"/>
  <c r="EX32" i="29" s="1"/>
  <c r="EV32" i="29"/>
  <c r="EU32" i="29" s="1"/>
  <c r="ES32" i="29"/>
  <c r="ER32" i="29" s="1"/>
  <c r="EP32" i="29"/>
  <c r="EO32" i="29" s="1"/>
  <c r="EM32" i="29"/>
  <c r="EL32" i="29" s="1"/>
  <c r="EJ32" i="29"/>
  <c r="EI32" i="29" s="1"/>
  <c r="EG32" i="29"/>
  <c r="EF32" i="29" s="1"/>
  <c r="ED32" i="29"/>
  <c r="EC32" i="29" s="1"/>
  <c r="EA32" i="29"/>
  <c r="DZ32" i="29" s="1"/>
  <c r="DX32" i="29"/>
  <c r="DW32" i="29" s="1"/>
  <c r="DU32" i="29"/>
  <c r="DT32" i="29" s="1"/>
  <c r="DR32" i="29"/>
  <c r="DQ32" i="29" s="1"/>
  <c r="DO32" i="29"/>
  <c r="DN32" i="29" s="1"/>
  <c r="DL32" i="29"/>
  <c r="DK32" i="29" s="1"/>
  <c r="DI32" i="29"/>
  <c r="DH32" i="29" s="1"/>
  <c r="DF32" i="29"/>
  <c r="DE32" i="29" s="1"/>
  <c r="DC32" i="29"/>
  <c r="DB32" i="29" s="1"/>
  <c r="CZ32" i="29"/>
  <c r="CY32" i="29" s="1"/>
  <c r="CW32" i="29"/>
  <c r="CV32" i="29" s="1"/>
  <c r="CT32" i="29"/>
  <c r="CS32" i="29" s="1"/>
  <c r="CQ32" i="29"/>
  <c r="CP32" i="29" s="1"/>
  <c r="CN32" i="29"/>
  <c r="CM32" i="29" s="1"/>
  <c r="CK32" i="29"/>
  <c r="CJ32" i="29" s="1"/>
  <c r="CH32" i="29"/>
  <c r="CG32" i="29" s="1"/>
  <c r="CE32" i="29"/>
  <c r="CD32" i="29" s="1"/>
  <c r="CB32" i="29"/>
  <c r="CA32" i="29" s="1"/>
  <c r="BY32" i="29"/>
  <c r="BX32" i="29" s="1"/>
  <c r="BV32" i="29"/>
  <c r="BU32" i="29" s="1"/>
  <c r="BS32" i="29"/>
  <c r="BR32" i="29" s="1"/>
  <c r="BP32" i="29"/>
  <c r="BO32" i="29" s="1"/>
  <c r="BM32" i="29"/>
  <c r="BL32" i="29" s="1"/>
  <c r="BJ32" i="29"/>
  <c r="BI32" i="29" s="1"/>
  <c r="BG32" i="29"/>
  <c r="BF32" i="29" s="1"/>
  <c r="FT31" i="29"/>
  <c r="FS31" i="29" s="1"/>
  <c r="FQ31" i="29"/>
  <c r="FP31" i="29" s="1"/>
  <c r="FN31" i="29"/>
  <c r="FM31" i="29" s="1"/>
  <c r="FK31" i="29"/>
  <c r="FJ31" i="29" s="1"/>
  <c r="FH31" i="29"/>
  <c r="FG31" i="29" s="1"/>
  <c r="FE31" i="29"/>
  <c r="FD31" i="29" s="1"/>
  <c r="FB31" i="29"/>
  <c r="FA31" i="29" s="1"/>
  <c r="EY31" i="29"/>
  <c r="EX31" i="29" s="1"/>
  <c r="EV31" i="29"/>
  <c r="EU31" i="29" s="1"/>
  <c r="ES31" i="29"/>
  <c r="ER31" i="29" s="1"/>
  <c r="EP31" i="29"/>
  <c r="EO31" i="29"/>
  <c r="EM31" i="29"/>
  <c r="EL31" i="29" s="1"/>
  <c r="EJ31" i="29"/>
  <c r="EI31" i="29" s="1"/>
  <c r="EG31" i="29"/>
  <c r="EF31" i="29" s="1"/>
  <c r="ED31" i="29"/>
  <c r="EC31" i="29" s="1"/>
  <c r="EA31" i="29"/>
  <c r="DZ31" i="29" s="1"/>
  <c r="DX31" i="29"/>
  <c r="DW31" i="29" s="1"/>
  <c r="DU31" i="29"/>
  <c r="DT31" i="29"/>
  <c r="DR31" i="29"/>
  <c r="DQ31" i="29" s="1"/>
  <c r="DO31" i="29"/>
  <c r="DN31" i="29" s="1"/>
  <c r="DL31" i="29"/>
  <c r="DK31" i="29" s="1"/>
  <c r="DI31" i="29"/>
  <c r="DH31" i="29" s="1"/>
  <c r="DF31" i="29"/>
  <c r="DE31" i="29" s="1"/>
  <c r="DC31" i="29"/>
  <c r="DB31" i="29" s="1"/>
  <c r="CZ31" i="29"/>
  <c r="CY31" i="29" s="1"/>
  <c r="CW31" i="29"/>
  <c r="CV31" i="29" s="1"/>
  <c r="CT31" i="29"/>
  <c r="CS31" i="29" s="1"/>
  <c r="CQ31" i="29"/>
  <c r="CP31" i="29" s="1"/>
  <c r="CN31" i="29"/>
  <c r="CM31" i="29"/>
  <c r="CK31" i="29"/>
  <c r="CJ31" i="29" s="1"/>
  <c r="CH31" i="29"/>
  <c r="CG31" i="29" s="1"/>
  <c r="CE31" i="29"/>
  <c r="CD31" i="29" s="1"/>
  <c r="CB31" i="29"/>
  <c r="CA31" i="29" s="1"/>
  <c r="BY31" i="29"/>
  <c r="BX31" i="29" s="1"/>
  <c r="BV31" i="29"/>
  <c r="BU31" i="29" s="1"/>
  <c r="BS31" i="29"/>
  <c r="BR31" i="29" s="1"/>
  <c r="BP31" i="29"/>
  <c r="BO31" i="29" s="1"/>
  <c r="BM31" i="29"/>
  <c r="BL31" i="29" s="1"/>
  <c r="BJ31" i="29"/>
  <c r="BI31" i="29" s="1"/>
  <c r="BG31" i="29"/>
  <c r="BF31" i="29" s="1"/>
  <c r="FT30" i="29"/>
  <c r="FS30" i="29" s="1"/>
  <c r="FQ30" i="29"/>
  <c r="FP30" i="29" s="1"/>
  <c r="FN30" i="29"/>
  <c r="FM30" i="29" s="1"/>
  <c r="FK30" i="29"/>
  <c r="FJ30" i="29" s="1"/>
  <c r="FH30" i="29"/>
  <c r="FG30" i="29" s="1"/>
  <c r="FE30" i="29"/>
  <c r="FD30" i="29" s="1"/>
  <c r="FB30" i="29"/>
  <c r="FA30" i="29" s="1"/>
  <c r="EY30" i="29"/>
  <c r="EX30" i="29" s="1"/>
  <c r="EV30" i="29"/>
  <c r="EU30" i="29" s="1"/>
  <c r="ES30" i="29"/>
  <c r="ER30" i="29" s="1"/>
  <c r="EP30" i="29"/>
  <c r="EO30" i="29" s="1"/>
  <c r="EM30" i="29"/>
  <c r="EL30" i="29" s="1"/>
  <c r="EJ30" i="29"/>
  <c r="EI30" i="29"/>
  <c r="EG30" i="29"/>
  <c r="EF30" i="29" s="1"/>
  <c r="ED30" i="29"/>
  <c r="EC30" i="29" s="1"/>
  <c r="EA30" i="29"/>
  <c r="DZ30" i="29" s="1"/>
  <c r="DX30" i="29"/>
  <c r="DW30" i="29" s="1"/>
  <c r="DU30" i="29"/>
  <c r="DT30" i="29" s="1"/>
  <c r="DR30" i="29"/>
  <c r="DQ30" i="29" s="1"/>
  <c r="DO30" i="29"/>
  <c r="DN30" i="29" s="1"/>
  <c r="DL30" i="29"/>
  <c r="DK30" i="29" s="1"/>
  <c r="DI30" i="29"/>
  <c r="DH30" i="29" s="1"/>
  <c r="DF30" i="29"/>
  <c r="DE30" i="29" s="1"/>
  <c r="DC30" i="29"/>
  <c r="DB30" i="29" s="1"/>
  <c r="CZ30" i="29"/>
  <c r="CY30" i="29" s="1"/>
  <c r="CW30" i="29"/>
  <c r="CV30" i="29" s="1"/>
  <c r="CT30" i="29"/>
  <c r="CS30" i="29" s="1"/>
  <c r="CQ30" i="29"/>
  <c r="CP30" i="29" s="1"/>
  <c r="CN30" i="29"/>
  <c r="CM30" i="29" s="1"/>
  <c r="CK30" i="29"/>
  <c r="CJ30" i="29" s="1"/>
  <c r="CH30" i="29"/>
  <c r="CG30" i="29" s="1"/>
  <c r="CE30" i="29"/>
  <c r="CD30" i="29" s="1"/>
  <c r="CB30" i="29"/>
  <c r="CA30" i="29" s="1"/>
  <c r="BY30" i="29"/>
  <c r="BX30" i="29" s="1"/>
  <c r="BV30" i="29"/>
  <c r="BU30" i="29" s="1"/>
  <c r="BS30" i="29"/>
  <c r="BR30" i="29" s="1"/>
  <c r="BP30" i="29"/>
  <c r="BO30" i="29" s="1"/>
  <c r="BM30" i="29"/>
  <c r="BL30" i="29" s="1"/>
  <c r="BJ30" i="29"/>
  <c r="BI30" i="29" s="1"/>
  <c r="BG30" i="29"/>
  <c r="BF30" i="29" s="1"/>
  <c r="FT29" i="29"/>
  <c r="FS29" i="29" s="1"/>
  <c r="FQ29" i="29"/>
  <c r="FP29" i="29" s="1"/>
  <c r="FN29" i="29"/>
  <c r="FM29" i="29" s="1"/>
  <c r="FK29" i="29"/>
  <c r="FJ29" i="29" s="1"/>
  <c r="FH29" i="29"/>
  <c r="FG29" i="29" s="1"/>
  <c r="FE29" i="29"/>
  <c r="FD29" i="29" s="1"/>
  <c r="FB29" i="29"/>
  <c r="FA29" i="29" s="1"/>
  <c r="EY29" i="29"/>
  <c r="EX29" i="29" s="1"/>
  <c r="EV29" i="29"/>
  <c r="EU29" i="29" s="1"/>
  <c r="ES29" i="29"/>
  <c r="ER29" i="29" s="1"/>
  <c r="EP29" i="29"/>
  <c r="EO29" i="29" s="1"/>
  <c r="EM29" i="29"/>
  <c r="EL29" i="29" s="1"/>
  <c r="EJ29" i="29"/>
  <c r="EI29" i="29" s="1"/>
  <c r="EG29" i="29"/>
  <c r="EF29" i="29" s="1"/>
  <c r="ED29" i="29"/>
  <c r="EC29" i="29" s="1"/>
  <c r="EA29" i="29"/>
  <c r="DZ29" i="29" s="1"/>
  <c r="DX29" i="29"/>
  <c r="DW29" i="29" s="1"/>
  <c r="DU29" i="29"/>
  <c r="DT29" i="29"/>
  <c r="DR29" i="29"/>
  <c r="DQ29" i="29" s="1"/>
  <c r="DO29" i="29"/>
  <c r="DN29" i="29" s="1"/>
  <c r="DL29" i="29"/>
  <c r="DK29" i="29" s="1"/>
  <c r="DI29" i="29"/>
  <c r="DH29" i="29"/>
  <c r="DF29" i="29"/>
  <c r="DE29" i="29" s="1"/>
  <c r="DC29" i="29"/>
  <c r="DB29" i="29" s="1"/>
  <c r="CZ29" i="29"/>
  <c r="CY29" i="29" s="1"/>
  <c r="CW29" i="29"/>
  <c r="CV29" i="29" s="1"/>
  <c r="CT29" i="29"/>
  <c r="CS29" i="29" s="1"/>
  <c r="CQ29" i="29"/>
  <c r="CP29" i="29" s="1"/>
  <c r="CN29" i="29"/>
  <c r="CM29" i="29" s="1"/>
  <c r="CK29" i="29"/>
  <c r="CJ29" i="29" s="1"/>
  <c r="CH29" i="29"/>
  <c r="CG29" i="29" s="1"/>
  <c r="CE29" i="29"/>
  <c r="CD29" i="29" s="1"/>
  <c r="CB29" i="29"/>
  <c r="CA29" i="29" s="1"/>
  <c r="BY29" i="29"/>
  <c r="BX29" i="29" s="1"/>
  <c r="BV29" i="29"/>
  <c r="BU29" i="29" s="1"/>
  <c r="BS29" i="29"/>
  <c r="BR29" i="29" s="1"/>
  <c r="BP29" i="29"/>
  <c r="BO29" i="29" s="1"/>
  <c r="BM29" i="29"/>
  <c r="BL29" i="29" s="1"/>
  <c r="BJ29" i="29"/>
  <c r="BI29" i="29" s="1"/>
  <c r="BG29" i="29"/>
  <c r="BF29" i="29" s="1"/>
  <c r="FT28" i="29"/>
  <c r="FS28" i="29" s="1"/>
  <c r="FQ28" i="29"/>
  <c r="FP28" i="29" s="1"/>
  <c r="FN28" i="29"/>
  <c r="FM28" i="29" s="1"/>
  <c r="FK28" i="29"/>
  <c r="FJ28" i="29" s="1"/>
  <c r="FH28" i="29"/>
  <c r="FG28" i="29"/>
  <c r="FE28" i="29"/>
  <c r="FD28" i="29" s="1"/>
  <c r="FB28" i="29"/>
  <c r="FA28" i="29" s="1"/>
  <c r="EY28" i="29"/>
  <c r="EX28" i="29" s="1"/>
  <c r="EV28" i="29"/>
  <c r="EU28" i="29" s="1"/>
  <c r="ES28" i="29"/>
  <c r="ER28" i="29" s="1"/>
  <c r="EP28" i="29"/>
  <c r="EO28" i="29" s="1"/>
  <c r="EM28" i="29"/>
  <c r="EL28" i="29" s="1"/>
  <c r="EJ28" i="29"/>
  <c r="EI28" i="29" s="1"/>
  <c r="EG28" i="29"/>
  <c r="EF28" i="29" s="1"/>
  <c r="ED28" i="29"/>
  <c r="EC28" i="29" s="1"/>
  <c r="EA28" i="29"/>
  <c r="DZ28" i="29" s="1"/>
  <c r="DX28" i="29"/>
  <c r="DW28" i="29"/>
  <c r="DU28" i="29"/>
  <c r="DT28" i="29" s="1"/>
  <c r="DR28" i="29"/>
  <c r="DQ28" i="29" s="1"/>
  <c r="DO28" i="29"/>
  <c r="DN28" i="29" s="1"/>
  <c r="DL28" i="29"/>
  <c r="DK28" i="29" s="1"/>
  <c r="DI28" i="29"/>
  <c r="DH28" i="29" s="1"/>
  <c r="DF28" i="29"/>
  <c r="DE28" i="29" s="1"/>
  <c r="DC28" i="29"/>
  <c r="DB28" i="29" s="1"/>
  <c r="CZ28" i="29"/>
  <c r="CY28" i="29" s="1"/>
  <c r="CW28" i="29"/>
  <c r="CV28" i="29" s="1"/>
  <c r="CT28" i="29"/>
  <c r="CS28" i="29" s="1"/>
  <c r="CQ28" i="29"/>
  <c r="CP28" i="29" s="1"/>
  <c r="CN28" i="29"/>
  <c r="CM28" i="29" s="1"/>
  <c r="CK28" i="29"/>
  <c r="CJ28" i="29" s="1"/>
  <c r="CH28" i="29"/>
  <c r="CG28" i="29" s="1"/>
  <c r="CE28" i="29"/>
  <c r="CD28" i="29" s="1"/>
  <c r="CB28" i="29"/>
  <c r="CA28" i="29" s="1"/>
  <c r="BY28" i="29"/>
  <c r="BX28" i="29" s="1"/>
  <c r="BV28" i="29"/>
  <c r="BU28" i="29" s="1"/>
  <c r="BS28" i="29"/>
  <c r="BR28" i="29" s="1"/>
  <c r="BP28" i="29"/>
  <c r="BO28" i="29" s="1"/>
  <c r="BM28" i="29"/>
  <c r="BL28" i="29" s="1"/>
  <c r="BJ28" i="29"/>
  <c r="BI28" i="29" s="1"/>
  <c r="BG28" i="29"/>
  <c r="BF28" i="29" s="1"/>
  <c r="FT27" i="29"/>
  <c r="FS27" i="29" s="1"/>
  <c r="FQ27" i="29"/>
  <c r="FP27" i="29" s="1"/>
  <c r="FN27" i="29"/>
  <c r="FM27" i="29" s="1"/>
  <c r="FK27" i="29"/>
  <c r="FJ27" i="29" s="1"/>
  <c r="FH27" i="29"/>
  <c r="FG27" i="29" s="1"/>
  <c r="FE27" i="29"/>
  <c r="FD27" i="29" s="1"/>
  <c r="FB27" i="29"/>
  <c r="FA27" i="29" s="1"/>
  <c r="EY27" i="29"/>
  <c r="EX27" i="29" s="1"/>
  <c r="EV27" i="29"/>
  <c r="EU27" i="29" s="1"/>
  <c r="ES27" i="29"/>
  <c r="ER27" i="29" s="1"/>
  <c r="EP27" i="29"/>
  <c r="EO27" i="29" s="1"/>
  <c r="EM27" i="29"/>
  <c r="EL27" i="29" s="1"/>
  <c r="EJ27" i="29"/>
  <c r="EI27" i="29" s="1"/>
  <c r="EG27" i="29"/>
  <c r="EF27" i="29" s="1"/>
  <c r="ED27" i="29"/>
  <c r="EC27" i="29" s="1"/>
  <c r="EA27" i="29"/>
  <c r="DZ27" i="29" s="1"/>
  <c r="DX27" i="29"/>
  <c r="DW27" i="29" s="1"/>
  <c r="DU27" i="29"/>
  <c r="DT27" i="29" s="1"/>
  <c r="DR27" i="29"/>
  <c r="DQ27" i="29" s="1"/>
  <c r="DO27" i="29"/>
  <c r="DN27" i="29" s="1"/>
  <c r="DL27" i="29"/>
  <c r="DK27" i="29" s="1"/>
  <c r="DI27" i="29"/>
  <c r="DH27" i="29" s="1"/>
  <c r="DF27" i="29"/>
  <c r="DE27" i="29" s="1"/>
  <c r="DC27" i="29"/>
  <c r="DB27" i="29"/>
  <c r="CZ27" i="29"/>
  <c r="CY27" i="29" s="1"/>
  <c r="CW27" i="29"/>
  <c r="CV27" i="29" s="1"/>
  <c r="CT27" i="29"/>
  <c r="CS27" i="29" s="1"/>
  <c r="CQ27" i="29"/>
  <c r="CP27" i="29" s="1"/>
  <c r="CN27" i="29"/>
  <c r="CM27" i="29" s="1"/>
  <c r="CK27" i="29"/>
  <c r="CJ27" i="29" s="1"/>
  <c r="CH27" i="29"/>
  <c r="CG27" i="29" s="1"/>
  <c r="CE27" i="29"/>
  <c r="CD27" i="29" s="1"/>
  <c r="CB27" i="29"/>
  <c r="CA27" i="29" s="1"/>
  <c r="BY27" i="29"/>
  <c r="BX27" i="29" s="1"/>
  <c r="BV27" i="29"/>
  <c r="BU27" i="29" s="1"/>
  <c r="BS27" i="29"/>
  <c r="BR27" i="29" s="1"/>
  <c r="BP27" i="29"/>
  <c r="BO27" i="29" s="1"/>
  <c r="BM27" i="29"/>
  <c r="BL27" i="29" s="1"/>
  <c r="BJ27" i="29"/>
  <c r="BI27" i="29" s="1"/>
  <c r="BG27" i="29"/>
  <c r="BF27" i="29" s="1"/>
  <c r="FT26" i="29"/>
  <c r="FS26" i="29" s="1"/>
  <c r="FQ26" i="29"/>
  <c r="FP26" i="29" s="1"/>
  <c r="FN26" i="29"/>
  <c r="FM26" i="29" s="1"/>
  <c r="FK26" i="29"/>
  <c r="FJ26" i="29" s="1"/>
  <c r="FH26" i="29"/>
  <c r="FG26" i="29" s="1"/>
  <c r="FE26" i="29"/>
  <c r="FD26" i="29" s="1"/>
  <c r="FB26" i="29"/>
  <c r="FA26" i="29" s="1"/>
  <c r="EY26" i="29"/>
  <c r="EX26" i="29" s="1"/>
  <c r="EV26" i="29"/>
  <c r="EU26" i="29" s="1"/>
  <c r="ES26" i="29"/>
  <c r="ER26" i="29" s="1"/>
  <c r="EP26" i="29"/>
  <c r="EO26" i="29" s="1"/>
  <c r="EM26" i="29"/>
  <c r="EL26" i="29" s="1"/>
  <c r="EJ26" i="29"/>
  <c r="EI26" i="29" s="1"/>
  <c r="EG26" i="29"/>
  <c r="EF26" i="29" s="1"/>
  <c r="ED26" i="29"/>
  <c r="EC26" i="29" s="1"/>
  <c r="EA26" i="29"/>
  <c r="DZ26" i="29" s="1"/>
  <c r="DX26" i="29"/>
  <c r="DW26" i="29" s="1"/>
  <c r="DU26" i="29"/>
  <c r="DT26" i="29" s="1"/>
  <c r="DR26" i="29"/>
  <c r="DQ26" i="29" s="1"/>
  <c r="DO26" i="29"/>
  <c r="DN26" i="29" s="1"/>
  <c r="DL26" i="29"/>
  <c r="DK26" i="29" s="1"/>
  <c r="DI26" i="29"/>
  <c r="DH26" i="29" s="1"/>
  <c r="DF26" i="29"/>
  <c r="DE26" i="29" s="1"/>
  <c r="DC26" i="29"/>
  <c r="DB26" i="29" s="1"/>
  <c r="CZ26" i="29"/>
  <c r="CY26" i="29" s="1"/>
  <c r="CW26" i="29"/>
  <c r="CV26" i="29" s="1"/>
  <c r="CT26" i="29"/>
  <c r="CS26" i="29" s="1"/>
  <c r="CQ26" i="29"/>
  <c r="CP26" i="29" s="1"/>
  <c r="CN26" i="29"/>
  <c r="CM26" i="29" s="1"/>
  <c r="CK26" i="29"/>
  <c r="CJ26" i="29" s="1"/>
  <c r="CH26" i="29"/>
  <c r="CG26" i="29" s="1"/>
  <c r="CE26" i="29"/>
  <c r="CD26" i="29" s="1"/>
  <c r="CB26" i="29"/>
  <c r="CA26" i="29" s="1"/>
  <c r="BY26" i="29"/>
  <c r="BX26" i="29" s="1"/>
  <c r="BV26" i="29"/>
  <c r="BU26" i="29" s="1"/>
  <c r="BS26" i="29"/>
  <c r="BR26" i="29" s="1"/>
  <c r="BP26" i="29"/>
  <c r="BO26" i="29" s="1"/>
  <c r="BM26" i="29"/>
  <c r="BL26" i="29" s="1"/>
  <c r="BJ26" i="29"/>
  <c r="BI26" i="29" s="1"/>
  <c r="BG26" i="29"/>
  <c r="BF26" i="29" s="1"/>
  <c r="FT25" i="29"/>
  <c r="FS25" i="29" s="1"/>
  <c r="FQ25" i="29"/>
  <c r="FP25" i="29" s="1"/>
  <c r="FN25" i="29"/>
  <c r="FM25" i="29" s="1"/>
  <c r="FK25" i="29"/>
  <c r="FJ25" i="29" s="1"/>
  <c r="FH25" i="29"/>
  <c r="FG25" i="29" s="1"/>
  <c r="FE25" i="29"/>
  <c r="FD25" i="29" s="1"/>
  <c r="FB25" i="29"/>
  <c r="FA25" i="29" s="1"/>
  <c r="EY25" i="29"/>
  <c r="EX25" i="29" s="1"/>
  <c r="EV25" i="29"/>
  <c r="EU25" i="29" s="1"/>
  <c r="ES25" i="29"/>
  <c r="ER25" i="29" s="1"/>
  <c r="EP25" i="29"/>
  <c r="EO25" i="29" s="1"/>
  <c r="EM25" i="29"/>
  <c r="EL25" i="29" s="1"/>
  <c r="EJ25" i="29"/>
  <c r="EI25" i="29" s="1"/>
  <c r="EG25" i="29"/>
  <c r="EF25" i="29" s="1"/>
  <c r="ED25" i="29"/>
  <c r="EC25" i="29" s="1"/>
  <c r="EA25" i="29"/>
  <c r="DZ25" i="29" s="1"/>
  <c r="DX25" i="29"/>
  <c r="DW25" i="29" s="1"/>
  <c r="DU25" i="29"/>
  <c r="DT25" i="29" s="1"/>
  <c r="DR25" i="29"/>
  <c r="DQ25" i="29" s="1"/>
  <c r="DO25" i="29"/>
  <c r="DN25" i="29" s="1"/>
  <c r="DL25" i="29"/>
  <c r="DK25" i="29" s="1"/>
  <c r="DI25" i="29"/>
  <c r="DH25" i="29" s="1"/>
  <c r="DF25" i="29"/>
  <c r="DE25" i="29" s="1"/>
  <c r="DC25" i="29"/>
  <c r="DB25" i="29" s="1"/>
  <c r="CZ25" i="29"/>
  <c r="CY25" i="29" s="1"/>
  <c r="CW25" i="29"/>
  <c r="CV25" i="29" s="1"/>
  <c r="CT25" i="29"/>
  <c r="CS25" i="29" s="1"/>
  <c r="CQ25" i="29"/>
  <c r="CP25" i="29" s="1"/>
  <c r="CN25" i="29"/>
  <c r="CM25" i="29" s="1"/>
  <c r="CK25" i="29"/>
  <c r="CJ25" i="29" s="1"/>
  <c r="CH25" i="29"/>
  <c r="CG25" i="29" s="1"/>
  <c r="CE25" i="29"/>
  <c r="CD25" i="29" s="1"/>
  <c r="CB25" i="29"/>
  <c r="CA25" i="29" s="1"/>
  <c r="BY25" i="29"/>
  <c r="BX25" i="29" s="1"/>
  <c r="BV25" i="29"/>
  <c r="BU25" i="29" s="1"/>
  <c r="BS25" i="29"/>
  <c r="BR25" i="29" s="1"/>
  <c r="BP25" i="29"/>
  <c r="BO25" i="29" s="1"/>
  <c r="BM25" i="29"/>
  <c r="BL25" i="29" s="1"/>
  <c r="BJ25" i="29"/>
  <c r="BI25" i="29" s="1"/>
  <c r="BG25" i="29"/>
  <c r="BF25" i="29" s="1"/>
  <c r="FT24" i="29"/>
  <c r="FS24" i="29" s="1"/>
  <c r="FQ24" i="29"/>
  <c r="FP24" i="29" s="1"/>
  <c r="FN24" i="29"/>
  <c r="FM24" i="29" s="1"/>
  <c r="FK24" i="29"/>
  <c r="FJ24" i="29" s="1"/>
  <c r="FH24" i="29"/>
  <c r="FG24" i="29" s="1"/>
  <c r="FE24" i="29"/>
  <c r="FD24" i="29" s="1"/>
  <c r="FB24" i="29"/>
  <c r="FA24" i="29" s="1"/>
  <c r="EY24" i="29"/>
  <c r="EX24" i="29" s="1"/>
  <c r="EV24" i="29"/>
  <c r="EU24" i="29" s="1"/>
  <c r="ES24" i="29"/>
  <c r="ER24" i="29" s="1"/>
  <c r="EP24" i="29"/>
  <c r="EO24" i="29" s="1"/>
  <c r="EM24" i="29"/>
  <c r="EL24" i="29" s="1"/>
  <c r="EJ24" i="29"/>
  <c r="EI24" i="29" s="1"/>
  <c r="EG24" i="29"/>
  <c r="EF24" i="29" s="1"/>
  <c r="ED24" i="29"/>
  <c r="EC24" i="29"/>
  <c r="EA24" i="29"/>
  <c r="DZ24" i="29" s="1"/>
  <c r="DX24" i="29"/>
  <c r="DW24" i="29"/>
  <c r="DU24" i="29"/>
  <c r="DT24" i="29" s="1"/>
  <c r="DR24" i="29"/>
  <c r="DQ24" i="29" s="1"/>
  <c r="DO24" i="29"/>
  <c r="DN24" i="29" s="1"/>
  <c r="DL24" i="29"/>
  <c r="DK24" i="29" s="1"/>
  <c r="DI24" i="29"/>
  <c r="DH24" i="29" s="1"/>
  <c r="DF24" i="29"/>
  <c r="DE24" i="29" s="1"/>
  <c r="DC24" i="29"/>
  <c r="DB24" i="29" s="1"/>
  <c r="CZ24" i="29"/>
  <c r="CY24" i="29" s="1"/>
  <c r="CW24" i="29"/>
  <c r="CV24" i="29" s="1"/>
  <c r="CT24" i="29"/>
  <c r="CS24" i="29" s="1"/>
  <c r="CQ24" i="29"/>
  <c r="CP24" i="29" s="1"/>
  <c r="CN24" i="29"/>
  <c r="CM24" i="29" s="1"/>
  <c r="CK24" i="29"/>
  <c r="CJ24" i="29" s="1"/>
  <c r="CH24" i="29"/>
  <c r="CG24" i="29" s="1"/>
  <c r="CE24" i="29"/>
  <c r="CD24" i="29" s="1"/>
  <c r="CB24" i="29"/>
  <c r="CA24" i="29" s="1"/>
  <c r="BY24" i="29"/>
  <c r="BX24" i="29" s="1"/>
  <c r="BV24" i="29"/>
  <c r="BU24" i="29" s="1"/>
  <c r="BS24" i="29"/>
  <c r="BR24" i="29" s="1"/>
  <c r="BP24" i="29"/>
  <c r="BO24" i="29" s="1"/>
  <c r="BM24" i="29"/>
  <c r="BL24" i="29" s="1"/>
  <c r="BJ24" i="29"/>
  <c r="BI24" i="29" s="1"/>
  <c r="BG24" i="29"/>
  <c r="BF24" i="29" s="1"/>
  <c r="FT23" i="29"/>
  <c r="FS23" i="29" s="1"/>
  <c r="FQ23" i="29"/>
  <c r="FP23" i="29" s="1"/>
  <c r="FN23" i="29"/>
  <c r="FM23" i="29" s="1"/>
  <c r="FK23" i="29"/>
  <c r="FJ23" i="29" s="1"/>
  <c r="FH23" i="29"/>
  <c r="FG23" i="29" s="1"/>
  <c r="FE23" i="29"/>
  <c r="FD23" i="29" s="1"/>
  <c r="FB23" i="29"/>
  <c r="FA23" i="29" s="1"/>
  <c r="EY23" i="29"/>
  <c r="EX23" i="29" s="1"/>
  <c r="EV23" i="29"/>
  <c r="EU23" i="29" s="1"/>
  <c r="ES23" i="29"/>
  <c r="ER23" i="29" s="1"/>
  <c r="EP23" i="29"/>
  <c r="EO23" i="29" s="1"/>
  <c r="EM23" i="29"/>
  <c r="EL23" i="29" s="1"/>
  <c r="EJ23" i="29"/>
  <c r="EI23" i="29" s="1"/>
  <c r="EG23" i="29"/>
  <c r="EF23" i="29" s="1"/>
  <c r="ED23" i="29"/>
  <c r="EC23" i="29" s="1"/>
  <c r="EA23" i="29"/>
  <c r="DZ23" i="29" s="1"/>
  <c r="DX23" i="29"/>
  <c r="DW23" i="29" s="1"/>
  <c r="DU23" i="29"/>
  <c r="DT23" i="29" s="1"/>
  <c r="DR23" i="29"/>
  <c r="DQ23" i="29" s="1"/>
  <c r="DO23" i="29"/>
  <c r="DN23" i="29" s="1"/>
  <c r="DL23" i="29"/>
  <c r="DK23" i="29" s="1"/>
  <c r="DI23" i="29"/>
  <c r="DH23" i="29" s="1"/>
  <c r="DF23" i="29"/>
  <c r="DE23" i="29" s="1"/>
  <c r="DC23" i="29"/>
  <c r="DB23" i="29" s="1"/>
  <c r="CZ23" i="29"/>
  <c r="CY23" i="29" s="1"/>
  <c r="CW23" i="29"/>
  <c r="CV23" i="29" s="1"/>
  <c r="CT23" i="29"/>
  <c r="CS23" i="29" s="1"/>
  <c r="CQ23" i="29"/>
  <c r="CP23" i="29" s="1"/>
  <c r="CN23" i="29"/>
  <c r="CM23" i="29" s="1"/>
  <c r="CK23" i="29"/>
  <c r="CJ23" i="29" s="1"/>
  <c r="CH23" i="29"/>
  <c r="CG23" i="29" s="1"/>
  <c r="CE23" i="29"/>
  <c r="CD23" i="29"/>
  <c r="CB23" i="29"/>
  <c r="CA23" i="29" s="1"/>
  <c r="BY23" i="29"/>
  <c r="BX23" i="29" s="1"/>
  <c r="BV23" i="29"/>
  <c r="BU23" i="29" s="1"/>
  <c r="BS23" i="29"/>
  <c r="BR23" i="29" s="1"/>
  <c r="BP23" i="29"/>
  <c r="BO23" i="29" s="1"/>
  <c r="BM23" i="29"/>
  <c r="BL23" i="29" s="1"/>
  <c r="BJ23" i="29"/>
  <c r="BI23" i="29" s="1"/>
  <c r="BG23" i="29"/>
  <c r="BF23" i="29" s="1"/>
  <c r="FT22" i="29"/>
  <c r="FS22" i="29" s="1"/>
  <c r="FQ22" i="29"/>
  <c r="FP22" i="29" s="1"/>
  <c r="FN22" i="29"/>
  <c r="FM22" i="29" s="1"/>
  <c r="FK22" i="29"/>
  <c r="FJ22" i="29" s="1"/>
  <c r="FH22" i="29"/>
  <c r="FG22" i="29" s="1"/>
  <c r="FE22" i="29"/>
  <c r="FD22" i="29" s="1"/>
  <c r="FB22" i="29"/>
  <c r="FA22" i="29" s="1"/>
  <c r="EY22" i="29"/>
  <c r="EX22" i="29" s="1"/>
  <c r="EV22" i="29"/>
  <c r="EU22" i="29" s="1"/>
  <c r="ES22" i="29"/>
  <c r="ER22" i="29" s="1"/>
  <c r="EP22" i="29"/>
  <c r="EO22" i="29" s="1"/>
  <c r="EM22" i="29"/>
  <c r="EL22" i="29" s="1"/>
  <c r="EJ22" i="29"/>
  <c r="EI22" i="29" s="1"/>
  <c r="EG22" i="29"/>
  <c r="EF22" i="29" s="1"/>
  <c r="ED22" i="29"/>
  <c r="EC22" i="29" s="1"/>
  <c r="EA22" i="29"/>
  <c r="DZ22" i="29" s="1"/>
  <c r="DX22" i="29"/>
  <c r="DW22" i="29" s="1"/>
  <c r="DU22" i="29"/>
  <c r="DT22" i="29" s="1"/>
  <c r="DR22" i="29"/>
  <c r="DQ22" i="29" s="1"/>
  <c r="DO22" i="29"/>
  <c r="DN22" i="29" s="1"/>
  <c r="DL22" i="29"/>
  <c r="DK22" i="29" s="1"/>
  <c r="DI22" i="29"/>
  <c r="DH22" i="29" s="1"/>
  <c r="DF22" i="29"/>
  <c r="DE22" i="29" s="1"/>
  <c r="DC22" i="29"/>
  <c r="DB22" i="29" s="1"/>
  <c r="CZ22" i="29"/>
  <c r="CY22" i="29"/>
  <c r="CW22" i="29"/>
  <c r="CV22" i="29" s="1"/>
  <c r="CT22" i="29"/>
  <c r="CS22" i="29" s="1"/>
  <c r="CQ22" i="29"/>
  <c r="CP22" i="29" s="1"/>
  <c r="CN22" i="29"/>
  <c r="CM22" i="29" s="1"/>
  <c r="CK22" i="29"/>
  <c r="CJ22" i="29" s="1"/>
  <c r="CH22" i="29"/>
  <c r="CG22" i="29" s="1"/>
  <c r="CE22" i="29"/>
  <c r="CD22" i="29" s="1"/>
  <c r="CB22" i="29"/>
  <c r="CA22" i="29" s="1"/>
  <c r="BY22" i="29"/>
  <c r="BX22" i="29" s="1"/>
  <c r="BV22" i="29"/>
  <c r="BU22" i="29" s="1"/>
  <c r="BS22" i="29"/>
  <c r="BR22" i="29" s="1"/>
  <c r="BP22" i="29"/>
  <c r="BO22" i="29" s="1"/>
  <c r="BM22" i="29"/>
  <c r="BL22" i="29" s="1"/>
  <c r="BJ22" i="29"/>
  <c r="BI22" i="29" s="1"/>
  <c r="BG22" i="29"/>
  <c r="BF22" i="29" s="1"/>
  <c r="FT21" i="29"/>
  <c r="FS21" i="29" s="1"/>
  <c r="FQ21" i="29"/>
  <c r="FP21" i="29" s="1"/>
  <c r="FN21" i="29"/>
  <c r="FM21" i="29" s="1"/>
  <c r="FK21" i="29"/>
  <c r="FJ21" i="29" s="1"/>
  <c r="FH21" i="29"/>
  <c r="FG21" i="29" s="1"/>
  <c r="FE21" i="29"/>
  <c r="FD21" i="29" s="1"/>
  <c r="FB21" i="29"/>
  <c r="FA21" i="29" s="1"/>
  <c r="EY21" i="29"/>
  <c r="EX21" i="29" s="1"/>
  <c r="EV21" i="29"/>
  <c r="EU21" i="29" s="1"/>
  <c r="ES21" i="29"/>
  <c r="ER21" i="29" s="1"/>
  <c r="EP21" i="29"/>
  <c r="EO21" i="29" s="1"/>
  <c r="EM21" i="29"/>
  <c r="EL21" i="29" s="1"/>
  <c r="EJ21" i="29"/>
  <c r="EI21" i="29" s="1"/>
  <c r="EG21" i="29"/>
  <c r="EF21" i="29" s="1"/>
  <c r="ED21" i="29"/>
  <c r="EC21" i="29" s="1"/>
  <c r="EA21" i="29"/>
  <c r="DZ21" i="29" s="1"/>
  <c r="DX21" i="29"/>
  <c r="DW21" i="29"/>
  <c r="DU21" i="29"/>
  <c r="DT21" i="29" s="1"/>
  <c r="DR21" i="29"/>
  <c r="DQ21" i="29" s="1"/>
  <c r="DO21" i="29"/>
  <c r="DN21" i="29" s="1"/>
  <c r="DL21" i="29"/>
  <c r="DK21" i="29" s="1"/>
  <c r="DI21" i="29"/>
  <c r="DH21" i="29" s="1"/>
  <c r="DF21" i="29"/>
  <c r="DE21" i="29" s="1"/>
  <c r="DC21" i="29"/>
  <c r="DB21" i="29" s="1"/>
  <c r="CZ21" i="29"/>
  <c r="CY21" i="29" s="1"/>
  <c r="CW21" i="29"/>
  <c r="CV21" i="29" s="1"/>
  <c r="CT21" i="29"/>
  <c r="CS21" i="29"/>
  <c r="CQ21" i="29"/>
  <c r="CP21" i="29" s="1"/>
  <c r="CN21" i="29"/>
  <c r="CM21" i="29" s="1"/>
  <c r="CK21" i="29"/>
  <c r="CJ21" i="29" s="1"/>
  <c r="CH21" i="29"/>
  <c r="CG21" i="29" s="1"/>
  <c r="CE21" i="29"/>
  <c r="CD21" i="29" s="1"/>
  <c r="CB21" i="29"/>
  <c r="CA21" i="29" s="1"/>
  <c r="BY21" i="29"/>
  <c r="BX21" i="29" s="1"/>
  <c r="BV21" i="29"/>
  <c r="BU21" i="29" s="1"/>
  <c r="BS21" i="29"/>
  <c r="BR21" i="29" s="1"/>
  <c r="BP21" i="29"/>
  <c r="BO21" i="29" s="1"/>
  <c r="BM21" i="29"/>
  <c r="BL21" i="29" s="1"/>
  <c r="BJ21" i="29"/>
  <c r="BI21" i="29" s="1"/>
  <c r="BG21" i="29"/>
  <c r="BF21" i="29" s="1"/>
  <c r="FT20" i="29"/>
  <c r="FS20" i="29" s="1"/>
  <c r="FQ20" i="29"/>
  <c r="FP20" i="29" s="1"/>
  <c r="FN20" i="29"/>
  <c r="FM20" i="29" s="1"/>
  <c r="FK20" i="29"/>
  <c r="FJ20" i="29" s="1"/>
  <c r="FH20" i="29"/>
  <c r="FG20" i="29" s="1"/>
  <c r="FE20" i="29"/>
  <c r="FD20" i="29" s="1"/>
  <c r="FB20" i="29"/>
  <c r="FA20" i="29" s="1"/>
  <c r="EY20" i="29"/>
  <c r="EX20" i="29" s="1"/>
  <c r="EV20" i="29"/>
  <c r="EU20" i="29" s="1"/>
  <c r="ES20" i="29"/>
  <c r="ER20" i="29"/>
  <c r="EP20" i="29"/>
  <c r="EO20" i="29" s="1"/>
  <c r="EM20" i="29"/>
  <c r="EL20" i="29" s="1"/>
  <c r="EJ20" i="29"/>
  <c r="EI20" i="29" s="1"/>
  <c r="EG20" i="29"/>
  <c r="EF20" i="29" s="1"/>
  <c r="ED20" i="29"/>
  <c r="EC20" i="29" s="1"/>
  <c r="EA20" i="29"/>
  <c r="DZ20" i="29" s="1"/>
  <c r="DX20" i="29"/>
  <c r="DW20" i="29" s="1"/>
  <c r="DU20" i="29"/>
  <c r="DT20" i="29" s="1"/>
  <c r="DR20" i="29"/>
  <c r="DQ20" i="29" s="1"/>
  <c r="DO20" i="29"/>
  <c r="DN20" i="29" s="1"/>
  <c r="DL20" i="29"/>
  <c r="DK20" i="29" s="1"/>
  <c r="DI20" i="29"/>
  <c r="DH20" i="29" s="1"/>
  <c r="DF20" i="29"/>
  <c r="DE20" i="29" s="1"/>
  <c r="DC20" i="29"/>
  <c r="DB20" i="29" s="1"/>
  <c r="CZ20" i="29"/>
  <c r="CY20" i="29" s="1"/>
  <c r="CW20" i="29"/>
  <c r="CV20" i="29" s="1"/>
  <c r="CT20" i="29"/>
  <c r="CS20" i="29" s="1"/>
  <c r="CQ20" i="29"/>
  <c r="CP20" i="29" s="1"/>
  <c r="CN20" i="29"/>
  <c r="CM20" i="29" s="1"/>
  <c r="CK20" i="29"/>
  <c r="CJ20" i="29" s="1"/>
  <c r="CH20" i="29"/>
  <c r="CG20" i="29" s="1"/>
  <c r="CE20" i="29"/>
  <c r="CD20" i="29" s="1"/>
  <c r="CB20" i="29"/>
  <c r="CA20" i="29" s="1"/>
  <c r="BY20" i="29"/>
  <c r="BX20" i="29" s="1"/>
  <c r="BV20" i="29"/>
  <c r="BU20" i="29" s="1"/>
  <c r="BS20" i="29"/>
  <c r="BR20" i="29" s="1"/>
  <c r="BP20" i="29"/>
  <c r="BO20" i="29" s="1"/>
  <c r="BM20" i="29"/>
  <c r="BL20" i="29" s="1"/>
  <c r="BJ20" i="29"/>
  <c r="BI20" i="29" s="1"/>
  <c r="BG20" i="29"/>
  <c r="BF20" i="29" s="1"/>
  <c r="FT19" i="29"/>
  <c r="FS19" i="29" s="1"/>
  <c r="FQ19" i="29"/>
  <c r="FP19" i="29" s="1"/>
  <c r="FN19" i="29"/>
  <c r="FM19" i="29" s="1"/>
  <c r="FK19" i="29"/>
  <c r="FJ19" i="29" s="1"/>
  <c r="FH19" i="29"/>
  <c r="FG19" i="29" s="1"/>
  <c r="FE19" i="29"/>
  <c r="FD19" i="29" s="1"/>
  <c r="FB19" i="29"/>
  <c r="FA19" i="29" s="1"/>
  <c r="EY19" i="29"/>
  <c r="EX19" i="29" s="1"/>
  <c r="EV19" i="29"/>
  <c r="EU19" i="29" s="1"/>
  <c r="ES19" i="29"/>
  <c r="ER19" i="29" s="1"/>
  <c r="EP19" i="29"/>
  <c r="EO19" i="29" s="1"/>
  <c r="EM19" i="29"/>
  <c r="EL19" i="29" s="1"/>
  <c r="EJ19" i="29"/>
  <c r="EI19" i="29" s="1"/>
  <c r="EG19" i="29"/>
  <c r="EF19" i="29" s="1"/>
  <c r="ED19" i="29"/>
  <c r="EC19" i="29" s="1"/>
  <c r="EA19" i="29"/>
  <c r="DZ19" i="29" s="1"/>
  <c r="DX19" i="29"/>
  <c r="DW19" i="29" s="1"/>
  <c r="DU19" i="29"/>
  <c r="DT19" i="29" s="1"/>
  <c r="DR19" i="29"/>
  <c r="DQ19" i="29" s="1"/>
  <c r="DO19" i="29"/>
  <c r="DN19" i="29" s="1"/>
  <c r="DL19" i="29"/>
  <c r="DK19" i="29" s="1"/>
  <c r="DI19" i="29"/>
  <c r="DH19" i="29" s="1"/>
  <c r="DF19" i="29"/>
  <c r="DE19" i="29" s="1"/>
  <c r="DC19" i="29"/>
  <c r="DB19" i="29" s="1"/>
  <c r="CZ19" i="29"/>
  <c r="CY19" i="29" s="1"/>
  <c r="CW19" i="29"/>
  <c r="CV19" i="29" s="1"/>
  <c r="CT19" i="29"/>
  <c r="CS19" i="29" s="1"/>
  <c r="CQ19" i="29"/>
  <c r="CP19" i="29" s="1"/>
  <c r="CN19" i="29"/>
  <c r="CM19" i="29"/>
  <c r="CK19" i="29"/>
  <c r="CJ19" i="29" s="1"/>
  <c r="CH19" i="29"/>
  <c r="CG19" i="29" s="1"/>
  <c r="CE19" i="29"/>
  <c r="CD19" i="29" s="1"/>
  <c r="CB19" i="29"/>
  <c r="CA19" i="29" s="1"/>
  <c r="BY19" i="29"/>
  <c r="BX19" i="29" s="1"/>
  <c r="BV19" i="29"/>
  <c r="BU19" i="29" s="1"/>
  <c r="BS19" i="29"/>
  <c r="BR19" i="29" s="1"/>
  <c r="BP19" i="29"/>
  <c r="BO19" i="29" s="1"/>
  <c r="BM19" i="29"/>
  <c r="BL19" i="29" s="1"/>
  <c r="BJ19" i="29"/>
  <c r="BI19" i="29" s="1"/>
  <c r="BG19" i="29"/>
  <c r="BF19" i="29" s="1"/>
  <c r="FT18" i="29"/>
  <c r="FS18" i="29" s="1"/>
  <c r="FQ18" i="29"/>
  <c r="FP18" i="29" s="1"/>
  <c r="FN18" i="29"/>
  <c r="FM18" i="29" s="1"/>
  <c r="FK18" i="29"/>
  <c r="FJ18" i="29" s="1"/>
  <c r="FH18" i="29"/>
  <c r="FG18" i="29" s="1"/>
  <c r="FE18" i="29"/>
  <c r="FD18" i="29" s="1"/>
  <c r="FB18" i="29"/>
  <c r="FA18" i="29" s="1"/>
  <c r="EY18" i="29"/>
  <c r="EX18" i="29" s="1"/>
  <c r="EV18" i="29"/>
  <c r="EU18" i="29" s="1"/>
  <c r="ES18" i="29"/>
  <c r="ER18" i="29" s="1"/>
  <c r="EP18" i="29"/>
  <c r="EO18" i="29" s="1"/>
  <c r="EM18" i="29"/>
  <c r="EL18" i="29" s="1"/>
  <c r="EJ18" i="29"/>
  <c r="EI18" i="29" s="1"/>
  <c r="EG18" i="29"/>
  <c r="EF18" i="29" s="1"/>
  <c r="ED18" i="29"/>
  <c r="EC18" i="29" s="1"/>
  <c r="EA18" i="29"/>
  <c r="DZ18" i="29"/>
  <c r="DX18" i="29"/>
  <c r="DW18" i="29" s="1"/>
  <c r="DU18" i="29"/>
  <c r="DT18" i="29"/>
  <c r="DR18" i="29"/>
  <c r="DQ18" i="29" s="1"/>
  <c r="DO18" i="29"/>
  <c r="DN18" i="29" s="1"/>
  <c r="DL18" i="29"/>
  <c r="DK18" i="29" s="1"/>
  <c r="DI18" i="29"/>
  <c r="DH18" i="29" s="1"/>
  <c r="DF18" i="29"/>
  <c r="DE18" i="29" s="1"/>
  <c r="DC18" i="29"/>
  <c r="DB18" i="29" s="1"/>
  <c r="CZ18" i="29"/>
  <c r="CY18" i="29" s="1"/>
  <c r="CW18" i="29"/>
  <c r="CV18" i="29"/>
  <c r="CT18" i="29"/>
  <c r="CS18" i="29" s="1"/>
  <c r="CQ18" i="29"/>
  <c r="CP18" i="29"/>
  <c r="CN18" i="29"/>
  <c r="CM18" i="29" s="1"/>
  <c r="CK18" i="29"/>
  <c r="CJ18" i="29" s="1"/>
  <c r="CH18" i="29"/>
  <c r="CG18" i="29" s="1"/>
  <c r="CE18" i="29"/>
  <c r="CD18" i="29" s="1"/>
  <c r="CB18" i="29"/>
  <c r="CA18" i="29" s="1"/>
  <c r="BY18" i="29"/>
  <c r="BX18" i="29" s="1"/>
  <c r="BV18" i="29"/>
  <c r="BU18" i="29" s="1"/>
  <c r="BS18" i="29"/>
  <c r="BR18" i="29" s="1"/>
  <c r="BP18" i="29"/>
  <c r="BO18" i="29" s="1"/>
  <c r="BM18" i="29"/>
  <c r="BL18" i="29" s="1"/>
  <c r="BJ18" i="29"/>
  <c r="BI18" i="29" s="1"/>
  <c r="BG18" i="29"/>
  <c r="BF18" i="29" s="1"/>
  <c r="FT17" i="29"/>
  <c r="FS17" i="29" s="1"/>
  <c r="FQ17" i="29"/>
  <c r="FP17" i="29" s="1"/>
  <c r="FN17" i="29"/>
  <c r="FM17" i="29" s="1"/>
  <c r="FK17" i="29"/>
  <c r="FJ17" i="29" s="1"/>
  <c r="FH17" i="29"/>
  <c r="FG17" i="29" s="1"/>
  <c r="FE17" i="29"/>
  <c r="FD17" i="29" s="1"/>
  <c r="FB17" i="29"/>
  <c r="FA17" i="29" s="1"/>
  <c r="EY17" i="29"/>
  <c r="EX17" i="29" s="1"/>
  <c r="EV17" i="29"/>
  <c r="EU17" i="29" s="1"/>
  <c r="ES17" i="29"/>
  <c r="ER17" i="29" s="1"/>
  <c r="EP17" i="29"/>
  <c r="EO17" i="29" s="1"/>
  <c r="EM17" i="29"/>
  <c r="EL17" i="29" s="1"/>
  <c r="EJ17" i="29"/>
  <c r="EI17" i="29" s="1"/>
  <c r="EG17" i="29"/>
  <c r="EF17" i="29" s="1"/>
  <c r="ED17" i="29"/>
  <c r="EC17" i="29" s="1"/>
  <c r="EA17" i="29"/>
  <c r="DZ17" i="29" s="1"/>
  <c r="DX17" i="29"/>
  <c r="DW17" i="29" s="1"/>
  <c r="DU17" i="29"/>
  <c r="DT17" i="29" s="1"/>
  <c r="DR17" i="29"/>
  <c r="DQ17" i="29" s="1"/>
  <c r="DO17" i="29"/>
  <c r="DN17" i="29" s="1"/>
  <c r="DL17" i="29"/>
  <c r="DK17" i="29" s="1"/>
  <c r="DI17" i="29"/>
  <c r="DH17" i="29" s="1"/>
  <c r="DF17" i="29"/>
  <c r="DE17" i="29" s="1"/>
  <c r="DC17" i="29"/>
  <c r="DB17" i="29" s="1"/>
  <c r="CZ17" i="29"/>
  <c r="CY17" i="29" s="1"/>
  <c r="CW17" i="29"/>
  <c r="CV17" i="29" s="1"/>
  <c r="CT17" i="29"/>
  <c r="CS17" i="29" s="1"/>
  <c r="CQ17" i="29"/>
  <c r="CP17" i="29" s="1"/>
  <c r="CN17" i="29"/>
  <c r="CM17" i="29" s="1"/>
  <c r="CK17" i="29"/>
  <c r="CJ17" i="29" s="1"/>
  <c r="CH17" i="29"/>
  <c r="CG17" i="29" s="1"/>
  <c r="CE17" i="29"/>
  <c r="CD17" i="29" s="1"/>
  <c r="CB17" i="29"/>
  <c r="CA17" i="29" s="1"/>
  <c r="BY17" i="29"/>
  <c r="BX17" i="29" s="1"/>
  <c r="BV17" i="29"/>
  <c r="BU17" i="29" s="1"/>
  <c r="BS17" i="29"/>
  <c r="BR17" i="29" s="1"/>
  <c r="BP17" i="29"/>
  <c r="BO17" i="29" s="1"/>
  <c r="BM17" i="29"/>
  <c r="BL17" i="29" s="1"/>
  <c r="BJ17" i="29"/>
  <c r="BI17" i="29" s="1"/>
  <c r="BG17" i="29"/>
  <c r="FT16" i="29"/>
  <c r="FS16" i="29" s="1"/>
  <c r="FQ16" i="29"/>
  <c r="FP16" i="29" s="1"/>
  <c r="FN16" i="29"/>
  <c r="FM16" i="29" s="1"/>
  <c r="FK16" i="29"/>
  <c r="FJ16" i="29" s="1"/>
  <c r="FH16" i="29"/>
  <c r="FG16" i="29" s="1"/>
  <c r="FE16" i="29"/>
  <c r="FD16" i="29" s="1"/>
  <c r="FB16" i="29"/>
  <c r="FA16" i="29" s="1"/>
  <c r="EY16" i="29"/>
  <c r="EX16" i="29" s="1"/>
  <c r="EV16" i="29"/>
  <c r="EU16" i="29" s="1"/>
  <c r="ES16" i="29"/>
  <c r="ER16" i="29" s="1"/>
  <c r="EP16" i="29"/>
  <c r="EO16" i="29" s="1"/>
  <c r="EM16" i="29"/>
  <c r="EL16" i="29" s="1"/>
  <c r="EJ16" i="29"/>
  <c r="EI16" i="29" s="1"/>
  <c r="EG16" i="29"/>
  <c r="EF16" i="29" s="1"/>
  <c r="ED16" i="29"/>
  <c r="EC16" i="29" s="1"/>
  <c r="EA16" i="29"/>
  <c r="DZ16" i="29" s="1"/>
  <c r="DX16" i="29"/>
  <c r="DW16" i="29" s="1"/>
  <c r="DU16" i="29"/>
  <c r="DT16" i="29" s="1"/>
  <c r="DR16" i="29"/>
  <c r="DQ16" i="29" s="1"/>
  <c r="DO16" i="29"/>
  <c r="DN16" i="29" s="1"/>
  <c r="DL16" i="29"/>
  <c r="DK16" i="29" s="1"/>
  <c r="DI16" i="29"/>
  <c r="DH16" i="29" s="1"/>
  <c r="DF16" i="29"/>
  <c r="DE16" i="29" s="1"/>
  <c r="DC16" i="29"/>
  <c r="DB16" i="29" s="1"/>
  <c r="CZ16" i="29"/>
  <c r="CY16" i="29" s="1"/>
  <c r="CW16" i="29"/>
  <c r="CV16" i="29" s="1"/>
  <c r="CT16" i="29"/>
  <c r="CS16" i="29" s="1"/>
  <c r="CQ16" i="29"/>
  <c r="CP16" i="29" s="1"/>
  <c r="CN16" i="29"/>
  <c r="CM16" i="29" s="1"/>
  <c r="CK16" i="29"/>
  <c r="CJ16" i="29" s="1"/>
  <c r="CH16" i="29"/>
  <c r="CG16" i="29" s="1"/>
  <c r="CE16" i="29"/>
  <c r="CD16" i="29" s="1"/>
  <c r="CB16" i="29"/>
  <c r="CA16" i="29" s="1"/>
  <c r="BY16" i="29"/>
  <c r="BX16" i="29" s="1"/>
  <c r="BV16" i="29"/>
  <c r="BU16" i="29" s="1"/>
  <c r="BS16" i="29"/>
  <c r="BR16" i="29" s="1"/>
  <c r="BP16" i="29"/>
  <c r="BO16" i="29" s="1"/>
  <c r="BM16" i="29"/>
  <c r="BL16" i="29" s="1"/>
  <c r="BJ16" i="29"/>
  <c r="BI16" i="29" s="1"/>
  <c r="BG16" i="29"/>
  <c r="FT15" i="29"/>
  <c r="FS15" i="29" s="1"/>
  <c r="FQ15" i="29"/>
  <c r="FP15" i="29" s="1"/>
  <c r="FN15" i="29"/>
  <c r="FM15" i="29" s="1"/>
  <c r="FK15" i="29"/>
  <c r="FJ15" i="29" s="1"/>
  <c r="FH15" i="29"/>
  <c r="FG15" i="29" s="1"/>
  <c r="FE15" i="29"/>
  <c r="FD15" i="29" s="1"/>
  <c r="FB15" i="29"/>
  <c r="FA15" i="29" s="1"/>
  <c r="EY15" i="29"/>
  <c r="EX15" i="29" s="1"/>
  <c r="EV15" i="29"/>
  <c r="EU15" i="29" s="1"/>
  <c r="ES15" i="29"/>
  <c r="ER15" i="29" s="1"/>
  <c r="EP15" i="29"/>
  <c r="EO15" i="29" s="1"/>
  <c r="EM15" i="29"/>
  <c r="EL15" i="29" s="1"/>
  <c r="EJ15" i="29"/>
  <c r="EI15" i="29" s="1"/>
  <c r="EG15" i="29"/>
  <c r="EF15" i="29" s="1"/>
  <c r="ED15" i="29"/>
  <c r="EC15" i="29" s="1"/>
  <c r="EA15" i="29"/>
  <c r="DZ15" i="29" s="1"/>
  <c r="DX15" i="29"/>
  <c r="DW15" i="29" s="1"/>
  <c r="DU15" i="29"/>
  <c r="DT15" i="29" s="1"/>
  <c r="DR15" i="29"/>
  <c r="DQ15" i="29" s="1"/>
  <c r="DO15" i="29"/>
  <c r="DN15" i="29" s="1"/>
  <c r="DL15" i="29"/>
  <c r="DK15" i="29"/>
  <c r="DI15" i="29"/>
  <c r="DH15" i="29" s="1"/>
  <c r="DF15" i="29"/>
  <c r="DE15" i="29" s="1"/>
  <c r="DC15" i="29"/>
  <c r="DB15" i="29" s="1"/>
  <c r="CZ15" i="29"/>
  <c r="CY15" i="29" s="1"/>
  <c r="CW15" i="29"/>
  <c r="CV15" i="29" s="1"/>
  <c r="CT15" i="29"/>
  <c r="CS15" i="29" s="1"/>
  <c r="CQ15" i="29"/>
  <c r="CP15" i="29" s="1"/>
  <c r="CN15" i="29"/>
  <c r="CM15" i="29" s="1"/>
  <c r="CK15" i="29"/>
  <c r="CJ15" i="29" s="1"/>
  <c r="CH15" i="29"/>
  <c r="CG15" i="29" s="1"/>
  <c r="CE15" i="29"/>
  <c r="CD15" i="29" s="1"/>
  <c r="CB15" i="29"/>
  <c r="CA15" i="29" s="1"/>
  <c r="BY15" i="29"/>
  <c r="BX15" i="29" s="1"/>
  <c r="BV15" i="29"/>
  <c r="BU15" i="29" s="1"/>
  <c r="BS15" i="29"/>
  <c r="BR15" i="29" s="1"/>
  <c r="BP15" i="29"/>
  <c r="BO15" i="29" s="1"/>
  <c r="BM15" i="29"/>
  <c r="BL15" i="29" s="1"/>
  <c r="BJ15" i="29"/>
  <c r="BI15" i="29" s="1"/>
  <c r="BG15" i="29"/>
  <c r="FT14" i="29"/>
  <c r="FS14" i="29" s="1"/>
  <c r="FQ14" i="29"/>
  <c r="FP14" i="29" s="1"/>
  <c r="FN14" i="29"/>
  <c r="FM14" i="29" s="1"/>
  <c r="FK14" i="29"/>
  <c r="FJ14" i="29" s="1"/>
  <c r="FH14" i="29"/>
  <c r="FG14" i="29" s="1"/>
  <c r="FE14" i="29"/>
  <c r="FD14" i="29" s="1"/>
  <c r="FB14" i="29"/>
  <c r="FA14" i="29" s="1"/>
  <c r="EY14" i="29"/>
  <c r="EX14" i="29" s="1"/>
  <c r="EV14" i="29"/>
  <c r="EU14" i="29" s="1"/>
  <c r="ES14" i="29"/>
  <c r="ER14" i="29" s="1"/>
  <c r="EP14" i="29"/>
  <c r="EO14" i="29" s="1"/>
  <c r="EM14" i="29"/>
  <c r="EL14" i="29" s="1"/>
  <c r="EJ14" i="29"/>
  <c r="EI14" i="29" s="1"/>
  <c r="EG14" i="29"/>
  <c r="EF14" i="29" s="1"/>
  <c r="ED14" i="29"/>
  <c r="EC14" i="29" s="1"/>
  <c r="EA14" i="29"/>
  <c r="DZ14" i="29" s="1"/>
  <c r="DX14" i="29"/>
  <c r="DW14" i="29" s="1"/>
  <c r="DU14" i="29"/>
  <c r="DT14" i="29" s="1"/>
  <c r="DR14" i="29"/>
  <c r="DQ14" i="29" s="1"/>
  <c r="DO14" i="29"/>
  <c r="DN14" i="29" s="1"/>
  <c r="DL14" i="29"/>
  <c r="DK14" i="29" s="1"/>
  <c r="DI14" i="29"/>
  <c r="DH14" i="29" s="1"/>
  <c r="DF14" i="29"/>
  <c r="DE14" i="29" s="1"/>
  <c r="DC14" i="29"/>
  <c r="DB14" i="29" s="1"/>
  <c r="CZ14" i="29"/>
  <c r="CY14" i="29" s="1"/>
  <c r="CW14" i="29"/>
  <c r="CV14" i="29" s="1"/>
  <c r="CT14" i="29"/>
  <c r="CS14" i="29" s="1"/>
  <c r="CQ14" i="29"/>
  <c r="CP14" i="29" s="1"/>
  <c r="CN14" i="29"/>
  <c r="CM14" i="29" s="1"/>
  <c r="CK14" i="29"/>
  <c r="CJ14" i="29" s="1"/>
  <c r="CH14" i="29"/>
  <c r="CG14" i="29" s="1"/>
  <c r="CE14" i="29"/>
  <c r="CD14" i="29" s="1"/>
  <c r="CB14" i="29"/>
  <c r="CA14" i="29" s="1"/>
  <c r="BY14" i="29"/>
  <c r="BX14" i="29" s="1"/>
  <c r="BV14" i="29"/>
  <c r="BU14" i="29" s="1"/>
  <c r="BS14" i="29"/>
  <c r="BR14" i="29" s="1"/>
  <c r="BP14" i="29"/>
  <c r="BO14" i="29" s="1"/>
  <c r="BM14" i="29"/>
  <c r="BL14" i="29" s="1"/>
  <c r="BJ14" i="29"/>
  <c r="BI14" i="29" s="1"/>
  <c r="BG14" i="29"/>
  <c r="FT13" i="29"/>
  <c r="FS13" i="29" s="1"/>
  <c r="FQ13" i="29"/>
  <c r="FP13" i="29" s="1"/>
  <c r="FN13" i="29"/>
  <c r="FM13" i="29" s="1"/>
  <c r="FK13" i="29"/>
  <c r="FJ13" i="29" s="1"/>
  <c r="FH13" i="29"/>
  <c r="FG13" i="29" s="1"/>
  <c r="FE13" i="29"/>
  <c r="FD13" i="29" s="1"/>
  <c r="FB13" i="29"/>
  <c r="FA13" i="29" s="1"/>
  <c r="EY13" i="29"/>
  <c r="EX13" i="29" s="1"/>
  <c r="EV13" i="29"/>
  <c r="EU13" i="29" s="1"/>
  <c r="ES13" i="29"/>
  <c r="ER13" i="29" s="1"/>
  <c r="EP13" i="29"/>
  <c r="EO13" i="29" s="1"/>
  <c r="EM13" i="29"/>
  <c r="EL13" i="29" s="1"/>
  <c r="EJ13" i="29"/>
  <c r="EI13" i="29" s="1"/>
  <c r="EG13" i="29"/>
  <c r="EF13" i="29" s="1"/>
  <c r="ED13" i="29"/>
  <c r="EC13" i="29" s="1"/>
  <c r="EA13" i="29"/>
  <c r="DZ13" i="29" s="1"/>
  <c r="DX13" i="29"/>
  <c r="DW13" i="29" s="1"/>
  <c r="DU13" i="29"/>
  <c r="DT13" i="29" s="1"/>
  <c r="DR13" i="29"/>
  <c r="DQ13" i="29" s="1"/>
  <c r="DO13" i="29"/>
  <c r="DN13" i="29" s="1"/>
  <c r="DL13" i="29"/>
  <c r="DK13" i="29" s="1"/>
  <c r="DI13" i="29"/>
  <c r="DH13" i="29" s="1"/>
  <c r="DF13" i="29"/>
  <c r="DE13" i="29" s="1"/>
  <c r="DC13" i="29"/>
  <c r="DB13" i="29" s="1"/>
  <c r="CZ13" i="29"/>
  <c r="CY13" i="29" s="1"/>
  <c r="CW13" i="29"/>
  <c r="CV13" i="29" s="1"/>
  <c r="CT13" i="29"/>
  <c r="CS13" i="29" s="1"/>
  <c r="CQ13" i="29"/>
  <c r="CP13" i="29" s="1"/>
  <c r="CN13" i="29"/>
  <c r="CM13" i="29" s="1"/>
  <c r="CK13" i="29"/>
  <c r="CJ13" i="29" s="1"/>
  <c r="CH13" i="29"/>
  <c r="CG13" i="29" s="1"/>
  <c r="CE13" i="29"/>
  <c r="CD13" i="29" s="1"/>
  <c r="CB13" i="29"/>
  <c r="CA13" i="29" s="1"/>
  <c r="BY13" i="29"/>
  <c r="BX13" i="29" s="1"/>
  <c r="BV13" i="29"/>
  <c r="BU13" i="29" s="1"/>
  <c r="BS13" i="29"/>
  <c r="BR13" i="29" s="1"/>
  <c r="BP13" i="29"/>
  <c r="BO13" i="29" s="1"/>
  <c r="BM13" i="29"/>
  <c r="BL13" i="29" s="1"/>
  <c r="BJ13" i="29"/>
  <c r="BI13" i="29" s="1"/>
  <c r="BG13" i="29"/>
  <c r="FT12" i="29"/>
  <c r="FS12" i="29" s="1"/>
  <c r="FQ12" i="29"/>
  <c r="FP12" i="29" s="1"/>
  <c r="FN12" i="29"/>
  <c r="FM12" i="29" s="1"/>
  <c r="FK12" i="29"/>
  <c r="FJ12" i="29" s="1"/>
  <c r="FH12" i="29"/>
  <c r="FG12" i="29" s="1"/>
  <c r="FE12" i="29"/>
  <c r="FD12" i="29" s="1"/>
  <c r="FB12" i="29"/>
  <c r="FA12" i="29" s="1"/>
  <c r="EY12" i="29"/>
  <c r="EX12" i="29" s="1"/>
  <c r="EV12" i="29"/>
  <c r="EU12" i="29" s="1"/>
  <c r="ES12" i="29"/>
  <c r="ER12" i="29" s="1"/>
  <c r="EP12" i="29"/>
  <c r="EO12" i="29" s="1"/>
  <c r="EM12" i="29"/>
  <c r="EL12" i="29" s="1"/>
  <c r="EJ12" i="29"/>
  <c r="EI12" i="29" s="1"/>
  <c r="EG12" i="29"/>
  <c r="EF12" i="29" s="1"/>
  <c r="ED12" i="29"/>
  <c r="EC12" i="29" s="1"/>
  <c r="EA12" i="29"/>
  <c r="DZ12" i="29" s="1"/>
  <c r="DX12" i="29"/>
  <c r="DW12" i="29" s="1"/>
  <c r="DU12" i="29"/>
  <c r="DT12" i="29" s="1"/>
  <c r="DR12" i="29"/>
  <c r="DQ12" i="29" s="1"/>
  <c r="DO12" i="29"/>
  <c r="DN12" i="29" s="1"/>
  <c r="DL12" i="29"/>
  <c r="DK12" i="29" s="1"/>
  <c r="DI12" i="29"/>
  <c r="DH12" i="29" s="1"/>
  <c r="DF12" i="29"/>
  <c r="DE12" i="29" s="1"/>
  <c r="DC12" i="29"/>
  <c r="DB12" i="29" s="1"/>
  <c r="CZ12" i="29"/>
  <c r="CY12" i="29" s="1"/>
  <c r="CW12" i="29"/>
  <c r="CV12" i="29" s="1"/>
  <c r="CT12" i="29"/>
  <c r="CS12" i="29" s="1"/>
  <c r="CQ12" i="29"/>
  <c r="CP12" i="29" s="1"/>
  <c r="CN12" i="29"/>
  <c r="CM12" i="29" s="1"/>
  <c r="CK12" i="29"/>
  <c r="CJ12" i="29" s="1"/>
  <c r="CH12" i="29"/>
  <c r="CG12" i="29" s="1"/>
  <c r="CE12" i="29"/>
  <c r="CD12" i="29" s="1"/>
  <c r="CB12" i="29"/>
  <c r="CA12" i="29" s="1"/>
  <c r="BY12" i="29"/>
  <c r="BX12" i="29" s="1"/>
  <c r="BV12" i="29"/>
  <c r="BU12" i="29" s="1"/>
  <c r="BS12" i="29"/>
  <c r="BR12" i="29" s="1"/>
  <c r="BP12" i="29"/>
  <c r="BO12" i="29" s="1"/>
  <c r="BM12" i="29"/>
  <c r="BL12" i="29" s="1"/>
  <c r="BJ12" i="29"/>
  <c r="BI12" i="29" s="1"/>
  <c r="BG12" i="29"/>
  <c r="FT11" i="29"/>
  <c r="FS11" i="29" s="1"/>
  <c r="FQ11" i="29"/>
  <c r="FP11" i="29" s="1"/>
  <c r="FN11" i="29"/>
  <c r="FM11" i="29" s="1"/>
  <c r="FK11" i="29"/>
  <c r="FJ11" i="29" s="1"/>
  <c r="FH11" i="29"/>
  <c r="FG11" i="29" s="1"/>
  <c r="FE11" i="29"/>
  <c r="FD11" i="29" s="1"/>
  <c r="FB11" i="29"/>
  <c r="FA11" i="29" s="1"/>
  <c r="EY11" i="29"/>
  <c r="EX11" i="29" s="1"/>
  <c r="EV11" i="29"/>
  <c r="EU11" i="29" s="1"/>
  <c r="ES11" i="29"/>
  <c r="ER11" i="29" s="1"/>
  <c r="EP11" i="29"/>
  <c r="EO11" i="29" s="1"/>
  <c r="EM11" i="29"/>
  <c r="EL11" i="29" s="1"/>
  <c r="EJ11" i="29"/>
  <c r="EI11" i="29" s="1"/>
  <c r="EG11" i="29"/>
  <c r="EF11" i="29" s="1"/>
  <c r="ED11" i="29"/>
  <c r="EC11" i="29" s="1"/>
  <c r="EA11" i="29"/>
  <c r="DZ11" i="29" s="1"/>
  <c r="DX11" i="29"/>
  <c r="DW11" i="29" s="1"/>
  <c r="DU11" i="29"/>
  <c r="DT11" i="29" s="1"/>
  <c r="DR11" i="29"/>
  <c r="DQ11" i="29" s="1"/>
  <c r="DO11" i="29"/>
  <c r="DN11" i="29" s="1"/>
  <c r="DL11" i="29"/>
  <c r="DK11" i="29" s="1"/>
  <c r="DI11" i="29"/>
  <c r="DH11" i="29" s="1"/>
  <c r="DF11" i="29"/>
  <c r="DE11" i="29" s="1"/>
  <c r="DC11" i="29"/>
  <c r="DB11" i="29" s="1"/>
  <c r="CZ11" i="29"/>
  <c r="CY11" i="29" s="1"/>
  <c r="CW11" i="29"/>
  <c r="CV11" i="29" s="1"/>
  <c r="CT11" i="29"/>
  <c r="CS11" i="29" s="1"/>
  <c r="CQ11" i="29"/>
  <c r="CP11" i="29" s="1"/>
  <c r="CN11" i="29"/>
  <c r="CM11" i="29" s="1"/>
  <c r="CK11" i="29"/>
  <c r="CJ11" i="29" s="1"/>
  <c r="CH11" i="29"/>
  <c r="CG11" i="29" s="1"/>
  <c r="CE11" i="29"/>
  <c r="CD11" i="29" s="1"/>
  <c r="CB11" i="29"/>
  <c r="CA11" i="29" s="1"/>
  <c r="BY11" i="29"/>
  <c r="BX11" i="29" s="1"/>
  <c r="BV11" i="29"/>
  <c r="BU11" i="29" s="1"/>
  <c r="BS11" i="29"/>
  <c r="BR11" i="29" s="1"/>
  <c r="BP11" i="29"/>
  <c r="BO11" i="29" s="1"/>
  <c r="BM11" i="29"/>
  <c r="BL11" i="29" s="1"/>
  <c r="BJ11" i="29"/>
  <c r="BI11" i="29" s="1"/>
  <c r="BG11" i="29"/>
  <c r="FT10" i="29"/>
  <c r="FS10" i="29" s="1"/>
  <c r="FQ10" i="29"/>
  <c r="FP10" i="29"/>
  <c r="FN10" i="29"/>
  <c r="FM10" i="29" s="1"/>
  <c r="FK10" i="29"/>
  <c r="FJ10" i="29" s="1"/>
  <c r="FH10" i="29"/>
  <c r="FG10" i="29" s="1"/>
  <c r="FE10" i="29"/>
  <c r="FD10" i="29" s="1"/>
  <c r="FB10" i="29"/>
  <c r="FA10" i="29" s="1"/>
  <c r="EY10" i="29"/>
  <c r="EX10" i="29" s="1"/>
  <c r="EV10" i="29"/>
  <c r="EU10" i="29" s="1"/>
  <c r="ES10" i="29"/>
  <c r="ER10" i="29"/>
  <c r="EP10" i="29"/>
  <c r="EO10" i="29" s="1"/>
  <c r="EM10" i="29"/>
  <c r="EL10" i="29" s="1"/>
  <c r="EJ10" i="29"/>
  <c r="EI10" i="29" s="1"/>
  <c r="EG10" i="29"/>
  <c r="EF10" i="29" s="1"/>
  <c r="ED10" i="29"/>
  <c r="EC10" i="29" s="1"/>
  <c r="EA10" i="29"/>
  <c r="DZ10" i="29" s="1"/>
  <c r="DX10" i="29"/>
  <c r="DW10" i="29" s="1"/>
  <c r="DU10" i="29"/>
  <c r="DT10" i="29" s="1"/>
  <c r="DR10" i="29"/>
  <c r="DQ10" i="29" s="1"/>
  <c r="DO10" i="29"/>
  <c r="DN10" i="29"/>
  <c r="DL10" i="29"/>
  <c r="DK10" i="29" s="1"/>
  <c r="DI10" i="29"/>
  <c r="DH10" i="29" s="1"/>
  <c r="DF10" i="29"/>
  <c r="DE10" i="29" s="1"/>
  <c r="DC10" i="29"/>
  <c r="DB10" i="29" s="1"/>
  <c r="CZ10" i="29"/>
  <c r="CY10" i="29" s="1"/>
  <c r="CW10" i="29"/>
  <c r="CV10" i="29" s="1"/>
  <c r="CT10" i="29"/>
  <c r="CS10" i="29" s="1"/>
  <c r="CQ10" i="29"/>
  <c r="CP10" i="29" s="1"/>
  <c r="CN10" i="29"/>
  <c r="CM10" i="29" s="1"/>
  <c r="CK10" i="29"/>
  <c r="CJ10" i="29" s="1"/>
  <c r="CH10" i="29"/>
  <c r="CG10" i="29" s="1"/>
  <c r="CE10" i="29"/>
  <c r="CD10" i="29" s="1"/>
  <c r="CB10" i="29"/>
  <c r="CA10" i="29" s="1"/>
  <c r="BY10" i="29"/>
  <c r="BX10" i="29" s="1"/>
  <c r="BV10" i="29"/>
  <c r="BU10" i="29" s="1"/>
  <c r="BS10" i="29"/>
  <c r="BR10" i="29" s="1"/>
  <c r="BP10" i="29"/>
  <c r="BO10" i="29" s="1"/>
  <c r="BM10" i="29"/>
  <c r="BL10" i="29" s="1"/>
  <c r="BJ10" i="29"/>
  <c r="BI10" i="29" s="1"/>
  <c r="BG10" i="29"/>
  <c r="FT9" i="29"/>
  <c r="FS9" i="29" s="1"/>
  <c r="FQ9" i="29"/>
  <c r="FP9" i="29" s="1"/>
  <c r="FN9" i="29"/>
  <c r="FM9" i="29" s="1"/>
  <c r="FK9" i="29"/>
  <c r="FJ9" i="29" s="1"/>
  <c r="FH9" i="29"/>
  <c r="FG9" i="29" s="1"/>
  <c r="FE9" i="29"/>
  <c r="FD9" i="29" s="1"/>
  <c r="FB9" i="29"/>
  <c r="FA9" i="29" s="1"/>
  <c r="EY9" i="29"/>
  <c r="EX9" i="29" s="1"/>
  <c r="EV9" i="29"/>
  <c r="EU9" i="29" s="1"/>
  <c r="ES9" i="29"/>
  <c r="ER9" i="29" s="1"/>
  <c r="EP9" i="29"/>
  <c r="EO9" i="29" s="1"/>
  <c r="EM9" i="29"/>
  <c r="EL9" i="29" s="1"/>
  <c r="EJ9" i="29"/>
  <c r="EI9" i="29" s="1"/>
  <c r="EG9" i="29"/>
  <c r="EF9" i="29" s="1"/>
  <c r="ED9" i="29"/>
  <c r="EC9" i="29" s="1"/>
  <c r="EA9" i="29"/>
  <c r="DZ9" i="29" s="1"/>
  <c r="DX9" i="29"/>
  <c r="DW9" i="29" s="1"/>
  <c r="DU9" i="29"/>
  <c r="DT9" i="29" s="1"/>
  <c r="DR9" i="29"/>
  <c r="DQ9" i="29" s="1"/>
  <c r="DO9" i="29"/>
  <c r="DN9" i="29" s="1"/>
  <c r="DL9" i="29"/>
  <c r="DK9" i="29" s="1"/>
  <c r="DI9" i="29"/>
  <c r="DH9" i="29" s="1"/>
  <c r="DF9" i="29"/>
  <c r="DE9" i="29" s="1"/>
  <c r="DC9" i="29"/>
  <c r="DB9" i="29" s="1"/>
  <c r="CZ9" i="29"/>
  <c r="CY9" i="29" s="1"/>
  <c r="CW9" i="29"/>
  <c r="CV9" i="29" s="1"/>
  <c r="CT9" i="29"/>
  <c r="CS9" i="29" s="1"/>
  <c r="CQ9" i="29"/>
  <c r="CP9" i="29" s="1"/>
  <c r="CN9" i="29"/>
  <c r="CM9" i="29" s="1"/>
  <c r="CK9" i="29"/>
  <c r="CJ9" i="29" s="1"/>
  <c r="CH9" i="29"/>
  <c r="CG9" i="29" s="1"/>
  <c r="CE9" i="29"/>
  <c r="CD9" i="29" s="1"/>
  <c r="CB9" i="29"/>
  <c r="CA9" i="29" s="1"/>
  <c r="BY9" i="29"/>
  <c r="BX9" i="29" s="1"/>
  <c r="BV9" i="29"/>
  <c r="BU9" i="29" s="1"/>
  <c r="BS9" i="29"/>
  <c r="BR9" i="29" s="1"/>
  <c r="BP9" i="29"/>
  <c r="BO9" i="29" s="1"/>
  <c r="BM9" i="29"/>
  <c r="BL9" i="29" s="1"/>
  <c r="BJ9" i="29"/>
  <c r="BI9" i="29" s="1"/>
  <c r="BG9" i="29"/>
  <c r="FT8" i="29"/>
  <c r="FS8" i="29" s="1"/>
  <c r="FQ8" i="29"/>
  <c r="FP8" i="29" s="1"/>
  <c r="FN8" i="29"/>
  <c r="FM8" i="29" s="1"/>
  <c r="FK8" i="29"/>
  <c r="FJ8" i="29" s="1"/>
  <c r="FH8" i="29"/>
  <c r="FG8" i="29" s="1"/>
  <c r="FE8" i="29"/>
  <c r="FD8" i="29" s="1"/>
  <c r="FB8" i="29"/>
  <c r="FA8" i="29" s="1"/>
  <c r="EY8" i="29"/>
  <c r="EX8" i="29" s="1"/>
  <c r="EV8" i="29"/>
  <c r="EU8" i="29" s="1"/>
  <c r="ES8" i="29"/>
  <c r="ER8" i="29" s="1"/>
  <c r="EP8" i="29"/>
  <c r="EO8" i="29" s="1"/>
  <c r="EM8" i="29"/>
  <c r="EL8" i="29" s="1"/>
  <c r="EJ8" i="29"/>
  <c r="EI8" i="29" s="1"/>
  <c r="EG8" i="29"/>
  <c r="EF8" i="29" s="1"/>
  <c r="ED8" i="29"/>
  <c r="EC8" i="29" s="1"/>
  <c r="EA8" i="29"/>
  <c r="DZ8" i="29" s="1"/>
  <c r="DX8" i="29"/>
  <c r="DW8" i="29" s="1"/>
  <c r="DU8" i="29"/>
  <c r="DT8" i="29" s="1"/>
  <c r="DR8" i="29"/>
  <c r="DQ8" i="29" s="1"/>
  <c r="DO8" i="29"/>
  <c r="DN8" i="29" s="1"/>
  <c r="DL8" i="29"/>
  <c r="DK8" i="29" s="1"/>
  <c r="DI8" i="29"/>
  <c r="DH8" i="29" s="1"/>
  <c r="DF8" i="29"/>
  <c r="DE8" i="29" s="1"/>
  <c r="DC8" i="29"/>
  <c r="DB8" i="29" s="1"/>
  <c r="CZ8" i="29"/>
  <c r="CY8" i="29" s="1"/>
  <c r="CW8" i="29"/>
  <c r="CV8" i="29" s="1"/>
  <c r="CT8" i="29"/>
  <c r="CS8" i="29" s="1"/>
  <c r="CQ8" i="29"/>
  <c r="CP8" i="29" s="1"/>
  <c r="CN8" i="29"/>
  <c r="CM8" i="29" s="1"/>
  <c r="CK8" i="29"/>
  <c r="CJ8" i="29" s="1"/>
  <c r="CH8" i="29"/>
  <c r="CG8" i="29" s="1"/>
  <c r="CE8" i="29"/>
  <c r="CD8" i="29" s="1"/>
  <c r="CB8" i="29"/>
  <c r="CA8" i="29" s="1"/>
  <c r="BY8" i="29"/>
  <c r="BX8" i="29" s="1"/>
  <c r="BV8" i="29"/>
  <c r="BU8" i="29" s="1"/>
  <c r="BS8" i="29"/>
  <c r="BR8" i="29" s="1"/>
  <c r="BP8" i="29"/>
  <c r="BO8" i="29" s="1"/>
  <c r="BM8" i="29"/>
  <c r="BL8" i="29" s="1"/>
  <c r="BJ8" i="29"/>
  <c r="BI8" i="29" s="1"/>
  <c r="BG8" i="29"/>
  <c r="FT7" i="29"/>
  <c r="FS7" i="29"/>
  <c r="FQ7" i="29"/>
  <c r="FP7" i="29" s="1"/>
  <c r="FN7" i="29"/>
  <c r="FM7" i="29" s="1"/>
  <c r="FK7" i="29"/>
  <c r="FJ7" i="29" s="1"/>
  <c r="FH7" i="29"/>
  <c r="FG7" i="29" s="1"/>
  <c r="FE7" i="29"/>
  <c r="FD7" i="29" s="1"/>
  <c r="FB7" i="29"/>
  <c r="FA7" i="29" s="1"/>
  <c r="EY7" i="29"/>
  <c r="EX7" i="29" s="1"/>
  <c r="EV7" i="29"/>
  <c r="EU7" i="29" s="1"/>
  <c r="ES7" i="29"/>
  <c r="ER7" i="29" s="1"/>
  <c r="EP7" i="29"/>
  <c r="EO7" i="29" s="1"/>
  <c r="EM7" i="29"/>
  <c r="EL7" i="29" s="1"/>
  <c r="EJ7" i="29"/>
  <c r="EI7" i="29" s="1"/>
  <c r="EG7" i="29"/>
  <c r="EF7" i="29" s="1"/>
  <c r="ED7" i="29"/>
  <c r="EC7" i="29" s="1"/>
  <c r="EA7" i="29"/>
  <c r="DZ7" i="29" s="1"/>
  <c r="DX7" i="29"/>
  <c r="DW7" i="29" s="1"/>
  <c r="DU7" i="29"/>
  <c r="DT7" i="29" s="1"/>
  <c r="DR7" i="29"/>
  <c r="DQ7" i="29" s="1"/>
  <c r="DO7" i="29"/>
  <c r="DN7" i="29" s="1"/>
  <c r="DL7" i="29"/>
  <c r="DK7" i="29" s="1"/>
  <c r="DI7" i="29"/>
  <c r="DH7" i="29" s="1"/>
  <c r="DF7" i="29"/>
  <c r="DE7" i="29" s="1"/>
  <c r="DC7" i="29"/>
  <c r="DB7" i="29" s="1"/>
  <c r="CZ7" i="29"/>
  <c r="CY7" i="29" s="1"/>
  <c r="CW7" i="29"/>
  <c r="CV7" i="29" s="1"/>
  <c r="CT7" i="29"/>
  <c r="CS7" i="29" s="1"/>
  <c r="CQ7" i="29"/>
  <c r="CP7" i="29" s="1"/>
  <c r="CN7" i="29"/>
  <c r="CM7" i="29" s="1"/>
  <c r="CK7" i="29"/>
  <c r="CJ7" i="29" s="1"/>
  <c r="CH7" i="29"/>
  <c r="CG7" i="29" s="1"/>
  <c r="CE7" i="29"/>
  <c r="CD7" i="29" s="1"/>
  <c r="CB7" i="29"/>
  <c r="CA7" i="29" s="1"/>
  <c r="BY7" i="29"/>
  <c r="BX7" i="29" s="1"/>
  <c r="BV7" i="29"/>
  <c r="BU7" i="29" s="1"/>
  <c r="BS7" i="29"/>
  <c r="BR7" i="29" s="1"/>
  <c r="BP7" i="29"/>
  <c r="BO7" i="29" s="1"/>
  <c r="BM7" i="29"/>
  <c r="BL7" i="29" s="1"/>
  <c r="BJ7" i="29"/>
  <c r="BI7" i="29" s="1"/>
  <c r="BG7" i="29"/>
  <c r="R2" i="29"/>
  <c r="Z40" i="29" s="1"/>
  <c r="P2" i="29"/>
  <c r="C83" i="28"/>
  <c r="FU81" i="28"/>
  <c r="FT81" i="28" s="1"/>
  <c r="FR81" i="28"/>
  <c r="FQ81" i="28" s="1"/>
  <c r="FO81" i="28"/>
  <c r="FN81" i="28" s="1"/>
  <c r="FL81" i="28"/>
  <c r="FK81" i="28" s="1"/>
  <c r="FI81" i="28"/>
  <c r="FH81" i="28" s="1"/>
  <c r="FF81" i="28"/>
  <c r="FE81" i="28" s="1"/>
  <c r="FC81" i="28"/>
  <c r="FB81" i="28" s="1"/>
  <c r="EZ81" i="28"/>
  <c r="EY81" i="28" s="1"/>
  <c r="EW81" i="28"/>
  <c r="EV81" i="28" s="1"/>
  <c r="ET81" i="28"/>
  <c r="ES81" i="28" s="1"/>
  <c r="EQ81" i="28"/>
  <c r="EP81" i="28" s="1"/>
  <c r="EN81" i="28"/>
  <c r="EM81" i="28" s="1"/>
  <c r="EK81" i="28"/>
  <c r="EJ81" i="28" s="1"/>
  <c r="EH81" i="28"/>
  <c r="EG81" i="28" s="1"/>
  <c r="EE81" i="28"/>
  <c r="ED81" i="28" s="1"/>
  <c r="EB81" i="28"/>
  <c r="EA81" i="28" s="1"/>
  <c r="DY81" i="28"/>
  <c r="DX81" i="28" s="1"/>
  <c r="DV81" i="28"/>
  <c r="DU81" i="28" s="1"/>
  <c r="DS81" i="28"/>
  <c r="DR81" i="28" s="1"/>
  <c r="DP81" i="28"/>
  <c r="DO81" i="28" s="1"/>
  <c r="DM81" i="28"/>
  <c r="DL81" i="28" s="1"/>
  <c r="DJ81" i="28"/>
  <c r="DI81" i="28" s="1"/>
  <c r="DG81" i="28"/>
  <c r="DF81" i="28" s="1"/>
  <c r="DD81" i="28"/>
  <c r="DC81" i="28" s="1"/>
  <c r="DA81" i="28"/>
  <c r="CZ81" i="28" s="1"/>
  <c r="CX81" i="28"/>
  <c r="CW81" i="28" s="1"/>
  <c r="CU81" i="28"/>
  <c r="CT81" i="28" s="1"/>
  <c r="CR81" i="28"/>
  <c r="CQ81" i="28" s="1"/>
  <c r="CO81" i="28"/>
  <c r="CN81" i="28" s="1"/>
  <c r="CL81" i="28"/>
  <c r="CK81" i="28" s="1"/>
  <c r="CI81" i="28"/>
  <c r="CH81" i="28" s="1"/>
  <c r="CF81" i="28"/>
  <c r="CE81" i="28" s="1"/>
  <c r="CC81" i="28"/>
  <c r="CB81" i="28" s="1"/>
  <c r="BZ81" i="28"/>
  <c r="BY81" i="28" s="1"/>
  <c r="BW81" i="28"/>
  <c r="BV81" i="28" s="1"/>
  <c r="BT81" i="28"/>
  <c r="BS81" i="28" s="1"/>
  <c r="BQ81" i="28"/>
  <c r="BP81" i="28" s="1"/>
  <c r="BN81" i="28"/>
  <c r="BM81" i="28" s="1"/>
  <c r="BK81" i="28"/>
  <c r="BJ81" i="28" s="1"/>
  <c r="BH81" i="28"/>
  <c r="BG81" i="28" s="1"/>
  <c r="FU80" i="28"/>
  <c r="FT80" i="28" s="1"/>
  <c r="FR80" i="28"/>
  <c r="FQ80" i="28" s="1"/>
  <c r="FO80" i="28"/>
  <c r="FN80" i="28" s="1"/>
  <c r="FL80" i="28"/>
  <c r="FK80" i="28" s="1"/>
  <c r="FI80" i="28"/>
  <c r="FH80" i="28" s="1"/>
  <c r="FF80" i="28"/>
  <c r="FE80" i="28" s="1"/>
  <c r="FC80" i="28"/>
  <c r="FB80" i="28" s="1"/>
  <c r="EZ80" i="28"/>
  <c r="EY80" i="28" s="1"/>
  <c r="EW80" i="28"/>
  <c r="EV80" i="28" s="1"/>
  <c r="ET80" i="28"/>
  <c r="ES80" i="28" s="1"/>
  <c r="EQ80" i="28"/>
  <c r="EP80" i="28" s="1"/>
  <c r="EN80" i="28"/>
  <c r="EM80" i="28" s="1"/>
  <c r="EK80" i="28"/>
  <c r="EJ80" i="28" s="1"/>
  <c r="EH80" i="28"/>
  <c r="EG80" i="28" s="1"/>
  <c r="EE80" i="28"/>
  <c r="ED80" i="28" s="1"/>
  <c r="EB80" i="28"/>
  <c r="EA80" i="28" s="1"/>
  <c r="DY80" i="28"/>
  <c r="DX80" i="28" s="1"/>
  <c r="DV80" i="28"/>
  <c r="DU80" i="28" s="1"/>
  <c r="DS80" i="28"/>
  <c r="DR80" i="28" s="1"/>
  <c r="DP80" i="28"/>
  <c r="DO80" i="28" s="1"/>
  <c r="DM80" i="28"/>
  <c r="DL80" i="28" s="1"/>
  <c r="DJ80" i="28"/>
  <c r="DI80" i="28" s="1"/>
  <c r="DG80" i="28"/>
  <c r="DF80" i="28" s="1"/>
  <c r="DD80" i="28"/>
  <c r="DC80" i="28" s="1"/>
  <c r="DA80" i="28"/>
  <c r="CZ80" i="28" s="1"/>
  <c r="CX80" i="28"/>
  <c r="CW80" i="28" s="1"/>
  <c r="CU80" i="28"/>
  <c r="CT80" i="28" s="1"/>
  <c r="CR80" i="28"/>
  <c r="CQ80" i="28" s="1"/>
  <c r="CO80" i="28"/>
  <c r="CN80" i="28" s="1"/>
  <c r="CL80" i="28"/>
  <c r="CK80" i="28" s="1"/>
  <c r="CI80" i="28"/>
  <c r="CH80" i="28" s="1"/>
  <c r="CF80" i="28"/>
  <c r="CE80" i="28" s="1"/>
  <c r="CC80" i="28"/>
  <c r="CB80" i="28" s="1"/>
  <c r="BZ80" i="28"/>
  <c r="BY80" i="28" s="1"/>
  <c r="BW80" i="28"/>
  <c r="BV80" i="28" s="1"/>
  <c r="BT80" i="28"/>
  <c r="BS80" i="28" s="1"/>
  <c r="BQ80" i="28"/>
  <c r="BP80" i="28" s="1"/>
  <c r="BN80" i="28"/>
  <c r="BM80" i="28" s="1"/>
  <c r="BK80" i="28"/>
  <c r="BJ80" i="28" s="1"/>
  <c r="BH80" i="28"/>
  <c r="BG80" i="28" s="1"/>
  <c r="FU79" i="28"/>
  <c r="FT79" i="28" s="1"/>
  <c r="FR79" i="28"/>
  <c r="FQ79" i="28" s="1"/>
  <c r="FO79" i="28"/>
  <c r="FN79" i="28" s="1"/>
  <c r="FL79" i="28"/>
  <c r="FK79" i="28" s="1"/>
  <c r="FI79" i="28"/>
  <c r="FH79" i="28" s="1"/>
  <c r="FF79" i="28"/>
  <c r="FE79" i="28" s="1"/>
  <c r="FC79" i="28"/>
  <c r="FB79" i="28" s="1"/>
  <c r="EZ79" i="28"/>
  <c r="EY79" i="28" s="1"/>
  <c r="EW79" i="28"/>
  <c r="EV79" i="28" s="1"/>
  <c r="ET79" i="28"/>
  <c r="ES79" i="28" s="1"/>
  <c r="EQ79" i="28"/>
  <c r="EP79" i="28" s="1"/>
  <c r="EN79" i="28"/>
  <c r="EM79" i="28" s="1"/>
  <c r="EK79" i="28"/>
  <c r="EJ79" i="28" s="1"/>
  <c r="EH79" i="28"/>
  <c r="EG79" i="28" s="1"/>
  <c r="EE79" i="28"/>
  <c r="ED79" i="28" s="1"/>
  <c r="EB79" i="28"/>
  <c r="EA79" i="28" s="1"/>
  <c r="DY79" i="28"/>
  <c r="DX79" i="28" s="1"/>
  <c r="DV79" i="28"/>
  <c r="DU79" i="28" s="1"/>
  <c r="DS79" i="28"/>
  <c r="DR79" i="28" s="1"/>
  <c r="DP79" i="28"/>
  <c r="DO79" i="28" s="1"/>
  <c r="DM79" i="28"/>
  <c r="DL79" i="28" s="1"/>
  <c r="DJ79" i="28"/>
  <c r="DI79" i="28" s="1"/>
  <c r="DG79" i="28"/>
  <c r="DF79" i="28" s="1"/>
  <c r="DD79" i="28"/>
  <c r="DC79" i="28" s="1"/>
  <c r="DA79" i="28"/>
  <c r="CZ79" i="28" s="1"/>
  <c r="CX79" i="28"/>
  <c r="CW79" i="28" s="1"/>
  <c r="CU79" i="28"/>
  <c r="CT79" i="28" s="1"/>
  <c r="CR79" i="28"/>
  <c r="CQ79" i="28" s="1"/>
  <c r="CO79" i="28"/>
  <c r="CN79" i="28" s="1"/>
  <c r="CL79" i="28"/>
  <c r="CK79" i="28" s="1"/>
  <c r="CI79" i="28"/>
  <c r="CH79" i="28" s="1"/>
  <c r="CF79" i="28"/>
  <c r="CE79" i="28" s="1"/>
  <c r="CC79" i="28"/>
  <c r="CB79" i="28" s="1"/>
  <c r="BZ79" i="28"/>
  <c r="BY79" i="28" s="1"/>
  <c r="BW79" i="28"/>
  <c r="BV79" i="28" s="1"/>
  <c r="BT79" i="28"/>
  <c r="BS79" i="28" s="1"/>
  <c r="BQ79" i="28"/>
  <c r="BP79" i="28" s="1"/>
  <c r="BN79" i="28"/>
  <c r="BM79" i="28" s="1"/>
  <c r="BK79" i="28"/>
  <c r="BJ79" i="28" s="1"/>
  <c r="BH79" i="28"/>
  <c r="BG79" i="28" s="1"/>
  <c r="FU78" i="28"/>
  <c r="FT78" i="28" s="1"/>
  <c r="FR78" i="28"/>
  <c r="FQ78" i="28" s="1"/>
  <c r="FO78" i="28"/>
  <c r="FN78" i="28" s="1"/>
  <c r="FL78" i="28"/>
  <c r="FK78" i="28" s="1"/>
  <c r="FI78" i="28"/>
  <c r="FH78" i="28" s="1"/>
  <c r="FF78" i="28"/>
  <c r="FE78" i="28" s="1"/>
  <c r="FC78" i="28"/>
  <c r="FB78" i="28" s="1"/>
  <c r="EZ78" i="28"/>
  <c r="EY78" i="28" s="1"/>
  <c r="EW78" i="28"/>
  <c r="EV78" i="28" s="1"/>
  <c r="ET78" i="28"/>
  <c r="ES78" i="28" s="1"/>
  <c r="EQ78" i="28"/>
  <c r="EP78" i="28" s="1"/>
  <c r="EN78" i="28"/>
  <c r="EM78" i="28" s="1"/>
  <c r="EK78" i="28"/>
  <c r="EJ78" i="28" s="1"/>
  <c r="EH78" i="28"/>
  <c r="EG78" i="28" s="1"/>
  <c r="EE78" i="28"/>
  <c r="ED78" i="28" s="1"/>
  <c r="EB78" i="28"/>
  <c r="EA78" i="28" s="1"/>
  <c r="DY78" i="28"/>
  <c r="DX78" i="28" s="1"/>
  <c r="DV78" i="28"/>
  <c r="DU78" i="28" s="1"/>
  <c r="DS78" i="28"/>
  <c r="DR78" i="28" s="1"/>
  <c r="DP78" i="28"/>
  <c r="DO78" i="28" s="1"/>
  <c r="DM78" i="28"/>
  <c r="DL78" i="28" s="1"/>
  <c r="DJ78" i="28"/>
  <c r="DI78" i="28" s="1"/>
  <c r="DG78" i="28"/>
  <c r="DF78" i="28" s="1"/>
  <c r="DD78" i="28"/>
  <c r="DC78" i="28" s="1"/>
  <c r="DA78" i="28"/>
  <c r="CZ78" i="28" s="1"/>
  <c r="CX78" i="28"/>
  <c r="CW78" i="28" s="1"/>
  <c r="CU78" i="28"/>
  <c r="CT78" i="28" s="1"/>
  <c r="CR78" i="28"/>
  <c r="CQ78" i="28" s="1"/>
  <c r="CO78" i="28"/>
  <c r="CN78" i="28" s="1"/>
  <c r="CL78" i="28"/>
  <c r="CK78" i="28" s="1"/>
  <c r="CI78" i="28"/>
  <c r="CH78" i="28" s="1"/>
  <c r="CF78" i="28"/>
  <c r="CE78" i="28" s="1"/>
  <c r="CC78" i="28"/>
  <c r="CB78" i="28" s="1"/>
  <c r="BZ78" i="28"/>
  <c r="BY78" i="28" s="1"/>
  <c r="BW78" i="28"/>
  <c r="BV78" i="28" s="1"/>
  <c r="BT78" i="28"/>
  <c r="BS78" i="28" s="1"/>
  <c r="BQ78" i="28"/>
  <c r="BP78" i="28" s="1"/>
  <c r="BN78" i="28"/>
  <c r="BM78" i="28" s="1"/>
  <c r="BK78" i="28"/>
  <c r="BJ78" i="28" s="1"/>
  <c r="BH78" i="28"/>
  <c r="BG78" i="28" s="1"/>
  <c r="FU77" i="28"/>
  <c r="FT77" i="28" s="1"/>
  <c r="FR77" i="28"/>
  <c r="FQ77" i="28" s="1"/>
  <c r="FO77" i="28"/>
  <c r="FN77" i="28" s="1"/>
  <c r="FL77" i="28"/>
  <c r="FK77" i="28" s="1"/>
  <c r="FI77" i="28"/>
  <c r="FH77" i="28" s="1"/>
  <c r="FF77" i="28"/>
  <c r="FE77" i="28" s="1"/>
  <c r="FC77" i="28"/>
  <c r="FB77" i="28" s="1"/>
  <c r="EZ77" i="28"/>
  <c r="EY77" i="28" s="1"/>
  <c r="EW77" i="28"/>
  <c r="EV77" i="28" s="1"/>
  <c r="ET77" i="28"/>
  <c r="ES77" i="28" s="1"/>
  <c r="EQ77" i="28"/>
  <c r="EP77" i="28" s="1"/>
  <c r="EN77" i="28"/>
  <c r="EM77" i="28" s="1"/>
  <c r="EK77" i="28"/>
  <c r="EJ77" i="28" s="1"/>
  <c r="EH77" i="28"/>
  <c r="EG77" i="28" s="1"/>
  <c r="EE77" i="28"/>
  <c r="ED77" i="28" s="1"/>
  <c r="EB77" i="28"/>
  <c r="EA77" i="28" s="1"/>
  <c r="DY77" i="28"/>
  <c r="DX77" i="28" s="1"/>
  <c r="DV77" i="28"/>
  <c r="DU77" i="28" s="1"/>
  <c r="DS77" i="28"/>
  <c r="DR77" i="28" s="1"/>
  <c r="DP77" i="28"/>
  <c r="DO77" i="28" s="1"/>
  <c r="DM77" i="28"/>
  <c r="DL77" i="28" s="1"/>
  <c r="DJ77" i="28"/>
  <c r="DI77" i="28" s="1"/>
  <c r="DG77" i="28"/>
  <c r="DF77" i="28" s="1"/>
  <c r="DD77" i="28"/>
  <c r="DC77" i="28" s="1"/>
  <c r="DA77" i="28"/>
  <c r="CZ77" i="28"/>
  <c r="CX77" i="28"/>
  <c r="CW77" i="28" s="1"/>
  <c r="CU77" i="28"/>
  <c r="CT77" i="28" s="1"/>
  <c r="CR77" i="28"/>
  <c r="CQ77" i="28" s="1"/>
  <c r="CO77" i="28"/>
  <c r="CN77" i="28" s="1"/>
  <c r="CL77" i="28"/>
  <c r="CK77" i="28" s="1"/>
  <c r="CI77" i="28"/>
  <c r="CH77" i="28" s="1"/>
  <c r="CF77" i="28"/>
  <c r="CE77" i="28" s="1"/>
  <c r="CC77" i="28"/>
  <c r="CB77" i="28" s="1"/>
  <c r="BZ77" i="28"/>
  <c r="BY77" i="28" s="1"/>
  <c r="BW77" i="28"/>
  <c r="BV77" i="28" s="1"/>
  <c r="BT77" i="28"/>
  <c r="BS77" i="28" s="1"/>
  <c r="BQ77" i="28"/>
  <c r="BP77" i="28" s="1"/>
  <c r="BN77" i="28"/>
  <c r="BM77" i="28" s="1"/>
  <c r="BK77" i="28"/>
  <c r="BJ77" i="28" s="1"/>
  <c r="BH77" i="28"/>
  <c r="BG77" i="28" s="1"/>
  <c r="FU76" i="28"/>
  <c r="FT76" i="28" s="1"/>
  <c r="FR76" i="28"/>
  <c r="FQ76" i="28" s="1"/>
  <c r="FO76" i="28"/>
  <c r="FN76" i="28" s="1"/>
  <c r="FL76" i="28"/>
  <c r="FK76" i="28" s="1"/>
  <c r="FI76" i="28"/>
  <c r="FH76" i="28" s="1"/>
  <c r="FF76" i="28"/>
  <c r="FE76" i="28" s="1"/>
  <c r="FC76" i="28"/>
  <c r="FB76" i="28" s="1"/>
  <c r="EZ76" i="28"/>
  <c r="EY76" i="28" s="1"/>
  <c r="EW76" i="28"/>
  <c r="EV76" i="28" s="1"/>
  <c r="ET76" i="28"/>
  <c r="ES76" i="28" s="1"/>
  <c r="EQ76" i="28"/>
  <c r="EP76" i="28" s="1"/>
  <c r="EN76" i="28"/>
  <c r="EM76" i="28" s="1"/>
  <c r="EK76" i="28"/>
  <c r="EJ76" i="28" s="1"/>
  <c r="EH76" i="28"/>
  <c r="EG76" i="28" s="1"/>
  <c r="EE76" i="28"/>
  <c r="ED76" i="28" s="1"/>
  <c r="EB76" i="28"/>
  <c r="EA76" i="28" s="1"/>
  <c r="DY76" i="28"/>
  <c r="DX76" i="28" s="1"/>
  <c r="DV76" i="28"/>
  <c r="DU76" i="28" s="1"/>
  <c r="DS76" i="28"/>
  <c r="DR76" i="28" s="1"/>
  <c r="DP76" i="28"/>
  <c r="DO76" i="28" s="1"/>
  <c r="DM76" i="28"/>
  <c r="DL76" i="28" s="1"/>
  <c r="DJ76" i="28"/>
  <c r="DI76" i="28" s="1"/>
  <c r="DG76" i="28"/>
  <c r="DF76" i="28"/>
  <c r="DD76" i="28"/>
  <c r="DC76" i="28" s="1"/>
  <c r="DA76" i="28"/>
  <c r="CZ76" i="28" s="1"/>
  <c r="CX76" i="28"/>
  <c r="CW76" i="28" s="1"/>
  <c r="CU76" i="28"/>
  <c r="CT76" i="28" s="1"/>
  <c r="CR76" i="28"/>
  <c r="CQ76" i="28" s="1"/>
  <c r="CO76" i="28"/>
  <c r="CN76" i="28" s="1"/>
  <c r="CL76" i="28"/>
  <c r="CK76" i="28" s="1"/>
  <c r="CI76" i="28"/>
  <c r="CH76" i="28" s="1"/>
  <c r="CF76" i="28"/>
  <c r="CE76" i="28" s="1"/>
  <c r="CC76" i="28"/>
  <c r="CB76" i="28" s="1"/>
  <c r="BZ76" i="28"/>
  <c r="BY76" i="28" s="1"/>
  <c r="BW76" i="28"/>
  <c r="BV76" i="28" s="1"/>
  <c r="BT76" i="28"/>
  <c r="BS76" i="28" s="1"/>
  <c r="BQ76" i="28"/>
  <c r="BP76" i="28"/>
  <c r="BN76" i="28"/>
  <c r="BM76" i="28" s="1"/>
  <c r="BK76" i="28"/>
  <c r="BJ76" i="28" s="1"/>
  <c r="BH76" i="28"/>
  <c r="BG76" i="28" s="1"/>
  <c r="FU75" i="28"/>
  <c r="FT75" i="28" s="1"/>
  <c r="FR75" i="28"/>
  <c r="FQ75" i="28" s="1"/>
  <c r="FO75" i="28"/>
  <c r="FN75" i="28" s="1"/>
  <c r="FL75" i="28"/>
  <c r="FK75" i="28" s="1"/>
  <c r="FI75" i="28"/>
  <c r="FH75" i="28" s="1"/>
  <c r="FF75" i="28"/>
  <c r="FE75" i="28" s="1"/>
  <c r="FC75" i="28"/>
  <c r="FB75" i="28" s="1"/>
  <c r="EZ75" i="28"/>
  <c r="EY75" i="28"/>
  <c r="EW75" i="28"/>
  <c r="EV75" i="28" s="1"/>
  <c r="ET75" i="28"/>
  <c r="ES75" i="28" s="1"/>
  <c r="EQ75" i="28"/>
  <c r="EP75" i="28" s="1"/>
  <c r="EN75" i="28"/>
  <c r="EM75" i="28" s="1"/>
  <c r="EK75" i="28"/>
  <c r="EJ75" i="28" s="1"/>
  <c r="EH75" i="28"/>
  <c r="EG75" i="28" s="1"/>
  <c r="EE75" i="28"/>
  <c r="ED75" i="28" s="1"/>
  <c r="EB75" i="28"/>
  <c r="EA75" i="28" s="1"/>
  <c r="DY75" i="28"/>
  <c r="DX75" i="28" s="1"/>
  <c r="DV75" i="28"/>
  <c r="DU75" i="28" s="1"/>
  <c r="DS75" i="28"/>
  <c r="DR75" i="28" s="1"/>
  <c r="DP75" i="28"/>
  <c r="DO75" i="28" s="1"/>
  <c r="DM75" i="28"/>
  <c r="DL75" i="28" s="1"/>
  <c r="DJ75" i="28"/>
  <c r="DI75" i="28" s="1"/>
  <c r="DG75" i="28"/>
  <c r="DF75" i="28" s="1"/>
  <c r="DD75" i="28"/>
  <c r="DC75" i="28" s="1"/>
  <c r="DA75" i="28"/>
  <c r="CZ75" i="28" s="1"/>
  <c r="CX75" i="28"/>
  <c r="CW75" i="28" s="1"/>
  <c r="CU75" i="28"/>
  <c r="CT75" i="28" s="1"/>
  <c r="CR75" i="28"/>
  <c r="CQ75" i="28" s="1"/>
  <c r="CO75" i="28"/>
  <c r="CN75" i="28" s="1"/>
  <c r="CL75" i="28"/>
  <c r="CK75" i="28" s="1"/>
  <c r="CI75" i="28"/>
  <c r="CH75" i="28" s="1"/>
  <c r="CF75" i="28"/>
  <c r="CE75" i="28" s="1"/>
  <c r="CC75" i="28"/>
  <c r="CB75" i="28" s="1"/>
  <c r="BZ75" i="28"/>
  <c r="BY75" i="28" s="1"/>
  <c r="BW75" i="28"/>
  <c r="BV75" i="28" s="1"/>
  <c r="BT75" i="28"/>
  <c r="BS75" i="28" s="1"/>
  <c r="BQ75" i="28"/>
  <c r="BP75" i="28" s="1"/>
  <c r="BN75" i="28"/>
  <c r="BM75" i="28" s="1"/>
  <c r="BK75" i="28"/>
  <c r="BJ75" i="28" s="1"/>
  <c r="BH75" i="28"/>
  <c r="BG75" i="28" s="1"/>
  <c r="FU74" i="28"/>
  <c r="FT74" i="28" s="1"/>
  <c r="FR74" i="28"/>
  <c r="FQ74" i="28" s="1"/>
  <c r="FO74" i="28"/>
  <c r="FN74" i="28" s="1"/>
  <c r="FL74" i="28"/>
  <c r="FK74" i="28" s="1"/>
  <c r="FI74" i="28"/>
  <c r="FH74" i="28" s="1"/>
  <c r="FF74" i="28"/>
  <c r="FE74" i="28" s="1"/>
  <c r="FC74" i="28"/>
  <c r="FB74" i="28" s="1"/>
  <c r="EZ74" i="28"/>
  <c r="EY74" i="28" s="1"/>
  <c r="EW74" i="28"/>
  <c r="EV74" i="28" s="1"/>
  <c r="ET74" i="28"/>
  <c r="ES74" i="28" s="1"/>
  <c r="EQ74" i="28"/>
  <c r="EP74" i="28" s="1"/>
  <c r="EN74" i="28"/>
  <c r="EM74" i="28" s="1"/>
  <c r="EK74" i="28"/>
  <c r="EJ74" i="28" s="1"/>
  <c r="EH74" i="28"/>
  <c r="EG74" i="28" s="1"/>
  <c r="EE74" i="28"/>
  <c r="ED74" i="28" s="1"/>
  <c r="EB74" i="28"/>
  <c r="EA74" i="28" s="1"/>
  <c r="DY74" i="28"/>
  <c r="DX74" i="28" s="1"/>
  <c r="DV74" i="28"/>
  <c r="DU74" i="28" s="1"/>
  <c r="DS74" i="28"/>
  <c r="DR74" i="28" s="1"/>
  <c r="DP74" i="28"/>
  <c r="DO74" i="28" s="1"/>
  <c r="DM74" i="28"/>
  <c r="DL74" i="28" s="1"/>
  <c r="DJ74" i="28"/>
  <c r="DI74" i="28" s="1"/>
  <c r="DG74" i="28"/>
  <c r="DF74" i="28" s="1"/>
  <c r="DD74" i="28"/>
  <c r="DC74" i="28" s="1"/>
  <c r="DA74" i="28"/>
  <c r="CZ74" i="28" s="1"/>
  <c r="CX74" i="28"/>
  <c r="CW74" i="28" s="1"/>
  <c r="CU74" i="28"/>
  <c r="CT74" i="28" s="1"/>
  <c r="CR74" i="28"/>
  <c r="CQ74" i="28" s="1"/>
  <c r="CO74" i="28"/>
  <c r="CN74" i="28" s="1"/>
  <c r="CL74" i="28"/>
  <c r="CK74" i="28" s="1"/>
  <c r="CI74" i="28"/>
  <c r="CH74" i="28" s="1"/>
  <c r="CF74" i="28"/>
  <c r="CE74" i="28" s="1"/>
  <c r="CC74" i="28"/>
  <c r="CB74" i="28" s="1"/>
  <c r="BZ74" i="28"/>
  <c r="BY74" i="28" s="1"/>
  <c r="BW74" i="28"/>
  <c r="BV74" i="28" s="1"/>
  <c r="BT74" i="28"/>
  <c r="BS74" i="28" s="1"/>
  <c r="BQ74" i="28"/>
  <c r="BP74" i="28" s="1"/>
  <c r="BN74" i="28"/>
  <c r="BM74" i="28" s="1"/>
  <c r="BK74" i="28"/>
  <c r="BJ74" i="28" s="1"/>
  <c r="BH74" i="28"/>
  <c r="BG74" i="28" s="1"/>
  <c r="FU73" i="28"/>
  <c r="FT73" i="28" s="1"/>
  <c r="FR73" i="28"/>
  <c r="FQ73" i="28" s="1"/>
  <c r="FO73" i="28"/>
  <c r="FN73" i="28" s="1"/>
  <c r="FL73" i="28"/>
  <c r="FK73" i="28" s="1"/>
  <c r="FI73" i="28"/>
  <c r="FH73" i="28" s="1"/>
  <c r="FF73" i="28"/>
  <c r="FE73" i="28" s="1"/>
  <c r="FC73" i="28"/>
  <c r="FB73" i="28" s="1"/>
  <c r="EZ73" i="28"/>
  <c r="EY73" i="28" s="1"/>
  <c r="EW73" i="28"/>
  <c r="EV73" i="28" s="1"/>
  <c r="ET73" i="28"/>
  <c r="ES73" i="28" s="1"/>
  <c r="EQ73" i="28"/>
  <c r="EP73" i="28" s="1"/>
  <c r="EN73" i="28"/>
  <c r="EM73" i="28" s="1"/>
  <c r="EK73" i="28"/>
  <c r="EJ73" i="28" s="1"/>
  <c r="EH73" i="28"/>
  <c r="EG73" i="28" s="1"/>
  <c r="EE73" i="28"/>
  <c r="ED73" i="28" s="1"/>
  <c r="EB73" i="28"/>
  <c r="EA73" i="28" s="1"/>
  <c r="DY73" i="28"/>
  <c r="DX73" i="28" s="1"/>
  <c r="DV73" i="28"/>
  <c r="DU73" i="28" s="1"/>
  <c r="DS73" i="28"/>
  <c r="DR73" i="28" s="1"/>
  <c r="DP73" i="28"/>
  <c r="DO73" i="28" s="1"/>
  <c r="DM73" i="28"/>
  <c r="DL73" i="28" s="1"/>
  <c r="DJ73" i="28"/>
  <c r="DI73" i="28" s="1"/>
  <c r="DG73" i="28"/>
  <c r="DF73" i="28"/>
  <c r="DD73" i="28"/>
  <c r="DC73" i="28"/>
  <c r="DA73" i="28"/>
  <c r="CZ73" i="28" s="1"/>
  <c r="CX73" i="28"/>
  <c r="CW73" i="28" s="1"/>
  <c r="CU73" i="28"/>
  <c r="CT73" i="28" s="1"/>
  <c r="CR73" i="28"/>
  <c r="CQ73" i="28" s="1"/>
  <c r="CO73" i="28"/>
  <c r="CN73" i="28" s="1"/>
  <c r="CL73" i="28"/>
  <c r="CK73" i="28" s="1"/>
  <c r="CI73" i="28"/>
  <c r="CH73" i="28" s="1"/>
  <c r="CF73" i="28"/>
  <c r="CE73" i="28" s="1"/>
  <c r="CC73" i="28"/>
  <c r="CB73" i="28" s="1"/>
  <c r="BZ73" i="28"/>
  <c r="BY73" i="28" s="1"/>
  <c r="BW73" i="28"/>
  <c r="BV73" i="28" s="1"/>
  <c r="BT73" i="28"/>
  <c r="BS73" i="28" s="1"/>
  <c r="BQ73" i="28"/>
  <c r="BP73" i="28" s="1"/>
  <c r="BN73" i="28"/>
  <c r="BM73" i="28" s="1"/>
  <c r="BK73" i="28"/>
  <c r="BJ73" i="28" s="1"/>
  <c r="BH73" i="28"/>
  <c r="BG73" i="28" s="1"/>
  <c r="FU72" i="28"/>
  <c r="FT72" i="28" s="1"/>
  <c r="FR72" i="28"/>
  <c r="FQ72" i="28"/>
  <c r="FO72" i="28"/>
  <c r="FN72" i="28" s="1"/>
  <c r="FL72" i="28"/>
  <c r="FK72" i="28" s="1"/>
  <c r="FI72" i="28"/>
  <c r="FH72" i="28" s="1"/>
  <c r="FF72" i="28"/>
  <c r="FE72" i="28" s="1"/>
  <c r="FC72" i="28"/>
  <c r="FB72" i="28" s="1"/>
  <c r="EZ72" i="28"/>
  <c r="EY72" i="28" s="1"/>
  <c r="EW72" i="28"/>
  <c r="EV72" i="28" s="1"/>
  <c r="ET72" i="28"/>
  <c r="ES72" i="28" s="1"/>
  <c r="EQ72" i="28"/>
  <c r="EP72" i="28" s="1"/>
  <c r="EN72" i="28"/>
  <c r="EM72" i="28" s="1"/>
  <c r="EK72" i="28"/>
  <c r="EJ72" i="28" s="1"/>
  <c r="EH72" i="28"/>
  <c r="EG72" i="28" s="1"/>
  <c r="EE72" i="28"/>
  <c r="ED72" i="28" s="1"/>
  <c r="EB72" i="28"/>
  <c r="EA72" i="28" s="1"/>
  <c r="DY72" i="28"/>
  <c r="DX72" i="28" s="1"/>
  <c r="DV72" i="28"/>
  <c r="DU72" i="28" s="1"/>
  <c r="DS72" i="28"/>
  <c r="DR72" i="28" s="1"/>
  <c r="DP72" i="28"/>
  <c r="DO72" i="28" s="1"/>
  <c r="DM72" i="28"/>
  <c r="DL72" i="28" s="1"/>
  <c r="DJ72" i="28"/>
  <c r="DI72" i="28" s="1"/>
  <c r="DG72" i="28"/>
  <c r="DF72" i="28" s="1"/>
  <c r="DD72" i="28"/>
  <c r="DC72" i="28" s="1"/>
  <c r="DA72" i="28"/>
  <c r="CZ72" i="28" s="1"/>
  <c r="CX72" i="28"/>
  <c r="CW72" i="28" s="1"/>
  <c r="CU72" i="28"/>
  <c r="CT72" i="28" s="1"/>
  <c r="CR72" i="28"/>
  <c r="CQ72" i="28" s="1"/>
  <c r="CO72" i="28"/>
  <c r="CN72" i="28" s="1"/>
  <c r="CL72" i="28"/>
  <c r="CK72" i="28" s="1"/>
  <c r="CI72" i="28"/>
  <c r="CH72" i="28" s="1"/>
  <c r="CF72" i="28"/>
  <c r="CE72" i="28" s="1"/>
  <c r="CC72" i="28"/>
  <c r="CB72" i="28" s="1"/>
  <c r="BZ72" i="28"/>
  <c r="BY72" i="28" s="1"/>
  <c r="BW72" i="28"/>
  <c r="BV72" i="28" s="1"/>
  <c r="BT72" i="28"/>
  <c r="BS72" i="28" s="1"/>
  <c r="BQ72" i="28"/>
  <c r="BP72" i="28" s="1"/>
  <c r="BN72" i="28"/>
  <c r="BM72" i="28" s="1"/>
  <c r="BK72" i="28"/>
  <c r="BJ72" i="28" s="1"/>
  <c r="BH72" i="28"/>
  <c r="BG72" i="28" s="1"/>
  <c r="FU71" i="28"/>
  <c r="FT71" i="28" s="1"/>
  <c r="FR71" i="28"/>
  <c r="FQ71" i="28" s="1"/>
  <c r="FO71" i="28"/>
  <c r="FN71" i="28" s="1"/>
  <c r="FL71" i="28"/>
  <c r="FK71" i="28" s="1"/>
  <c r="FI71" i="28"/>
  <c r="FH71" i="28" s="1"/>
  <c r="FF71" i="28"/>
  <c r="FE71" i="28" s="1"/>
  <c r="FC71" i="28"/>
  <c r="FB71" i="28" s="1"/>
  <c r="EZ71" i="28"/>
  <c r="EY71" i="28" s="1"/>
  <c r="EW71" i="28"/>
  <c r="EV71" i="28"/>
  <c r="ET71" i="28"/>
  <c r="ES71" i="28" s="1"/>
  <c r="EQ71" i="28"/>
  <c r="EP71" i="28" s="1"/>
  <c r="EN71" i="28"/>
  <c r="EM71" i="28" s="1"/>
  <c r="EK71" i="28"/>
  <c r="EJ71" i="28" s="1"/>
  <c r="EH71" i="28"/>
  <c r="EG71" i="28" s="1"/>
  <c r="EE71" i="28"/>
  <c r="ED71" i="28" s="1"/>
  <c r="EB71" i="28"/>
  <c r="EA71" i="28" s="1"/>
  <c r="DY71" i="28"/>
  <c r="DX71" i="28" s="1"/>
  <c r="DV71" i="28"/>
  <c r="DU71" i="28" s="1"/>
  <c r="DS71" i="28"/>
  <c r="DR71" i="28" s="1"/>
  <c r="DP71" i="28"/>
  <c r="DO71" i="28" s="1"/>
  <c r="DM71" i="28"/>
  <c r="DL71" i="28" s="1"/>
  <c r="DJ71" i="28"/>
  <c r="DI71" i="28" s="1"/>
  <c r="DG71" i="28"/>
  <c r="DF71" i="28" s="1"/>
  <c r="DD71" i="28"/>
  <c r="DC71" i="28" s="1"/>
  <c r="DA71" i="28"/>
  <c r="CZ71" i="28" s="1"/>
  <c r="CX71" i="28"/>
  <c r="CW71" i="28" s="1"/>
  <c r="CU71" i="28"/>
  <c r="CT71" i="28" s="1"/>
  <c r="CR71" i="28"/>
  <c r="CQ71" i="28" s="1"/>
  <c r="CO71" i="28"/>
  <c r="CN71" i="28" s="1"/>
  <c r="CL71" i="28"/>
  <c r="CK71" i="28" s="1"/>
  <c r="CI71" i="28"/>
  <c r="CH71" i="28" s="1"/>
  <c r="CF71" i="28"/>
  <c r="CE71" i="28" s="1"/>
  <c r="CC71" i="28"/>
  <c r="CB71" i="28" s="1"/>
  <c r="BZ71" i="28"/>
  <c r="BY71" i="28" s="1"/>
  <c r="BW71" i="28"/>
  <c r="BV71" i="28" s="1"/>
  <c r="BT71" i="28"/>
  <c r="BS71" i="28" s="1"/>
  <c r="BQ71" i="28"/>
  <c r="BP71" i="28" s="1"/>
  <c r="BN71" i="28"/>
  <c r="BM71" i="28" s="1"/>
  <c r="BK71" i="28"/>
  <c r="BJ71" i="28" s="1"/>
  <c r="BH71" i="28"/>
  <c r="BG71" i="28" s="1"/>
  <c r="FU70" i="28"/>
  <c r="FT70" i="28" s="1"/>
  <c r="FR70" i="28"/>
  <c r="FQ70" i="28" s="1"/>
  <c r="FO70" i="28"/>
  <c r="FN70" i="28" s="1"/>
  <c r="FL70" i="28"/>
  <c r="FK70" i="28" s="1"/>
  <c r="FI70" i="28"/>
  <c r="FH70" i="28" s="1"/>
  <c r="FF70" i="28"/>
  <c r="FE70" i="28" s="1"/>
  <c r="FC70" i="28"/>
  <c r="FB70" i="28" s="1"/>
  <c r="EZ70" i="28"/>
  <c r="EY70" i="28" s="1"/>
  <c r="EW70" i="28"/>
  <c r="EV70" i="28" s="1"/>
  <c r="ET70" i="28"/>
  <c r="ES70" i="28" s="1"/>
  <c r="EQ70" i="28"/>
  <c r="EP70" i="28" s="1"/>
  <c r="EN70" i="28"/>
  <c r="EM70" i="28" s="1"/>
  <c r="EK70" i="28"/>
  <c r="EJ70" i="28" s="1"/>
  <c r="EH70" i="28"/>
  <c r="EG70" i="28" s="1"/>
  <c r="EE70" i="28"/>
  <c r="ED70" i="28" s="1"/>
  <c r="EB70" i="28"/>
  <c r="EA70" i="28" s="1"/>
  <c r="DY70" i="28"/>
  <c r="DX70" i="28" s="1"/>
  <c r="DV70" i="28"/>
  <c r="DU70" i="28" s="1"/>
  <c r="DS70" i="28"/>
  <c r="DR70" i="28" s="1"/>
  <c r="DP70" i="28"/>
  <c r="DO70" i="28" s="1"/>
  <c r="DM70" i="28"/>
  <c r="DL70" i="28" s="1"/>
  <c r="DJ70" i="28"/>
  <c r="DI70" i="28" s="1"/>
  <c r="DG70" i="28"/>
  <c r="DF70" i="28" s="1"/>
  <c r="DD70" i="28"/>
  <c r="DC70" i="28" s="1"/>
  <c r="DA70" i="28"/>
  <c r="CZ70" i="28" s="1"/>
  <c r="CX70" i="28"/>
  <c r="CW70" i="28" s="1"/>
  <c r="CU70" i="28"/>
  <c r="CT70" i="28" s="1"/>
  <c r="CR70" i="28"/>
  <c r="CQ70" i="28" s="1"/>
  <c r="CO70" i="28"/>
  <c r="CN70" i="28" s="1"/>
  <c r="CL70" i="28"/>
  <c r="CK70" i="28" s="1"/>
  <c r="CI70" i="28"/>
  <c r="CH70" i="28" s="1"/>
  <c r="CF70" i="28"/>
  <c r="CE70" i="28" s="1"/>
  <c r="CC70" i="28"/>
  <c r="CB70" i="28" s="1"/>
  <c r="BZ70" i="28"/>
  <c r="BY70" i="28" s="1"/>
  <c r="BW70" i="28"/>
  <c r="BV70" i="28" s="1"/>
  <c r="BT70" i="28"/>
  <c r="BS70" i="28" s="1"/>
  <c r="BQ70" i="28"/>
  <c r="BP70" i="28" s="1"/>
  <c r="BN70" i="28"/>
  <c r="BM70" i="28" s="1"/>
  <c r="BK70" i="28"/>
  <c r="BJ70" i="28" s="1"/>
  <c r="BH70" i="28"/>
  <c r="BG70" i="28" s="1"/>
  <c r="FU69" i="28"/>
  <c r="FT69" i="28" s="1"/>
  <c r="FR69" i="28"/>
  <c r="FQ69" i="28" s="1"/>
  <c r="FO69" i="28"/>
  <c r="FN69" i="28" s="1"/>
  <c r="FL69" i="28"/>
  <c r="FK69" i="28" s="1"/>
  <c r="FI69" i="28"/>
  <c r="FH69" i="28" s="1"/>
  <c r="FF69" i="28"/>
  <c r="FE69" i="28" s="1"/>
  <c r="FC69" i="28"/>
  <c r="FB69" i="28" s="1"/>
  <c r="EZ69" i="28"/>
  <c r="EY69" i="28" s="1"/>
  <c r="EW69" i="28"/>
  <c r="EV69" i="28" s="1"/>
  <c r="ET69" i="28"/>
  <c r="ES69" i="28" s="1"/>
  <c r="EQ69" i="28"/>
  <c r="EP69" i="28" s="1"/>
  <c r="EN69" i="28"/>
  <c r="EM69" i="28" s="1"/>
  <c r="EK69" i="28"/>
  <c r="EJ69" i="28" s="1"/>
  <c r="EH69" i="28"/>
  <c r="EG69" i="28" s="1"/>
  <c r="EE69" i="28"/>
  <c r="ED69" i="28" s="1"/>
  <c r="EB69" i="28"/>
  <c r="EA69" i="28" s="1"/>
  <c r="DY69" i="28"/>
  <c r="DX69" i="28" s="1"/>
  <c r="DV69" i="28"/>
  <c r="DU69" i="28" s="1"/>
  <c r="DS69" i="28"/>
  <c r="DR69" i="28" s="1"/>
  <c r="DP69" i="28"/>
  <c r="DO69" i="28" s="1"/>
  <c r="DM69" i="28"/>
  <c r="DL69" i="28" s="1"/>
  <c r="DJ69" i="28"/>
  <c r="DI69" i="28" s="1"/>
  <c r="DG69" i="28"/>
  <c r="DF69" i="28" s="1"/>
  <c r="DD69" i="28"/>
  <c r="DC69" i="28" s="1"/>
  <c r="DA69" i="28"/>
  <c r="CZ69" i="28" s="1"/>
  <c r="CX69" i="28"/>
  <c r="CW69" i="28" s="1"/>
  <c r="CU69" i="28"/>
  <c r="CT69" i="28" s="1"/>
  <c r="CR69" i="28"/>
  <c r="CQ69" i="28" s="1"/>
  <c r="CO69" i="28"/>
  <c r="CN69" i="28" s="1"/>
  <c r="CL69" i="28"/>
  <c r="CK69" i="28" s="1"/>
  <c r="CI69" i="28"/>
  <c r="CH69" i="28" s="1"/>
  <c r="CF69" i="28"/>
  <c r="CE69" i="28" s="1"/>
  <c r="CC69" i="28"/>
  <c r="CB69" i="28" s="1"/>
  <c r="BZ69" i="28"/>
  <c r="BY69" i="28" s="1"/>
  <c r="BW69" i="28"/>
  <c r="BV69" i="28" s="1"/>
  <c r="BT69" i="28"/>
  <c r="BS69" i="28" s="1"/>
  <c r="BQ69" i="28"/>
  <c r="BP69" i="28" s="1"/>
  <c r="BN69" i="28"/>
  <c r="BM69" i="28" s="1"/>
  <c r="BK69" i="28"/>
  <c r="BJ69" i="28" s="1"/>
  <c r="BH69" i="28"/>
  <c r="BG69" i="28" s="1"/>
  <c r="FU68" i="28"/>
  <c r="FT68" i="28" s="1"/>
  <c r="FR68" i="28"/>
  <c r="FQ68" i="28" s="1"/>
  <c r="FO68" i="28"/>
  <c r="FN68" i="28" s="1"/>
  <c r="FL68" i="28"/>
  <c r="FK68" i="28" s="1"/>
  <c r="FI68" i="28"/>
  <c r="FH68" i="28" s="1"/>
  <c r="FF68" i="28"/>
  <c r="FE68" i="28" s="1"/>
  <c r="FC68" i="28"/>
  <c r="FB68" i="28" s="1"/>
  <c r="EZ68" i="28"/>
  <c r="EY68" i="28" s="1"/>
  <c r="EW68" i="28"/>
  <c r="EV68" i="28" s="1"/>
  <c r="ET68" i="28"/>
  <c r="ES68" i="28" s="1"/>
  <c r="EQ68" i="28"/>
  <c r="EP68" i="28" s="1"/>
  <c r="EN68" i="28"/>
  <c r="EM68" i="28" s="1"/>
  <c r="EK68" i="28"/>
  <c r="EJ68" i="28" s="1"/>
  <c r="EH68" i="28"/>
  <c r="EG68" i="28" s="1"/>
  <c r="EE68" i="28"/>
  <c r="ED68" i="28" s="1"/>
  <c r="EB68" i="28"/>
  <c r="EA68" i="28" s="1"/>
  <c r="DY68" i="28"/>
  <c r="DX68" i="28" s="1"/>
  <c r="DV68" i="28"/>
  <c r="DU68" i="28" s="1"/>
  <c r="DS68" i="28"/>
  <c r="DR68" i="28" s="1"/>
  <c r="DP68" i="28"/>
  <c r="DO68" i="28" s="1"/>
  <c r="DM68" i="28"/>
  <c r="DL68" i="28" s="1"/>
  <c r="DJ68" i="28"/>
  <c r="DI68" i="28" s="1"/>
  <c r="DG68" i="28"/>
  <c r="DF68" i="28" s="1"/>
  <c r="DD68" i="28"/>
  <c r="DC68" i="28" s="1"/>
  <c r="DA68" i="28"/>
  <c r="CZ68" i="28" s="1"/>
  <c r="CX68" i="28"/>
  <c r="CW68" i="28" s="1"/>
  <c r="CU68" i="28"/>
  <c r="CT68" i="28" s="1"/>
  <c r="CR68" i="28"/>
  <c r="CQ68" i="28" s="1"/>
  <c r="CO68" i="28"/>
  <c r="CN68" i="28" s="1"/>
  <c r="CL68" i="28"/>
  <c r="CK68" i="28" s="1"/>
  <c r="CI68" i="28"/>
  <c r="CH68" i="28" s="1"/>
  <c r="CF68" i="28"/>
  <c r="CE68" i="28" s="1"/>
  <c r="CC68" i="28"/>
  <c r="CB68" i="28" s="1"/>
  <c r="BZ68" i="28"/>
  <c r="BY68" i="28" s="1"/>
  <c r="BW68" i="28"/>
  <c r="BV68" i="28" s="1"/>
  <c r="BT68" i="28"/>
  <c r="BS68" i="28" s="1"/>
  <c r="BQ68" i="28"/>
  <c r="BP68" i="28" s="1"/>
  <c r="BN68" i="28"/>
  <c r="BM68" i="28" s="1"/>
  <c r="BK68" i="28"/>
  <c r="BJ68" i="28" s="1"/>
  <c r="BH68" i="28"/>
  <c r="BG68" i="28" s="1"/>
  <c r="FU67" i="28"/>
  <c r="FT67" i="28" s="1"/>
  <c r="FR67" i="28"/>
  <c r="FQ67" i="28" s="1"/>
  <c r="FO67" i="28"/>
  <c r="FN67" i="28" s="1"/>
  <c r="FL67" i="28"/>
  <c r="FK67" i="28" s="1"/>
  <c r="FI67" i="28"/>
  <c r="FH67" i="28" s="1"/>
  <c r="FF67" i="28"/>
  <c r="FE67" i="28" s="1"/>
  <c r="FC67" i="28"/>
  <c r="FB67" i="28" s="1"/>
  <c r="EZ67" i="28"/>
  <c r="EY67" i="28" s="1"/>
  <c r="EW67" i="28"/>
  <c r="EV67" i="28" s="1"/>
  <c r="ET67" i="28"/>
  <c r="ES67" i="28" s="1"/>
  <c r="EQ67" i="28"/>
  <c r="EP67" i="28" s="1"/>
  <c r="EN67" i="28"/>
  <c r="EM67" i="28" s="1"/>
  <c r="EK67" i="28"/>
  <c r="EJ67" i="28" s="1"/>
  <c r="EH67" i="28"/>
  <c r="EG67" i="28" s="1"/>
  <c r="EE67" i="28"/>
  <c r="ED67" i="28" s="1"/>
  <c r="EB67" i="28"/>
  <c r="EA67" i="28" s="1"/>
  <c r="DY67" i="28"/>
  <c r="DX67" i="28" s="1"/>
  <c r="DV67" i="28"/>
  <c r="DU67" i="28" s="1"/>
  <c r="DS67" i="28"/>
  <c r="DR67" i="28" s="1"/>
  <c r="DP67" i="28"/>
  <c r="DO67" i="28" s="1"/>
  <c r="DM67" i="28"/>
  <c r="DL67" i="28" s="1"/>
  <c r="DJ67" i="28"/>
  <c r="DI67" i="28" s="1"/>
  <c r="DG67" i="28"/>
  <c r="DF67" i="28" s="1"/>
  <c r="DD67" i="28"/>
  <c r="DC67" i="28" s="1"/>
  <c r="DA67" i="28"/>
  <c r="CZ67" i="28" s="1"/>
  <c r="CX67" i="28"/>
  <c r="CW67" i="28" s="1"/>
  <c r="CU67" i="28"/>
  <c r="CT67" i="28" s="1"/>
  <c r="CR67" i="28"/>
  <c r="CQ67" i="28" s="1"/>
  <c r="CO67" i="28"/>
  <c r="CN67" i="28" s="1"/>
  <c r="CL67" i="28"/>
  <c r="CK67" i="28" s="1"/>
  <c r="CI67" i="28"/>
  <c r="CH67" i="28" s="1"/>
  <c r="CF67" i="28"/>
  <c r="CE67" i="28" s="1"/>
  <c r="CC67" i="28"/>
  <c r="CB67" i="28" s="1"/>
  <c r="BZ67" i="28"/>
  <c r="BY67" i="28" s="1"/>
  <c r="BW67" i="28"/>
  <c r="BV67" i="28" s="1"/>
  <c r="BT67" i="28"/>
  <c r="BS67" i="28" s="1"/>
  <c r="BQ67" i="28"/>
  <c r="BP67" i="28" s="1"/>
  <c r="BN67" i="28"/>
  <c r="BM67" i="28" s="1"/>
  <c r="BK67" i="28"/>
  <c r="BJ67" i="28" s="1"/>
  <c r="BH67" i="28"/>
  <c r="BG67" i="28" s="1"/>
  <c r="FU66" i="28"/>
  <c r="FT66" i="28" s="1"/>
  <c r="FR66" i="28"/>
  <c r="FQ66" i="28" s="1"/>
  <c r="FO66" i="28"/>
  <c r="FN66" i="28" s="1"/>
  <c r="FL66" i="28"/>
  <c r="FK66" i="28" s="1"/>
  <c r="FI66" i="28"/>
  <c r="FH66" i="28" s="1"/>
  <c r="FF66" i="28"/>
  <c r="FE66" i="28" s="1"/>
  <c r="FC66" i="28"/>
  <c r="FB66" i="28" s="1"/>
  <c r="EZ66" i="28"/>
  <c r="EY66" i="28" s="1"/>
  <c r="EW66" i="28"/>
  <c r="EV66" i="28" s="1"/>
  <c r="ET66" i="28"/>
  <c r="ES66" i="28" s="1"/>
  <c r="EQ66" i="28"/>
  <c r="EP66" i="28" s="1"/>
  <c r="EN66" i="28"/>
  <c r="EM66" i="28" s="1"/>
  <c r="EK66" i="28"/>
  <c r="EJ66" i="28" s="1"/>
  <c r="EH66" i="28"/>
  <c r="EG66" i="28" s="1"/>
  <c r="EE66" i="28"/>
  <c r="ED66" i="28" s="1"/>
  <c r="EB66" i="28"/>
  <c r="EA66" i="28" s="1"/>
  <c r="DY66" i="28"/>
  <c r="DX66" i="28" s="1"/>
  <c r="DV66" i="28"/>
  <c r="DU66" i="28" s="1"/>
  <c r="DS66" i="28"/>
  <c r="DR66" i="28" s="1"/>
  <c r="DP66" i="28"/>
  <c r="DO66" i="28" s="1"/>
  <c r="DM66" i="28"/>
  <c r="DL66" i="28" s="1"/>
  <c r="DJ66" i="28"/>
  <c r="DI66" i="28" s="1"/>
  <c r="DG66" i="28"/>
  <c r="DF66" i="28" s="1"/>
  <c r="DD66" i="28"/>
  <c r="DC66" i="28" s="1"/>
  <c r="DA66" i="28"/>
  <c r="CZ66" i="28" s="1"/>
  <c r="CX66" i="28"/>
  <c r="CW66" i="28" s="1"/>
  <c r="CU66" i="28"/>
  <c r="CT66" i="28" s="1"/>
  <c r="CR66" i="28"/>
  <c r="CQ66" i="28" s="1"/>
  <c r="CO66" i="28"/>
  <c r="CN66" i="28"/>
  <c r="CL66" i="28"/>
  <c r="CK66" i="28" s="1"/>
  <c r="CI66" i="28"/>
  <c r="CH66" i="28" s="1"/>
  <c r="CF66" i="28"/>
  <c r="CE66" i="28" s="1"/>
  <c r="CC66" i="28"/>
  <c r="CB66" i="28" s="1"/>
  <c r="BZ66" i="28"/>
  <c r="BY66" i="28" s="1"/>
  <c r="BW66" i="28"/>
  <c r="BV66" i="28" s="1"/>
  <c r="BT66" i="28"/>
  <c r="BS66" i="28" s="1"/>
  <c r="BQ66" i="28"/>
  <c r="BP66" i="28" s="1"/>
  <c r="BN66" i="28"/>
  <c r="BM66" i="28" s="1"/>
  <c r="BK66" i="28"/>
  <c r="BJ66" i="28" s="1"/>
  <c r="BH66" i="28"/>
  <c r="BG66" i="28" s="1"/>
  <c r="FU65" i="28"/>
  <c r="FT65" i="28" s="1"/>
  <c r="FR65" i="28"/>
  <c r="FQ65" i="28" s="1"/>
  <c r="FO65" i="28"/>
  <c r="FN65" i="28" s="1"/>
  <c r="FL65" i="28"/>
  <c r="FK65" i="28" s="1"/>
  <c r="FI65" i="28"/>
  <c r="FH65" i="28" s="1"/>
  <c r="FF65" i="28"/>
  <c r="FE65" i="28" s="1"/>
  <c r="FC65" i="28"/>
  <c r="FB65" i="28" s="1"/>
  <c r="EZ65" i="28"/>
  <c r="EY65" i="28" s="1"/>
  <c r="EW65" i="28"/>
  <c r="EV65" i="28" s="1"/>
  <c r="ET65" i="28"/>
  <c r="ES65" i="28" s="1"/>
  <c r="EQ65" i="28"/>
  <c r="EP65" i="28" s="1"/>
  <c r="EN65" i="28"/>
  <c r="EM65" i="28" s="1"/>
  <c r="EK65" i="28"/>
  <c r="EJ65" i="28" s="1"/>
  <c r="EH65" i="28"/>
  <c r="EG65" i="28" s="1"/>
  <c r="EE65" i="28"/>
  <c r="ED65" i="28" s="1"/>
  <c r="EB65" i="28"/>
  <c r="EA65" i="28" s="1"/>
  <c r="DY65" i="28"/>
  <c r="DX65" i="28" s="1"/>
  <c r="DV65" i="28"/>
  <c r="DU65" i="28" s="1"/>
  <c r="DS65" i="28"/>
  <c r="DR65" i="28" s="1"/>
  <c r="DP65" i="28"/>
  <c r="DO65" i="28" s="1"/>
  <c r="DM65" i="28"/>
  <c r="DL65" i="28" s="1"/>
  <c r="DJ65" i="28"/>
  <c r="DI65" i="28" s="1"/>
  <c r="DG65" i="28"/>
  <c r="DF65" i="28" s="1"/>
  <c r="DD65" i="28"/>
  <c r="DC65" i="28" s="1"/>
  <c r="DA65" i="28"/>
  <c r="CZ65" i="28" s="1"/>
  <c r="CX65" i="28"/>
  <c r="CW65" i="28" s="1"/>
  <c r="CU65" i="28"/>
  <c r="CT65" i="28" s="1"/>
  <c r="CR65" i="28"/>
  <c r="CQ65" i="28" s="1"/>
  <c r="CO65" i="28"/>
  <c r="CN65" i="28" s="1"/>
  <c r="CL65" i="28"/>
  <c r="CK65" i="28" s="1"/>
  <c r="CI65" i="28"/>
  <c r="CH65" i="28" s="1"/>
  <c r="CF65" i="28"/>
  <c r="CE65" i="28" s="1"/>
  <c r="CC65" i="28"/>
  <c r="CB65" i="28" s="1"/>
  <c r="BZ65" i="28"/>
  <c r="BY65" i="28" s="1"/>
  <c r="BW65" i="28"/>
  <c r="BV65" i="28" s="1"/>
  <c r="BT65" i="28"/>
  <c r="BS65" i="28" s="1"/>
  <c r="BQ65" i="28"/>
  <c r="BP65" i="28" s="1"/>
  <c r="BN65" i="28"/>
  <c r="BM65" i="28" s="1"/>
  <c r="BK65" i="28"/>
  <c r="BJ65" i="28" s="1"/>
  <c r="BH65" i="28"/>
  <c r="BG65" i="28" s="1"/>
  <c r="FU64" i="28"/>
  <c r="FT64" i="28" s="1"/>
  <c r="FR64" i="28"/>
  <c r="FQ64" i="28" s="1"/>
  <c r="FO64" i="28"/>
  <c r="FN64" i="28" s="1"/>
  <c r="FL64" i="28"/>
  <c r="FK64" i="28" s="1"/>
  <c r="FI64" i="28"/>
  <c r="FH64" i="28" s="1"/>
  <c r="FF64" i="28"/>
  <c r="FE64" i="28" s="1"/>
  <c r="FC64" i="28"/>
  <c r="FB64" i="28" s="1"/>
  <c r="EZ64" i="28"/>
  <c r="EY64" i="28" s="1"/>
  <c r="EW64" i="28"/>
  <c r="EV64" i="28" s="1"/>
  <c r="ET64" i="28"/>
  <c r="ES64" i="28" s="1"/>
  <c r="EQ64" i="28"/>
  <c r="EP64" i="28" s="1"/>
  <c r="EN64" i="28"/>
  <c r="EM64" i="28" s="1"/>
  <c r="EK64" i="28"/>
  <c r="EJ64" i="28" s="1"/>
  <c r="EH64" i="28"/>
  <c r="EG64" i="28" s="1"/>
  <c r="EE64" i="28"/>
  <c r="ED64" i="28" s="1"/>
  <c r="EB64" i="28"/>
  <c r="EA64" i="28" s="1"/>
  <c r="DY64" i="28"/>
  <c r="DX64" i="28" s="1"/>
  <c r="DV64" i="28"/>
  <c r="DU64" i="28" s="1"/>
  <c r="DS64" i="28"/>
  <c r="DR64" i="28" s="1"/>
  <c r="DP64" i="28"/>
  <c r="DO64" i="28" s="1"/>
  <c r="DM64" i="28"/>
  <c r="DL64" i="28" s="1"/>
  <c r="DJ64" i="28"/>
  <c r="DI64" i="28" s="1"/>
  <c r="DG64" i="28"/>
  <c r="DF64" i="28" s="1"/>
  <c r="DD64" i="28"/>
  <c r="DC64" i="28" s="1"/>
  <c r="DA64" i="28"/>
  <c r="CZ64" i="28" s="1"/>
  <c r="CX64" i="28"/>
  <c r="CW64" i="28" s="1"/>
  <c r="CU64" i="28"/>
  <c r="CT64" i="28" s="1"/>
  <c r="CR64" i="28"/>
  <c r="CQ64" i="28" s="1"/>
  <c r="CO64" i="28"/>
  <c r="CN64" i="28" s="1"/>
  <c r="CL64" i="28"/>
  <c r="CK64" i="28" s="1"/>
  <c r="CI64" i="28"/>
  <c r="CH64" i="28" s="1"/>
  <c r="CF64" i="28"/>
  <c r="CE64" i="28" s="1"/>
  <c r="CC64" i="28"/>
  <c r="CB64" i="28" s="1"/>
  <c r="BZ64" i="28"/>
  <c r="BY64" i="28" s="1"/>
  <c r="BW64" i="28"/>
  <c r="BV64" i="28" s="1"/>
  <c r="BT64" i="28"/>
  <c r="BS64" i="28" s="1"/>
  <c r="BQ64" i="28"/>
  <c r="BP64" i="28" s="1"/>
  <c r="BN64" i="28"/>
  <c r="BM64" i="28" s="1"/>
  <c r="BK64" i="28"/>
  <c r="BJ64" i="28" s="1"/>
  <c r="BH64" i="28"/>
  <c r="BG64" i="28" s="1"/>
  <c r="FU63" i="28"/>
  <c r="FT63" i="28" s="1"/>
  <c r="FR63" i="28"/>
  <c r="FQ63" i="28" s="1"/>
  <c r="FO63" i="28"/>
  <c r="FN63" i="28" s="1"/>
  <c r="FL63" i="28"/>
  <c r="FK63" i="28" s="1"/>
  <c r="FI63" i="28"/>
  <c r="FH63" i="28" s="1"/>
  <c r="FF63" i="28"/>
  <c r="FE63" i="28" s="1"/>
  <c r="FC63" i="28"/>
  <c r="FB63" i="28" s="1"/>
  <c r="EZ63" i="28"/>
  <c r="EY63" i="28" s="1"/>
  <c r="EW63" i="28"/>
  <c r="EV63" i="28" s="1"/>
  <c r="ET63" i="28"/>
  <c r="ES63" i="28" s="1"/>
  <c r="EQ63" i="28"/>
  <c r="EP63" i="28" s="1"/>
  <c r="EN63" i="28"/>
  <c r="EM63" i="28" s="1"/>
  <c r="EK63" i="28"/>
  <c r="EJ63" i="28" s="1"/>
  <c r="EH63" i="28"/>
  <c r="EG63" i="28" s="1"/>
  <c r="EE63" i="28"/>
  <c r="ED63" i="28" s="1"/>
  <c r="EB63" i="28"/>
  <c r="EA63" i="28" s="1"/>
  <c r="DY63" i="28"/>
  <c r="DX63" i="28" s="1"/>
  <c r="DV63" i="28"/>
  <c r="DU63" i="28" s="1"/>
  <c r="DS63" i="28"/>
  <c r="DR63" i="28" s="1"/>
  <c r="DP63" i="28"/>
  <c r="DO63" i="28" s="1"/>
  <c r="DM63" i="28"/>
  <c r="DL63" i="28" s="1"/>
  <c r="DJ63" i="28"/>
  <c r="DI63" i="28" s="1"/>
  <c r="DG63" i="28"/>
  <c r="DF63" i="28" s="1"/>
  <c r="DD63" i="28"/>
  <c r="DC63" i="28" s="1"/>
  <c r="DA63" i="28"/>
  <c r="CZ63" i="28" s="1"/>
  <c r="CX63" i="28"/>
  <c r="CW63" i="28" s="1"/>
  <c r="CU63" i="28"/>
  <c r="CT63" i="28" s="1"/>
  <c r="CR63" i="28"/>
  <c r="CQ63" i="28" s="1"/>
  <c r="CO63" i="28"/>
  <c r="CN63" i="28" s="1"/>
  <c r="CL63" i="28"/>
  <c r="CK63" i="28"/>
  <c r="CI63" i="28"/>
  <c r="CH63" i="28" s="1"/>
  <c r="CF63" i="28"/>
  <c r="CE63" i="28" s="1"/>
  <c r="CC63" i="28"/>
  <c r="CB63" i="28" s="1"/>
  <c r="BZ63" i="28"/>
  <c r="BY63" i="28" s="1"/>
  <c r="BW63" i="28"/>
  <c r="BV63" i="28" s="1"/>
  <c r="BT63" i="28"/>
  <c r="BS63" i="28" s="1"/>
  <c r="BQ63" i="28"/>
  <c r="BP63" i="28" s="1"/>
  <c r="BN63" i="28"/>
  <c r="BM63" i="28" s="1"/>
  <c r="BK63" i="28"/>
  <c r="BJ63" i="28" s="1"/>
  <c r="BH63" i="28"/>
  <c r="BG63" i="28" s="1"/>
  <c r="FU62" i="28"/>
  <c r="FT62" i="28" s="1"/>
  <c r="FR62" i="28"/>
  <c r="FQ62" i="28" s="1"/>
  <c r="FO62" i="28"/>
  <c r="FN62" i="28" s="1"/>
  <c r="FL62" i="28"/>
  <c r="FK62" i="28" s="1"/>
  <c r="FI62" i="28"/>
  <c r="FH62" i="28" s="1"/>
  <c r="FF62" i="28"/>
  <c r="FE62" i="28" s="1"/>
  <c r="FC62" i="28"/>
  <c r="FB62" i="28" s="1"/>
  <c r="EZ62" i="28"/>
  <c r="EY62" i="28" s="1"/>
  <c r="EW62" i="28"/>
  <c r="EV62" i="28" s="1"/>
  <c r="ET62" i="28"/>
  <c r="ES62" i="28" s="1"/>
  <c r="EQ62" i="28"/>
  <c r="EP62" i="28" s="1"/>
  <c r="EN62" i="28"/>
  <c r="EM62" i="28" s="1"/>
  <c r="EK62" i="28"/>
  <c r="EJ62" i="28" s="1"/>
  <c r="EH62" i="28"/>
  <c r="EG62" i="28" s="1"/>
  <c r="EE62" i="28"/>
  <c r="ED62" i="28" s="1"/>
  <c r="EB62" i="28"/>
  <c r="EA62" i="28" s="1"/>
  <c r="DY62" i="28"/>
  <c r="DX62" i="28" s="1"/>
  <c r="DV62" i="28"/>
  <c r="DU62" i="28" s="1"/>
  <c r="DS62" i="28"/>
  <c r="DR62" i="28" s="1"/>
  <c r="DP62" i="28"/>
  <c r="DO62" i="28" s="1"/>
  <c r="DM62" i="28"/>
  <c r="DL62" i="28" s="1"/>
  <c r="DJ62" i="28"/>
  <c r="DI62" i="28" s="1"/>
  <c r="DG62" i="28"/>
  <c r="DF62" i="28" s="1"/>
  <c r="DD62" i="28"/>
  <c r="DC62" i="28" s="1"/>
  <c r="DA62" i="28"/>
  <c r="CZ62" i="28" s="1"/>
  <c r="CX62" i="28"/>
  <c r="CW62" i="28" s="1"/>
  <c r="CU62" i="28"/>
  <c r="CT62" i="28" s="1"/>
  <c r="CR62" i="28"/>
  <c r="CQ62" i="28" s="1"/>
  <c r="CO62" i="28"/>
  <c r="CN62" i="28" s="1"/>
  <c r="CL62" i="28"/>
  <c r="CK62" i="28" s="1"/>
  <c r="CI62" i="28"/>
  <c r="CH62" i="28" s="1"/>
  <c r="CF62" i="28"/>
  <c r="CE62" i="28" s="1"/>
  <c r="CC62" i="28"/>
  <c r="CB62" i="28" s="1"/>
  <c r="BZ62" i="28"/>
  <c r="BY62" i="28" s="1"/>
  <c r="BW62" i="28"/>
  <c r="BV62" i="28" s="1"/>
  <c r="BT62" i="28"/>
  <c r="BS62" i="28"/>
  <c r="BQ62" i="28"/>
  <c r="BP62" i="28" s="1"/>
  <c r="BN62" i="28"/>
  <c r="BM62" i="28" s="1"/>
  <c r="BK62" i="28"/>
  <c r="BJ62" i="28" s="1"/>
  <c r="BH62" i="28"/>
  <c r="BG62" i="28" s="1"/>
  <c r="FU61" i="28"/>
  <c r="FT61" i="28" s="1"/>
  <c r="FR61" i="28"/>
  <c r="FQ61" i="28" s="1"/>
  <c r="FO61" i="28"/>
  <c r="FN61" i="28" s="1"/>
  <c r="FL61" i="28"/>
  <c r="FK61" i="28" s="1"/>
  <c r="FI61" i="28"/>
  <c r="FH61" i="28" s="1"/>
  <c r="FF61" i="28"/>
  <c r="FE61" i="28" s="1"/>
  <c r="FC61" i="28"/>
  <c r="FB61" i="28" s="1"/>
  <c r="EZ61" i="28"/>
  <c r="EY61" i="28" s="1"/>
  <c r="EW61" i="28"/>
  <c r="EV61" i="28" s="1"/>
  <c r="ET61" i="28"/>
  <c r="ES61" i="28" s="1"/>
  <c r="EQ61" i="28"/>
  <c r="EP61" i="28" s="1"/>
  <c r="EN61" i="28"/>
  <c r="EM61" i="28" s="1"/>
  <c r="EK61" i="28"/>
  <c r="EJ61" i="28" s="1"/>
  <c r="EH61" i="28"/>
  <c r="EG61" i="28" s="1"/>
  <c r="EE61" i="28"/>
  <c r="ED61" i="28" s="1"/>
  <c r="EB61" i="28"/>
  <c r="EA61" i="28" s="1"/>
  <c r="DY61" i="28"/>
  <c r="DX61" i="28" s="1"/>
  <c r="DV61" i="28"/>
  <c r="DU61" i="28" s="1"/>
  <c r="DS61" i="28"/>
  <c r="DR61" i="28" s="1"/>
  <c r="DP61" i="28"/>
  <c r="DO61" i="28" s="1"/>
  <c r="DM61" i="28"/>
  <c r="DL61" i="28" s="1"/>
  <c r="DJ61" i="28"/>
  <c r="DI61" i="28" s="1"/>
  <c r="DG61" i="28"/>
  <c r="DF61" i="28" s="1"/>
  <c r="DD61" i="28"/>
  <c r="DC61" i="28" s="1"/>
  <c r="DA61" i="28"/>
  <c r="CZ61" i="28" s="1"/>
  <c r="CX61" i="28"/>
  <c r="CW61" i="28" s="1"/>
  <c r="CU61" i="28"/>
  <c r="CT61" i="28" s="1"/>
  <c r="CR61" i="28"/>
  <c r="CQ61" i="28" s="1"/>
  <c r="CO61" i="28"/>
  <c r="CN61" i="28" s="1"/>
  <c r="CL61" i="28"/>
  <c r="CK61" i="28" s="1"/>
  <c r="CI61" i="28"/>
  <c r="CH61" i="28" s="1"/>
  <c r="CF61" i="28"/>
  <c r="CE61" i="28" s="1"/>
  <c r="CC61" i="28"/>
  <c r="CB61" i="28" s="1"/>
  <c r="BZ61" i="28"/>
  <c r="BY61" i="28"/>
  <c r="BW61" i="28"/>
  <c r="BV61" i="28" s="1"/>
  <c r="BT61" i="28"/>
  <c r="BS61" i="28" s="1"/>
  <c r="BQ61" i="28"/>
  <c r="BP61" i="28" s="1"/>
  <c r="BN61" i="28"/>
  <c r="BM61" i="28" s="1"/>
  <c r="BK61" i="28"/>
  <c r="BJ61" i="28" s="1"/>
  <c r="BH61" i="28"/>
  <c r="BG61" i="28" s="1"/>
  <c r="FU60" i="28"/>
  <c r="FT60" i="28" s="1"/>
  <c r="FR60" i="28"/>
  <c r="FQ60" i="28" s="1"/>
  <c r="FO60" i="28"/>
  <c r="FN60" i="28" s="1"/>
  <c r="FL60" i="28"/>
  <c r="FK60" i="28" s="1"/>
  <c r="FI60" i="28"/>
  <c r="FH60" i="28" s="1"/>
  <c r="FF60" i="28"/>
  <c r="FE60" i="28" s="1"/>
  <c r="FC60" i="28"/>
  <c r="FB60" i="28" s="1"/>
  <c r="EZ60" i="28"/>
  <c r="EY60" i="28" s="1"/>
  <c r="EW60" i="28"/>
  <c r="EV60" i="28" s="1"/>
  <c r="ET60" i="28"/>
  <c r="ES60" i="28" s="1"/>
  <c r="EQ60" i="28"/>
  <c r="EP60" i="28" s="1"/>
  <c r="EN60" i="28"/>
  <c r="EM60" i="28" s="1"/>
  <c r="EK60" i="28"/>
  <c r="EJ60" i="28" s="1"/>
  <c r="EH60" i="28"/>
  <c r="EG60" i="28" s="1"/>
  <c r="EE60" i="28"/>
  <c r="ED60" i="28" s="1"/>
  <c r="EB60" i="28"/>
  <c r="EA60" i="28" s="1"/>
  <c r="DY60" i="28"/>
  <c r="DX60" i="28" s="1"/>
  <c r="DV60" i="28"/>
  <c r="DU60" i="28" s="1"/>
  <c r="DS60" i="28"/>
  <c r="DR60" i="28" s="1"/>
  <c r="DP60" i="28"/>
  <c r="DO60" i="28" s="1"/>
  <c r="DM60" i="28"/>
  <c r="DL60" i="28" s="1"/>
  <c r="DJ60" i="28"/>
  <c r="DI60" i="28" s="1"/>
  <c r="DG60" i="28"/>
  <c r="DF60" i="28" s="1"/>
  <c r="DD60" i="28"/>
  <c r="DC60" i="28" s="1"/>
  <c r="DA60" i="28"/>
  <c r="CZ60" i="28" s="1"/>
  <c r="CX60" i="28"/>
  <c r="CW60" i="28" s="1"/>
  <c r="CU60" i="28"/>
  <c r="CT60" i="28" s="1"/>
  <c r="CR60" i="28"/>
  <c r="CQ60" i="28" s="1"/>
  <c r="CO60" i="28"/>
  <c r="CN60" i="28" s="1"/>
  <c r="CL60" i="28"/>
  <c r="CK60" i="28" s="1"/>
  <c r="CI60" i="28"/>
  <c r="CH60" i="28" s="1"/>
  <c r="CF60" i="28"/>
  <c r="CE60" i="28" s="1"/>
  <c r="CC60" i="28"/>
  <c r="CB60" i="28"/>
  <c r="BZ60" i="28"/>
  <c r="BY60" i="28" s="1"/>
  <c r="BW60" i="28"/>
  <c r="BV60" i="28" s="1"/>
  <c r="BT60" i="28"/>
  <c r="BS60" i="28" s="1"/>
  <c r="BQ60" i="28"/>
  <c r="BP60" i="28" s="1"/>
  <c r="BN60" i="28"/>
  <c r="BM60" i="28" s="1"/>
  <c r="BK60" i="28"/>
  <c r="BJ60" i="28" s="1"/>
  <c r="BH60" i="28"/>
  <c r="BG60" i="28" s="1"/>
  <c r="FU59" i="28"/>
  <c r="FT59" i="28" s="1"/>
  <c r="FR59" i="28"/>
  <c r="FQ59" i="28" s="1"/>
  <c r="FO59" i="28"/>
  <c r="FN59" i="28" s="1"/>
  <c r="FL59" i="28"/>
  <c r="FK59" i="28" s="1"/>
  <c r="FI59" i="28"/>
  <c r="FH59" i="28" s="1"/>
  <c r="FF59" i="28"/>
  <c r="FE59" i="28" s="1"/>
  <c r="FC59" i="28"/>
  <c r="FB59" i="28" s="1"/>
  <c r="EZ59" i="28"/>
  <c r="EY59" i="28" s="1"/>
  <c r="EW59" i="28"/>
  <c r="EV59" i="28" s="1"/>
  <c r="ET59" i="28"/>
  <c r="ES59" i="28" s="1"/>
  <c r="EQ59" i="28"/>
  <c r="EP59" i="28" s="1"/>
  <c r="EN59" i="28"/>
  <c r="EM59" i="28"/>
  <c r="EK59" i="28"/>
  <c r="EJ59" i="28" s="1"/>
  <c r="EH59" i="28"/>
  <c r="EG59" i="28" s="1"/>
  <c r="EE59" i="28"/>
  <c r="ED59" i="28" s="1"/>
  <c r="EB59" i="28"/>
  <c r="EA59" i="28" s="1"/>
  <c r="DY59" i="28"/>
  <c r="DX59" i="28" s="1"/>
  <c r="DV59" i="28"/>
  <c r="DU59" i="28" s="1"/>
  <c r="DS59" i="28"/>
  <c r="DR59" i="28" s="1"/>
  <c r="DP59" i="28"/>
  <c r="DO59" i="28" s="1"/>
  <c r="DM59" i="28"/>
  <c r="DL59" i="28" s="1"/>
  <c r="DJ59" i="28"/>
  <c r="DI59" i="28" s="1"/>
  <c r="DG59" i="28"/>
  <c r="DF59" i="28" s="1"/>
  <c r="DD59" i="28"/>
  <c r="DC59" i="28" s="1"/>
  <c r="DA59" i="28"/>
  <c r="CZ59" i="28" s="1"/>
  <c r="CX59" i="28"/>
  <c r="CW59" i="28" s="1"/>
  <c r="CU59" i="28"/>
  <c r="CT59" i="28" s="1"/>
  <c r="CR59" i="28"/>
  <c r="CQ59" i="28" s="1"/>
  <c r="CO59" i="28"/>
  <c r="CN59" i="28" s="1"/>
  <c r="CL59" i="28"/>
  <c r="CK59" i="28" s="1"/>
  <c r="CI59" i="28"/>
  <c r="CH59" i="28" s="1"/>
  <c r="CF59" i="28"/>
  <c r="CE59" i="28" s="1"/>
  <c r="CC59" i="28"/>
  <c r="CB59" i="28" s="1"/>
  <c r="BZ59" i="28"/>
  <c r="BY59" i="28" s="1"/>
  <c r="BW59" i="28"/>
  <c r="BV59" i="28" s="1"/>
  <c r="BT59" i="28"/>
  <c r="BS59" i="28" s="1"/>
  <c r="BQ59" i="28"/>
  <c r="BP59" i="28" s="1"/>
  <c r="BN59" i="28"/>
  <c r="BM59" i="28" s="1"/>
  <c r="BK59" i="28"/>
  <c r="BJ59" i="28" s="1"/>
  <c r="BH59" i="28"/>
  <c r="BG59" i="28" s="1"/>
  <c r="FU58" i="28"/>
  <c r="FT58" i="28" s="1"/>
  <c r="FR58" i="28"/>
  <c r="FQ58" i="28" s="1"/>
  <c r="FO58" i="28"/>
  <c r="FN58" i="28" s="1"/>
  <c r="FL58" i="28"/>
  <c r="FK58" i="28" s="1"/>
  <c r="FI58" i="28"/>
  <c r="FH58" i="28" s="1"/>
  <c r="FF58" i="28"/>
  <c r="FE58" i="28" s="1"/>
  <c r="FC58" i="28"/>
  <c r="FB58" i="28" s="1"/>
  <c r="EZ58" i="28"/>
  <c r="EY58" i="28" s="1"/>
  <c r="EW58" i="28"/>
  <c r="EV58" i="28" s="1"/>
  <c r="ET58" i="28"/>
  <c r="ES58" i="28" s="1"/>
  <c r="EQ58" i="28"/>
  <c r="EP58" i="28" s="1"/>
  <c r="EN58" i="28"/>
  <c r="EM58" i="28" s="1"/>
  <c r="EK58" i="28"/>
  <c r="EJ58" i="28" s="1"/>
  <c r="EH58" i="28"/>
  <c r="EG58" i="28" s="1"/>
  <c r="EE58" i="28"/>
  <c r="ED58" i="28" s="1"/>
  <c r="EB58" i="28"/>
  <c r="EA58" i="28" s="1"/>
  <c r="DY58" i="28"/>
  <c r="DX58" i="28" s="1"/>
  <c r="DV58" i="28"/>
  <c r="DU58" i="28" s="1"/>
  <c r="DS58" i="28"/>
  <c r="DR58" i="28" s="1"/>
  <c r="DP58" i="28"/>
  <c r="DO58" i="28" s="1"/>
  <c r="DM58" i="28"/>
  <c r="DL58" i="28" s="1"/>
  <c r="DJ58" i="28"/>
  <c r="DI58" i="28" s="1"/>
  <c r="DG58" i="28"/>
  <c r="DF58" i="28" s="1"/>
  <c r="DD58" i="28"/>
  <c r="DC58" i="28" s="1"/>
  <c r="DA58" i="28"/>
  <c r="CZ58" i="28" s="1"/>
  <c r="CX58" i="28"/>
  <c r="CW58" i="28" s="1"/>
  <c r="CU58" i="28"/>
  <c r="CT58" i="28" s="1"/>
  <c r="CR58" i="28"/>
  <c r="CQ58" i="28" s="1"/>
  <c r="CO58" i="28"/>
  <c r="CN58" i="28" s="1"/>
  <c r="CL58" i="28"/>
  <c r="CK58" i="28" s="1"/>
  <c r="CI58" i="28"/>
  <c r="CH58" i="28" s="1"/>
  <c r="CF58" i="28"/>
  <c r="CE58" i="28" s="1"/>
  <c r="CC58" i="28"/>
  <c r="CB58" i="28" s="1"/>
  <c r="BZ58" i="28"/>
  <c r="BY58" i="28" s="1"/>
  <c r="BW58" i="28"/>
  <c r="BV58" i="28" s="1"/>
  <c r="BT58" i="28"/>
  <c r="BS58" i="28" s="1"/>
  <c r="BQ58" i="28"/>
  <c r="BP58" i="28" s="1"/>
  <c r="BN58" i="28"/>
  <c r="BM58" i="28" s="1"/>
  <c r="BK58" i="28"/>
  <c r="BJ58" i="28" s="1"/>
  <c r="BH58" i="28"/>
  <c r="BG58" i="28" s="1"/>
  <c r="FU57" i="28"/>
  <c r="FT57" i="28" s="1"/>
  <c r="FR57" i="28"/>
  <c r="FQ57" i="28" s="1"/>
  <c r="FO57" i="28"/>
  <c r="FN57" i="28" s="1"/>
  <c r="FL57" i="28"/>
  <c r="FK57" i="28" s="1"/>
  <c r="FI57" i="28"/>
  <c r="FH57" i="28" s="1"/>
  <c r="FF57" i="28"/>
  <c r="FE57" i="28" s="1"/>
  <c r="FC57" i="28"/>
  <c r="FB57" i="28" s="1"/>
  <c r="EZ57" i="28"/>
  <c r="EY57" i="28" s="1"/>
  <c r="EW57" i="28"/>
  <c r="EV57" i="28" s="1"/>
  <c r="ET57" i="28"/>
  <c r="ES57" i="28" s="1"/>
  <c r="EQ57" i="28"/>
  <c r="EP57" i="28" s="1"/>
  <c r="EN57" i="28"/>
  <c r="EM57" i="28" s="1"/>
  <c r="EK57" i="28"/>
  <c r="EJ57" i="28" s="1"/>
  <c r="EH57" i="28"/>
  <c r="EG57" i="28" s="1"/>
  <c r="EE57" i="28"/>
  <c r="ED57" i="28" s="1"/>
  <c r="EB57" i="28"/>
  <c r="EA57" i="28" s="1"/>
  <c r="DY57" i="28"/>
  <c r="DX57" i="28" s="1"/>
  <c r="DV57" i="28"/>
  <c r="DU57" i="28" s="1"/>
  <c r="DS57" i="28"/>
  <c r="DR57" i="28" s="1"/>
  <c r="DP57" i="28"/>
  <c r="DO57" i="28" s="1"/>
  <c r="DM57" i="28"/>
  <c r="DL57" i="28" s="1"/>
  <c r="DJ57" i="28"/>
  <c r="DI57" i="28" s="1"/>
  <c r="DG57" i="28"/>
  <c r="DF57" i="28" s="1"/>
  <c r="DD57" i="28"/>
  <c r="DC57" i="28" s="1"/>
  <c r="DA57" i="28"/>
  <c r="CZ57" i="28" s="1"/>
  <c r="CX57" i="28"/>
  <c r="CW57" i="28" s="1"/>
  <c r="CU57" i="28"/>
  <c r="CT57" i="28" s="1"/>
  <c r="CR57" i="28"/>
  <c r="CQ57" i="28" s="1"/>
  <c r="CO57" i="28"/>
  <c r="CN57" i="28" s="1"/>
  <c r="CL57" i="28"/>
  <c r="CK57" i="28" s="1"/>
  <c r="CI57" i="28"/>
  <c r="CH57" i="28" s="1"/>
  <c r="CF57" i="28"/>
  <c r="CE57" i="28" s="1"/>
  <c r="CC57" i="28"/>
  <c r="CB57" i="28" s="1"/>
  <c r="BZ57" i="28"/>
  <c r="BY57" i="28" s="1"/>
  <c r="BW57" i="28"/>
  <c r="BV57" i="28" s="1"/>
  <c r="BT57" i="28"/>
  <c r="BS57" i="28" s="1"/>
  <c r="BQ57" i="28"/>
  <c r="BP57" i="28" s="1"/>
  <c r="BN57" i="28"/>
  <c r="BM57" i="28" s="1"/>
  <c r="BK57" i="28"/>
  <c r="BJ57" i="28" s="1"/>
  <c r="BH57" i="28"/>
  <c r="BG57" i="28" s="1"/>
  <c r="FU56" i="28"/>
  <c r="FT56" i="28" s="1"/>
  <c r="FR56" i="28"/>
  <c r="FQ56" i="28" s="1"/>
  <c r="FO56" i="28"/>
  <c r="FN56" i="28" s="1"/>
  <c r="FL56" i="28"/>
  <c r="FK56" i="28" s="1"/>
  <c r="FI56" i="28"/>
  <c r="FH56" i="28" s="1"/>
  <c r="FF56" i="28"/>
  <c r="FE56" i="28" s="1"/>
  <c r="FC56" i="28"/>
  <c r="FB56" i="28" s="1"/>
  <c r="EZ56" i="28"/>
  <c r="EY56" i="28" s="1"/>
  <c r="EW56" i="28"/>
  <c r="EV56" i="28" s="1"/>
  <c r="ET56" i="28"/>
  <c r="ES56" i="28" s="1"/>
  <c r="EQ56" i="28"/>
  <c r="EP56" i="28" s="1"/>
  <c r="EN56" i="28"/>
  <c r="EM56" i="28" s="1"/>
  <c r="EK56" i="28"/>
  <c r="EJ56" i="28" s="1"/>
  <c r="EH56" i="28"/>
  <c r="EG56" i="28" s="1"/>
  <c r="EE56" i="28"/>
  <c r="ED56" i="28" s="1"/>
  <c r="EB56" i="28"/>
  <c r="EA56" i="28" s="1"/>
  <c r="DY56" i="28"/>
  <c r="DX56" i="28" s="1"/>
  <c r="DV56" i="28"/>
  <c r="DU56" i="28" s="1"/>
  <c r="DS56" i="28"/>
  <c r="DR56" i="28" s="1"/>
  <c r="DP56" i="28"/>
  <c r="DO56" i="28" s="1"/>
  <c r="DM56" i="28"/>
  <c r="DL56" i="28" s="1"/>
  <c r="DJ56" i="28"/>
  <c r="DI56" i="28" s="1"/>
  <c r="DG56" i="28"/>
  <c r="DF56" i="28" s="1"/>
  <c r="DD56" i="28"/>
  <c r="DC56" i="28" s="1"/>
  <c r="DA56" i="28"/>
  <c r="CZ56" i="28" s="1"/>
  <c r="CX56" i="28"/>
  <c r="CW56" i="28" s="1"/>
  <c r="CU56" i="28"/>
  <c r="CT56" i="28" s="1"/>
  <c r="CR56" i="28"/>
  <c r="CQ56" i="28" s="1"/>
  <c r="CO56" i="28"/>
  <c r="CN56" i="28" s="1"/>
  <c r="CL56" i="28"/>
  <c r="CK56" i="28" s="1"/>
  <c r="CI56" i="28"/>
  <c r="CH56" i="28" s="1"/>
  <c r="CF56" i="28"/>
  <c r="CE56" i="28" s="1"/>
  <c r="CC56" i="28"/>
  <c r="CB56" i="28" s="1"/>
  <c r="BZ56" i="28"/>
  <c r="BY56" i="28" s="1"/>
  <c r="BW56" i="28"/>
  <c r="BV56" i="28" s="1"/>
  <c r="BT56" i="28"/>
  <c r="BS56" i="28" s="1"/>
  <c r="BQ56" i="28"/>
  <c r="BP56" i="28" s="1"/>
  <c r="BN56" i="28"/>
  <c r="BM56" i="28" s="1"/>
  <c r="BK56" i="28"/>
  <c r="BJ56" i="28" s="1"/>
  <c r="BH56" i="28"/>
  <c r="BG56" i="28" s="1"/>
  <c r="FU55" i="28"/>
  <c r="FT55" i="28" s="1"/>
  <c r="FR55" i="28"/>
  <c r="FQ55" i="28" s="1"/>
  <c r="FO55" i="28"/>
  <c r="FN55" i="28" s="1"/>
  <c r="FL55" i="28"/>
  <c r="FK55" i="28" s="1"/>
  <c r="FI55" i="28"/>
  <c r="FH55" i="28" s="1"/>
  <c r="FF55" i="28"/>
  <c r="FE55" i="28" s="1"/>
  <c r="FC55" i="28"/>
  <c r="FB55" i="28" s="1"/>
  <c r="EZ55" i="28"/>
  <c r="EY55" i="28" s="1"/>
  <c r="EW55" i="28"/>
  <c r="EV55" i="28" s="1"/>
  <c r="ET55" i="28"/>
  <c r="ES55" i="28" s="1"/>
  <c r="EQ55" i="28"/>
  <c r="EP55" i="28" s="1"/>
  <c r="EN55" i="28"/>
  <c r="EM55" i="28" s="1"/>
  <c r="EK55" i="28"/>
  <c r="EJ55" i="28" s="1"/>
  <c r="EH55" i="28"/>
  <c r="EG55" i="28" s="1"/>
  <c r="EE55" i="28"/>
  <c r="ED55" i="28" s="1"/>
  <c r="EB55" i="28"/>
  <c r="EA55" i="28" s="1"/>
  <c r="DY55" i="28"/>
  <c r="DX55" i="28" s="1"/>
  <c r="DV55" i="28"/>
  <c r="DU55" i="28" s="1"/>
  <c r="DS55" i="28"/>
  <c r="DR55" i="28" s="1"/>
  <c r="DP55" i="28"/>
  <c r="DO55" i="28"/>
  <c r="DM55" i="28"/>
  <c r="DL55" i="28" s="1"/>
  <c r="DJ55" i="28"/>
  <c r="DI55" i="28" s="1"/>
  <c r="DG55" i="28"/>
  <c r="DF55" i="28" s="1"/>
  <c r="DD55" i="28"/>
  <c r="DC55" i="28" s="1"/>
  <c r="DA55" i="28"/>
  <c r="CZ55" i="28" s="1"/>
  <c r="CX55" i="28"/>
  <c r="CW55" i="28" s="1"/>
  <c r="CU55" i="28"/>
  <c r="CT55" i="28" s="1"/>
  <c r="CR55" i="28"/>
  <c r="CQ55" i="28" s="1"/>
  <c r="CO55" i="28"/>
  <c r="CN55" i="28" s="1"/>
  <c r="CL55" i="28"/>
  <c r="CK55" i="28" s="1"/>
  <c r="CI55" i="28"/>
  <c r="CH55" i="28" s="1"/>
  <c r="CF55" i="28"/>
  <c r="CE55" i="28" s="1"/>
  <c r="CC55" i="28"/>
  <c r="CB55" i="28" s="1"/>
  <c r="BZ55" i="28"/>
  <c r="BY55" i="28" s="1"/>
  <c r="BW55" i="28"/>
  <c r="BV55" i="28" s="1"/>
  <c r="BT55" i="28"/>
  <c r="BS55" i="28" s="1"/>
  <c r="BQ55" i="28"/>
  <c r="BP55" i="28" s="1"/>
  <c r="BN55" i="28"/>
  <c r="BM55" i="28" s="1"/>
  <c r="BK55" i="28"/>
  <c r="BJ55" i="28" s="1"/>
  <c r="BH55" i="28"/>
  <c r="BG55" i="28" s="1"/>
  <c r="FU54" i="28"/>
  <c r="FT54" i="28" s="1"/>
  <c r="FR54" i="28"/>
  <c r="FQ54" i="28" s="1"/>
  <c r="FO54" i="28"/>
  <c r="FN54" i="28" s="1"/>
  <c r="FL54" i="28"/>
  <c r="FK54" i="28" s="1"/>
  <c r="FI54" i="28"/>
  <c r="FH54" i="28" s="1"/>
  <c r="FF54" i="28"/>
  <c r="FE54" i="28" s="1"/>
  <c r="FC54" i="28"/>
  <c r="FB54" i="28" s="1"/>
  <c r="EZ54" i="28"/>
  <c r="EY54" i="28" s="1"/>
  <c r="EW54" i="28"/>
  <c r="EV54" i="28" s="1"/>
  <c r="ET54" i="28"/>
  <c r="ES54" i="28" s="1"/>
  <c r="EQ54" i="28"/>
  <c r="EP54" i="28" s="1"/>
  <c r="EN54" i="28"/>
  <c r="EM54" i="28" s="1"/>
  <c r="EK54" i="28"/>
  <c r="EJ54" i="28" s="1"/>
  <c r="EH54" i="28"/>
  <c r="EG54" i="28" s="1"/>
  <c r="EE54" i="28"/>
  <c r="ED54" i="28" s="1"/>
  <c r="EB54" i="28"/>
  <c r="EA54" i="28" s="1"/>
  <c r="DY54" i="28"/>
  <c r="DX54" i="28"/>
  <c r="DV54" i="28"/>
  <c r="DU54" i="28" s="1"/>
  <c r="DS54" i="28"/>
  <c r="DR54" i="28" s="1"/>
  <c r="DP54" i="28"/>
  <c r="DO54" i="28"/>
  <c r="DM54" i="28"/>
  <c r="DL54" i="28" s="1"/>
  <c r="DJ54" i="28"/>
  <c r="DI54" i="28" s="1"/>
  <c r="DG54" i="28"/>
  <c r="DF54" i="28" s="1"/>
  <c r="DD54" i="28"/>
  <c r="DC54" i="28" s="1"/>
  <c r="DA54" i="28"/>
  <c r="CZ54" i="28" s="1"/>
  <c r="CX54" i="28"/>
  <c r="CW54" i="28" s="1"/>
  <c r="CU54" i="28"/>
  <c r="CT54" i="28" s="1"/>
  <c r="CR54" i="28"/>
  <c r="CQ54" i="28" s="1"/>
  <c r="CO54" i="28"/>
  <c r="CN54" i="28" s="1"/>
  <c r="CL54" i="28"/>
  <c r="CK54" i="28" s="1"/>
  <c r="CI54" i="28"/>
  <c r="CH54" i="28" s="1"/>
  <c r="CF54" i="28"/>
  <c r="CE54" i="28" s="1"/>
  <c r="CC54" i="28"/>
  <c r="CB54" i="28" s="1"/>
  <c r="BZ54" i="28"/>
  <c r="BY54" i="28" s="1"/>
  <c r="BW54" i="28"/>
  <c r="BV54" i="28" s="1"/>
  <c r="BT54" i="28"/>
  <c r="BS54" i="28" s="1"/>
  <c r="BQ54" i="28"/>
  <c r="BP54" i="28" s="1"/>
  <c r="BN54" i="28"/>
  <c r="BM54" i="28" s="1"/>
  <c r="BK54" i="28"/>
  <c r="BJ54" i="28" s="1"/>
  <c r="BH54" i="28"/>
  <c r="BG54" i="28" s="1"/>
  <c r="FU53" i="28"/>
  <c r="FT53" i="28" s="1"/>
  <c r="FR53" i="28"/>
  <c r="FQ53" i="28" s="1"/>
  <c r="FO53" i="28"/>
  <c r="FN53" i="28" s="1"/>
  <c r="FL53" i="28"/>
  <c r="FK53" i="28" s="1"/>
  <c r="FI53" i="28"/>
  <c r="FH53" i="28" s="1"/>
  <c r="FF53" i="28"/>
  <c r="FE53" i="28" s="1"/>
  <c r="FC53" i="28"/>
  <c r="FB53" i="28" s="1"/>
  <c r="EZ53" i="28"/>
  <c r="EY53" i="28" s="1"/>
  <c r="EW53" i="28"/>
  <c r="EV53" i="28" s="1"/>
  <c r="ET53" i="28"/>
  <c r="ES53" i="28" s="1"/>
  <c r="EQ53" i="28"/>
  <c r="EP53" i="28" s="1"/>
  <c r="EN53" i="28"/>
  <c r="EM53" i="28"/>
  <c r="EK53" i="28"/>
  <c r="EJ53" i="28" s="1"/>
  <c r="EH53" i="28"/>
  <c r="EG53" i="28" s="1"/>
  <c r="EE53" i="28"/>
  <c r="ED53" i="28" s="1"/>
  <c r="EB53" i="28"/>
  <c r="EA53" i="28" s="1"/>
  <c r="DY53" i="28"/>
  <c r="DX53" i="28" s="1"/>
  <c r="DV53" i="28"/>
  <c r="DU53" i="28" s="1"/>
  <c r="DS53" i="28"/>
  <c r="DR53" i="28" s="1"/>
  <c r="DP53" i="28"/>
  <c r="DO53" i="28" s="1"/>
  <c r="DM53" i="28"/>
  <c r="DL53" i="28" s="1"/>
  <c r="DJ53" i="28"/>
  <c r="DI53" i="28" s="1"/>
  <c r="DG53" i="28"/>
  <c r="DF53" i="28" s="1"/>
  <c r="DD53" i="28"/>
  <c r="DC53" i="28" s="1"/>
  <c r="DA53" i="28"/>
  <c r="CZ53" i="28" s="1"/>
  <c r="CX53" i="28"/>
  <c r="CW53" i="28" s="1"/>
  <c r="CU53" i="28"/>
  <c r="CT53" i="28" s="1"/>
  <c r="CR53" i="28"/>
  <c r="CQ53" i="28" s="1"/>
  <c r="CO53" i="28"/>
  <c r="CN53" i="28" s="1"/>
  <c r="CL53" i="28"/>
  <c r="CK53" i="28" s="1"/>
  <c r="CI53" i="28"/>
  <c r="CH53" i="28" s="1"/>
  <c r="CF53" i="28"/>
  <c r="CE53" i="28" s="1"/>
  <c r="CC53" i="28"/>
  <c r="CB53" i="28" s="1"/>
  <c r="BZ53" i="28"/>
  <c r="BY53" i="28" s="1"/>
  <c r="BW53" i="28"/>
  <c r="BV53" i="28" s="1"/>
  <c r="BT53" i="28"/>
  <c r="BS53" i="28" s="1"/>
  <c r="BQ53" i="28"/>
  <c r="BP53" i="28" s="1"/>
  <c r="BN53" i="28"/>
  <c r="BM53" i="28" s="1"/>
  <c r="BK53" i="28"/>
  <c r="BJ53" i="28" s="1"/>
  <c r="BH53" i="28"/>
  <c r="BG53" i="28" s="1"/>
  <c r="FU52" i="28"/>
  <c r="FT52" i="28" s="1"/>
  <c r="FR52" i="28"/>
  <c r="FQ52" i="28" s="1"/>
  <c r="FO52" i="28"/>
  <c r="FN52" i="28" s="1"/>
  <c r="FL52" i="28"/>
  <c r="FK52" i="28" s="1"/>
  <c r="FI52" i="28"/>
  <c r="FH52" i="28" s="1"/>
  <c r="FF52" i="28"/>
  <c r="FE52" i="28" s="1"/>
  <c r="FC52" i="28"/>
  <c r="FB52" i="28" s="1"/>
  <c r="EZ52" i="28"/>
  <c r="EY52" i="28" s="1"/>
  <c r="EW52" i="28"/>
  <c r="EV52" i="28" s="1"/>
  <c r="ET52" i="28"/>
  <c r="ES52" i="28" s="1"/>
  <c r="EQ52" i="28"/>
  <c r="EP52" i="28" s="1"/>
  <c r="EN52" i="28"/>
  <c r="EM52" i="28" s="1"/>
  <c r="EK52" i="28"/>
  <c r="EJ52" i="28" s="1"/>
  <c r="EH52" i="28"/>
  <c r="EG52" i="28" s="1"/>
  <c r="EE52" i="28"/>
  <c r="ED52" i="28" s="1"/>
  <c r="EB52" i="28"/>
  <c r="EA52" i="28" s="1"/>
  <c r="DY52" i="28"/>
  <c r="DX52" i="28" s="1"/>
  <c r="DV52" i="28"/>
  <c r="DU52" i="28" s="1"/>
  <c r="DS52" i="28"/>
  <c r="DR52" i="28" s="1"/>
  <c r="DP52" i="28"/>
  <c r="DO52" i="28" s="1"/>
  <c r="DM52" i="28"/>
  <c r="DL52" i="28" s="1"/>
  <c r="DJ52" i="28"/>
  <c r="DI52" i="28" s="1"/>
  <c r="DG52" i="28"/>
  <c r="DF52" i="28" s="1"/>
  <c r="DD52" i="28"/>
  <c r="DC52" i="28" s="1"/>
  <c r="DA52" i="28"/>
  <c r="CZ52" i="28" s="1"/>
  <c r="CX52" i="28"/>
  <c r="CW52" i="28" s="1"/>
  <c r="CU52" i="28"/>
  <c r="CT52" i="28" s="1"/>
  <c r="CR52" i="28"/>
  <c r="CQ52" i="28" s="1"/>
  <c r="CO52" i="28"/>
  <c r="CN52" i="28" s="1"/>
  <c r="CL52" i="28"/>
  <c r="CK52" i="28" s="1"/>
  <c r="CI52" i="28"/>
  <c r="CH52" i="28" s="1"/>
  <c r="CF52" i="28"/>
  <c r="CE52" i="28" s="1"/>
  <c r="CC52" i="28"/>
  <c r="CB52" i="28" s="1"/>
  <c r="BZ52" i="28"/>
  <c r="BY52" i="28" s="1"/>
  <c r="BW52" i="28"/>
  <c r="BV52" i="28" s="1"/>
  <c r="BT52" i="28"/>
  <c r="BS52" i="28" s="1"/>
  <c r="BQ52" i="28"/>
  <c r="BP52" i="28" s="1"/>
  <c r="BN52" i="28"/>
  <c r="BM52" i="28" s="1"/>
  <c r="BK52" i="28"/>
  <c r="BJ52" i="28" s="1"/>
  <c r="BH52" i="28"/>
  <c r="BG52" i="28" s="1"/>
  <c r="FU51" i="28"/>
  <c r="FT51" i="28" s="1"/>
  <c r="FR51" i="28"/>
  <c r="FQ51" i="28" s="1"/>
  <c r="FO51" i="28"/>
  <c r="FN51" i="28" s="1"/>
  <c r="FL51" i="28"/>
  <c r="FK51" i="28" s="1"/>
  <c r="FI51" i="28"/>
  <c r="FH51" i="28" s="1"/>
  <c r="FF51" i="28"/>
  <c r="FE51" i="28" s="1"/>
  <c r="FC51" i="28"/>
  <c r="FB51" i="28" s="1"/>
  <c r="EZ51" i="28"/>
  <c r="EY51" i="28" s="1"/>
  <c r="EW51" i="28"/>
  <c r="EV51" i="28" s="1"/>
  <c r="ET51" i="28"/>
  <c r="ES51" i="28" s="1"/>
  <c r="EQ51" i="28"/>
  <c r="EP51" i="28" s="1"/>
  <c r="EN51" i="28"/>
  <c r="EM51" i="28" s="1"/>
  <c r="EK51" i="28"/>
  <c r="EJ51" i="28" s="1"/>
  <c r="EH51" i="28"/>
  <c r="EG51" i="28" s="1"/>
  <c r="EE51" i="28"/>
  <c r="ED51" i="28" s="1"/>
  <c r="EB51" i="28"/>
  <c r="EA51" i="28" s="1"/>
  <c r="DY51" i="28"/>
  <c r="DX51" i="28" s="1"/>
  <c r="DV51" i="28"/>
  <c r="DU51" i="28" s="1"/>
  <c r="DS51" i="28"/>
  <c r="DR51" i="28" s="1"/>
  <c r="DP51" i="28"/>
  <c r="DO51" i="28" s="1"/>
  <c r="DM51" i="28"/>
  <c r="DL51" i="28" s="1"/>
  <c r="DJ51" i="28"/>
  <c r="DI51" i="28" s="1"/>
  <c r="DG51" i="28"/>
  <c r="DF51" i="28" s="1"/>
  <c r="DD51" i="28"/>
  <c r="DC51" i="28" s="1"/>
  <c r="DA51" i="28"/>
  <c r="CZ51" i="28" s="1"/>
  <c r="CX51" i="28"/>
  <c r="CW51" i="28" s="1"/>
  <c r="CU51" i="28"/>
  <c r="CT51" i="28" s="1"/>
  <c r="CR51" i="28"/>
  <c r="CQ51" i="28" s="1"/>
  <c r="CO51" i="28"/>
  <c r="CN51" i="28" s="1"/>
  <c r="CL51" i="28"/>
  <c r="CK51" i="28" s="1"/>
  <c r="CI51" i="28"/>
  <c r="CH51" i="28" s="1"/>
  <c r="CF51" i="28"/>
  <c r="CE51" i="28" s="1"/>
  <c r="CC51" i="28"/>
  <c r="CB51" i="28" s="1"/>
  <c r="BZ51" i="28"/>
  <c r="BY51" i="28" s="1"/>
  <c r="BW51" i="28"/>
  <c r="BV51" i="28" s="1"/>
  <c r="BT51" i="28"/>
  <c r="BS51" i="28" s="1"/>
  <c r="BQ51" i="28"/>
  <c r="BP51" i="28" s="1"/>
  <c r="BN51" i="28"/>
  <c r="BM51" i="28" s="1"/>
  <c r="BK51" i="28"/>
  <c r="BJ51" i="28" s="1"/>
  <c r="BH51" i="28"/>
  <c r="BG51" i="28" s="1"/>
  <c r="FU50" i="28"/>
  <c r="FT50" i="28" s="1"/>
  <c r="FR50" i="28"/>
  <c r="FQ50" i="28" s="1"/>
  <c r="FO50" i="28"/>
  <c r="FN50" i="28" s="1"/>
  <c r="FL50" i="28"/>
  <c r="FK50" i="28" s="1"/>
  <c r="FI50" i="28"/>
  <c r="FH50" i="28" s="1"/>
  <c r="FF50" i="28"/>
  <c r="FE50" i="28" s="1"/>
  <c r="FC50" i="28"/>
  <c r="FB50" i="28" s="1"/>
  <c r="EZ50" i="28"/>
  <c r="EY50" i="28" s="1"/>
  <c r="EW50" i="28"/>
  <c r="EV50" i="28" s="1"/>
  <c r="ET50" i="28"/>
  <c r="ES50" i="28" s="1"/>
  <c r="EQ50" i="28"/>
  <c r="EP50" i="28" s="1"/>
  <c r="EN50" i="28"/>
  <c r="EM50" i="28" s="1"/>
  <c r="EK50" i="28"/>
  <c r="EJ50" i="28" s="1"/>
  <c r="EH50" i="28"/>
  <c r="EG50" i="28" s="1"/>
  <c r="EE50" i="28"/>
  <c r="ED50" i="28" s="1"/>
  <c r="EB50" i="28"/>
  <c r="EA50" i="28" s="1"/>
  <c r="DY50" i="28"/>
  <c r="DX50" i="28" s="1"/>
  <c r="DV50" i="28"/>
  <c r="DU50" i="28" s="1"/>
  <c r="DS50" i="28"/>
  <c r="DR50" i="28" s="1"/>
  <c r="DP50" i="28"/>
  <c r="DO50" i="28" s="1"/>
  <c r="DM50" i="28"/>
  <c r="DL50" i="28" s="1"/>
  <c r="DJ50" i="28"/>
  <c r="DI50" i="28" s="1"/>
  <c r="DG50" i="28"/>
  <c r="DF50" i="28" s="1"/>
  <c r="DD50" i="28"/>
  <c r="DC50" i="28" s="1"/>
  <c r="DA50" i="28"/>
  <c r="CZ50" i="28" s="1"/>
  <c r="CX50" i="28"/>
  <c r="CW50" i="28" s="1"/>
  <c r="CU50" i="28"/>
  <c r="CT50" i="28" s="1"/>
  <c r="CR50" i="28"/>
  <c r="CQ50" i="28" s="1"/>
  <c r="CO50" i="28"/>
  <c r="CN50" i="28" s="1"/>
  <c r="CL50" i="28"/>
  <c r="CK50" i="28" s="1"/>
  <c r="CI50" i="28"/>
  <c r="CH50" i="28" s="1"/>
  <c r="CF50" i="28"/>
  <c r="CE50" i="28" s="1"/>
  <c r="CC50" i="28"/>
  <c r="CB50" i="28" s="1"/>
  <c r="BZ50" i="28"/>
  <c r="BY50" i="28" s="1"/>
  <c r="BW50" i="28"/>
  <c r="BV50" i="28" s="1"/>
  <c r="BT50" i="28"/>
  <c r="BS50" i="28" s="1"/>
  <c r="BQ50" i="28"/>
  <c r="BP50" i="28" s="1"/>
  <c r="BN50" i="28"/>
  <c r="BM50" i="28" s="1"/>
  <c r="BK50" i="28"/>
  <c r="BJ50" i="28" s="1"/>
  <c r="BH50" i="28"/>
  <c r="BG50" i="28" s="1"/>
  <c r="FU49" i="28"/>
  <c r="FT49" i="28" s="1"/>
  <c r="FR49" i="28"/>
  <c r="FQ49" i="28" s="1"/>
  <c r="FO49" i="28"/>
  <c r="FN49" i="28" s="1"/>
  <c r="FL49" i="28"/>
  <c r="FK49" i="28" s="1"/>
  <c r="FI49" i="28"/>
  <c r="FH49" i="28" s="1"/>
  <c r="FF49" i="28"/>
  <c r="FE49" i="28" s="1"/>
  <c r="FC49" i="28"/>
  <c r="FB49" i="28" s="1"/>
  <c r="EZ49" i="28"/>
  <c r="EY49" i="28" s="1"/>
  <c r="EW49" i="28"/>
  <c r="EV49" i="28" s="1"/>
  <c r="ET49" i="28"/>
  <c r="ES49" i="28" s="1"/>
  <c r="EQ49" i="28"/>
  <c r="EP49" i="28" s="1"/>
  <c r="EN49" i="28"/>
  <c r="EM49" i="28" s="1"/>
  <c r="EK49" i="28"/>
  <c r="EJ49" i="28" s="1"/>
  <c r="EH49" i="28"/>
  <c r="EG49" i="28" s="1"/>
  <c r="EE49" i="28"/>
  <c r="ED49" i="28" s="1"/>
  <c r="EB49" i="28"/>
  <c r="EA49" i="28" s="1"/>
  <c r="DY49" i="28"/>
  <c r="DX49" i="28" s="1"/>
  <c r="DV49" i="28"/>
  <c r="DU49" i="28" s="1"/>
  <c r="DS49" i="28"/>
  <c r="DR49" i="28" s="1"/>
  <c r="DP49" i="28"/>
  <c r="DO49" i="28" s="1"/>
  <c r="DM49" i="28"/>
  <c r="DL49" i="28" s="1"/>
  <c r="DJ49" i="28"/>
  <c r="DI49" i="28" s="1"/>
  <c r="DG49" i="28"/>
  <c r="DF49" i="28" s="1"/>
  <c r="DD49" i="28"/>
  <c r="DC49" i="28" s="1"/>
  <c r="DA49" i="28"/>
  <c r="CZ49" i="28" s="1"/>
  <c r="CX49" i="28"/>
  <c r="CW49" i="28" s="1"/>
  <c r="CU49" i="28"/>
  <c r="CT49" i="28" s="1"/>
  <c r="CR49" i="28"/>
  <c r="CQ49" i="28" s="1"/>
  <c r="CO49" i="28"/>
  <c r="CN49" i="28" s="1"/>
  <c r="CL49" i="28"/>
  <c r="CK49" i="28" s="1"/>
  <c r="CI49" i="28"/>
  <c r="CH49" i="28" s="1"/>
  <c r="CF49" i="28"/>
  <c r="CE49" i="28" s="1"/>
  <c r="CC49" i="28"/>
  <c r="CB49" i="28" s="1"/>
  <c r="BZ49" i="28"/>
  <c r="BY49" i="28" s="1"/>
  <c r="BW49" i="28"/>
  <c r="BV49" i="28" s="1"/>
  <c r="BT49" i="28"/>
  <c r="BS49" i="28" s="1"/>
  <c r="BQ49" i="28"/>
  <c r="BP49" i="28" s="1"/>
  <c r="BN49" i="28"/>
  <c r="BM49" i="28" s="1"/>
  <c r="BK49" i="28"/>
  <c r="BJ49" i="28" s="1"/>
  <c r="BH49" i="28"/>
  <c r="BG49" i="28" s="1"/>
  <c r="FU48" i="28"/>
  <c r="FT48" i="28" s="1"/>
  <c r="FR48" i="28"/>
  <c r="FQ48" i="28" s="1"/>
  <c r="FO48" i="28"/>
  <c r="FN48" i="28" s="1"/>
  <c r="FL48" i="28"/>
  <c r="FK48" i="28" s="1"/>
  <c r="FI48" i="28"/>
  <c r="FH48" i="28" s="1"/>
  <c r="FF48" i="28"/>
  <c r="FE48" i="28" s="1"/>
  <c r="FC48" i="28"/>
  <c r="FB48" i="28" s="1"/>
  <c r="EZ48" i="28"/>
  <c r="EY48" i="28" s="1"/>
  <c r="EW48" i="28"/>
  <c r="EV48" i="28" s="1"/>
  <c r="ET48" i="28"/>
  <c r="ES48" i="28" s="1"/>
  <c r="EQ48" i="28"/>
  <c r="EP48" i="28" s="1"/>
  <c r="EN48" i="28"/>
  <c r="EM48" i="28" s="1"/>
  <c r="EK48" i="28"/>
  <c r="EJ48" i="28" s="1"/>
  <c r="EH48" i="28"/>
  <c r="EG48" i="28" s="1"/>
  <c r="EE48" i="28"/>
  <c r="ED48" i="28" s="1"/>
  <c r="EB48" i="28"/>
  <c r="EA48" i="28" s="1"/>
  <c r="DY48" i="28"/>
  <c r="DX48" i="28" s="1"/>
  <c r="DV48" i="28"/>
  <c r="DU48" i="28" s="1"/>
  <c r="DS48" i="28"/>
  <c r="DR48" i="28" s="1"/>
  <c r="DP48" i="28"/>
  <c r="DO48" i="28" s="1"/>
  <c r="DM48" i="28"/>
  <c r="DL48" i="28" s="1"/>
  <c r="DJ48" i="28"/>
  <c r="DI48" i="28" s="1"/>
  <c r="DG48" i="28"/>
  <c r="DF48" i="28" s="1"/>
  <c r="DD48" i="28"/>
  <c r="DC48" i="28" s="1"/>
  <c r="DA48" i="28"/>
  <c r="CZ48" i="28" s="1"/>
  <c r="CX48" i="28"/>
  <c r="CW48" i="28" s="1"/>
  <c r="CU48" i="28"/>
  <c r="CT48" i="28" s="1"/>
  <c r="CR48" i="28"/>
  <c r="CQ48" i="28" s="1"/>
  <c r="CO48" i="28"/>
  <c r="CN48" i="28" s="1"/>
  <c r="CL48" i="28"/>
  <c r="CK48" i="28" s="1"/>
  <c r="CI48" i="28"/>
  <c r="CH48" i="28" s="1"/>
  <c r="CF48" i="28"/>
  <c r="CE48" i="28" s="1"/>
  <c r="CC48" i="28"/>
  <c r="CB48" i="28" s="1"/>
  <c r="BZ48" i="28"/>
  <c r="BY48" i="28" s="1"/>
  <c r="BW48" i="28"/>
  <c r="BV48" i="28" s="1"/>
  <c r="BT48" i="28"/>
  <c r="BS48" i="28" s="1"/>
  <c r="BQ48" i="28"/>
  <c r="BP48" i="28" s="1"/>
  <c r="BN48" i="28"/>
  <c r="BM48" i="28" s="1"/>
  <c r="BK48" i="28"/>
  <c r="BJ48" i="28" s="1"/>
  <c r="BH48" i="28"/>
  <c r="BG48" i="28" s="1"/>
  <c r="FU47" i="28"/>
  <c r="FT47" i="28" s="1"/>
  <c r="FR47" i="28"/>
  <c r="FQ47" i="28" s="1"/>
  <c r="FO47" i="28"/>
  <c r="FN47" i="28" s="1"/>
  <c r="FL47" i="28"/>
  <c r="FK47" i="28" s="1"/>
  <c r="FI47" i="28"/>
  <c r="FH47" i="28" s="1"/>
  <c r="FF47" i="28"/>
  <c r="FE47" i="28" s="1"/>
  <c r="FC47" i="28"/>
  <c r="FB47" i="28" s="1"/>
  <c r="EZ47" i="28"/>
  <c r="EY47" i="28" s="1"/>
  <c r="EW47" i="28"/>
  <c r="EV47" i="28" s="1"/>
  <c r="ET47" i="28"/>
  <c r="ES47" i="28" s="1"/>
  <c r="EQ47" i="28"/>
  <c r="EP47" i="28" s="1"/>
  <c r="EN47" i="28"/>
  <c r="EM47" i="28" s="1"/>
  <c r="EK47" i="28"/>
  <c r="EJ47" i="28" s="1"/>
  <c r="EH47" i="28"/>
  <c r="EG47" i="28" s="1"/>
  <c r="EE47" i="28"/>
  <c r="ED47" i="28" s="1"/>
  <c r="EB47" i="28"/>
  <c r="EA47" i="28" s="1"/>
  <c r="DY47" i="28"/>
  <c r="DX47" i="28" s="1"/>
  <c r="DV47" i="28"/>
  <c r="DU47" i="28" s="1"/>
  <c r="DS47" i="28"/>
  <c r="DR47" i="28" s="1"/>
  <c r="DP47" i="28"/>
  <c r="DO47" i="28" s="1"/>
  <c r="DM47" i="28"/>
  <c r="DL47" i="28" s="1"/>
  <c r="DJ47" i="28"/>
  <c r="DI47" i="28" s="1"/>
  <c r="DG47" i="28"/>
  <c r="DF47" i="28" s="1"/>
  <c r="DD47" i="28"/>
  <c r="DC47" i="28" s="1"/>
  <c r="DA47" i="28"/>
  <c r="CZ47" i="28" s="1"/>
  <c r="CX47" i="28"/>
  <c r="CW47" i="28" s="1"/>
  <c r="CU47" i="28"/>
  <c r="CT47" i="28" s="1"/>
  <c r="CR47" i="28"/>
  <c r="CQ47" i="28" s="1"/>
  <c r="CO47" i="28"/>
  <c r="CN47" i="28" s="1"/>
  <c r="CL47" i="28"/>
  <c r="CK47" i="28" s="1"/>
  <c r="CI47" i="28"/>
  <c r="CH47" i="28" s="1"/>
  <c r="CF47" i="28"/>
  <c r="CE47" i="28" s="1"/>
  <c r="CC47" i="28"/>
  <c r="CB47" i="28" s="1"/>
  <c r="BZ47" i="28"/>
  <c r="BY47" i="28" s="1"/>
  <c r="BW47" i="28"/>
  <c r="BV47" i="28" s="1"/>
  <c r="BT47" i="28"/>
  <c r="BS47" i="28" s="1"/>
  <c r="BQ47" i="28"/>
  <c r="BP47" i="28" s="1"/>
  <c r="BN47" i="28"/>
  <c r="BM47" i="28" s="1"/>
  <c r="BK47" i="28"/>
  <c r="BJ47" i="28" s="1"/>
  <c r="BH47" i="28"/>
  <c r="BG47" i="28" s="1"/>
  <c r="FU46" i="28"/>
  <c r="FT46" i="28" s="1"/>
  <c r="FR46" i="28"/>
  <c r="FQ46" i="28" s="1"/>
  <c r="FO46" i="28"/>
  <c r="FN46" i="28" s="1"/>
  <c r="FL46" i="28"/>
  <c r="FK46" i="28" s="1"/>
  <c r="FI46" i="28"/>
  <c r="FH46" i="28" s="1"/>
  <c r="FF46" i="28"/>
  <c r="FE46" i="28" s="1"/>
  <c r="FC46" i="28"/>
  <c r="FB46" i="28" s="1"/>
  <c r="EZ46" i="28"/>
  <c r="EY46" i="28" s="1"/>
  <c r="EW46" i="28"/>
  <c r="EV46" i="28" s="1"/>
  <c r="ET46" i="28"/>
  <c r="ES46" i="28" s="1"/>
  <c r="EQ46" i="28"/>
  <c r="EP46" i="28" s="1"/>
  <c r="EN46" i="28"/>
  <c r="EM46" i="28" s="1"/>
  <c r="EK46" i="28"/>
  <c r="EJ46" i="28" s="1"/>
  <c r="EH46" i="28"/>
  <c r="EG46" i="28" s="1"/>
  <c r="EE46" i="28"/>
  <c r="ED46" i="28" s="1"/>
  <c r="EB46" i="28"/>
  <c r="EA46" i="28" s="1"/>
  <c r="DY46" i="28"/>
  <c r="DX46" i="28" s="1"/>
  <c r="DV46" i="28"/>
  <c r="DU46" i="28" s="1"/>
  <c r="DS46" i="28"/>
  <c r="DR46" i="28" s="1"/>
  <c r="DP46" i="28"/>
  <c r="DO46" i="28" s="1"/>
  <c r="DM46" i="28"/>
  <c r="DL46" i="28" s="1"/>
  <c r="DJ46" i="28"/>
  <c r="DI46" i="28" s="1"/>
  <c r="DG46" i="28"/>
  <c r="DF46" i="28" s="1"/>
  <c r="DD46" i="28"/>
  <c r="DC46" i="28" s="1"/>
  <c r="DA46" i="28"/>
  <c r="CZ46" i="28" s="1"/>
  <c r="CX46" i="28"/>
  <c r="CW46" i="28" s="1"/>
  <c r="CU46" i="28"/>
  <c r="CT46" i="28" s="1"/>
  <c r="CR46" i="28"/>
  <c r="CQ46" i="28" s="1"/>
  <c r="CO46" i="28"/>
  <c r="CN46" i="28" s="1"/>
  <c r="CL46" i="28"/>
  <c r="CK46" i="28" s="1"/>
  <c r="CI46" i="28"/>
  <c r="CH46" i="28" s="1"/>
  <c r="CF46" i="28"/>
  <c r="CE46" i="28" s="1"/>
  <c r="CC46" i="28"/>
  <c r="CB46" i="28" s="1"/>
  <c r="BZ46" i="28"/>
  <c r="BY46" i="28" s="1"/>
  <c r="BW46" i="28"/>
  <c r="BV46" i="28" s="1"/>
  <c r="BT46" i="28"/>
  <c r="BS46" i="28" s="1"/>
  <c r="BQ46" i="28"/>
  <c r="BP46" i="28" s="1"/>
  <c r="BN46" i="28"/>
  <c r="BM46" i="28" s="1"/>
  <c r="BK46" i="28"/>
  <c r="BJ46" i="28" s="1"/>
  <c r="BH46" i="28"/>
  <c r="BG46" i="28" s="1"/>
  <c r="FU45" i="28"/>
  <c r="FT45" i="28" s="1"/>
  <c r="FR45" i="28"/>
  <c r="FQ45" i="28" s="1"/>
  <c r="FO45" i="28"/>
  <c r="FN45" i="28" s="1"/>
  <c r="FL45" i="28"/>
  <c r="FK45" i="28" s="1"/>
  <c r="FI45" i="28"/>
  <c r="FH45" i="28" s="1"/>
  <c r="FF45" i="28"/>
  <c r="FE45" i="28" s="1"/>
  <c r="FC45" i="28"/>
  <c r="FB45" i="28" s="1"/>
  <c r="EZ45" i="28"/>
  <c r="EY45" i="28" s="1"/>
  <c r="EW45" i="28"/>
  <c r="EV45" i="28" s="1"/>
  <c r="ET45" i="28"/>
  <c r="ES45" i="28" s="1"/>
  <c r="EQ45" i="28"/>
  <c r="EP45" i="28" s="1"/>
  <c r="EN45" i="28"/>
  <c r="EM45" i="28" s="1"/>
  <c r="EK45" i="28"/>
  <c r="EJ45" i="28" s="1"/>
  <c r="EH45" i="28"/>
  <c r="EG45" i="28" s="1"/>
  <c r="EE45" i="28"/>
  <c r="ED45" i="28" s="1"/>
  <c r="EB45" i="28"/>
  <c r="EA45" i="28" s="1"/>
  <c r="DY45" i="28"/>
  <c r="DX45" i="28" s="1"/>
  <c r="DV45" i="28"/>
  <c r="DU45" i="28" s="1"/>
  <c r="DS45" i="28"/>
  <c r="DR45" i="28" s="1"/>
  <c r="DP45" i="28"/>
  <c r="DO45" i="28" s="1"/>
  <c r="DM45" i="28"/>
  <c r="DL45" i="28" s="1"/>
  <c r="DJ45" i="28"/>
  <c r="DI45" i="28" s="1"/>
  <c r="DG45" i="28"/>
  <c r="DF45" i="28" s="1"/>
  <c r="DD45" i="28"/>
  <c r="DC45" i="28" s="1"/>
  <c r="DA45" i="28"/>
  <c r="CZ45" i="28" s="1"/>
  <c r="CX45" i="28"/>
  <c r="CW45" i="28" s="1"/>
  <c r="CU45" i="28"/>
  <c r="CT45" i="28" s="1"/>
  <c r="CR45" i="28"/>
  <c r="CQ45" i="28" s="1"/>
  <c r="CO45" i="28"/>
  <c r="CN45" i="28" s="1"/>
  <c r="CL45" i="28"/>
  <c r="CK45" i="28" s="1"/>
  <c r="CI45" i="28"/>
  <c r="CH45" i="28" s="1"/>
  <c r="CF45" i="28"/>
  <c r="CE45" i="28" s="1"/>
  <c r="CC45" i="28"/>
  <c r="CB45" i="28" s="1"/>
  <c r="BZ45" i="28"/>
  <c r="BY45" i="28" s="1"/>
  <c r="BW45" i="28"/>
  <c r="BV45" i="28" s="1"/>
  <c r="BT45" i="28"/>
  <c r="BS45" i="28" s="1"/>
  <c r="BQ45" i="28"/>
  <c r="BP45" i="28" s="1"/>
  <c r="BN45" i="28"/>
  <c r="BM45" i="28" s="1"/>
  <c r="BK45" i="28"/>
  <c r="BJ45" i="28" s="1"/>
  <c r="BH45" i="28"/>
  <c r="BG45" i="28" s="1"/>
  <c r="FU44" i="28"/>
  <c r="FT44" i="28" s="1"/>
  <c r="FR44" i="28"/>
  <c r="FQ44" i="28" s="1"/>
  <c r="FO44" i="28"/>
  <c r="FN44" i="28" s="1"/>
  <c r="FL44" i="28"/>
  <c r="FK44" i="28" s="1"/>
  <c r="FI44" i="28"/>
  <c r="FH44" i="28" s="1"/>
  <c r="FF44" i="28"/>
  <c r="FE44" i="28" s="1"/>
  <c r="FC44" i="28"/>
  <c r="FB44" i="28" s="1"/>
  <c r="EZ44" i="28"/>
  <c r="EY44" i="28" s="1"/>
  <c r="EW44" i="28"/>
  <c r="EV44" i="28" s="1"/>
  <c r="ET44" i="28"/>
  <c r="ES44" i="28" s="1"/>
  <c r="EQ44" i="28"/>
  <c r="EP44" i="28" s="1"/>
  <c r="EN44" i="28"/>
  <c r="EM44" i="28" s="1"/>
  <c r="EK44" i="28"/>
  <c r="EJ44" i="28" s="1"/>
  <c r="EH44" i="28"/>
  <c r="EG44" i="28" s="1"/>
  <c r="EE44" i="28"/>
  <c r="ED44" i="28" s="1"/>
  <c r="EB44" i="28"/>
  <c r="EA44" i="28" s="1"/>
  <c r="DY44" i="28"/>
  <c r="DX44" i="28" s="1"/>
  <c r="DV44" i="28"/>
  <c r="DU44" i="28" s="1"/>
  <c r="DS44" i="28"/>
  <c r="DR44" i="28" s="1"/>
  <c r="DP44" i="28"/>
  <c r="DO44" i="28" s="1"/>
  <c r="DM44" i="28"/>
  <c r="DL44" i="28" s="1"/>
  <c r="DJ44" i="28"/>
  <c r="DI44" i="28" s="1"/>
  <c r="DG44" i="28"/>
  <c r="DF44" i="28" s="1"/>
  <c r="DD44" i="28"/>
  <c r="DC44" i="28" s="1"/>
  <c r="DA44" i="28"/>
  <c r="CZ44" i="28" s="1"/>
  <c r="CX44" i="28"/>
  <c r="CW44" i="28" s="1"/>
  <c r="CU44" i="28"/>
  <c r="CT44" i="28" s="1"/>
  <c r="CR44" i="28"/>
  <c r="CQ44" i="28" s="1"/>
  <c r="CO44" i="28"/>
  <c r="CN44" i="28" s="1"/>
  <c r="CL44" i="28"/>
  <c r="CK44" i="28" s="1"/>
  <c r="CI44" i="28"/>
  <c r="CH44" i="28" s="1"/>
  <c r="CF44" i="28"/>
  <c r="CE44" i="28" s="1"/>
  <c r="CC44" i="28"/>
  <c r="CB44" i="28" s="1"/>
  <c r="BZ44" i="28"/>
  <c r="BY44" i="28" s="1"/>
  <c r="BW44" i="28"/>
  <c r="BV44" i="28" s="1"/>
  <c r="BT44" i="28"/>
  <c r="BS44" i="28" s="1"/>
  <c r="BQ44" i="28"/>
  <c r="BP44" i="28" s="1"/>
  <c r="BN44" i="28"/>
  <c r="BM44" i="28" s="1"/>
  <c r="BK44" i="28"/>
  <c r="BJ44" i="28" s="1"/>
  <c r="BH44" i="28"/>
  <c r="BG44" i="28" s="1"/>
  <c r="FU43" i="28"/>
  <c r="FT43" i="28" s="1"/>
  <c r="FR43" i="28"/>
  <c r="FQ43" i="28" s="1"/>
  <c r="FO43" i="28"/>
  <c r="FN43" i="28" s="1"/>
  <c r="FL43" i="28"/>
  <c r="FK43" i="28" s="1"/>
  <c r="FI43" i="28"/>
  <c r="FH43" i="28" s="1"/>
  <c r="FF43" i="28"/>
  <c r="FE43" i="28" s="1"/>
  <c r="FC43" i="28"/>
  <c r="FB43" i="28" s="1"/>
  <c r="EZ43" i="28"/>
  <c r="EY43" i="28" s="1"/>
  <c r="EW43" i="28"/>
  <c r="EV43" i="28" s="1"/>
  <c r="ET43" i="28"/>
  <c r="ES43" i="28" s="1"/>
  <c r="EQ43" i="28"/>
  <c r="EP43" i="28" s="1"/>
  <c r="EN43" i="28"/>
  <c r="EM43" i="28" s="1"/>
  <c r="EK43" i="28"/>
  <c r="EJ43" i="28" s="1"/>
  <c r="EH43" i="28"/>
  <c r="EG43" i="28" s="1"/>
  <c r="EE43" i="28"/>
  <c r="ED43" i="28" s="1"/>
  <c r="EB43" i="28"/>
  <c r="EA43" i="28" s="1"/>
  <c r="DY43" i="28"/>
  <c r="DX43" i="28" s="1"/>
  <c r="DV43" i="28"/>
  <c r="DU43" i="28" s="1"/>
  <c r="DS43" i="28"/>
  <c r="DR43" i="28" s="1"/>
  <c r="DP43" i="28"/>
  <c r="DO43" i="28" s="1"/>
  <c r="DM43" i="28"/>
  <c r="DL43" i="28"/>
  <c r="DJ43" i="28"/>
  <c r="DI43" i="28" s="1"/>
  <c r="DG43" i="28"/>
  <c r="DF43" i="28" s="1"/>
  <c r="DD43" i="28"/>
  <c r="DC43" i="28" s="1"/>
  <c r="DA43" i="28"/>
  <c r="CZ43" i="28" s="1"/>
  <c r="CX43" i="28"/>
  <c r="CW43" i="28" s="1"/>
  <c r="CU43" i="28"/>
  <c r="CT43" i="28" s="1"/>
  <c r="CR43" i="28"/>
  <c r="CQ43" i="28" s="1"/>
  <c r="CO43" i="28"/>
  <c r="CN43" i="28" s="1"/>
  <c r="CL43" i="28"/>
  <c r="CK43" i="28"/>
  <c r="CI43" i="28"/>
  <c r="CH43" i="28" s="1"/>
  <c r="CF43" i="28"/>
  <c r="CE43" i="28" s="1"/>
  <c r="CC43" i="28"/>
  <c r="CB43" i="28" s="1"/>
  <c r="BZ43" i="28"/>
  <c r="BY43" i="28" s="1"/>
  <c r="BW43" i="28"/>
  <c r="BV43" i="28" s="1"/>
  <c r="BT43" i="28"/>
  <c r="BS43" i="28" s="1"/>
  <c r="BQ43" i="28"/>
  <c r="BP43" i="28" s="1"/>
  <c r="BN43" i="28"/>
  <c r="BM43" i="28"/>
  <c r="BK43" i="28"/>
  <c r="BJ43" i="28" s="1"/>
  <c r="BH43" i="28"/>
  <c r="BG43" i="28"/>
  <c r="FU42" i="28"/>
  <c r="FT42" i="28" s="1"/>
  <c r="FR42" i="28"/>
  <c r="FQ42" i="28" s="1"/>
  <c r="FO42" i="28"/>
  <c r="FN42" i="28" s="1"/>
  <c r="FL42" i="28"/>
  <c r="FK42" i="28" s="1"/>
  <c r="FI42" i="28"/>
  <c r="FH42" i="28" s="1"/>
  <c r="FF42" i="28"/>
  <c r="FE42" i="28" s="1"/>
  <c r="FC42" i="28"/>
  <c r="FB42" i="28" s="1"/>
  <c r="EZ42" i="28"/>
  <c r="EY42" i="28" s="1"/>
  <c r="EW42" i="28"/>
  <c r="EV42" i="28" s="1"/>
  <c r="ET42" i="28"/>
  <c r="ES42" i="28" s="1"/>
  <c r="EQ42" i="28"/>
  <c r="EP42" i="28"/>
  <c r="EN42" i="28"/>
  <c r="EM42" i="28"/>
  <c r="EK42" i="28"/>
  <c r="EJ42" i="28" s="1"/>
  <c r="EH42" i="28"/>
  <c r="EG42" i="28" s="1"/>
  <c r="EE42" i="28"/>
  <c r="ED42" i="28" s="1"/>
  <c r="EB42" i="28"/>
  <c r="EA42" i="28" s="1"/>
  <c r="DY42" i="28"/>
  <c r="DX42" i="28" s="1"/>
  <c r="DV42" i="28"/>
  <c r="DU42" i="28" s="1"/>
  <c r="DS42" i="28"/>
  <c r="DR42" i="28" s="1"/>
  <c r="DP42" i="28"/>
  <c r="DO42" i="28" s="1"/>
  <c r="DM42" i="28"/>
  <c r="DL42" i="28" s="1"/>
  <c r="DJ42" i="28"/>
  <c r="DI42" i="28" s="1"/>
  <c r="DG42" i="28"/>
  <c r="DF42" i="28" s="1"/>
  <c r="DD42" i="28"/>
  <c r="DC42" i="28" s="1"/>
  <c r="DA42" i="28"/>
  <c r="CZ42" i="28" s="1"/>
  <c r="CX42" i="28"/>
  <c r="CW42" i="28" s="1"/>
  <c r="CU42" i="28"/>
  <c r="CT42" i="28" s="1"/>
  <c r="CR42" i="28"/>
  <c r="CQ42" i="28" s="1"/>
  <c r="CO42" i="28"/>
  <c r="CN42" i="28" s="1"/>
  <c r="CL42" i="28"/>
  <c r="CK42" i="28" s="1"/>
  <c r="CI42" i="28"/>
  <c r="CH42" i="28" s="1"/>
  <c r="CF42" i="28"/>
  <c r="CE42" i="28" s="1"/>
  <c r="CC42" i="28"/>
  <c r="CB42" i="28" s="1"/>
  <c r="BZ42" i="28"/>
  <c r="BY42" i="28" s="1"/>
  <c r="BW42" i="28"/>
  <c r="BV42" i="28" s="1"/>
  <c r="BT42" i="28"/>
  <c r="BS42" i="28" s="1"/>
  <c r="BQ42" i="28"/>
  <c r="BP42" i="28" s="1"/>
  <c r="BN42" i="28"/>
  <c r="BM42" i="28" s="1"/>
  <c r="BK42" i="28"/>
  <c r="BJ42" i="28" s="1"/>
  <c r="BH42" i="28"/>
  <c r="BG42" i="28" s="1"/>
  <c r="FU41" i="28"/>
  <c r="FT41" i="28" s="1"/>
  <c r="FR41" i="28"/>
  <c r="FQ41" i="28" s="1"/>
  <c r="FO41" i="28"/>
  <c r="FN41" i="28" s="1"/>
  <c r="FL41" i="28"/>
  <c r="FK41" i="28" s="1"/>
  <c r="FI41" i="28"/>
  <c r="FH41" i="28" s="1"/>
  <c r="FF41" i="28"/>
  <c r="FE41" i="28" s="1"/>
  <c r="FC41" i="28"/>
  <c r="FB41" i="28" s="1"/>
  <c r="EZ41" i="28"/>
  <c r="EY41" i="28" s="1"/>
  <c r="EW41" i="28"/>
  <c r="EV41" i="28" s="1"/>
  <c r="ET41" i="28"/>
  <c r="ES41" i="28" s="1"/>
  <c r="EQ41" i="28"/>
  <c r="EP41" i="28" s="1"/>
  <c r="EN41" i="28"/>
  <c r="EM41" i="28" s="1"/>
  <c r="EK41" i="28"/>
  <c r="EJ41" i="28" s="1"/>
  <c r="EH41" i="28"/>
  <c r="EG41" i="28" s="1"/>
  <c r="EE41" i="28"/>
  <c r="ED41" i="28" s="1"/>
  <c r="EB41" i="28"/>
  <c r="EA41" i="28" s="1"/>
  <c r="DY41" i="28"/>
  <c r="DX41" i="28" s="1"/>
  <c r="DV41" i="28"/>
  <c r="DU41" i="28" s="1"/>
  <c r="DS41" i="28"/>
  <c r="DR41" i="28" s="1"/>
  <c r="DP41" i="28"/>
  <c r="DO41" i="28" s="1"/>
  <c r="DM41" i="28"/>
  <c r="DL41" i="28" s="1"/>
  <c r="DJ41" i="28"/>
  <c r="DI41" i="28" s="1"/>
  <c r="DG41" i="28"/>
  <c r="DF41" i="28"/>
  <c r="DD41" i="28"/>
  <c r="DC41" i="28" s="1"/>
  <c r="DA41" i="28"/>
  <c r="CZ41" i="28" s="1"/>
  <c r="CX41" i="28"/>
  <c r="CW41" i="28" s="1"/>
  <c r="CU41" i="28"/>
  <c r="CT41" i="28" s="1"/>
  <c r="CR41" i="28"/>
  <c r="CQ41" i="28" s="1"/>
  <c r="CO41" i="28"/>
  <c r="CN41" i="28" s="1"/>
  <c r="CL41" i="28"/>
  <c r="CK41" i="28" s="1"/>
  <c r="CI41" i="28"/>
  <c r="CH41" i="28" s="1"/>
  <c r="CF41" i="28"/>
  <c r="CE41" i="28"/>
  <c r="CC41" i="28"/>
  <c r="CB41" i="28" s="1"/>
  <c r="BZ41" i="28"/>
  <c r="BY41" i="28" s="1"/>
  <c r="BW41" i="28"/>
  <c r="BV41" i="28" s="1"/>
  <c r="BT41" i="28"/>
  <c r="BS41" i="28" s="1"/>
  <c r="BQ41" i="28"/>
  <c r="BP41" i="28" s="1"/>
  <c r="BN41" i="28"/>
  <c r="BM41" i="28" s="1"/>
  <c r="BK41" i="28"/>
  <c r="BJ41" i="28" s="1"/>
  <c r="BH41" i="28"/>
  <c r="BG41" i="28" s="1"/>
  <c r="FU40" i="28"/>
  <c r="FT40" i="28" s="1"/>
  <c r="FR40" i="28"/>
  <c r="FQ40" i="28" s="1"/>
  <c r="FO40" i="28"/>
  <c r="FN40" i="28" s="1"/>
  <c r="FL40" i="28"/>
  <c r="FK40" i="28" s="1"/>
  <c r="FI40" i="28"/>
  <c r="FH40" i="28" s="1"/>
  <c r="FF40" i="28"/>
  <c r="FE40" i="28" s="1"/>
  <c r="FC40" i="28"/>
  <c r="FB40" i="28" s="1"/>
  <c r="EZ40" i="28"/>
  <c r="EY40" i="28" s="1"/>
  <c r="EW40" i="28"/>
  <c r="EV40" i="28" s="1"/>
  <c r="ET40" i="28"/>
  <c r="ES40" i="28" s="1"/>
  <c r="EQ40" i="28"/>
  <c r="EP40" i="28" s="1"/>
  <c r="EN40" i="28"/>
  <c r="EM40" i="28" s="1"/>
  <c r="EK40" i="28"/>
  <c r="EJ40" i="28" s="1"/>
  <c r="EH40" i="28"/>
  <c r="EG40" i="28" s="1"/>
  <c r="EE40" i="28"/>
  <c r="ED40" i="28" s="1"/>
  <c r="EB40" i="28"/>
  <c r="EA40" i="28" s="1"/>
  <c r="DY40" i="28"/>
  <c r="DX40" i="28" s="1"/>
  <c r="DV40" i="28"/>
  <c r="DU40" i="28" s="1"/>
  <c r="DS40" i="28"/>
  <c r="DR40" i="28" s="1"/>
  <c r="DP40" i="28"/>
  <c r="DO40" i="28" s="1"/>
  <c r="DM40" i="28"/>
  <c r="DL40" i="28" s="1"/>
  <c r="DJ40" i="28"/>
  <c r="DI40" i="28" s="1"/>
  <c r="DG40" i="28"/>
  <c r="DF40" i="28" s="1"/>
  <c r="DD40" i="28"/>
  <c r="DC40" i="28" s="1"/>
  <c r="DA40" i="28"/>
  <c r="CZ40" i="28" s="1"/>
  <c r="CX40" i="28"/>
  <c r="CW40" i="28" s="1"/>
  <c r="CU40" i="28"/>
  <c r="CT40" i="28" s="1"/>
  <c r="CR40" i="28"/>
  <c r="CQ40" i="28" s="1"/>
  <c r="CO40" i="28"/>
  <c r="CN40" i="28" s="1"/>
  <c r="CL40" i="28"/>
  <c r="CK40" i="28" s="1"/>
  <c r="CI40" i="28"/>
  <c r="CH40" i="28" s="1"/>
  <c r="CF40" i="28"/>
  <c r="CE40" i="28" s="1"/>
  <c r="CC40" i="28"/>
  <c r="CB40" i="28" s="1"/>
  <c r="BZ40" i="28"/>
  <c r="BY40" i="28" s="1"/>
  <c r="BW40" i="28"/>
  <c r="BV40" i="28" s="1"/>
  <c r="BT40" i="28"/>
  <c r="BS40" i="28" s="1"/>
  <c r="BQ40" i="28"/>
  <c r="BP40" i="28" s="1"/>
  <c r="BN40" i="28"/>
  <c r="BM40" i="28" s="1"/>
  <c r="BK40" i="28"/>
  <c r="BJ40" i="28" s="1"/>
  <c r="BH40" i="28"/>
  <c r="BG40" i="28" s="1"/>
  <c r="FU39" i="28"/>
  <c r="FT39" i="28" s="1"/>
  <c r="FR39" i="28"/>
  <c r="FQ39" i="28" s="1"/>
  <c r="FO39" i="28"/>
  <c r="FN39" i="28" s="1"/>
  <c r="FL39" i="28"/>
  <c r="FK39" i="28" s="1"/>
  <c r="FI39" i="28"/>
  <c r="FH39" i="28" s="1"/>
  <c r="FF39" i="28"/>
  <c r="FE39" i="28" s="1"/>
  <c r="FC39" i="28"/>
  <c r="FB39" i="28" s="1"/>
  <c r="EZ39" i="28"/>
  <c r="EY39" i="28" s="1"/>
  <c r="EW39" i="28"/>
  <c r="EV39" i="28" s="1"/>
  <c r="ET39" i="28"/>
  <c r="ES39" i="28" s="1"/>
  <c r="EQ39" i="28"/>
  <c r="EP39" i="28" s="1"/>
  <c r="EN39" i="28"/>
  <c r="EM39" i="28" s="1"/>
  <c r="EK39" i="28"/>
  <c r="EJ39" i="28" s="1"/>
  <c r="EH39" i="28"/>
  <c r="EG39" i="28" s="1"/>
  <c r="EE39" i="28"/>
  <c r="ED39" i="28" s="1"/>
  <c r="EB39" i="28"/>
  <c r="EA39" i="28" s="1"/>
  <c r="DY39" i="28"/>
  <c r="DX39" i="28" s="1"/>
  <c r="DV39" i="28"/>
  <c r="DU39" i="28" s="1"/>
  <c r="DS39" i="28"/>
  <c r="DR39" i="28" s="1"/>
  <c r="DP39" i="28"/>
  <c r="DO39" i="28" s="1"/>
  <c r="DM39" i="28"/>
  <c r="DL39" i="28" s="1"/>
  <c r="DJ39" i="28"/>
  <c r="DI39" i="28" s="1"/>
  <c r="DG39" i="28"/>
  <c r="DF39" i="28" s="1"/>
  <c r="DD39" i="28"/>
  <c r="DC39" i="28" s="1"/>
  <c r="DA39" i="28"/>
  <c r="CZ39" i="28" s="1"/>
  <c r="CX39" i="28"/>
  <c r="CW39" i="28" s="1"/>
  <c r="CU39" i="28"/>
  <c r="CT39" i="28" s="1"/>
  <c r="CR39" i="28"/>
  <c r="CQ39" i="28" s="1"/>
  <c r="CO39" i="28"/>
  <c r="CN39" i="28" s="1"/>
  <c r="CL39" i="28"/>
  <c r="CK39" i="28" s="1"/>
  <c r="CI39" i="28"/>
  <c r="CH39" i="28" s="1"/>
  <c r="CF39" i="28"/>
  <c r="CE39" i="28" s="1"/>
  <c r="CC39" i="28"/>
  <c r="CB39" i="28" s="1"/>
  <c r="BZ39" i="28"/>
  <c r="BY39" i="28" s="1"/>
  <c r="BW39" i="28"/>
  <c r="BV39" i="28" s="1"/>
  <c r="BT39" i="28"/>
  <c r="BS39" i="28" s="1"/>
  <c r="BQ39" i="28"/>
  <c r="BP39" i="28" s="1"/>
  <c r="BN39" i="28"/>
  <c r="BM39" i="28" s="1"/>
  <c r="BK39" i="28"/>
  <c r="BJ39" i="28" s="1"/>
  <c r="BH39" i="28"/>
  <c r="BG39" i="28" s="1"/>
  <c r="FU38" i="28"/>
  <c r="FT38" i="28" s="1"/>
  <c r="FR38" i="28"/>
  <c r="FQ38" i="28" s="1"/>
  <c r="FO38" i="28"/>
  <c r="FN38" i="28" s="1"/>
  <c r="FL38" i="28"/>
  <c r="FK38" i="28" s="1"/>
  <c r="FI38" i="28"/>
  <c r="FH38" i="28" s="1"/>
  <c r="FF38" i="28"/>
  <c r="FE38" i="28" s="1"/>
  <c r="FC38" i="28"/>
  <c r="FB38" i="28" s="1"/>
  <c r="EZ38" i="28"/>
  <c r="EY38" i="28" s="1"/>
  <c r="EW38" i="28"/>
  <c r="EV38" i="28" s="1"/>
  <c r="ET38" i="28"/>
  <c r="ES38" i="28"/>
  <c r="EQ38" i="28"/>
  <c r="EP38" i="28" s="1"/>
  <c r="EN38" i="28"/>
  <c r="EM38" i="28" s="1"/>
  <c r="EK38" i="28"/>
  <c r="EJ38" i="28" s="1"/>
  <c r="EH38" i="28"/>
  <c r="EG38" i="28" s="1"/>
  <c r="EE38" i="28"/>
  <c r="ED38" i="28" s="1"/>
  <c r="EB38" i="28"/>
  <c r="EA38" i="28" s="1"/>
  <c r="DY38" i="28"/>
  <c r="DX38" i="28" s="1"/>
  <c r="DV38" i="28"/>
  <c r="DU38" i="28" s="1"/>
  <c r="DS38" i="28"/>
  <c r="DR38" i="28" s="1"/>
  <c r="DP38" i="28"/>
  <c r="DO38" i="28" s="1"/>
  <c r="DM38" i="28"/>
  <c r="DL38" i="28" s="1"/>
  <c r="DJ38" i="28"/>
  <c r="DI38" i="28" s="1"/>
  <c r="DG38" i="28"/>
  <c r="DF38" i="28" s="1"/>
  <c r="DD38" i="28"/>
  <c r="DC38" i="28" s="1"/>
  <c r="DA38" i="28"/>
  <c r="CZ38" i="28" s="1"/>
  <c r="CX38" i="28"/>
  <c r="CW38" i="28" s="1"/>
  <c r="CU38" i="28"/>
  <c r="CT38" i="28" s="1"/>
  <c r="CR38" i="28"/>
  <c r="CQ38" i="28" s="1"/>
  <c r="CO38" i="28"/>
  <c r="CN38" i="28" s="1"/>
  <c r="CL38" i="28"/>
  <c r="CK38" i="28" s="1"/>
  <c r="CI38" i="28"/>
  <c r="CH38" i="28" s="1"/>
  <c r="CF38" i="28"/>
  <c r="CE38" i="28" s="1"/>
  <c r="CC38" i="28"/>
  <c r="CB38" i="28" s="1"/>
  <c r="BZ38" i="28"/>
  <c r="BY38" i="28" s="1"/>
  <c r="BW38" i="28"/>
  <c r="BV38" i="28" s="1"/>
  <c r="BT38" i="28"/>
  <c r="BS38" i="28" s="1"/>
  <c r="BQ38" i="28"/>
  <c r="BP38" i="28" s="1"/>
  <c r="BN38" i="28"/>
  <c r="BM38" i="28" s="1"/>
  <c r="BK38" i="28"/>
  <c r="BJ38" i="28" s="1"/>
  <c r="BH38" i="28"/>
  <c r="BG38" i="28" s="1"/>
  <c r="FU37" i="28"/>
  <c r="FT37" i="28" s="1"/>
  <c r="FR37" i="28"/>
  <c r="FQ37" i="28" s="1"/>
  <c r="FO37" i="28"/>
  <c r="FN37" i="28" s="1"/>
  <c r="FL37" i="28"/>
  <c r="FK37" i="28" s="1"/>
  <c r="FI37" i="28"/>
  <c r="FH37" i="28" s="1"/>
  <c r="FF37" i="28"/>
  <c r="FE37" i="28" s="1"/>
  <c r="FC37" i="28"/>
  <c r="FB37" i="28" s="1"/>
  <c r="EZ37" i="28"/>
  <c r="EY37" i="28" s="1"/>
  <c r="EW37" i="28"/>
  <c r="EV37" i="28"/>
  <c r="ET37" i="28"/>
  <c r="ES37" i="28" s="1"/>
  <c r="EQ37" i="28"/>
  <c r="EP37" i="28" s="1"/>
  <c r="EN37" i="28"/>
  <c r="EM37" i="28" s="1"/>
  <c r="EK37" i="28"/>
  <c r="EJ37" i="28" s="1"/>
  <c r="EH37" i="28"/>
  <c r="EG37" i="28" s="1"/>
  <c r="EE37" i="28"/>
  <c r="ED37" i="28" s="1"/>
  <c r="EB37" i="28"/>
  <c r="EA37" i="28"/>
  <c r="DY37" i="28"/>
  <c r="DX37" i="28" s="1"/>
  <c r="DV37" i="28"/>
  <c r="DU37" i="28" s="1"/>
  <c r="DS37" i="28"/>
  <c r="DR37" i="28" s="1"/>
  <c r="DP37" i="28"/>
  <c r="DO37" i="28" s="1"/>
  <c r="DM37" i="28"/>
  <c r="DL37" i="28" s="1"/>
  <c r="DJ37" i="28"/>
  <c r="DI37" i="28" s="1"/>
  <c r="DG37" i="28"/>
  <c r="DF37" i="28" s="1"/>
  <c r="DD37" i="28"/>
  <c r="DC37" i="28" s="1"/>
  <c r="DA37" i="28"/>
  <c r="CZ37" i="28" s="1"/>
  <c r="CX37" i="28"/>
  <c r="CW37" i="28" s="1"/>
  <c r="CU37" i="28"/>
  <c r="CT37" i="28" s="1"/>
  <c r="CR37" i="28"/>
  <c r="CQ37" i="28" s="1"/>
  <c r="CO37" i="28"/>
  <c r="CN37" i="28" s="1"/>
  <c r="CL37" i="28"/>
  <c r="CK37" i="28" s="1"/>
  <c r="CI37" i="28"/>
  <c r="CH37" i="28" s="1"/>
  <c r="CF37" i="28"/>
  <c r="CE37" i="28" s="1"/>
  <c r="CC37" i="28"/>
  <c r="CB37" i="28" s="1"/>
  <c r="BZ37" i="28"/>
  <c r="BY37" i="28" s="1"/>
  <c r="BW37" i="28"/>
  <c r="BV37" i="28" s="1"/>
  <c r="BT37" i="28"/>
  <c r="BS37" i="28" s="1"/>
  <c r="BQ37" i="28"/>
  <c r="BP37" i="28" s="1"/>
  <c r="BN37" i="28"/>
  <c r="BM37" i="28" s="1"/>
  <c r="BK37" i="28"/>
  <c r="BJ37" i="28" s="1"/>
  <c r="BH37" i="28"/>
  <c r="BG37" i="28" s="1"/>
  <c r="FU36" i="28"/>
  <c r="FT36" i="28" s="1"/>
  <c r="FR36" i="28"/>
  <c r="FQ36" i="28" s="1"/>
  <c r="FO36" i="28"/>
  <c r="FN36" i="28" s="1"/>
  <c r="FL36" i="28"/>
  <c r="FK36" i="28" s="1"/>
  <c r="FI36" i="28"/>
  <c r="FH36" i="28" s="1"/>
  <c r="FF36" i="28"/>
  <c r="FE36" i="28" s="1"/>
  <c r="FC36" i="28"/>
  <c r="FB36" i="28" s="1"/>
  <c r="EZ36" i="28"/>
  <c r="EY36" i="28" s="1"/>
  <c r="EW36" i="28"/>
  <c r="EV36" i="28" s="1"/>
  <c r="ET36" i="28"/>
  <c r="ES36" i="28" s="1"/>
  <c r="EQ36" i="28"/>
  <c r="EP36" i="28" s="1"/>
  <c r="EN36" i="28"/>
  <c r="EM36" i="28" s="1"/>
  <c r="EK36" i="28"/>
  <c r="EJ36" i="28" s="1"/>
  <c r="EH36" i="28"/>
  <c r="EG36" i="28" s="1"/>
  <c r="EE36" i="28"/>
  <c r="ED36" i="28" s="1"/>
  <c r="EB36" i="28"/>
  <c r="EA36" i="28" s="1"/>
  <c r="DY36" i="28"/>
  <c r="DX36" i="28" s="1"/>
  <c r="DV36" i="28"/>
  <c r="DU36" i="28" s="1"/>
  <c r="DS36" i="28"/>
  <c r="DR36" i="28" s="1"/>
  <c r="DP36" i="28"/>
  <c r="DO36" i="28" s="1"/>
  <c r="DM36" i="28"/>
  <c r="DL36" i="28" s="1"/>
  <c r="DJ36" i="28"/>
  <c r="DI36" i="28" s="1"/>
  <c r="DG36" i="28"/>
  <c r="DF36" i="28" s="1"/>
  <c r="DD36" i="28"/>
  <c r="DC36" i="28" s="1"/>
  <c r="DA36" i="28"/>
  <c r="CZ36" i="28" s="1"/>
  <c r="CX36" i="28"/>
  <c r="CW36" i="28" s="1"/>
  <c r="CU36" i="28"/>
  <c r="CT36" i="28" s="1"/>
  <c r="CR36" i="28"/>
  <c r="CQ36" i="28" s="1"/>
  <c r="CO36" i="28"/>
  <c r="CN36" i="28" s="1"/>
  <c r="CL36" i="28"/>
  <c r="CK36" i="28" s="1"/>
  <c r="CI36" i="28"/>
  <c r="CH36" i="28" s="1"/>
  <c r="CF36" i="28"/>
  <c r="CE36" i="28" s="1"/>
  <c r="CC36" i="28"/>
  <c r="CB36" i="28" s="1"/>
  <c r="BZ36" i="28"/>
  <c r="BY36" i="28" s="1"/>
  <c r="BW36" i="28"/>
  <c r="BV36" i="28" s="1"/>
  <c r="BT36" i="28"/>
  <c r="BS36" i="28" s="1"/>
  <c r="BQ36" i="28"/>
  <c r="BP36" i="28" s="1"/>
  <c r="BN36" i="28"/>
  <c r="BM36" i="28" s="1"/>
  <c r="BK36" i="28"/>
  <c r="BJ36" i="28" s="1"/>
  <c r="BH36" i="28"/>
  <c r="BG36" i="28" s="1"/>
  <c r="FU35" i="28"/>
  <c r="FT35" i="28" s="1"/>
  <c r="FR35" i="28"/>
  <c r="FQ35" i="28" s="1"/>
  <c r="FO35" i="28"/>
  <c r="FN35" i="28" s="1"/>
  <c r="FL35" i="28"/>
  <c r="FK35" i="28" s="1"/>
  <c r="FI35" i="28"/>
  <c r="FH35" i="28" s="1"/>
  <c r="FF35" i="28"/>
  <c r="FE35" i="28" s="1"/>
  <c r="FC35" i="28"/>
  <c r="FB35" i="28" s="1"/>
  <c r="EZ35" i="28"/>
  <c r="EY35" i="28" s="1"/>
  <c r="EW35" i="28"/>
  <c r="EV35" i="28" s="1"/>
  <c r="ET35" i="28"/>
  <c r="ES35" i="28" s="1"/>
  <c r="EQ35" i="28"/>
  <c r="EP35" i="28" s="1"/>
  <c r="EN35" i="28"/>
  <c r="EM35" i="28" s="1"/>
  <c r="EK35" i="28"/>
  <c r="EJ35" i="28" s="1"/>
  <c r="EH35" i="28"/>
  <c r="EG35" i="28" s="1"/>
  <c r="EE35" i="28"/>
  <c r="ED35" i="28" s="1"/>
  <c r="EB35" i="28"/>
  <c r="EA35" i="28" s="1"/>
  <c r="DY35" i="28"/>
  <c r="DX35" i="28" s="1"/>
  <c r="DV35" i="28"/>
  <c r="DU35" i="28" s="1"/>
  <c r="DS35" i="28"/>
  <c r="DR35" i="28" s="1"/>
  <c r="DP35" i="28"/>
  <c r="DO35" i="28" s="1"/>
  <c r="DM35" i="28"/>
  <c r="DL35" i="28" s="1"/>
  <c r="DJ35" i="28"/>
  <c r="DI35" i="28" s="1"/>
  <c r="DG35" i="28"/>
  <c r="DF35" i="28" s="1"/>
  <c r="DD35" i="28"/>
  <c r="DC35" i="28" s="1"/>
  <c r="DA35" i="28"/>
  <c r="CZ35" i="28" s="1"/>
  <c r="CX35" i="28"/>
  <c r="CW35" i="28" s="1"/>
  <c r="CU35" i="28"/>
  <c r="CT35" i="28" s="1"/>
  <c r="CR35" i="28"/>
  <c r="CQ35" i="28" s="1"/>
  <c r="CO35" i="28"/>
  <c r="CN35" i="28" s="1"/>
  <c r="CL35" i="28"/>
  <c r="CK35" i="28" s="1"/>
  <c r="CI35" i="28"/>
  <c r="CH35" i="28" s="1"/>
  <c r="CF35" i="28"/>
  <c r="CE35" i="28" s="1"/>
  <c r="CC35" i="28"/>
  <c r="CB35" i="28" s="1"/>
  <c r="BZ35" i="28"/>
  <c r="BY35" i="28" s="1"/>
  <c r="BW35" i="28"/>
  <c r="BV35" i="28" s="1"/>
  <c r="BT35" i="28"/>
  <c r="BS35" i="28" s="1"/>
  <c r="BQ35" i="28"/>
  <c r="BP35" i="28" s="1"/>
  <c r="BN35" i="28"/>
  <c r="BM35" i="28" s="1"/>
  <c r="BK35" i="28"/>
  <c r="BJ35" i="28" s="1"/>
  <c r="BH35" i="28"/>
  <c r="BG35" i="28" s="1"/>
  <c r="FU34" i="28"/>
  <c r="FT34" i="28" s="1"/>
  <c r="FR34" i="28"/>
  <c r="FQ34" i="28" s="1"/>
  <c r="FO34" i="28"/>
  <c r="FN34" i="28" s="1"/>
  <c r="FL34" i="28"/>
  <c r="FK34" i="28" s="1"/>
  <c r="FI34" i="28"/>
  <c r="FH34" i="28" s="1"/>
  <c r="FF34" i="28"/>
  <c r="FE34" i="28" s="1"/>
  <c r="FC34" i="28"/>
  <c r="FB34" i="28" s="1"/>
  <c r="EZ34" i="28"/>
  <c r="EY34" i="28" s="1"/>
  <c r="EW34" i="28"/>
  <c r="EV34" i="28" s="1"/>
  <c r="ET34" i="28"/>
  <c r="ES34" i="28" s="1"/>
  <c r="EQ34" i="28"/>
  <c r="EP34" i="28" s="1"/>
  <c r="EN34" i="28"/>
  <c r="EM34" i="28" s="1"/>
  <c r="EK34" i="28"/>
  <c r="EJ34" i="28" s="1"/>
  <c r="EH34" i="28"/>
  <c r="EG34" i="28" s="1"/>
  <c r="EE34" i="28"/>
  <c r="ED34" i="28" s="1"/>
  <c r="EB34" i="28"/>
  <c r="EA34" i="28" s="1"/>
  <c r="DY34" i="28"/>
  <c r="DX34" i="28" s="1"/>
  <c r="DV34" i="28"/>
  <c r="DU34" i="28" s="1"/>
  <c r="DS34" i="28"/>
  <c r="DR34" i="28" s="1"/>
  <c r="DP34" i="28"/>
  <c r="DO34" i="28" s="1"/>
  <c r="DM34" i="28"/>
  <c r="DL34" i="28" s="1"/>
  <c r="DJ34" i="28"/>
  <c r="DI34" i="28" s="1"/>
  <c r="DG34" i="28"/>
  <c r="DF34" i="28" s="1"/>
  <c r="DD34" i="28"/>
  <c r="DC34" i="28"/>
  <c r="DA34" i="28"/>
  <c r="CZ34" i="28" s="1"/>
  <c r="CX34" i="28"/>
  <c r="CW34" i="28" s="1"/>
  <c r="CU34" i="28"/>
  <c r="CT34" i="28" s="1"/>
  <c r="CR34" i="28"/>
  <c r="CQ34" i="28" s="1"/>
  <c r="CO34" i="28"/>
  <c r="CN34" i="28" s="1"/>
  <c r="CL34" i="28"/>
  <c r="CK34" i="28" s="1"/>
  <c r="CI34" i="28"/>
  <c r="CH34" i="28" s="1"/>
  <c r="CF34" i="28"/>
  <c r="CE34" i="28" s="1"/>
  <c r="CC34" i="28"/>
  <c r="CB34" i="28" s="1"/>
  <c r="BZ34" i="28"/>
  <c r="BY34" i="28" s="1"/>
  <c r="BW34" i="28"/>
  <c r="BV34" i="28" s="1"/>
  <c r="BT34" i="28"/>
  <c r="BS34" i="28" s="1"/>
  <c r="BQ34" i="28"/>
  <c r="BP34" i="28" s="1"/>
  <c r="BN34" i="28"/>
  <c r="BM34" i="28" s="1"/>
  <c r="BK34" i="28"/>
  <c r="BJ34" i="28" s="1"/>
  <c r="BH34" i="28"/>
  <c r="FU33" i="28"/>
  <c r="FT33" i="28" s="1"/>
  <c r="FR33" i="28"/>
  <c r="FQ33" i="28" s="1"/>
  <c r="FO33" i="28"/>
  <c r="FN33" i="28" s="1"/>
  <c r="FL33" i="28"/>
  <c r="FK33" i="28" s="1"/>
  <c r="FI33" i="28"/>
  <c r="FH33" i="28" s="1"/>
  <c r="FF33" i="28"/>
  <c r="FE33" i="28" s="1"/>
  <c r="FC33" i="28"/>
  <c r="FB33" i="28" s="1"/>
  <c r="EZ33" i="28"/>
  <c r="EY33" i="28" s="1"/>
  <c r="EW33" i="28"/>
  <c r="EV33" i="28" s="1"/>
  <c r="ET33" i="28"/>
  <c r="ES33" i="28" s="1"/>
  <c r="EQ33" i="28"/>
  <c r="EP33" i="28" s="1"/>
  <c r="EN33" i="28"/>
  <c r="EM33" i="28" s="1"/>
  <c r="EK33" i="28"/>
  <c r="EJ33" i="28" s="1"/>
  <c r="EH33" i="28"/>
  <c r="EG33" i="28" s="1"/>
  <c r="EE33" i="28"/>
  <c r="ED33" i="28" s="1"/>
  <c r="EB33" i="28"/>
  <c r="EA33" i="28" s="1"/>
  <c r="DY33" i="28"/>
  <c r="DX33" i="28" s="1"/>
  <c r="DV33" i="28"/>
  <c r="DU33" i="28" s="1"/>
  <c r="DS33" i="28"/>
  <c r="DR33" i="28" s="1"/>
  <c r="DP33" i="28"/>
  <c r="DO33" i="28" s="1"/>
  <c r="DM33" i="28"/>
  <c r="DL33" i="28" s="1"/>
  <c r="DJ33" i="28"/>
  <c r="DI33" i="28" s="1"/>
  <c r="DG33" i="28"/>
  <c r="DF33" i="28" s="1"/>
  <c r="DD33" i="28"/>
  <c r="DC33" i="28" s="1"/>
  <c r="DA33" i="28"/>
  <c r="CZ33" i="28" s="1"/>
  <c r="CX33" i="28"/>
  <c r="CW33" i="28"/>
  <c r="CU33" i="28"/>
  <c r="CT33" i="28" s="1"/>
  <c r="CR33" i="28"/>
  <c r="CQ33" i="28" s="1"/>
  <c r="CO33" i="28"/>
  <c r="CN33" i="28" s="1"/>
  <c r="CL33" i="28"/>
  <c r="CK33" i="28" s="1"/>
  <c r="CI33" i="28"/>
  <c r="CH33" i="28" s="1"/>
  <c r="CF33" i="28"/>
  <c r="CE33" i="28" s="1"/>
  <c r="CC33" i="28"/>
  <c r="CB33" i="28" s="1"/>
  <c r="BZ33" i="28"/>
  <c r="BY33" i="28" s="1"/>
  <c r="BW33" i="28"/>
  <c r="BV33" i="28" s="1"/>
  <c r="BT33" i="28"/>
  <c r="BS33" i="28" s="1"/>
  <c r="BQ33" i="28"/>
  <c r="BP33" i="28" s="1"/>
  <c r="BN33" i="28"/>
  <c r="BM33" i="28"/>
  <c r="BK33" i="28"/>
  <c r="BJ33" i="28" s="1"/>
  <c r="BH33" i="28"/>
  <c r="FU32" i="28"/>
  <c r="FT32" i="28" s="1"/>
  <c r="FR32" i="28"/>
  <c r="FQ32" i="28" s="1"/>
  <c r="FO32" i="28"/>
  <c r="FN32" i="28" s="1"/>
  <c r="FL32" i="28"/>
  <c r="FK32" i="28" s="1"/>
  <c r="FI32" i="28"/>
  <c r="FH32" i="28" s="1"/>
  <c r="FF32" i="28"/>
  <c r="FE32" i="28" s="1"/>
  <c r="FC32" i="28"/>
  <c r="FB32" i="28" s="1"/>
  <c r="EZ32" i="28"/>
  <c r="EY32" i="28" s="1"/>
  <c r="EW32" i="28"/>
  <c r="EV32" i="28" s="1"/>
  <c r="ET32" i="28"/>
  <c r="ES32" i="28" s="1"/>
  <c r="EQ32" i="28"/>
  <c r="EP32" i="28" s="1"/>
  <c r="EN32" i="28"/>
  <c r="EM32" i="28" s="1"/>
  <c r="EK32" i="28"/>
  <c r="EJ32" i="28" s="1"/>
  <c r="EH32" i="28"/>
  <c r="EG32" i="28" s="1"/>
  <c r="EE32" i="28"/>
  <c r="ED32" i="28" s="1"/>
  <c r="EB32" i="28"/>
  <c r="EA32" i="28" s="1"/>
  <c r="DY32" i="28"/>
  <c r="DX32" i="28" s="1"/>
  <c r="DV32" i="28"/>
  <c r="DU32" i="28" s="1"/>
  <c r="DS32" i="28"/>
  <c r="DR32" i="28" s="1"/>
  <c r="DP32" i="28"/>
  <c r="DO32" i="28" s="1"/>
  <c r="DM32" i="28"/>
  <c r="DL32" i="28" s="1"/>
  <c r="DJ32" i="28"/>
  <c r="DI32" i="28" s="1"/>
  <c r="DG32" i="28"/>
  <c r="DF32" i="28" s="1"/>
  <c r="DD32" i="28"/>
  <c r="DC32" i="28" s="1"/>
  <c r="DA32" i="28"/>
  <c r="CZ32" i="28" s="1"/>
  <c r="CX32" i="28"/>
  <c r="CW32" i="28" s="1"/>
  <c r="CU32" i="28"/>
  <c r="CT32" i="28" s="1"/>
  <c r="CR32" i="28"/>
  <c r="CQ32" i="28" s="1"/>
  <c r="CO32" i="28"/>
  <c r="CN32" i="28" s="1"/>
  <c r="CL32" i="28"/>
  <c r="CK32" i="28" s="1"/>
  <c r="CI32" i="28"/>
  <c r="CH32" i="28" s="1"/>
  <c r="CF32" i="28"/>
  <c r="CE32" i="28" s="1"/>
  <c r="CC32" i="28"/>
  <c r="CB32" i="28" s="1"/>
  <c r="BZ32" i="28"/>
  <c r="BY32" i="28" s="1"/>
  <c r="BW32" i="28"/>
  <c r="BV32" i="28" s="1"/>
  <c r="BT32" i="28"/>
  <c r="BS32" i="28" s="1"/>
  <c r="BQ32" i="28"/>
  <c r="BP32" i="28" s="1"/>
  <c r="BN32" i="28"/>
  <c r="BM32" i="28" s="1"/>
  <c r="BK32" i="28"/>
  <c r="BJ32" i="28" s="1"/>
  <c r="BH32" i="28"/>
  <c r="FU31" i="28"/>
  <c r="FT31" i="28" s="1"/>
  <c r="FR31" i="28"/>
  <c r="FQ31" i="28" s="1"/>
  <c r="FO31" i="28"/>
  <c r="FN31" i="28" s="1"/>
  <c r="FL31" i="28"/>
  <c r="FK31" i="28" s="1"/>
  <c r="FI31" i="28"/>
  <c r="FH31" i="28" s="1"/>
  <c r="FF31" i="28"/>
  <c r="FE31" i="28" s="1"/>
  <c r="FC31" i="28"/>
  <c r="FB31" i="28" s="1"/>
  <c r="EZ31" i="28"/>
  <c r="EY31" i="28" s="1"/>
  <c r="EW31" i="28"/>
  <c r="EV31" i="28" s="1"/>
  <c r="ET31" i="28"/>
  <c r="ES31" i="28" s="1"/>
  <c r="EQ31" i="28"/>
  <c r="EP31" i="28" s="1"/>
  <c r="EN31" i="28"/>
  <c r="EM31" i="28" s="1"/>
  <c r="EK31" i="28"/>
  <c r="EJ31" i="28" s="1"/>
  <c r="EH31" i="28"/>
  <c r="EG31" i="28" s="1"/>
  <c r="EE31" i="28"/>
  <c r="ED31" i="28" s="1"/>
  <c r="EB31" i="28"/>
  <c r="EA31" i="28" s="1"/>
  <c r="DY31" i="28"/>
  <c r="DX31" i="28" s="1"/>
  <c r="DV31" i="28"/>
  <c r="DU31" i="28" s="1"/>
  <c r="DS31" i="28"/>
  <c r="DR31" i="28" s="1"/>
  <c r="DP31" i="28"/>
  <c r="DO31" i="28" s="1"/>
  <c r="DM31" i="28"/>
  <c r="DL31" i="28" s="1"/>
  <c r="DJ31" i="28"/>
  <c r="DI31" i="28" s="1"/>
  <c r="DG31" i="28"/>
  <c r="DF31" i="28" s="1"/>
  <c r="DD31" i="28"/>
  <c r="DC31" i="28" s="1"/>
  <c r="DA31" i="28"/>
  <c r="CZ31" i="28" s="1"/>
  <c r="CX31" i="28"/>
  <c r="CW31" i="28" s="1"/>
  <c r="CU31" i="28"/>
  <c r="CT31" i="28" s="1"/>
  <c r="CR31" i="28"/>
  <c r="CQ31" i="28" s="1"/>
  <c r="CO31" i="28"/>
  <c r="CN31" i="28" s="1"/>
  <c r="CL31" i="28"/>
  <c r="CK31" i="28" s="1"/>
  <c r="CI31" i="28"/>
  <c r="CH31" i="28" s="1"/>
  <c r="CF31" i="28"/>
  <c r="CE31" i="28" s="1"/>
  <c r="CC31" i="28"/>
  <c r="CB31" i="28" s="1"/>
  <c r="BZ31" i="28"/>
  <c r="BY31" i="28" s="1"/>
  <c r="BW31" i="28"/>
  <c r="BV31" i="28" s="1"/>
  <c r="BT31" i="28"/>
  <c r="BS31" i="28" s="1"/>
  <c r="BQ31" i="28"/>
  <c r="BP31" i="28" s="1"/>
  <c r="BN31" i="28"/>
  <c r="BM31" i="28" s="1"/>
  <c r="BK31" i="28"/>
  <c r="BJ31" i="28" s="1"/>
  <c r="BH31" i="28"/>
  <c r="FU30" i="28"/>
  <c r="FT30" i="28" s="1"/>
  <c r="FR30" i="28"/>
  <c r="FQ30" i="28" s="1"/>
  <c r="FO30" i="28"/>
  <c r="FN30" i="28" s="1"/>
  <c r="FL30" i="28"/>
  <c r="FK30" i="28" s="1"/>
  <c r="FI30" i="28"/>
  <c r="FH30" i="28" s="1"/>
  <c r="FF30" i="28"/>
  <c r="FE30" i="28" s="1"/>
  <c r="FC30" i="28"/>
  <c r="FB30" i="28" s="1"/>
  <c r="EZ30" i="28"/>
  <c r="EY30" i="28" s="1"/>
  <c r="EW30" i="28"/>
  <c r="EV30" i="28" s="1"/>
  <c r="ET30" i="28"/>
  <c r="ES30" i="28" s="1"/>
  <c r="EQ30" i="28"/>
  <c r="EP30" i="28" s="1"/>
  <c r="EN30" i="28"/>
  <c r="EM30" i="28" s="1"/>
  <c r="EK30" i="28"/>
  <c r="EJ30" i="28" s="1"/>
  <c r="EH30" i="28"/>
  <c r="EG30" i="28" s="1"/>
  <c r="EE30" i="28"/>
  <c r="ED30" i="28" s="1"/>
  <c r="EB30" i="28"/>
  <c r="EA30" i="28" s="1"/>
  <c r="DY30" i="28"/>
  <c r="DX30" i="28" s="1"/>
  <c r="DV30" i="28"/>
  <c r="DU30" i="28" s="1"/>
  <c r="DS30" i="28"/>
  <c r="DR30" i="28" s="1"/>
  <c r="DP30" i="28"/>
  <c r="DO30" i="28" s="1"/>
  <c r="DM30" i="28"/>
  <c r="DL30" i="28" s="1"/>
  <c r="DJ30" i="28"/>
  <c r="DI30" i="28" s="1"/>
  <c r="DG30" i="28"/>
  <c r="DF30" i="28" s="1"/>
  <c r="DD30" i="28"/>
  <c r="DC30" i="28" s="1"/>
  <c r="DA30" i="28"/>
  <c r="CZ30" i="28" s="1"/>
  <c r="CX30" i="28"/>
  <c r="CW30" i="28" s="1"/>
  <c r="CU30" i="28"/>
  <c r="CT30" i="28" s="1"/>
  <c r="CR30" i="28"/>
  <c r="CQ30" i="28" s="1"/>
  <c r="CO30" i="28"/>
  <c r="CN30" i="28" s="1"/>
  <c r="CL30" i="28"/>
  <c r="CK30" i="28" s="1"/>
  <c r="CI30" i="28"/>
  <c r="CH30" i="28" s="1"/>
  <c r="CF30" i="28"/>
  <c r="CE30" i="28" s="1"/>
  <c r="CC30" i="28"/>
  <c r="CB30" i="28" s="1"/>
  <c r="BZ30" i="28"/>
  <c r="BY30" i="28" s="1"/>
  <c r="BW30" i="28"/>
  <c r="BV30" i="28" s="1"/>
  <c r="BT30" i="28"/>
  <c r="BS30" i="28" s="1"/>
  <c r="BQ30" i="28"/>
  <c r="BP30" i="28" s="1"/>
  <c r="BN30" i="28"/>
  <c r="BM30" i="28" s="1"/>
  <c r="BK30" i="28"/>
  <c r="BJ30" i="28" s="1"/>
  <c r="BH30" i="28"/>
  <c r="FU29" i="28"/>
  <c r="FT29" i="28" s="1"/>
  <c r="FR29" i="28"/>
  <c r="FQ29" i="28" s="1"/>
  <c r="FO29" i="28"/>
  <c r="FN29" i="28" s="1"/>
  <c r="FL29" i="28"/>
  <c r="FK29" i="28" s="1"/>
  <c r="FI29" i="28"/>
  <c r="FH29" i="28" s="1"/>
  <c r="FF29" i="28"/>
  <c r="FE29" i="28" s="1"/>
  <c r="FC29" i="28"/>
  <c r="FB29" i="28" s="1"/>
  <c r="EZ29" i="28"/>
  <c r="EY29" i="28" s="1"/>
  <c r="EW29" i="28"/>
  <c r="EV29" i="28" s="1"/>
  <c r="ET29" i="28"/>
  <c r="ES29" i="28" s="1"/>
  <c r="EQ29" i="28"/>
  <c r="EP29" i="28" s="1"/>
  <c r="EN29" i="28"/>
  <c r="EM29" i="28" s="1"/>
  <c r="EK29" i="28"/>
  <c r="EJ29" i="28" s="1"/>
  <c r="EH29" i="28"/>
  <c r="EG29" i="28" s="1"/>
  <c r="EE29" i="28"/>
  <c r="ED29" i="28" s="1"/>
  <c r="EB29" i="28"/>
  <c r="EA29" i="28" s="1"/>
  <c r="DY29" i="28"/>
  <c r="DX29" i="28" s="1"/>
  <c r="DV29" i="28"/>
  <c r="DU29" i="28" s="1"/>
  <c r="DS29" i="28"/>
  <c r="DR29" i="28" s="1"/>
  <c r="DP29" i="28"/>
  <c r="DO29" i="28" s="1"/>
  <c r="DM29" i="28"/>
  <c r="DL29" i="28" s="1"/>
  <c r="DJ29" i="28"/>
  <c r="DI29" i="28" s="1"/>
  <c r="DG29" i="28"/>
  <c r="DF29" i="28" s="1"/>
  <c r="DD29" i="28"/>
  <c r="DC29" i="28" s="1"/>
  <c r="DA29" i="28"/>
  <c r="CZ29" i="28" s="1"/>
  <c r="CX29" i="28"/>
  <c r="CW29" i="28" s="1"/>
  <c r="CU29" i="28"/>
  <c r="CT29" i="28" s="1"/>
  <c r="CR29" i="28"/>
  <c r="CQ29" i="28" s="1"/>
  <c r="CO29" i="28"/>
  <c r="CN29" i="28" s="1"/>
  <c r="CL29" i="28"/>
  <c r="CK29" i="28" s="1"/>
  <c r="CI29" i="28"/>
  <c r="CH29" i="28" s="1"/>
  <c r="CF29" i="28"/>
  <c r="CE29" i="28" s="1"/>
  <c r="CC29" i="28"/>
  <c r="CB29" i="28" s="1"/>
  <c r="BZ29" i="28"/>
  <c r="BY29" i="28" s="1"/>
  <c r="BW29" i="28"/>
  <c r="BV29" i="28" s="1"/>
  <c r="BT29" i="28"/>
  <c r="BS29" i="28" s="1"/>
  <c r="BQ29" i="28"/>
  <c r="BP29" i="28" s="1"/>
  <c r="BN29" i="28"/>
  <c r="BM29" i="28" s="1"/>
  <c r="BK29" i="28"/>
  <c r="BJ29" i="28" s="1"/>
  <c r="BH29" i="28"/>
  <c r="FU28" i="28"/>
  <c r="FT28" i="28" s="1"/>
  <c r="FR28" i="28"/>
  <c r="FQ28" i="28" s="1"/>
  <c r="FO28" i="28"/>
  <c r="FN28" i="28" s="1"/>
  <c r="FL28" i="28"/>
  <c r="FK28" i="28" s="1"/>
  <c r="FI28" i="28"/>
  <c r="FH28" i="28" s="1"/>
  <c r="FF28" i="28"/>
  <c r="FE28" i="28" s="1"/>
  <c r="FC28" i="28"/>
  <c r="FB28" i="28" s="1"/>
  <c r="EZ28" i="28"/>
  <c r="EY28" i="28" s="1"/>
  <c r="EW28" i="28"/>
  <c r="EV28" i="28" s="1"/>
  <c r="ET28" i="28"/>
  <c r="ES28" i="28" s="1"/>
  <c r="EQ28" i="28"/>
  <c r="EP28" i="28" s="1"/>
  <c r="EN28" i="28"/>
  <c r="EM28" i="28" s="1"/>
  <c r="EK28" i="28"/>
  <c r="EJ28" i="28" s="1"/>
  <c r="EH28" i="28"/>
  <c r="EG28" i="28" s="1"/>
  <c r="EE28" i="28"/>
  <c r="ED28" i="28" s="1"/>
  <c r="EB28" i="28"/>
  <c r="EA28" i="28" s="1"/>
  <c r="DY28" i="28"/>
  <c r="DX28" i="28" s="1"/>
  <c r="DV28" i="28"/>
  <c r="DU28" i="28" s="1"/>
  <c r="DS28" i="28"/>
  <c r="DR28" i="28" s="1"/>
  <c r="DP28" i="28"/>
  <c r="DO28" i="28" s="1"/>
  <c r="DM28" i="28"/>
  <c r="DL28" i="28" s="1"/>
  <c r="DJ28" i="28"/>
  <c r="DI28" i="28" s="1"/>
  <c r="DG28" i="28"/>
  <c r="DF28" i="28" s="1"/>
  <c r="DD28" i="28"/>
  <c r="DC28" i="28" s="1"/>
  <c r="DA28" i="28"/>
  <c r="CZ28" i="28" s="1"/>
  <c r="CX28" i="28"/>
  <c r="CW28" i="28" s="1"/>
  <c r="CU28" i="28"/>
  <c r="CT28" i="28" s="1"/>
  <c r="CR28" i="28"/>
  <c r="CQ28" i="28" s="1"/>
  <c r="CO28" i="28"/>
  <c r="CN28" i="28" s="1"/>
  <c r="CL28" i="28"/>
  <c r="CK28" i="28" s="1"/>
  <c r="CI28" i="28"/>
  <c r="CH28" i="28" s="1"/>
  <c r="CF28" i="28"/>
  <c r="CE28" i="28" s="1"/>
  <c r="CC28" i="28"/>
  <c r="CB28" i="28" s="1"/>
  <c r="BZ28" i="28"/>
  <c r="BY28" i="28" s="1"/>
  <c r="BW28" i="28"/>
  <c r="BV28" i="28" s="1"/>
  <c r="BT28" i="28"/>
  <c r="BS28" i="28" s="1"/>
  <c r="BQ28" i="28"/>
  <c r="BP28" i="28" s="1"/>
  <c r="BN28" i="28"/>
  <c r="BM28" i="28" s="1"/>
  <c r="BK28" i="28"/>
  <c r="BJ28" i="28" s="1"/>
  <c r="BH28" i="28"/>
  <c r="FU27" i="28"/>
  <c r="FT27" i="28" s="1"/>
  <c r="FR27" i="28"/>
  <c r="FQ27" i="28" s="1"/>
  <c r="FO27" i="28"/>
  <c r="FN27" i="28" s="1"/>
  <c r="FL27" i="28"/>
  <c r="FK27" i="28" s="1"/>
  <c r="FI27" i="28"/>
  <c r="FH27" i="28" s="1"/>
  <c r="FF27" i="28"/>
  <c r="FE27" i="28" s="1"/>
  <c r="FC27" i="28"/>
  <c r="FB27" i="28" s="1"/>
  <c r="EZ27" i="28"/>
  <c r="EY27" i="28" s="1"/>
  <c r="EW27" i="28"/>
  <c r="EV27" i="28" s="1"/>
  <c r="ET27" i="28"/>
  <c r="ES27" i="28" s="1"/>
  <c r="EQ27" i="28"/>
  <c r="EP27" i="28" s="1"/>
  <c r="EN27" i="28"/>
  <c r="EM27" i="28" s="1"/>
  <c r="EK27" i="28"/>
  <c r="EJ27" i="28" s="1"/>
  <c r="EH27" i="28"/>
  <c r="EG27" i="28" s="1"/>
  <c r="EE27" i="28"/>
  <c r="ED27" i="28" s="1"/>
  <c r="EB27" i="28"/>
  <c r="EA27" i="28" s="1"/>
  <c r="DY27" i="28"/>
  <c r="DX27" i="28" s="1"/>
  <c r="DV27" i="28"/>
  <c r="DU27" i="28" s="1"/>
  <c r="DS27" i="28"/>
  <c r="DR27" i="28" s="1"/>
  <c r="DP27" i="28"/>
  <c r="DO27" i="28" s="1"/>
  <c r="DM27" i="28"/>
  <c r="DL27" i="28" s="1"/>
  <c r="DJ27" i="28"/>
  <c r="DI27" i="28" s="1"/>
  <c r="DG27" i="28"/>
  <c r="DF27" i="28" s="1"/>
  <c r="DD27" i="28"/>
  <c r="DC27" i="28" s="1"/>
  <c r="DA27" i="28"/>
  <c r="CZ27" i="28" s="1"/>
  <c r="CX27" i="28"/>
  <c r="CW27" i="28" s="1"/>
  <c r="CU27" i="28"/>
  <c r="CT27" i="28" s="1"/>
  <c r="CR27" i="28"/>
  <c r="CQ27" i="28" s="1"/>
  <c r="CO27" i="28"/>
  <c r="CN27" i="28"/>
  <c r="CL27" i="28"/>
  <c r="CK27" i="28" s="1"/>
  <c r="CI27" i="28"/>
  <c r="CH27" i="28" s="1"/>
  <c r="CF27" i="28"/>
  <c r="CE27" i="28" s="1"/>
  <c r="CC27" i="28"/>
  <c r="CB27" i="28" s="1"/>
  <c r="BZ27" i="28"/>
  <c r="BY27" i="28" s="1"/>
  <c r="BW27" i="28"/>
  <c r="BV27" i="28" s="1"/>
  <c r="BT27" i="28"/>
  <c r="BS27" i="28" s="1"/>
  <c r="BQ27" i="28"/>
  <c r="BP27" i="28" s="1"/>
  <c r="BN27" i="28"/>
  <c r="BM27" i="28" s="1"/>
  <c r="BK27" i="28"/>
  <c r="BJ27" i="28" s="1"/>
  <c r="BH27" i="28"/>
  <c r="FU26" i="28"/>
  <c r="FT26" i="28" s="1"/>
  <c r="FR26" i="28"/>
  <c r="FQ26" i="28" s="1"/>
  <c r="FO26" i="28"/>
  <c r="FN26" i="28" s="1"/>
  <c r="FL26" i="28"/>
  <c r="FK26" i="28" s="1"/>
  <c r="FI26" i="28"/>
  <c r="FH26" i="28" s="1"/>
  <c r="FF26" i="28"/>
  <c r="FE26" i="28" s="1"/>
  <c r="FC26" i="28"/>
  <c r="FB26" i="28" s="1"/>
  <c r="EZ26" i="28"/>
  <c r="EY26" i="28" s="1"/>
  <c r="EW26" i="28"/>
  <c r="EV26" i="28" s="1"/>
  <c r="ET26" i="28"/>
  <c r="ES26" i="28" s="1"/>
  <c r="EQ26" i="28"/>
  <c r="EP26" i="28" s="1"/>
  <c r="EN26" i="28"/>
  <c r="EM26" i="28" s="1"/>
  <c r="EK26" i="28"/>
  <c r="EJ26" i="28" s="1"/>
  <c r="EH26" i="28"/>
  <c r="EG26" i="28" s="1"/>
  <c r="EE26" i="28"/>
  <c r="ED26" i="28" s="1"/>
  <c r="EB26" i="28"/>
  <c r="EA26" i="28" s="1"/>
  <c r="DY26" i="28"/>
  <c r="DX26" i="28" s="1"/>
  <c r="DV26" i="28"/>
  <c r="DU26" i="28" s="1"/>
  <c r="DS26" i="28"/>
  <c r="DR26" i="28" s="1"/>
  <c r="DP26" i="28"/>
  <c r="DO26" i="28" s="1"/>
  <c r="DM26" i="28"/>
  <c r="DL26" i="28" s="1"/>
  <c r="DJ26" i="28"/>
  <c r="DI26" i="28" s="1"/>
  <c r="DG26" i="28"/>
  <c r="DF26" i="28" s="1"/>
  <c r="DD26" i="28"/>
  <c r="DC26" i="28" s="1"/>
  <c r="DA26" i="28"/>
  <c r="CZ26" i="28" s="1"/>
  <c r="CX26" i="28"/>
  <c r="CW26" i="28" s="1"/>
  <c r="CU26" i="28"/>
  <c r="CT26" i="28" s="1"/>
  <c r="CR26" i="28"/>
  <c r="CQ26" i="28" s="1"/>
  <c r="CO26" i="28"/>
  <c r="CN26" i="28" s="1"/>
  <c r="CL26" i="28"/>
  <c r="CK26" i="28" s="1"/>
  <c r="CI26" i="28"/>
  <c r="CH26" i="28" s="1"/>
  <c r="CF26" i="28"/>
  <c r="CE26" i="28" s="1"/>
  <c r="CC26" i="28"/>
  <c r="CB26" i="28" s="1"/>
  <c r="BZ26" i="28"/>
  <c r="BY26" i="28" s="1"/>
  <c r="BW26" i="28"/>
  <c r="BV26" i="28" s="1"/>
  <c r="BT26" i="28"/>
  <c r="BS26" i="28" s="1"/>
  <c r="BQ26" i="28"/>
  <c r="BP26" i="28" s="1"/>
  <c r="BN26" i="28"/>
  <c r="BM26" i="28" s="1"/>
  <c r="BK26" i="28"/>
  <c r="BJ26" i="28" s="1"/>
  <c r="BH26" i="28"/>
  <c r="FU25" i="28"/>
  <c r="FT25" i="28" s="1"/>
  <c r="FR25" i="28"/>
  <c r="FQ25" i="28" s="1"/>
  <c r="FO25" i="28"/>
  <c r="FN25" i="28" s="1"/>
  <c r="FL25" i="28"/>
  <c r="FK25" i="28" s="1"/>
  <c r="FI25" i="28"/>
  <c r="FH25" i="28" s="1"/>
  <c r="FF25" i="28"/>
  <c r="FE25" i="28" s="1"/>
  <c r="FC25" i="28"/>
  <c r="FB25" i="28" s="1"/>
  <c r="EZ25" i="28"/>
  <c r="EY25" i="28" s="1"/>
  <c r="EW25" i="28"/>
  <c r="EV25" i="28" s="1"/>
  <c r="ET25" i="28"/>
  <c r="ES25" i="28" s="1"/>
  <c r="EQ25" i="28"/>
  <c r="EP25" i="28" s="1"/>
  <c r="EN25" i="28"/>
  <c r="EM25" i="28" s="1"/>
  <c r="EK25" i="28"/>
  <c r="EJ25" i="28" s="1"/>
  <c r="EH25" i="28"/>
  <c r="EG25" i="28" s="1"/>
  <c r="EE25" i="28"/>
  <c r="ED25" i="28" s="1"/>
  <c r="EB25" i="28"/>
  <c r="EA25" i="28" s="1"/>
  <c r="DY25" i="28"/>
  <c r="DX25" i="28" s="1"/>
  <c r="DV25" i="28"/>
  <c r="DU25" i="28" s="1"/>
  <c r="DS25" i="28"/>
  <c r="DR25" i="28" s="1"/>
  <c r="DP25" i="28"/>
  <c r="DO25" i="28" s="1"/>
  <c r="DM25" i="28"/>
  <c r="DL25" i="28" s="1"/>
  <c r="DJ25" i="28"/>
  <c r="DI25" i="28" s="1"/>
  <c r="DG25" i="28"/>
  <c r="DF25" i="28" s="1"/>
  <c r="DD25" i="28"/>
  <c r="DC25" i="28" s="1"/>
  <c r="DA25" i="28"/>
  <c r="CZ25" i="28" s="1"/>
  <c r="CX25" i="28"/>
  <c r="CW25" i="28" s="1"/>
  <c r="CU25" i="28"/>
  <c r="CT25" i="28" s="1"/>
  <c r="CR25" i="28"/>
  <c r="CQ25" i="28" s="1"/>
  <c r="CO25" i="28"/>
  <c r="CN25" i="28" s="1"/>
  <c r="CL25" i="28"/>
  <c r="CK25" i="28" s="1"/>
  <c r="CI25" i="28"/>
  <c r="CH25" i="28" s="1"/>
  <c r="CF25" i="28"/>
  <c r="CE25" i="28" s="1"/>
  <c r="CC25" i="28"/>
  <c r="CB25" i="28" s="1"/>
  <c r="BZ25" i="28"/>
  <c r="BY25" i="28" s="1"/>
  <c r="BW25" i="28"/>
  <c r="BV25" i="28" s="1"/>
  <c r="BT25" i="28"/>
  <c r="BS25" i="28" s="1"/>
  <c r="BQ25" i="28"/>
  <c r="BP25" i="28" s="1"/>
  <c r="BN25" i="28"/>
  <c r="BM25" i="28" s="1"/>
  <c r="BK25" i="28"/>
  <c r="BJ25" i="28" s="1"/>
  <c r="BH25" i="28"/>
  <c r="FU24" i="28"/>
  <c r="FT24" i="28" s="1"/>
  <c r="FR24" i="28"/>
  <c r="FQ24" i="28" s="1"/>
  <c r="FO24" i="28"/>
  <c r="FN24" i="28" s="1"/>
  <c r="FL24" i="28"/>
  <c r="FK24" i="28" s="1"/>
  <c r="FI24" i="28"/>
  <c r="FH24" i="28" s="1"/>
  <c r="FF24" i="28"/>
  <c r="FE24" i="28" s="1"/>
  <c r="FC24" i="28"/>
  <c r="FB24" i="28" s="1"/>
  <c r="EZ24" i="28"/>
  <c r="EY24" i="28" s="1"/>
  <c r="EW24" i="28"/>
  <c r="EV24" i="28" s="1"/>
  <c r="ET24" i="28"/>
  <c r="ES24" i="28" s="1"/>
  <c r="EQ24" i="28"/>
  <c r="EP24" i="28" s="1"/>
  <c r="EN24" i="28"/>
  <c r="EM24" i="28" s="1"/>
  <c r="EK24" i="28"/>
  <c r="EJ24" i="28" s="1"/>
  <c r="EH24" i="28"/>
  <c r="EG24" i="28" s="1"/>
  <c r="EE24" i="28"/>
  <c r="ED24" i="28" s="1"/>
  <c r="EB24" i="28"/>
  <c r="EA24" i="28" s="1"/>
  <c r="DY24" i="28"/>
  <c r="DX24" i="28" s="1"/>
  <c r="DV24" i="28"/>
  <c r="DU24" i="28" s="1"/>
  <c r="DS24" i="28"/>
  <c r="DR24" i="28" s="1"/>
  <c r="DP24" i="28"/>
  <c r="DO24" i="28" s="1"/>
  <c r="DM24" i="28"/>
  <c r="DL24" i="28" s="1"/>
  <c r="DJ24" i="28"/>
  <c r="DI24" i="28" s="1"/>
  <c r="DG24" i="28"/>
  <c r="DF24" i="28" s="1"/>
  <c r="DD24" i="28"/>
  <c r="DC24" i="28" s="1"/>
  <c r="DA24" i="28"/>
  <c r="CZ24" i="28" s="1"/>
  <c r="CX24" i="28"/>
  <c r="CW24" i="28" s="1"/>
  <c r="CU24" i="28"/>
  <c r="CT24" i="28" s="1"/>
  <c r="CR24" i="28"/>
  <c r="CQ24" i="28" s="1"/>
  <c r="CO24" i="28"/>
  <c r="CN24" i="28" s="1"/>
  <c r="CL24" i="28"/>
  <c r="CK24" i="28" s="1"/>
  <c r="CI24" i="28"/>
  <c r="CH24" i="28" s="1"/>
  <c r="CF24" i="28"/>
  <c r="CE24" i="28" s="1"/>
  <c r="CC24" i="28"/>
  <c r="CB24" i="28" s="1"/>
  <c r="BZ24" i="28"/>
  <c r="BY24" i="28" s="1"/>
  <c r="BW24" i="28"/>
  <c r="BV24" i="28" s="1"/>
  <c r="BT24" i="28"/>
  <c r="BS24" i="28" s="1"/>
  <c r="BQ24" i="28"/>
  <c r="BP24" i="28" s="1"/>
  <c r="BN24" i="28"/>
  <c r="BM24" i="28" s="1"/>
  <c r="BK24" i="28"/>
  <c r="BJ24" i="28" s="1"/>
  <c r="BH24" i="28"/>
  <c r="FU23" i="28"/>
  <c r="FT23" i="28" s="1"/>
  <c r="FR23" i="28"/>
  <c r="FQ23" i="28" s="1"/>
  <c r="FO23" i="28"/>
  <c r="FN23" i="28" s="1"/>
  <c r="FL23" i="28"/>
  <c r="FK23" i="28" s="1"/>
  <c r="FI23" i="28"/>
  <c r="FH23" i="28" s="1"/>
  <c r="FF23" i="28"/>
  <c r="FE23" i="28" s="1"/>
  <c r="FC23" i="28"/>
  <c r="FB23" i="28" s="1"/>
  <c r="EZ23" i="28"/>
  <c r="EY23" i="28" s="1"/>
  <c r="EW23" i="28"/>
  <c r="EV23" i="28" s="1"/>
  <c r="ET23" i="28"/>
  <c r="ES23" i="28" s="1"/>
  <c r="EQ23" i="28"/>
  <c r="EP23" i="28" s="1"/>
  <c r="EN23" i="28"/>
  <c r="EM23" i="28" s="1"/>
  <c r="EK23" i="28"/>
  <c r="EJ23" i="28" s="1"/>
  <c r="EH23" i="28"/>
  <c r="EG23" i="28" s="1"/>
  <c r="EE23" i="28"/>
  <c r="ED23" i="28" s="1"/>
  <c r="EB23" i="28"/>
  <c r="EA23" i="28" s="1"/>
  <c r="DY23" i="28"/>
  <c r="DX23" i="28" s="1"/>
  <c r="DV23" i="28"/>
  <c r="DU23" i="28" s="1"/>
  <c r="DS23" i="28"/>
  <c r="DR23" i="28" s="1"/>
  <c r="DP23" i="28"/>
  <c r="DO23" i="28" s="1"/>
  <c r="DM23" i="28"/>
  <c r="DL23" i="28" s="1"/>
  <c r="DJ23" i="28"/>
  <c r="DI23" i="28" s="1"/>
  <c r="DG23" i="28"/>
  <c r="DF23" i="28" s="1"/>
  <c r="DD23" i="28"/>
  <c r="DC23" i="28" s="1"/>
  <c r="DA23" i="28"/>
  <c r="CZ23" i="28" s="1"/>
  <c r="CX23" i="28"/>
  <c r="CW23" i="28" s="1"/>
  <c r="CU23" i="28"/>
  <c r="CT23" i="28" s="1"/>
  <c r="CR23" i="28"/>
  <c r="CQ23" i="28" s="1"/>
  <c r="CO23" i="28"/>
  <c r="CN23" i="28" s="1"/>
  <c r="CL23" i="28"/>
  <c r="CK23" i="28" s="1"/>
  <c r="CI23" i="28"/>
  <c r="CH23" i="28" s="1"/>
  <c r="CF23" i="28"/>
  <c r="CE23" i="28" s="1"/>
  <c r="CC23" i="28"/>
  <c r="CB23" i="28" s="1"/>
  <c r="BZ23" i="28"/>
  <c r="BY23" i="28" s="1"/>
  <c r="BW23" i="28"/>
  <c r="BV23" i="28" s="1"/>
  <c r="BT23" i="28"/>
  <c r="BS23" i="28" s="1"/>
  <c r="BQ23" i="28"/>
  <c r="BP23" i="28" s="1"/>
  <c r="BN23" i="28"/>
  <c r="BM23" i="28" s="1"/>
  <c r="BK23" i="28"/>
  <c r="BJ23" i="28" s="1"/>
  <c r="BH23" i="28"/>
  <c r="FU22" i="28"/>
  <c r="FT22" i="28" s="1"/>
  <c r="FR22" i="28"/>
  <c r="FQ22" i="28" s="1"/>
  <c r="FO22" i="28"/>
  <c r="FN22" i="28" s="1"/>
  <c r="FL22" i="28"/>
  <c r="FK22" i="28" s="1"/>
  <c r="FI22" i="28"/>
  <c r="FH22" i="28" s="1"/>
  <c r="FF22" i="28"/>
  <c r="FE22" i="28" s="1"/>
  <c r="FC22" i="28"/>
  <c r="FB22" i="28" s="1"/>
  <c r="EZ22" i="28"/>
  <c r="EY22" i="28" s="1"/>
  <c r="EW22" i="28"/>
  <c r="EV22" i="28" s="1"/>
  <c r="ET22" i="28"/>
  <c r="ES22" i="28" s="1"/>
  <c r="EQ22" i="28"/>
  <c r="EP22" i="28" s="1"/>
  <c r="EN22" i="28"/>
  <c r="EM22" i="28" s="1"/>
  <c r="EK22" i="28"/>
  <c r="EJ22" i="28" s="1"/>
  <c r="EH22" i="28"/>
  <c r="EG22" i="28" s="1"/>
  <c r="EE22" i="28"/>
  <c r="ED22" i="28" s="1"/>
  <c r="EB22" i="28"/>
  <c r="EA22" i="28" s="1"/>
  <c r="DY22" i="28"/>
  <c r="DX22" i="28" s="1"/>
  <c r="DV22" i="28"/>
  <c r="DU22" i="28" s="1"/>
  <c r="DS22" i="28"/>
  <c r="DR22" i="28" s="1"/>
  <c r="DP22" i="28"/>
  <c r="DO22" i="28" s="1"/>
  <c r="DM22" i="28"/>
  <c r="DL22" i="28" s="1"/>
  <c r="DJ22" i="28"/>
  <c r="DI22" i="28" s="1"/>
  <c r="DG22" i="28"/>
  <c r="DF22" i="28" s="1"/>
  <c r="DD22" i="28"/>
  <c r="DC22" i="28" s="1"/>
  <c r="DA22" i="28"/>
  <c r="CZ22" i="28" s="1"/>
  <c r="CX22" i="28"/>
  <c r="CW22" i="28" s="1"/>
  <c r="CU22" i="28"/>
  <c r="CT22" i="28" s="1"/>
  <c r="CR22" i="28"/>
  <c r="CQ22" i="28" s="1"/>
  <c r="CO22" i="28"/>
  <c r="CN22" i="28" s="1"/>
  <c r="CL22" i="28"/>
  <c r="CK22" i="28" s="1"/>
  <c r="CI22" i="28"/>
  <c r="CH22" i="28" s="1"/>
  <c r="CF22" i="28"/>
  <c r="CE22" i="28" s="1"/>
  <c r="CC22" i="28"/>
  <c r="CB22" i="28" s="1"/>
  <c r="BZ22" i="28"/>
  <c r="BY22" i="28" s="1"/>
  <c r="BW22" i="28"/>
  <c r="BV22" i="28" s="1"/>
  <c r="BT22" i="28"/>
  <c r="BS22" i="28" s="1"/>
  <c r="BQ22" i="28"/>
  <c r="BP22" i="28" s="1"/>
  <c r="BN22" i="28"/>
  <c r="BM22" i="28" s="1"/>
  <c r="BK22" i="28"/>
  <c r="BJ22" i="28" s="1"/>
  <c r="BH22" i="28"/>
  <c r="FU21" i="28"/>
  <c r="FT21" i="28" s="1"/>
  <c r="FR21" i="28"/>
  <c r="FQ21" i="28" s="1"/>
  <c r="FO21" i="28"/>
  <c r="FN21" i="28" s="1"/>
  <c r="FL21" i="28"/>
  <c r="FK21" i="28" s="1"/>
  <c r="FI21" i="28"/>
  <c r="FH21" i="28" s="1"/>
  <c r="FF21" i="28"/>
  <c r="FE21" i="28" s="1"/>
  <c r="FC21" i="28"/>
  <c r="FB21" i="28" s="1"/>
  <c r="EZ21" i="28"/>
  <c r="EY21" i="28" s="1"/>
  <c r="EW21" i="28"/>
  <c r="EV21" i="28" s="1"/>
  <c r="ET21" i="28"/>
  <c r="ES21" i="28" s="1"/>
  <c r="EQ21" i="28"/>
  <c r="EP21" i="28" s="1"/>
  <c r="EN21" i="28"/>
  <c r="EM21" i="28" s="1"/>
  <c r="EK21" i="28"/>
  <c r="EJ21" i="28" s="1"/>
  <c r="EH21" i="28"/>
  <c r="EG21" i="28" s="1"/>
  <c r="EE21" i="28"/>
  <c r="ED21" i="28" s="1"/>
  <c r="EB21" i="28"/>
  <c r="EA21" i="28" s="1"/>
  <c r="DY21" i="28"/>
  <c r="DX21" i="28" s="1"/>
  <c r="DV21" i="28"/>
  <c r="DU21" i="28" s="1"/>
  <c r="DS21" i="28"/>
  <c r="DR21" i="28" s="1"/>
  <c r="DP21" i="28"/>
  <c r="DO21" i="28" s="1"/>
  <c r="DM21" i="28"/>
  <c r="DL21" i="28" s="1"/>
  <c r="DJ21" i="28"/>
  <c r="DI21" i="28" s="1"/>
  <c r="DG21" i="28"/>
  <c r="DF21" i="28" s="1"/>
  <c r="DD21" i="28"/>
  <c r="DC21" i="28" s="1"/>
  <c r="DA21" i="28"/>
  <c r="CZ21" i="28" s="1"/>
  <c r="CX21" i="28"/>
  <c r="CW21" i="28" s="1"/>
  <c r="CU21" i="28"/>
  <c r="CT21" i="28" s="1"/>
  <c r="CR21" i="28"/>
  <c r="CQ21" i="28" s="1"/>
  <c r="CO21" i="28"/>
  <c r="CN21" i="28" s="1"/>
  <c r="CL21" i="28"/>
  <c r="CK21" i="28" s="1"/>
  <c r="CI21" i="28"/>
  <c r="CH21" i="28" s="1"/>
  <c r="CF21" i="28"/>
  <c r="CE21" i="28" s="1"/>
  <c r="CC21" i="28"/>
  <c r="CB21" i="28" s="1"/>
  <c r="BZ21" i="28"/>
  <c r="BY21" i="28" s="1"/>
  <c r="BW21" i="28"/>
  <c r="BV21" i="28" s="1"/>
  <c r="BT21" i="28"/>
  <c r="BS21" i="28" s="1"/>
  <c r="BQ21" i="28"/>
  <c r="BP21" i="28" s="1"/>
  <c r="BN21" i="28"/>
  <c r="BM21" i="28" s="1"/>
  <c r="BK21" i="28"/>
  <c r="BJ21" i="28" s="1"/>
  <c r="BH21" i="28"/>
  <c r="FU20" i="28"/>
  <c r="FT20" i="28" s="1"/>
  <c r="FR20" i="28"/>
  <c r="FQ20" i="28" s="1"/>
  <c r="FO20" i="28"/>
  <c r="FN20" i="28" s="1"/>
  <c r="FL20" i="28"/>
  <c r="FK20" i="28" s="1"/>
  <c r="FI20" i="28"/>
  <c r="FH20" i="28" s="1"/>
  <c r="FF20" i="28"/>
  <c r="FE20" i="28" s="1"/>
  <c r="FC20" i="28"/>
  <c r="FB20" i="28" s="1"/>
  <c r="EZ20" i="28"/>
  <c r="EY20" i="28" s="1"/>
  <c r="EW20" i="28"/>
  <c r="EV20" i="28" s="1"/>
  <c r="ET20" i="28"/>
  <c r="ES20" i="28" s="1"/>
  <c r="EQ20" i="28"/>
  <c r="EP20" i="28" s="1"/>
  <c r="EN20" i="28"/>
  <c r="EM20" i="28" s="1"/>
  <c r="EK20" i="28"/>
  <c r="EJ20" i="28" s="1"/>
  <c r="EH20" i="28"/>
  <c r="EG20" i="28" s="1"/>
  <c r="EE20" i="28"/>
  <c r="ED20" i="28" s="1"/>
  <c r="EB20" i="28"/>
  <c r="EA20" i="28" s="1"/>
  <c r="DY20" i="28"/>
  <c r="DX20" i="28" s="1"/>
  <c r="DV20" i="28"/>
  <c r="DU20" i="28" s="1"/>
  <c r="DS20" i="28"/>
  <c r="DR20" i="28" s="1"/>
  <c r="DP20" i="28"/>
  <c r="DO20" i="28" s="1"/>
  <c r="DM20" i="28"/>
  <c r="DL20" i="28" s="1"/>
  <c r="DJ20" i="28"/>
  <c r="DI20" i="28" s="1"/>
  <c r="DG20" i="28"/>
  <c r="DF20" i="28" s="1"/>
  <c r="DD20" i="28"/>
  <c r="DC20" i="28" s="1"/>
  <c r="DA20" i="28"/>
  <c r="CZ20" i="28" s="1"/>
  <c r="CX20" i="28"/>
  <c r="CW20" i="28" s="1"/>
  <c r="CU20" i="28"/>
  <c r="CT20" i="28" s="1"/>
  <c r="CR20" i="28"/>
  <c r="CQ20" i="28" s="1"/>
  <c r="CO20" i="28"/>
  <c r="CN20" i="28" s="1"/>
  <c r="CL20" i="28"/>
  <c r="CK20" i="28" s="1"/>
  <c r="CI20" i="28"/>
  <c r="CH20" i="28" s="1"/>
  <c r="CF20" i="28"/>
  <c r="CE20" i="28" s="1"/>
  <c r="CC20" i="28"/>
  <c r="CB20" i="28" s="1"/>
  <c r="BZ20" i="28"/>
  <c r="BY20" i="28" s="1"/>
  <c r="BW20" i="28"/>
  <c r="BV20" i="28" s="1"/>
  <c r="BT20" i="28"/>
  <c r="BS20" i="28" s="1"/>
  <c r="BQ20" i="28"/>
  <c r="BP20" i="28" s="1"/>
  <c r="BN20" i="28"/>
  <c r="BM20" i="28" s="1"/>
  <c r="BK20" i="28"/>
  <c r="BJ20" i="28" s="1"/>
  <c r="BH20" i="28"/>
  <c r="FU19" i="28"/>
  <c r="FT19" i="28" s="1"/>
  <c r="FR19" i="28"/>
  <c r="FQ19" i="28" s="1"/>
  <c r="FO19" i="28"/>
  <c r="FN19" i="28" s="1"/>
  <c r="FL19" i="28"/>
  <c r="FK19" i="28" s="1"/>
  <c r="FI19" i="28"/>
  <c r="FH19" i="28" s="1"/>
  <c r="FF19" i="28"/>
  <c r="FE19" i="28" s="1"/>
  <c r="FC19" i="28"/>
  <c r="FB19" i="28" s="1"/>
  <c r="EZ19" i="28"/>
  <c r="EY19" i="28" s="1"/>
  <c r="EW19" i="28"/>
  <c r="EV19" i="28" s="1"/>
  <c r="ET19" i="28"/>
  <c r="ES19" i="28" s="1"/>
  <c r="EQ19" i="28"/>
  <c r="EP19" i="28" s="1"/>
  <c r="EN19" i="28"/>
  <c r="EM19" i="28" s="1"/>
  <c r="EK19" i="28"/>
  <c r="EJ19" i="28" s="1"/>
  <c r="EH19" i="28"/>
  <c r="EG19" i="28" s="1"/>
  <c r="EE19" i="28"/>
  <c r="ED19" i="28" s="1"/>
  <c r="EB19" i="28"/>
  <c r="EA19" i="28" s="1"/>
  <c r="DY19" i="28"/>
  <c r="DX19" i="28" s="1"/>
  <c r="DV19" i="28"/>
  <c r="DU19" i="28" s="1"/>
  <c r="DS19" i="28"/>
  <c r="DR19" i="28" s="1"/>
  <c r="DP19" i="28"/>
  <c r="DO19" i="28" s="1"/>
  <c r="DM19" i="28"/>
  <c r="DL19" i="28" s="1"/>
  <c r="DJ19" i="28"/>
  <c r="DI19" i="28" s="1"/>
  <c r="DG19" i="28"/>
  <c r="DF19" i="28" s="1"/>
  <c r="DD19" i="28"/>
  <c r="DC19" i="28" s="1"/>
  <c r="DA19" i="28"/>
  <c r="CZ19" i="28" s="1"/>
  <c r="CX19" i="28"/>
  <c r="CW19" i="28" s="1"/>
  <c r="CU19" i="28"/>
  <c r="CT19" i="28" s="1"/>
  <c r="CR19" i="28"/>
  <c r="CQ19" i="28" s="1"/>
  <c r="CO19" i="28"/>
  <c r="CN19" i="28" s="1"/>
  <c r="CL19" i="28"/>
  <c r="CK19" i="28" s="1"/>
  <c r="CI19" i="28"/>
  <c r="CH19" i="28" s="1"/>
  <c r="CF19" i="28"/>
  <c r="CE19" i="28" s="1"/>
  <c r="CC19" i="28"/>
  <c r="CB19" i="28" s="1"/>
  <c r="BZ19" i="28"/>
  <c r="BY19" i="28" s="1"/>
  <c r="BW19" i="28"/>
  <c r="BV19" i="28" s="1"/>
  <c r="BT19" i="28"/>
  <c r="BS19" i="28" s="1"/>
  <c r="BQ19" i="28"/>
  <c r="BP19" i="28" s="1"/>
  <c r="BN19" i="28"/>
  <c r="BM19" i="28" s="1"/>
  <c r="BK19" i="28"/>
  <c r="BJ19" i="28" s="1"/>
  <c r="BH19" i="28"/>
  <c r="FU18" i="28"/>
  <c r="FT18" i="28" s="1"/>
  <c r="FR18" i="28"/>
  <c r="FQ18" i="28" s="1"/>
  <c r="FO18" i="28"/>
  <c r="FN18" i="28" s="1"/>
  <c r="FL18" i="28"/>
  <c r="FK18" i="28" s="1"/>
  <c r="FI18" i="28"/>
  <c r="FH18" i="28" s="1"/>
  <c r="FF18" i="28"/>
  <c r="FE18" i="28" s="1"/>
  <c r="FC18" i="28"/>
  <c r="FB18" i="28" s="1"/>
  <c r="EZ18" i="28"/>
  <c r="EY18" i="28" s="1"/>
  <c r="EW18" i="28"/>
  <c r="EV18" i="28" s="1"/>
  <c r="ET18" i="28"/>
  <c r="ES18" i="28" s="1"/>
  <c r="EQ18" i="28"/>
  <c r="EP18" i="28" s="1"/>
  <c r="EN18" i="28"/>
  <c r="EM18" i="28" s="1"/>
  <c r="EK18" i="28"/>
  <c r="EJ18" i="28" s="1"/>
  <c r="EH18" i="28"/>
  <c r="EG18" i="28" s="1"/>
  <c r="EE18" i="28"/>
  <c r="ED18" i="28" s="1"/>
  <c r="EB18" i="28"/>
  <c r="EA18" i="28" s="1"/>
  <c r="DY18" i="28"/>
  <c r="DX18" i="28" s="1"/>
  <c r="DV18" i="28"/>
  <c r="DU18" i="28" s="1"/>
  <c r="DS18" i="28"/>
  <c r="DR18" i="28" s="1"/>
  <c r="DP18" i="28"/>
  <c r="DO18" i="28" s="1"/>
  <c r="DM18" i="28"/>
  <c r="DL18" i="28" s="1"/>
  <c r="DJ18" i="28"/>
  <c r="DI18" i="28" s="1"/>
  <c r="DG18" i="28"/>
  <c r="DF18" i="28" s="1"/>
  <c r="DD18" i="28"/>
  <c r="DC18" i="28" s="1"/>
  <c r="DA18" i="28"/>
  <c r="CZ18" i="28" s="1"/>
  <c r="CX18" i="28"/>
  <c r="CW18" i="28" s="1"/>
  <c r="CU18" i="28"/>
  <c r="CT18" i="28" s="1"/>
  <c r="CR18" i="28"/>
  <c r="CQ18" i="28" s="1"/>
  <c r="CO18" i="28"/>
  <c r="CN18" i="28" s="1"/>
  <c r="CL18" i="28"/>
  <c r="CK18" i="28" s="1"/>
  <c r="CI18" i="28"/>
  <c r="CH18" i="28" s="1"/>
  <c r="CF18" i="28"/>
  <c r="CE18" i="28" s="1"/>
  <c r="CC18" i="28"/>
  <c r="CB18" i="28" s="1"/>
  <c r="BZ18" i="28"/>
  <c r="BY18" i="28" s="1"/>
  <c r="BW18" i="28"/>
  <c r="BV18" i="28" s="1"/>
  <c r="BT18" i="28"/>
  <c r="BS18" i="28" s="1"/>
  <c r="BQ18" i="28"/>
  <c r="BP18" i="28" s="1"/>
  <c r="BN18" i="28"/>
  <c r="BM18" i="28" s="1"/>
  <c r="BK18" i="28"/>
  <c r="BJ18" i="28" s="1"/>
  <c r="BH18" i="28"/>
  <c r="FU17" i="28"/>
  <c r="FT17" i="28" s="1"/>
  <c r="FR17" i="28"/>
  <c r="FQ17" i="28" s="1"/>
  <c r="FO17" i="28"/>
  <c r="FN17" i="28" s="1"/>
  <c r="FL17" i="28"/>
  <c r="FK17" i="28" s="1"/>
  <c r="FI17" i="28"/>
  <c r="FH17" i="28" s="1"/>
  <c r="FF17" i="28"/>
  <c r="FE17" i="28" s="1"/>
  <c r="FC17" i="28"/>
  <c r="FB17" i="28" s="1"/>
  <c r="EZ17" i="28"/>
  <c r="EY17" i="28" s="1"/>
  <c r="EW17" i="28"/>
  <c r="EV17" i="28" s="1"/>
  <c r="ET17" i="28"/>
  <c r="ES17" i="28" s="1"/>
  <c r="EQ17" i="28"/>
  <c r="EP17" i="28" s="1"/>
  <c r="EN17" i="28"/>
  <c r="EM17" i="28" s="1"/>
  <c r="EK17" i="28"/>
  <c r="EJ17" i="28" s="1"/>
  <c r="EH17" i="28"/>
  <c r="EG17" i="28" s="1"/>
  <c r="EE17" i="28"/>
  <c r="ED17" i="28" s="1"/>
  <c r="EB17" i="28"/>
  <c r="EA17" i="28" s="1"/>
  <c r="DY17" i="28"/>
  <c r="DX17" i="28" s="1"/>
  <c r="DV17" i="28"/>
  <c r="DU17" i="28" s="1"/>
  <c r="DS17" i="28"/>
  <c r="DR17" i="28" s="1"/>
  <c r="DP17" i="28"/>
  <c r="DO17" i="28" s="1"/>
  <c r="DM17" i="28"/>
  <c r="DL17" i="28" s="1"/>
  <c r="DJ17" i="28"/>
  <c r="DI17" i="28" s="1"/>
  <c r="DG17" i="28"/>
  <c r="DF17" i="28" s="1"/>
  <c r="DD17" i="28"/>
  <c r="DC17" i="28" s="1"/>
  <c r="DA17" i="28"/>
  <c r="CZ17" i="28" s="1"/>
  <c r="CX17" i="28"/>
  <c r="CW17" i="28" s="1"/>
  <c r="CU17" i="28"/>
  <c r="CT17" i="28" s="1"/>
  <c r="CR17" i="28"/>
  <c r="CQ17" i="28" s="1"/>
  <c r="CO17" i="28"/>
  <c r="CN17" i="28" s="1"/>
  <c r="CL17" i="28"/>
  <c r="CK17" i="28" s="1"/>
  <c r="CI17" i="28"/>
  <c r="CH17" i="28" s="1"/>
  <c r="CF17" i="28"/>
  <c r="CE17" i="28" s="1"/>
  <c r="CC17" i="28"/>
  <c r="CB17" i="28" s="1"/>
  <c r="BZ17" i="28"/>
  <c r="BY17" i="28" s="1"/>
  <c r="BW17" i="28"/>
  <c r="BV17" i="28" s="1"/>
  <c r="BT17" i="28"/>
  <c r="BS17" i="28" s="1"/>
  <c r="BQ17" i="28"/>
  <c r="BP17" i="28" s="1"/>
  <c r="BN17" i="28"/>
  <c r="BM17" i="28" s="1"/>
  <c r="BK17" i="28"/>
  <c r="BJ17" i="28" s="1"/>
  <c r="BH17" i="28"/>
  <c r="FU16" i="28"/>
  <c r="FT16" i="28" s="1"/>
  <c r="FR16" i="28"/>
  <c r="FQ16" i="28" s="1"/>
  <c r="FO16" i="28"/>
  <c r="FN16" i="28" s="1"/>
  <c r="FL16" i="28"/>
  <c r="FK16" i="28" s="1"/>
  <c r="FI16" i="28"/>
  <c r="FH16" i="28" s="1"/>
  <c r="FF16" i="28"/>
  <c r="FE16" i="28" s="1"/>
  <c r="FC16" i="28"/>
  <c r="FB16" i="28" s="1"/>
  <c r="EZ16" i="28"/>
  <c r="EY16" i="28" s="1"/>
  <c r="EW16" i="28"/>
  <c r="EV16" i="28" s="1"/>
  <c r="ET16" i="28"/>
  <c r="ES16" i="28" s="1"/>
  <c r="EQ16" i="28"/>
  <c r="EP16" i="28" s="1"/>
  <c r="EN16" i="28"/>
  <c r="EM16" i="28" s="1"/>
  <c r="EK16" i="28"/>
  <c r="EJ16" i="28" s="1"/>
  <c r="EH16" i="28"/>
  <c r="EG16" i="28" s="1"/>
  <c r="EE16" i="28"/>
  <c r="ED16" i="28" s="1"/>
  <c r="EB16" i="28"/>
  <c r="EA16" i="28" s="1"/>
  <c r="DY16" i="28"/>
  <c r="DX16" i="28" s="1"/>
  <c r="DV16" i="28"/>
  <c r="DU16" i="28" s="1"/>
  <c r="DS16" i="28"/>
  <c r="DR16" i="28" s="1"/>
  <c r="DP16" i="28"/>
  <c r="DO16" i="28" s="1"/>
  <c r="DM16" i="28"/>
  <c r="DL16" i="28" s="1"/>
  <c r="DJ16" i="28"/>
  <c r="DI16" i="28" s="1"/>
  <c r="DG16" i="28"/>
  <c r="DF16" i="28" s="1"/>
  <c r="DD16" i="28"/>
  <c r="DC16" i="28" s="1"/>
  <c r="DA16" i="28"/>
  <c r="CZ16" i="28" s="1"/>
  <c r="CX16" i="28"/>
  <c r="CW16" i="28" s="1"/>
  <c r="CU16" i="28"/>
  <c r="CT16" i="28" s="1"/>
  <c r="CR16" i="28"/>
  <c r="CQ16" i="28" s="1"/>
  <c r="CO16" i="28"/>
  <c r="CN16" i="28" s="1"/>
  <c r="CL16" i="28"/>
  <c r="CK16" i="28" s="1"/>
  <c r="CI16" i="28"/>
  <c r="CH16" i="28" s="1"/>
  <c r="CF16" i="28"/>
  <c r="CE16" i="28" s="1"/>
  <c r="CC16" i="28"/>
  <c r="CB16" i="28" s="1"/>
  <c r="BZ16" i="28"/>
  <c r="BY16" i="28" s="1"/>
  <c r="BW16" i="28"/>
  <c r="BV16" i="28" s="1"/>
  <c r="BT16" i="28"/>
  <c r="BS16" i="28" s="1"/>
  <c r="BQ16" i="28"/>
  <c r="BP16" i="28" s="1"/>
  <c r="BN16" i="28"/>
  <c r="BM16" i="28" s="1"/>
  <c r="BK16" i="28"/>
  <c r="BJ16" i="28" s="1"/>
  <c r="BH16" i="28"/>
  <c r="FU15" i="28"/>
  <c r="FT15" i="28" s="1"/>
  <c r="FR15" i="28"/>
  <c r="FQ15" i="28" s="1"/>
  <c r="FO15" i="28"/>
  <c r="FN15" i="28" s="1"/>
  <c r="FL15" i="28"/>
  <c r="FK15" i="28" s="1"/>
  <c r="FI15" i="28"/>
  <c r="FH15" i="28" s="1"/>
  <c r="FF15" i="28"/>
  <c r="FE15" i="28" s="1"/>
  <c r="FC15" i="28"/>
  <c r="FB15" i="28" s="1"/>
  <c r="EZ15" i="28"/>
  <c r="EY15" i="28" s="1"/>
  <c r="EW15" i="28"/>
  <c r="EV15" i="28" s="1"/>
  <c r="ET15" i="28"/>
  <c r="ES15" i="28" s="1"/>
  <c r="EQ15" i="28"/>
  <c r="EP15" i="28" s="1"/>
  <c r="EN15" i="28"/>
  <c r="EM15" i="28" s="1"/>
  <c r="EK15" i="28"/>
  <c r="EJ15" i="28" s="1"/>
  <c r="EH15" i="28"/>
  <c r="EG15" i="28" s="1"/>
  <c r="EE15" i="28"/>
  <c r="ED15" i="28" s="1"/>
  <c r="EB15" i="28"/>
  <c r="EA15" i="28" s="1"/>
  <c r="DY15" i="28"/>
  <c r="DX15" i="28" s="1"/>
  <c r="DV15" i="28"/>
  <c r="DU15" i="28" s="1"/>
  <c r="DS15" i="28"/>
  <c r="DR15" i="28" s="1"/>
  <c r="DP15" i="28"/>
  <c r="DO15" i="28" s="1"/>
  <c r="DM15" i="28"/>
  <c r="DL15" i="28" s="1"/>
  <c r="DJ15" i="28"/>
  <c r="DI15" i="28" s="1"/>
  <c r="DG15" i="28"/>
  <c r="DF15" i="28" s="1"/>
  <c r="DD15" i="28"/>
  <c r="DC15" i="28" s="1"/>
  <c r="DA15" i="28"/>
  <c r="CZ15" i="28" s="1"/>
  <c r="CX15" i="28"/>
  <c r="CW15" i="28" s="1"/>
  <c r="CU15" i="28"/>
  <c r="CT15" i="28" s="1"/>
  <c r="CR15" i="28"/>
  <c r="CQ15" i="28" s="1"/>
  <c r="CO15" i="28"/>
  <c r="CN15" i="28" s="1"/>
  <c r="CL15" i="28"/>
  <c r="CK15" i="28" s="1"/>
  <c r="CI15" i="28"/>
  <c r="CH15" i="28" s="1"/>
  <c r="CF15" i="28"/>
  <c r="CE15" i="28" s="1"/>
  <c r="CC15" i="28"/>
  <c r="CB15" i="28" s="1"/>
  <c r="BZ15" i="28"/>
  <c r="BY15" i="28" s="1"/>
  <c r="BW15" i="28"/>
  <c r="BV15" i="28" s="1"/>
  <c r="BT15" i="28"/>
  <c r="BS15" i="28" s="1"/>
  <c r="BQ15" i="28"/>
  <c r="BP15" i="28" s="1"/>
  <c r="BN15" i="28"/>
  <c r="BM15" i="28" s="1"/>
  <c r="BK15" i="28"/>
  <c r="BJ15" i="28" s="1"/>
  <c r="BH15" i="28"/>
  <c r="FU14" i="28"/>
  <c r="FT14" i="28" s="1"/>
  <c r="FR14" i="28"/>
  <c r="FQ14" i="28" s="1"/>
  <c r="FO14" i="28"/>
  <c r="FN14" i="28" s="1"/>
  <c r="FL14" i="28"/>
  <c r="FK14" i="28" s="1"/>
  <c r="FI14" i="28"/>
  <c r="FH14" i="28" s="1"/>
  <c r="FF14" i="28"/>
  <c r="FE14" i="28" s="1"/>
  <c r="FC14" i="28"/>
  <c r="FB14" i="28" s="1"/>
  <c r="EZ14" i="28"/>
  <c r="EY14" i="28" s="1"/>
  <c r="EW14" i="28"/>
  <c r="EV14" i="28" s="1"/>
  <c r="ET14" i="28"/>
  <c r="ES14" i="28" s="1"/>
  <c r="EQ14" i="28"/>
  <c r="EP14" i="28" s="1"/>
  <c r="EN14" i="28"/>
  <c r="EM14" i="28" s="1"/>
  <c r="EK14" i="28"/>
  <c r="EJ14" i="28" s="1"/>
  <c r="EH14" i="28"/>
  <c r="EG14" i="28" s="1"/>
  <c r="EE14" i="28"/>
  <c r="ED14" i="28" s="1"/>
  <c r="EB14" i="28"/>
  <c r="EA14" i="28" s="1"/>
  <c r="DY14" i="28"/>
  <c r="DX14" i="28" s="1"/>
  <c r="DV14" i="28"/>
  <c r="DU14" i="28" s="1"/>
  <c r="DS14" i="28"/>
  <c r="DR14" i="28" s="1"/>
  <c r="DP14" i="28"/>
  <c r="DO14" i="28" s="1"/>
  <c r="DM14" i="28"/>
  <c r="DL14" i="28" s="1"/>
  <c r="DJ14" i="28"/>
  <c r="DI14" i="28" s="1"/>
  <c r="DG14" i="28"/>
  <c r="DF14" i="28" s="1"/>
  <c r="DD14" i="28"/>
  <c r="DC14" i="28" s="1"/>
  <c r="DA14" i="28"/>
  <c r="CZ14" i="28" s="1"/>
  <c r="CX14" i="28"/>
  <c r="CW14" i="28" s="1"/>
  <c r="CU14" i="28"/>
  <c r="CT14" i="28" s="1"/>
  <c r="CR14" i="28"/>
  <c r="CQ14" i="28" s="1"/>
  <c r="CO14" i="28"/>
  <c r="CN14" i="28" s="1"/>
  <c r="CL14" i="28"/>
  <c r="CK14" i="28" s="1"/>
  <c r="CI14" i="28"/>
  <c r="CH14" i="28" s="1"/>
  <c r="CF14" i="28"/>
  <c r="CE14" i="28" s="1"/>
  <c r="CC14" i="28"/>
  <c r="CB14" i="28" s="1"/>
  <c r="BZ14" i="28"/>
  <c r="BY14" i="28" s="1"/>
  <c r="BW14" i="28"/>
  <c r="BV14" i="28" s="1"/>
  <c r="BT14" i="28"/>
  <c r="BS14" i="28" s="1"/>
  <c r="BQ14" i="28"/>
  <c r="BP14" i="28" s="1"/>
  <c r="BN14" i="28"/>
  <c r="BM14" i="28" s="1"/>
  <c r="BK14" i="28"/>
  <c r="BJ14" i="28" s="1"/>
  <c r="BH14" i="28"/>
  <c r="FU13" i="28"/>
  <c r="FT13" i="28" s="1"/>
  <c r="FR13" i="28"/>
  <c r="FQ13" i="28" s="1"/>
  <c r="FO13" i="28"/>
  <c r="FN13" i="28" s="1"/>
  <c r="FL13" i="28"/>
  <c r="FK13" i="28" s="1"/>
  <c r="FI13" i="28"/>
  <c r="FH13" i="28"/>
  <c r="FF13" i="28"/>
  <c r="FE13" i="28" s="1"/>
  <c r="FC13" i="28"/>
  <c r="FB13" i="28" s="1"/>
  <c r="EZ13" i="28"/>
  <c r="EY13" i="28" s="1"/>
  <c r="EW13" i="28"/>
  <c r="EV13" i="28" s="1"/>
  <c r="ET13" i="28"/>
  <c r="ES13" i="28" s="1"/>
  <c r="EQ13" i="28"/>
  <c r="EP13" i="28" s="1"/>
  <c r="EN13" i="28"/>
  <c r="EM13" i="28" s="1"/>
  <c r="EK13" i="28"/>
  <c r="EJ13" i="28" s="1"/>
  <c r="EH13" i="28"/>
  <c r="EG13" i="28" s="1"/>
  <c r="EE13" i="28"/>
  <c r="ED13" i="28" s="1"/>
  <c r="EB13" i="28"/>
  <c r="EA13" i="28" s="1"/>
  <c r="DY13" i="28"/>
  <c r="DX13" i="28" s="1"/>
  <c r="DV13" i="28"/>
  <c r="DU13" i="28" s="1"/>
  <c r="DS13" i="28"/>
  <c r="DR13" i="28" s="1"/>
  <c r="DP13" i="28"/>
  <c r="DO13" i="28" s="1"/>
  <c r="DM13" i="28"/>
  <c r="DL13" i="28" s="1"/>
  <c r="DJ13" i="28"/>
  <c r="DI13" i="28" s="1"/>
  <c r="DG13" i="28"/>
  <c r="DF13" i="28" s="1"/>
  <c r="DD13" i="28"/>
  <c r="DC13" i="28" s="1"/>
  <c r="DA13" i="28"/>
  <c r="CZ13" i="28" s="1"/>
  <c r="CX13" i="28"/>
  <c r="CW13" i="28" s="1"/>
  <c r="CU13" i="28"/>
  <c r="CT13" i="28" s="1"/>
  <c r="CR13" i="28"/>
  <c r="CQ13" i="28" s="1"/>
  <c r="CO13" i="28"/>
  <c r="CN13" i="28" s="1"/>
  <c r="CL13" i="28"/>
  <c r="CK13" i="28" s="1"/>
  <c r="CI13" i="28"/>
  <c r="CH13" i="28" s="1"/>
  <c r="CF13" i="28"/>
  <c r="CE13" i="28" s="1"/>
  <c r="CC13" i="28"/>
  <c r="CB13" i="28" s="1"/>
  <c r="BZ13" i="28"/>
  <c r="BY13" i="28" s="1"/>
  <c r="BW13" i="28"/>
  <c r="BV13" i="28" s="1"/>
  <c r="BT13" i="28"/>
  <c r="BS13" i="28" s="1"/>
  <c r="BQ13" i="28"/>
  <c r="BP13" i="28" s="1"/>
  <c r="BN13" i="28"/>
  <c r="BM13" i="28" s="1"/>
  <c r="BK13" i="28"/>
  <c r="BJ13" i="28" s="1"/>
  <c r="BH13" i="28"/>
  <c r="AK13" i="28"/>
  <c r="FU12" i="28"/>
  <c r="FT12" i="28" s="1"/>
  <c r="FR12" i="28"/>
  <c r="FQ12" i="28" s="1"/>
  <c r="FO12" i="28"/>
  <c r="FN12" i="28" s="1"/>
  <c r="FL12" i="28"/>
  <c r="FK12" i="28" s="1"/>
  <c r="FI12" i="28"/>
  <c r="FH12" i="28" s="1"/>
  <c r="FF12" i="28"/>
  <c r="FE12" i="28" s="1"/>
  <c r="FC12" i="28"/>
  <c r="FB12" i="28" s="1"/>
  <c r="EZ12" i="28"/>
  <c r="EY12" i="28" s="1"/>
  <c r="EW12" i="28"/>
  <c r="EV12" i="28" s="1"/>
  <c r="ET12" i="28"/>
  <c r="ES12" i="28" s="1"/>
  <c r="EQ12" i="28"/>
  <c r="EP12" i="28" s="1"/>
  <c r="EN12" i="28"/>
  <c r="EM12" i="28" s="1"/>
  <c r="EK12" i="28"/>
  <c r="EJ12" i="28" s="1"/>
  <c r="EH12" i="28"/>
  <c r="EG12" i="28" s="1"/>
  <c r="EE12" i="28"/>
  <c r="ED12" i="28" s="1"/>
  <c r="EB12" i="28"/>
  <c r="EA12" i="28" s="1"/>
  <c r="DY12" i="28"/>
  <c r="DX12" i="28" s="1"/>
  <c r="DV12" i="28"/>
  <c r="DU12" i="28" s="1"/>
  <c r="DS12" i="28"/>
  <c r="DR12" i="28" s="1"/>
  <c r="DP12" i="28"/>
  <c r="DO12" i="28" s="1"/>
  <c r="DM12" i="28"/>
  <c r="DL12" i="28" s="1"/>
  <c r="DJ12" i="28"/>
  <c r="DI12" i="28" s="1"/>
  <c r="DG12" i="28"/>
  <c r="DF12" i="28" s="1"/>
  <c r="DD12" i="28"/>
  <c r="DC12" i="28" s="1"/>
  <c r="DA12" i="28"/>
  <c r="CZ12" i="28" s="1"/>
  <c r="CX12" i="28"/>
  <c r="CW12" i="28" s="1"/>
  <c r="CU12" i="28"/>
  <c r="CT12" i="28" s="1"/>
  <c r="CR12" i="28"/>
  <c r="CQ12" i="28" s="1"/>
  <c r="CO12" i="28"/>
  <c r="CN12" i="28" s="1"/>
  <c r="CL12" i="28"/>
  <c r="CK12" i="28" s="1"/>
  <c r="CI12" i="28"/>
  <c r="CH12" i="28" s="1"/>
  <c r="CF12" i="28"/>
  <c r="CE12" i="28" s="1"/>
  <c r="CC12" i="28"/>
  <c r="CB12" i="28" s="1"/>
  <c r="BZ12" i="28"/>
  <c r="BY12" i="28" s="1"/>
  <c r="BW12" i="28"/>
  <c r="BV12" i="28" s="1"/>
  <c r="BT12" i="28"/>
  <c r="BS12" i="28" s="1"/>
  <c r="BQ12" i="28"/>
  <c r="BP12" i="28" s="1"/>
  <c r="BN12" i="28"/>
  <c r="BM12" i="28" s="1"/>
  <c r="BK12" i="28"/>
  <c r="BJ12" i="28" s="1"/>
  <c r="BH12" i="28"/>
  <c r="FU11" i="28"/>
  <c r="FT11" i="28" s="1"/>
  <c r="FR11" i="28"/>
  <c r="FQ11" i="28" s="1"/>
  <c r="FO11" i="28"/>
  <c r="FN11" i="28" s="1"/>
  <c r="FL11" i="28"/>
  <c r="FK11" i="28" s="1"/>
  <c r="FI11" i="28"/>
  <c r="FH11" i="28" s="1"/>
  <c r="FF11" i="28"/>
  <c r="FE11" i="28" s="1"/>
  <c r="FC11" i="28"/>
  <c r="FB11" i="28" s="1"/>
  <c r="EZ11" i="28"/>
  <c r="EY11" i="28" s="1"/>
  <c r="EW11" i="28"/>
  <c r="EV11" i="28" s="1"/>
  <c r="ET11" i="28"/>
  <c r="ES11" i="28" s="1"/>
  <c r="EQ11" i="28"/>
  <c r="EP11" i="28" s="1"/>
  <c r="EN11" i="28"/>
  <c r="EM11" i="28" s="1"/>
  <c r="EK11" i="28"/>
  <c r="EJ11" i="28" s="1"/>
  <c r="EH11" i="28"/>
  <c r="EG11" i="28" s="1"/>
  <c r="EE11" i="28"/>
  <c r="ED11" i="28" s="1"/>
  <c r="EB11" i="28"/>
  <c r="EA11" i="28" s="1"/>
  <c r="DY11" i="28"/>
  <c r="DX11" i="28" s="1"/>
  <c r="DV11" i="28"/>
  <c r="DU11" i="28" s="1"/>
  <c r="DS11" i="28"/>
  <c r="DR11" i="28" s="1"/>
  <c r="DP11" i="28"/>
  <c r="DO11" i="28" s="1"/>
  <c r="DM11" i="28"/>
  <c r="DL11" i="28" s="1"/>
  <c r="DJ11" i="28"/>
  <c r="DI11" i="28" s="1"/>
  <c r="DG11" i="28"/>
  <c r="DF11" i="28" s="1"/>
  <c r="DD11" i="28"/>
  <c r="DC11" i="28" s="1"/>
  <c r="DA11" i="28"/>
  <c r="CZ11" i="28" s="1"/>
  <c r="CX11" i="28"/>
  <c r="CW11" i="28" s="1"/>
  <c r="CU11" i="28"/>
  <c r="CT11" i="28" s="1"/>
  <c r="CR11" i="28"/>
  <c r="CQ11" i="28" s="1"/>
  <c r="CO11" i="28"/>
  <c r="CN11" i="28" s="1"/>
  <c r="CL11" i="28"/>
  <c r="CK11" i="28" s="1"/>
  <c r="CI11" i="28"/>
  <c r="CH11" i="28" s="1"/>
  <c r="CF11" i="28"/>
  <c r="CE11" i="28" s="1"/>
  <c r="CC11" i="28"/>
  <c r="CB11" i="28" s="1"/>
  <c r="BZ11" i="28"/>
  <c r="BY11" i="28"/>
  <c r="BW11" i="28"/>
  <c r="BV11" i="28" s="1"/>
  <c r="BT11" i="28"/>
  <c r="BS11" i="28" s="1"/>
  <c r="BQ11" i="28"/>
  <c r="BP11" i="28" s="1"/>
  <c r="BN11" i="28"/>
  <c r="BM11" i="28" s="1"/>
  <c r="BK11" i="28"/>
  <c r="BJ11" i="28" s="1"/>
  <c r="BH11" i="28"/>
  <c r="FU10" i="28"/>
  <c r="FT10" i="28" s="1"/>
  <c r="FR10" i="28"/>
  <c r="FQ10" i="28" s="1"/>
  <c r="FO10" i="28"/>
  <c r="FN10" i="28" s="1"/>
  <c r="FL10" i="28"/>
  <c r="FK10" i="28" s="1"/>
  <c r="FI10" i="28"/>
  <c r="FH10" i="28" s="1"/>
  <c r="FF10" i="28"/>
  <c r="FE10" i="28" s="1"/>
  <c r="FC10" i="28"/>
  <c r="FB10" i="28" s="1"/>
  <c r="EZ10" i="28"/>
  <c r="EY10" i="28" s="1"/>
  <c r="EW10" i="28"/>
  <c r="EV10" i="28" s="1"/>
  <c r="ET10" i="28"/>
  <c r="ES10" i="28" s="1"/>
  <c r="EQ10" i="28"/>
  <c r="EP10" i="28" s="1"/>
  <c r="EN10" i="28"/>
  <c r="EM10" i="28" s="1"/>
  <c r="EK10" i="28"/>
  <c r="EJ10" i="28" s="1"/>
  <c r="EH10" i="28"/>
  <c r="EG10" i="28" s="1"/>
  <c r="EE10" i="28"/>
  <c r="ED10" i="28" s="1"/>
  <c r="EB10" i="28"/>
  <c r="EA10" i="28" s="1"/>
  <c r="DY10" i="28"/>
  <c r="DX10" i="28" s="1"/>
  <c r="DV10" i="28"/>
  <c r="DU10" i="28" s="1"/>
  <c r="DS10" i="28"/>
  <c r="DR10" i="28" s="1"/>
  <c r="DP10" i="28"/>
  <c r="DO10" i="28" s="1"/>
  <c r="DM10" i="28"/>
  <c r="DL10" i="28" s="1"/>
  <c r="DJ10" i="28"/>
  <c r="DI10" i="28" s="1"/>
  <c r="DG10" i="28"/>
  <c r="DF10" i="28" s="1"/>
  <c r="DD10" i="28"/>
  <c r="DC10" i="28" s="1"/>
  <c r="DA10" i="28"/>
  <c r="CZ10" i="28" s="1"/>
  <c r="CX10" i="28"/>
  <c r="CW10" i="28" s="1"/>
  <c r="CU10" i="28"/>
  <c r="CT10" i="28" s="1"/>
  <c r="CR10" i="28"/>
  <c r="CQ10" i="28" s="1"/>
  <c r="CO10" i="28"/>
  <c r="CN10" i="28" s="1"/>
  <c r="CL10" i="28"/>
  <c r="CK10" i="28" s="1"/>
  <c r="CI10" i="28"/>
  <c r="CH10" i="28" s="1"/>
  <c r="CF10" i="28"/>
  <c r="CE10" i="28" s="1"/>
  <c r="CC10" i="28"/>
  <c r="CB10" i="28" s="1"/>
  <c r="BZ10" i="28"/>
  <c r="BY10" i="28" s="1"/>
  <c r="BW10" i="28"/>
  <c r="BV10" i="28" s="1"/>
  <c r="BT10" i="28"/>
  <c r="BS10" i="28" s="1"/>
  <c r="BQ10" i="28"/>
  <c r="BP10" i="28" s="1"/>
  <c r="BN10" i="28"/>
  <c r="BM10" i="28" s="1"/>
  <c r="BK10" i="28"/>
  <c r="BJ10" i="28" s="1"/>
  <c r="BH10" i="28"/>
  <c r="FU9" i="28"/>
  <c r="FT9" i="28" s="1"/>
  <c r="FR9" i="28"/>
  <c r="FQ9" i="28" s="1"/>
  <c r="FO9" i="28"/>
  <c r="FN9" i="28" s="1"/>
  <c r="FL9" i="28"/>
  <c r="FK9" i="28" s="1"/>
  <c r="FI9" i="28"/>
  <c r="FH9" i="28" s="1"/>
  <c r="FF9" i="28"/>
  <c r="FE9" i="28" s="1"/>
  <c r="FC9" i="28"/>
  <c r="FB9" i="28" s="1"/>
  <c r="EZ9" i="28"/>
  <c r="EY9" i="28" s="1"/>
  <c r="EW9" i="28"/>
  <c r="EV9" i="28" s="1"/>
  <c r="ET9" i="28"/>
  <c r="ES9" i="28" s="1"/>
  <c r="EQ9" i="28"/>
  <c r="EP9" i="28" s="1"/>
  <c r="EN9" i="28"/>
  <c r="EM9" i="28" s="1"/>
  <c r="EK9" i="28"/>
  <c r="EJ9" i="28" s="1"/>
  <c r="EH9" i="28"/>
  <c r="EG9" i="28" s="1"/>
  <c r="EE9" i="28"/>
  <c r="ED9" i="28" s="1"/>
  <c r="EB9" i="28"/>
  <c r="EA9" i="28" s="1"/>
  <c r="DY9" i="28"/>
  <c r="DX9" i="28" s="1"/>
  <c r="DV9" i="28"/>
  <c r="DU9" i="28" s="1"/>
  <c r="DS9" i="28"/>
  <c r="DR9" i="28" s="1"/>
  <c r="DP9" i="28"/>
  <c r="DO9" i="28" s="1"/>
  <c r="DM9" i="28"/>
  <c r="DL9" i="28" s="1"/>
  <c r="DJ9" i="28"/>
  <c r="DI9" i="28" s="1"/>
  <c r="DG9" i="28"/>
  <c r="DF9" i="28" s="1"/>
  <c r="DD9" i="28"/>
  <c r="DC9" i="28" s="1"/>
  <c r="DA9" i="28"/>
  <c r="CZ9" i="28" s="1"/>
  <c r="CX9" i="28"/>
  <c r="CW9" i="28" s="1"/>
  <c r="CU9" i="28"/>
  <c r="CT9" i="28" s="1"/>
  <c r="CR9" i="28"/>
  <c r="CQ9" i="28" s="1"/>
  <c r="CO9" i="28"/>
  <c r="CN9" i="28" s="1"/>
  <c r="CL9" i="28"/>
  <c r="CK9" i="28" s="1"/>
  <c r="CI9" i="28"/>
  <c r="CH9" i="28" s="1"/>
  <c r="CF9" i="28"/>
  <c r="CE9" i="28" s="1"/>
  <c r="CC9" i="28"/>
  <c r="CB9" i="28" s="1"/>
  <c r="BZ9" i="28"/>
  <c r="BY9" i="28" s="1"/>
  <c r="BW9" i="28"/>
  <c r="BV9" i="28" s="1"/>
  <c r="BT9" i="28"/>
  <c r="BS9" i="28" s="1"/>
  <c r="BQ9" i="28"/>
  <c r="BP9" i="28" s="1"/>
  <c r="BN9" i="28"/>
  <c r="BM9" i="28" s="1"/>
  <c r="BK9" i="28"/>
  <c r="BJ9" i="28" s="1"/>
  <c r="BH9" i="28"/>
  <c r="FU8" i="28"/>
  <c r="FT8" i="28" s="1"/>
  <c r="FR8" i="28"/>
  <c r="FQ8" i="28" s="1"/>
  <c r="FO8" i="28"/>
  <c r="FN8" i="28" s="1"/>
  <c r="FL8" i="28"/>
  <c r="FK8" i="28" s="1"/>
  <c r="FI8" i="28"/>
  <c r="FH8" i="28" s="1"/>
  <c r="FF8" i="28"/>
  <c r="FE8" i="28" s="1"/>
  <c r="FC8" i="28"/>
  <c r="FB8" i="28" s="1"/>
  <c r="EZ8" i="28"/>
  <c r="EY8" i="28" s="1"/>
  <c r="EW8" i="28"/>
  <c r="EV8" i="28" s="1"/>
  <c r="ET8" i="28"/>
  <c r="ES8" i="28" s="1"/>
  <c r="EQ8" i="28"/>
  <c r="EP8" i="28" s="1"/>
  <c r="EN8" i="28"/>
  <c r="EM8" i="28" s="1"/>
  <c r="EK8" i="28"/>
  <c r="EJ8" i="28" s="1"/>
  <c r="EH8" i="28"/>
  <c r="EG8" i="28" s="1"/>
  <c r="EE8" i="28"/>
  <c r="ED8" i="28" s="1"/>
  <c r="EB8" i="28"/>
  <c r="EA8" i="28" s="1"/>
  <c r="DY8" i="28"/>
  <c r="DX8" i="28" s="1"/>
  <c r="DV8" i="28"/>
  <c r="DU8" i="28" s="1"/>
  <c r="DS8" i="28"/>
  <c r="DR8" i="28" s="1"/>
  <c r="DP8" i="28"/>
  <c r="DO8" i="28" s="1"/>
  <c r="DM8" i="28"/>
  <c r="DL8" i="28" s="1"/>
  <c r="DJ8" i="28"/>
  <c r="DI8" i="28" s="1"/>
  <c r="DG8" i="28"/>
  <c r="DF8" i="28" s="1"/>
  <c r="DD8" i="28"/>
  <c r="DC8" i="28" s="1"/>
  <c r="DA8" i="28"/>
  <c r="CZ8" i="28" s="1"/>
  <c r="CX8" i="28"/>
  <c r="CW8" i="28" s="1"/>
  <c r="CU8" i="28"/>
  <c r="CT8" i="28" s="1"/>
  <c r="CR8" i="28"/>
  <c r="CQ8" i="28" s="1"/>
  <c r="CO8" i="28"/>
  <c r="CN8" i="28" s="1"/>
  <c r="CL8" i="28"/>
  <c r="CK8" i="28" s="1"/>
  <c r="CI8" i="28"/>
  <c r="CH8" i="28" s="1"/>
  <c r="CF8" i="28"/>
  <c r="CE8" i="28" s="1"/>
  <c r="CC8" i="28"/>
  <c r="CB8" i="28" s="1"/>
  <c r="BZ8" i="28"/>
  <c r="BY8" i="28" s="1"/>
  <c r="BW8" i="28"/>
  <c r="BV8" i="28" s="1"/>
  <c r="BT8" i="28"/>
  <c r="BS8" i="28" s="1"/>
  <c r="BQ8" i="28"/>
  <c r="BP8" i="28" s="1"/>
  <c r="BN8" i="28"/>
  <c r="BM8" i="28" s="1"/>
  <c r="BK8" i="28"/>
  <c r="BJ8" i="28" s="1"/>
  <c r="BH8" i="28"/>
  <c r="FU7" i="28"/>
  <c r="FT7" i="28" s="1"/>
  <c r="FR7" i="28"/>
  <c r="FQ7" i="28" s="1"/>
  <c r="FO7" i="28"/>
  <c r="FN7" i="28" s="1"/>
  <c r="FL7" i="28"/>
  <c r="FK7" i="28" s="1"/>
  <c r="FI7" i="28"/>
  <c r="FH7" i="28" s="1"/>
  <c r="FF7" i="28"/>
  <c r="FE7" i="28" s="1"/>
  <c r="FC7" i="28"/>
  <c r="FB7" i="28" s="1"/>
  <c r="EZ7" i="28"/>
  <c r="EY7" i="28" s="1"/>
  <c r="EW7" i="28"/>
  <c r="EV7" i="28" s="1"/>
  <c r="ET7" i="28"/>
  <c r="ES7" i="28" s="1"/>
  <c r="EQ7" i="28"/>
  <c r="EP7" i="28" s="1"/>
  <c r="EN7" i="28"/>
  <c r="EM7" i="28" s="1"/>
  <c r="EK7" i="28"/>
  <c r="EJ7" i="28" s="1"/>
  <c r="EH7" i="28"/>
  <c r="EG7" i="28" s="1"/>
  <c r="EE7" i="28"/>
  <c r="ED7" i="28" s="1"/>
  <c r="EB7" i="28"/>
  <c r="EA7" i="28" s="1"/>
  <c r="DY7" i="28"/>
  <c r="DX7" i="28"/>
  <c r="DV7" i="28"/>
  <c r="DU7" i="28" s="1"/>
  <c r="DS7" i="28"/>
  <c r="DR7" i="28" s="1"/>
  <c r="DP7" i="28"/>
  <c r="DO7" i="28" s="1"/>
  <c r="DM7" i="28"/>
  <c r="DL7" i="28" s="1"/>
  <c r="DJ7" i="28"/>
  <c r="DI7" i="28" s="1"/>
  <c r="DG7" i="28"/>
  <c r="DF7" i="28" s="1"/>
  <c r="DD7" i="28"/>
  <c r="DC7" i="28" s="1"/>
  <c r="DA7" i="28"/>
  <c r="CZ7" i="28" s="1"/>
  <c r="CX7" i="28"/>
  <c r="CW7" i="28" s="1"/>
  <c r="CU7" i="28"/>
  <c r="CT7" i="28" s="1"/>
  <c r="CR7" i="28"/>
  <c r="CQ7" i="28" s="1"/>
  <c r="CO7" i="28"/>
  <c r="CN7" i="28" s="1"/>
  <c r="CL7" i="28"/>
  <c r="CK7" i="28" s="1"/>
  <c r="CI7" i="28"/>
  <c r="CH7" i="28" s="1"/>
  <c r="CF7" i="28"/>
  <c r="CE7" i="28" s="1"/>
  <c r="CC7" i="28"/>
  <c r="CB7" i="28" s="1"/>
  <c r="BZ7" i="28"/>
  <c r="BY7" i="28" s="1"/>
  <c r="BW7" i="28"/>
  <c r="BV7" i="28" s="1"/>
  <c r="BT7" i="28"/>
  <c r="BS7" i="28" s="1"/>
  <c r="BQ7" i="28"/>
  <c r="BP7" i="28" s="1"/>
  <c r="BN7" i="28"/>
  <c r="BM7" i="28" s="1"/>
  <c r="BK7" i="28"/>
  <c r="BJ7" i="28" s="1"/>
  <c r="BH7" i="28"/>
  <c r="S2" i="28"/>
  <c r="AZ14" i="28" s="1"/>
  <c r="Q2" i="28"/>
  <c r="C83" i="27"/>
  <c r="FU81" i="27"/>
  <c r="FT81" i="27" s="1"/>
  <c r="FR81" i="27"/>
  <c r="FQ81" i="27" s="1"/>
  <c r="FO81" i="27"/>
  <c r="FN81" i="27" s="1"/>
  <c r="FL81" i="27"/>
  <c r="FK81" i="27" s="1"/>
  <c r="FI81" i="27"/>
  <c r="FH81" i="27" s="1"/>
  <c r="FF81" i="27"/>
  <c r="FE81" i="27" s="1"/>
  <c r="FC81" i="27"/>
  <c r="FB81" i="27" s="1"/>
  <c r="EZ81" i="27"/>
  <c r="EY81" i="27" s="1"/>
  <c r="EW81" i="27"/>
  <c r="EV81" i="27" s="1"/>
  <c r="ET81" i="27"/>
  <c r="ES81" i="27" s="1"/>
  <c r="EQ81" i="27"/>
  <c r="EP81" i="27"/>
  <c r="EN81" i="27"/>
  <c r="EM81" i="27" s="1"/>
  <c r="EK81" i="27"/>
  <c r="EJ81" i="27" s="1"/>
  <c r="EH81" i="27"/>
  <c r="EG81" i="27" s="1"/>
  <c r="EE81" i="27"/>
  <c r="ED81" i="27" s="1"/>
  <c r="EB81" i="27"/>
  <c r="EA81" i="27" s="1"/>
  <c r="DY81" i="27"/>
  <c r="DX81" i="27" s="1"/>
  <c r="DV81" i="27"/>
  <c r="DU81" i="27" s="1"/>
  <c r="DS81" i="27"/>
  <c r="DR81" i="27" s="1"/>
  <c r="DP81" i="27"/>
  <c r="DO81" i="27" s="1"/>
  <c r="DM81" i="27"/>
  <c r="DL81" i="27" s="1"/>
  <c r="DJ81" i="27"/>
  <c r="DI81" i="27" s="1"/>
  <c r="DG81" i="27"/>
  <c r="DF81" i="27" s="1"/>
  <c r="DD81" i="27"/>
  <c r="DC81" i="27" s="1"/>
  <c r="DA81" i="27"/>
  <c r="CZ81" i="27" s="1"/>
  <c r="CX81" i="27"/>
  <c r="CW81" i="27" s="1"/>
  <c r="CU81" i="27"/>
  <c r="CT81" i="27" s="1"/>
  <c r="CR81" i="27"/>
  <c r="CQ81" i="27" s="1"/>
  <c r="CO81" i="27"/>
  <c r="CN81" i="27" s="1"/>
  <c r="CL81" i="27"/>
  <c r="CK81" i="27" s="1"/>
  <c r="CI81" i="27"/>
  <c r="CH81" i="27" s="1"/>
  <c r="CF81" i="27"/>
  <c r="CE81" i="27" s="1"/>
  <c r="CC81" i="27"/>
  <c r="CB81" i="27" s="1"/>
  <c r="BZ81" i="27"/>
  <c r="BY81" i="27" s="1"/>
  <c r="BW81" i="27"/>
  <c r="BV81" i="27" s="1"/>
  <c r="BT81" i="27"/>
  <c r="BS81" i="27" s="1"/>
  <c r="BQ81" i="27"/>
  <c r="BP81" i="27" s="1"/>
  <c r="BN81" i="27"/>
  <c r="BM81" i="27" s="1"/>
  <c r="BK81" i="27"/>
  <c r="BJ81" i="27" s="1"/>
  <c r="BH81" i="27"/>
  <c r="BG81" i="27" s="1"/>
  <c r="FU80" i="27"/>
  <c r="FT80" i="27" s="1"/>
  <c r="FR80" i="27"/>
  <c r="FQ80" i="27" s="1"/>
  <c r="FO80" i="27"/>
  <c r="FN80" i="27" s="1"/>
  <c r="FL80" i="27"/>
  <c r="FK80" i="27" s="1"/>
  <c r="FI80" i="27"/>
  <c r="FH80" i="27" s="1"/>
  <c r="FF80" i="27"/>
  <c r="FE80" i="27" s="1"/>
  <c r="FC80" i="27"/>
  <c r="FB80" i="27" s="1"/>
  <c r="EZ80" i="27"/>
  <c r="EY80" i="27" s="1"/>
  <c r="EW80" i="27"/>
  <c r="EV80" i="27" s="1"/>
  <c r="ET80" i="27"/>
  <c r="ES80" i="27" s="1"/>
  <c r="EQ80" i="27"/>
  <c r="EP80" i="27" s="1"/>
  <c r="EN80" i="27"/>
  <c r="EM80" i="27" s="1"/>
  <c r="EK80" i="27"/>
  <c r="EJ80" i="27" s="1"/>
  <c r="EH80" i="27"/>
  <c r="EG80" i="27" s="1"/>
  <c r="EE80" i="27"/>
  <c r="ED80" i="27" s="1"/>
  <c r="EB80" i="27"/>
  <c r="EA80" i="27" s="1"/>
  <c r="DY80" i="27"/>
  <c r="DX80" i="27" s="1"/>
  <c r="DV80" i="27"/>
  <c r="DU80" i="27" s="1"/>
  <c r="DS80" i="27"/>
  <c r="DR80" i="27" s="1"/>
  <c r="DP80" i="27"/>
  <c r="DO80" i="27" s="1"/>
  <c r="DM80" i="27"/>
  <c r="DL80" i="27" s="1"/>
  <c r="DJ80" i="27"/>
  <c r="DI80" i="27" s="1"/>
  <c r="DG80" i="27"/>
  <c r="DF80" i="27" s="1"/>
  <c r="DD80" i="27"/>
  <c r="DC80" i="27" s="1"/>
  <c r="DA80" i="27"/>
  <c r="CZ80" i="27" s="1"/>
  <c r="CX80" i="27"/>
  <c r="CW80" i="27" s="1"/>
  <c r="CU80" i="27"/>
  <c r="CT80" i="27" s="1"/>
  <c r="CR80" i="27"/>
  <c r="CQ80" i="27" s="1"/>
  <c r="CO80" i="27"/>
  <c r="CN80" i="27" s="1"/>
  <c r="CL80" i="27"/>
  <c r="CK80" i="27" s="1"/>
  <c r="CI80" i="27"/>
  <c r="CH80" i="27" s="1"/>
  <c r="CF80" i="27"/>
  <c r="CE80" i="27" s="1"/>
  <c r="CC80" i="27"/>
  <c r="CB80" i="27" s="1"/>
  <c r="BZ80" i="27"/>
  <c r="BY80" i="27" s="1"/>
  <c r="BW80" i="27"/>
  <c r="BV80" i="27" s="1"/>
  <c r="BT80" i="27"/>
  <c r="BS80" i="27" s="1"/>
  <c r="BQ80" i="27"/>
  <c r="BP80" i="27" s="1"/>
  <c r="BN80" i="27"/>
  <c r="BM80" i="27" s="1"/>
  <c r="BK80" i="27"/>
  <c r="BJ80" i="27" s="1"/>
  <c r="BH80" i="27"/>
  <c r="BG80" i="27" s="1"/>
  <c r="FU79" i="27"/>
  <c r="FT79" i="27" s="1"/>
  <c r="FR79" i="27"/>
  <c r="FQ79" i="27" s="1"/>
  <c r="FO79" i="27"/>
  <c r="FN79" i="27" s="1"/>
  <c r="FL79" i="27"/>
  <c r="FK79" i="27" s="1"/>
  <c r="FI79" i="27"/>
  <c r="FH79" i="27" s="1"/>
  <c r="FF79" i="27"/>
  <c r="FE79" i="27" s="1"/>
  <c r="FC79" i="27"/>
  <c r="FB79" i="27" s="1"/>
  <c r="EZ79" i="27"/>
  <c r="EY79" i="27" s="1"/>
  <c r="EW79" i="27"/>
  <c r="EV79" i="27" s="1"/>
  <c r="ET79" i="27"/>
  <c r="ES79" i="27" s="1"/>
  <c r="EQ79" i="27"/>
  <c r="EP79" i="27" s="1"/>
  <c r="EN79" i="27"/>
  <c r="EM79" i="27" s="1"/>
  <c r="EK79" i="27"/>
  <c r="EJ79" i="27" s="1"/>
  <c r="EH79" i="27"/>
  <c r="EG79" i="27" s="1"/>
  <c r="EE79" i="27"/>
  <c r="ED79" i="27" s="1"/>
  <c r="EB79" i="27"/>
  <c r="EA79" i="27" s="1"/>
  <c r="DY79" i="27"/>
  <c r="DX79" i="27" s="1"/>
  <c r="DV79" i="27"/>
  <c r="DU79" i="27" s="1"/>
  <c r="DS79" i="27"/>
  <c r="DR79" i="27" s="1"/>
  <c r="DP79" i="27"/>
  <c r="DO79" i="27" s="1"/>
  <c r="DM79" i="27"/>
  <c r="DL79" i="27" s="1"/>
  <c r="DJ79" i="27"/>
  <c r="DI79" i="27" s="1"/>
  <c r="DG79" i="27"/>
  <c r="DF79" i="27" s="1"/>
  <c r="DD79" i="27"/>
  <c r="DC79" i="27" s="1"/>
  <c r="DA79" i="27"/>
  <c r="CZ79" i="27" s="1"/>
  <c r="CX79" i="27"/>
  <c r="CW79" i="27" s="1"/>
  <c r="CU79" i="27"/>
  <c r="CT79" i="27" s="1"/>
  <c r="CR79" i="27"/>
  <c r="CQ79" i="27" s="1"/>
  <c r="CO79" i="27"/>
  <c r="CN79" i="27" s="1"/>
  <c r="CL79" i="27"/>
  <c r="CK79" i="27" s="1"/>
  <c r="CI79" i="27"/>
  <c r="CH79" i="27" s="1"/>
  <c r="CF79" i="27"/>
  <c r="CE79" i="27" s="1"/>
  <c r="CC79" i="27"/>
  <c r="CB79" i="27" s="1"/>
  <c r="BZ79" i="27"/>
  <c r="BY79" i="27" s="1"/>
  <c r="BW79" i="27"/>
  <c r="BV79" i="27" s="1"/>
  <c r="BT79" i="27"/>
  <c r="BS79" i="27" s="1"/>
  <c r="BQ79" i="27"/>
  <c r="BP79" i="27" s="1"/>
  <c r="BN79" i="27"/>
  <c r="BM79" i="27" s="1"/>
  <c r="BK79" i="27"/>
  <c r="BJ79" i="27" s="1"/>
  <c r="BH79" i="27"/>
  <c r="BG79" i="27" s="1"/>
  <c r="FU78" i="27"/>
  <c r="FT78" i="27" s="1"/>
  <c r="FR78" i="27"/>
  <c r="FQ78" i="27" s="1"/>
  <c r="FO78" i="27"/>
  <c r="FN78" i="27" s="1"/>
  <c r="FL78" i="27"/>
  <c r="FK78" i="27" s="1"/>
  <c r="FI78" i="27"/>
  <c r="FH78" i="27" s="1"/>
  <c r="FF78" i="27"/>
  <c r="FE78" i="27" s="1"/>
  <c r="FC78" i="27"/>
  <c r="FB78" i="27" s="1"/>
  <c r="EZ78" i="27"/>
  <c r="EY78" i="27" s="1"/>
  <c r="EW78" i="27"/>
  <c r="EV78" i="27" s="1"/>
  <c r="ET78" i="27"/>
  <c r="ES78" i="27" s="1"/>
  <c r="EQ78" i="27"/>
  <c r="EP78" i="27"/>
  <c r="EN78" i="27"/>
  <c r="EM78" i="27" s="1"/>
  <c r="EK78" i="27"/>
  <c r="EJ78" i="27" s="1"/>
  <c r="EH78" i="27"/>
  <c r="EG78" i="27" s="1"/>
  <c r="EE78" i="27"/>
  <c r="ED78" i="27" s="1"/>
  <c r="EB78" i="27"/>
  <c r="EA78" i="27" s="1"/>
  <c r="DY78" i="27"/>
  <c r="DX78" i="27" s="1"/>
  <c r="DV78" i="27"/>
  <c r="DU78" i="27" s="1"/>
  <c r="DS78" i="27"/>
  <c r="DR78" i="27" s="1"/>
  <c r="DP78" i="27"/>
  <c r="DO78" i="27" s="1"/>
  <c r="DM78" i="27"/>
  <c r="DL78" i="27" s="1"/>
  <c r="DJ78" i="27"/>
  <c r="DI78" i="27" s="1"/>
  <c r="DG78" i="27"/>
  <c r="DF78" i="27" s="1"/>
  <c r="DD78" i="27"/>
  <c r="DC78" i="27" s="1"/>
  <c r="DA78" i="27"/>
  <c r="CZ78" i="27" s="1"/>
  <c r="CX78" i="27"/>
  <c r="CW78" i="27" s="1"/>
  <c r="CU78" i="27"/>
  <c r="CT78" i="27" s="1"/>
  <c r="CR78" i="27"/>
  <c r="CQ78" i="27" s="1"/>
  <c r="CO78" i="27"/>
  <c r="CN78" i="27" s="1"/>
  <c r="CL78" i="27"/>
  <c r="CK78" i="27" s="1"/>
  <c r="CI78" i="27"/>
  <c r="CH78" i="27" s="1"/>
  <c r="CF78" i="27"/>
  <c r="CE78" i="27" s="1"/>
  <c r="CC78" i="27"/>
  <c r="CB78" i="27" s="1"/>
  <c r="BZ78" i="27"/>
  <c r="BY78" i="27" s="1"/>
  <c r="BW78" i="27"/>
  <c r="BV78" i="27" s="1"/>
  <c r="BT78" i="27"/>
  <c r="BS78" i="27" s="1"/>
  <c r="BQ78" i="27"/>
  <c r="BP78" i="27" s="1"/>
  <c r="BN78" i="27"/>
  <c r="BM78" i="27" s="1"/>
  <c r="BK78" i="27"/>
  <c r="BJ78" i="27" s="1"/>
  <c r="BH78" i="27"/>
  <c r="BG78" i="27" s="1"/>
  <c r="FU77" i="27"/>
  <c r="FT77" i="27" s="1"/>
  <c r="FR77" i="27"/>
  <c r="FQ77" i="27" s="1"/>
  <c r="FO77" i="27"/>
  <c r="FN77" i="27"/>
  <c r="FL77" i="27"/>
  <c r="FK77" i="27" s="1"/>
  <c r="FI77" i="27"/>
  <c r="FH77" i="27" s="1"/>
  <c r="FF77" i="27"/>
  <c r="FE77" i="27" s="1"/>
  <c r="FC77" i="27"/>
  <c r="FB77" i="27" s="1"/>
  <c r="EZ77" i="27"/>
  <c r="EY77" i="27" s="1"/>
  <c r="EW77" i="27"/>
  <c r="EV77" i="27" s="1"/>
  <c r="ET77" i="27"/>
  <c r="ES77" i="27" s="1"/>
  <c r="EQ77" i="27"/>
  <c r="EP77" i="27" s="1"/>
  <c r="EN77" i="27"/>
  <c r="EM77" i="27" s="1"/>
  <c r="EK77" i="27"/>
  <c r="EJ77" i="27" s="1"/>
  <c r="EH77" i="27"/>
  <c r="EG77" i="27" s="1"/>
  <c r="EE77" i="27"/>
  <c r="ED77" i="27" s="1"/>
  <c r="EB77" i="27"/>
  <c r="EA77" i="27" s="1"/>
  <c r="DY77" i="27"/>
  <c r="DX77" i="27" s="1"/>
  <c r="DV77" i="27"/>
  <c r="DU77" i="27" s="1"/>
  <c r="DS77" i="27"/>
  <c r="DR77" i="27" s="1"/>
  <c r="DP77" i="27"/>
  <c r="DO77" i="27" s="1"/>
  <c r="DM77" i="27"/>
  <c r="DL77" i="27" s="1"/>
  <c r="DJ77" i="27"/>
  <c r="DI77" i="27" s="1"/>
  <c r="DG77" i="27"/>
  <c r="DF77" i="27" s="1"/>
  <c r="DD77" i="27"/>
  <c r="DC77" i="27" s="1"/>
  <c r="DA77" i="27"/>
  <c r="CZ77" i="27" s="1"/>
  <c r="CX77" i="27"/>
  <c r="CW77" i="27" s="1"/>
  <c r="CU77" i="27"/>
  <c r="CT77" i="27" s="1"/>
  <c r="CR77" i="27"/>
  <c r="CQ77" i="27" s="1"/>
  <c r="CO77" i="27"/>
  <c r="CN77" i="27" s="1"/>
  <c r="CL77" i="27"/>
  <c r="CK77" i="27" s="1"/>
  <c r="CI77" i="27"/>
  <c r="CH77" i="27" s="1"/>
  <c r="CF77" i="27"/>
  <c r="CE77" i="27" s="1"/>
  <c r="CC77" i="27"/>
  <c r="CB77" i="27" s="1"/>
  <c r="BZ77" i="27"/>
  <c r="BY77" i="27" s="1"/>
  <c r="BW77" i="27"/>
  <c r="BV77" i="27" s="1"/>
  <c r="BT77" i="27"/>
  <c r="BS77" i="27" s="1"/>
  <c r="BQ77" i="27"/>
  <c r="BP77" i="27" s="1"/>
  <c r="BN77" i="27"/>
  <c r="BM77" i="27" s="1"/>
  <c r="BK77" i="27"/>
  <c r="BJ77" i="27" s="1"/>
  <c r="BH77" i="27"/>
  <c r="BG77" i="27" s="1"/>
  <c r="FU76" i="27"/>
  <c r="FT76" i="27" s="1"/>
  <c r="FR76" i="27"/>
  <c r="FQ76" i="27" s="1"/>
  <c r="FO76" i="27"/>
  <c r="FN76" i="27" s="1"/>
  <c r="FL76" i="27"/>
  <c r="FK76" i="27" s="1"/>
  <c r="FI76" i="27"/>
  <c r="FH76" i="27" s="1"/>
  <c r="FF76" i="27"/>
  <c r="FE76" i="27" s="1"/>
  <c r="FC76" i="27"/>
  <c r="FB76" i="27" s="1"/>
  <c r="EZ76" i="27"/>
  <c r="EY76" i="27" s="1"/>
  <c r="EW76" i="27"/>
  <c r="EV76" i="27" s="1"/>
  <c r="ET76" i="27"/>
  <c r="ES76" i="27" s="1"/>
  <c r="EQ76" i="27"/>
  <c r="EP76" i="27" s="1"/>
  <c r="EN76" i="27"/>
  <c r="EM76" i="27" s="1"/>
  <c r="EK76" i="27"/>
  <c r="EJ76" i="27" s="1"/>
  <c r="EH76" i="27"/>
  <c r="EG76" i="27" s="1"/>
  <c r="EE76" i="27"/>
  <c r="ED76" i="27" s="1"/>
  <c r="EB76" i="27"/>
  <c r="EA76" i="27" s="1"/>
  <c r="DY76" i="27"/>
  <c r="DX76" i="27" s="1"/>
  <c r="DV76" i="27"/>
  <c r="DU76" i="27" s="1"/>
  <c r="DS76" i="27"/>
  <c r="DR76" i="27" s="1"/>
  <c r="DP76" i="27"/>
  <c r="DO76" i="27" s="1"/>
  <c r="DM76" i="27"/>
  <c r="DL76" i="27" s="1"/>
  <c r="DJ76" i="27"/>
  <c r="DI76" i="27" s="1"/>
  <c r="DG76" i="27"/>
  <c r="DF76" i="27" s="1"/>
  <c r="DD76" i="27"/>
  <c r="DC76" i="27" s="1"/>
  <c r="DA76" i="27"/>
  <c r="CZ76" i="27" s="1"/>
  <c r="CX76" i="27"/>
  <c r="CW76" i="27" s="1"/>
  <c r="CU76" i="27"/>
  <c r="CT76" i="27" s="1"/>
  <c r="CR76" i="27"/>
  <c r="CQ76" i="27" s="1"/>
  <c r="CO76" i="27"/>
  <c r="CN76" i="27" s="1"/>
  <c r="CL76" i="27"/>
  <c r="CK76" i="27" s="1"/>
  <c r="CI76" i="27"/>
  <c r="CH76" i="27" s="1"/>
  <c r="CF76" i="27"/>
  <c r="CE76" i="27" s="1"/>
  <c r="CC76" i="27"/>
  <c r="CB76" i="27" s="1"/>
  <c r="BZ76" i="27"/>
  <c r="BY76" i="27" s="1"/>
  <c r="BW76" i="27"/>
  <c r="BV76" i="27" s="1"/>
  <c r="BT76" i="27"/>
  <c r="BS76" i="27"/>
  <c r="BQ76" i="27"/>
  <c r="BP76" i="27" s="1"/>
  <c r="BN76" i="27"/>
  <c r="BM76" i="27" s="1"/>
  <c r="BK76" i="27"/>
  <c r="BJ76" i="27" s="1"/>
  <c r="BH76" i="27"/>
  <c r="BG76" i="27" s="1"/>
  <c r="FU75" i="27"/>
  <c r="FT75" i="27" s="1"/>
  <c r="FR75" i="27"/>
  <c r="FQ75" i="27"/>
  <c r="FO75" i="27"/>
  <c r="FN75" i="27" s="1"/>
  <c r="FL75" i="27"/>
  <c r="FK75" i="27" s="1"/>
  <c r="FI75" i="27"/>
  <c r="FH75" i="27" s="1"/>
  <c r="FF75" i="27"/>
  <c r="FE75" i="27" s="1"/>
  <c r="FC75" i="27"/>
  <c r="FB75" i="27" s="1"/>
  <c r="EZ75" i="27"/>
  <c r="EY75" i="27" s="1"/>
  <c r="EW75" i="27"/>
  <c r="EV75" i="27" s="1"/>
  <c r="ET75" i="27"/>
  <c r="ES75" i="27" s="1"/>
  <c r="EQ75" i="27"/>
  <c r="EP75" i="27" s="1"/>
  <c r="EN75" i="27"/>
  <c r="EM75" i="27" s="1"/>
  <c r="EK75" i="27"/>
  <c r="EJ75" i="27" s="1"/>
  <c r="EH75" i="27"/>
  <c r="EG75" i="27" s="1"/>
  <c r="EE75" i="27"/>
  <c r="ED75" i="27" s="1"/>
  <c r="EB75" i="27"/>
  <c r="EA75" i="27" s="1"/>
  <c r="DY75" i="27"/>
  <c r="DX75" i="27" s="1"/>
  <c r="DV75" i="27"/>
  <c r="DU75" i="27" s="1"/>
  <c r="DS75" i="27"/>
  <c r="DR75" i="27" s="1"/>
  <c r="DP75" i="27"/>
  <c r="DO75" i="27" s="1"/>
  <c r="DM75" i="27"/>
  <c r="DL75" i="27" s="1"/>
  <c r="DJ75" i="27"/>
  <c r="DI75" i="27" s="1"/>
  <c r="DG75" i="27"/>
  <c r="DF75" i="27" s="1"/>
  <c r="DD75" i="27"/>
  <c r="DC75" i="27" s="1"/>
  <c r="DA75" i="27"/>
  <c r="CZ75" i="27" s="1"/>
  <c r="CX75" i="27"/>
  <c r="CW75" i="27" s="1"/>
  <c r="CU75" i="27"/>
  <c r="CT75" i="27" s="1"/>
  <c r="CR75" i="27"/>
  <c r="CQ75" i="27" s="1"/>
  <c r="CO75" i="27"/>
  <c r="CN75" i="27" s="1"/>
  <c r="CL75" i="27"/>
  <c r="CK75" i="27" s="1"/>
  <c r="CI75" i="27"/>
  <c r="CH75" i="27" s="1"/>
  <c r="CF75" i="27"/>
  <c r="CE75" i="27" s="1"/>
  <c r="CC75" i="27"/>
  <c r="CB75" i="27" s="1"/>
  <c r="BZ75" i="27"/>
  <c r="BY75" i="27" s="1"/>
  <c r="BW75" i="27"/>
  <c r="BV75" i="27" s="1"/>
  <c r="BT75" i="27"/>
  <c r="BS75" i="27" s="1"/>
  <c r="BQ75" i="27"/>
  <c r="BP75" i="27" s="1"/>
  <c r="BN75" i="27"/>
  <c r="BM75" i="27" s="1"/>
  <c r="BK75" i="27"/>
  <c r="BJ75" i="27" s="1"/>
  <c r="BH75" i="27"/>
  <c r="BG75" i="27" s="1"/>
  <c r="FU74" i="27"/>
  <c r="FT74" i="27" s="1"/>
  <c r="FR74" i="27"/>
  <c r="FQ74" i="27" s="1"/>
  <c r="FO74" i="27"/>
  <c r="FN74" i="27" s="1"/>
  <c r="FL74" i="27"/>
  <c r="FK74" i="27" s="1"/>
  <c r="FI74" i="27"/>
  <c r="FH74" i="27" s="1"/>
  <c r="FF74" i="27"/>
  <c r="FE74" i="27" s="1"/>
  <c r="FC74" i="27"/>
  <c r="FB74" i="27" s="1"/>
  <c r="EZ74" i="27"/>
  <c r="EY74" i="27" s="1"/>
  <c r="EW74" i="27"/>
  <c r="EV74" i="27" s="1"/>
  <c r="ET74" i="27"/>
  <c r="ES74" i="27" s="1"/>
  <c r="EQ74" i="27"/>
  <c r="EP74" i="27" s="1"/>
  <c r="EN74" i="27"/>
  <c r="EM74" i="27" s="1"/>
  <c r="EK74" i="27"/>
  <c r="EJ74" i="27" s="1"/>
  <c r="EH74" i="27"/>
  <c r="EG74" i="27" s="1"/>
  <c r="EE74" i="27"/>
  <c r="ED74" i="27" s="1"/>
  <c r="EB74" i="27"/>
  <c r="EA74" i="27" s="1"/>
  <c r="DY74" i="27"/>
  <c r="DX74" i="27" s="1"/>
  <c r="DV74" i="27"/>
  <c r="DU74" i="27" s="1"/>
  <c r="DS74" i="27"/>
  <c r="DR74" i="27" s="1"/>
  <c r="DP74" i="27"/>
  <c r="DO74" i="27" s="1"/>
  <c r="DM74" i="27"/>
  <c r="DL74" i="27" s="1"/>
  <c r="DJ74" i="27"/>
  <c r="DI74" i="27" s="1"/>
  <c r="DG74" i="27"/>
  <c r="DF74" i="27" s="1"/>
  <c r="DD74" i="27"/>
  <c r="DC74" i="27" s="1"/>
  <c r="DA74" i="27"/>
  <c r="CZ74" i="27" s="1"/>
  <c r="CX74" i="27"/>
  <c r="CW74" i="27" s="1"/>
  <c r="CU74" i="27"/>
  <c r="CT74" i="27" s="1"/>
  <c r="CR74" i="27"/>
  <c r="CQ74" i="27" s="1"/>
  <c r="CO74" i="27"/>
  <c r="CN74" i="27" s="1"/>
  <c r="CL74" i="27"/>
  <c r="CK74" i="27" s="1"/>
  <c r="CI74" i="27"/>
  <c r="CH74" i="27" s="1"/>
  <c r="CF74" i="27"/>
  <c r="CE74" i="27" s="1"/>
  <c r="CC74" i="27"/>
  <c r="CB74" i="27" s="1"/>
  <c r="BZ74" i="27"/>
  <c r="BY74" i="27"/>
  <c r="BW74" i="27"/>
  <c r="BV74" i="27" s="1"/>
  <c r="BT74" i="27"/>
  <c r="BS74" i="27" s="1"/>
  <c r="BQ74" i="27"/>
  <c r="BP74" i="27" s="1"/>
  <c r="BN74" i="27"/>
  <c r="BM74" i="27" s="1"/>
  <c r="BK74" i="27"/>
  <c r="BJ74" i="27" s="1"/>
  <c r="BH74" i="27"/>
  <c r="BG74" i="27" s="1"/>
  <c r="FU73" i="27"/>
  <c r="FT73" i="27" s="1"/>
  <c r="FR73" i="27"/>
  <c r="FQ73" i="27" s="1"/>
  <c r="FO73" i="27"/>
  <c r="FN73" i="27" s="1"/>
  <c r="FL73" i="27"/>
  <c r="FK73" i="27" s="1"/>
  <c r="FI73" i="27"/>
  <c r="FH73" i="27" s="1"/>
  <c r="FF73" i="27"/>
  <c r="FE73" i="27" s="1"/>
  <c r="FC73" i="27"/>
  <c r="FB73" i="27" s="1"/>
  <c r="EZ73" i="27"/>
  <c r="EY73" i="27" s="1"/>
  <c r="EW73" i="27"/>
  <c r="EV73" i="27" s="1"/>
  <c r="ET73" i="27"/>
  <c r="ES73" i="27" s="1"/>
  <c r="EQ73" i="27"/>
  <c r="EP73" i="27" s="1"/>
  <c r="EN73" i="27"/>
  <c r="EM73" i="27" s="1"/>
  <c r="EK73" i="27"/>
  <c r="EJ73" i="27" s="1"/>
  <c r="EH73" i="27"/>
  <c r="EG73" i="27" s="1"/>
  <c r="EE73" i="27"/>
  <c r="ED73" i="27" s="1"/>
  <c r="EB73" i="27"/>
  <c r="EA73" i="27" s="1"/>
  <c r="DY73" i="27"/>
  <c r="DX73" i="27" s="1"/>
  <c r="DV73" i="27"/>
  <c r="DU73" i="27" s="1"/>
  <c r="DS73" i="27"/>
  <c r="DR73" i="27" s="1"/>
  <c r="DP73" i="27"/>
  <c r="DO73" i="27" s="1"/>
  <c r="DM73" i="27"/>
  <c r="DL73" i="27" s="1"/>
  <c r="DJ73" i="27"/>
  <c r="DI73" i="27" s="1"/>
  <c r="DG73" i="27"/>
  <c r="DF73" i="27"/>
  <c r="DD73" i="27"/>
  <c r="DC73" i="27" s="1"/>
  <c r="DA73" i="27"/>
  <c r="CZ73" i="27" s="1"/>
  <c r="CX73" i="27"/>
  <c r="CW73" i="27" s="1"/>
  <c r="CU73" i="27"/>
  <c r="CT73" i="27" s="1"/>
  <c r="CR73" i="27"/>
  <c r="CQ73" i="27" s="1"/>
  <c r="CO73" i="27"/>
  <c r="CN73" i="27" s="1"/>
  <c r="CL73" i="27"/>
  <c r="CK73" i="27" s="1"/>
  <c r="CI73" i="27"/>
  <c r="CH73" i="27" s="1"/>
  <c r="CF73" i="27"/>
  <c r="CE73" i="27" s="1"/>
  <c r="CC73" i="27"/>
  <c r="CB73" i="27" s="1"/>
  <c r="BZ73" i="27"/>
  <c r="BY73" i="27" s="1"/>
  <c r="BW73" i="27"/>
  <c r="BV73" i="27" s="1"/>
  <c r="BT73" i="27"/>
  <c r="BS73" i="27" s="1"/>
  <c r="BQ73" i="27"/>
  <c r="BP73" i="27" s="1"/>
  <c r="BN73" i="27"/>
  <c r="BM73" i="27" s="1"/>
  <c r="BK73" i="27"/>
  <c r="BJ73" i="27" s="1"/>
  <c r="BH73" i="27"/>
  <c r="BG73" i="27" s="1"/>
  <c r="FU72" i="27"/>
  <c r="FT72" i="27" s="1"/>
  <c r="FR72" i="27"/>
  <c r="FQ72" i="27" s="1"/>
  <c r="FO72" i="27"/>
  <c r="FN72" i="27" s="1"/>
  <c r="FL72" i="27"/>
  <c r="FK72" i="27" s="1"/>
  <c r="FI72" i="27"/>
  <c r="FH72" i="27" s="1"/>
  <c r="FF72" i="27"/>
  <c r="FE72" i="27" s="1"/>
  <c r="FC72" i="27"/>
  <c r="FB72" i="27" s="1"/>
  <c r="EZ72" i="27"/>
  <c r="EY72" i="27" s="1"/>
  <c r="EW72" i="27"/>
  <c r="EV72" i="27" s="1"/>
  <c r="ET72" i="27"/>
  <c r="ES72" i="27" s="1"/>
  <c r="EQ72" i="27"/>
  <c r="EP72" i="27" s="1"/>
  <c r="EN72" i="27"/>
  <c r="EM72" i="27" s="1"/>
  <c r="EK72" i="27"/>
  <c r="EJ72" i="27" s="1"/>
  <c r="EH72" i="27"/>
  <c r="EG72" i="27" s="1"/>
  <c r="EE72" i="27"/>
  <c r="ED72" i="27" s="1"/>
  <c r="EB72" i="27"/>
  <c r="EA72" i="27" s="1"/>
  <c r="DY72" i="27"/>
  <c r="DX72" i="27" s="1"/>
  <c r="DV72" i="27"/>
  <c r="DU72" i="27" s="1"/>
  <c r="DS72" i="27"/>
  <c r="DR72" i="27" s="1"/>
  <c r="DP72" i="27"/>
  <c r="DO72" i="27" s="1"/>
  <c r="DM72" i="27"/>
  <c r="DL72" i="27" s="1"/>
  <c r="DJ72" i="27"/>
  <c r="DI72" i="27" s="1"/>
  <c r="DG72" i="27"/>
  <c r="DF72" i="27" s="1"/>
  <c r="DD72" i="27"/>
  <c r="DC72" i="27" s="1"/>
  <c r="DA72" i="27"/>
  <c r="CZ72" i="27" s="1"/>
  <c r="CX72" i="27"/>
  <c r="CW72" i="27" s="1"/>
  <c r="CU72" i="27"/>
  <c r="CT72" i="27" s="1"/>
  <c r="CR72" i="27"/>
  <c r="CQ72" i="27" s="1"/>
  <c r="CO72" i="27"/>
  <c r="CN72" i="27" s="1"/>
  <c r="CL72" i="27"/>
  <c r="CK72" i="27" s="1"/>
  <c r="CI72" i="27"/>
  <c r="CH72" i="27" s="1"/>
  <c r="CF72" i="27"/>
  <c r="CE72" i="27" s="1"/>
  <c r="CC72" i="27"/>
  <c r="CB72" i="27" s="1"/>
  <c r="BZ72" i="27"/>
  <c r="BY72" i="27" s="1"/>
  <c r="BW72" i="27"/>
  <c r="BV72" i="27" s="1"/>
  <c r="BT72" i="27"/>
  <c r="BS72" i="27" s="1"/>
  <c r="BQ72" i="27"/>
  <c r="BP72" i="27" s="1"/>
  <c r="BN72" i="27"/>
  <c r="BM72" i="27"/>
  <c r="BK72" i="27"/>
  <c r="BJ72" i="27" s="1"/>
  <c r="BH72" i="27"/>
  <c r="BG72" i="27" s="1"/>
  <c r="FU71" i="27"/>
  <c r="FT71" i="27" s="1"/>
  <c r="FR71" i="27"/>
  <c r="FQ71" i="27" s="1"/>
  <c r="FO71" i="27"/>
  <c r="FN71" i="27" s="1"/>
  <c r="FL71" i="27"/>
  <c r="FK71" i="27" s="1"/>
  <c r="FI71" i="27"/>
  <c r="FH71" i="27" s="1"/>
  <c r="FF71" i="27"/>
  <c r="FE71" i="27" s="1"/>
  <c r="FC71" i="27"/>
  <c r="FB71" i="27" s="1"/>
  <c r="EZ71" i="27"/>
  <c r="EY71" i="27" s="1"/>
  <c r="EW71" i="27"/>
  <c r="EV71" i="27" s="1"/>
  <c r="ET71" i="27"/>
  <c r="ES71" i="27" s="1"/>
  <c r="EQ71" i="27"/>
  <c r="EP71" i="27" s="1"/>
  <c r="EN71" i="27"/>
  <c r="EM71" i="27" s="1"/>
  <c r="EK71" i="27"/>
  <c r="EJ71" i="27" s="1"/>
  <c r="EH71" i="27"/>
  <c r="EG71" i="27" s="1"/>
  <c r="EE71" i="27"/>
  <c r="ED71" i="27" s="1"/>
  <c r="EB71" i="27"/>
  <c r="EA71" i="27" s="1"/>
  <c r="DY71" i="27"/>
  <c r="DX71" i="27" s="1"/>
  <c r="DV71" i="27"/>
  <c r="DU71" i="27" s="1"/>
  <c r="DS71" i="27"/>
  <c r="DR71" i="27" s="1"/>
  <c r="DP71" i="27"/>
  <c r="DO71" i="27" s="1"/>
  <c r="DM71" i="27"/>
  <c r="DL71" i="27" s="1"/>
  <c r="DJ71" i="27"/>
  <c r="DI71" i="27" s="1"/>
  <c r="DG71" i="27"/>
  <c r="DF71" i="27" s="1"/>
  <c r="DD71" i="27"/>
  <c r="DC71" i="27" s="1"/>
  <c r="DA71" i="27"/>
  <c r="CZ71" i="27" s="1"/>
  <c r="CX71" i="27"/>
  <c r="CW71" i="27" s="1"/>
  <c r="CU71" i="27"/>
  <c r="CT71" i="27" s="1"/>
  <c r="CR71" i="27"/>
  <c r="CQ71" i="27" s="1"/>
  <c r="CO71" i="27"/>
  <c r="CN71" i="27" s="1"/>
  <c r="CL71" i="27"/>
  <c r="CK71" i="27" s="1"/>
  <c r="CI71" i="27"/>
  <c r="CH71" i="27" s="1"/>
  <c r="CF71" i="27"/>
  <c r="CE71" i="27" s="1"/>
  <c r="CC71" i="27"/>
  <c r="CB71" i="27" s="1"/>
  <c r="BZ71" i="27"/>
  <c r="BY71" i="27" s="1"/>
  <c r="BW71" i="27"/>
  <c r="BV71" i="27" s="1"/>
  <c r="BT71" i="27"/>
  <c r="BS71" i="27" s="1"/>
  <c r="BQ71" i="27"/>
  <c r="BP71" i="27" s="1"/>
  <c r="BN71" i="27"/>
  <c r="BM71" i="27" s="1"/>
  <c r="BK71" i="27"/>
  <c r="BJ71" i="27" s="1"/>
  <c r="BH71" i="27"/>
  <c r="BG71" i="27" s="1"/>
  <c r="FU70" i="27"/>
  <c r="FT70" i="27" s="1"/>
  <c r="FR70" i="27"/>
  <c r="FQ70" i="27" s="1"/>
  <c r="FO70" i="27"/>
  <c r="FN70" i="27" s="1"/>
  <c r="FL70" i="27"/>
  <c r="FK70" i="27" s="1"/>
  <c r="FI70" i="27"/>
  <c r="FH70" i="27" s="1"/>
  <c r="FF70" i="27"/>
  <c r="FE70" i="27" s="1"/>
  <c r="FC70" i="27"/>
  <c r="FB70" i="27" s="1"/>
  <c r="EZ70" i="27"/>
  <c r="EY70" i="27" s="1"/>
  <c r="EW70" i="27"/>
  <c r="EV70" i="27" s="1"/>
  <c r="ET70" i="27"/>
  <c r="ES70" i="27" s="1"/>
  <c r="EQ70" i="27"/>
  <c r="EP70" i="27" s="1"/>
  <c r="EN70" i="27"/>
  <c r="EM70" i="27" s="1"/>
  <c r="EK70" i="27"/>
  <c r="EJ70" i="27" s="1"/>
  <c r="EH70" i="27"/>
  <c r="EG70" i="27" s="1"/>
  <c r="EE70" i="27"/>
  <c r="ED70" i="27" s="1"/>
  <c r="EB70" i="27"/>
  <c r="EA70" i="27" s="1"/>
  <c r="DY70" i="27"/>
  <c r="DX70" i="27" s="1"/>
  <c r="DV70" i="27"/>
  <c r="DU70" i="27"/>
  <c r="DS70" i="27"/>
  <c r="DR70" i="27" s="1"/>
  <c r="DP70" i="27"/>
  <c r="DO70" i="27" s="1"/>
  <c r="DM70" i="27"/>
  <c r="DL70" i="27" s="1"/>
  <c r="DJ70" i="27"/>
  <c r="DI70" i="27" s="1"/>
  <c r="DG70" i="27"/>
  <c r="DF70" i="27" s="1"/>
  <c r="DD70" i="27"/>
  <c r="DC70" i="27" s="1"/>
  <c r="DA70" i="27"/>
  <c r="CZ70" i="27" s="1"/>
  <c r="CX70" i="27"/>
  <c r="CW70" i="27" s="1"/>
  <c r="CU70" i="27"/>
  <c r="CT70" i="27" s="1"/>
  <c r="CR70" i="27"/>
  <c r="CQ70" i="27" s="1"/>
  <c r="CO70" i="27"/>
  <c r="CN70" i="27" s="1"/>
  <c r="CL70" i="27"/>
  <c r="CK70" i="27" s="1"/>
  <c r="CI70" i="27"/>
  <c r="CH70" i="27" s="1"/>
  <c r="CF70" i="27"/>
  <c r="CE70" i="27" s="1"/>
  <c r="CC70" i="27"/>
  <c r="CB70" i="27" s="1"/>
  <c r="BZ70" i="27"/>
  <c r="BY70" i="27" s="1"/>
  <c r="BW70" i="27"/>
  <c r="BV70" i="27" s="1"/>
  <c r="BT70" i="27"/>
  <c r="BS70" i="27" s="1"/>
  <c r="BQ70" i="27"/>
  <c r="BP70" i="27" s="1"/>
  <c r="BN70" i="27"/>
  <c r="BM70" i="27" s="1"/>
  <c r="BK70" i="27"/>
  <c r="BJ70" i="27" s="1"/>
  <c r="BH70" i="27"/>
  <c r="BG70" i="27" s="1"/>
  <c r="FU69" i="27"/>
  <c r="FT69" i="27" s="1"/>
  <c r="FR69" i="27"/>
  <c r="FQ69" i="27" s="1"/>
  <c r="FO69" i="27"/>
  <c r="FN69" i="27" s="1"/>
  <c r="FL69" i="27"/>
  <c r="FK69" i="27" s="1"/>
  <c r="FI69" i="27"/>
  <c r="FH69" i="27"/>
  <c r="FF69" i="27"/>
  <c r="FE69" i="27" s="1"/>
  <c r="FC69" i="27"/>
  <c r="FB69" i="27" s="1"/>
  <c r="EZ69" i="27"/>
  <c r="EY69" i="27" s="1"/>
  <c r="EW69" i="27"/>
  <c r="EV69" i="27" s="1"/>
  <c r="ET69" i="27"/>
  <c r="ES69" i="27" s="1"/>
  <c r="EQ69" i="27"/>
  <c r="EP69" i="27" s="1"/>
  <c r="EN69" i="27"/>
  <c r="EM69" i="27" s="1"/>
  <c r="EK69" i="27"/>
  <c r="EJ69" i="27" s="1"/>
  <c r="EH69" i="27"/>
  <c r="EG69" i="27" s="1"/>
  <c r="EE69" i="27"/>
  <c r="ED69" i="27" s="1"/>
  <c r="EB69" i="27"/>
  <c r="EA69" i="27" s="1"/>
  <c r="DY69" i="27"/>
  <c r="DX69" i="27" s="1"/>
  <c r="DV69" i="27"/>
  <c r="DU69" i="27" s="1"/>
  <c r="DS69" i="27"/>
  <c r="DR69" i="27" s="1"/>
  <c r="DP69" i="27"/>
  <c r="DO69" i="27" s="1"/>
  <c r="DM69" i="27"/>
  <c r="DL69" i="27" s="1"/>
  <c r="DJ69" i="27"/>
  <c r="DI69" i="27" s="1"/>
  <c r="DG69" i="27"/>
  <c r="DF69" i="27" s="1"/>
  <c r="DD69" i="27"/>
  <c r="DC69" i="27" s="1"/>
  <c r="DA69" i="27"/>
  <c r="CZ69" i="27"/>
  <c r="CX69" i="27"/>
  <c r="CW69" i="27" s="1"/>
  <c r="CU69" i="27"/>
  <c r="CT69" i="27" s="1"/>
  <c r="CR69" i="27"/>
  <c r="CQ69" i="27" s="1"/>
  <c r="CO69" i="27"/>
  <c r="CN69" i="27" s="1"/>
  <c r="CL69" i="27"/>
  <c r="CK69" i="27" s="1"/>
  <c r="CI69" i="27"/>
  <c r="CH69" i="27"/>
  <c r="CF69" i="27"/>
  <c r="CE69" i="27" s="1"/>
  <c r="CC69" i="27"/>
  <c r="CB69" i="27" s="1"/>
  <c r="BZ69" i="27"/>
  <c r="BY69" i="27" s="1"/>
  <c r="BW69" i="27"/>
  <c r="BV69" i="27" s="1"/>
  <c r="BT69" i="27"/>
  <c r="BS69" i="27" s="1"/>
  <c r="BQ69" i="27"/>
  <c r="BP69" i="27" s="1"/>
  <c r="BN69" i="27"/>
  <c r="BM69" i="27" s="1"/>
  <c r="BK69" i="27"/>
  <c r="BJ69" i="27" s="1"/>
  <c r="BH69" i="27"/>
  <c r="BG69" i="27" s="1"/>
  <c r="FU68" i="27"/>
  <c r="FT68" i="27" s="1"/>
  <c r="FR68" i="27"/>
  <c r="FQ68" i="27" s="1"/>
  <c r="FO68" i="27"/>
  <c r="FN68" i="27" s="1"/>
  <c r="FL68" i="27"/>
  <c r="FK68" i="27" s="1"/>
  <c r="FI68" i="27"/>
  <c r="FH68" i="27" s="1"/>
  <c r="FF68" i="27"/>
  <c r="FE68" i="27" s="1"/>
  <c r="FC68" i="27"/>
  <c r="FB68" i="27" s="1"/>
  <c r="EZ68" i="27"/>
  <c r="EY68" i="27" s="1"/>
  <c r="EW68" i="27"/>
  <c r="EV68" i="27" s="1"/>
  <c r="ET68" i="27"/>
  <c r="ES68" i="27" s="1"/>
  <c r="EQ68" i="27"/>
  <c r="EP68" i="27" s="1"/>
  <c r="EN68" i="27"/>
  <c r="EM68" i="27" s="1"/>
  <c r="EK68" i="27"/>
  <c r="EJ68" i="27" s="1"/>
  <c r="EH68" i="27"/>
  <c r="EG68" i="27" s="1"/>
  <c r="EE68" i="27"/>
  <c r="ED68" i="27" s="1"/>
  <c r="EB68" i="27"/>
  <c r="EA68" i="27" s="1"/>
  <c r="DY68" i="27"/>
  <c r="DX68" i="27" s="1"/>
  <c r="DV68" i="27"/>
  <c r="DU68" i="27" s="1"/>
  <c r="DS68" i="27"/>
  <c r="DR68" i="27" s="1"/>
  <c r="DP68" i="27"/>
  <c r="DO68" i="27" s="1"/>
  <c r="DM68" i="27"/>
  <c r="DL68" i="27" s="1"/>
  <c r="DJ68" i="27"/>
  <c r="DI68" i="27" s="1"/>
  <c r="DG68" i="27"/>
  <c r="DF68" i="27" s="1"/>
  <c r="DD68" i="27"/>
  <c r="DC68" i="27" s="1"/>
  <c r="DA68" i="27"/>
  <c r="CZ68" i="27" s="1"/>
  <c r="CX68" i="27"/>
  <c r="CW68" i="27" s="1"/>
  <c r="CU68" i="27"/>
  <c r="CT68" i="27" s="1"/>
  <c r="CR68" i="27"/>
  <c r="CQ68" i="27" s="1"/>
  <c r="CO68" i="27"/>
  <c r="CN68" i="27" s="1"/>
  <c r="CL68" i="27"/>
  <c r="CK68" i="27" s="1"/>
  <c r="CI68" i="27"/>
  <c r="CH68" i="27" s="1"/>
  <c r="CF68" i="27"/>
  <c r="CE68" i="27" s="1"/>
  <c r="CC68" i="27"/>
  <c r="CB68" i="27" s="1"/>
  <c r="BZ68" i="27"/>
  <c r="BY68" i="27" s="1"/>
  <c r="BW68" i="27"/>
  <c r="BV68" i="27" s="1"/>
  <c r="BT68" i="27"/>
  <c r="BS68" i="27" s="1"/>
  <c r="BQ68" i="27"/>
  <c r="BP68" i="27" s="1"/>
  <c r="BN68" i="27"/>
  <c r="BM68" i="27" s="1"/>
  <c r="BK68" i="27"/>
  <c r="BJ68" i="27" s="1"/>
  <c r="BH68" i="27"/>
  <c r="BG68" i="27" s="1"/>
  <c r="FU67" i="27"/>
  <c r="FT67" i="27" s="1"/>
  <c r="FR67" i="27"/>
  <c r="FQ67" i="27" s="1"/>
  <c r="FO67" i="27"/>
  <c r="FN67" i="27" s="1"/>
  <c r="FL67" i="27"/>
  <c r="FK67" i="27" s="1"/>
  <c r="FI67" i="27"/>
  <c r="FH67" i="27" s="1"/>
  <c r="FF67" i="27"/>
  <c r="FE67" i="27" s="1"/>
  <c r="FC67" i="27"/>
  <c r="FB67" i="27" s="1"/>
  <c r="EZ67" i="27"/>
  <c r="EY67" i="27" s="1"/>
  <c r="EW67" i="27"/>
  <c r="EV67" i="27" s="1"/>
  <c r="ET67" i="27"/>
  <c r="ES67" i="27" s="1"/>
  <c r="EQ67" i="27"/>
  <c r="EP67" i="27" s="1"/>
  <c r="EN67" i="27"/>
  <c r="EM67" i="27" s="1"/>
  <c r="EK67" i="27"/>
  <c r="EJ67" i="27" s="1"/>
  <c r="EH67" i="27"/>
  <c r="EG67" i="27" s="1"/>
  <c r="EE67" i="27"/>
  <c r="ED67" i="27" s="1"/>
  <c r="EB67" i="27"/>
  <c r="EA67" i="27" s="1"/>
  <c r="DY67" i="27"/>
  <c r="DX67" i="27" s="1"/>
  <c r="DV67" i="27"/>
  <c r="DU67" i="27" s="1"/>
  <c r="DS67" i="27"/>
  <c r="DR67" i="27" s="1"/>
  <c r="DP67" i="27"/>
  <c r="DO67" i="27" s="1"/>
  <c r="DM67" i="27"/>
  <c r="DL67" i="27" s="1"/>
  <c r="DJ67" i="27"/>
  <c r="DI67" i="27" s="1"/>
  <c r="DG67" i="27"/>
  <c r="DF67" i="27" s="1"/>
  <c r="DD67" i="27"/>
  <c r="DC67" i="27" s="1"/>
  <c r="DA67" i="27"/>
  <c r="CZ67" i="27" s="1"/>
  <c r="CX67" i="27"/>
  <c r="CW67" i="27" s="1"/>
  <c r="CU67" i="27"/>
  <c r="CT67" i="27" s="1"/>
  <c r="CR67" i="27"/>
  <c r="CQ67" i="27" s="1"/>
  <c r="CO67" i="27"/>
  <c r="CN67" i="27" s="1"/>
  <c r="CL67" i="27"/>
  <c r="CK67" i="27" s="1"/>
  <c r="CI67" i="27"/>
  <c r="CH67" i="27" s="1"/>
  <c r="CF67" i="27"/>
  <c r="CE67" i="27" s="1"/>
  <c r="CC67" i="27"/>
  <c r="CB67" i="27" s="1"/>
  <c r="BZ67" i="27"/>
  <c r="BY67" i="27" s="1"/>
  <c r="BW67" i="27"/>
  <c r="BV67" i="27" s="1"/>
  <c r="BT67" i="27"/>
  <c r="BS67" i="27"/>
  <c r="BQ67" i="27"/>
  <c r="BP67" i="27" s="1"/>
  <c r="BN67" i="27"/>
  <c r="BM67" i="27" s="1"/>
  <c r="BK67" i="27"/>
  <c r="BJ67" i="27" s="1"/>
  <c r="BH67" i="27"/>
  <c r="BG67" i="27" s="1"/>
  <c r="FU66" i="27"/>
  <c r="FT66" i="27" s="1"/>
  <c r="FR66" i="27"/>
  <c r="FQ66" i="27" s="1"/>
  <c r="FO66" i="27"/>
  <c r="FN66" i="27" s="1"/>
  <c r="FL66" i="27"/>
  <c r="FK66" i="27" s="1"/>
  <c r="FI66" i="27"/>
  <c r="FH66" i="27" s="1"/>
  <c r="FF66" i="27"/>
  <c r="FE66" i="27" s="1"/>
  <c r="FC66" i="27"/>
  <c r="FB66" i="27" s="1"/>
  <c r="EZ66" i="27"/>
  <c r="EY66" i="27" s="1"/>
  <c r="EW66" i="27"/>
  <c r="EV66" i="27" s="1"/>
  <c r="ET66" i="27"/>
  <c r="ES66" i="27" s="1"/>
  <c r="EQ66" i="27"/>
  <c r="EP66" i="27" s="1"/>
  <c r="EN66" i="27"/>
  <c r="EM66" i="27" s="1"/>
  <c r="EK66" i="27"/>
  <c r="EJ66" i="27" s="1"/>
  <c r="EH66" i="27"/>
  <c r="EG66" i="27" s="1"/>
  <c r="EE66" i="27"/>
  <c r="ED66" i="27" s="1"/>
  <c r="EB66" i="27"/>
  <c r="EA66" i="27" s="1"/>
  <c r="DY66" i="27"/>
  <c r="DX66" i="27" s="1"/>
  <c r="DV66" i="27"/>
  <c r="DU66" i="27" s="1"/>
  <c r="DS66" i="27"/>
  <c r="DR66" i="27" s="1"/>
  <c r="DP66" i="27"/>
  <c r="DO66" i="27" s="1"/>
  <c r="DM66" i="27"/>
  <c r="DL66" i="27" s="1"/>
  <c r="DJ66" i="27"/>
  <c r="DI66" i="27" s="1"/>
  <c r="DG66" i="27"/>
  <c r="DF66" i="27" s="1"/>
  <c r="DD66" i="27"/>
  <c r="DC66" i="27" s="1"/>
  <c r="DA66" i="27"/>
  <c r="CZ66" i="27" s="1"/>
  <c r="CX66" i="27"/>
  <c r="CW66" i="27" s="1"/>
  <c r="CU66" i="27"/>
  <c r="CT66" i="27" s="1"/>
  <c r="CR66" i="27"/>
  <c r="CQ66" i="27" s="1"/>
  <c r="CO66" i="27"/>
  <c r="CN66" i="27" s="1"/>
  <c r="CL66" i="27"/>
  <c r="CK66" i="27" s="1"/>
  <c r="CI66" i="27"/>
  <c r="CH66" i="27" s="1"/>
  <c r="CF66" i="27"/>
  <c r="CE66" i="27" s="1"/>
  <c r="CC66" i="27"/>
  <c r="CB66" i="27" s="1"/>
  <c r="BZ66" i="27"/>
  <c r="BY66" i="27" s="1"/>
  <c r="BW66" i="27"/>
  <c r="BV66" i="27" s="1"/>
  <c r="BT66" i="27"/>
  <c r="BS66" i="27" s="1"/>
  <c r="BQ66" i="27"/>
  <c r="BP66" i="27" s="1"/>
  <c r="BN66" i="27"/>
  <c r="BM66" i="27" s="1"/>
  <c r="BK66" i="27"/>
  <c r="BJ66" i="27" s="1"/>
  <c r="BH66" i="27"/>
  <c r="BG66" i="27" s="1"/>
  <c r="FU65" i="27"/>
  <c r="FT65" i="27" s="1"/>
  <c r="FR65" i="27"/>
  <c r="FQ65" i="27" s="1"/>
  <c r="FO65" i="27"/>
  <c r="FN65" i="27" s="1"/>
  <c r="FL65" i="27"/>
  <c r="FK65" i="27" s="1"/>
  <c r="FI65" i="27"/>
  <c r="FH65" i="27"/>
  <c r="FF65" i="27"/>
  <c r="FE65" i="27" s="1"/>
  <c r="FC65" i="27"/>
  <c r="FB65" i="27" s="1"/>
  <c r="EZ65" i="27"/>
  <c r="EY65" i="27" s="1"/>
  <c r="EW65" i="27"/>
  <c r="EV65" i="27" s="1"/>
  <c r="ET65" i="27"/>
  <c r="ES65" i="27" s="1"/>
  <c r="EQ65" i="27"/>
  <c r="EP65" i="27" s="1"/>
  <c r="EN65" i="27"/>
  <c r="EM65" i="27" s="1"/>
  <c r="EK65" i="27"/>
  <c r="EJ65" i="27" s="1"/>
  <c r="EH65" i="27"/>
  <c r="EG65" i="27" s="1"/>
  <c r="EE65" i="27"/>
  <c r="ED65" i="27" s="1"/>
  <c r="EB65" i="27"/>
  <c r="EA65" i="27" s="1"/>
  <c r="DY65" i="27"/>
  <c r="DX65" i="27" s="1"/>
  <c r="DV65" i="27"/>
  <c r="DU65" i="27" s="1"/>
  <c r="DS65" i="27"/>
  <c r="DR65" i="27" s="1"/>
  <c r="DP65" i="27"/>
  <c r="DO65" i="27" s="1"/>
  <c r="DM65" i="27"/>
  <c r="DL65" i="27" s="1"/>
  <c r="DJ65" i="27"/>
  <c r="DI65" i="27" s="1"/>
  <c r="DG65" i="27"/>
  <c r="DF65" i="27" s="1"/>
  <c r="DD65" i="27"/>
  <c r="DC65" i="27" s="1"/>
  <c r="DA65" i="27"/>
  <c r="CZ65" i="27" s="1"/>
  <c r="CX65" i="27"/>
  <c r="CW65" i="27"/>
  <c r="CU65" i="27"/>
  <c r="CT65" i="27" s="1"/>
  <c r="CR65" i="27"/>
  <c r="CQ65" i="27" s="1"/>
  <c r="CO65" i="27"/>
  <c r="CN65" i="27" s="1"/>
  <c r="CL65" i="27"/>
  <c r="CK65" i="27" s="1"/>
  <c r="CI65" i="27"/>
  <c r="CH65" i="27" s="1"/>
  <c r="CF65" i="27"/>
  <c r="CE65" i="27" s="1"/>
  <c r="CC65" i="27"/>
  <c r="CB65" i="27" s="1"/>
  <c r="BZ65" i="27"/>
  <c r="BY65" i="27" s="1"/>
  <c r="BW65" i="27"/>
  <c r="BV65" i="27" s="1"/>
  <c r="BT65" i="27"/>
  <c r="BS65" i="27" s="1"/>
  <c r="BQ65" i="27"/>
  <c r="BP65" i="27" s="1"/>
  <c r="BN65" i="27"/>
  <c r="BM65" i="27" s="1"/>
  <c r="BK65" i="27"/>
  <c r="BJ65" i="27" s="1"/>
  <c r="BH65" i="27"/>
  <c r="BG65" i="27" s="1"/>
  <c r="FU64" i="27"/>
  <c r="FT64" i="27" s="1"/>
  <c r="FR64" i="27"/>
  <c r="FQ64" i="27" s="1"/>
  <c r="FO64" i="27"/>
  <c r="FN64" i="27" s="1"/>
  <c r="FL64" i="27"/>
  <c r="FK64" i="27" s="1"/>
  <c r="FI64" i="27"/>
  <c r="FH64" i="27" s="1"/>
  <c r="FF64" i="27"/>
  <c r="FE64" i="27"/>
  <c r="FC64" i="27"/>
  <c r="FB64" i="27" s="1"/>
  <c r="EZ64" i="27"/>
  <c r="EY64" i="27" s="1"/>
  <c r="EW64" i="27"/>
  <c r="EV64" i="27" s="1"/>
  <c r="ET64" i="27"/>
  <c r="ES64" i="27" s="1"/>
  <c r="EQ64" i="27"/>
  <c r="EP64" i="27" s="1"/>
  <c r="EN64" i="27"/>
  <c r="EM64" i="27" s="1"/>
  <c r="EK64" i="27"/>
  <c r="EJ64" i="27" s="1"/>
  <c r="EH64" i="27"/>
  <c r="EG64" i="27" s="1"/>
  <c r="EE64" i="27"/>
  <c r="ED64" i="27" s="1"/>
  <c r="EB64" i="27"/>
  <c r="EA64" i="27" s="1"/>
  <c r="DY64" i="27"/>
  <c r="DX64" i="27" s="1"/>
  <c r="DV64" i="27"/>
  <c r="DU64" i="27" s="1"/>
  <c r="DS64" i="27"/>
  <c r="DR64" i="27" s="1"/>
  <c r="DP64" i="27"/>
  <c r="DO64" i="27" s="1"/>
  <c r="DM64" i="27"/>
  <c r="DL64" i="27" s="1"/>
  <c r="DJ64" i="27"/>
  <c r="DI64" i="27" s="1"/>
  <c r="DG64" i="27"/>
  <c r="DF64" i="27" s="1"/>
  <c r="DD64" i="27"/>
  <c r="DC64" i="27" s="1"/>
  <c r="DA64" i="27"/>
  <c r="CZ64" i="27" s="1"/>
  <c r="CX64" i="27"/>
  <c r="CW64" i="27" s="1"/>
  <c r="CU64" i="27"/>
  <c r="CT64" i="27" s="1"/>
  <c r="CR64" i="27"/>
  <c r="CQ64" i="27" s="1"/>
  <c r="CO64" i="27"/>
  <c r="CN64" i="27" s="1"/>
  <c r="CL64" i="27"/>
  <c r="CK64" i="27" s="1"/>
  <c r="CI64" i="27"/>
  <c r="CH64" i="27" s="1"/>
  <c r="CF64" i="27"/>
  <c r="CE64" i="27" s="1"/>
  <c r="CC64" i="27"/>
  <c r="CB64" i="27" s="1"/>
  <c r="BZ64" i="27"/>
  <c r="BY64" i="27" s="1"/>
  <c r="BW64" i="27"/>
  <c r="BV64" i="27" s="1"/>
  <c r="BT64" i="27"/>
  <c r="BS64" i="27" s="1"/>
  <c r="BQ64" i="27"/>
  <c r="BP64" i="27" s="1"/>
  <c r="BN64" i="27"/>
  <c r="BM64" i="27" s="1"/>
  <c r="BK64" i="27"/>
  <c r="BJ64" i="27" s="1"/>
  <c r="BH64" i="27"/>
  <c r="BG64" i="27" s="1"/>
  <c r="FU63" i="27"/>
  <c r="FT63" i="27"/>
  <c r="FR63" i="27"/>
  <c r="FQ63" i="27" s="1"/>
  <c r="FO63" i="27"/>
  <c r="FN63" i="27" s="1"/>
  <c r="FL63" i="27"/>
  <c r="FK63" i="27" s="1"/>
  <c r="FI63" i="27"/>
  <c r="FH63" i="27" s="1"/>
  <c r="FF63" i="27"/>
  <c r="FE63" i="27"/>
  <c r="FC63" i="27"/>
  <c r="FB63" i="27" s="1"/>
  <c r="EZ63" i="27"/>
  <c r="EY63" i="27" s="1"/>
  <c r="EW63" i="27"/>
  <c r="EV63" i="27" s="1"/>
  <c r="ET63" i="27"/>
  <c r="ES63" i="27" s="1"/>
  <c r="EQ63" i="27"/>
  <c r="EP63" i="27" s="1"/>
  <c r="EN63" i="27"/>
  <c r="EM63" i="27" s="1"/>
  <c r="EK63" i="27"/>
  <c r="EJ63" i="27" s="1"/>
  <c r="EH63" i="27"/>
  <c r="EG63" i="27" s="1"/>
  <c r="EE63" i="27"/>
  <c r="ED63" i="27" s="1"/>
  <c r="EB63" i="27"/>
  <c r="EA63" i="27" s="1"/>
  <c r="DY63" i="27"/>
  <c r="DX63" i="27"/>
  <c r="DV63" i="27"/>
  <c r="DU63" i="27" s="1"/>
  <c r="DS63" i="27"/>
  <c r="DR63" i="27" s="1"/>
  <c r="DP63" i="27"/>
  <c r="DO63" i="27" s="1"/>
  <c r="DM63" i="27"/>
  <c r="DL63" i="27" s="1"/>
  <c r="DJ63" i="27"/>
  <c r="DI63" i="27" s="1"/>
  <c r="DG63" i="27"/>
  <c r="DF63" i="27" s="1"/>
  <c r="DD63" i="27"/>
  <c r="DC63" i="27" s="1"/>
  <c r="DA63" i="27"/>
  <c r="CZ63" i="27" s="1"/>
  <c r="CX63" i="27"/>
  <c r="CW63" i="27" s="1"/>
  <c r="CU63" i="27"/>
  <c r="CT63" i="27" s="1"/>
  <c r="CR63" i="27"/>
  <c r="CQ63" i="27" s="1"/>
  <c r="CO63" i="27"/>
  <c r="CN63" i="27" s="1"/>
  <c r="CL63" i="27"/>
  <c r="CK63" i="27" s="1"/>
  <c r="CI63" i="27"/>
  <c r="CH63" i="27" s="1"/>
  <c r="CF63" i="27"/>
  <c r="CE63" i="27" s="1"/>
  <c r="CC63" i="27"/>
  <c r="CB63" i="27" s="1"/>
  <c r="BZ63" i="27"/>
  <c r="BY63" i="27" s="1"/>
  <c r="BW63" i="27"/>
  <c r="BV63" i="27" s="1"/>
  <c r="BT63" i="27"/>
  <c r="BS63" i="27" s="1"/>
  <c r="BQ63" i="27"/>
  <c r="BP63" i="27" s="1"/>
  <c r="BN63" i="27"/>
  <c r="BM63" i="27" s="1"/>
  <c r="BK63" i="27"/>
  <c r="BJ63" i="27" s="1"/>
  <c r="BH63" i="27"/>
  <c r="BG63" i="27" s="1"/>
  <c r="FU62" i="27"/>
  <c r="FT62" i="27" s="1"/>
  <c r="FR62" i="27"/>
  <c r="FQ62" i="27" s="1"/>
  <c r="FO62" i="27"/>
  <c r="FN62" i="27" s="1"/>
  <c r="FL62" i="27"/>
  <c r="FK62" i="27" s="1"/>
  <c r="FI62" i="27"/>
  <c r="FH62" i="27" s="1"/>
  <c r="FF62" i="27"/>
  <c r="FE62" i="27" s="1"/>
  <c r="FC62" i="27"/>
  <c r="FB62" i="27" s="1"/>
  <c r="EZ62" i="27"/>
  <c r="EY62" i="27" s="1"/>
  <c r="EW62" i="27"/>
  <c r="EV62" i="27" s="1"/>
  <c r="ET62" i="27"/>
  <c r="ES62" i="27" s="1"/>
  <c r="EQ62" i="27"/>
  <c r="EP62" i="27" s="1"/>
  <c r="EN62" i="27"/>
  <c r="EM62" i="27" s="1"/>
  <c r="EK62" i="27"/>
  <c r="EJ62" i="27" s="1"/>
  <c r="EH62" i="27"/>
  <c r="EG62" i="27" s="1"/>
  <c r="EE62" i="27"/>
  <c r="ED62" i="27"/>
  <c r="EB62" i="27"/>
  <c r="EA62" i="27" s="1"/>
  <c r="DY62" i="27"/>
  <c r="DX62" i="27" s="1"/>
  <c r="DV62" i="27"/>
  <c r="DU62" i="27" s="1"/>
  <c r="DS62" i="27"/>
  <c r="DR62" i="27" s="1"/>
  <c r="DP62" i="27"/>
  <c r="DO62" i="27" s="1"/>
  <c r="DM62" i="27"/>
  <c r="DL62" i="27" s="1"/>
  <c r="DJ62" i="27"/>
  <c r="DI62" i="27" s="1"/>
  <c r="DG62" i="27"/>
  <c r="DF62" i="27" s="1"/>
  <c r="DD62" i="27"/>
  <c r="DC62" i="27" s="1"/>
  <c r="DA62" i="27"/>
  <c r="CZ62" i="27" s="1"/>
  <c r="CX62" i="27"/>
  <c r="CW62" i="27" s="1"/>
  <c r="CU62" i="27"/>
  <c r="CT62" i="27" s="1"/>
  <c r="CR62" i="27"/>
  <c r="CQ62" i="27" s="1"/>
  <c r="CO62" i="27"/>
  <c r="CN62" i="27" s="1"/>
  <c r="CL62" i="27"/>
  <c r="CK62" i="27" s="1"/>
  <c r="CI62" i="27"/>
  <c r="CH62" i="27" s="1"/>
  <c r="CF62" i="27"/>
  <c r="CE62" i="27" s="1"/>
  <c r="CC62" i="27"/>
  <c r="CB62" i="27" s="1"/>
  <c r="BZ62" i="27"/>
  <c r="BY62" i="27" s="1"/>
  <c r="BW62" i="27"/>
  <c r="BV62" i="27" s="1"/>
  <c r="BT62" i="27"/>
  <c r="BS62" i="27" s="1"/>
  <c r="BQ62" i="27"/>
  <c r="BP62" i="27" s="1"/>
  <c r="BN62" i="27"/>
  <c r="BM62" i="27" s="1"/>
  <c r="BK62" i="27"/>
  <c r="BJ62" i="27" s="1"/>
  <c r="BH62" i="27"/>
  <c r="BG62" i="27" s="1"/>
  <c r="FU61" i="27"/>
  <c r="FT61" i="27" s="1"/>
  <c r="FR61" i="27"/>
  <c r="FQ61" i="27" s="1"/>
  <c r="FO61" i="27"/>
  <c r="FN61" i="27" s="1"/>
  <c r="FL61" i="27"/>
  <c r="FK61" i="27" s="1"/>
  <c r="FI61" i="27"/>
  <c r="FH61" i="27" s="1"/>
  <c r="FF61" i="27"/>
  <c r="FE61" i="27" s="1"/>
  <c r="FC61" i="27"/>
  <c r="FB61" i="27" s="1"/>
  <c r="EZ61" i="27"/>
  <c r="EY61" i="27" s="1"/>
  <c r="EW61" i="27"/>
  <c r="EV61" i="27" s="1"/>
  <c r="ET61" i="27"/>
  <c r="ES61" i="27" s="1"/>
  <c r="EQ61" i="27"/>
  <c r="EP61" i="27" s="1"/>
  <c r="EN61" i="27"/>
  <c r="EM61" i="27" s="1"/>
  <c r="EK61" i="27"/>
  <c r="EJ61" i="27" s="1"/>
  <c r="EH61" i="27"/>
  <c r="EG61" i="27" s="1"/>
  <c r="EE61" i="27"/>
  <c r="ED61" i="27" s="1"/>
  <c r="EB61" i="27"/>
  <c r="EA61" i="27" s="1"/>
  <c r="DY61" i="27"/>
  <c r="DX61" i="27" s="1"/>
  <c r="DV61" i="27"/>
  <c r="DU61" i="27" s="1"/>
  <c r="DS61" i="27"/>
  <c r="DR61" i="27" s="1"/>
  <c r="DP61" i="27"/>
  <c r="DO61" i="27" s="1"/>
  <c r="DM61" i="27"/>
  <c r="DL61" i="27" s="1"/>
  <c r="DJ61" i="27"/>
  <c r="DI61" i="27" s="1"/>
  <c r="DG61" i="27"/>
  <c r="DF61" i="27" s="1"/>
  <c r="DD61" i="27"/>
  <c r="DC61" i="27" s="1"/>
  <c r="DA61" i="27"/>
  <c r="CZ61" i="27" s="1"/>
  <c r="CX61" i="27"/>
  <c r="CW61" i="27" s="1"/>
  <c r="CU61" i="27"/>
  <c r="CT61" i="27" s="1"/>
  <c r="CR61" i="27"/>
  <c r="CQ61" i="27" s="1"/>
  <c r="CO61" i="27"/>
  <c r="CN61" i="27" s="1"/>
  <c r="CL61" i="27"/>
  <c r="CK61" i="27"/>
  <c r="CI61" i="27"/>
  <c r="CH61" i="27" s="1"/>
  <c r="CF61" i="27"/>
  <c r="CE61" i="27" s="1"/>
  <c r="CC61" i="27"/>
  <c r="CB61" i="27" s="1"/>
  <c r="BZ61" i="27"/>
  <c r="BY61" i="27" s="1"/>
  <c r="BW61" i="27"/>
  <c r="BV61" i="27" s="1"/>
  <c r="BT61" i="27"/>
  <c r="BS61" i="27" s="1"/>
  <c r="BQ61" i="27"/>
  <c r="BP61" i="27" s="1"/>
  <c r="BN61" i="27"/>
  <c r="BM61" i="27" s="1"/>
  <c r="BK61" i="27"/>
  <c r="BJ61" i="27" s="1"/>
  <c r="BH61" i="27"/>
  <c r="BG61" i="27" s="1"/>
  <c r="FU60" i="27"/>
  <c r="FT60" i="27" s="1"/>
  <c r="FR60" i="27"/>
  <c r="FQ60" i="27" s="1"/>
  <c r="FO60" i="27"/>
  <c r="FN60" i="27" s="1"/>
  <c r="FL60" i="27"/>
  <c r="FK60" i="27" s="1"/>
  <c r="FI60" i="27"/>
  <c r="FH60" i="27" s="1"/>
  <c r="FF60" i="27"/>
  <c r="FE60" i="27" s="1"/>
  <c r="FC60" i="27"/>
  <c r="FB60" i="27" s="1"/>
  <c r="EZ60" i="27"/>
  <c r="EY60" i="27" s="1"/>
  <c r="EW60" i="27"/>
  <c r="EV60" i="27" s="1"/>
  <c r="ET60" i="27"/>
  <c r="ES60" i="27" s="1"/>
  <c r="EQ60" i="27"/>
  <c r="EP60" i="27" s="1"/>
  <c r="EN60" i="27"/>
  <c r="EM60" i="27" s="1"/>
  <c r="EK60" i="27"/>
  <c r="EJ60" i="27" s="1"/>
  <c r="EH60" i="27"/>
  <c r="EG60" i="27" s="1"/>
  <c r="EE60" i="27"/>
  <c r="ED60" i="27"/>
  <c r="EB60" i="27"/>
  <c r="EA60" i="27" s="1"/>
  <c r="DY60" i="27"/>
  <c r="DX60" i="27" s="1"/>
  <c r="DV60" i="27"/>
  <c r="DU60" i="27" s="1"/>
  <c r="DS60" i="27"/>
  <c r="DR60" i="27" s="1"/>
  <c r="DP60" i="27"/>
  <c r="DO60" i="27" s="1"/>
  <c r="DM60" i="27"/>
  <c r="DL60" i="27" s="1"/>
  <c r="DJ60" i="27"/>
  <c r="DI60" i="27" s="1"/>
  <c r="DG60" i="27"/>
  <c r="DF60" i="27"/>
  <c r="DD60" i="27"/>
  <c r="DC60" i="27" s="1"/>
  <c r="DA60" i="27"/>
  <c r="CZ60" i="27" s="1"/>
  <c r="CX60" i="27"/>
  <c r="CW60" i="27" s="1"/>
  <c r="CU60" i="27"/>
  <c r="CT60" i="27" s="1"/>
  <c r="CR60" i="27"/>
  <c r="CQ60" i="27" s="1"/>
  <c r="CO60" i="27"/>
  <c r="CN60" i="27" s="1"/>
  <c r="CL60" i="27"/>
  <c r="CK60" i="27" s="1"/>
  <c r="CI60" i="27"/>
  <c r="CH60" i="27" s="1"/>
  <c r="CF60" i="27"/>
  <c r="CE60" i="27" s="1"/>
  <c r="CC60" i="27"/>
  <c r="CB60" i="27" s="1"/>
  <c r="BZ60" i="27"/>
  <c r="BY60" i="27" s="1"/>
  <c r="BW60" i="27"/>
  <c r="BV60" i="27" s="1"/>
  <c r="BT60" i="27"/>
  <c r="BS60" i="27" s="1"/>
  <c r="BQ60" i="27"/>
  <c r="BP60" i="27" s="1"/>
  <c r="BN60" i="27"/>
  <c r="BM60" i="27" s="1"/>
  <c r="BK60" i="27"/>
  <c r="BJ60" i="27" s="1"/>
  <c r="BH60" i="27"/>
  <c r="BG60" i="27" s="1"/>
  <c r="FU59" i="27"/>
  <c r="FT59" i="27" s="1"/>
  <c r="FR59" i="27"/>
  <c r="FQ59" i="27" s="1"/>
  <c r="FO59" i="27"/>
  <c r="FN59" i="27" s="1"/>
  <c r="FL59" i="27"/>
  <c r="FK59" i="27" s="1"/>
  <c r="FI59" i="27"/>
  <c r="FH59" i="27" s="1"/>
  <c r="FF59" i="27"/>
  <c r="FE59" i="27" s="1"/>
  <c r="FC59" i="27"/>
  <c r="FB59" i="27" s="1"/>
  <c r="EZ59" i="27"/>
  <c r="EY59" i="27" s="1"/>
  <c r="EW59" i="27"/>
  <c r="EV59" i="27" s="1"/>
  <c r="ET59" i="27"/>
  <c r="ES59" i="27" s="1"/>
  <c r="EQ59" i="27"/>
  <c r="EP59" i="27" s="1"/>
  <c r="EN59" i="27"/>
  <c r="EM59" i="27" s="1"/>
  <c r="EK59" i="27"/>
  <c r="EJ59" i="27" s="1"/>
  <c r="EH59" i="27"/>
  <c r="EG59" i="27" s="1"/>
  <c r="EE59" i="27"/>
  <c r="ED59" i="27" s="1"/>
  <c r="EB59" i="27"/>
  <c r="EA59" i="27" s="1"/>
  <c r="DY59" i="27"/>
  <c r="DX59" i="27" s="1"/>
  <c r="DV59" i="27"/>
  <c r="DU59" i="27" s="1"/>
  <c r="DS59" i="27"/>
  <c r="DR59" i="27" s="1"/>
  <c r="DP59" i="27"/>
  <c r="DO59" i="27" s="1"/>
  <c r="DM59" i="27"/>
  <c r="DL59" i="27" s="1"/>
  <c r="DJ59" i="27"/>
  <c r="DI59" i="27" s="1"/>
  <c r="DG59" i="27"/>
  <c r="DF59" i="27" s="1"/>
  <c r="DD59" i="27"/>
  <c r="DC59" i="27" s="1"/>
  <c r="DA59" i="27"/>
  <c r="CZ59" i="27" s="1"/>
  <c r="CX59" i="27"/>
  <c r="CW59" i="27" s="1"/>
  <c r="CU59" i="27"/>
  <c r="CT59" i="27" s="1"/>
  <c r="CR59" i="27"/>
  <c r="CQ59" i="27" s="1"/>
  <c r="CO59" i="27"/>
  <c r="CN59" i="27" s="1"/>
  <c r="CL59" i="27"/>
  <c r="CK59" i="27" s="1"/>
  <c r="CI59" i="27"/>
  <c r="CH59" i="27" s="1"/>
  <c r="CF59" i="27"/>
  <c r="CE59" i="27"/>
  <c r="CC59" i="27"/>
  <c r="CB59" i="27" s="1"/>
  <c r="BZ59" i="27"/>
  <c r="BY59" i="27" s="1"/>
  <c r="BW59" i="27"/>
  <c r="BV59" i="27" s="1"/>
  <c r="BT59" i="27"/>
  <c r="BS59" i="27" s="1"/>
  <c r="BQ59" i="27"/>
  <c r="BP59" i="27" s="1"/>
  <c r="BN59" i="27"/>
  <c r="BM59" i="27" s="1"/>
  <c r="BK59" i="27"/>
  <c r="BJ59" i="27" s="1"/>
  <c r="BH59" i="27"/>
  <c r="BG59" i="27"/>
  <c r="FU58" i="27"/>
  <c r="FT58" i="27" s="1"/>
  <c r="FR58" i="27"/>
  <c r="FQ58" i="27" s="1"/>
  <c r="FO58" i="27"/>
  <c r="FN58" i="27" s="1"/>
  <c r="FL58" i="27"/>
  <c r="FK58" i="27" s="1"/>
  <c r="FI58" i="27"/>
  <c r="FH58" i="27" s="1"/>
  <c r="FF58" i="27"/>
  <c r="FE58" i="27" s="1"/>
  <c r="FC58" i="27"/>
  <c r="FB58" i="27" s="1"/>
  <c r="EZ58" i="27"/>
  <c r="EY58" i="27" s="1"/>
  <c r="EW58" i="27"/>
  <c r="EV58" i="27" s="1"/>
  <c r="ET58" i="27"/>
  <c r="ES58" i="27" s="1"/>
  <c r="EQ58" i="27"/>
  <c r="EP58" i="27"/>
  <c r="EN58" i="27"/>
  <c r="EM58" i="27" s="1"/>
  <c r="EK58" i="27"/>
  <c r="EJ58" i="27" s="1"/>
  <c r="EH58" i="27"/>
  <c r="EG58" i="27" s="1"/>
  <c r="EE58" i="27"/>
  <c r="ED58" i="27" s="1"/>
  <c r="EB58" i="27"/>
  <c r="EA58" i="27" s="1"/>
  <c r="DY58" i="27"/>
  <c r="DX58" i="27" s="1"/>
  <c r="DV58" i="27"/>
  <c r="DU58" i="27" s="1"/>
  <c r="DS58" i="27"/>
  <c r="DR58" i="27" s="1"/>
  <c r="DP58" i="27"/>
  <c r="DO58" i="27" s="1"/>
  <c r="DM58" i="27"/>
  <c r="DL58" i="27" s="1"/>
  <c r="DJ58" i="27"/>
  <c r="DI58" i="27" s="1"/>
  <c r="DG58" i="27"/>
  <c r="DF58" i="27" s="1"/>
  <c r="DD58" i="27"/>
  <c r="DC58" i="27" s="1"/>
  <c r="DA58" i="27"/>
  <c r="CZ58" i="27" s="1"/>
  <c r="CX58" i="27"/>
  <c r="CW58" i="27" s="1"/>
  <c r="CU58" i="27"/>
  <c r="CT58" i="27" s="1"/>
  <c r="CR58" i="27"/>
  <c r="CQ58" i="27" s="1"/>
  <c r="CO58" i="27"/>
  <c r="CN58" i="27" s="1"/>
  <c r="CL58" i="27"/>
  <c r="CK58" i="27" s="1"/>
  <c r="CI58" i="27"/>
  <c r="CH58" i="27" s="1"/>
  <c r="CF58" i="27"/>
  <c r="CE58" i="27" s="1"/>
  <c r="CC58" i="27"/>
  <c r="CB58" i="27" s="1"/>
  <c r="BZ58" i="27"/>
  <c r="BY58" i="27" s="1"/>
  <c r="BW58" i="27"/>
  <c r="BV58" i="27" s="1"/>
  <c r="BT58" i="27"/>
  <c r="BS58" i="27" s="1"/>
  <c r="BQ58" i="27"/>
  <c r="BP58" i="27" s="1"/>
  <c r="BN58" i="27"/>
  <c r="BM58" i="27" s="1"/>
  <c r="BK58" i="27"/>
  <c r="BJ58" i="27" s="1"/>
  <c r="BH58" i="27"/>
  <c r="BG58" i="27" s="1"/>
  <c r="FU57" i="27"/>
  <c r="FT57" i="27" s="1"/>
  <c r="FR57" i="27"/>
  <c r="FQ57" i="27" s="1"/>
  <c r="FO57" i="27"/>
  <c r="FN57" i="27" s="1"/>
  <c r="FL57" i="27"/>
  <c r="FK57" i="27" s="1"/>
  <c r="FI57" i="27"/>
  <c r="FH57" i="27" s="1"/>
  <c r="FF57" i="27"/>
  <c r="FE57" i="27"/>
  <c r="FC57" i="27"/>
  <c r="FB57" i="27" s="1"/>
  <c r="EZ57" i="27"/>
  <c r="EY57" i="27" s="1"/>
  <c r="EW57" i="27"/>
  <c r="EV57" i="27" s="1"/>
  <c r="ET57" i="27"/>
  <c r="ES57" i="27" s="1"/>
  <c r="EQ57" i="27"/>
  <c r="EP57" i="27" s="1"/>
  <c r="EN57" i="27"/>
  <c r="EM57" i="27" s="1"/>
  <c r="EK57" i="27"/>
  <c r="EJ57" i="27" s="1"/>
  <c r="EH57" i="27"/>
  <c r="EG57" i="27" s="1"/>
  <c r="EE57" i="27"/>
  <c r="ED57" i="27" s="1"/>
  <c r="EB57" i="27"/>
  <c r="EA57" i="27" s="1"/>
  <c r="DY57" i="27"/>
  <c r="DX57" i="27" s="1"/>
  <c r="DV57" i="27"/>
  <c r="DU57" i="27" s="1"/>
  <c r="DS57" i="27"/>
  <c r="DR57" i="27" s="1"/>
  <c r="DP57" i="27"/>
  <c r="DO57" i="27" s="1"/>
  <c r="DM57" i="27"/>
  <c r="DL57" i="27" s="1"/>
  <c r="DJ57" i="27"/>
  <c r="DI57" i="27" s="1"/>
  <c r="DG57" i="27"/>
  <c r="DF57" i="27" s="1"/>
  <c r="DD57" i="27"/>
  <c r="DC57" i="27" s="1"/>
  <c r="DA57" i="27"/>
  <c r="CZ57" i="27" s="1"/>
  <c r="CX57" i="27"/>
  <c r="CW57" i="27" s="1"/>
  <c r="CU57" i="27"/>
  <c r="CT57" i="27" s="1"/>
  <c r="CR57" i="27"/>
  <c r="CQ57" i="27" s="1"/>
  <c r="CO57" i="27"/>
  <c r="CN57" i="27" s="1"/>
  <c r="CL57" i="27"/>
  <c r="CK57" i="27" s="1"/>
  <c r="CI57" i="27"/>
  <c r="CH57" i="27" s="1"/>
  <c r="CF57" i="27"/>
  <c r="CE57" i="27" s="1"/>
  <c r="CC57" i="27"/>
  <c r="CB57" i="27" s="1"/>
  <c r="BZ57" i="27"/>
  <c r="BY57" i="27" s="1"/>
  <c r="BW57" i="27"/>
  <c r="BV57" i="27" s="1"/>
  <c r="BT57" i="27"/>
  <c r="BS57" i="27" s="1"/>
  <c r="BQ57" i="27"/>
  <c r="BP57" i="27" s="1"/>
  <c r="BN57" i="27"/>
  <c r="BM57" i="27" s="1"/>
  <c r="BK57" i="27"/>
  <c r="BJ57" i="27" s="1"/>
  <c r="BH57" i="27"/>
  <c r="BG57" i="27" s="1"/>
  <c r="FU56" i="27"/>
  <c r="FT56" i="27" s="1"/>
  <c r="FR56" i="27"/>
  <c r="FQ56" i="27" s="1"/>
  <c r="FO56" i="27"/>
  <c r="FN56" i="27" s="1"/>
  <c r="FL56" i="27"/>
  <c r="FK56" i="27" s="1"/>
  <c r="FI56" i="27"/>
  <c r="FH56" i="27" s="1"/>
  <c r="FF56" i="27"/>
  <c r="FE56" i="27" s="1"/>
  <c r="FC56" i="27"/>
  <c r="FB56" i="27" s="1"/>
  <c r="EZ56" i="27"/>
  <c r="EY56" i="27" s="1"/>
  <c r="EW56" i="27"/>
  <c r="EV56" i="27" s="1"/>
  <c r="ET56" i="27"/>
  <c r="ES56" i="27" s="1"/>
  <c r="EQ56" i="27"/>
  <c r="EP56" i="27" s="1"/>
  <c r="EN56" i="27"/>
  <c r="EM56" i="27" s="1"/>
  <c r="EK56" i="27"/>
  <c r="EJ56" i="27" s="1"/>
  <c r="EH56" i="27"/>
  <c r="EG56" i="27" s="1"/>
  <c r="EE56" i="27"/>
  <c r="ED56" i="27" s="1"/>
  <c r="EB56" i="27"/>
  <c r="EA56" i="27" s="1"/>
  <c r="DY56" i="27"/>
  <c r="DX56" i="27" s="1"/>
  <c r="DV56" i="27"/>
  <c r="DU56" i="27" s="1"/>
  <c r="DS56" i="27"/>
  <c r="DR56" i="27" s="1"/>
  <c r="DP56" i="27"/>
  <c r="DO56" i="27" s="1"/>
  <c r="DM56" i="27"/>
  <c r="DL56" i="27" s="1"/>
  <c r="DJ56" i="27"/>
  <c r="DI56" i="27" s="1"/>
  <c r="DG56" i="27"/>
  <c r="DF56" i="27" s="1"/>
  <c r="DD56" i="27"/>
  <c r="DC56" i="27" s="1"/>
  <c r="DA56" i="27"/>
  <c r="CZ56" i="27" s="1"/>
  <c r="CX56" i="27"/>
  <c r="CW56" i="27" s="1"/>
  <c r="CU56" i="27"/>
  <c r="CT56" i="27" s="1"/>
  <c r="CR56" i="27"/>
  <c r="CQ56" i="27" s="1"/>
  <c r="CO56" i="27"/>
  <c r="CN56" i="27" s="1"/>
  <c r="CL56" i="27"/>
  <c r="CK56" i="27" s="1"/>
  <c r="CI56" i="27"/>
  <c r="CH56" i="27" s="1"/>
  <c r="CF56" i="27"/>
  <c r="CE56" i="27" s="1"/>
  <c r="CC56" i="27"/>
  <c r="CB56" i="27" s="1"/>
  <c r="BZ56" i="27"/>
  <c r="BY56" i="27" s="1"/>
  <c r="BW56" i="27"/>
  <c r="BV56" i="27" s="1"/>
  <c r="BT56" i="27"/>
  <c r="BS56" i="27" s="1"/>
  <c r="BQ56" i="27"/>
  <c r="BP56" i="27" s="1"/>
  <c r="BN56" i="27"/>
  <c r="BM56" i="27" s="1"/>
  <c r="BK56" i="27"/>
  <c r="BJ56" i="27" s="1"/>
  <c r="BH56" i="27"/>
  <c r="BG56" i="27" s="1"/>
  <c r="FU55" i="27"/>
  <c r="FT55" i="27" s="1"/>
  <c r="FR55" i="27"/>
  <c r="FQ55" i="27" s="1"/>
  <c r="FO55" i="27"/>
  <c r="FN55" i="27" s="1"/>
  <c r="FL55" i="27"/>
  <c r="FK55" i="27" s="1"/>
  <c r="FI55" i="27"/>
  <c r="FH55" i="27" s="1"/>
  <c r="FF55" i="27"/>
  <c r="FE55" i="27" s="1"/>
  <c r="FC55" i="27"/>
  <c r="FB55" i="27" s="1"/>
  <c r="EZ55" i="27"/>
  <c r="EY55" i="27" s="1"/>
  <c r="EW55" i="27"/>
  <c r="EV55" i="27" s="1"/>
  <c r="ET55" i="27"/>
  <c r="ES55" i="27" s="1"/>
  <c r="EQ55" i="27"/>
  <c r="EP55" i="27" s="1"/>
  <c r="EN55" i="27"/>
  <c r="EM55" i="27" s="1"/>
  <c r="EK55" i="27"/>
  <c r="EJ55" i="27" s="1"/>
  <c r="EH55" i="27"/>
  <c r="EG55" i="27" s="1"/>
  <c r="EE55" i="27"/>
  <c r="ED55" i="27" s="1"/>
  <c r="EB55" i="27"/>
  <c r="EA55" i="27" s="1"/>
  <c r="DY55" i="27"/>
  <c r="DX55" i="27" s="1"/>
  <c r="DV55" i="27"/>
  <c r="DU55" i="27" s="1"/>
  <c r="DS55" i="27"/>
  <c r="DR55" i="27" s="1"/>
  <c r="DP55" i="27"/>
  <c r="DO55" i="27" s="1"/>
  <c r="DM55" i="27"/>
  <c r="DL55" i="27" s="1"/>
  <c r="DJ55" i="27"/>
  <c r="DI55" i="27" s="1"/>
  <c r="DG55" i="27"/>
  <c r="DF55" i="27" s="1"/>
  <c r="DD55" i="27"/>
  <c r="DC55" i="27" s="1"/>
  <c r="DA55" i="27"/>
  <c r="CZ55" i="27" s="1"/>
  <c r="CX55" i="27"/>
  <c r="CW55" i="27" s="1"/>
  <c r="CU55" i="27"/>
  <c r="CT55" i="27" s="1"/>
  <c r="CR55" i="27"/>
  <c r="CQ55" i="27" s="1"/>
  <c r="CO55" i="27"/>
  <c r="CN55" i="27" s="1"/>
  <c r="CL55" i="27"/>
  <c r="CK55" i="27" s="1"/>
  <c r="CI55" i="27"/>
  <c r="CH55" i="27" s="1"/>
  <c r="CF55" i="27"/>
  <c r="CE55" i="27" s="1"/>
  <c r="CC55" i="27"/>
  <c r="CB55" i="27" s="1"/>
  <c r="BZ55" i="27"/>
  <c r="BY55" i="27" s="1"/>
  <c r="BW55" i="27"/>
  <c r="BV55" i="27" s="1"/>
  <c r="BT55" i="27"/>
  <c r="BS55" i="27" s="1"/>
  <c r="BQ55" i="27"/>
  <c r="BP55" i="27" s="1"/>
  <c r="BN55" i="27"/>
  <c r="BM55" i="27" s="1"/>
  <c r="BK55" i="27"/>
  <c r="BJ55" i="27" s="1"/>
  <c r="BH55" i="27"/>
  <c r="BG55" i="27" s="1"/>
  <c r="FU54" i="27"/>
  <c r="FT54" i="27" s="1"/>
  <c r="FR54" i="27"/>
  <c r="FQ54" i="27" s="1"/>
  <c r="FO54" i="27"/>
  <c r="FN54" i="27" s="1"/>
  <c r="FL54" i="27"/>
  <c r="FK54" i="27" s="1"/>
  <c r="FI54" i="27"/>
  <c r="FH54" i="27" s="1"/>
  <c r="FF54" i="27"/>
  <c r="FE54" i="27" s="1"/>
  <c r="FC54" i="27"/>
  <c r="FB54" i="27" s="1"/>
  <c r="EZ54" i="27"/>
  <c r="EY54" i="27" s="1"/>
  <c r="EW54" i="27"/>
  <c r="EV54" i="27" s="1"/>
  <c r="ET54" i="27"/>
  <c r="ES54" i="27" s="1"/>
  <c r="EQ54" i="27"/>
  <c r="EP54" i="27" s="1"/>
  <c r="EN54" i="27"/>
  <c r="EM54" i="27" s="1"/>
  <c r="EK54" i="27"/>
  <c r="EJ54" i="27" s="1"/>
  <c r="EH54" i="27"/>
  <c r="EG54" i="27" s="1"/>
  <c r="EE54" i="27"/>
  <c r="ED54" i="27" s="1"/>
  <c r="EB54" i="27"/>
  <c r="EA54" i="27" s="1"/>
  <c r="DY54" i="27"/>
  <c r="DX54" i="27" s="1"/>
  <c r="DV54" i="27"/>
  <c r="DU54" i="27" s="1"/>
  <c r="DS54" i="27"/>
  <c r="DR54" i="27" s="1"/>
  <c r="DP54" i="27"/>
  <c r="DO54" i="27" s="1"/>
  <c r="DM54" i="27"/>
  <c r="DL54" i="27" s="1"/>
  <c r="DJ54" i="27"/>
  <c r="DI54" i="27" s="1"/>
  <c r="DG54" i="27"/>
  <c r="DF54" i="27" s="1"/>
  <c r="DD54" i="27"/>
  <c r="DC54" i="27" s="1"/>
  <c r="DA54" i="27"/>
  <c r="CZ54" i="27" s="1"/>
  <c r="CX54" i="27"/>
  <c r="CW54" i="27" s="1"/>
  <c r="CU54" i="27"/>
  <c r="CT54" i="27" s="1"/>
  <c r="CR54" i="27"/>
  <c r="CQ54" i="27" s="1"/>
  <c r="CO54" i="27"/>
  <c r="CN54" i="27" s="1"/>
  <c r="CL54" i="27"/>
  <c r="CK54" i="27" s="1"/>
  <c r="CI54" i="27"/>
  <c r="CH54" i="27" s="1"/>
  <c r="CF54" i="27"/>
  <c r="CE54" i="27" s="1"/>
  <c r="CC54" i="27"/>
  <c r="CB54" i="27" s="1"/>
  <c r="BZ54" i="27"/>
  <c r="BY54" i="27" s="1"/>
  <c r="BW54" i="27"/>
  <c r="BV54" i="27" s="1"/>
  <c r="BT54" i="27"/>
  <c r="BS54" i="27" s="1"/>
  <c r="BQ54" i="27"/>
  <c r="BP54" i="27" s="1"/>
  <c r="BN54" i="27"/>
  <c r="BM54" i="27" s="1"/>
  <c r="BK54" i="27"/>
  <c r="BJ54" i="27" s="1"/>
  <c r="BH54" i="27"/>
  <c r="BG54" i="27" s="1"/>
  <c r="FU53" i="27"/>
  <c r="FT53" i="27" s="1"/>
  <c r="FR53" i="27"/>
  <c r="FQ53" i="27" s="1"/>
  <c r="FO53" i="27"/>
  <c r="FN53" i="27" s="1"/>
  <c r="FL53" i="27"/>
  <c r="FK53" i="27" s="1"/>
  <c r="FI53" i="27"/>
  <c r="FH53" i="27" s="1"/>
  <c r="FF53" i="27"/>
  <c r="FE53" i="27" s="1"/>
  <c r="FC53" i="27"/>
  <c r="FB53" i="27" s="1"/>
  <c r="EZ53" i="27"/>
  <c r="EY53" i="27" s="1"/>
  <c r="EW53" i="27"/>
  <c r="EV53" i="27" s="1"/>
  <c r="ET53" i="27"/>
  <c r="ES53" i="27" s="1"/>
  <c r="EQ53" i="27"/>
  <c r="EP53" i="27" s="1"/>
  <c r="EN53" i="27"/>
  <c r="EM53" i="27" s="1"/>
  <c r="EK53" i="27"/>
  <c r="EJ53" i="27" s="1"/>
  <c r="EH53" i="27"/>
  <c r="EG53" i="27" s="1"/>
  <c r="EE53" i="27"/>
  <c r="ED53" i="27" s="1"/>
  <c r="EB53" i="27"/>
  <c r="EA53" i="27" s="1"/>
  <c r="DY53" i="27"/>
  <c r="DX53" i="27" s="1"/>
  <c r="DV53" i="27"/>
  <c r="DU53" i="27" s="1"/>
  <c r="DS53" i="27"/>
  <c r="DR53" i="27" s="1"/>
  <c r="DP53" i="27"/>
  <c r="DO53" i="27" s="1"/>
  <c r="DM53" i="27"/>
  <c r="DL53" i="27" s="1"/>
  <c r="DJ53" i="27"/>
  <c r="DI53" i="27" s="1"/>
  <c r="DG53" i="27"/>
  <c r="DF53" i="27" s="1"/>
  <c r="DD53" i="27"/>
  <c r="DC53" i="27" s="1"/>
  <c r="DA53" i="27"/>
  <c r="CZ53" i="27" s="1"/>
  <c r="CX53" i="27"/>
  <c r="CW53" i="27" s="1"/>
  <c r="CU53" i="27"/>
  <c r="CT53" i="27" s="1"/>
  <c r="CR53" i="27"/>
  <c r="CQ53" i="27" s="1"/>
  <c r="CO53" i="27"/>
  <c r="CN53" i="27" s="1"/>
  <c r="CL53" i="27"/>
  <c r="CK53" i="27" s="1"/>
  <c r="CI53" i="27"/>
  <c r="CH53" i="27" s="1"/>
  <c r="CF53" i="27"/>
  <c r="CE53" i="27" s="1"/>
  <c r="CC53" i="27"/>
  <c r="CB53" i="27" s="1"/>
  <c r="BZ53" i="27"/>
  <c r="BY53" i="27" s="1"/>
  <c r="BW53" i="27"/>
  <c r="BV53" i="27" s="1"/>
  <c r="BT53" i="27"/>
  <c r="BS53" i="27" s="1"/>
  <c r="BQ53" i="27"/>
  <c r="BP53" i="27" s="1"/>
  <c r="BN53" i="27"/>
  <c r="BM53" i="27" s="1"/>
  <c r="BK53" i="27"/>
  <c r="BJ53" i="27" s="1"/>
  <c r="BH53" i="27"/>
  <c r="BG53" i="27" s="1"/>
  <c r="FU52" i="27"/>
  <c r="FT52" i="27" s="1"/>
  <c r="FR52" i="27"/>
  <c r="FQ52" i="27" s="1"/>
  <c r="FO52" i="27"/>
  <c r="FN52" i="27" s="1"/>
  <c r="FL52" i="27"/>
  <c r="FK52" i="27" s="1"/>
  <c r="FI52" i="27"/>
  <c r="FH52" i="27" s="1"/>
  <c r="FF52" i="27"/>
  <c r="FE52" i="27" s="1"/>
  <c r="FC52" i="27"/>
  <c r="FB52" i="27" s="1"/>
  <c r="EZ52" i="27"/>
  <c r="EY52" i="27" s="1"/>
  <c r="EW52" i="27"/>
  <c r="EV52" i="27" s="1"/>
  <c r="ET52" i="27"/>
  <c r="ES52" i="27" s="1"/>
  <c r="EQ52" i="27"/>
  <c r="EP52" i="27" s="1"/>
  <c r="EN52" i="27"/>
  <c r="EM52" i="27" s="1"/>
  <c r="EK52" i="27"/>
  <c r="EJ52" i="27" s="1"/>
  <c r="EH52" i="27"/>
  <c r="EG52" i="27" s="1"/>
  <c r="EE52" i="27"/>
  <c r="ED52" i="27" s="1"/>
  <c r="EB52" i="27"/>
  <c r="EA52" i="27" s="1"/>
  <c r="DY52" i="27"/>
  <c r="DX52" i="27" s="1"/>
  <c r="DV52" i="27"/>
  <c r="DU52" i="27" s="1"/>
  <c r="DS52" i="27"/>
  <c r="DR52" i="27" s="1"/>
  <c r="DP52" i="27"/>
  <c r="DO52" i="27" s="1"/>
  <c r="DM52" i="27"/>
  <c r="DL52" i="27" s="1"/>
  <c r="DJ52" i="27"/>
  <c r="DI52" i="27" s="1"/>
  <c r="DG52" i="27"/>
  <c r="DF52" i="27" s="1"/>
  <c r="DD52" i="27"/>
  <c r="DC52" i="27" s="1"/>
  <c r="DA52" i="27"/>
  <c r="CZ52" i="27" s="1"/>
  <c r="CX52" i="27"/>
  <c r="CW52" i="27" s="1"/>
  <c r="CU52" i="27"/>
  <c r="CT52" i="27" s="1"/>
  <c r="CR52" i="27"/>
  <c r="CQ52" i="27" s="1"/>
  <c r="CO52" i="27"/>
  <c r="CN52" i="27" s="1"/>
  <c r="CL52" i="27"/>
  <c r="CK52" i="27" s="1"/>
  <c r="CI52" i="27"/>
  <c r="CH52" i="27" s="1"/>
  <c r="CF52" i="27"/>
  <c r="CE52" i="27" s="1"/>
  <c r="CC52" i="27"/>
  <c r="CB52" i="27" s="1"/>
  <c r="BZ52" i="27"/>
  <c r="BY52" i="27" s="1"/>
  <c r="BW52" i="27"/>
  <c r="BV52" i="27" s="1"/>
  <c r="BT52" i="27"/>
  <c r="BS52" i="27" s="1"/>
  <c r="BQ52" i="27"/>
  <c r="BP52" i="27" s="1"/>
  <c r="BN52" i="27"/>
  <c r="BM52" i="27" s="1"/>
  <c r="BK52" i="27"/>
  <c r="BJ52" i="27" s="1"/>
  <c r="BH52" i="27"/>
  <c r="BG52" i="27" s="1"/>
  <c r="FU51" i="27"/>
  <c r="FT51" i="27" s="1"/>
  <c r="FR51" i="27"/>
  <c r="FQ51" i="27" s="1"/>
  <c r="FO51" i="27"/>
  <c r="FN51" i="27" s="1"/>
  <c r="FL51" i="27"/>
  <c r="FK51" i="27" s="1"/>
  <c r="FI51" i="27"/>
  <c r="FH51" i="27" s="1"/>
  <c r="FF51" i="27"/>
  <c r="FE51" i="27" s="1"/>
  <c r="FC51" i="27"/>
  <c r="FB51" i="27" s="1"/>
  <c r="EZ51" i="27"/>
  <c r="EY51" i="27" s="1"/>
  <c r="EW51" i="27"/>
  <c r="EV51" i="27" s="1"/>
  <c r="ET51" i="27"/>
  <c r="ES51" i="27" s="1"/>
  <c r="EQ51" i="27"/>
  <c r="EP51" i="27" s="1"/>
  <c r="EN51" i="27"/>
  <c r="EM51" i="27" s="1"/>
  <c r="EK51" i="27"/>
  <c r="EJ51" i="27" s="1"/>
  <c r="EH51" i="27"/>
  <c r="EG51" i="27" s="1"/>
  <c r="EE51" i="27"/>
  <c r="ED51" i="27" s="1"/>
  <c r="EB51" i="27"/>
  <c r="EA51" i="27" s="1"/>
  <c r="DY51" i="27"/>
  <c r="DX51" i="27" s="1"/>
  <c r="DV51" i="27"/>
  <c r="DU51" i="27" s="1"/>
  <c r="DS51" i="27"/>
  <c r="DR51" i="27" s="1"/>
  <c r="DP51" i="27"/>
  <c r="DO51" i="27" s="1"/>
  <c r="DM51" i="27"/>
  <c r="DL51" i="27" s="1"/>
  <c r="DJ51" i="27"/>
  <c r="DI51" i="27" s="1"/>
  <c r="DG51" i="27"/>
  <c r="DF51" i="27" s="1"/>
  <c r="DD51" i="27"/>
  <c r="DC51" i="27" s="1"/>
  <c r="DA51" i="27"/>
  <c r="CZ51" i="27" s="1"/>
  <c r="CX51" i="27"/>
  <c r="CW51" i="27" s="1"/>
  <c r="CU51" i="27"/>
  <c r="CT51" i="27" s="1"/>
  <c r="CR51" i="27"/>
  <c r="CQ51" i="27" s="1"/>
  <c r="CO51" i="27"/>
  <c r="CN51" i="27" s="1"/>
  <c r="CL51" i="27"/>
  <c r="CK51" i="27" s="1"/>
  <c r="CI51" i="27"/>
  <c r="CH51" i="27" s="1"/>
  <c r="CF51" i="27"/>
  <c r="CE51" i="27" s="1"/>
  <c r="CC51" i="27"/>
  <c r="CB51" i="27" s="1"/>
  <c r="BZ51" i="27"/>
  <c r="BY51" i="27" s="1"/>
  <c r="BW51" i="27"/>
  <c r="BV51" i="27" s="1"/>
  <c r="BT51" i="27"/>
  <c r="BS51" i="27" s="1"/>
  <c r="BQ51" i="27"/>
  <c r="BP51" i="27" s="1"/>
  <c r="BN51" i="27"/>
  <c r="BM51" i="27" s="1"/>
  <c r="BK51" i="27"/>
  <c r="BJ51" i="27" s="1"/>
  <c r="BH51" i="27"/>
  <c r="BG51" i="27" s="1"/>
  <c r="FU50" i="27"/>
  <c r="FT50" i="27" s="1"/>
  <c r="FR50" i="27"/>
  <c r="FQ50" i="27"/>
  <c r="FO50" i="27"/>
  <c r="FN50" i="27" s="1"/>
  <c r="FL50" i="27"/>
  <c r="FK50" i="27" s="1"/>
  <c r="FI50" i="27"/>
  <c r="FH50" i="27" s="1"/>
  <c r="FF50" i="27"/>
  <c r="FE50" i="27" s="1"/>
  <c r="FC50" i="27"/>
  <c r="FB50" i="27" s="1"/>
  <c r="EZ50" i="27"/>
  <c r="EY50" i="27" s="1"/>
  <c r="EW50" i="27"/>
  <c r="EV50" i="27" s="1"/>
  <c r="ET50" i="27"/>
  <c r="ES50" i="27" s="1"/>
  <c r="EQ50" i="27"/>
  <c r="EP50" i="27" s="1"/>
  <c r="EN50" i="27"/>
  <c r="EM50" i="27" s="1"/>
  <c r="EK50" i="27"/>
  <c r="EJ50" i="27" s="1"/>
  <c r="EH50" i="27"/>
  <c r="EG50" i="27" s="1"/>
  <c r="EE50" i="27"/>
  <c r="ED50" i="27" s="1"/>
  <c r="EB50" i="27"/>
  <c r="EA50" i="27" s="1"/>
  <c r="DY50" i="27"/>
  <c r="DX50" i="27" s="1"/>
  <c r="DV50" i="27"/>
  <c r="DU50" i="27" s="1"/>
  <c r="DS50" i="27"/>
  <c r="DR50" i="27" s="1"/>
  <c r="DP50" i="27"/>
  <c r="DO50" i="27" s="1"/>
  <c r="DM50" i="27"/>
  <c r="DL50" i="27" s="1"/>
  <c r="DJ50" i="27"/>
  <c r="DI50" i="27" s="1"/>
  <c r="DG50" i="27"/>
  <c r="DF50" i="27" s="1"/>
  <c r="DD50" i="27"/>
  <c r="DC50" i="27" s="1"/>
  <c r="DA50" i="27"/>
  <c r="CZ50" i="27" s="1"/>
  <c r="CX50" i="27"/>
  <c r="CW50" i="27" s="1"/>
  <c r="CU50" i="27"/>
  <c r="CT50" i="27" s="1"/>
  <c r="CR50" i="27"/>
  <c r="CQ50" i="27" s="1"/>
  <c r="CO50" i="27"/>
  <c r="CN50" i="27" s="1"/>
  <c r="CL50" i="27"/>
  <c r="CK50" i="27" s="1"/>
  <c r="CI50" i="27"/>
  <c r="CH50" i="27" s="1"/>
  <c r="CF50" i="27"/>
  <c r="CE50" i="27" s="1"/>
  <c r="CC50" i="27"/>
  <c r="CB50" i="27" s="1"/>
  <c r="BZ50" i="27"/>
  <c r="BY50" i="27" s="1"/>
  <c r="BW50" i="27"/>
  <c r="BV50" i="27" s="1"/>
  <c r="BT50" i="27"/>
  <c r="BS50" i="27" s="1"/>
  <c r="BQ50" i="27"/>
  <c r="BP50" i="27"/>
  <c r="BN50" i="27"/>
  <c r="BM50" i="27" s="1"/>
  <c r="BK50" i="27"/>
  <c r="BJ50" i="27" s="1"/>
  <c r="BH50" i="27"/>
  <c r="BG50" i="27" s="1"/>
  <c r="FU49" i="27"/>
  <c r="FT49" i="27" s="1"/>
  <c r="FR49" i="27"/>
  <c r="FQ49" i="27" s="1"/>
  <c r="FO49" i="27"/>
  <c r="FN49" i="27" s="1"/>
  <c r="FL49" i="27"/>
  <c r="FK49" i="27" s="1"/>
  <c r="FI49" i="27"/>
  <c r="FH49" i="27" s="1"/>
  <c r="FF49" i="27"/>
  <c r="FE49" i="27" s="1"/>
  <c r="FC49" i="27"/>
  <c r="FB49" i="27" s="1"/>
  <c r="EZ49" i="27"/>
  <c r="EY49" i="27" s="1"/>
  <c r="EW49" i="27"/>
  <c r="EV49" i="27"/>
  <c r="ET49" i="27"/>
  <c r="ES49" i="27" s="1"/>
  <c r="EQ49" i="27"/>
  <c r="EP49" i="27" s="1"/>
  <c r="EN49" i="27"/>
  <c r="EM49" i="27" s="1"/>
  <c r="EK49" i="27"/>
  <c r="EJ49" i="27" s="1"/>
  <c r="EH49" i="27"/>
  <c r="EG49" i="27" s="1"/>
  <c r="EE49" i="27"/>
  <c r="ED49" i="27" s="1"/>
  <c r="EB49" i="27"/>
  <c r="EA49" i="27" s="1"/>
  <c r="DY49" i="27"/>
  <c r="DX49" i="27" s="1"/>
  <c r="DV49" i="27"/>
  <c r="DU49" i="27" s="1"/>
  <c r="DS49" i="27"/>
  <c r="DR49" i="27" s="1"/>
  <c r="DP49" i="27"/>
  <c r="DO49" i="27" s="1"/>
  <c r="DM49" i="27"/>
  <c r="DL49" i="27" s="1"/>
  <c r="DJ49" i="27"/>
  <c r="DI49" i="27" s="1"/>
  <c r="DG49" i="27"/>
  <c r="DF49" i="27" s="1"/>
  <c r="DD49" i="27"/>
  <c r="DC49" i="27" s="1"/>
  <c r="DA49" i="27"/>
  <c r="CZ49" i="27" s="1"/>
  <c r="CX49" i="27"/>
  <c r="CW49" i="27" s="1"/>
  <c r="CU49" i="27"/>
  <c r="CT49" i="27" s="1"/>
  <c r="CR49" i="27"/>
  <c r="CQ49" i="27" s="1"/>
  <c r="CO49" i="27"/>
  <c r="CN49" i="27" s="1"/>
  <c r="CL49" i="27"/>
  <c r="CK49" i="27" s="1"/>
  <c r="CI49" i="27"/>
  <c r="CH49" i="27" s="1"/>
  <c r="CF49" i="27"/>
  <c r="CE49" i="27" s="1"/>
  <c r="CC49" i="27"/>
  <c r="CB49" i="27" s="1"/>
  <c r="BZ49" i="27"/>
  <c r="BY49" i="27" s="1"/>
  <c r="BW49" i="27"/>
  <c r="BV49" i="27" s="1"/>
  <c r="BT49" i="27"/>
  <c r="BS49" i="27" s="1"/>
  <c r="BQ49" i="27"/>
  <c r="BP49" i="27" s="1"/>
  <c r="BN49" i="27"/>
  <c r="BM49" i="27" s="1"/>
  <c r="BK49" i="27"/>
  <c r="BJ49" i="27" s="1"/>
  <c r="BH49" i="27"/>
  <c r="BG49" i="27" s="1"/>
  <c r="FU48" i="27"/>
  <c r="FT48" i="27" s="1"/>
  <c r="FR48" i="27"/>
  <c r="FQ48" i="27" s="1"/>
  <c r="FO48" i="27"/>
  <c r="FN48" i="27" s="1"/>
  <c r="FL48" i="27"/>
  <c r="FK48" i="27" s="1"/>
  <c r="FI48" i="27"/>
  <c r="FH48" i="27" s="1"/>
  <c r="FF48" i="27"/>
  <c r="FE48" i="27" s="1"/>
  <c r="FC48" i="27"/>
  <c r="FB48" i="27" s="1"/>
  <c r="EZ48" i="27"/>
  <c r="EY48" i="27" s="1"/>
  <c r="EW48" i="27"/>
  <c r="EV48" i="27" s="1"/>
  <c r="ET48" i="27"/>
  <c r="ES48" i="27" s="1"/>
  <c r="EQ48" i="27"/>
  <c r="EP48" i="27" s="1"/>
  <c r="EN48" i="27"/>
  <c r="EM48" i="27" s="1"/>
  <c r="EK48" i="27"/>
  <c r="EJ48" i="27" s="1"/>
  <c r="EH48" i="27"/>
  <c r="EG48" i="27" s="1"/>
  <c r="EE48" i="27"/>
  <c r="ED48" i="27" s="1"/>
  <c r="EB48" i="27"/>
  <c r="EA48" i="27" s="1"/>
  <c r="DY48" i="27"/>
  <c r="DX48" i="27" s="1"/>
  <c r="DV48" i="27"/>
  <c r="DU48" i="27" s="1"/>
  <c r="DS48" i="27"/>
  <c r="DR48" i="27" s="1"/>
  <c r="DP48" i="27"/>
  <c r="DO48" i="27" s="1"/>
  <c r="DM48" i="27"/>
  <c r="DL48" i="27" s="1"/>
  <c r="DJ48" i="27"/>
  <c r="DI48" i="27" s="1"/>
  <c r="DG48" i="27"/>
  <c r="DF48" i="27" s="1"/>
  <c r="DD48" i="27"/>
  <c r="DC48" i="27" s="1"/>
  <c r="DA48" i="27"/>
  <c r="CZ48" i="27" s="1"/>
  <c r="CX48" i="27"/>
  <c r="CW48" i="27" s="1"/>
  <c r="CU48" i="27"/>
  <c r="CT48" i="27" s="1"/>
  <c r="CR48" i="27"/>
  <c r="CQ48" i="27" s="1"/>
  <c r="CO48" i="27"/>
  <c r="CN48" i="27" s="1"/>
  <c r="CL48" i="27"/>
  <c r="CK48" i="27" s="1"/>
  <c r="CI48" i="27"/>
  <c r="CH48" i="27" s="1"/>
  <c r="CF48" i="27"/>
  <c r="CE48" i="27" s="1"/>
  <c r="CC48" i="27"/>
  <c r="CB48" i="27" s="1"/>
  <c r="BZ48" i="27"/>
  <c r="BY48" i="27" s="1"/>
  <c r="BW48" i="27"/>
  <c r="BV48" i="27" s="1"/>
  <c r="BT48" i="27"/>
  <c r="BS48" i="27" s="1"/>
  <c r="BQ48" i="27"/>
  <c r="BP48" i="27" s="1"/>
  <c r="BN48" i="27"/>
  <c r="BM48" i="27" s="1"/>
  <c r="BK48" i="27"/>
  <c r="BJ48" i="27" s="1"/>
  <c r="BH48" i="27"/>
  <c r="BG48" i="27" s="1"/>
  <c r="FU47" i="27"/>
  <c r="FT47" i="27" s="1"/>
  <c r="FR47" i="27"/>
  <c r="FQ47" i="27" s="1"/>
  <c r="FO47" i="27"/>
  <c r="FN47" i="27" s="1"/>
  <c r="FL47" i="27"/>
  <c r="FK47" i="27" s="1"/>
  <c r="FI47" i="27"/>
  <c r="FH47" i="27" s="1"/>
  <c r="FF47" i="27"/>
  <c r="FE47" i="27" s="1"/>
  <c r="FC47" i="27"/>
  <c r="FB47" i="27" s="1"/>
  <c r="EZ47" i="27"/>
  <c r="EY47" i="27" s="1"/>
  <c r="EW47" i="27"/>
  <c r="EV47" i="27" s="1"/>
  <c r="ET47" i="27"/>
  <c r="ES47" i="27" s="1"/>
  <c r="EQ47" i="27"/>
  <c r="EP47" i="27" s="1"/>
  <c r="EN47" i="27"/>
  <c r="EM47" i="27" s="1"/>
  <c r="EK47" i="27"/>
  <c r="EJ47" i="27" s="1"/>
  <c r="EH47" i="27"/>
  <c r="EG47" i="27" s="1"/>
  <c r="EE47" i="27"/>
  <c r="ED47" i="27" s="1"/>
  <c r="EB47" i="27"/>
  <c r="EA47" i="27" s="1"/>
  <c r="DY47" i="27"/>
  <c r="DX47" i="27" s="1"/>
  <c r="DV47" i="27"/>
  <c r="DU47" i="27" s="1"/>
  <c r="DS47" i="27"/>
  <c r="DR47" i="27" s="1"/>
  <c r="DP47" i="27"/>
  <c r="DO47" i="27" s="1"/>
  <c r="DM47" i="27"/>
  <c r="DL47" i="27" s="1"/>
  <c r="DJ47" i="27"/>
  <c r="DI47" i="27" s="1"/>
  <c r="DG47" i="27"/>
  <c r="DF47" i="27" s="1"/>
  <c r="DD47" i="27"/>
  <c r="DC47" i="27" s="1"/>
  <c r="DA47" i="27"/>
  <c r="CZ47" i="27" s="1"/>
  <c r="CX47" i="27"/>
  <c r="CW47" i="27" s="1"/>
  <c r="CU47" i="27"/>
  <c r="CT47" i="27" s="1"/>
  <c r="CR47" i="27"/>
  <c r="CQ47" i="27" s="1"/>
  <c r="CO47" i="27"/>
  <c r="CN47" i="27" s="1"/>
  <c r="CL47" i="27"/>
  <c r="CK47" i="27" s="1"/>
  <c r="CI47" i="27"/>
  <c r="CH47" i="27" s="1"/>
  <c r="CF47" i="27"/>
  <c r="CE47" i="27" s="1"/>
  <c r="CC47" i="27"/>
  <c r="CB47" i="27" s="1"/>
  <c r="BZ47" i="27"/>
  <c r="BY47" i="27" s="1"/>
  <c r="BW47" i="27"/>
  <c r="BV47" i="27" s="1"/>
  <c r="BT47" i="27"/>
  <c r="BS47" i="27" s="1"/>
  <c r="BQ47" i="27"/>
  <c r="BP47" i="27" s="1"/>
  <c r="BN47" i="27"/>
  <c r="BM47" i="27" s="1"/>
  <c r="BK47" i="27"/>
  <c r="BJ47" i="27" s="1"/>
  <c r="BH47" i="27"/>
  <c r="BG47" i="27" s="1"/>
  <c r="FU46" i="27"/>
  <c r="FT46" i="27" s="1"/>
  <c r="FR46" i="27"/>
  <c r="FQ46" i="27" s="1"/>
  <c r="FO46" i="27"/>
  <c r="FN46" i="27" s="1"/>
  <c r="FL46" i="27"/>
  <c r="FK46" i="27" s="1"/>
  <c r="FI46" i="27"/>
  <c r="FH46" i="27" s="1"/>
  <c r="FF46" i="27"/>
  <c r="FE46" i="27" s="1"/>
  <c r="FC46" i="27"/>
  <c r="FB46" i="27" s="1"/>
  <c r="EZ46" i="27"/>
  <c r="EY46" i="27" s="1"/>
  <c r="EW46" i="27"/>
  <c r="EV46" i="27" s="1"/>
  <c r="ET46" i="27"/>
  <c r="ES46" i="27" s="1"/>
  <c r="EQ46" i="27"/>
  <c r="EP46" i="27" s="1"/>
  <c r="EN46" i="27"/>
  <c r="EM46" i="27" s="1"/>
  <c r="EK46" i="27"/>
  <c r="EJ46" i="27" s="1"/>
  <c r="EH46" i="27"/>
  <c r="EG46" i="27" s="1"/>
  <c r="EE46" i="27"/>
  <c r="ED46" i="27" s="1"/>
  <c r="EB46" i="27"/>
  <c r="EA46" i="27" s="1"/>
  <c r="DY46" i="27"/>
  <c r="DX46" i="27" s="1"/>
  <c r="DV46" i="27"/>
  <c r="DU46" i="27" s="1"/>
  <c r="DS46" i="27"/>
  <c r="DR46" i="27" s="1"/>
  <c r="DP46" i="27"/>
  <c r="DO46" i="27" s="1"/>
  <c r="DM46" i="27"/>
  <c r="DL46" i="27" s="1"/>
  <c r="DJ46" i="27"/>
  <c r="DI46" i="27" s="1"/>
  <c r="DG46" i="27"/>
  <c r="DF46" i="27" s="1"/>
  <c r="DD46" i="27"/>
  <c r="DC46" i="27" s="1"/>
  <c r="DA46" i="27"/>
  <c r="CZ46" i="27" s="1"/>
  <c r="CX46" i="27"/>
  <c r="CW46" i="27" s="1"/>
  <c r="CU46" i="27"/>
  <c r="CT46" i="27" s="1"/>
  <c r="CR46" i="27"/>
  <c r="CQ46" i="27" s="1"/>
  <c r="CO46" i="27"/>
  <c r="CN46" i="27" s="1"/>
  <c r="CL46" i="27"/>
  <c r="CK46" i="27" s="1"/>
  <c r="CI46" i="27"/>
  <c r="CH46" i="27"/>
  <c r="CF46" i="27"/>
  <c r="CE46" i="27" s="1"/>
  <c r="CC46" i="27"/>
  <c r="CB46" i="27" s="1"/>
  <c r="BZ46" i="27"/>
  <c r="BY46" i="27" s="1"/>
  <c r="BW46" i="27"/>
  <c r="BV46" i="27" s="1"/>
  <c r="BT46" i="27"/>
  <c r="BS46" i="27" s="1"/>
  <c r="BQ46" i="27"/>
  <c r="BP46" i="27" s="1"/>
  <c r="BN46" i="27"/>
  <c r="BM46" i="27" s="1"/>
  <c r="BK46" i="27"/>
  <c r="BJ46" i="27"/>
  <c r="BH46" i="27"/>
  <c r="BG46" i="27" s="1"/>
  <c r="FU45" i="27"/>
  <c r="FT45" i="27"/>
  <c r="FR45" i="27"/>
  <c r="FQ45" i="27" s="1"/>
  <c r="FO45" i="27"/>
  <c r="FN45" i="27" s="1"/>
  <c r="FL45" i="27"/>
  <c r="FK45" i="27" s="1"/>
  <c r="FI45" i="27"/>
  <c r="FH45" i="27" s="1"/>
  <c r="FF45" i="27"/>
  <c r="FE45" i="27" s="1"/>
  <c r="FC45" i="27"/>
  <c r="FB45" i="27" s="1"/>
  <c r="EZ45" i="27"/>
  <c r="EY45" i="27" s="1"/>
  <c r="EW45" i="27"/>
  <c r="EV45" i="27" s="1"/>
  <c r="ET45" i="27"/>
  <c r="ES45" i="27" s="1"/>
  <c r="EQ45" i="27"/>
  <c r="EP45" i="27" s="1"/>
  <c r="EN45" i="27"/>
  <c r="EM45" i="27" s="1"/>
  <c r="EK45" i="27"/>
  <c r="EJ45" i="27" s="1"/>
  <c r="EH45" i="27"/>
  <c r="EG45" i="27" s="1"/>
  <c r="EE45" i="27"/>
  <c r="ED45" i="27" s="1"/>
  <c r="EB45" i="27"/>
  <c r="EA45" i="27" s="1"/>
  <c r="DY45" i="27"/>
  <c r="DX45" i="27" s="1"/>
  <c r="DV45" i="27"/>
  <c r="DU45" i="27" s="1"/>
  <c r="DS45" i="27"/>
  <c r="DR45" i="27" s="1"/>
  <c r="DP45" i="27"/>
  <c r="DO45" i="27" s="1"/>
  <c r="DM45" i="27"/>
  <c r="DL45" i="27"/>
  <c r="DJ45" i="27"/>
  <c r="DI45" i="27" s="1"/>
  <c r="DG45" i="27"/>
  <c r="DF45" i="27" s="1"/>
  <c r="DD45" i="27"/>
  <c r="DC45" i="27" s="1"/>
  <c r="DA45" i="27"/>
  <c r="CZ45" i="27" s="1"/>
  <c r="CX45" i="27"/>
  <c r="CW45" i="27" s="1"/>
  <c r="CU45" i="27"/>
  <c r="CT45" i="27" s="1"/>
  <c r="CR45" i="27"/>
  <c r="CQ45" i="27"/>
  <c r="CO45" i="27"/>
  <c r="CN45" i="27" s="1"/>
  <c r="CL45" i="27"/>
  <c r="CK45" i="27" s="1"/>
  <c r="CI45" i="27"/>
  <c r="CH45" i="27" s="1"/>
  <c r="CF45" i="27"/>
  <c r="CE45" i="27" s="1"/>
  <c r="CC45" i="27"/>
  <c r="CB45" i="27" s="1"/>
  <c r="BZ45" i="27"/>
  <c r="BY45" i="27" s="1"/>
  <c r="BW45" i="27"/>
  <c r="BV45" i="27" s="1"/>
  <c r="BT45" i="27"/>
  <c r="BS45" i="27" s="1"/>
  <c r="BQ45" i="27"/>
  <c r="BP45" i="27" s="1"/>
  <c r="BN45" i="27"/>
  <c r="BM45" i="27" s="1"/>
  <c r="BK45" i="27"/>
  <c r="BJ45" i="27" s="1"/>
  <c r="BH45" i="27"/>
  <c r="BG45" i="27" s="1"/>
  <c r="FU44" i="27"/>
  <c r="FT44" i="27" s="1"/>
  <c r="FR44" i="27"/>
  <c r="FQ44" i="27" s="1"/>
  <c r="FO44" i="27"/>
  <c r="FN44" i="27" s="1"/>
  <c r="FL44" i="27"/>
  <c r="FK44" i="27" s="1"/>
  <c r="FI44" i="27"/>
  <c r="FH44" i="27" s="1"/>
  <c r="FF44" i="27"/>
  <c r="FE44" i="27" s="1"/>
  <c r="FC44" i="27"/>
  <c r="FB44" i="27" s="1"/>
  <c r="EZ44" i="27"/>
  <c r="EY44" i="27" s="1"/>
  <c r="EW44" i="27"/>
  <c r="EV44" i="27" s="1"/>
  <c r="ET44" i="27"/>
  <c r="ES44" i="27" s="1"/>
  <c r="EQ44" i="27"/>
  <c r="EP44" i="27" s="1"/>
  <c r="EN44" i="27"/>
  <c r="EM44" i="27" s="1"/>
  <c r="EK44" i="27"/>
  <c r="EJ44" i="27" s="1"/>
  <c r="EH44" i="27"/>
  <c r="EG44" i="27" s="1"/>
  <c r="EE44" i="27"/>
  <c r="ED44" i="27" s="1"/>
  <c r="EB44" i="27"/>
  <c r="EA44" i="27" s="1"/>
  <c r="DY44" i="27"/>
  <c r="DX44" i="27" s="1"/>
  <c r="DV44" i="27"/>
  <c r="DU44" i="27" s="1"/>
  <c r="DS44" i="27"/>
  <c r="DR44" i="27" s="1"/>
  <c r="DP44" i="27"/>
  <c r="DO44" i="27" s="1"/>
  <c r="DM44" i="27"/>
  <c r="DL44" i="27" s="1"/>
  <c r="DJ44" i="27"/>
  <c r="DI44" i="27" s="1"/>
  <c r="DG44" i="27"/>
  <c r="DF44" i="27" s="1"/>
  <c r="DD44" i="27"/>
  <c r="DC44" i="27" s="1"/>
  <c r="DA44" i="27"/>
  <c r="CZ44" i="27" s="1"/>
  <c r="CX44" i="27"/>
  <c r="CW44" i="27" s="1"/>
  <c r="CU44" i="27"/>
  <c r="CT44" i="27" s="1"/>
  <c r="CR44" i="27"/>
  <c r="CQ44" i="27" s="1"/>
  <c r="CO44" i="27"/>
  <c r="CN44" i="27" s="1"/>
  <c r="CL44" i="27"/>
  <c r="CK44" i="27" s="1"/>
  <c r="CI44" i="27"/>
  <c r="CH44" i="27" s="1"/>
  <c r="CF44" i="27"/>
  <c r="CE44" i="27" s="1"/>
  <c r="CC44" i="27"/>
  <c r="CB44" i="27" s="1"/>
  <c r="BZ44" i="27"/>
  <c r="BY44" i="27" s="1"/>
  <c r="BW44" i="27"/>
  <c r="BV44" i="27" s="1"/>
  <c r="BT44" i="27"/>
  <c r="BS44" i="27" s="1"/>
  <c r="BQ44" i="27"/>
  <c r="BP44" i="27" s="1"/>
  <c r="BN44" i="27"/>
  <c r="BM44" i="27" s="1"/>
  <c r="BK44" i="27"/>
  <c r="BJ44" i="27" s="1"/>
  <c r="BH44" i="27"/>
  <c r="BG44" i="27" s="1"/>
  <c r="FU43" i="27"/>
  <c r="FT43" i="27" s="1"/>
  <c r="FR43" i="27"/>
  <c r="FQ43" i="27" s="1"/>
  <c r="FO43" i="27"/>
  <c r="FN43" i="27" s="1"/>
  <c r="FL43" i="27"/>
  <c r="FK43" i="27" s="1"/>
  <c r="FI43" i="27"/>
  <c r="FH43" i="27" s="1"/>
  <c r="FF43" i="27"/>
  <c r="FE43" i="27" s="1"/>
  <c r="FC43" i="27"/>
  <c r="FB43" i="27" s="1"/>
  <c r="EZ43" i="27"/>
  <c r="EY43" i="27" s="1"/>
  <c r="EW43" i="27"/>
  <c r="EV43" i="27" s="1"/>
  <c r="ET43" i="27"/>
  <c r="ES43" i="27" s="1"/>
  <c r="EQ43" i="27"/>
  <c r="EP43" i="27" s="1"/>
  <c r="EN43" i="27"/>
  <c r="EM43" i="27"/>
  <c r="EK43" i="27"/>
  <c r="EJ43" i="27" s="1"/>
  <c r="EH43" i="27"/>
  <c r="EG43" i="27" s="1"/>
  <c r="EE43" i="27"/>
  <c r="ED43" i="27" s="1"/>
  <c r="EB43" i="27"/>
  <c r="EA43" i="27" s="1"/>
  <c r="DY43" i="27"/>
  <c r="DX43" i="27" s="1"/>
  <c r="DV43" i="27"/>
  <c r="DU43" i="27" s="1"/>
  <c r="DS43" i="27"/>
  <c r="DR43" i="27" s="1"/>
  <c r="DP43" i="27"/>
  <c r="DO43" i="27" s="1"/>
  <c r="DM43" i="27"/>
  <c r="DL43" i="27" s="1"/>
  <c r="DJ43" i="27"/>
  <c r="DI43" i="27" s="1"/>
  <c r="DG43" i="27"/>
  <c r="DF43" i="27" s="1"/>
  <c r="DD43" i="27"/>
  <c r="DC43" i="27" s="1"/>
  <c r="DA43" i="27"/>
  <c r="CZ43" i="27" s="1"/>
  <c r="CX43" i="27"/>
  <c r="CW43" i="27" s="1"/>
  <c r="CU43" i="27"/>
  <c r="CT43" i="27" s="1"/>
  <c r="CR43" i="27"/>
  <c r="CQ43" i="27" s="1"/>
  <c r="CO43" i="27"/>
  <c r="CN43" i="27" s="1"/>
  <c r="CL43" i="27"/>
  <c r="CK43" i="27" s="1"/>
  <c r="CI43" i="27"/>
  <c r="CH43" i="27" s="1"/>
  <c r="CF43" i="27"/>
  <c r="CE43" i="27" s="1"/>
  <c r="CC43" i="27"/>
  <c r="CB43" i="27" s="1"/>
  <c r="BZ43" i="27"/>
  <c r="BY43" i="27" s="1"/>
  <c r="BW43" i="27"/>
  <c r="BV43" i="27" s="1"/>
  <c r="BT43" i="27"/>
  <c r="BS43" i="27" s="1"/>
  <c r="BQ43" i="27"/>
  <c r="BP43" i="27" s="1"/>
  <c r="BN43" i="27"/>
  <c r="BM43" i="27" s="1"/>
  <c r="BK43" i="27"/>
  <c r="BJ43" i="27" s="1"/>
  <c r="BH43" i="27"/>
  <c r="BG43" i="27" s="1"/>
  <c r="FU42" i="27"/>
  <c r="FT42" i="27" s="1"/>
  <c r="FR42" i="27"/>
  <c r="FQ42" i="27" s="1"/>
  <c r="FO42" i="27"/>
  <c r="FN42" i="27" s="1"/>
  <c r="FL42" i="27"/>
  <c r="FK42" i="27" s="1"/>
  <c r="FI42" i="27"/>
  <c r="FH42" i="27" s="1"/>
  <c r="FF42" i="27"/>
  <c r="FE42" i="27" s="1"/>
  <c r="FC42" i="27"/>
  <c r="FB42" i="27"/>
  <c r="EZ42" i="27"/>
  <c r="EY42" i="27" s="1"/>
  <c r="EW42" i="27"/>
  <c r="EV42" i="27" s="1"/>
  <c r="ET42" i="27"/>
  <c r="ES42" i="27" s="1"/>
  <c r="EQ42" i="27"/>
  <c r="EP42" i="27" s="1"/>
  <c r="EN42" i="27"/>
  <c r="EM42" i="27" s="1"/>
  <c r="EK42" i="27"/>
  <c r="EJ42" i="27" s="1"/>
  <c r="EH42" i="27"/>
  <c r="EG42" i="27" s="1"/>
  <c r="EE42" i="27"/>
  <c r="ED42" i="27" s="1"/>
  <c r="EB42" i="27"/>
  <c r="EA42" i="27" s="1"/>
  <c r="DY42" i="27"/>
  <c r="DX42" i="27" s="1"/>
  <c r="DV42" i="27"/>
  <c r="DU42" i="27" s="1"/>
  <c r="DS42" i="27"/>
  <c r="DR42" i="27" s="1"/>
  <c r="DP42" i="27"/>
  <c r="DO42" i="27" s="1"/>
  <c r="DM42" i="27"/>
  <c r="DL42" i="27" s="1"/>
  <c r="DJ42" i="27"/>
  <c r="DI42" i="27" s="1"/>
  <c r="DG42" i="27"/>
  <c r="DF42" i="27" s="1"/>
  <c r="DD42" i="27"/>
  <c r="DC42" i="27" s="1"/>
  <c r="DA42" i="27"/>
  <c r="CZ42" i="27" s="1"/>
  <c r="CX42" i="27"/>
  <c r="CW42" i="27" s="1"/>
  <c r="CU42" i="27"/>
  <c r="CT42" i="27" s="1"/>
  <c r="CR42" i="27"/>
  <c r="CQ42" i="27" s="1"/>
  <c r="CO42" i="27"/>
  <c r="CN42" i="27" s="1"/>
  <c r="CL42" i="27"/>
  <c r="CK42" i="27" s="1"/>
  <c r="CI42" i="27"/>
  <c r="CH42" i="27" s="1"/>
  <c r="CF42" i="27"/>
  <c r="CE42" i="27" s="1"/>
  <c r="CC42" i="27"/>
  <c r="CB42" i="27" s="1"/>
  <c r="BZ42" i="27"/>
  <c r="BY42" i="27" s="1"/>
  <c r="BW42" i="27"/>
  <c r="BV42" i="27" s="1"/>
  <c r="BT42" i="27"/>
  <c r="BS42" i="27" s="1"/>
  <c r="BQ42" i="27"/>
  <c r="BP42" i="27" s="1"/>
  <c r="BN42" i="27"/>
  <c r="BM42" i="27" s="1"/>
  <c r="BK42" i="27"/>
  <c r="BJ42" i="27" s="1"/>
  <c r="BH42" i="27"/>
  <c r="BG42" i="27" s="1"/>
  <c r="FU41" i="27"/>
  <c r="FT41" i="27" s="1"/>
  <c r="FR41" i="27"/>
  <c r="FQ41" i="27" s="1"/>
  <c r="FO41" i="27"/>
  <c r="FN41" i="27" s="1"/>
  <c r="FL41" i="27"/>
  <c r="FK41" i="27" s="1"/>
  <c r="FI41" i="27"/>
  <c r="FH41" i="27" s="1"/>
  <c r="FF41" i="27"/>
  <c r="FE41" i="27" s="1"/>
  <c r="FC41" i="27"/>
  <c r="FB41" i="27" s="1"/>
  <c r="EZ41" i="27"/>
  <c r="EY41" i="27" s="1"/>
  <c r="EW41" i="27"/>
  <c r="EV41" i="27" s="1"/>
  <c r="ET41" i="27"/>
  <c r="ES41" i="27" s="1"/>
  <c r="EQ41" i="27"/>
  <c r="EP41" i="27" s="1"/>
  <c r="EN41" i="27"/>
  <c r="EM41" i="27" s="1"/>
  <c r="EK41" i="27"/>
  <c r="EJ41" i="27" s="1"/>
  <c r="EH41" i="27"/>
  <c r="EG41" i="27" s="1"/>
  <c r="EE41" i="27"/>
  <c r="ED41" i="27" s="1"/>
  <c r="EB41" i="27"/>
  <c r="EA41" i="27" s="1"/>
  <c r="DY41" i="27"/>
  <c r="DX41" i="27" s="1"/>
  <c r="DV41" i="27"/>
  <c r="DU41" i="27" s="1"/>
  <c r="DS41" i="27"/>
  <c r="DR41" i="27" s="1"/>
  <c r="DP41" i="27"/>
  <c r="DO41" i="27" s="1"/>
  <c r="DM41" i="27"/>
  <c r="DL41" i="27" s="1"/>
  <c r="DJ41" i="27"/>
  <c r="DI41" i="27" s="1"/>
  <c r="DG41" i="27"/>
  <c r="DF41" i="27" s="1"/>
  <c r="DD41" i="27"/>
  <c r="DC41" i="27" s="1"/>
  <c r="DA41" i="27"/>
  <c r="CZ41" i="27" s="1"/>
  <c r="CX41" i="27"/>
  <c r="CW41" i="27" s="1"/>
  <c r="CU41" i="27"/>
  <c r="CT41" i="27" s="1"/>
  <c r="CR41" i="27"/>
  <c r="CQ41" i="27" s="1"/>
  <c r="CO41" i="27"/>
  <c r="CN41" i="27"/>
  <c r="CL41" i="27"/>
  <c r="CK41" i="27" s="1"/>
  <c r="CI41" i="27"/>
  <c r="CH41" i="27" s="1"/>
  <c r="CF41" i="27"/>
  <c r="CE41" i="27" s="1"/>
  <c r="CC41" i="27"/>
  <c r="CB41" i="27" s="1"/>
  <c r="BZ41" i="27"/>
  <c r="BY41" i="27" s="1"/>
  <c r="BW41" i="27"/>
  <c r="BV41" i="27" s="1"/>
  <c r="BT41" i="27"/>
  <c r="BS41" i="27" s="1"/>
  <c r="BQ41" i="27"/>
  <c r="BP41" i="27" s="1"/>
  <c r="BN41" i="27"/>
  <c r="BM41" i="27" s="1"/>
  <c r="BK41" i="27"/>
  <c r="BJ41" i="27" s="1"/>
  <c r="BH41" i="27"/>
  <c r="BG41" i="27" s="1"/>
  <c r="FU40" i="27"/>
  <c r="FT40" i="27" s="1"/>
  <c r="FR40" i="27"/>
  <c r="FQ40" i="27" s="1"/>
  <c r="FO40" i="27"/>
  <c r="FN40" i="27" s="1"/>
  <c r="FL40" i="27"/>
  <c r="FK40" i="27" s="1"/>
  <c r="FI40" i="27"/>
  <c r="FH40" i="27" s="1"/>
  <c r="FF40" i="27"/>
  <c r="FE40" i="27" s="1"/>
  <c r="FC40" i="27"/>
  <c r="FB40" i="27" s="1"/>
  <c r="EZ40" i="27"/>
  <c r="EY40" i="27" s="1"/>
  <c r="EW40" i="27"/>
  <c r="EV40" i="27" s="1"/>
  <c r="ET40" i="27"/>
  <c r="ES40" i="27" s="1"/>
  <c r="EQ40" i="27"/>
  <c r="EP40" i="27" s="1"/>
  <c r="EN40" i="27"/>
  <c r="EM40" i="27" s="1"/>
  <c r="EK40" i="27"/>
  <c r="EJ40" i="27" s="1"/>
  <c r="EH40" i="27"/>
  <c r="EG40" i="27" s="1"/>
  <c r="EE40" i="27"/>
  <c r="ED40" i="27" s="1"/>
  <c r="EB40" i="27"/>
  <c r="EA40" i="27" s="1"/>
  <c r="DY40" i="27"/>
  <c r="DX40" i="27" s="1"/>
  <c r="DV40" i="27"/>
  <c r="DU40" i="27" s="1"/>
  <c r="DS40" i="27"/>
  <c r="DR40" i="27" s="1"/>
  <c r="DP40" i="27"/>
  <c r="DO40" i="27" s="1"/>
  <c r="DM40" i="27"/>
  <c r="DL40" i="27" s="1"/>
  <c r="DJ40" i="27"/>
  <c r="DI40" i="27" s="1"/>
  <c r="DG40" i="27"/>
  <c r="DF40" i="27" s="1"/>
  <c r="DD40" i="27"/>
  <c r="DC40" i="27" s="1"/>
  <c r="DA40" i="27"/>
  <c r="CZ40" i="27" s="1"/>
  <c r="CX40" i="27"/>
  <c r="CW40" i="27" s="1"/>
  <c r="CU40" i="27"/>
  <c r="CT40" i="27" s="1"/>
  <c r="CR40" i="27"/>
  <c r="CQ40" i="27" s="1"/>
  <c r="CO40" i="27"/>
  <c r="CN40" i="27" s="1"/>
  <c r="CL40" i="27"/>
  <c r="CK40" i="27" s="1"/>
  <c r="CI40" i="27"/>
  <c r="CH40" i="27" s="1"/>
  <c r="CF40" i="27"/>
  <c r="CE40" i="27" s="1"/>
  <c r="CC40" i="27"/>
  <c r="CB40" i="27" s="1"/>
  <c r="BZ40" i="27"/>
  <c r="BY40" i="27" s="1"/>
  <c r="BW40" i="27"/>
  <c r="BV40" i="27" s="1"/>
  <c r="BT40" i="27"/>
  <c r="BS40" i="27" s="1"/>
  <c r="BQ40" i="27"/>
  <c r="BP40" i="27" s="1"/>
  <c r="BN40" i="27"/>
  <c r="BM40" i="27" s="1"/>
  <c r="BK40" i="27"/>
  <c r="BJ40" i="27" s="1"/>
  <c r="BH40" i="27"/>
  <c r="BG40" i="27" s="1"/>
  <c r="FU39" i="27"/>
  <c r="FT39" i="27" s="1"/>
  <c r="FR39" i="27"/>
  <c r="FQ39" i="27" s="1"/>
  <c r="FO39" i="27"/>
  <c r="FN39" i="27" s="1"/>
  <c r="FL39" i="27"/>
  <c r="FK39" i="27" s="1"/>
  <c r="FI39" i="27"/>
  <c r="FH39" i="27" s="1"/>
  <c r="FF39" i="27"/>
  <c r="FE39" i="27" s="1"/>
  <c r="FC39" i="27"/>
  <c r="FB39" i="27" s="1"/>
  <c r="EZ39" i="27"/>
  <c r="EY39" i="27" s="1"/>
  <c r="EW39" i="27"/>
  <c r="EV39" i="27" s="1"/>
  <c r="ET39" i="27"/>
  <c r="ES39" i="27" s="1"/>
  <c r="EQ39" i="27"/>
  <c r="EP39" i="27" s="1"/>
  <c r="EN39" i="27"/>
  <c r="EM39" i="27" s="1"/>
  <c r="EK39" i="27"/>
  <c r="EJ39" i="27" s="1"/>
  <c r="EH39" i="27"/>
  <c r="EG39" i="27" s="1"/>
  <c r="EE39" i="27"/>
  <c r="ED39" i="27" s="1"/>
  <c r="EB39" i="27"/>
  <c r="EA39" i="27" s="1"/>
  <c r="DY39" i="27"/>
  <c r="DX39" i="27" s="1"/>
  <c r="DV39" i="27"/>
  <c r="DU39" i="27" s="1"/>
  <c r="DS39" i="27"/>
  <c r="DR39" i="27" s="1"/>
  <c r="DP39" i="27"/>
  <c r="DO39" i="27" s="1"/>
  <c r="DM39" i="27"/>
  <c r="DL39" i="27" s="1"/>
  <c r="DJ39" i="27"/>
  <c r="DI39" i="27" s="1"/>
  <c r="DG39" i="27"/>
  <c r="DF39" i="27" s="1"/>
  <c r="DD39" i="27"/>
  <c r="DC39" i="27" s="1"/>
  <c r="DA39" i="27"/>
  <c r="CZ39" i="27" s="1"/>
  <c r="CX39" i="27"/>
  <c r="CW39" i="27" s="1"/>
  <c r="CU39" i="27"/>
  <c r="CT39" i="27" s="1"/>
  <c r="CR39" i="27"/>
  <c r="CQ39" i="27" s="1"/>
  <c r="CO39" i="27"/>
  <c r="CN39" i="27" s="1"/>
  <c r="CL39" i="27"/>
  <c r="CK39" i="27" s="1"/>
  <c r="CI39" i="27"/>
  <c r="CH39" i="27" s="1"/>
  <c r="CF39" i="27"/>
  <c r="CE39" i="27" s="1"/>
  <c r="CC39" i="27"/>
  <c r="CB39" i="27" s="1"/>
  <c r="BZ39" i="27"/>
  <c r="BY39" i="27" s="1"/>
  <c r="BW39" i="27"/>
  <c r="BV39" i="27" s="1"/>
  <c r="BT39" i="27"/>
  <c r="BS39" i="27" s="1"/>
  <c r="BQ39" i="27"/>
  <c r="BP39" i="27" s="1"/>
  <c r="BN39" i="27"/>
  <c r="BM39" i="27" s="1"/>
  <c r="BK39" i="27"/>
  <c r="BJ39" i="27" s="1"/>
  <c r="BH39" i="27"/>
  <c r="BG39" i="27" s="1"/>
  <c r="FU38" i="27"/>
  <c r="FT38" i="27" s="1"/>
  <c r="FR38" i="27"/>
  <c r="FQ38" i="27" s="1"/>
  <c r="FO38" i="27"/>
  <c r="FN38" i="27" s="1"/>
  <c r="FL38" i="27"/>
  <c r="FK38" i="27" s="1"/>
  <c r="FI38" i="27"/>
  <c r="FH38" i="27" s="1"/>
  <c r="FF38" i="27"/>
  <c r="FE38" i="27" s="1"/>
  <c r="FC38" i="27"/>
  <c r="FB38" i="27" s="1"/>
  <c r="EZ38" i="27"/>
  <c r="EY38" i="27" s="1"/>
  <c r="EW38" i="27"/>
  <c r="EV38" i="27" s="1"/>
  <c r="ET38" i="27"/>
  <c r="ES38" i="27" s="1"/>
  <c r="EQ38" i="27"/>
  <c r="EP38" i="27" s="1"/>
  <c r="EN38" i="27"/>
  <c r="EM38" i="27"/>
  <c r="EK38" i="27"/>
  <c r="EJ38" i="27" s="1"/>
  <c r="EH38" i="27"/>
  <c r="EG38" i="27" s="1"/>
  <c r="EE38" i="27"/>
  <c r="ED38" i="27" s="1"/>
  <c r="EB38" i="27"/>
  <c r="EA38" i="27" s="1"/>
  <c r="DY38" i="27"/>
  <c r="DX38" i="27" s="1"/>
  <c r="DV38" i="27"/>
  <c r="DU38" i="27" s="1"/>
  <c r="DS38" i="27"/>
  <c r="DR38" i="27" s="1"/>
  <c r="DP38" i="27"/>
  <c r="DO38" i="27" s="1"/>
  <c r="DM38" i="27"/>
  <c r="DL38" i="27" s="1"/>
  <c r="DJ38" i="27"/>
  <c r="DI38" i="27" s="1"/>
  <c r="DG38" i="27"/>
  <c r="DF38" i="27" s="1"/>
  <c r="DD38" i="27"/>
  <c r="DC38" i="27" s="1"/>
  <c r="DA38" i="27"/>
  <c r="CZ38" i="27" s="1"/>
  <c r="CX38" i="27"/>
  <c r="CW38" i="27" s="1"/>
  <c r="CU38" i="27"/>
  <c r="CT38" i="27" s="1"/>
  <c r="CR38" i="27"/>
  <c r="CQ38" i="27" s="1"/>
  <c r="CO38" i="27"/>
  <c r="CN38" i="27" s="1"/>
  <c r="CL38" i="27"/>
  <c r="CK38" i="27" s="1"/>
  <c r="CI38" i="27"/>
  <c r="CH38" i="27" s="1"/>
  <c r="CF38" i="27"/>
  <c r="CE38" i="27"/>
  <c r="CC38" i="27"/>
  <c r="CB38" i="27" s="1"/>
  <c r="BZ38" i="27"/>
  <c r="BY38" i="27" s="1"/>
  <c r="BW38" i="27"/>
  <c r="BV38" i="27" s="1"/>
  <c r="BT38" i="27"/>
  <c r="BS38" i="27" s="1"/>
  <c r="BQ38" i="27"/>
  <c r="BP38" i="27" s="1"/>
  <c r="BN38" i="27"/>
  <c r="BM38" i="27" s="1"/>
  <c r="BK38" i="27"/>
  <c r="BJ38" i="27" s="1"/>
  <c r="BH38" i="27"/>
  <c r="BG38" i="27" s="1"/>
  <c r="FU37" i="27"/>
  <c r="FT37" i="27" s="1"/>
  <c r="FR37" i="27"/>
  <c r="FQ37" i="27" s="1"/>
  <c r="FO37" i="27"/>
  <c r="FN37" i="27" s="1"/>
  <c r="FL37" i="27"/>
  <c r="FK37" i="27" s="1"/>
  <c r="FI37" i="27"/>
  <c r="FH37" i="27" s="1"/>
  <c r="FF37" i="27"/>
  <c r="FE37" i="27" s="1"/>
  <c r="FC37" i="27"/>
  <c r="FB37" i="27" s="1"/>
  <c r="EZ37" i="27"/>
  <c r="EY37" i="27" s="1"/>
  <c r="EW37" i="27"/>
  <c r="EV37" i="27" s="1"/>
  <c r="ET37" i="27"/>
  <c r="ES37" i="27" s="1"/>
  <c r="EQ37" i="27"/>
  <c r="EP37" i="27" s="1"/>
  <c r="EN37" i="27"/>
  <c r="EM37" i="27" s="1"/>
  <c r="EK37" i="27"/>
  <c r="EJ37" i="27" s="1"/>
  <c r="EH37" i="27"/>
  <c r="EG37" i="27" s="1"/>
  <c r="EE37" i="27"/>
  <c r="ED37" i="27" s="1"/>
  <c r="EB37" i="27"/>
  <c r="EA37" i="27" s="1"/>
  <c r="DY37" i="27"/>
  <c r="DX37" i="27" s="1"/>
  <c r="DV37" i="27"/>
  <c r="DU37" i="27" s="1"/>
  <c r="DS37" i="27"/>
  <c r="DR37" i="27" s="1"/>
  <c r="DP37" i="27"/>
  <c r="DO37" i="27" s="1"/>
  <c r="DM37" i="27"/>
  <c r="DL37" i="27" s="1"/>
  <c r="DJ37" i="27"/>
  <c r="DI37" i="27" s="1"/>
  <c r="DG37" i="27"/>
  <c r="DF37" i="27" s="1"/>
  <c r="DD37" i="27"/>
  <c r="DC37" i="27" s="1"/>
  <c r="DA37" i="27"/>
  <c r="CZ37" i="27" s="1"/>
  <c r="CX37" i="27"/>
  <c r="CW37" i="27" s="1"/>
  <c r="CU37" i="27"/>
  <c r="CT37" i="27"/>
  <c r="CR37" i="27"/>
  <c r="CQ37" i="27" s="1"/>
  <c r="CO37" i="27"/>
  <c r="CN37" i="27" s="1"/>
  <c r="CL37" i="27"/>
  <c r="CK37" i="27" s="1"/>
  <c r="CI37" i="27"/>
  <c r="CH37" i="27" s="1"/>
  <c r="CF37" i="27"/>
  <c r="CE37" i="27" s="1"/>
  <c r="CC37" i="27"/>
  <c r="CB37" i="27" s="1"/>
  <c r="BZ37" i="27"/>
  <c r="BY37" i="27" s="1"/>
  <c r="BW37" i="27"/>
  <c r="BV37" i="27" s="1"/>
  <c r="BT37" i="27"/>
  <c r="BS37" i="27" s="1"/>
  <c r="BQ37" i="27"/>
  <c r="BP37" i="27" s="1"/>
  <c r="BN37" i="27"/>
  <c r="BM37" i="27" s="1"/>
  <c r="BK37" i="27"/>
  <c r="BJ37" i="27" s="1"/>
  <c r="BH37" i="27"/>
  <c r="BG37" i="27" s="1"/>
  <c r="FU36" i="27"/>
  <c r="FT36" i="27" s="1"/>
  <c r="FR36" i="27"/>
  <c r="FQ36" i="27" s="1"/>
  <c r="FO36" i="27"/>
  <c r="FN36" i="27" s="1"/>
  <c r="FL36" i="27"/>
  <c r="FK36" i="27" s="1"/>
  <c r="FI36" i="27"/>
  <c r="FH36" i="27" s="1"/>
  <c r="FF36" i="27"/>
  <c r="FE36" i="27" s="1"/>
  <c r="FC36" i="27"/>
  <c r="FB36" i="27" s="1"/>
  <c r="EZ36" i="27"/>
  <c r="EY36" i="27" s="1"/>
  <c r="EW36" i="27"/>
  <c r="EV36" i="27" s="1"/>
  <c r="ET36" i="27"/>
  <c r="ES36" i="27" s="1"/>
  <c r="EQ36" i="27"/>
  <c r="EP36" i="27" s="1"/>
  <c r="EN36" i="27"/>
  <c r="EM36" i="27" s="1"/>
  <c r="EK36" i="27"/>
  <c r="EJ36" i="27" s="1"/>
  <c r="EH36" i="27"/>
  <c r="EG36" i="27" s="1"/>
  <c r="EE36" i="27"/>
  <c r="ED36" i="27" s="1"/>
  <c r="EB36" i="27"/>
  <c r="EA36" i="27" s="1"/>
  <c r="DY36" i="27"/>
  <c r="DX36" i="27" s="1"/>
  <c r="DV36" i="27"/>
  <c r="DU36" i="27" s="1"/>
  <c r="DS36" i="27"/>
  <c r="DR36" i="27" s="1"/>
  <c r="DP36" i="27"/>
  <c r="DO36" i="27" s="1"/>
  <c r="DM36" i="27"/>
  <c r="DL36" i="27" s="1"/>
  <c r="DJ36" i="27"/>
  <c r="DI36" i="27" s="1"/>
  <c r="DG36" i="27"/>
  <c r="DF36" i="27" s="1"/>
  <c r="DD36" i="27"/>
  <c r="DC36" i="27" s="1"/>
  <c r="DA36" i="27"/>
  <c r="CZ36" i="27" s="1"/>
  <c r="CX36" i="27"/>
  <c r="CW36" i="27" s="1"/>
  <c r="CU36" i="27"/>
  <c r="CT36" i="27" s="1"/>
  <c r="CR36" i="27"/>
  <c r="CQ36" i="27" s="1"/>
  <c r="CO36" i="27"/>
  <c r="CN36" i="27" s="1"/>
  <c r="CL36" i="27"/>
  <c r="CK36" i="27" s="1"/>
  <c r="CI36" i="27"/>
  <c r="CH36" i="27" s="1"/>
  <c r="CF36" i="27"/>
  <c r="CE36" i="27" s="1"/>
  <c r="CC36" i="27"/>
  <c r="CB36" i="27"/>
  <c r="BZ36" i="27"/>
  <c r="BY36" i="27" s="1"/>
  <c r="BW36" i="27"/>
  <c r="BV36" i="27" s="1"/>
  <c r="BT36" i="27"/>
  <c r="BS36" i="27" s="1"/>
  <c r="BQ36" i="27"/>
  <c r="BP36" i="27" s="1"/>
  <c r="BN36" i="27"/>
  <c r="BM36" i="27" s="1"/>
  <c r="BK36" i="27"/>
  <c r="BJ36" i="27" s="1"/>
  <c r="BH36" i="27"/>
  <c r="BG36" i="27" s="1"/>
  <c r="FU35" i="27"/>
  <c r="FT35" i="27" s="1"/>
  <c r="FR35" i="27"/>
  <c r="FQ35" i="27" s="1"/>
  <c r="FO35" i="27"/>
  <c r="FN35" i="27" s="1"/>
  <c r="FL35" i="27"/>
  <c r="FK35" i="27" s="1"/>
  <c r="FI35" i="27"/>
  <c r="FH35" i="27" s="1"/>
  <c r="FF35" i="27"/>
  <c r="FE35" i="27" s="1"/>
  <c r="FC35" i="27"/>
  <c r="FB35" i="27" s="1"/>
  <c r="EZ35" i="27"/>
  <c r="EY35" i="27" s="1"/>
  <c r="EW35" i="27"/>
  <c r="EV35" i="27" s="1"/>
  <c r="ET35" i="27"/>
  <c r="ES35" i="27" s="1"/>
  <c r="EQ35" i="27"/>
  <c r="EP35" i="27" s="1"/>
  <c r="EN35" i="27"/>
  <c r="EM35" i="27" s="1"/>
  <c r="EK35" i="27"/>
  <c r="EJ35" i="27" s="1"/>
  <c r="EH35" i="27"/>
  <c r="EG35" i="27" s="1"/>
  <c r="EE35" i="27"/>
  <c r="ED35" i="27" s="1"/>
  <c r="EB35" i="27"/>
  <c r="EA35" i="27" s="1"/>
  <c r="DY35" i="27"/>
  <c r="DX35" i="27" s="1"/>
  <c r="DV35" i="27"/>
  <c r="DU35" i="27" s="1"/>
  <c r="DS35" i="27"/>
  <c r="DR35" i="27" s="1"/>
  <c r="DP35" i="27"/>
  <c r="DO35" i="27" s="1"/>
  <c r="DM35" i="27"/>
  <c r="DL35" i="27" s="1"/>
  <c r="DJ35" i="27"/>
  <c r="DI35" i="27" s="1"/>
  <c r="DG35" i="27"/>
  <c r="DF35" i="27" s="1"/>
  <c r="DD35" i="27"/>
  <c r="DC35" i="27" s="1"/>
  <c r="DA35" i="27"/>
  <c r="CZ35" i="27" s="1"/>
  <c r="CX35" i="27"/>
  <c r="CW35" i="27" s="1"/>
  <c r="CU35" i="27"/>
  <c r="CT35" i="27" s="1"/>
  <c r="CR35" i="27"/>
  <c r="CQ35" i="27" s="1"/>
  <c r="CO35" i="27"/>
  <c r="CN35" i="27" s="1"/>
  <c r="CL35" i="27"/>
  <c r="CK35" i="27" s="1"/>
  <c r="CI35" i="27"/>
  <c r="CH35" i="27" s="1"/>
  <c r="CF35" i="27"/>
  <c r="CE35" i="27" s="1"/>
  <c r="CC35" i="27"/>
  <c r="CB35" i="27" s="1"/>
  <c r="BZ35" i="27"/>
  <c r="BY35" i="27" s="1"/>
  <c r="BW35" i="27"/>
  <c r="BV35" i="27" s="1"/>
  <c r="BT35" i="27"/>
  <c r="BS35" i="27" s="1"/>
  <c r="BQ35" i="27"/>
  <c r="BP35" i="27" s="1"/>
  <c r="BN35" i="27"/>
  <c r="BM35" i="27" s="1"/>
  <c r="BK35" i="27"/>
  <c r="BJ35" i="27" s="1"/>
  <c r="BH35" i="27"/>
  <c r="BG35" i="27" s="1"/>
  <c r="FU34" i="27"/>
  <c r="FT34" i="27" s="1"/>
  <c r="FR34" i="27"/>
  <c r="FQ34" i="27" s="1"/>
  <c r="FO34" i="27"/>
  <c r="FN34" i="27" s="1"/>
  <c r="FL34" i="27"/>
  <c r="FK34" i="27" s="1"/>
  <c r="FI34" i="27"/>
  <c r="FH34" i="27" s="1"/>
  <c r="FF34" i="27"/>
  <c r="FE34" i="27" s="1"/>
  <c r="FC34" i="27"/>
  <c r="FB34" i="27" s="1"/>
  <c r="EZ34" i="27"/>
  <c r="EY34" i="27" s="1"/>
  <c r="EW34" i="27"/>
  <c r="EV34" i="27" s="1"/>
  <c r="ET34" i="27"/>
  <c r="ES34" i="27" s="1"/>
  <c r="EQ34" i="27"/>
  <c r="EP34" i="27" s="1"/>
  <c r="EN34" i="27"/>
  <c r="EM34" i="27"/>
  <c r="EK34" i="27"/>
  <c r="EJ34" i="27" s="1"/>
  <c r="EH34" i="27"/>
  <c r="EG34" i="27" s="1"/>
  <c r="EE34" i="27"/>
  <c r="ED34" i="27" s="1"/>
  <c r="EB34" i="27"/>
  <c r="EA34" i="27" s="1"/>
  <c r="DY34" i="27"/>
  <c r="DX34" i="27" s="1"/>
  <c r="DV34" i="27"/>
  <c r="DU34" i="27" s="1"/>
  <c r="DS34" i="27"/>
  <c r="DR34" i="27" s="1"/>
  <c r="DP34" i="27"/>
  <c r="DO34" i="27" s="1"/>
  <c r="DM34" i="27"/>
  <c r="DL34" i="27" s="1"/>
  <c r="DJ34" i="27"/>
  <c r="DI34" i="27" s="1"/>
  <c r="DG34" i="27"/>
  <c r="DF34" i="27" s="1"/>
  <c r="DD34" i="27"/>
  <c r="DC34" i="27" s="1"/>
  <c r="DA34" i="27"/>
  <c r="CZ34" i="27" s="1"/>
  <c r="CX34" i="27"/>
  <c r="CW34" i="27" s="1"/>
  <c r="CU34" i="27"/>
  <c r="CT34" i="27" s="1"/>
  <c r="CR34" i="27"/>
  <c r="CQ34" i="27" s="1"/>
  <c r="CO34" i="27"/>
  <c r="CN34" i="27" s="1"/>
  <c r="CL34" i="27"/>
  <c r="CK34" i="27" s="1"/>
  <c r="CI34" i="27"/>
  <c r="CH34" i="27" s="1"/>
  <c r="CF34" i="27"/>
  <c r="CE34" i="27" s="1"/>
  <c r="CC34" i="27"/>
  <c r="CB34" i="27" s="1"/>
  <c r="BZ34" i="27"/>
  <c r="BY34" i="27" s="1"/>
  <c r="BW34" i="27"/>
  <c r="BV34" i="27" s="1"/>
  <c r="BT34" i="27"/>
  <c r="BS34" i="27" s="1"/>
  <c r="BQ34" i="27"/>
  <c r="BP34" i="27"/>
  <c r="BN34" i="27"/>
  <c r="BM34" i="27" s="1"/>
  <c r="BK34" i="27"/>
  <c r="BJ34" i="27" s="1"/>
  <c r="BH34" i="27"/>
  <c r="BG34" i="27" s="1"/>
  <c r="FU33" i="27"/>
  <c r="FT33" i="27" s="1"/>
  <c r="FR33" i="27"/>
  <c r="FQ33" i="27" s="1"/>
  <c r="FO33" i="27"/>
  <c r="FN33" i="27" s="1"/>
  <c r="FL33" i="27"/>
  <c r="FK33" i="27" s="1"/>
  <c r="FI33" i="27"/>
  <c r="FH33" i="27" s="1"/>
  <c r="FF33" i="27"/>
  <c r="FE33" i="27" s="1"/>
  <c r="FC33" i="27"/>
  <c r="FB33" i="27" s="1"/>
  <c r="EZ33" i="27"/>
  <c r="EY33" i="27" s="1"/>
  <c r="EW33" i="27"/>
  <c r="EV33" i="27" s="1"/>
  <c r="ET33" i="27"/>
  <c r="ES33" i="27" s="1"/>
  <c r="EQ33" i="27"/>
  <c r="EP33" i="27" s="1"/>
  <c r="EN33" i="27"/>
  <c r="EM33" i="27" s="1"/>
  <c r="EK33" i="27"/>
  <c r="EJ33" i="27" s="1"/>
  <c r="EH33" i="27"/>
  <c r="EG33" i="27" s="1"/>
  <c r="EE33" i="27"/>
  <c r="ED33" i="27" s="1"/>
  <c r="EB33" i="27"/>
  <c r="EA33" i="27" s="1"/>
  <c r="DY33" i="27"/>
  <c r="DX33" i="27" s="1"/>
  <c r="DV33" i="27"/>
  <c r="DU33" i="27" s="1"/>
  <c r="DS33" i="27"/>
  <c r="DR33" i="27" s="1"/>
  <c r="DP33" i="27"/>
  <c r="DO33" i="27" s="1"/>
  <c r="DM33" i="27"/>
  <c r="DL33" i="27" s="1"/>
  <c r="DJ33" i="27"/>
  <c r="DI33" i="27" s="1"/>
  <c r="DG33" i="27"/>
  <c r="DF33" i="27" s="1"/>
  <c r="DD33" i="27"/>
  <c r="DC33" i="27" s="1"/>
  <c r="DA33" i="27"/>
  <c r="CZ33" i="27" s="1"/>
  <c r="CX33" i="27"/>
  <c r="CW33" i="27" s="1"/>
  <c r="CU33" i="27"/>
  <c r="CT33" i="27" s="1"/>
  <c r="CR33" i="27"/>
  <c r="CQ33" i="27" s="1"/>
  <c r="CO33" i="27"/>
  <c r="CN33" i="27" s="1"/>
  <c r="CL33" i="27"/>
  <c r="CK33" i="27" s="1"/>
  <c r="CI33" i="27"/>
  <c r="CH33" i="27" s="1"/>
  <c r="CF33" i="27"/>
  <c r="CE33" i="27" s="1"/>
  <c r="CC33" i="27"/>
  <c r="CB33" i="27" s="1"/>
  <c r="BZ33" i="27"/>
  <c r="BY33" i="27" s="1"/>
  <c r="BW33" i="27"/>
  <c r="BV33" i="27" s="1"/>
  <c r="BT33" i="27"/>
  <c r="BS33" i="27" s="1"/>
  <c r="BQ33" i="27"/>
  <c r="BP33" i="27" s="1"/>
  <c r="BN33" i="27"/>
  <c r="BM33" i="27" s="1"/>
  <c r="BK33" i="27"/>
  <c r="BJ33" i="27" s="1"/>
  <c r="BH33" i="27"/>
  <c r="BG33" i="27" s="1"/>
  <c r="FU32" i="27"/>
  <c r="FT32" i="27" s="1"/>
  <c r="FR32" i="27"/>
  <c r="FQ32" i="27" s="1"/>
  <c r="FO32" i="27"/>
  <c r="FN32" i="27" s="1"/>
  <c r="FL32" i="27"/>
  <c r="FK32" i="27" s="1"/>
  <c r="FI32" i="27"/>
  <c r="FH32" i="27" s="1"/>
  <c r="FF32" i="27"/>
  <c r="FE32" i="27" s="1"/>
  <c r="FC32" i="27"/>
  <c r="FB32" i="27" s="1"/>
  <c r="EZ32" i="27"/>
  <c r="EY32" i="27" s="1"/>
  <c r="EW32" i="27"/>
  <c r="EV32" i="27" s="1"/>
  <c r="ET32" i="27"/>
  <c r="ES32" i="27" s="1"/>
  <c r="EQ32" i="27"/>
  <c r="EP32" i="27" s="1"/>
  <c r="EN32" i="27"/>
  <c r="EM32" i="27" s="1"/>
  <c r="EK32" i="27"/>
  <c r="EJ32" i="27" s="1"/>
  <c r="EH32" i="27"/>
  <c r="EG32" i="27" s="1"/>
  <c r="EE32" i="27"/>
  <c r="ED32" i="27" s="1"/>
  <c r="EB32" i="27"/>
  <c r="EA32" i="27" s="1"/>
  <c r="DY32" i="27"/>
  <c r="DX32" i="27" s="1"/>
  <c r="DV32" i="27"/>
  <c r="DU32" i="27" s="1"/>
  <c r="DS32" i="27"/>
  <c r="DR32" i="27" s="1"/>
  <c r="DP32" i="27"/>
  <c r="DO32" i="27" s="1"/>
  <c r="DM32" i="27"/>
  <c r="DL32" i="27" s="1"/>
  <c r="DJ32" i="27"/>
  <c r="DI32" i="27" s="1"/>
  <c r="DG32" i="27"/>
  <c r="DF32" i="27" s="1"/>
  <c r="DD32" i="27"/>
  <c r="DC32" i="27" s="1"/>
  <c r="DA32" i="27"/>
  <c r="CZ32" i="27" s="1"/>
  <c r="CX32" i="27"/>
  <c r="CW32" i="27" s="1"/>
  <c r="CU32" i="27"/>
  <c r="CT32" i="27" s="1"/>
  <c r="CR32" i="27"/>
  <c r="CQ32" i="27" s="1"/>
  <c r="CO32" i="27"/>
  <c r="CN32" i="27" s="1"/>
  <c r="CL32" i="27"/>
  <c r="CK32" i="27" s="1"/>
  <c r="CI32" i="27"/>
  <c r="CH32" i="27" s="1"/>
  <c r="CF32" i="27"/>
  <c r="CE32" i="27" s="1"/>
  <c r="CC32" i="27"/>
  <c r="CB32" i="27" s="1"/>
  <c r="BZ32" i="27"/>
  <c r="BY32" i="27" s="1"/>
  <c r="BW32" i="27"/>
  <c r="BV32" i="27" s="1"/>
  <c r="BT32" i="27"/>
  <c r="BS32" i="27" s="1"/>
  <c r="BQ32" i="27"/>
  <c r="BP32" i="27" s="1"/>
  <c r="BN32" i="27"/>
  <c r="BM32" i="27" s="1"/>
  <c r="BK32" i="27"/>
  <c r="BJ32" i="27" s="1"/>
  <c r="BH32" i="27"/>
  <c r="BG32" i="27" s="1"/>
  <c r="FU31" i="27"/>
  <c r="FT31" i="27" s="1"/>
  <c r="FR31" i="27"/>
  <c r="FQ31" i="27" s="1"/>
  <c r="FO31" i="27"/>
  <c r="FN31" i="27" s="1"/>
  <c r="FL31" i="27"/>
  <c r="FK31" i="27" s="1"/>
  <c r="FI31" i="27"/>
  <c r="FH31" i="27" s="1"/>
  <c r="FF31" i="27"/>
  <c r="FE31" i="27" s="1"/>
  <c r="FC31" i="27"/>
  <c r="FB31" i="27" s="1"/>
  <c r="EZ31" i="27"/>
  <c r="EY31" i="27" s="1"/>
  <c r="EW31" i="27"/>
  <c r="EV31" i="27" s="1"/>
  <c r="ET31" i="27"/>
  <c r="ES31" i="27" s="1"/>
  <c r="EQ31" i="27"/>
  <c r="EP31" i="27" s="1"/>
  <c r="EN31" i="27"/>
  <c r="EM31" i="27" s="1"/>
  <c r="EK31" i="27"/>
  <c r="EJ31" i="27" s="1"/>
  <c r="EH31" i="27"/>
  <c r="EG31" i="27" s="1"/>
  <c r="EE31" i="27"/>
  <c r="ED31" i="27" s="1"/>
  <c r="EB31" i="27"/>
  <c r="EA31" i="27" s="1"/>
  <c r="DY31" i="27"/>
  <c r="DX31" i="27" s="1"/>
  <c r="DV31" i="27"/>
  <c r="DU31" i="27" s="1"/>
  <c r="DS31" i="27"/>
  <c r="DR31" i="27" s="1"/>
  <c r="DP31" i="27"/>
  <c r="DO31" i="27" s="1"/>
  <c r="DM31" i="27"/>
  <c r="DL31" i="27" s="1"/>
  <c r="DJ31" i="27"/>
  <c r="DI31" i="27" s="1"/>
  <c r="DG31" i="27"/>
  <c r="DF31" i="27" s="1"/>
  <c r="DD31" i="27"/>
  <c r="DC31" i="27" s="1"/>
  <c r="DA31" i="27"/>
  <c r="CZ31" i="27" s="1"/>
  <c r="CX31" i="27"/>
  <c r="CW31" i="27" s="1"/>
  <c r="CU31" i="27"/>
  <c r="CT31" i="27" s="1"/>
  <c r="CR31" i="27"/>
  <c r="CQ31" i="27" s="1"/>
  <c r="CO31" i="27"/>
  <c r="CN31" i="27" s="1"/>
  <c r="CL31" i="27"/>
  <c r="CK31" i="27" s="1"/>
  <c r="CI31" i="27"/>
  <c r="CH31" i="27" s="1"/>
  <c r="CF31" i="27"/>
  <c r="CE31" i="27" s="1"/>
  <c r="CC31" i="27"/>
  <c r="CB31" i="27" s="1"/>
  <c r="BZ31" i="27"/>
  <c r="BY31" i="27" s="1"/>
  <c r="BW31" i="27"/>
  <c r="BV31" i="27" s="1"/>
  <c r="BT31" i="27"/>
  <c r="BS31" i="27" s="1"/>
  <c r="BQ31" i="27"/>
  <c r="BP31" i="27" s="1"/>
  <c r="BN31" i="27"/>
  <c r="BM31" i="27" s="1"/>
  <c r="BK31" i="27"/>
  <c r="BJ31" i="27" s="1"/>
  <c r="BH31" i="27"/>
  <c r="BG31" i="27" s="1"/>
  <c r="FU30" i="27"/>
  <c r="FT30" i="27" s="1"/>
  <c r="FR30" i="27"/>
  <c r="FQ30" i="27" s="1"/>
  <c r="FO30" i="27"/>
  <c r="FN30" i="27" s="1"/>
  <c r="FL30" i="27"/>
  <c r="FK30" i="27" s="1"/>
  <c r="FI30" i="27"/>
  <c r="FH30" i="27" s="1"/>
  <c r="FF30" i="27"/>
  <c r="FE30" i="27" s="1"/>
  <c r="FC30" i="27"/>
  <c r="FB30" i="27" s="1"/>
  <c r="EZ30" i="27"/>
  <c r="EY30" i="27"/>
  <c r="EW30" i="27"/>
  <c r="EV30" i="27" s="1"/>
  <c r="ET30" i="27"/>
  <c r="ES30" i="27" s="1"/>
  <c r="EQ30" i="27"/>
  <c r="EP30" i="27" s="1"/>
  <c r="EN30" i="27"/>
  <c r="EM30" i="27" s="1"/>
  <c r="EK30" i="27"/>
  <c r="EJ30" i="27" s="1"/>
  <c r="EH30" i="27"/>
  <c r="EG30" i="27" s="1"/>
  <c r="EE30" i="27"/>
  <c r="ED30" i="27" s="1"/>
  <c r="EB30" i="27"/>
  <c r="EA30" i="27" s="1"/>
  <c r="DY30" i="27"/>
  <c r="DX30" i="27" s="1"/>
  <c r="DV30" i="27"/>
  <c r="DU30" i="27" s="1"/>
  <c r="DS30" i="27"/>
  <c r="DR30" i="27" s="1"/>
  <c r="DP30" i="27"/>
  <c r="DO30" i="27" s="1"/>
  <c r="DM30" i="27"/>
  <c r="DL30" i="27" s="1"/>
  <c r="DJ30" i="27"/>
  <c r="DI30" i="27" s="1"/>
  <c r="DG30" i="27"/>
  <c r="DF30" i="27" s="1"/>
  <c r="DD30" i="27"/>
  <c r="DC30" i="27" s="1"/>
  <c r="DA30" i="27"/>
  <c r="CZ30" i="27" s="1"/>
  <c r="CX30" i="27"/>
  <c r="CW30" i="27" s="1"/>
  <c r="CU30" i="27"/>
  <c r="CT30" i="27" s="1"/>
  <c r="CR30" i="27"/>
  <c r="CQ30" i="27" s="1"/>
  <c r="CO30" i="27"/>
  <c r="CN30" i="27" s="1"/>
  <c r="CL30" i="27"/>
  <c r="CK30" i="27" s="1"/>
  <c r="CI30" i="27"/>
  <c r="CH30" i="27" s="1"/>
  <c r="CF30" i="27"/>
  <c r="CE30" i="27" s="1"/>
  <c r="CC30" i="27"/>
  <c r="CB30" i="27" s="1"/>
  <c r="BZ30" i="27"/>
  <c r="BY30" i="27" s="1"/>
  <c r="BW30" i="27"/>
  <c r="BV30" i="27" s="1"/>
  <c r="BT30" i="27"/>
  <c r="BS30" i="27" s="1"/>
  <c r="BQ30" i="27"/>
  <c r="BP30" i="27" s="1"/>
  <c r="BN30" i="27"/>
  <c r="BM30" i="27" s="1"/>
  <c r="BK30" i="27"/>
  <c r="BJ30" i="27" s="1"/>
  <c r="BH30" i="27"/>
  <c r="BG30" i="27" s="1"/>
  <c r="FU29" i="27"/>
  <c r="FT29" i="27" s="1"/>
  <c r="FR29" i="27"/>
  <c r="FQ29" i="27" s="1"/>
  <c r="FO29" i="27"/>
  <c r="FN29" i="27" s="1"/>
  <c r="FL29" i="27"/>
  <c r="FK29" i="27" s="1"/>
  <c r="FI29" i="27"/>
  <c r="FH29" i="27" s="1"/>
  <c r="FF29" i="27"/>
  <c r="FE29" i="27" s="1"/>
  <c r="FC29" i="27"/>
  <c r="FB29" i="27" s="1"/>
  <c r="EZ29" i="27"/>
  <c r="EY29" i="27" s="1"/>
  <c r="EW29" i="27"/>
  <c r="EV29" i="27" s="1"/>
  <c r="ET29" i="27"/>
  <c r="ES29" i="27" s="1"/>
  <c r="EQ29" i="27"/>
  <c r="EP29" i="27" s="1"/>
  <c r="EN29" i="27"/>
  <c r="EM29" i="27" s="1"/>
  <c r="EK29" i="27"/>
  <c r="EJ29" i="27" s="1"/>
  <c r="EH29" i="27"/>
  <c r="EG29" i="27" s="1"/>
  <c r="EE29" i="27"/>
  <c r="ED29" i="27" s="1"/>
  <c r="EB29" i="27"/>
  <c r="EA29" i="27" s="1"/>
  <c r="DY29" i="27"/>
  <c r="DX29" i="27" s="1"/>
  <c r="DV29" i="27"/>
  <c r="DU29" i="27" s="1"/>
  <c r="DS29" i="27"/>
  <c r="DR29" i="27" s="1"/>
  <c r="DP29" i="27"/>
  <c r="DO29" i="27" s="1"/>
  <c r="DM29" i="27"/>
  <c r="DL29" i="27" s="1"/>
  <c r="DJ29" i="27"/>
  <c r="DI29" i="27" s="1"/>
  <c r="DG29" i="27"/>
  <c r="DF29" i="27" s="1"/>
  <c r="DD29" i="27"/>
  <c r="DC29" i="27" s="1"/>
  <c r="DA29" i="27"/>
  <c r="CZ29" i="27" s="1"/>
  <c r="CX29" i="27"/>
  <c r="CW29" i="27" s="1"/>
  <c r="CU29" i="27"/>
  <c r="CT29" i="27" s="1"/>
  <c r="CR29" i="27"/>
  <c r="CQ29" i="27" s="1"/>
  <c r="CO29" i="27"/>
  <c r="CN29" i="27" s="1"/>
  <c r="CL29" i="27"/>
  <c r="CK29" i="27" s="1"/>
  <c r="CI29" i="27"/>
  <c r="CH29" i="27" s="1"/>
  <c r="CF29" i="27"/>
  <c r="CE29" i="27" s="1"/>
  <c r="CC29" i="27"/>
  <c r="CB29" i="27" s="1"/>
  <c r="BZ29" i="27"/>
  <c r="BY29" i="27" s="1"/>
  <c r="BW29" i="27"/>
  <c r="BV29" i="27" s="1"/>
  <c r="BT29" i="27"/>
  <c r="BS29" i="27" s="1"/>
  <c r="BQ29" i="27"/>
  <c r="BP29" i="27" s="1"/>
  <c r="BN29" i="27"/>
  <c r="BM29" i="27" s="1"/>
  <c r="BK29" i="27"/>
  <c r="BJ29" i="27" s="1"/>
  <c r="BH29" i="27"/>
  <c r="BG29" i="27" s="1"/>
  <c r="FU27" i="27"/>
  <c r="FT27" i="27" s="1"/>
  <c r="FR27" i="27"/>
  <c r="FQ27" i="27" s="1"/>
  <c r="FO27" i="27"/>
  <c r="FN27" i="27" s="1"/>
  <c r="FL27" i="27"/>
  <c r="FK27" i="27" s="1"/>
  <c r="FI27" i="27"/>
  <c r="FH27" i="27" s="1"/>
  <c r="FF27" i="27"/>
  <c r="FE27" i="27" s="1"/>
  <c r="FC27" i="27"/>
  <c r="FB27" i="27" s="1"/>
  <c r="EZ27" i="27"/>
  <c r="EY27" i="27" s="1"/>
  <c r="EW27" i="27"/>
  <c r="EV27" i="27" s="1"/>
  <c r="ET27" i="27"/>
  <c r="ES27" i="27" s="1"/>
  <c r="EQ27" i="27"/>
  <c r="EP27" i="27" s="1"/>
  <c r="EN27" i="27"/>
  <c r="EM27" i="27" s="1"/>
  <c r="EK27" i="27"/>
  <c r="EJ27" i="27" s="1"/>
  <c r="EH27" i="27"/>
  <c r="EG27" i="27" s="1"/>
  <c r="EE27" i="27"/>
  <c r="ED27" i="27" s="1"/>
  <c r="EB27" i="27"/>
  <c r="EA27" i="27" s="1"/>
  <c r="DY27" i="27"/>
  <c r="DX27" i="27" s="1"/>
  <c r="DV27" i="27"/>
  <c r="DU27" i="27" s="1"/>
  <c r="DS27" i="27"/>
  <c r="DR27" i="27" s="1"/>
  <c r="DP27" i="27"/>
  <c r="DO27" i="27" s="1"/>
  <c r="DM27" i="27"/>
  <c r="DL27" i="27" s="1"/>
  <c r="DJ27" i="27"/>
  <c r="DI27" i="27" s="1"/>
  <c r="DG27" i="27"/>
  <c r="DF27" i="27" s="1"/>
  <c r="DD27" i="27"/>
  <c r="DC27" i="27" s="1"/>
  <c r="DA27" i="27"/>
  <c r="CZ27" i="27" s="1"/>
  <c r="CX27" i="27"/>
  <c r="CW27" i="27" s="1"/>
  <c r="CU27" i="27"/>
  <c r="CT27" i="27" s="1"/>
  <c r="CR27" i="27"/>
  <c r="CQ27" i="27" s="1"/>
  <c r="CO27" i="27"/>
  <c r="CN27" i="27" s="1"/>
  <c r="CL27" i="27"/>
  <c r="CK27" i="27" s="1"/>
  <c r="CI27" i="27"/>
  <c r="CH27" i="27" s="1"/>
  <c r="CF27" i="27"/>
  <c r="CE27" i="27" s="1"/>
  <c r="CC27" i="27"/>
  <c r="CB27" i="27" s="1"/>
  <c r="BZ27" i="27"/>
  <c r="BY27" i="27" s="1"/>
  <c r="BW27" i="27"/>
  <c r="BV27" i="27" s="1"/>
  <c r="BT27" i="27"/>
  <c r="BS27" i="27" s="1"/>
  <c r="BQ27" i="27"/>
  <c r="BP27" i="27" s="1"/>
  <c r="BN27" i="27"/>
  <c r="BM27" i="27" s="1"/>
  <c r="BK27" i="27"/>
  <c r="BJ27" i="27" s="1"/>
  <c r="BH27" i="27"/>
  <c r="BG27" i="27" s="1"/>
  <c r="FU26" i="27"/>
  <c r="FT26" i="27" s="1"/>
  <c r="FR26" i="27"/>
  <c r="FQ26" i="27" s="1"/>
  <c r="FO26" i="27"/>
  <c r="FN26" i="27" s="1"/>
  <c r="FL26" i="27"/>
  <c r="FK26" i="27" s="1"/>
  <c r="FI26" i="27"/>
  <c r="FH26" i="27" s="1"/>
  <c r="FF26" i="27"/>
  <c r="FE26" i="27" s="1"/>
  <c r="FC26" i="27"/>
  <c r="FB26" i="27" s="1"/>
  <c r="EZ26" i="27"/>
  <c r="EY26" i="27" s="1"/>
  <c r="EW26" i="27"/>
  <c r="EV26" i="27" s="1"/>
  <c r="ET26" i="27"/>
  <c r="ES26" i="27" s="1"/>
  <c r="EQ26" i="27"/>
  <c r="EP26" i="27" s="1"/>
  <c r="EN26" i="27"/>
  <c r="EM26" i="27" s="1"/>
  <c r="EK26" i="27"/>
  <c r="EJ26" i="27" s="1"/>
  <c r="EH26" i="27"/>
  <c r="EG26" i="27" s="1"/>
  <c r="EE26" i="27"/>
  <c r="ED26" i="27" s="1"/>
  <c r="EB26" i="27"/>
  <c r="EA26" i="27" s="1"/>
  <c r="DY26" i="27"/>
  <c r="DX26" i="27" s="1"/>
  <c r="DV26" i="27"/>
  <c r="DU26" i="27" s="1"/>
  <c r="DS26" i="27"/>
  <c r="DR26" i="27" s="1"/>
  <c r="DP26" i="27"/>
  <c r="DO26" i="27" s="1"/>
  <c r="DM26" i="27"/>
  <c r="DL26" i="27" s="1"/>
  <c r="DJ26" i="27"/>
  <c r="DI26" i="27" s="1"/>
  <c r="DG26" i="27"/>
  <c r="DF26" i="27" s="1"/>
  <c r="DD26" i="27"/>
  <c r="DC26" i="27" s="1"/>
  <c r="DA26" i="27"/>
  <c r="CZ26" i="27" s="1"/>
  <c r="CX26" i="27"/>
  <c r="CW26" i="27" s="1"/>
  <c r="CU26" i="27"/>
  <c r="CT26" i="27" s="1"/>
  <c r="CR26" i="27"/>
  <c r="CQ26" i="27" s="1"/>
  <c r="CO26" i="27"/>
  <c r="CN26" i="27" s="1"/>
  <c r="CL26" i="27"/>
  <c r="CK26" i="27" s="1"/>
  <c r="CI26" i="27"/>
  <c r="CH26" i="27" s="1"/>
  <c r="CF26" i="27"/>
  <c r="CE26" i="27" s="1"/>
  <c r="CC26" i="27"/>
  <c r="CB26" i="27" s="1"/>
  <c r="BZ26" i="27"/>
  <c r="BY26" i="27" s="1"/>
  <c r="BW26" i="27"/>
  <c r="BV26" i="27" s="1"/>
  <c r="BT26" i="27"/>
  <c r="BS26" i="27" s="1"/>
  <c r="BQ26" i="27"/>
  <c r="BP26" i="27" s="1"/>
  <c r="BN26" i="27"/>
  <c r="BM26" i="27" s="1"/>
  <c r="BK26" i="27"/>
  <c r="BJ26" i="27" s="1"/>
  <c r="BH26" i="27"/>
  <c r="BG26" i="27" s="1"/>
  <c r="FU25" i="27"/>
  <c r="FT25" i="27" s="1"/>
  <c r="FR25" i="27"/>
  <c r="FQ25" i="27" s="1"/>
  <c r="FO25" i="27"/>
  <c r="FN25" i="27" s="1"/>
  <c r="FL25" i="27"/>
  <c r="FK25" i="27" s="1"/>
  <c r="FI25" i="27"/>
  <c r="FH25" i="27" s="1"/>
  <c r="FF25" i="27"/>
  <c r="FE25" i="27" s="1"/>
  <c r="FC25" i="27"/>
  <c r="FB25" i="27" s="1"/>
  <c r="EZ25" i="27"/>
  <c r="EY25" i="27" s="1"/>
  <c r="EW25" i="27"/>
  <c r="EV25" i="27" s="1"/>
  <c r="ET25" i="27"/>
  <c r="ES25" i="27" s="1"/>
  <c r="EQ25" i="27"/>
  <c r="EP25" i="27" s="1"/>
  <c r="EN25" i="27"/>
  <c r="EM25" i="27" s="1"/>
  <c r="EK25" i="27"/>
  <c r="EJ25" i="27" s="1"/>
  <c r="EH25" i="27"/>
  <c r="EG25" i="27" s="1"/>
  <c r="EE25" i="27"/>
  <c r="ED25" i="27" s="1"/>
  <c r="EB25" i="27"/>
  <c r="EA25" i="27" s="1"/>
  <c r="DY25" i="27"/>
  <c r="DX25" i="27" s="1"/>
  <c r="DV25" i="27"/>
  <c r="DU25" i="27" s="1"/>
  <c r="DS25" i="27"/>
  <c r="DR25" i="27"/>
  <c r="DP25" i="27"/>
  <c r="DO25" i="27" s="1"/>
  <c r="DM25" i="27"/>
  <c r="DL25" i="27" s="1"/>
  <c r="DJ25" i="27"/>
  <c r="DI25" i="27" s="1"/>
  <c r="DG25" i="27"/>
  <c r="DF25" i="27" s="1"/>
  <c r="DD25" i="27"/>
  <c r="DC25" i="27" s="1"/>
  <c r="DA25" i="27"/>
  <c r="CZ25" i="27" s="1"/>
  <c r="CX25" i="27"/>
  <c r="CW25" i="27" s="1"/>
  <c r="CU25" i="27"/>
  <c r="CT25" i="27" s="1"/>
  <c r="CR25" i="27"/>
  <c r="CQ25" i="27" s="1"/>
  <c r="CO25" i="27"/>
  <c r="CN25" i="27" s="1"/>
  <c r="CL25" i="27"/>
  <c r="CK25" i="27" s="1"/>
  <c r="CI25" i="27"/>
  <c r="CH25" i="27" s="1"/>
  <c r="CF25" i="27"/>
  <c r="CE25" i="27" s="1"/>
  <c r="CC25" i="27"/>
  <c r="CB25" i="27" s="1"/>
  <c r="BZ25" i="27"/>
  <c r="BY25" i="27" s="1"/>
  <c r="BW25" i="27"/>
  <c r="BV25" i="27" s="1"/>
  <c r="BT25" i="27"/>
  <c r="BS25" i="27" s="1"/>
  <c r="BQ25" i="27"/>
  <c r="BP25" i="27" s="1"/>
  <c r="BN25" i="27"/>
  <c r="BM25" i="27" s="1"/>
  <c r="BK25" i="27"/>
  <c r="BJ25" i="27"/>
  <c r="BH25" i="27"/>
  <c r="BG25" i="27" s="1"/>
  <c r="FU24" i="27"/>
  <c r="FT24" i="27" s="1"/>
  <c r="FR24" i="27"/>
  <c r="FQ24" i="27" s="1"/>
  <c r="FO24" i="27"/>
  <c r="FN24" i="27" s="1"/>
  <c r="FL24" i="27"/>
  <c r="FK24" i="27" s="1"/>
  <c r="FI24" i="27"/>
  <c r="FH24" i="27" s="1"/>
  <c r="FF24" i="27"/>
  <c r="FE24" i="27" s="1"/>
  <c r="FC24" i="27"/>
  <c r="FB24" i="27" s="1"/>
  <c r="EZ24" i="27"/>
  <c r="EY24" i="27" s="1"/>
  <c r="EW24" i="27"/>
  <c r="EV24" i="27" s="1"/>
  <c r="ET24" i="27"/>
  <c r="ES24" i="27" s="1"/>
  <c r="EQ24" i="27"/>
  <c r="EP24" i="27" s="1"/>
  <c r="EN24" i="27"/>
  <c r="EM24" i="27" s="1"/>
  <c r="EK24" i="27"/>
  <c r="EJ24" i="27" s="1"/>
  <c r="EH24" i="27"/>
  <c r="EG24" i="27" s="1"/>
  <c r="EE24" i="27"/>
  <c r="ED24" i="27" s="1"/>
  <c r="EB24" i="27"/>
  <c r="EA24" i="27" s="1"/>
  <c r="DY24" i="27"/>
  <c r="DX24" i="27" s="1"/>
  <c r="DV24" i="27"/>
  <c r="DU24" i="27" s="1"/>
  <c r="DS24" i="27"/>
  <c r="DR24" i="27" s="1"/>
  <c r="DP24" i="27"/>
  <c r="DO24" i="27" s="1"/>
  <c r="DM24" i="27"/>
  <c r="DL24" i="27" s="1"/>
  <c r="DJ24" i="27"/>
  <c r="DI24" i="27" s="1"/>
  <c r="DG24" i="27"/>
  <c r="DF24" i="27" s="1"/>
  <c r="DD24" i="27"/>
  <c r="DC24" i="27" s="1"/>
  <c r="DA24" i="27"/>
  <c r="CZ24" i="27" s="1"/>
  <c r="CX24" i="27"/>
  <c r="CW24" i="27" s="1"/>
  <c r="CU24" i="27"/>
  <c r="CT24" i="27" s="1"/>
  <c r="CR24" i="27"/>
  <c r="CQ24" i="27" s="1"/>
  <c r="CO24" i="27"/>
  <c r="CN24" i="27" s="1"/>
  <c r="CL24" i="27"/>
  <c r="CK24" i="27" s="1"/>
  <c r="CI24" i="27"/>
  <c r="CH24" i="27" s="1"/>
  <c r="CF24" i="27"/>
  <c r="CE24" i="27" s="1"/>
  <c r="CC24" i="27"/>
  <c r="CB24" i="27" s="1"/>
  <c r="BZ24" i="27"/>
  <c r="BY24" i="27" s="1"/>
  <c r="BW24" i="27"/>
  <c r="BV24" i="27" s="1"/>
  <c r="BT24" i="27"/>
  <c r="BS24" i="27" s="1"/>
  <c r="BQ24" i="27"/>
  <c r="BP24" i="27" s="1"/>
  <c r="BN24" i="27"/>
  <c r="BK24" i="27"/>
  <c r="BH24" i="27"/>
  <c r="FT23" i="27"/>
  <c r="FQ23" i="27"/>
  <c r="FN23" i="27"/>
  <c r="FK23" i="27"/>
  <c r="FH23" i="27"/>
  <c r="FE23" i="27"/>
  <c r="FB23" i="27"/>
  <c r="EY23" i="27"/>
  <c r="EV23" i="27"/>
  <c r="ES23" i="27"/>
  <c r="EP23" i="27"/>
  <c r="EM23" i="27"/>
  <c r="EJ23" i="27"/>
  <c r="EG23" i="27"/>
  <c r="ED23" i="27"/>
  <c r="EA23" i="27"/>
  <c r="DX23" i="27"/>
  <c r="DU23" i="27"/>
  <c r="DR23" i="27"/>
  <c r="DO23" i="27"/>
  <c r="DL23" i="27"/>
  <c r="DI23" i="27"/>
  <c r="DF23" i="27"/>
  <c r="DC23" i="27"/>
  <c r="CZ23" i="27"/>
  <c r="CW23" i="27"/>
  <c r="CT23" i="27"/>
  <c r="CQ23" i="27"/>
  <c r="CN23" i="27"/>
  <c r="CK23" i="27"/>
  <c r="CH23" i="27"/>
  <c r="CE23" i="27"/>
  <c r="CB23" i="27"/>
  <c r="BY23" i="27"/>
  <c r="BV23" i="27"/>
  <c r="BS23" i="27"/>
  <c r="BP23" i="27"/>
  <c r="FO22" i="27"/>
  <c r="FN22" i="27" s="1"/>
  <c r="FL22" i="27"/>
  <c r="FK22" i="27" s="1"/>
  <c r="FI22" i="27"/>
  <c r="FH22" i="27" s="1"/>
  <c r="FF22" i="27"/>
  <c r="FE22" i="27" s="1"/>
  <c r="FC22" i="27"/>
  <c r="FB22" i="27" s="1"/>
  <c r="EZ22" i="27"/>
  <c r="EY22" i="27" s="1"/>
  <c r="EW22" i="27"/>
  <c r="EV22" i="27" s="1"/>
  <c r="ET22" i="27"/>
  <c r="ES22" i="27" s="1"/>
  <c r="EQ22" i="27"/>
  <c r="EP22" i="27" s="1"/>
  <c r="EN22" i="27"/>
  <c r="EM22" i="27" s="1"/>
  <c r="EK22" i="27"/>
  <c r="EJ22" i="27" s="1"/>
  <c r="EH22" i="27"/>
  <c r="EG22" i="27" s="1"/>
  <c r="EE22" i="27"/>
  <c r="ED22" i="27" s="1"/>
  <c r="EB22" i="27"/>
  <c r="EA22" i="27" s="1"/>
  <c r="DY22" i="27"/>
  <c r="DX22" i="27" s="1"/>
  <c r="DV22" i="27"/>
  <c r="DU22" i="27" s="1"/>
  <c r="DP22" i="27"/>
  <c r="DO22" i="27" s="1"/>
  <c r="DA22" i="27"/>
  <c r="CZ22" i="27" s="1"/>
  <c r="CX22" i="27"/>
  <c r="CW22" i="27" s="1"/>
  <c r="CU22" i="27"/>
  <c r="CT22" i="27" s="1"/>
  <c r="CO22" i="27"/>
  <c r="CN22" i="27" s="1"/>
  <c r="CI22" i="27"/>
  <c r="CH22" i="27" s="1"/>
  <c r="BQ22" i="27"/>
  <c r="BP22" i="27" s="1"/>
  <c r="BN22" i="27"/>
  <c r="BM22" i="27" s="1"/>
  <c r="BK22" i="27"/>
  <c r="BJ22" i="27" s="1"/>
  <c r="BH22" i="27"/>
  <c r="BG22" i="27" s="1"/>
  <c r="FC21" i="27"/>
  <c r="FB21" i="27" s="1"/>
  <c r="EN21" i="27"/>
  <c r="EM21" i="27" s="1"/>
  <c r="DV21" i="27"/>
  <c r="DU21" i="27" s="1"/>
  <c r="CU21" i="27"/>
  <c r="CT21" i="27" s="1"/>
  <c r="FU9" i="27"/>
  <c r="FT9" i="27" s="1"/>
  <c r="FR9" i="27"/>
  <c r="FQ9" i="27" s="1"/>
  <c r="FO9" i="27"/>
  <c r="FN9" i="27" s="1"/>
  <c r="FL9" i="27"/>
  <c r="FK9" i="27" s="1"/>
  <c r="FI9" i="27"/>
  <c r="FH9" i="27" s="1"/>
  <c r="FF9" i="27"/>
  <c r="FE9" i="27" s="1"/>
  <c r="FC9" i="27"/>
  <c r="FB9" i="27" s="1"/>
  <c r="EZ9" i="27"/>
  <c r="EY9" i="27" s="1"/>
  <c r="EW9" i="27"/>
  <c r="EV9" i="27" s="1"/>
  <c r="ET9" i="27"/>
  <c r="ES9" i="27" s="1"/>
  <c r="EQ9" i="27"/>
  <c r="EP9" i="27" s="1"/>
  <c r="EN9" i="27"/>
  <c r="EM9" i="27" s="1"/>
  <c r="EK9" i="27"/>
  <c r="EJ9" i="27" s="1"/>
  <c r="EH9" i="27"/>
  <c r="EG9" i="27" s="1"/>
  <c r="EE9" i="27"/>
  <c r="ED9" i="27" s="1"/>
  <c r="EB9" i="27"/>
  <c r="EA9" i="27" s="1"/>
  <c r="DY9" i="27"/>
  <c r="DX9" i="27" s="1"/>
  <c r="DV9" i="27"/>
  <c r="DU9" i="27" s="1"/>
  <c r="DS9" i="27"/>
  <c r="DR9" i="27" s="1"/>
  <c r="DP9" i="27"/>
  <c r="DO9" i="27" s="1"/>
  <c r="DM9" i="27"/>
  <c r="DL9" i="27" s="1"/>
  <c r="DJ9" i="27"/>
  <c r="DI9" i="27" s="1"/>
  <c r="DG9" i="27"/>
  <c r="DF9" i="27" s="1"/>
  <c r="DD9" i="27"/>
  <c r="DC9" i="27" s="1"/>
  <c r="DA9" i="27"/>
  <c r="CZ9" i="27" s="1"/>
  <c r="CX9" i="27"/>
  <c r="CW9" i="27" s="1"/>
  <c r="CU9" i="27"/>
  <c r="CT9" i="27" s="1"/>
  <c r="CR9" i="27"/>
  <c r="CQ9" i="27" s="1"/>
  <c r="CO9" i="27"/>
  <c r="CN9" i="27" s="1"/>
  <c r="CL9" i="27"/>
  <c r="CK9" i="27" s="1"/>
  <c r="CI9" i="27"/>
  <c r="CH9" i="27" s="1"/>
  <c r="CF9" i="27"/>
  <c r="CE9" i="27" s="1"/>
  <c r="CC9" i="27"/>
  <c r="CB9" i="27" s="1"/>
  <c r="BZ9" i="27"/>
  <c r="BY9" i="27" s="1"/>
  <c r="BW9" i="27"/>
  <c r="BV9" i="27" s="1"/>
  <c r="BT9" i="27"/>
  <c r="BS9" i="27" s="1"/>
  <c r="BQ9" i="27"/>
  <c r="BN9" i="27"/>
  <c r="BK9" i="27"/>
  <c r="BH9" i="27"/>
  <c r="FU8" i="27"/>
  <c r="FT8" i="27" s="1"/>
  <c r="FR8" i="27"/>
  <c r="FQ8" i="27" s="1"/>
  <c r="FO8" i="27"/>
  <c r="FN8" i="27" s="1"/>
  <c r="FL8" i="27"/>
  <c r="FK8" i="27" s="1"/>
  <c r="FI8" i="27"/>
  <c r="FH8" i="27" s="1"/>
  <c r="FF8" i="27"/>
  <c r="FE8" i="27" s="1"/>
  <c r="FC8" i="27"/>
  <c r="FB8" i="27" s="1"/>
  <c r="EZ8" i="27"/>
  <c r="EY8" i="27" s="1"/>
  <c r="EW8" i="27"/>
  <c r="EV8" i="27" s="1"/>
  <c r="ET8" i="27"/>
  <c r="ES8" i="27" s="1"/>
  <c r="EQ8" i="27"/>
  <c r="EP8" i="27" s="1"/>
  <c r="EN8" i="27"/>
  <c r="EM8" i="27" s="1"/>
  <c r="EK8" i="27"/>
  <c r="EJ8" i="27" s="1"/>
  <c r="EH8" i="27"/>
  <c r="EG8" i="27" s="1"/>
  <c r="EE8" i="27"/>
  <c r="ED8" i="27" s="1"/>
  <c r="EB8" i="27"/>
  <c r="EA8" i="27" s="1"/>
  <c r="DY8" i="27"/>
  <c r="DX8" i="27" s="1"/>
  <c r="DV8" i="27"/>
  <c r="DU8" i="27" s="1"/>
  <c r="DS8" i="27"/>
  <c r="DR8" i="27" s="1"/>
  <c r="DP8" i="27"/>
  <c r="DO8" i="27" s="1"/>
  <c r="DM8" i="27"/>
  <c r="DL8" i="27" s="1"/>
  <c r="DJ8" i="27"/>
  <c r="DI8" i="27" s="1"/>
  <c r="DG8" i="27"/>
  <c r="DF8" i="27" s="1"/>
  <c r="DD8" i="27"/>
  <c r="DC8" i="27" s="1"/>
  <c r="DA8" i="27"/>
  <c r="CZ8" i="27" s="1"/>
  <c r="CX8" i="27"/>
  <c r="CW8" i="27" s="1"/>
  <c r="CU8" i="27"/>
  <c r="CT8" i="27" s="1"/>
  <c r="CR8" i="27"/>
  <c r="CQ8" i="27" s="1"/>
  <c r="CO8" i="27"/>
  <c r="CN8" i="27" s="1"/>
  <c r="CL8" i="27"/>
  <c r="CK8" i="27" s="1"/>
  <c r="CI8" i="27"/>
  <c r="CH8" i="27" s="1"/>
  <c r="CF8" i="27"/>
  <c r="CE8" i="27" s="1"/>
  <c r="CC8" i="27"/>
  <c r="CB8" i="27" s="1"/>
  <c r="BZ8" i="27"/>
  <c r="BY8" i="27" s="1"/>
  <c r="BW8" i="27"/>
  <c r="BV8" i="27" s="1"/>
  <c r="BT8" i="27"/>
  <c r="BS8" i="27" s="1"/>
  <c r="BQ8" i="27"/>
  <c r="BN8" i="27"/>
  <c r="BK8" i="27"/>
  <c r="BH8" i="27"/>
  <c r="FU7" i="27"/>
  <c r="FT7" i="27" s="1"/>
  <c r="FR7" i="27"/>
  <c r="FQ7" i="27" s="1"/>
  <c r="FO7" i="27"/>
  <c r="FN7" i="27" s="1"/>
  <c r="FL7" i="27"/>
  <c r="FK7" i="27" s="1"/>
  <c r="FI7" i="27"/>
  <c r="FH7" i="27" s="1"/>
  <c r="FF7" i="27"/>
  <c r="FE7" i="27" s="1"/>
  <c r="FC7" i="27"/>
  <c r="FB7" i="27" s="1"/>
  <c r="EZ7" i="27"/>
  <c r="EY7" i="27" s="1"/>
  <c r="EW7" i="27"/>
  <c r="EV7" i="27" s="1"/>
  <c r="ET7" i="27"/>
  <c r="ES7" i="27" s="1"/>
  <c r="EQ7" i="27"/>
  <c r="EP7" i="27" s="1"/>
  <c r="EN7" i="27"/>
  <c r="EM7" i="27" s="1"/>
  <c r="EK7" i="27"/>
  <c r="EJ7" i="27" s="1"/>
  <c r="EH7" i="27"/>
  <c r="EG7" i="27" s="1"/>
  <c r="EE7" i="27"/>
  <c r="ED7" i="27" s="1"/>
  <c r="EB7" i="27"/>
  <c r="EA7" i="27" s="1"/>
  <c r="DY7" i="27"/>
  <c r="DX7" i="27" s="1"/>
  <c r="DV7" i="27"/>
  <c r="DU7" i="27" s="1"/>
  <c r="DS7" i="27"/>
  <c r="DR7" i="27" s="1"/>
  <c r="DP7" i="27"/>
  <c r="DO7" i="27" s="1"/>
  <c r="DM7" i="27"/>
  <c r="DL7" i="27" s="1"/>
  <c r="DJ7" i="27"/>
  <c r="DI7" i="27" s="1"/>
  <c r="DG7" i="27"/>
  <c r="DF7" i="27" s="1"/>
  <c r="DD7" i="27"/>
  <c r="DC7" i="27" s="1"/>
  <c r="DA7" i="27"/>
  <c r="CZ7" i="27" s="1"/>
  <c r="CX7" i="27"/>
  <c r="CW7" i="27" s="1"/>
  <c r="CU7" i="27"/>
  <c r="CT7" i="27" s="1"/>
  <c r="CR7" i="27"/>
  <c r="CQ7" i="27" s="1"/>
  <c r="CO7" i="27"/>
  <c r="CN7" i="27"/>
  <c r="CL7" i="27"/>
  <c r="CK7" i="27" s="1"/>
  <c r="CI7" i="27"/>
  <c r="CH7" i="27" s="1"/>
  <c r="CF7" i="27"/>
  <c r="CE7" i="27" s="1"/>
  <c r="CC7" i="27"/>
  <c r="CB7" i="27" s="1"/>
  <c r="BZ7" i="27"/>
  <c r="BY7" i="27" s="1"/>
  <c r="BW7" i="27"/>
  <c r="BV7" i="27" s="1"/>
  <c r="BT7" i="27"/>
  <c r="BS7" i="27" s="1"/>
  <c r="BQ7" i="27"/>
  <c r="BN7" i="27"/>
  <c r="BK7" i="27"/>
  <c r="BH7" i="27"/>
  <c r="S2" i="27"/>
  <c r="Q2" i="27"/>
  <c r="C83" i="26"/>
  <c r="FU81" i="26"/>
  <c r="FT81" i="26" s="1"/>
  <c r="FR81" i="26"/>
  <c r="FQ81" i="26" s="1"/>
  <c r="FO81" i="26"/>
  <c r="FN81" i="26" s="1"/>
  <c r="FL81" i="26"/>
  <c r="FK81" i="26" s="1"/>
  <c r="FI81" i="26"/>
  <c r="FH81" i="26" s="1"/>
  <c r="FF81" i="26"/>
  <c r="FE81" i="26" s="1"/>
  <c r="FC81" i="26"/>
  <c r="FB81" i="26" s="1"/>
  <c r="EZ81" i="26"/>
  <c r="EY81" i="26" s="1"/>
  <c r="EW81" i="26"/>
  <c r="EV81" i="26" s="1"/>
  <c r="ET81" i="26"/>
  <c r="ES81" i="26" s="1"/>
  <c r="EQ81" i="26"/>
  <c r="EP81" i="26" s="1"/>
  <c r="EN81" i="26"/>
  <c r="EM81" i="26" s="1"/>
  <c r="EK81" i="26"/>
  <c r="EJ81" i="26" s="1"/>
  <c r="EH81" i="26"/>
  <c r="EG81" i="26" s="1"/>
  <c r="EE81" i="26"/>
  <c r="ED81" i="26" s="1"/>
  <c r="EB81" i="26"/>
  <c r="EA81" i="26" s="1"/>
  <c r="DY81" i="26"/>
  <c r="DX81" i="26" s="1"/>
  <c r="DV81" i="26"/>
  <c r="DU81" i="26" s="1"/>
  <c r="DS81" i="26"/>
  <c r="DR81" i="26" s="1"/>
  <c r="DP81" i="26"/>
  <c r="DO81" i="26" s="1"/>
  <c r="DM81" i="26"/>
  <c r="DL81" i="26" s="1"/>
  <c r="DJ81" i="26"/>
  <c r="DI81" i="26" s="1"/>
  <c r="DG81" i="26"/>
  <c r="DF81" i="26" s="1"/>
  <c r="DD81" i="26"/>
  <c r="DC81" i="26" s="1"/>
  <c r="DA81" i="26"/>
  <c r="CZ81" i="26" s="1"/>
  <c r="CX81" i="26"/>
  <c r="CW81" i="26" s="1"/>
  <c r="CU81" i="26"/>
  <c r="CT81" i="26" s="1"/>
  <c r="CR81" i="26"/>
  <c r="CQ81" i="26" s="1"/>
  <c r="CO81" i="26"/>
  <c r="CN81" i="26" s="1"/>
  <c r="CL81" i="26"/>
  <c r="CK81" i="26" s="1"/>
  <c r="CI81" i="26"/>
  <c r="CH81" i="26" s="1"/>
  <c r="CF81" i="26"/>
  <c r="CE81" i="26" s="1"/>
  <c r="CC81" i="26"/>
  <c r="CB81" i="26" s="1"/>
  <c r="BZ81" i="26"/>
  <c r="BY81" i="26" s="1"/>
  <c r="BW81" i="26"/>
  <c r="BV81" i="26" s="1"/>
  <c r="BT81" i="26"/>
  <c r="BS81" i="26" s="1"/>
  <c r="BQ81" i="26"/>
  <c r="BP81" i="26" s="1"/>
  <c r="BN81" i="26"/>
  <c r="BM81" i="26" s="1"/>
  <c r="BK81" i="26"/>
  <c r="BJ81" i="26" s="1"/>
  <c r="BH81" i="26"/>
  <c r="BG81" i="26" s="1"/>
  <c r="FU80" i="26"/>
  <c r="FT80" i="26" s="1"/>
  <c r="FR80" i="26"/>
  <c r="FQ80" i="26" s="1"/>
  <c r="FO80" i="26"/>
  <c r="FN80" i="26" s="1"/>
  <c r="FL80" i="26"/>
  <c r="FK80" i="26" s="1"/>
  <c r="FI80" i="26"/>
  <c r="FH80" i="26" s="1"/>
  <c r="FF80" i="26"/>
  <c r="FE80" i="26" s="1"/>
  <c r="FC80" i="26"/>
  <c r="FB80" i="26" s="1"/>
  <c r="EZ80" i="26"/>
  <c r="EY80" i="26" s="1"/>
  <c r="EW80" i="26"/>
  <c r="EV80" i="26" s="1"/>
  <c r="ET80" i="26"/>
  <c r="ES80" i="26" s="1"/>
  <c r="EQ80" i="26"/>
  <c r="EP80" i="26" s="1"/>
  <c r="EN80" i="26"/>
  <c r="EM80" i="26" s="1"/>
  <c r="EK80" i="26"/>
  <c r="EJ80" i="26" s="1"/>
  <c r="EH80" i="26"/>
  <c r="EG80" i="26" s="1"/>
  <c r="EE80" i="26"/>
  <c r="ED80" i="26" s="1"/>
  <c r="EB80" i="26"/>
  <c r="EA80" i="26" s="1"/>
  <c r="DY80" i="26"/>
  <c r="DX80" i="26" s="1"/>
  <c r="DV80" i="26"/>
  <c r="DU80" i="26" s="1"/>
  <c r="DS80" i="26"/>
  <c r="DR80" i="26" s="1"/>
  <c r="DP80" i="26"/>
  <c r="DO80" i="26" s="1"/>
  <c r="DM80" i="26"/>
  <c r="DL80" i="26" s="1"/>
  <c r="DJ80" i="26"/>
  <c r="DI80" i="26" s="1"/>
  <c r="DG80" i="26"/>
  <c r="DF80" i="26" s="1"/>
  <c r="DD80" i="26"/>
  <c r="DC80" i="26" s="1"/>
  <c r="DA80" i="26"/>
  <c r="CZ80" i="26" s="1"/>
  <c r="CX80" i="26"/>
  <c r="CW80" i="26" s="1"/>
  <c r="CU80" i="26"/>
  <c r="CT80" i="26" s="1"/>
  <c r="CR80" i="26"/>
  <c r="CQ80" i="26" s="1"/>
  <c r="CO80" i="26"/>
  <c r="CN80" i="26" s="1"/>
  <c r="CL80" i="26"/>
  <c r="CK80" i="26" s="1"/>
  <c r="CI80" i="26"/>
  <c r="CH80" i="26" s="1"/>
  <c r="CF80" i="26"/>
  <c r="CE80" i="26" s="1"/>
  <c r="CC80" i="26"/>
  <c r="CB80" i="26" s="1"/>
  <c r="BZ80" i="26"/>
  <c r="BY80" i="26" s="1"/>
  <c r="BW80" i="26"/>
  <c r="BV80" i="26" s="1"/>
  <c r="BT80" i="26"/>
  <c r="BS80" i="26" s="1"/>
  <c r="BQ80" i="26"/>
  <c r="BP80" i="26" s="1"/>
  <c r="BN80" i="26"/>
  <c r="BM80" i="26" s="1"/>
  <c r="BK80" i="26"/>
  <c r="BJ80" i="26" s="1"/>
  <c r="BH80" i="26"/>
  <c r="BG80" i="26" s="1"/>
  <c r="FU79" i="26"/>
  <c r="FT79" i="26" s="1"/>
  <c r="FR79" i="26"/>
  <c r="FQ79" i="26" s="1"/>
  <c r="FO79" i="26"/>
  <c r="FN79" i="26" s="1"/>
  <c r="FL79" i="26"/>
  <c r="FK79" i="26" s="1"/>
  <c r="FI79" i="26"/>
  <c r="FH79" i="26" s="1"/>
  <c r="FF79" i="26"/>
  <c r="FE79" i="26" s="1"/>
  <c r="FC79" i="26"/>
  <c r="FB79" i="26" s="1"/>
  <c r="EZ79" i="26"/>
  <c r="EY79" i="26" s="1"/>
  <c r="EW79" i="26"/>
  <c r="EV79" i="26" s="1"/>
  <c r="ET79" i="26"/>
  <c r="ES79" i="26" s="1"/>
  <c r="EQ79" i="26"/>
  <c r="EP79" i="26" s="1"/>
  <c r="EN79" i="26"/>
  <c r="EM79" i="26" s="1"/>
  <c r="EK79" i="26"/>
  <c r="EJ79" i="26" s="1"/>
  <c r="EH79" i="26"/>
  <c r="EG79" i="26" s="1"/>
  <c r="EE79" i="26"/>
  <c r="ED79" i="26" s="1"/>
  <c r="EB79" i="26"/>
  <c r="EA79" i="26" s="1"/>
  <c r="DY79" i="26"/>
  <c r="DX79" i="26" s="1"/>
  <c r="DV79" i="26"/>
  <c r="DU79" i="26" s="1"/>
  <c r="DS79" i="26"/>
  <c r="DR79" i="26" s="1"/>
  <c r="DP79" i="26"/>
  <c r="DO79" i="26" s="1"/>
  <c r="DM79" i="26"/>
  <c r="DL79" i="26" s="1"/>
  <c r="DJ79" i="26"/>
  <c r="DI79" i="26" s="1"/>
  <c r="DG79" i="26"/>
  <c r="DF79" i="26" s="1"/>
  <c r="DD79" i="26"/>
  <c r="DC79" i="26" s="1"/>
  <c r="DA79" i="26"/>
  <c r="CZ79" i="26" s="1"/>
  <c r="CX79" i="26"/>
  <c r="CW79" i="26" s="1"/>
  <c r="CU79" i="26"/>
  <c r="CT79" i="26" s="1"/>
  <c r="CR79" i="26"/>
  <c r="CQ79" i="26" s="1"/>
  <c r="CO79" i="26"/>
  <c r="CN79" i="26" s="1"/>
  <c r="CL79" i="26"/>
  <c r="CK79" i="26" s="1"/>
  <c r="CI79" i="26"/>
  <c r="CH79" i="26" s="1"/>
  <c r="CF79" i="26"/>
  <c r="CE79" i="26" s="1"/>
  <c r="CC79" i="26"/>
  <c r="CB79" i="26" s="1"/>
  <c r="BZ79" i="26"/>
  <c r="BY79" i="26" s="1"/>
  <c r="BW79" i="26"/>
  <c r="BV79" i="26" s="1"/>
  <c r="BT79" i="26"/>
  <c r="BS79" i="26" s="1"/>
  <c r="BQ79" i="26"/>
  <c r="BP79" i="26" s="1"/>
  <c r="BN79" i="26"/>
  <c r="BM79" i="26" s="1"/>
  <c r="BK79" i="26"/>
  <c r="BJ79" i="26" s="1"/>
  <c r="BH79" i="26"/>
  <c r="BG79" i="26" s="1"/>
  <c r="FU78" i="26"/>
  <c r="FT78" i="26" s="1"/>
  <c r="FR78" i="26"/>
  <c r="FQ78" i="26" s="1"/>
  <c r="FO78" i="26"/>
  <c r="FN78" i="26" s="1"/>
  <c r="FL78" i="26"/>
  <c r="FK78" i="26" s="1"/>
  <c r="FI78" i="26"/>
  <c r="FH78" i="26" s="1"/>
  <c r="FF78" i="26"/>
  <c r="FE78" i="26" s="1"/>
  <c r="FC78" i="26"/>
  <c r="FB78" i="26" s="1"/>
  <c r="EZ78" i="26"/>
  <c r="EY78" i="26" s="1"/>
  <c r="EW78" i="26"/>
  <c r="EV78" i="26" s="1"/>
  <c r="ET78" i="26"/>
  <c r="ES78" i="26" s="1"/>
  <c r="EQ78" i="26"/>
  <c r="EP78" i="26" s="1"/>
  <c r="EN78" i="26"/>
  <c r="EM78" i="26" s="1"/>
  <c r="EK78" i="26"/>
  <c r="EJ78" i="26" s="1"/>
  <c r="EH78" i="26"/>
  <c r="EG78" i="26" s="1"/>
  <c r="EE78" i="26"/>
  <c r="ED78" i="26" s="1"/>
  <c r="EB78" i="26"/>
  <c r="EA78" i="26" s="1"/>
  <c r="DY78" i="26"/>
  <c r="DX78" i="26" s="1"/>
  <c r="DV78" i="26"/>
  <c r="DU78" i="26" s="1"/>
  <c r="DS78" i="26"/>
  <c r="DR78" i="26" s="1"/>
  <c r="DP78" i="26"/>
  <c r="DO78" i="26" s="1"/>
  <c r="DM78" i="26"/>
  <c r="DL78" i="26" s="1"/>
  <c r="DJ78" i="26"/>
  <c r="DI78" i="26" s="1"/>
  <c r="DG78" i="26"/>
  <c r="DF78" i="26" s="1"/>
  <c r="DD78" i="26"/>
  <c r="DC78" i="26" s="1"/>
  <c r="DA78" i="26"/>
  <c r="CZ78" i="26" s="1"/>
  <c r="CX78" i="26"/>
  <c r="CW78" i="26" s="1"/>
  <c r="CU78" i="26"/>
  <c r="CT78" i="26" s="1"/>
  <c r="CR78" i="26"/>
  <c r="CQ78" i="26" s="1"/>
  <c r="CO78" i="26"/>
  <c r="CN78" i="26" s="1"/>
  <c r="CL78" i="26"/>
  <c r="CK78" i="26" s="1"/>
  <c r="CI78" i="26"/>
  <c r="CH78" i="26" s="1"/>
  <c r="CF78" i="26"/>
  <c r="CE78" i="26" s="1"/>
  <c r="CC78" i="26"/>
  <c r="CB78" i="26" s="1"/>
  <c r="BZ78" i="26"/>
  <c r="BY78" i="26" s="1"/>
  <c r="BW78" i="26"/>
  <c r="BV78" i="26" s="1"/>
  <c r="BT78" i="26"/>
  <c r="BS78" i="26" s="1"/>
  <c r="BQ78" i="26"/>
  <c r="BP78" i="26" s="1"/>
  <c r="BN78" i="26"/>
  <c r="BM78" i="26" s="1"/>
  <c r="BK78" i="26"/>
  <c r="BJ78" i="26" s="1"/>
  <c r="BH78" i="26"/>
  <c r="BG78" i="26" s="1"/>
  <c r="FU77" i="26"/>
  <c r="FT77" i="26" s="1"/>
  <c r="FR77" i="26"/>
  <c r="FQ77" i="26" s="1"/>
  <c r="FO77" i="26"/>
  <c r="FN77" i="26"/>
  <c r="FL77" i="26"/>
  <c r="FK77" i="26" s="1"/>
  <c r="FI77" i="26"/>
  <c r="FH77" i="26" s="1"/>
  <c r="FF77" i="26"/>
  <c r="FE77" i="26" s="1"/>
  <c r="FC77" i="26"/>
  <c r="FB77" i="26" s="1"/>
  <c r="EZ77" i="26"/>
  <c r="EY77" i="26" s="1"/>
  <c r="EW77" i="26"/>
  <c r="EV77" i="26" s="1"/>
  <c r="ET77" i="26"/>
  <c r="ES77" i="26" s="1"/>
  <c r="EQ77" i="26"/>
  <c r="EP77" i="26" s="1"/>
  <c r="EN77" i="26"/>
  <c r="EM77" i="26" s="1"/>
  <c r="EK77" i="26"/>
  <c r="EJ77" i="26" s="1"/>
  <c r="EH77" i="26"/>
  <c r="EG77" i="26" s="1"/>
  <c r="EE77" i="26"/>
  <c r="ED77" i="26" s="1"/>
  <c r="EB77" i="26"/>
  <c r="EA77" i="26" s="1"/>
  <c r="DY77" i="26"/>
  <c r="DX77" i="26" s="1"/>
  <c r="DV77" i="26"/>
  <c r="DU77" i="26" s="1"/>
  <c r="DS77" i="26"/>
  <c r="DR77" i="26" s="1"/>
  <c r="DP77" i="26"/>
  <c r="DO77" i="26" s="1"/>
  <c r="DM77" i="26"/>
  <c r="DL77" i="26" s="1"/>
  <c r="DJ77" i="26"/>
  <c r="DI77" i="26" s="1"/>
  <c r="DG77" i="26"/>
  <c r="DF77" i="26" s="1"/>
  <c r="DD77" i="26"/>
  <c r="DC77" i="26" s="1"/>
  <c r="DA77" i="26"/>
  <c r="CZ77" i="26" s="1"/>
  <c r="CX77" i="26"/>
  <c r="CW77" i="26" s="1"/>
  <c r="CU77" i="26"/>
  <c r="CT77" i="26" s="1"/>
  <c r="CR77" i="26"/>
  <c r="CQ77" i="26" s="1"/>
  <c r="CO77" i="26"/>
  <c r="CN77" i="26" s="1"/>
  <c r="CL77" i="26"/>
  <c r="CK77" i="26" s="1"/>
  <c r="CI77" i="26"/>
  <c r="CH77" i="26" s="1"/>
  <c r="CF77" i="26"/>
  <c r="CE77" i="26" s="1"/>
  <c r="CC77" i="26"/>
  <c r="CB77" i="26" s="1"/>
  <c r="BZ77" i="26"/>
  <c r="BY77" i="26" s="1"/>
  <c r="BW77" i="26"/>
  <c r="BV77" i="26" s="1"/>
  <c r="BT77" i="26"/>
  <c r="BS77" i="26" s="1"/>
  <c r="BQ77" i="26"/>
  <c r="BP77" i="26" s="1"/>
  <c r="BN77" i="26"/>
  <c r="BM77" i="26" s="1"/>
  <c r="BK77" i="26"/>
  <c r="BJ77" i="26" s="1"/>
  <c r="BH77" i="26"/>
  <c r="BG77" i="26" s="1"/>
  <c r="FU76" i="26"/>
  <c r="FT76" i="26" s="1"/>
  <c r="FR76" i="26"/>
  <c r="FQ76" i="26" s="1"/>
  <c r="FO76" i="26"/>
  <c r="FN76" i="26" s="1"/>
  <c r="FL76" i="26"/>
  <c r="FK76" i="26" s="1"/>
  <c r="FI76" i="26"/>
  <c r="FH76" i="26" s="1"/>
  <c r="FF76" i="26"/>
  <c r="FE76" i="26" s="1"/>
  <c r="FC76" i="26"/>
  <c r="FB76" i="26" s="1"/>
  <c r="EZ76" i="26"/>
  <c r="EY76" i="26" s="1"/>
  <c r="EW76" i="26"/>
  <c r="EV76" i="26" s="1"/>
  <c r="ET76" i="26"/>
  <c r="ES76" i="26" s="1"/>
  <c r="EQ76" i="26"/>
  <c r="EP76" i="26" s="1"/>
  <c r="EN76" i="26"/>
  <c r="EM76" i="26" s="1"/>
  <c r="EK76" i="26"/>
  <c r="EJ76" i="26" s="1"/>
  <c r="EH76" i="26"/>
  <c r="EG76" i="26" s="1"/>
  <c r="EE76" i="26"/>
  <c r="ED76" i="26" s="1"/>
  <c r="EB76" i="26"/>
  <c r="EA76" i="26" s="1"/>
  <c r="DY76" i="26"/>
  <c r="DX76" i="26" s="1"/>
  <c r="DV76" i="26"/>
  <c r="DU76" i="26" s="1"/>
  <c r="DS76" i="26"/>
  <c r="DR76" i="26" s="1"/>
  <c r="DP76" i="26"/>
  <c r="DO76" i="26"/>
  <c r="DM76" i="26"/>
  <c r="DL76" i="26" s="1"/>
  <c r="DJ76" i="26"/>
  <c r="DI76" i="26" s="1"/>
  <c r="DG76" i="26"/>
  <c r="DF76" i="26" s="1"/>
  <c r="DD76" i="26"/>
  <c r="DC76" i="26" s="1"/>
  <c r="DA76" i="26"/>
  <c r="CZ76" i="26" s="1"/>
  <c r="CX76" i="26"/>
  <c r="CW76" i="26" s="1"/>
  <c r="CU76" i="26"/>
  <c r="CT76" i="26" s="1"/>
  <c r="CR76" i="26"/>
  <c r="CQ76" i="26" s="1"/>
  <c r="CO76" i="26"/>
  <c r="CN76" i="26" s="1"/>
  <c r="CL76" i="26"/>
  <c r="CK76" i="26" s="1"/>
  <c r="CI76" i="26"/>
  <c r="CH76" i="26" s="1"/>
  <c r="CF76" i="26"/>
  <c r="CE76" i="26" s="1"/>
  <c r="CC76" i="26"/>
  <c r="CB76" i="26" s="1"/>
  <c r="BZ76" i="26"/>
  <c r="BY76" i="26" s="1"/>
  <c r="BW76" i="26"/>
  <c r="BV76" i="26" s="1"/>
  <c r="BT76" i="26"/>
  <c r="BS76" i="26" s="1"/>
  <c r="BQ76" i="26"/>
  <c r="BP76" i="26" s="1"/>
  <c r="BN76" i="26"/>
  <c r="BM76" i="26" s="1"/>
  <c r="BK76" i="26"/>
  <c r="BJ76" i="26" s="1"/>
  <c r="BH76" i="26"/>
  <c r="BG76" i="26" s="1"/>
  <c r="FU75" i="26"/>
  <c r="FT75" i="26" s="1"/>
  <c r="FR75" i="26"/>
  <c r="FQ75" i="26" s="1"/>
  <c r="FO75" i="26"/>
  <c r="FN75" i="26" s="1"/>
  <c r="FL75" i="26"/>
  <c r="FK75" i="26" s="1"/>
  <c r="FI75" i="26"/>
  <c r="FH75" i="26" s="1"/>
  <c r="FF75" i="26"/>
  <c r="FE75" i="26" s="1"/>
  <c r="FC75" i="26"/>
  <c r="FB75" i="26" s="1"/>
  <c r="EZ75" i="26"/>
  <c r="EY75" i="26" s="1"/>
  <c r="EW75" i="26"/>
  <c r="EV75" i="26" s="1"/>
  <c r="ET75" i="26"/>
  <c r="ES75" i="26" s="1"/>
  <c r="EQ75" i="26"/>
  <c r="EP75" i="26" s="1"/>
  <c r="EN75" i="26"/>
  <c r="EM75" i="26" s="1"/>
  <c r="EK75" i="26"/>
  <c r="EJ75" i="26" s="1"/>
  <c r="EH75" i="26"/>
  <c r="EG75" i="26" s="1"/>
  <c r="EE75" i="26"/>
  <c r="ED75" i="26" s="1"/>
  <c r="EB75" i="26"/>
  <c r="EA75" i="26" s="1"/>
  <c r="DY75" i="26"/>
  <c r="DX75" i="26" s="1"/>
  <c r="DV75" i="26"/>
  <c r="DU75" i="26" s="1"/>
  <c r="DS75" i="26"/>
  <c r="DR75" i="26" s="1"/>
  <c r="DP75" i="26"/>
  <c r="DO75" i="26" s="1"/>
  <c r="DM75" i="26"/>
  <c r="DL75" i="26" s="1"/>
  <c r="DJ75" i="26"/>
  <c r="DI75" i="26" s="1"/>
  <c r="DG75" i="26"/>
  <c r="DF75" i="26" s="1"/>
  <c r="DD75" i="26"/>
  <c r="DC75" i="26" s="1"/>
  <c r="DA75" i="26"/>
  <c r="CZ75" i="26" s="1"/>
  <c r="CX75" i="26"/>
  <c r="CW75" i="26" s="1"/>
  <c r="CU75" i="26"/>
  <c r="CT75" i="26" s="1"/>
  <c r="CR75" i="26"/>
  <c r="CQ75" i="26" s="1"/>
  <c r="CO75" i="26"/>
  <c r="CN75" i="26" s="1"/>
  <c r="CL75" i="26"/>
  <c r="CK75" i="26" s="1"/>
  <c r="CI75" i="26"/>
  <c r="CH75" i="26" s="1"/>
  <c r="CF75" i="26"/>
  <c r="CE75" i="26" s="1"/>
  <c r="CC75" i="26"/>
  <c r="CB75" i="26" s="1"/>
  <c r="BZ75" i="26"/>
  <c r="BY75" i="26" s="1"/>
  <c r="BW75" i="26"/>
  <c r="BV75" i="26" s="1"/>
  <c r="BT75" i="26"/>
  <c r="BS75" i="26" s="1"/>
  <c r="BQ75" i="26"/>
  <c r="BP75" i="26" s="1"/>
  <c r="BN75" i="26"/>
  <c r="BM75" i="26" s="1"/>
  <c r="BK75" i="26"/>
  <c r="BJ75" i="26" s="1"/>
  <c r="BH75" i="26"/>
  <c r="BG75" i="26" s="1"/>
  <c r="FU74" i="26"/>
  <c r="FT74" i="26" s="1"/>
  <c r="FR74" i="26"/>
  <c r="FQ74" i="26" s="1"/>
  <c r="FO74" i="26"/>
  <c r="FN74" i="26" s="1"/>
  <c r="FL74" i="26"/>
  <c r="FK74" i="26" s="1"/>
  <c r="FI74" i="26"/>
  <c r="FH74" i="26" s="1"/>
  <c r="FF74" i="26"/>
  <c r="FE74" i="26" s="1"/>
  <c r="FC74" i="26"/>
  <c r="FB74" i="26" s="1"/>
  <c r="EZ74" i="26"/>
  <c r="EY74" i="26" s="1"/>
  <c r="EW74" i="26"/>
  <c r="EV74" i="26" s="1"/>
  <c r="ET74" i="26"/>
  <c r="ES74" i="26" s="1"/>
  <c r="EQ74" i="26"/>
  <c r="EP74" i="26" s="1"/>
  <c r="EN74" i="26"/>
  <c r="EM74" i="26" s="1"/>
  <c r="EK74" i="26"/>
  <c r="EJ74" i="26" s="1"/>
  <c r="EH74" i="26"/>
  <c r="EG74" i="26" s="1"/>
  <c r="EE74" i="26"/>
  <c r="ED74" i="26" s="1"/>
  <c r="EB74" i="26"/>
  <c r="EA74" i="26" s="1"/>
  <c r="DY74" i="26"/>
  <c r="DX74" i="26" s="1"/>
  <c r="DV74" i="26"/>
  <c r="DU74" i="26" s="1"/>
  <c r="DS74" i="26"/>
  <c r="DR74" i="26" s="1"/>
  <c r="DP74" i="26"/>
  <c r="DO74" i="26" s="1"/>
  <c r="DM74" i="26"/>
  <c r="DL74" i="26" s="1"/>
  <c r="DJ74" i="26"/>
  <c r="DI74" i="26" s="1"/>
  <c r="DG74" i="26"/>
  <c r="DF74" i="26" s="1"/>
  <c r="DD74" i="26"/>
  <c r="DC74" i="26" s="1"/>
  <c r="DA74" i="26"/>
  <c r="CZ74" i="26" s="1"/>
  <c r="CX74" i="26"/>
  <c r="CW74" i="26" s="1"/>
  <c r="CU74" i="26"/>
  <c r="CT74" i="26" s="1"/>
  <c r="CR74" i="26"/>
  <c r="CQ74" i="26" s="1"/>
  <c r="CO74" i="26"/>
  <c r="CN74" i="26" s="1"/>
  <c r="CL74" i="26"/>
  <c r="CK74" i="26" s="1"/>
  <c r="CI74" i="26"/>
  <c r="CH74" i="26" s="1"/>
  <c r="CF74" i="26"/>
  <c r="CE74" i="26" s="1"/>
  <c r="CC74" i="26"/>
  <c r="CB74" i="26" s="1"/>
  <c r="BZ74" i="26"/>
  <c r="BY74" i="26" s="1"/>
  <c r="BW74" i="26"/>
  <c r="BV74" i="26" s="1"/>
  <c r="BT74" i="26"/>
  <c r="BS74" i="26" s="1"/>
  <c r="BQ74" i="26"/>
  <c r="BP74" i="26" s="1"/>
  <c r="BN74" i="26"/>
  <c r="BM74" i="26" s="1"/>
  <c r="BK74" i="26"/>
  <c r="BJ74" i="26" s="1"/>
  <c r="BH74" i="26"/>
  <c r="BG74" i="26" s="1"/>
  <c r="FU73" i="26"/>
  <c r="FT73" i="26" s="1"/>
  <c r="FR73" i="26"/>
  <c r="FQ73" i="26" s="1"/>
  <c r="FO73" i="26"/>
  <c r="FN73" i="26" s="1"/>
  <c r="FL73" i="26"/>
  <c r="FK73" i="26" s="1"/>
  <c r="FI73" i="26"/>
  <c r="FH73" i="26" s="1"/>
  <c r="FF73" i="26"/>
  <c r="FE73" i="26" s="1"/>
  <c r="FC73" i="26"/>
  <c r="FB73" i="26" s="1"/>
  <c r="EZ73" i="26"/>
  <c r="EY73" i="26" s="1"/>
  <c r="EW73" i="26"/>
  <c r="EV73" i="26" s="1"/>
  <c r="ET73" i="26"/>
  <c r="ES73" i="26" s="1"/>
  <c r="EQ73" i="26"/>
  <c r="EP73" i="26" s="1"/>
  <c r="EN73" i="26"/>
  <c r="EM73" i="26" s="1"/>
  <c r="EK73" i="26"/>
  <c r="EJ73" i="26" s="1"/>
  <c r="EH73" i="26"/>
  <c r="EG73" i="26" s="1"/>
  <c r="EE73" i="26"/>
  <c r="ED73" i="26" s="1"/>
  <c r="EB73" i="26"/>
  <c r="EA73" i="26" s="1"/>
  <c r="DY73" i="26"/>
  <c r="DX73" i="26" s="1"/>
  <c r="DV73" i="26"/>
  <c r="DU73" i="26" s="1"/>
  <c r="DS73" i="26"/>
  <c r="DR73" i="26" s="1"/>
  <c r="DP73" i="26"/>
  <c r="DO73" i="26" s="1"/>
  <c r="DM73" i="26"/>
  <c r="DL73" i="26" s="1"/>
  <c r="DJ73" i="26"/>
  <c r="DI73" i="26" s="1"/>
  <c r="DG73" i="26"/>
  <c r="DF73" i="26" s="1"/>
  <c r="DD73" i="26"/>
  <c r="DC73" i="26" s="1"/>
  <c r="DA73" i="26"/>
  <c r="CZ73" i="26" s="1"/>
  <c r="CX73" i="26"/>
  <c r="CW73" i="26" s="1"/>
  <c r="CU73" i="26"/>
  <c r="CT73" i="26" s="1"/>
  <c r="CR73" i="26"/>
  <c r="CQ73" i="26" s="1"/>
  <c r="CO73" i="26"/>
  <c r="CN73" i="26" s="1"/>
  <c r="CL73" i="26"/>
  <c r="CK73" i="26" s="1"/>
  <c r="CI73" i="26"/>
  <c r="CH73" i="26" s="1"/>
  <c r="CF73" i="26"/>
  <c r="CE73" i="26" s="1"/>
  <c r="CC73" i="26"/>
  <c r="CB73" i="26" s="1"/>
  <c r="BZ73" i="26"/>
  <c r="BY73" i="26" s="1"/>
  <c r="BW73" i="26"/>
  <c r="BV73" i="26"/>
  <c r="BT73" i="26"/>
  <c r="BS73" i="26" s="1"/>
  <c r="BQ73" i="26"/>
  <c r="BP73" i="26" s="1"/>
  <c r="BN73" i="26"/>
  <c r="BM73" i="26" s="1"/>
  <c r="BK73" i="26"/>
  <c r="BJ73" i="26" s="1"/>
  <c r="BH73" i="26"/>
  <c r="BG73" i="26" s="1"/>
  <c r="FU72" i="26"/>
  <c r="FT72" i="26" s="1"/>
  <c r="FR72" i="26"/>
  <c r="FQ72" i="26" s="1"/>
  <c r="FO72" i="26"/>
  <c r="FN72" i="26" s="1"/>
  <c r="FL72" i="26"/>
  <c r="FK72" i="26" s="1"/>
  <c r="FI72" i="26"/>
  <c r="FH72" i="26" s="1"/>
  <c r="FF72" i="26"/>
  <c r="FE72" i="26" s="1"/>
  <c r="FC72" i="26"/>
  <c r="FB72" i="26" s="1"/>
  <c r="EZ72" i="26"/>
  <c r="EY72" i="26" s="1"/>
  <c r="EW72" i="26"/>
  <c r="EV72" i="26" s="1"/>
  <c r="ET72" i="26"/>
  <c r="ES72" i="26" s="1"/>
  <c r="EQ72" i="26"/>
  <c r="EP72" i="26" s="1"/>
  <c r="EN72" i="26"/>
  <c r="EM72" i="26" s="1"/>
  <c r="EK72" i="26"/>
  <c r="EJ72" i="26" s="1"/>
  <c r="EH72" i="26"/>
  <c r="EG72" i="26" s="1"/>
  <c r="EE72" i="26"/>
  <c r="ED72" i="26" s="1"/>
  <c r="EB72" i="26"/>
  <c r="EA72" i="26" s="1"/>
  <c r="DY72" i="26"/>
  <c r="DX72" i="26" s="1"/>
  <c r="DV72" i="26"/>
  <c r="DU72" i="26" s="1"/>
  <c r="DS72" i="26"/>
  <c r="DR72" i="26" s="1"/>
  <c r="DP72" i="26"/>
  <c r="DO72" i="26" s="1"/>
  <c r="DM72" i="26"/>
  <c r="DL72" i="26" s="1"/>
  <c r="DJ72" i="26"/>
  <c r="DI72" i="26" s="1"/>
  <c r="DG72" i="26"/>
  <c r="DF72" i="26" s="1"/>
  <c r="DD72" i="26"/>
  <c r="DC72" i="26" s="1"/>
  <c r="DA72" i="26"/>
  <c r="CZ72" i="26" s="1"/>
  <c r="CX72" i="26"/>
  <c r="CW72" i="26" s="1"/>
  <c r="CU72" i="26"/>
  <c r="CT72" i="26" s="1"/>
  <c r="CR72" i="26"/>
  <c r="CQ72" i="26" s="1"/>
  <c r="CO72" i="26"/>
  <c r="CN72" i="26"/>
  <c r="CL72" i="26"/>
  <c r="CK72" i="26" s="1"/>
  <c r="CI72" i="26"/>
  <c r="CH72" i="26" s="1"/>
  <c r="CF72" i="26"/>
  <c r="CE72" i="26" s="1"/>
  <c r="CC72" i="26"/>
  <c r="CB72" i="26" s="1"/>
  <c r="BZ72" i="26"/>
  <c r="BY72" i="26" s="1"/>
  <c r="BW72" i="26"/>
  <c r="BV72" i="26" s="1"/>
  <c r="BT72" i="26"/>
  <c r="BS72" i="26" s="1"/>
  <c r="BQ72" i="26"/>
  <c r="BP72" i="26" s="1"/>
  <c r="BN72" i="26"/>
  <c r="BM72" i="26" s="1"/>
  <c r="BK72" i="26"/>
  <c r="BJ72" i="26" s="1"/>
  <c r="BH72" i="26"/>
  <c r="BG72" i="26" s="1"/>
  <c r="FU71" i="26"/>
  <c r="FT71" i="26" s="1"/>
  <c r="FR71" i="26"/>
  <c r="FQ71" i="26" s="1"/>
  <c r="FO71" i="26"/>
  <c r="FN71" i="26" s="1"/>
  <c r="FL71" i="26"/>
  <c r="FK71" i="26" s="1"/>
  <c r="FI71" i="26"/>
  <c r="FH71" i="26" s="1"/>
  <c r="FF71" i="26"/>
  <c r="FE71" i="26" s="1"/>
  <c r="FC71" i="26"/>
  <c r="FB71" i="26" s="1"/>
  <c r="EZ71" i="26"/>
  <c r="EY71" i="26" s="1"/>
  <c r="EW71" i="26"/>
  <c r="EV71" i="26" s="1"/>
  <c r="ET71" i="26"/>
  <c r="ES71" i="26" s="1"/>
  <c r="EQ71" i="26"/>
  <c r="EP71" i="26" s="1"/>
  <c r="EN71" i="26"/>
  <c r="EM71" i="26" s="1"/>
  <c r="EK71" i="26"/>
  <c r="EJ71" i="26" s="1"/>
  <c r="EH71" i="26"/>
  <c r="EG71" i="26" s="1"/>
  <c r="EE71" i="26"/>
  <c r="ED71" i="26" s="1"/>
  <c r="EB71" i="26"/>
  <c r="EA71" i="26" s="1"/>
  <c r="DY71" i="26"/>
  <c r="DX71" i="26" s="1"/>
  <c r="DV71" i="26"/>
  <c r="DU71" i="26" s="1"/>
  <c r="DS71" i="26"/>
  <c r="DR71" i="26" s="1"/>
  <c r="DP71" i="26"/>
  <c r="DO71" i="26" s="1"/>
  <c r="DM71" i="26"/>
  <c r="DL71" i="26" s="1"/>
  <c r="DJ71" i="26"/>
  <c r="DI71" i="26" s="1"/>
  <c r="DG71" i="26"/>
  <c r="DF71" i="26" s="1"/>
  <c r="DD71" i="26"/>
  <c r="DC71" i="26" s="1"/>
  <c r="DA71" i="26"/>
  <c r="CZ71" i="26" s="1"/>
  <c r="CX71" i="26"/>
  <c r="CW71" i="26" s="1"/>
  <c r="CU71" i="26"/>
  <c r="CT71" i="26" s="1"/>
  <c r="CR71" i="26"/>
  <c r="CQ71" i="26" s="1"/>
  <c r="CO71" i="26"/>
  <c r="CN71" i="26" s="1"/>
  <c r="CL71" i="26"/>
  <c r="CK71" i="26" s="1"/>
  <c r="CI71" i="26"/>
  <c r="CH71" i="26" s="1"/>
  <c r="CF71" i="26"/>
  <c r="CE71" i="26" s="1"/>
  <c r="CC71" i="26"/>
  <c r="CB71" i="26" s="1"/>
  <c r="BZ71" i="26"/>
  <c r="BY71" i="26" s="1"/>
  <c r="BW71" i="26"/>
  <c r="BV71" i="26" s="1"/>
  <c r="BT71" i="26"/>
  <c r="BS71" i="26" s="1"/>
  <c r="BQ71" i="26"/>
  <c r="BP71" i="26" s="1"/>
  <c r="BN71" i="26"/>
  <c r="BM71" i="26" s="1"/>
  <c r="BK71" i="26"/>
  <c r="BJ71" i="26" s="1"/>
  <c r="BH71" i="26"/>
  <c r="BG71" i="26" s="1"/>
  <c r="FU70" i="26"/>
  <c r="FT70" i="26" s="1"/>
  <c r="FR70" i="26"/>
  <c r="FQ70" i="26" s="1"/>
  <c r="FO70" i="26"/>
  <c r="FN70" i="26" s="1"/>
  <c r="FL70" i="26"/>
  <c r="FK70" i="26" s="1"/>
  <c r="FI70" i="26"/>
  <c r="FH70" i="26" s="1"/>
  <c r="FF70" i="26"/>
  <c r="FE70" i="26" s="1"/>
  <c r="FC70" i="26"/>
  <c r="FB70" i="26" s="1"/>
  <c r="EZ70" i="26"/>
  <c r="EY70" i="26" s="1"/>
  <c r="EW70" i="26"/>
  <c r="EV70" i="26" s="1"/>
  <c r="ET70" i="26"/>
  <c r="ES70" i="26" s="1"/>
  <c r="EQ70" i="26"/>
  <c r="EP70" i="26" s="1"/>
  <c r="EN70" i="26"/>
  <c r="EM70" i="26" s="1"/>
  <c r="EK70" i="26"/>
  <c r="EJ70" i="26" s="1"/>
  <c r="EH70" i="26"/>
  <c r="EG70" i="26" s="1"/>
  <c r="EE70" i="26"/>
  <c r="ED70" i="26" s="1"/>
  <c r="EB70" i="26"/>
  <c r="EA70" i="26" s="1"/>
  <c r="DY70" i="26"/>
  <c r="DX70" i="26" s="1"/>
  <c r="DV70" i="26"/>
  <c r="DU70" i="26" s="1"/>
  <c r="DS70" i="26"/>
  <c r="DR70" i="26" s="1"/>
  <c r="DP70" i="26"/>
  <c r="DO70" i="26" s="1"/>
  <c r="DM70" i="26"/>
  <c r="DL70" i="26" s="1"/>
  <c r="DJ70" i="26"/>
  <c r="DI70" i="26" s="1"/>
  <c r="DG70" i="26"/>
  <c r="DF70" i="26" s="1"/>
  <c r="DD70" i="26"/>
  <c r="DC70" i="26" s="1"/>
  <c r="DA70" i="26"/>
  <c r="CZ70" i="26" s="1"/>
  <c r="CX70" i="26"/>
  <c r="CW70" i="26" s="1"/>
  <c r="CU70" i="26"/>
  <c r="CT70" i="26" s="1"/>
  <c r="CR70" i="26"/>
  <c r="CQ70" i="26" s="1"/>
  <c r="CO70" i="26"/>
  <c r="CN70" i="26" s="1"/>
  <c r="CL70" i="26"/>
  <c r="CK70" i="26" s="1"/>
  <c r="CI70" i="26"/>
  <c r="CH70" i="26" s="1"/>
  <c r="CF70" i="26"/>
  <c r="CE70" i="26" s="1"/>
  <c r="CC70" i="26"/>
  <c r="CB70" i="26" s="1"/>
  <c r="BZ70" i="26"/>
  <c r="BY70" i="26" s="1"/>
  <c r="BW70" i="26"/>
  <c r="BV70" i="26" s="1"/>
  <c r="BT70" i="26"/>
  <c r="BS70" i="26" s="1"/>
  <c r="BQ70" i="26"/>
  <c r="BP70" i="26" s="1"/>
  <c r="BN70" i="26"/>
  <c r="BM70" i="26" s="1"/>
  <c r="BK70" i="26"/>
  <c r="BJ70" i="26" s="1"/>
  <c r="BH70" i="26"/>
  <c r="BG70" i="26" s="1"/>
  <c r="FU69" i="26"/>
  <c r="FT69" i="26" s="1"/>
  <c r="FR69" i="26"/>
  <c r="FQ69" i="26" s="1"/>
  <c r="FO69" i="26"/>
  <c r="FN69" i="26" s="1"/>
  <c r="FL69" i="26"/>
  <c r="FK69" i="26" s="1"/>
  <c r="FI69" i="26"/>
  <c r="FH69" i="26" s="1"/>
  <c r="FF69" i="26"/>
  <c r="FE69" i="26" s="1"/>
  <c r="FC69" i="26"/>
  <c r="FB69" i="26" s="1"/>
  <c r="EZ69" i="26"/>
  <c r="EY69" i="26" s="1"/>
  <c r="EW69" i="26"/>
  <c r="EV69" i="26" s="1"/>
  <c r="ET69" i="26"/>
  <c r="ES69" i="26" s="1"/>
  <c r="EQ69" i="26"/>
  <c r="EP69" i="26" s="1"/>
  <c r="EN69" i="26"/>
  <c r="EM69" i="26" s="1"/>
  <c r="EK69" i="26"/>
  <c r="EJ69" i="26" s="1"/>
  <c r="EH69" i="26"/>
  <c r="EG69" i="26" s="1"/>
  <c r="EE69" i="26"/>
  <c r="ED69" i="26" s="1"/>
  <c r="EB69" i="26"/>
  <c r="EA69" i="26" s="1"/>
  <c r="DY69" i="26"/>
  <c r="DX69" i="26" s="1"/>
  <c r="DV69" i="26"/>
  <c r="DU69" i="26" s="1"/>
  <c r="DS69" i="26"/>
  <c r="DR69" i="26" s="1"/>
  <c r="DP69" i="26"/>
  <c r="DO69" i="26" s="1"/>
  <c r="DM69" i="26"/>
  <c r="DL69" i="26" s="1"/>
  <c r="DJ69" i="26"/>
  <c r="DI69" i="26" s="1"/>
  <c r="DG69" i="26"/>
  <c r="DF69" i="26" s="1"/>
  <c r="DD69" i="26"/>
  <c r="DC69" i="26" s="1"/>
  <c r="DA69" i="26"/>
  <c r="CZ69" i="26" s="1"/>
  <c r="CX69" i="26"/>
  <c r="CW69" i="26" s="1"/>
  <c r="CU69" i="26"/>
  <c r="CT69" i="26" s="1"/>
  <c r="CR69" i="26"/>
  <c r="CQ69" i="26" s="1"/>
  <c r="CO69" i="26"/>
  <c r="CN69" i="26" s="1"/>
  <c r="CL69" i="26"/>
  <c r="CK69" i="26" s="1"/>
  <c r="CI69" i="26"/>
  <c r="CH69" i="26" s="1"/>
  <c r="CF69" i="26"/>
  <c r="CE69" i="26" s="1"/>
  <c r="CC69" i="26"/>
  <c r="CB69" i="26" s="1"/>
  <c r="BZ69" i="26"/>
  <c r="BY69" i="26" s="1"/>
  <c r="BW69" i="26"/>
  <c r="BV69" i="26" s="1"/>
  <c r="BT69" i="26"/>
  <c r="BS69" i="26" s="1"/>
  <c r="BQ69" i="26"/>
  <c r="BP69" i="26" s="1"/>
  <c r="BN69" i="26"/>
  <c r="BM69" i="26" s="1"/>
  <c r="BK69" i="26"/>
  <c r="BJ69" i="26" s="1"/>
  <c r="BH69" i="26"/>
  <c r="BG69" i="26" s="1"/>
  <c r="FU68" i="26"/>
  <c r="FT68" i="26" s="1"/>
  <c r="FR68" i="26"/>
  <c r="FQ68" i="26" s="1"/>
  <c r="FO68" i="26"/>
  <c r="FN68" i="26" s="1"/>
  <c r="FL68" i="26"/>
  <c r="FK68" i="26" s="1"/>
  <c r="FI68" i="26"/>
  <c r="FH68" i="26" s="1"/>
  <c r="FF68" i="26"/>
  <c r="FE68" i="26" s="1"/>
  <c r="FC68" i="26"/>
  <c r="FB68" i="26" s="1"/>
  <c r="EZ68" i="26"/>
  <c r="EY68" i="26" s="1"/>
  <c r="EW68" i="26"/>
  <c r="EV68" i="26" s="1"/>
  <c r="ET68" i="26"/>
  <c r="ES68" i="26" s="1"/>
  <c r="EQ68" i="26"/>
  <c r="EP68" i="26" s="1"/>
  <c r="EN68" i="26"/>
  <c r="EM68" i="26" s="1"/>
  <c r="EK68" i="26"/>
  <c r="EJ68" i="26" s="1"/>
  <c r="EH68" i="26"/>
  <c r="EG68" i="26" s="1"/>
  <c r="EE68" i="26"/>
  <c r="ED68" i="26" s="1"/>
  <c r="EB68" i="26"/>
  <c r="EA68" i="26" s="1"/>
  <c r="DY68" i="26"/>
  <c r="DX68" i="26" s="1"/>
  <c r="DV68" i="26"/>
  <c r="DU68" i="26" s="1"/>
  <c r="DS68" i="26"/>
  <c r="DR68" i="26" s="1"/>
  <c r="DP68" i="26"/>
  <c r="DO68" i="26" s="1"/>
  <c r="DM68" i="26"/>
  <c r="DL68" i="26" s="1"/>
  <c r="DJ68" i="26"/>
  <c r="DI68" i="26" s="1"/>
  <c r="DG68" i="26"/>
  <c r="DF68" i="26" s="1"/>
  <c r="DD68" i="26"/>
  <c r="DC68" i="26" s="1"/>
  <c r="DA68" i="26"/>
  <c r="CZ68" i="26" s="1"/>
  <c r="CX68" i="26"/>
  <c r="CW68" i="26" s="1"/>
  <c r="CU68" i="26"/>
  <c r="CT68" i="26" s="1"/>
  <c r="CR68" i="26"/>
  <c r="CQ68" i="26" s="1"/>
  <c r="CO68" i="26"/>
  <c r="CN68" i="26" s="1"/>
  <c r="CL68" i="26"/>
  <c r="CK68" i="26" s="1"/>
  <c r="CI68" i="26"/>
  <c r="CH68" i="26" s="1"/>
  <c r="CF68" i="26"/>
  <c r="CE68" i="26" s="1"/>
  <c r="CC68" i="26"/>
  <c r="CB68" i="26" s="1"/>
  <c r="BZ68" i="26"/>
  <c r="BY68" i="26" s="1"/>
  <c r="BW68" i="26"/>
  <c r="BV68" i="26" s="1"/>
  <c r="BT68" i="26"/>
  <c r="BS68" i="26" s="1"/>
  <c r="BQ68" i="26"/>
  <c r="BP68" i="26" s="1"/>
  <c r="BN68" i="26"/>
  <c r="BM68" i="26" s="1"/>
  <c r="BK68" i="26"/>
  <c r="BJ68" i="26" s="1"/>
  <c r="BH68" i="26"/>
  <c r="BG68" i="26" s="1"/>
  <c r="FU67" i="26"/>
  <c r="FT67" i="26" s="1"/>
  <c r="FR67" i="26"/>
  <c r="FQ67" i="26" s="1"/>
  <c r="FO67" i="26"/>
  <c r="FN67" i="26" s="1"/>
  <c r="FL67" i="26"/>
  <c r="FK67" i="26" s="1"/>
  <c r="FI67" i="26"/>
  <c r="FH67" i="26" s="1"/>
  <c r="FF67" i="26"/>
  <c r="FE67" i="26" s="1"/>
  <c r="FC67" i="26"/>
  <c r="FB67" i="26" s="1"/>
  <c r="EZ67" i="26"/>
  <c r="EY67" i="26" s="1"/>
  <c r="EW67" i="26"/>
  <c r="EV67" i="26" s="1"/>
  <c r="ET67" i="26"/>
  <c r="ES67" i="26" s="1"/>
  <c r="EQ67" i="26"/>
  <c r="EP67" i="26" s="1"/>
  <c r="EN67" i="26"/>
  <c r="EM67" i="26" s="1"/>
  <c r="EK67" i="26"/>
  <c r="EJ67" i="26" s="1"/>
  <c r="EH67" i="26"/>
  <c r="EG67" i="26" s="1"/>
  <c r="EE67" i="26"/>
  <c r="ED67" i="26" s="1"/>
  <c r="EB67" i="26"/>
  <c r="EA67" i="26" s="1"/>
  <c r="DY67" i="26"/>
  <c r="DX67" i="26" s="1"/>
  <c r="DV67" i="26"/>
  <c r="DU67" i="26" s="1"/>
  <c r="DS67" i="26"/>
  <c r="DR67" i="26" s="1"/>
  <c r="DP67" i="26"/>
  <c r="DO67" i="26" s="1"/>
  <c r="DM67" i="26"/>
  <c r="DL67" i="26" s="1"/>
  <c r="DJ67" i="26"/>
  <c r="DI67" i="26" s="1"/>
  <c r="DG67" i="26"/>
  <c r="DF67" i="26" s="1"/>
  <c r="DD67" i="26"/>
  <c r="DC67" i="26" s="1"/>
  <c r="DA67" i="26"/>
  <c r="CZ67" i="26" s="1"/>
  <c r="CX67" i="26"/>
  <c r="CW67" i="26" s="1"/>
  <c r="CU67" i="26"/>
  <c r="CT67" i="26" s="1"/>
  <c r="CR67" i="26"/>
  <c r="CQ67" i="26" s="1"/>
  <c r="CO67" i="26"/>
  <c r="CN67" i="26" s="1"/>
  <c r="CL67" i="26"/>
  <c r="CK67" i="26" s="1"/>
  <c r="CI67" i="26"/>
  <c r="CH67" i="26" s="1"/>
  <c r="CF67" i="26"/>
  <c r="CE67" i="26" s="1"/>
  <c r="CC67" i="26"/>
  <c r="CB67" i="26" s="1"/>
  <c r="BZ67" i="26"/>
  <c r="BY67" i="26" s="1"/>
  <c r="BW67" i="26"/>
  <c r="BV67" i="26" s="1"/>
  <c r="BT67" i="26"/>
  <c r="BS67" i="26" s="1"/>
  <c r="BQ67" i="26"/>
  <c r="BP67" i="26" s="1"/>
  <c r="BN67" i="26"/>
  <c r="BM67" i="26" s="1"/>
  <c r="BK67" i="26"/>
  <c r="BJ67" i="26" s="1"/>
  <c r="BH67" i="26"/>
  <c r="BG67" i="26" s="1"/>
  <c r="FU66" i="26"/>
  <c r="FT66" i="26" s="1"/>
  <c r="FR66" i="26"/>
  <c r="FQ66" i="26" s="1"/>
  <c r="FO66" i="26"/>
  <c r="FN66" i="26" s="1"/>
  <c r="FL66" i="26"/>
  <c r="FK66" i="26" s="1"/>
  <c r="FI66" i="26"/>
  <c r="FH66" i="26" s="1"/>
  <c r="FF66" i="26"/>
  <c r="FE66" i="26" s="1"/>
  <c r="FC66" i="26"/>
  <c r="FB66" i="26" s="1"/>
  <c r="EZ66" i="26"/>
  <c r="EY66" i="26" s="1"/>
  <c r="EW66" i="26"/>
  <c r="EV66" i="26" s="1"/>
  <c r="ET66" i="26"/>
  <c r="ES66" i="26" s="1"/>
  <c r="EQ66" i="26"/>
  <c r="EP66" i="26" s="1"/>
  <c r="EN66" i="26"/>
  <c r="EM66" i="26" s="1"/>
  <c r="EK66" i="26"/>
  <c r="EJ66" i="26" s="1"/>
  <c r="EH66" i="26"/>
  <c r="EG66" i="26" s="1"/>
  <c r="EE66" i="26"/>
  <c r="ED66" i="26" s="1"/>
  <c r="EB66" i="26"/>
  <c r="EA66" i="26" s="1"/>
  <c r="DY66" i="26"/>
  <c r="DX66" i="26" s="1"/>
  <c r="DV66" i="26"/>
  <c r="DU66" i="26" s="1"/>
  <c r="DS66" i="26"/>
  <c r="DR66" i="26" s="1"/>
  <c r="DP66" i="26"/>
  <c r="DO66" i="26" s="1"/>
  <c r="DM66" i="26"/>
  <c r="DL66" i="26" s="1"/>
  <c r="DJ66" i="26"/>
  <c r="DI66" i="26" s="1"/>
  <c r="DG66" i="26"/>
  <c r="DF66" i="26" s="1"/>
  <c r="DD66" i="26"/>
  <c r="DC66" i="26" s="1"/>
  <c r="DA66" i="26"/>
  <c r="CZ66" i="26" s="1"/>
  <c r="CX66" i="26"/>
  <c r="CW66" i="26" s="1"/>
  <c r="CU66" i="26"/>
  <c r="CT66" i="26" s="1"/>
  <c r="CR66" i="26"/>
  <c r="CQ66" i="26" s="1"/>
  <c r="CO66" i="26"/>
  <c r="CN66" i="26" s="1"/>
  <c r="CL66" i="26"/>
  <c r="CK66" i="26" s="1"/>
  <c r="CI66" i="26"/>
  <c r="CH66" i="26" s="1"/>
  <c r="CF66" i="26"/>
  <c r="CE66" i="26" s="1"/>
  <c r="CC66" i="26"/>
  <c r="CB66" i="26" s="1"/>
  <c r="BZ66" i="26"/>
  <c r="BY66" i="26" s="1"/>
  <c r="BW66" i="26"/>
  <c r="BV66" i="26" s="1"/>
  <c r="BT66" i="26"/>
  <c r="BS66" i="26" s="1"/>
  <c r="BQ66" i="26"/>
  <c r="BP66" i="26" s="1"/>
  <c r="BN66" i="26"/>
  <c r="BM66" i="26" s="1"/>
  <c r="BK66" i="26"/>
  <c r="BJ66" i="26" s="1"/>
  <c r="BH66" i="26"/>
  <c r="BG66" i="26" s="1"/>
  <c r="FU65" i="26"/>
  <c r="FT65" i="26" s="1"/>
  <c r="FR65" i="26"/>
  <c r="FQ65" i="26" s="1"/>
  <c r="FO65" i="26"/>
  <c r="FN65" i="26" s="1"/>
  <c r="FL65" i="26"/>
  <c r="FK65" i="26" s="1"/>
  <c r="FI65" i="26"/>
  <c r="FH65" i="26" s="1"/>
  <c r="FF65" i="26"/>
  <c r="FE65" i="26" s="1"/>
  <c r="FC65" i="26"/>
  <c r="FB65" i="26" s="1"/>
  <c r="EZ65" i="26"/>
  <c r="EY65" i="26" s="1"/>
  <c r="EW65" i="26"/>
  <c r="EV65" i="26" s="1"/>
  <c r="ET65" i="26"/>
  <c r="ES65" i="26" s="1"/>
  <c r="EQ65" i="26"/>
  <c r="EP65" i="26" s="1"/>
  <c r="EN65" i="26"/>
  <c r="EM65" i="26" s="1"/>
  <c r="EK65" i="26"/>
  <c r="EJ65" i="26" s="1"/>
  <c r="EH65" i="26"/>
  <c r="EG65" i="26" s="1"/>
  <c r="EE65" i="26"/>
  <c r="ED65" i="26" s="1"/>
  <c r="EB65" i="26"/>
  <c r="EA65" i="26" s="1"/>
  <c r="DY65" i="26"/>
  <c r="DX65" i="26" s="1"/>
  <c r="DV65" i="26"/>
  <c r="DU65" i="26" s="1"/>
  <c r="DS65" i="26"/>
  <c r="DR65" i="26" s="1"/>
  <c r="DP65" i="26"/>
  <c r="DO65" i="26" s="1"/>
  <c r="DM65" i="26"/>
  <c r="DL65" i="26" s="1"/>
  <c r="DJ65" i="26"/>
  <c r="DI65" i="26" s="1"/>
  <c r="DG65" i="26"/>
  <c r="DF65" i="26" s="1"/>
  <c r="DD65" i="26"/>
  <c r="DC65" i="26" s="1"/>
  <c r="DA65" i="26"/>
  <c r="CZ65" i="26" s="1"/>
  <c r="CX65" i="26"/>
  <c r="CW65" i="26" s="1"/>
  <c r="CU65" i="26"/>
  <c r="CT65" i="26" s="1"/>
  <c r="CR65" i="26"/>
  <c r="CQ65" i="26" s="1"/>
  <c r="CO65" i="26"/>
  <c r="CN65" i="26" s="1"/>
  <c r="CL65" i="26"/>
  <c r="CK65" i="26" s="1"/>
  <c r="CI65" i="26"/>
  <c r="CH65" i="26" s="1"/>
  <c r="CF65" i="26"/>
  <c r="CE65" i="26" s="1"/>
  <c r="CC65" i="26"/>
  <c r="CB65" i="26" s="1"/>
  <c r="BZ65" i="26"/>
  <c r="BY65" i="26" s="1"/>
  <c r="BW65" i="26"/>
  <c r="BV65" i="26" s="1"/>
  <c r="BT65" i="26"/>
  <c r="BS65" i="26" s="1"/>
  <c r="BQ65" i="26"/>
  <c r="BP65" i="26" s="1"/>
  <c r="BN65" i="26"/>
  <c r="BM65" i="26" s="1"/>
  <c r="BK65" i="26"/>
  <c r="BJ65" i="26" s="1"/>
  <c r="BH65" i="26"/>
  <c r="BG65" i="26" s="1"/>
  <c r="FU64" i="26"/>
  <c r="FT64" i="26" s="1"/>
  <c r="FR64" i="26"/>
  <c r="FQ64" i="26" s="1"/>
  <c r="FO64" i="26"/>
  <c r="FN64" i="26" s="1"/>
  <c r="FL64" i="26"/>
  <c r="FK64" i="26" s="1"/>
  <c r="FI64" i="26"/>
  <c r="FH64" i="26" s="1"/>
  <c r="FF64" i="26"/>
  <c r="FE64" i="26" s="1"/>
  <c r="FC64" i="26"/>
  <c r="FB64" i="26" s="1"/>
  <c r="EZ64" i="26"/>
  <c r="EY64" i="26" s="1"/>
  <c r="EW64" i="26"/>
  <c r="EV64" i="26" s="1"/>
  <c r="ET64" i="26"/>
  <c r="ES64" i="26" s="1"/>
  <c r="EQ64" i="26"/>
  <c r="EP64" i="26" s="1"/>
  <c r="EN64" i="26"/>
  <c r="EM64" i="26" s="1"/>
  <c r="EK64" i="26"/>
  <c r="EJ64" i="26" s="1"/>
  <c r="EH64" i="26"/>
  <c r="EG64" i="26" s="1"/>
  <c r="EE64" i="26"/>
  <c r="ED64" i="26" s="1"/>
  <c r="EB64" i="26"/>
  <c r="EA64" i="26" s="1"/>
  <c r="DY64" i="26"/>
  <c r="DX64" i="26" s="1"/>
  <c r="DV64" i="26"/>
  <c r="DU64" i="26" s="1"/>
  <c r="DS64" i="26"/>
  <c r="DR64" i="26" s="1"/>
  <c r="DP64" i="26"/>
  <c r="DO64" i="26" s="1"/>
  <c r="DM64" i="26"/>
  <c r="DL64" i="26" s="1"/>
  <c r="DJ64" i="26"/>
  <c r="DI64" i="26" s="1"/>
  <c r="DG64" i="26"/>
  <c r="DF64" i="26" s="1"/>
  <c r="DD64" i="26"/>
  <c r="DC64" i="26" s="1"/>
  <c r="DA64" i="26"/>
  <c r="CZ64" i="26" s="1"/>
  <c r="CX64" i="26"/>
  <c r="CW64" i="26" s="1"/>
  <c r="CU64" i="26"/>
  <c r="CT64" i="26" s="1"/>
  <c r="CR64" i="26"/>
  <c r="CQ64" i="26" s="1"/>
  <c r="CO64" i="26"/>
  <c r="CN64" i="26" s="1"/>
  <c r="CL64" i="26"/>
  <c r="CK64" i="26" s="1"/>
  <c r="CI64" i="26"/>
  <c r="CH64" i="26" s="1"/>
  <c r="CF64" i="26"/>
  <c r="CE64" i="26" s="1"/>
  <c r="CC64" i="26"/>
  <c r="CB64" i="26" s="1"/>
  <c r="BZ64" i="26"/>
  <c r="BY64" i="26" s="1"/>
  <c r="BW64" i="26"/>
  <c r="BV64" i="26" s="1"/>
  <c r="BT64" i="26"/>
  <c r="BS64" i="26" s="1"/>
  <c r="BQ64" i="26"/>
  <c r="BP64" i="26" s="1"/>
  <c r="BN64" i="26"/>
  <c r="BM64" i="26" s="1"/>
  <c r="BK64" i="26"/>
  <c r="BJ64" i="26"/>
  <c r="BH64" i="26"/>
  <c r="BG64" i="26" s="1"/>
  <c r="FU63" i="26"/>
  <c r="FT63" i="26" s="1"/>
  <c r="FR63" i="26"/>
  <c r="FQ63" i="26" s="1"/>
  <c r="FO63" i="26"/>
  <c r="FN63" i="26" s="1"/>
  <c r="FL63" i="26"/>
  <c r="FK63" i="26" s="1"/>
  <c r="FI63" i="26"/>
  <c r="FH63" i="26" s="1"/>
  <c r="FF63" i="26"/>
  <c r="FE63" i="26" s="1"/>
  <c r="FC63" i="26"/>
  <c r="FB63" i="26" s="1"/>
  <c r="EZ63" i="26"/>
  <c r="EY63" i="26" s="1"/>
  <c r="EW63" i="26"/>
  <c r="EV63" i="26" s="1"/>
  <c r="ET63" i="26"/>
  <c r="ES63" i="26" s="1"/>
  <c r="EQ63" i="26"/>
  <c r="EP63" i="26" s="1"/>
  <c r="EN63" i="26"/>
  <c r="EM63" i="26" s="1"/>
  <c r="EK63" i="26"/>
  <c r="EJ63" i="26" s="1"/>
  <c r="EH63" i="26"/>
  <c r="EG63" i="26" s="1"/>
  <c r="EE63" i="26"/>
  <c r="ED63" i="26" s="1"/>
  <c r="EB63" i="26"/>
  <c r="EA63" i="26" s="1"/>
  <c r="DY63" i="26"/>
  <c r="DX63" i="26" s="1"/>
  <c r="DV63" i="26"/>
  <c r="DU63" i="26" s="1"/>
  <c r="DS63" i="26"/>
  <c r="DR63" i="26" s="1"/>
  <c r="DP63" i="26"/>
  <c r="DO63" i="26" s="1"/>
  <c r="DM63" i="26"/>
  <c r="DL63" i="26" s="1"/>
  <c r="DJ63" i="26"/>
  <c r="DI63" i="26" s="1"/>
  <c r="DG63" i="26"/>
  <c r="DF63" i="26" s="1"/>
  <c r="DD63" i="26"/>
  <c r="DC63" i="26" s="1"/>
  <c r="DA63" i="26"/>
  <c r="CZ63" i="26" s="1"/>
  <c r="CX63" i="26"/>
  <c r="CW63" i="26" s="1"/>
  <c r="CU63" i="26"/>
  <c r="CT63" i="26" s="1"/>
  <c r="CR63" i="26"/>
  <c r="CQ63" i="26" s="1"/>
  <c r="CO63" i="26"/>
  <c r="CN63" i="26" s="1"/>
  <c r="CL63" i="26"/>
  <c r="CK63" i="26" s="1"/>
  <c r="CI63" i="26"/>
  <c r="CH63" i="26" s="1"/>
  <c r="CF63" i="26"/>
  <c r="CE63" i="26" s="1"/>
  <c r="CC63" i="26"/>
  <c r="CB63" i="26" s="1"/>
  <c r="BZ63" i="26"/>
  <c r="BY63" i="26" s="1"/>
  <c r="BW63" i="26"/>
  <c r="BV63" i="26" s="1"/>
  <c r="BT63" i="26"/>
  <c r="BS63" i="26" s="1"/>
  <c r="BQ63" i="26"/>
  <c r="BP63" i="26" s="1"/>
  <c r="BN63" i="26"/>
  <c r="BM63" i="26" s="1"/>
  <c r="BK63" i="26"/>
  <c r="BJ63" i="26" s="1"/>
  <c r="BH63" i="26"/>
  <c r="BG63" i="26" s="1"/>
  <c r="FU62" i="26"/>
  <c r="FT62" i="26" s="1"/>
  <c r="FR62" i="26"/>
  <c r="FQ62" i="26" s="1"/>
  <c r="FO62" i="26"/>
  <c r="FN62" i="26" s="1"/>
  <c r="FL62" i="26"/>
  <c r="FK62" i="26" s="1"/>
  <c r="FI62" i="26"/>
  <c r="FH62" i="26" s="1"/>
  <c r="FF62" i="26"/>
  <c r="FE62" i="26" s="1"/>
  <c r="FC62" i="26"/>
  <c r="FB62" i="26" s="1"/>
  <c r="EZ62" i="26"/>
  <c r="EY62" i="26" s="1"/>
  <c r="EW62" i="26"/>
  <c r="EV62" i="26" s="1"/>
  <c r="ET62" i="26"/>
  <c r="ES62" i="26" s="1"/>
  <c r="EQ62" i="26"/>
  <c r="EP62" i="26" s="1"/>
  <c r="EN62" i="26"/>
  <c r="EM62" i="26" s="1"/>
  <c r="EK62" i="26"/>
  <c r="EJ62" i="26" s="1"/>
  <c r="EH62" i="26"/>
  <c r="EG62" i="26" s="1"/>
  <c r="EE62" i="26"/>
  <c r="ED62" i="26" s="1"/>
  <c r="EB62" i="26"/>
  <c r="EA62" i="26" s="1"/>
  <c r="DY62" i="26"/>
  <c r="DX62" i="26" s="1"/>
  <c r="DV62" i="26"/>
  <c r="DU62" i="26" s="1"/>
  <c r="DS62" i="26"/>
  <c r="DR62" i="26" s="1"/>
  <c r="DP62" i="26"/>
  <c r="DO62" i="26" s="1"/>
  <c r="DM62" i="26"/>
  <c r="DL62" i="26" s="1"/>
  <c r="DJ62" i="26"/>
  <c r="DI62" i="26" s="1"/>
  <c r="DG62" i="26"/>
  <c r="DF62" i="26" s="1"/>
  <c r="DD62" i="26"/>
  <c r="DC62" i="26" s="1"/>
  <c r="DA62" i="26"/>
  <c r="CZ62" i="26" s="1"/>
  <c r="CX62" i="26"/>
  <c r="CW62" i="26" s="1"/>
  <c r="CU62" i="26"/>
  <c r="CT62" i="26" s="1"/>
  <c r="CR62" i="26"/>
  <c r="CQ62" i="26" s="1"/>
  <c r="CO62" i="26"/>
  <c r="CN62" i="26" s="1"/>
  <c r="CL62" i="26"/>
  <c r="CK62" i="26" s="1"/>
  <c r="CI62" i="26"/>
  <c r="CH62" i="26" s="1"/>
  <c r="CF62" i="26"/>
  <c r="CE62" i="26" s="1"/>
  <c r="CC62" i="26"/>
  <c r="CB62" i="26" s="1"/>
  <c r="BZ62" i="26"/>
  <c r="BY62" i="26" s="1"/>
  <c r="BW62" i="26"/>
  <c r="BV62" i="26" s="1"/>
  <c r="BT62" i="26"/>
  <c r="BS62" i="26" s="1"/>
  <c r="BQ62" i="26"/>
  <c r="BP62" i="26" s="1"/>
  <c r="BN62" i="26"/>
  <c r="BM62" i="26" s="1"/>
  <c r="BK62" i="26"/>
  <c r="BJ62" i="26" s="1"/>
  <c r="BH62" i="26"/>
  <c r="BG62" i="26" s="1"/>
  <c r="FU61" i="26"/>
  <c r="FT61" i="26" s="1"/>
  <c r="FR61" i="26"/>
  <c r="FQ61" i="26" s="1"/>
  <c r="FO61" i="26"/>
  <c r="FN61" i="26" s="1"/>
  <c r="FL61" i="26"/>
  <c r="FK61" i="26" s="1"/>
  <c r="FI61" i="26"/>
  <c r="FH61" i="26" s="1"/>
  <c r="FF61" i="26"/>
  <c r="FE61" i="26" s="1"/>
  <c r="FC61" i="26"/>
  <c r="FB61" i="26" s="1"/>
  <c r="EZ61" i="26"/>
  <c r="EY61" i="26" s="1"/>
  <c r="EW61" i="26"/>
  <c r="EV61" i="26" s="1"/>
  <c r="ET61" i="26"/>
  <c r="ES61" i="26" s="1"/>
  <c r="EQ61" i="26"/>
  <c r="EP61" i="26" s="1"/>
  <c r="EN61" i="26"/>
  <c r="EM61" i="26" s="1"/>
  <c r="EK61" i="26"/>
  <c r="EJ61" i="26" s="1"/>
  <c r="EH61" i="26"/>
  <c r="EG61" i="26" s="1"/>
  <c r="EE61" i="26"/>
  <c r="ED61" i="26" s="1"/>
  <c r="EB61" i="26"/>
  <c r="EA61" i="26" s="1"/>
  <c r="DY61" i="26"/>
  <c r="DX61" i="26" s="1"/>
  <c r="DV61" i="26"/>
  <c r="DU61" i="26" s="1"/>
  <c r="DS61" i="26"/>
  <c r="DR61" i="26" s="1"/>
  <c r="DP61" i="26"/>
  <c r="DO61" i="26" s="1"/>
  <c r="DM61" i="26"/>
  <c r="DL61" i="26" s="1"/>
  <c r="DJ61" i="26"/>
  <c r="DI61" i="26" s="1"/>
  <c r="DG61" i="26"/>
  <c r="DF61" i="26" s="1"/>
  <c r="DD61" i="26"/>
  <c r="DC61" i="26" s="1"/>
  <c r="DA61" i="26"/>
  <c r="CZ61" i="26" s="1"/>
  <c r="CX61" i="26"/>
  <c r="CW61" i="26" s="1"/>
  <c r="CU61" i="26"/>
  <c r="CT61" i="26" s="1"/>
  <c r="CR61" i="26"/>
  <c r="CQ61" i="26" s="1"/>
  <c r="CO61" i="26"/>
  <c r="CN61" i="26" s="1"/>
  <c r="CL61" i="26"/>
  <c r="CK61" i="26" s="1"/>
  <c r="CI61" i="26"/>
  <c r="CH61" i="26" s="1"/>
  <c r="CF61" i="26"/>
  <c r="CE61" i="26" s="1"/>
  <c r="CC61" i="26"/>
  <c r="CB61" i="26" s="1"/>
  <c r="BZ61" i="26"/>
  <c r="BY61" i="26" s="1"/>
  <c r="BW61" i="26"/>
  <c r="BV61" i="26" s="1"/>
  <c r="BT61" i="26"/>
  <c r="BS61" i="26" s="1"/>
  <c r="BQ61" i="26"/>
  <c r="BP61" i="26" s="1"/>
  <c r="BN61" i="26"/>
  <c r="BM61" i="26" s="1"/>
  <c r="BK61" i="26"/>
  <c r="BJ61" i="26" s="1"/>
  <c r="BH61" i="26"/>
  <c r="BG61" i="26" s="1"/>
  <c r="FU60" i="26"/>
  <c r="FT60" i="26" s="1"/>
  <c r="FR60" i="26"/>
  <c r="FQ60" i="26" s="1"/>
  <c r="FO60" i="26"/>
  <c r="FN60" i="26" s="1"/>
  <c r="FL60" i="26"/>
  <c r="FK60" i="26" s="1"/>
  <c r="FI60" i="26"/>
  <c r="FH60" i="26" s="1"/>
  <c r="FF60" i="26"/>
  <c r="FE60" i="26" s="1"/>
  <c r="FC60" i="26"/>
  <c r="FB60" i="26" s="1"/>
  <c r="EZ60" i="26"/>
  <c r="EY60" i="26" s="1"/>
  <c r="EW60" i="26"/>
  <c r="EV60" i="26" s="1"/>
  <c r="ET60" i="26"/>
  <c r="ES60" i="26" s="1"/>
  <c r="EQ60" i="26"/>
  <c r="EP60" i="26" s="1"/>
  <c r="EN60" i="26"/>
  <c r="EM60" i="26" s="1"/>
  <c r="EK60" i="26"/>
  <c r="EJ60" i="26" s="1"/>
  <c r="EH60" i="26"/>
  <c r="EG60" i="26" s="1"/>
  <c r="EE60" i="26"/>
  <c r="ED60" i="26" s="1"/>
  <c r="EB60" i="26"/>
  <c r="EA60" i="26" s="1"/>
  <c r="DY60" i="26"/>
  <c r="DX60" i="26" s="1"/>
  <c r="DV60" i="26"/>
  <c r="DU60" i="26" s="1"/>
  <c r="DS60" i="26"/>
  <c r="DR60" i="26" s="1"/>
  <c r="DP60" i="26"/>
  <c r="DO60" i="26" s="1"/>
  <c r="DM60" i="26"/>
  <c r="DL60" i="26" s="1"/>
  <c r="DJ60" i="26"/>
  <c r="DI60" i="26" s="1"/>
  <c r="DG60" i="26"/>
  <c r="DF60" i="26" s="1"/>
  <c r="DD60" i="26"/>
  <c r="DC60" i="26" s="1"/>
  <c r="DA60" i="26"/>
  <c r="CZ60" i="26" s="1"/>
  <c r="CX60" i="26"/>
  <c r="CW60" i="26" s="1"/>
  <c r="CU60" i="26"/>
  <c r="CT60" i="26" s="1"/>
  <c r="CR60" i="26"/>
  <c r="CQ60" i="26" s="1"/>
  <c r="CO60" i="26"/>
  <c r="CN60" i="26" s="1"/>
  <c r="CL60" i="26"/>
  <c r="CK60" i="26" s="1"/>
  <c r="CI60" i="26"/>
  <c r="CH60" i="26" s="1"/>
  <c r="CF60" i="26"/>
  <c r="CE60" i="26" s="1"/>
  <c r="CC60" i="26"/>
  <c r="CB60" i="26" s="1"/>
  <c r="BZ60" i="26"/>
  <c r="BY60" i="26" s="1"/>
  <c r="BW60" i="26"/>
  <c r="BV60" i="26" s="1"/>
  <c r="BT60" i="26"/>
  <c r="BS60" i="26" s="1"/>
  <c r="BQ60" i="26"/>
  <c r="BP60" i="26" s="1"/>
  <c r="BN60" i="26"/>
  <c r="BM60" i="26" s="1"/>
  <c r="BK60" i="26"/>
  <c r="BJ60" i="26" s="1"/>
  <c r="BH60" i="26"/>
  <c r="BG60" i="26" s="1"/>
  <c r="FU59" i="26"/>
  <c r="FT59" i="26" s="1"/>
  <c r="FR59" i="26"/>
  <c r="FQ59" i="26" s="1"/>
  <c r="FO59" i="26"/>
  <c r="FN59" i="26" s="1"/>
  <c r="FL59" i="26"/>
  <c r="FK59" i="26" s="1"/>
  <c r="FI59" i="26"/>
  <c r="FH59" i="26" s="1"/>
  <c r="FF59" i="26"/>
  <c r="FE59" i="26" s="1"/>
  <c r="FC59" i="26"/>
  <c r="FB59" i="26" s="1"/>
  <c r="EZ59" i="26"/>
  <c r="EY59" i="26" s="1"/>
  <c r="EW59" i="26"/>
  <c r="EV59" i="26" s="1"/>
  <c r="ET59" i="26"/>
  <c r="ES59" i="26" s="1"/>
  <c r="EQ59" i="26"/>
  <c r="EP59" i="26" s="1"/>
  <c r="EN59" i="26"/>
  <c r="EM59" i="26" s="1"/>
  <c r="EK59" i="26"/>
  <c r="EJ59" i="26" s="1"/>
  <c r="EH59" i="26"/>
  <c r="EG59" i="26" s="1"/>
  <c r="EE59" i="26"/>
  <c r="ED59" i="26" s="1"/>
  <c r="EB59" i="26"/>
  <c r="EA59" i="26" s="1"/>
  <c r="DY59" i="26"/>
  <c r="DX59" i="26" s="1"/>
  <c r="DV59" i="26"/>
  <c r="DU59" i="26" s="1"/>
  <c r="DS59" i="26"/>
  <c r="DR59" i="26" s="1"/>
  <c r="DP59" i="26"/>
  <c r="DO59" i="26" s="1"/>
  <c r="DM59" i="26"/>
  <c r="DL59" i="26" s="1"/>
  <c r="DJ59" i="26"/>
  <c r="DI59" i="26" s="1"/>
  <c r="DG59" i="26"/>
  <c r="DF59" i="26" s="1"/>
  <c r="DD59" i="26"/>
  <c r="DC59" i="26" s="1"/>
  <c r="DA59" i="26"/>
  <c r="CZ59" i="26" s="1"/>
  <c r="CX59" i="26"/>
  <c r="CW59" i="26" s="1"/>
  <c r="CU59" i="26"/>
  <c r="CT59" i="26" s="1"/>
  <c r="CR59" i="26"/>
  <c r="CQ59" i="26" s="1"/>
  <c r="CO59" i="26"/>
  <c r="CN59" i="26" s="1"/>
  <c r="CL59" i="26"/>
  <c r="CK59" i="26" s="1"/>
  <c r="CI59" i="26"/>
  <c r="CH59" i="26" s="1"/>
  <c r="CF59" i="26"/>
  <c r="CE59" i="26" s="1"/>
  <c r="CC59" i="26"/>
  <c r="CB59" i="26" s="1"/>
  <c r="BZ59" i="26"/>
  <c r="BY59" i="26" s="1"/>
  <c r="BW59" i="26"/>
  <c r="BV59" i="26" s="1"/>
  <c r="BT59" i="26"/>
  <c r="BS59" i="26" s="1"/>
  <c r="BQ59" i="26"/>
  <c r="BP59" i="26" s="1"/>
  <c r="BN59" i="26"/>
  <c r="BM59" i="26" s="1"/>
  <c r="BK59" i="26"/>
  <c r="BJ59" i="26" s="1"/>
  <c r="BH59" i="26"/>
  <c r="BG59" i="26" s="1"/>
  <c r="FU58" i="26"/>
  <c r="FT58" i="26" s="1"/>
  <c r="FR58" i="26"/>
  <c r="FQ58" i="26" s="1"/>
  <c r="FO58" i="26"/>
  <c r="FN58" i="26" s="1"/>
  <c r="FL58" i="26"/>
  <c r="FK58" i="26"/>
  <c r="FI58" i="26"/>
  <c r="FH58" i="26" s="1"/>
  <c r="FF58" i="26"/>
  <c r="FE58" i="26" s="1"/>
  <c r="FC58" i="26"/>
  <c r="FB58" i="26" s="1"/>
  <c r="EZ58" i="26"/>
  <c r="EY58" i="26" s="1"/>
  <c r="EW58" i="26"/>
  <c r="EV58" i="26" s="1"/>
  <c r="ET58" i="26"/>
  <c r="ES58" i="26" s="1"/>
  <c r="EQ58" i="26"/>
  <c r="EP58" i="26" s="1"/>
  <c r="EN58" i="26"/>
  <c r="EM58" i="26" s="1"/>
  <c r="EK58" i="26"/>
  <c r="EJ58" i="26" s="1"/>
  <c r="EH58" i="26"/>
  <c r="EG58" i="26" s="1"/>
  <c r="EE58" i="26"/>
  <c r="ED58" i="26" s="1"/>
  <c r="EB58" i="26"/>
  <c r="EA58" i="26" s="1"/>
  <c r="DY58" i="26"/>
  <c r="DX58" i="26" s="1"/>
  <c r="DV58" i="26"/>
  <c r="DU58" i="26" s="1"/>
  <c r="DS58" i="26"/>
  <c r="DR58" i="26" s="1"/>
  <c r="DP58" i="26"/>
  <c r="DO58" i="26" s="1"/>
  <c r="DM58" i="26"/>
  <c r="DL58" i="26" s="1"/>
  <c r="DJ58" i="26"/>
  <c r="DI58" i="26" s="1"/>
  <c r="DG58" i="26"/>
  <c r="DF58" i="26" s="1"/>
  <c r="DD58" i="26"/>
  <c r="DC58" i="26" s="1"/>
  <c r="DA58" i="26"/>
  <c r="CZ58" i="26" s="1"/>
  <c r="CX58" i="26"/>
  <c r="CW58" i="26" s="1"/>
  <c r="CU58" i="26"/>
  <c r="CT58" i="26" s="1"/>
  <c r="CR58" i="26"/>
  <c r="CQ58" i="26" s="1"/>
  <c r="CO58" i="26"/>
  <c r="CN58" i="26" s="1"/>
  <c r="CL58" i="26"/>
  <c r="CK58" i="26" s="1"/>
  <c r="CI58" i="26"/>
  <c r="CH58" i="26" s="1"/>
  <c r="CF58" i="26"/>
  <c r="CE58" i="26" s="1"/>
  <c r="CC58" i="26"/>
  <c r="CB58" i="26" s="1"/>
  <c r="BZ58" i="26"/>
  <c r="BY58" i="26" s="1"/>
  <c r="BW58" i="26"/>
  <c r="BV58" i="26" s="1"/>
  <c r="BT58" i="26"/>
  <c r="BS58" i="26" s="1"/>
  <c r="BQ58" i="26"/>
  <c r="BP58" i="26" s="1"/>
  <c r="BN58" i="26"/>
  <c r="BM58" i="26" s="1"/>
  <c r="BK58" i="26"/>
  <c r="BJ58" i="26" s="1"/>
  <c r="BH58" i="26"/>
  <c r="BG58" i="26" s="1"/>
  <c r="FU57" i="26"/>
  <c r="FT57" i="26" s="1"/>
  <c r="FR57" i="26"/>
  <c r="FQ57" i="26" s="1"/>
  <c r="FO57" i="26"/>
  <c r="FN57" i="26" s="1"/>
  <c r="FL57" i="26"/>
  <c r="FK57" i="26" s="1"/>
  <c r="FI57" i="26"/>
  <c r="FH57" i="26" s="1"/>
  <c r="FF57" i="26"/>
  <c r="FE57" i="26" s="1"/>
  <c r="FC57" i="26"/>
  <c r="FB57" i="26" s="1"/>
  <c r="EZ57" i="26"/>
  <c r="EY57" i="26" s="1"/>
  <c r="EW57" i="26"/>
  <c r="EV57" i="26" s="1"/>
  <c r="ET57" i="26"/>
  <c r="ES57" i="26" s="1"/>
  <c r="EQ57" i="26"/>
  <c r="EP57" i="26" s="1"/>
  <c r="EN57" i="26"/>
  <c r="EM57" i="26" s="1"/>
  <c r="EK57" i="26"/>
  <c r="EJ57" i="26" s="1"/>
  <c r="EH57" i="26"/>
  <c r="EG57" i="26" s="1"/>
  <c r="EE57" i="26"/>
  <c r="ED57" i="26" s="1"/>
  <c r="EB57" i="26"/>
  <c r="EA57" i="26" s="1"/>
  <c r="DY57" i="26"/>
  <c r="DX57" i="26" s="1"/>
  <c r="DV57" i="26"/>
  <c r="DU57" i="26" s="1"/>
  <c r="DS57" i="26"/>
  <c r="DR57" i="26" s="1"/>
  <c r="DP57" i="26"/>
  <c r="DO57" i="26" s="1"/>
  <c r="DM57" i="26"/>
  <c r="DL57" i="26" s="1"/>
  <c r="DJ57" i="26"/>
  <c r="DI57" i="26" s="1"/>
  <c r="DG57" i="26"/>
  <c r="DF57" i="26" s="1"/>
  <c r="DD57" i="26"/>
  <c r="DC57" i="26" s="1"/>
  <c r="DA57" i="26"/>
  <c r="CZ57" i="26" s="1"/>
  <c r="CX57" i="26"/>
  <c r="CW57" i="26" s="1"/>
  <c r="CU57" i="26"/>
  <c r="CT57" i="26" s="1"/>
  <c r="CR57" i="26"/>
  <c r="CQ57" i="26" s="1"/>
  <c r="CO57" i="26"/>
  <c r="CN57" i="26" s="1"/>
  <c r="CL57" i="26"/>
  <c r="CK57" i="26" s="1"/>
  <c r="CI57" i="26"/>
  <c r="CH57" i="26" s="1"/>
  <c r="CF57" i="26"/>
  <c r="CE57" i="26" s="1"/>
  <c r="CC57" i="26"/>
  <c r="CB57" i="26" s="1"/>
  <c r="BZ57" i="26"/>
  <c r="BY57" i="26" s="1"/>
  <c r="BW57" i="26"/>
  <c r="BV57" i="26" s="1"/>
  <c r="BT57" i="26"/>
  <c r="BS57" i="26" s="1"/>
  <c r="BQ57" i="26"/>
  <c r="BP57" i="26" s="1"/>
  <c r="BN57" i="26"/>
  <c r="BM57" i="26" s="1"/>
  <c r="BK57" i="26"/>
  <c r="BJ57" i="26" s="1"/>
  <c r="BH57" i="26"/>
  <c r="BG57" i="26" s="1"/>
  <c r="FU56" i="26"/>
  <c r="FT56" i="26" s="1"/>
  <c r="FR56" i="26"/>
  <c r="FQ56" i="26"/>
  <c r="FO56" i="26"/>
  <c r="FN56" i="26" s="1"/>
  <c r="FL56" i="26"/>
  <c r="FK56" i="26" s="1"/>
  <c r="FI56" i="26"/>
  <c r="FH56" i="26" s="1"/>
  <c r="FF56" i="26"/>
  <c r="FE56" i="26" s="1"/>
  <c r="FC56" i="26"/>
  <c r="FB56" i="26" s="1"/>
  <c r="EZ56" i="26"/>
  <c r="EY56" i="26" s="1"/>
  <c r="EW56" i="26"/>
  <c r="EV56" i="26" s="1"/>
  <c r="ET56" i="26"/>
  <c r="ES56" i="26" s="1"/>
  <c r="EQ56" i="26"/>
  <c r="EP56" i="26" s="1"/>
  <c r="EN56" i="26"/>
  <c r="EM56" i="26" s="1"/>
  <c r="EK56" i="26"/>
  <c r="EJ56" i="26" s="1"/>
  <c r="EH56" i="26"/>
  <c r="EG56" i="26" s="1"/>
  <c r="EE56" i="26"/>
  <c r="ED56" i="26" s="1"/>
  <c r="EB56" i="26"/>
  <c r="EA56" i="26" s="1"/>
  <c r="DY56" i="26"/>
  <c r="DX56" i="26" s="1"/>
  <c r="DV56" i="26"/>
  <c r="DU56" i="26" s="1"/>
  <c r="DS56" i="26"/>
  <c r="DR56" i="26" s="1"/>
  <c r="DP56" i="26"/>
  <c r="DO56" i="26" s="1"/>
  <c r="DM56" i="26"/>
  <c r="DL56" i="26" s="1"/>
  <c r="DJ56" i="26"/>
  <c r="DI56" i="26" s="1"/>
  <c r="DG56" i="26"/>
  <c r="DF56" i="26" s="1"/>
  <c r="DD56" i="26"/>
  <c r="DC56" i="26" s="1"/>
  <c r="DA56" i="26"/>
  <c r="CZ56" i="26" s="1"/>
  <c r="CX56" i="26"/>
  <c r="CW56" i="26" s="1"/>
  <c r="CU56" i="26"/>
  <c r="CT56" i="26" s="1"/>
  <c r="CR56" i="26"/>
  <c r="CQ56" i="26" s="1"/>
  <c r="CO56" i="26"/>
  <c r="CN56" i="26" s="1"/>
  <c r="CL56" i="26"/>
  <c r="CK56" i="26" s="1"/>
  <c r="CI56" i="26"/>
  <c r="CH56" i="26" s="1"/>
  <c r="CF56" i="26"/>
  <c r="CE56" i="26" s="1"/>
  <c r="CC56" i="26"/>
  <c r="CB56" i="26" s="1"/>
  <c r="BZ56" i="26"/>
  <c r="BY56" i="26" s="1"/>
  <c r="BW56" i="26"/>
  <c r="BV56" i="26" s="1"/>
  <c r="BT56" i="26"/>
  <c r="BS56" i="26" s="1"/>
  <c r="BQ56" i="26"/>
  <c r="BP56" i="26" s="1"/>
  <c r="BN56" i="26"/>
  <c r="BM56" i="26" s="1"/>
  <c r="BK56" i="26"/>
  <c r="BJ56" i="26" s="1"/>
  <c r="BH56" i="26"/>
  <c r="BG56" i="26" s="1"/>
  <c r="FU55" i="26"/>
  <c r="FT55" i="26" s="1"/>
  <c r="FR55" i="26"/>
  <c r="FQ55" i="26" s="1"/>
  <c r="FO55" i="26"/>
  <c r="FN55" i="26" s="1"/>
  <c r="FL55" i="26"/>
  <c r="FK55" i="26" s="1"/>
  <c r="FI55" i="26"/>
  <c r="FH55" i="26" s="1"/>
  <c r="FF55" i="26"/>
  <c r="FE55" i="26" s="1"/>
  <c r="FC55" i="26"/>
  <c r="FB55" i="26" s="1"/>
  <c r="EZ55" i="26"/>
  <c r="EY55" i="26" s="1"/>
  <c r="EW55" i="26"/>
  <c r="EV55" i="26" s="1"/>
  <c r="ET55" i="26"/>
  <c r="ES55" i="26" s="1"/>
  <c r="EQ55" i="26"/>
  <c r="EP55" i="26" s="1"/>
  <c r="EN55" i="26"/>
  <c r="EM55" i="26" s="1"/>
  <c r="EK55" i="26"/>
  <c r="EJ55" i="26" s="1"/>
  <c r="EH55" i="26"/>
  <c r="EG55" i="26" s="1"/>
  <c r="EE55" i="26"/>
  <c r="ED55" i="26" s="1"/>
  <c r="EB55" i="26"/>
  <c r="EA55" i="26" s="1"/>
  <c r="DY55" i="26"/>
  <c r="DX55" i="26" s="1"/>
  <c r="DV55" i="26"/>
  <c r="DU55" i="26" s="1"/>
  <c r="DS55" i="26"/>
  <c r="DR55" i="26" s="1"/>
  <c r="DP55" i="26"/>
  <c r="DO55" i="26" s="1"/>
  <c r="DM55" i="26"/>
  <c r="DL55" i="26" s="1"/>
  <c r="DJ55" i="26"/>
  <c r="DI55" i="26" s="1"/>
  <c r="DG55" i="26"/>
  <c r="DF55" i="26" s="1"/>
  <c r="DD55" i="26"/>
  <c r="DC55" i="26" s="1"/>
  <c r="DA55" i="26"/>
  <c r="CZ55" i="26" s="1"/>
  <c r="CX55" i="26"/>
  <c r="CW55" i="26" s="1"/>
  <c r="CU55" i="26"/>
  <c r="CT55" i="26" s="1"/>
  <c r="CR55" i="26"/>
  <c r="CQ55" i="26" s="1"/>
  <c r="CO55" i="26"/>
  <c r="CN55" i="26" s="1"/>
  <c r="CL55" i="26"/>
  <c r="CK55" i="26" s="1"/>
  <c r="CI55" i="26"/>
  <c r="CH55" i="26" s="1"/>
  <c r="CF55" i="26"/>
  <c r="CE55" i="26" s="1"/>
  <c r="CC55" i="26"/>
  <c r="CB55" i="26" s="1"/>
  <c r="BZ55" i="26"/>
  <c r="BY55" i="26" s="1"/>
  <c r="BW55" i="26"/>
  <c r="BV55" i="26" s="1"/>
  <c r="BT55" i="26"/>
  <c r="BS55" i="26" s="1"/>
  <c r="BQ55" i="26"/>
  <c r="BP55" i="26" s="1"/>
  <c r="BN55" i="26"/>
  <c r="BM55" i="26" s="1"/>
  <c r="BK55" i="26"/>
  <c r="BJ55" i="26" s="1"/>
  <c r="BH55" i="26"/>
  <c r="BG55" i="26" s="1"/>
  <c r="FU54" i="26"/>
  <c r="FT54" i="26" s="1"/>
  <c r="FR54" i="26"/>
  <c r="FQ54" i="26" s="1"/>
  <c r="FO54" i="26"/>
  <c r="FN54" i="26" s="1"/>
  <c r="FL54" i="26"/>
  <c r="FK54" i="26" s="1"/>
  <c r="FI54" i="26"/>
  <c r="FH54" i="26" s="1"/>
  <c r="FF54" i="26"/>
  <c r="FE54" i="26" s="1"/>
  <c r="FC54" i="26"/>
  <c r="FB54" i="26" s="1"/>
  <c r="EZ54" i="26"/>
  <c r="EY54" i="26" s="1"/>
  <c r="EW54" i="26"/>
  <c r="EV54" i="26" s="1"/>
  <c r="ET54" i="26"/>
  <c r="ES54" i="26" s="1"/>
  <c r="EQ54" i="26"/>
  <c r="EP54" i="26" s="1"/>
  <c r="EN54" i="26"/>
  <c r="EM54" i="26" s="1"/>
  <c r="EK54" i="26"/>
  <c r="EJ54" i="26" s="1"/>
  <c r="EH54" i="26"/>
  <c r="EG54" i="26" s="1"/>
  <c r="EE54" i="26"/>
  <c r="ED54" i="26" s="1"/>
  <c r="EB54" i="26"/>
  <c r="EA54" i="26" s="1"/>
  <c r="DY54" i="26"/>
  <c r="DX54" i="26" s="1"/>
  <c r="DV54" i="26"/>
  <c r="DU54" i="26" s="1"/>
  <c r="DS54" i="26"/>
  <c r="DR54" i="26" s="1"/>
  <c r="DP54" i="26"/>
  <c r="DO54" i="26" s="1"/>
  <c r="DM54" i="26"/>
  <c r="DL54" i="26" s="1"/>
  <c r="DJ54" i="26"/>
  <c r="DI54" i="26" s="1"/>
  <c r="DG54" i="26"/>
  <c r="DF54" i="26" s="1"/>
  <c r="DD54" i="26"/>
  <c r="DC54" i="26" s="1"/>
  <c r="DA54" i="26"/>
  <c r="CZ54" i="26" s="1"/>
  <c r="CX54" i="26"/>
  <c r="CW54" i="26" s="1"/>
  <c r="CU54" i="26"/>
  <c r="CT54" i="26" s="1"/>
  <c r="CR54" i="26"/>
  <c r="CQ54" i="26" s="1"/>
  <c r="CO54" i="26"/>
  <c r="CN54" i="26" s="1"/>
  <c r="CL54" i="26"/>
  <c r="CK54" i="26" s="1"/>
  <c r="CI54" i="26"/>
  <c r="CH54" i="26" s="1"/>
  <c r="CF54" i="26"/>
  <c r="CE54" i="26" s="1"/>
  <c r="CC54" i="26"/>
  <c r="CB54" i="26" s="1"/>
  <c r="BZ54" i="26"/>
  <c r="BY54" i="26" s="1"/>
  <c r="BW54" i="26"/>
  <c r="BV54" i="26" s="1"/>
  <c r="BT54" i="26"/>
  <c r="BS54" i="26" s="1"/>
  <c r="BQ54" i="26"/>
  <c r="BP54" i="26" s="1"/>
  <c r="BN54" i="26"/>
  <c r="BM54" i="26" s="1"/>
  <c r="BK54" i="26"/>
  <c r="BJ54" i="26" s="1"/>
  <c r="BH54" i="26"/>
  <c r="BG54" i="26" s="1"/>
  <c r="FU53" i="26"/>
  <c r="FT53" i="26" s="1"/>
  <c r="FR53" i="26"/>
  <c r="FQ53" i="26" s="1"/>
  <c r="FO53" i="26"/>
  <c r="FN53" i="26" s="1"/>
  <c r="FL53" i="26"/>
  <c r="FK53" i="26" s="1"/>
  <c r="FI53" i="26"/>
  <c r="FH53" i="26"/>
  <c r="FF53" i="26"/>
  <c r="FE53" i="26" s="1"/>
  <c r="FC53" i="26"/>
  <c r="FB53" i="26" s="1"/>
  <c r="EZ53" i="26"/>
  <c r="EY53" i="26" s="1"/>
  <c r="EW53" i="26"/>
  <c r="EV53" i="26" s="1"/>
  <c r="ET53" i="26"/>
  <c r="ES53" i="26" s="1"/>
  <c r="EQ53" i="26"/>
  <c r="EP53" i="26" s="1"/>
  <c r="EN53" i="26"/>
  <c r="EM53" i="26" s="1"/>
  <c r="EK53" i="26"/>
  <c r="EJ53" i="26" s="1"/>
  <c r="EH53" i="26"/>
  <c r="EG53" i="26" s="1"/>
  <c r="EE53" i="26"/>
  <c r="ED53" i="26" s="1"/>
  <c r="EB53" i="26"/>
  <c r="EA53" i="26" s="1"/>
  <c r="DY53" i="26"/>
  <c r="DX53" i="26" s="1"/>
  <c r="DV53" i="26"/>
  <c r="DU53" i="26" s="1"/>
  <c r="DS53" i="26"/>
  <c r="DR53" i="26" s="1"/>
  <c r="DP53" i="26"/>
  <c r="DO53" i="26" s="1"/>
  <c r="DM53" i="26"/>
  <c r="DL53" i="26" s="1"/>
  <c r="DJ53" i="26"/>
  <c r="DI53" i="26" s="1"/>
  <c r="DG53" i="26"/>
  <c r="DF53" i="26" s="1"/>
  <c r="DD53" i="26"/>
  <c r="DC53" i="26" s="1"/>
  <c r="DA53" i="26"/>
  <c r="CZ53" i="26" s="1"/>
  <c r="CX53" i="26"/>
  <c r="CW53" i="26" s="1"/>
  <c r="CU53" i="26"/>
  <c r="CT53" i="26" s="1"/>
  <c r="CR53" i="26"/>
  <c r="CQ53" i="26" s="1"/>
  <c r="CO53" i="26"/>
  <c r="CN53" i="26" s="1"/>
  <c r="CL53" i="26"/>
  <c r="CK53" i="26" s="1"/>
  <c r="CI53" i="26"/>
  <c r="CH53" i="26" s="1"/>
  <c r="CF53" i="26"/>
  <c r="CE53" i="26" s="1"/>
  <c r="CC53" i="26"/>
  <c r="CB53" i="26" s="1"/>
  <c r="BZ53" i="26"/>
  <c r="BY53" i="26" s="1"/>
  <c r="BW53" i="26"/>
  <c r="BV53" i="26" s="1"/>
  <c r="BT53" i="26"/>
  <c r="BS53" i="26" s="1"/>
  <c r="BQ53" i="26"/>
  <c r="BP53" i="26" s="1"/>
  <c r="BN53" i="26"/>
  <c r="BM53" i="26" s="1"/>
  <c r="BK53" i="26"/>
  <c r="BJ53" i="26" s="1"/>
  <c r="BH53" i="26"/>
  <c r="BG53" i="26" s="1"/>
  <c r="FU52" i="26"/>
  <c r="FT52" i="26" s="1"/>
  <c r="FR52" i="26"/>
  <c r="FQ52" i="26" s="1"/>
  <c r="FO52" i="26"/>
  <c r="FN52" i="26" s="1"/>
  <c r="FL52" i="26"/>
  <c r="FK52" i="26" s="1"/>
  <c r="FI52" i="26"/>
  <c r="FH52" i="26"/>
  <c r="FF52" i="26"/>
  <c r="FE52" i="26" s="1"/>
  <c r="FC52" i="26"/>
  <c r="FB52" i="26" s="1"/>
  <c r="EZ52" i="26"/>
  <c r="EY52" i="26" s="1"/>
  <c r="EW52" i="26"/>
  <c r="EV52" i="26"/>
  <c r="ET52" i="26"/>
  <c r="ES52" i="26" s="1"/>
  <c r="EQ52" i="26"/>
  <c r="EP52" i="26" s="1"/>
  <c r="EN52" i="26"/>
  <c r="EM52" i="26" s="1"/>
  <c r="EK52" i="26"/>
  <c r="EJ52" i="26" s="1"/>
  <c r="EH52" i="26"/>
  <c r="EG52" i="26" s="1"/>
  <c r="EE52" i="26"/>
  <c r="ED52" i="26" s="1"/>
  <c r="EB52" i="26"/>
  <c r="EA52" i="26" s="1"/>
  <c r="DY52" i="26"/>
  <c r="DX52" i="26" s="1"/>
  <c r="DV52" i="26"/>
  <c r="DU52" i="26" s="1"/>
  <c r="DS52" i="26"/>
  <c r="DR52" i="26" s="1"/>
  <c r="DP52" i="26"/>
  <c r="DO52" i="26" s="1"/>
  <c r="DM52" i="26"/>
  <c r="DL52" i="26" s="1"/>
  <c r="DJ52" i="26"/>
  <c r="DI52" i="26" s="1"/>
  <c r="DG52" i="26"/>
  <c r="DF52" i="26" s="1"/>
  <c r="DD52" i="26"/>
  <c r="DC52" i="26" s="1"/>
  <c r="DA52" i="26"/>
  <c r="CZ52" i="26" s="1"/>
  <c r="CX52" i="26"/>
  <c r="CW52" i="26" s="1"/>
  <c r="CU52" i="26"/>
  <c r="CT52" i="26" s="1"/>
  <c r="CR52" i="26"/>
  <c r="CQ52" i="26" s="1"/>
  <c r="CO52" i="26"/>
  <c r="CN52" i="26" s="1"/>
  <c r="CL52" i="26"/>
  <c r="CK52" i="26" s="1"/>
  <c r="CI52" i="26"/>
  <c r="CH52" i="26" s="1"/>
  <c r="CF52" i="26"/>
  <c r="CE52" i="26" s="1"/>
  <c r="CC52" i="26"/>
  <c r="CB52" i="26" s="1"/>
  <c r="BZ52" i="26"/>
  <c r="BY52" i="26" s="1"/>
  <c r="BW52" i="26"/>
  <c r="BV52" i="26" s="1"/>
  <c r="BT52" i="26"/>
  <c r="BS52" i="26" s="1"/>
  <c r="BQ52" i="26"/>
  <c r="BP52" i="26" s="1"/>
  <c r="BN52" i="26"/>
  <c r="BM52" i="26" s="1"/>
  <c r="BK52" i="26"/>
  <c r="BJ52" i="26" s="1"/>
  <c r="BH52" i="26"/>
  <c r="BG52" i="26" s="1"/>
  <c r="FU51" i="26"/>
  <c r="FT51" i="26" s="1"/>
  <c r="FR51" i="26"/>
  <c r="FQ51" i="26" s="1"/>
  <c r="FO51" i="26"/>
  <c r="FN51" i="26" s="1"/>
  <c r="FL51" i="26"/>
  <c r="FK51" i="26" s="1"/>
  <c r="FI51" i="26"/>
  <c r="FH51" i="26" s="1"/>
  <c r="FF51" i="26"/>
  <c r="FE51" i="26" s="1"/>
  <c r="FC51" i="26"/>
  <c r="FB51" i="26" s="1"/>
  <c r="EZ51" i="26"/>
  <c r="EY51" i="26" s="1"/>
  <c r="EW51" i="26"/>
  <c r="EV51" i="26" s="1"/>
  <c r="ET51" i="26"/>
  <c r="ES51" i="26" s="1"/>
  <c r="EQ51" i="26"/>
  <c r="EP51" i="26" s="1"/>
  <c r="EN51" i="26"/>
  <c r="EM51" i="26" s="1"/>
  <c r="EK51" i="26"/>
  <c r="EJ51" i="26" s="1"/>
  <c r="EH51" i="26"/>
  <c r="EG51" i="26"/>
  <c r="EE51" i="26"/>
  <c r="ED51" i="26" s="1"/>
  <c r="EB51" i="26"/>
  <c r="EA51" i="26" s="1"/>
  <c r="DY51" i="26"/>
  <c r="DX51" i="26" s="1"/>
  <c r="DV51" i="26"/>
  <c r="DU51" i="26" s="1"/>
  <c r="DS51" i="26"/>
  <c r="DR51" i="26" s="1"/>
  <c r="DP51" i="26"/>
  <c r="DO51" i="26" s="1"/>
  <c r="DM51" i="26"/>
  <c r="DL51" i="26" s="1"/>
  <c r="DJ51" i="26"/>
  <c r="DI51" i="26" s="1"/>
  <c r="DG51" i="26"/>
  <c r="DF51" i="26" s="1"/>
  <c r="DD51" i="26"/>
  <c r="DC51" i="26" s="1"/>
  <c r="DA51" i="26"/>
  <c r="CZ51" i="26" s="1"/>
  <c r="CX51" i="26"/>
  <c r="CW51" i="26" s="1"/>
  <c r="CU51" i="26"/>
  <c r="CT51" i="26" s="1"/>
  <c r="CR51" i="26"/>
  <c r="CQ51" i="26" s="1"/>
  <c r="CO51" i="26"/>
  <c r="CN51" i="26" s="1"/>
  <c r="CL51" i="26"/>
  <c r="CK51" i="26" s="1"/>
  <c r="CI51" i="26"/>
  <c r="CH51" i="26" s="1"/>
  <c r="CF51" i="26"/>
  <c r="CE51" i="26" s="1"/>
  <c r="CC51" i="26"/>
  <c r="CB51" i="26" s="1"/>
  <c r="BZ51" i="26"/>
  <c r="BY51" i="26" s="1"/>
  <c r="BW51" i="26"/>
  <c r="BV51" i="26" s="1"/>
  <c r="BT51" i="26"/>
  <c r="BS51" i="26" s="1"/>
  <c r="BQ51" i="26"/>
  <c r="BP51" i="26" s="1"/>
  <c r="BN51" i="26"/>
  <c r="BM51" i="26" s="1"/>
  <c r="BK51" i="26"/>
  <c r="BJ51" i="26" s="1"/>
  <c r="BH51" i="26"/>
  <c r="BG51" i="26" s="1"/>
  <c r="FU50" i="26"/>
  <c r="FT50" i="26" s="1"/>
  <c r="FR50" i="26"/>
  <c r="FQ50" i="26" s="1"/>
  <c r="FO50" i="26"/>
  <c r="FN50" i="26" s="1"/>
  <c r="FL50" i="26"/>
  <c r="FK50" i="26" s="1"/>
  <c r="FI50" i="26"/>
  <c r="FH50" i="26" s="1"/>
  <c r="FF50" i="26"/>
  <c r="FE50" i="26" s="1"/>
  <c r="FC50" i="26"/>
  <c r="FB50" i="26" s="1"/>
  <c r="EZ50" i="26"/>
  <c r="EY50" i="26" s="1"/>
  <c r="EW50" i="26"/>
  <c r="EV50" i="26" s="1"/>
  <c r="ET50" i="26"/>
  <c r="ES50" i="26" s="1"/>
  <c r="EQ50" i="26"/>
  <c r="EP50" i="26" s="1"/>
  <c r="EN50" i="26"/>
  <c r="EM50" i="26" s="1"/>
  <c r="EK50" i="26"/>
  <c r="EJ50" i="26" s="1"/>
  <c r="EH50" i="26"/>
  <c r="EG50" i="26" s="1"/>
  <c r="EE50" i="26"/>
  <c r="ED50" i="26" s="1"/>
  <c r="EB50" i="26"/>
  <c r="EA50" i="26" s="1"/>
  <c r="DY50" i="26"/>
  <c r="DX50" i="26" s="1"/>
  <c r="DV50" i="26"/>
  <c r="DU50" i="26" s="1"/>
  <c r="DS50" i="26"/>
  <c r="DR50" i="26" s="1"/>
  <c r="DP50" i="26"/>
  <c r="DO50" i="26" s="1"/>
  <c r="DM50" i="26"/>
  <c r="DL50" i="26" s="1"/>
  <c r="DJ50" i="26"/>
  <c r="DI50" i="26" s="1"/>
  <c r="DG50" i="26"/>
  <c r="DF50" i="26" s="1"/>
  <c r="DD50" i="26"/>
  <c r="DC50" i="26" s="1"/>
  <c r="DA50" i="26"/>
  <c r="CZ50" i="26" s="1"/>
  <c r="CX50" i="26"/>
  <c r="CW50" i="26" s="1"/>
  <c r="CU50" i="26"/>
  <c r="CT50" i="26" s="1"/>
  <c r="CR50" i="26"/>
  <c r="CQ50" i="26" s="1"/>
  <c r="CO50" i="26"/>
  <c r="CN50" i="26" s="1"/>
  <c r="CL50" i="26"/>
  <c r="CK50" i="26" s="1"/>
  <c r="CI50" i="26"/>
  <c r="CH50" i="26" s="1"/>
  <c r="CF50" i="26"/>
  <c r="CE50" i="26" s="1"/>
  <c r="CC50" i="26"/>
  <c r="CB50" i="26" s="1"/>
  <c r="BZ50" i="26"/>
  <c r="BY50" i="26" s="1"/>
  <c r="BW50" i="26"/>
  <c r="BV50" i="26" s="1"/>
  <c r="BT50" i="26"/>
  <c r="BS50" i="26" s="1"/>
  <c r="BQ50" i="26"/>
  <c r="BP50" i="26" s="1"/>
  <c r="BN50" i="26"/>
  <c r="BM50" i="26" s="1"/>
  <c r="BK50" i="26"/>
  <c r="BJ50" i="26" s="1"/>
  <c r="BH50" i="26"/>
  <c r="BG50" i="26" s="1"/>
  <c r="FU49" i="26"/>
  <c r="FT49" i="26" s="1"/>
  <c r="FR49" i="26"/>
  <c r="FQ49" i="26" s="1"/>
  <c r="FO49" i="26"/>
  <c r="FN49" i="26" s="1"/>
  <c r="FL49" i="26"/>
  <c r="FK49" i="26" s="1"/>
  <c r="FI49" i="26"/>
  <c r="FH49" i="26" s="1"/>
  <c r="FF49" i="26"/>
  <c r="FE49" i="26" s="1"/>
  <c r="FC49" i="26"/>
  <c r="FB49" i="26" s="1"/>
  <c r="EZ49" i="26"/>
  <c r="EY49" i="26" s="1"/>
  <c r="EW49" i="26"/>
  <c r="EV49" i="26" s="1"/>
  <c r="ET49" i="26"/>
  <c r="ES49" i="26" s="1"/>
  <c r="EQ49" i="26"/>
  <c r="EP49" i="26" s="1"/>
  <c r="EN49" i="26"/>
  <c r="EM49" i="26" s="1"/>
  <c r="EK49" i="26"/>
  <c r="EJ49" i="26" s="1"/>
  <c r="EH49" i="26"/>
  <c r="EG49" i="26" s="1"/>
  <c r="EE49" i="26"/>
  <c r="ED49" i="26" s="1"/>
  <c r="EB49" i="26"/>
  <c r="EA49" i="26" s="1"/>
  <c r="DY49" i="26"/>
  <c r="DX49" i="26" s="1"/>
  <c r="DV49" i="26"/>
  <c r="DU49" i="26" s="1"/>
  <c r="DS49" i="26"/>
  <c r="DR49" i="26" s="1"/>
  <c r="DP49" i="26"/>
  <c r="DO49" i="26" s="1"/>
  <c r="DM49" i="26"/>
  <c r="DL49" i="26" s="1"/>
  <c r="DJ49" i="26"/>
  <c r="DI49" i="26" s="1"/>
  <c r="DG49" i="26"/>
  <c r="DF49" i="26" s="1"/>
  <c r="DD49" i="26"/>
  <c r="DC49" i="26" s="1"/>
  <c r="DA49" i="26"/>
  <c r="CZ49" i="26" s="1"/>
  <c r="CX49" i="26"/>
  <c r="CW49" i="26" s="1"/>
  <c r="CU49" i="26"/>
  <c r="CT49" i="26" s="1"/>
  <c r="CR49" i="26"/>
  <c r="CQ49" i="26" s="1"/>
  <c r="CO49" i="26"/>
  <c r="CN49" i="26" s="1"/>
  <c r="CL49" i="26"/>
  <c r="CK49" i="26" s="1"/>
  <c r="CI49" i="26"/>
  <c r="CH49" i="26" s="1"/>
  <c r="CF49" i="26"/>
  <c r="CE49" i="26" s="1"/>
  <c r="CC49" i="26"/>
  <c r="CB49" i="26" s="1"/>
  <c r="BZ49" i="26"/>
  <c r="BY49" i="26" s="1"/>
  <c r="BW49" i="26"/>
  <c r="BV49" i="26" s="1"/>
  <c r="BT49" i="26"/>
  <c r="BS49" i="26" s="1"/>
  <c r="BQ49" i="26"/>
  <c r="BP49" i="26" s="1"/>
  <c r="BN49" i="26"/>
  <c r="BM49" i="26" s="1"/>
  <c r="BK49" i="26"/>
  <c r="BJ49" i="26" s="1"/>
  <c r="BH49" i="26"/>
  <c r="BG49" i="26" s="1"/>
  <c r="FU48" i="26"/>
  <c r="FT48" i="26" s="1"/>
  <c r="FR48" i="26"/>
  <c r="FQ48" i="26" s="1"/>
  <c r="FO48" i="26"/>
  <c r="FN48" i="26" s="1"/>
  <c r="FL48" i="26"/>
  <c r="FK48" i="26" s="1"/>
  <c r="FI48" i="26"/>
  <c r="FH48" i="26" s="1"/>
  <c r="FF48" i="26"/>
  <c r="FE48" i="26" s="1"/>
  <c r="FC48" i="26"/>
  <c r="FB48" i="26" s="1"/>
  <c r="EZ48" i="26"/>
  <c r="EY48" i="26" s="1"/>
  <c r="EW48" i="26"/>
  <c r="EV48" i="26" s="1"/>
  <c r="ET48" i="26"/>
  <c r="ES48" i="26" s="1"/>
  <c r="EQ48" i="26"/>
  <c r="EP48" i="26" s="1"/>
  <c r="EN48" i="26"/>
  <c r="EM48" i="26" s="1"/>
  <c r="EK48" i="26"/>
  <c r="EJ48" i="26" s="1"/>
  <c r="EH48" i="26"/>
  <c r="EG48" i="26" s="1"/>
  <c r="EE48" i="26"/>
  <c r="ED48" i="26" s="1"/>
  <c r="EB48" i="26"/>
  <c r="EA48" i="26" s="1"/>
  <c r="DY48" i="26"/>
  <c r="DX48" i="26" s="1"/>
  <c r="DV48" i="26"/>
  <c r="DU48" i="26" s="1"/>
  <c r="DS48" i="26"/>
  <c r="DR48" i="26" s="1"/>
  <c r="DP48" i="26"/>
  <c r="DO48" i="26" s="1"/>
  <c r="DM48" i="26"/>
  <c r="DL48" i="26" s="1"/>
  <c r="DJ48" i="26"/>
  <c r="DI48" i="26" s="1"/>
  <c r="DG48" i="26"/>
  <c r="DF48" i="26" s="1"/>
  <c r="DD48" i="26"/>
  <c r="DC48" i="26" s="1"/>
  <c r="DA48" i="26"/>
  <c r="CZ48" i="26" s="1"/>
  <c r="CX48" i="26"/>
  <c r="CW48" i="26" s="1"/>
  <c r="CU48" i="26"/>
  <c r="CT48" i="26" s="1"/>
  <c r="CR48" i="26"/>
  <c r="CQ48" i="26" s="1"/>
  <c r="CO48" i="26"/>
  <c r="CN48" i="26" s="1"/>
  <c r="CL48" i="26"/>
  <c r="CK48" i="26" s="1"/>
  <c r="CI48" i="26"/>
  <c r="CH48" i="26" s="1"/>
  <c r="CF48" i="26"/>
  <c r="CE48" i="26" s="1"/>
  <c r="CC48" i="26"/>
  <c r="CB48" i="26" s="1"/>
  <c r="BZ48" i="26"/>
  <c r="BY48" i="26" s="1"/>
  <c r="BW48" i="26"/>
  <c r="BV48" i="26" s="1"/>
  <c r="BT48" i="26"/>
  <c r="BS48" i="26" s="1"/>
  <c r="BQ48" i="26"/>
  <c r="BP48" i="26" s="1"/>
  <c r="BN48" i="26"/>
  <c r="BM48" i="26" s="1"/>
  <c r="BK48" i="26"/>
  <c r="BJ48" i="26" s="1"/>
  <c r="BH48" i="26"/>
  <c r="BG48" i="26" s="1"/>
  <c r="FU47" i="26"/>
  <c r="FT47" i="26" s="1"/>
  <c r="FR47" i="26"/>
  <c r="FQ47" i="26" s="1"/>
  <c r="FO47" i="26"/>
  <c r="FN47" i="26" s="1"/>
  <c r="FL47" i="26"/>
  <c r="FK47" i="26" s="1"/>
  <c r="FI47" i="26"/>
  <c r="FH47" i="26" s="1"/>
  <c r="FF47" i="26"/>
  <c r="FE47" i="26" s="1"/>
  <c r="FC47" i="26"/>
  <c r="FB47" i="26" s="1"/>
  <c r="EZ47" i="26"/>
  <c r="EY47" i="26" s="1"/>
  <c r="EW47" i="26"/>
  <c r="EV47" i="26" s="1"/>
  <c r="ET47" i="26"/>
  <c r="ES47" i="26" s="1"/>
  <c r="EQ47" i="26"/>
  <c r="EP47" i="26" s="1"/>
  <c r="EN47" i="26"/>
  <c r="EM47" i="26" s="1"/>
  <c r="EK47" i="26"/>
  <c r="EJ47" i="26" s="1"/>
  <c r="EH47" i="26"/>
  <c r="EG47" i="26" s="1"/>
  <c r="EE47" i="26"/>
  <c r="ED47" i="26" s="1"/>
  <c r="EB47" i="26"/>
  <c r="EA47" i="26" s="1"/>
  <c r="DY47" i="26"/>
  <c r="DX47" i="26" s="1"/>
  <c r="DV47" i="26"/>
  <c r="DU47" i="26" s="1"/>
  <c r="DS47" i="26"/>
  <c r="DR47" i="26" s="1"/>
  <c r="DP47" i="26"/>
  <c r="DO47" i="26" s="1"/>
  <c r="DM47" i="26"/>
  <c r="DL47" i="26" s="1"/>
  <c r="DJ47" i="26"/>
  <c r="DI47" i="26" s="1"/>
  <c r="DG47" i="26"/>
  <c r="DF47" i="26" s="1"/>
  <c r="DD47" i="26"/>
  <c r="DC47" i="26" s="1"/>
  <c r="DA47" i="26"/>
  <c r="CZ47" i="26" s="1"/>
  <c r="CX47" i="26"/>
  <c r="CW47" i="26" s="1"/>
  <c r="CU47" i="26"/>
  <c r="CT47" i="26" s="1"/>
  <c r="CR47" i="26"/>
  <c r="CQ47" i="26" s="1"/>
  <c r="CO47" i="26"/>
  <c r="CN47" i="26" s="1"/>
  <c r="CL47" i="26"/>
  <c r="CK47" i="26" s="1"/>
  <c r="CI47" i="26"/>
  <c r="CH47" i="26" s="1"/>
  <c r="CF47" i="26"/>
  <c r="CE47" i="26" s="1"/>
  <c r="CC47" i="26"/>
  <c r="CB47" i="26" s="1"/>
  <c r="BZ47" i="26"/>
  <c r="BY47" i="26" s="1"/>
  <c r="BW47" i="26"/>
  <c r="BV47" i="26" s="1"/>
  <c r="BT47" i="26"/>
  <c r="BS47" i="26"/>
  <c r="BQ47" i="26"/>
  <c r="BP47" i="26" s="1"/>
  <c r="BN47" i="26"/>
  <c r="BM47" i="26" s="1"/>
  <c r="BK47" i="26"/>
  <c r="BJ47" i="26" s="1"/>
  <c r="BH47" i="26"/>
  <c r="BG47" i="26" s="1"/>
  <c r="FU46" i="26"/>
  <c r="FT46" i="26" s="1"/>
  <c r="FR46" i="26"/>
  <c r="FQ46" i="26" s="1"/>
  <c r="FO46" i="26"/>
  <c r="FN46" i="26" s="1"/>
  <c r="FL46" i="26"/>
  <c r="FK46" i="26" s="1"/>
  <c r="FI46" i="26"/>
  <c r="FH46" i="26" s="1"/>
  <c r="FF46" i="26"/>
  <c r="FE46" i="26" s="1"/>
  <c r="FC46" i="26"/>
  <c r="FB46" i="26" s="1"/>
  <c r="EZ46" i="26"/>
  <c r="EY46" i="26" s="1"/>
  <c r="EW46" i="26"/>
  <c r="EV46" i="26" s="1"/>
  <c r="ET46" i="26"/>
  <c r="ES46" i="26" s="1"/>
  <c r="EQ46" i="26"/>
  <c r="EP46" i="26" s="1"/>
  <c r="EN46" i="26"/>
  <c r="EM46" i="26" s="1"/>
  <c r="EK46" i="26"/>
  <c r="EJ46" i="26" s="1"/>
  <c r="EH46" i="26"/>
  <c r="EG46" i="26" s="1"/>
  <c r="EE46" i="26"/>
  <c r="ED46" i="26" s="1"/>
  <c r="EB46" i="26"/>
  <c r="EA46" i="26" s="1"/>
  <c r="DY46" i="26"/>
  <c r="DX46" i="26" s="1"/>
  <c r="DV46" i="26"/>
  <c r="DU46" i="26" s="1"/>
  <c r="DS46" i="26"/>
  <c r="DR46" i="26" s="1"/>
  <c r="DP46" i="26"/>
  <c r="DO46" i="26" s="1"/>
  <c r="DM46" i="26"/>
  <c r="DL46" i="26" s="1"/>
  <c r="DJ46" i="26"/>
  <c r="DI46" i="26" s="1"/>
  <c r="DG46" i="26"/>
  <c r="DF46" i="26" s="1"/>
  <c r="DD46" i="26"/>
  <c r="DC46" i="26" s="1"/>
  <c r="DA46" i="26"/>
  <c r="CZ46" i="26" s="1"/>
  <c r="CX46" i="26"/>
  <c r="CW46" i="26" s="1"/>
  <c r="CU46" i="26"/>
  <c r="CT46" i="26" s="1"/>
  <c r="CR46" i="26"/>
  <c r="CQ46" i="26" s="1"/>
  <c r="CO46" i="26"/>
  <c r="CN46" i="26" s="1"/>
  <c r="CL46" i="26"/>
  <c r="CK46" i="26" s="1"/>
  <c r="CI46" i="26"/>
  <c r="CH46" i="26" s="1"/>
  <c r="CF46" i="26"/>
  <c r="CE46" i="26" s="1"/>
  <c r="CC46" i="26"/>
  <c r="CB46" i="26" s="1"/>
  <c r="BZ46" i="26"/>
  <c r="BY46" i="26" s="1"/>
  <c r="BW46" i="26"/>
  <c r="BV46" i="26" s="1"/>
  <c r="BT46" i="26"/>
  <c r="BS46" i="26" s="1"/>
  <c r="BQ46" i="26"/>
  <c r="BP46" i="26" s="1"/>
  <c r="BN46" i="26"/>
  <c r="BM46" i="26" s="1"/>
  <c r="BK46" i="26"/>
  <c r="BJ46" i="26" s="1"/>
  <c r="BH46" i="26"/>
  <c r="BG46" i="26" s="1"/>
  <c r="FU45" i="26"/>
  <c r="FT45" i="26" s="1"/>
  <c r="FR45" i="26"/>
  <c r="FQ45" i="26" s="1"/>
  <c r="FO45" i="26"/>
  <c r="FN45" i="26" s="1"/>
  <c r="FL45" i="26"/>
  <c r="FK45" i="26" s="1"/>
  <c r="FI45" i="26"/>
  <c r="FH45" i="26" s="1"/>
  <c r="FF45" i="26"/>
  <c r="FE45" i="26" s="1"/>
  <c r="FC45" i="26"/>
  <c r="FB45" i="26" s="1"/>
  <c r="EZ45" i="26"/>
  <c r="EY45" i="26" s="1"/>
  <c r="EW45" i="26"/>
  <c r="EV45" i="26" s="1"/>
  <c r="ET45" i="26"/>
  <c r="ES45" i="26" s="1"/>
  <c r="EQ45" i="26"/>
  <c r="EP45" i="26" s="1"/>
  <c r="EN45" i="26"/>
  <c r="EM45" i="26" s="1"/>
  <c r="EK45" i="26"/>
  <c r="EJ45" i="26" s="1"/>
  <c r="EH45" i="26"/>
  <c r="EG45" i="26" s="1"/>
  <c r="EE45" i="26"/>
  <c r="ED45" i="26" s="1"/>
  <c r="EB45" i="26"/>
  <c r="EA45" i="26" s="1"/>
  <c r="DY45" i="26"/>
  <c r="DX45" i="26" s="1"/>
  <c r="DV45" i="26"/>
  <c r="DU45" i="26" s="1"/>
  <c r="DS45" i="26"/>
  <c r="DR45" i="26" s="1"/>
  <c r="DP45" i="26"/>
  <c r="DO45" i="26" s="1"/>
  <c r="DM45" i="26"/>
  <c r="DL45" i="26" s="1"/>
  <c r="DJ45" i="26"/>
  <c r="DI45" i="26" s="1"/>
  <c r="DG45" i="26"/>
  <c r="DF45" i="26" s="1"/>
  <c r="DD45" i="26"/>
  <c r="DC45" i="26" s="1"/>
  <c r="DA45" i="26"/>
  <c r="CZ45" i="26" s="1"/>
  <c r="CX45" i="26"/>
  <c r="CW45" i="26" s="1"/>
  <c r="CU45" i="26"/>
  <c r="CT45" i="26" s="1"/>
  <c r="CR45" i="26"/>
  <c r="CQ45" i="26" s="1"/>
  <c r="CO45" i="26"/>
  <c r="CN45" i="26" s="1"/>
  <c r="CL45" i="26"/>
  <c r="CK45" i="26" s="1"/>
  <c r="CI45" i="26"/>
  <c r="CH45" i="26" s="1"/>
  <c r="CF45" i="26"/>
  <c r="CE45" i="26" s="1"/>
  <c r="CC45" i="26"/>
  <c r="CB45" i="26" s="1"/>
  <c r="BZ45" i="26"/>
  <c r="BY45" i="26" s="1"/>
  <c r="BW45" i="26"/>
  <c r="BV45" i="26" s="1"/>
  <c r="BT45" i="26"/>
  <c r="BS45" i="26" s="1"/>
  <c r="BQ45" i="26"/>
  <c r="BP45" i="26" s="1"/>
  <c r="BN45" i="26"/>
  <c r="BM45" i="26" s="1"/>
  <c r="BK45" i="26"/>
  <c r="BJ45" i="26" s="1"/>
  <c r="BH45" i="26"/>
  <c r="BG45" i="26" s="1"/>
  <c r="FU44" i="26"/>
  <c r="FT44" i="26" s="1"/>
  <c r="FR44" i="26"/>
  <c r="FQ44" i="26" s="1"/>
  <c r="FO44" i="26"/>
  <c r="FN44" i="26" s="1"/>
  <c r="FL44" i="26"/>
  <c r="FK44" i="26" s="1"/>
  <c r="FI44" i="26"/>
  <c r="FH44" i="26" s="1"/>
  <c r="FF44" i="26"/>
  <c r="FE44" i="26" s="1"/>
  <c r="FC44" i="26"/>
  <c r="FB44" i="26" s="1"/>
  <c r="EZ44" i="26"/>
  <c r="EY44" i="26" s="1"/>
  <c r="EW44" i="26"/>
  <c r="EV44" i="26" s="1"/>
  <c r="ET44" i="26"/>
  <c r="ES44" i="26" s="1"/>
  <c r="EQ44" i="26"/>
  <c r="EP44" i="26" s="1"/>
  <c r="EN44" i="26"/>
  <c r="EM44" i="26" s="1"/>
  <c r="EK44" i="26"/>
  <c r="EJ44" i="26" s="1"/>
  <c r="EH44" i="26"/>
  <c r="EG44" i="26" s="1"/>
  <c r="EE44" i="26"/>
  <c r="ED44" i="26" s="1"/>
  <c r="EB44" i="26"/>
  <c r="EA44" i="26" s="1"/>
  <c r="DY44" i="26"/>
  <c r="DX44" i="26" s="1"/>
  <c r="DV44" i="26"/>
  <c r="DU44" i="26" s="1"/>
  <c r="DS44" i="26"/>
  <c r="DR44" i="26" s="1"/>
  <c r="DP44" i="26"/>
  <c r="DO44" i="26" s="1"/>
  <c r="DM44" i="26"/>
  <c r="DL44" i="26" s="1"/>
  <c r="DJ44" i="26"/>
  <c r="DI44" i="26" s="1"/>
  <c r="DG44" i="26"/>
  <c r="DF44" i="26" s="1"/>
  <c r="DD44" i="26"/>
  <c r="DC44" i="26" s="1"/>
  <c r="DA44" i="26"/>
  <c r="CZ44" i="26" s="1"/>
  <c r="CX44" i="26"/>
  <c r="CW44" i="26" s="1"/>
  <c r="CU44" i="26"/>
  <c r="CT44" i="26" s="1"/>
  <c r="CR44" i="26"/>
  <c r="CQ44" i="26" s="1"/>
  <c r="CO44" i="26"/>
  <c r="CN44" i="26" s="1"/>
  <c r="CL44" i="26"/>
  <c r="CK44" i="26" s="1"/>
  <c r="CI44" i="26"/>
  <c r="CH44" i="26" s="1"/>
  <c r="CF44" i="26"/>
  <c r="CE44" i="26" s="1"/>
  <c r="CC44" i="26"/>
  <c r="CB44" i="26" s="1"/>
  <c r="BZ44" i="26"/>
  <c r="BY44" i="26" s="1"/>
  <c r="BW44" i="26"/>
  <c r="BV44" i="26" s="1"/>
  <c r="BT44" i="26"/>
  <c r="BS44" i="26" s="1"/>
  <c r="BQ44" i="26"/>
  <c r="BP44" i="26" s="1"/>
  <c r="BN44" i="26"/>
  <c r="BM44" i="26" s="1"/>
  <c r="BK44" i="26"/>
  <c r="BJ44" i="26" s="1"/>
  <c r="BH44" i="26"/>
  <c r="BG44" i="26" s="1"/>
  <c r="FU43" i="26"/>
  <c r="FT43" i="26" s="1"/>
  <c r="FR43" i="26"/>
  <c r="FQ43" i="26" s="1"/>
  <c r="FO43" i="26"/>
  <c r="FN43" i="26" s="1"/>
  <c r="FL43" i="26"/>
  <c r="FK43" i="26" s="1"/>
  <c r="FI43" i="26"/>
  <c r="FH43" i="26" s="1"/>
  <c r="FF43" i="26"/>
  <c r="FE43" i="26" s="1"/>
  <c r="FC43" i="26"/>
  <c r="FB43" i="26" s="1"/>
  <c r="EZ43" i="26"/>
  <c r="EY43" i="26" s="1"/>
  <c r="EW43" i="26"/>
  <c r="EV43" i="26" s="1"/>
  <c r="ET43" i="26"/>
  <c r="ES43" i="26" s="1"/>
  <c r="EQ43" i="26"/>
  <c r="EP43" i="26" s="1"/>
  <c r="EN43" i="26"/>
  <c r="EM43" i="26" s="1"/>
  <c r="EK43" i="26"/>
  <c r="EJ43" i="26" s="1"/>
  <c r="EH43" i="26"/>
  <c r="EG43" i="26" s="1"/>
  <c r="EE43" i="26"/>
  <c r="ED43" i="26" s="1"/>
  <c r="EB43" i="26"/>
  <c r="EA43" i="26" s="1"/>
  <c r="DY43" i="26"/>
  <c r="DX43" i="26" s="1"/>
  <c r="DV43" i="26"/>
  <c r="DU43" i="26" s="1"/>
  <c r="DS43" i="26"/>
  <c r="DR43" i="26" s="1"/>
  <c r="DP43" i="26"/>
  <c r="DO43" i="26" s="1"/>
  <c r="DM43" i="26"/>
  <c r="DL43" i="26" s="1"/>
  <c r="DJ43" i="26"/>
  <c r="DI43" i="26" s="1"/>
  <c r="DG43" i="26"/>
  <c r="DF43" i="26" s="1"/>
  <c r="DD43" i="26"/>
  <c r="DC43" i="26" s="1"/>
  <c r="DA43" i="26"/>
  <c r="CZ43" i="26" s="1"/>
  <c r="CX43" i="26"/>
  <c r="CW43" i="26" s="1"/>
  <c r="CU43" i="26"/>
  <c r="CT43" i="26" s="1"/>
  <c r="CR43" i="26"/>
  <c r="CQ43" i="26" s="1"/>
  <c r="CO43" i="26"/>
  <c r="CN43" i="26" s="1"/>
  <c r="CL43" i="26"/>
  <c r="CK43" i="26" s="1"/>
  <c r="CI43" i="26"/>
  <c r="CH43" i="26" s="1"/>
  <c r="CF43" i="26"/>
  <c r="CE43" i="26" s="1"/>
  <c r="CC43" i="26"/>
  <c r="CB43" i="26" s="1"/>
  <c r="BZ43" i="26"/>
  <c r="BY43" i="26" s="1"/>
  <c r="BW43" i="26"/>
  <c r="BV43" i="26" s="1"/>
  <c r="BT43" i="26"/>
  <c r="BS43" i="26" s="1"/>
  <c r="BQ43" i="26"/>
  <c r="BP43" i="26" s="1"/>
  <c r="BN43" i="26"/>
  <c r="BM43" i="26" s="1"/>
  <c r="BK43" i="26"/>
  <c r="BJ43" i="26" s="1"/>
  <c r="BH43" i="26"/>
  <c r="BG43" i="26" s="1"/>
  <c r="FU42" i="26"/>
  <c r="FT42" i="26" s="1"/>
  <c r="FR42" i="26"/>
  <c r="FQ42" i="26" s="1"/>
  <c r="FO42" i="26"/>
  <c r="FN42" i="26" s="1"/>
  <c r="FL42" i="26"/>
  <c r="FK42" i="26" s="1"/>
  <c r="FI42" i="26"/>
  <c r="FH42" i="26" s="1"/>
  <c r="FF42" i="26"/>
  <c r="FE42" i="26" s="1"/>
  <c r="FC42" i="26"/>
  <c r="FB42" i="26" s="1"/>
  <c r="EZ42" i="26"/>
  <c r="EY42" i="26" s="1"/>
  <c r="EW42" i="26"/>
  <c r="EV42" i="26" s="1"/>
  <c r="ET42" i="26"/>
  <c r="ES42" i="26" s="1"/>
  <c r="EQ42" i="26"/>
  <c r="EP42" i="26" s="1"/>
  <c r="EN42" i="26"/>
  <c r="EM42" i="26" s="1"/>
  <c r="EK42" i="26"/>
  <c r="EJ42" i="26" s="1"/>
  <c r="EH42" i="26"/>
  <c r="EG42" i="26" s="1"/>
  <c r="EE42" i="26"/>
  <c r="ED42" i="26" s="1"/>
  <c r="EB42" i="26"/>
  <c r="EA42" i="26" s="1"/>
  <c r="DY42" i="26"/>
  <c r="DX42" i="26" s="1"/>
  <c r="DV42" i="26"/>
  <c r="DU42" i="26" s="1"/>
  <c r="DS42" i="26"/>
  <c r="DR42" i="26" s="1"/>
  <c r="DP42" i="26"/>
  <c r="DO42" i="26" s="1"/>
  <c r="DM42" i="26"/>
  <c r="DL42" i="26" s="1"/>
  <c r="DJ42" i="26"/>
  <c r="DI42" i="26" s="1"/>
  <c r="DG42" i="26"/>
  <c r="DF42" i="26" s="1"/>
  <c r="DD42" i="26"/>
  <c r="DC42" i="26" s="1"/>
  <c r="DA42" i="26"/>
  <c r="CZ42" i="26" s="1"/>
  <c r="CX42" i="26"/>
  <c r="CW42" i="26" s="1"/>
  <c r="CU42" i="26"/>
  <c r="CT42" i="26" s="1"/>
  <c r="CR42" i="26"/>
  <c r="CQ42" i="26" s="1"/>
  <c r="CO42" i="26"/>
  <c r="CN42" i="26" s="1"/>
  <c r="CL42" i="26"/>
  <c r="CK42" i="26" s="1"/>
  <c r="CI42" i="26"/>
  <c r="CH42" i="26" s="1"/>
  <c r="CF42" i="26"/>
  <c r="CE42" i="26" s="1"/>
  <c r="CC42" i="26"/>
  <c r="CB42" i="26" s="1"/>
  <c r="BZ42" i="26"/>
  <c r="BY42" i="26" s="1"/>
  <c r="BW42" i="26"/>
  <c r="BV42" i="26" s="1"/>
  <c r="BT42" i="26"/>
  <c r="BS42" i="26" s="1"/>
  <c r="BQ42" i="26"/>
  <c r="BP42" i="26" s="1"/>
  <c r="BN42" i="26"/>
  <c r="BM42" i="26" s="1"/>
  <c r="BK42" i="26"/>
  <c r="BJ42" i="26" s="1"/>
  <c r="BH42" i="26"/>
  <c r="BG42" i="26" s="1"/>
  <c r="FU41" i="26"/>
  <c r="FT41" i="26" s="1"/>
  <c r="FR41" i="26"/>
  <c r="FQ41" i="26" s="1"/>
  <c r="FO41" i="26"/>
  <c r="FN41" i="26" s="1"/>
  <c r="FL41" i="26"/>
  <c r="FK41" i="26" s="1"/>
  <c r="FI41" i="26"/>
  <c r="FH41" i="26" s="1"/>
  <c r="FF41" i="26"/>
  <c r="FE41" i="26" s="1"/>
  <c r="FC41" i="26"/>
  <c r="FB41" i="26" s="1"/>
  <c r="EZ41" i="26"/>
  <c r="EY41" i="26" s="1"/>
  <c r="EW41" i="26"/>
  <c r="EV41" i="26" s="1"/>
  <c r="ET41" i="26"/>
  <c r="ES41" i="26" s="1"/>
  <c r="EQ41" i="26"/>
  <c r="EP41" i="26" s="1"/>
  <c r="EN41" i="26"/>
  <c r="EM41" i="26" s="1"/>
  <c r="EK41" i="26"/>
  <c r="EJ41" i="26" s="1"/>
  <c r="EH41" i="26"/>
  <c r="EG41" i="26" s="1"/>
  <c r="EE41" i="26"/>
  <c r="ED41" i="26" s="1"/>
  <c r="EB41" i="26"/>
  <c r="EA41" i="26" s="1"/>
  <c r="DY41" i="26"/>
  <c r="DX41" i="26" s="1"/>
  <c r="DV41" i="26"/>
  <c r="DU41" i="26" s="1"/>
  <c r="DS41" i="26"/>
  <c r="DR41" i="26" s="1"/>
  <c r="DP41" i="26"/>
  <c r="DO41" i="26" s="1"/>
  <c r="DM41" i="26"/>
  <c r="DL41" i="26" s="1"/>
  <c r="DJ41" i="26"/>
  <c r="DI41" i="26" s="1"/>
  <c r="DG41" i="26"/>
  <c r="DF41" i="26" s="1"/>
  <c r="DD41" i="26"/>
  <c r="DC41" i="26" s="1"/>
  <c r="DA41" i="26"/>
  <c r="CZ41" i="26" s="1"/>
  <c r="CX41" i="26"/>
  <c r="CW41" i="26" s="1"/>
  <c r="CU41" i="26"/>
  <c r="CT41" i="26" s="1"/>
  <c r="CR41" i="26"/>
  <c r="CQ41" i="26" s="1"/>
  <c r="CO41" i="26"/>
  <c r="CN41" i="26" s="1"/>
  <c r="CL41" i="26"/>
  <c r="CK41" i="26" s="1"/>
  <c r="CI41" i="26"/>
  <c r="CH41" i="26" s="1"/>
  <c r="CF41" i="26"/>
  <c r="CE41" i="26" s="1"/>
  <c r="CC41" i="26"/>
  <c r="CB41" i="26" s="1"/>
  <c r="BZ41" i="26"/>
  <c r="BY41" i="26" s="1"/>
  <c r="BW41" i="26"/>
  <c r="BV41" i="26" s="1"/>
  <c r="BT41" i="26"/>
  <c r="BS41" i="26" s="1"/>
  <c r="BQ41" i="26"/>
  <c r="BP41" i="26" s="1"/>
  <c r="BN41" i="26"/>
  <c r="BM41" i="26" s="1"/>
  <c r="BK41" i="26"/>
  <c r="BJ41" i="26" s="1"/>
  <c r="BH41" i="26"/>
  <c r="BG41" i="26" s="1"/>
  <c r="FU40" i="26"/>
  <c r="FT40" i="26" s="1"/>
  <c r="FR40" i="26"/>
  <c r="FQ40" i="26" s="1"/>
  <c r="FO40" i="26"/>
  <c r="FN40" i="26" s="1"/>
  <c r="FL40" i="26"/>
  <c r="FK40" i="26" s="1"/>
  <c r="FI40" i="26"/>
  <c r="FH40" i="26" s="1"/>
  <c r="FF40" i="26"/>
  <c r="FE40" i="26" s="1"/>
  <c r="FC40" i="26"/>
  <c r="FB40" i="26" s="1"/>
  <c r="EZ40" i="26"/>
  <c r="EY40" i="26" s="1"/>
  <c r="EW40" i="26"/>
  <c r="EV40" i="26" s="1"/>
  <c r="ET40" i="26"/>
  <c r="ES40" i="26" s="1"/>
  <c r="EQ40" i="26"/>
  <c r="EP40" i="26" s="1"/>
  <c r="EN40" i="26"/>
  <c r="EM40" i="26" s="1"/>
  <c r="EK40" i="26"/>
  <c r="EJ40" i="26" s="1"/>
  <c r="EH40" i="26"/>
  <c r="EG40" i="26" s="1"/>
  <c r="EE40" i="26"/>
  <c r="ED40" i="26" s="1"/>
  <c r="EB40" i="26"/>
  <c r="EA40" i="26" s="1"/>
  <c r="DY40" i="26"/>
  <c r="DX40" i="26" s="1"/>
  <c r="DV40" i="26"/>
  <c r="DU40" i="26" s="1"/>
  <c r="DS40" i="26"/>
  <c r="DR40" i="26" s="1"/>
  <c r="DP40" i="26"/>
  <c r="DO40" i="26" s="1"/>
  <c r="DM40" i="26"/>
  <c r="DL40" i="26" s="1"/>
  <c r="DJ40" i="26"/>
  <c r="DI40" i="26" s="1"/>
  <c r="DG40" i="26"/>
  <c r="DF40" i="26" s="1"/>
  <c r="DD40" i="26"/>
  <c r="DC40" i="26" s="1"/>
  <c r="DA40" i="26"/>
  <c r="CZ40" i="26" s="1"/>
  <c r="CX40" i="26"/>
  <c r="CW40" i="26" s="1"/>
  <c r="CU40" i="26"/>
  <c r="CT40" i="26" s="1"/>
  <c r="CR40" i="26"/>
  <c r="CQ40" i="26" s="1"/>
  <c r="CO40" i="26"/>
  <c r="CN40" i="26" s="1"/>
  <c r="CL40" i="26"/>
  <c r="CK40" i="26" s="1"/>
  <c r="CI40" i="26"/>
  <c r="CH40" i="26" s="1"/>
  <c r="CF40" i="26"/>
  <c r="CE40" i="26" s="1"/>
  <c r="CC40" i="26"/>
  <c r="CB40" i="26" s="1"/>
  <c r="BZ40" i="26"/>
  <c r="BY40" i="26" s="1"/>
  <c r="BW40" i="26"/>
  <c r="BV40" i="26" s="1"/>
  <c r="BT40" i="26"/>
  <c r="BS40" i="26" s="1"/>
  <c r="BQ40" i="26"/>
  <c r="BP40" i="26" s="1"/>
  <c r="BN40" i="26"/>
  <c r="BM40" i="26" s="1"/>
  <c r="BK40" i="26"/>
  <c r="BJ40" i="26" s="1"/>
  <c r="BH40" i="26"/>
  <c r="BG40" i="26" s="1"/>
  <c r="FU39" i="26"/>
  <c r="FT39" i="26" s="1"/>
  <c r="FR39" i="26"/>
  <c r="FQ39" i="26" s="1"/>
  <c r="FO39" i="26"/>
  <c r="FN39" i="26" s="1"/>
  <c r="FL39" i="26"/>
  <c r="FK39" i="26" s="1"/>
  <c r="FI39" i="26"/>
  <c r="FH39" i="26" s="1"/>
  <c r="FF39" i="26"/>
  <c r="FE39" i="26" s="1"/>
  <c r="FC39" i="26"/>
  <c r="FB39" i="26" s="1"/>
  <c r="EZ39" i="26"/>
  <c r="EY39" i="26" s="1"/>
  <c r="EW39" i="26"/>
  <c r="EV39" i="26" s="1"/>
  <c r="ET39" i="26"/>
  <c r="ES39" i="26" s="1"/>
  <c r="EQ39" i="26"/>
  <c r="EP39" i="26" s="1"/>
  <c r="EN39" i="26"/>
  <c r="EM39" i="26" s="1"/>
  <c r="EK39" i="26"/>
  <c r="EJ39" i="26" s="1"/>
  <c r="EH39" i="26"/>
  <c r="EG39" i="26" s="1"/>
  <c r="EE39" i="26"/>
  <c r="ED39" i="26" s="1"/>
  <c r="EB39" i="26"/>
  <c r="EA39" i="26" s="1"/>
  <c r="DY39" i="26"/>
  <c r="DX39" i="26" s="1"/>
  <c r="DV39" i="26"/>
  <c r="DU39" i="26" s="1"/>
  <c r="DS39" i="26"/>
  <c r="DR39" i="26" s="1"/>
  <c r="DP39" i="26"/>
  <c r="DO39" i="26" s="1"/>
  <c r="DM39" i="26"/>
  <c r="DL39" i="26" s="1"/>
  <c r="DJ39" i="26"/>
  <c r="DI39" i="26" s="1"/>
  <c r="DG39" i="26"/>
  <c r="DF39" i="26" s="1"/>
  <c r="DD39" i="26"/>
  <c r="DC39" i="26" s="1"/>
  <c r="DA39" i="26"/>
  <c r="CZ39" i="26" s="1"/>
  <c r="CX39" i="26"/>
  <c r="CW39" i="26" s="1"/>
  <c r="CU39" i="26"/>
  <c r="CT39" i="26" s="1"/>
  <c r="CR39" i="26"/>
  <c r="CQ39" i="26" s="1"/>
  <c r="CO39" i="26"/>
  <c r="CN39" i="26" s="1"/>
  <c r="CL39" i="26"/>
  <c r="CK39" i="26" s="1"/>
  <c r="CI39" i="26"/>
  <c r="CH39" i="26" s="1"/>
  <c r="CF39" i="26"/>
  <c r="CE39" i="26" s="1"/>
  <c r="CC39" i="26"/>
  <c r="CB39" i="26" s="1"/>
  <c r="BZ39" i="26"/>
  <c r="BY39" i="26" s="1"/>
  <c r="BW39" i="26"/>
  <c r="BV39" i="26" s="1"/>
  <c r="BT39" i="26"/>
  <c r="BS39" i="26" s="1"/>
  <c r="BQ39" i="26"/>
  <c r="BP39" i="26" s="1"/>
  <c r="BN39" i="26"/>
  <c r="BM39" i="26" s="1"/>
  <c r="BK39" i="26"/>
  <c r="BJ39" i="26" s="1"/>
  <c r="BH39" i="26"/>
  <c r="BG39" i="26" s="1"/>
  <c r="FU38" i="26"/>
  <c r="FT38" i="26" s="1"/>
  <c r="FR38" i="26"/>
  <c r="FQ38" i="26" s="1"/>
  <c r="FO38" i="26"/>
  <c r="FN38" i="26" s="1"/>
  <c r="FL38" i="26"/>
  <c r="FK38" i="26" s="1"/>
  <c r="FI38" i="26"/>
  <c r="FH38" i="26" s="1"/>
  <c r="FF38" i="26"/>
  <c r="FE38" i="26" s="1"/>
  <c r="FC38" i="26"/>
  <c r="FB38" i="26" s="1"/>
  <c r="EZ38" i="26"/>
  <c r="EY38" i="26" s="1"/>
  <c r="EW38" i="26"/>
  <c r="EV38" i="26" s="1"/>
  <c r="ET38" i="26"/>
  <c r="ES38" i="26" s="1"/>
  <c r="EQ38" i="26"/>
  <c r="EP38" i="26" s="1"/>
  <c r="EN38" i="26"/>
  <c r="EM38" i="26" s="1"/>
  <c r="EK38" i="26"/>
  <c r="EJ38" i="26" s="1"/>
  <c r="EH38" i="26"/>
  <c r="EG38" i="26" s="1"/>
  <c r="EE38" i="26"/>
  <c r="ED38" i="26" s="1"/>
  <c r="EB38" i="26"/>
  <c r="EA38" i="26"/>
  <c r="DY38" i="26"/>
  <c r="DX38" i="26" s="1"/>
  <c r="DV38" i="26"/>
  <c r="DU38" i="26" s="1"/>
  <c r="DS38" i="26"/>
  <c r="DR38" i="26" s="1"/>
  <c r="DP38" i="26"/>
  <c r="DO38" i="26" s="1"/>
  <c r="DM38" i="26"/>
  <c r="DL38" i="26" s="1"/>
  <c r="DJ38" i="26"/>
  <c r="DI38" i="26" s="1"/>
  <c r="DG38" i="26"/>
  <c r="DF38" i="26" s="1"/>
  <c r="DD38" i="26"/>
  <c r="DC38" i="26" s="1"/>
  <c r="DA38" i="26"/>
  <c r="CZ38" i="26" s="1"/>
  <c r="CX38" i="26"/>
  <c r="CW38" i="26" s="1"/>
  <c r="CU38" i="26"/>
  <c r="CT38" i="26"/>
  <c r="CR38" i="26"/>
  <c r="CQ38" i="26" s="1"/>
  <c r="CO38" i="26"/>
  <c r="CN38" i="26" s="1"/>
  <c r="CL38" i="26"/>
  <c r="CK38" i="26" s="1"/>
  <c r="CI38" i="26"/>
  <c r="CH38" i="26" s="1"/>
  <c r="CF38" i="26"/>
  <c r="CE38" i="26" s="1"/>
  <c r="CC38" i="26"/>
  <c r="CB38" i="26" s="1"/>
  <c r="BZ38" i="26"/>
  <c r="BY38" i="26" s="1"/>
  <c r="BW38" i="26"/>
  <c r="BV38" i="26" s="1"/>
  <c r="BT38" i="26"/>
  <c r="BS38" i="26" s="1"/>
  <c r="BQ38" i="26"/>
  <c r="BP38" i="26" s="1"/>
  <c r="BN38" i="26"/>
  <c r="BM38" i="26" s="1"/>
  <c r="BK38" i="26"/>
  <c r="BJ38" i="26" s="1"/>
  <c r="BH38" i="26"/>
  <c r="BG38" i="26" s="1"/>
  <c r="FU37" i="26"/>
  <c r="FT37" i="26" s="1"/>
  <c r="FR37" i="26"/>
  <c r="FQ37" i="26" s="1"/>
  <c r="FO37" i="26"/>
  <c r="FN37" i="26" s="1"/>
  <c r="FL37" i="26"/>
  <c r="FK37" i="26" s="1"/>
  <c r="FI37" i="26"/>
  <c r="FH37" i="26" s="1"/>
  <c r="FF37" i="26"/>
  <c r="FE37" i="26" s="1"/>
  <c r="FC37" i="26"/>
  <c r="FB37" i="26" s="1"/>
  <c r="EZ37" i="26"/>
  <c r="EY37" i="26" s="1"/>
  <c r="EW37" i="26"/>
  <c r="EV37" i="26" s="1"/>
  <c r="ET37" i="26"/>
  <c r="ES37" i="26" s="1"/>
  <c r="EQ37" i="26"/>
  <c r="EP37" i="26" s="1"/>
  <c r="EN37" i="26"/>
  <c r="EM37" i="26" s="1"/>
  <c r="EK37" i="26"/>
  <c r="EJ37" i="26" s="1"/>
  <c r="EH37" i="26"/>
  <c r="EG37" i="26" s="1"/>
  <c r="EE37" i="26"/>
  <c r="ED37" i="26" s="1"/>
  <c r="EB37" i="26"/>
  <c r="EA37" i="26" s="1"/>
  <c r="DY37" i="26"/>
  <c r="DX37" i="26" s="1"/>
  <c r="DV37" i="26"/>
  <c r="DU37" i="26" s="1"/>
  <c r="DS37" i="26"/>
  <c r="DR37" i="26" s="1"/>
  <c r="DP37" i="26"/>
  <c r="DO37" i="26" s="1"/>
  <c r="DM37" i="26"/>
  <c r="DL37" i="26" s="1"/>
  <c r="DJ37" i="26"/>
  <c r="DI37" i="26" s="1"/>
  <c r="DG37" i="26"/>
  <c r="DF37" i="26" s="1"/>
  <c r="DD37" i="26"/>
  <c r="DC37" i="26" s="1"/>
  <c r="DA37" i="26"/>
  <c r="CZ37" i="26" s="1"/>
  <c r="CX37" i="26"/>
  <c r="CW37" i="26" s="1"/>
  <c r="CU37" i="26"/>
  <c r="CT37" i="26" s="1"/>
  <c r="CR37" i="26"/>
  <c r="CQ37" i="26" s="1"/>
  <c r="CO37" i="26"/>
  <c r="CN37" i="26" s="1"/>
  <c r="CL37" i="26"/>
  <c r="CK37" i="26" s="1"/>
  <c r="CI37" i="26"/>
  <c r="CH37" i="26" s="1"/>
  <c r="CF37" i="26"/>
  <c r="CE37" i="26" s="1"/>
  <c r="CC37" i="26"/>
  <c r="CB37" i="26" s="1"/>
  <c r="BZ37" i="26"/>
  <c r="BY37" i="26" s="1"/>
  <c r="BW37" i="26"/>
  <c r="BV37" i="26" s="1"/>
  <c r="BT37" i="26"/>
  <c r="BS37" i="26" s="1"/>
  <c r="BQ37" i="26"/>
  <c r="BP37" i="26" s="1"/>
  <c r="BN37" i="26"/>
  <c r="BM37" i="26" s="1"/>
  <c r="BK37" i="26"/>
  <c r="BJ37" i="26" s="1"/>
  <c r="BH37" i="26"/>
  <c r="BG37" i="26" s="1"/>
  <c r="FU36" i="26"/>
  <c r="FT36" i="26" s="1"/>
  <c r="FR36" i="26"/>
  <c r="FQ36" i="26" s="1"/>
  <c r="FO36" i="26"/>
  <c r="FN36" i="26" s="1"/>
  <c r="FL36" i="26"/>
  <c r="FK36" i="26" s="1"/>
  <c r="FI36" i="26"/>
  <c r="FH36" i="26" s="1"/>
  <c r="FF36" i="26"/>
  <c r="FE36" i="26" s="1"/>
  <c r="FC36" i="26"/>
  <c r="FB36" i="26" s="1"/>
  <c r="EZ36" i="26"/>
  <c r="EY36" i="26" s="1"/>
  <c r="EW36" i="26"/>
  <c r="EV36" i="26" s="1"/>
  <c r="ET36" i="26"/>
  <c r="ES36" i="26" s="1"/>
  <c r="EQ36" i="26"/>
  <c r="EP36" i="26" s="1"/>
  <c r="EN36" i="26"/>
  <c r="EM36" i="26" s="1"/>
  <c r="EK36" i="26"/>
  <c r="EJ36" i="26" s="1"/>
  <c r="EH36" i="26"/>
  <c r="EG36" i="26" s="1"/>
  <c r="EE36" i="26"/>
  <c r="ED36" i="26" s="1"/>
  <c r="EB36" i="26"/>
  <c r="EA36" i="26" s="1"/>
  <c r="DY36" i="26"/>
  <c r="DX36" i="26" s="1"/>
  <c r="DV36" i="26"/>
  <c r="DU36" i="26" s="1"/>
  <c r="DS36" i="26"/>
  <c r="DR36" i="26" s="1"/>
  <c r="DP36" i="26"/>
  <c r="DO36" i="26" s="1"/>
  <c r="DM36" i="26"/>
  <c r="DL36" i="26" s="1"/>
  <c r="DJ36" i="26"/>
  <c r="DI36" i="26" s="1"/>
  <c r="DG36" i="26"/>
  <c r="DF36" i="26"/>
  <c r="DD36" i="26"/>
  <c r="DC36" i="26" s="1"/>
  <c r="DA36" i="26"/>
  <c r="CZ36" i="26" s="1"/>
  <c r="CX36" i="26"/>
  <c r="CW36" i="26" s="1"/>
  <c r="CU36" i="26"/>
  <c r="CT36" i="26" s="1"/>
  <c r="CR36" i="26"/>
  <c r="CQ36" i="26" s="1"/>
  <c r="CO36" i="26"/>
  <c r="CN36" i="26" s="1"/>
  <c r="CL36" i="26"/>
  <c r="CK36" i="26" s="1"/>
  <c r="CI36" i="26"/>
  <c r="CH36" i="26" s="1"/>
  <c r="CF36" i="26"/>
  <c r="CE36" i="26" s="1"/>
  <c r="CC36" i="26"/>
  <c r="CB36" i="26" s="1"/>
  <c r="BZ36" i="26"/>
  <c r="BY36" i="26"/>
  <c r="BW36" i="26"/>
  <c r="BV36" i="26" s="1"/>
  <c r="BT36" i="26"/>
  <c r="BS36" i="26" s="1"/>
  <c r="BQ36" i="26"/>
  <c r="BP36" i="26" s="1"/>
  <c r="BN36" i="26"/>
  <c r="BM36" i="26" s="1"/>
  <c r="BK36" i="26"/>
  <c r="BJ36" i="26" s="1"/>
  <c r="BH36" i="26"/>
  <c r="BG36" i="26" s="1"/>
  <c r="FU35" i="26"/>
  <c r="FT35" i="26" s="1"/>
  <c r="FR35" i="26"/>
  <c r="FQ35" i="26" s="1"/>
  <c r="FO35" i="26"/>
  <c r="FN35" i="26" s="1"/>
  <c r="FL35" i="26"/>
  <c r="FK35" i="26" s="1"/>
  <c r="FI35" i="26"/>
  <c r="FH35" i="26" s="1"/>
  <c r="FF35" i="26"/>
  <c r="FE35" i="26" s="1"/>
  <c r="FC35" i="26"/>
  <c r="FB35" i="26" s="1"/>
  <c r="EZ35" i="26"/>
  <c r="EY35" i="26" s="1"/>
  <c r="EW35" i="26"/>
  <c r="EV35" i="26" s="1"/>
  <c r="ET35" i="26"/>
  <c r="ES35" i="26" s="1"/>
  <c r="EQ35" i="26"/>
  <c r="EP35" i="26" s="1"/>
  <c r="EN35" i="26"/>
  <c r="EM35" i="26" s="1"/>
  <c r="EK35" i="26"/>
  <c r="EJ35" i="26" s="1"/>
  <c r="EH35" i="26"/>
  <c r="EG35" i="26" s="1"/>
  <c r="EE35" i="26"/>
  <c r="ED35" i="26" s="1"/>
  <c r="EB35" i="26"/>
  <c r="EA35" i="26" s="1"/>
  <c r="DY35" i="26"/>
  <c r="DX35" i="26"/>
  <c r="DV35" i="26"/>
  <c r="DU35" i="26" s="1"/>
  <c r="DS35" i="26"/>
  <c r="DR35" i="26" s="1"/>
  <c r="DP35" i="26"/>
  <c r="DO35" i="26" s="1"/>
  <c r="DM35" i="26"/>
  <c r="DL35" i="26" s="1"/>
  <c r="DJ35" i="26"/>
  <c r="DI35" i="26" s="1"/>
  <c r="DG35" i="26"/>
  <c r="DF35" i="26" s="1"/>
  <c r="DD35" i="26"/>
  <c r="DC35" i="26" s="1"/>
  <c r="DA35" i="26"/>
  <c r="CZ35" i="26" s="1"/>
  <c r="CX35" i="26"/>
  <c r="CW35" i="26" s="1"/>
  <c r="CU35" i="26"/>
  <c r="CT35" i="26" s="1"/>
  <c r="CR35" i="26"/>
  <c r="CQ35" i="26" s="1"/>
  <c r="CO35" i="26"/>
  <c r="CN35" i="26" s="1"/>
  <c r="CL35" i="26"/>
  <c r="CK35" i="26" s="1"/>
  <c r="CI35" i="26"/>
  <c r="CH35" i="26" s="1"/>
  <c r="CF35" i="26"/>
  <c r="CE35" i="26" s="1"/>
  <c r="CC35" i="26"/>
  <c r="CB35" i="26" s="1"/>
  <c r="BZ35" i="26"/>
  <c r="BY35" i="26" s="1"/>
  <c r="BW35" i="26"/>
  <c r="BV35" i="26" s="1"/>
  <c r="BT35" i="26"/>
  <c r="BS35" i="26" s="1"/>
  <c r="BQ35" i="26"/>
  <c r="BP35" i="26" s="1"/>
  <c r="BN35" i="26"/>
  <c r="BM35" i="26" s="1"/>
  <c r="BK35" i="26"/>
  <c r="BJ35" i="26" s="1"/>
  <c r="BH35" i="26"/>
  <c r="BG35" i="26" s="1"/>
  <c r="FU34" i="26"/>
  <c r="FT34" i="26" s="1"/>
  <c r="FR34" i="26"/>
  <c r="FQ34" i="26" s="1"/>
  <c r="FO34" i="26"/>
  <c r="FN34" i="26" s="1"/>
  <c r="FL34" i="26"/>
  <c r="FK34" i="26" s="1"/>
  <c r="FI34" i="26"/>
  <c r="FH34" i="26" s="1"/>
  <c r="FF34" i="26"/>
  <c r="FE34" i="26" s="1"/>
  <c r="FC34" i="26"/>
  <c r="FB34" i="26" s="1"/>
  <c r="EZ34" i="26"/>
  <c r="EY34" i="26" s="1"/>
  <c r="EW34" i="26"/>
  <c r="EV34" i="26" s="1"/>
  <c r="ET34" i="26"/>
  <c r="ES34" i="26" s="1"/>
  <c r="EQ34" i="26"/>
  <c r="EP34" i="26" s="1"/>
  <c r="EN34" i="26"/>
  <c r="EM34" i="26" s="1"/>
  <c r="EK34" i="26"/>
  <c r="EJ34" i="26" s="1"/>
  <c r="EH34" i="26"/>
  <c r="EG34" i="26" s="1"/>
  <c r="EE34" i="26"/>
  <c r="ED34" i="26" s="1"/>
  <c r="EB34" i="26"/>
  <c r="EA34" i="26" s="1"/>
  <c r="DY34" i="26"/>
  <c r="DX34" i="26" s="1"/>
  <c r="DV34" i="26"/>
  <c r="DU34" i="26" s="1"/>
  <c r="DS34" i="26"/>
  <c r="DR34" i="26" s="1"/>
  <c r="DP34" i="26"/>
  <c r="DO34" i="26" s="1"/>
  <c r="DM34" i="26"/>
  <c r="DL34" i="26" s="1"/>
  <c r="DJ34" i="26"/>
  <c r="DI34" i="26" s="1"/>
  <c r="DG34" i="26"/>
  <c r="DF34" i="26" s="1"/>
  <c r="DD34" i="26"/>
  <c r="DC34" i="26" s="1"/>
  <c r="DA34" i="26"/>
  <c r="CZ34" i="26" s="1"/>
  <c r="CX34" i="26"/>
  <c r="CW34" i="26" s="1"/>
  <c r="CU34" i="26"/>
  <c r="CT34" i="26" s="1"/>
  <c r="CR34" i="26"/>
  <c r="CQ34" i="26" s="1"/>
  <c r="CO34" i="26"/>
  <c r="CN34" i="26" s="1"/>
  <c r="CL34" i="26"/>
  <c r="CK34" i="26"/>
  <c r="CI34" i="26"/>
  <c r="CH34" i="26" s="1"/>
  <c r="CF34" i="26"/>
  <c r="CE34" i="26" s="1"/>
  <c r="CC34" i="26"/>
  <c r="CB34" i="26" s="1"/>
  <c r="BZ34" i="26"/>
  <c r="BY34" i="26" s="1"/>
  <c r="BW34" i="26"/>
  <c r="BV34" i="26" s="1"/>
  <c r="BT34" i="26"/>
  <c r="BS34" i="26" s="1"/>
  <c r="BQ34" i="26"/>
  <c r="BP34" i="26" s="1"/>
  <c r="BN34" i="26"/>
  <c r="BM34" i="26" s="1"/>
  <c r="BK34" i="26"/>
  <c r="BJ34" i="26" s="1"/>
  <c r="BH34" i="26"/>
  <c r="BG34" i="26" s="1"/>
  <c r="FU33" i="26"/>
  <c r="FT33" i="26" s="1"/>
  <c r="FR33" i="26"/>
  <c r="FQ33" i="26" s="1"/>
  <c r="FO33" i="26"/>
  <c r="FN33" i="26" s="1"/>
  <c r="FL33" i="26"/>
  <c r="FK33" i="26" s="1"/>
  <c r="FI33" i="26"/>
  <c r="FH33" i="26" s="1"/>
  <c r="FF33" i="26"/>
  <c r="FE33" i="26" s="1"/>
  <c r="FC33" i="26"/>
  <c r="FB33" i="26" s="1"/>
  <c r="EZ33" i="26"/>
  <c r="EY33" i="26" s="1"/>
  <c r="EW33" i="26"/>
  <c r="EV33" i="26"/>
  <c r="ET33" i="26"/>
  <c r="ES33" i="26" s="1"/>
  <c r="EQ33" i="26"/>
  <c r="EP33" i="26" s="1"/>
  <c r="EN33" i="26"/>
  <c r="EM33" i="26" s="1"/>
  <c r="EK33" i="26"/>
  <c r="EJ33" i="26" s="1"/>
  <c r="EH33" i="26"/>
  <c r="EG33" i="26" s="1"/>
  <c r="EE33" i="26"/>
  <c r="ED33" i="26" s="1"/>
  <c r="EB33" i="26"/>
  <c r="EA33" i="26" s="1"/>
  <c r="DY33" i="26"/>
  <c r="DX33" i="26" s="1"/>
  <c r="DV33" i="26"/>
  <c r="DU33" i="26" s="1"/>
  <c r="DS33" i="26"/>
  <c r="DR33" i="26" s="1"/>
  <c r="DP33" i="26"/>
  <c r="DO33" i="26" s="1"/>
  <c r="DM33" i="26"/>
  <c r="DL33" i="26" s="1"/>
  <c r="DJ33" i="26"/>
  <c r="DI33" i="26" s="1"/>
  <c r="DG33" i="26"/>
  <c r="DF33" i="26" s="1"/>
  <c r="DD33" i="26"/>
  <c r="DC33" i="26" s="1"/>
  <c r="DA33" i="26"/>
  <c r="CZ33" i="26" s="1"/>
  <c r="CX33" i="26"/>
  <c r="CW33" i="26" s="1"/>
  <c r="CU33" i="26"/>
  <c r="CT33" i="26" s="1"/>
  <c r="CR33" i="26"/>
  <c r="CQ33" i="26" s="1"/>
  <c r="CO33" i="26"/>
  <c r="CN33" i="26"/>
  <c r="CL33" i="26"/>
  <c r="CK33" i="26" s="1"/>
  <c r="CI33" i="26"/>
  <c r="CH33" i="26" s="1"/>
  <c r="CF33" i="26"/>
  <c r="CE33" i="26" s="1"/>
  <c r="CC33" i="26"/>
  <c r="CB33" i="26" s="1"/>
  <c r="BZ33" i="26"/>
  <c r="BY33" i="26" s="1"/>
  <c r="BW33" i="26"/>
  <c r="BV33" i="26" s="1"/>
  <c r="BT33" i="26"/>
  <c r="BS33" i="26" s="1"/>
  <c r="BQ33" i="26"/>
  <c r="BP33" i="26" s="1"/>
  <c r="BN33" i="26"/>
  <c r="BM33" i="26" s="1"/>
  <c r="BK33" i="26"/>
  <c r="BJ33" i="26" s="1"/>
  <c r="BH33" i="26"/>
  <c r="BG33" i="26"/>
  <c r="FU32" i="26"/>
  <c r="FT32" i="26" s="1"/>
  <c r="FR32" i="26"/>
  <c r="FQ32" i="26" s="1"/>
  <c r="FO32" i="26"/>
  <c r="FN32" i="26" s="1"/>
  <c r="FL32" i="26"/>
  <c r="FK32" i="26" s="1"/>
  <c r="FI32" i="26"/>
  <c r="FH32" i="26" s="1"/>
  <c r="FF32" i="26"/>
  <c r="FE32" i="26" s="1"/>
  <c r="FC32" i="26"/>
  <c r="FB32" i="26" s="1"/>
  <c r="EZ32" i="26"/>
  <c r="EY32" i="26" s="1"/>
  <c r="EW32" i="26"/>
  <c r="EV32" i="26" s="1"/>
  <c r="ET32" i="26"/>
  <c r="ES32" i="26" s="1"/>
  <c r="EQ32" i="26"/>
  <c r="EP32" i="26" s="1"/>
  <c r="EN32" i="26"/>
  <c r="EM32" i="26" s="1"/>
  <c r="EK32" i="26"/>
  <c r="EJ32" i="26" s="1"/>
  <c r="EH32" i="26"/>
  <c r="EG32" i="26" s="1"/>
  <c r="EE32" i="26"/>
  <c r="ED32" i="26" s="1"/>
  <c r="EB32" i="26"/>
  <c r="EA32" i="26" s="1"/>
  <c r="DY32" i="26"/>
  <c r="DX32" i="26" s="1"/>
  <c r="DV32" i="26"/>
  <c r="DU32" i="26" s="1"/>
  <c r="DS32" i="26"/>
  <c r="DR32" i="26" s="1"/>
  <c r="DP32" i="26"/>
  <c r="DO32" i="26" s="1"/>
  <c r="DM32" i="26"/>
  <c r="DL32" i="26" s="1"/>
  <c r="DJ32" i="26"/>
  <c r="DI32" i="26" s="1"/>
  <c r="DG32" i="26"/>
  <c r="DF32" i="26" s="1"/>
  <c r="DD32" i="26"/>
  <c r="DC32" i="26" s="1"/>
  <c r="DA32" i="26"/>
  <c r="CZ32" i="26" s="1"/>
  <c r="CX32" i="26"/>
  <c r="CW32" i="26" s="1"/>
  <c r="CU32" i="26"/>
  <c r="CT32" i="26" s="1"/>
  <c r="CR32" i="26"/>
  <c r="CQ32" i="26" s="1"/>
  <c r="CO32" i="26"/>
  <c r="CN32" i="26" s="1"/>
  <c r="CL32" i="26"/>
  <c r="CK32" i="26" s="1"/>
  <c r="CI32" i="26"/>
  <c r="CH32" i="26" s="1"/>
  <c r="CF32" i="26"/>
  <c r="CE32" i="26" s="1"/>
  <c r="CC32" i="26"/>
  <c r="CB32" i="26" s="1"/>
  <c r="BZ32" i="26"/>
  <c r="BY32" i="26" s="1"/>
  <c r="BW32" i="26"/>
  <c r="BV32" i="26" s="1"/>
  <c r="BT32" i="26"/>
  <c r="BS32" i="26" s="1"/>
  <c r="BQ32" i="26"/>
  <c r="BP32" i="26" s="1"/>
  <c r="BN32" i="26"/>
  <c r="BM32" i="26" s="1"/>
  <c r="BK32" i="26"/>
  <c r="BJ32" i="26" s="1"/>
  <c r="BH32" i="26"/>
  <c r="BG32" i="26" s="1"/>
  <c r="FU31" i="26"/>
  <c r="FT31" i="26" s="1"/>
  <c r="FR31" i="26"/>
  <c r="FQ31" i="26" s="1"/>
  <c r="FO31" i="26"/>
  <c r="FN31" i="26" s="1"/>
  <c r="FL31" i="26"/>
  <c r="FK31" i="26" s="1"/>
  <c r="FI31" i="26"/>
  <c r="FH31" i="26" s="1"/>
  <c r="FF31" i="26"/>
  <c r="FE31" i="26" s="1"/>
  <c r="FC31" i="26"/>
  <c r="FB31" i="26" s="1"/>
  <c r="EZ31" i="26"/>
  <c r="EY31" i="26"/>
  <c r="EW31" i="26"/>
  <c r="EV31" i="26" s="1"/>
  <c r="ET31" i="26"/>
  <c r="ES31" i="26" s="1"/>
  <c r="EQ31" i="26"/>
  <c r="EP31" i="26" s="1"/>
  <c r="EN31" i="26"/>
  <c r="EM31" i="26" s="1"/>
  <c r="EK31" i="26"/>
  <c r="EJ31" i="26" s="1"/>
  <c r="EH31" i="26"/>
  <c r="EG31" i="26" s="1"/>
  <c r="EE31" i="26"/>
  <c r="ED31" i="26" s="1"/>
  <c r="EB31" i="26"/>
  <c r="EA31" i="26" s="1"/>
  <c r="DY31" i="26"/>
  <c r="DX31" i="26" s="1"/>
  <c r="DV31" i="26"/>
  <c r="DU31" i="26" s="1"/>
  <c r="DS31" i="26"/>
  <c r="DR31" i="26"/>
  <c r="DP31" i="26"/>
  <c r="DO31" i="26" s="1"/>
  <c r="DM31" i="26"/>
  <c r="DL31" i="26" s="1"/>
  <c r="DJ31" i="26"/>
  <c r="DI31" i="26" s="1"/>
  <c r="DG31" i="26"/>
  <c r="DF31" i="26" s="1"/>
  <c r="DD31" i="26"/>
  <c r="DC31" i="26" s="1"/>
  <c r="DA31" i="26"/>
  <c r="CZ31" i="26" s="1"/>
  <c r="CX31" i="26"/>
  <c r="CW31" i="26" s="1"/>
  <c r="CU31" i="26"/>
  <c r="CT31" i="26" s="1"/>
  <c r="CR31" i="26"/>
  <c r="CQ31" i="26" s="1"/>
  <c r="CO31" i="26"/>
  <c r="CN31" i="26" s="1"/>
  <c r="CL31" i="26"/>
  <c r="CK31" i="26" s="1"/>
  <c r="CI31" i="26"/>
  <c r="CH31" i="26" s="1"/>
  <c r="CF31" i="26"/>
  <c r="CE31" i="26" s="1"/>
  <c r="CC31" i="26"/>
  <c r="CB31" i="26" s="1"/>
  <c r="BZ31" i="26"/>
  <c r="BY31" i="26" s="1"/>
  <c r="BW31" i="26"/>
  <c r="BV31" i="26" s="1"/>
  <c r="BT31" i="26"/>
  <c r="BS31" i="26" s="1"/>
  <c r="BQ31" i="26"/>
  <c r="BP31" i="26" s="1"/>
  <c r="BN31" i="26"/>
  <c r="BM31" i="26" s="1"/>
  <c r="BK31" i="26"/>
  <c r="BJ31" i="26" s="1"/>
  <c r="BH31" i="26"/>
  <c r="BG31" i="26" s="1"/>
  <c r="FU30" i="26"/>
  <c r="FT30" i="26" s="1"/>
  <c r="FR30" i="26"/>
  <c r="FQ30" i="26" s="1"/>
  <c r="FO30" i="26"/>
  <c r="FN30" i="26" s="1"/>
  <c r="FL30" i="26"/>
  <c r="FK30" i="26" s="1"/>
  <c r="FI30" i="26"/>
  <c r="FH30" i="26" s="1"/>
  <c r="FF30" i="26"/>
  <c r="FE30" i="26" s="1"/>
  <c r="FC30" i="26"/>
  <c r="FB30" i="26" s="1"/>
  <c r="EZ30" i="26"/>
  <c r="EY30" i="26" s="1"/>
  <c r="EW30" i="26"/>
  <c r="EV30" i="26" s="1"/>
  <c r="ET30" i="26"/>
  <c r="ES30" i="26" s="1"/>
  <c r="EQ30" i="26"/>
  <c r="EP30" i="26" s="1"/>
  <c r="EN30" i="26"/>
  <c r="EM30" i="26" s="1"/>
  <c r="EK30" i="26"/>
  <c r="EJ30" i="26" s="1"/>
  <c r="EH30" i="26"/>
  <c r="EG30" i="26" s="1"/>
  <c r="EE30" i="26"/>
  <c r="ED30" i="26" s="1"/>
  <c r="EB30" i="26"/>
  <c r="EA30" i="26" s="1"/>
  <c r="DY30" i="26"/>
  <c r="DX30" i="26" s="1"/>
  <c r="DV30" i="26"/>
  <c r="DU30" i="26" s="1"/>
  <c r="DS30" i="26"/>
  <c r="DR30" i="26" s="1"/>
  <c r="DP30" i="26"/>
  <c r="DO30" i="26" s="1"/>
  <c r="DM30" i="26"/>
  <c r="DL30" i="26" s="1"/>
  <c r="DJ30" i="26"/>
  <c r="DI30" i="26" s="1"/>
  <c r="DG30" i="26"/>
  <c r="DF30" i="26" s="1"/>
  <c r="DD30" i="26"/>
  <c r="DC30" i="26" s="1"/>
  <c r="DA30" i="26"/>
  <c r="CZ30" i="26" s="1"/>
  <c r="CX30" i="26"/>
  <c r="CW30" i="26" s="1"/>
  <c r="CU30" i="26"/>
  <c r="CT30" i="26" s="1"/>
  <c r="CR30" i="26"/>
  <c r="CQ30" i="26" s="1"/>
  <c r="CO30" i="26"/>
  <c r="CN30" i="26" s="1"/>
  <c r="CL30" i="26"/>
  <c r="CK30" i="26" s="1"/>
  <c r="CI30" i="26"/>
  <c r="CH30" i="26" s="1"/>
  <c r="CF30" i="26"/>
  <c r="CE30" i="26" s="1"/>
  <c r="CC30" i="26"/>
  <c r="CB30" i="26" s="1"/>
  <c r="BZ30" i="26"/>
  <c r="BY30" i="26" s="1"/>
  <c r="BW30" i="26"/>
  <c r="BV30" i="26" s="1"/>
  <c r="BT30" i="26"/>
  <c r="BS30" i="26" s="1"/>
  <c r="BQ30" i="26"/>
  <c r="BP30" i="26"/>
  <c r="BN30" i="26"/>
  <c r="BM30" i="26" s="1"/>
  <c r="BK30" i="26"/>
  <c r="BJ30" i="26" s="1"/>
  <c r="BH30" i="26"/>
  <c r="BG30" i="26" s="1"/>
  <c r="FU29" i="26"/>
  <c r="FT29" i="26" s="1"/>
  <c r="FR29" i="26"/>
  <c r="FQ29" i="26" s="1"/>
  <c r="FO29" i="26"/>
  <c r="FN29" i="26" s="1"/>
  <c r="FL29" i="26"/>
  <c r="FK29" i="26" s="1"/>
  <c r="FI29" i="26"/>
  <c r="FH29" i="26" s="1"/>
  <c r="FF29" i="26"/>
  <c r="FE29" i="26" s="1"/>
  <c r="FC29" i="26"/>
  <c r="FB29" i="26" s="1"/>
  <c r="EZ29" i="26"/>
  <c r="EY29" i="26" s="1"/>
  <c r="EW29" i="26"/>
  <c r="EV29" i="26" s="1"/>
  <c r="ET29" i="26"/>
  <c r="ES29" i="26" s="1"/>
  <c r="EQ29" i="26"/>
  <c r="EP29" i="26" s="1"/>
  <c r="EN29" i="26"/>
  <c r="EM29" i="26" s="1"/>
  <c r="EK29" i="26"/>
  <c r="EJ29" i="26" s="1"/>
  <c r="EH29" i="26"/>
  <c r="EG29" i="26" s="1"/>
  <c r="EE29" i="26"/>
  <c r="ED29" i="26" s="1"/>
  <c r="EB29" i="26"/>
  <c r="EA29" i="26" s="1"/>
  <c r="DY29" i="26"/>
  <c r="DX29" i="26" s="1"/>
  <c r="DV29" i="26"/>
  <c r="DU29" i="26" s="1"/>
  <c r="DS29" i="26"/>
  <c r="DR29" i="26" s="1"/>
  <c r="DP29" i="26"/>
  <c r="DO29" i="26" s="1"/>
  <c r="DM29" i="26"/>
  <c r="DL29" i="26" s="1"/>
  <c r="DJ29" i="26"/>
  <c r="DI29" i="26" s="1"/>
  <c r="DG29" i="26"/>
  <c r="DF29" i="26" s="1"/>
  <c r="DD29" i="26"/>
  <c r="DC29" i="26" s="1"/>
  <c r="DA29" i="26"/>
  <c r="CZ29" i="26" s="1"/>
  <c r="CX29" i="26"/>
  <c r="CW29" i="26" s="1"/>
  <c r="CU29" i="26"/>
  <c r="CT29" i="26" s="1"/>
  <c r="CR29" i="26"/>
  <c r="CQ29" i="26" s="1"/>
  <c r="CO29" i="26"/>
  <c r="CN29" i="26" s="1"/>
  <c r="CL29" i="26"/>
  <c r="CK29" i="26" s="1"/>
  <c r="CI29" i="26"/>
  <c r="CH29" i="26" s="1"/>
  <c r="CF29" i="26"/>
  <c r="CE29" i="26" s="1"/>
  <c r="CC29" i="26"/>
  <c r="CB29" i="26"/>
  <c r="BZ29" i="26"/>
  <c r="BY29" i="26" s="1"/>
  <c r="BW29" i="26"/>
  <c r="BV29" i="26" s="1"/>
  <c r="BT29" i="26"/>
  <c r="BS29" i="26" s="1"/>
  <c r="BQ29" i="26"/>
  <c r="BP29" i="26" s="1"/>
  <c r="BN29" i="26"/>
  <c r="BM29" i="26" s="1"/>
  <c r="BK29" i="26"/>
  <c r="BJ29" i="26" s="1"/>
  <c r="BH29" i="26"/>
  <c r="BG29" i="26" s="1"/>
  <c r="FU28" i="26"/>
  <c r="FT28" i="26" s="1"/>
  <c r="FR28" i="26"/>
  <c r="FQ28" i="26" s="1"/>
  <c r="FO28" i="26"/>
  <c r="FN28" i="26" s="1"/>
  <c r="FL28" i="26"/>
  <c r="FK28" i="26"/>
  <c r="FI28" i="26"/>
  <c r="FH28" i="26" s="1"/>
  <c r="FF28" i="26"/>
  <c r="FE28" i="26" s="1"/>
  <c r="FC28" i="26"/>
  <c r="FB28" i="26" s="1"/>
  <c r="EZ28" i="26"/>
  <c r="EY28" i="26" s="1"/>
  <c r="EW28" i="26"/>
  <c r="EV28" i="26" s="1"/>
  <c r="ET28" i="26"/>
  <c r="ES28" i="26" s="1"/>
  <c r="EQ28" i="26"/>
  <c r="EP28" i="26" s="1"/>
  <c r="EN28" i="26"/>
  <c r="EM28" i="26" s="1"/>
  <c r="EK28" i="26"/>
  <c r="EJ28" i="26" s="1"/>
  <c r="EH28" i="26"/>
  <c r="EG28" i="26" s="1"/>
  <c r="EE28" i="26"/>
  <c r="ED28" i="26" s="1"/>
  <c r="EB28" i="26"/>
  <c r="EA28" i="26" s="1"/>
  <c r="DY28" i="26"/>
  <c r="DX28" i="26" s="1"/>
  <c r="DV28" i="26"/>
  <c r="DU28" i="26" s="1"/>
  <c r="DS28" i="26"/>
  <c r="DR28" i="26" s="1"/>
  <c r="DP28" i="26"/>
  <c r="DO28" i="26" s="1"/>
  <c r="DM28" i="26"/>
  <c r="DL28" i="26" s="1"/>
  <c r="DJ28" i="26"/>
  <c r="DI28" i="26"/>
  <c r="DG28" i="26"/>
  <c r="DF28" i="26" s="1"/>
  <c r="DD28" i="26"/>
  <c r="DC28" i="26" s="1"/>
  <c r="DA28" i="26"/>
  <c r="CZ28" i="26" s="1"/>
  <c r="CX28" i="26"/>
  <c r="CW28" i="26" s="1"/>
  <c r="CU28" i="26"/>
  <c r="CT28" i="26" s="1"/>
  <c r="CR28" i="26"/>
  <c r="CQ28" i="26" s="1"/>
  <c r="CO28" i="26"/>
  <c r="CN28" i="26" s="1"/>
  <c r="CL28" i="26"/>
  <c r="CK28" i="26" s="1"/>
  <c r="CI28" i="26"/>
  <c r="CH28" i="26" s="1"/>
  <c r="CF28" i="26"/>
  <c r="CE28" i="26" s="1"/>
  <c r="CC28" i="26"/>
  <c r="CB28" i="26" s="1"/>
  <c r="BZ28" i="26"/>
  <c r="BY28" i="26" s="1"/>
  <c r="BW28" i="26"/>
  <c r="BV28" i="26" s="1"/>
  <c r="BT28" i="26"/>
  <c r="BS28" i="26" s="1"/>
  <c r="BQ28" i="26"/>
  <c r="BP28" i="26" s="1"/>
  <c r="BN28" i="26"/>
  <c r="BM28" i="26" s="1"/>
  <c r="BK28" i="26"/>
  <c r="BJ28" i="26" s="1"/>
  <c r="BH28" i="26"/>
  <c r="BG28" i="26" s="1"/>
  <c r="FU27" i="26"/>
  <c r="FT27" i="26" s="1"/>
  <c r="FR27" i="26"/>
  <c r="FQ27" i="26" s="1"/>
  <c r="FO27" i="26"/>
  <c r="FN27" i="26" s="1"/>
  <c r="FL27" i="26"/>
  <c r="FK27" i="26" s="1"/>
  <c r="FI27" i="26"/>
  <c r="FH27" i="26" s="1"/>
  <c r="FF27" i="26"/>
  <c r="FE27" i="26" s="1"/>
  <c r="FC27" i="26"/>
  <c r="FB27" i="26" s="1"/>
  <c r="EZ27" i="26"/>
  <c r="EY27" i="26" s="1"/>
  <c r="EW27" i="26"/>
  <c r="EV27" i="26" s="1"/>
  <c r="ET27" i="26"/>
  <c r="ES27" i="26" s="1"/>
  <c r="EQ27" i="26"/>
  <c r="EP27" i="26" s="1"/>
  <c r="EN27" i="26"/>
  <c r="EM27" i="26" s="1"/>
  <c r="EK27" i="26"/>
  <c r="EJ27" i="26" s="1"/>
  <c r="EH27" i="26"/>
  <c r="EG27" i="26" s="1"/>
  <c r="EE27" i="26"/>
  <c r="ED27" i="26" s="1"/>
  <c r="EB27" i="26"/>
  <c r="EA27" i="26" s="1"/>
  <c r="DY27" i="26"/>
  <c r="DX27" i="26" s="1"/>
  <c r="DV27" i="26"/>
  <c r="DU27" i="26" s="1"/>
  <c r="DS27" i="26"/>
  <c r="DR27" i="26" s="1"/>
  <c r="DP27" i="26"/>
  <c r="DO27" i="26" s="1"/>
  <c r="DM27" i="26"/>
  <c r="DL27" i="26" s="1"/>
  <c r="DJ27" i="26"/>
  <c r="DI27" i="26" s="1"/>
  <c r="DG27" i="26"/>
  <c r="DF27" i="26" s="1"/>
  <c r="DD27" i="26"/>
  <c r="DC27" i="26" s="1"/>
  <c r="DA27" i="26"/>
  <c r="CZ27" i="26" s="1"/>
  <c r="CX27" i="26"/>
  <c r="CW27" i="26" s="1"/>
  <c r="CU27" i="26"/>
  <c r="CT27" i="26" s="1"/>
  <c r="CR27" i="26"/>
  <c r="CQ27" i="26" s="1"/>
  <c r="CO27" i="26"/>
  <c r="CN27" i="26" s="1"/>
  <c r="CL27" i="26"/>
  <c r="CK27" i="26" s="1"/>
  <c r="CI27" i="26"/>
  <c r="CH27" i="26" s="1"/>
  <c r="CF27" i="26"/>
  <c r="CE27" i="26" s="1"/>
  <c r="CC27" i="26"/>
  <c r="CB27" i="26" s="1"/>
  <c r="BZ27" i="26"/>
  <c r="BY27" i="26" s="1"/>
  <c r="BW27" i="26"/>
  <c r="BV27" i="26" s="1"/>
  <c r="BT27" i="26"/>
  <c r="BS27" i="26" s="1"/>
  <c r="BQ27" i="26"/>
  <c r="BP27" i="26" s="1"/>
  <c r="BN27" i="26"/>
  <c r="BM27" i="26" s="1"/>
  <c r="BK27" i="26"/>
  <c r="BJ27" i="26" s="1"/>
  <c r="BH27" i="26"/>
  <c r="FU26" i="26"/>
  <c r="FT26" i="26" s="1"/>
  <c r="FR26" i="26"/>
  <c r="FQ26" i="26" s="1"/>
  <c r="FO26" i="26"/>
  <c r="FN26" i="26" s="1"/>
  <c r="FL26" i="26"/>
  <c r="FK26" i="26" s="1"/>
  <c r="FI26" i="26"/>
  <c r="FH26" i="26" s="1"/>
  <c r="FF26" i="26"/>
  <c r="FE26" i="26" s="1"/>
  <c r="FC26" i="26"/>
  <c r="FB26" i="26" s="1"/>
  <c r="EZ26" i="26"/>
  <c r="EY26" i="26" s="1"/>
  <c r="EW26" i="26"/>
  <c r="EV26" i="26" s="1"/>
  <c r="ET26" i="26"/>
  <c r="ES26" i="26" s="1"/>
  <c r="EQ26" i="26"/>
  <c r="EP26" i="26" s="1"/>
  <c r="EN26" i="26"/>
  <c r="EM26" i="26" s="1"/>
  <c r="EK26" i="26"/>
  <c r="EJ26" i="26" s="1"/>
  <c r="EH26" i="26"/>
  <c r="EG26" i="26" s="1"/>
  <c r="EE26" i="26"/>
  <c r="ED26" i="26" s="1"/>
  <c r="EB26" i="26"/>
  <c r="EA26" i="26" s="1"/>
  <c r="DY26" i="26"/>
  <c r="DX26" i="26" s="1"/>
  <c r="DV26" i="26"/>
  <c r="DU26" i="26" s="1"/>
  <c r="DS26" i="26"/>
  <c r="DR26" i="26" s="1"/>
  <c r="DP26" i="26"/>
  <c r="DO26" i="26" s="1"/>
  <c r="DM26" i="26"/>
  <c r="DL26" i="26" s="1"/>
  <c r="DJ26" i="26"/>
  <c r="DI26" i="26" s="1"/>
  <c r="DG26" i="26"/>
  <c r="DF26" i="26" s="1"/>
  <c r="DD26" i="26"/>
  <c r="DC26" i="26" s="1"/>
  <c r="DA26" i="26"/>
  <c r="CZ26" i="26" s="1"/>
  <c r="CX26" i="26"/>
  <c r="CW26" i="26" s="1"/>
  <c r="CU26" i="26"/>
  <c r="CT26" i="26" s="1"/>
  <c r="CR26" i="26"/>
  <c r="CQ26" i="26" s="1"/>
  <c r="CO26" i="26"/>
  <c r="CN26" i="26" s="1"/>
  <c r="CL26" i="26"/>
  <c r="CK26" i="26" s="1"/>
  <c r="CI26" i="26"/>
  <c r="CH26" i="26" s="1"/>
  <c r="CF26" i="26"/>
  <c r="CE26" i="26" s="1"/>
  <c r="CC26" i="26"/>
  <c r="CB26" i="26" s="1"/>
  <c r="BZ26" i="26"/>
  <c r="BY26" i="26" s="1"/>
  <c r="BW26" i="26"/>
  <c r="BV26" i="26" s="1"/>
  <c r="BT26" i="26"/>
  <c r="BS26" i="26" s="1"/>
  <c r="BQ26" i="26"/>
  <c r="BP26" i="26" s="1"/>
  <c r="BN26" i="26"/>
  <c r="BM26" i="26" s="1"/>
  <c r="BK26" i="26"/>
  <c r="BJ26" i="26" s="1"/>
  <c r="BH26" i="26"/>
  <c r="FU25" i="26"/>
  <c r="FT25" i="26" s="1"/>
  <c r="FR25" i="26"/>
  <c r="FQ25" i="26" s="1"/>
  <c r="FO25" i="26"/>
  <c r="FN25" i="26"/>
  <c r="FL25" i="26"/>
  <c r="FK25" i="26" s="1"/>
  <c r="FI25" i="26"/>
  <c r="FH25" i="26" s="1"/>
  <c r="FF25" i="26"/>
  <c r="FE25" i="26" s="1"/>
  <c r="FC25" i="26"/>
  <c r="FB25" i="26" s="1"/>
  <c r="EZ25" i="26"/>
  <c r="EY25" i="26" s="1"/>
  <c r="EW25" i="26"/>
  <c r="EV25" i="26" s="1"/>
  <c r="ET25" i="26"/>
  <c r="ES25" i="26" s="1"/>
  <c r="EQ25" i="26"/>
  <c r="EP25" i="26" s="1"/>
  <c r="EN25" i="26"/>
  <c r="EM25" i="26" s="1"/>
  <c r="EK25" i="26"/>
  <c r="EJ25" i="26" s="1"/>
  <c r="EH25" i="26"/>
  <c r="EG25" i="26" s="1"/>
  <c r="EE25" i="26"/>
  <c r="ED25" i="26" s="1"/>
  <c r="EB25" i="26"/>
  <c r="EA25" i="26" s="1"/>
  <c r="DY25" i="26"/>
  <c r="DX25" i="26" s="1"/>
  <c r="DV25" i="26"/>
  <c r="DU25" i="26" s="1"/>
  <c r="DS25" i="26"/>
  <c r="DR25" i="26" s="1"/>
  <c r="DP25" i="26"/>
  <c r="DO25" i="26" s="1"/>
  <c r="DM25" i="26"/>
  <c r="DL25" i="26" s="1"/>
  <c r="DJ25" i="26"/>
  <c r="DI25" i="26" s="1"/>
  <c r="DG25" i="26"/>
  <c r="DF25" i="26" s="1"/>
  <c r="DD25" i="26"/>
  <c r="DC25" i="26" s="1"/>
  <c r="DA25" i="26"/>
  <c r="CZ25" i="26" s="1"/>
  <c r="CX25" i="26"/>
  <c r="CW25" i="26" s="1"/>
  <c r="CU25" i="26"/>
  <c r="CT25" i="26" s="1"/>
  <c r="CR25" i="26"/>
  <c r="CQ25" i="26" s="1"/>
  <c r="CO25" i="26"/>
  <c r="CN25" i="26" s="1"/>
  <c r="CL25" i="26"/>
  <c r="CK25" i="26" s="1"/>
  <c r="CI25" i="26"/>
  <c r="CH25" i="26" s="1"/>
  <c r="CF25" i="26"/>
  <c r="CE25" i="26" s="1"/>
  <c r="CC25" i="26"/>
  <c r="CB25" i="26" s="1"/>
  <c r="BZ25" i="26"/>
  <c r="BY25" i="26" s="1"/>
  <c r="BW25" i="26"/>
  <c r="BV25" i="26" s="1"/>
  <c r="BT25" i="26"/>
  <c r="BS25" i="26" s="1"/>
  <c r="BQ25" i="26"/>
  <c r="BP25" i="26" s="1"/>
  <c r="BN25" i="26"/>
  <c r="BM25" i="26" s="1"/>
  <c r="BK25" i="26"/>
  <c r="BJ25" i="26" s="1"/>
  <c r="BH25" i="26"/>
  <c r="FU24" i="26"/>
  <c r="FT24" i="26" s="1"/>
  <c r="FR24" i="26"/>
  <c r="FQ24" i="26" s="1"/>
  <c r="FO24" i="26"/>
  <c r="FN24" i="26" s="1"/>
  <c r="FL24" i="26"/>
  <c r="FK24" i="26" s="1"/>
  <c r="FI24" i="26"/>
  <c r="FH24" i="26" s="1"/>
  <c r="FF24" i="26"/>
  <c r="FE24" i="26" s="1"/>
  <c r="FC24" i="26"/>
  <c r="FB24" i="26" s="1"/>
  <c r="EZ24" i="26"/>
  <c r="EY24" i="26" s="1"/>
  <c r="EW24" i="26"/>
  <c r="EV24" i="26" s="1"/>
  <c r="ET24" i="26"/>
  <c r="ES24" i="26" s="1"/>
  <c r="EQ24" i="26"/>
  <c r="EP24" i="26" s="1"/>
  <c r="EN24" i="26"/>
  <c r="EM24" i="26" s="1"/>
  <c r="EK24" i="26"/>
  <c r="EJ24" i="26" s="1"/>
  <c r="EH24" i="26"/>
  <c r="EG24" i="26" s="1"/>
  <c r="EE24" i="26"/>
  <c r="ED24" i="26" s="1"/>
  <c r="EB24" i="26"/>
  <c r="EA24" i="26" s="1"/>
  <c r="DY24" i="26"/>
  <c r="DX24" i="26" s="1"/>
  <c r="DV24" i="26"/>
  <c r="DU24" i="26" s="1"/>
  <c r="DS24" i="26"/>
  <c r="DR24" i="26" s="1"/>
  <c r="DP24" i="26"/>
  <c r="DO24" i="26" s="1"/>
  <c r="DM24" i="26"/>
  <c r="DL24" i="26" s="1"/>
  <c r="DJ24" i="26"/>
  <c r="DI24" i="26" s="1"/>
  <c r="DG24" i="26"/>
  <c r="DF24" i="26" s="1"/>
  <c r="DD24" i="26"/>
  <c r="DC24" i="26" s="1"/>
  <c r="DA24" i="26"/>
  <c r="CZ24" i="26" s="1"/>
  <c r="CX24" i="26"/>
  <c r="CW24" i="26" s="1"/>
  <c r="CU24" i="26"/>
  <c r="CT24" i="26" s="1"/>
  <c r="CR24" i="26"/>
  <c r="CQ24" i="26" s="1"/>
  <c r="CO24" i="26"/>
  <c r="CN24" i="26" s="1"/>
  <c r="CL24" i="26"/>
  <c r="CK24" i="26" s="1"/>
  <c r="CI24" i="26"/>
  <c r="CH24" i="26" s="1"/>
  <c r="CF24" i="26"/>
  <c r="CE24" i="26" s="1"/>
  <c r="CC24" i="26"/>
  <c r="CB24" i="26" s="1"/>
  <c r="BZ24" i="26"/>
  <c r="BY24" i="26" s="1"/>
  <c r="BW24" i="26"/>
  <c r="BV24" i="26" s="1"/>
  <c r="BT24" i="26"/>
  <c r="BS24" i="26" s="1"/>
  <c r="BQ24" i="26"/>
  <c r="BP24" i="26" s="1"/>
  <c r="BN24" i="26"/>
  <c r="BM24" i="26" s="1"/>
  <c r="BK24" i="26"/>
  <c r="BJ24" i="26" s="1"/>
  <c r="BH24" i="26"/>
  <c r="FU23" i="26"/>
  <c r="FT23" i="26" s="1"/>
  <c r="FR23" i="26"/>
  <c r="FQ23" i="26" s="1"/>
  <c r="FO23" i="26"/>
  <c r="FN23" i="26" s="1"/>
  <c r="FL23" i="26"/>
  <c r="FK23" i="26" s="1"/>
  <c r="FI23" i="26"/>
  <c r="FH23" i="26" s="1"/>
  <c r="FF23" i="26"/>
  <c r="FE23" i="26" s="1"/>
  <c r="FC23" i="26"/>
  <c r="FB23" i="26" s="1"/>
  <c r="EZ23" i="26"/>
  <c r="EY23" i="26" s="1"/>
  <c r="EW23" i="26"/>
  <c r="EV23" i="26" s="1"/>
  <c r="ET23" i="26"/>
  <c r="ES23" i="26" s="1"/>
  <c r="EQ23" i="26"/>
  <c r="EP23" i="26" s="1"/>
  <c r="EN23" i="26"/>
  <c r="EM23" i="26" s="1"/>
  <c r="EK23" i="26"/>
  <c r="EJ23" i="26" s="1"/>
  <c r="EH23" i="26"/>
  <c r="EG23" i="26" s="1"/>
  <c r="EE23" i="26"/>
  <c r="ED23" i="26" s="1"/>
  <c r="EB23" i="26"/>
  <c r="EA23" i="26" s="1"/>
  <c r="DY23" i="26"/>
  <c r="DX23" i="26" s="1"/>
  <c r="DV23" i="26"/>
  <c r="DU23" i="26" s="1"/>
  <c r="DS23" i="26"/>
  <c r="DR23" i="26" s="1"/>
  <c r="DP23" i="26"/>
  <c r="DO23" i="26" s="1"/>
  <c r="DM23" i="26"/>
  <c r="DL23" i="26" s="1"/>
  <c r="DJ23" i="26"/>
  <c r="DI23" i="26" s="1"/>
  <c r="DG23" i="26"/>
  <c r="DF23" i="26" s="1"/>
  <c r="DD23" i="26"/>
  <c r="DC23" i="26" s="1"/>
  <c r="DA23" i="26"/>
  <c r="CZ23" i="26" s="1"/>
  <c r="CX23" i="26"/>
  <c r="CW23" i="26" s="1"/>
  <c r="CU23" i="26"/>
  <c r="CT23" i="26" s="1"/>
  <c r="CR23" i="26"/>
  <c r="CQ23" i="26" s="1"/>
  <c r="CO23" i="26"/>
  <c r="CN23" i="26" s="1"/>
  <c r="CL23" i="26"/>
  <c r="CK23" i="26" s="1"/>
  <c r="CI23" i="26"/>
  <c r="CH23" i="26" s="1"/>
  <c r="CF23" i="26"/>
  <c r="CE23" i="26" s="1"/>
  <c r="CC23" i="26"/>
  <c r="CB23" i="26" s="1"/>
  <c r="BZ23" i="26"/>
  <c r="BY23" i="26" s="1"/>
  <c r="BW23" i="26"/>
  <c r="BV23" i="26" s="1"/>
  <c r="BT23" i="26"/>
  <c r="BS23" i="26" s="1"/>
  <c r="BQ23" i="26"/>
  <c r="BP23" i="26" s="1"/>
  <c r="BN23" i="26"/>
  <c r="BM23" i="26" s="1"/>
  <c r="BK23" i="26"/>
  <c r="BJ23" i="26" s="1"/>
  <c r="BH23" i="26"/>
  <c r="FU22" i="26"/>
  <c r="FT22" i="26" s="1"/>
  <c r="FR22" i="26"/>
  <c r="FQ22" i="26" s="1"/>
  <c r="FO22" i="26"/>
  <c r="FN22" i="26" s="1"/>
  <c r="FL22" i="26"/>
  <c r="FK22" i="26" s="1"/>
  <c r="FI22" i="26"/>
  <c r="FH22" i="26" s="1"/>
  <c r="FF22" i="26"/>
  <c r="FE22" i="26" s="1"/>
  <c r="FC22" i="26"/>
  <c r="FB22" i="26" s="1"/>
  <c r="EZ22" i="26"/>
  <c r="EY22" i="26" s="1"/>
  <c r="EW22" i="26"/>
  <c r="EV22" i="26" s="1"/>
  <c r="ET22" i="26"/>
  <c r="ES22" i="26" s="1"/>
  <c r="EQ22" i="26"/>
  <c r="EP22" i="26" s="1"/>
  <c r="EN22" i="26"/>
  <c r="EM22" i="26" s="1"/>
  <c r="EK22" i="26"/>
  <c r="EJ22" i="26" s="1"/>
  <c r="EH22" i="26"/>
  <c r="EG22" i="26" s="1"/>
  <c r="EE22" i="26"/>
  <c r="ED22" i="26" s="1"/>
  <c r="EB22" i="26"/>
  <c r="EA22" i="26" s="1"/>
  <c r="DY22" i="26"/>
  <c r="DX22" i="26" s="1"/>
  <c r="DV22" i="26"/>
  <c r="DU22" i="26" s="1"/>
  <c r="DS22" i="26"/>
  <c r="DR22" i="26" s="1"/>
  <c r="DP22" i="26"/>
  <c r="DO22" i="26" s="1"/>
  <c r="DM22" i="26"/>
  <c r="DL22" i="26" s="1"/>
  <c r="DJ22" i="26"/>
  <c r="DI22" i="26" s="1"/>
  <c r="DG22" i="26"/>
  <c r="DF22" i="26" s="1"/>
  <c r="DD22" i="26"/>
  <c r="DC22" i="26" s="1"/>
  <c r="DA22" i="26"/>
  <c r="CZ22" i="26" s="1"/>
  <c r="CX22" i="26"/>
  <c r="CW22" i="26" s="1"/>
  <c r="CU22" i="26"/>
  <c r="CT22" i="26" s="1"/>
  <c r="CR22" i="26"/>
  <c r="CQ22" i="26" s="1"/>
  <c r="CO22" i="26"/>
  <c r="CN22" i="26" s="1"/>
  <c r="CL22" i="26"/>
  <c r="CK22" i="26" s="1"/>
  <c r="CI22" i="26"/>
  <c r="CH22" i="26" s="1"/>
  <c r="CF22" i="26"/>
  <c r="CE22" i="26" s="1"/>
  <c r="CC22" i="26"/>
  <c r="CB22" i="26" s="1"/>
  <c r="BZ22" i="26"/>
  <c r="BY22" i="26" s="1"/>
  <c r="BW22" i="26"/>
  <c r="BV22" i="26" s="1"/>
  <c r="BT22" i="26"/>
  <c r="BS22" i="26" s="1"/>
  <c r="BQ22" i="26"/>
  <c r="BP22" i="26" s="1"/>
  <c r="BN22" i="26"/>
  <c r="BM22" i="26" s="1"/>
  <c r="BK22" i="26"/>
  <c r="BJ22" i="26" s="1"/>
  <c r="BH22" i="26"/>
  <c r="FU21" i="26"/>
  <c r="FT21" i="26" s="1"/>
  <c r="FR21" i="26"/>
  <c r="FQ21" i="26" s="1"/>
  <c r="FO21" i="26"/>
  <c r="FN21" i="26" s="1"/>
  <c r="FL21" i="26"/>
  <c r="FK21" i="26" s="1"/>
  <c r="FI21" i="26"/>
  <c r="FH21" i="26" s="1"/>
  <c r="FF21" i="26"/>
  <c r="FE21" i="26" s="1"/>
  <c r="FC21" i="26"/>
  <c r="FB21" i="26" s="1"/>
  <c r="EZ21" i="26"/>
  <c r="EY21" i="26" s="1"/>
  <c r="EW21" i="26"/>
  <c r="EV21" i="26" s="1"/>
  <c r="ET21" i="26"/>
  <c r="ES21" i="26" s="1"/>
  <c r="EQ21" i="26"/>
  <c r="EP21" i="26" s="1"/>
  <c r="EN21" i="26"/>
  <c r="EM21" i="26" s="1"/>
  <c r="EK21" i="26"/>
  <c r="EJ21" i="26" s="1"/>
  <c r="EH21" i="26"/>
  <c r="EG21" i="26" s="1"/>
  <c r="EE21" i="26"/>
  <c r="ED21" i="26" s="1"/>
  <c r="EB21" i="26"/>
  <c r="EA21" i="26" s="1"/>
  <c r="DY21" i="26"/>
  <c r="DX21" i="26" s="1"/>
  <c r="DV21" i="26"/>
  <c r="DU21" i="26" s="1"/>
  <c r="DS21" i="26"/>
  <c r="DR21" i="26" s="1"/>
  <c r="DP21" i="26"/>
  <c r="DO21" i="26" s="1"/>
  <c r="DM21" i="26"/>
  <c r="DL21" i="26" s="1"/>
  <c r="DJ21" i="26"/>
  <c r="DI21" i="26" s="1"/>
  <c r="DG21" i="26"/>
  <c r="DF21" i="26" s="1"/>
  <c r="DD21" i="26"/>
  <c r="DC21" i="26" s="1"/>
  <c r="DA21" i="26"/>
  <c r="CZ21" i="26" s="1"/>
  <c r="CX21" i="26"/>
  <c r="CW21" i="26" s="1"/>
  <c r="CU21" i="26"/>
  <c r="CT21" i="26" s="1"/>
  <c r="CR21" i="26"/>
  <c r="CQ21" i="26" s="1"/>
  <c r="CO21" i="26"/>
  <c r="CN21" i="26" s="1"/>
  <c r="CL21" i="26"/>
  <c r="CK21" i="26" s="1"/>
  <c r="CI21" i="26"/>
  <c r="CH21" i="26" s="1"/>
  <c r="CF21" i="26"/>
  <c r="CE21" i="26" s="1"/>
  <c r="CC21" i="26"/>
  <c r="CB21" i="26" s="1"/>
  <c r="BZ21" i="26"/>
  <c r="BY21" i="26" s="1"/>
  <c r="BW21" i="26"/>
  <c r="BV21" i="26" s="1"/>
  <c r="BT21" i="26"/>
  <c r="BS21" i="26" s="1"/>
  <c r="BQ21" i="26"/>
  <c r="BP21" i="26" s="1"/>
  <c r="BN21" i="26"/>
  <c r="BM21" i="26" s="1"/>
  <c r="BK21" i="26"/>
  <c r="BJ21" i="26" s="1"/>
  <c r="BH21" i="26"/>
  <c r="FU20" i="26"/>
  <c r="FT20" i="26" s="1"/>
  <c r="FR20" i="26"/>
  <c r="FQ20" i="26" s="1"/>
  <c r="FO20" i="26"/>
  <c r="FN20" i="26" s="1"/>
  <c r="FL20" i="26"/>
  <c r="FK20" i="26" s="1"/>
  <c r="FI20" i="26"/>
  <c r="FH20" i="26" s="1"/>
  <c r="FF20" i="26"/>
  <c r="FE20" i="26" s="1"/>
  <c r="FC20" i="26"/>
  <c r="FB20" i="26" s="1"/>
  <c r="EZ20" i="26"/>
  <c r="EY20" i="26" s="1"/>
  <c r="EW20" i="26"/>
  <c r="EV20" i="26" s="1"/>
  <c r="ET20" i="26"/>
  <c r="ES20" i="26" s="1"/>
  <c r="EQ20" i="26"/>
  <c r="EP20" i="26" s="1"/>
  <c r="EN20" i="26"/>
  <c r="EM20" i="26" s="1"/>
  <c r="EK20" i="26"/>
  <c r="EJ20" i="26" s="1"/>
  <c r="EH20" i="26"/>
  <c r="EG20" i="26" s="1"/>
  <c r="EE20" i="26"/>
  <c r="ED20" i="26" s="1"/>
  <c r="EB20" i="26"/>
  <c r="EA20" i="26" s="1"/>
  <c r="DY20" i="26"/>
  <c r="DX20" i="26" s="1"/>
  <c r="DV20" i="26"/>
  <c r="DU20" i="26" s="1"/>
  <c r="DS20" i="26"/>
  <c r="DR20" i="26" s="1"/>
  <c r="DP20" i="26"/>
  <c r="DO20" i="26" s="1"/>
  <c r="DM20" i="26"/>
  <c r="DL20" i="26" s="1"/>
  <c r="DJ20" i="26"/>
  <c r="DI20" i="26" s="1"/>
  <c r="DG20" i="26"/>
  <c r="DF20" i="26" s="1"/>
  <c r="DD20" i="26"/>
  <c r="DC20" i="26" s="1"/>
  <c r="DA20" i="26"/>
  <c r="CZ20" i="26" s="1"/>
  <c r="CX20" i="26"/>
  <c r="CW20" i="26" s="1"/>
  <c r="CU20" i="26"/>
  <c r="CT20" i="26" s="1"/>
  <c r="CR20" i="26"/>
  <c r="CQ20" i="26" s="1"/>
  <c r="CO20" i="26"/>
  <c r="CN20" i="26" s="1"/>
  <c r="CL20" i="26"/>
  <c r="CK20" i="26" s="1"/>
  <c r="CI20" i="26"/>
  <c r="CH20" i="26" s="1"/>
  <c r="CF20" i="26"/>
  <c r="CE20" i="26" s="1"/>
  <c r="CC20" i="26"/>
  <c r="CB20" i="26" s="1"/>
  <c r="BZ20" i="26"/>
  <c r="BY20" i="26" s="1"/>
  <c r="BW20" i="26"/>
  <c r="BV20" i="26" s="1"/>
  <c r="BT20" i="26"/>
  <c r="BS20" i="26" s="1"/>
  <c r="BQ20" i="26"/>
  <c r="BP20" i="26" s="1"/>
  <c r="BN20" i="26"/>
  <c r="BM20" i="26" s="1"/>
  <c r="BK20" i="26"/>
  <c r="BJ20" i="26" s="1"/>
  <c r="BH20" i="26"/>
  <c r="FU19" i="26"/>
  <c r="FT19" i="26" s="1"/>
  <c r="FR19" i="26"/>
  <c r="FQ19" i="26" s="1"/>
  <c r="FO19" i="26"/>
  <c r="FN19" i="26" s="1"/>
  <c r="FL19" i="26"/>
  <c r="FK19" i="26" s="1"/>
  <c r="FI19" i="26"/>
  <c r="FH19" i="26" s="1"/>
  <c r="FF19" i="26"/>
  <c r="FE19" i="26" s="1"/>
  <c r="FC19" i="26"/>
  <c r="FB19" i="26" s="1"/>
  <c r="EZ19" i="26"/>
  <c r="EY19" i="26" s="1"/>
  <c r="EW19" i="26"/>
  <c r="EV19" i="26" s="1"/>
  <c r="ET19" i="26"/>
  <c r="ES19" i="26" s="1"/>
  <c r="EQ19" i="26"/>
  <c r="EP19" i="26" s="1"/>
  <c r="EN19" i="26"/>
  <c r="EM19" i="26" s="1"/>
  <c r="EK19" i="26"/>
  <c r="EJ19" i="26" s="1"/>
  <c r="EH19" i="26"/>
  <c r="EG19" i="26" s="1"/>
  <c r="EE19" i="26"/>
  <c r="ED19" i="26" s="1"/>
  <c r="EB19" i="26"/>
  <c r="EA19" i="26" s="1"/>
  <c r="DY19" i="26"/>
  <c r="DX19" i="26" s="1"/>
  <c r="DV19" i="26"/>
  <c r="DU19" i="26" s="1"/>
  <c r="DS19" i="26"/>
  <c r="DR19" i="26" s="1"/>
  <c r="DP19" i="26"/>
  <c r="DO19" i="26" s="1"/>
  <c r="DM19" i="26"/>
  <c r="DL19" i="26" s="1"/>
  <c r="DJ19" i="26"/>
  <c r="DI19" i="26" s="1"/>
  <c r="DG19" i="26"/>
  <c r="DF19" i="26" s="1"/>
  <c r="DD19" i="26"/>
  <c r="DC19" i="26" s="1"/>
  <c r="DA19" i="26"/>
  <c r="CZ19" i="26" s="1"/>
  <c r="CX19" i="26"/>
  <c r="CW19" i="26" s="1"/>
  <c r="CU19" i="26"/>
  <c r="CT19" i="26" s="1"/>
  <c r="CR19" i="26"/>
  <c r="CQ19" i="26" s="1"/>
  <c r="CO19" i="26"/>
  <c r="CN19" i="26" s="1"/>
  <c r="CL19" i="26"/>
  <c r="CK19" i="26" s="1"/>
  <c r="CI19" i="26"/>
  <c r="CH19" i="26" s="1"/>
  <c r="CF19" i="26"/>
  <c r="CE19" i="26" s="1"/>
  <c r="CC19" i="26"/>
  <c r="CB19" i="26" s="1"/>
  <c r="BZ19" i="26"/>
  <c r="BY19" i="26" s="1"/>
  <c r="BW19" i="26"/>
  <c r="BV19" i="26" s="1"/>
  <c r="BT19" i="26"/>
  <c r="BS19" i="26" s="1"/>
  <c r="BQ19" i="26"/>
  <c r="BP19" i="26" s="1"/>
  <c r="BN19" i="26"/>
  <c r="BM19" i="26" s="1"/>
  <c r="BK19" i="26"/>
  <c r="BJ19" i="26" s="1"/>
  <c r="BH19" i="26"/>
  <c r="FU18" i="26"/>
  <c r="FT18" i="26" s="1"/>
  <c r="FR18" i="26"/>
  <c r="FQ18" i="26" s="1"/>
  <c r="FO18" i="26"/>
  <c r="FN18" i="26" s="1"/>
  <c r="FL18" i="26"/>
  <c r="FK18" i="26" s="1"/>
  <c r="FI18" i="26"/>
  <c r="FH18" i="26" s="1"/>
  <c r="FF18" i="26"/>
  <c r="FE18" i="26" s="1"/>
  <c r="FC18" i="26"/>
  <c r="FB18" i="26" s="1"/>
  <c r="EZ18" i="26"/>
  <c r="EY18" i="26" s="1"/>
  <c r="EW18" i="26"/>
  <c r="EV18" i="26" s="1"/>
  <c r="ET18" i="26"/>
  <c r="ES18" i="26" s="1"/>
  <c r="EQ18" i="26"/>
  <c r="EP18" i="26" s="1"/>
  <c r="EN18" i="26"/>
  <c r="EM18" i="26" s="1"/>
  <c r="EK18" i="26"/>
  <c r="EJ18" i="26" s="1"/>
  <c r="EH18" i="26"/>
  <c r="EG18" i="26" s="1"/>
  <c r="EE18" i="26"/>
  <c r="ED18" i="26" s="1"/>
  <c r="EB18" i="26"/>
  <c r="EA18" i="26" s="1"/>
  <c r="DY18" i="26"/>
  <c r="DX18" i="26" s="1"/>
  <c r="DV18" i="26"/>
  <c r="DU18" i="26" s="1"/>
  <c r="DS18" i="26"/>
  <c r="DR18" i="26" s="1"/>
  <c r="DP18" i="26"/>
  <c r="DO18" i="26" s="1"/>
  <c r="DM18" i="26"/>
  <c r="DL18" i="26" s="1"/>
  <c r="DJ18" i="26"/>
  <c r="DI18" i="26" s="1"/>
  <c r="DG18" i="26"/>
  <c r="DF18" i="26" s="1"/>
  <c r="DD18" i="26"/>
  <c r="DC18" i="26" s="1"/>
  <c r="DA18" i="26"/>
  <c r="CZ18" i="26" s="1"/>
  <c r="CX18" i="26"/>
  <c r="CW18" i="26" s="1"/>
  <c r="CU18" i="26"/>
  <c r="CT18" i="26" s="1"/>
  <c r="CR18" i="26"/>
  <c r="CQ18" i="26" s="1"/>
  <c r="CO18" i="26"/>
  <c r="CN18" i="26" s="1"/>
  <c r="CL18" i="26"/>
  <c r="CK18" i="26" s="1"/>
  <c r="CI18" i="26"/>
  <c r="CH18" i="26" s="1"/>
  <c r="CF18" i="26"/>
  <c r="CE18" i="26" s="1"/>
  <c r="CC18" i="26"/>
  <c r="CB18" i="26" s="1"/>
  <c r="BZ18" i="26"/>
  <c r="BY18" i="26" s="1"/>
  <c r="BW18" i="26"/>
  <c r="BV18" i="26" s="1"/>
  <c r="BT18" i="26"/>
  <c r="BS18" i="26" s="1"/>
  <c r="BQ18" i="26"/>
  <c r="BP18" i="26" s="1"/>
  <c r="BN18" i="26"/>
  <c r="BM18" i="26" s="1"/>
  <c r="BK18" i="26"/>
  <c r="BJ18" i="26" s="1"/>
  <c r="BH18" i="26"/>
  <c r="FU17" i="26"/>
  <c r="FT17" i="26" s="1"/>
  <c r="FR17" i="26"/>
  <c r="FQ17" i="26" s="1"/>
  <c r="FO17" i="26"/>
  <c r="FN17" i="26" s="1"/>
  <c r="FL17" i="26"/>
  <c r="FK17" i="26" s="1"/>
  <c r="FI17" i="26"/>
  <c r="FH17" i="26" s="1"/>
  <c r="FF17" i="26"/>
  <c r="FE17" i="26" s="1"/>
  <c r="FC17" i="26"/>
  <c r="FB17" i="26" s="1"/>
  <c r="EZ17" i="26"/>
  <c r="EY17" i="26" s="1"/>
  <c r="EW17" i="26"/>
  <c r="EV17" i="26" s="1"/>
  <c r="ET17" i="26"/>
  <c r="ES17" i="26" s="1"/>
  <c r="EQ17" i="26"/>
  <c r="EP17" i="26" s="1"/>
  <c r="EN17" i="26"/>
  <c r="EM17" i="26" s="1"/>
  <c r="EK17" i="26"/>
  <c r="EJ17" i="26" s="1"/>
  <c r="EH17" i="26"/>
  <c r="EG17" i="26" s="1"/>
  <c r="EE17" i="26"/>
  <c r="ED17" i="26" s="1"/>
  <c r="EB17" i="26"/>
  <c r="EA17" i="26" s="1"/>
  <c r="DY17" i="26"/>
  <c r="DX17" i="26" s="1"/>
  <c r="DV17" i="26"/>
  <c r="DU17" i="26" s="1"/>
  <c r="DS17" i="26"/>
  <c r="DR17" i="26" s="1"/>
  <c r="DP17" i="26"/>
  <c r="DO17" i="26" s="1"/>
  <c r="DM17" i="26"/>
  <c r="DL17" i="26" s="1"/>
  <c r="DJ17" i="26"/>
  <c r="DI17" i="26" s="1"/>
  <c r="DG17" i="26"/>
  <c r="DF17" i="26" s="1"/>
  <c r="DD17" i="26"/>
  <c r="DC17" i="26" s="1"/>
  <c r="DA17" i="26"/>
  <c r="CZ17" i="26" s="1"/>
  <c r="CX17" i="26"/>
  <c r="CW17" i="26" s="1"/>
  <c r="CU17" i="26"/>
  <c r="CT17" i="26" s="1"/>
  <c r="CR17" i="26"/>
  <c r="CQ17" i="26" s="1"/>
  <c r="CO17" i="26"/>
  <c r="CN17" i="26" s="1"/>
  <c r="CL17" i="26"/>
  <c r="CK17" i="26" s="1"/>
  <c r="CI17" i="26"/>
  <c r="CH17" i="26" s="1"/>
  <c r="CF17" i="26"/>
  <c r="CE17" i="26" s="1"/>
  <c r="CC17" i="26"/>
  <c r="CB17" i="26" s="1"/>
  <c r="BZ17" i="26"/>
  <c r="BY17" i="26" s="1"/>
  <c r="BW17" i="26"/>
  <c r="BV17" i="26" s="1"/>
  <c r="BT17" i="26"/>
  <c r="BS17" i="26" s="1"/>
  <c r="BQ17" i="26"/>
  <c r="BP17" i="26" s="1"/>
  <c r="BN17" i="26"/>
  <c r="BM17" i="26" s="1"/>
  <c r="BK17" i="26"/>
  <c r="BJ17" i="26" s="1"/>
  <c r="BH17" i="26"/>
  <c r="FU16" i="26"/>
  <c r="FT16" i="26" s="1"/>
  <c r="FR16" i="26"/>
  <c r="FQ16" i="26" s="1"/>
  <c r="FO16" i="26"/>
  <c r="FN16" i="26" s="1"/>
  <c r="FL16" i="26"/>
  <c r="FK16" i="26" s="1"/>
  <c r="FI16" i="26"/>
  <c r="FH16" i="26" s="1"/>
  <c r="FF16" i="26"/>
  <c r="FE16" i="26" s="1"/>
  <c r="FC16" i="26"/>
  <c r="FB16" i="26" s="1"/>
  <c r="EZ16" i="26"/>
  <c r="EY16" i="26" s="1"/>
  <c r="EW16" i="26"/>
  <c r="EV16" i="26" s="1"/>
  <c r="ET16" i="26"/>
  <c r="ES16" i="26" s="1"/>
  <c r="EQ16" i="26"/>
  <c r="EP16" i="26" s="1"/>
  <c r="EN16" i="26"/>
  <c r="EM16" i="26" s="1"/>
  <c r="EK16" i="26"/>
  <c r="EJ16" i="26" s="1"/>
  <c r="EH16" i="26"/>
  <c r="EG16" i="26" s="1"/>
  <c r="EE16" i="26"/>
  <c r="ED16" i="26" s="1"/>
  <c r="EB16" i="26"/>
  <c r="EA16" i="26" s="1"/>
  <c r="DY16" i="26"/>
  <c r="DX16" i="26" s="1"/>
  <c r="DV16" i="26"/>
  <c r="DU16" i="26" s="1"/>
  <c r="DS16" i="26"/>
  <c r="DR16" i="26" s="1"/>
  <c r="DP16" i="26"/>
  <c r="DO16" i="26" s="1"/>
  <c r="DM16" i="26"/>
  <c r="DL16" i="26" s="1"/>
  <c r="DJ16" i="26"/>
  <c r="DI16" i="26" s="1"/>
  <c r="DG16" i="26"/>
  <c r="DF16" i="26" s="1"/>
  <c r="DD16" i="26"/>
  <c r="DC16" i="26" s="1"/>
  <c r="DA16" i="26"/>
  <c r="CZ16" i="26" s="1"/>
  <c r="CX16" i="26"/>
  <c r="CW16" i="26" s="1"/>
  <c r="CU16" i="26"/>
  <c r="CT16" i="26" s="1"/>
  <c r="CR16" i="26"/>
  <c r="CQ16" i="26" s="1"/>
  <c r="CO16" i="26"/>
  <c r="CN16" i="26" s="1"/>
  <c r="CL16" i="26"/>
  <c r="CK16" i="26" s="1"/>
  <c r="CI16" i="26"/>
  <c r="CH16" i="26" s="1"/>
  <c r="CF16" i="26"/>
  <c r="CE16" i="26" s="1"/>
  <c r="CC16" i="26"/>
  <c r="CB16" i="26" s="1"/>
  <c r="BZ16" i="26"/>
  <c r="BY16" i="26" s="1"/>
  <c r="BW16" i="26"/>
  <c r="BV16" i="26" s="1"/>
  <c r="BT16" i="26"/>
  <c r="BS16" i="26" s="1"/>
  <c r="BQ16" i="26"/>
  <c r="BP16" i="26" s="1"/>
  <c r="BN16" i="26"/>
  <c r="BM16" i="26" s="1"/>
  <c r="BK16" i="26"/>
  <c r="BJ16" i="26" s="1"/>
  <c r="BH16" i="26"/>
  <c r="FU15" i="26"/>
  <c r="FT15" i="26" s="1"/>
  <c r="FR15" i="26"/>
  <c r="FQ15" i="26" s="1"/>
  <c r="FO15" i="26"/>
  <c r="FN15" i="26" s="1"/>
  <c r="FL15" i="26"/>
  <c r="FK15" i="26" s="1"/>
  <c r="FI15" i="26"/>
  <c r="FH15" i="26" s="1"/>
  <c r="FF15" i="26"/>
  <c r="FE15" i="26" s="1"/>
  <c r="FC15" i="26"/>
  <c r="FB15" i="26" s="1"/>
  <c r="EZ15" i="26"/>
  <c r="EY15" i="26" s="1"/>
  <c r="EW15" i="26"/>
  <c r="EV15" i="26" s="1"/>
  <c r="ET15" i="26"/>
  <c r="ES15" i="26" s="1"/>
  <c r="EQ15" i="26"/>
  <c r="EP15" i="26" s="1"/>
  <c r="EN15" i="26"/>
  <c r="EM15" i="26" s="1"/>
  <c r="EK15" i="26"/>
  <c r="EJ15" i="26" s="1"/>
  <c r="EH15" i="26"/>
  <c r="EG15" i="26" s="1"/>
  <c r="EE15" i="26"/>
  <c r="ED15" i="26" s="1"/>
  <c r="EB15" i="26"/>
  <c r="EA15" i="26" s="1"/>
  <c r="DY15" i="26"/>
  <c r="DX15" i="26" s="1"/>
  <c r="DV15" i="26"/>
  <c r="DU15" i="26" s="1"/>
  <c r="DS15" i="26"/>
  <c r="DR15" i="26" s="1"/>
  <c r="DP15" i="26"/>
  <c r="DO15" i="26" s="1"/>
  <c r="DM15" i="26"/>
  <c r="DL15" i="26" s="1"/>
  <c r="DJ15" i="26"/>
  <c r="DI15" i="26" s="1"/>
  <c r="DG15" i="26"/>
  <c r="DF15" i="26" s="1"/>
  <c r="DD15" i="26"/>
  <c r="DC15" i="26" s="1"/>
  <c r="DA15" i="26"/>
  <c r="CZ15" i="26" s="1"/>
  <c r="CX15" i="26"/>
  <c r="CW15" i="26" s="1"/>
  <c r="CU15" i="26"/>
  <c r="CT15" i="26" s="1"/>
  <c r="CR15" i="26"/>
  <c r="CQ15" i="26" s="1"/>
  <c r="CO15" i="26"/>
  <c r="CN15" i="26" s="1"/>
  <c r="CL15" i="26"/>
  <c r="CK15" i="26" s="1"/>
  <c r="CI15" i="26"/>
  <c r="CH15" i="26" s="1"/>
  <c r="CF15" i="26"/>
  <c r="CE15" i="26" s="1"/>
  <c r="CC15" i="26"/>
  <c r="CB15" i="26" s="1"/>
  <c r="BZ15" i="26"/>
  <c r="BY15" i="26" s="1"/>
  <c r="BW15" i="26"/>
  <c r="BV15" i="26" s="1"/>
  <c r="BT15" i="26"/>
  <c r="BS15" i="26" s="1"/>
  <c r="BQ15" i="26"/>
  <c r="BP15" i="26" s="1"/>
  <c r="BN15" i="26"/>
  <c r="BM15" i="26" s="1"/>
  <c r="BK15" i="26"/>
  <c r="BJ15" i="26" s="1"/>
  <c r="BH15" i="26"/>
  <c r="FU14" i="26"/>
  <c r="FT14" i="26" s="1"/>
  <c r="FR14" i="26"/>
  <c r="FQ14" i="26" s="1"/>
  <c r="FO14" i="26"/>
  <c r="FN14" i="26" s="1"/>
  <c r="FL14" i="26"/>
  <c r="FK14" i="26" s="1"/>
  <c r="FI14" i="26"/>
  <c r="FH14" i="26" s="1"/>
  <c r="FF14" i="26"/>
  <c r="FE14" i="26" s="1"/>
  <c r="FC14" i="26"/>
  <c r="FB14" i="26" s="1"/>
  <c r="EZ14" i="26"/>
  <c r="EY14" i="26" s="1"/>
  <c r="EW14" i="26"/>
  <c r="EV14" i="26" s="1"/>
  <c r="ET14" i="26"/>
  <c r="ES14" i="26" s="1"/>
  <c r="EQ14" i="26"/>
  <c r="EP14" i="26" s="1"/>
  <c r="EN14" i="26"/>
  <c r="EM14" i="26" s="1"/>
  <c r="EK14" i="26"/>
  <c r="EJ14" i="26" s="1"/>
  <c r="EH14" i="26"/>
  <c r="EG14" i="26" s="1"/>
  <c r="EE14" i="26"/>
  <c r="ED14" i="26" s="1"/>
  <c r="EB14" i="26"/>
  <c r="EA14" i="26" s="1"/>
  <c r="DY14" i="26"/>
  <c r="DX14" i="26" s="1"/>
  <c r="DV14" i="26"/>
  <c r="DU14" i="26" s="1"/>
  <c r="DS14" i="26"/>
  <c r="DR14" i="26" s="1"/>
  <c r="DP14" i="26"/>
  <c r="DO14" i="26" s="1"/>
  <c r="DM14" i="26"/>
  <c r="DL14" i="26" s="1"/>
  <c r="DJ14" i="26"/>
  <c r="DI14" i="26" s="1"/>
  <c r="DG14" i="26"/>
  <c r="DF14" i="26" s="1"/>
  <c r="DD14" i="26"/>
  <c r="DC14" i="26" s="1"/>
  <c r="DA14" i="26"/>
  <c r="CZ14" i="26" s="1"/>
  <c r="CX14" i="26"/>
  <c r="CW14" i="26" s="1"/>
  <c r="CU14" i="26"/>
  <c r="CT14" i="26" s="1"/>
  <c r="CR14" i="26"/>
  <c r="CQ14" i="26" s="1"/>
  <c r="CO14" i="26"/>
  <c r="CN14" i="26" s="1"/>
  <c r="CL14" i="26"/>
  <c r="CK14" i="26" s="1"/>
  <c r="CI14" i="26"/>
  <c r="CH14" i="26" s="1"/>
  <c r="CF14" i="26"/>
  <c r="CE14" i="26" s="1"/>
  <c r="CC14" i="26"/>
  <c r="CB14" i="26" s="1"/>
  <c r="BZ14" i="26"/>
  <c r="BY14" i="26" s="1"/>
  <c r="BW14" i="26"/>
  <c r="BV14" i="26" s="1"/>
  <c r="BT14" i="26"/>
  <c r="BS14" i="26" s="1"/>
  <c r="BQ14" i="26"/>
  <c r="BP14" i="26" s="1"/>
  <c r="BN14" i="26"/>
  <c r="BM14" i="26" s="1"/>
  <c r="BK14" i="26"/>
  <c r="BJ14" i="26" s="1"/>
  <c r="BH14" i="26"/>
  <c r="FU13" i="26"/>
  <c r="FT13" i="26" s="1"/>
  <c r="FR13" i="26"/>
  <c r="FQ13" i="26" s="1"/>
  <c r="FO13" i="26"/>
  <c r="FN13" i="26" s="1"/>
  <c r="FL13" i="26"/>
  <c r="FK13" i="26" s="1"/>
  <c r="FI13" i="26"/>
  <c r="FH13" i="26" s="1"/>
  <c r="FF13" i="26"/>
  <c r="FE13" i="26" s="1"/>
  <c r="FC13" i="26"/>
  <c r="FB13" i="26" s="1"/>
  <c r="EZ13" i="26"/>
  <c r="EY13" i="26" s="1"/>
  <c r="EW13" i="26"/>
  <c r="EV13" i="26" s="1"/>
  <c r="ET13" i="26"/>
  <c r="ES13" i="26" s="1"/>
  <c r="EQ13" i="26"/>
  <c r="EP13" i="26" s="1"/>
  <c r="EN13" i="26"/>
  <c r="EM13" i="26" s="1"/>
  <c r="EK13" i="26"/>
  <c r="EJ13" i="26" s="1"/>
  <c r="EH13" i="26"/>
  <c r="EG13" i="26" s="1"/>
  <c r="EE13" i="26"/>
  <c r="ED13" i="26" s="1"/>
  <c r="EB13" i="26"/>
  <c r="EA13" i="26" s="1"/>
  <c r="DY13" i="26"/>
  <c r="DX13" i="26" s="1"/>
  <c r="DV13" i="26"/>
  <c r="DU13" i="26" s="1"/>
  <c r="DS13" i="26"/>
  <c r="DR13" i="26" s="1"/>
  <c r="DP13" i="26"/>
  <c r="DO13" i="26" s="1"/>
  <c r="DM13" i="26"/>
  <c r="DL13" i="26" s="1"/>
  <c r="DJ13" i="26"/>
  <c r="DI13" i="26" s="1"/>
  <c r="DG13" i="26"/>
  <c r="DF13" i="26" s="1"/>
  <c r="DD13" i="26"/>
  <c r="DC13" i="26" s="1"/>
  <c r="DA13" i="26"/>
  <c r="CZ13" i="26" s="1"/>
  <c r="CX13" i="26"/>
  <c r="CW13" i="26" s="1"/>
  <c r="CU13" i="26"/>
  <c r="CT13" i="26" s="1"/>
  <c r="CR13" i="26"/>
  <c r="CQ13" i="26" s="1"/>
  <c r="CO13" i="26"/>
  <c r="CN13" i="26" s="1"/>
  <c r="CL13" i="26"/>
  <c r="CK13" i="26" s="1"/>
  <c r="CI13" i="26"/>
  <c r="CH13" i="26" s="1"/>
  <c r="CF13" i="26"/>
  <c r="CE13" i="26" s="1"/>
  <c r="CC13" i="26"/>
  <c r="CB13" i="26" s="1"/>
  <c r="BZ13" i="26"/>
  <c r="BY13" i="26" s="1"/>
  <c r="BW13" i="26"/>
  <c r="BV13" i="26" s="1"/>
  <c r="BT13" i="26"/>
  <c r="BS13" i="26" s="1"/>
  <c r="BQ13" i="26"/>
  <c r="BP13" i="26" s="1"/>
  <c r="BN13" i="26"/>
  <c r="BM13" i="26" s="1"/>
  <c r="BK13" i="26"/>
  <c r="BJ13" i="26" s="1"/>
  <c r="BH13" i="26"/>
  <c r="FU12" i="26"/>
  <c r="FT12" i="26" s="1"/>
  <c r="FR12" i="26"/>
  <c r="FQ12" i="26" s="1"/>
  <c r="FO12" i="26"/>
  <c r="FN12" i="26" s="1"/>
  <c r="FL12" i="26"/>
  <c r="FK12" i="26" s="1"/>
  <c r="FI12" i="26"/>
  <c r="FH12" i="26" s="1"/>
  <c r="FF12" i="26"/>
  <c r="FE12" i="26" s="1"/>
  <c r="FC12" i="26"/>
  <c r="FB12" i="26" s="1"/>
  <c r="EZ12" i="26"/>
  <c r="EY12" i="26" s="1"/>
  <c r="EW12" i="26"/>
  <c r="EV12" i="26" s="1"/>
  <c r="ET12" i="26"/>
  <c r="ES12" i="26" s="1"/>
  <c r="EQ12" i="26"/>
  <c r="EP12" i="26" s="1"/>
  <c r="EN12" i="26"/>
  <c r="EM12" i="26" s="1"/>
  <c r="EK12" i="26"/>
  <c r="EJ12" i="26" s="1"/>
  <c r="EH12" i="26"/>
  <c r="EG12" i="26" s="1"/>
  <c r="EE12" i="26"/>
  <c r="ED12" i="26" s="1"/>
  <c r="EB12" i="26"/>
  <c r="EA12" i="26" s="1"/>
  <c r="DY12" i="26"/>
  <c r="DX12" i="26" s="1"/>
  <c r="DV12" i="26"/>
  <c r="DU12" i="26" s="1"/>
  <c r="DS12" i="26"/>
  <c r="DR12" i="26" s="1"/>
  <c r="DP12" i="26"/>
  <c r="DO12" i="26" s="1"/>
  <c r="DM12" i="26"/>
  <c r="DL12" i="26" s="1"/>
  <c r="DJ12" i="26"/>
  <c r="DI12" i="26" s="1"/>
  <c r="DG12" i="26"/>
  <c r="DF12" i="26" s="1"/>
  <c r="DD12" i="26"/>
  <c r="DC12" i="26" s="1"/>
  <c r="DA12" i="26"/>
  <c r="CZ12" i="26" s="1"/>
  <c r="CX12" i="26"/>
  <c r="CW12" i="26" s="1"/>
  <c r="CU12" i="26"/>
  <c r="CT12" i="26" s="1"/>
  <c r="CR12" i="26"/>
  <c r="CQ12" i="26" s="1"/>
  <c r="CO12" i="26"/>
  <c r="CN12" i="26" s="1"/>
  <c r="CL12" i="26"/>
  <c r="CK12" i="26" s="1"/>
  <c r="CI12" i="26"/>
  <c r="CH12" i="26" s="1"/>
  <c r="CF12" i="26"/>
  <c r="CE12" i="26" s="1"/>
  <c r="CC12" i="26"/>
  <c r="CB12" i="26" s="1"/>
  <c r="BZ12" i="26"/>
  <c r="BY12" i="26" s="1"/>
  <c r="BW12" i="26"/>
  <c r="BV12" i="26" s="1"/>
  <c r="BT12" i="26"/>
  <c r="BS12" i="26" s="1"/>
  <c r="BQ12" i="26"/>
  <c r="BP12" i="26" s="1"/>
  <c r="BN12" i="26"/>
  <c r="BM12" i="26" s="1"/>
  <c r="BK12" i="26"/>
  <c r="BJ12" i="26" s="1"/>
  <c r="BH12" i="26"/>
  <c r="FU11" i="26"/>
  <c r="FT11" i="26" s="1"/>
  <c r="FR11" i="26"/>
  <c r="FQ11" i="26" s="1"/>
  <c r="FO11" i="26"/>
  <c r="FN11" i="26" s="1"/>
  <c r="FL11" i="26"/>
  <c r="FK11" i="26" s="1"/>
  <c r="FI11" i="26"/>
  <c r="FH11" i="26" s="1"/>
  <c r="FF11" i="26"/>
  <c r="FE11" i="26" s="1"/>
  <c r="FC11" i="26"/>
  <c r="FB11" i="26" s="1"/>
  <c r="EZ11" i="26"/>
  <c r="EY11" i="26" s="1"/>
  <c r="EW11" i="26"/>
  <c r="EV11" i="26" s="1"/>
  <c r="ET11" i="26"/>
  <c r="ES11" i="26" s="1"/>
  <c r="EQ11" i="26"/>
  <c r="EP11" i="26" s="1"/>
  <c r="EN11" i="26"/>
  <c r="EM11" i="26" s="1"/>
  <c r="EK11" i="26"/>
  <c r="EJ11" i="26" s="1"/>
  <c r="EH11" i="26"/>
  <c r="EG11" i="26" s="1"/>
  <c r="EE11" i="26"/>
  <c r="ED11" i="26" s="1"/>
  <c r="EB11" i="26"/>
  <c r="EA11" i="26" s="1"/>
  <c r="DY11" i="26"/>
  <c r="DX11" i="26" s="1"/>
  <c r="DV11" i="26"/>
  <c r="DU11" i="26" s="1"/>
  <c r="DS11" i="26"/>
  <c r="DR11" i="26" s="1"/>
  <c r="DP11" i="26"/>
  <c r="DO11" i="26" s="1"/>
  <c r="DM11" i="26"/>
  <c r="DL11" i="26" s="1"/>
  <c r="DJ11" i="26"/>
  <c r="DI11" i="26" s="1"/>
  <c r="DG11" i="26"/>
  <c r="DF11" i="26" s="1"/>
  <c r="DD11" i="26"/>
  <c r="DC11" i="26" s="1"/>
  <c r="DA11" i="26"/>
  <c r="CZ11" i="26" s="1"/>
  <c r="CX11" i="26"/>
  <c r="CW11" i="26" s="1"/>
  <c r="CU11" i="26"/>
  <c r="CT11" i="26" s="1"/>
  <c r="CR11" i="26"/>
  <c r="CQ11" i="26" s="1"/>
  <c r="CO11" i="26"/>
  <c r="CN11" i="26" s="1"/>
  <c r="CL11" i="26"/>
  <c r="CK11" i="26" s="1"/>
  <c r="CI11" i="26"/>
  <c r="CH11" i="26" s="1"/>
  <c r="CF11" i="26"/>
  <c r="CE11" i="26" s="1"/>
  <c r="CC11" i="26"/>
  <c r="CB11" i="26" s="1"/>
  <c r="BZ11" i="26"/>
  <c r="BY11" i="26" s="1"/>
  <c r="BW11" i="26"/>
  <c r="BV11" i="26" s="1"/>
  <c r="BT11" i="26"/>
  <c r="BS11" i="26" s="1"/>
  <c r="BQ11" i="26"/>
  <c r="BP11" i="26" s="1"/>
  <c r="BN11" i="26"/>
  <c r="BM11" i="26" s="1"/>
  <c r="BK11" i="26"/>
  <c r="BJ11" i="26" s="1"/>
  <c r="BH11" i="26"/>
  <c r="FU10" i="26"/>
  <c r="FT10" i="26" s="1"/>
  <c r="FR10" i="26"/>
  <c r="FQ10" i="26" s="1"/>
  <c r="FO10" i="26"/>
  <c r="FN10" i="26" s="1"/>
  <c r="FL10" i="26"/>
  <c r="FK10" i="26" s="1"/>
  <c r="FI10" i="26"/>
  <c r="FH10" i="26" s="1"/>
  <c r="FF10" i="26"/>
  <c r="FE10" i="26" s="1"/>
  <c r="FC10" i="26"/>
  <c r="FB10" i="26" s="1"/>
  <c r="EZ10" i="26"/>
  <c r="EY10" i="26" s="1"/>
  <c r="EW10" i="26"/>
  <c r="EV10" i="26" s="1"/>
  <c r="ET10" i="26"/>
  <c r="ES10" i="26" s="1"/>
  <c r="EQ10" i="26"/>
  <c r="EP10" i="26" s="1"/>
  <c r="EN10" i="26"/>
  <c r="EM10" i="26" s="1"/>
  <c r="EK10" i="26"/>
  <c r="EJ10" i="26" s="1"/>
  <c r="EH10" i="26"/>
  <c r="EG10" i="26" s="1"/>
  <c r="EE10" i="26"/>
  <c r="ED10" i="26" s="1"/>
  <c r="EB10" i="26"/>
  <c r="EA10" i="26" s="1"/>
  <c r="DY10" i="26"/>
  <c r="DX10" i="26" s="1"/>
  <c r="DV10" i="26"/>
  <c r="DU10" i="26" s="1"/>
  <c r="DS10" i="26"/>
  <c r="DR10" i="26" s="1"/>
  <c r="DP10" i="26"/>
  <c r="DO10" i="26" s="1"/>
  <c r="DM10" i="26"/>
  <c r="DL10" i="26" s="1"/>
  <c r="DJ10" i="26"/>
  <c r="DI10" i="26" s="1"/>
  <c r="DG10" i="26"/>
  <c r="DF10" i="26" s="1"/>
  <c r="DD10" i="26"/>
  <c r="DC10" i="26" s="1"/>
  <c r="DA10" i="26"/>
  <c r="CZ10" i="26" s="1"/>
  <c r="CX10" i="26"/>
  <c r="CW10" i="26" s="1"/>
  <c r="CU10" i="26"/>
  <c r="CT10" i="26" s="1"/>
  <c r="CR10" i="26"/>
  <c r="CQ10" i="26" s="1"/>
  <c r="CO10" i="26"/>
  <c r="CN10" i="26" s="1"/>
  <c r="CL10" i="26"/>
  <c r="CK10" i="26" s="1"/>
  <c r="CI10" i="26"/>
  <c r="CH10" i="26" s="1"/>
  <c r="CF10" i="26"/>
  <c r="CE10" i="26" s="1"/>
  <c r="CC10" i="26"/>
  <c r="CB10" i="26" s="1"/>
  <c r="BZ10" i="26"/>
  <c r="BY10" i="26" s="1"/>
  <c r="BW10" i="26"/>
  <c r="BV10" i="26" s="1"/>
  <c r="BT10" i="26"/>
  <c r="BS10" i="26" s="1"/>
  <c r="BQ10" i="26"/>
  <c r="BP10" i="26" s="1"/>
  <c r="BN10" i="26"/>
  <c r="BM10" i="26" s="1"/>
  <c r="BK10" i="26"/>
  <c r="BJ10" i="26" s="1"/>
  <c r="BH10" i="26"/>
  <c r="FU9" i="26"/>
  <c r="FT9" i="26" s="1"/>
  <c r="FR9" i="26"/>
  <c r="FQ9" i="26" s="1"/>
  <c r="FO9" i="26"/>
  <c r="FN9" i="26" s="1"/>
  <c r="FL9" i="26"/>
  <c r="FK9" i="26" s="1"/>
  <c r="FI9" i="26"/>
  <c r="FH9" i="26" s="1"/>
  <c r="FF9" i="26"/>
  <c r="FE9" i="26" s="1"/>
  <c r="FC9" i="26"/>
  <c r="FB9" i="26" s="1"/>
  <c r="EZ9" i="26"/>
  <c r="EY9" i="26" s="1"/>
  <c r="EW9" i="26"/>
  <c r="EV9" i="26" s="1"/>
  <c r="ET9" i="26"/>
  <c r="ES9" i="26" s="1"/>
  <c r="EQ9" i="26"/>
  <c r="EP9" i="26" s="1"/>
  <c r="EN9" i="26"/>
  <c r="EM9" i="26" s="1"/>
  <c r="EK9" i="26"/>
  <c r="EJ9" i="26" s="1"/>
  <c r="EH9" i="26"/>
  <c r="EG9" i="26" s="1"/>
  <c r="EE9" i="26"/>
  <c r="ED9" i="26" s="1"/>
  <c r="EB9" i="26"/>
  <c r="EA9" i="26" s="1"/>
  <c r="DY9" i="26"/>
  <c r="DX9" i="26" s="1"/>
  <c r="DV9" i="26"/>
  <c r="DU9" i="26" s="1"/>
  <c r="DS9" i="26"/>
  <c r="DR9" i="26" s="1"/>
  <c r="DP9" i="26"/>
  <c r="DO9" i="26" s="1"/>
  <c r="DM9" i="26"/>
  <c r="DL9" i="26" s="1"/>
  <c r="DJ9" i="26"/>
  <c r="DI9" i="26" s="1"/>
  <c r="DG9" i="26"/>
  <c r="DF9" i="26" s="1"/>
  <c r="DD9" i="26"/>
  <c r="DC9" i="26" s="1"/>
  <c r="DA9" i="26"/>
  <c r="CZ9" i="26" s="1"/>
  <c r="CX9" i="26"/>
  <c r="CW9" i="26" s="1"/>
  <c r="CU9" i="26"/>
  <c r="CT9" i="26" s="1"/>
  <c r="CR9" i="26"/>
  <c r="CQ9" i="26" s="1"/>
  <c r="CO9" i="26"/>
  <c r="CN9" i="26" s="1"/>
  <c r="CL9" i="26"/>
  <c r="CK9" i="26" s="1"/>
  <c r="CI9" i="26"/>
  <c r="CH9" i="26" s="1"/>
  <c r="CF9" i="26"/>
  <c r="CE9" i="26" s="1"/>
  <c r="CC9" i="26"/>
  <c r="CB9" i="26" s="1"/>
  <c r="BZ9" i="26"/>
  <c r="BY9" i="26" s="1"/>
  <c r="BW9" i="26"/>
  <c r="BV9" i="26" s="1"/>
  <c r="BT9" i="26"/>
  <c r="BS9" i="26" s="1"/>
  <c r="BQ9" i="26"/>
  <c r="BP9" i="26" s="1"/>
  <c r="BN9" i="26"/>
  <c r="BM9" i="26" s="1"/>
  <c r="BK9" i="26"/>
  <c r="BJ9" i="26" s="1"/>
  <c r="BH9" i="26"/>
  <c r="FU8" i="26"/>
  <c r="FT8" i="26" s="1"/>
  <c r="FR8" i="26"/>
  <c r="FQ8" i="26" s="1"/>
  <c r="FO8" i="26"/>
  <c r="FN8" i="26" s="1"/>
  <c r="FL8" i="26"/>
  <c r="FK8" i="26" s="1"/>
  <c r="FI8" i="26"/>
  <c r="FH8" i="26" s="1"/>
  <c r="FF8" i="26"/>
  <c r="FE8" i="26" s="1"/>
  <c r="FC8" i="26"/>
  <c r="FB8" i="26" s="1"/>
  <c r="EZ8" i="26"/>
  <c r="EY8" i="26" s="1"/>
  <c r="EW8" i="26"/>
  <c r="EV8" i="26" s="1"/>
  <c r="ET8" i="26"/>
  <c r="ES8" i="26" s="1"/>
  <c r="EQ8" i="26"/>
  <c r="EP8" i="26" s="1"/>
  <c r="EN8" i="26"/>
  <c r="EM8" i="26" s="1"/>
  <c r="EK8" i="26"/>
  <c r="EJ8" i="26" s="1"/>
  <c r="EH8" i="26"/>
  <c r="EG8" i="26" s="1"/>
  <c r="EE8" i="26"/>
  <c r="ED8" i="26" s="1"/>
  <c r="EB8" i="26"/>
  <c r="EA8" i="26" s="1"/>
  <c r="DY8" i="26"/>
  <c r="DX8" i="26" s="1"/>
  <c r="DV8" i="26"/>
  <c r="DU8" i="26" s="1"/>
  <c r="DS8" i="26"/>
  <c r="DR8" i="26" s="1"/>
  <c r="DP8" i="26"/>
  <c r="DO8" i="26" s="1"/>
  <c r="DM8" i="26"/>
  <c r="DL8" i="26" s="1"/>
  <c r="DJ8" i="26"/>
  <c r="DI8" i="26" s="1"/>
  <c r="DG8" i="26"/>
  <c r="DF8" i="26" s="1"/>
  <c r="DD8" i="26"/>
  <c r="DC8" i="26" s="1"/>
  <c r="DA8" i="26"/>
  <c r="CZ8" i="26" s="1"/>
  <c r="CX8" i="26"/>
  <c r="CW8" i="26" s="1"/>
  <c r="CU8" i="26"/>
  <c r="CT8" i="26" s="1"/>
  <c r="CR8" i="26"/>
  <c r="CQ8" i="26" s="1"/>
  <c r="CO8" i="26"/>
  <c r="CN8" i="26" s="1"/>
  <c r="CL8" i="26"/>
  <c r="CK8" i="26" s="1"/>
  <c r="CI8" i="26"/>
  <c r="CH8" i="26" s="1"/>
  <c r="CF8" i="26"/>
  <c r="CE8" i="26" s="1"/>
  <c r="CC8" i="26"/>
  <c r="CB8" i="26" s="1"/>
  <c r="BZ8" i="26"/>
  <c r="BY8" i="26" s="1"/>
  <c r="BW8" i="26"/>
  <c r="BV8" i="26" s="1"/>
  <c r="BT8" i="26"/>
  <c r="BS8" i="26" s="1"/>
  <c r="BQ8" i="26"/>
  <c r="BP8" i="26" s="1"/>
  <c r="BN8" i="26"/>
  <c r="BM8" i="26" s="1"/>
  <c r="BK8" i="26"/>
  <c r="BJ8" i="26" s="1"/>
  <c r="BH8" i="26"/>
  <c r="FU7" i="26"/>
  <c r="FT7" i="26" s="1"/>
  <c r="FR7" i="26"/>
  <c r="FQ7" i="26" s="1"/>
  <c r="FO7" i="26"/>
  <c r="FN7" i="26" s="1"/>
  <c r="FL7" i="26"/>
  <c r="FK7" i="26" s="1"/>
  <c r="FI7" i="26"/>
  <c r="FH7" i="26" s="1"/>
  <c r="FF7" i="26"/>
  <c r="FE7" i="26" s="1"/>
  <c r="FC7" i="26"/>
  <c r="FB7" i="26" s="1"/>
  <c r="EZ7" i="26"/>
  <c r="EY7" i="26" s="1"/>
  <c r="EW7" i="26"/>
  <c r="EV7" i="26" s="1"/>
  <c r="ET7" i="26"/>
  <c r="ES7" i="26" s="1"/>
  <c r="EQ7" i="26"/>
  <c r="EP7" i="26" s="1"/>
  <c r="EN7" i="26"/>
  <c r="EM7" i="26" s="1"/>
  <c r="EK7" i="26"/>
  <c r="EJ7" i="26" s="1"/>
  <c r="EH7" i="26"/>
  <c r="EG7" i="26" s="1"/>
  <c r="EE7" i="26"/>
  <c r="ED7" i="26" s="1"/>
  <c r="EB7" i="26"/>
  <c r="EA7" i="26" s="1"/>
  <c r="DY7" i="26"/>
  <c r="DX7" i="26" s="1"/>
  <c r="DV7" i="26"/>
  <c r="DU7" i="26" s="1"/>
  <c r="DS7" i="26"/>
  <c r="DR7" i="26" s="1"/>
  <c r="DP7" i="26"/>
  <c r="DO7" i="26" s="1"/>
  <c r="DM7" i="26"/>
  <c r="DL7" i="26" s="1"/>
  <c r="DJ7" i="26"/>
  <c r="DI7" i="26" s="1"/>
  <c r="DG7" i="26"/>
  <c r="DF7" i="26" s="1"/>
  <c r="DD7" i="26"/>
  <c r="DC7" i="26" s="1"/>
  <c r="DA7" i="26"/>
  <c r="CZ7" i="26" s="1"/>
  <c r="CX7" i="26"/>
  <c r="CW7" i="26" s="1"/>
  <c r="CU7" i="26"/>
  <c r="CT7" i="26" s="1"/>
  <c r="CR7" i="26"/>
  <c r="CQ7" i="26" s="1"/>
  <c r="CO7" i="26"/>
  <c r="CN7" i="26" s="1"/>
  <c r="CL7" i="26"/>
  <c r="CK7" i="26" s="1"/>
  <c r="CI7" i="26"/>
  <c r="CH7" i="26" s="1"/>
  <c r="CF7" i="26"/>
  <c r="CE7" i="26" s="1"/>
  <c r="CC7" i="26"/>
  <c r="CB7" i="26" s="1"/>
  <c r="BZ7" i="26"/>
  <c r="BY7" i="26" s="1"/>
  <c r="BW7" i="26"/>
  <c r="BV7" i="26" s="1"/>
  <c r="BT7" i="26"/>
  <c r="BS7" i="26" s="1"/>
  <c r="BQ7" i="26"/>
  <c r="BP7" i="26" s="1"/>
  <c r="BN7" i="26"/>
  <c r="BM7" i="26" s="1"/>
  <c r="BK7" i="26"/>
  <c r="BJ7" i="26" s="1"/>
  <c r="BH7" i="26"/>
  <c r="S2" i="26"/>
  <c r="Q2" i="26"/>
  <c r="C80" i="1"/>
  <c r="FT78" i="1"/>
  <c r="FS78" i="1"/>
  <c r="FQ78" i="1"/>
  <c r="FP78" i="1" s="1"/>
  <c r="FN78" i="1"/>
  <c r="FM78" i="1" s="1"/>
  <c r="FK78" i="1"/>
  <c r="FJ78" i="1" s="1"/>
  <c r="FH78" i="1"/>
  <c r="FG78" i="1"/>
  <c r="FE78" i="1"/>
  <c r="FD78" i="1" s="1"/>
  <c r="FB78" i="1"/>
  <c r="FA78" i="1"/>
  <c r="EY78" i="1"/>
  <c r="EX78" i="1" s="1"/>
  <c r="EV78" i="1"/>
  <c r="EU78" i="1" s="1"/>
  <c r="ES78" i="1"/>
  <c r="ER78" i="1" s="1"/>
  <c r="EP78" i="1"/>
  <c r="EO78" i="1"/>
  <c r="EM78" i="1"/>
  <c r="EL78" i="1" s="1"/>
  <c r="EJ78" i="1"/>
  <c r="EI78" i="1"/>
  <c r="EG78" i="1"/>
  <c r="EF78" i="1" s="1"/>
  <c r="ED78" i="1"/>
  <c r="EC78" i="1" s="1"/>
  <c r="EA78" i="1"/>
  <c r="DZ78" i="1" s="1"/>
  <c r="DX78" i="1"/>
  <c r="DW78" i="1" s="1"/>
  <c r="DU78" i="1"/>
  <c r="DT78" i="1"/>
  <c r="DR78" i="1"/>
  <c r="DQ78" i="1"/>
  <c r="DO78" i="1"/>
  <c r="DN78" i="1" s="1"/>
  <c r="DL78" i="1"/>
  <c r="DK78" i="1" s="1"/>
  <c r="DI78" i="1"/>
  <c r="DH78" i="1" s="1"/>
  <c r="DF78" i="1"/>
  <c r="DE78" i="1"/>
  <c r="DC78" i="1"/>
  <c r="DB78" i="1" s="1"/>
  <c r="CZ78" i="1"/>
  <c r="CY78" i="1"/>
  <c r="CW78" i="1"/>
  <c r="CV78" i="1" s="1"/>
  <c r="CT78" i="1"/>
  <c r="CS78" i="1" s="1"/>
  <c r="CQ78" i="1"/>
  <c r="CP78" i="1" s="1"/>
  <c r="CN78" i="1"/>
  <c r="CM78" i="1"/>
  <c r="CK78" i="1"/>
  <c r="CJ78" i="1" s="1"/>
  <c r="CH78" i="1"/>
  <c r="CG78" i="1"/>
  <c r="CE78" i="1"/>
  <c r="CD78" i="1" s="1"/>
  <c r="CB78" i="1"/>
  <c r="CA78" i="1" s="1"/>
  <c r="BY78" i="1"/>
  <c r="BX78" i="1" s="1"/>
  <c r="BV78" i="1"/>
  <c r="BU78" i="1"/>
  <c r="BS78" i="1"/>
  <c r="BR78" i="1"/>
  <c r="BP78" i="1"/>
  <c r="BO78" i="1"/>
  <c r="BM78" i="1"/>
  <c r="BL78" i="1" s="1"/>
  <c r="BJ78" i="1"/>
  <c r="BI78" i="1" s="1"/>
  <c r="BG78" i="1"/>
  <c r="BF78" i="1" s="1"/>
  <c r="FT77" i="1"/>
  <c r="FS77" i="1"/>
  <c r="FQ77" i="1"/>
  <c r="FP77" i="1"/>
  <c r="FN77" i="1"/>
  <c r="FM77" i="1" s="1"/>
  <c r="FK77" i="1"/>
  <c r="FJ77" i="1" s="1"/>
  <c r="FH77" i="1"/>
  <c r="FG77" i="1" s="1"/>
  <c r="FE77" i="1"/>
  <c r="FD77" i="1"/>
  <c r="FB77" i="1"/>
  <c r="FA77" i="1"/>
  <c r="EY77" i="1"/>
  <c r="EX77" i="1"/>
  <c r="EV77" i="1"/>
  <c r="EU77" i="1" s="1"/>
  <c r="ES77" i="1"/>
  <c r="ER77" i="1" s="1"/>
  <c r="EP77" i="1"/>
  <c r="EO77" i="1" s="1"/>
  <c r="EM77" i="1"/>
  <c r="EL77" i="1"/>
  <c r="EJ77" i="1"/>
  <c r="EI77" i="1" s="1"/>
  <c r="EG77" i="1"/>
  <c r="EF77" i="1"/>
  <c r="ED77" i="1"/>
  <c r="EC77" i="1" s="1"/>
  <c r="EA77" i="1"/>
  <c r="DZ77" i="1" s="1"/>
  <c r="DX77" i="1"/>
  <c r="DW77" i="1" s="1"/>
  <c r="DU77" i="1"/>
  <c r="DT77" i="1"/>
  <c r="DR77" i="1"/>
  <c r="DQ77" i="1"/>
  <c r="DO77" i="1"/>
  <c r="DN77" i="1"/>
  <c r="DL77" i="1"/>
  <c r="DK77" i="1" s="1"/>
  <c r="DI77" i="1"/>
  <c r="DH77" i="1" s="1"/>
  <c r="DF77" i="1"/>
  <c r="DE77" i="1" s="1"/>
  <c r="DC77" i="1"/>
  <c r="DB77" i="1" s="1"/>
  <c r="CZ77" i="1"/>
  <c r="CY77" i="1"/>
  <c r="CW77" i="1"/>
  <c r="CV77" i="1"/>
  <c r="CT77" i="1"/>
  <c r="CS77" i="1" s="1"/>
  <c r="CQ77" i="1"/>
  <c r="CP77" i="1" s="1"/>
  <c r="CN77" i="1"/>
  <c r="CM77" i="1" s="1"/>
  <c r="CK77" i="1"/>
  <c r="CJ77" i="1"/>
  <c r="CH77" i="1"/>
  <c r="CG77" i="1"/>
  <c r="CE77" i="1"/>
  <c r="CD77" i="1"/>
  <c r="CB77" i="1"/>
  <c r="CA77" i="1" s="1"/>
  <c r="BY77" i="1"/>
  <c r="BX77" i="1" s="1"/>
  <c r="BV77" i="1"/>
  <c r="BU77" i="1" s="1"/>
  <c r="BS77" i="1"/>
  <c r="BR77" i="1" s="1"/>
  <c r="BP77" i="1"/>
  <c r="BO77" i="1"/>
  <c r="BM77" i="1"/>
  <c r="BL77" i="1"/>
  <c r="BJ77" i="1"/>
  <c r="BI77" i="1" s="1"/>
  <c r="BG77" i="1"/>
  <c r="BF77" i="1" s="1"/>
  <c r="FT76" i="1"/>
  <c r="FS76" i="1"/>
  <c r="FQ76" i="1"/>
  <c r="FP76" i="1"/>
  <c r="FN76" i="1"/>
  <c r="FM76" i="1"/>
  <c r="FK76" i="1"/>
  <c r="FJ76" i="1" s="1"/>
  <c r="FH76" i="1"/>
  <c r="FG76" i="1" s="1"/>
  <c r="FE76" i="1"/>
  <c r="FD76" i="1" s="1"/>
  <c r="FB76" i="1"/>
  <c r="FA76" i="1" s="1"/>
  <c r="EY76" i="1"/>
  <c r="EX76" i="1"/>
  <c r="EV76" i="1"/>
  <c r="EU76" i="1"/>
  <c r="ES76" i="1"/>
  <c r="ER76" i="1" s="1"/>
  <c r="EP76" i="1"/>
  <c r="EO76" i="1" s="1"/>
  <c r="EM76" i="1"/>
  <c r="EL76" i="1" s="1"/>
  <c r="EJ76" i="1"/>
  <c r="EI76" i="1" s="1"/>
  <c r="EG76" i="1"/>
  <c r="EF76" i="1"/>
  <c r="ED76" i="1"/>
  <c r="EC76" i="1"/>
  <c r="EA76" i="1"/>
  <c r="DZ76" i="1" s="1"/>
  <c r="DX76" i="1"/>
  <c r="DW76" i="1" s="1"/>
  <c r="DU76" i="1"/>
  <c r="DT76" i="1" s="1"/>
  <c r="DR76" i="1"/>
  <c r="DQ76" i="1"/>
  <c r="DO76" i="1"/>
  <c r="DN76" i="1"/>
  <c r="DL76" i="1"/>
  <c r="DK76" i="1"/>
  <c r="DI76" i="1"/>
  <c r="DH76" i="1" s="1"/>
  <c r="DF76" i="1"/>
  <c r="DE76" i="1" s="1"/>
  <c r="DC76" i="1"/>
  <c r="DB76" i="1" s="1"/>
  <c r="CZ76" i="1"/>
  <c r="CY76" i="1"/>
  <c r="CW76" i="1"/>
  <c r="CV76" i="1"/>
  <c r="CT76" i="1"/>
  <c r="CS76" i="1"/>
  <c r="CQ76" i="1"/>
  <c r="CP76" i="1" s="1"/>
  <c r="CN76" i="1"/>
  <c r="CM76" i="1" s="1"/>
  <c r="CK76" i="1"/>
  <c r="CJ76" i="1" s="1"/>
  <c r="CH76" i="1"/>
  <c r="CG76" i="1" s="1"/>
  <c r="CE76" i="1"/>
  <c r="CD76" i="1"/>
  <c r="CB76" i="1"/>
  <c r="CA76" i="1"/>
  <c r="BY76" i="1"/>
  <c r="BX76" i="1" s="1"/>
  <c r="BV76" i="1"/>
  <c r="BU76" i="1" s="1"/>
  <c r="BS76" i="1"/>
  <c r="BR76" i="1" s="1"/>
  <c r="BP76" i="1"/>
  <c r="BO76" i="1" s="1"/>
  <c r="BM76" i="1"/>
  <c r="BL76" i="1" s="1"/>
  <c r="BJ76" i="1"/>
  <c r="BI76" i="1"/>
  <c r="BG76" i="1"/>
  <c r="BF76" i="1" s="1"/>
  <c r="FT75" i="1"/>
  <c r="FS75" i="1" s="1"/>
  <c r="FQ75" i="1"/>
  <c r="FP75" i="1" s="1"/>
  <c r="FN75" i="1"/>
  <c r="FM75" i="1"/>
  <c r="FK75" i="1"/>
  <c r="FJ75" i="1"/>
  <c r="FH75" i="1"/>
  <c r="FG75" i="1" s="1"/>
  <c r="FE75" i="1"/>
  <c r="FD75" i="1"/>
  <c r="FB75" i="1"/>
  <c r="FA75" i="1" s="1"/>
  <c r="EY75" i="1"/>
  <c r="EX75" i="1"/>
  <c r="EV75" i="1"/>
  <c r="EU75" i="1" s="1"/>
  <c r="ES75" i="1"/>
  <c r="ER75" i="1"/>
  <c r="EP75" i="1"/>
  <c r="EO75" i="1"/>
  <c r="EM75" i="1"/>
  <c r="EL75" i="1"/>
  <c r="EJ75" i="1"/>
  <c r="EI75" i="1" s="1"/>
  <c r="EG75" i="1"/>
  <c r="EF75" i="1" s="1"/>
  <c r="ED75" i="1"/>
  <c r="EC75" i="1"/>
  <c r="EA75" i="1"/>
  <c r="DZ75" i="1"/>
  <c r="DX75" i="1"/>
  <c r="DW75" i="1"/>
  <c r="DU75" i="1"/>
  <c r="DT75" i="1" s="1"/>
  <c r="DR75" i="1"/>
  <c r="DQ75" i="1" s="1"/>
  <c r="DO75" i="1"/>
  <c r="DN75" i="1"/>
  <c r="DL75" i="1"/>
  <c r="DK75" i="1" s="1"/>
  <c r="DI75" i="1"/>
  <c r="DH75" i="1"/>
  <c r="DF75" i="1"/>
  <c r="DE75" i="1" s="1"/>
  <c r="DC75" i="1"/>
  <c r="DB75" i="1" s="1"/>
  <c r="CZ75" i="1"/>
  <c r="CY75" i="1" s="1"/>
  <c r="CW75" i="1"/>
  <c r="CV75" i="1"/>
  <c r="CT75" i="1"/>
  <c r="CS75" i="1"/>
  <c r="CQ75" i="1"/>
  <c r="CP75" i="1"/>
  <c r="CN75" i="1"/>
  <c r="CM75" i="1"/>
  <c r="CK75" i="1"/>
  <c r="CJ75" i="1"/>
  <c r="CH75" i="1"/>
  <c r="CG75" i="1" s="1"/>
  <c r="CE75" i="1"/>
  <c r="CD75" i="1"/>
  <c r="CB75" i="1"/>
  <c r="CA75" i="1" s="1"/>
  <c r="BY75" i="1"/>
  <c r="BX75" i="1"/>
  <c r="BV75" i="1"/>
  <c r="BU75" i="1"/>
  <c r="BS75" i="1"/>
  <c r="BR75" i="1" s="1"/>
  <c r="BP75" i="1"/>
  <c r="BO75" i="1" s="1"/>
  <c r="BM75" i="1"/>
  <c r="BL75" i="1" s="1"/>
  <c r="BJ75" i="1"/>
  <c r="BI75" i="1"/>
  <c r="BG75" i="1"/>
  <c r="BF75" i="1"/>
  <c r="FT74" i="1"/>
  <c r="FS74" i="1"/>
  <c r="FQ74" i="1"/>
  <c r="FP74" i="1" s="1"/>
  <c r="FN74" i="1"/>
  <c r="FM74" i="1" s="1"/>
  <c r="FK74" i="1"/>
  <c r="FJ74" i="1"/>
  <c r="FH74" i="1"/>
  <c r="FG74" i="1"/>
  <c r="FE74" i="1"/>
  <c r="FD74" i="1" s="1"/>
  <c r="FB74" i="1"/>
  <c r="FA74" i="1"/>
  <c r="EY74" i="1"/>
  <c r="EX74" i="1" s="1"/>
  <c r="EV74" i="1"/>
  <c r="EU74" i="1"/>
  <c r="ES74" i="1"/>
  <c r="ER74" i="1" s="1"/>
  <c r="EP74" i="1"/>
  <c r="EO74" i="1"/>
  <c r="EM74" i="1"/>
  <c r="EL74" i="1"/>
  <c r="EJ74" i="1"/>
  <c r="EI74" i="1" s="1"/>
  <c r="EG74" i="1"/>
  <c r="EF74" i="1" s="1"/>
  <c r="ED74" i="1"/>
  <c r="EC74" i="1" s="1"/>
  <c r="EA74" i="1"/>
  <c r="DZ74" i="1"/>
  <c r="DX74" i="1"/>
  <c r="DW74" i="1"/>
  <c r="DU74" i="1"/>
  <c r="DT74" i="1" s="1"/>
  <c r="DR74" i="1"/>
  <c r="DQ74" i="1"/>
  <c r="DO74" i="1"/>
  <c r="DN74" i="1" s="1"/>
  <c r="DL74" i="1"/>
  <c r="DK74" i="1"/>
  <c r="DI74" i="1"/>
  <c r="DH74" i="1"/>
  <c r="DF74" i="1"/>
  <c r="DE74" i="1"/>
  <c r="DC74" i="1"/>
  <c r="DB74" i="1"/>
  <c r="CZ74" i="1"/>
  <c r="CY74" i="1" s="1"/>
  <c r="CW74" i="1"/>
  <c r="CV74" i="1" s="1"/>
  <c r="CT74" i="1"/>
  <c r="CS74" i="1" s="1"/>
  <c r="CQ74" i="1"/>
  <c r="CP74" i="1" s="1"/>
  <c r="CN74" i="1"/>
  <c r="CM74" i="1"/>
  <c r="CK74" i="1"/>
  <c r="CJ74" i="1"/>
  <c r="CH74" i="1"/>
  <c r="CG74" i="1"/>
  <c r="CE74" i="1"/>
  <c r="CD74" i="1" s="1"/>
  <c r="CB74" i="1"/>
  <c r="CA74" i="1"/>
  <c r="BY74" i="1"/>
  <c r="BX74" i="1" s="1"/>
  <c r="BV74" i="1"/>
  <c r="BU74" i="1"/>
  <c r="BS74" i="1"/>
  <c r="BR74" i="1" s="1"/>
  <c r="BP74" i="1"/>
  <c r="BO74" i="1"/>
  <c r="BM74" i="1"/>
  <c r="BL74" i="1" s="1"/>
  <c r="BJ74" i="1"/>
  <c r="BI74" i="1"/>
  <c r="BG74" i="1"/>
  <c r="BF74" i="1"/>
  <c r="FT73" i="1"/>
  <c r="FS73" i="1"/>
  <c r="FQ73" i="1"/>
  <c r="FP73" i="1" s="1"/>
  <c r="FN73" i="1"/>
  <c r="FM73" i="1" s="1"/>
  <c r="FK73" i="1"/>
  <c r="FJ73" i="1" s="1"/>
  <c r="FH73" i="1"/>
  <c r="FG73" i="1"/>
  <c r="FE73" i="1"/>
  <c r="FD73" i="1"/>
  <c r="FB73" i="1"/>
  <c r="FA73" i="1" s="1"/>
  <c r="EY73" i="1"/>
  <c r="EX73" i="1"/>
  <c r="EV73" i="1"/>
  <c r="EU73" i="1" s="1"/>
  <c r="ES73" i="1"/>
  <c r="ER73" i="1"/>
  <c r="EP73" i="1"/>
  <c r="EO73" i="1" s="1"/>
  <c r="EM73" i="1"/>
  <c r="EL73" i="1"/>
  <c r="EJ73" i="1"/>
  <c r="EI73" i="1" s="1"/>
  <c r="EG73" i="1"/>
  <c r="EF73" i="1"/>
  <c r="ED73" i="1"/>
  <c r="EC73" i="1" s="1"/>
  <c r="EA73" i="1"/>
  <c r="DZ73" i="1"/>
  <c r="DX73" i="1"/>
  <c r="DW73" i="1"/>
  <c r="DU73" i="1"/>
  <c r="DT73" i="1"/>
  <c r="DR73" i="1"/>
  <c r="DQ73" i="1"/>
  <c r="DO73" i="1"/>
  <c r="DN73" i="1" s="1"/>
  <c r="DL73" i="1"/>
  <c r="DK73" i="1" s="1"/>
  <c r="DI73" i="1"/>
  <c r="DH73" i="1" s="1"/>
  <c r="DF73" i="1"/>
  <c r="DE73" i="1"/>
  <c r="DC73" i="1"/>
  <c r="DB73" i="1"/>
  <c r="CZ73" i="1"/>
  <c r="CY73" i="1"/>
  <c r="CW73" i="1"/>
  <c r="CV73" i="1"/>
  <c r="CT73" i="1"/>
  <c r="CS73" i="1" s="1"/>
  <c r="CQ73" i="1"/>
  <c r="CP73" i="1"/>
  <c r="CN73" i="1"/>
  <c r="CM73" i="1"/>
  <c r="CK73" i="1"/>
  <c r="CJ73" i="1"/>
  <c r="CH73" i="1"/>
  <c r="CG73" i="1"/>
  <c r="CE73" i="1"/>
  <c r="CD73" i="1" s="1"/>
  <c r="CB73" i="1"/>
  <c r="CA73" i="1" s="1"/>
  <c r="BY73" i="1"/>
  <c r="BX73" i="1"/>
  <c r="BV73" i="1"/>
  <c r="BU73" i="1" s="1"/>
  <c r="BS73" i="1"/>
  <c r="BR73" i="1"/>
  <c r="BP73" i="1"/>
  <c r="BO73" i="1"/>
  <c r="BM73" i="1"/>
  <c r="BL73" i="1" s="1"/>
  <c r="BJ73" i="1"/>
  <c r="BI73" i="1" s="1"/>
  <c r="BG73" i="1"/>
  <c r="BF73" i="1" s="1"/>
  <c r="FT72" i="1"/>
  <c r="FS72" i="1"/>
  <c r="FQ72" i="1"/>
  <c r="FP72" i="1" s="1"/>
  <c r="FN72" i="1"/>
  <c r="FM72" i="1" s="1"/>
  <c r="FK72" i="1"/>
  <c r="FJ72" i="1" s="1"/>
  <c r="FH72" i="1"/>
  <c r="FG72" i="1" s="1"/>
  <c r="FE72" i="1"/>
  <c r="FD72" i="1"/>
  <c r="FB72" i="1"/>
  <c r="FA72" i="1" s="1"/>
  <c r="EY72" i="1"/>
  <c r="EX72" i="1"/>
  <c r="EV72" i="1"/>
  <c r="EU72" i="1"/>
  <c r="ES72" i="1"/>
  <c r="ER72" i="1" s="1"/>
  <c r="EP72" i="1"/>
  <c r="EO72" i="1"/>
  <c r="EM72" i="1"/>
  <c r="EL72" i="1" s="1"/>
  <c r="EJ72" i="1"/>
  <c r="EI72" i="1"/>
  <c r="EG72" i="1"/>
  <c r="EF72" i="1" s="1"/>
  <c r="ED72" i="1"/>
  <c r="EC72" i="1"/>
  <c r="EA72" i="1"/>
  <c r="DZ72" i="1" s="1"/>
  <c r="DX72" i="1"/>
  <c r="DW72" i="1" s="1"/>
  <c r="DU72" i="1"/>
  <c r="DT72" i="1"/>
  <c r="DR72" i="1"/>
  <c r="DQ72" i="1"/>
  <c r="DO72" i="1"/>
  <c r="DN72" i="1"/>
  <c r="DL72" i="1"/>
  <c r="DK72" i="1" s="1"/>
  <c r="DI72" i="1"/>
  <c r="DH72" i="1" s="1"/>
  <c r="DF72" i="1"/>
  <c r="DE72" i="1" s="1"/>
  <c r="DC72" i="1"/>
  <c r="DB72" i="1"/>
  <c r="CZ72" i="1"/>
  <c r="CY72" i="1" s="1"/>
  <c r="CW72" i="1"/>
  <c r="CV72" i="1"/>
  <c r="CT72" i="1"/>
  <c r="CS72" i="1"/>
  <c r="CQ72" i="1"/>
  <c r="CP72" i="1" s="1"/>
  <c r="CN72" i="1"/>
  <c r="CM72" i="1" s="1"/>
  <c r="CK72" i="1"/>
  <c r="CJ72" i="1" s="1"/>
  <c r="CH72" i="1"/>
  <c r="CG72" i="1" s="1"/>
  <c r="CE72" i="1"/>
  <c r="CD72" i="1"/>
  <c r="CB72" i="1"/>
  <c r="CA72" i="1" s="1"/>
  <c r="BY72" i="1"/>
  <c r="BX72" i="1" s="1"/>
  <c r="BV72" i="1"/>
  <c r="BU72" i="1"/>
  <c r="BS72" i="1"/>
  <c r="BR72" i="1" s="1"/>
  <c r="BP72" i="1"/>
  <c r="BO72" i="1"/>
  <c r="BM72" i="1"/>
  <c r="BL72" i="1" s="1"/>
  <c r="BJ72" i="1"/>
  <c r="BI72" i="1"/>
  <c r="BG72" i="1"/>
  <c r="BF72" i="1" s="1"/>
  <c r="FT71" i="1"/>
  <c r="FS71" i="1"/>
  <c r="FQ71" i="1"/>
  <c r="FP71" i="1"/>
  <c r="FN71" i="1"/>
  <c r="FM71" i="1" s="1"/>
  <c r="FK71" i="1"/>
  <c r="FJ71" i="1"/>
  <c r="FH71" i="1"/>
  <c r="FG71" i="1" s="1"/>
  <c r="FE71" i="1"/>
  <c r="FD71" i="1"/>
  <c r="FB71" i="1"/>
  <c r="FA71" i="1"/>
  <c r="EY71" i="1"/>
  <c r="EX71" i="1" s="1"/>
  <c r="EV71" i="1"/>
  <c r="EU71" i="1"/>
  <c r="ES71" i="1"/>
  <c r="ER71" i="1" s="1"/>
  <c r="EP71" i="1"/>
  <c r="EO71" i="1" s="1"/>
  <c r="EM71" i="1"/>
  <c r="EL71" i="1"/>
  <c r="EJ71" i="1"/>
  <c r="EI71" i="1" s="1"/>
  <c r="EG71" i="1"/>
  <c r="EF71" i="1"/>
  <c r="ED71" i="1"/>
  <c r="EC71" i="1" s="1"/>
  <c r="EA71" i="1"/>
  <c r="DZ71" i="1"/>
  <c r="DX71" i="1"/>
  <c r="DW71" i="1" s="1"/>
  <c r="DU71" i="1"/>
  <c r="DT71" i="1" s="1"/>
  <c r="DR71" i="1"/>
  <c r="DQ71" i="1"/>
  <c r="DO71" i="1"/>
  <c r="DN71" i="1"/>
  <c r="DL71" i="1"/>
  <c r="DK71" i="1"/>
  <c r="DI71" i="1"/>
  <c r="DH71" i="1" s="1"/>
  <c r="DF71" i="1"/>
  <c r="DE71" i="1" s="1"/>
  <c r="DC71" i="1"/>
  <c r="DB71" i="1"/>
  <c r="CZ71" i="1"/>
  <c r="CY71" i="1"/>
  <c r="CW71" i="1"/>
  <c r="CV71" i="1" s="1"/>
  <c r="CT71" i="1"/>
  <c r="CS71" i="1"/>
  <c r="CQ71" i="1"/>
  <c r="CP71" i="1"/>
  <c r="CN71" i="1"/>
  <c r="CM71" i="1" s="1"/>
  <c r="CK71" i="1"/>
  <c r="CJ71" i="1"/>
  <c r="CH71" i="1"/>
  <c r="CG71" i="1" s="1"/>
  <c r="CE71" i="1"/>
  <c r="CD71" i="1" s="1"/>
  <c r="CB71" i="1"/>
  <c r="CA71" i="1"/>
  <c r="BY71" i="1"/>
  <c r="BX71" i="1"/>
  <c r="BV71" i="1"/>
  <c r="BU71" i="1" s="1"/>
  <c r="BS71" i="1"/>
  <c r="BR71" i="1"/>
  <c r="BP71" i="1"/>
  <c r="BO71" i="1"/>
  <c r="BM71" i="1"/>
  <c r="BL71" i="1"/>
  <c r="BJ71" i="1"/>
  <c r="BI71" i="1" s="1"/>
  <c r="BG71" i="1"/>
  <c r="BF71" i="1"/>
  <c r="FT70" i="1"/>
  <c r="FS70" i="1" s="1"/>
  <c r="FQ70" i="1"/>
  <c r="FP70" i="1" s="1"/>
  <c r="FN70" i="1"/>
  <c r="FM70" i="1" s="1"/>
  <c r="FK70" i="1"/>
  <c r="FJ70" i="1" s="1"/>
  <c r="FH70" i="1"/>
  <c r="FG70" i="1"/>
  <c r="FE70" i="1"/>
  <c r="FD70" i="1"/>
  <c r="FB70" i="1"/>
  <c r="FA70" i="1"/>
  <c r="EY70" i="1"/>
  <c r="EX70" i="1" s="1"/>
  <c r="EV70" i="1"/>
  <c r="EU70" i="1"/>
  <c r="ES70" i="1"/>
  <c r="ER70" i="1" s="1"/>
  <c r="EP70" i="1"/>
  <c r="EO70" i="1"/>
  <c r="EM70" i="1"/>
  <c r="EL70" i="1"/>
  <c r="EJ70" i="1"/>
  <c r="EI70" i="1"/>
  <c r="EG70" i="1"/>
  <c r="EF70" i="1"/>
  <c r="ED70" i="1"/>
  <c r="EC70" i="1" s="1"/>
  <c r="EA70" i="1"/>
  <c r="DZ70" i="1" s="1"/>
  <c r="DX70" i="1"/>
  <c r="DW70" i="1" s="1"/>
  <c r="DU70" i="1"/>
  <c r="DT70" i="1"/>
  <c r="DR70" i="1"/>
  <c r="DQ70" i="1"/>
  <c r="DO70" i="1"/>
  <c r="DN70" i="1" s="1"/>
  <c r="DL70" i="1"/>
  <c r="DK70" i="1"/>
  <c r="DI70" i="1"/>
  <c r="DH70" i="1" s="1"/>
  <c r="DF70" i="1"/>
  <c r="DE70" i="1"/>
  <c r="DC70" i="1"/>
  <c r="DB70" i="1"/>
  <c r="CZ70" i="1"/>
  <c r="CY70" i="1"/>
  <c r="CW70" i="1"/>
  <c r="CV70" i="1"/>
  <c r="CT70" i="1"/>
  <c r="CS70" i="1"/>
  <c r="CQ70" i="1"/>
  <c r="CP70" i="1" s="1"/>
  <c r="CN70" i="1"/>
  <c r="CM70" i="1"/>
  <c r="CK70" i="1"/>
  <c r="CJ70" i="1"/>
  <c r="CH70" i="1"/>
  <c r="CG70" i="1"/>
  <c r="CE70" i="1"/>
  <c r="CD70" i="1" s="1"/>
  <c r="CB70" i="1"/>
  <c r="CA70" i="1" s="1"/>
  <c r="BY70" i="1"/>
  <c r="BX70" i="1" s="1"/>
  <c r="BV70" i="1"/>
  <c r="BU70" i="1" s="1"/>
  <c r="BS70" i="1"/>
  <c r="BR70" i="1"/>
  <c r="BP70" i="1"/>
  <c r="BO70" i="1"/>
  <c r="BM70" i="1"/>
  <c r="BL70" i="1"/>
  <c r="BJ70" i="1"/>
  <c r="BI70" i="1" s="1"/>
  <c r="BG70" i="1"/>
  <c r="BF70" i="1" s="1"/>
  <c r="FT69" i="1"/>
  <c r="FS69" i="1"/>
  <c r="FQ69" i="1"/>
  <c r="FP69" i="1" s="1"/>
  <c r="FN69" i="1"/>
  <c r="FM69" i="1"/>
  <c r="FK69" i="1"/>
  <c r="FJ69" i="1"/>
  <c r="FH69" i="1"/>
  <c r="FG69" i="1" s="1"/>
  <c r="FE69" i="1"/>
  <c r="FD69" i="1"/>
  <c r="FB69" i="1"/>
  <c r="FA69" i="1"/>
  <c r="EY69" i="1"/>
  <c r="EX69" i="1"/>
  <c r="EV69" i="1"/>
  <c r="EU69" i="1"/>
  <c r="ES69" i="1"/>
  <c r="ER69" i="1"/>
  <c r="EP69" i="1"/>
  <c r="EO69" i="1" s="1"/>
  <c r="EM69" i="1"/>
  <c r="EL69" i="1"/>
  <c r="EJ69" i="1"/>
  <c r="EI69" i="1"/>
  <c r="EG69" i="1"/>
  <c r="EF69" i="1"/>
  <c r="ED69" i="1"/>
  <c r="EC69" i="1" s="1"/>
  <c r="EA69" i="1"/>
  <c r="DZ69" i="1"/>
  <c r="DX69" i="1"/>
  <c r="DW69" i="1" s="1"/>
  <c r="DU69" i="1"/>
  <c r="DT69" i="1"/>
  <c r="DR69" i="1"/>
  <c r="DQ69" i="1"/>
  <c r="DO69" i="1"/>
  <c r="DN69" i="1" s="1"/>
  <c r="DL69" i="1"/>
  <c r="DK69" i="1" s="1"/>
  <c r="DI69" i="1"/>
  <c r="DH69" i="1"/>
  <c r="DF69" i="1"/>
  <c r="DE69" i="1" s="1"/>
  <c r="DC69" i="1"/>
  <c r="DB69" i="1"/>
  <c r="CZ69" i="1"/>
  <c r="CY69" i="1"/>
  <c r="CW69" i="1"/>
  <c r="CV69" i="1"/>
  <c r="CT69" i="1"/>
  <c r="CS69" i="1"/>
  <c r="CQ69" i="1"/>
  <c r="CP69" i="1" s="1"/>
  <c r="CN69" i="1"/>
  <c r="CM69" i="1" s="1"/>
  <c r="CK69" i="1"/>
  <c r="CJ69" i="1" s="1"/>
  <c r="CH69" i="1"/>
  <c r="CG69" i="1"/>
  <c r="CE69" i="1"/>
  <c r="CD69" i="1" s="1"/>
  <c r="CB69" i="1"/>
  <c r="CA69" i="1" s="1"/>
  <c r="BY69" i="1"/>
  <c r="BX69" i="1" s="1"/>
  <c r="BV69" i="1"/>
  <c r="BU69" i="1" s="1"/>
  <c r="BS69" i="1"/>
  <c r="BR69" i="1"/>
  <c r="BP69" i="1"/>
  <c r="BO69" i="1"/>
  <c r="BM69" i="1"/>
  <c r="BL69" i="1"/>
  <c r="BJ69" i="1"/>
  <c r="BI69" i="1" s="1"/>
  <c r="BG69" i="1"/>
  <c r="BF69" i="1"/>
  <c r="FT68" i="1"/>
  <c r="FS68" i="1"/>
  <c r="FQ68" i="1"/>
  <c r="FP68" i="1"/>
  <c r="FN68" i="1"/>
  <c r="FM68" i="1"/>
  <c r="FK68" i="1"/>
  <c r="FJ68" i="1" s="1"/>
  <c r="FH68" i="1"/>
  <c r="FG68" i="1" s="1"/>
  <c r="FE68" i="1"/>
  <c r="FD68" i="1" s="1"/>
  <c r="FB68" i="1"/>
  <c r="FA68" i="1" s="1"/>
  <c r="EY68" i="1"/>
  <c r="EX68" i="1"/>
  <c r="EV68" i="1"/>
  <c r="EU68" i="1" s="1"/>
  <c r="ES68" i="1"/>
  <c r="ER68" i="1"/>
  <c r="EP68" i="1"/>
  <c r="EO68" i="1"/>
  <c r="EM68" i="1"/>
  <c r="EL68" i="1" s="1"/>
  <c r="EJ68" i="1"/>
  <c r="EI68" i="1" s="1"/>
  <c r="EG68" i="1"/>
  <c r="EF68" i="1"/>
  <c r="ED68" i="1"/>
  <c r="EC68" i="1" s="1"/>
  <c r="EA68" i="1"/>
  <c r="DZ68" i="1" s="1"/>
  <c r="DX68" i="1"/>
  <c r="DW68" i="1"/>
  <c r="DU68" i="1"/>
  <c r="DT68" i="1" s="1"/>
  <c r="DR68" i="1"/>
  <c r="DQ68" i="1"/>
  <c r="DO68" i="1"/>
  <c r="DN68" i="1"/>
  <c r="DL68" i="1"/>
  <c r="DK68" i="1"/>
  <c r="DI68" i="1"/>
  <c r="DH68" i="1" s="1"/>
  <c r="DF68" i="1"/>
  <c r="DE68" i="1"/>
  <c r="DC68" i="1"/>
  <c r="DB68" i="1" s="1"/>
  <c r="CZ68" i="1"/>
  <c r="CY68" i="1" s="1"/>
  <c r="CW68" i="1"/>
  <c r="CV68" i="1"/>
  <c r="CT68" i="1"/>
  <c r="CS68" i="1"/>
  <c r="CQ68" i="1"/>
  <c r="CP68" i="1"/>
  <c r="CN68" i="1"/>
  <c r="CM68" i="1" s="1"/>
  <c r="CK68" i="1"/>
  <c r="CJ68" i="1" s="1"/>
  <c r="CH68" i="1"/>
  <c r="CG68" i="1" s="1"/>
  <c r="CE68" i="1"/>
  <c r="CD68" i="1"/>
  <c r="CB68" i="1"/>
  <c r="CA68" i="1" s="1"/>
  <c r="BY68" i="1"/>
  <c r="BX68" i="1" s="1"/>
  <c r="BV68" i="1"/>
  <c r="BU68" i="1"/>
  <c r="BS68" i="1"/>
  <c r="BR68" i="1" s="1"/>
  <c r="BP68" i="1"/>
  <c r="BO68" i="1" s="1"/>
  <c r="BM68" i="1"/>
  <c r="BL68" i="1"/>
  <c r="BJ68" i="1"/>
  <c r="BI68" i="1" s="1"/>
  <c r="BG68" i="1"/>
  <c r="BF68" i="1"/>
  <c r="FT67" i="1"/>
  <c r="FS67" i="1" s="1"/>
  <c r="FQ67" i="1"/>
  <c r="FP67" i="1"/>
  <c r="FN67" i="1"/>
  <c r="FM67" i="1"/>
  <c r="FK67" i="1"/>
  <c r="FJ67" i="1"/>
  <c r="FH67" i="1"/>
  <c r="FG67" i="1" s="1"/>
  <c r="FE67" i="1"/>
  <c r="FD67" i="1"/>
  <c r="FB67" i="1"/>
  <c r="FA67" i="1" s="1"/>
  <c r="EY67" i="1"/>
  <c r="EX67" i="1" s="1"/>
  <c r="EV67" i="1"/>
  <c r="EU67" i="1"/>
  <c r="ES67" i="1"/>
  <c r="ER67" i="1"/>
  <c r="EP67" i="1"/>
  <c r="EO67" i="1"/>
  <c r="EM67" i="1"/>
  <c r="EL67" i="1" s="1"/>
  <c r="EJ67" i="1"/>
  <c r="EI67" i="1" s="1"/>
  <c r="EG67" i="1"/>
  <c r="EF67" i="1" s="1"/>
  <c r="ED67" i="1"/>
  <c r="EC67" i="1"/>
  <c r="EA67" i="1"/>
  <c r="DZ67" i="1" s="1"/>
  <c r="DX67" i="1"/>
  <c r="DW67" i="1" s="1"/>
  <c r="DU67" i="1"/>
  <c r="DT67" i="1"/>
  <c r="DR67" i="1"/>
  <c r="DQ67" i="1" s="1"/>
  <c r="DO67" i="1"/>
  <c r="DN67" i="1" s="1"/>
  <c r="DL67" i="1"/>
  <c r="DK67" i="1"/>
  <c r="DI67" i="1"/>
  <c r="DH67" i="1"/>
  <c r="DF67" i="1"/>
  <c r="DE67" i="1"/>
  <c r="DC67" i="1"/>
  <c r="DB67" i="1" s="1"/>
  <c r="CZ67" i="1"/>
  <c r="CY67" i="1" s="1"/>
  <c r="CW67" i="1"/>
  <c r="CV67" i="1"/>
  <c r="CT67" i="1"/>
  <c r="CS67" i="1"/>
  <c r="CQ67" i="1"/>
  <c r="CP67" i="1"/>
  <c r="CN67" i="1"/>
  <c r="CM67" i="1" s="1"/>
  <c r="CK67" i="1"/>
  <c r="CJ67" i="1"/>
  <c r="CH67" i="1"/>
  <c r="CG67" i="1" s="1"/>
  <c r="CE67" i="1"/>
  <c r="CD67" i="1"/>
  <c r="CB67" i="1"/>
  <c r="CA67" i="1"/>
  <c r="BY67" i="1"/>
  <c r="BX67" i="1" s="1"/>
  <c r="BV67" i="1"/>
  <c r="BU67" i="1"/>
  <c r="BS67" i="1"/>
  <c r="BR67" i="1"/>
  <c r="BP67" i="1"/>
  <c r="BO67" i="1" s="1"/>
  <c r="BM67" i="1"/>
  <c r="BL67" i="1"/>
  <c r="BJ67" i="1"/>
  <c r="BI67" i="1"/>
  <c r="BG67" i="1"/>
  <c r="BF67" i="1"/>
  <c r="FT66" i="1"/>
  <c r="FS66" i="1" s="1"/>
  <c r="FQ66" i="1"/>
  <c r="FP66" i="1" s="1"/>
  <c r="FN66" i="1"/>
  <c r="FM66" i="1"/>
  <c r="FK66" i="1"/>
  <c r="FJ66" i="1"/>
  <c r="FH66" i="1"/>
  <c r="FG66" i="1"/>
  <c r="FE66" i="1"/>
  <c r="FD66" i="1"/>
  <c r="FB66" i="1"/>
  <c r="FA66" i="1"/>
  <c r="EY66" i="1"/>
  <c r="EX66" i="1" s="1"/>
  <c r="EV66" i="1"/>
  <c r="EU66" i="1"/>
  <c r="ES66" i="1"/>
  <c r="ER66" i="1"/>
  <c r="EP66" i="1"/>
  <c r="EO66" i="1"/>
  <c r="EM66" i="1"/>
  <c r="EL66" i="1" s="1"/>
  <c r="EJ66" i="1"/>
  <c r="EI66" i="1" s="1"/>
  <c r="EG66" i="1"/>
  <c r="EF66" i="1" s="1"/>
  <c r="ED66" i="1"/>
  <c r="EC66" i="1"/>
  <c r="EA66" i="1"/>
  <c r="DZ66" i="1"/>
  <c r="DX66" i="1"/>
  <c r="DW66" i="1" s="1"/>
  <c r="DU66" i="1"/>
  <c r="DT66" i="1"/>
  <c r="DR66" i="1"/>
  <c r="DQ66" i="1"/>
  <c r="DO66" i="1"/>
  <c r="DN66" i="1" s="1"/>
  <c r="DL66" i="1"/>
  <c r="DK66" i="1"/>
  <c r="DI66" i="1"/>
  <c r="DH66" i="1"/>
  <c r="DF66" i="1"/>
  <c r="DE66" i="1"/>
  <c r="DC66" i="1"/>
  <c r="DB66" i="1"/>
  <c r="CZ66" i="1"/>
  <c r="CY66" i="1" s="1"/>
  <c r="CW66" i="1"/>
  <c r="CV66" i="1" s="1"/>
  <c r="CT66" i="1"/>
  <c r="CS66" i="1"/>
  <c r="CQ66" i="1"/>
  <c r="CP66" i="1"/>
  <c r="CN66" i="1"/>
  <c r="CM66" i="1"/>
  <c r="CK66" i="1"/>
  <c r="CJ66" i="1" s="1"/>
  <c r="CH66" i="1"/>
  <c r="CG66" i="1" s="1"/>
  <c r="CE66" i="1"/>
  <c r="CD66" i="1" s="1"/>
  <c r="CB66" i="1"/>
  <c r="CA66" i="1"/>
  <c r="BY66" i="1"/>
  <c r="BX66" i="1"/>
  <c r="BV66" i="1"/>
  <c r="BU66" i="1"/>
  <c r="BS66" i="1"/>
  <c r="BR66" i="1"/>
  <c r="BP66" i="1"/>
  <c r="BO66" i="1"/>
  <c r="BM66" i="1"/>
  <c r="BL66" i="1" s="1"/>
  <c r="BJ66" i="1"/>
  <c r="BI66" i="1"/>
  <c r="BG66" i="1"/>
  <c r="BF66" i="1"/>
  <c r="FT65" i="1"/>
  <c r="FS65" i="1"/>
  <c r="FQ65" i="1"/>
  <c r="FP65" i="1"/>
  <c r="FN65" i="1"/>
  <c r="FM65" i="1" s="1"/>
  <c r="FK65" i="1"/>
  <c r="FJ65" i="1"/>
  <c r="FH65" i="1"/>
  <c r="FG65" i="1" s="1"/>
  <c r="FE65" i="1"/>
  <c r="FD65" i="1"/>
  <c r="FB65" i="1"/>
  <c r="FA65" i="1"/>
  <c r="EY65" i="1"/>
  <c r="EX65" i="1"/>
  <c r="EV65" i="1"/>
  <c r="EU65" i="1" s="1"/>
  <c r="ES65" i="1"/>
  <c r="ER65" i="1"/>
  <c r="EP65" i="1"/>
  <c r="EO65" i="1"/>
  <c r="EM65" i="1"/>
  <c r="EL65" i="1"/>
  <c r="EJ65" i="1"/>
  <c r="EI65" i="1" s="1"/>
  <c r="EG65" i="1"/>
  <c r="EF65" i="1"/>
  <c r="ED65" i="1"/>
  <c r="EC65" i="1" s="1"/>
  <c r="EA65" i="1"/>
  <c r="DZ65" i="1"/>
  <c r="DX65" i="1"/>
  <c r="DW65" i="1"/>
  <c r="DU65" i="1"/>
  <c r="DT65" i="1"/>
  <c r="DR65" i="1"/>
  <c r="DQ65" i="1"/>
  <c r="DO65" i="1"/>
  <c r="DN65" i="1"/>
  <c r="DL65" i="1"/>
  <c r="DK65" i="1" s="1"/>
  <c r="DI65" i="1"/>
  <c r="DH65" i="1"/>
  <c r="DF65" i="1"/>
  <c r="DE65" i="1"/>
  <c r="DC65" i="1"/>
  <c r="DB65" i="1"/>
  <c r="CZ65" i="1"/>
  <c r="CY65" i="1" s="1"/>
  <c r="CW65" i="1"/>
  <c r="CV65" i="1" s="1"/>
  <c r="CT65" i="1"/>
  <c r="CS65" i="1" s="1"/>
  <c r="CQ65" i="1"/>
  <c r="CP65" i="1" s="1"/>
  <c r="CN65" i="1"/>
  <c r="CM65" i="1"/>
  <c r="CK65" i="1"/>
  <c r="CJ65" i="1" s="1"/>
  <c r="CH65" i="1"/>
  <c r="CG65" i="1"/>
  <c r="CE65" i="1"/>
  <c r="CD65" i="1"/>
  <c r="CB65" i="1"/>
  <c r="CA65" i="1" s="1"/>
  <c r="BY65" i="1"/>
  <c r="BX65" i="1"/>
  <c r="BV65" i="1"/>
  <c r="BU65" i="1"/>
  <c r="BS65" i="1"/>
  <c r="BR65" i="1" s="1"/>
  <c r="BP65" i="1"/>
  <c r="BO65" i="1"/>
  <c r="BM65" i="1"/>
  <c r="BL65" i="1" s="1"/>
  <c r="BJ65" i="1"/>
  <c r="BI65" i="1" s="1"/>
  <c r="BG65" i="1"/>
  <c r="BF65" i="1"/>
  <c r="FT64" i="1"/>
  <c r="FS64" i="1"/>
  <c r="FQ64" i="1"/>
  <c r="FP64" i="1" s="1"/>
  <c r="FN64" i="1"/>
  <c r="FM64" i="1"/>
  <c r="FK64" i="1"/>
  <c r="FJ64" i="1" s="1"/>
  <c r="FH64" i="1"/>
  <c r="FG64" i="1"/>
  <c r="FE64" i="1"/>
  <c r="FD64" i="1" s="1"/>
  <c r="FB64" i="1"/>
  <c r="FA64" i="1" s="1"/>
  <c r="EY64" i="1"/>
  <c r="EX64" i="1"/>
  <c r="EV64" i="1"/>
  <c r="EU64" i="1"/>
  <c r="ES64" i="1"/>
  <c r="ER64" i="1" s="1"/>
  <c r="EP64" i="1"/>
  <c r="EO64" i="1" s="1"/>
  <c r="EM64" i="1"/>
  <c r="EL64" i="1"/>
  <c r="EJ64" i="1"/>
  <c r="EI64" i="1" s="1"/>
  <c r="EG64" i="1"/>
  <c r="EF64" i="1"/>
  <c r="ED64" i="1"/>
  <c r="EC64" i="1" s="1"/>
  <c r="EA64" i="1"/>
  <c r="DZ64" i="1" s="1"/>
  <c r="DX64" i="1"/>
  <c r="DW64" i="1" s="1"/>
  <c r="DU64" i="1"/>
  <c r="DT64" i="1"/>
  <c r="DR64" i="1"/>
  <c r="DQ64" i="1"/>
  <c r="DO64" i="1"/>
  <c r="DN64" i="1" s="1"/>
  <c r="DL64" i="1"/>
  <c r="DK64" i="1" s="1"/>
  <c r="DI64" i="1"/>
  <c r="DH64" i="1" s="1"/>
  <c r="DF64" i="1"/>
  <c r="DE64" i="1" s="1"/>
  <c r="DC64" i="1"/>
  <c r="DB64" i="1" s="1"/>
  <c r="CZ64" i="1"/>
  <c r="CY64" i="1"/>
  <c r="CW64" i="1"/>
  <c r="CV64" i="1"/>
  <c r="CT64" i="1"/>
  <c r="CS64" i="1"/>
  <c r="CQ64" i="1"/>
  <c r="CP64" i="1" s="1"/>
  <c r="CN64" i="1"/>
  <c r="CM64" i="1"/>
  <c r="CK64" i="1"/>
  <c r="CJ64" i="1" s="1"/>
  <c r="CH64" i="1"/>
  <c r="CG64" i="1"/>
  <c r="CE64" i="1"/>
  <c r="CD64" i="1" s="1"/>
  <c r="CB64" i="1"/>
  <c r="CA64" i="1" s="1"/>
  <c r="BY64" i="1"/>
  <c r="BX64" i="1" s="1"/>
  <c r="BV64" i="1"/>
  <c r="BU64" i="1" s="1"/>
  <c r="BS64" i="1"/>
  <c r="BR64" i="1" s="1"/>
  <c r="BP64" i="1"/>
  <c r="BO64" i="1" s="1"/>
  <c r="BM64" i="1"/>
  <c r="BL64" i="1" s="1"/>
  <c r="BJ64" i="1"/>
  <c r="BI64" i="1" s="1"/>
  <c r="BG64" i="1"/>
  <c r="BF64" i="1" s="1"/>
  <c r="FT63" i="1"/>
  <c r="FS63" i="1" s="1"/>
  <c r="FQ63" i="1"/>
  <c r="FP63" i="1"/>
  <c r="FN63" i="1"/>
  <c r="FM63" i="1"/>
  <c r="FK63" i="1"/>
  <c r="FJ63" i="1"/>
  <c r="FH63" i="1"/>
  <c r="FG63" i="1" s="1"/>
  <c r="FE63" i="1"/>
  <c r="FD63" i="1"/>
  <c r="FB63" i="1"/>
  <c r="FA63" i="1"/>
  <c r="EY63" i="1"/>
  <c r="EX63" i="1"/>
  <c r="EV63" i="1"/>
  <c r="EU63" i="1" s="1"/>
  <c r="ES63" i="1"/>
  <c r="ER63" i="1" s="1"/>
  <c r="EP63" i="1"/>
  <c r="EO63" i="1" s="1"/>
  <c r="EM63" i="1"/>
  <c r="EL63" i="1"/>
  <c r="EJ63" i="1"/>
  <c r="EI63" i="1"/>
  <c r="EG63" i="1"/>
  <c r="EF63" i="1" s="1"/>
  <c r="ED63" i="1"/>
  <c r="EC63" i="1"/>
  <c r="EA63" i="1"/>
  <c r="DZ63" i="1"/>
  <c r="DX63" i="1"/>
  <c r="DW63" i="1" s="1"/>
  <c r="DU63" i="1"/>
  <c r="DT63" i="1" s="1"/>
  <c r="DR63" i="1"/>
  <c r="DQ63" i="1" s="1"/>
  <c r="DO63" i="1"/>
  <c r="DN63" i="1"/>
  <c r="DL63" i="1"/>
  <c r="DK63" i="1"/>
  <c r="DI63" i="1"/>
  <c r="DH63" i="1" s="1"/>
  <c r="DF63" i="1"/>
  <c r="DE63" i="1" s="1"/>
  <c r="DC63" i="1"/>
  <c r="DB63" i="1"/>
  <c r="CZ63" i="1"/>
  <c r="CY63" i="1" s="1"/>
  <c r="CW63" i="1"/>
  <c r="CV63" i="1"/>
  <c r="CT63" i="1"/>
  <c r="CS63" i="1" s="1"/>
  <c r="CQ63" i="1"/>
  <c r="CP63" i="1"/>
  <c r="CN63" i="1"/>
  <c r="CM63" i="1"/>
  <c r="CK63" i="1"/>
  <c r="CJ63" i="1"/>
  <c r="CH63" i="1"/>
  <c r="CG63" i="1" s="1"/>
  <c r="CE63" i="1"/>
  <c r="CD63" i="1"/>
  <c r="CB63" i="1"/>
  <c r="CA63" i="1" s="1"/>
  <c r="BY63" i="1"/>
  <c r="BX63" i="1"/>
  <c r="BV63" i="1"/>
  <c r="BU63" i="1"/>
  <c r="BS63" i="1"/>
  <c r="BR63" i="1" s="1"/>
  <c r="BP63" i="1"/>
  <c r="BO63" i="1"/>
  <c r="BM63" i="1"/>
  <c r="BL63" i="1" s="1"/>
  <c r="BJ63" i="1"/>
  <c r="BI63" i="1" s="1"/>
  <c r="BG63" i="1"/>
  <c r="BF63" i="1" s="1"/>
  <c r="FT62" i="1"/>
  <c r="FS62" i="1"/>
  <c r="FQ62" i="1"/>
  <c r="FP62" i="1" s="1"/>
  <c r="FN62" i="1"/>
  <c r="FM62" i="1"/>
  <c r="FK62" i="1"/>
  <c r="FJ62" i="1" s="1"/>
  <c r="FH62" i="1"/>
  <c r="FG62" i="1"/>
  <c r="FE62" i="1"/>
  <c r="FD62" i="1"/>
  <c r="FB62" i="1"/>
  <c r="FA62" i="1"/>
  <c r="EY62" i="1"/>
  <c r="EX62" i="1" s="1"/>
  <c r="EV62" i="1"/>
  <c r="EU62" i="1"/>
  <c r="ES62" i="1"/>
  <c r="ER62" i="1" s="1"/>
  <c r="EP62" i="1"/>
  <c r="EO62" i="1"/>
  <c r="EM62" i="1"/>
  <c r="EL62" i="1"/>
  <c r="EJ62" i="1"/>
  <c r="EI62" i="1" s="1"/>
  <c r="EG62" i="1"/>
  <c r="EF62" i="1" s="1"/>
  <c r="ED62" i="1"/>
  <c r="EC62" i="1" s="1"/>
  <c r="EA62" i="1"/>
  <c r="DZ62" i="1" s="1"/>
  <c r="DX62" i="1"/>
  <c r="DW62" i="1" s="1"/>
  <c r="DU62" i="1"/>
  <c r="DT62" i="1"/>
  <c r="DR62" i="1"/>
  <c r="DQ62" i="1"/>
  <c r="DO62" i="1"/>
  <c r="DN62" i="1"/>
  <c r="DL62" i="1"/>
  <c r="DK62" i="1" s="1"/>
  <c r="DI62" i="1"/>
  <c r="DH62" i="1" s="1"/>
  <c r="DF62" i="1"/>
  <c r="DE62" i="1"/>
  <c r="DC62" i="1"/>
  <c r="DB62" i="1"/>
  <c r="CZ62" i="1"/>
  <c r="CY62" i="1" s="1"/>
  <c r="CW62" i="1"/>
  <c r="CV62" i="1" s="1"/>
  <c r="CT62" i="1"/>
  <c r="CS62" i="1" s="1"/>
  <c r="CQ62" i="1"/>
  <c r="CP62" i="1" s="1"/>
  <c r="CN62" i="1"/>
  <c r="CM62" i="1"/>
  <c r="CK62" i="1"/>
  <c r="CJ62" i="1"/>
  <c r="CH62" i="1"/>
  <c r="CG62" i="1" s="1"/>
  <c r="CE62" i="1"/>
  <c r="CD62" i="1" s="1"/>
  <c r="CB62" i="1"/>
  <c r="CA62" i="1"/>
  <c r="BY62" i="1"/>
  <c r="BX62" i="1" s="1"/>
  <c r="BV62" i="1"/>
  <c r="BU62" i="1" s="1"/>
  <c r="BS62" i="1"/>
  <c r="BR62" i="1"/>
  <c r="BP62" i="1"/>
  <c r="BO62" i="1"/>
  <c r="BM62" i="1"/>
  <c r="BL62" i="1"/>
  <c r="BJ62" i="1"/>
  <c r="BI62" i="1" s="1"/>
  <c r="BG62" i="1"/>
  <c r="BF62" i="1" s="1"/>
  <c r="FT61" i="1"/>
  <c r="FS61" i="1"/>
  <c r="FQ61" i="1"/>
  <c r="FP61" i="1"/>
  <c r="FN61" i="1"/>
  <c r="FM61" i="1"/>
  <c r="FK61" i="1"/>
  <c r="FJ61" i="1" s="1"/>
  <c r="FH61" i="1"/>
  <c r="FG61" i="1" s="1"/>
  <c r="FE61" i="1"/>
  <c r="FD61" i="1"/>
  <c r="FB61" i="1"/>
  <c r="FA61" i="1"/>
  <c r="EY61" i="1"/>
  <c r="EX61" i="1" s="1"/>
  <c r="EV61" i="1"/>
  <c r="EU61" i="1" s="1"/>
  <c r="ES61" i="1"/>
  <c r="ER61" i="1"/>
  <c r="EP61" i="1"/>
  <c r="EO61" i="1" s="1"/>
  <c r="EM61" i="1"/>
  <c r="EL61" i="1"/>
  <c r="EJ61" i="1"/>
  <c r="EI61" i="1"/>
  <c r="EG61" i="1"/>
  <c r="EF61" i="1"/>
  <c r="ED61" i="1"/>
  <c r="EC61" i="1" s="1"/>
  <c r="EA61" i="1"/>
  <c r="DZ61" i="1"/>
  <c r="DX61" i="1"/>
  <c r="DW61" i="1" s="1"/>
  <c r="DU61" i="1"/>
  <c r="DT61" i="1" s="1"/>
  <c r="DR61" i="1"/>
  <c r="DQ61" i="1"/>
  <c r="DO61" i="1"/>
  <c r="DN61" i="1"/>
  <c r="DL61" i="1"/>
  <c r="DK61" i="1"/>
  <c r="DI61" i="1"/>
  <c r="DH61" i="1" s="1"/>
  <c r="DF61" i="1"/>
  <c r="DE61" i="1" s="1"/>
  <c r="DC61" i="1"/>
  <c r="DB61" i="1"/>
  <c r="CZ61" i="1"/>
  <c r="CY61" i="1"/>
  <c r="CW61" i="1"/>
  <c r="CV61" i="1" s="1"/>
  <c r="CT61" i="1"/>
  <c r="CS61" i="1"/>
  <c r="CQ61" i="1"/>
  <c r="CP61" i="1"/>
  <c r="CN61" i="1"/>
  <c r="CM61" i="1" s="1"/>
  <c r="CK61" i="1"/>
  <c r="CJ61" i="1"/>
  <c r="CH61" i="1"/>
  <c r="CG61" i="1"/>
  <c r="CE61" i="1"/>
  <c r="CD61" i="1" s="1"/>
  <c r="CB61" i="1"/>
  <c r="CA61" i="1"/>
  <c r="BY61" i="1"/>
  <c r="BX61" i="1" s="1"/>
  <c r="BV61" i="1"/>
  <c r="BU61" i="1" s="1"/>
  <c r="BS61" i="1"/>
  <c r="BR61" i="1" s="1"/>
  <c r="BP61" i="1"/>
  <c r="BO61" i="1"/>
  <c r="BM61" i="1"/>
  <c r="BL61" i="1"/>
  <c r="BJ61" i="1"/>
  <c r="BI61" i="1" s="1"/>
  <c r="BG61" i="1"/>
  <c r="BF61" i="1"/>
  <c r="FT60" i="1"/>
  <c r="FS60" i="1" s="1"/>
  <c r="FQ60" i="1"/>
  <c r="FP60" i="1"/>
  <c r="FN60" i="1"/>
  <c r="FM60" i="1"/>
  <c r="FK60" i="1"/>
  <c r="FJ60" i="1"/>
  <c r="FH60" i="1"/>
  <c r="FG60" i="1"/>
  <c r="FE60" i="1"/>
  <c r="FD60" i="1" s="1"/>
  <c r="FB60" i="1"/>
  <c r="FA60" i="1" s="1"/>
  <c r="EY60" i="1"/>
  <c r="EX60" i="1"/>
  <c r="EV60" i="1"/>
  <c r="EU60" i="1" s="1"/>
  <c r="ES60" i="1"/>
  <c r="ER60" i="1"/>
  <c r="EP60" i="1"/>
  <c r="EO60" i="1" s="1"/>
  <c r="EM60" i="1"/>
  <c r="EL60" i="1" s="1"/>
  <c r="EJ60" i="1"/>
  <c r="EI60" i="1"/>
  <c r="EG60" i="1"/>
  <c r="EF60" i="1"/>
  <c r="ED60" i="1"/>
  <c r="EC60" i="1" s="1"/>
  <c r="EA60" i="1"/>
  <c r="DZ60" i="1"/>
  <c r="DX60" i="1"/>
  <c r="DW60" i="1" s="1"/>
  <c r="DU60" i="1"/>
  <c r="DT60" i="1" s="1"/>
  <c r="DR60" i="1"/>
  <c r="DQ60" i="1"/>
  <c r="DO60" i="1"/>
  <c r="DN60" i="1"/>
  <c r="DL60" i="1"/>
  <c r="DK60" i="1"/>
  <c r="DI60" i="1"/>
  <c r="DH60" i="1" s="1"/>
  <c r="DF60" i="1"/>
  <c r="DE60" i="1"/>
  <c r="DC60" i="1"/>
  <c r="DB60" i="1" s="1"/>
  <c r="CZ60" i="1"/>
  <c r="CY60" i="1" s="1"/>
  <c r="CW60" i="1"/>
  <c r="CV60" i="1"/>
  <c r="CT60" i="1"/>
  <c r="CS60" i="1" s="1"/>
  <c r="CQ60" i="1"/>
  <c r="CP60" i="1" s="1"/>
  <c r="CN60" i="1"/>
  <c r="CM60" i="1"/>
  <c r="CK60" i="1"/>
  <c r="CJ60" i="1" s="1"/>
  <c r="CH60" i="1"/>
  <c r="CG60" i="1"/>
  <c r="CE60" i="1"/>
  <c r="CD60" i="1"/>
  <c r="CB60" i="1"/>
  <c r="CA60" i="1"/>
  <c r="BY60" i="1"/>
  <c r="BX60" i="1"/>
  <c r="BV60" i="1"/>
  <c r="BU60" i="1" s="1"/>
  <c r="BS60" i="1"/>
  <c r="BR60" i="1" s="1"/>
  <c r="BP60" i="1"/>
  <c r="BO60" i="1" s="1"/>
  <c r="BM60" i="1"/>
  <c r="BL60" i="1"/>
  <c r="BJ60" i="1"/>
  <c r="BI60" i="1"/>
  <c r="BG60" i="1"/>
  <c r="BF60" i="1" s="1"/>
  <c r="FT59" i="1"/>
  <c r="FS59" i="1" s="1"/>
  <c r="FQ59" i="1"/>
  <c r="FP59" i="1" s="1"/>
  <c r="FN59" i="1"/>
  <c r="FM59" i="1"/>
  <c r="FK59" i="1"/>
  <c r="FJ59" i="1"/>
  <c r="FH59" i="1"/>
  <c r="FG59" i="1" s="1"/>
  <c r="FE59" i="1"/>
  <c r="FD59" i="1"/>
  <c r="FB59" i="1"/>
  <c r="FA59" i="1" s="1"/>
  <c r="EY59" i="1"/>
  <c r="EX59" i="1" s="1"/>
  <c r="EV59" i="1"/>
  <c r="EU59" i="1"/>
  <c r="ES59" i="1"/>
  <c r="ER59" i="1" s="1"/>
  <c r="EP59" i="1"/>
  <c r="EO59" i="1"/>
  <c r="EM59" i="1"/>
  <c r="EL59" i="1"/>
  <c r="EJ59" i="1"/>
  <c r="EI59" i="1" s="1"/>
  <c r="EG59" i="1"/>
  <c r="EF59" i="1"/>
  <c r="ED59" i="1"/>
  <c r="EC59" i="1"/>
  <c r="EA59" i="1"/>
  <c r="DZ59" i="1"/>
  <c r="DX59" i="1"/>
  <c r="DW59" i="1"/>
  <c r="DU59" i="1"/>
  <c r="DT59" i="1" s="1"/>
  <c r="DR59" i="1"/>
  <c r="DQ59" i="1" s="1"/>
  <c r="DO59" i="1"/>
  <c r="DN59" i="1"/>
  <c r="DL59" i="1"/>
  <c r="DK59" i="1"/>
  <c r="DI59" i="1"/>
  <c r="DH59" i="1" s="1"/>
  <c r="DF59" i="1"/>
  <c r="DE59" i="1" s="1"/>
  <c r="DC59" i="1"/>
  <c r="DB59" i="1" s="1"/>
  <c r="CZ59" i="1"/>
  <c r="CY59" i="1" s="1"/>
  <c r="CW59" i="1"/>
  <c r="CV59" i="1" s="1"/>
  <c r="CT59" i="1"/>
  <c r="CS59" i="1"/>
  <c r="CQ59" i="1"/>
  <c r="CP59" i="1" s="1"/>
  <c r="CN59" i="1"/>
  <c r="CM59" i="1" s="1"/>
  <c r="CK59" i="1"/>
  <c r="CJ59" i="1"/>
  <c r="CH59" i="1"/>
  <c r="CG59" i="1" s="1"/>
  <c r="CE59" i="1"/>
  <c r="CD59" i="1"/>
  <c r="CB59" i="1"/>
  <c r="CA59" i="1"/>
  <c r="BY59" i="1"/>
  <c r="BX59" i="1"/>
  <c r="BV59" i="1"/>
  <c r="BU59" i="1" s="1"/>
  <c r="BS59" i="1"/>
  <c r="BR59" i="1" s="1"/>
  <c r="BP59" i="1"/>
  <c r="BO59" i="1" s="1"/>
  <c r="BM59" i="1"/>
  <c r="BL59" i="1" s="1"/>
  <c r="BJ59" i="1"/>
  <c r="BI59" i="1"/>
  <c r="BG59" i="1"/>
  <c r="BF59" i="1" s="1"/>
  <c r="AT59" i="1"/>
  <c r="FT58" i="1"/>
  <c r="FS58" i="1" s="1"/>
  <c r="FQ58" i="1"/>
  <c r="FP58" i="1" s="1"/>
  <c r="FN58" i="1"/>
  <c r="FM58" i="1"/>
  <c r="FK58" i="1"/>
  <c r="FJ58" i="1"/>
  <c r="FH58" i="1"/>
  <c r="FG58" i="1"/>
  <c r="FE58" i="1"/>
  <c r="FD58" i="1" s="1"/>
  <c r="FB58" i="1"/>
  <c r="FA58" i="1" s="1"/>
  <c r="EY58" i="1"/>
  <c r="EX58" i="1" s="1"/>
  <c r="EV58" i="1"/>
  <c r="EU58" i="1" s="1"/>
  <c r="ES58" i="1"/>
  <c r="ER58" i="1"/>
  <c r="EP58" i="1"/>
  <c r="EO58" i="1"/>
  <c r="EM58" i="1"/>
  <c r="EL58" i="1"/>
  <c r="EJ58" i="1"/>
  <c r="EI58" i="1"/>
  <c r="EG58" i="1"/>
  <c r="EF58" i="1" s="1"/>
  <c r="ED58" i="1"/>
  <c r="EC58" i="1"/>
  <c r="EA58" i="1"/>
  <c r="DZ58" i="1"/>
  <c r="DX58" i="1"/>
  <c r="DW58" i="1"/>
  <c r="DU58" i="1"/>
  <c r="DT58" i="1" s="1"/>
  <c r="DR58" i="1"/>
  <c r="DQ58" i="1" s="1"/>
  <c r="DO58" i="1"/>
  <c r="DN58" i="1" s="1"/>
  <c r="DL58" i="1"/>
  <c r="DK58" i="1" s="1"/>
  <c r="DI58" i="1"/>
  <c r="DH58" i="1"/>
  <c r="DF58" i="1"/>
  <c r="DE58" i="1" s="1"/>
  <c r="DC58" i="1"/>
  <c r="DB58" i="1"/>
  <c r="CZ58" i="1"/>
  <c r="CY58" i="1" s="1"/>
  <c r="CW58" i="1"/>
  <c r="CV58" i="1" s="1"/>
  <c r="CT58" i="1"/>
  <c r="CS58" i="1" s="1"/>
  <c r="CQ58" i="1"/>
  <c r="CP58" i="1"/>
  <c r="CN58" i="1"/>
  <c r="CM58" i="1" s="1"/>
  <c r="CK58" i="1"/>
  <c r="CJ58" i="1"/>
  <c r="CH58" i="1"/>
  <c r="CG58" i="1" s="1"/>
  <c r="CE58" i="1"/>
  <c r="CD58" i="1" s="1"/>
  <c r="CB58" i="1"/>
  <c r="CA58" i="1"/>
  <c r="BY58" i="1"/>
  <c r="BX58" i="1"/>
  <c r="BV58" i="1"/>
  <c r="BU58" i="1"/>
  <c r="BS58" i="1"/>
  <c r="BR58" i="1" s="1"/>
  <c r="BP58" i="1"/>
  <c r="BO58" i="1"/>
  <c r="BM58" i="1"/>
  <c r="BL58" i="1" s="1"/>
  <c r="BJ58" i="1"/>
  <c r="BI58" i="1" s="1"/>
  <c r="BG58" i="1"/>
  <c r="BF58" i="1"/>
  <c r="AM58" i="1"/>
  <c r="FT57" i="1"/>
  <c r="FS57" i="1" s="1"/>
  <c r="FQ57" i="1"/>
  <c r="FP57" i="1" s="1"/>
  <c r="FN57" i="1"/>
  <c r="FM57" i="1" s="1"/>
  <c r="FK57" i="1"/>
  <c r="FJ57" i="1" s="1"/>
  <c r="FH57" i="1"/>
  <c r="FG57" i="1"/>
  <c r="FE57" i="1"/>
  <c r="FD57" i="1"/>
  <c r="FB57" i="1"/>
  <c r="FA57" i="1" s="1"/>
  <c r="EY57" i="1"/>
  <c r="EX57" i="1"/>
  <c r="EV57" i="1"/>
  <c r="EU57" i="1" s="1"/>
  <c r="ES57" i="1"/>
  <c r="ER57" i="1" s="1"/>
  <c r="EP57" i="1"/>
  <c r="EO57" i="1"/>
  <c r="EM57" i="1"/>
  <c r="EL57" i="1"/>
  <c r="EJ57" i="1"/>
  <c r="EI57" i="1" s="1"/>
  <c r="EG57" i="1"/>
  <c r="EF57" i="1" s="1"/>
  <c r="ED57" i="1"/>
  <c r="EC57" i="1" s="1"/>
  <c r="EA57" i="1"/>
  <c r="DZ57" i="1"/>
  <c r="DX57" i="1"/>
  <c r="DW57" i="1"/>
  <c r="DU57" i="1"/>
  <c r="DT57" i="1" s="1"/>
  <c r="DR57" i="1"/>
  <c r="DQ57" i="1"/>
  <c r="DO57" i="1"/>
  <c r="DN57" i="1"/>
  <c r="DL57" i="1"/>
  <c r="DK57" i="1" s="1"/>
  <c r="DI57" i="1"/>
  <c r="DH57" i="1" s="1"/>
  <c r="DF57" i="1"/>
  <c r="DE57" i="1"/>
  <c r="DC57" i="1"/>
  <c r="DB57" i="1"/>
  <c r="CZ57" i="1"/>
  <c r="CY57" i="1" s="1"/>
  <c r="CW57" i="1"/>
  <c r="CV57" i="1"/>
  <c r="CT57" i="1"/>
  <c r="CS57" i="1" s="1"/>
  <c r="CQ57" i="1"/>
  <c r="CP57" i="1" s="1"/>
  <c r="CN57" i="1"/>
  <c r="CM57" i="1"/>
  <c r="CK57" i="1"/>
  <c r="CJ57" i="1" s="1"/>
  <c r="CH57" i="1"/>
  <c r="CG57" i="1"/>
  <c r="CE57" i="1"/>
  <c r="CD57" i="1" s="1"/>
  <c r="CB57" i="1"/>
  <c r="CA57" i="1" s="1"/>
  <c r="BY57" i="1"/>
  <c r="BX57" i="1"/>
  <c r="BV57" i="1"/>
  <c r="BU57" i="1"/>
  <c r="BS57" i="1"/>
  <c r="BR57" i="1"/>
  <c r="BP57" i="1"/>
  <c r="BO57" i="1"/>
  <c r="BM57" i="1"/>
  <c r="BL57" i="1"/>
  <c r="BJ57" i="1"/>
  <c r="BI57" i="1" s="1"/>
  <c r="BG57" i="1"/>
  <c r="BF57" i="1"/>
  <c r="FT56" i="1"/>
  <c r="FS56" i="1"/>
  <c r="FQ56" i="1"/>
  <c r="FP56" i="1" s="1"/>
  <c r="FN56" i="1"/>
  <c r="FM56" i="1"/>
  <c r="FK56" i="1"/>
  <c r="FJ56" i="1" s="1"/>
  <c r="FH56" i="1"/>
  <c r="FG56" i="1" s="1"/>
  <c r="FE56" i="1"/>
  <c r="FD56" i="1"/>
  <c r="FB56" i="1"/>
  <c r="FA56" i="1" s="1"/>
  <c r="EY56" i="1"/>
  <c r="EX56" i="1"/>
  <c r="EV56" i="1"/>
  <c r="EU56" i="1" s="1"/>
  <c r="ES56" i="1"/>
  <c r="ER56" i="1" s="1"/>
  <c r="EP56" i="1"/>
  <c r="EO56" i="1" s="1"/>
  <c r="EM56" i="1"/>
  <c r="EL56" i="1" s="1"/>
  <c r="EJ56" i="1"/>
  <c r="EI56" i="1"/>
  <c r="EG56" i="1"/>
  <c r="EF56" i="1"/>
  <c r="ED56" i="1"/>
  <c r="EC56" i="1"/>
  <c r="EA56" i="1"/>
  <c r="DZ56" i="1" s="1"/>
  <c r="DX56" i="1"/>
  <c r="DW56" i="1" s="1"/>
  <c r="DU56" i="1"/>
  <c r="DT56" i="1"/>
  <c r="DR56" i="1"/>
  <c r="DQ56" i="1"/>
  <c r="DO56" i="1"/>
  <c r="DN56" i="1" s="1"/>
  <c r="DL56" i="1"/>
  <c r="DK56" i="1" s="1"/>
  <c r="DI56" i="1"/>
  <c r="DH56" i="1" s="1"/>
  <c r="DF56" i="1"/>
  <c r="DE56" i="1" s="1"/>
  <c r="DC56" i="1"/>
  <c r="DB56" i="1" s="1"/>
  <c r="CZ56" i="1"/>
  <c r="CY56" i="1" s="1"/>
  <c r="CW56" i="1"/>
  <c r="CV56" i="1" s="1"/>
  <c r="CT56" i="1"/>
  <c r="CS56" i="1"/>
  <c r="CQ56" i="1"/>
  <c r="CP56" i="1" s="1"/>
  <c r="CN56" i="1"/>
  <c r="CM56" i="1"/>
  <c r="CK56" i="1"/>
  <c r="CJ56" i="1"/>
  <c r="CH56" i="1"/>
  <c r="CG56" i="1" s="1"/>
  <c r="CE56" i="1"/>
  <c r="CD56" i="1"/>
  <c r="CB56" i="1"/>
  <c r="CA56" i="1" s="1"/>
  <c r="BY56" i="1"/>
  <c r="BX56" i="1" s="1"/>
  <c r="BV56" i="1"/>
  <c r="BU56" i="1"/>
  <c r="BS56" i="1"/>
  <c r="BR56" i="1"/>
  <c r="BP56" i="1"/>
  <c r="BO56" i="1"/>
  <c r="BM56" i="1"/>
  <c r="BL56" i="1" s="1"/>
  <c r="BJ56" i="1"/>
  <c r="BI56" i="1"/>
  <c r="BG56" i="1"/>
  <c r="BF56" i="1" s="1"/>
  <c r="FT55" i="1"/>
  <c r="FS55" i="1" s="1"/>
  <c r="FQ55" i="1"/>
  <c r="FP55" i="1"/>
  <c r="FN55" i="1"/>
  <c r="FM55" i="1" s="1"/>
  <c r="FK55" i="1"/>
  <c r="FJ55" i="1" s="1"/>
  <c r="FH55" i="1"/>
  <c r="FG55" i="1" s="1"/>
  <c r="FE55" i="1"/>
  <c r="FD55" i="1" s="1"/>
  <c r="FB55" i="1"/>
  <c r="FA55" i="1" s="1"/>
  <c r="EY55" i="1"/>
  <c r="EX55" i="1"/>
  <c r="EV55" i="1"/>
  <c r="EU55" i="1"/>
  <c r="ES55" i="1"/>
  <c r="ER55" i="1"/>
  <c r="EP55" i="1"/>
  <c r="EO55" i="1" s="1"/>
  <c r="EM55" i="1"/>
  <c r="EL55" i="1"/>
  <c r="EJ55" i="1"/>
  <c r="EI55" i="1"/>
  <c r="EG55" i="1"/>
  <c r="EF55" i="1" s="1"/>
  <c r="ED55" i="1"/>
  <c r="EC55" i="1"/>
  <c r="EA55" i="1"/>
  <c r="DZ55" i="1"/>
  <c r="DX55" i="1"/>
  <c r="DW55" i="1" s="1"/>
  <c r="DU55" i="1"/>
  <c r="DT55" i="1" s="1"/>
  <c r="DR55" i="1"/>
  <c r="DQ55" i="1" s="1"/>
  <c r="DO55" i="1"/>
  <c r="DN55" i="1"/>
  <c r="DL55" i="1"/>
  <c r="DK55" i="1"/>
  <c r="DI55" i="1"/>
  <c r="DH55" i="1" s="1"/>
  <c r="DF55" i="1"/>
  <c r="DE55" i="1" s="1"/>
  <c r="DC55" i="1"/>
  <c r="DB55" i="1"/>
  <c r="CZ55" i="1"/>
  <c r="CY55" i="1" s="1"/>
  <c r="CW55" i="1"/>
  <c r="CV55" i="1"/>
  <c r="CT55" i="1"/>
  <c r="CS55" i="1" s="1"/>
  <c r="CQ55" i="1"/>
  <c r="CP55" i="1" s="1"/>
  <c r="CN55" i="1"/>
  <c r="CM55" i="1" s="1"/>
  <c r="CK55" i="1"/>
  <c r="CJ55" i="1" s="1"/>
  <c r="CH55" i="1"/>
  <c r="CG55" i="1"/>
  <c r="CE55" i="1"/>
  <c r="CD55" i="1" s="1"/>
  <c r="CB55" i="1"/>
  <c r="CA55" i="1" s="1"/>
  <c r="BY55" i="1"/>
  <c r="BX55" i="1"/>
  <c r="BV55" i="1"/>
  <c r="BU55" i="1" s="1"/>
  <c r="BS55" i="1"/>
  <c r="BR55" i="1"/>
  <c r="BP55" i="1"/>
  <c r="BO55" i="1" s="1"/>
  <c r="BM55" i="1"/>
  <c r="BL55" i="1"/>
  <c r="BJ55" i="1"/>
  <c r="BI55" i="1"/>
  <c r="BG55" i="1"/>
  <c r="BF55" i="1" s="1"/>
  <c r="FT54" i="1"/>
  <c r="FS54" i="1" s="1"/>
  <c r="FQ54" i="1"/>
  <c r="FP54" i="1"/>
  <c r="FN54" i="1"/>
  <c r="FM54" i="1"/>
  <c r="FK54" i="1"/>
  <c r="FJ54" i="1"/>
  <c r="FH54" i="1"/>
  <c r="FG54" i="1" s="1"/>
  <c r="FE54" i="1"/>
  <c r="FD54" i="1" s="1"/>
  <c r="FB54" i="1"/>
  <c r="FA54" i="1"/>
  <c r="EY54" i="1"/>
  <c r="EX54" i="1" s="1"/>
  <c r="EV54" i="1"/>
  <c r="EU54" i="1"/>
  <c r="ES54" i="1"/>
  <c r="ER54" i="1"/>
  <c r="EP54" i="1"/>
  <c r="EO54" i="1"/>
  <c r="EM54" i="1"/>
  <c r="EL54" i="1" s="1"/>
  <c r="EJ54" i="1"/>
  <c r="EI54" i="1" s="1"/>
  <c r="EG54" i="1"/>
  <c r="EF54" i="1"/>
  <c r="ED54" i="1"/>
  <c r="EC54" i="1"/>
  <c r="EA54" i="1"/>
  <c r="DZ54" i="1"/>
  <c r="DX54" i="1"/>
  <c r="DW54" i="1"/>
  <c r="DU54" i="1"/>
  <c r="DT54" i="1" s="1"/>
  <c r="DR54" i="1"/>
  <c r="DQ54" i="1"/>
  <c r="DO54" i="1"/>
  <c r="DN54" i="1"/>
  <c r="DL54" i="1"/>
  <c r="DK54" i="1" s="1"/>
  <c r="DI54" i="1"/>
  <c r="DH54" i="1" s="1"/>
  <c r="DF54" i="1"/>
  <c r="DE54" i="1" s="1"/>
  <c r="DC54" i="1"/>
  <c r="DB54" i="1" s="1"/>
  <c r="CZ54" i="1"/>
  <c r="CY54" i="1"/>
  <c r="CW54" i="1"/>
  <c r="CV54" i="1" s="1"/>
  <c r="CT54" i="1"/>
  <c r="CS54" i="1" s="1"/>
  <c r="CQ54" i="1"/>
  <c r="CP54" i="1"/>
  <c r="CN54" i="1"/>
  <c r="CM54" i="1" s="1"/>
  <c r="CK54" i="1"/>
  <c r="CJ54" i="1" s="1"/>
  <c r="CH54" i="1"/>
  <c r="CG54" i="1" s="1"/>
  <c r="CE54" i="1"/>
  <c r="CD54" i="1"/>
  <c r="CB54" i="1"/>
  <c r="CA54" i="1"/>
  <c r="BY54" i="1"/>
  <c r="BX54" i="1" s="1"/>
  <c r="BV54" i="1"/>
  <c r="BU54" i="1"/>
  <c r="BS54" i="1"/>
  <c r="BR54" i="1" s="1"/>
  <c r="BP54" i="1"/>
  <c r="BO54" i="1"/>
  <c r="BM54" i="1"/>
  <c r="BL54" i="1" s="1"/>
  <c r="BJ54" i="1"/>
  <c r="BI54" i="1" s="1"/>
  <c r="BG54" i="1"/>
  <c r="BF54" i="1" s="1"/>
  <c r="FT53" i="1"/>
  <c r="FS53" i="1" s="1"/>
  <c r="FQ53" i="1"/>
  <c r="FP53" i="1" s="1"/>
  <c r="FN53" i="1"/>
  <c r="FM53" i="1" s="1"/>
  <c r="FK53" i="1"/>
  <c r="FJ53" i="1" s="1"/>
  <c r="FH53" i="1"/>
  <c r="FG53" i="1"/>
  <c r="FE53" i="1"/>
  <c r="FD53" i="1" s="1"/>
  <c r="FB53" i="1"/>
  <c r="FA53" i="1" s="1"/>
  <c r="EY53" i="1"/>
  <c r="EX53" i="1"/>
  <c r="EV53" i="1"/>
  <c r="EU53" i="1"/>
  <c r="ES53" i="1"/>
  <c r="ER53" i="1"/>
  <c r="EP53" i="1"/>
  <c r="EO53" i="1" s="1"/>
  <c r="EM53" i="1"/>
  <c r="EL53" i="1"/>
  <c r="EJ53" i="1"/>
  <c r="EI53" i="1" s="1"/>
  <c r="EG53" i="1"/>
  <c r="EF53" i="1"/>
  <c r="ED53" i="1"/>
  <c r="EC53" i="1" s="1"/>
  <c r="EA53" i="1"/>
  <c r="DZ53" i="1" s="1"/>
  <c r="DX53" i="1"/>
  <c r="DW53" i="1"/>
  <c r="DU53" i="1"/>
  <c r="DT53" i="1" s="1"/>
  <c r="DR53" i="1"/>
  <c r="DQ53" i="1" s="1"/>
  <c r="DO53" i="1"/>
  <c r="DN53" i="1" s="1"/>
  <c r="DL53" i="1"/>
  <c r="DK53" i="1"/>
  <c r="DI53" i="1"/>
  <c r="DH53" i="1"/>
  <c r="DF53" i="1"/>
  <c r="DE53" i="1" s="1"/>
  <c r="DC53" i="1"/>
  <c r="DB53" i="1"/>
  <c r="CZ53" i="1"/>
  <c r="CY53" i="1" s="1"/>
  <c r="CW53" i="1"/>
  <c r="CV53" i="1"/>
  <c r="CT53" i="1"/>
  <c r="CS53" i="1"/>
  <c r="CQ53" i="1"/>
  <c r="CP53" i="1" s="1"/>
  <c r="CN53" i="1"/>
  <c r="CM53" i="1"/>
  <c r="CK53" i="1"/>
  <c r="CJ53" i="1" s="1"/>
  <c r="CH53" i="1"/>
  <c r="CG53" i="1" s="1"/>
  <c r="CE53" i="1"/>
  <c r="CD53" i="1" s="1"/>
  <c r="CB53" i="1"/>
  <c r="CA53" i="1" s="1"/>
  <c r="BY53" i="1"/>
  <c r="BX53" i="1"/>
  <c r="BV53" i="1"/>
  <c r="BU53" i="1"/>
  <c r="BS53" i="1"/>
  <c r="BR53" i="1"/>
  <c r="BP53" i="1"/>
  <c r="BO53" i="1" s="1"/>
  <c r="BM53" i="1"/>
  <c r="BL53" i="1" s="1"/>
  <c r="BJ53" i="1"/>
  <c r="BI53" i="1"/>
  <c r="BG53" i="1"/>
  <c r="BF53" i="1"/>
  <c r="FT52" i="1"/>
  <c r="FS52" i="1"/>
  <c r="FQ52" i="1"/>
  <c r="FP52" i="1" s="1"/>
  <c r="FN52" i="1"/>
  <c r="FM52" i="1"/>
  <c r="FK52" i="1"/>
  <c r="FJ52" i="1"/>
  <c r="FH52" i="1"/>
  <c r="FG52" i="1"/>
  <c r="FE52" i="1"/>
  <c r="FD52" i="1" s="1"/>
  <c r="FB52" i="1"/>
  <c r="FA52" i="1" s="1"/>
  <c r="EY52" i="1"/>
  <c r="EX52" i="1" s="1"/>
  <c r="EV52" i="1"/>
  <c r="EU52" i="1" s="1"/>
  <c r="ES52" i="1"/>
  <c r="ER52" i="1" s="1"/>
  <c r="EP52" i="1"/>
  <c r="EO52" i="1"/>
  <c r="EM52" i="1"/>
  <c r="EL52" i="1" s="1"/>
  <c r="EJ52" i="1"/>
  <c r="EI52" i="1"/>
  <c r="EG52" i="1"/>
  <c r="EF52" i="1" s="1"/>
  <c r="ED52" i="1"/>
  <c r="EC52" i="1" s="1"/>
  <c r="EA52" i="1"/>
  <c r="DZ52" i="1"/>
  <c r="DX52" i="1"/>
  <c r="DW52" i="1" s="1"/>
  <c r="DU52" i="1"/>
  <c r="DT52" i="1" s="1"/>
  <c r="DR52" i="1"/>
  <c r="DQ52" i="1"/>
  <c r="DO52" i="1"/>
  <c r="DN52" i="1" s="1"/>
  <c r="DL52" i="1"/>
  <c r="DK52" i="1"/>
  <c r="DI52" i="1"/>
  <c r="DH52" i="1" s="1"/>
  <c r="DF52" i="1"/>
  <c r="DE52" i="1" s="1"/>
  <c r="DC52" i="1"/>
  <c r="DB52" i="1" s="1"/>
  <c r="CZ52" i="1"/>
  <c r="CY52" i="1"/>
  <c r="CW52" i="1"/>
  <c r="CV52" i="1"/>
  <c r="CT52" i="1"/>
  <c r="CS52" i="1"/>
  <c r="CQ52" i="1"/>
  <c r="CP52" i="1" s="1"/>
  <c r="CN52" i="1"/>
  <c r="CM52" i="1"/>
  <c r="CK52" i="1"/>
  <c r="CJ52" i="1" s="1"/>
  <c r="CH52" i="1"/>
  <c r="CG52" i="1"/>
  <c r="CE52" i="1"/>
  <c r="CD52" i="1" s="1"/>
  <c r="CB52" i="1"/>
  <c r="CA52" i="1"/>
  <c r="BY52" i="1"/>
  <c r="BX52" i="1" s="1"/>
  <c r="BV52" i="1"/>
  <c r="BU52" i="1" s="1"/>
  <c r="BS52" i="1"/>
  <c r="BR52" i="1"/>
  <c r="BP52" i="1"/>
  <c r="BO52" i="1" s="1"/>
  <c r="BM52" i="1"/>
  <c r="BL52" i="1"/>
  <c r="BJ52" i="1"/>
  <c r="BI52" i="1"/>
  <c r="BG52" i="1"/>
  <c r="BF52" i="1" s="1"/>
  <c r="FT51" i="1"/>
  <c r="FS51" i="1"/>
  <c r="FQ51" i="1"/>
  <c r="FP51" i="1" s="1"/>
  <c r="FN51" i="1"/>
  <c r="FM51" i="1" s="1"/>
  <c r="FK51" i="1"/>
  <c r="FJ51" i="1" s="1"/>
  <c r="FH51" i="1"/>
  <c r="FG51" i="1" s="1"/>
  <c r="FE51" i="1"/>
  <c r="FD51" i="1"/>
  <c r="FB51" i="1"/>
  <c r="FA51" i="1" s="1"/>
  <c r="EY51" i="1"/>
  <c r="EX51" i="1"/>
  <c r="EV51" i="1"/>
  <c r="EU51" i="1"/>
  <c r="ES51" i="1"/>
  <c r="ER51" i="1"/>
  <c r="EP51" i="1"/>
  <c r="EO51" i="1" s="1"/>
  <c r="EM51" i="1"/>
  <c r="EL51" i="1" s="1"/>
  <c r="EJ51" i="1"/>
  <c r="EI51" i="1" s="1"/>
  <c r="EG51" i="1"/>
  <c r="EF51" i="1"/>
  <c r="ED51" i="1"/>
  <c r="EC51" i="1" s="1"/>
  <c r="EA51" i="1"/>
  <c r="DZ51" i="1" s="1"/>
  <c r="DX51" i="1"/>
  <c r="DW51" i="1" s="1"/>
  <c r="DU51" i="1"/>
  <c r="DT51" i="1" s="1"/>
  <c r="DR51" i="1"/>
  <c r="DQ51" i="1"/>
  <c r="DO51" i="1"/>
  <c r="DN51" i="1" s="1"/>
  <c r="DL51" i="1"/>
  <c r="DK51" i="1"/>
  <c r="DI51" i="1"/>
  <c r="DH51" i="1" s="1"/>
  <c r="DF51" i="1"/>
  <c r="DE51" i="1" s="1"/>
  <c r="DC51" i="1"/>
  <c r="DB51" i="1"/>
  <c r="CZ51" i="1"/>
  <c r="CY51" i="1" s="1"/>
  <c r="CW51" i="1"/>
  <c r="CV51" i="1"/>
  <c r="CT51" i="1"/>
  <c r="CS51" i="1"/>
  <c r="CQ51" i="1"/>
  <c r="CP51" i="1" s="1"/>
  <c r="CN51" i="1"/>
  <c r="CM51" i="1" s="1"/>
  <c r="CK51" i="1"/>
  <c r="CJ51" i="1"/>
  <c r="CH51" i="1"/>
  <c r="CG51" i="1" s="1"/>
  <c r="CE51" i="1"/>
  <c r="CD51" i="1"/>
  <c r="CB51" i="1"/>
  <c r="CA51" i="1" s="1"/>
  <c r="BY51" i="1"/>
  <c r="BX51" i="1"/>
  <c r="BV51" i="1"/>
  <c r="BU51" i="1" s="1"/>
  <c r="BS51" i="1"/>
  <c r="BR51" i="1" s="1"/>
  <c r="BP51" i="1"/>
  <c r="BO51" i="1"/>
  <c r="BM51" i="1"/>
  <c r="BL51" i="1" s="1"/>
  <c r="BJ51" i="1"/>
  <c r="BI51" i="1" s="1"/>
  <c r="BG51" i="1"/>
  <c r="BF51" i="1"/>
  <c r="FT50" i="1"/>
  <c r="FS50" i="1" s="1"/>
  <c r="FQ50" i="1"/>
  <c r="FP50" i="1"/>
  <c r="FN50" i="1"/>
  <c r="FM50" i="1"/>
  <c r="FK50" i="1"/>
  <c r="FJ50" i="1"/>
  <c r="FH50" i="1"/>
  <c r="FG50" i="1" s="1"/>
  <c r="FE50" i="1"/>
  <c r="FD50" i="1" s="1"/>
  <c r="FB50" i="1"/>
  <c r="FA50" i="1"/>
  <c r="EY50" i="1"/>
  <c r="EX50" i="1"/>
  <c r="EV50" i="1"/>
  <c r="EU50" i="1" s="1"/>
  <c r="ES50" i="1"/>
  <c r="ER50" i="1" s="1"/>
  <c r="EP50" i="1"/>
  <c r="EO50" i="1" s="1"/>
  <c r="EM50" i="1"/>
  <c r="EL50" i="1" s="1"/>
  <c r="EJ50" i="1"/>
  <c r="EI50" i="1"/>
  <c r="EG50" i="1"/>
  <c r="EF50" i="1" s="1"/>
  <c r="ED50" i="1"/>
  <c r="EC50" i="1"/>
  <c r="EA50" i="1"/>
  <c r="DZ50" i="1" s="1"/>
  <c r="DX50" i="1"/>
  <c r="DW50" i="1"/>
  <c r="DU50" i="1"/>
  <c r="DT50" i="1" s="1"/>
  <c r="DR50" i="1"/>
  <c r="DQ50" i="1" s="1"/>
  <c r="DO50" i="1"/>
  <c r="DN50" i="1"/>
  <c r="DL50" i="1"/>
  <c r="DK50" i="1"/>
  <c r="DI50" i="1"/>
  <c r="DH50" i="1"/>
  <c r="DF50" i="1"/>
  <c r="DE50" i="1" s="1"/>
  <c r="DC50" i="1"/>
  <c r="DB50" i="1" s="1"/>
  <c r="CZ50" i="1"/>
  <c r="CY50" i="1" s="1"/>
  <c r="CW50" i="1"/>
  <c r="CV50" i="1"/>
  <c r="CT50" i="1"/>
  <c r="CS50" i="1" s="1"/>
  <c r="CQ50" i="1"/>
  <c r="CP50" i="1"/>
  <c r="CN50" i="1"/>
  <c r="CM50" i="1" s="1"/>
  <c r="CK50" i="1"/>
  <c r="CJ50" i="1" s="1"/>
  <c r="CH50" i="1"/>
  <c r="CG50" i="1" s="1"/>
  <c r="CE50" i="1"/>
  <c r="CD50" i="1" s="1"/>
  <c r="CB50" i="1"/>
  <c r="CA50" i="1"/>
  <c r="BY50" i="1"/>
  <c r="BX50" i="1"/>
  <c r="BV50" i="1"/>
  <c r="BU50" i="1"/>
  <c r="BS50" i="1"/>
  <c r="BR50" i="1" s="1"/>
  <c r="BP50" i="1"/>
  <c r="BO50" i="1"/>
  <c r="BM50" i="1"/>
  <c r="BL50" i="1" s="1"/>
  <c r="BJ50" i="1"/>
  <c r="BI50" i="1"/>
  <c r="BG50" i="1"/>
  <c r="BF50" i="1" s="1"/>
  <c r="FT49" i="1"/>
  <c r="FS49" i="1" s="1"/>
  <c r="FQ49" i="1"/>
  <c r="FP49" i="1"/>
  <c r="FN49" i="1"/>
  <c r="FM49" i="1" s="1"/>
  <c r="FK49" i="1"/>
  <c r="FJ49" i="1"/>
  <c r="FH49" i="1"/>
  <c r="FG49" i="1" s="1"/>
  <c r="FE49" i="1"/>
  <c r="FD49" i="1" s="1"/>
  <c r="FB49" i="1"/>
  <c r="FA49" i="1" s="1"/>
  <c r="EY49" i="1"/>
  <c r="EX49" i="1" s="1"/>
  <c r="EV49" i="1"/>
  <c r="EU49" i="1" s="1"/>
  <c r="ES49" i="1"/>
  <c r="ER49" i="1" s="1"/>
  <c r="EP49" i="1"/>
  <c r="EO49" i="1" s="1"/>
  <c r="EM49" i="1"/>
  <c r="EL49" i="1" s="1"/>
  <c r="EJ49" i="1"/>
  <c r="EI49" i="1" s="1"/>
  <c r="EG49" i="1"/>
  <c r="EF49" i="1"/>
  <c r="ED49" i="1"/>
  <c r="EC49" i="1"/>
  <c r="EA49" i="1"/>
  <c r="DZ49" i="1"/>
  <c r="DX49" i="1"/>
  <c r="DW49" i="1" s="1"/>
  <c r="DU49" i="1"/>
  <c r="DT49" i="1"/>
  <c r="DR49" i="1"/>
  <c r="DQ49" i="1" s="1"/>
  <c r="DO49" i="1"/>
  <c r="DN49" i="1"/>
  <c r="DL49" i="1"/>
  <c r="DK49" i="1" s="1"/>
  <c r="DI49" i="1"/>
  <c r="DH49" i="1" s="1"/>
  <c r="DF49" i="1"/>
  <c r="DE49" i="1"/>
  <c r="DC49" i="1"/>
  <c r="DB49" i="1" s="1"/>
  <c r="CZ49" i="1"/>
  <c r="CY49" i="1" s="1"/>
  <c r="CW49" i="1"/>
  <c r="CV49" i="1" s="1"/>
  <c r="CT49" i="1"/>
  <c r="CS49" i="1" s="1"/>
  <c r="CQ49" i="1"/>
  <c r="CP49" i="1"/>
  <c r="CN49" i="1"/>
  <c r="CM49" i="1" s="1"/>
  <c r="CK49" i="1"/>
  <c r="CJ49" i="1"/>
  <c r="CH49" i="1"/>
  <c r="CG49" i="1" s="1"/>
  <c r="CE49" i="1"/>
  <c r="CD49" i="1" s="1"/>
  <c r="CB49" i="1"/>
  <c r="CA49" i="1"/>
  <c r="BY49" i="1"/>
  <c r="BX49" i="1" s="1"/>
  <c r="BV49" i="1"/>
  <c r="BU49" i="1"/>
  <c r="BS49" i="1"/>
  <c r="BR49" i="1" s="1"/>
  <c r="BP49" i="1"/>
  <c r="BO49" i="1" s="1"/>
  <c r="BM49" i="1"/>
  <c r="BL49" i="1"/>
  <c r="BJ49" i="1"/>
  <c r="BI49" i="1" s="1"/>
  <c r="BG49" i="1"/>
  <c r="BF49" i="1"/>
  <c r="FT48" i="1"/>
  <c r="FS48" i="1"/>
  <c r="FQ48" i="1"/>
  <c r="FP48" i="1" s="1"/>
  <c r="FN48" i="1"/>
  <c r="FM48" i="1" s="1"/>
  <c r="FK48" i="1"/>
  <c r="FJ48" i="1"/>
  <c r="FH48" i="1"/>
  <c r="FG48" i="1" s="1"/>
  <c r="FE48" i="1"/>
  <c r="FD48" i="1" s="1"/>
  <c r="FB48" i="1"/>
  <c r="FA48" i="1"/>
  <c r="EY48" i="1"/>
  <c r="EX48" i="1" s="1"/>
  <c r="EV48" i="1"/>
  <c r="EU48" i="1"/>
  <c r="ES48" i="1"/>
  <c r="ER48" i="1"/>
  <c r="EP48" i="1"/>
  <c r="EO48" i="1" s="1"/>
  <c r="EM48" i="1"/>
  <c r="EL48" i="1"/>
  <c r="EJ48" i="1"/>
  <c r="EI48" i="1" s="1"/>
  <c r="EG48" i="1"/>
  <c r="EF48" i="1" s="1"/>
  <c r="ED48" i="1"/>
  <c r="EC48" i="1" s="1"/>
  <c r="EA48" i="1"/>
  <c r="DZ48" i="1" s="1"/>
  <c r="DX48" i="1"/>
  <c r="DW48" i="1" s="1"/>
  <c r="DU48" i="1"/>
  <c r="DT48" i="1" s="1"/>
  <c r="DR48" i="1"/>
  <c r="DQ48" i="1" s="1"/>
  <c r="DO48" i="1"/>
  <c r="DN48" i="1" s="1"/>
  <c r="DL48" i="1"/>
  <c r="DK48" i="1" s="1"/>
  <c r="DI48" i="1"/>
  <c r="DH48" i="1"/>
  <c r="DF48" i="1"/>
  <c r="DE48" i="1"/>
  <c r="DC48" i="1"/>
  <c r="DB48" i="1"/>
  <c r="CZ48" i="1"/>
  <c r="CY48" i="1" s="1"/>
  <c r="CW48" i="1"/>
  <c r="CV48" i="1" s="1"/>
  <c r="CT48" i="1"/>
  <c r="CS48" i="1"/>
  <c r="CQ48" i="1"/>
  <c r="CP48" i="1" s="1"/>
  <c r="CN48" i="1"/>
  <c r="CM48" i="1"/>
  <c r="CK48" i="1"/>
  <c r="CJ48" i="1" s="1"/>
  <c r="CH48" i="1"/>
  <c r="CG48" i="1"/>
  <c r="CE48" i="1"/>
  <c r="CD48" i="1" s="1"/>
  <c r="CB48" i="1"/>
  <c r="CA48" i="1" s="1"/>
  <c r="BY48" i="1"/>
  <c r="BX48" i="1"/>
  <c r="BV48" i="1"/>
  <c r="BU48" i="1"/>
  <c r="BS48" i="1"/>
  <c r="BR48" i="1"/>
  <c r="BP48" i="1"/>
  <c r="BO48" i="1" s="1"/>
  <c r="BM48" i="1"/>
  <c r="BL48" i="1" s="1"/>
  <c r="BJ48" i="1"/>
  <c r="BI48" i="1" s="1"/>
  <c r="BG48" i="1"/>
  <c r="BF48" i="1"/>
  <c r="FT47" i="1"/>
  <c r="FS47" i="1"/>
  <c r="FQ47" i="1"/>
  <c r="FP47" i="1" s="1"/>
  <c r="FN47" i="1"/>
  <c r="FM47" i="1" s="1"/>
  <c r="FK47" i="1"/>
  <c r="FJ47" i="1"/>
  <c r="FH47" i="1"/>
  <c r="FG47" i="1" s="1"/>
  <c r="FE47" i="1"/>
  <c r="FD47" i="1"/>
  <c r="FB47" i="1"/>
  <c r="FA47" i="1" s="1"/>
  <c r="EY47" i="1"/>
  <c r="EX47" i="1"/>
  <c r="EV47" i="1"/>
  <c r="EU47" i="1" s="1"/>
  <c r="ES47" i="1"/>
  <c r="ER47" i="1" s="1"/>
  <c r="EP47" i="1"/>
  <c r="EO47" i="1"/>
  <c r="EM47" i="1"/>
  <c r="EL47" i="1" s="1"/>
  <c r="EJ47" i="1"/>
  <c r="EI47" i="1"/>
  <c r="EG47" i="1"/>
  <c r="EF47" i="1"/>
  <c r="ED47" i="1"/>
  <c r="EC47" i="1" s="1"/>
  <c r="EA47" i="1"/>
  <c r="DZ47" i="1"/>
  <c r="DX47" i="1"/>
  <c r="DW47" i="1" s="1"/>
  <c r="DU47" i="1"/>
  <c r="DT47" i="1"/>
  <c r="DR47" i="1"/>
  <c r="DQ47" i="1" s="1"/>
  <c r="DO47" i="1"/>
  <c r="DN47" i="1" s="1"/>
  <c r="DL47" i="1"/>
  <c r="DK47" i="1" s="1"/>
  <c r="DI47" i="1"/>
  <c r="DH47" i="1" s="1"/>
  <c r="DF47" i="1"/>
  <c r="DE47" i="1"/>
  <c r="DC47" i="1"/>
  <c r="DB47" i="1"/>
  <c r="CZ47" i="1"/>
  <c r="CY47" i="1"/>
  <c r="CW47" i="1"/>
  <c r="CV47" i="1" s="1"/>
  <c r="CT47" i="1"/>
  <c r="CS47" i="1" s="1"/>
  <c r="CQ47" i="1"/>
  <c r="CP47" i="1" s="1"/>
  <c r="CN47" i="1"/>
  <c r="CM47" i="1"/>
  <c r="CK47" i="1"/>
  <c r="CJ47" i="1"/>
  <c r="CH47" i="1"/>
  <c r="CG47" i="1" s="1"/>
  <c r="CE47" i="1"/>
  <c r="CD47" i="1"/>
  <c r="CB47" i="1"/>
  <c r="CA47" i="1" s="1"/>
  <c r="BY47" i="1"/>
  <c r="BX47" i="1"/>
  <c r="BV47" i="1"/>
  <c r="BU47" i="1" s="1"/>
  <c r="BS47" i="1"/>
  <c r="BR47" i="1"/>
  <c r="BP47" i="1"/>
  <c r="BO47" i="1"/>
  <c r="BM47" i="1"/>
  <c r="BL47" i="1" s="1"/>
  <c r="BJ47" i="1"/>
  <c r="BI47" i="1" s="1"/>
  <c r="BG47" i="1"/>
  <c r="BF47" i="1" s="1"/>
  <c r="FT46" i="1"/>
  <c r="FS46" i="1" s="1"/>
  <c r="FQ46" i="1"/>
  <c r="FP46" i="1"/>
  <c r="FN46" i="1"/>
  <c r="FM46" i="1"/>
  <c r="FK46" i="1"/>
  <c r="FJ46" i="1" s="1"/>
  <c r="FH46" i="1"/>
  <c r="FG46" i="1"/>
  <c r="FE46" i="1"/>
  <c r="FD46" i="1" s="1"/>
  <c r="FB46" i="1"/>
  <c r="FA46" i="1"/>
  <c r="EY46" i="1"/>
  <c r="EX46" i="1"/>
  <c r="EV46" i="1"/>
  <c r="EU46" i="1" s="1"/>
  <c r="ES46" i="1"/>
  <c r="ER46" i="1" s="1"/>
  <c r="EP46" i="1"/>
  <c r="EO46" i="1" s="1"/>
  <c r="EM46" i="1"/>
  <c r="EL46" i="1"/>
  <c r="EJ46" i="1"/>
  <c r="EI46" i="1" s="1"/>
  <c r="EG46" i="1"/>
  <c r="EF46" i="1" s="1"/>
  <c r="ED46" i="1"/>
  <c r="EC46" i="1"/>
  <c r="EA46" i="1"/>
  <c r="DZ46" i="1" s="1"/>
  <c r="DX46" i="1"/>
  <c r="DW46" i="1"/>
  <c r="DU46" i="1"/>
  <c r="DT46" i="1" s="1"/>
  <c r="DR46" i="1"/>
  <c r="DQ46" i="1"/>
  <c r="DO46" i="1"/>
  <c r="DN46" i="1" s="1"/>
  <c r="DL46" i="1"/>
  <c r="DK46" i="1"/>
  <c r="DI46" i="1"/>
  <c r="DH46" i="1" s="1"/>
  <c r="DF46" i="1"/>
  <c r="DE46" i="1"/>
  <c r="DC46" i="1"/>
  <c r="DB46" i="1"/>
  <c r="CZ46" i="1"/>
  <c r="CY46" i="1" s="1"/>
  <c r="CW46" i="1"/>
  <c r="CV46" i="1" s="1"/>
  <c r="CT46" i="1"/>
  <c r="CS46" i="1" s="1"/>
  <c r="CQ46" i="1"/>
  <c r="CP46" i="1" s="1"/>
  <c r="CN46" i="1"/>
  <c r="CM46" i="1" s="1"/>
  <c r="CK46" i="1"/>
  <c r="CJ46" i="1" s="1"/>
  <c r="CH46" i="1"/>
  <c r="CG46" i="1"/>
  <c r="CE46" i="1"/>
  <c r="CD46" i="1" s="1"/>
  <c r="CB46" i="1"/>
  <c r="CA46" i="1"/>
  <c r="BY46" i="1"/>
  <c r="BX46" i="1" s="1"/>
  <c r="BV46" i="1"/>
  <c r="BU46" i="1" s="1"/>
  <c r="BS46" i="1"/>
  <c r="BR46" i="1"/>
  <c r="BP46" i="1"/>
  <c r="BO46" i="1"/>
  <c r="BM46" i="1"/>
  <c r="BL46" i="1"/>
  <c r="BJ46" i="1"/>
  <c r="BI46" i="1" s="1"/>
  <c r="BG46" i="1"/>
  <c r="BF46" i="1" s="1"/>
  <c r="FT45" i="1"/>
  <c r="FS45" i="1"/>
  <c r="FQ45" i="1"/>
  <c r="FP45" i="1"/>
  <c r="FN45" i="1"/>
  <c r="FM45" i="1" s="1"/>
  <c r="FK45" i="1"/>
  <c r="FJ45" i="1"/>
  <c r="FH45" i="1"/>
  <c r="FG45" i="1" s="1"/>
  <c r="FE45" i="1"/>
  <c r="FD45" i="1" s="1"/>
  <c r="FB45" i="1"/>
  <c r="FA45" i="1" s="1"/>
  <c r="EY45" i="1"/>
  <c r="EX45" i="1"/>
  <c r="EV45" i="1"/>
  <c r="EU45" i="1" s="1"/>
  <c r="ES45" i="1"/>
  <c r="ER45" i="1"/>
  <c r="EP45" i="1"/>
  <c r="EO45" i="1" s="1"/>
  <c r="EM45" i="1"/>
  <c r="EL45" i="1"/>
  <c r="EJ45" i="1"/>
  <c r="EI45" i="1" s="1"/>
  <c r="EG45" i="1"/>
  <c r="EF45" i="1"/>
  <c r="ED45" i="1"/>
  <c r="EC45" i="1" s="1"/>
  <c r="EA45" i="1"/>
  <c r="DZ45" i="1"/>
  <c r="DX45" i="1"/>
  <c r="DW45" i="1"/>
  <c r="DU45" i="1"/>
  <c r="DT45" i="1" s="1"/>
  <c r="DR45" i="1"/>
  <c r="DQ45" i="1"/>
  <c r="DO45" i="1"/>
  <c r="DN45" i="1"/>
  <c r="DL45" i="1"/>
  <c r="DK45" i="1" s="1"/>
  <c r="DI45" i="1"/>
  <c r="DH45" i="1" s="1"/>
  <c r="DF45" i="1"/>
  <c r="DE45" i="1"/>
  <c r="DC45" i="1"/>
  <c r="DB45" i="1"/>
  <c r="CZ45" i="1"/>
  <c r="CY45" i="1"/>
  <c r="CW45" i="1"/>
  <c r="CV45" i="1"/>
  <c r="CT45" i="1"/>
  <c r="CS45" i="1" s="1"/>
  <c r="CQ45" i="1"/>
  <c r="CP45" i="1" s="1"/>
  <c r="CN45" i="1"/>
  <c r="CM45" i="1"/>
  <c r="CK45" i="1"/>
  <c r="CJ45" i="1" s="1"/>
  <c r="CH45" i="1"/>
  <c r="CG45" i="1" s="1"/>
  <c r="CE45" i="1"/>
  <c r="CD45" i="1"/>
  <c r="CB45" i="1"/>
  <c r="CA45" i="1" s="1"/>
  <c r="BY45" i="1"/>
  <c r="BX45" i="1"/>
  <c r="BV45" i="1"/>
  <c r="BU45" i="1" s="1"/>
  <c r="BS45" i="1"/>
  <c r="BR45" i="1"/>
  <c r="BP45" i="1"/>
  <c r="BO45" i="1" s="1"/>
  <c r="BM45" i="1"/>
  <c r="BL45" i="1"/>
  <c r="BJ45" i="1"/>
  <c r="BI45" i="1" s="1"/>
  <c r="BG45" i="1"/>
  <c r="BF45" i="1" s="1"/>
  <c r="FT44" i="1"/>
  <c r="FS44" i="1" s="1"/>
  <c r="FQ44" i="1"/>
  <c r="FP44" i="1" s="1"/>
  <c r="FN44" i="1"/>
  <c r="FM44" i="1"/>
  <c r="FK44" i="1"/>
  <c r="FJ44" i="1" s="1"/>
  <c r="FH44" i="1"/>
  <c r="FG44" i="1" s="1"/>
  <c r="FE44" i="1"/>
  <c r="FD44" i="1"/>
  <c r="FB44" i="1"/>
  <c r="FA44" i="1"/>
  <c r="EY44" i="1"/>
  <c r="EX44" i="1"/>
  <c r="EV44" i="1"/>
  <c r="EU44" i="1"/>
  <c r="ES44" i="1"/>
  <c r="ER44" i="1" s="1"/>
  <c r="EP44" i="1"/>
  <c r="EO44" i="1"/>
  <c r="EM44" i="1"/>
  <c r="EL44" i="1"/>
  <c r="EJ44" i="1"/>
  <c r="EI44" i="1"/>
  <c r="EG44" i="1"/>
  <c r="EF44" i="1" s="1"/>
  <c r="ED44" i="1"/>
  <c r="EC44" i="1"/>
  <c r="EA44" i="1"/>
  <c r="DZ44" i="1" s="1"/>
  <c r="DX44" i="1"/>
  <c r="DW44" i="1"/>
  <c r="DU44" i="1"/>
  <c r="DT44" i="1" s="1"/>
  <c r="DR44" i="1"/>
  <c r="DQ44" i="1"/>
  <c r="DO44" i="1"/>
  <c r="DN44" i="1"/>
  <c r="DL44" i="1"/>
  <c r="DK44" i="1"/>
  <c r="DI44" i="1"/>
  <c r="DH44" i="1" s="1"/>
  <c r="DF44" i="1"/>
  <c r="DE44" i="1" s="1"/>
  <c r="DC44" i="1"/>
  <c r="DB44" i="1" s="1"/>
  <c r="CZ44" i="1"/>
  <c r="CY44" i="1"/>
  <c r="CW44" i="1"/>
  <c r="CV44" i="1"/>
  <c r="CT44" i="1"/>
  <c r="CS44" i="1"/>
  <c r="CQ44" i="1"/>
  <c r="CP44" i="1" s="1"/>
  <c r="CN44" i="1"/>
  <c r="CM44" i="1" s="1"/>
  <c r="CK44" i="1"/>
  <c r="CJ44" i="1"/>
  <c r="CH44" i="1"/>
  <c r="CG44" i="1" s="1"/>
  <c r="CE44" i="1"/>
  <c r="CD44" i="1"/>
  <c r="CB44" i="1"/>
  <c r="CA44" i="1"/>
  <c r="BY44" i="1"/>
  <c r="BX44" i="1" s="1"/>
  <c r="BV44" i="1"/>
  <c r="BU44" i="1"/>
  <c r="BS44" i="1"/>
  <c r="BR44" i="1" s="1"/>
  <c r="BP44" i="1"/>
  <c r="BO44" i="1" s="1"/>
  <c r="BM44" i="1"/>
  <c r="BL44" i="1"/>
  <c r="BJ44" i="1"/>
  <c r="BI44" i="1"/>
  <c r="BG44" i="1"/>
  <c r="BF44" i="1" s="1"/>
  <c r="FT43" i="1"/>
  <c r="FS43" i="1" s="1"/>
  <c r="FQ43" i="1"/>
  <c r="FP43" i="1"/>
  <c r="FN43" i="1"/>
  <c r="FM43" i="1"/>
  <c r="FK43" i="1"/>
  <c r="FJ43" i="1"/>
  <c r="FH43" i="1"/>
  <c r="FG43" i="1" s="1"/>
  <c r="FE43" i="1"/>
  <c r="FD43" i="1" s="1"/>
  <c r="FB43" i="1"/>
  <c r="FA43" i="1" s="1"/>
  <c r="EY43" i="1"/>
  <c r="EX43" i="1"/>
  <c r="EV43" i="1"/>
  <c r="EU43" i="1" s="1"/>
  <c r="ES43" i="1"/>
  <c r="ER43" i="1"/>
  <c r="EP43" i="1"/>
  <c r="EO43" i="1" s="1"/>
  <c r="EM43" i="1"/>
  <c r="EL43" i="1" s="1"/>
  <c r="EJ43" i="1"/>
  <c r="EI43" i="1"/>
  <c r="EG43" i="1"/>
  <c r="EF43" i="1" s="1"/>
  <c r="ED43" i="1"/>
  <c r="EC43" i="1"/>
  <c r="EA43" i="1"/>
  <c r="DZ43" i="1"/>
  <c r="DX43" i="1"/>
  <c r="DW43" i="1" s="1"/>
  <c r="DU43" i="1"/>
  <c r="DT43" i="1"/>
  <c r="DR43" i="1"/>
  <c r="DQ43" i="1" s="1"/>
  <c r="DO43" i="1"/>
  <c r="DN43" i="1"/>
  <c r="DL43" i="1"/>
  <c r="DK43" i="1"/>
  <c r="DI43" i="1"/>
  <c r="DH43" i="1"/>
  <c r="DF43" i="1"/>
  <c r="DE43" i="1" s="1"/>
  <c r="DC43" i="1"/>
  <c r="DB43" i="1"/>
  <c r="CZ43" i="1"/>
  <c r="CY43" i="1" s="1"/>
  <c r="CW43" i="1"/>
  <c r="CV43" i="1"/>
  <c r="CT43" i="1"/>
  <c r="CS43" i="1" s="1"/>
  <c r="CQ43" i="1"/>
  <c r="CP43" i="1"/>
  <c r="CN43" i="1"/>
  <c r="CM43" i="1" s="1"/>
  <c r="CK43" i="1"/>
  <c r="CJ43" i="1" s="1"/>
  <c r="CH43" i="1"/>
  <c r="CG43" i="1"/>
  <c r="CE43" i="1"/>
  <c r="CD43" i="1" s="1"/>
  <c r="CB43" i="1"/>
  <c r="CA43" i="1"/>
  <c r="BY43" i="1"/>
  <c r="BX43" i="1"/>
  <c r="BV43" i="1"/>
  <c r="BU43" i="1" s="1"/>
  <c r="BS43" i="1"/>
  <c r="BR43" i="1"/>
  <c r="BP43" i="1"/>
  <c r="BO43" i="1"/>
  <c r="BM43" i="1"/>
  <c r="BL43" i="1" s="1"/>
  <c r="BJ43" i="1"/>
  <c r="BI43" i="1"/>
  <c r="BG43" i="1"/>
  <c r="BF43" i="1"/>
  <c r="FT42" i="1"/>
  <c r="FS42" i="1"/>
  <c r="FQ42" i="1"/>
  <c r="FP42" i="1" s="1"/>
  <c r="FN42" i="1"/>
  <c r="FM42" i="1"/>
  <c r="FK42" i="1"/>
  <c r="FJ42" i="1"/>
  <c r="FH42" i="1"/>
  <c r="FG42" i="1"/>
  <c r="FE42" i="1"/>
  <c r="FD42" i="1" s="1"/>
  <c r="FB42" i="1"/>
  <c r="FA42" i="1"/>
  <c r="EY42" i="1"/>
  <c r="EX42" i="1" s="1"/>
  <c r="EV42" i="1"/>
  <c r="EU42" i="1"/>
  <c r="ES42" i="1"/>
  <c r="ER42" i="1" s="1"/>
  <c r="EP42" i="1"/>
  <c r="EO42" i="1"/>
  <c r="EM42" i="1"/>
  <c r="EL42" i="1" s="1"/>
  <c r="EJ42" i="1"/>
  <c r="EI42" i="1" s="1"/>
  <c r="EG42" i="1"/>
  <c r="EF42" i="1"/>
  <c r="ED42" i="1"/>
  <c r="EC42" i="1" s="1"/>
  <c r="EA42" i="1"/>
  <c r="DZ42" i="1"/>
  <c r="DX42" i="1"/>
  <c r="DW42" i="1"/>
  <c r="DU42" i="1"/>
  <c r="DT42" i="1" s="1"/>
  <c r="DR42" i="1"/>
  <c r="DQ42" i="1" s="1"/>
  <c r="DO42" i="1"/>
  <c r="DN42" i="1"/>
  <c r="DL42" i="1"/>
  <c r="DK42" i="1" s="1"/>
  <c r="DI42" i="1"/>
  <c r="DH42" i="1"/>
  <c r="DF42" i="1"/>
  <c r="DE42" i="1"/>
  <c r="DC42" i="1"/>
  <c r="DB42" i="1" s="1"/>
  <c r="CZ42" i="1"/>
  <c r="CY42" i="1"/>
  <c r="CW42" i="1"/>
  <c r="CV42" i="1" s="1"/>
  <c r="CT42" i="1"/>
  <c r="CS42" i="1" s="1"/>
  <c r="CQ42" i="1"/>
  <c r="CP42" i="1" s="1"/>
  <c r="CN42" i="1"/>
  <c r="CM42" i="1"/>
  <c r="CK42" i="1"/>
  <c r="CJ42" i="1" s="1"/>
  <c r="CH42" i="1"/>
  <c r="CG42" i="1"/>
  <c r="CE42" i="1"/>
  <c r="CD42" i="1" s="1"/>
  <c r="CB42" i="1"/>
  <c r="CA42" i="1"/>
  <c r="BY42" i="1"/>
  <c r="BX42" i="1" s="1"/>
  <c r="BV42" i="1"/>
  <c r="BU42" i="1"/>
  <c r="BS42" i="1"/>
  <c r="BR42" i="1" s="1"/>
  <c r="BP42" i="1"/>
  <c r="BO42" i="1"/>
  <c r="BM42" i="1"/>
  <c r="BL42" i="1"/>
  <c r="BJ42" i="1"/>
  <c r="BI42" i="1" s="1"/>
  <c r="BG42" i="1"/>
  <c r="BF42" i="1"/>
  <c r="FT41" i="1"/>
  <c r="FS41" i="1" s="1"/>
  <c r="FQ41" i="1"/>
  <c r="FP41" i="1" s="1"/>
  <c r="FN41" i="1"/>
  <c r="FM41" i="1" s="1"/>
  <c r="FK41" i="1"/>
  <c r="FJ41" i="1"/>
  <c r="FH41" i="1"/>
  <c r="FG41" i="1" s="1"/>
  <c r="FE41" i="1"/>
  <c r="FD41" i="1"/>
  <c r="FB41" i="1"/>
  <c r="FA41" i="1" s="1"/>
  <c r="EY41" i="1"/>
  <c r="EX41" i="1"/>
  <c r="EV41" i="1"/>
  <c r="EU41" i="1"/>
  <c r="ES41" i="1"/>
  <c r="ER41" i="1"/>
  <c r="EP41" i="1"/>
  <c r="EO41" i="1" s="1"/>
  <c r="EM41" i="1"/>
  <c r="EL41" i="1"/>
  <c r="EJ41" i="1"/>
  <c r="EI41" i="1" s="1"/>
  <c r="EG41" i="1"/>
  <c r="EF41" i="1"/>
  <c r="ED41" i="1"/>
  <c r="EC41" i="1" s="1"/>
  <c r="EA41" i="1"/>
  <c r="DZ41" i="1" s="1"/>
  <c r="DX41" i="1"/>
  <c r="DW41" i="1" s="1"/>
  <c r="DU41" i="1"/>
  <c r="DT41" i="1"/>
  <c r="DR41" i="1"/>
  <c r="DQ41" i="1" s="1"/>
  <c r="DO41" i="1"/>
  <c r="DN41" i="1" s="1"/>
  <c r="DL41" i="1"/>
  <c r="DK41" i="1"/>
  <c r="DI41" i="1"/>
  <c r="DH41" i="1"/>
  <c r="DF41" i="1"/>
  <c r="DE41" i="1"/>
  <c r="DC41" i="1"/>
  <c r="DB41" i="1"/>
  <c r="CZ41" i="1"/>
  <c r="CY41" i="1" s="1"/>
  <c r="CW41" i="1"/>
  <c r="CV41" i="1"/>
  <c r="CT41" i="1"/>
  <c r="CS41" i="1"/>
  <c r="CQ41" i="1"/>
  <c r="CP41" i="1"/>
  <c r="CN41" i="1"/>
  <c r="CM41" i="1" s="1"/>
  <c r="CK41" i="1"/>
  <c r="CJ41" i="1"/>
  <c r="CH41" i="1"/>
  <c r="CG41" i="1" s="1"/>
  <c r="CE41" i="1"/>
  <c r="CD41" i="1"/>
  <c r="CB41" i="1"/>
  <c r="CA41" i="1" s="1"/>
  <c r="BY41" i="1"/>
  <c r="BX41" i="1"/>
  <c r="BV41" i="1"/>
  <c r="BU41" i="1"/>
  <c r="BS41" i="1"/>
  <c r="BR41" i="1"/>
  <c r="BP41" i="1"/>
  <c r="BO41" i="1" s="1"/>
  <c r="BM41" i="1"/>
  <c r="BL41" i="1" s="1"/>
  <c r="BJ41" i="1"/>
  <c r="BI41" i="1" s="1"/>
  <c r="BG41" i="1"/>
  <c r="BF41" i="1"/>
  <c r="FT40" i="1"/>
  <c r="FS40" i="1"/>
  <c r="FQ40" i="1"/>
  <c r="FP40" i="1" s="1"/>
  <c r="FN40" i="1"/>
  <c r="FM40" i="1" s="1"/>
  <c r="FK40" i="1"/>
  <c r="FJ40" i="1"/>
  <c r="FH40" i="1"/>
  <c r="FG40" i="1"/>
  <c r="FE40" i="1"/>
  <c r="FD40" i="1"/>
  <c r="FB40" i="1"/>
  <c r="FA40" i="1"/>
  <c r="EY40" i="1"/>
  <c r="EX40" i="1" s="1"/>
  <c r="EV40" i="1"/>
  <c r="EU40" i="1" s="1"/>
  <c r="ES40" i="1"/>
  <c r="ER40" i="1"/>
  <c r="EP40" i="1"/>
  <c r="EO40" i="1" s="1"/>
  <c r="EM40" i="1"/>
  <c r="EL40" i="1"/>
  <c r="EJ40" i="1"/>
  <c r="EI40" i="1"/>
  <c r="EG40" i="1"/>
  <c r="EF40" i="1" s="1"/>
  <c r="ED40" i="1"/>
  <c r="EC40" i="1"/>
  <c r="EA40" i="1"/>
  <c r="DZ40" i="1" s="1"/>
  <c r="DX40" i="1"/>
  <c r="DW40" i="1"/>
  <c r="DU40" i="1"/>
  <c r="DT40" i="1" s="1"/>
  <c r="DR40" i="1"/>
  <c r="DQ40" i="1"/>
  <c r="DO40" i="1"/>
  <c r="DN40" i="1" s="1"/>
  <c r="DL40" i="1"/>
  <c r="DK40" i="1" s="1"/>
  <c r="DI40" i="1"/>
  <c r="DH40" i="1"/>
  <c r="DF40" i="1"/>
  <c r="DE40" i="1"/>
  <c r="DC40" i="1"/>
  <c r="DB40" i="1"/>
  <c r="CZ40" i="1"/>
  <c r="CY40" i="1"/>
  <c r="CW40" i="1"/>
  <c r="CV40" i="1" s="1"/>
  <c r="CT40" i="1"/>
  <c r="CS40" i="1" s="1"/>
  <c r="CQ40" i="1"/>
  <c r="CP40" i="1"/>
  <c r="CN40" i="1"/>
  <c r="CM40" i="1" s="1"/>
  <c r="CK40" i="1"/>
  <c r="CJ40" i="1" s="1"/>
  <c r="CH40" i="1"/>
  <c r="CG40" i="1"/>
  <c r="CE40" i="1"/>
  <c r="CD40" i="1" s="1"/>
  <c r="CB40" i="1"/>
  <c r="CA40" i="1" s="1"/>
  <c r="BY40" i="1"/>
  <c r="BX40" i="1" s="1"/>
  <c r="BV40" i="1"/>
  <c r="BU40" i="1" s="1"/>
  <c r="BS40" i="1"/>
  <c r="BR40" i="1"/>
  <c r="BP40" i="1"/>
  <c r="BO40" i="1"/>
  <c r="BM40" i="1"/>
  <c r="BL40" i="1" s="1"/>
  <c r="BJ40" i="1"/>
  <c r="BI40" i="1"/>
  <c r="BG40" i="1"/>
  <c r="BF40" i="1" s="1"/>
  <c r="FT39" i="1"/>
  <c r="FS39" i="1" s="1"/>
  <c r="FQ39" i="1"/>
  <c r="FP39" i="1"/>
  <c r="FN39" i="1"/>
  <c r="FM39" i="1" s="1"/>
  <c r="FK39" i="1"/>
  <c r="FJ39" i="1" s="1"/>
  <c r="FH39" i="1"/>
  <c r="FG39" i="1"/>
  <c r="FE39" i="1"/>
  <c r="FD39" i="1"/>
  <c r="FB39" i="1"/>
  <c r="FA39" i="1"/>
  <c r="EY39" i="1"/>
  <c r="EX39" i="1"/>
  <c r="EV39" i="1"/>
  <c r="EU39" i="1" s="1"/>
  <c r="ES39" i="1"/>
  <c r="ER39" i="1"/>
  <c r="EP39" i="1"/>
  <c r="EO39" i="1"/>
  <c r="EM39" i="1"/>
  <c r="EL39" i="1" s="1"/>
  <c r="EJ39" i="1"/>
  <c r="EI39" i="1" s="1"/>
  <c r="EG39" i="1"/>
  <c r="EF39" i="1"/>
  <c r="ED39" i="1"/>
  <c r="EC39" i="1" s="1"/>
  <c r="EA39" i="1"/>
  <c r="DZ39" i="1"/>
  <c r="DX39" i="1"/>
  <c r="DW39" i="1" s="1"/>
  <c r="DU39" i="1"/>
  <c r="DT39" i="1" s="1"/>
  <c r="DR39" i="1"/>
  <c r="DQ39" i="1"/>
  <c r="DO39" i="1"/>
  <c r="DN39" i="1"/>
  <c r="DL39" i="1"/>
  <c r="DK39" i="1" s="1"/>
  <c r="DI39" i="1"/>
  <c r="DH39" i="1" s="1"/>
  <c r="DF39" i="1"/>
  <c r="DE39" i="1"/>
  <c r="DC39" i="1"/>
  <c r="DB39" i="1"/>
  <c r="CZ39" i="1"/>
  <c r="CY39" i="1" s="1"/>
  <c r="CW39" i="1"/>
  <c r="CV39" i="1"/>
  <c r="CT39" i="1"/>
  <c r="CS39" i="1" s="1"/>
  <c r="CQ39" i="1"/>
  <c r="CP39" i="1" s="1"/>
  <c r="CN39" i="1"/>
  <c r="CM39" i="1" s="1"/>
  <c r="CK39" i="1"/>
  <c r="CJ39" i="1" s="1"/>
  <c r="CH39" i="1"/>
  <c r="CG39" i="1"/>
  <c r="CE39" i="1"/>
  <c r="CD39" i="1"/>
  <c r="CB39" i="1"/>
  <c r="CA39" i="1" s="1"/>
  <c r="BY39" i="1"/>
  <c r="BX39" i="1" s="1"/>
  <c r="BV39" i="1"/>
  <c r="BU39" i="1" s="1"/>
  <c r="BS39" i="1"/>
  <c r="BR39" i="1"/>
  <c r="BP39" i="1"/>
  <c r="BO39" i="1"/>
  <c r="BM39" i="1"/>
  <c r="BL39" i="1"/>
  <c r="BJ39" i="1"/>
  <c r="BI39" i="1" s="1"/>
  <c r="BG39" i="1"/>
  <c r="BF39" i="1"/>
  <c r="FT38" i="1"/>
  <c r="FS38" i="1" s="1"/>
  <c r="FQ38" i="1"/>
  <c r="FP38" i="1"/>
  <c r="FN38" i="1"/>
  <c r="FM38" i="1"/>
  <c r="FK38" i="1"/>
  <c r="FJ38" i="1" s="1"/>
  <c r="FH38" i="1"/>
  <c r="FG38" i="1"/>
  <c r="FE38" i="1"/>
  <c r="FD38" i="1" s="1"/>
  <c r="FB38" i="1"/>
  <c r="FA38" i="1"/>
  <c r="EY38" i="1"/>
  <c r="EX38" i="1" s="1"/>
  <c r="EV38" i="1"/>
  <c r="EU38" i="1"/>
  <c r="ES38" i="1"/>
  <c r="ER38" i="1" s="1"/>
  <c r="EP38" i="1"/>
  <c r="EO38" i="1" s="1"/>
  <c r="EM38" i="1"/>
  <c r="EL38" i="1"/>
  <c r="EJ38" i="1"/>
  <c r="EI38" i="1" s="1"/>
  <c r="EG38" i="1"/>
  <c r="EF38" i="1"/>
  <c r="ED38" i="1"/>
  <c r="EC38" i="1"/>
  <c r="EA38" i="1"/>
  <c r="DZ38" i="1" s="1"/>
  <c r="DX38" i="1"/>
  <c r="DW38" i="1"/>
  <c r="DU38" i="1"/>
  <c r="DT38" i="1" s="1"/>
  <c r="DR38" i="1"/>
  <c r="DQ38" i="1"/>
  <c r="DO38" i="1"/>
  <c r="DN38" i="1"/>
  <c r="DL38" i="1"/>
  <c r="DK38" i="1"/>
  <c r="DI38" i="1"/>
  <c r="DH38" i="1" s="1"/>
  <c r="DF38" i="1"/>
  <c r="DE38" i="1" s="1"/>
  <c r="DC38" i="1"/>
  <c r="DB38" i="1"/>
  <c r="CZ38" i="1"/>
  <c r="CY38" i="1"/>
  <c r="CW38" i="1"/>
  <c r="CV38" i="1" s="1"/>
  <c r="CT38" i="1"/>
  <c r="CS38" i="1"/>
  <c r="CQ38" i="1"/>
  <c r="CP38" i="1" s="1"/>
  <c r="CN38" i="1"/>
  <c r="CM38" i="1" s="1"/>
  <c r="CK38" i="1"/>
  <c r="CJ38" i="1" s="1"/>
  <c r="CH38" i="1"/>
  <c r="CG38" i="1"/>
  <c r="CE38" i="1"/>
  <c r="CD38" i="1"/>
  <c r="CB38" i="1"/>
  <c r="CA38" i="1"/>
  <c r="BY38" i="1"/>
  <c r="BX38" i="1" s="1"/>
  <c r="BV38" i="1"/>
  <c r="BU38" i="1"/>
  <c r="BS38" i="1"/>
  <c r="BR38" i="1" s="1"/>
  <c r="BP38" i="1"/>
  <c r="BO38" i="1"/>
  <c r="BM38" i="1"/>
  <c r="BL38" i="1" s="1"/>
  <c r="BJ38" i="1"/>
  <c r="BI38" i="1"/>
  <c r="BG38" i="1"/>
  <c r="BF38" i="1" s="1"/>
  <c r="FT37" i="1"/>
  <c r="FS37" i="1" s="1"/>
  <c r="FQ37" i="1"/>
  <c r="FP37" i="1"/>
  <c r="FN37" i="1"/>
  <c r="FM37" i="1"/>
  <c r="FK37" i="1"/>
  <c r="FJ37" i="1"/>
  <c r="FH37" i="1"/>
  <c r="FG37" i="1" s="1"/>
  <c r="FE37" i="1"/>
  <c r="FD37" i="1"/>
  <c r="FB37" i="1"/>
  <c r="FA37" i="1"/>
  <c r="EY37" i="1"/>
  <c r="EX37" i="1" s="1"/>
  <c r="EV37" i="1"/>
  <c r="EU37" i="1" s="1"/>
  <c r="ES37" i="1"/>
  <c r="ER37" i="1"/>
  <c r="EP37" i="1"/>
  <c r="EO37" i="1" s="1"/>
  <c r="EM37" i="1"/>
  <c r="EL37" i="1" s="1"/>
  <c r="EJ37" i="1"/>
  <c r="EI37" i="1"/>
  <c r="EG37" i="1"/>
  <c r="EF37" i="1" s="1"/>
  <c r="ED37" i="1"/>
  <c r="EC37" i="1" s="1"/>
  <c r="EA37" i="1"/>
  <c r="DZ37" i="1"/>
  <c r="DX37" i="1"/>
  <c r="DW37" i="1" s="1"/>
  <c r="DU37" i="1"/>
  <c r="DT37" i="1"/>
  <c r="DR37" i="1"/>
  <c r="DQ37" i="1" s="1"/>
  <c r="DO37" i="1"/>
  <c r="DN37" i="1"/>
  <c r="DL37" i="1"/>
  <c r="DK37" i="1" s="1"/>
  <c r="DI37" i="1"/>
  <c r="DH37" i="1"/>
  <c r="DF37" i="1"/>
  <c r="DE37" i="1" s="1"/>
  <c r="DC37" i="1"/>
  <c r="DB37" i="1" s="1"/>
  <c r="CZ37" i="1"/>
  <c r="CY37" i="1"/>
  <c r="CW37" i="1"/>
  <c r="CV37" i="1" s="1"/>
  <c r="CT37" i="1"/>
  <c r="CS37" i="1"/>
  <c r="CQ37" i="1"/>
  <c r="CP37" i="1"/>
  <c r="CN37" i="1"/>
  <c r="CM37" i="1" s="1"/>
  <c r="CK37" i="1"/>
  <c r="CJ37" i="1" s="1"/>
  <c r="CH37" i="1"/>
  <c r="CG37" i="1"/>
  <c r="CE37" i="1"/>
  <c r="CD37" i="1" s="1"/>
  <c r="CB37" i="1"/>
  <c r="CA37" i="1"/>
  <c r="BY37" i="1"/>
  <c r="BX37" i="1"/>
  <c r="BV37" i="1"/>
  <c r="BU37" i="1" s="1"/>
  <c r="BS37" i="1"/>
  <c r="BR37" i="1"/>
  <c r="BP37" i="1"/>
  <c r="BO37" i="1" s="1"/>
  <c r="BM37" i="1"/>
  <c r="BL37" i="1" s="1"/>
  <c r="BJ37" i="1"/>
  <c r="BI37" i="1"/>
  <c r="BG37" i="1"/>
  <c r="BF37" i="1"/>
  <c r="FT36" i="1"/>
  <c r="FS36" i="1"/>
  <c r="FQ36" i="1"/>
  <c r="FP36" i="1"/>
  <c r="FN36" i="1"/>
  <c r="FM36" i="1" s="1"/>
  <c r="FK36" i="1"/>
  <c r="FJ36" i="1" s="1"/>
  <c r="FH36" i="1"/>
  <c r="FG36" i="1"/>
  <c r="FE36" i="1"/>
  <c r="FD36" i="1" s="1"/>
  <c r="FB36" i="1"/>
  <c r="FA36" i="1" s="1"/>
  <c r="EY36" i="1"/>
  <c r="EX36" i="1"/>
  <c r="EV36" i="1"/>
  <c r="EU36" i="1"/>
  <c r="ES36" i="1"/>
  <c r="ER36" i="1" s="1"/>
  <c r="EP36" i="1"/>
  <c r="EO36" i="1"/>
  <c r="EM36" i="1"/>
  <c r="EL36" i="1" s="1"/>
  <c r="EJ36" i="1"/>
  <c r="EI36" i="1"/>
  <c r="EG36" i="1"/>
  <c r="EF36" i="1"/>
  <c r="ED36" i="1"/>
  <c r="EC36" i="1"/>
  <c r="EA36" i="1"/>
  <c r="DZ36" i="1" s="1"/>
  <c r="DX36" i="1"/>
  <c r="DW36" i="1"/>
  <c r="DU36" i="1"/>
  <c r="DT36" i="1" s="1"/>
  <c r="DR36" i="1"/>
  <c r="DQ36" i="1"/>
  <c r="DO36" i="1"/>
  <c r="DN36" i="1" s="1"/>
  <c r="DL36" i="1"/>
  <c r="DK36" i="1" s="1"/>
  <c r="DI36" i="1"/>
  <c r="DH36" i="1"/>
  <c r="DF36" i="1"/>
  <c r="DE36" i="1"/>
  <c r="DC36" i="1"/>
  <c r="DB36" i="1" s="1"/>
  <c r="CZ36" i="1"/>
  <c r="CY36" i="1" s="1"/>
  <c r="CW36" i="1"/>
  <c r="CV36" i="1" s="1"/>
  <c r="CT36" i="1"/>
  <c r="CS36" i="1"/>
  <c r="CQ36" i="1"/>
  <c r="CP36" i="1" s="1"/>
  <c r="CN36" i="1"/>
  <c r="CM36" i="1"/>
  <c r="CK36" i="1"/>
  <c r="CJ36" i="1" s="1"/>
  <c r="CH36" i="1"/>
  <c r="CG36" i="1" s="1"/>
  <c r="CE36" i="1"/>
  <c r="CD36" i="1"/>
  <c r="CB36" i="1"/>
  <c r="CA36" i="1" s="1"/>
  <c r="BY36" i="1"/>
  <c r="BX36" i="1"/>
  <c r="BV36" i="1"/>
  <c r="BU36" i="1"/>
  <c r="BS36" i="1"/>
  <c r="BR36" i="1" s="1"/>
  <c r="BP36" i="1"/>
  <c r="BO36" i="1" s="1"/>
  <c r="BM36" i="1"/>
  <c r="BL36" i="1" s="1"/>
  <c r="BJ36" i="1"/>
  <c r="BI36" i="1"/>
  <c r="BG36" i="1"/>
  <c r="BF36" i="1"/>
  <c r="FT35" i="1"/>
  <c r="FS35" i="1" s="1"/>
  <c r="FQ35" i="1"/>
  <c r="FP35" i="1" s="1"/>
  <c r="FN35" i="1"/>
  <c r="FM35" i="1" s="1"/>
  <c r="FK35" i="1"/>
  <c r="FJ35" i="1"/>
  <c r="FH35" i="1"/>
  <c r="FG35" i="1" s="1"/>
  <c r="FE35" i="1"/>
  <c r="FD35" i="1"/>
  <c r="FB35" i="1"/>
  <c r="FA35" i="1" s="1"/>
  <c r="EY35" i="1"/>
  <c r="EX35" i="1" s="1"/>
  <c r="EV35" i="1"/>
  <c r="EU35" i="1"/>
  <c r="ES35" i="1"/>
  <c r="ER35" i="1" s="1"/>
  <c r="EP35" i="1"/>
  <c r="EO35" i="1"/>
  <c r="EM35" i="1"/>
  <c r="EL35" i="1"/>
  <c r="EJ35" i="1"/>
  <c r="EI35" i="1" s="1"/>
  <c r="EG35" i="1"/>
  <c r="EF35" i="1"/>
  <c r="ED35" i="1"/>
  <c r="EC35" i="1" s="1"/>
  <c r="EA35" i="1"/>
  <c r="DZ35" i="1" s="1"/>
  <c r="DX35" i="1"/>
  <c r="DW35" i="1"/>
  <c r="DU35" i="1"/>
  <c r="DT35" i="1"/>
  <c r="DR35" i="1"/>
  <c r="DQ35" i="1" s="1"/>
  <c r="DO35" i="1"/>
  <c r="DN35" i="1" s="1"/>
  <c r="DL35" i="1"/>
  <c r="DK35" i="1"/>
  <c r="DI35" i="1"/>
  <c r="DH35" i="1"/>
  <c r="DF35" i="1"/>
  <c r="DE35" i="1" s="1"/>
  <c r="DC35" i="1"/>
  <c r="DB35" i="1"/>
  <c r="CZ35" i="1"/>
  <c r="CY35" i="1" s="1"/>
  <c r="CW35" i="1"/>
  <c r="CV35" i="1"/>
  <c r="CT35" i="1"/>
  <c r="CS35" i="1" s="1"/>
  <c r="CQ35" i="1"/>
  <c r="CP35" i="1" s="1"/>
  <c r="CN35" i="1"/>
  <c r="CM35" i="1" s="1"/>
  <c r="CK35" i="1"/>
  <c r="CJ35" i="1"/>
  <c r="CH35" i="1"/>
  <c r="CG35" i="1" s="1"/>
  <c r="CE35" i="1"/>
  <c r="CD35" i="1" s="1"/>
  <c r="CB35" i="1"/>
  <c r="CA35" i="1"/>
  <c r="BY35" i="1"/>
  <c r="BX35" i="1" s="1"/>
  <c r="BV35" i="1"/>
  <c r="BU35" i="1"/>
  <c r="BS35" i="1"/>
  <c r="BR35" i="1"/>
  <c r="BP35" i="1"/>
  <c r="BO35" i="1" s="1"/>
  <c r="BM35" i="1"/>
  <c r="BL35" i="1" s="1"/>
  <c r="BJ35" i="1"/>
  <c r="BI35" i="1"/>
  <c r="BG35" i="1"/>
  <c r="BF35" i="1" s="1"/>
  <c r="FT34" i="1"/>
  <c r="FS34" i="1"/>
  <c r="FQ34" i="1"/>
  <c r="FP34" i="1" s="1"/>
  <c r="FN34" i="1"/>
  <c r="FM34" i="1"/>
  <c r="FK34" i="1"/>
  <c r="FJ34" i="1" s="1"/>
  <c r="FH34" i="1"/>
  <c r="FG34" i="1"/>
  <c r="FE34" i="1"/>
  <c r="FD34" i="1" s="1"/>
  <c r="FB34" i="1"/>
  <c r="FA34" i="1"/>
  <c r="EY34" i="1"/>
  <c r="EX34" i="1" s="1"/>
  <c r="EV34" i="1"/>
  <c r="EU34" i="1" s="1"/>
  <c r="ES34" i="1"/>
  <c r="ER34" i="1"/>
  <c r="EP34" i="1"/>
  <c r="EO34" i="1" s="1"/>
  <c r="EM34" i="1"/>
  <c r="EL34" i="1" s="1"/>
  <c r="EJ34" i="1"/>
  <c r="EI34" i="1"/>
  <c r="EG34" i="1"/>
  <c r="EF34" i="1" s="1"/>
  <c r="ED34" i="1"/>
  <c r="EC34" i="1"/>
  <c r="EA34" i="1"/>
  <c r="DZ34" i="1" s="1"/>
  <c r="DX34" i="1"/>
  <c r="DW34" i="1"/>
  <c r="DU34" i="1"/>
  <c r="DT34" i="1"/>
  <c r="DR34" i="1"/>
  <c r="DQ34" i="1"/>
  <c r="DO34" i="1"/>
  <c r="DN34" i="1" s="1"/>
  <c r="DL34" i="1"/>
  <c r="DK34" i="1"/>
  <c r="DI34" i="1"/>
  <c r="DH34" i="1"/>
  <c r="DF34" i="1"/>
  <c r="DE34" i="1" s="1"/>
  <c r="DC34" i="1"/>
  <c r="DB34" i="1" s="1"/>
  <c r="CZ34" i="1"/>
  <c r="CY34" i="1"/>
  <c r="CW34" i="1"/>
  <c r="CV34" i="1" s="1"/>
  <c r="CT34" i="1"/>
  <c r="CS34" i="1"/>
  <c r="CQ34" i="1"/>
  <c r="CP34" i="1"/>
  <c r="CN34" i="1"/>
  <c r="CM34" i="1"/>
  <c r="CK34" i="1"/>
  <c r="CJ34" i="1" s="1"/>
  <c r="CH34" i="1"/>
  <c r="CG34" i="1"/>
  <c r="CE34" i="1"/>
  <c r="CD34" i="1" s="1"/>
  <c r="CB34" i="1"/>
  <c r="CA34" i="1"/>
  <c r="BY34" i="1"/>
  <c r="BX34" i="1" s="1"/>
  <c r="BV34" i="1"/>
  <c r="BU34" i="1"/>
  <c r="BS34" i="1"/>
  <c r="BR34" i="1" s="1"/>
  <c r="BP34" i="1"/>
  <c r="BO34" i="1"/>
  <c r="BM34" i="1"/>
  <c r="BL34" i="1" s="1"/>
  <c r="BJ34" i="1"/>
  <c r="BI34" i="1" s="1"/>
  <c r="BG34" i="1"/>
  <c r="BF34" i="1"/>
  <c r="FT33" i="1"/>
  <c r="FS33" i="1"/>
  <c r="FQ33" i="1"/>
  <c r="FP33" i="1"/>
  <c r="FN33" i="1"/>
  <c r="FM33" i="1" s="1"/>
  <c r="FK33" i="1"/>
  <c r="FJ33" i="1" s="1"/>
  <c r="FH33" i="1"/>
  <c r="FG33" i="1" s="1"/>
  <c r="FE33" i="1"/>
  <c r="FD33" i="1" s="1"/>
  <c r="FB33" i="1"/>
  <c r="FA33" i="1" s="1"/>
  <c r="EY33" i="1"/>
  <c r="EX33" i="1" s="1"/>
  <c r="EV33" i="1"/>
  <c r="EU33" i="1" s="1"/>
  <c r="ES33" i="1"/>
  <c r="ER33" i="1"/>
  <c r="EP33" i="1"/>
  <c r="EO33" i="1" s="1"/>
  <c r="EM33" i="1"/>
  <c r="EL33" i="1" s="1"/>
  <c r="EJ33" i="1"/>
  <c r="EI33" i="1" s="1"/>
  <c r="EG33" i="1"/>
  <c r="EF33" i="1"/>
  <c r="ED33" i="1"/>
  <c r="EC33" i="1" s="1"/>
  <c r="EA33" i="1"/>
  <c r="DZ33" i="1"/>
  <c r="DX33" i="1"/>
  <c r="DW33" i="1" s="1"/>
  <c r="DU33" i="1"/>
  <c r="DT33" i="1"/>
  <c r="DR33" i="1"/>
  <c r="DQ33" i="1" s="1"/>
  <c r="DO33" i="1"/>
  <c r="DN33" i="1" s="1"/>
  <c r="DL33" i="1"/>
  <c r="DK33" i="1" s="1"/>
  <c r="DI33" i="1"/>
  <c r="DH33" i="1" s="1"/>
  <c r="DF33" i="1"/>
  <c r="DE33" i="1"/>
  <c r="DC33" i="1"/>
  <c r="DB33" i="1"/>
  <c r="CZ33" i="1"/>
  <c r="CY33" i="1" s="1"/>
  <c r="CW33" i="1"/>
  <c r="CV33" i="1" s="1"/>
  <c r="CT33" i="1"/>
  <c r="CS33" i="1" s="1"/>
  <c r="CQ33" i="1"/>
  <c r="CP33" i="1"/>
  <c r="CN33" i="1"/>
  <c r="CM33" i="1"/>
  <c r="CK33" i="1"/>
  <c r="CJ33" i="1"/>
  <c r="CH33" i="1"/>
  <c r="CG33" i="1" s="1"/>
  <c r="CE33" i="1"/>
  <c r="CD33" i="1"/>
  <c r="CB33" i="1"/>
  <c r="CA33" i="1" s="1"/>
  <c r="BY33" i="1"/>
  <c r="BX33" i="1"/>
  <c r="BV33" i="1"/>
  <c r="BU33" i="1" s="1"/>
  <c r="BS33" i="1"/>
  <c r="BR33" i="1" s="1"/>
  <c r="BP33" i="1"/>
  <c r="BO33" i="1"/>
  <c r="BM33" i="1"/>
  <c r="BL33" i="1" s="1"/>
  <c r="BJ33" i="1"/>
  <c r="BI33" i="1" s="1"/>
  <c r="BG33" i="1"/>
  <c r="BF33" i="1" s="1"/>
  <c r="FT32" i="1"/>
  <c r="FS32" i="1" s="1"/>
  <c r="FQ32" i="1"/>
  <c r="FP32" i="1" s="1"/>
  <c r="FN32" i="1"/>
  <c r="FM32" i="1"/>
  <c r="FK32" i="1"/>
  <c r="FJ32" i="1" s="1"/>
  <c r="FH32" i="1"/>
  <c r="FG32" i="1" s="1"/>
  <c r="FE32" i="1"/>
  <c r="FD32" i="1" s="1"/>
  <c r="FB32" i="1"/>
  <c r="FA32" i="1" s="1"/>
  <c r="EY32" i="1"/>
  <c r="EX32" i="1"/>
  <c r="EV32" i="1"/>
  <c r="EU32" i="1" s="1"/>
  <c r="ES32" i="1"/>
  <c r="ER32" i="1" s="1"/>
  <c r="EP32" i="1"/>
  <c r="EO32" i="1" s="1"/>
  <c r="EM32" i="1"/>
  <c r="EL32" i="1" s="1"/>
  <c r="EJ32" i="1"/>
  <c r="EI32" i="1" s="1"/>
  <c r="EG32" i="1"/>
  <c r="EF32" i="1" s="1"/>
  <c r="ED32" i="1"/>
  <c r="EC32" i="1"/>
  <c r="EA32" i="1"/>
  <c r="DZ32" i="1" s="1"/>
  <c r="DX32" i="1"/>
  <c r="DW32" i="1"/>
  <c r="DU32" i="1"/>
  <c r="DT32" i="1" s="1"/>
  <c r="DR32" i="1"/>
  <c r="DQ32" i="1" s="1"/>
  <c r="DO32" i="1"/>
  <c r="DN32" i="1" s="1"/>
  <c r="DL32" i="1"/>
  <c r="DK32" i="1"/>
  <c r="DI32" i="1"/>
  <c r="DH32" i="1" s="1"/>
  <c r="DF32" i="1"/>
  <c r="DE32" i="1"/>
  <c r="DC32" i="1"/>
  <c r="DB32" i="1"/>
  <c r="CZ32" i="1"/>
  <c r="CY32" i="1" s="1"/>
  <c r="CW32" i="1"/>
  <c r="CV32" i="1"/>
  <c r="CT32" i="1"/>
  <c r="CS32" i="1" s="1"/>
  <c r="CQ32" i="1"/>
  <c r="CP32" i="1" s="1"/>
  <c r="CN32" i="1"/>
  <c r="CM32" i="1" s="1"/>
  <c r="CK32" i="1"/>
  <c r="CJ32" i="1" s="1"/>
  <c r="CH32" i="1"/>
  <c r="CG32" i="1"/>
  <c r="CE32" i="1"/>
  <c r="CD32" i="1"/>
  <c r="CB32" i="1"/>
  <c r="CA32" i="1" s="1"/>
  <c r="BY32" i="1"/>
  <c r="BX32" i="1" s="1"/>
  <c r="BV32" i="1"/>
  <c r="BU32" i="1" s="1"/>
  <c r="BS32" i="1"/>
  <c r="BR32" i="1"/>
  <c r="BP32" i="1"/>
  <c r="BO32" i="1" s="1"/>
  <c r="BM32" i="1"/>
  <c r="BL32" i="1"/>
  <c r="BJ32" i="1"/>
  <c r="BI32" i="1" s="1"/>
  <c r="BG32" i="1"/>
  <c r="BF32" i="1" s="1"/>
  <c r="FT31" i="1"/>
  <c r="FS31" i="1" s="1"/>
  <c r="FQ31" i="1"/>
  <c r="FP31" i="1"/>
  <c r="FN31" i="1"/>
  <c r="FM31" i="1" s="1"/>
  <c r="FK31" i="1"/>
  <c r="FJ31" i="1"/>
  <c r="FH31" i="1"/>
  <c r="FG31" i="1" s="1"/>
  <c r="FE31" i="1"/>
  <c r="FD31" i="1" s="1"/>
  <c r="FB31" i="1"/>
  <c r="FA31" i="1" s="1"/>
  <c r="EY31" i="1"/>
  <c r="EX31" i="1" s="1"/>
  <c r="EV31" i="1"/>
  <c r="EU31" i="1"/>
  <c r="ES31" i="1"/>
  <c r="ER31" i="1"/>
  <c r="EP31" i="1"/>
  <c r="EO31" i="1" s="1"/>
  <c r="EM31" i="1"/>
  <c r="EL31" i="1"/>
  <c r="EJ31" i="1"/>
  <c r="EI31" i="1" s="1"/>
  <c r="EG31" i="1"/>
  <c r="EF31" i="1" s="1"/>
  <c r="ED31" i="1"/>
  <c r="EC31" i="1"/>
  <c r="EA31" i="1"/>
  <c r="DZ31" i="1" s="1"/>
  <c r="DX31" i="1"/>
  <c r="DW31" i="1" s="1"/>
  <c r="DU31" i="1"/>
  <c r="DT31" i="1"/>
  <c r="DR31" i="1"/>
  <c r="DQ31" i="1" s="1"/>
  <c r="DO31" i="1"/>
  <c r="DN31" i="1" s="1"/>
  <c r="DL31" i="1"/>
  <c r="DK31" i="1" s="1"/>
  <c r="DI31" i="1"/>
  <c r="DH31" i="1" s="1"/>
  <c r="DF31" i="1"/>
  <c r="DE31" i="1" s="1"/>
  <c r="DC31" i="1"/>
  <c r="DB31" i="1"/>
  <c r="CZ31" i="1"/>
  <c r="CY31" i="1"/>
  <c r="CW31" i="1"/>
  <c r="CV31" i="1"/>
  <c r="CT31" i="1"/>
  <c r="CS31" i="1" s="1"/>
  <c r="CQ31" i="1"/>
  <c r="CP31" i="1"/>
  <c r="CN31" i="1"/>
  <c r="CM31" i="1" s="1"/>
  <c r="CK31" i="1"/>
  <c r="CJ31" i="1"/>
  <c r="CH31" i="1"/>
  <c r="CG31" i="1" s="1"/>
  <c r="CE31" i="1"/>
  <c r="CD31" i="1"/>
  <c r="CB31" i="1"/>
  <c r="CA31" i="1"/>
  <c r="BY31" i="1"/>
  <c r="BX31" i="1" s="1"/>
  <c r="BV31" i="1"/>
  <c r="BU31" i="1" s="1"/>
  <c r="BS31" i="1"/>
  <c r="BR31" i="1" s="1"/>
  <c r="BP31" i="1"/>
  <c r="BO31" i="1" s="1"/>
  <c r="BM31" i="1"/>
  <c r="BL31" i="1" s="1"/>
  <c r="BJ31" i="1"/>
  <c r="BI31" i="1"/>
  <c r="BG31" i="1"/>
  <c r="BF31" i="1" s="1"/>
  <c r="FT30" i="1"/>
  <c r="FS30" i="1"/>
  <c r="FQ30" i="1"/>
  <c r="FP30" i="1" s="1"/>
  <c r="FN30" i="1"/>
  <c r="FM30" i="1" s="1"/>
  <c r="FK30" i="1"/>
  <c r="FJ30" i="1"/>
  <c r="FH30" i="1"/>
  <c r="FG30" i="1"/>
  <c r="FE30" i="1"/>
  <c r="FD30" i="1" s="1"/>
  <c r="FB30" i="1"/>
  <c r="FA30" i="1" s="1"/>
  <c r="EY30" i="1"/>
  <c r="EX30" i="1"/>
  <c r="EV30" i="1"/>
  <c r="EU30" i="1"/>
  <c r="ES30" i="1"/>
  <c r="ER30" i="1" s="1"/>
  <c r="EP30" i="1"/>
  <c r="EO30" i="1" s="1"/>
  <c r="EM30" i="1"/>
  <c r="EL30" i="1" s="1"/>
  <c r="EJ30" i="1"/>
  <c r="EI30" i="1"/>
  <c r="EG30" i="1"/>
  <c r="EF30" i="1" s="1"/>
  <c r="ED30" i="1"/>
  <c r="EC30" i="1" s="1"/>
  <c r="EA30" i="1"/>
  <c r="DZ30" i="1"/>
  <c r="DX30" i="1"/>
  <c r="DW30" i="1"/>
  <c r="DU30" i="1"/>
  <c r="DT30" i="1" s="1"/>
  <c r="DR30" i="1"/>
  <c r="DQ30" i="1" s="1"/>
  <c r="DO30" i="1"/>
  <c r="DN30" i="1"/>
  <c r="DL30" i="1"/>
  <c r="DK30" i="1" s="1"/>
  <c r="DI30" i="1"/>
  <c r="DH30" i="1"/>
  <c r="DF30" i="1"/>
  <c r="DE30" i="1" s="1"/>
  <c r="DC30" i="1"/>
  <c r="DB30" i="1" s="1"/>
  <c r="CZ30" i="1"/>
  <c r="CY30" i="1"/>
  <c r="CW30" i="1"/>
  <c r="CV30" i="1" s="1"/>
  <c r="CT30" i="1"/>
  <c r="CS30" i="1"/>
  <c r="CQ30" i="1"/>
  <c r="CP30" i="1" s="1"/>
  <c r="CN30" i="1"/>
  <c r="CM30" i="1" s="1"/>
  <c r="CK30" i="1"/>
  <c r="CJ30" i="1" s="1"/>
  <c r="CH30" i="1"/>
  <c r="CG30" i="1"/>
  <c r="CE30" i="1"/>
  <c r="CD30" i="1"/>
  <c r="CB30" i="1"/>
  <c r="CA30" i="1" s="1"/>
  <c r="BY30" i="1"/>
  <c r="BX30" i="1"/>
  <c r="BV30" i="1"/>
  <c r="BU30" i="1"/>
  <c r="BS30" i="1"/>
  <c r="BR30" i="1" s="1"/>
  <c r="BP30" i="1"/>
  <c r="BO30" i="1"/>
  <c r="BM30" i="1"/>
  <c r="BL30" i="1" s="1"/>
  <c r="BJ30" i="1"/>
  <c r="BI30" i="1"/>
  <c r="BG30" i="1"/>
  <c r="BF30" i="1"/>
  <c r="FT29" i="1"/>
  <c r="FS29" i="1" s="1"/>
  <c r="FQ29" i="1"/>
  <c r="FP29" i="1"/>
  <c r="FN29" i="1"/>
  <c r="FM29" i="1"/>
  <c r="FK29" i="1"/>
  <c r="FJ29" i="1" s="1"/>
  <c r="FH29" i="1"/>
  <c r="FG29" i="1"/>
  <c r="FE29" i="1"/>
  <c r="FD29" i="1"/>
  <c r="FB29" i="1"/>
  <c r="FA29" i="1" s="1"/>
  <c r="EY29" i="1"/>
  <c r="EX29" i="1" s="1"/>
  <c r="EV29" i="1"/>
  <c r="EU29" i="1" s="1"/>
  <c r="ES29" i="1"/>
  <c r="ER29" i="1" s="1"/>
  <c r="EP29" i="1"/>
  <c r="EO29" i="1"/>
  <c r="EM29" i="1"/>
  <c r="EL29" i="1"/>
  <c r="EJ29" i="1"/>
  <c r="EI29" i="1" s="1"/>
  <c r="EG29" i="1"/>
  <c r="EF29" i="1" s="1"/>
  <c r="ED29" i="1"/>
  <c r="EC29" i="1"/>
  <c r="EA29" i="1"/>
  <c r="DZ29" i="1"/>
  <c r="DX29" i="1"/>
  <c r="DW29" i="1" s="1"/>
  <c r="DU29" i="1"/>
  <c r="DT29" i="1" s="1"/>
  <c r="DR29" i="1"/>
  <c r="DQ29" i="1" s="1"/>
  <c r="DO29" i="1"/>
  <c r="DN29" i="1" s="1"/>
  <c r="DL29" i="1"/>
  <c r="DK29" i="1" s="1"/>
  <c r="DI29" i="1"/>
  <c r="DH29" i="1" s="1"/>
  <c r="DF29" i="1"/>
  <c r="DE29" i="1"/>
  <c r="DC29" i="1"/>
  <c r="DB29" i="1"/>
  <c r="CZ29" i="1"/>
  <c r="CY29" i="1" s="1"/>
  <c r="CW29" i="1"/>
  <c r="CV29" i="1"/>
  <c r="CT29" i="1"/>
  <c r="CS29" i="1" s="1"/>
  <c r="CQ29" i="1"/>
  <c r="CP29" i="1"/>
  <c r="CN29" i="1"/>
  <c r="CM29" i="1"/>
  <c r="CK29" i="1"/>
  <c r="CJ29" i="1" s="1"/>
  <c r="CH29" i="1"/>
  <c r="CG29" i="1" s="1"/>
  <c r="CE29" i="1"/>
  <c r="CD29" i="1" s="1"/>
  <c r="CB29" i="1"/>
  <c r="CA29" i="1"/>
  <c r="BY29" i="1"/>
  <c r="BX29" i="1" s="1"/>
  <c r="BV29" i="1"/>
  <c r="BU29" i="1" s="1"/>
  <c r="BS29" i="1"/>
  <c r="BR29" i="1"/>
  <c r="BP29" i="1"/>
  <c r="BO29" i="1" s="1"/>
  <c r="BM29" i="1"/>
  <c r="BL29" i="1" s="1"/>
  <c r="BJ29" i="1"/>
  <c r="BI29" i="1"/>
  <c r="BG29" i="1"/>
  <c r="BF29" i="1"/>
  <c r="FT28" i="1"/>
  <c r="FS28" i="1"/>
  <c r="FQ28" i="1"/>
  <c r="FP28" i="1" s="1"/>
  <c r="FN28" i="1"/>
  <c r="FM28" i="1" s="1"/>
  <c r="FK28" i="1"/>
  <c r="FJ28" i="1" s="1"/>
  <c r="FH28" i="1"/>
  <c r="FG28" i="1"/>
  <c r="FE28" i="1"/>
  <c r="FD28" i="1"/>
  <c r="FB28" i="1"/>
  <c r="FA28" i="1" s="1"/>
  <c r="EY28" i="1"/>
  <c r="EX28" i="1" s="1"/>
  <c r="EV28" i="1"/>
  <c r="EU28" i="1"/>
  <c r="ES28" i="1"/>
  <c r="ER28" i="1"/>
  <c r="EP28" i="1"/>
  <c r="EO28" i="1" s="1"/>
  <c r="EM28" i="1"/>
  <c r="EL28" i="1"/>
  <c r="EJ28" i="1"/>
  <c r="EI28" i="1"/>
  <c r="EG28" i="1"/>
  <c r="EF28" i="1" s="1"/>
  <c r="ED28" i="1"/>
  <c r="EC28" i="1"/>
  <c r="EA28" i="1"/>
  <c r="DZ28" i="1" s="1"/>
  <c r="DX28" i="1"/>
  <c r="DW28" i="1"/>
  <c r="DU28" i="1"/>
  <c r="DT28" i="1"/>
  <c r="DR28" i="1"/>
  <c r="DQ28" i="1"/>
  <c r="DO28" i="1"/>
  <c r="DN28" i="1" s="1"/>
  <c r="DL28" i="1"/>
  <c r="DK28" i="1"/>
  <c r="DI28" i="1"/>
  <c r="DH28" i="1"/>
  <c r="DF28" i="1"/>
  <c r="DE28" i="1"/>
  <c r="DC28" i="1"/>
  <c r="DB28" i="1" s="1"/>
  <c r="CZ28" i="1"/>
  <c r="CY28" i="1"/>
  <c r="CW28" i="1"/>
  <c r="CV28" i="1" s="1"/>
  <c r="CT28" i="1"/>
  <c r="CS28" i="1" s="1"/>
  <c r="CQ28" i="1"/>
  <c r="CP28" i="1"/>
  <c r="CN28" i="1"/>
  <c r="CM28" i="1" s="1"/>
  <c r="CK28" i="1"/>
  <c r="CJ28" i="1"/>
  <c r="CH28" i="1"/>
  <c r="CG28" i="1"/>
  <c r="CE28" i="1"/>
  <c r="CD28" i="1" s="1"/>
  <c r="CB28" i="1"/>
  <c r="CA28" i="1"/>
  <c r="BY28" i="1"/>
  <c r="BX28" i="1" s="1"/>
  <c r="BV28" i="1"/>
  <c r="BU28" i="1" s="1"/>
  <c r="BS28" i="1"/>
  <c r="BR28" i="1"/>
  <c r="BP28" i="1"/>
  <c r="BO28" i="1" s="1"/>
  <c r="BM28" i="1"/>
  <c r="BL28" i="1" s="1"/>
  <c r="BJ28" i="1"/>
  <c r="BI28" i="1"/>
  <c r="BG28" i="1"/>
  <c r="BF28" i="1" s="1"/>
  <c r="FT27" i="1"/>
  <c r="FS27" i="1" s="1"/>
  <c r="FQ27" i="1"/>
  <c r="FP27" i="1"/>
  <c r="FN27" i="1"/>
  <c r="FM27" i="1" s="1"/>
  <c r="FK27" i="1"/>
  <c r="FJ27" i="1"/>
  <c r="FH27" i="1"/>
  <c r="FG27" i="1" s="1"/>
  <c r="FE27" i="1"/>
  <c r="FD27" i="1"/>
  <c r="FB27" i="1"/>
  <c r="FA27" i="1" s="1"/>
  <c r="EY27" i="1"/>
  <c r="EX27" i="1"/>
  <c r="EV27" i="1"/>
  <c r="EU27" i="1" s="1"/>
  <c r="ES27" i="1"/>
  <c r="ER27" i="1" s="1"/>
  <c r="EP27" i="1"/>
  <c r="EO27" i="1" s="1"/>
  <c r="EM27" i="1"/>
  <c r="EL27" i="1"/>
  <c r="EJ27" i="1"/>
  <c r="EI27" i="1" s="1"/>
  <c r="EG27" i="1"/>
  <c r="EF27" i="1" s="1"/>
  <c r="ED27" i="1"/>
  <c r="EC27" i="1" s="1"/>
  <c r="EA27" i="1"/>
  <c r="DZ27" i="1" s="1"/>
  <c r="DX27" i="1"/>
  <c r="DW27" i="1"/>
  <c r="DU27" i="1"/>
  <c r="DT27" i="1" s="1"/>
  <c r="DR27" i="1"/>
  <c r="DQ27" i="1" s="1"/>
  <c r="DO27" i="1"/>
  <c r="DN27" i="1" s="1"/>
  <c r="DL27" i="1"/>
  <c r="DK27" i="1" s="1"/>
  <c r="DI27" i="1"/>
  <c r="DH27" i="1"/>
  <c r="DF27" i="1"/>
  <c r="DE27" i="1" s="1"/>
  <c r="DC27" i="1"/>
  <c r="DB27" i="1"/>
  <c r="CZ27" i="1"/>
  <c r="CY27" i="1"/>
  <c r="CW27" i="1"/>
  <c r="CV27" i="1" s="1"/>
  <c r="CT27" i="1"/>
  <c r="CS27" i="1" s="1"/>
  <c r="CQ27" i="1"/>
  <c r="CP27" i="1"/>
  <c r="CN27" i="1"/>
  <c r="CM27" i="1"/>
  <c r="CK27" i="1"/>
  <c r="CJ27" i="1"/>
  <c r="CH27" i="1"/>
  <c r="CG27" i="1" s="1"/>
  <c r="CE27" i="1"/>
  <c r="CD27" i="1"/>
  <c r="CB27" i="1"/>
  <c r="CA27" i="1" s="1"/>
  <c r="BY27" i="1"/>
  <c r="BX27" i="1"/>
  <c r="BV27" i="1"/>
  <c r="BU27" i="1"/>
  <c r="BS27" i="1"/>
  <c r="BR27" i="1" s="1"/>
  <c r="BP27" i="1"/>
  <c r="BO27" i="1"/>
  <c r="BM27" i="1"/>
  <c r="BL27" i="1"/>
  <c r="BJ27" i="1"/>
  <c r="BI27" i="1" s="1"/>
  <c r="BG27" i="1"/>
  <c r="BF27" i="1" s="1"/>
  <c r="FT26" i="1"/>
  <c r="FS26" i="1" s="1"/>
  <c r="FQ26" i="1"/>
  <c r="FP26" i="1"/>
  <c r="FN26" i="1"/>
  <c r="FM26" i="1" s="1"/>
  <c r="FK26" i="1"/>
  <c r="FJ26" i="1" s="1"/>
  <c r="FH26" i="1"/>
  <c r="FG26" i="1"/>
  <c r="FE26" i="1"/>
  <c r="FD26" i="1"/>
  <c r="FB26" i="1"/>
  <c r="FA26" i="1" s="1"/>
  <c r="EY26" i="1"/>
  <c r="EX26" i="1" s="1"/>
  <c r="EV26" i="1"/>
  <c r="EU26" i="1"/>
  <c r="ES26" i="1"/>
  <c r="ER26" i="1" s="1"/>
  <c r="EP26" i="1"/>
  <c r="EO26" i="1"/>
  <c r="EM26" i="1"/>
  <c r="EL26" i="1" s="1"/>
  <c r="EJ26" i="1"/>
  <c r="EI26" i="1" s="1"/>
  <c r="EG26" i="1"/>
  <c r="EF26" i="1"/>
  <c r="ED26" i="1"/>
  <c r="EC26" i="1" s="1"/>
  <c r="EA26" i="1"/>
  <c r="DZ26" i="1" s="1"/>
  <c r="DX26" i="1"/>
  <c r="DW26" i="1" s="1"/>
  <c r="DU26" i="1"/>
  <c r="DT26" i="1"/>
  <c r="DR26" i="1"/>
  <c r="DQ26" i="1"/>
  <c r="DO26" i="1"/>
  <c r="DN26" i="1"/>
  <c r="DL26" i="1"/>
  <c r="DK26" i="1"/>
  <c r="DI26" i="1"/>
  <c r="DH26" i="1" s="1"/>
  <c r="DF26" i="1"/>
  <c r="DE26" i="1"/>
  <c r="DC26" i="1"/>
  <c r="DB26" i="1"/>
  <c r="CZ26" i="1"/>
  <c r="CY26" i="1" s="1"/>
  <c r="CW26" i="1"/>
  <c r="CV26" i="1"/>
  <c r="CT26" i="1"/>
  <c r="CS26" i="1"/>
  <c r="CQ26" i="1"/>
  <c r="CP26" i="1" s="1"/>
  <c r="CN26" i="1"/>
  <c r="CM26" i="1"/>
  <c r="CK26" i="1"/>
  <c r="CJ26" i="1" s="1"/>
  <c r="CH26" i="1"/>
  <c r="CG26" i="1" s="1"/>
  <c r="CE26" i="1"/>
  <c r="CD26" i="1"/>
  <c r="CB26" i="1"/>
  <c r="CA26" i="1"/>
  <c r="BY26" i="1"/>
  <c r="BX26" i="1" s="1"/>
  <c r="BV26" i="1"/>
  <c r="BU26" i="1" s="1"/>
  <c r="BS26" i="1"/>
  <c r="BR26" i="1"/>
  <c r="BP26" i="1"/>
  <c r="BO26" i="1"/>
  <c r="BM26" i="1"/>
  <c r="BL26" i="1" s="1"/>
  <c r="BJ26" i="1"/>
  <c r="BI26" i="1"/>
  <c r="BG26" i="1"/>
  <c r="BF26" i="1" s="1"/>
  <c r="FT25" i="1"/>
  <c r="FS25" i="1"/>
  <c r="FQ25" i="1"/>
  <c r="FP25" i="1" s="1"/>
  <c r="FN25" i="1"/>
  <c r="FM25" i="1"/>
  <c r="FK25" i="1"/>
  <c r="FJ25" i="1" s="1"/>
  <c r="FH25" i="1"/>
  <c r="FG25" i="1" s="1"/>
  <c r="FE25" i="1"/>
  <c r="FD25" i="1" s="1"/>
  <c r="FB25" i="1"/>
  <c r="FA25" i="1" s="1"/>
  <c r="EY25" i="1"/>
  <c r="EX25" i="1" s="1"/>
  <c r="EV25" i="1"/>
  <c r="EU25" i="1" s="1"/>
  <c r="ES25" i="1"/>
  <c r="ER25" i="1" s="1"/>
  <c r="EP25" i="1"/>
  <c r="EO25" i="1" s="1"/>
  <c r="EM25" i="1"/>
  <c r="EL25" i="1" s="1"/>
  <c r="EJ25" i="1"/>
  <c r="EI25" i="1"/>
  <c r="EG25" i="1"/>
  <c r="EF25" i="1" s="1"/>
  <c r="ED25" i="1"/>
  <c r="EC25" i="1"/>
  <c r="EA25" i="1"/>
  <c r="DZ25" i="1"/>
  <c r="DX25" i="1"/>
  <c r="DW25" i="1" s="1"/>
  <c r="DU25" i="1"/>
  <c r="DT25" i="1"/>
  <c r="DR25" i="1"/>
  <c r="DQ25" i="1" s="1"/>
  <c r="DO25" i="1"/>
  <c r="DN25" i="1" s="1"/>
  <c r="DL25" i="1"/>
  <c r="DK25" i="1" s="1"/>
  <c r="DI25" i="1"/>
  <c r="DH25" i="1"/>
  <c r="DF25" i="1"/>
  <c r="DE25" i="1" s="1"/>
  <c r="DC25" i="1"/>
  <c r="DB25" i="1" s="1"/>
  <c r="CZ25" i="1"/>
  <c r="CY25" i="1"/>
  <c r="CW25" i="1"/>
  <c r="CV25" i="1"/>
  <c r="CT25" i="1"/>
  <c r="CS25" i="1" s="1"/>
  <c r="CQ25" i="1"/>
  <c r="CP25" i="1"/>
  <c r="CN25" i="1"/>
  <c r="CM25" i="1" s="1"/>
  <c r="CK25" i="1"/>
  <c r="CJ25" i="1" s="1"/>
  <c r="CH25" i="1"/>
  <c r="CG25" i="1"/>
  <c r="CE25" i="1"/>
  <c r="CD25" i="1" s="1"/>
  <c r="CB25" i="1"/>
  <c r="CA25" i="1" s="1"/>
  <c r="BY25" i="1"/>
  <c r="BX25" i="1"/>
  <c r="BV25" i="1"/>
  <c r="BU25" i="1" s="1"/>
  <c r="BS25" i="1"/>
  <c r="BR25" i="1" s="1"/>
  <c r="BP25" i="1"/>
  <c r="BO25" i="1" s="1"/>
  <c r="BM25" i="1"/>
  <c r="BL25" i="1" s="1"/>
  <c r="BJ25" i="1"/>
  <c r="BI25" i="1"/>
  <c r="BG25" i="1"/>
  <c r="BF25" i="1" s="1"/>
  <c r="FT24" i="1"/>
  <c r="FS24" i="1" s="1"/>
  <c r="FQ24" i="1"/>
  <c r="FP24" i="1"/>
  <c r="FN24" i="1"/>
  <c r="FM24" i="1"/>
  <c r="FK24" i="1"/>
  <c r="FJ24" i="1" s="1"/>
  <c r="FH24" i="1"/>
  <c r="FG24" i="1"/>
  <c r="FE24" i="1"/>
  <c r="FD24" i="1" s="1"/>
  <c r="FB24" i="1"/>
  <c r="FA24" i="1"/>
  <c r="EY24" i="1"/>
  <c r="EX24" i="1" s="1"/>
  <c r="EV24" i="1"/>
  <c r="EU24" i="1"/>
  <c r="ES24" i="1"/>
  <c r="ER24" i="1"/>
  <c r="EP24" i="1"/>
  <c r="EO24" i="1" s="1"/>
  <c r="EM24" i="1"/>
  <c r="EL24" i="1" s="1"/>
  <c r="EJ24" i="1"/>
  <c r="EI24" i="1" s="1"/>
  <c r="EG24" i="1"/>
  <c r="EF24" i="1"/>
  <c r="ED24" i="1"/>
  <c r="EC24" i="1"/>
  <c r="EA24" i="1"/>
  <c r="DZ24" i="1"/>
  <c r="DX24" i="1"/>
  <c r="DW24" i="1" s="1"/>
  <c r="DU24" i="1"/>
  <c r="DT24" i="1" s="1"/>
  <c r="DR24" i="1"/>
  <c r="DQ24" i="1"/>
  <c r="DO24" i="1"/>
  <c r="DN24" i="1"/>
  <c r="DL24" i="1"/>
  <c r="DK24" i="1" s="1"/>
  <c r="DI24" i="1"/>
  <c r="DH24" i="1" s="1"/>
  <c r="DF24" i="1"/>
  <c r="DE24" i="1" s="1"/>
  <c r="DC24" i="1"/>
  <c r="DB24" i="1" s="1"/>
  <c r="CZ24" i="1"/>
  <c r="CY24" i="1" s="1"/>
  <c r="CW24" i="1"/>
  <c r="CV24" i="1" s="1"/>
  <c r="CT24" i="1"/>
  <c r="CS24" i="1" s="1"/>
  <c r="CQ24" i="1"/>
  <c r="CP24" i="1"/>
  <c r="CN24" i="1"/>
  <c r="CM24" i="1" s="1"/>
  <c r="CK24" i="1"/>
  <c r="CJ24" i="1" s="1"/>
  <c r="CH24" i="1"/>
  <c r="CG24" i="1"/>
  <c r="CE24" i="1"/>
  <c r="CD24" i="1" s="1"/>
  <c r="CB24" i="1"/>
  <c r="CA24" i="1"/>
  <c r="BY24" i="1"/>
  <c r="BX24" i="1"/>
  <c r="BV24" i="1"/>
  <c r="BU24" i="1"/>
  <c r="BS24" i="1"/>
  <c r="BR24" i="1" s="1"/>
  <c r="BP24" i="1"/>
  <c r="BO24" i="1"/>
  <c r="BM24" i="1"/>
  <c r="BL24" i="1"/>
  <c r="BJ24" i="1"/>
  <c r="BI24" i="1" s="1"/>
  <c r="BG24" i="1"/>
  <c r="BF24" i="1"/>
  <c r="FT23" i="1"/>
  <c r="FS23" i="1" s="1"/>
  <c r="FQ23" i="1"/>
  <c r="FP23" i="1"/>
  <c r="FN23" i="1"/>
  <c r="FM23" i="1"/>
  <c r="FK23" i="1"/>
  <c r="FJ23" i="1" s="1"/>
  <c r="FH23" i="1"/>
  <c r="FG23" i="1"/>
  <c r="FE23" i="1"/>
  <c r="FD23" i="1"/>
  <c r="FB23" i="1"/>
  <c r="FA23" i="1" s="1"/>
  <c r="EY23" i="1"/>
  <c r="EX23" i="1"/>
  <c r="EV23" i="1"/>
  <c r="EU23" i="1" s="1"/>
  <c r="ES23" i="1"/>
  <c r="ER23" i="1" s="1"/>
  <c r="EP23" i="1"/>
  <c r="EO23" i="1"/>
  <c r="EM23" i="1"/>
  <c r="EL23" i="1"/>
  <c r="EJ23" i="1"/>
  <c r="EI23" i="1" s="1"/>
  <c r="EG23" i="1"/>
  <c r="EF23" i="1"/>
  <c r="ED23" i="1"/>
  <c r="EC23" i="1"/>
  <c r="EA23" i="1"/>
  <c r="DZ23" i="1"/>
  <c r="DX23" i="1"/>
  <c r="DW23" i="1" s="1"/>
  <c r="DU23" i="1"/>
  <c r="DT23" i="1" s="1"/>
  <c r="DR23" i="1"/>
  <c r="DQ23" i="1"/>
  <c r="DO23" i="1"/>
  <c r="DN23" i="1"/>
  <c r="DL23" i="1"/>
  <c r="DK23" i="1" s="1"/>
  <c r="DI23" i="1"/>
  <c r="DH23" i="1"/>
  <c r="DF23" i="1"/>
  <c r="DE23" i="1" s="1"/>
  <c r="DC23" i="1"/>
  <c r="DB23" i="1"/>
  <c r="CZ23" i="1"/>
  <c r="CY23" i="1" s="1"/>
  <c r="CW23" i="1"/>
  <c r="CV23" i="1"/>
  <c r="CT23" i="1"/>
  <c r="CS23" i="1" s="1"/>
  <c r="CQ23" i="1"/>
  <c r="CP23" i="1"/>
  <c r="CN23" i="1"/>
  <c r="CM23" i="1" s="1"/>
  <c r="CK23" i="1"/>
  <c r="CJ23" i="1" s="1"/>
  <c r="CH23" i="1"/>
  <c r="CG23" i="1" s="1"/>
  <c r="CE23" i="1"/>
  <c r="CD23" i="1"/>
  <c r="CB23" i="1"/>
  <c r="CA23" i="1"/>
  <c r="BY23" i="1"/>
  <c r="BX23" i="1"/>
  <c r="BV23" i="1"/>
  <c r="BU23" i="1" s="1"/>
  <c r="BS23" i="1"/>
  <c r="BR23" i="1"/>
  <c r="BP23" i="1"/>
  <c r="BO23" i="1"/>
  <c r="BM23" i="1"/>
  <c r="BL23" i="1"/>
  <c r="BJ23" i="1"/>
  <c r="BI23" i="1" s="1"/>
  <c r="BG23" i="1"/>
  <c r="BF23" i="1"/>
  <c r="FT22" i="1"/>
  <c r="FS22" i="1"/>
  <c r="FQ22" i="1"/>
  <c r="FP22" i="1" s="1"/>
  <c r="FN22" i="1"/>
  <c r="FM22" i="1"/>
  <c r="FK22" i="1"/>
  <c r="FJ22" i="1" s="1"/>
  <c r="FH22" i="1"/>
  <c r="FG22" i="1" s="1"/>
  <c r="FE22" i="1"/>
  <c r="FD22" i="1"/>
  <c r="FB22" i="1"/>
  <c r="FA22" i="1"/>
  <c r="EY22" i="1"/>
  <c r="EX22" i="1" s="1"/>
  <c r="EV22" i="1"/>
  <c r="EU22" i="1"/>
  <c r="ES22" i="1"/>
  <c r="ER22" i="1"/>
  <c r="EP22" i="1"/>
  <c r="EO22" i="1"/>
  <c r="EM22" i="1"/>
  <c r="EL22" i="1" s="1"/>
  <c r="EJ22" i="1"/>
  <c r="EI22" i="1"/>
  <c r="EG22" i="1"/>
  <c r="EF22" i="1" s="1"/>
  <c r="ED22" i="1"/>
  <c r="EC22" i="1"/>
  <c r="EA22" i="1"/>
  <c r="DZ22" i="1" s="1"/>
  <c r="DX22" i="1"/>
  <c r="DW22" i="1" s="1"/>
  <c r="DU22" i="1"/>
  <c r="DT22" i="1" s="1"/>
  <c r="DR22" i="1"/>
  <c r="DQ22" i="1"/>
  <c r="DO22" i="1"/>
  <c r="DN22" i="1" s="1"/>
  <c r="DL22" i="1"/>
  <c r="DK22" i="1"/>
  <c r="DI22" i="1"/>
  <c r="DH22" i="1" s="1"/>
  <c r="DF22" i="1"/>
  <c r="DE22" i="1"/>
  <c r="DC22" i="1"/>
  <c r="DB22" i="1"/>
  <c r="CZ22" i="1"/>
  <c r="CY22" i="1"/>
  <c r="CW22" i="1"/>
  <c r="CV22" i="1" s="1"/>
  <c r="CT22" i="1"/>
  <c r="CS22" i="1"/>
  <c r="CQ22" i="1"/>
  <c r="CP22" i="1"/>
  <c r="CN22" i="1"/>
  <c r="CM22" i="1" s="1"/>
  <c r="CK22" i="1"/>
  <c r="CJ22" i="1" s="1"/>
  <c r="CH22" i="1"/>
  <c r="CG22" i="1"/>
  <c r="CE22" i="1"/>
  <c r="CD22" i="1" s="1"/>
  <c r="CB22" i="1"/>
  <c r="CA22" i="1" s="1"/>
  <c r="BY22" i="1"/>
  <c r="BX22" i="1" s="1"/>
  <c r="BV22" i="1"/>
  <c r="BU22" i="1" s="1"/>
  <c r="BS22" i="1"/>
  <c r="BR22" i="1"/>
  <c r="BP22" i="1"/>
  <c r="BO22" i="1"/>
  <c r="BM22" i="1"/>
  <c r="BL22" i="1" s="1"/>
  <c r="BJ22" i="1"/>
  <c r="BI22" i="1"/>
  <c r="BG22" i="1"/>
  <c r="BF22" i="1"/>
  <c r="FT21" i="1"/>
  <c r="FS21" i="1"/>
  <c r="FQ21" i="1"/>
  <c r="FP21" i="1"/>
  <c r="FN21" i="1"/>
  <c r="FM21" i="1" s="1"/>
  <c r="FK21" i="1"/>
  <c r="FJ21" i="1" s="1"/>
  <c r="FH21" i="1"/>
  <c r="FG21" i="1" s="1"/>
  <c r="FE21" i="1"/>
  <c r="FD21" i="1"/>
  <c r="FB21" i="1"/>
  <c r="FA21" i="1"/>
  <c r="EY21" i="1"/>
  <c r="EX21" i="1"/>
  <c r="EV21" i="1"/>
  <c r="EU21" i="1" s="1"/>
  <c r="ES21" i="1"/>
  <c r="ER21" i="1" s="1"/>
  <c r="EP21" i="1"/>
  <c r="EO21" i="1"/>
  <c r="EM21" i="1"/>
  <c r="EL21" i="1" s="1"/>
  <c r="EJ21" i="1"/>
  <c r="EI21" i="1" s="1"/>
  <c r="EG21" i="1"/>
  <c r="EF21" i="1"/>
  <c r="ED21" i="1"/>
  <c r="EC21" i="1" s="1"/>
  <c r="EA21" i="1"/>
  <c r="DZ21" i="1"/>
  <c r="DX21" i="1"/>
  <c r="DW21" i="1" s="1"/>
  <c r="DU21" i="1"/>
  <c r="DT21" i="1" s="1"/>
  <c r="DR21" i="1"/>
  <c r="DQ21" i="1"/>
  <c r="DO21" i="1"/>
  <c r="DN21" i="1"/>
  <c r="DL21" i="1"/>
  <c r="DK21" i="1" s="1"/>
  <c r="DI21" i="1"/>
  <c r="DH21" i="1"/>
  <c r="DF21" i="1"/>
  <c r="DE21" i="1"/>
  <c r="DC21" i="1"/>
  <c r="DB21" i="1"/>
  <c r="CZ21" i="1"/>
  <c r="CY21" i="1" s="1"/>
  <c r="CW21" i="1"/>
  <c r="CV21" i="1"/>
  <c r="CT21" i="1"/>
  <c r="CS21" i="1" s="1"/>
  <c r="CQ21" i="1"/>
  <c r="CP21" i="1" s="1"/>
  <c r="CN21" i="1"/>
  <c r="CM21" i="1"/>
  <c r="CK21" i="1"/>
  <c r="CJ21" i="1" s="1"/>
  <c r="CH21" i="1"/>
  <c r="CG21" i="1"/>
  <c r="CE21" i="1"/>
  <c r="CD21" i="1"/>
  <c r="CB21" i="1"/>
  <c r="CA21" i="1" s="1"/>
  <c r="BY21" i="1"/>
  <c r="BX21" i="1" s="1"/>
  <c r="BV21" i="1"/>
  <c r="BU21" i="1"/>
  <c r="BS21" i="1"/>
  <c r="BR21" i="1"/>
  <c r="BP21" i="1"/>
  <c r="BO21" i="1"/>
  <c r="BM21" i="1"/>
  <c r="BL21" i="1"/>
  <c r="BJ21" i="1"/>
  <c r="BI21" i="1" s="1"/>
  <c r="BG21" i="1"/>
  <c r="BF21" i="1"/>
  <c r="FT20" i="1"/>
  <c r="FS20" i="1"/>
  <c r="FQ20" i="1"/>
  <c r="FP20" i="1"/>
  <c r="FN20" i="1"/>
  <c r="FM20" i="1"/>
  <c r="FK20" i="1"/>
  <c r="FJ20" i="1" s="1"/>
  <c r="FH20" i="1"/>
  <c r="FG20" i="1"/>
  <c r="FE20" i="1"/>
  <c r="FD20" i="1"/>
  <c r="FB20" i="1"/>
  <c r="FA20" i="1"/>
  <c r="EY20" i="1"/>
  <c r="EX20" i="1" s="1"/>
  <c r="EV20" i="1"/>
  <c r="EU20" i="1"/>
  <c r="ES20" i="1"/>
  <c r="ER20" i="1" s="1"/>
  <c r="EP20" i="1"/>
  <c r="EO20" i="1" s="1"/>
  <c r="EM20" i="1"/>
  <c r="EL20" i="1" s="1"/>
  <c r="EJ20" i="1"/>
  <c r="EI20" i="1" s="1"/>
  <c r="EG20" i="1"/>
  <c r="EF20" i="1"/>
  <c r="ED20" i="1"/>
  <c r="EC20" i="1"/>
  <c r="EA20" i="1"/>
  <c r="DZ20" i="1" s="1"/>
  <c r="DX20" i="1"/>
  <c r="DW20" i="1" s="1"/>
  <c r="DU20" i="1"/>
  <c r="DT20" i="1"/>
  <c r="DR20" i="1"/>
  <c r="DQ20" i="1" s="1"/>
  <c r="DO20" i="1"/>
  <c r="DN20" i="1"/>
  <c r="DL20" i="1"/>
  <c r="DK20" i="1"/>
  <c r="DI20" i="1"/>
  <c r="DH20" i="1" s="1"/>
  <c r="DF20" i="1"/>
  <c r="DE20" i="1"/>
  <c r="DC20" i="1"/>
  <c r="DB20" i="1" s="1"/>
  <c r="CZ20" i="1"/>
  <c r="CY20" i="1"/>
  <c r="CW20" i="1"/>
  <c r="CV20" i="1" s="1"/>
  <c r="CT20" i="1"/>
  <c r="CS20" i="1"/>
  <c r="CQ20" i="1"/>
  <c r="CP20" i="1" s="1"/>
  <c r="CN20" i="1"/>
  <c r="CM20" i="1" s="1"/>
  <c r="CK20" i="1"/>
  <c r="CJ20" i="1" s="1"/>
  <c r="CH20" i="1"/>
  <c r="CG20" i="1"/>
  <c r="CE20" i="1"/>
  <c r="CD20" i="1" s="1"/>
  <c r="CB20" i="1"/>
  <c r="CA20" i="1"/>
  <c r="BY20" i="1"/>
  <c r="BX20" i="1" s="1"/>
  <c r="BV20" i="1"/>
  <c r="BU20" i="1"/>
  <c r="BS20" i="1"/>
  <c r="BR20" i="1"/>
  <c r="BP20" i="1"/>
  <c r="BO20" i="1" s="1"/>
  <c r="BM20" i="1"/>
  <c r="BL20" i="1"/>
  <c r="BJ20" i="1"/>
  <c r="BI20" i="1"/>
  <c r="BG20" i="1"/>
  <c r="BF20" i="1" s="1"/>
  <c r="FT19" i="1"/>
  <c r="FS19" i="1"/>
  <c r="FQ19" i="1"/>
  <c r="FP19" i="1" s="1"/>
  <c r="FN19" i="1"/>
  <c r="FM19" i="1" s="1"/>
  <c r="FK19" i="1"/>
  <c r="FJ19" i="1" s="1"/>
  <c r="FH19" i="1"/>
  <c r="FG19" i="1" s="1"/>
  <c r="FE19" i="1"/>
  <c r="FD19" i="1" s="1"/>
  <c r="FB19" i="1"/>
  <c r="FA19" i="1" s="1"/>
  <c r="EY19" i="1"/>
  <c r="EX19" i="1" s="1"/>
  <c r="EV19" i="1"/>
  <c r="EU19" i="1" s="1"/>
  <c r="ES19" i="1"/>
  <c r="ER19" i="1"/>
  <c r="EP19" i="1"/>
  <c r="EO19" i="1" s="1"/>
  <c r="EM19" i="1"/>
  <c r="EL19" i="1" s="1"/>
  <c r="EJ19" i="1"/>
  <c r="EI19" i="1" s="1"/>
  <c r="EG19" i="1"/>
  <c r="EF19" i="1" s="1"/>
  <c r="ED19" i="1"/>
  <c r="EC19" i="1"/>
  <c r="EA19" i="1"/>
  <c r="DZ19" i="1"/>
  <c r="DX19" i="1"/>
  <c r="DW19" i="1" s="1"/>
  <c r="DU19" i="1"/>
  <c r="DT19" i="1" s="1"/>
  <c r="DR19" i="1"/>
  <c r="DQ19" i="1" s="1"/>
  <c r="DO19" i="1"/>
  <c r="DN19" i="1" s="1"/>
  <c r="DL19" i="1"/>
  <c r="DK19" i="1" s="1"/>
  <c r="DI19" i="1"/>
  <c r="DH19" i="1" s="1"/>
  <c r="DF19" i="1"/>
  <c r="DC19" i="1"/>
  <c r="CZ19" i="1"/>
  <c r="CW19" i="1"/>
  <c r="CT19" i="1"/>
  <c r="CQ19" i="1"/>
  <c r="CN19" i="1"/>
  <c r="CK19" i="1"/>
  <c r="CH19" i="1"/>
  <c r="CE19" i="1"/>
  <c r="CB19" i="1"/>
  <c r="BY19" i="1"/>
  <c r="BV19" i="1"/>
  <c r="BS19" i="1"/>
  <c r="BP19" i="1"/>
  <c r="BM19" i="1"/>
  <c r="BJ19" i="1"/>
  <c r="BG19" i="1"/>
  <c r="FT18" i="1"/>
  <c r="FS18" i="1" s="1"/>
  <c r="FQ18" i="1"/>
  <c r="FP18" i="1" s="1"/>
  <c r="FN18" i="1"/>
  <c r="FM18" i="1" s="1"/>
  <c r="FK18" i="1"/>
  <c r="FJ18" i="1" s="1"/>
  <c r="FH18" i="1"/>
  <c r="FG18" i="1" s="1"/>
  <c r="FE18" i="1"/>
  <c r="FD18" i="1" s="1"/>
  <c r="FB18" i="1"/>
  <c r="FA18" i="1" s="1"/>
  <c r="EY18" i="1"/>
  <c r="EX18" i="1" s="1"/>
  <c r="EV18" i="1"/>
  <c r="EU18" i="1" s="1"/>
  <c r="ES18" i="1"/>
  <c r="ER18" i="1"/>
  <c r="EP18" i="1"/>
  <c r="EO18" i="1"/>
  <c r="EM18" i="1"/>
  <c r="EL18" i="1" s="1"/>
  <c r="EJ18" i="1"/>
  <c r="EI18" i="1" s="1"/>
  <c r="EG18" i="1"/>
  <c r="EF18" i="1" s="1"/>
  <c r="ED18" i="1"/>
  <c r="EC18" i="1"/>
  <c r="EA18" i="1"/>
  <c r="DZ18" i="1" s="1"/>
  <c r="DX18" i="1"/>
  <c r="DW18" i="1" s="1"/>
  <c r="DU18" i="1"/>
  <c r="DT18" i="1" s="1"/>
  <c r="DR18" i="1"/>
  <c r="DQ18" i="1"/>
  <c r="DO18" i="1"/>
  <c r="DN18" i="1" s="1"/>
  <c r="DL18" i="1"/>
  <c r="DK18" i="1" s="1"/>
  <c r="DI18" i="1"/>
  <c r="DH18" i="1" s="1"/>
  <c r="DF18" i="1"/>
  <c r="DC18" i="1"/>
  <c r="CZ18" i="1"/>
  <c r="CW18" i="1"/>
  <c r="CT18" i="1"/>
  <c r="CQ18" i="1"/>
  <c r="CN18" i="1"/>
  <c r="CK18" i="1"/>
  <c r="CH18" i="1"/>
  <c r="CE18" i="1"/>
  <c r="CB18" i="1"/>
  <c r="BY18" i="1"/>
  <c r="BV18" i="1"/>
  <c r="BS18" i="1"/>
  <c r="BP18" i="1"/>
  <c r="BM18" i="1"/>
  <c r="BJ18" i="1"/>
  <c r="BG18" i="1"/>
  <c r="FT17" i="1"/>
  <c r="FS17" i="1" s="1"/>
  <c r="FQ17" i="1"/>
  <c r="FP17" i="1" s="1"/>
  <c r="FN17" i="1"/>
  <c r="FM17" i="1" s="1"/>
  <c r="FK17" i="1"/>
  <c r="FJ17" i="1" s="1"/>
  <c r="FH17" i="1"/>
  <c r="FG17" i="1" s="1"/>
  <c r="FE17" i="1"/>
  <c r="FD17" i="1"/>
  <c r="FB17" i="1"/>
  <c r="FA17" i="1" s="1"/>
  <c r="EY17" i="1"/>
  <c r="EX17" i="1"/>
  <c r="EV17" i="1"/>
  <c r="EU17" i="1"/>
  <c r="ES17" i="1"/>
  <c r="ER17" i="1" s="1"/>
  <c r="EP17" i="1"/>
  <c r="EO17" i="1" s="1"/>
  <c r="EM17" i="1"/>
  <c r="EL17" i="1" s="1"/>
  <c r="EJ17" i="1"/>
  <c r="EI17" i="1" s="1"/>
  <c r="EG17" i="1"/>
  <c r="EF17" i="1"/>
  <c r="ED17" i="1"/>
  <c r="EC17" i="1" s="1"/>
  <c r="EA17" i="1"/>
  <c r="DZ17" i="1"/>
  <c r="DX17" i="1"/>
  <c r="DW17" i="1"/>
  <c r="DU17" i="1"/>
  <c r="DT17" i="1" s="1"/>
  <c r="DR17" i="1"/>
  <c r="DQ17" i="1" s="1"/>
  <c r="DO17" i="1"/>
  <c r="DN17" i="1" s="1"/>
  <c r="DL17" i="1"/>
  <c r="DK17" i="1"/>
  <c r="DI17" i="1"/>
  <c r="DH17" i="1" s="1"/>
  <c r="DF17" i="1"/>
  <c r="DC17" i="1"/>
  <c r="CZ17" i="1"/>
  <c r="CW17" i="1"/>
  <c r="CT17" i="1"/>
  <c r="CQ17" i="1"/>
  <c r="CN17" i="1"/>
  <c r="CK17" i="1"/>
  <c r="CH17" i="1"/>
  <c r="CE17" i="1"/>
  <c r="CB17" i="1"/>
  <c r="BY17" i="1"/>
  <c r="BV17" i="1"/>
  <c r="BS17" i="1"/>
  <c r="BP17" i="1"/>
  <c r="BM17" i="1"/>
  <c r="BJ17" i="1"/>
  <c r="BG17" i="1"/>
  <c r="FT16" i="1"/>
  <c r="FS16" i="1"/>
  <c r="FQ16" i="1"/>
  <c r="FP16" i="1" s="1"/>
  <c r="FN16" i="1"/>
  <c r="FM16" i="1" s="1"/>
  <c r="FK16" i="1"/>
  <c r="FJ16" i="1" s="1"/>
  <c r="FH16" i="1"/>
  <c r="FG16" i="1"/>
  <c r="FE16" i="1"/>
  <c r="FD16" i="1" s="1"/>
  <c r="FB16" i="1"/>
  <c r="FA16" i="1" s="1"/>
  <c r="EY16" i="1"/>
  <c r="EX16" i="1" s="1"/>
  <c r="EV16" i="1"/>
  <c r="EU16" i="1" s="1"/>
  <c r="ES16" i="1"/>
  <c r="ER16" i="1" s="1"/>
  <c r="EP16" i="1"/>
  <c r="EO16" i="1" s="1"/>
  <c r="EM16" i="1"/>
  <c r="EL16" i="1" s="1"/>
  <c r="EJ16" i="1"/>
  <c r="EI16" i="1"/>
  <c r="EG16" i="1"/>
  <c r="EF16" i="1" s="1"/>
  <c r="ED16" i="1"/>
  <c r="EC16" i="1" s="1"/>
  <c r="EA16" i="1"/>
  <c r="DZ16" i="1"/>
  <c r="DX16" i="1"/>
  <c r="DW16" i="1" s="1"/>
  <c r="DU16" i="1"/>
  <c r="DT16" i="1" s="1"/>
  <c r="DR16" i="1"/>
  <c r="DQ16" i="1" s="1"/>
  <c r="DO16" i="1"/>
  <c r="DN16" i="1" s="1"/>
  <c r="DL16" i="1"/>
  <c r="DK16" i="1"/>
  <c r="DI16" i="1"/>
  <c r="DH16" i="1" s="1"/>
  <c r="DF16" i="1"/>
  <c r="DC16" i="1"/>
  <c r="CZ16" i="1"/>
  <c r="CW16" i="1"/>
  <c r="CT16" i="1"/>
  <c r="CQ16" i="1"/>
  <c r="CN16" i="1"/>
  <c r="CK16" i="1"/>
  <c r="CH16" i="1"/>
  <c r="CE16" i="1"/>
  <c r="CB16" i="1"/>
  <c r="BY16" i="1"/>
  <c r="BV16" i="1"/>
  <c r="BS16" i="1"/>
  <c r="BP16" i="1"/>
  <c r="BM16" i="1"/>
  <c r="BJ16" i="1"/>
  <c r="BG16" i="1"/>
  <c r="FT15" i="1"/>
  <c r="FS15" i="1"/>
  <c r="FQ15" i="1"/>
  <c r="FP15" i="1" s="1"/>
  <c r="FN15" i="1"/>
  <c r="FM15" i="1" s="1"/>
  <c r="FK15" i="1"/>
  <c r="FJ15" i="1" s="1"/>
  <c r="FH15" i="1"/>
  <c r="FG15" i="1" s="1"/>
  <c r="FE15" i="1"/>
  <c r="FD15" i="1" s="1"/>
  <c r="FB15" i="1"/>
  <c r="FA15" i="1" s="1"/>
  <c r="EY15" i="1"/>
  <c r="EX15" i="1" s="1"/>
  <c r="EV15" i="1"/>
  <c r="EU15" i="1" s="1"/>
  <c r="ES15" i="1"/>
  <c r="ER15" i="1" s="1"/>
  <c r="EP15" i="1"/>
  <c r="EO15" i="1" s="1"/>
  <c r="EM15" i="1"/>
  <c r="EL15" i="1" s="1"/>
  <c r="EJ15" i="1"/>
  <c r="EI15" i="1"/>
  <c r="EG15" i="1"/>
  <c r="EF15" i="1" s="1"/>
  <c r="ED15" i="1"/>
  <c r="EC15" i="1" s="1"/>
  <c r="EA15" i="1"/>
  <c r="DZ15" i="1" s="1"/>
  <c r="DX15" i="1"/>
  <c r="DW15" i="1"/>
  <c r="DU15" i="1"/>
  <c r="DT15" i="1" s="1"/>
  <c r="DR15" i="1"/>
  <c r="DQ15" i="1" s="1"/>
  <c r="DO15" i="1"/>
  <c r="DN15" i="1" s="1"/>
  <c r="DL15" i="1"/>
  <c r="DK15" i="1" s="1"/>
  <c r="DI15" i="1"/>
  <c r="DH15" i="1" s="1"/>
  <c r="DF15" i="1"/>
  <c r="DC15" i="1"/>
  <c r="CZ15" i="1"/>
  <c r="CW15" i="1"/>
  <c r="CT15" i="1"/>
  <c r="CQ15" i="1"/>
  <c r="CN15" i="1"/>
  <c r="CK15" i="1"/>
  <c r="CH15" i="1"/>
  <c r="CE15" i="1"/>
  <c r="CB15" i="1"/>
  <c r="BY15" i="1"/>
  <c r="BV15" i="1"/>
  <c r="BS15" i="1"/>
  <c r="BP15" i="1"/>
  <c r="BM15" i="1"/>
  <c r="BJ15" i="1"/>
  <c r="BG15" i="1"/>
  <c r="BF15" i="1" s="1"/>
  <c r="FT14" i="1"/>
  <c r="FS14" i="1" s="1"/>
  <c r="FQ14" i="1"/>
  <c r="FP14" i="1" s="1"/>
  <c r="FN14" i="1"/>
  <c r="FM14" i="1" s="1"/>
  <c r="FK14" i="1"/>
  <c r="FJ14" i="1" s="1"/>
  <c r="FH14" i="1"/>
  <c r="FG14" i="1"/>
  <c r="FE14" i="1"/>
  <c r="FD14" i="1" s="1"/>
  <c r="FB14" i="1"/>
  <c r="FA14" i="1" s="1"/>
  <c r="EY14" i="1"/>
  <c r="EX14" i="1" s="1"/>
  <c r="EV14" i="1"/>
  <c r="EU14" i="1"/>
  <c r="ES14" i="1"/>
  <c r="ER14" i="1" s="1"/>
  <c r="EP14" i="1"/>
  <c r="EO14" i="1" s="1"/>
  <c r="EM14" i="1"/>
  <c r="EL14" i="1" s="1"/>
  <c r="EJ14" i="1"/>
  <c r="EI14" i="1" s="1"/>
  <c r="EG14" i="1"/>
  <c r="EF14" i="1" s="1"/>
  <c r="ED14" i="1"/>
  <c r="EC14" i="1" s="1"/>
  <c r="EA14" i="1"/>
  <c r="DZ14" i="1" s="1"/>
  <c r="DX14" i="1"/>
  <c r="DW14" i="1" s="1"/>
  <c r="DU14" i="1"/>
  <c r="DT14" i="1"/>
  <c r="DR14" i="1"/>
  <c r="DQ14" i="1" s="1"/>
  <c r="DO14" i="1"/>
  <c r="DN14" i="1" s="1"/>
  <c r="DL14" i="1"/>
  <c r="DK14" i="1"/>
  <c r="DI14" i="1"/>
  <c r="DH14" i="1" s="1"/>
  <c r="DF14" i="1"/>
  <c r="DC14" i="1"/>
  <c r="CZ14" i="1"/>
  <c r="CW14" i="1"/>
  <c r="CT14" i="1"/>
  <c r="CQ14" i="1"/>
  <c r="CN14" i="1"/>
  <c r="CK14" i="1"/>
  <c r="CH14" i="1"/>
  <c r="CE14" i="1"/>
  <c r="CB14" i="1"/>
  <c r="BY14" i="1"/>
  <c r="BV14" i="1"/>
  <c r="BS14" i="1"/>
  <c r="BP14" i="1"/>
  <c r="BM14" i="1"/>
  <c r="BJ14" i="1"/>
  <c r="BG14" i="1"/>
  <c r="FT13" i="1"/>
  <c r="FS13" i="1" s="1"/>
  <c r="FQ13" i="1"/>
  <c r="FP13" i="1" s="1"/>
  <c r="FN13" i="1"/>
  <c r="FM13" i="1" s="1"/>
  <c r="FK13" i="1"/>
  <c r="FJ13" i="1" s="1"/>
  <c r="FH13" i="1"/>
  <c r="FG13" i="1" s="1"/>
  <c r="FE13" i="1"/>
  <c r="FD13" i="1" s="1"/>
  <c r="FB13" i="1"/>
  <c r="FA13" i="1"/>
  <c r="EY13" i="1"/>
  <c r="EX13" i="1" s="1"/>
  <c r="EV13" i="1"/>
  <c r="EU13" i="1" s="1"/>
  <c r="ES13" i="1"/>
  <c r="ER13" i="1" s="1"/>
  <c r="EP13" i="1"/>
  <c r="EO13" i="1" s="1"/>
  <c r="EM13" i="1"/>
  <c r="EL13" i="1" s="1"/>
  <c r="EJ13" i="1"/>
  <c r="EI13" i="1" s="1"/>
  <c r="EG13" i="1"/>
  <c r="EF13" i="1" s="1"/>
  <c r="ED13" i="1"/>
  <c r="EC13" i="1" s="1"/>
  <c r="EA13" i="1"/>
  <c r="DZ13" i="1" s="1"/>
  <c r="DX13" i="1"/>
  <c r="DW13" i="1" s="1"/>
  <c r="DU13" i="1"/>
  <c r="DT13" i="1" s="1"/>
  <c r="DR13" i="1"/>
  <c r="DQ13" i="1" s="1"/>
  <c r="DO13" i="1"/>
  <c r="DN13" i="1" s="1"/>
  <c r="DL13" i="1"/>
  <c r="DK13" i="1" s="1"/>
  <c r="DI13" i="1"/>
  <c r="DH13" i="1"/>
  <c r="DF13" i="1"/>
  <c r="DC13" i="1"/>
  <c r="CZ13" i="1"/>
  <c r="CW13" i="1"/>
  <c r="CT13" i="1"/>
  <c r="CQ13" i="1"/>
  <c r="CN13" i="1"/>
  <c r="CK13" i="1"/>
  <c r="CH13" i="1"/>
  <c r="CE13" i="1"/>
  <c r="CB13" i="1"/>
  <c r="BY13" i="1"/>
  <c r="BV13" i="1"/>
  <c r="BS13" i="1"/>
  <c r="BP13" i="1"/>
  <c r="BM13" i="1"/>
  <c r="BJ13" i="1"/>
  <c r="BG13" i="1"/>
  <c r="FT12" i="1"/>
  <c r="FS12" i="1"/>
  <c r="FQ12" i="1"/>
  <c r="FP12" i="1" s="1"/>
  <c r="FN12" i="1"/>
  <c r="FM12" i="1"/>
  <c r="FK12" i="1"/>
  <c r="FJ12" i="1" s="1"/>
  <c r="FH12" i="1"/>
  <c r="FG12" i="1"/>
  <c r="FE12" i="1"/>
  <c r="FD12" i="1" s="1"/>
  <c r="FB12" i="1"/>
  <c r="FA12" i="1" s="1"/>
  <c r="EY12" i="1"/>
  <c r="EX12" i="1"/>
  <c r="EV12" i="1"/>
  <c r="EU12" i="1" s="1"/>
  <c r="ES12" i="1"/>
  <c r="ER12" i="1" s="1"/>
  <c r="EP12" i="1"/>
  <c r="EO12" i="1" s="1"/>
  <c r="EM12" i="1"/>
  <c r="EL12" i="1" s="1"/>
  <c r="EJ12" i="1"/>
  <c r="EI12" i="1" s="1"/>
  <c r="EG12" i="1"/>
  <c r="EF12" i="1" s="1"/>
  <c r="ED12" i="1"/>
  <c r="EC12" i="1" s="1"/>
  <c r="EA12" i="1"/>
  <c r="DZ12" i="1" s="1"/>
  <c r="DX12" i="1"/>
  <c r="DW12" i="1"/>
  <c r="DU12" i="1"/>
  <c r="DT12" i="1" s="1"/>
  <c r="DR12" i="1"/>
  <c r="DQ12" i="1" s="1"/>
  <c r="DO12" i="1"/>
  <c r="DN12" i="1"/>
  <c r="DL12" i="1"/>
  <c r="DK12" i="1" s="1"/>
  <c r="DI12" i="1"/>
  <c r="DH12" i="1" s="1"/>
  <c r="DF12" i="1"/>
  <c r="DC12" i="1"/>
  <c r="CZ12" i="1"/>
  <c r="CW12" i="1"/>
  <c r="CT12" i="1"/>
  <c r="CQ12" i="1"/>
  <c r="CN12" i="1"/>
  <c r="CK12" i="1"/>
  <c r="CH12" i="1"/>
  <c r="CE12" i="1"/>
  <c r="CB12" i="1"/>
  <c r="BY12" i="1"/>
  <c r="BV12" i="1"/>
  <c r="BS12" i="1"/>
  <c r="BP12" i="1"/>
  <c r="BM12" i="1"/>
  <c r="BJ12" i="1"/>
  <c r="BG12" i="1"/>
  <c r="FT11" i="1"/>
  <c r="FS11" i="1" s="1"/>
  <c r="FQ11" i="1"/>
  <c r="FP11" i="1"/>
  <c r="FN11" i="1"/>
  <c r="FM11" i="1" s="1"/>
  <c r="FK11" i="1"/>
  <c r="FJ11" i="1" s="1"/>
  <c r="FH11" i="1"/>
  <c r="FG11" i="1" s="1"/>
  <c r="FE11" i="1"/>
  <c r="FD11" i="1" s="1"/>
  <c r="FB11" i="1"/>
  <c r="FA11" i="1" s="1"/>
  <c r="EY11" i="1"/>
  <c r="EX11" i="1" s="1"/>
  <c r="EV11" i="1"/>
  <c r="EU11" i="1" s="1"/>
  <c r="ES11" i="1"/>
  <c r="ER11" i="1" s="1"/>
  <c r="EP11" i="1"/>
  <c r="EO11" i="1"/>
  <c r="EM11" i="1"/>
  <c r="EL11" i="1"/>
  <c r="EJ11" i="1"/>
  <c r="EI11" i="1" s="1"/>
  <c r="EG11" i="1"/>
  <c r="EF11" i="1"/>
  <c r="ED11" i="1"/>
  <c r="EC11" i="1" s="1"/>
  <c r="EA11" i="1"/>
  <c r="DZ11" i="1" s="1"/>
  <c r="DX11" i="1"/>
  <c r="DW11" i="1"/>
  <c r="DU11" i="1"/>
  <c r="DT11" i="1" s="1"/>
  <c r="DR11" i="1"/>
  <c r="DQ11" i="1" s="1"/>
  <c r="DO11" i="1"/>
  <c r="DN11" i="1" s="1"/>
  <c r="DL11" i="1"/>
  <c r="DK11" i="1" s="1"/>
  <c r="DI11" i="1"/>
  <c r="DH11" i="1"/>
  <c r="DF11" i="1"/>
  <c r="DC11" i="1"/>
  <c r="CZ11" i="1"/>
  <c r="CW11" i="1"/>
  <c r="CT11" i="1"/>
  <c r="CQ11" i="1"/>
  <c r="CN11" i="1"/>
  <c r="CK11" i="1"/>
  <c r="CH11" i="1"/>
  <c r="CE11" i="1"/>
  <c r="CB11" i="1"/>
  <c r="BY11" i="1"/>
  <c r="BV11" i="1"/>
  <c r="BS11" i="1"/>
  <c r="BP11" i="1"/>
  <c r="BM11" i="1"/>
  <c r="BJ11" i="1"/>
  <c r="BG11" i="1"/>
  <c r="BF11" i="1"/>
  <c r="FT10" i="1"/>
  <c r="FS10" i="1"/>
  <c r="FQ10" i="1"/>
  <c r="FP10" i="1" s="1"/>
  <c r="FN10" i="1"/>
  <c r="FM10" i="1" s="1"/>
  <c r="FK10" i="1"/>
  <c r="FJ10" i="1" s="1"/>
  <c r="FH10" i="1"/>
  <c r="FG10" i="1" s="1"/>
  <c r="FE10" i="1"/>
  <c r="FD10" i="1"/>
  <c r="FB10" i="1"/>
  <c r="FA10" i="1" s="1"/>
  <c r="EY10" i="1"/>
  <c r="EX10" i="1" s="1"/>
  <c r="EV10" i="1"/>
  <c r="EU10" i="1" s="1"/>
  <c r="ES10" i="1"/>
  <c r="ER10" i="1" s="1"/>
  <c r="EP10" i="1"/>
  <c r="EO10" i="1"/>
  <c r="EM10" i="1"/>
  <c r="EL10" i="1" s="1"/>
  <c r="EJ10" i="1"/>
  <c r="EI10" i="1" s="1"/>
  <c r="EG10" i="1"/>
  <c r="EF10" i="1" s="1"/>
  <c r="ED10" i="1"/>
  <c r="EC10" i="1" s="1"/>
  <c r="EA10" i="1"/>
  <c r="DZ10" i="1" s="1"/>
  <c r="DX10" i="1"/>
  <c r="DW10" i="1"/>
  <c r="DU10" i="1"/>
  <c r="DT10" i="1" s="1"/>
  <c r="DR10" i="1"/>
  <c r="DQ10" i="1"/>
  <c r="DO10" i="1"/>
  <c r="DN10" i="1" s="1"/>
  <c r="DL10" i="1"/>
  <c r="DK10" i="1" s="1"/>
  <c r="DI10" i="1"/>
  <c r="DH10" i="1" s="1"/>
  <c r="DF10" i="1"/>
  <c r="DC10" i="1"/>
  <c r="CZ10" i="1"/>
  <c r="CW10" i="1"/>
  <c r="CT10" i="1"/>
  <c r="CQ10" i="1"/>
  <c r="CN10" i="1"/>
  <c r="CK10" i="1"/>
  <c r="CH10" i="1"/>
  <c r="CE10" i="1"/>
  <c r="CB10" i="1"/>
  <c r="BY10" i="1"/>
  <c r="BV10" i="1"/>
  <c r="BS10" i="1"/>
  <c r="BP10" i="1"/>
  <c r="BM10" i="1"/>
  <c r="BJ10" i="1"/>
  <c r="BG10" i="1"/>
  <c r="BF10" i="1" s="1"/>
  <c r="FT9" i="1"/>
  <c r="FS9" i="1" s="1"/>
  <c r="FQ9" i="1"/>
  <c r="FP9" i="1" s="1"/>
  <c r="FN9" i="1"/>
  <c r="FM9" i="1" s="1"/>
  <c r="FK9" i="1"/>
  <c r="FJ9" i="1" s="1"/>
  <c r="FH9" i="1"/>
  <c r="FG9" i="1" s="1"/>
  <c r="FE9" i="1"/>
  <c r="FD9" i="1" s="1"/>
  <c r="FB9" i="1"/>
  <c r="FA9" i="1" s="1"/>
  <c r="EY9" i="1"/>
  <c r="EX9" i="1"/>
  <c r="EV9" i="1"/>
  <c r="EU9" i="1" s="1"/>
  <c r="ES9" i="1"/>
  <c r="ER9" i="1" s="1"/>
  <c r="EP9" i="1"/>
  <c r="EO9" i="1" s="1"/>
  <c r="EM9" i="1"/>
  <c r="EL9" i="1"/>
  <c r="EJ9" i="1"/>
  <c r="EI9" i="1" s="1"/>
  <c r="EG9" i="1"/>
  <c r="EF9" i="1" s="1"/>
  <c r="ED9" i="1"/>
  <c r="EC9" i="1" s="1"/>
  <c r="EA9" i="1"/>
  <c r="DZ9" i="1" s="1"/>
  <c r="DX9" i="1"/>
  <c r="DW9" i="1" s="1"/>
  <c r="DU9" i="1"/>
  <c r="DT9" i="1" s="1"/>
  <c r="DR9" i="1"/>
  <c r="DQ9" i="1" s="1"/>
  <c r="DO9" i="1"/>
  <c r="DN9" i="1" s="1"/>
  <c r="DL9" i="1"/>
  <c r="DK9" i="1" s="1"/>
  <c r="DI9" i="1"/>
  <c r="DH9" i="1" s="1"/>
  <c r="DF9" i="1"/>
  <c r="DC9" i="1"/>
  <c r="CZ9" i="1"/>
  <c r="CW9" i="1"/>
  <c r="CT9" i="1"/>
  <c r="CQ9" i="1"/>
  <c r="CN9" i="1"/>
  <c r="CK9" i="1"/>
  <c r="CH9" i="1"/>
  <c r="CE9" i="1"/>
  <c r="CB9" i="1"/>
  <c r="BY9" i="1"/>
  <c r="BV9" i="1"/>
  <c r="BS9" i="1"/>
  <c r="BP9" i="1"/>
  <c r="BM9" i="1"/>
  <c r="BJ9" i="1"/>
  <c r="BG9" i="1"/>
  <c r="FT8" i="1"/>
  <c r="FS8" i="1" s="1"/>
  <c r="FQ8" i="1"/>
  <c r="FP8" i="1"/>
  <c r="FN8" i="1"/>
  <c r="FM8" i="1" s="1"/>
  <c r="FK8" i="1"/>
  <c r="FJ8" i="1" s="1"/>
  <c r="FH8" i="1"/>
  <c r="FG8" i="1" s="1"/>
  <c r="FE8" i="1"/>
  <c r="FD8" i="1"/>
  <c r="FB8" i="1"/>
  <c r="FA8" i="1" s="1"/>
  <c r="EY8" i="1"/>
  <c r="EX8" i="1" s="1"/>
  <c r="EV8" i="1"/>
  <c r="EU8" i="1" s="1"/>
  <c r="ES8" i="1"/>
  <c r="ER8" i="1" s="1"/>
  <c r="EP8" i="1"/>
  <c r="EO8" i="1" s="1"/>
  <c r="EM8" i="1"/>
  <c r="EL8" i="1" s="1"/>
  <c r="EJ8" i="1"/>
  <c r="EI8" i="1" s="1"/>
  <c r="EG8" i="1"/>
  <c r="EF8" i="1"/>
  <c r="ED8" i="1"/>
  <c r="EC8" i="1" s="1"/>
  <c r="EA8" i="1"/>
  <c r="DZ8" i="1" s="1"/>
  <c r="DX8" i="1"/>
  <c r="DW8" i="1" s="1"/>
  <c r="DU8" i="1"/>
  <c r="DT8" i="1" s="1"/>
  <c r="DR8" i="1"/>
  <c r="DQ8" i="1"/>
  <c r="DO8" i="1"/>
  <c r="DN8" i="1" s="1"/>
  <c r="DL8" i="1"/>
  <c r="DK8" i="1" s="1"/>
  <c r="DI8" i="1"/>
  <c r="DH8" i="1" s="1"/>
  <c r="DF8" i="1"/>
  <c r="DC8" i="1"/>
  <c r="CZ8" i="1"/>
  <c r="CW8" i="1"/>
  <c r="CT8" i="1"/>
  <c r="CQ8" i="1"/>
  <c r="CN8" i="1"/>
  <c r="CK8" i="1"/>
  <c r="CH8" i="1"/>
  <c r="CE8" i="1"/>
  <c r="CB8" i="1"/>
  <c r="BY8" i="1"/>
  <c r="BV8" i="1"/>
  <c r="BS8" i="1"/>
  <c r="BP8" i="1"/>
  <c r="BM8" i="1"/>
  <c r="BJ8" i="1"/>
  <c r="BG8" i="1"/>
  <c r="FT7" i="1"/>
  <c r="FS7" i="1"/>
  <c r="FQ7" i="1"/>
  <c r="FP7" i="1" s="1"/>
  <c r="FN7" i="1"/>
  <c r="FM7" i="1"/>
  <c r="FK7" i="1"/>
  <c r="FJ7" i="1" s="1"/>
  <c r="FH7" i="1"/>
  <c r="FG7" i="1" s="1"/>
  <c r="FE7" i="1"/>
  <c r="FD7" i="1" s="1"/>
  <c r="FB7" i="1"/>
  <c r="FA7" i="1" s="1"/>
  <c r="EY7" i="1"/>
  <c r="EX7" i="1" s="1"/>
  <c r="EV7" i="1"/>
  <c r="EU7" i="1" s="1"/>
  <c r="ES7" i="1"/>
  <c r="ER7" i="1"/>
  <c r="EP7" i="1"/>
  <c r="EO7" i="1" s="1"/>
  <c r="EM7" i="1"/>
  <c r="EL7" i="1" s="1"/>
  <c r="EJ7" i="1"/>
  <c r="EI7" i="1" s="1"/>
  <c r="EG7" i="1"/>
  <c r="EF7" i="1" s="1"/>
  <c r="ED7" i="1"/>
  <c r="EC7" i="1" s="1"/>
  <c r="EA7" i="1"/>
  <c r="DZ7" i="1" s="1"/>
  <c r="DX7" i="1"/>
  <c r="DW7" i="1" s="1"/>
  <c r="DU7" i="1"/>
  <c r="DT7" i="1" s="1"/>
  <c r="DR7" i="1"/>
  <c r="DQ7" i="1" s="1"/>
  <c r="DO7" i="1"/>
  <c r="DN7" i="1" s="1"/>
  <c r="DL7" i="1"/>
  <c r="DK7" i="1" s="1"/>
  <c r="DI7" i="1"/>
  <c r="DH7" i="1" s="1"/>
  <c r="DF7" i="1"/>
  <c r="DC7" i="1"/>
  <c r="CZ7" i="1"/>
  <c r="CW7" i="1"/>
  <c r="CT7" i="1"/>
  <c r="CQ7" i="1"/>
  <c r="CN7" i="1"/>
  <c r="CK7" i="1"/>
  <c r="CH7" i="1"/>
  <c r="CE7" i="1"/>
  <c r="CB7" i="1"/>
  <c r="BY7" i="1"/>
  <c r="BV7" i="1"/>
  <c r="BS7" i="1"/>
  <c r="BP7" i="1"/>
  <c r="BM7" i="1"/>
  <c r="BJ7" i="1"/>
  <c r="BG7" i="1"/>
  <c r="FT6" i="1"/>
  <c r="FS6" i="1" s="1"/>
  <c r="FQ6" i="1"/>
  <c r="FP6" i="1" s="1"/>
  <c r="FN6" i="1"/>
  <c r="FM6" i="1" s="1"/>
  <c r="FK6" i="1"/>
  <c r="FJ6" i="1"/>
  <c r="FH6" i="1"/>
  <c r="FG6" i="1" s="1"/>
  <c r="FE6" i="1"/>
  <c r="FD6" i="1" s="1"/>
  <c r="FB6" i="1"/>
  <c r="FA6" i="1" s="1"/>
  <c r="EY6" i="1"/>
  <c r="EX6" i="1" s="1"/>
  <c r="EV6" i="1"/>
  <c r="EU6" i="1" s="1"/>
  <c r="ES6" i="1"/>
  <c r="ER6" i="1" s="1"/>
  <c r="EP6" i="1"/>
  <c r="EO6" i="1" s="1"/>
  <c r="EM6" i="1"/>
  <c r="EL6" i="1" s="1"/>
  <c r="EJ6" i="1"/>
  <c r="EI6" i="1" s="1"/>
  <c r="EG6" i="1"/>
  <c r="EF6" i="1" s="1"/>
  <c r="ED6" i="1"/>
  <c r="EC6" i="1" s="1"/>
  <c r="EA6" i="1"/>
  <c r="DZ6" i="1" s="1"/>
  <c r="DX6" i="1"/>
  <c r="DW6" i="1" s="1"/>
  <c r="DU6" i="1"/>
  <c r="DT6" i="1" s="1"/>
  <c r="DR6" i="1"/>
  <c r="DQ6" i="1" s="1"/>
  <c r="DO6" i="1"/>
  <c r="DN6" i="1" s="1"/>
  <c r="DL6" i="1"/>
  <c r="DK6" i="1" s="1"/>
  <c r="DI6" i="1"/>
  <c r="DH6" i="1" s="1"/>
  <c r="DF6" i="1"/>
  <c r="DC6" i="1"/>
  <c r="CZ6" i="1"/>
  <c r="CW6" i="1"/>
  <c r="CT6" i="1"/>
  <c r="CQ6" i="1"/>
  <c r="CN6" i="1"/>
  <c r="CK6" i="1"/>
  <c r="CH6" i="1"/>
  <c r="CE6" i="1"/>
  <c r="CB6" i="1"/>
  <c r="BY6" i="1"/>
  <c r="BV6" i="1"/>
  <c r="BS6" i="1"/>
  <c r="BP6" i="1"/>
  <c r="BM6" i="1"/>
  <c r="BJ6" i="1"/>
  <c r="BG6" i="1"/>
  <c r="FT5" i="1"/>
  <c r="FS5" i="1" s="1"/>
  <c r="FQ5" i="1"/>
  <c r="FP5" i="1" s="1"/>
  <c r="FN5" i="1"/>
  <c r="FM5" i="1" s="1"/>
  <c r="FK5" i="1"/>
  <c r="FJ5" i="1" s="1"/>
  <c r="FH5" i="1"/>
  <c r="FG5" i="1"/>
  <c r="FE5" i="1"/>
  <c r="FD5" i="1" s="1"/>
  <c r="FB5" i="1"/>
  <c r="FA5" i="1" s="1"/>
  <c r="EY5" i="1"/>
  <c r="EX5" i="1" s="1"/>
  <c r="EV5" i="1"/>
  <c r="EU5" i="1" s="1"/>
  <c r="ES5" i="1"/>
  <c r="ER5" i="1"/>
  <c r="EP5" i="1"/>
  <c r="EO5" i="1" s="1"/>
  <c r="EM5" i="1"/>
  <c r="EL5" i="1" s="1"/>
  <c r="EJ5" i="1"/>
  <c r="EI5" i="1" s="1"/>
  <c r="EG5" i="1"/>
  <c r="EF5" i="1" s="1"/>
  <c r="ED5" i="1"/>
  <c r="EC5" i="1" s="1"/>
  <c r="EA5" i="1"/>
  <c r="DZ5" i="1" s="1"/>
  <c r="DX5" i="1"/>
  <c r="DW5" i="1"/>
  <c r="DU5" i="1"/>
  <c r="DT5" i="1" s="1"/>
  <c r="DR5" i="1"/>
  <c r="DQ5" i="1" s="1"/>
  <c r="DO5" i="1"/>
  <c r="DN5" i="1"/>
  <c r="DL5" i="1"/>
  <c r="DK5" i="1" s="1"/>
  <c r="DI5" i="1"/>
  <c r="DH5" i="1" s="1"/>
  <c r="DF5" i="1"/>
  <c r="DC5" i="1"/>
  <c r="CZ5" i="1"/>
  <c r="CW5" i="1"/>
  <c r="CT5" i="1"/>
  <c r="CQ5" i="1"/>
  <c r="CN5" i="1"/>
  <c r="CK5" i="1"/>
  <c r="CH5" i="1"/>
  <c r="CE5" i="1"/>
  <c r="CB5" i="1"/>
  <c r="BY5" i="1"/>
  <c r="BV5" i="1"/>
  <c r="BS5" i="1"/>
  <c r="BP5" i="1"/>
  <c r="BM5" i="1"/>
  <c r="BJ5" i="1"/>
  <c r="BG5" i="1"/>
  <c r="FT4" i="1"/>
  <c r="FS4" i="1" s="1"/>
  <c r="FQ4" i="1"/>
  <c r="FP4" i="1"/>
  <c r="FN4" i="1"/>
  <c r="FM4" i="1" s="1"/>
  <c r="FK4" i="1"/>
  <c r="FJ4" i="1" s="1"/>
  <c r="FH4" i="1"/>
  <c r="FG4" i="1" s="1"/>
  <c r="FE4" i="1"/>
  <c r="FD4" i="1" s="1"/>
  <c r="FB4" i="1"/>
  <c r="FA4" i="1" s="1"/>
  <c r="EY4" i="1"/>
  <c r="EX4" i="1"/>
  <c r="EV4" i="1"/>
  <c r="EU4" i="1" s="1"/>
  <c r="ES4" i="1"/>
  <c r="ER4" i="1"/>
  <c r="EP4" i="1"/>
  <c r="EO4" i="1" s="1"/>
  <c r="EM4" i="1"/>
  <c r="EL4" i="1"/>
  <c r="EJ4" i="1"/>
  <c r="EI4" i="1" s="1"/>
  <c r="EG4" i="1"/>
  <c r="EF4" i="1" s="1"/>
  <c r="ED4" i="1"/>
  <c r="EC4" i="1" s="1"/>
  <c r="EA4" i="1"/>
  <c r="DZ4" i="1" s="1"/>
  <c r="DX4" i="1"/>
  <c r="DW4" i="1" s="1"/>
  <c r="DU4" i="1"/>
  <c r="DT4" i="1" s="1"/>
  <c r="DR4" i="1"/>
  <c r="DQ4" i="1" s="1"/>
  <c r="DO4" i="1"/>
  <c r="DN4" i="1" s="1"/>
  <c r="DL4" i="1"/>
  <c r="DK4" i="1"/>
  <c r="DI4" i="1"/>
  <c r="DH4" i="1" s="1"/>
  <c r="DF4" i="1"/>
  <c r="DC4" i="1"/>
  <c r="CZ4" i="1"/>
  <c r="CW4" i="1"/>
  <c r="CT4" i="1"/>
  <c r="CQ4" i="1"/>
  <c r="CN4" i="1"/>
  <c r="CK4" i="1"/>
  <c r="CH4" i="1"/>
  <c r="CE4" i="1"/>
  <c r="CB4" i="1"/>
  <c r="BY4" i="1"/>
  <c r="BV4" i="1"/>
  <c r="BS4" i="1"/>
  <c r="BP4" i="1"/>
  <c r="BM4" i="1"/>
  <c r="BJ4" i="1"/>
  <c r="BG4" i="1"/>
  <c r="BF4" i="1"/>
  <c r="R2" i="1"/>
  <c r="AX24" i="1" s="1"/>
  <c r="P2" i="1"/>
  <c r="CS18" i="1" s="1"/>
  <c r="BT8" i="25"/>
  <c r="BT9" i="25"/>
  <c r="BT10" i="25"/>
  <c r="BT11" i="25"/>
  <c r="BT14" i="25"/>
  <c r="BT16" i="25"/>
  <c r="BT15" i="25"/>
  <c r="BT13" i="25"/>
  <c r="BT12" i="25"/>
  <c r="BT35" i="25"/>
  <c r="BS35" i="25" s="1"/>
  <c r="BT36" i="25"/>
  <c r="BS36" i="25" s="1"/>
  <c r="BT37" i="25"/>
  <c r="BT38" i="25"/>
  <c r="BS38" i="25" s="1"/>
  <c r="BT39" i="25"/>
  <c r="BS39" i="25" s="1"/>
  <c r="BT40" i="25"/>
  <c r="BS40" i="25" s="1"/>
  <c r="BT41" i="25"/>
  <c r="BS41" i="25" s="1"/>
  <c r="BT42" i="25"/>
  <c r="BS42" i="25" s="1"/>
  <c r="BT43" i="25"/>
  <c r="BS43" i="25" s="1"/>
  <c r="BT44" i="25"/>
  <c r="BS44" i="25" s="1"/>
  <c r="BT45" i="25"/>
  <c r="BT46" i="25"/>
  <c r="BS46" i="25" s="1"/>
  <c r="BT47" i="25"/>
  <c r="BS47" i="25" s="1"/>
  <c r="BT48" i="25"/>
  <c r="BS48" i="25" s="1"/>
  <c r="BT49" i="25"/>
  <c r="BT50" i="25"/>
  <c r="BS50" i="25" s="1"/>
  <c r="BT51" i="25"/>
  <c r="BS51" i="25" s="1"/>
  <c r="BT52" i="25"/>
  <c r="BS52" i="25" s="1"/>
  <c r="BT53" i="25"/>
  <c r="BS53" i="25" s="1"/>
  <c r="BT54" i="25"/>
  <c r="BS54" i="25" s="1"/>
  <c r="BT55" i="25"/>
  <c r="BS55" i="25" s="1"/>
  <c r="BT56" i="25"/>
  <c r="BS56" i="25" s="1"/>
  <c r="BT57" i="25"/>
  <c r="BT58" i="25"/>
  <c r="BS58" i="25" s="1"/>
  <c r="BT59" i="25"/>
  <c r="BS59" i="25" s="1"/>
  <c r="BT60" i="25"/>
  <c r="BT61" i="25"/>
  <c r="BT62" i="25"/>
  <c r="BS62" i="25" s="1"/>
  <c r="BT63" i="25"/>
  <c r="BS63" i="25" s="1"/>
  <c r="BT64" i="25"/>
  <c r="BS64" i="25" s="1"/>
  <c r="BT65" i="25"/>
  <c r="BS65" i="25" s="1"/>
  <c r="BT66" i="25"/>
  <c r="BS66" i="25" s="1"/>
  <c r="BT67" i="25"/>
  <c r="BS67" i="25" s="1"/>
  <c r="BT68" i="25"/>
  <c r="BS68" i="25" s="1"/>
  <c r="BT69" i="25"/>
  <c r="BT70" i="25"/>
  <c r="BS70" i="25" s="1"/>
  <c r="BT71" i="25"/>
  <c r="BS71" i="25" s="1"/>
  <c r="BT72" i="25"/>
  <c r="BS72" i="25" s="1"/>
  <c r="BT73" i="25"/>
  <c r="BS73" i="25" s="1"/>
  <c r="BT74" i="25"/>
  <c r="BS74" i="25" s="1"/>
  <c r="BT75" i="25"/>
  <c r="BS75" i="25" s="1"/>
  <c r="BT76" i="25"/>
  <c r="BS76" i="25" s="1"/>
  <c r="BT77" i="25"/>
  <c r="BS77" i="25" s="1"/>
  <c r="BT78" i="25"/>
  <c r="BS78" i="25" s="1"/>
  <c r="BT79" i="25"/>
  <c r="BS79" i="25" s="1"/>
  <c r="BT80" i="25"/>
  <c r="BS80" i="25" s="1"/>
  <c r="BT81" i="25"/>
  <c r="BT82" i="25"/>
  <c r="BS82" i="25" s="1"/>
  <c r="BT83" i="25"/>
  <c r="BS83" i="25" s="1"/>
  <c r="BT84" i="25"/>
  <c r="BS84" i="25" s="1"/>
  <c r="BT85" i="25"/>
  <c r="BS85" i="25" s="1"/>
  <c r="BT86" i="25"/>
  <c r="BS86" i="25" s="1"/>
  <c r="BT87" i="25"/>
  <c r="BS87" i="25" s="1"/>
  <c r="BT88" i="25"/>
  <c r="BS88" i="25" s="1"/>
  <c r="BT89" i="25"/>
  <c r="BS89" i="25" s="1"/>
  <c r="BT90" i="25"/>
  <c r="BS90" i="25" s="1"/>
  <c r="BT91" i="25"/>
  <c r="BS91" i="25" s="1"/>
  <c r="BT92" i="25"/>
  <c r="BS92" i="25" s="1"/>
  <c r="BT93" i="25"/>
  <c r="BT7" i="25"/>
  <c r="C95" i="25"/>
  <c r="FU93" i="25"/>
  <c r="FT93" i="25" s="1"/>
  <c r="FR93" i="25"/>
  <c r="FQ93" i="25" s="1"/>
  <c r="FO93" i="25"/>
  <c r="FN93" i="25" s="1"/>
  <c r="FL93" i="25"/>
  <c r="FK93" i="25" s="1"/>
  <c r="FI93" i="25"/>
  <c r="FH93" i="25" s="1"/>
  <c r="FF93" i="25"/>
  <c r="FE93" i="25" s="1"/>
  <c r="FC93" i="25"/>
  <c r="FB93" i="25" s="1"/>
  <c r="EZ93" i="25"/>
  <c r="EY93" i="25" s="1"/>
  <c r="EW93" i="25"/>
  <c r="EV93" i="25" s="1"/>
  <c r="ET93" i="25"/>
  <c r="ES93" i="25" s="1"/>
  <c r="EQ93" i="25"/>
  <c r="EP93" i="25" s="1"/>
  <c r="EN93" i="25"/>
  <c r="EM93" i="25" s="1"/>
  <c r="EK93" i="25"/>
  <c r="EJ93" i="25" s="1"/>
  <c r="EH93" i="25"/>
  <c r="EG93" i="25" s="1"/>
  <c r="EE93" i="25"/>
  <c r="ED93" i="25" s="1"/>
  <c r="EB93" i="25"/>
  <c r="EA93" i="25" s="1"/>
  <c r="DY93" i="25"/>
  <c r="DX93" i="25" s="1"/>
  <c r="DV93" i="25"/>
  <c r="DU93" i="25" s="1"/>
  <c r="DS93" i="25"/>
  <c r="DR93" i="25" s="1"/>
  <c r="DP93" i="25"/>
  <c r="DO93" i="25" s="1"/>
  <c r="DM93" i="25"/>
  <c r="DL93" i="25" s="1"/>
  <c r="DJ93" i="25"/>
  <c r="DI93" i="25" s="1"/>
  <c r="DG93" i="25"/>
  <c r="DF93" i="25" s="1"/>
  <c r="DD93" i="25"/>
  <c r="DC93" i="25" s="1"/>
  <c r="DA93" i="25"/>
  <c r="CZ93" i="25" s="1"/>
  <c r="CX93" i="25"/>
  <c r="CW93" i="25" s="1"/>
  <c r="CU93" i="25"/>
  <c r="CT93" i="25" s="1"/>
  <c r="CR93" i="25"/>
  <c r="CQ93" i="25" s="1"/>
  <c r="CO93" i="25"/>
  <c r="CN93" i="25" s="1"/>
  <c r="CL93" i="25"/>
  <c r="CK93" i="25" s="1"/>
  <c r="CI93" i="25"/>
  <c r="CH93" i="25" s="1"/>
  <c r="CF93" i="25"/>
  <c r="CE93" i="25" s="1"/>
  <c r="CC93" i="25"/>
  <c r="CB93" i="25" s="1"/>
  <c r="BZ93" i="25"/>
  <c r="BY93" i="25" s="1"/>
  <c r="BW93" i="25"/>
  <c r="BV93" i="25" s="1"/>
  <c r="BS93" i="25"/>
  <c r="BQ93" i="25"/>
  <c r="BP93" i="25" s="1"/>
  <c r="BN93" i="25"/>
  <c r="BM93" i="25" s="1"/>
  <c r="BK93" i="25"/>
  <c r="BJ93" i="25" s="1"/>
  <c r="BH93" i="25"/>
  <c r="BG93" i="25" s="1"/>
  <c r="FU92" i="25"/>
  <c r="FT92" i="25" s="1"/>
  <c r="FR92" i="25"/>
  <c r="FQ92" i="25" s="1"/>
  <c r="FO92" i="25"/>
  <c r="FN92" i="25" s="1"/>
  <c r="FL92" i="25"/>
  <c r="FK92" i="25" s="1"/>
  <c r="FI92" i="25"/>
  <c r="FH92" i="25" s="1"/>
  <c r="FF92" i="25"/>
  <c r="FE92" i="25" s="1"/>
  <c r="FC92" i="25"/>
  <c r="FB92" i="25" s="1"/>
  <c r="EZ92" i="25"/>
  <c r="EY92" i="25" s="1"/>
  <c r="EW92" i="25"/>
  <c r="EV92" i="25" s="1"/>
  <c r="ET92" i="25"/>
  <c r="ES92" i="25" s="1"/>
  <c r="EQ92" i="25"/>
  <c r="EP92" i="25" s="1"/>
  <c r="EN92" i="25"/>
  <c r="EM92" i="25" s="1"/>
  <c r="EK92" i="25"/>
  <c r="EJ92" i="25" s="1"/>
  <c r="EH92" i="25"/>
  <c r="EG92" i="25" s="1"/>
  <c r="EE92" i="25"/>
  <c r="ED92" i="25" s="1"/>
  <c r="EB92" i="25"/>
  <c r="EA92" i="25" s="1"/>
  <c r="DY92" i="25"/>
  <c r="DX92" i="25" s="1"/>
  <c r="DV92" i="25"/>
  <c r="DU92" i="25" s="1"/>
  <c r="DS92" i="25"/>
  <c r="DR92" i="25" s="1"/>
  <c r="DP92" i="25"/>
  <c r="DO92" i="25" s="1"/>
  <c r="DM92" i="25"/>
  <c r="DL92" i="25" s="1"/>
  <c r="DJ92" i="25"/>
  <c r="DI92" i="25" s="1"/>
  <c r="DG92" i="25"/>
  <c r="DF92" i="25" s="1"/>
  <c r="DD92" i="25"/>
  <c r="DC92" i="25" s="1"/>
  <c r="DA92" i="25"/>
  <c r="CZ92" i="25" s="1"/>
  <c r="CX92" i="25"/>
  <c r="CW92" i="25" s="1"/>
  <c r="CU92" i="25"/>
  <c r="CT92" i="25" s="1"/>
  <c r="CR92" i="25"/>
  <c r="CQ92" i="25" s="1"/>
  <c r="CO92" i="25"/>
  <c r="CN92" i="25" s="1"/>
  <c r="CL92" i="25"/>
  <c r="CK92" i="25" s="1"/>
  <c r="CI92" i="25"/>
  <c r="CH92" i="25" s="1"/>
  <c r="CF92" i="25"/>
  <c r="CE92" i="25" s="1"/>
  <c r="CC92" i="25"/>
  <c r="CB92" i="25" s="1"/>
  <c r="BZ92" i="25"/>
  <c r="BY92" i="25" s="1"/>
  <c r="BW92" i="25"/>
  <c r="BV92" i="25" s="1"/>
  <c r="BQ92" i="25"/>
  <c r="BP92" i="25" s="1"/>
  <c r="BN92" i="25"/>
  <c r="BM92" i="25" s="1"/>
  <c r="BK92" i="25"/>
  <c r="BJ92" i="25" s="1"/>
  <c r="BH92" i="25"/>
  <c r="BG92" i="25" s="1"/>
  <c r="FU91" i="25"/>
  <c r="FT91" i="25" s="1"/>
  <c r="FR91" i="25"/>
  <c r="FQ91" i="25" s="1"/>
  <c r="FO91" i="25"/>
  <c r="FN91" i="25" s="1"/>
  <c r="FL91" i="25"/>
  <c r="FK91" i="25" s="1"/>
  <c r="FI91" i="25"/>
  <c r="FH91" i="25" s="1"/>
  <c r="FF91" i="25"/>
  <c r="FE91" i="25" s="1"/>
  <c r="FC91" i="25"/>
  <c r="FB91" i="25" s="1"/>
  <c r="EZ91" i="25"/>
  <c r="EY91" i="25" s="1"/>
  <c r="EW91" i="25"/>
  <c r="EV91" i="25" s="1"/>
  <c r="ET91" i="25"/>
  <c r="ES91" i="25" s="1"/>
  <c r="EQ91" i="25"/>
  <c r="EP91" i="25" s="1"/>
  <c r="EN91" i="25"/>
  <c r="EM91" i="25" s="1"/>
  <c r="EK91" i="25"/>
  <c r="EJ91" i="25" s="1"/>
  <c r="EH91" i="25"/>
  <c r="EG91" i="25" s="1"/>
  <c r="EE91" i="25"/>
  <c r="ED91" i="25" s="1"/>
  <c r="EB91" i="25"/>
  <c r="EA91" i="25" s="1"/>
  <c r="DY91" i="25"/>
  <c r="DX91" i="25" s="1"/>
  <c r="DV91" i="25"/>
  <c r="DU91" i="25" s="1"/>
  <c r="DS91" i="25"/>
  <c r="DR91" i="25" s="1"/>
  <c r="DP91" i="25"/>
  <c r="DO91" i="25" s="1"/>
  <c r="DM91" i="25"/>
  <c r="DL91" i="25" s="1"/>
  <c r="DJ91" i="25"/>
  <c r="DI91" i="25" s="1"/>
  <c r="DG91" i="25"/>
  <c r="DF91" i="25" s="1"/>
  <c r="DD91" i="25"/>
  <c r="DC91" i="25" s="1"/>
  <c r="DA91" i="25"/>
  <c r="CZ91" i="25" s="1"/>
  <c r="CX91" i="25"/>
  <c r="CW91" i="25" s="1"/>
  <c r="CU91" i="25"/>
  <c r="CT91" i="25" s="1"/>
  <c r="CR91" i="25"/>
  <c r="CQ91" i="25" s="1"/>
  <c r="CO91" i="25"/>
  <c r="CN91" i="25" s="1"/>
  <c r="CL91" i="25"/>
  <c r="CK91" i="25" s="1"/>
  <c r="CI91" i="25"/>
  <c r="CH91" i="25" s="1"/>
  <c r="CF91" i="25"/>
  <c r="CE91" i="25" s="1"/>
  <c r="CC91" i="25"/>
  <c r="CB91" i="25" s="1"/>
  <c r="BZ91" i="25"/>
  <c r="BY91" i="25" s="1"/>
  <c r="BW91" i="25"/>
  <c r="BV91" i="25" s="1"/>
  <c r="BQ91" i="25"/>
  <c r="BP91" i="25" s="1"/>
  <c r="BN91" i="25"/>
  <c r="BM91" i="25" s="1"/>
  <c r="BK91" i="25"/>
  <c r="BJ91" i="25" s="1"/>
  <c r="BH91" i="25"/>
  <c r="BG91" i="25" s="1"/>
  <c r="FU90" i="25"/>
  <c r="FT90" i="25" s="1"/>
  <c r="FR90" i="25"/>
  <c r="FQ90" i="25" s="1"/>
  <c r="FO90" i="25"/>
  <c r="FN90" i="25" s="1"/>
  <c r="FL90" i="25"/>
  <c r="FK90" i="25" s="1"/>
  <c r="FI90" i="25"/>
  <c r="FH90" i="25" s="1"/>
  <c r="FF90" i="25"/>
  <c r="FE90" i="25" s="1"/>
  <c r="FC90" i="25"/>
  <c r="FB90" i="25" s="1"/>
  <c r="EZ90" i="25"/>
  <c r="EY90" i="25" s="1"/>
  <c r="EW90" i="25"/>
  <c r="EV90" i="25" s="1"/>
  <c r="ET90" i="25"/>
  <c r="ES90" i="25" s="1"/>
  <c r="EQ90" i="25"/>
  <c r="EP90" i="25" s="1"/>
  <c r="EN90" i="25"/>
  <c r="EM90" i="25" s="1"/>
  <c r="EK90" i="25"/>
  <c r="EJ90" i="25" s="1"/>
  <c r="EH90" i="25"/>
  <c r="EG90" i="25" s="1"/>
  <c r="EE90" i="25"/>
  <c r="ED90" i="25" s="1"/>
  <c r="EB90" i="25"/>
  <c r="EA90" i="25" s="1"/>
  <c r="DY90" i="25"/>
  <c r="DX90" i="25" s="1"/>
  <c r="DV90" i="25"/>
  <c r="DU90" i="25" s="1"/>
  <c r="DS90" i="25"/>
  <c r="DR90" i="25" s="1"/>
  <c r="DP90" i="25"/>
  <c r="DO90" i="25" s="1"/>
  <c r="DM90" i="25"/>
  <c r="DL90" i="25" s="1"/>
  <c r="DJ90" i="25"/>
  <c r="DI90" i="25" s="1"/>
  <c r="DG90" i="25"/>
  <c r="DF90" i="25" s="1"/>
  <c r="DD90" i="25"/>
  <c r="DC90" i="25" s="1"/>
  <c r="DA90" i="25"/>
  <c r="CZ90" i="25" s="1"/>
  <c r="CX90" i="25"/>
  <c r="CW90" i="25" s="1"/>
  <c r="CU90" i="25"/>
  <c r="CT90" i="25" s="1"/>
  <c r="CR90" i="25"/>
  <c r="CQ90" i="25" s="1"/>
  <c r="CO90" i="25"/>
  <c r="CN90" i="25" s="1"/>
  <c r="CL90" i="25"/>
  <c r="CK90" i="25" s="1"/>
  <c r="CI90" i="25"/>
  <c r="CH90" i="25" s="1"/>
  <c r="CF90" i="25"/>
  <c r="CE90" i="25" s="1"/>
  <c r="CC90" i="25"/>
  <c r="CB90" i="25" s="1"/>
  <c r="BZ90" i="25"/>
  <c r="BY90" i="25" s="1"/>
  <c r="BW90" i="25"/>
  <c r="BV90" i="25" s="1"/>
  <c r="BQ90" i="25"/>
  <c r="BP90" i="25" s="1"/>
  <c r="BN90" i="25"/>
  <c r="BM90" i="25" s="1"/>
  <c r="BK90" i="25"/>
  <c r="BJ90" i="25" s="1"/>
  <c r="BH90" i="25"/>
  <c r="BG90" i="25" s="1"/>
  <c r="FU89" i="25"/>
  <c r="FT89" i="25" s="1"/>
  <c r="FR89" i="25"/>
  <c r="FQ89" i="25" s="1"/>
  <c r="FO89" i="25"/>
  <c r="FN89" i="25" s="1"/>
  <c r="FL89" i="25"/>
  <c r="FK89" i="25" s="1"/>
  <c r="FI89" i="25"/>
  <c r="FH89" i="25" s="1"/>
  <c r="FF89" i="25"/>
  <c r="FE89" i="25" s="1"/>
  <c r="FC89" i="25"/>
  <c r="FB89" i="25" s="1"/>
  <c r="EZ89" i="25"/>
  <c r="EY89" i="25" s="1"/>
  <c r="EW89" i="25"/>
  <c r="EV89" i="25" s="1"/>
  <c r="ET89" i="25"/>
  <c r="ES89" i="25" s="1"/>
  <c r="EQ89" i="25"/>
  <c r="EP89" i="25" s="1"/>
  <c r="EN89" i="25"/>
  <c r="EM89" i="25" s="1"/>
  <c r="EK89" i="25"/>
  <c r="EJ89" i="25" s="1"/>
  <c r="EH89" i="25"/>
  <c r="EG89" i="25" s="1"/>
  <c r="EE89" i="25"/>
  <c r="ED89" i="25" s="1"/>
  <c r="EB89" i="25"/>
  <c r="EA89" i="25" s="1"/>
  <c r="DY89" i="25"/>
  <c r="DX89" i="25" s="1"/>
  <c r="DV89" i="25"/>
  <c r="DU89" i="25" s="1"/>
  <c r="DS89" i="25"/>
  <c r="DR89" i="25" s="1"/>
  <c r="DP89" i="25"/>
  <c r="DO89" i="25" s="1"/>
  <c r="DM89" i="25"/>
  <c r="DL89" i="25" s="1"/>
  <c r="DJ89" i="25"/>
  <c r="DI89" i="25" s="1"/>
  <c r="DG89" i="25"/>
  <c r="DF89" i="25" s="1"/>
  <c r="DD89" i="25"/>
  <c r="DC89" i="25" s="1"/>
  <c r="DA89" i="25"/>
  <c r="CZ89" i="25" s="1"/>
  <c r="CX89" i="25"/>
  <c r="CW89" i="25" s="1"/>
  <c r="CU89" i="25"/>
  <c r="CT89" i="25" s="1"/>
  <c r="CR89" i="25"/>
  <c r="CQ89" i="25" s="1"/>
  <c r="CO89" i="25"/>
  <c r="CN89" i="25" s="1"/>
  <c r="CL89" i="25"/>
  <c r="CK89" i="25" s="1"/>
  <c r="CI89" i="25"/>
  <c r="CH89" i="25" s="1"/>
  <c r="CF89" i="25"/>
  <c r="CE89" i="25" s="1"/>
  <c r="CC89" i="25"/>
  <c r="CB89" i="25" s="1"/>
  <c r="BZ89" i="25"/>
  <c r="BY89" i="25" s="1"/>
  <c r="BW89" i="25"/>
  <c r="BV89" i="25" s="1"/>
  <c r="BQ89" i="25"/>
  <c r="BP89" i="25" s="1"/>
  <c r="BN89" i="25"/>
  <c r="BM89" i="25" s="1"/>
  <c r="BK89" i="25"/>
  <c r="BJ89" i="25" s="1"/>
  <c r="BH89" i="25"/>
  <c r="BG89" i="25" s="1"/>
  <c r="FU88" i="25"/>
  <c r="FT88" i="25" s="1"/>
  <c r="FR88" i="25"/>
  <c r="FQ88" i="25" s="1"/>
  <c r="FO88" i="25"/>
  <c r="FN88" i="25" s="1"/>
  <c r="FL88" i="25"/>
  <c r="FK88" i="25" s="1"/>
  <c r="FI88" i="25"/>
  <c r="FH88" i="25" s="1"/>
  <c r="FF88" i="25"/>
  <c r="FE88" i="25" s="1"/>
  <c r="FC88" i="25"/>
  <c r="FB88" i="25" s="1"/>
  <c r="EZ88" i="25"/>
  <c r="EY88" i="25" s="1"/>
  <c r="EW88" i="25"/>
  <c r="EV88" i="25" s="1"/>
  <c r="ET88" i="25"/>
  <c r="ES88" i="25" s="1"/>
  <c r="EQ88" i="25"/>
  <c r="EP88" i="25" s="1"/>
  <c r="EN88" i="25"/>
  <c r="EM88" i="25" s="1"/>
  <c r="EK88" i="25"/>
  <c r="EJ88" i="25" s="1"/>
  <c r="EH88" i="25"/>
  <c r="EG88" i="25" s="1"/>
  <c r="EE88" i="25"/>
  <c r="ED88" i="25" s="1"/>
  <c r="EB88" i="25"/>
  <c r="EA88" i="25" s="1"/>
  <c r="DY88" i="25"/>
  <c r="DX88" i="25" s="1"/>
  <c r="DV88" i="25"/>
  <c r="DU88" i="25" s="1"/>
  <c r="DS88" i="25"/>
  <c r="DR88" i="25" s="1"/>
  <c r="DP88" i="25"/>
  <c r="DO88" i="25" s="1"/>
  <c r="DM88" i="25"/>
  <c r="DL88" i="25" s="1"/>
  <c r="DJ88" i="25"/>
  <c r="DI88" i="25" s="1"/>
  <c r="DG88" i="25"/>
  <c r="DF88" i="25" s="1"/>
  <c r="DD88" i="25"/>
  <c r="DC88" i="25" s="1"/>
  <c r="DA88" i="25"/>
  <c r="CZ88" i="25" s="1"/>
  <c r="CX88" i="25"/>
  <c r="CW88" i="25" s="1"/>
  <c r="CU88" i="25"/>
  <c r="CT88" i="25" s="1"/>
  <c r="CR88" i="25"/>
  <c r="CQ88" i="25" s="1"/>
  <c r="CO88" i="25"/>
  <c r="CN88" i="25" s="1"/>
  <c r="CL88" i="25"/>
  <c r="CK88" i="25" s="1"/>
  <c r="CI88" i="25"/>
  <c r="CH88" i="25" s="1"/>
  <c r="CF88" i="25"/>
  <c r="CE88" i="25" s="1"/>
  <c r="CC88" i="25"/>
  <c r="CB88" i="25" s="1"/>
  <c r="BZ88" i="25"/>
  <c r="BY88" i="25" s="1"/>
  <c r="BW88" i="25"/>
  <c r="BV88" i="25" s="1"/>
  <c r="BQ88" i="25"/>
  <c r="BP88" i="25" s="1"/>
  <c r="BN88" i="25"/>
  <c r="BM88" i="25" s="1"/>
  <c r="BK88" i="25"/>
  <c r="BJ88" i="25" s="1"/>
  <c r="BH88" i="25"/>
  <c r="BG88" i="25" s="1"/>
  <c r="FU87" i="25"/>
  <c r="FT87" i="25" s="1"/>
  <c r="FR87" i="25"/>
  <c r="FQ87" i="25" s="1"/>
  <c r="FO87" i="25"/>
  <c r="FN87" i="25" s="1"/>
  <c r="FL87" i="25"/>
  <c r="FK87" i="25" s="1"/>
  <c r="FI87" i="25"/>
  <c r="FH87" i="25" s="1"/>
  <c r="FF87" i="25"/>
  <c r="FE87" i="25" s="1"/>
  <c r="FC87" i="25"/>
  <c r="FB87" i="25" s="1"/>
  <c r="EZ87" i="25"/>
  <c r="EY87" i="25" s="1"/>
  <c r="EW87" i="25"/>
  <c r="EV87" i="25" s="1"/>
  <c r="ET87" i="25"/>
  <c r="ES87" i="25" s="1"/>
  <c r="EQ87" i="25"/>
  <c r="EP87" i="25" s="1"/>
  <c r="EN87" i="25"/>
  <c r="EM87" i="25" s="1"/>
  <c r="EK87" i="25"/>
  <c r="EJ87" i="25" s="1"/>
  <c r="EH87" i="25"/>
  <c r="EG87" i="25" s="1"/>
  <c r="EE87" i="25"/>
  <c r="ED87" i="25" s="1"/>
  <c r="EB87" i="25"/>
  <c r="EA87" i="25" s="1"/>
  <c r="DY87" i="25"/>
  <c r="DX87" i="25" s="1"/>
  <c r="DV87" i="25"/>
  <c r="DU87" i="25" s="1"/>
  <c r="DS87" i="25"/>
  <c r="DR87" i="25" s="1"/>
  <c r="DP87" i="25"/>
  <c r="DO87" i="25" s="1"/>
  <c r="DM87" i="25"/>
  <c r="DL87" i="25" s="1"/>
  <c r="DJ87" i="25"/>
  <c r="DI87" i="25" s="1"/>
  <c r="DG87" i="25"/>
  <c r="DF87" i="25" s="1"/>
  <c r="DD87" i="25"/>
  <c r="DC87" i="25" s="1"/>
  <c r="DA87" i="25"/>
  <c r="CZ87" i="25" s="1"/>
  <c r="CX87" i="25"/>
  <c r="CW87" i="25" s="1"/>
  <c r="CU87" i="25"/>
  <c r="CT87" i="25" s="1"/>
  <c r="CR87" i="25"/>
  <c r="CQ87" i="25" s="1"/>
  <c r="CO87" i="25"/>
  <c r="CN87" i="25" s="1"/>
  <c r="CL87" i="25"/>
  <c r="CK87" i="25" s="1"/>
  <c r="CI87" i="25"/>
  <c r="CH87" i="25" s="1"/>
  <c r="CF87" i="25"/>
  <c r="CE87" i="25" s="1"/>
  <c r="CC87" i="25"/>
  <c r="CB87" i="25" s="1"/>
  <c r="BZ87" i="25"/>
  <c r="BY87" i="25" s="1"/>
  <c r="BW87" i="25"/>
  <c r="BV87" i="25" s="1"/>
  <c r="BQ87" i="25"/>
  <c r="BP87" i="25" s="1"/>
  <c r="BN87" i="25"/>
  <c r="BM87" i="25" s="1"/>
  <c r="BK87" i="25"/>
  <c r="BJ87" i="25" s="1"/>
  <c r="BH87" i="25"/>
  <c r="BG87" i="25" s="1"/>
  <c r="FU86" i="25"/>
  <c r="FT86" i="25" s="1"/>
  <c r="FR86" i="25"/>
  <c r="FQ86" i="25" s="1"/>
  <c r="FO86" i="25"/>
  <c r="FN86" i="25" s="1"/>
  <c r="FL86" i="25"/>
  <c r="FK86" i="25" s="1"/>
  <c r="FI86" i="25"/>
  <c r="FH86" i="25" s="1"/>
  <c r="FF86" i="25"/>
  <c r="FE86" i="25" s="1"/>
  <c r="FC86" i="25"/>
  <c r="FB86" i="25" s="1"/>
  <c r="EZ86" i="25"/>
  <c r="EY86" i="25" s="1"/>
  <c r="EW86" i="25"/>
  <c r="EV86" i="25" s="1"/>
  <c r="ET86" i="25"/>
  <c r="ES86" i="25" s="1"/>
  <c r="EQ86" i="25"/>
  <c r="EP86" i="25" s="1"/>
  <c r="EN86" i="25"/>
  <c r="EM86" i="25" s="1"/>
  <c r="EK86" i="25"/>
  <c r="EJ86" i="25" s="1"/>
  <c r="EH86" i="25"/>
  <c r="EG86" i="25" s="1"/>
  <c r="EE86" i="25"/>
  <c r="ED86" i="25" s="1"/>
  <c r="EB86" i="25"/>
  <c r="EA86" i="25" s="1"/>
  <c r="DY86" i="25"/>
  <c r="DX86" i="25" s="1"/>
  <c r="DV86" i="25"/>
  <c r="DU86" i="25" s="1"/>
  <c r="DS86" i="25"/>
  <c r="DR86" i="25" s="1"/>
  <c r="DP86" i="25"/>
  <c r="DO86" i="25" s="1"/>
  <c r="DM86" i="25"/>
  <c r="DL86" i="25" s="1"/>
  <c r="DJ86" i="25"/>
  <c r="DI86" i="25" s="1"/>
  <c r="DG86" i="25"/>
  <c r="DF86" i="25" s="1"/>
  <c r="DD86" i="25"/>
  <c r="DC86" i="25" s="1"/>
  <c r="DA86" i="25"/>
  <c r="CZ86" i="25" s="1"/>
  <c r="CX86" i="25"/>
  <c r="CW86" i="25" s="1"/>
  <c r="CU86" i="25"/>
  <c r="CT86" i="25" s="1"/>
  <c r="CR86" i="25"/>
  <c r="CQ86" i="25" s="1"/>
  <c r="CO86" i="25"/>
  <c r="CN86" i="25" s="1"/>
  <c r="CL86" i="25"/>
  <c r="CK86" i="25" s="1"/>
  <c r="CI86" i="25"/>
  <c r="CH86" i="25" s="1"/>
  <c r="CF86" i="25"/>
  <c r="CE86" i="25" s="1"/>
  <c r="CC86" i="25"/>
  <c r="CB86" i="25" s="1"/>
  <c r="BZ86" i="25"/>
  <c r="BY86" i="25" s="1"/>
  <c r="BW86" i="25"/>
  <c r="BV86" i="25" s="1"/>
  <c r="BQ86" i="25"/>
  <c r="BP86" i="25" s="1"/>
  <c r="BN86" i="25"/>
  <c r="BM86" i="25" s="1"/>
  <c r="BK86" i="25"/>
  <c r="BJ86" i="25" s="1"/>
  <c r="BH86" i="25"/>
  <c r="BG86" i="25" s="1"/>
  <c r="FU85" i="25"/>
  <c r="FT85" i="25" s="1"/>
  <c r="FR85" i="25"/>
  <c r="FQ85" i="25" s="1"/>
  <c r="FO85" i="25"/>
  <c r="FN85" i="25" s="1"/>
  <c r="FL85" i="25"/>
  <c r="FK85" i="25" s="1"/>
  <c r="FI85" i="25"/>
  <c r="FH85" i="25" s="1"/>
  <c r="FF85" i="25"/>
  <c r="FE85" i="25" s="1"/>
  <c r="FC85" i="25"/>
  <c r="FB85" i="25" s="1"/>
  <c r="EZ85" i="25"/>
  <c r="EY85" i="25" s="1"/>
  <c r="EW85" i="25"/>
  <c r="EV85" i="25" s="1"/>
  <c r="ET85" i="25"/>
  <c r="ES85" i="25" s="1"/>
  <c r="EQ85" i="25"/>
  <c r="EP85" i="25" s="1"/>
  <c r="EN85" i="25"/>
  <c r="EM85" i="25" s="1"/>
  <c r="EK85" i="25"/>
  <c r="EJ85" i="25" s="1"/>
  <c r="EH85" i="25"/>
  <c r="EG85" i="25" s="1"/>
  <c r="EE85" i="25"/>
  <c r="ED85" i="25" s="1"/>
  <c r="EB85" i="25"/>
  <c r="EA85" i="25" s="1"/>
  <c r="DY85" i="25"/>
  <c r="DX85" i="25" s="1"/>
  <c r="DV85" i="25"/>
  <c r="DU85" i="25" s="1"/>
  <c r="DS85" i="25"/>
  <c r="DR85" i="25" s="1"/>
  <c r="DP85" i="25"/>
  <c r="DO85" i="25" s="1"/>
  <c r="DM85" i="25"/>
  <c r="DL85" i="25" s="1"/>
  <c r="DJ85" i="25"/>
  <c r="DI85" i="25" s="1"/>
  <c r="DG85" i="25"/>
  <c r="DF85" i="25" s="1"/>
  <c r="DD85" i="25"/>
  <c r="DC85" i="25" s="1"/>
  <c r="DA85" i="25"/>
  <c r="CZ85" i="25" s="1"/>
  <c r="CX85" i="25"/>
  <c r="CW85" i="25" s="1"/>
  <c r="CU85" i="25"/>
  <c r="CT85" i="25" s="1"/>
  <c r="CR85" i="25"/>
  <c r="CQ85" i="25" s="1"/>
  <c r="CO85" i="25"/>
  <c r="CN85" i="25" s="1"/>
  <c r="CL85" i="25"/>
  <c r="CK85" i="25" s="1"/>
  <c r="CI85" i="25"/>
  <c r="CH85" i="25" s="1"/>
  <c r="CF85" i="25"/>
  <c r="CE85" i="25" s="1"/>
  <c r="CC85" i="25"/>
  <c r="CB85" i="25" s="1"/>
  <c r="BZ85" i="25"/>
  <c r="BY85" i="25" s="1"/>
  <c r="BW85" i="25"/>
  <c r="BV85" i="25" s="1"/>
  <c r="BQ85" i="25"/>
  <c r="BP85" i="25" s="1"/>
  <c r="BN85" i="25"/>
  <c r="BM85" i="25" s="1"/>
  <c r="BK85" i="25"/>
  <c r="BJ85" i="25" s="1"/>
  <c r="BH85" i="25"/>
  <c r="BG85" i="25" s="1"/>
  <c r="FU84" i="25"/>
  <c r="FT84" i="25" s="1"/>
  <c r="FR84" i="25"/>
  <c r="FQ84" i="25" s="1"/>
  <c r="FO84" i="25"/>
  <c r="FN84" i="25" s="1"/>
  <c r="FL84" i="25"/>
  <c r="FK84" i="25" s="1"/>
  <c r="FI84" i="25"/>
  <c r="FH84" i="25" s="1"/>
  <c r="FF84" i="25"/>
  <c r="FE84" i="25" s="1"/>
  <c r="FC84" i="25"/>
  <c r="FB84" i="25" s="1"/>
  <c r="EZ84" i="25"/>
  <c r="EY84" i="25" s="1"/>
  <c r="EW84" i="25"/>
  <c r="EV84" i="25" s="1"/>
  <c r="ET84" i="25"/>
  <c r="ES84" i="25" s="1"/>
  <c r="EQ84" i="25"/>
  <c r="EP84" i="25" s="1"/>
  <c r="EN84" i="25"/>
  <c r="EM84" i="25" s="1"/>
  <c r="EK84" i="25"/>
  <c r="EJ84" i="25" s="1"/>
  <c r="EH84" i="25"/>
  <c r="EG84" i="25" s="1"/>
  <c r="EE84" i="25"/>
  <c r="ED84" i="25" s="1"/>
  <c r="EB84" i="25"/>
  <c r="EA84" i="25" s="1"/>
  <c r="DY84" i="25"/>
  <c r="DX84" i="25" s="1"/>
  <c r="DV84" i="25"/>
  <c r="DU84" i="25" s="1"/>
  <c r="DS84" i="25"/>
  <c r="DR84" i="25" s="1"/>
  <c r="DP84" i="25"/>
  <c r="DO84" i="25" s="1"/>
  <c r="DM84" i="25"/>
  <c r="DL84" i="25" s="1"/>
  <c r="DJ84" i="25"/>
  <c r="DI84" i="25" s="1"/>
  <c r="DG84" i="25"/>
  <c r="DF84" i="25" s="1"/>
  <c r="DD84" i="25"/>
  <c r="DC84" i="25" s="1"/>
  <c r="DA84" i="25"/>
  <c r="CZ84" i="25" s="1"/>
  <c r="CX84" i="25"/>
  <c r="CW84" i="25" s="1"/>
  <c r="CU84" i="25"/>
  <c r="CT84" i="25" s="1"/>
  <c r="CR84" i="25"/>
  <c r="CQ84" i="25" s="1"/>
  <c r="CO84" i="25"/>
  <c r="CN84" i="25" s="1"/>
  <c r="CL84" i="25"/>
  <c r="CK84" i="25" s="1"/>
  <c r="CI84" i="25"/>
  <c r="CH84" i="25" s="1"/>
  <c r="CF84" i="25"/>
  <c r="CE84" i="25" s="1"/>
  <c r="CC84" i="25"/>
  <c r="CB84" i="25" s="1"/>
  <c r="BZ84" i="25"/>
  <c r="BY84" i="25" s="1"/>
  <c r="BW84" i="25"/>
  <c r="BV84" i="25" s="1"/>
  <c r="BQ84" i="25"/>
  <c r="BP84" i="25" s="1"/>
  <c r="BN84" i="25"/>
  <c r="BM84" i="25" s="1"/>
  <c r="BK84" i="25"/>
  <c r="BJ84" i="25" s="1"/>
  <c r="BH84" i="25"/>
  <c r="BG84" i="25" s="1"/>
  <c r="FU83" i="25"/>
  <c r="FT83" i="25" s="1"/>
  <c r="FR83" i="25"/>
  <c r="FQ83" i="25" s="1"/>
  <c r="FO83" i="25"/>
  <c r="FN83" i="25" s="1"/>
  <c r="FL83" i="25"/>
  <c r="FK83" i="25" s="1"/>
  <c r="FI83" i="25"/>
  <c r="FH83" i="25" s="1"/>
  <c r="FF83" i="25"/>
  <c r="FE83" i="25" s="1"/>
  <c r="FC83" i="25"/>
  <c r="FB83" i="25" s="1"/>
  <c r="EZ83" i="25"/>
  <c r="EY83" i="25" s="1"/>
  <c r="EW83" i="25"/>
  <c r="EV83" i="25" s="1"/>
  <c r="ET83" i="25"/>
  <c r="ES83" i="25" s="1"/>
  <c r="EQ83" i="25"/>
  <c r="EP83" i="25" s="1"/>
  <c r="EN83" i="25"/>
  <c r="EM83" i="25" s="1"/>
  <c r="EK83" i="25"/>
  <c r="EJ83" i="25" s="1"/>
  <c r="EH83" i="25"/>
  <c r="EG83" i="25" s="1"/>
  <c r="EE83" i="25"/>
  <c r="ED83" i="25" s="1"/>
  <c r="EB83" i="25"/>
  <c r="EA83" i="25" s="1"/>
  <c r="DY83" i="25"/>
  <c r="DX83" i="25" s="1"/>
  <c r="DV83" i="25"/>
  <c r="DU83" i="25" s="1"/>
  <c r="DS83" i="25"/>
  <c r="DR83" i="25" s="1"/>
  <c r="DP83" i="25"/>
  <c r="DO83" i="25" s="1"/>
  <c r="DM83" i="25"/>
  <c r="DL83" i="25" s="1"/>
  <c r="DJ83" i="25"/>
  <c r="DI83" i="25" s="1"/>
  <c r="DG83" i="25"/>
  <c r="DF83" i="25" s="1"/>
  <c r="DD83" i="25"/>
  <c r="DC83" i="25" s="1"/>
  <c r="DA83" i="25"/>
  <c r="CZ83" i="25" s="1"/>
  <c r="CX83" i="25"/>
  <c r="CW83" i="25" s="1"/>
  <c r="CU83" i="25"/>
  <c r="CT83" i="25" s="1"/>
  <c r="CR83" i="25"/>
  <c r="CQ83" i="25" s="1"/>
  <c r="CO83" i="25"/>
  <c r="CN83" i="25" s="1"/>
  <c r="CL83" i="25"/>
  <c r="CK83" i="25" s="1"/>
  <c r="CI83" i="25"/>
  <c r="CH83" i="25" s="1"/>
  <c r="CF83" i="25"/>
  <c r="CE83" i="25" s="1"/>
  <c r="CC83" i="25"/>
  <c r="CB83" i="25" s="1"/>
  <c r="BZ83" i="25"/>
  <c r="BY83" i="25" s="1"/>
  <c r="BW83" i="25"/>
  <c r="BV83" i="25" s="1"/>
  <c r="BQ83" i="25"/>
  <c r="BP83" i="25" s="1"/>
  <c r="BN83" i="25"/>
  <c r="BM83" i="25" s="1"/>
  <c r="BK83" i="25"/>
  <c r="BJ83" i="25" s="1"/>
  <c r="BH83" i="25"/>
  <c r="BG83" i="25" s="1"/>
  <c r="FU82" i="25"/>
  <c r="FT82" i="25" s="1"/>
  <c r="FR82" i="25"/>
  <c r="FQ82" i="25" s="1"/>
  <c r="FO82" i="25"/>
  <c r="FN82" i="25" s="1"/>
  <c r="FL82" i="25"/>
  <c r="FK82" i="25" s="1"/>
  <c r="FI82" i="25"/>
  <c r="FH82" i="25" s="1"/>
  <c r="FF82" i="25"/>
  <c r="FE82" i="25" s="1"/>
  <c r="FC82" i="25"/>
  <c r="FB82" i="25" s="1"/>
  <c r="EZ82" i="25"/>
  <c r="EY82" i="25" s="1"/>
  <c r="EW82" i="25"/>
  <c r="EV82" i="25" s="1"/>
  <c r="ET82" i="25"/>
  <c r="ES82" i="25" s="1"/>
  <c r="EQ82" i="25"/>
  <c r="EP82" i="25" s="1"/>
  <c r="EN82" i="25"/>
  <c r="EM82" i="25" s="1"/>
  <c r="EK82" i="25"/>
  <c r="EJ82" i="25" s="1"/>
  <c r="EH82" i="25"/>
  <c r="EG82" i="25" s="1"/>
  <c r="EE82" i="25"/>
  <c r="ED82" i="25" s="1"/>
  <c r="EB82" i="25"/>
  <c r="EA82" i="25" s="1"/>
  <c r="DY82" i="25"/>
  <c r="DX82" i="25" s="1"/>
  <c r="DV82" i="25"/>
  <c r="DU82" i="25" s="1"/>
  <c r="DS82" i="25"/>
  <c r="DR82" i="25" s="1"/>
  <c r="DP82" i="25"/>
  <c r="DO82" i="25" s="1"/>
  <c r="DM82" i="25"/>
  <c r="DL82" i="25" s="1"/>
  <c r="DJ82" i="25"/>
  <c r="DI82" i="25" s="1"/>
  <c r="DG82" i="25"/>
  <c r="DF82" i="25" s="1"/>
  <c r="DD82" i="25"/>
  <c r="DC82" i="25" s="1"/>
  <c r="DA82" i="25"/>
  <c r="CZ82" i="25" s="1"/>
  <c r="CX82" i="25"/>
  <c r="CW82" i="25" s="1"/>
  <c r="CU82" i="25"/>
  <c r="CT82" i="25" s="1"/>
  <c r="CR82" i="25"/>
  <c r="CQ82" i="25" s="1"/>
  <c r="CO82" i="25"/>
  <c r="CN82" i="25" s="1"/>
  <c r="CL82" i="25"/>
  <c r="CK82" i="25" s="1"/>
  <c r="CI82" i="25"/>
  <c r="CH82" i="25" s="1"/>
  <c r="CF82" i="25"/>
  <c r="CE82" i="25" s="1"/>
  <c r="CC82" i="25"/>
  <c r="CB82" i="25" s="1"/>
  <c r="BZ82" i="25"/>
  <c r="BY82" i="25" s="1"/>
  <c r="BW82" i="25"/>
  <c r="BV82" i="25" s="1"/>
  <c r="BQ82" i="25"/>
  <c r="BP82" i="25" s="1"/>
  <c r="BN82" i="25"/>
  <c r="BM82" i="25" s="1"/>
  <c r="BK82" i="25"/>
  <c r="BJ82" i="25" s="1"/>
  <c r="BH82" i="25"/>
  <c r="BG82" i="25" s="1"/>
  <c r="FU81" i="25"/>
  <c r="FT81" i="25" s="1"/>
  <c r="FR81" i="25"/>
  <c r="FQ81" i="25" s="1"/>
  <c r="FO81" i="25"/>
  <c r="FN81" i="25" s="1"/>
  <c r="FL81" i="25"/>
  <c r="FK81" i="25" s="1"/>
  <c r="FI81" i="25"/>
  <c r="FH81" i="25" s="1"/>
  <c r="FF81" i="25"/>
  <c r="FE81" i="25" s="1"/>
  <c r="FC81" i="25"/>
  <c r="FB81" i="25" s="1"/>
  <c r="EZ81" i="25"/>
  <c r="EY81" i="25" s="1"/>
  <c r="EW81" i="25"/>
  <c r="EV81" i="25" s="1"/>
  <c r="ET81" i="25"/>
  <c r="ES81" i="25" s="1"/>
  <c r="EQ81" i="25"/>
  <c r="EP81" i="25" s="1"/>
  <c r="EN81" i="25"/>
  <c r="EM81" i="25" s="1"/>
  <c r="EK81" i="25"/>
  <c r="EJ81" i="25" s="1"/>
  <c r="EH81" i="25"/>
  <c r="EG81" i="25" s="1"/>
  <c r="EE81" i="25"/>
  <c r="ED81" i="25" s="1"/>
  <c r="EB81" i="25"/>
  <c r="EA81" i="25" s="1"/>
  <c r="DY81" i="25"/>
  <c r="DX81" i="25" s="1"/>
  <c r="DV81" i="25"/>
  <c r="DU81" i="25" s="1"/>
  <c r="DS81" i="25"/>
  <c r="DR81" i="25" s="1"/>
  <c r="DP81" i="25"/>
  <c r="DO81" i="25" s="1"/>
  <c r="DM81" i="25"/>
  <c r="DL81" i="25" s="1"/>
  <c r="DJ81" i="25"/>
  <c r="DI81" i="25" s="1"/>
  <c r="DG81" i="25"/>
  <c r="DF81" i="25" s="1"/>
  <c r="DD81" i="25"/>
  <c r="DC81" i="25" s="1"/>
  <c r="DA81" i="25"/>
  <c r="CZ81" i="25" s="1"/>
  <c r="CX81" i="25"/>
  <c r="CW81" i="25" s="1"/>
  <c r="CU81" i="25"/>
  <c r="CT81" i="25" s="1"/>
  <c r="CR81" i="25"/>
  <c r="CQ81" i="25" s="1"/>
  <c r="CO81" i="25"/>
  <c r="CN81" i="25" s="1"/>
  <c r="CL81" i="25"/>
  <c r="CK81" i="25" s="1"/>
  <c r="CI81" i="25"/>
  <c r="CH81" i="25" s="1"/>
  <c r="CF81" i="25"/>
  <c r="CE81" i="25" s="1"/>
  <c r="CC81" i="25"/>
  <c r="CB81" i="25" s="1"/>
  <c r="BZ81" i="25"/>
  <c r="BY81" i="25" s="1"/>
  <c r="BW81" i="25"/>
  <c r="BV81" i="25" s="1"/>
  <c r="BS81" i="25"/>
  <c r="BQ81" i="25"/>
  <c r="BP81" i="25" s="1"/>
  <c r="BN81" i="25"/>
  <c r="BM81" i="25" s="1"/>
  <c r="BK81" i="25"/>
  <c r="BJ81" i="25" s="1"/>
  <c r="BH81" i="25"/>
  <c r="BG81" i="25" s="1"/>
  <c r="FU80" i="25"/>
  <c r="FT80" i="25" s="1"/>
  <c r="FR80" i="25"/>
  <c r="FQ80" i="25" s="1"/>
  <c r="FO80" i="25"/>
  <c r="FN80" i="25" s="1"/>
  <c r="FL80" i="25"/>
  <c r="FK80" i="25" s="1"/>
  <c r="FI80" i="25"/>
  <c r="FH80" i="25" s="1"/>
  <c r="FF80" i="25"/>
  <c r="FE80" i="25" s="1"/>
  <c r="FC80" i="25"/>
  <c r="FB80" i="25" s="1"/>
  <c r="EZ80" i="25"/>
  <c r="EY80" i="25" s="1"/>
  <c r="EW80" i="25"/>
  <c r="EV80" i="25" s="1"/>
  <c r="ET80" i="25"/>
  <c r="ES80" i="25" s="1"/>
  <c r="EQ80" i="25"/>
  <c r="EP80" i="25" s="1"/>
  <c r="EN80" i="25"/>
  <c r="EM80" i="25" s="1"/>
  <c r="EK80" i="25"/>
  <c r="EJ80" i="25" s="1"/>
  <c r="EH80" i="25"/>
  <c r="EG80" i="25" s="1"/>
  <c r="EE80" i="25"/>
  <c r="ED80" i="25" s="1"/>
  <c r="EB80" i="25"/>
  <c r="EA80" i="25" s="1"/>
  <c r="DY80" i="25"/>
  <c r="DX80" i="25" s="1"/>
  <c r="DV80" i="25"/>
  <c r="DU80" i="25" s="1"/>
  <c r="DS80" i="25"/>
  <c r="DR80" i="25" s="1"/>
  <c r="DP80" i="25"/>
  <c r="DO80" i="25" s="1"/>
  <c r="DM80" i="25"/>
  <c r="DL80" i="25" s="1"/>
  <c r="DJ80" i="25"/>
  <c r="DI80" i="25" s="1"/>
  <c r="DG80" i="25"/>
  <c r="DF80" i="25" s="1"/>
  <c r="DD80" i="25"/>
  <c r="DC80" i="25" s="1"/>
  <c r="DA80" i="25"/>
  <c r="CZ80" i="25" s="1"/>
  <c r="CX80" i="25"/>
  <c r="CW80" i="25" s="1"/>
  <c r="CU80" i="25"/>
  <c r="CT80" i="25" s="1"/>
  <c r="CR80" i="25"/>
  <c r="CQ80" i="25" s="1"/>
  <c r="CO80" i="25"/>
  <c r="CN80" i="25" s="1"/>
  <c r="CL80" i="25"/>
  <c r="CK80" i="25" s="1"/>
  <c r="CI80" i="25"/>
  <c r="CH80" i="25" s="1"/>
  <c r="CF80" i="25"/>
  <c r="CE80" i="25" s="1"/>
  <c r="CC80" i="25"/>
  <c r="CB80" i="25" s="1"/>
  <c r="BZ80" i="25"/>
  <c r="BY80" i="25" s="1"/>
  <c r="BW80" i="25"/>
  <c r="BV80" i="25" s="1"/>
  <c r="BQ80" i="25"/>
  <c r="BP80" i="25" s="1"/>
  <c r="BN80" i="25"/>
  <c r="BM80" i="25" s="1"/>
  <c r="BK80" i="25"/>
  <c r="BJ80" i="25" s="1"/>
  <c r="BH80" i="25"/>
  <c r="BG80" i="25" s="1"/>
  <c r="FU79" i="25"/>
  <c r="FT79" i="25" s="1"/>
  <c r="FR79" i="25"/>
  <c r="FQ79" i="25" s="1"/>
  <c r="FO79" i="25"/>
  <c r="FN79" i="25" s="1"/>
  <c r="FL79" i="25"/>
  <c r="FK79" i="25" s="1"/>
  <c r="FI79" i="25"/>
  <c r="FH79" i="25" s="1"/>
  <c r="FF79" i="25"/>
  <c r="FE79" i="25" s="1"/>
  <c r="FC79" i="25"/>
  <c r="FB79" i="25" s="1"/>
  <c r="EZ79" i="25"/>
  <c r="EY79" i="25" s="1"/>
  <c r="EW79" i="25"/>
  <c r="EV79" i="25" s="1"/>
  <c r="ET79" i="25"/>
  <c r="ES79" i="25" s="1"/>
  <c r="EQ79" i="25"/>
  <c r="EP79" i="25" s="1"/>
  <c r="EN79" i="25"/>
  <c r="EM79" i="25" s="1"/>
  <c r="EK79" i="25"/>
  <c r="EJ79" i="25" s="1"/>
  <c r="EH79" i="25"/>
  <c r="EG79" i="25" s="1"/>
  <c r="EE79" i="25"/>
  <c r="ED79" i="25" s="1"/>
  <c r="EB79" i="25"/>
  <c r="EA79" i="25" s="1"/>
  <c r="DY79" i="25"/>
  <c r="DX79" i="25" s="1"/>
  <c r="DV79" i="25"/>
  <c r="DU79" i="25" s="1"/>
  <c r="DS79" i="25"/>
  <c r="DR79" i="25" s="1"/>
  <c r="DP79" i="25"/>
  <c r="DO79" i="25" s="1"/>
  <c r="DM79" i="25"/>
  <c r="DL79" i="25" s="1"/>
  <c r="DJ79" i="25"/>
  <c r="DI79" i="25" s="1"/>
  <c r="DG79" i="25"/>
  <c r="DF79" i="25" s="1"/>
  <c r="DD79" i="25"/>
  <c r="DC79" i="25" s="1"/>
  <c r="DA79" i="25"/>
  <c r="CZ79" i="25" s="1"/>
  <c r="CX79" i="25"/>
  <c r="CW79" i="25" s="1"/>
  <c r="CU79" i="25"/>
  <c r="CT79" i="25" s="1"/>
  <c r="CR79" i="25"/>
  <c r="CQ79" i="25" s="1"/>
  <c r="CO79" i="25"/>
  <c r="CN79" i="25" s="1"/>
  <c r="CL79" i="25"/>
  <c r="CK79" i="25" s="1"/>
  <c r="CI79" i="25"/>
  <c r="CH79" i="25" s="1"/>
  <c r="CF79" i="25"/>
  <c r="CE79" i="25" s="1"/>
  <c r="CC79" i="25"/>
  <c r="CB79" i="25" s="1"/>
  <c r="BZ79" i="25"/>
  <c r="BY79" i="25" s="1"/>
  <c r="BW79" i="25"/>
  <c r="BV79" i="25" s="1"/>
  <c r="BQ79" i="25"/>
  <c r="BP79" i="25" s="1"/>
  <c r="BN79" i="25"/>
  <c r="BM79" i="25" s="1"/>
  <c r="BK79" i="25"/>
  <c r="BJ79" i="25" s="1"/>
  <c r="BH79" i="25"/>
  <c r="BG79" i="25" s="1"/>
  <c r="FU78" i="25"/>
  <c r="FT78" i="25" s="1"/>
  <c r="FR78" i="25"/>
  <c r="FQ78" i="25" s="1"/>
  <c r="FO78" i="25"/>
  <c r="FN78" i="25" s="1"/>
  <c r="FL78" i="25"/>
  <c r="FK78" i="25" s="1"/>
  <c r="FI78" i="25"/>
  <c r="FH78" i="25" s="1"/>
  <c r="FF78" i="25"/>
  <c r="FE78" i="25" s="1"/>
  <c r="FC78" i="25"/>
  <c r="FB78" i="25" s="1"/>
  <c r="EZ78" i="25"/>
  <c r="EY78" i="25" s="1"/>
  <c r="EW78" i="25"/>
  <c r="EV78" i="25" s="1"/>
  <c r="ET78" i="25"/>
  <c r="ES78" i="25" s="1"/>
  <c r="EQ78" i="25"/>
  <c r="EP78" i="25" s="1"/>
  <c r="EN78" i="25"/>
  <c r="EM78" i="25" s="1"/>
  <c r="EK78" i="25"/>
  <c r="EJ78" i="25" s="1"/>
  <c r="EH78" i="25"/>
  <c r="EG78" i="25" s="1"/>
  <c r="EE78" i="25"/>
  <c r="ED78" i="25" s="1"/>
  <c r="EB78" i="25"/>
  <c r="EA78" i="25" s="1"/>
  <c r="DY78" i="25"/>
  <c r="DX78" i="25" s="1"/>
  <c r="DV78" i="25"/>
  <c r="DU78" i="25" s="1"/>
  <c r="DS78" i="25"/>
  <c r="DR78" i="25" s="1"/>
  <c r="DP78" i="25"/>
  <c r="DO78" i="25" s="1"/>
  <c r="DM78" i="25"/>
  <c r="DL78" i="25" s="1"/>
  <c r="DJ78" i="25"/>
  <c r="DI78" i="25" s="1"/>
  <c r="DG78" i="25"/>
  <c r="DF78" i="25" s="1"/>
  <c r="DD78" i="25"/>
  <c r="DC78" i="25" s="1"/>
  <c r="DA78" i="25"/>
  <c r="CZ78" i="25" s="1"/>
  <c r="CX78" i="25"/>
  <c r="CW78" i="25" s="1"/>
  <c r="CU78" i="25"/>
  <c r="CT78" i="25" s="1"/>
  <c r="CR78" i="25"/>
  <c r="CQ78" i="25" s="1"/>
  <c r="CO78" i="25"/>
  <c r="CN78" i="25" s="1"/>
  <c r="CL78" i="25"/>
  <c r="CK78" i="25" s="1"/>
  <c r="CI78" i="25"/>
  <c r="CH78" i="25" s="1"/>
  <c r="CF78" i="25"/>
  <c r="CE78" i="25" s="1"/>
  <c r="CC78" i="25"/>
  <c r="CB78" i="25" s="1"/>
  <c r="BZ78" i="25"/>
  <c r="BY78" i="25" s="1"/>
  <c r="BW78" i="25"/>
  <c r="BV78" i="25" s="1"/>
  <c r="BQ78" i="25"/>
  <c r="BP78" i="25" s="1"/>
  <c r="BN78" i="25"/>
  <c r="BM78" i="25" s="1"/>
  <c r="BK78" i="25"/>
  <c r="BJ78" i="25" s="1"/>
  <c r="BH78" i="25"/>
  <c r="BG78" i="25" s="1"/>
  <c r="FU77" i="25"/>
  <c r="FT77" i="25" s="1"/>
  <c r="FR77" i="25"/>
  <c r="FQ77" i="25" s="1"/>
  <c r="FO77" i="25"/>
  <c r="FN77" i="25" s="1"/>
  <c r="FL77" i="25"/>
  <c r="FK77" i="25" s="1"/>
  <c r="FI77" i="25"/>
  <c r="FH77" i="25" s="1"/>
  <c r="FF77" i="25"/>
  <c r="FE77" i="25" s="1"/>
  <c r="FC77" i="25"/>
  <c r="FB77" i="25" s="1"/>
  <c r="EZ77" i="25"/>
  <c r="EY77" i="25" s="1"/>
  <c r="EW77" i="25"/>
  <c r="EV77" i="25" s="1"/>
  <c r="ET77" i="25"/>
  <c r="ES77" i="25" s="1"/>
  <c r="EQ77" i="25"/>
  <c r="EP77" i="25" s="1"/>
  <c r="EN77" i="25"/>
  <c r="EM77" i="25" s="1"/>
  <c r="EK77" i="25"/>
  <c r="EJ77" i="25" s="1"/>
  <c r="EH77" i="25"/>
  <c r="EG77" i="25" s="1"/>
  <c r="EE77" i="25"/>
  <c r="ED77" i="25" s="1"/>
  <c r="EB77" i="25"/>
  <c r="EA77" i="25" s="1"/>
  <c r="DY77" i="25"/>
  <c r="DX77" i="25" s="1"/>
  <c r="DV77" i="25"/>
  <c r="DU77" i="25" s="1"/>
  <c r="DS77" i="25"/>
  <c r="DR77" i="25" s="1"/>
  <c r="DP77" i="25"/>
  <c r="DO77" i="25" s="1"/>
  <c r="DM77" i="25"/>
  <c r="DL77" i="25" s="1"/>
  <c r="DJ77" i="25"/>
  <c r="DI77" i="25" s="1"/>
  <c r="DG77" i="25"/>
  <c r="DF77" i="25" s="1"/>
  <c r="DD77" i="25"/>
  <c r="DC77" i="25" s="1"/>
  <c r="DA77" i="25"/>
  <c r="CZ77" i="25" s="1"/>
  <c r="CX77" i="25"/>
  <c r="CW77" i="25" s="1"/>
  <c r="CU77" i="25"/>
  <c r="CT77" i="25" s="1"/>
  <c r="CR77" i="25"/>
  <c r="CQ77" i="25" s="1"/>
  <c r="CO77" i="25"/>
  <c r="CN77" i="25" s="1"/>
  <c r="CL77" i="25"/>
  <c r="CK77" i="25" s="1"/>
  <c r="CI77" i="25"/>
  <c r="CH77" i="25" s="1"/>
  <c r="CF77" i="25"/>
  <c r="CE77" i="25" s="1"/>
  <c r="CC77" i="25"/>
  <c r="CB77" i="25" s="1"/>
  <c r="BZ77" i="25"/>
  <c r="BY77" i="25" s="1"/>
  <c r="BW77" i="25"/>
  <c r="BV77" i="25" s="1"/>
  <c r="BQ77" i="25"/>
  <c r="BP77" i="25" s="1"/>
  <c r="BN77" i="25"/>
  <c r="BM77" i="25" s="1"/>
  <c r="BK77" i="25"/>
  <c r="BJ77" i="25" s="1"/>
  <c r="BH77" i="25"/>
  <c r="BG77" i="25" s="1"/>
  <c r="FU76" i="25"/>
  <c r="FT76" i="25" s="1"/>
  <c r="FR76" i="25"/>
  <c r="FQ76" i="25" s="1"/>
  <c r="FO76" i="25"/>
  <c r="FN76" i="25" s="1"/>
  <c r="FL76" i="25"/>
  <c r="FK76" i="25" s="1"/>
  <c r="FI76" i="25"/>
  <c r="FH76" i="25" s="1"/>
  <c r="FF76" i="25"/>
  <c r="FE76" i="25" s="1"/>
  <c r="FC76" i="25"/>
  <c r="FB76" i="25" s="1"/>
  <c r="EZ76" i="25"/>
  <c r="EY76" i="25" s="1"/>
  <c r="EW76" i="25"/>
  <c r="EV76" i="25" s="1"/>
  <c r="ET76" i="25"/>
  <c r="ES76" i="25" s="1"/>
  <c r="EQ76" i="25"/>
  <c r="EP76" i="25" s="1"/>
  <c r="EN76" i="25"/>
  <c r="EM76" i="25" s="1"/>
  <c r="EK76" i="25"/>
  <c r="EJ76" i="25" s="1"/>
  <c r="EH76" i="25"/>
  <c r="EG76" i="25" s="1"/>
  <c r="EE76" i="25"/>
  <c r="ED76" i="25" s="1"/>
  <c r="EB76" i="25"/>
  <c r="EA76" i="25" s="1"/>
  <c r="DY76" i="25"/>
  <c r="DX76" i="25" s="1"/>
  <c r="DV76" i="25"/>
  <c r="DU76" i="25" s="1"/>
  <c r="DS76" i="25"/>
  <c r="DR76" i="25" s="1"/>
  <c r="DP76" i="25"/>
  <c r="DO76" i="25" s="1"/>
  <c r="DM76" i="25"/>
  <c r="DL76" i="25" s="1"/>
  <c r="DJ76" i="25"/>
  <c r="DI76" i="25" s="1"/>
  <c r="DG76" i="25"/>
  <c r="DF76" i="25" s="1"/>
  <c r="DD76" i="25"/>
  <c r="DC76" i="25" s="1"/>
  <c r="DA76" i="25"/>
  <c r="CZ76" i="25" s="1"/>
  <c r="CX76" i="25"/>
  <c r="CW76" i="25" s="1"/>
  <c r="CU76" i="25"/>
  <c r="CT76" i="25" s="1"/>
  <c r="CR76" i="25"/>
  <c r="CQ76" i="25" s="1"/>
  <c r="CO76" i="25"/>
  <c r="CN76" i="25" s="1"/>
  <c r="CL76" i="25"/>
  <c r="CK76" i="25" s="1"/>
  <c r="CI76" i="25"/>
  <c r="CH76" i="25" s="1"/>
  <c r="CF76" i="25"/>
  <c r="CE76" i="25" s="1"/>
  <c r="CC76" i="25"/>
  <c r="CB76" i="25" s="1"/>
  <c r="BZ76" i="25"/>
  <c r="BY76" i="25" s="1"/>
  <c r="BW76" i="25"/>
  <c r="BV76" i="25" s="1"/>
  <c r="BQ76" i="25"/>
  <c r="BP76" i="25" s="1"/>
  <c r="BN76" i="25"/>
  <c r="BM76" i="25" s="1"/>
  <c r="BK76" i="25"/>
  <c r="BJ76" i="25" s="1"/>
  <c r="BH76" i="25"/>
  <c r="BG76" i="25" s="1"/>
  <c r="FU75" i="25"/>
  <c r="FT75" i="25" s="1"/>
  <c r="FR75" i="25"/>
  <c r="FQ75" i="25" s="1"/>
  <c r="FO75" i="25"/>
  <c r="FN75" i="25" s="1"/>
  <c r="FL75" i="25"/>
  <c r="FK75" i="25" s="1"/>
  <c r="FI75" i="25"/>
  <c r="FH75" i="25" s="1"/>
  <c r="FF75" i="25"/>
  <c r="FE75" i="25" s="1"/>
  <c r="FC75" i="25"/>
  <c r="FB75" i="25" s="1"/>
  <c r="EZ75" i="25"/>
  <c r="EY75" i="25" s="1"/>
  <c r="EW75" i="25"/>
  <c r="EV75" i="25" s="1"/>
  <c r="ET75" i="25"/>
  <c r="ES75" i="25" s="1"/>
  <c r="EQ75" i="25"/>
  <c r="EP75" i="25" s="1"/>
  <c r="EN75" i="25"/>
  <c r="EM75" i="25" s="1"/>
  <c r="EK75" i="25"/>
  <c r="EJ75" i="25" s="1"/>
  <c r="EH75" i="25"/>
  <c r="EG75" i="25" s="1"/>
  <c r="EE75" i="25"/>
  <c r="ED75" i="25" s="1"/>
  <c r="EB75" i="25"/>
  <c r="EA75" i="25" s="1"/>
  <c r="DY75" i="25"/>
  <c r="DX75" i="25" s="1"/>
  <c r="DV75" i="25"/>
  <c r="DU75" i="25" s="1"/>
  <c r="DS75" i="25"/>
  <c r="DR75" i="25" s="1"/>
  <c r="DP75" i="25"/>
  <c r="DO75" i="25" s="1"/>
  <c r="DM75" i="25"/>
  <c r="DL75" i="25" s="1"/>
  <c r="DJ75" i="25"/>
  <c r="DI75" i="25" s="1"/>
  <c r="DG75" i="25"/>
  <c r="DF75" i="25" s="1"/>
  <c r="DD75" i="25"/>
  <c r="DC75" i="25" s="1"/>
  <c r="DA75" i="25"/>
  <c r="CZ75" i="25" s="1"/>
  <c r="CX75" i="25"/>
  <c r="CW75" i="25" s="1"/>
  <c r="CU75" i="25"/>
  <c r="CT75" i="25" s="1"/>
  <c r="CR75" i="25"/>
  <c r="CQ75" i="25" s="1"/>
  <c r="CO75" i="25"/>
  <c r="CN75" i="25" s="1"/>
  <c r="CL75" i="25"/>
  <c r="CK75" i="25" s="1"/>
  <c r="CI75" i="25"/>
  <c r="CH75" i="25" s="1"/>
  <c r="CF75" i="25"/>
  <c r="CE75" i="25" s="1"/>
  <c r="CC75" i="25"/>
  <c r="CB75" i="25" s="1"/>
  <c r="BZ75" i="25"/>
  <c r="BY75" i="25" s="1"/>
  <c r="BW75" i="25"/>
  <c r="BV75" i="25" s="1"/>
  <c r="BQ75" i="25"/>
  <c r="BP75" i="25" s="1"/>
  <c r="BN75" i="25"/>
  <c r="BM75" i="25" s="1"/>
  <c r="BK75" i="25"/>
  <c r="BJ75" i="25" s="1"/>
  <c r="BH75" i="25"/>
  <c r="BG75" i="25" s="1"/>
  <c r="FU74" i="25"/>
  <c r="FT74" i="25" s="1"/>
  <c r="FR74" i="25"/>
  <c r="FQ74" i="25" s="1"/>
  <c r="FO74" i="25"/>
  <c r="FN74" i="25" s="1"/>
  <c r="FL74" i="25"/>
  <c r="FK74" i="25" s="1"/>
  <c r="FI74" i="25"/>
  <c r="FH74" i="25" s="1"/>
  <c r="FF74" i="25"/>
  <c r="FE74" i="25" s="1"/>
  <c r="FC74" i="25"/>
  <c r="FB74" i="25" s="1"/>
  <c r="EZ74" i="25"/>
  <c r="EY74" i="25" s="1"/>
  <c r="EW74" i="25"/>
  <c r="EV74" i="25" s="1"/>
  <c r="ET74" i="25"/>
  <c r="ES74" i="25" s="1"/>
  <c r="EQ74" i="25"/>
  <c r="EP74" i="25" s="1"/>
  <c r="EN74" i="25"/>
  <c r="EM74" i="25" s="1"/>
  <c r="EK74" i="25"/>
  <c r="EJ74" i="25" s="1"/>
  <c r="EH74" i="25"/>
  <c r="EG74" i="25" s="1"/>
  <c r="EE74" i="25"/>
  <c r="ED74" i="25" s="1"/>
  <c r="EB74" i="25"/>
  <c r="EA74" i="25" s="1"/>
  <c r="DY74" i="25"/>
  <c r="DX74" i="25" s="1"/>
  <c r="DV74" i="25"/>
  <c r="DU74" i="25" s="1"/>
  <c r="DS74" i="25"/>
  <c r="DR74" i="25" s="1"/>
  <c r="DP74" i="25"/>
  <c r="DO74" i="25" s="1"/>
  <c r="DM74" i="25"/>
  <c r="DL74" i="25" s="1"/>
  <c r="DJ74" i="25"/>
  <c r="DI74" i="25" s="1"/>
  <c r="DG74" i="25"/>
  <c r="DF74" i="25" s="1"/>
  <c r="DD74" i="25"/>
  <c r="DC74" i="25" s="1"/>
  <c r="DA74" i="25"/>
  <c r="CZ74" i="25" s="1"/>
  <c r="CX74" i="25"/>
  <c r="CW74" i="25" s="1"/>
  <c r="CU74" i="25"/>
  <c r="CT74" i="25" s="1"/>
  <c r="CR74" i="25"/>
  <c r="CQ74" i="25" s="1"/>
  <c r="CO74" i="25"/>
  <c r="CN74" i="25" s="1"/>
  <c r="CL74" i="25"/>
  <c r="CK74" i="25" s="1"/>
  <c r="CI74" i="25"/>
  <c r="CH74" i="25" s="1"/>
  <c r="CF74" i="25"/>
  <c r="CE74" i="25" s="1"/>
  <c r="CC74" i="25"/>
  <c r="CB74" i="25" s="1"/>
  <c r="BZ74" i="25"/>
  <c r="BY74" i="25" s="1"/>
  <c r="BW74" i="25"/>
  <c r="BV74" i="25" s="1"/>
  <c r="BQ74" i="25"/>
  <c r="BP74" i="25" s="1"/>
  <c r="BN74" i="25"/>
  <c r="BM74" i="25" s="1"/>
  <c r="BK74" i="25"/>
  <c r="BJ74" i="25" s="1"/>
  <c r="BH74" i="25"/>
  <c r="BG74" i="25" s="1"/>
  <c r="FU73" i="25"/>
  <c r="FT73" i="25" s="1"/>
  <c r="FR73" i="25"/>
  <c r="FQ73" i="25" s="1"/>
  <c r="FO73" i="25"/>
  <c r="FN73" i="25" s="1"/>
  <c r="FL73" i="25"/>
  <c r="FK73" i="25" s="1"/>
  <c r="FI73" i="25"/>
  <c r="FH73" i="25" s="1"/>
  <c r="FF73" i="25"/>
  <c r="FE73" i="25" s="1"/>
  <c r="FC73" i="25"/>
  <c r="FB73" i="25" s="1"/>
  <c r="EZ73" i="25"/>
  <c r="EY73" i="25" s="1"/>
  <c r="EW73" i="25"/>
  <c r="EV73" i="25" s="1"/>
  <c r="ET73" i="25"/>
  <c r="ES73" i="25" s="1"/>
  <c r="EQ73" i="25"/>
  <c r="EP73" i="25" s="1"/>
  <c r="EN73" i="25"/>
  <c r="EM73" i="25" s="1"/>
  <c r="EK73" i="25"/>
  <c r="EJ73" i="25" s="1"/>
  <c r="EH73" i="25"/>
  <c r="EG73" i="25" s="1"/>
  <c r="EE73" i="25"/>
  <c r="ED73" i="25" s="1"/>
  <c r="EB73" i="25"/>
  <c r="EA73" i="25" s="1"/>
  <c r="DY73" i="25"/>
  <c r="DX73" i="25" s="1"/>
  <c r="DV73" i="25"/>
  <c r="DU73" i="25" s="1"/>
  <c r="DS73" i="25"/>
  <c r="DR73" i="25" s="1"/>
  <c r="DP73" i="25"/>
  <c r="DO73" i="25" s="1"/>
  <c r="DM73" i="25"/>
  <c r="DL73" i="25" s="1"/>
  <c r="DJ73" i="25"/>
  <c r="DI73" i="25" s="1"/>
  <c r="DG73" i="25"/>
  <c r="DF73" i="25" s="1"/>
  <c r="DD73" i="25"/>
  <c r="DC73" i="25" s="1"/>
  <c r="DA73" i="25"/>
  <c r="CZ73" i="25" s="1"/>
  <c r="CX73" i="25"/>
  <c r="CW73" i="25" s="1"/>
  <c r="CU73" i="25"/>
  <c r="CT73" i="25" s="1"/>
  <c r="CR73" i="25"/>
  <c r="CQ73" i="25" s="1"/>
  <c r="CO73" i="25"/>
  <c r="CN73" i="25" s="1"/>
  <c r="CL73" i="25"/>
  <c r="CK73" i="25" s="1"/>
  <c r="CI73" i="25"/>
  <c r="CH73" i="25" s="1"/>
  <c r="CF73" i="25"/>
  <c r="CE73" i="25" s="1"/>
  <c r="CC73" i="25"/>
  <c r="CB73" i="25" s="1"/>
  <c r="BZ73" i="25"/>
  <c r="BY73" i="25" s="1"/>
  <c r="BW73" i="25"/>
  <c r="BV73" i="25" s="1"/>
  <c r="BQ73" i="25"/>
  <c r="BP73" i="25" s="1"/>
  <c r="BN73" i="25"/>
  <c r="BM73" i="25" s="1"/>
  <c r="BK73" i="25"/>
  <c r="BJ73" i="25" s="1"/>
  <c r="BH73" i="25"/>
  <c r="BG73" i="25" s="1"/>
  <c r="FU72" i="25"/>
  <c r="FT72" i="25" s="1"/>
  <c r="FR72" i="25"/>
  <c r="FQ72" i="25" s="1"/>
  <c r="FO72" i="25"/>
  <c r="FN72" i="25" s="1"/>
  <c r="FL72" i="25"/>
  <c r="FK72" i="25" s="1"/>
  <c r="FI72" i="25"/>
  <c r="FH72" i="25" s="1"/>
  <c r="FF72" i="25"/>
  <c r="FE72" i="25" s="1"/>
  <c r="FC72" i="25"/>
  <c r="FB72" i="25" s="1"/>
  <c r="EZ72" i="25"/>
  <c r="EY72" i="25" s="1"/>
  <c r="EW72" i="25"/>
  <c r="EV72" i="25" s="1"/>
  <c r="ET72" i="25"/>
  <c r="ES72" i="25" s="1"/>
  <c r="EQ72" i="25"/>
  <c r="EP72" i="25" s="1"/>
  <c r="EN72" i="25"/>
  <c r="EM72" i="25" s="1"/>
  <c r="EK72" i="25"/>
  <c r="EJ72" i="25" s="1"/>
  <c r="EH72" i="25"/>
  <c r="EG72" i="25" s="1"/>
  <c r="EE72" i="25"/>
  <c r="ED72" i="25" s="1"/>
  <c r="EB72" i="25"/>
  <c r="EA72" i="25" s="1"/>
  <c r="DY72" i="25"/>
  <c r="DX72" i="25" s="1"/>
  <c r="DV72" i="25"/>
  <c r="DU72" i="25" s="1"/>
  <c r="DS72" i="25"/>
  <c r="DR72" i="25" s="1"/>
  <c r="DP72" i="25"/>
  <c r="DO72" i="25" s="1"/>
  <c r="DM72" i="25"/>
  <c r="DL72" i="25" s="1"/>
  <c r="DJ72" i="25"/>
  <c r="DI72" i="25" s="1"/>
  <c r="DG72" i="25"/>
  <c r="DF72" i="25" s="1"/>
  <c r="DD72" i="25"/>
  <c r="DC72" i="25" s="1"/>
  <c r="DA72" i="25"/>
  <c r="CZ72" i="25" s="1"/>
  <c r="CX72" i="25"/>
  <c r="CW72" i="25" s="1"/>
  <c r="CU72" i="25"/>
  <c r="CT72" i="25" s="1"/>
  <c r="CR72" i="25"/>
  <c r="CQ72" i="25" s="1"/>
  <c r="CO72" i="25"/>
  <c r="CN72" i="25" s="1"/>
  <c r="CL72" i="25"/>
  <c r="CK72" i="25" s="1"/>
  <c r="CI72" i="25"/>
  <c r="CH72" i="25" s="1"/>
  <c r="CF72" i="25"/>
  <c r="CE72" i="25" s="1"/>
  <c r="CC72" i="25"/>
  <c r="CB72" i="25" s="1"/>
  <c r="BZ72" i="25"/>
  <c r="BY72" i="25" s="1"/>
  <c r="BW72" i="25"/>
  <c r="BV72" i="25" s="1"/>
  <c r="BQ72" i="25"/>
  <c r="BP72" i="25" s="1"/>
  <c r="BN72" i="25"/>
  <c r="BM72" i="25" s="1"/>
  <c r="BK72" i="25"/>
  <c r="BJ72" i="25" s="1"/>
  <c r="BH72" i="25"/>
  <c r="BG72" i="25" s="1"/>
  <c r="FU71" i="25"/>
  <c r="FT71" i="25" s="1"/>
  <c r="FR71" i="25"/>
  <c r="FQ71" i="25" s="1"/>
  <c r="FO71" i="25"/>
  <c r="FN71" i="25" s="1"/>
  <c r="FL71" i="25"/>
  <c r="FK71" i="25" s="1"/>
  <c r="FI71" i="25"/>
  <c r="FH71" i="25" s="1"/>
  <c r="FF71" i="25"/>
  <c r="FE71" i="25" s="1"/>
  <c r="FC71" i="25"/>
  <c r="FB71" i="25" s="1"/>
  <c r="EZ71" i="25"/>
  <c r="EY71" i="25" s="1"/>
  <c r="EW71" i="25"/>
  <c r="EV71" i="25" s="1"/>
  <c r="ET71" i="25"/>
  <c r="ES71" i="25" s="1"/>
  <c r="EQ71" i="25"/>
  <c r="EP71" i="25" s="1"/>
  <c r="EN71" i="25"/>
  <c r="EM71" i="25" s="1"/>
  <c r="EK71" i="25"/>
  <c r="EJ71" i="25" s="1"/>
  <c r="EH71" i="25"/>
  <c r="EG71" i="25" s="1"/>
  <c r="EE71" i="25"/>
  <c r="ED71" i="25" s="1"/>
  <c r="EB71" i="25"/>
  <c r="EA71" i="25" s="1"/>
  <c r="DY71" i="25"/>
  <c r="DX71" i="25" s="1"/>
  <c r="DV71" i="25"/>
  <c r="DU71" i="25" s="1"/>
  <c r="DS71" i="25"/>
  <c r="DR71" i="25" s="1"/>
  <c r="DP71" i="25"/>
  <c r="DO71" i="25" s="1"/>
  <c r="DM71" i="25"/>
  <c r="DL71" i="25" s="1"/>
  <c r="DJ71" i="25"/>
  <c r="DI71" i="25" s="1"/>
  <c r="DG71" i="25"/>
  <c r="DF71" i="25" s="1"/>
  <c r="DD71" i="25"/>
  <c r="DC71" i="25" s="1"/>
  <c r="DA71" i="25"/>
  <c r="CZ71" i="25" s="1"/>
  <c r="CX71" i="25"/>
  <c r="CW71" i="25" s="1"/>
  <c r="CU71" i="25"/>
  <c r="CT71" i="25" s="1"/>
  <c r="CR71" i="25"/>
  <c r="CQ71" i="25" s="1"/>
  <c r="CO71" i="25"/>
  <c r="CN71" i="25" s="1"/>
  <c r="CL71" i="25"/>
  <c r="CK71" i="25" s="1"/>
  <c r="CI71" i="25"/>
  <c r="CH71" i="25" s="1"/>
  <c r="CF71" i="25"/>
  <c r="CE71" i="25" s="1"/>
  <c r="CC71" i="25"/>
  <c r="CB71" i="25" s="1"/>
  <c r="BZ71" i="25"/>
  <c r="BY71" i="25" s="1"/>
  <c r="BW71" i="25"/>
  <c r="BV71" i="25" s="1"/>
  <c r="BQ71" i="25"/>
  <c r="BP71" i="25" s="1"/>
  <c r="BN71" i="25"/>
  <c r="BM71" i="25" s="1"/>
  <c r="BK71" i="25"/>
  <c r="BJ71" i="25" s="1"/>
  <c r="BH71" i="25"/>
  <c r="BG71" i="25" s="1"/>
  <c r="FU70" i="25"/>
  <c r="FT70" i="25" s="1"/>
  <c r="FR70" i="25"/>
  <c r="FQ70" i="25" s="1"/>
  <c r="FO70" i="25"/>
  <c r="FN70" i="25" s="1"/>
  <c r="FL70" i="25"/>
  <c r="FK70" i="25" s="1"/>
  <c r="FI70" i="25"/>
  <c r="FH70" i="25" s="1"/>
  <c r="FF70" i="25"/>
  <c r="FE70" i="25" s="1"/>
  <c r="FC70" i="25"/>
  <c r="FB70" i="25" s="1"/>
  <c r="EZ70" i="25"/>
  <c r="EY70" i="25" s="1"/>
  <c r="EW70" i="25"/>
  <c r="EV70" i="25" s="1"/>
  <c r="ET70" i="25"/>
  <c r="ES70" i="25" s="1"/>
  <c r="EQ70" i="25"/>
  <c r="EP70" i="25" s="1"/>
  <c r="EN70" i="25"/>
  <c r="EM70" i="25" s="1"/>
  <c r="EK70" i="25"/>
  <c r="EJ70" i="25" s="1"/>
  <c r="EH70" i="25"/>
  <c r="EG70" i="25" s="1"/>
  <c r="EE70" i="25"/>
  <c r="ED70" i="25" s="1"/>
  <c r="EB70" i="25"/>
  <c r="EA70" i="25" s="1"/>
  <c r="DY70" i="25"/>
  <c r="DX70" i="25" s="1"/>
  <c r="DV70" i="25"/>
  <c r="DU70" i="25" s="1"/>
  <c r="DS70" i="25"/>
  <c r="DR70" i="25" s="1"/>
  <c r="DP70" i="25"/>
  <c r="DO70" i="25" s="1"/>
  <c r="DM70" i="25"/>
  <c r="DL70" i="25" s="1"/>
  <c r="DJ70" i="25"/>
  <c r="DI70" i="25" s="1"/>
  <c r="DG70" i="25"/>
  <c r="DF70" i="25" s="1"/>
  <c r="DD70" i="25"/>
  <c r="DC70" i="25" s="1"/>
  <c r="DA70" i="25"/>
  <c r="CZ70" i="25" s="1"/>
  <c r="CX70" i="25"/>
  <c r="CW70" i="25" s="1"/>
  <c r="CU70" i="25"/>
  <c r="CT70" i="25" s="1"/>
  <c r="CR70" i="25"/>
  <c r="CQ70" i="25" s="1"/>
  <c r="CO70" i="25"/>
  <c r="CN70" i="25" s="1"/>
  <c r="CL70" i="25"/>
  <c r="CK70" i="25" s="1"/>
  <c r="CI70" i="25"/>
  <c r="CH70" i="25" s="1"/>
  <c r="CF70" i="25"/>
  <c r="CE70" i="25" s="1"/>
  <c r="CC70" i="25"/>
  <c r="CB70" i="25" s="1"/>
  <c r="BZ70" i="25"/>
  <c r="BY70" i="25" s="1"/>
  <c r="BW70" i="25"/>
  <c r="BV70" i="25" s="1"/>
  <c r="BQ70" i="25"/>
  <c r="BP70" i="25" s="1"/>
  <c r="BN70" i="25"/>
  <c r="BM70" i="25" s="1"/>
  <c r="BK70" i="25"/>
  <c r="BJ70" i="25" s="1"/>
  <c r="BH70" i="25"/>
  <c r="BG70" i="25" s="1"/>
  <c r="FU69" i="25"/>
  <c r="FT69" i="25" s="1"/>
  <c r="FR69" i="25"/>
  <c r="FQ69" i="25" s="1"/>
  <c r="FO69" i="25"/>
  <c r="FN69" i="25" s="1"/>
  <c r="FL69" i="25"/>
  <c r="FK69" i="25" s="1"/>
  <c r="FI69" i="25"/>
  <c r="FH69" i="25" s="1"/>
  <c r="FF69" i="25"/>
  <c r="FE69" i="25" s="1"/>
  <c r="FC69" i="25"/>
  <c r="FB69" i="25" s="1"/>
  <c r="EZ69" i="25"/>
  <c r="EY69" i="25" s="1"/>
  <c r="EW69" i="25"/>
  <c r="EV69" i="25" s="1"/>
  <c r="ET69" i="25"/>
  <c r="ES69" i="25" s="1"/>
  <c r="EQ69" i="25"/>
  <c r="EP69" i="25" s="1"/>
  <c r="EN69" i="25"/>
  <c r="EM69" i="25" s="1"/>
  <c r="EK69" i="25"/>
  <c r="EJ69" i="25" s="1"/>
  <c r="EH69" i="25"/>
  <c r="EG69" i="25" s="1"/>
  <c r="EE69" i="25"/>
  <c r="ED69" i="25" s="1"/>
  <c r="EB69" i="25"/>
  <c r="EA69" i="25" s="1"/>
  <c r="DY69" i="25"/>
  <c r="DX69" i="25" s="1"/>
  <c r="DV69" i="25"/>
  <c r="DU69" i="25" s="1"/>
  <c r="DS69" i="25"/>
  <c r="DR69" i="25" s="1"/>
  <c r="DP69" i="25"/>
  <c r="DO69" i="25" s="1"/>
  <c r="DM69" i="25"/>
  <c r="DL69" i="25" s="1"/>
  <c r="DJ69" i="25"/>
  <c r="DI69" i="25" s="1"/>
  <c r="DG69" i="25"/>
  <c r="DF69" i="25" s="1"/>
  <c r="DD69" i="25"/>
  <c r="DC69" i="25" s="1"/>
  <c r="DA69" i="25"/>
  <c r="CZ69" i="25" s="1"/>
  <c r="CX69" i="25"/>
  <c r="CW69" i="25" s="1"/>
  <c r="CU69" i="25"/>
  <c r="CT69" i="25" s="1"/>
  <c r="CR69" i="25"/>
  <c r="CQ69" i="25" s="1"/>
  <c r="CO69" i="25"/>
  <c r="CN69" i="25" s="1"/>
  <c r="CL69" i="25"/>
  <c r="CK69" i="25" s="1"/>
  <c r="CI69" i="25"/>
  <c r="CH69" i="25" s="1"/>
  <c r="CF69" i="25"/>
  <c r="CE69" i="25" s="1"/>
  <c r="CC69" i="25"/>
  <c r="CB69" i="25" s="1"/>
  <c r="BZ69" i="25"/>
  <c r="BY69" i="25" s="1"/>
  <c r="BW69" i="25"/>
  <c r="BV69" i="25" s="1"/>
  <c r="BS69" i="25"/>
  <c r="BQ69" i="25"/>
  <c r="BP69" i="25" s="1"/>
  <c r="BN69" i="25"/>
  <c r="BM69" i="25" s="1"/>
  <c r="BK69" i="25"/>
  <c r="BJ69" i="25" s="1"/>
  <c r="BH69" i="25"/>
  <c r="BG69" i="25" s="1"/>
  <c r="FU68" i="25"/>
  <c r="FT68" i="25" s="1"/>
  <c r="FR68" i="25"/>
  <c r="FQ68" i="25" s="1"/>
  <c r="FO68" i="25"/>
  <c r="FN68" i="25" s="1"/>
  <c r="FL68" i="25"/>
  <c r="FK68" i="25" s="1"/>
  <c r="FI68" i="25"/>
  <c r="FH68" i="25" s="1"/>
  <c r="FF68" i="25"/>
  <c r="FE68" i="25" s="1"/>
  <c r="FC68" i="25"/>
  <c r="FB68" i="25" s="1"/>
  <c r="EZ68" i="25"/>
  <c r="EY68" i="25" s="1"/>
  <c r="EW68" i="25"/>
  <c r="EV68" i="25" s="1"/>
  <c r="ET68" i="25"/>
  <c r="ES68" i="25" s="1"/>
  <c r="EQ68" i="25"/>
  <c r="EP68" i="25" s="1"/>
  <c r="EN68" i="25"/>
  <c r="EM68" i="25" s="1"/>
  <c r="EK68" i="25"/>
  <c r="EJ68" i="25" s="1"/>
  <c r="EH68" i="25"/>
  <c r="EG68" i="25" s="1"/>
  <c r="EE68" i="25"/>
  <c r="ED68" i="25" s="1"/>
  <c r="EB68" i="25"/>
  <c r="EA68" i="25" s="1"/>
  <c r="DY68" i="25"/>
  <c r="DX68" i="25" s="1"/>
  <c r="DV68" i="25"/>
  <c r="DU68" i="25" s="1"/>
  <c r="DS68" i="25"/>
  <c r="DR68" i="25" s="1"/>
  <c r="DP68" i="25"/>
  <c r="DO68" i="25" s="1"/>
  <c r="DM68" i="25"/>
  <c r="DL68" i="25" s="1"/>
  <c r="DJ68" i="25"/>
  <c r="DI68" i="25" s="1"/>
  <c r="DG68" i="25"/>
  <c r="DF68" i="25" s="1"/>
  <c r="DD68" i="25"/>
  <c r="DC68" i="25" s="1"/>
  <c r="DA68" i="25"/>
  <c r="CZ68" i="25" s="1"/>
  <c r="CX68" i="25"/>
  <c r="CW68" i="25" s="1"/>
  <c r="CU68" i="25"/>
  <c r="CT68" i="25" s="1"/>
  <c r="CR68" i="25"/>
  <c r="CQ68" i="25" s="1"/>
  <c r="CO68" i="25"/>
  <c r="CN68" i="25" s="1"/>
  <c r="CL68" i="25"/>
  <c r="CK68" i="25" s="1"/>
  <c r="CI68" i="25"/>
  <c r="CH68" i="25" s="1"/>
  <c r="CF68" i="25"/>
  <c r="CE68" i="25" s="1"/>
  <c r="CC68" i="25"/>
  <c r="CB68" i="25" s="1"/>
  <c r="BZ68" i="25"/>
  <c r="BY68" i="25" s="1"/>
  <c r="BW68" i="25"/>
  <c r="BV68" i="25" s="1"/>
  <c r="BQ68" i="25"/>
  <c r="BP68" i="25" s="1"/>
  <c r="BN68" i="25"/>
  <c r="BM68" i="25" s="1"/>
  <c r="BK68" i="25"/>
  <c r="BJ68" i="25" s="1"/>
  <c r="BH68" i="25"/>
  <c r="BG68" i="25" s="1"/>
  <c r="FU67" i="25"/>
  <c r="FT67" i="25" s="1"/>
  <c r="FR67" i="25"/>
  <c r="FQ67" i="25" s="1"/>
  <c r="FO67" i="25"/>
  <c r="FN67" i="25" s="1"/>
  <c r="FL67" i="25"/>
  <c r="FK67" i="25" s="1"/>
  <c r="FI67" i="25"/>
  <c r="FH67" i="25" s="1"/>
  <c r="FF67" i="25"/>
  <c r="FE67" i="25" s="1"/>
  <c r="FC67" i="25"/>
  <c r="FB67" i="25" s="1"/>
  <c r="EZ67" i="25"/>
  <c r="EY67" i="25" s="1"/>
  <c r="EW67" i="25"/>
  <c r="EV67" i="25" s="1"/>
  <c r="ET67" i="25"/>
  <c r="ES67" i="25" s="1"/>
  <c r="EQ67" i="25"/>
  <c r="EP67" i="25" s="1"/>
  <c r="EN67" i="25"/>
  <c r="EM67" i="25" s="1"/>
  <c r="EK67" i="25"/>
  <c r="EJ67" i="25" s="1"/>
  <c r="EH67" i="25"/>
  <c r="EG67" i="25" s="1"/>
  <c r="EE67" i="25"/>
  <c r="ED67" i="25" s="1"/>
  <c r="EB67" i="25"/>
  <c r="EA67" i="25" s="1"/>
  <c r="DY67" i="25"/>
  <c r="DX67" i="25" s="1"/>
  <c r="DV67" i="25"/>
  <c r="DU67" i="25" s="1"/>
  <c r="DS67" i="25"/>
  <c r="DR67" i="25" s="1"/>
  <c r="DP67" i="25"/>
  <c r="DO67" i="25" s="1"/>
  <c r="DM67" i="25"/>
  <c r="DL67" i="25" s="1"/>
  <c r="DJ67" i="25"/>
  <c r="DI67" i="25" s="1"/>
  <c r="DG67" i="25"/>
  <c r="DF67" i="25" s="1"/>
  <c r="DD67" i="25"/>
  <c r="DC67" i="25" s="1"/>
  <c r="DA67" i="25"/>
  <c r="CZ67" i="25" s="1"/>
  <c r="CX67" i="25"/>
  <c r="CW67" i="25" s="1"/>
  <c r="CU67" i="25"/>
  <c r="CT67" i="25" s="1"/>
  <c r="CR67" i="25"/>
  <c r="CQ67" i="25" s="1"/>
  <c r="CO67" i="25"/>
  <c r="CN67" i="25" s="1"/>
  <c r="CL67" i="25"/>
  <c r="CK67" i="25" s="1"/>
  <c r="CI67" i="25"/>
  <c r="CH67" i="25" s="1"/>
  <c r="CF67" i="25"/>
  <c r="CE67" i="25" s="1"/>
  <c r="CC67" i="25"/>
  <c r="CB67" i="25" s="1"/>
  <c r="BZ67" i="25"/>
  <c r="BY67" i="25" s="1"/>
  <c r="BW67" i="25"/>
  <c r="BV67" i="25" s="1"/>
  <c r="BQ67" i="25"/>
  <c r="BP67" i="25" s="1"/>
  <c r="BN67" i="25"/>
  <c r="BM67" i="25" s="1"/>
  <c r="BK67" i="25"/>
  <c r="BJ67" i="25" s="1"/>
  <c r="BH67" i="25"/>
  <c r="BG67" i="25" s="1"/>
  <c r="FU66" i="25"/>
  <c r="FT66" i="25" s="1"/>
  <c r="FR66" i="25"/>
  <c r="FQ66" i="25" s="1"/>
  <c r="FO66" i="25"/>
  <c r="FN66" i="25" s="1"/>
  <c r="FL66" i="25"/>
  <c r="FK66" i="25" s="1"/>
  <c r="FI66" i="25"/>
  <c r="FH66" i="25" s="1"/>
  <c r="FF66" i="25"/>
  <c r="FE66" i="25" s="1"/>
  <c r="FC66" i="25"/>
  <c r="FB66" i="25" s="1"/>
  <c r="EZ66" i="25"/>
  <c r="EY66" i="25" s="1"/>
  <c r="EW66" i="25"/>
  <c r="EV66" i="25" s="1"/>
  <c r="ET66" i="25"/>
  <c r="ES66" i="25" s="1"/>
  <c r="EQ66" i="25"/>
  <c r="EP66" i="25" s="1"/>
  <c r="EN66" i="25"/>
  <c r="EM66" i="25" s="1"/>
  <c r="EK66" i="25"/>
  <c r="EJ66" i="25" s="1"/>
  <c r="EH66" i="25"/>
  <c r="EG66" i="25" s="1"/>
  <c r="EE66" i="25"/>
  <c r="ED66" i="25" s="1"/>
  <c r="EB66" i="25"/>
  <c r="EA66" i="25" s="1"/>
  <c r="DY66" i="25"/>
  <c r="DX66" i="25" s="1"/>
  <c r="DV66" i="25"/>
  <c r="DU66" i="25" s="1"/>
  <c r="DS66" i="25"/>
  <c r="DR66" i="25" s="1"/>
  <c r="DP66" i="25"/>
  <c r="DO66" i="25" s="1"/>
  <c r="DM66" i="25"/>
  <c r="DL66" i="25" s="1"/>
  <c r="DJ66" i="25"/>
  <c r="DI66" i="25" s="1"/>
  <c r="DG66" i="25"/>
  <c r="DF66" i="25" s="1"/>
  <c r="DD66" i="25"/>
  <c r="DC66" i="25" s="1"/>
  <c r="DA66" i="25"/>
  <c r="CZ66" i="25" s="1"/>
  <c r="CX66" i="25"/>
  <c r="CW66" i="25" s="1"/>
  <c r="CU66" i="25"/>
  <c r="CT66" i="25" s="1"/>
  <c r="CR66" i="25"/>
  <c r="CQ66" i="25" s="1"/>
  <c r="CO66" i="25"/>
  <c r="CN66" i="25" s="1"/>
  <c r="CL66" i="25"/>
  <c r="CK66" i="25" s="1"/>
  <c r="CI66" i="25"/>
  <c r="CH66" i="25" s="1"/>
  <c r="CF66" i="25"/>
  <c r="CE66" i="25" s="1"/>
  <c r="CC66" i="25"/>
  <c r="CB66" i="25" s="1"/>
  <c r="BZ66" i="25"/>
  <c r="BY66" i="25" s="1"/>
  <c r="BW66" i="25"/>
  <c r="BV66" i="25" s="1"/>
  <c r="BQ66" i="25"/>
  <c r="BP66" i="25" s="1"/>
  <c r="BN66" i="25"/>
  <c r="BM66" i="25" s="1"/>
  <c r="BK66" i="25"/>
  <c r="BJ66" i="25" s="1"/>
  <c r="BH66" i="25"/>
  <c r="BG66" i="25" s="1"/>
  <c r="FU65" i="25"/>
  <c r="FT65" i="25" s="1"/>
  <c r="FR65" i="25"/>
  <c r="FQ65" i="25" s="1"/>
  <c r="FO65" i="25"/>
  <c r="FN65" i="25" s="1"/>
  <c r="FL65" i="25"/>
  <c r="FK65" i="25" s="1"/>
  <c r="FI65" i="25"/>
  <c r="FH65" i="25" s="1"/>
  <c r="FF65" i="25"/>
  <c r="FE65" i="25" s="1"/>
  <c r="FC65" i="25"/>
  <c r="FB65" i="25" s="1"/>
  <c r="EZ65" i="25"/>
  <c r="EY65" i="25" s="1"/>
  <c r="EW65" i="25"/>
  <c r="EV65" i="25" s="1"/>
  <c r="ET65" i="25"/>
  <c r="ES65" i="25" s="1"/>
  <c r="EQ65" i="25"/>
  <c r="EP65" i="25" s="1"/>
  <c r="EN65" i="25"/>
  <c r="EM65" i="25" s="1"/>
  <c r="EK65" i="25"/>
  <c r="EJ65" i="25" s="1"/>
  <c r="EH65" i="25"/>
  <c r="EG65" i="25" s="1"/>
  <c r="EE65" i="25"/>
  <c r="ED65" i="25" s="1"/>
  <c r="EB65" i="25"/>
  <c r="EA65" i="25" s="1"/>
  <c r="DY65" i="25"/>
  <c r="DX65" i="25" s="1"/>
  <c r="DV65" i="25"/>
  <c r="DU65" i="25" s="1"/>
  <c r="DS65" i="25"/>
  <c r="DR65" i="25" s="1"/>
  <c r="DP65" i="25"/>
  <c r="DO65" i="25" s="1"/>
  <c r="DM65" i="25"/>
  <c r="DL65" i="25" s="1"/>
  <c r="DJ65" i="25"/>
  <c r="DI65" i="25" s="1"/>
  <c r="DG65" i="25"/>
  <c r="DF65" i="25" s="1"/>
  <c r="DD65" i="25"/>
  <c r="DC65" i="25" s="1"/>
  <c r="DA65" i="25"/>
  <c r="CZ65" i="25" s="1"/>
  <c r="CX65" i="25"/>
  <c r="CW65" i="25" s="1"/>
  <c r="CU65" i="25"/>
  <c r="CT65" i="25" s="1"/>
  <c r="CR65" i="25"/>
  <c r="CQ65" i="25" s="1"/>
  <c r="CO65" i="25"/>
  <c r="CN65" i="25" s="1"/>
  <c r="CL65" i="25"/>
  <c r="CK65" i="25" s="1"/>
  <c r="CI65" i="25"/>
  <c r="CH65" i="25" s="1"/>
  <c r="CF65" i="25"/>
  <c r="CE65" i="25" s="1"/>
  <c r="CC65" i="25"/>
  <c r="CB65" i="25" s="1"/>
  <c r="BZ65" i="25"/>
  <c r="BY65" i="25" s="1"/>
  <c r="BW65" i="25"/>
  <c r="BV65" i="25" s="1"/>
  <c r="BQ65" i="25"/>
  <c r="BP65" i="25" s="1"/>
  <c r="BN65" i="25"/>
  <c r="BM65" i="25" s="1"/>
  <c r="BK65" i="25"/>
  <c r="BJ65" i="25" s="1"/>
  <c r="BH65" i="25"/>
  <c r="BG65" i="25" s="1"/>
  <c r="FU64" i="25"/>
  <c r="FT64" i="25" s="1"/>
  <c r="FR64" i="25"/>
  <c r="FQ64" i="25" s="1"/>
  <c r="FO64" i="25"/>
  <c r="FN64" i="25" s="1"/>
  <c r="FL64" i="25"/>
  <c r="FK64" i="25" s="1"/>
  <c r="FI64" i="25"/>
  <c r="FH64" i="25" s="1"/>
  <c r="FF64" i="25"/>
  <c r="FE64" i="25" s="1"/>
  <c r="FC64" i="25"/>
  <c r="FB64" i="25" s="1"/>
  <c r="EZ64" i="25"/>
  <c r="EY64" i="25" s="1"/>
  <c r="EW64" i="25"/>
  <c r="EV64" i="25" s="1"/>
  <c r="ET64" i="25"/>
  <c r="ES64" i="25" s="1"/>
  <c r="EQ64" i="25"/>
  <c r="EP64" i="25" s="1"/>
  <c r="EN64" i="25"/>
  <c r="EM64" i="25" s="1"/>
  <c r="EK64" i="25"/>
  <c r="EJ64" i="25" s="1"/>
  <c r="EH64" i="25"/>
  <c r="EG64" i="25" s="1"/>
  <c r="EE64" i="25"/>
  <c r="ED64" i="25" s="1"/>
  <c r="EB64" i="25"/>
  <c r="EA64" i="25" s="1"/>
  <c r="DY64" i="25"/>
  <c r="DX64" i="25" s="1"/>
  <c r="DV64" i="25"/>
  <c r="DU64" i="25" s="1"/>
  <c r="DS64" i="25"/>
  <c r="DR64" i="25" s="1"/>
  <c r="DP64" i="25"/>
  <c r="DO64" i="25" s="1"/>
  <c r="DM64" i="25"/>
  <c r="DL64" i="25" s="1"/>
  <c r="DJ64" i="25"/>
  <c r="DI64" i="25" s="1"/>
  <c r="DG64" i="25"/>
  <c r="DF64" i="25" s="1"/>
  <c r="DD64" i="25"/>
  <c r="DC64" i="25" s="1"/>
  <c r="DA64" i="25"/>
  <c r="CZ64" i="25" s="1"/>
  <c r="CX64" i="25"/>
  <c r="CW64" i="25" s="1"/>
  <c r="CU64" i="25"/>
  <c r="CT64" i="25" s="1"/>
  <c r="CR64" i="25"/>
  <c r="CQ64" i="25" s="1"/>
  <c r="CO64" i="25"/>
  <c r="CN64" i="25" s="1"/>
  <c r="CL64" i="25"/>
  <c r="CK64" i="25" s="1"/>
  <c r="CI64" i="25"/>
  <c r="CH64" i="25" s="1"/>
  <c r="CF64" i="25"/>
  <c r="CE64" i="25" s="1"/>
  <c r="CC64" i="25"/>
  <c r="CB64" i="25" s="1"/>
  <c r="BZ64" i="25"/>
  <c r="BY64" i="25" s="1"/>
  <c r="BW64" i="25"/>
  <c r="BV64" i="25" s="1"/>
  <c r="BQ64" i="25"/>
  <c r="BP64" i="25" s="1"/>
  <c r="BN64" i="25"/>
  <c r="BM64" i="25" s="1"/>
  <c r="BK64" i="25"/>
  <c r="BJ64" i="25" s="1"/>
  <c r="BH64" i="25"/>
  <c r="BG64" i="25" s="1"/>
  <c r="FU63" i="25"/>
  <c r="FT63" i="25" s="1"/>
  <c r="FR63" i="25"/>
  <c r="FQ63" i="25" s="1"/>
  <c r="FO63" i="25"/>
  <c r="FN63" i="25" s="1"/>
  <c r="FL63" i="25"/>
  <c r="FK63" i="25" s="1"/>
  <c r="FI63" i="25"/>
  <c r="FH63" i="25" s="1"/>
  <c r="FF63" i="25"/>
  <c r="FE63" i="25" s="1"/>
  <c r="FC63" i="25"/>
  <c r="FB63" i="25" s="1"/>
  <c r="EZ63" i="25"/>
  <c r="EY63" i="25" s="1"/>
  <c r="EW63" i="25"/>
  <c r="EV63" i="25" s="1"/>
  <c r="ET63" i="25"/>
  <c r="ES63" i="25" s="1"/>
  <c r="EQ63" i="25"/>
  <c r="EP63" i="25" s="1"/>
  <c r="EN63" i="25"/>
  <c r="EM63" i="25" s="1"/>
  <c r="EK63" i="25"/>
  <c r="EJ63" i="25" s="1"/>
  <c r="EH63" i="25"/>
  <c r="EG63" i="25" s="1"/>
  <c r="EE63" i="25"/>
  <c r="ED63" i="25" s="1"/>
  <c r="EB63" i="25"/>
  <c r="EA63" i="25" s="1"/>
  <c r="DY63" i="25"/>
  <c r="DX63" i="25" s="1"/>
  <c r="DV63" i="25"/>
  <c r="DU63" i="25" s="1"/>
  <c r="DS63" i="25"/>
  <c r="DR63" i="25" s="1"/>
  <c r="DP63" i="25"/>
  <c r="DO63" i="25" s="1"/>
  <c r="DM63" i="25"/>
  <c r="DL63" i="25" s="1"/>
  <c r="DJ63" i="25"/>
  <c r="DI63" i="25" s="1"/>
  <c r="DG63" i="25"/>
  <c r="DF63" i="25" s="1"/>
  <c r="DD63" i="25"/>
  <c r="DC63" i="25" s="1"/>
  <c r="DA63" i="25"/>
  <c r="CZ63" i="25" s="1"/>
  <c r="CX63" i="25"/>
  <c r="CW63" i="25" s="1"/>
  <c r="CU63" i="25"/>
  <c r="CT63" i="25" s="1"/>
  <c r="CR63" i="25"/>
  <c r="CQ63" i="25" s="1"/>
  <c r="CO63" i="25"/>
  <c r="CN63" i="25" s="1"/>
  <c r="CL63" i="25"/>
  <c r="CK63" i="25" s="1"/>
  <c r="CI63" i="25"/>
  <c r="CH63" i="25" s="1"/>
  <c r="CF63" i="25"/>
  <c r="CE63" i="25" s="1"/>
  <c r="CC63" i="25"/>
  <c r="CB63" i="25" s="1"/>
  <c r="BZ63" i="25"/>
  <c r="BY63" i="25" s="1"/>
  <c r="BW63" i="25"/>
  <c r="BV63" i="25" s="1"/>
  <c r="BQ63" i="25"/>
  <c r="BP63" i="25" s="1"/>
  <c r="BN63" i="25"/>
  <c r="BM63" i="25" s="1"/>
  <c r="BK63" i="25"/>
  <c r="BJ63" i="25" s="1"/>
  <c r="BH63" i="25"/>
  <c r="BG63" i="25" s="1"/>
  <c r="FU62" i="25"/>
  <c r="FT62" i="25" s="1"/>
  <c r="FR62" i="25"/>
  <c r="FQ62" i="25" s="1"/>
  <c r="FO62" i="25"/>
  <c r="FN62" i="25" s="1"/>
  <c r="FL62" i="25"/>
  <c r="FK62" i="25" s="1"/>
  <c r="FI62" i="25"/>
  <c r="FH62" i="25" s="1"/>
  <c r="FF62" i="25"/>
  <c r="FE62" i="25" s="1"/>
  <c r="FC62" i="25"/>
  <c r="FB62" i="25" s="1"/>
  <c r="EZ62" i="25"/>
  <c r="EY62" i="25" s="1"/>
  <c r="EW62" i="25"/>
  <c r="EV62" i="25" s="1"/>
  <c r="ET62" i="25"/>
  <c r="ES62" i="25" s="1"/>
  <c r="EQ62" i="25"/>
  <c r="EP62" i="25" s="1"/>
  <c r="EN62" i="25"/>
  <c r="EM62" i="25" s="1"/>
  <c r="EK62" i="25"/>
  <c r="EJ62" i="25" s="1"/>
  <c r="EH62" i="25"/>
  <c r="EG62" i="25" s="1"/>
  <c r="EE62" i="25"/>
  <c r="ED62" i="25" s="1"/>
  <c r="EB62" i="25"/>
  <c r="EA62" i="25" s="1"/>
  <c r="DY62" i="25"/>
  <c r="DX62" i="25" s="1"/>
  <c r="DV62" i="25"/>
  <c r="DU62" i="25" s="1"/>
  <c r="DS62" i="25"/>
  <c r="DR62" i="25" s="1"/>
  <c r="DP62" i="25"/>
  <c r="DO62" i="25" s="1"/>
  <c r="DM62" i="25"/>
  <c r="DL62" i="25" s="1"/>
  <c r="DJ62" i="25"/>
  <c r="DI62" i="25" s="1"/>
  <c r="DG62" i="25"/>
  <c r="DF62" i="25" s="1"/>
  <c r="DD62" i="25"/>
  <c r="DC62" i="25" s="1"/>
  <c r="DA62" i="25"/>
  <c r="CZ62" i="25" s="1"/>
  <c r="CX62" i="25"/>
  <c r="CW62" i="25" s="1"/>
  <c r="CU62" i="25"/>
  <c r="CT62" i="25" s="1"/>
  <c r="CR62" i="25"/>
  <c r="CQ62" i="25" s="1"/>
  <c r="CO62" i="25"/>
  <c r="CN62" i="25" s="1"/>
  <c r="CL62" i="25"/>
  <c r="CK62" i="25" s="1"/>
  <c r="CI62" i="25"/>
  <c r="CH62" i="25" s="1"/>
  <c r="CF62" i="25"/>
  <c r="CE62" i="25" s="1"/>
  <c r="CC62" i="25"/>
  <c r="CB62" i="25" s="1"/>
  <c r="BZ62" i="25"/>
  <c r="BY62" i="25" s="1"/>
  <c r="BW62" i="25"/>
  <c r="BV62" i="25" s="1"/>
  <c r="BQ62" i="25"/>
  <c r="BP62" i="25" s="1"/>
  <c r="BN62" i="25"/>
  <c r="BM62" i="25" s="1"/>
  <c r="BK62" i="25"/>
  <c r="BJ62" i="25" s="1"/>
  <c r="BH62" i="25"/>
  <c r="BG62" i="25" s="1"/>
  <c r="FU61" i="25"/>
  <c r="FT61" i="25" s="1"/>
  <c r="FR61" i="25"/>
  <c r="FQ61" i="25" s="1"/>
  <c r="FO61" i="25"/>
  <c r="FN61" i="25" s="1"/>
  <c r="FL61" i="25"/>
  <c r="FK61" i="25" s="1"/>
  <c r="FI61" i="25"/>
  <c r="FH61" i="25" s="1"/>
  <c r="FF61" i="25"/>
  <c r="FE61" i="25" s="1"/>
  <c r="FC61" i="25"/>
  <c r="FB61" i="25" s="1"/>
  <c r="EZ61" i="25"/>
  <c r="EY61" i="25" s="1"/>
  <c r="EW61" i="25"/>
  <c r="EV61" i="25" s="1"/>
  <c r="ET61" i="25"/>
  <c r="ES61" i="25" s="1"/>
  <c r="EQ61" i="25"/>
  <c r="EP61" i="25" s="1"/>
  <c r="EN61" i="25"/>
  <c r="EM61" i="25" s="1"/>
  <c r="EK61" i="25"/>
  <c r="EJ61" i="25" s="1"/>
  <c r="EH61" i="25"/>
  <c r="EG61" i="25" s="1"/>
  <c r="EE61" i="25"/>
  <c r="ED61" i="25" s="1"/>
  <c r="EB61" i="25"/>
  <c r="EA61" i="25" s="1"/>
  <c r="DY61" i="25"/>
  <c r="DX61" i="25" s="1"/>
  <c r="DV61" i="25"/>
  <c r="DU61" i="25" s="1"/>
  <c r="DS61" i="25"/>
  <c r="DR61" i="25" s="1"/>
  <c r="DP61" i="25"/>
  <c r="DO61" i="25" s="1"/>
  <c r="DM61" i="25"/>
  <c r="DL61" i="25" s="1"/>
  <c r="DJ61" i="25"/>
  <c r="DI61" i="25" s="1"/>
  <c r="DG61" i="25"/>
  <c r="DF61" i="25" s="1"/>
  <c r="DD61" i="25"/>
  <c r="DC61" i="25" s="1"/>
  <c r="DA61" i="25"/>
  <c r="CZ61" i="25" s="1"/>
  <c r="CX61" i="25"/>
  <c r="CW61" i="25" s="1"/>
  <c r="CU61" i="25"/>
  <c r="CT61" i="25" s="1"/>
  <c r="CR61" i="25"/>
  <c r="CQ61" i="25" s="1"/>
  <c r="CO61" i="25"/>
  <c r="CN61" i="25" s="1"/>
  <c r="CL61" i="25"/>
  <c r="CK61" i="25" s="1"/>
  <c r="CI61" i="25"/>
  <c r="CH61" i="25" s="1"/>
  <c r="CF61" i="25"/>
  <c r="CE61" i="25" s="1"/>
  <c r="CC61" i="25"/>
  <c r="CB61" i="25" s="1"/>
  <c r="BZ61" i="25"/>
  <c r="BY61" i="25" s="1"/>
  <c r="BW61" i="25"/>
  <c r="BV61" i="25" s="1"/>
  <c r="BS61" i="25"/>
  <c r="BQ61" i="25"/>
  <c r="BP61" i="25" s="1"/>
  <c r="BN61" i="25"/>
  <c r="BM61" i="25" s="1"/>
  <c r="BK61" i="25"/>
  <c r="BJ61" i="25" s="1"/>
  <c r="BH61" i="25"/>
  <c r="BG61" i="25" s="1"/>
  <c r="FU60" i="25"/>
  <c r="FT60" i="25" s="1"/>
  <c r="FR60" i="25"/>
  <c r="FQ60" i="25" s="1"/>
  <c r="FO60" i="25"/>
  <c r="FN60" i="25" s="1"/>
  <c r="FL60" i="25"/>
  <c r="FK60" i="25" s="1"/>
  <c r="FI60" i="25"/>
  <c r="FH60" i="25" s="1"/>
  <c r="FF60" i="25"/>
  <c r="FE60" i="25" s="1"/>
  <c r="FC60" i="25"/>
  <c r="FB60" i="25" s="1"/>
  <c r="EZ60" i="25"/>
  <c r="EY60" i="25" s="1"/>
  <c r="EW60" i="25"/>
  <c r="EV60" i="25" s="1"/>
  <c r="ET60" i="25"/>
  <c r="ES60" i="25" s="1"/>
  <c r="EQ60" i="25"/>
  <c r="EP60" i="25" s="1"/>
  <c r="EN60" i="25"/>
  <c r="EM60" i="25" s="1"/>
  <c r="EK60" i="25"/>
  <c r="EJ60" i="25" s="1"/>
  <c r="EH60" i="25"/>
  <c r="EG60" i="25" s="1"/>
  <c r="EE60" i="25"/>
  <c r="ED60" i="25" s="1"/>
  <c r="EB60" i="25"/>
  <c r="EA60" i="25" s="1"/>
  <c r="DY60" i="25"/>
  <c r="DX60" i="25" s="1"/>
  <c r="DV60" i="25"/>
  <c r="DU60" i="25" s="1"/>
  <c r="DS60" i="25"/>
  <c r="DR60" i="25" s="1"/>
  <c r="DP60" i="25"/>
  <c r="DO60" i="25" s="1"/>
  <c r="DM60" i="25"/>
  <c r="DL60" i="25" s="1"/>
  <c r="DJ60" i="25"/>
  <c r="DI60" i="25" s="1"/>
  <c r="DG60" i="25"/>
  <c r="DF60" i="25" s="1"/>
  <c r="DD60" i="25"/>
  <c r="DC60" i="25" s="1"/>
  <c r="DA60" i="25"/>
  <c r="CZ60" i="25" s="1"/>
  <c r="CX60" i="25"/>
  <c r="CW60" i="25" s="1"/>
  <c r="CU60" i="25"/>
  <c r="CT60" i="25" s="1"/>
  <c r="CR60" i="25"/>
  <c r="CQ60" i="25" s="1"/>
  <c r="CO60" i="25"/>
  <c r="CN60" i="25" s="1"/>
  <c r="CL60" i="25"/>
  <c r="CK60" i="25" s="1"/>
  <c r="CI60" i="25"/>
  <c r="CH60" i="25" s="1"/>
  <c r="CF60" i="25"/>
  <c r="CE60" i="25" s="1"/>
  <c r="CC60" i="25"/>
  <c r="CB60" i="25" s="1"/>
  <c r="BZ60" i="25"/>
  <c r="BY60" i="25" s="1"/>
  <c r="BW60" i="25"/>
  <c r="BV60" i="25" s="1"/>
  <c r="BS60" i="25"/>
  <c r="BQ60" i="25"/>
  <c r="BP60" i="25" s="1"/>
  <c r="BN60" i="25"/>
  <c r="BM60" i="25" s="1"/>
  <c r="BK60" i="25"/>
  <c r="BJ60" i="25" s="1"/>
  <c r="BH60" i="25"/>
  <c r="BG60" i="25" s="1"/>
  <c r="FU59" i="25"/>
  <c r="FT59" i="25" s="1"/>
  <c r="FR59" i="25"/>
  <c r="FQ59" i="25" s="1"/>
  <c r="FO59" i="25"/>
  <c r="FN59" i="25" s="1"/>
  <c r="FL59" i="25"/>
  <c r="FK59" i="25" s="1"/>
  <c r="FI59" i="25"/>
  <c r="FH59" i="25" s="1"/>
  <c r="FF59" i="25"/>
  <c r="FE59" i="25" s="1"/>
  <c r="FC59" i="25"/>
  <c r="FB59" i="25" s="1"/>
  <c r="EZ59" i="25"/>
  <c r="EY59" i="25" s="1"/>
  <c r="EW59" i="25"/>
  <c r="EV59" i="25" s="1"/>
  <c r="ET59" i="25"/>
  <c r="ES59" i="25" s="1"/>
  <c r="EQ59" i="25"/>
  <c r="EP59" i="25" s="1"/>
  <c r="EN59" i="25"/>
  <c r="EM59" i="25" s="1"/>
  <c r="EK59" i="25"/>
  <c r="EJ59" i="25" s="1"/>
  <c r="EH59" i="25"/>
  <c r="EG59" i="25" s="1"/>
  <c r="EE59" i="25"/>
  <c r="ED59" i="25" s="1"/>
  <c r="EB59" i="25"/>
  <c r="EA59" i="25" s="1"/>
  <c r="DY59" i="25"/>
  <c r="DX59" i="25" s="1"/>
  <c r="DV59" i="25"/>
  <c r="DU59" i="25" s="1"/>
  <c r="DS59" i="25"/>
  <c r="DR59" i="25" s="1"/>
  <c r="DP59" i="25"/>
  <c r="DO59" i="25" s="1"/>
  <c r="DM59" i="25"/>
  <c r="DL59" i="25" s="1"/>
  <c r="DJ59" i="25"/>
  <c r="DI59" i="25" s="1"/>
  <c r="DG59" i="25"/>
  <c r="DF59" i="25" s="1"/>
  <c r="DD59" i="25"/>
  <c r="DC59" i="25" s="1"/>
  <c r="DA59" i="25"/>
  <c r="CZ59" i="25" s="1"/>
  <c r="CX59" i="25"/>
  <c r="CW59" i="25" s="1"/>
  <c r="CU59" i="25"/>
  <c r="CT59" i="25" s="1"/>
  <c r="CR59" i="25"/>
  <c r="CQ59" i="25" s="1"/>
  <c r="CO59" i="25"/>
  <c r="CN59" i="25" s="1"/>
  <c r="CL59" i="25"/>
  <c r="CK59" i="25" s="1"/>
  <c r="CI59" i="25"/>
  <c r="CH59" i="25" s="1"/>
  <c r="CF59" i="25"/>
  <c r="CE59" i="25" s="1"/>
  <c r="CC59" i="25"/>
  <c r="CB59" i="25" s="1"/>
  <c r="BZ59" i="25"/>
  <c r="BY59" i="25" s="1"/>
  <c r="BW59" i="25"/>
  <c r="BV59" i="25" s="1"/>
  <c r="BQ59" i="25"/>
  <c r="BP59" i="25" s="1"/>
  <c r="BN59" i="25"/>
  <c r="BM59" i="25" s="1"/>
  <c r="BK59" i="25"/>
  <c r="BJ59" i="25" s="1"/>
  <c r="BH59" i="25"/>
  <c r="BG59" i="25" s="1"/>
  <c r="FU58" i="25"/>
  <c r="FT58" i="25" s="1"/>
  <c r="FR58" i="25"/>
  <c r="FQ58" i="25" s="1"/>
  <c r="FO58" i="25"/>
  <c r="FN58" i="25" s="1"/>
  <c r="FL58" i="25"/>
  <c r="FK58" i="25" s="1"/>
  <c r="FI58" i="25"/>
  <c r="FH58" i="25" s="1"/>
  <c r="FF58" i="25"/>
  <c r="FE58" i="25" s="1"/>
  <c r="FC58" i="25"/>
  <c r="FB58" i="25" s="1"/>
  <c r="EZ58" i="25"/>
  <c r="EY58" i="25" s="1"/>
  <c r="EW58" i="25"/>
  <c r="EV58" i="25" s="1"/>
  <c r="ET58" i="25"/>
  <c r="ES58" i="25" s="1"/>
  <c r="EQ58" i="25"/>
  <c r="EP58" i="25" s="1"/>
  <c r="EN58" i="25"/>
  <c r="EM58" i="25" s="1"/>
  <c r="EK58" i="25"/>
  <c r="EJ58" i="25" s="1"/>
  <c r="EH58" i="25"/>
  <c r="EG58" i="25" s="1"/>
  <c r="EE58" i="25"/>
  <c r="ED58" i="25" s="1"/>
  <c r="EB58" i="25"/>
  <c r="EA58" i="25" s="1"/>
  <c r="DY58" i="25"/>
  <c r="DX58" i="25" s="1"/>
  <c r="DV58" i="25"/>
  <c r="DU58" i="25" s="1"/>
  <c r="DS58" i="25"/>
  <c r="DR58" i="25" s="1"/>
  <c r="DP58" i="25"/>
  <c r="DO58" i="25" s="1"/>
  <c r="DM58" i="25"/>
  <c r="DL58" i="25" s="1"/>
  <c r="DJ58" i="25"/>
  <c r="DI58" i="25" s="1"/>
  <c r="DG58" i="25"/>
  <c r="DF58" i="25" s="1"/>
  <c r="DD58" i="25"/>
  <c r="DC58" i="25" s="1"/>
  <c r="DA58" i="25"/>
  <c r="CZ58" i="25" s="1"/>
  <c r="CX58" i="25"/>
  <c r="CW58" i="25" s="1"/>
  <c r="CU58" i="25"/>
  <c r="CT58" i="25" s="1"/>
  <c r="CR58" i="25"/>
  <c r="CQ58" i="25" s="1"/>
  <c r="CO58" i="25"/>
  <c r="CN58" i="25" s="1"/>
  <c r="CL58" i="25"/>
  <c r="CK58" i="25" s="1"/>
  <c r="CI58" i="25"/>
  <c r="CH58" i="25" s="1"/>
  <c r="CF58" i="25"/>
  <c r="CE58" i="25" s="1"/>
  <c r="CC58" i="25"/>
  <c r="CB58" i="25" s="1"/>
  <c r="BZ58" i="25"/>
  <c r="BY58" i="25" s="1"/>
  <c r="BW58" i="25"/>
  <c r="BV58" i="25" s="1"/>
  <c r="BQ58" i="25"/>
  <c r="BP58" i="25" s="1"/>
  <c r="BN58" i="25"/>
  <c r="BM58" i="25" s="1"/>
  <c r="BK58" i="25"/>
  <c r="BJ58" i="25" s="1"/>
  <c r="BH58" i="25"/>
  <c r="BG58" i="25" s="1"/>
  <c r="FU57" i="25"/>
  <c r="FT57" i="25" s="1"/>
  <c r="FR57" i="25"/>
  <c r="FQ57" i="25" s="1"/>
  <c r="FO57" i="25"/>
  <c r="FN57" i="25" s="1"/>
  <c r="FL57" i="25"/>
  <c r="FK57" i="25" s="1"/>
  <c r="FI57" i="25"/>
  <c r="FH57" i="25" s="1"/>
  <c r="FF57" i="25"/>
  <c r="FE57" i="25" s="1"/>
  <c r="FC57" i="25"/>
  <c r="FB57" i="25" s="1"/>
  <c r="EZ57" i="25"/>
  <c r="EY57" i="25" s="1"/>
  <c r="EW57" i="25"/>
  <c r="EV57" i="25" s="1"/>
  <c r="ET57" i="25"/>
  <c r="ES57" i="25" s="1"/>
  <c r="EQ57" i="25"/>
  <c r="EP57" i="25" s="1"/>
  <c r="EN57" i="25"/>
  <c r="EM57" i="25" s="1"/>
  <c r="EK57" i="25"/>
  <c r="EJ57" i="25" s="1"/>
  <c r="EH57" i="25"/>
  <c r="EG57" i="25" s="1"/>
  <c r="EE57" i="25"/>
  <c r="ED57" i="25" s="1"/>
  <c r="EB57" i="25"/>
  <c r="EA57" i="25" s="1"/>
  <c r="DY57" i="25"/>
  <c r="DX57" i="25" s="1"/>
  <c r="DV57" i="25"/>
  <c r="DU57" i="25" s="1"/>
  <c r="DS57" i="25"/>
  <c r="DR57" i="25" s="1"/>
  <c r="DP57" i="25"/>
  <c r="DO57" i="25" s="1"/>
  <c r="DM57" i="25"/>
  <c r="DL57" i="25" s="1"/>
  <c r="DJ57" i="25"/>
  <c r="DI57" i="25" s="1"/>
  <c r="DG57" i="25"/>
  <c r="DF57" i="25" s="1"/>
  <c r="DD57" i="25"/>
  <c r="DC57" i="25" s="1"/>
  <c r="DA57" i="25"/>
  <c r="CZ57" i="25" s="1"/>
  <c r="CX57" i="25"/>
  <c r="CW57" i="25" s="1"/>
  <c r="CU57" i="25"/>
  <c r="CT57" i="25" s="1"/>
  <c r="CR57" i="25"/>
  <c r="CQ57" i="25" s="1"/>
  <c r="CO57" i="25"/>
  <c r="CN57" i="25" s="1"/>
  <c r="CL57" i="25"/>
  <c r="CK57" i="25" s="1"/>
  <c r="CI57" i="25"/>
  <c r="CH57" i="25" s="1"/>
  <c r="CF57" i="25"/>
  <c r="CE57" i="25" s="1"/>
  <c r="CC57" i="25"/>
  <c r="CB57" i="25" s="1"/>
  <c r="BZ57" i="25"/>
  <c r="BY57" i="25" s="1"/>
  <c r="BW57" i="25"/>
  <c r="BV57" i="25" s="1"/>
  <c r="BS57" i="25"/>
  <c r="BQ57" i="25"/>
  <c r="BP57" i="25" s="1"/>
  <c r="BN57" i="25"/>
  <c r="BM57" i="25" s="1"/>
  <c r="BK57" i="25"/>
  <c r="BJ57" i="25" s="1"/>
  <c r="BH57" i="25"/>
  <c r="BG57" i="25" s="1"/>
  <c r="FU56" i="25"/>
  <c r="FT56" i="25" s="1"/>
  <c r="FR56" i="25"/>
  <c r="FQ56" i="25" s="1"/>
  <c r="FO56" i="25"/>
  <c r="FN56" i="25" s="1"/>
  <c r="FL56" i="25"/>
  <c r="FK56" i="25" s="1"/>
  <c r="FI56" i="25"/>
  <c r="FH56" i="25" s="1"/>
  <c r="FF56" i="25"/>
  <c r="FE56" i="25" s="1"/>
  <c r="FC56" i="25"/>
  <c r="FB56" i="25" s="1"/>
  <c r="EZ56" i="25"/>
  <c r="EY56" i="25" s="1"/>
  <c r="EW56" i="25"/>
  <c r="EV56" i="25" s="1"/>
  <c r="ET56" i="25"/>
  <c r="ES56" i="25" s="1"/>
  <c r="EQ56" i="25"/>
  <c r="EP56" i="25" s="1"/>
  <c r="EN56" i="25"/>
  <c r="EM56" i="25" s="1"/>
  <c r="EK56" i="25"/>
  <c r="EJ56" i="25" s="1"/>
  <c r="EH56" i="25"/>
  <c r="EG56" i="25" s="1"/>
  <c r="EE56" i="25"/>
  <c r="ED56" i="25" s="1"/>
  <c r="EB56" i="25"/>
  <c r="EA56" i="25" s="1"/>
  <c r="DY56" i="25"/>
  <c r="DX56" i="25" s="1"/>
  <c r="DV56" i="25"/>
  <c r="DU56" i="25" s="1"/>
  <c r="DS56" i="25"/>
  <c r="DR56" i="25" s="1"/>
  <c r="DP56" i="25"/>
  <c r="DO56" i="25" s="1"/>
  <c r="DM56" i="25"/>
  <c r="DL56" i="25" s="1"/>
  <c r="DJ56" i="25"/>
  <c r="DI56" i="25" s="1"/>
  <c r="DG56" i="25"/>
  <c r="DF56" i="25" s="1"/>
  <c r="DD56" i="25"/>
  <c r="DC56" i="25" s="1"/>
  <c r="DA56" i="25"/>
  <c r="CZ56" i="25" s="1"/>
  <c r="CX56" i="25"/>
  <c r="CW56" i="25" s="1"/>
  <c r="CU56" i="25"/>
  <c r="CT56" i="25" s="1"/>
  <c r="CR56" i="25"/>
  <c r="CQ56" i="25" s="1"/>
  <c r="CO56" i="25"/>
  <c r="CN56" i="25" s="1"/>
  <c r="CL56" i="25"/>
  <c r="CK56" i="25" s="1"/>
  <c r="CI56" i="25"/>
  <c r="CH56" i="25" s="1"/>
  <c r="CF56" i="25"/>
  <c r="CE56" i="25" s="1"/>
  <c r="CC56" i="25"/>
  <c r="CB56" i="25" s="1"/>
  <c r="BZ56" i="25"/>
  <c r="BY56" i="25" s="1"/>
  <c r="BW56" i="25"/>
  <c r="BV56" i="25" s="1"/>
  <c r="BQ56" i="25"/>
  <c r="BP56" i="25" s="1"/>
  <c r="BN56" i="25"/>
  <c r="BM56" i="25" s="1"/>
  <c r="BK56" i="25"/>
  <c r="BJ56" i="25" s="1"/>
  <c r="BH56" i="25"/>
  <c r="BG56" i="25" s="1"/>
  <c r="FU55" i="25"/>
  <c r="FT55" i="25" s="1"/>
  <c r="FR55" i="25"/>
  <c r="FQ55" i="25" s="1"/>
  <c r="FO55" i="25"/>
  <c r="FN55" i="25" s="1"/>
  <c r="FL55" i="25"/>
  <c r="FK55" i="25" s="1"/>
  <c r="FI55" i="25"/>
  <c r="FH55" i="25" s="1"/>
  <c r="FF55" i="25"/>
  <c r="FE55" i="25" s="1"/>
  <c r="FC55" i="25"/>
  <c r="FB55" i="25" s="1"/>
  <c r="EZ55" i="25"/>
  <c r="EY55" i="25" s="1"/>
  <c r="EW55" i="25"/>
  <c r="EV55" i="25" s="1"/>
  <c r="ET55" i="25"/>
  <c r="ES55" i="25" s="1"/>
  <c r="EQ55" i="25"/>
  <c r="EP55" i="25" s="1"/>
  <c r="EN55" i="25"/>
  <c r="EM55" i="25" s="1"/>
  <c r="EK55" i="25"/>
  <c r="EJ55" i="25" s="1"/>
  <c r="EH55" i="25"/>
  <c r="EG55" i="25" s="1"/>
  <c r="EE55" i="25"/>
  <c r="ED55" i="25" s="1"/>
  <c r="EB55" i="25"/>
  <c r="EA55" i="25" s="1"/>
  <c r="DY55" i="25"/>
  <c r="DX55" i="25" s="1"/>
  <c r="DV55" i="25"/>
  <c r="DU55" i="25" s="1"/>
  <c r="DS55" i="25"/>
  <c r="DR55" i="25" s="1"/>
  <c r="DP55" i="25"/>
  <c r="DO55" i="25" s="1"/>
  <c r="DM55" i="25"/>
  <c r="DL55" i="25" s="1"/>
  <c r="DJ55" i="25"/>
  <c r="DI55" i="25" s="1"/>
  <c r="DG55" i="25"/>
  <c r="DF55" i="25" s="1"/>
  <c r="DD55" i="25"/>
  <c r="DC55" i="25" s="1"/>
  <c r="DA55" i="25"/>
  <c r="CZ55" i="25" s="1"/>
  <c r="CX55" i="25"/>
  <c r="CW55" i="25" s="1"/>
  <c r="CU55" i="25"/>
  <c r="CT55" i="25" s="1"/>
  <c r="CR55" i="25"/>
  <c r="CQ55" i="25" s="1"/>
  <c r="CO55" i="25"/>
  <c r="CN55" i="25" s="1"/>
  <c r="CL55" i="25"/>
  <c r="CK55" i="25" s="1"/>
  <c r="CI55" i="25"/>
  <c r="CH55" i="25" s="1"/>
  <c r="CF55" i="25"/>
  <c r="CE55" i="25" s="1"/>
  <c r="CC55" i="25"/>
  <c r="CB55" i="25" s="1"/>
  <c r="BZ55" i="25"/>
  <c r="BY55" i="25" s="1"/>
  <c r="BW55" i="25"/>
  <c r="BV55" i="25" s="1"/>
  <c r="BQ55" i="25"/>
  <c r="BP55" i="25" s="1"/>
  <c r="BN55" i="25"/>
  <c r="BM55" i="25" s="1"/>
  <c r="BK55" i="25"/>
  <c r="BJ55" i="25" s="1"/>
  <c r="BH55" i="25"/>
  <c r="BG55" i="25" s="1"/>
  <c r="FU54" i="25"/>
  <c r="FT54" i="25" s="1"/>
  <c r="FR54" i="25"/>
  <c r="FQ54" i="25" s="1"/>
  <c r="FO54" i="25"/>
  <c r="FN54" i="25" s="1"/>
  <c r="FL54" i="25"/>
  <c r="FK54" i="25" s="1"/>
  <c r="FI54" i="25"/>
  <c r="FH54" i="25" s="1"/>
  <c r="FF54" i="25"/>
  <c r="FE54" i="25" s="1"/>
  <c r="FC54" i="25"/>
  <c r="FB54" i="25" s="1"/>
  <c r="EZ54" i="25"/>
  <c r="EY54" i="25" s="1"/>
  <c r="EW54" i="25"/>
  <c r="EV54" i="25" s="1"/>
  <c r="ET54" i="25"/>
  <c r="ES54" i="25" s="1"/>
  <c r="EQ54" i="25"/>
  <c r="EP54" i="25" s="1"/>
  <c r="EN54" i="25"/>
  <c r="EM54" i="25" s="1"/>
  <c r="EK54" i="25"/>
  <c r="EJ54" i="25" s="1"/>
  <c r="EH54" i="25"/>
  <c r="EG54" i="25" s="1"/>
  <c r="EE54" i="25"/>
  <c r="ED54" i="25" s="1"/>
  <c r="EB54" i="25"/>
  <c r="EA54" i="25" s="1"/>
  <c r="DY54" i="25"/>
  <c r="DX54" i="25" s="1"/>
  <c r="DV54" i="25"/>
  <c r="DU54" i="25" s="1"/>
  <c r="DS54" i="25"/>
  <c r="DR54" i="25" s="1"/>
  <c r="DP54" i="25"/>
  <c r="DO54" i="25" s="1"/>
  <c r="DM54" i="25"/>
  <c r="DL54" i="25" s="1"/>
  <c r="DJ54" i="25"/>
  <c r="DI54" i="25" s="1"/>
  <c r="DG54" i="25"/>
  <c r="DF54" i="25" s="1"/>
  <c r="DD54" i="25"/>
  <c r="DC54" i="25" s="1"/>
  <c r="DA54" i="25"/>
  <c r="CZ54" i="25" s="1"/>
  <c r="CX54" i="25"/>
  <c r="CW54" i="25" s="1"/>
  <c r="CU54" i="25"/>
  <c r="CT54" i="25" s="1"/>
  <c r="CR54" i="25"/>
  <c r="CQ54" i="25" s="1"/>
  <c r="CO54" i="25"/>
  <c r="CN54" i="25" s="1"/>
  <c r="CL54" i="25"/>
  <c r="CK54" i="25" s="1"/>
  <c r="CI54" i="25"/>
  <c r="CH54" i="25" s="1"/>
  <c r="CF54" i="25"/>
  <c r="CE54" i="25" s="1"/>
  <c r="CC54" i="25"/>
  <c r="CB54" i="25" s="1"/>
  <c r="BZ54" i="25"/>
  <c r="BY54" i="25" s="1"/>
  <c r="BW54" i="25"/>
  <c r="BV54" i="25" s="1"/>
  <c r="BQ54" i="25"/>
  <c r="BP54" i="25" s="1"/>
  <c r="BN54" i="25"/>
  <c r="BM54" i="25" s="1"/>
  <c r="BK54" i="25"/>
  <c r="BJ54" i="25" s="1"/>
  <c r="BH54" i="25"/>
  <c r="BG54" i="25" s="1"/>
  <c r="FU53" i="25"/>
  <c r="FT53" i="25" s="1"/>
  <c r="FR53" i="25"/>
  <c r="FQ53" i="25" s="1"/>
  <c r="FO53" i="25"/>
  <c r="FN53" i="25" s="1"/>
  <c r="FL53" i="25"/>
  <c r="FK53" i="25" s="1"/>
  <c r="FI53" i="25"/>
  <c r="FH53" i="25" s="1"/>
  <c r="FF53" i="25"/>
  <c r="FE53" i="25" s="1"/>
  <c r="FC53" i="25"/>
  <c r="FB53" i="25" s="1"/>
  <c r="EZ53" i="25"/>
  <c r="EY53" i="25" s="1"/>
  <c r="EW53" i="25"/>
  <c r="EV53" i="25" s="1"/>
  <c r="ET53" i="25"/>
  <c r="ES53" i="25" s="1"/>
  <c r="EQ53" i="25"/>
  <c r="EP53" i="25" s="1"/>
  <c r="EN53" i="25"/>
  <c r="EM53" i="25" s="1"/>
  <c r="EK53" i="25"/>
  <c r="EJ53" i="25" s="1"/>
  <c r="EH53" i="25"/>
  <c r="EG53" i="25" s="1"/>
  <c r="EE53" i="25"/>
  <c r="ED53" i="25" s="1"/>
  <c r="EB53" i="25"/>
  <c r="EA53" i="25" s="1"/>
  <c r="DY53" i="25"/>
  <c r="DX53" i="25" s="1"/>
  <c r="DV53" i="25"/>
  <c r="DU53" i="25" s="1"/>
  <c r="DS53" i="25"/>
  <c r="DR53" i="25" s="1"/>
  <c r="DP53" i="25"/>
  <c r="DO53" i="25" s="1"/>
  <c r="DM53" i="25"/>
  <c r="DL53" i="25" s="1"/>
  <c r="DJ53" i="25"/>
  <c r="DI53" i="25" s="1"/>
  <c r="DG53" i="25"/>
  <c r="DF53" i="25" s="1"/>
  <c r="DD53" i="25"/>
  <c r="DC53" i="25" s="1"/>
  <c r="DA53" i="25"/>
  <c r="CZ53" i="25" s="1"/>
  <c r="CX53" i="25"/>
  <c r="CW53" i="25" s="1"/>
  <c r="CU53" i="25"/>
  <c r="CT53" i="25" s="1"/>
  <c r="CR53" i="25"/>
  <c r="CQ53" i="25" s="1"/>
  <c r="CO53" i="25"/>
  <c r="CN53" i="25" s="1"/>
  <c r="CL53" i="25"/>
  <c r="CK53" i="25" s="1"/>
  <c r="CI53" i="25"/>
  <c r="CH53" i="25" s="1"/>
  <c r="CF53" i="25"/>
  <c r="CE53" i="25" s="1"/>
  <c r="CC53" i="25"/>
  <c r="CB53" i="25" s="1"/>
  <c r="BZ53" i="25"/>
  <c r="BY53" i="25" s="1"/>
  <c r="BW53" i="25"/>
  <c r="BV53" i="25" s="1"/>
  <c r="BQ53" i="25"/>
  <c r="BP53" i="25" s="1"/>
  <c r="BN53" i="25"/>
  <c r="BM53" i="25" s="1"/>
  <c r="BK53" i="25"/>
  <c r="BJ53" i="25" s="1"/>
  <c r="BH53" i="25"/>
  <c r="BG53" i="25" s="1"/>
  <c r="FU52" i="25"/>
  <c r="FT52" i="25" s="1"/>
  <c r="FR52" i="25"/>
  <c r="FQ52" i="25" s="1"/>
  <c r="FO52" i="25"/>
  <c r="FN52" i="25" s="1"/>
  <c r="FL52" i="25"/>
  <c r="FK52" i="25" s="1"/>
  <c r="FI52" i="25"/>
  <c r="FH52" i="25" s="1"/>
  <c r="FF52" i="25"/>
  <c r="FE52" i="25" s="1"/>
  <c r="FC52" i="25"/>
  <c r="FB52" i="25" s="1"/>
  <c r="EZ52" i="25"/>
  <c r="EY52" i="25" s="1"/>
  <c r="EW52" i="25"/>
  <c r="EV52" i="25" s="1"/>
  <c r="ET52" i="25"/>
  <c r="ES52" i="25" s="1"/>
  <c r="EQ52" i="25"/>
  <c r="EP52" i="25" s="1"/>
  <c r="EN52" i="25"/>
  <c r="EM52" i="25" s="1"/>
  <c r="EK52" i="25"/>
  <c r="EJ52" i="25" s="1"/>
  <c r="EH52" i="25"/>
  <c r="EG52" i="25" s="1"/>
  <c r="EE52" i="25"/>
  <c r="ED52" i="25" s="1"/>
  <c r="EB52" i="25"/>
  <c r="EA52" i="25" s="1"/>
  <c r="DY52" i="25"/>
  <c r="DX52" i="25" s="1"/>
  <c r="DV52" i="25"/>
  <c r="DU52" i="25" s="1"/>
  <c r="DS52" i="25"/>
  <c r="DR52" i="25" s="1"/>
  <c r="DP52" i="25"/>
  <c r="DO52" i="25" s="1"/>
  <c r="DM52" i="25"/>
  <c r="DL52" i="25" s="1"/>
  <c r="DJ52" i="25"/>
  <c r="DI52" i="25" s="1"/>
  <c r="DG52" i="25"/>
  <c r="DF52" i="25" s="1"/>
  <c r="DD52" i="25"/>
  <c r="DC52" i="25" s="1"/>
  <c r="DA52" i="25"/>
  <c r="CZ52" i="25" s="1"/>
  <c r="CX52" i="25"/>
  <c r="CW52" i="25" s="1"/>
  <c r="CU52" i="25"/>
  <c r="CT52" i="25" s="1"/>
  <c r="CR52" i="25"/>
  <c r="CQ52" i="25" s="1"/>
  <c r="CO52" i="25"/>
  <c r="CN52" i="25" s="1"/>
  <c r="CL52" i="25"/>
  <c r="CK52" i="25" s="1"/>
  <c r="CI52" i="25"/>
  <c r="CH52" i="25" s="1"/>
  <c r="CF52" i="25"/>
  <c r="CE52" i="25" s="1"/>
  <c r="CC52" i="25"/>
  <c r="CB52" i="25" s="1"/>
  <c r="BZ52" i="25"/>
  <c r="BY52" i="25" s="1"/>
  <c r="BW52" i="25"/>
  <c r="BV52" i="25" s="1"/>
  <c r="BQ52" i="25"/>
  <c r="BP52" i="25" s="1"/>
  <c r="BN52" i="25"/>
  <c r="BM52" i="25" s="1"/>
  <c r="BK52" i="25"/>
  <c r="BJ52" i="25" s="1"/>
  <c r="BH52" i="25"/>
  <c r="BG52" i="25" s="1"/>
  <c r="FU51" i="25"/>
  <c r="FT51" i="25" s="1"/>
  <c r="FR51" i="25"/>
  <c r="FQ51" i="25" s="1"/>
  <c r="FO51" i="25"/>
  <c r="FN51" i="25" s="1"/>
  <c r="FL51" i="25"/>
  <c r="FK51" i="25" s="1"/>
  <c r="FI51" i="25"/>
  <c r="FH51" i="25" s="1"/>
  <c r="FF51" i="25"/>
  <c r="FE51" i="25" s="1"/>
  <c r="FC51" i="25"/>
  <c r="FB51" i="25" s="1"/>
  <c r="EZ51" i="25"/>
  <c r="EY51" i="25" s="1"/>
  <c r="EW51" i="25"/>
  <c r="EV51" i="25" s="1"/>
  <c r="ET51" i="25"/>
  <c r="ES51" i="25" s="1"/>
  <c r="EQ51" i="25"/>
  <c r="EP51" i="25" s="1"/>
  <c r="EN51" i="25"/>
  <c r="EM51" i="25" s="1"/>
  <c r="EK51" i="25"/>
  <c r="EJ51" i="25" s="1"/>
  <c r="EH51" i="25"/>
  <c r="EG51" i="25" s="1"/>
  <c r="EE51" i="25"/>
  <c r="ED51" i="25" s="1"/>
  <c r="EB51" i="25"/>
  <c r="EA51" i="25" s="1"/>
  <c r="DY51" i="25"/>
  <c r="DX51" i="25" s="1"/>
  <c r="DV51" i="25"/>
  <c r="DU51" i="25" s="1"/>
  <c r="DS51" i="25"/>
  <c r="DR51" i="25" s="1"/>
  <c r="DP51" i="25"/>
  <c r="DO51" i="25" s="1"/>
  <c r="DM51" i="25"/>
  <c r="DL51" i="25" s="1"/>
  <c r="DJ51" i="25"/>
  <c r="DI51" i="25" s="1"/>
  <c r="DG51" i="25"/>
  <c r="DF51" i="25" s="1"/>
  <c r="DD51" i="25"/>
  <c r="DC51" i="25" s="1"/>
  <c r="DA51" i="25"/>
  <c r="CZ51" i="25" s="1"/>
  <c r="CX51" i="25"/>
  <c r="CW51" i="25" s="1"/>
  <c r="CU51" i="25"/>
  <c r="CT51" i="25" s="1"/>
  <c r="CR51" i="25"/>
  <c r="CQ51" i="25" s="1"/>
  <c r="CO51" i="25"/>
  <c r="CN51" i="25" s="1"/>
  <c r="CL51" i="25"/>
  <c r="CK51" i="25" s="1"/>
  <c r="CI51" i="25"/>
  <c r="CH51" i="25" s="1"/>
  <c r="CF51" i="25"/>
  <c r="CE51" i="25" s="1"/>
  <c r="CC51" i="25"/>
  <c r="CB51" i="25" s="1"/>
  <c r="BZ51" i="25"/>
  <c r="BY51" i="25" s="1"/>
  <c r="BW51" i="25"/>
  <c r="BV51" i="25" s="1"/>
  <c r="BQ51" i="25"/>
  <c r="BP51" i="25" s="1"/>
  <c r="BN51" i="25"/>
  <c r="BM51" i="25" s="1"/>
  <c r="BK51" i="25"/>
  <c r="BJ51" i="25" s="1"/>
  <c r="BH51" i="25"/>
  <c r="BG51" i="25" s="1"/>
  <c r="FU50" i="25"/>
  <c r="FT50" i="25" s="1"/>
  <c r="FR50" i="25"/>
  <c r="FQ50" i="25" s="1"/>
  <c r="FO50" i="25"/>
  <c r="FN50" i="25" s="1"/>
  <c r="FL50" i="25"/>
  <c r="FK50" i="25" s="1"/>
  <c r="FI50" i="25"/>
  <c r="FH50" i="25" s="1"/>
  <c r="FF50" i="25"/>
  <c r="FE50" i="25" s="1"/>
  <c r="FC50" i="25"/>
  <c r="FB50" i="25" s="1"/>
  <c r="EZ50" i="25"/>
  <c r="EY50" i="25" s="1"/>
  <c r="EW50" i="25"/>
  <c r="EV50" i="25" s="1"/>
  <c r="ET50" i="25"/>
  <c r="ES50" i="25" s="1"/>
  <c r="EQ50" i="25"/>
  <c r="EP50" i="25" s="1"/>
  <c r="EN50" i="25"/>
  <c r="EM50" i="25" s="1"/>
  <c r="EK50" i="25"/>
  <c r="EJ50" i="25" s="1"/>
  <c r="EH50" i="25"/>
  <c r="EG50" i="25" s="1"/>
  <c r="EE50" i="25"/>
  <c r="ED50" i="25" s="1"/>
  <c r="EB50" i="25"/>
  <c r="EA50" i="25" s="1"/>
  <c r="DY50" i="25"/>
  <c r="DX50" i="25" s="1"/>
  <c r="DV50" i="25"/>
  <c r="DU50" i="25" s="1"/>
  <c r="DS50" i="25"/>
  <c r="DR50" i="25" s="1"/>
  <c r="DP50" i="25"/>
  <c r="DO50" i="25" s="1"/>
  <c r="DM50" i="25"/>
  <c r="DL50" i="25" s="1"/>
  <c r="DJ50" i="25"/>
  <c r="DI50" i="25" s="1"/>
  <c r="DG50" i="25"/>
  <c r="DF50" i="25" s="1"/>
  <c r="DD50" i="25"/>
  <c r="DC50" i="25" s="1"/>
  <c r="DA50" i="25"/>
  <c r="CZ50" i="25" s="1"/>
  <c r="CX50" i="25"/>
  <c r="CW50" i="25" s="1"/>
  <c r="CU50" i="25"/>
  <c r="CT50" i="25" s="1"/>
  <c r="CR50" i="25"/>
  <c r="CQ50" i="25" s="1"/>
  <c r="CO50" i="25"/>
  <c r="CN50" i="25" s="1"/>
  <c r="CL50" i="25"/>
  <c r="CK50" i="25" s="1"/>
  <c r="CI50" i="25"/>
  <c r="CH50" i="25" s="1"/>
  <c r="CF50" i="25"/>
  <c r="CE50" i="25" s="1"/>
  <c r="CC50" i="25"/>
  <c r="CB50" i="25" s="1"/>
  <c r="BZ50" i="25"/>
  <c r="BY50" i="25" s="1"/>
  <c r="BW50" i="25"/>
  <c r="BV50" i="25" s="1"/>
  <c r="BQ50" i="25"/>
  <c r="BP50" i="25" s="1"/>
  <c r="BN50" i="25"/>
  <c r="BM50" i="25" s="1"/>
  <c r="BK50" i="25"/>
  <c r="BJ50" i="25" s="1"/>
  <c r="BH50" i="25"/>
  <c r="BG50" i="25" s="1"/>
  <c r="FU49" i="25"/>
  <c r="FT49" i="25" s="1"/>
  <c r="FR49" i="25"/>
  <c r="FQ49" i="25" s="1"/>
  <c r="FO49" i="25"/>
  <c r="FN49" i="25" s="1"/>
  <c r="FL49" i="25"/>
  <c r="FK49" i="25" s="1"/>
  <c r="FI49" i="25"/>
  <c r="FH49" i="25" s="1"/>
  <c r="FF49" i="25"/>
  <c r="FE49" i="25" s="1"/>
  <c r="FC49" i="25"/>
  <c r="FB49" i="25" s="1"/>
  <c r="EZ49" i="25"/>
  <c r="EY49" i="25" s="1"/>
  <c r="EW49" i="25"/>
  <c r="EV49" i="25" s="1"/>
  <c r="ET49" i="25"/>
  <c r="ES49" i="25" s="1"/>
  <c r="EQ49" i="25"/>
  <c r="EP49" i="25" s="1"/>
  <c r="EN49" i="25"/>
  <c r="EM49" i="25" s="1"/>
  <c r="EK49" i="25"/>
  <c r="EJ49" i="25" s="1"/>
  <c r="EH49" i="25"/>
  <c r="EG49" i="25" s="1"/>
  <c r="EE49" i="25"/>
  <c r="ED49" i="25" s="1"/>
  <c r="EB49" i="25"/>
  <c r="EA49" i="25" s="1"/>
  <c r="DY49" i="25"/>
  <c r="DX49" i="25" s="1"/>
  <c r="DV49" i="25"/>
  <c r="DU49" i="25" s="1"/>
  <c r="DS49" i="25"/>
  <c r="DR49" i="25" s="1"/>
  <c r="DP49" i="25"/>
  <c r="DO49" i="25" s="1"/>
  <c r="DM49" i="25"/>
  <c r="DL49" i="25" s="1"/>
  <c r="DJ49" i="25"/>
  <c r="DI49" i="25" s="1"/>
  <c r="DG49" i="25"/>
  <c r="DF49" i="25" s="1"/>
  <c r="DD49" i="25"/>
  <c r="DC49" i="25" s="1"/>
  <c r="DA49" i="25"/>
  <c r="CZ49" i="25" s="1"/>
  <c r="CX49" i="25"/>
  <c r="CW49" i="25" s="1"/>
  <c r="CU49" i="25"/>
  <c r="CT49" i="25" s="1"/>
  <c r="CR49" i="25"/>
  <c r="CQ49" i="25" s="1"/>
  <c r="CO49" i="25"/>
  <c r="CN49" i="25" s="1"/>
  <c r="CL49" i="25"/>
  <c r="CK49" i="25" s="1"/>
  <c r="CI49" i="25"/>
  <c r="CH49" i="25" s="1"/>
  <c r="CF49" i="25"/>
  <c r="CE49" i="25" s="1"/>
  <c r="CC49" i="25"/>
  <c r="CB49" i="25" s="1"/>
  <c r="BZ49" i="25"/>
  <c r="BY49" i="25" s="1"/>
  <c r="BW49" i="25"/>
  <c r="BV49" i="25" s="1"/>
  <c r="BS49" i="25"/>
  <c r="BQ49" i="25"/>
  <c r="BP49" i="25" s="1"/>
  <c r="BN49" i="25"/>
  <c r="BM49" i="25" s="1"/>
  <c r="BK49" i="25"/>
  <c r="BJ49" i="25" s="1"/>
  <c r="BH49" i="25"/>
  <c r="BG49" i="25" s="1"/>
  <c r="FU48" i="25"/>
  <c r="FT48" i="25" s="1"/>
  <c r="FR48" i="25"/>
  <c r="FQ48" i="25" s="1"/>
  <c r="FO48" i="25"/>
  <c r="FN48" i="25" s="1"/>
  <c r="FL48" i="25"/>
  <c r="FK48" i="25" s="1"/>
  <c r="FI48" i="25"/>
  <c r="FH48" i="25" s="1"/>
  <c r="FF48" i="25"/>
  <c r="FE48" i="25" s="1"/>
  <c r="FC48" i="25"/>
  <c r="FB48" i="25" s="1"/>
  <c r="EZ48" i="25"/>
  <c r="EY48" i="25" s="1"/>
  <c r="EW48" i="25"/>
  <c r="EV48" i="25" s="1"/>
  <c r="ET48" i="25"/>
  <c r="ES48" i="25" s="1"/>
  <c r="EQ48" i="25"/>
  <c r="EP48" i="25" s="1"/>
  <c r="EN48" i="25"/>
  <c r="EM48" i="25" s="1"/>
  <c r="EK48" i="25"/>
  <c r="EJ48" i="25" s="1"/>
  <c r="EH48" i="25"/>
  <c r="EG48" i="25" s="1"/>
  <c r="EE48" i="25"/>
  <c r="ED48" i="25" s="1"/>
  <c r="EB48" i="25"/>
  <c r="EA48" i="25" s="1"/>
  <c r="DY48" i="25"/>
  <c r="DX48" i="25" s="1"/>
  <c r="DV48" i="25"/>
  <c r="DU48" i="25" s="1"/>
  <c r="DS48" i="25"/>
  <c r="DR48" i="25" s="1"/>
  <c r="DP48" i="25"/>
  <c r="DO48" i="25" s="1"/>
  <c r="DM48" i="25"/>
  <c r="DL48" i="25" s="1"/>
  <c r="DJ48" i="25"/>
  <c r="DI48" i="25" s="1"/>
  <c r="DG48" i="25"/>
  <c r="DF48" i="25" s="1"/>
  <c r="DD48" i="25"/>
  <c r="DC48" i="25" s="1"/>
  <c r="DA48" i="25"/>
  <c r="CZ48" i="25" s="1"/>
  <c r="CX48" i="25"/>
  <c r="CW48" i="25" s="1"/>
  <c r="CU48" i="25"/>
  <c r="CT48" i="25" s="1"/>
  <c r="CR48" i="25"/>
  <c r="CQ48" i="25" s="1"/>
  <c r="CO48" i="25"/>
  <c r="CN48" i="25" s="1"/>
  <c r="CL48" i="25"/>
  <c r="CK48" i="25" s="1"/>
  <c r="CI48" i="25"/>
  <c r="CH48" i="25" s="1"/>
  <c r="CF48" i="25"/>
  <c r="CE48" i="25" s="1"/>
  <c r="CC48" i="25"/>
  <c r="CB48" i="25" s="1"/>
  <c r="BZ48" i="25"/>
  <c r="BY48" i="25" s="1"/>
  <c r="BW48" i="25"/>
  <c r="BV48" i="25" s="1"/>
  <c r="BQ48" i="25"/>
  <c r="BP48" i="25" s="1"/>
  <c r="BN48" i="25"/>
  <c r="BM48" i="25" s="1"/>
  <c r="BK48" i="25"/>
  <c r="BJ48" i="25" s="1"/>
  <c r="BH48" i="25"/>
  <c r="BG48" i="25" s="1"/>
  <c r="FU47" i="25"/>
  <c r="FT47" i="25" s="1"/>
  <c r="FR47" i="25"/>
  <c r="FQ47" i="25" s="1"/>
  <c r="FO47" i="25"/>
  <c r="FN47" i="25" s="1"/>
  <c r="FL47" i="25"/>
  <c r="FK47" i="25" s="1"/>
  <c r="FI47" i="25"/>
  <c r="FH47" i="25" s="1"/>
  <c r="FF47" i="25"/>
  <c r="FE47" i="25" s="1"/>
  <c r="FC47" i="25"/>
  <c r="FB47" i="25" s="1"/>
  <c r="EZ47" i="25"/>
  <c r="EY47" i="25" s="1"/>
  <c r="EW47" i="25"/>
  <c r="EV47" i="25" s="1"/>
  <c r="ET47" i="25"/>
  <c r="ES47" i="25" s="1"/>
  <c r="EQ47" i="25"/>
  <c r="EP47" i="25" s="1"/>
  <c r="EN47" i="25"/>
  <c r="EM47" i="25" s="1"/>
  <c r="EK47" i="25"/>
  <c r="EJ47" i="25" s="1"/>
  <c r="EH47" i="25"/>
  <c r="EG47" i="25" s="1"/>
  <c r="EE47" i="25"/>
  <c r="ED47" i="25" s="1"/>
  <c r="EB47" i="25"/>
  <c r="EA47" i="25" s="1"/>
  <c r="DY47" i="25"/>
  <c r="DX47" i="25" s="1"/>
  <c r="DV47" i="25"/>
  <c r="DU47" i="25" s="1"/>
  <c r="DS47" i="25"/>
  <c r="DR47" i="25" s="1"/>
  <c r="DP47" i="25"/>
  <c r="DO47" i="25" s="1"/>
  <c r="DM47" i="25"/>
  <c r="DL47" i="25" s="1"/>
  <c r="DJ47" i="25"/>
  <c r="DI47" i="25" s="1"/>
  <c r="DG47" i="25"/>
  <c r="DF47" i="25" s="1"/>
  <c r="DD47" i="25"/>
  <c r="DC47" i="25" s="1"/>
  <c r="DA47" i="25"/>
  <c r="CZ47" i="25" s="1"/>
  <c r="CX47" i="25"/>
  <c r="CW47" i="25" s="1"/>
  <c r="CU47" i="25"/>
  <c r="CT47" i="25" s="1"/>
  <c r="CR47" i="25"/>
  <c r="CQ47" i="25" s="1"/>
  <c r="CO47" i="25"/>
  <c r="CN47" i="25" s="1"/>
  <c r="CL47" i="25"/>
  <c r="CK47" i="25" s="1"/>
  <c r="CI47" i="25"/>
  <c r="CH47" i="25" s="1"/>
  <c r="CF47" i="25"/>
  <c r="CE47" i="25" s="1"/>
  <c r="CC47" i="25"/>
  <c r="CB47" i="25" s="1"/>
  <c r="BZ47" i="25"/>
  <c r="BY47" i="25" s="1"/>
  <c r="BW47" i="25"/>
  <c r="BV47" i="25" s="1"/>
  <c r="BQ47" i="25"/>
  <c r="BP47" i="25" s="1"/>
  <c r="BN47" i="25"/>
  <c r="BM47" i="25" s="1"/>
  <c r="BK47" i="25"/>
  <c r="BJ47" i="25" s="1"/>
  <c r="BH47" i="25"/>
  <c r="BG47" i="25" s="1"/>
  <c r="FU46" i="25"/>
  <c r="FT46" i="25" s="1"/>
  <c r="FR46" i="25"/>
  <c r="FQ46" i="25" s="1"/>
  <c r="FO46" i="25"/>
  <c r="FN46" i="25" s="1"/>
  <c r="FL46" i="25"/>
  <c r="FK46" i="25" s="1"/>
  <c r="FI46" i="25"/>
  <c r="FH46" i="25" s="1"/>
  <c r="FF46" i="25"/>
  <c r="FE46" i="25" s="1"/>
  <c r="FC46" i="25"/>
  <c r="FB46" i="25" s="1"/>
  <c r="EZ46" i="25"/>
  <c r="EY46" i="25" s="1"/>
  <c r="EW46" i="25"/>
  <c r="EV46" i="25" s="1"/>
  <c r="ET46" i="25"/>
  <c r="ES46" i="25" s="1"/>
  <c r="EQ46" i="25"/>
  <c r="EP46" i="25" s="1"/>
  <c r="EN46" i="25"/>
  <c r="EM46" i="25" s="1"/>
  <c r="EK46" i="25"/>
  <c r="EJ46" i="25" s="1"/>
  <c r="EH46" i="25"/>
  <c r="EG46" i="25" s="1"/>
  <c r="EE46" i="25"/>
  <c r="ED46" i="25" s="1"/>
  <c r="EB46" i="25"/>
  <c r="EA46" i="25" s="1"/>
  <c r="DY46" i="25"/>
  <c r="DX46" i="25" s="1"/>
  <c r="DV46" i="25"/>
  <c r="DU46" i="25" s="1"/>
  <c r="DS46" i="25"/>
  <c r="DR46" i="25" s="1"/>
  <c r="DP46" i="25"/>
  <c r="DO46" i="25" s="1"/>
  <c r="DM46" i="25"/>
  <c r="DL46" i="25" s="1"/>
  <c r="DJ46" i="25"/>
  <c r="DI46" i="25" s="1"/>
  <c r="DG46" i="25"/>
  <c r="DF46" i="25" s="1"/>
  <c r="DD46" i="25"/>
  <c r="DC46" i="25" s="1"/>
  <c r="DA46" i="25"/>
  <c r="CZ46" i="25" s="1"/>
  <c r="CX46" i="25"/>
  <c r="CW46" i="25" s="1"/>
  <c r="CU46" i="25"/>
  <c r="CT46" i="25" s="1"/>
  <c r="CR46" i="25"/>
  <c r="CQ46" i="25" s="1"/>
  <c r="CO46" i="25"/>
  <c r="CN46" i="25" s="1"/>
  <c r="CL46" i="25"/>
  <c r="CK46" i="25" s="1"/>
  <c r="CI46" i="25"/>
  <c r="CH46" i="25" s="1"/>
  <c r="CF46" i="25"/>
  <c r="CE46" i="25" s="1"/>
  <c r="CC46" i="25"/>
  <c r="CB46" i="25" s="1"/>
  <c r="BZ46" i="25"/>
  <c r="BY46" i="25" s="1"/>
  <c r="BW46" i="25"/>
  <c r="BV46" i="25" s="1"/>
  <c r="BQ46" i="25"/>
  <c r="BP46" i="25" s="1"/>
  <c r="BN46" i="25"/>
  <c r="BM46" i="25" s="1"/>
  <c r="BK46" i="25"/>
  <c r="BJ46" i="25" s="1"/>
  <c r="BH46" i="25"/>
  <c r="BG46" i="25" s="1"/>
  <c r="FU45" i="25"/>
  <c r="FT45" i="25" s="1"/>
  <c r="FR45" i="25"/>
  <c r="FQ45" i="25" s="1"/>
  <c r="FO45" i="25"/>
  <c r="FN45" i="25" s="1"/>
  <c r="FL45" i="25"/>
  <c r="FK45" i="25" s="1"/>
  <c r="FI45" i="25"/>
  <c r="FH45" i="25" s="1"/>
  <c r="FF45" i="25"/>
  <c r="FE45" i="25" s="1"/>
  <c r="FC45" i="25"/>
  <c r="FB45" i="25" s="1"/>
  <c r="EZ45" i="25"/>
  <c r="EY45" i="25" s="1"/>
  <c r="EW45" i="25"/>
  <c r="EV45" i="25" s="1"/>
  <c r="ET45" i="25"/>
  <c r="ES45" i="25" s="1"/>
  <c r="EQ45" i="25"/>
  <c r="EP45" i="25" s="1"/>
  <c r="EN45" i="25"/>
  <c r="EM45" i="25" s="1"/>
  <c r="EK45" i="25"/>
  <c r="EJ45" i="25" s="1"/>
  <c r="EH45" i="25"/>
  <c r="EG45" i="25" s="1"/>
  <c r="EE45" i="25"/>
  <c r="ED45" i="25" s="1"/>
  <c r="EB45" i="25"/>
  <c r="EA45" i="25" s="1"/>
  <c r="DY45" i="25"/>
  <c r="DX45" i="25" s="1"/>
  <c r="DV45" i="25"/>
  <c r="DU45" i="25" s="1"/>
  <c r="DS45" i="25"/>
  <c r="DR45" i="25" s="1"/>
  <c r="DP45" i="25"/>
  <c r="DO45" i="25" s="1"/>
  <c r="DM45" i="25"/>
  <c r="DL45" i="25" s="1"/>
  <c r="DJ45" i="25"/>
  <c r="DI45" i="25" s="1"/>
  <c r="DG45" i="25"/>
  <c r="DF45" i="25" s="1"/>
  <c r="DD45" i="25"/>
  <c r="DC45" i="25" s="1"/>
  <c r="DA45" i="25"/>
  <c r="CZ45" i="25" s="1"/>
  <c r="CX45" i="25"/>
  <c r="CW45" i="25" s="1"/>
  <c r="CU45" i="25"/>
  <c r="CT45" i="25" s="1"/>
  <c r="CR45" i="25"/>
  <c r="CQ45" i="25" s="1"/>
  <c r="CO45" i="25"/>
  <c r="CN45" i="25" s="1"/>
  <c r="CL45" i="25"/>
  <c r="CK45" i="25" s="1"/>
  <c r="CI45" i="25"/>
  <c r="CH45" i="25" s="1"/>
  <c r="CF45" i="25"/>
  <c r="CE45" i="25" s="1"/>
  <c r="CC45" i="25"/>
  <c r="CB45" i="25" s="1"/>
  <c r="BZ45" i="25"/>
  <c r="BY45" i="25" s="1"/>
  <c r="BW45" i="25"/>
  <c r="BV45" i="25" s="1"/>
  <c r="BS45" i="25"/>
  <c r="BQ45" i="25"/>
  <c r="BP45" i="25" s="1"/>
  <c r="BN45" i="25"/>
  <c r="BM45" i="25" s="1"/>
  <c r="BK45" i="25"/>
  <c r="BJ45" i="25" s="1"/>
  <c r="BH45" i="25"/>
  <c r="BG45" i="25" s="1"/>
  <c r="FU44" i="25"/>
  <c r="FT44" i="25" s="1"/>
  <c r="FR44" i="25"/>
  <c r="FQ44" i="25" s="1"/>
  <c r="FO44" i="25"/>
  <c r="FN44" i="25" s="1"/>
  <c r="FL44" i="25"/>
  <c r="FK44" i="25" s="1"/>
  <c r="FI44" i="25"/>
  <c r="FH44" i="25" s="1"/>
  <c r="FF44" i="25"/>
  <c r="FE44" i="25" s="1"/>
  <c r="FC44" i="25"/>
  <c r="FB44" i="25" s="1"/>
  <c r="EZ44" i="25"/>
  <c r="EY44" i="25" s="1"/>
  <c r="EW44" i="25"/>
  <c r="EV44" i="25" s="1"/>
  <c r="ET44" i="25"/>
  <c r="ES44" i="25" s="1"/>
  <c r="EQ44" i="25"/>
  <c r="EP44" i="25" s="1"/>
  <c r="EN44" i="25"/>
  <c r="EM44" i="25" s="1"/>
  <c r="EK44" i="25"/>
  <c r="EJ44" i="25" s="1"/>
  <c r="EH44" i="25"/>
  <c r="EG44" i="25" s="1"/>
  <c r="EE44" i="25"/>
  <c r="ED44" i="25" s="1"/>
  <c r="EB44" i="25"/>
  <c r="EA44" i="25" s="1"/>
  <c r="DY44" i="25"/>
  <c r="DX44" i="25" s="1"/>
  <c r="DV44" i="25"/>
  <c r="DU44" i="25" s="1"/>
  <c r="DS44" i="25"/>
  <c r="DR44" i="25" s="1"/>
  <c r="DP44" i="25"/>
  <c r="DO44" i="25" s="1"/>
  <c r="DM44" i="25"/>
  <c r="DL44" i="25" s="1"/>
  <c r="DJ44" i="25"/>
  <c r="DI44" i="25" s="1"/>
  <c r="DG44" i="25"/>
  <c r="DF44" i="25" s="1"/>
  <c r="DD44" i="25"/>
  <c r="DC44" i="25" s="1"/>
  <c r="DA44" i="25"/>
  <c r="CZ44" i="25" s="1"/>
  <c r="CX44" i="25"/>
  <c r="CW44" i="25" s="1"/>
  <c r="CU44" i="25"/>
  <c r="CT44" i="25" s="1"/>
  <c r="CR44" i="25"/>
  <c r="CQ44" i="25" s="1"/>
  <c r="CO44" i="25"/>
  <c r="CN44" i="25" s="1"/>
  <c r="CL44" i="25"/>
  <c r="CK44" i="25" s="1"/>
  <c r="CI44" i="25"/>
  <c r="CH44" i="25" s="1"/>
  <c r="CF44" i="25"/>
  <c r="CE44" i="25" s="1"/>
  <c r="CC44" i="25"/>
  <c r="CB44" i="25" s="1"/>
  <c r="BZ44" i="25"/>
  <c r="BY44" i="25" s="1"/>
  <c r="BW44" i="25"/>
  <c r="BV44" i="25" s="1"/>
  <c r="BQ44" i="25"/>
  <c r="BP44" i="25" s="1"/>
  <c r="BN44" i="25"/>
  <c r="BM44" i="25" s="1"/>
  <c r="BK44" i="25"/>
  <c r="BJ44" i="25" s="1"/>
  <c r="BH44" i="25"/>
  <c r="BG44" i="25" s="1"/>
  <c r="FU43" i="25"/>
  <c r="FT43" i="25" s="1"/>
  <c r="FR43" i="25"/>
  <c r="FQ43" i="25" s="1"/>
  <c r="FO43" i="25"/>
  <c r="FN43" i="25" s="1"/>
  <c r="FL43" i="25"/>
  <c r="FK43" i="25" s="1"/>
  <c r="FI43" i="25"/>
  <c r="FH43" i="25" s="1"/>
  <c r="FF43" i="25"/>
  <c r="FE43" i="25" s="1"/>
  <c r="FC43" i="25"/>
  <c r="FB43" i="25" s="1"/>
  <c r="EZ43" i="25"/>
  <c r="EY43" i="25" s="1"/>
  <c r="EW43" i="25"/>
  <c r="EV43" i="25" s="1"/>
  <c r="ET43" i="25"/>
  <c r="ES43" i="25" s="1"/>
  <c r="EQ43" i="25"/>
  <c r="EP43" i="25" s="1"/>
  <c r="EN43" i="25"/>
  <c r="EM43" i="25" s="1"/>
  <c r="EK43" i="25"/>
  <c r="EJ43" i="25" s="1"/>
  <c r="EH43" i="25"/>
  <c r="EG43" i="25" s="1"/>
  <c r="EE43" i="25"/>
  <c r="ED43" i="25" s="1"/>
  <c r="EB43" i="25"/>
  <c r="EA43" i="25" s="1"/>
  <c r="DY43" i="25"/>
  <c r="DX43" i="25" s="1"/>
  <c r="DV43" i="25"/>
  <c r="DU43" i="25" s="1"/>
  <c r="DS43" i="25"/>
  <c r="DR43" i="25" s="1"/>
  <c r="DP43" i="25"/>
  <c r="DO43" i="25" s="1"/>
  <c r="DM43" i="25"/>
  <c r="DL43" i="25" s="1"/>
  <c r="DJ43" i="25"/>
  <c r="DI43" i="25" s="1"/>
  <c r="DG43" i="25"/>
  <c r="DF43" i="25" s="1"/>
  <c r="DD43" i="25"/>
  <c r="DC43" i="25" s="1"/>
  <c r="DA43" i="25"/>
  <c r="CZ43" i="25" s="1"/>
  <c r="CX43" i="25"/>
  <c r="CW43" i="25" s="1"/>
  <c r="CU43" i="25"/>
  <c r="CT43" i="25" s="1"/>
  <c r="CR43" i="25"/>
  <c r="CQ43" i="25" s="1"/>
  <c r="CO43" i="25"/>
  <c r="CN43" i="25" s="1"/>
  <c r="CL43" i="25"/>
  <c r="CK43" i="25" s="1"/>
  <c r="CI43" i="25"/>
  <c r="CH43" i="25" s="1"/>
  <c r="CF43" i="25"/>
  <c r="CE43" i="25" s="1"/>
  <c r="CC43" i="25"/>
  <c r="CB43" i="25" s="1"/>
  <c r="BZ43" i="25"/>
  <c r="BY43" i="25" s="1"/>
  <c r="BW43" i="25"/>
  <c r="BV43" i="25" s="1"/>
  <c r="BQ43" i="25"/>
  <c r="BP43" i="25" s="1"/>
  <c r="BN43" i="25"/>
  <c r="BM43" i="25" s="1"/>
  <c r="BK43" i="25"/>
  <c r="BJ43" i="25" s="1"/>
  <c r="BH43" i="25"/>
  <c r="BG43" i="25" s="1"/>
  <c r="FU42" i="25"/>
  <c r="FT42" i="25" s="1"/>
  <c r="FR42" i="25"/>
  <c r="FQ42" i="25" s="1"/>
  <c r="FO42" i="25"/>
  <c r="FN42" i="25" s="1"/>
  <c r="FL42" i="25"/>
  <c r="FK42" i="25" s="1"/>
  <c r="FI42" i="25"/>
  <c r="FH42" i="25" s="1"/>
  <c r="FF42" i="25"/>
  <c r="FE42" i="25" s="1"/>
  <c r="FC42" i="25"/>
  <c r="FB42" i="25" s="1"/>
  <c r="EZ42" i="25"/>
  <c r="EY42" i="25" s="1"/>
  <c r="EW42" i="25"/>
  <c r="EV42" i="25" s="1"/>
  <c r="ET42" i="25"/>
  <c r="ES42" i="25" s="1"/>
  <c r="EQ42" i="25"/>
  <c r="EP42" i="25" s="1"/>
  <c r="EN42" i="25"/>
  <c r="EM42" i="25" s="1"/>
  <c r="EK42" i="25"/>
  <c r="EJ42" i="25" s="1"/>
  <c r="EH42" i="25"/>
  <c r="EG42" i="25" s="1"/>
  <c r="EE42" i="25"/>
  <c r="ED42" i="25" s="1"/>
  <c r="EB42" i="25"/>
  <c r="EA42" i="25" s="1"/>
  <c r="DY42" i="25"/>
  <c r="DX42" i="25" s="1"/>
  <c r="DV42" i="25"/>
  <c r="DU42" i="25" s="1"/>
  <c r="DS42" i="25"/>
  <c r="DR42" i="25" s="1"/>
  <c r="DP42" i="25"/>
  <c r="DO42" i="25" s="1"/>
  <c r="DM42" i="25"/>
  <c r="DL42" i="25" s="1"/>
  <c r="DJ42" i="25"/>
  <c r="DI42" i="25" s="1"/>
  <c r="DG42" i="25"/>
  <c r="DF42" i="25" s="1"/>
  <c r="DD42" i="25"/>
  <c r="DC42" i="25" s="1"/>
  <c r="DA42" i="25"/>
  <c r="CZ42" i="25" s="1"/>
  <c r="CX42" i="25"/>
  <c r="CW42" i="25" s="1"/>
  <c r="CU42" i="25"/>
  <c r="CT42" i="25" s="1"/>
  <c r="CR42" i="25"/>
  <c r="CQ42" i="25" s="1"/>
  <c r="CO42" i="25"/>
  <c r="CN42" i="25" s="1"/>
  <c r="CL42" i="25"/>
  <c r="CK42" i="25" s="1"/>
  <c r="CI42" i="25"/>
  <c r="CH42" i="25" s="1"/>
  <c r="CF42" i="25"/>
  <c r="CE42" i="25" s="1"/>
  <c r="CC42" i="25"/>
  <c r="CB42" i="25" s="1"/>
  <c r="BZ42" i="25"/>
  <c r="BY42" i="25" s="1"/>
  <c r="BW42" i="25"/>
  <c r="BV42" i="25" s="1"/>
  <c r="BQ42" i="25"/>
  <c r="BP42" i="25" s="1"/>
  <c r="BN42" i="25"/>
  <c r="BM42" i="25" s="1"/>
  <c r="BK42" i="25"/>
  <c r="BJ42" i="25" s="1"/>
  <c r="BH42" i="25"/>
  <c r="BG42" i="25" s="1"/>
  <c r="FU41" i="25"/>
  <c r="FT41" i="25" s="1"/>
  <c r="FR41" i="25"/>
  <c r="FQ41" i="25" s="1"/>
  <c r="FO41" i="25"/>
  <c r="FN41" i="25" s="1"/>
  <c r="FL41" i="25"/>
  <c r="FK41" i="25" s="1"/>
  <c r="FI41" i="25"/>
  <c r="FH41" i="25" s="1"/>
  <c r="FF41" i="25"/>
  <c r="FE41" i="25" s="1"/>
  <c r="FC41" i="25"/>
  <c r="FB41" i="25" s="1"/>
  <c r="EZ41" i="25"/>
  <c r="EY41" i="25" s="1"/>
  <c r="EW41" i="25"/>
  <c r="EV41" i="25" s="1"/>
  <c r="ET41" i="25"/>
  <c r="ES41" i="25" s="1"/>
  <c r="EQ41" i="25"/>
  <c r="EP41" i="25" s="1"/>
  <c r="EN41" i="25"/>
  <c r="EM41" i="25" s="1"/>
  <c r="EK41" i="25"/>
  <c r="EJ41" i="25" s="1"/>
  <c r="EH41" i="25"/>
  <c r="EG41" i="25" s="1"/>
  <c r="EE41" i="25"/>
  <c r="ED41" i="25" s="1"/>
  <c r="EB41" i="25"/>
  <c r="EA41" i="25" s="1"/>
  <c r="DY41" i="25"/>
  <c r="DX41" i="25" s="1"/>
  <c r="DV41" i="25"/>
  <c r="DU41" i="25" s="1"/>
  <c r="DS41" i="25"/>
  <c r="DR41" i="25" s="1"/>
  <c r="DP41" i="25"/>
  <c r="DO41" i="25" s="1"/>
  <c r="DM41" i="25"/>
  <c r="DL41" i="25" s="1"/>
  <c r="DJ41" i="25"/>
  <c r="DI41" i="25" s="1"/>
  <c r="DG41" i="25"/>
  <c r="DF41" i="25" s="1"/>
  <c r="DD41" i="25"/>
  <c r="DC41" i="25" s="1"/>
  <c r="DA41" i="25"/>
  <c r="CZ41" i="25" s="1"/>
  <c r="CX41" i="25"/>
  <c r="CW41" i="25" s="1"/>
  <c r="CU41" i="25"/>
  <c r="CT41" i="25" s="1"/>
  <c r="CR41" i="25"/>
  <c r="CQ41" i="25" s="1"/>
  <c r="CO41" i="25"/>
  <c r="CN41" i="25" s="1"/>
  <c r="CL41" i="25"/>
  <c r="CK41" i="25" s="1"/>
  <c r="CI41" i="25"/>
  <c r="CH41" i="25" s="1"/>
  <c r="CF41" i="25"/>
  <c r="CE41" i="25" s="1"/>
  <c r="CC41" i="25"/>
  <c r="CB41" i="25" s="1"/>
  <c r="BZ41" i="25"/>
  <c r="BY41" i="25" s="1"/>
  <c r="BW41" i="25"/>
  <c r="BV41" i="25" s="1"/>
  <c r="BQ41" i="25"/>
  <c r="BP41" i="25" s="1"/>
  <c r="BN41" i="25"/>
  <c r="BM41" i="25" s="1"/>
  <c r="BK41" i="25"/>
  <c r="BJ41" i="25" s="1"/>
  <c r="BH41" i="25"/>
  <c r="BG41" i="25" s="1"/>
  <c r="FU40" i="25"/>
  <c r="FT40" i="25" s="1"/>
  <c r="FR40" i="25"/>
  <c r="FQ40" i="25" s="1"/>
  <c r="FO40" i="25"/>
  <c r="FN40" i="25" s="1"/>
  <c r="FL40" i="25"/>
  <c r="FK40" i="25" s="1"/>
  <c r="FI40" i="25"/>
  <c r="FH40" i="25" s="1"/>
  <c r="FF40" i="25"/>
  <c r="FE40" i="25" s="1"/>
  <c r="FC40" i="25"/>
  <c r="FB40" i="25" s="1"/>
  <c r="EZ40" i="25"/>
  <c r="EY40" i="25" s="1"/>
  <c r="EW40" i="25"/>
  <c r="EV40" i="25" s="1"/>
  <c r="ET40" i="25"/>
  <c r="ES40" i="25" s="1"/>
  <c r="EQ40" i="25"/>
  <c r="EP40" i="25" s="1"/>
  <c r="EN40" i="25"/>
  <c r="EM40" i="25" s="1"/>
  <c r="EK40" i="25"/>
  <c r="EJ40" i="25" s="1"/>
  <c r="EH40" i="25"/>
  <c r="EG40" i="25" s="1"/>
  <c r="EE40" i="25"/>
  <c r="ED40" i="25" s="1"/>
  <c r="EB40" i="25"/>
  <c r="EA40" i="25" s="1"/>
  <c r="DY40" i="25"/>
  <c r="DX40" i="25" s="1"/>
  <c r="DV40" i="25"/>
  <c r="DU40" i="25" s="1"/>
  <c r="DS40" i="25"/>
  <c r="DR40" i="25" s="1"/>
  <c r="DP40" i="25"/>
  <c r="DO40" i="25" s="1"/>
  <c r="DM40" i="25"/>
  <c r="DL40" i="25" s="1"/>
  <c r="DJ40" i="25"/>
  <c r="DI40" i="25" s="1"/>
  <c r="DG40" i="25"/>
  <c r="DF40" i="25" s="1"/>
  <c r="DD40" i="25"/>
  <c r="DC40" i="25" s="1"/>
  <c r="DA40" i="25"/>
  <c r="CZ40" i="25" s="1"/>
  <c r="CX40" i="25"/>
  <c r="CW40" i="25" s="1"/>
  <c r="CU40" i="25"/>
  <c r="CT40" i="25" s="1"/>
  <c r="CR40" i="25"/>
  <c r="CQ40" i="25" s="1"/>
  <c r="CO40" i="25"/>
  <c r="CN40" i="25" s="1"/>
  <c r="CL40" i="25"/>
  <c r="CK40" i="25" s="1"/>
  <c r="CI40" i="25"/>
  <c r="CH40" i="25" s="1"/>
  <c r="CF40" i="25"/>
  <c r="CE40" i="25" s="1"/>
  <c r="CC40" i="25"/>
  <c r="CB40" i="25" s="1"/>
  <c r="BZ40" i="25"/>
  <c r="BY40" i="25" s="1"/>
  <c r="BW40" i="25"/>
  <c r="BV40" i="25" s="1"/>
  <c r="BQ40" i="25"/>
  <c r="BP40" i="25" s="1"/>
  <c r="BN40" i="25"/>
  <c r="BM40" i="25" s="1"/>
  <c r="BK40" i="25"/>
  <c r="BJ40" i="25" s="1"/>
  <c r="BH40" i="25"/>
  <c r="BG40" i="25" s="1"/>
  <c r="FU39" i="25"/>
  <c r="FT39" i="25" s="1"/>
  <c r="FR39" i="25"/>
  <c r="FQ39" i="25" s="1"/>
  <c r="FO39" i="25"/>
  <c r="FN39" i="25" s="1"/>
  <c r="FL39" i="25"/>
  <c r="FK39" i="25" s="1"/>
  <c r="FI39" i="25"/>
  <c r="FH39" i="25" s="1"/>
  <c r="FF39" i="25"/>
  <c r="FE39" i="25" s="1"/>
  <c r="FC39" i="25"/>
  <c r="FB39" i="25" s="1"/>
  <c r="EZ39" i="25"/>
  <c r="EY39" i="25" s="1"/>
  <c r="EW39" i="25"/>
  <c r="EV39" i="25" s="1"/>
  <c r="ET39" i="25"/>
  <c r="ES39" i="25" s="1"/>
  <c r="EQ39" i="25"/>
  <c r="EP39" i="25" s="1"/>
  <c r="EN39" i="25"/>
  <c r="EM39" i="25" s="1"/>
  <c r="EK39" i="25"/>
  <c r="EJ39" i="25" s="1"/>
  <c r="EH39" i="25"/>
  <c r="EG39" i="25" s="1"/>
  <c r="EE39" i="25"/>
  <c r="ED39" i="25" s="1"/>
  <c r="EB39" i="25"/>
  <c r="EA39" i="25" s="1"/>
  <c r="DY39" i="25"/>
  <c r="DX39" i="25" s="1"/>
  <c r="DV39" i="25"/>
  <c r="DU39" i="25" s="1"/>
  <c r="DS39" i="25"/>
  <c r="DR39" i="25" s="1"/>
  <c r="DP39" i="25"/>
  <c r="DO39" i="25" s="1"/>
  <c r="DM39" i="25"/>
  <c r="DL39" i="25" s="1"/>
  <c r="DJ39" i="25"/>
  <c r="DI39" i="25" s="1"/>
  <c r="DG39" i="25"/>
  <c r="DF39" i="25" s="1"/>
  <c r="DD39" i="25"/>
  <c r="DC39" i="25" s="1"/>
  <c r="DA39" i="25"/>
  <c r="CZ39" i="25" s="1"/>
  <c r="CX39" i="25"/>
  <c r="CW39" i="25" s="1"/>
  <c r="CU39" i="25"/>
  <c r="CT39" i="25" s="1"/>
  <c r="CR39" i="25"/>
  <c r="CQ39" i="25" s="1"/>
  <c r="CO39" i="25"/>
  <c r="CN39" i="25" s="1"/>
  <c r="CL39" i="25"/>
  <c r="CK39" i="25" s="1"/>
  <c r="CI39" i="25"/>
  <c r="CH39" i="25" s="1"/>
  <c r="CF39" i="25"/>
  <c r="CE39" i="25" s="1"/>
  <c r="CC39" i="25"/>
  <c r="CB39" i="25" s="1"/>
  <c r="BZ39" i="25"/>
  <c r="BY39" i="25" s="1"/>
  <c r="BW39" i="25"/>
  <c r="BV39" i="25" s="1"/>
  <c r="BQ39" i="25"/>
  <c r="BP39" i="25" s="1"/>
  <c r="BN39" i="25"/>
  <c r="BM39" i="25" s="1"/>
  <c r="BK39" i="25"/>
  <c r="BJ39" i="25" s="1"/>
  <c r="BH39" i="25"/>
  <c r="BG39" i="25" s="1"/>
  <c r="FU38" i="25"/>
  <c r="FT38" i="25" s="1"/>
  <c r="FR38" i="25"/>
  <c r="FQ38" i="25" s="1"/>
  <c r="FO38" i="25"/>
  <c r="FN38" i="25" s="1"/>
  <c r="FL38" i="25"/>
  <c r="FK38" i="25" s="1"/>
  <c r="FI38" i="25"/>
  <c r="FH38" i="25" s="1"/>
  <c r="FF38" i="25"/>
  <c r="FE38" i="25" s="1"/>
  <c r="FC38" i="25"/>
  <c r="FB38" i="25" s="1"/>
  <c r="EZ38" i="25"/>
  <c r="EY38" i="25" s="1"/>
  <c r="EW38" i="25"/>
  <c r="EV38" i="25" s="1"/>
  <c r="ET38" i="25"/>
  <c r="ES38" i="25" s="1"/>
  <c r="EQ38" i="25"/>
  <c r="EP38" i="25" s="1"/>
  <c r="EN38" i="25"/>
  <c r="EM38" i="25" s="1"/>
  <c r="EK38" i="25"/>
  <c r="EJ38" i="25" s="1"/>
  <c r="EH38" i="25"/>
  <c r="EG38" i="25" s="1"/>
  <c r="EE38" i="25"/>
  <c r="ED38" i="25" s="1"/>
  <c r="EB38" i="25"/>
  <c r="EA38" i="25" s="1"/>
  <c r="DY38" i="25"/>
  <c r="DX38" i="25" s="1"/>
  <c r="DV38" i="25"/>
  <c r="DU38" i="25" s="1"/>
  <c r="DS38" i="25"/>
  <c r="DR38" i="25" s="1"/>
  <c r="DP38" i="25"/>
  <c r="DO38" i="25" s="1"/>
  <c r="DM38" i="25"/>
  <c r="DL38" i="25" s="1"/>
  <c r="DJ38" i="25"/>
  <c r="DI38" i="25" s="1"/>
  <c r="DG38" i="25"/>
  <c r="DF38" i="25" s="1"/>
  <c r="DD38" i="25"/>
  <c r="DC38" i="25" s="1"/>
  <c r="DA38" i="25"/>
  <c r="CZ38" i="25" s="1"/>
  <c r="CX38" i="25"/>
  <c r="CW38" i="25" s="1"/>
  <c r="CU38" i="25"/>
  <c r="CT38" i="25" s="1"/>
  <c r="CR38" i="25"/>
  <c r="CQ38" i="25" s="1"/>
  <c r="CO38" i="25"/>
  <c r="CN38" i="25" s="1"/>
  <c r="CL38" i="25"/>
  <c r="CK38" i="25" s="1"/>
  <c r="CI38" i="25"/>
  <c r="CH38" i="25" s="1"/>
  <c r="CF38" i="25"/>
  <c r="CE38" i="25" s="1"/>
  <c r="CC38" i="25"/>
  <c r="CB38" i="25" s="1"/>
  <c r="BZ38" i="25"/>
  <c r="BY38" i="25" s="1"/>
  <c r="BW38" i="25"/>
  <c r="BV38" i="25" s="1"/>
  <c r="BQ38" i="25"/>
  <c r="BP38" i="25" s="1"/>
  <c r="BN38" i="25"/>
  <c r="BM38" i="25" s="1"/>
  <c r="BK38" i="25"/>
  <c r="BJ38" i="25" s="1"/>
  <c r="BH38" i="25"/>
  <c r="BG38" i="25" s="1"/>
  <c r="FU37" i="25"/>
  <c r="FT37" i="25" s="1"/>
  <c r="FR37" i="25"/>
  <c r="FQ37" i="25" s="1"/>
  <c r="FO37" i="25"/>
  <c r="FN37" i="25" s="1"/>
  <c r="FL37" i="25"/>
  <c r="FK37" i="25" s="1"/>
  <c r="FI37" i="25"/>
  <c r="FH37" i="25" s="1"/>
  <c r="FF37" i="25"/>
  <c r="FE37" i="25" s="1"/>
  <c r="FC37" i="25"/>
  <c r="FB37" i="25" s="1"/>
  <c r="EZ37" i="25"/>
  <c r="EY37" i="25" s="1"/>
  <c r="EW37" i="25"/>
  <c r="EV37" i="25" s="1"/>
  <c r="ET37" i="25"/>
  <c r="ES37" i="25" s="1"/>
  <c r="EQ37" i="25"/>
  <c r="EP37" i="25" s="1"/>
  <c r="EN37" i="25"/>
  <c r="EM37" i="25" s="1"/>
  <c r="EK37" i="25"/>
  <c r="EJ37" i="25" s="1"/>
  <c r="EH37" i="25"/>
  <c r="EG37" i="25" s="1"/>
  <c r="EE37" i="25"/>
  <c r="ED37" i="25" s="1"/>
  <c r="EB37" i="25"/>
  <c r="EA37" i="25" s="1"/>
  <c r="DY37" i="25"/>
  <c r="DX37" i="25" s="1"/>
  <c r="DV37" i="25"/>
  <c r="DU37" i="25" s="1"/>
  <c r="DS37" i="25"/>
  <c r="DR37" i="25" s="1"/>
  <c r="DP37" i="25"/>
  <c r="DO37" i="25" s="1"/>
  <c r="DM37" i="25"/>
  <c r="DL37" i="25" s="1"/>
  <c r="DJ37" i="25"/>
  <c r="DI37" i="25" s="1"/>
  <c r="DG37" i="25"/>
  <c r="DF37" i="25" s="1"/>
  <c r="DD37" i="25"/>
  <c r="DC37" i="25" s="1"/>
  <c r="DA37" i="25"/>
  <c r="CZ37" i="25" s="1"/>
  <c r="CX37" i="25"/>
  <c r="CW37" i="25" s="1"/>
  <c r="CU37" i="25"/>
  <c r="CT37" i="25" s="1"/>
  <c r="CR37" i="25"/>
  <c r="CQ37" i="25" s="1"/>
  <c r="CO37" i="25"/>
  <c r="CN37" i="25" s="1"/>
  <c r="CL37" i="25"/>
  <c r="CK37" i="25" s="1"/>
  <c r="CI37" i="25"/>
  <c r="CH37" i="25" s="1"/>
  <c r="CF37" i="25"/>
  <c r="CE37" i="25" s="1"/>
  <c r="CC37" i="25"/>
  <c r="CB37" i="25" s="1"/>
  <c r="BZ37" i="25"/>
  <c r="BY37" i="25" s="1"/>
  <c r="BW37" i="25"/>
  <c r="BV37" i="25" s="1"/>
  <c r="BS37" i="25"/>
  <c r="BQ37" i="25"/>
  <c r="BP37" i="25" s="1"/>
  <c r="BN37" i="25"/>
  <c r="BM37" i="25" s="1"/>
  <c r="BK37" i="25"/>
  <c r="BJ37" i="25" s="1"/>
  <c r="BH37" i="25"/>
  <c r="BG37" i="25" s="1"/>
  <c r="FU36" i="25"/>
  <c r="FT36" i="25" s="1"/>
  <c r="FR36" i="25"/>
  <c r="FQ36" i="25" s="1"/>
  <c r="FO36" i="25"/>
  <c r="FN36" i="25" s="1"/>
  <c r="FL36" i="25"/>
  <c r="FK36" i="25" s="1"/>
  <c r="FI36" i="25"/>
  <c r="FH36" i="25" s="1"/>
  <c r="FF36" i="25"/>
  <c r="FE36" i="25" s="1"/>
  <c r="FC36" i="25"/>
  <c r="FB36" i="25" s="1"/>
  <c r="EZ36" i="25"/>
  <c r="EY36" i="25" s="1"/>
  <c r="EW36" i="25"/>
  <c r="EV36" i="25" s="1"/>
  <c r="ET36" i="25"/>
  <c r="ES36" i="25" s="1"/>
  <c r="EQ36" i="25"/>
  <c r="EP36" i="25" s="1"/>
  <c r="EN36" i="25"/>
  <c r="EM36" i="25" s="1"/>
  <c r="EK36" i="25"/>
  <c r="EJ36" i="25" s="1"/>
  <c r="EH36" i="25"/>
  <c r="EG36" i="25" s="1"/>
  <c r="EE36" i="25"/>
  <c r="ED36" i="25" s="1"/>
  <c r="EB36" i="25"/>
  <c r="EA36" i="25" s="1"/>
  <c r="DY36" i="25"/>
  <c r="DX36" i="25" s="1"/>
  <c r="DV36" i="25"/>
  <c r="DU36" i="25" s="1"/>
  <c r="DS36" i="25"/>
  <c r="DR36" i="25" s="1"/>
  <c r="DP36" i="25"/>
  <c r="DO36" i="25" s="1"/>
  <c r="DM36" i="25"/>
  <c r="DL36" i="25" s="1"/>
  <c r="DJ36" i="25"/>
  <c r="DI36" i="25" s="1"/>
  <c r="DG36" i="25"/>
  <c r="DF36" i="25" s="1"/>
  <c r="DD36" i="25"/>
  <c r="DC36" i="25" s="1"/>
  <c r="DA36" i="25"/>
  <c r="CZ36" i="25" s="1"/>
  <c r="CX36" i="25"/>
  <c r="CW36" i="25" s="1"/>
  <c r="CU36" i="25"/>
  <c r="CT36" i="25" s="1"/>
  <c r="CR36" i="25"/>
  <c r="CQ36" i="25" s="1"/>
  <c r="CO36" i="25"/>
  <c r="CN36" i="25" s="1"/>
  <c r="CL36" i="25"/>
  <c r="CK36" i="25" s="1"/>
  <c r="CI36" i="25"/>
  <c r="CH36" i="25" s="1"/>
  <c r="CF36" i="25"/>
  <c r="CE36" i="25" s="1"/>
  <c r="CC36" i="25"/>
  <c r="CB36" i="25" s="1"/>
  <c r="BZ36" i="25"/>
  <c r="BY36" i="25" s="1"/>
  <c r="BW36" i="25"/>
  <c r="BV36" i="25" s="1"/>
  <c r="BQ36" i="25"/>
  <c r="BP36" i="25" s="1"/>
  <c r="BN36" i="25"/>
  <c r="BM36" i="25" s="1"/>
  <c r="BK36" i="25"/>
  <c r="BJ36" i="25" s="1"/>
  <c r="BH36" i="25"/>
  <c r="BG36" i="25" s="1"/>
  <c r="FU35" i="25"/>
  <c r="FT35" i="25" s="1"/>
  <c r="FR35" i="25"/>
  <c r="FQ35" i="25" s="1"/>
  <c r="FO35" i="25"/>
  <c r="FN35" i="25" s="1"/>
  <c r="FL35" i="25"/>
  <c r="FK35" i="25" s="1"/>
  <c r="FI35" i="25"/>
  <c r="FH35" i="25" s="1"/>
  <c r="FF35" i="25"/>
  <c r="FE35" i="25" s="1"/>
  <c r="FC35" i="25"/>
  <c r="FB35" i="25" s="1"/>
  <c r="EZ35" i="25"/>
  <c r="EY35" i="25" s="1"/>
  <c r="EW35" i="25"/>
  <c r="EV35" i="25" s="1"/>
  <c r="ET35" i="25"/>
  <c r="ES35" i="25" s="1"/>
  <c r="EQ35" i="25"/>
  <c r="EP35" i="25" s="1"/>
  <c r="EN35" i="25"/>
  <c r="EM35" i="25" s="1"/>
  <c r="EK35" i="25"/>
  <c r="EJ35" i="25" s="1"/>
  <c r="EH35" i="25"/>
  <c r="EG35" i="25" s="1"/>
  <c r="EE35" i="25"/>
  <c r="ED35" i="25" s="1"/>
  <c r="EB35" i="25"/>
  <c r="EA35" i="25" s="1"/>
  <c r="DY35" i="25"/>
  <c r="DX35" i="25" s="1"/>
  <c r="DV35" i="25"/>
  <c r="DU35" i="25" s="1"/>
  <c r="DS35" i="25"/>
  <c r="DR35" i="25" s="1"/>
  <c r="DP35" i="25"/>
  <c r="DO35" i="25" s="1"/>
  <c r="DM35" i="25"/>
  <c r="DL35" i="25" s="1"/>
  <c r="DJ35" i="25"/>
  <c r="DI35" i="25" s="1"/>
  <c r="DG35" i="25"/>
  <c r="DF35" i="25" s="1"/>
  <c r="DD35" i="25"/>
  <c r="DC35" i="25" s="1"/>
  <c r="DA35" i="25"/>
  <c r="CZ35" i="25" s="1"/>
  <c r="CX35" i="25"/>
  <c r="CW35" i="25" s="1"/>
  <c r="CU35" i="25"/>
  <c r="CT35" i="25" s="1"/>
  <c r="CR35" i="25"/>
  <c r="CQ35" i="25" s="1"/>
  <c r="CO35" i="25"/>
  <c r="CN35" i="25" s="1"/>
  <c r="CL35" i="25"/>
  <c r="CK35" i="25" s="1"/>
  <c r="CI35" i="25"/>
  <c r="CH35" i="25" s="1"/>
  <c r="CF35" i="25"/>
  <c r="CE35" i="25" s="1"/>
  <c r="CC35" i="25"/>
  <c r="CB35" i="25" s="1"/>
  <c r="BZ35" i="25"/>
  <c r="BY35" i="25" s="1"/>
  <c r="BW35" i="25"/>
  <c r="BV35" i="25" s="1"/>
  <c r="BQ35" i="25"/>
  <c r="BP35" i="25" s="1"/>
  <c r="BN35" i="25"/>
  <c r="BM35" i="25" s="1"/>
  <c r="BK35" i="25"/>
  <c r="BJ35" i="25" s="1"/>
  <c r="BH35" i="25"/>
  <c r="BG35" i="25" s="1"/>
  <c r="FU12" i="25"/>
  <c r="FT12" i="25" s="1"/>
  <c r="FR12" i="25"/>
  <c r="FQ12" i="25" s="1"/>
  <c r="FO12" i="25"/>
  <c r="FN12" i="25" s="1"/>
  <c r="FL12" i="25"/>
  <c r="FK12" i="25" s="1"/>
  <c r="FI12" i="25"/>
  <c r="FH12" i="25" s="1"/>
  <c r="FF12" i="25"/>
  <c r="FE12" i="25" s="1"/>
  <c r="FC12" i="25"/>
  <c r="FB12" i="25" s="1"/>
  <c r="EZ12" i="25"/>
  <c r="EY12" i="25" s="1"/>
  <c r="EW12" i="25"/>
  <c r="EV12" i="25" s="1"/>
  <c r="ET12" i="25"/>
  <c r="ES12" i="25" s="1"/>
  <c r="EQ12" i="25"/>
  <c r="EP12" i="25" s="1"/>
  <c r="EN12" i="25"/>
  <c r="EM12" i="25" s="1"/>
  <c r="EK12" i="25"/>
  <c r="EJ12" i="25" s="1"/>
  <c r="EH12" i="25"/>
  <c r="EG12" i="25" s="1"/>
  <c r="EE12" i="25"/>
  <c r="ED12" i="25" s="1"/>
  <c r="EB12" i="25"/>
  <c r="EA12" i="25" s="1"/>
  <c r="DY12" i="25"/>
  <c r="DX12" i="25" s="1"/>
  <c r="DV12" i="25"/>
  <c r="DU12" i="25" s="1"/>
  <c r="DS12" i="25"/>
  <c r="DR12" i="25" s="1"/>
  <c r="DP12" i="25"/>
  <c r="DO12" i="25" s="1"/>
  <c r="DM12" i="25"/>
  <c r="DL12" i="25" s="1"/>
  <c r="CF12" i="25"/>
  <c r="CC12" i="25"/>
  <c r="BZ12" i="25"/>
  <c r="BW12" i="25"/>
  <c r="BQ12" i="25"/>
  <c r="BN12" i="25"/>
  <c r="BK12" i="25"/>
  <c r="BH12" i="25"/>
  <c r="BN26" i="25"/>
  <c r="BK26" i="25"/>
  <c r="BH26" i="25"/>
  <c r="FU13" i="25"/>
  <c r="FT13" i="25" s="1"/>
  <c r="FR13" i="25"/>
  <c r="FQ13" i="25" s="1"/>
  <c r="FO13" i="25"/>
  <c r="FN13" i="25" s="1"/>
  <c r="FL13" i="25"/>
  <c r="FK13" i="25" s="1"/>
  <c r="FI13" i="25"/>
  <c r="FH13" i="25" s="1"/>
  <c r="FF13" i="25"/>
  <c r="FE13" i="25" s="1"/>
  <c r="FC13" i="25"/>
  <c r="FB13" i="25" s="1"/>
  <c r="EZ13" i="25"/>
  <c r="EY13" i="25" s="1"/>
  <c r="EW13" i="25"/>
  <c r="EV13" i="25" s="1"/>
  <c r="ET13" i="25"/>
  <c r="ES13" i="25" s="1"/>
  <c r="EQ13" i="25"/>
  <c r="EP13" i="25" s="1"/>
  <c r="EN13" i="25"/>
  <c r="EM13" i="25" s="1"/>
  <c r="EK13" i="25"/>
  <c r="EJ13" i="25" s="1"/>
  <c r="EH13" i="25"/>
  <c r="EG13" i="25" s="1"/>
  <c r="EE13" i="25"/>
  <c r="ED13" i="25" s="1"/>
  <c r="EB13" i="25"/>
  <c r="EA13" i="25" s="1"/>
  <c r="DY13" i="25"/>
  <c r="DX13" i="25" s="1"/>
  <c r="DV13" i="25"/>
  <c r="DU13" i="25" s="1"/>
  <c r="DS13" i="25"/>
  <c r="DR13" i="25" s="1"/>
  <c r="DP13" i="25"/>
  <c r="DO13" i="25" s="1"/>
  <c r="DM13" i="25"/>
  <c r="DL13" i="25" s="1"/>
  <c r="CF13" i="25"/>
  <c r="CC13" i="25"/>
  <c r="BZ13" i="25"/>
  <c r="BW13" i="25"/>
  <c r="BQ13" i="25"/>
  <c r="BN13" i="25"/>
  <c r="BK13" i="25"/>
  <c r="BH13" i="25"/>
  <c r="FU15" i="25"/>
  <c r="FT15" i="25" s="1"/>
  <c r="FR15" i="25"/>
  <c r="FQ15" i="25" s="1"/>
  <c r="FO15" i="25"/>
  <c r="FN15" i="25" s="1"/>
  <c r="FL15" i="25"/>
  <c r="FK15" i="25" s="1"/>
  <c r="FI15" i="25"/>
  <c r="FH15" i="25" s="1"/>
  <c r="FF15" i="25"/>
  <c r="FE15" i="25" s="1"/>
  <c r="FC15" i="25"/>
  <c r="FB15" i="25" s="1"/>
  <c r="EZ15" i="25"/>
  <c r="EY15" i="25" s="1"/>
  <c r="EW15" i="25"/>
  <c r="EV15" i="25" s="1"/>
  <c r="ET15" i="25"/>
  <c r="ES15" i="25" s="1"/>
  <c r="EQ15" i="25"/>
  <c r="EP15" i="25" s="1"/>
  <c r="EN15" i="25"/>
  <c r="EM15" i="25" s="1"/>
  <c r="EK15" i="25"/>
  <c r="EJ15" i="25" s="1"/>
  <c r="EH15" i="25"/>
  <c r="EG15" i="25" s="1"/>
  <c r="EE15" i="25"/>
  <c r="ED15" i="25" s="1"/>
  <c r="EB15" i="25"/>
  <c r="EA15" i="25" s="1"/>
  <c r="DY15" i="25"/>
  <c r="DX15" i="25" s="1"/>
  <c r="DV15" i="25"/>
  <c r="DU15" i="25" s="1"/>
  <c r="DS15" i="25"/>
  <c r="DR15" i="25" s="1"/>
  <c r="DP15" i="25"/>
  <c r="DO15" i="25" s="1"/>
  <c r="DM15" i="25"/>
  <c r="DL15" i="25" s="1"/>
  <c r="CF15" i="25"/>
  <c r="CC15" i="25"/>
  <c r="BZ15" i="25"/>
  <c r="BW15" i="25"/>
  <c r="BQ15" i="25"/>
  <c r="BN15" i="25"/>
  <c r="BK15" i="25"/>
  <c r="BH15" i="25"/>
  <c r="BN30" i="25"/>
  <c r="BK30" i="25"/>
  <c r="BH30" i="25"/>
  <c r="BN29" i="25"/>
  <c r="BK29" i="25"/>
  <c r="BH29" i="25"/>
  <c r="BN27" i="25"/>
  <c r="BK27" i="25"/>
  <c r="BH27" i="25"/>
  <c r="BN25" i="25"/>
  <c r="BK25" i="25"/>
  <c r="BH25" i="25"/>
  <c r="FU16" i="25"/>
  <c r="FT16" i="25" s="1"/>
  <c r="FR16" i="25"/>
  <c r="FQ16" i="25" s="1"/>
  <c r="FO16" i="25"/>
  <c r="FN16" i="25" s="1"/>
  <c r="FL16" i="25"/>
  <c r="FK16" i="25" s="1"/>
  <c r="FI16" i="25"/>
  <c r="FH16" i="25" s="1"/>
  <c r="FF16" i="25"/>
  <c r="FE16" i="25" s="1"/>
  <c r="FC16" i="25"/>
  <c r="FB16" i="25" s="1"/>
  <c r="EZ16" i="25"/>
  <c r="EY16" i="25" s="1"/>
  <c r="EW16" i="25"/>
  <c r="EV16" i="25" s="1"/>
  <c r="ET16" i="25"/>
  <c r="ES16" i="25" s="1"/>
  <c r="EQ16" i="25"/>
  <c r="EP16" i="25" s="1"/>
  <c r="EN16" i="25"/>
  <c r="EM16" i="25" s="1"/>
  <c r="EK16" i="25"/>
  <c r="EJ16" i="25" s="1"/>
  <c r="EH16" i="25"/>
  <c r="EG16" i="25" s="1"/>
  <c r="EE16" i="25"/>
  <c r="ED16" i="25" s="1"/>
  <c r="EB16" i="25"/>
  <c r="EA16" i="25" s="1"/>
  <c r="DY16" i="25"/>
  <c r="DX16" i="25" s="1"/>
  <c r="DV16" i="25"/>
  <c r="DU16" i="25" s="1"/>
  <c r="DS16" i="25"/>
  <c r="DR16" i="25" s="1"/>
  <c r="DP16" i="25"/>
  <c r="DO16" i="25" s="1"/>
  <c r="DM16" i="25"/>
  <c r="DL16" i="25" s="1"/>
  <c r="CF16" i="25"/>
  <c r="CC16" i="25"/>
  <c r="BZ16" i="25"/>
  <c r="BW16" i="25"/>
  <c r="BQ16" i="25"/>
  <c r="BN16" i="25"/>
  <c r="BK16" i="25"/>
  <c r="BH16" i="25"/>
  <c r="FU14" i="25"/>
  <c r="FT14" i="25" s="1"/>
  <c r="FR14" i="25"/>
  <c r="FQ14" i="25" s="1"/>
  <c r="FO14" i="25"/>
  <c r="FN14" i="25" s="1"/>
  <c r="FL14" i="25"/>
  <c r="FK14" i="25" s="1"/>
  <c r="FI14" i="25"/>
  <c r="FH14" i="25" s="1"/>
  <c r="FF14" i="25"/>
  <c r="FE14" i="25" s="1"/>
  <c r="FC14" i="25"/>
  <c r="FB14" i="25" s="1"/>
  <c r="EZ14" i="25"/>
  <c r="EY14" i="25" s="1"/>
  <c r="EW14" i="25"/>
  <c r="EV14" i="25" s="1"/>
  <c r="ET14" i="25"/>
  <c r="ES14" i="25" s="1"/>
  <c r="EQ14" i="25"/>
  <c r="EP14" i="25" s="1"/>
  <c r="EN14" i="25"/>
  <c r="EM14" i="25" s="1"/>
  <c r="EK14" i="25"/>
  <c r="EJ14" i="25" s="1"/>
  <c r="EH14" i="25"/>
  <c r="EG14" i="25" s="1"/>
  <c r="EE14" i="25"/>
  <c r="ED14" i="25" s="1"/>
  <c r="EB14" i="25"/>
  <c r="EA14" i="25" s="1"/>
  <c r="DY14" i="25"/>
  <c r="DX14" i="25" s="1"/>
  <c r="DV14" i="25"/>
  <c r="DU14" i="25" s="1"/>
  <c r="DS14" i="25"/>
  <c r="DR14" i="25" s="1"/>
  <c r="DP14" i="25"/>
  <c r="DO14" i="25" s="1"/>
  <c r="DM14" i="25"/>
  <c r="DL14" i="25" s="1"/>
  <c r="CF14" i="25"/>
  <c r="CC14" i="25"/>
  <c r="BZ14" i="25"/>
  <c r="BW14" i="25"/>
  <c r="BQ14" i="25"/>
  <c r="BN14" i="25"/>
  <c r="BK14" i="25"/>
  <c r="BH14" i="25"/>
  <c r="FU11" i="25"/>
  <c r="FT11" i="25" s="1"/>
  <c r="FR11" i="25"/>
  <c r="FQ11" i="25" s="1"/>
  <c r="FO11" i="25"/>
  <c r="FN11" i="25" s="1"/>
  <c r="FL11" i="25"/>
  <c r="FK11" i="25" s="1"/>
  <c r="FI11" i="25"/>
  <c r="FH11" i="25" s="1"/>
  <c r="FF11" i="25"/>
  <c r="FE11" i="25" s="1"/>
  <c r="FC11" i="25"/>
  <c r="FB11" i="25" s="1"/>
  <c r="EZ11" i="25"/>
  <c r="EY11" i="25" s="1"/>
  <c r="EW11" i="25"/>
  <c r="EV11" i="25" s="1"/>
  <c r="ET11" i="25"/>
  <c r="ES11" i="25" s="1"/>
  <c r="EQ11" i="25"/>
  <c r="EP11" i="25" s="1"/>
  <c r="EN11" i="25"/>
  <c r="EM11" i="25" s="1"/>
  <c r="EK11" i="25"/>
  <c r="EJ11" i="25" s="1"/>
  <c r="EH11" i="25"/>
  <c r="EG11" i="25" s="1"/>
  <c r="EE11" i="25"/>
  <c r="ED11" i="25" s="1"/>
  <c r="EB11" i="25"/>
  <c r="EA11" i="25" s="1"/>
  <c r="DY11" i="25"/>
  <c r="DX11" i="25" s="1"/>
  <c r="DV11" i="25"/>
  <c r="DU11" i="25" s="1"/>
  <c r="DS11" i="25"/>
  <c r="DR11" i="25" s="1"/>
  <c r="DP11" i="25"/>
  <c r="DO11" i="25" s="1"/>
  <c r="DM11" i="25"/>
  <c r="DL11" i="25" s="1"/>
  <c r="CF11" i="25"/>
  <c r="CC11" i="25"/>
  <c r="BZ11" i="25"/>
  <c r="BW11" i="25"/>
  <c r="BQ11" i="25"/>
  <c r="BN11" i="25"/>
  <c r="BK11" i="25"/>
  <c r="BH11" i="25"/>
  <c r="FU10" i="25"/>
  <c r="FT10" i="25" s="1"/>
  <c r="FR10" i="25"/>
  <c r="FQ10" i="25" s="1"/>
  <c r="FO10" i="25"/>
  <c r="FN10" i="25" s="1"/>
  <c r="FL10" i="25"/>
  <c r="FK10" i="25" s="1"/>
  <c r="FI10" i="25"/>
  <c r="FH10" i="25" s="1"/>
  <c r="FF10" i="25"/>
  <c r="FE10" i="25" s="1"/>
  <c r="FC10" i="25"/>
  <c r="FB10" i="25" s="1"/>
  <c r="EZ10" i="25"/>
  <c r="EY10" i="25" s="1"/>
  <c r="EW10" i="25"/>
  <c r="EV10" i="25" s="1"/>
  <c r="ET10" i="25"/>
  <c r="ES10" i="25" s="1"/>
  <c r="EQ10" i="25"/>
  <c r="EP10" i="25" s="1"/>
  <c r="EN10" i="25"/>
  <c r="EM10" i="25" s="1"/>
  <c r="EK10" i="25"/>
  <c r="EJ10" i="25" s="1"/>
  <c r="EH10" i="25"/>
  <c r="EG10" i="25" s="1"/>
  <c r="EE10" i="25"/>
  <c r="ED10" i="25" s="1"/>
  <c r="EB10" i="25"/>
  <c r="EA10" i="25" s="1"/>
  <c r="DY10" i="25"/>
  <c r="DX10" i="25" s="1"/>
  <c r="DV10" i="25"/>
  <c r="DU10" i="25" s="1"/>
  <c r="DS10" i="25"/>
  <c r="DR10" i="25" s="1"/>
  <c r="DP10" i="25"/>
  <c r="DO10" i="25" s="1"/>
  <c r="DM10" i="25"/>
  <c r="DL10" i="25" s="1"/>
  <c r="CF10" i="25"/>
  <c r="CC10" i="25"/>
  <c r="BZ10" i="25"/>
  <c r="BW10" i="25"/>
  <c r="BQ10" i="25"/>
  <c r="BN10" i="25"/>
  <c r="BK10" i="25"/>
  <c r="BH10" i="25"/>
  <c r="FU9" i="25"/>
  <c r="FT9" i="25" s="1"/>
  <c r="FR9" i="25"/>
  <c r="FQ9" i="25" s="1"/>
  <c r="FO9" i="25"/>
  <c r="FN9" i="25" s="1"/>
  <c r="FL9" i="25"/>
  <c r="FK9" i="25" s="1"/>
  <c r="FI9" i="25"/>
  <c r="FH9" i="25" s="1"/>
  <c r="FF9" i="25"/>
  <c r="FE9" i="25" s="1"/>
  <c r="FC9" i="25"/>
  <c r="FB9" i="25" s="1"/>
  <c r="EZ9" i="25"/>
  <c r="EY9" i="25" s="1"/>
  <c r="EW9" i="25"/>
  <c r="EV9" i="25" s="1"/>
  <c r="ET9" i="25"/>
  <c r="ES9" i="25" s="1"/>
  <c r="EQ9" i="25"/>
  <c r="EP9" i="25" s="1"/>
  <c r="EN9" i="25"/>
  <c r="EM9" i="25" s="1"/>
  <c r="EK9" i="25"/>
  <c r="EJ9" i="25" s="1"/>
  <c r="EH9" i="25"/>
  <c r="EG9" i="25" s="1"/>
  <c r="EE9" i="25"/>
  <c r="ED9" i="25" s="1"/>
  <c r="EB9" i="25"/>
  <c r="EA9" i="25" s="1"/>
  <c r="DY9" i="25"/>
  <c r="DX9" i="25" s="1"/>
  <c r="DV9" i="25"/>
  <c r="DU9" i="25" s="1"/>
  <c r="DS9" i="25"/>
  <c r="DR9" i="25" s="1"/>
  <c r="DP9" i="25"/>
  <c r="DO9" i="25" s="1"/>
  <c r="DM9" i="25"/>
  <c r="DL9" i="25" s="1"/>
  <c r="CF9" i="25"/>
  <c r="CC9" i="25"/>
  <c r="BZ9" i="25"/>
  <c r="BW9" i="25"/>
  <c r="BQ9" i="25"/>
  <c r="BN9" i="25"/>
  <c r="BK9" i="25"/>
  <c r="BH9" i="25"/>
  <c r="FU8" i="25"/>
  <c r="FT8" i="25" s="1"/>
  <c r="FR8" i="25"/>
  <c r="FQ8" i="25" s="1"/>
  <c r="FO8" i="25"/>
  <c r="FN8" i="25" s="1"/>
  <c r="FL8" i="25"/>
  <c r="FK8" i="25" s="1"/>
  <c r="FI8" i="25"/>
  <c r="FH8" i="25" s="1"/>
  <c r="FF8" i="25"/>
  <c r="FE8" i="25" s="1"/>
  <c r="FC8" i="25"/>
  <c r="FB8" i="25" s="1"/>
  <c r="EZ8" i="25"/>
  <c r="EY8" i="25" s="1"/>
  <c r="EW8" i="25"/>
  <c r="EV8" i="25" s="1"/>
  <c r="ET8" i="25"/>
  <c r="ES8" i="25" s="1"/>
  <c r="EQ8" i="25"/>
  <c r="EP8" i="25" s="1"/>
  <c r="EN8" i="25"/>
  <c r="EM8" i="25" s="1"/>
  <c r="EK8" i="25"/>
  <c r="EJ8" i="25" s="1"/>
  <c r="EH8" i="25"/>
  <c r="EG8" i="25" s="1"/>
  <c r="EE8" i="25"/>
  <c r="ED8" i="25" s="1"/>
  <c r="EB8" i="25"/>
  <c r="EA8" i="25" s="1"/>
  <c r="DY8" i="25"/>
  <c r="DX8" i="25" s="1"/>
  <c r="DV8" i="25"/>
  <c r="DU8" i="25" s="1"/>
  <c r="DS8" i="25"/>
  <c r="DR8" i="25" s="1"/>
  <c r="DP8" i="25"/>
  <c r="DO8" i="25" s="1"/>
  <c r="DM8" i="25"/>
  <c r="DL8" i="25" s="1"/>
  <c r="CF8" i="25"/>
  <c r="CC8" i="25"/>
  <c r="BZ8" i="25"/>
  <c r="BW8" i="25"/>
  <c r="BQ8" i="25"/>
  <c r="BN8" i="25"/>
  <c r="BK8" i="25"/>
  <c r="BH8" i="25"/>
  <c r="FU7" i="25"/>
  <c r="FR7" i="25"/>
  <c r="FO7" i="25"/>
  <c r="FL7" i="25"/>
  <c r="FI7" i="25"/>
  <c r="FF7" i="25"/>
  <c r="FE7" i="25" s="1"/>
  <c r="FC7" i="25"/>
  <c r="EZ7" i="25"/>
  <c r="EW7" i="25"/>
  <c r="ET7" i="25"/>
  <c r="ES7" i="25" s="1"/>
  <c r="EQ7" i="25"/>
  <c r="EN7" i="25"/>
  <c r="EK7" i="25"/>
  <c r="EJ7" i="25" s="1"/>
  <c r="EH7" i="25"/>
  <c r="EG7" i="25" s="1"/>
  <c r="EE7" i="25"/>
  <c r="ED7" i="25" s="1"/>
  <c r="EB7" i="25"/>
  <c r="DY7" i="25"/>
  <c r="DV7" i="25"/>
  <c r="DU7" i="25" s="1"/>
  <c r="DS7" i="25"/>
  <c r="DP7" i="25"/>
  <c r="DO7" i="25" s="1"/>
  <c r="DM7" i="25"/>
  <c r="CF7" i="25"/>
  <c r="CC7" i="25"/>
  <c r="BZ7" i="25"/>
  <c r="BW7" i="25"/>
  <c r="BQ7" i="25"/>
  <c r="BN7" i="25"/>
  <c r="BK7" i="25"/>
  <c r="BH7" i="25"/>
  <c r="S2" i="25"/>
  <c r="Q2" i="25"/>
  <c r="G14" i="22"/>
  <c r="G10" i="19"/>
  <c r="G11" i="19" s="1"/>
  <c r="Q31" i="35" l="1"/>
  <c r="Y31" i="35"/>
  <c r="AK31" i="35"/>
  <c r="AW31" i="35"/>
  <c r="U32" i="35"/>
  <c r="AG32" i="35"/>
  <c r="AS32" i="35"/>
  <c r="BE32" i="35"/>
  <c r="AT32" i="35"/>
  <c r="Z31" i="35"/>
  <c r="AL31" i="35"/>
  <c r="AX31" i="35"/>
  <c r="V32" i="35"/>
  <c r="AH32" i="35"/>
  <c r="T32" i="35"/>
  <c r="AA31" i="35"/>
  <c r="AM31" i="35"/>
  <c r="AY31" i="35"/>
  <c r="W32" i="35"/>
  <c r="AI32" i="35"/>
  <c r="AU32" i="35"/>
  <c r="R32" i="35"/>
  <c r="AB31" i="35"/>
  <c r="AN31" i="35"/>
  <c r="AZ31" i="35"/>
  <c r="X32" i="35"/>
  <c r="AJ32" i="35"/>
  <c r="AV32" i="35"/>
  <c r="AJ31" i="35"/>
  <c r="AC31" i="35"/>
  <c r="AO31" i="35"/>
  <c r="BA31" i="35"/>
  <c r="Y32" i="35"/>
  <c r="AK32" i="35"/>
  <c r="AW32" i="35"/>
  <c r="BD32" i="35"/>
  <c r="R31" i="35"/>
  <c r="AD31" i="35"/>
  <c r="AP31" i="35"/>
  <c r="BB31" i="35"/>
  <c r="Z32" i="35"/>
  <c r="AL32" i="35"/>
  <c r="AX32" i="35"/>
  <c r="AY32" i="35"/>
  <c r="AV31" i="35"/>
  <c r="S31" i="35"/>
  <c r="AE31" i="35"/>
  <c r="AQ31" i="35"/>
  <c r="BC31" i="35"/>
  <c r="AA32" i="35"/>
  <c r="AM32" i="35"/>
  <c r="T31" i="35"/>
  <c r="AF31" i="35"/>
  <c r="AR31" i="35"/>
  <c r="BD31" i="35"/>
  <c r="AB32" i="35"/>
  <c r="AN32" i="35"/>
  <c r="AZ32" i="35"/>
  <c r="AH31" i="35"/>
  <c r="AD32" i="35"/>
  <c r="BB32" i="35"/>
  <c r="AR32" i="35"/>
  <c r="U31" i="35"/>
  <c r="AG31" i="35"/>
  <c r="AS31" i="35"/>
  <c r="BE31" i="35"/>
  <c r="AC32" i="35"/>
  <c r="AO32" i="35"/>
  <c r="BA32" i="35"/>
  <c r="V31" i="35"/>
  <c r="AT31" i="35"/>
  <c r="AP32" i="35"/>
  <c r="AF32" i="35"/>
  <c r="W31" i="35"/>
  <c r="AI31" i="35"/>
  <c r="AU31" i="35"/>
  <c r="S32" i="35"/>
  <c r="AE32" i="35"/>
  <c r="AQ32" i="35"/>
  <c r="BC32" i="35"/>
  <c r="X31" i="35"/>
  <c r="AC30" i="36"/>
  <c r="AO30" i="36"/>
  <c r="BA30" i="36"/>
  <c r="Y31" i="36"/>
  <c r="AK31" i="36"/>
  <c r="AW31" i="36"/>
  <c r="U32" i="36"/>
  <c r="AG32" i="36"/>
  <c r="AS32" i="36"/>
  <c r="BE32" i="36"/>
  <c r="AC33" i="36"/>
  <c r="AO33" i="36"/>
  <c r="BA33" i="36"/>
  <c r="Y34" i="36"/>
  <c r="AK34" i="36"/>
  <c r="AW34" i="36"/>
  <c r="U35" i="36"/>
  <c r="AG35" i="36"/>
  <c r="AS35" i="36"/>
  <c r="BE35" i="36"/>
  <c r="AC18" i="36"/>
  <c r="AO18" i="36"/>
  <c r="BA18" i="36"/>
  <c r="Y19" i="36"/>
  <c r="AK19" i="36"/>
  <c r="AW19" i="36"/>
  <c r="U20" i="36"/>
  <c r="AG20" i="36"/>
  <c r="AS20" i="36"/>
  <c r="BE20" i="36"/>
  <c r="AC21" i="36"/>
  <c r="AO21" i="36"/>
  <c r="BA21" i="36"/>
  <c r="Y22" i="36"/>
  <c r="AK22" i="36"/>
  <c r="AW22" i="36"/>
  <c r="U23" i="36"/>
  <c r="AG23" i="36"/>
  <c r="AS23" i="36"/>
  <c r="BE23" i="36"/>
  <c r="AC24" i="36"/>
  <c r="AO24" i="36"/>
  <c r="BA24" i="36"/>
  <c r="Y25" i="36"/>
  <c r="AK25" i="36"/>
  <c r="AW25" i="36"/>
  <c r="U26" i="36"/>
  <c r="AG26" i="36"/>
  <c r="AS26" i="36"/>
  <c r="BE26" i="36"/>
  <c r="AC27" i="36"/>
  <c r="AO27" i="36"/>
  <c r="BA27" i="36"/>
  <c r="Y28" i="36"/>
  <c r="AK28" i="36"/>
  <c r="AW28" i="36"/>
  <c r="U29" i="36"/>
  <c r="AG29" i="36"/>
  <c r="AS29" i="36"/>
  <c r="BE29" i="36"/>
  <c r="AD33" i="36"/>
  <c r="V20" i="36"/>
  <c r="AP21" i="36"/>
  <c r="Z22" i="36"/>
  <c r="AX22" i="36"/>
  <c r="AH23" i="36"/>
  <c r="R24" i="36"/>
  <c r="AP24" i="36"/>
  <c r="Z25" i="36"/>
  <c r="AX25" i="36"/>
  <c r="AH26" i="36"/>
  <c r="R27" i="36"/>
  <c r="AP27" i="36"/>
  <c r="Z28" i="36"/>
  <c r="AX28" i="36"/>
  <c r="AH29" i="36"/>
  <c r="AA29" i="36"/>
  <c r="AB33" i="36"/>
  <c r="T35" i="36"/>
  <c r="X19" i="36"/>
  <c r="BD20" i="36"/>
  <c r="X22" i="36"/>
  <c r="AR23" i="36"/>
  <c r="T26" i="36"/>
  <c r="AZ27" i="36"/>
  <c r="R30" i="36"/>
  <c r="AD30" i="36"/>
  <c r="AP30" i="36"/>
  <c r="BB30" i="36"/>
  <c r="Z31" i="36"/>
  <c r="AL31" i="36"/>
  <c r="AX31" i="36"/>
  <c r="V32" i="36"/>
  <c r="AH32" i="36"/>
  <c r="AT32" i="36"/>
  <c r="R33" i="36"/>
  <c r="AP33" i="36"/>
  <c r="BB33" i="36"/>
  <c r="Z34" i="36"/>
  <c r="AL34" i="36"/>
  <c r="AX34" i="36"/>
  <c r="V35" i="36"/>
  <c r="AH35" i="36"/>
  <c r="AT35" i="36"/>
  <c r="R18" i="36"/>
  <c r="AD18" i="36"/>
  <c r="AP18" i="36"/>
  <c r="BB18" i="36"/>
  <c r="Z19" i="36"/>
  <c r="AL19" i="36"/>
  <c r="AX19" i="36"/>
  <c r="AH20" i="36"/>
  <c r="AT20" i="36"/>
  <c r="R21" i="36"/>
  <c r="AD21" i="36"/>
  <c r="BB21" i="36"/>
  <c r="AL22" i="36"/>
  <c r="V23" i="36"/>
  <c r="AT23" i="36"/>
  <c r="AD24" i="36"/>
  <c r="BB24" i="36"/>
  <c r="AL25" i="36"/>
  <c r="V26" i="36"/>
  <c r="AT26" i="36"/>
  <c r="AD27" i="36"/>
  <c r="BB27" i="36"/>
  <c r="AL28" i="36"/>
  <c r="V29" i="36"/>
  <c r="AT29" i="36"/>
  <c r="AY29" i="36"/>
  <c r="AV31" i="36"/>
  <c r="T20" i="36"/>
  <c r="X25" i="36"/>
  <c r="S30" i="36"/>
  <c r="AE30" i="36"/>
  <c r="AQ30" i="36"/>
  <c r="BC30" i="36"/>
  <c r="AA31" i="36"/>
  <c r="AM31" i="36"/>
  <c r="AY31" i="36"/>
  <c r="W32" i="36"/>
  <c r="AI32" i="36"/>
  <c r="AU32" i="36"/>
  <c r="S33" i="36"/>
  <c r="AE33" i="36"/>
  <c r="AQ33" i="36"/>
  <c r="BC33" i="36"/>
  <c r="AA34" i="36"/>
  <c r="AM34" i="36"/>
  <c r="AY34" i="36"/>
  <c r="W35" i="36"/>
  <c r="AI35" i="36"/>
  <c r="AU35" i="36"/>
  <c r="S18" i="36"/>
  <c r="AE18" i="36"/>
  <c r="AQ18" i="36"/>
  <c r="BC18" i="36"/>
  <c r="AA19" i="36"/>
  <c r="AM19" i="36"/>
  <c r="AY19" i="36"/>
  <c r="W20" i="36"/>
  <c r="AI20" i="36"/>
  <c r="AU20" i="36"/>
  <c r="S21" i="36"/>
  <c r="AE21" i="36"/>
  <c r="AQ21" i="36"/>
  <c r="BC21" i="36"/>
  <c r="AA22" i="36"/>
  <c r="AM22" i="36"/>
  <c r="AY22" i="36"/>
  <c r="W23" i="36"/>
  <c r="AI23" i="36"/>
  <c r="AU23" i="36"/>
  <c r="S24" i="36"/>
  <c r="AE24" i="36"/>
  <c r="AQ24" i="36"/>
  <c r="BC24" i="36"/>
  <c r="AA25" i="36"/>
  <c r="AM25" i="36"/>
  <c r="AY25" i="36"/>
  <c r="W26" i="36"/>
  <c r="AI26" i="36"/>
  <c r="AU26" i="36"/>
  <c r="S27" i="36"/>
  <c r="AE27" i="36"/>
  <c r="AQ27" i="36"/>
  <c r="BC27" i="36"/>
  <c r="AA28" i="36"/>
  <c r="AM28" i="36"/>
  <c r="AY28" i="36"/>
  <c r="W29" i="36"/>
  <c r="AI29" i="36"/>
  <c r="AU29" i="36"/>
  <c r="AF30" i="36"/>
  <c r="X35" i="36"/>
  <c r="AR18" i="36"/>
  <c r="AN19" i="36"/>
  <c r="X20" i="36"/>
  <c r="AV20" i="36"/>
  <c r="AF21" i="36"/>
  <c r="BD21" i="36"/>
  <c r="AB22" i="36"/>
  <c r="AZ22" i="36"/>
  <c r="X23" i="36"/>
  <c r="AV23" i="36"/>
  <c r="T24" i="36"/>
  <c r="AR24" i="36"/>
  <c r="AB25" i="36"/>
  <c r="AZ25" i="36"/>
  <c r="AJ26" i="36"/>
  <c r="T27" i="36"/>
  <c r="AR27" i="36"/>
  <c r="AB28" i="36"/>
  <c r="AZ28" i="36"/>
  <c r="AJ29" i="36"/>
  <c r="AV29" i="36"/>
  <c r="AN18" i="36"/>
  <c r="BD26" i="36"/>
  <c r="T30" i="36"/>
  <c r="AR30" i="36"/>
  <c r="BD30" i="36"/>
  <c r="AB31" i="36"/>
  <c r="AN31" i="36"/>
  <c r="AZ31" i="36"/>
  <c r="X32" i="36"/>
  <c r="AJ32" i="36"/>
  <c r="AV32" i="36"/>
  <c r="T33" i="36"/>
  <c r="AF33" i="36"/>
  <c r="AR33" i="36"/>
  <c r="BD33" i="36"/>
  <c r="AB34" i="36"/>
  <c r="AN34" i="36"/>
  <c r="AZ34" i="36"/>
  <c r="AJ35" i="36"/>
  <c r="AV35" i="36"/>
  <c r="T18" i="36"/>
  <c r="AF18" i="36"/>
  <c r="BD18" i="36"/>
  <c r="AB19" i="36"/>
  <c r="AZ19" i="36"/>
  <c r="AJ20" i="36"/>
  <c r="T21" i="36"/>
  <c r="AR21" i="36"/>
  <c r="AN22" i="36"/>
  <c r="AJ23" i="36"/>
  <c r="AF24" i="36"/>
  <c r="BD24" i="36"/>
  <c r="AN25" i="36"/>
  <c r="X26" i="36"/>
  <c r="AV26" i="36"/>
  <c r="AF27" i="36"/>
  <c r="BD27" i="36"/>
  <c r="AN28" i="36"/>
  <c r="X29" i="36"/>
  <c r="AZ33" i="36"/>
  <c r="AB24" i="36"/>
  <c r="U30" i="36"/>
  <c r="AG30" i="36"/>
  <c r="AS30" i="36"/>
  <c r="BE30" i="36"/>
  <c r="AC31" i="36"/>
  <c r="AO31" i="36"/>
  <c r="BA31" i="36"/>
  <c r="Y32" i="36"/>
  <c r="AK32" i="36"/>
  <c r="AW32" i="36"/>
  <c r="U33" i="36"/>
  <c r="AG33" i="36"/>
  <c r="AS33" i="36"/>
  <c r="BE33" i="36"/>
  <c r="AC34" i="36"/>
  <c r="AO34" i="36"/>
  <c r="BA34" i="36"/>
  <c r="Y35" i="36"/>
  <c r="AK35" i="36"/>
  <c r="AW35" i="36"/>
  <c r="U18" i="36"/>
  <c r="AG18" i="36"/>
  <c r="AS18" i="36"/>
  <c r="BE18" i="36"/>
  <c r="AC19" i="36"/>
  <c r="AO19" i="36"/>
  <c r="BA19" i="36"/>
  <c r="Y20" i="36"/>
  <c r="AK20" i="36"/>
  <c r="AW20" i="36"/>
  <c r="U21" i="36"/>
  <c r="AG21" i="36"/>
  <c r="AS21" i="36"/>
  <c r="BE21" i="36"/>
  <c r="AC22" i="36"/>
  <c r="AO22" i="36"/>
  <c r="BA22" i="36"/>
  <c r="Y23" i="36"/>
  <c r="AK23" i="36"/>
  <c r="AW23" i="36"/>
  <c r="U24" i="36"/>
  <c r="AG24" i="36"/>
  <c r="AS24" i="36"/>
  <c r="BE24" i="36"/>
  <c r="AC25" i="36"/>
  <c r="AO25" i="36"/>
  <c r="BA25" i="36"/>
  <c r="Y26" i="36"/>
  <c r="AK26" i="36"/>
  <c r="AW26" i="36"/>
  <c r="U27" i="36"/>
  <c r="AG27" i="36"/>
  <c r="AS27" i="36"/>
  <c r="BE27" i="36"/>
  <c r="AC28" i="36"/>
  <c r="AO28" i="36"/>
  <c r="BA28" i="36"/>
  <c r="Y29" i="36"/>
  <c r="AK29" i="36"/>
  <c r="AW29" i="36"/>
  <c r="BB34" i="36"/>
  <c r="R22" i="36"/>
  <c r="AL23" i="36"/>
  <c r="V24" i="36"/>
  <c r="AT24" i="36"/>
  <c r="AD25" i="36"/>
  <c r="BB25" i="36"/>
  <c r="AL26" i="36"/>
  <c r="V27" i="36"/>
  <c r="AT27" i="36"/>
  <c r="AD28" i="36"/>
  <c r="BB28" i="36"/>
  <c r="AL29" i="36"/>
  <c r="W24" i="36"/>
  <c r="S28" i="36"/>
  <c r="AN30" i="36"/>
  <c r="AB18" i="36"/>
  <c r="T23" i="36"/>
  <c r="AB27" i="36"/>
  <c r="V30" i="36"/>
  <c r="AH30" i="36"/>
  <c r="AT30" i="36"/>
  <c r="R31" i="36"/>
  <c r="AD31" i="36"/>
  <c r="AP31" i="36"/>
  <c r="BB31" i="36"/>
  <c r="Z32" i="36"/>
  <c r="AL32" i="36"/>
  <c r="AX32" i="36"/>
  <c r="V33" i="36"/>
  <c r="AH33" i="36"/>
  <c r="AT33" i="36"/>
  <c r="R34" i="36"/>
  <c r="AD34" i="36"/>
  <c r="AP34" i="36"/>
  <c r="Z35" i="36"/>
  <c r="AL35" i="36"/>
  <c r="AX35" i="36"/>
  <c r="V18" i="36"/>
  <c r="AH18" i="36"/>
  <c r="AT18" i="36"/>
  <c r="R19" i="36"/>
  <c r="AD19" i="36"/>
  <c r="AP19" i="36"/>
  <c r="BB19" i="36"/>
  <c r="Z20" i="36"/>
  <c r="AL20" i="36"/>
  <c r="AX20" i="36"/>
  <c r="V21" i="36"/>
  <c r="AH21" i="36"/>
  <c r="AT21" i="36"/>
  <c r="AD22" i="36"/>
  <c r="AP22" i="36"/>
  <c r="BB22" i="36"/>
  <c r="Z23" i="36"/>
  <c r="AX23" i="36"/>
  <c r="AH24" i="36"/>
  <c r="R25" i="36"/>
  <c r="AP25" i="36"/>
  <c r="Z26" i="36"/>
  <c r="AX26" i="36"/>
  <c r="AH27" i="36"/>
  <c r="R28" i="36"/>
  <c r="AP28" i="36"/>
  <c r="Z29" i="36"/>
  <c r="AX29" i="36"/>
  <c r="S25" i="36"/>
  <c r="AQ28" i="36"/>
  <c r="AZ30" i="36"/>
  <c r="AR35" i="36"/>
  <c r="AZ21" i="36"/>
  <c r="AF26" i="36"/>
  <c r="W30" i="36"/>
  <c r="AI30" i="36"/>
  <c r="AU30" i="36"/>
  <c r="S31" i="36"/>
  <c r="AE31" i="36"/>
  <c r="AQ31" i="36"/>
  <c r="BC31" i="36"/>
  <c r="AA32" i="36"/>
  <c r="AM32" i="36"/>
  <c r="AY32" i="36"/>
  <c r="W33" i="36"/>
  <c r="AI33" i="36"/>
  <c r="AU33" i="36"/>
  <c r="S34" i="36"/>
  <c r="AE34" i="36"/>
  <c r="AQ34" i="36"/>
  <c r="BC34" i="36"/>
  <c r="AA35" i="36"/>
  <c r="AM35" i="36"/>
  <c r="AY35" i="36"/>
  <c r="W18" i="36"/>
  <c r="AI18" i="36"/>
  <c r="AU18" i="36"/>
  <c r="S19" i="36"/>
  <c r="AE19" i="36"/>
  <c r="AQ19" i="36"/>
  <c r="BC19" i="36"/>
  <c r="AA20" i="36"/>
  <c r="AM20" i="36"/>
  <c r="AY20" i="36"/>
  <c r="W21" i="36"/>
  <c r="AI21" i="36"/>
  <c r="AU21" i="36"/>
  <c r="S22" i="36"/>
  <c r="AE22" i="36"/>
  <c r="AQ22" i="36"/>
  <c r="BC22" i="36"/>
  <c r="AA23" i="36"/>
  <c r="AM23" i="36"/>
  <c r="AY23" i="36"/>
  <c r="AI24" i="36"/>
  <c r="AU24" i="36"/>
  <c r="AE25" i="36"/>
  <c r="AQ25" i="36"/>
  <c r="BC25" i="36"/>
  <c r="AA26" i="36"/>
  <c r="AM26" i="36"/>
  <c r="AY26" i="36"/>
  <c r="W27" i="36"/>
  <c r="AI27" i="36"/>
  <c r="AU27" i="36"/>
  <c r="AE28" i="36"/>
  <c r="BC28" i="36"/>
  <c r="AM29" i="36"/>
  <c r="X31" i="36"/>
  <c r="AJ34" i="36"/>
  <c r="AF20" i="36"/>
  <c r="AN24" i="36"/>
  <c r="AV28" i="36"/>
  <c r="X30" i="36"/>
  <c r="AJ30" i="36"/>
  <c r="AV30" i="36"/>
  <c r="T31" i="36"/>
  <c r="AF31" i="36"/>
  <c r="AR31" i="36"/>
  <c r="BD31" i="36"/>
  <c r="AB32" i="36"/>
  <c r="AN32" i="36"/>
  <c r="AZ32" i="36"/>
  <c r="X33" i="36"/>
  <c r="AJ33" i="36"/>
  <c r="AV33" i="36"/>
  <c r="T34" i="36"/>
  <c r="AF34" i="36"/>
  <c r="AR34" i="36"/>
  <c r="BD34" i="36"/>
  <c r="AB35" i="36"/>
  <c r="AN35" i="36"/>
  <c r="AZ35" i="36"/>
  <c r="X18" i="36"/>
  <c r="AJ18" i="36"/>
  <c r="AV18" i="36"/>
  <c r="T19" i="36"/>
  <c r="AF19" i="36"/>
  <c r="AR19" i="36"/>
  <c r="BD19" i="36"/>
  <c r="AB20" i="36"/>
  <c r="AN20" i="36"/>
  <c r="AZ20" i="36"/>
  <c r="X21" i="36"/>
  <c r="AJ21" i="36"/>
  <c r="AV21" i="36"/>
  <c r="T22" i="36"/>
  <c r="AF22" i="36"/>
  <c r="AR22" i="36"/>
  <c r="BD22" i="36"/>
  <c r="AB23" i="36"/>
  <c r="AN23" i="36"/>
  <c r="AZ23" i="36"/>
  <c r="X24" i="36"/>
  <c r="AJ24" i="36"/>
  <c r="AV24" i="36"/>
  <c r="T25" i="36"/>
  <c r="AF25" i="36"/>
  <c r="AR25" i="36"/>
  <c r="BD25" i="36"/>
  <c r="AB26" i="36"/>
  <c r="AN26" i="36"/>
  <c r="AZ26" i="36"/>
  <c r="X27" i="36"/>
  <c r="AJ27" i="36"/>
  <c r="AV27" i="36"/>
  <c r="T28" i="36"/>
  <c r="AF28" i="36"/>
  <c r="AR28" i="36"/>
  <c r="BD28" i="36"/>
  <c r="AB29" i="36"/>
  <c r="AN29" i="36"/>
  <c r="AZ29" i="36"/>
  <c r="T32" i="36"/>
  <c r="AF35" i="36"/>
  <c r="AB21" i="36"/>
  <c r="AZ24" i="36"/>
  <c r="AJ28" i="36"/>
  <c r="Y30" i="36"/>
  <c r="AK30" i="36"/>
  <c r="AW30" i="36"/>
  <c r="U31" i="36"/>
  <c r="AG31" i="36"/>
  <c r="AS31" i="36"/>
  <c r="BE31" i="36"/>
  <c r="AC32" i="36"/>
  <c r="AO32" i="36"/>
  <c r="BA32" i="36"/>
  <c r="Y33" i="36"/>
  <c r="AK33" i="36"/>
  <c r="AW33" i="36"/>
  <c r="U34" i="36"/>
  <c r="AG34" i="36"/>
  <c r="AS34" i="36"/>
  <c r="BE34" i="36"/>
  <c r="AC35" i="36"/>
  <c r="AO35" i="36"/>
  <c r="BA35" i="36"/>
  <c r="Y18" i="36"/>
  <c r="AK18" i="36"/>
  <c r="AW18" i="36"/>
  <c r="U19" i="36"/>
  <c r="AG19" i="36"/>
  <c r="AS19" i="36"/>
  <c r="BE19" i="36"/>
  <c r="AC20" i="36"/>
  <c r="AO20" i="36"/>
  <c r="BA20" i="36"/>
  <c r="Y21" i="36"/>
  <c r="AK21" i="36"/>
  <c r="AW21" i="36"/>
  <c r="U22" i="36"/>
  <c r="AG22" i="36"/>
  <c r="AS22" i="36"/>
  <c r="BE22" i="36"/>
  <c r="AC23" i="36"/>
  <c r="AO23" i="36"/>
  <c r="BA23" i="36"/>
  <c r="Y24" i="36"/>
  <c r="AK24" i="36"/>
  <c r="AW24" i="36"/>
  <c r="U25" i="36"/>
  <c r="AG25" i="36"/>
  <c r="AS25" i="36"/>
  <c r="BE25" i="36"/>
  <c r="AC26" i="36"/>
  <c r="AO26" i="36"/>
  <c r="BA26" i="36"/>
  <c r="Y27" i="36"/>
  <c r="AK27" i="36"/>
  <c r="AW27" i="36"/>
  <c r="U28" i="36"/>
  <c r="AG28" i="36"/>
  <c r="AS28" i="36"/>
  <c r="BE28" i="36"/>
  <c r="AC29" i="36"/>
  <c r="AO29" i="36"/>
  <c r="BA29" i="36"/>
  <c r="AB30" i="36"/>
  <c r="AJ31" i="36"/>
  <c r="AR32" i="36"/>
  <c r="AN33" i="36"/>
  <c r="X34" i="36"/>
  <c r="BD35" i="36"/>
  <c r="AV19" i="36"/>
  <c r="AN21" i="36"/>
  <c r="AF23" i="36"/>
  <c r="AJ25" i="36"/>
  <c r="AN27" i="36"/>
  <c r="BD29" i="36"/>
  <c r="Z30" i="36"/>
  <c r="AL30" i="36"/>
  <c r="AX30" i="36"/>
  <c r="V31" i="36"/>
  <c r="AH31" i="36"/>
  <c r="AT31" i="36"/>
  <c r="R32" i="36"/>
  <c r="AD32" i="36"/>
  <c r="AP32" i="36"/>
  <c r="BB32" i="36"/>
  <c r="Z33" i="36"/>
  <c r="AL33" i="36"/>
  <c r="AX33" i="36"/>
  <c r="V34" i="36"/>
  <c r="AH34" i="36"/>
  <c r="AT34" i="36"/>
  <c r="R35" i="36"/>
  <c r="AD35" i="36"/>
  <c r="AP35" i="36"/>
  <c r="BB35" i="36"/>
  <c r="Z18" i="36"/>
  <c r="AL18" i="36"/>
  <c r="AX18" i="36"/>
  <c r="V19" i="36"/>
  <c r="AH19" i="36"/>
  <c r="AT19" i="36"/>
  <c r="R20" i="36"/>
  <c r="AD20" i="36"/>
  <c r="AP20" i="36"/>
  <c r="BB20" i="36"/>
  <c r="Z21" i="36"/>
  <c r="AL21" i="36"/>
  <c r="AX21" i="36"/>
  <c r="V22" i="36"/>
  <c r="AH22" i="36"/>
  <c r="AT22" i="36"/>
  <c r="R23" i="36"/>
  <c r="AD23" i="36"/>
  <c r="AP23" i="36"/>
  <c r="BB23" i="36"/>
  <c r="Z24" i="36"/>
  <c r="AL24" i="36"/>
  <c r="AX24" i="36"/>
  <c r="V25" i="36"/>
  <c r="AH25" i="36"/>
  <c r="AT25" i="36"/>
  <c r="R26" i="36"/>
  <c r="AD26" i="36"/>
  <c r="AP26" i="36"/>
  <c r="BB26" i="36"/>
  <c r="Z27" i="36"/>
  <c r="AL27" i="36"/>
  <c r="AX27" i="36"/>
  <c r="V28" i="36"/>
  <c r="AH28" i="36"/>
  <c r="AT28" i="36"/>
  <c r="R29" i="36"/>
  <c r="AD29" i="36"/>
  <c r="AP29" i="36"/>
  <c r="BB29" i="36"/>
  <c r="AF32" i="36"/>
  <c r="AV34" i="36"/>
  <c r="AJ19" i="36"/>
  <c r="AR20" i="36"/>
  <c r="AJ22" i="36"/>
  <c r="BD23" i="36"/>
  <c r="AV25" i="36"/>
  <c r="X28" i="36"/>
  <c r="AR29" i="36"/>
  <c r="AA30" i="36"/>
  <c r="AM30" i="36"/>
  <c r="AY30" i="36"/>
  <c r="W31" i="36"/>
  <c r="AI31" i="36"/>
  <c r="AU31" i="36"/>
  <c r="S32" i="36"/>
  <c r="AE32" i="36"/>
  <c r="AQ32" i="36"/>
  <c r="BC32" i="36"/>
  <c r="AA33" i="36"/>
  <c r="AM33" i="36"/>
  <c r="AY33" i="36"/>
  <c r="W34" i="36"/>
  <c r="AI34" i="36"/>
  <c r="AU34" i="36"/>
  <c r="S35" i="36"/>
  <c r="AE35" i="36"/>
  <c r="AQ35" i="36"/>
  <c r="BC35" i="36"/>
  <c r="AA18" i="36"/>
  <c r="AM18" i="36"/>
  <c r="AY18" i="36"/>
  <c r="W19" i="36"/>
  <c r="AI19" i="36"/>
  <c r="AU19" i="36"/>
  <c r="S20" i="36"/>
  <c r="AE20" i="36"/>
  <c r="AQ20" i="36"/>
  <c r="BC20" i="36"/>
  <c r="AA21" i="36"/>
  <c r="AM21" i="36"/>
  <c r="AY21" i="36"/>
  <c r="W22" i="36"/>
  <c r="AI22" i="36"/>
  <c r="AU22" i="36"/>
  <c r="S23" i="36"/>
  <c r="AE23" i="36"/>
  <c r="AQ23" i="36"/>
  <c r="BC23" i="36"/>
  <c r="AA24" i="36"/>
  <c r="AM24" i="36"/>
  <c r="AY24" i="36"/>
  <c r="W25" i="36"/>
  <c r="AI25" i="36"/>
  <c r="AU25" i="36"/>
  <c r="S26" i="36"/>
  <c r="AE26" i="36"/>
  <c r="AQ26" i="36"/>
  <c r="BC26" i="36"/>
  <c r="AA27" i="36"/>
  <c r="AM27" i="36"/>
  <c r="AY27" i="36"/>
  <c r="W28" i="36"/>
  <c r="AI28" i="36"/>
  <c r="AU28" i="36"/>
  <c r="S29" i="36"/>
  <c r="AE29" i="36"/>
  <c r="AQ29" i="36"/>
  <c r="BC29" i="36"/>
  <c r="BD32" i="36"/>
  <c r="AZ18" i="36"/>
  <c r="AV22" i="36"/>
  <c r="AR26" i="36"/>
  <c r="AF29" i="36"/>
  <c r="T29" i="36"/>
  <c r="AO42" i="33"/>
  <c r="Y7" i="33"/>
  <c r="AK7" i="33"/>
  <c r="AW7" i="33"/>
  <c r="AB8" i="33"/>
  <c r="AN8" i="33"/>
  <c r="AZ8" i="33"/>
  <c r="T9" i="33"/>
  <c r="AF9" i="33"/>
  <c r="AR9" i="33"/>
  <c r="BD9" i="33"/>
  <c r="AU18" i="33"/>
  <c r="AI18" i="33"/>
  <c r="W18" i="33"/>
  <c r="V18" i="33"/>
  <c r="S8" i="33"/>
  <c r="W9" i="33"/>
  <c r="Z7" i="33"/>
  <c r="AL7" i="33"/>
  <c r="AX7" i="33"/>
  <c r="AC8" i="33"/>
  <c r="AO8" i="33"/>
  <c r="BA8" i="33"/>
  <c r="U9" i="33"/>
  <c r="AG9" i="33"/>
  <c r="AS9" i="33"/>
  <c r="BE9" i="33"/>
  <c r="AT18" i="33"/>
  <c r="AH18" i="33"/>
  <c r="AZ7" i="33"/>
  <c r="AA7" i="33"/>
  <c r="AM7" i="33"/>
  <c r="AY7" i="33"/>
  <c r="R8" i="33"/>
  <c r="AD8" i="33"/>
  <c r="AP8" i="33"/>
  <c r="BB8" i="33"/>
  <c r="V9" i="33"/>
  <c r="AH9" i="33"/>
  <c r="AT9" i="33"/>
  <c r="BE18" i="33"/>
  <c r="AS18" i="33"/>
  <c r="AG18" i="33"/>
  <c r="U18" i="33"/>
  <c r="AN7" i="33"/>
  <c r="AI9" i="33"/>
  <c r="AB7" i="33"/>
  <c r="AC7" i="33"/>
  <c r="AO7" i="33"/>
  <c r="BA7" i="33"/>
  <c r="T8" i="33"/>
  <c r="AF8" i="33"/>
  <c r="AR8" i="33"/>
  <c r="BD8" i="33"/>
  <c r="X9" i="33"/>
  <c r="AJ9" i="33"/>
  <c r="AV9" i="33"/>
  <c r="BC18" i="33"/>
  <c r="AQ18" i="33"/>
  <c r="AE18" i="33"/>
  <c r="S18" i="33"/>
  <c r="R7" i="33"/>
  <c r="AD7" i="33"/>
  <c r="AP7" i="33"/>
  <c r="BB7" i="33"/>
  <c r="U8" i="33"/>
  <c r="AG8" i="33"/>
  <c r="AS8" i="33"/>
  <c r="BE8" i="33"/>
  <c r="Y9" i="33"/>
  <c r="AK9" i="33"/>
  <c r="AW9" i="33"/>
  <c r="BB18" i="33"/>
  <c r="AP18" i="33"/>
  <c r="AD18" i="33"/>
  <c r="R18" i="33"/>
  <c r="AA18" i="33"/>
  <c r="BC9" i="33"/>
  <c r="AQ8" i="33"/>
  <c r="S7" i="33"/>
  <c r="AE7" i="33"/>
  <c r="AQ7" i="33"/>
  <c r="BC7" i="33"/>
  <c r="V8" i="33"/>
  <c r="AH8" i="33"/>
  <c r="AT8" i="33"/>
  <c r="Z9" i="33"/>
  <c r="AL9" i="33"/>
  <c r="AX9" i="33"/>
  <c r="BA18" i="33"/>
  <c r="AO18" i="33"/>
  <c r="AC18" i="33"/>
  <c r="AB18" i="33"/>
  <c r="AX18" i="33"/>
  <c r="AV18" i="33"/>
  <c r="BD18" i="33"/>
  <c r="T7" i="33"/>
  <c r="AF7" i="33"/>
  <c r="AR7" i="33"/>
  <c r="BD7" i="33"/>
  <c r="W8" i="33"/>
  <c r="AI8" i="33"/>
  <c r="AU8" i="33"/>
  <c r="AA9" i="33"/>
  <c r="AM9" i="33"/>
  <c r="AY9" i="33"/>
  <c r="AZ18" i="33"/>
  <c r="AN18" i="33"/>
  <c r="Z18" i="33"/>
  <c r="S9" i="33"/>
  <c r="AJ18" i="33"/>
  <c r="AE8" i="33"/>
  <c r="U7" i="33"/>
  <c r="AG7" i="33"/>
  <c r="AS7" i="33"/>
  <c r="BE7" i="33"/>
  <c r="X8" i="33"/>
  <c r="AJ8" i="33"/>
  <c r="AV8" i="33"/>
  <c r="AB9" i="33"/>
  <c r="AN9" i="33"/>
  <c r="AZ9" i="33"/>
  <c r="AY18" i="33"/>
  <c r="AM18" i="33"/>
  <c r="AU9" i="33"/>
  <c r="AF18" i="33"/>
  <c r="V7" i="33"/>
  <c r="AH7" i="33"/>
  <c r="AT7" i="33"/>
  <c r="Y8" i="33"/>
  <c r="AK8" i="33"/>
  <c r="AW8" i="33"/>
  <c r="AC9" i="33"/>
  <c r="AO9" i="33"/>
  <c r="BA9" i="33"/>
  <c r="AL18" i="33"/>
  <c r="AE9" i="33"/>
  <c r="BC8" i="33"/>
  <c r="T18" i="33"/>
  <c r="W7" i="33"/>
  <c r="AI7" i="33"/>
  <c r="AU7" i="33"/>
  <c r="Z8" i="33"/>
  <c r="AL8" i="33"/>
  <c r="AX8" i="33"/>
  <c r="R9" i="33"/>
  <c r="AD9" i="33"/>
  <c r="AP9" i="33"/>
  <c r="BB9" i="33"/>
  <c r="AW18" i="33"/>
  <c r="AK18" i="33"/>
  <c r="Y18" i="33"/>
  <c r="X18" i="33"/>
  <c r="AR18" i="33"/>
  <c r="X7" i="33"/>
  <c r="AJ7" i="33"/>
  <c r="AV7" i="33"/>
  <c r="AA8" i="33"/>
  <c r="AM8" i="33"/>
  <c r="AY8" i="33"/>
  <c r="AQ9" i="33"/>
  <c r="W15" i="28"/>
  <c r="BC15" i="28"/>
  <c r="X11" i="28"/>
  <c r="BD7" i="28"/>
  <c r="AD11" i="28"/>
  <c r="BE7" i="28"/>
  <c r="V7" i="28"/>
  <c r="AR7" i="28"/>
  <c r="AN13" i="28"/>
  <c r="BB8" i="28"/>
  <c r="AQ10" i="28"/>
  <c r="AX12" i="28"/>
  <c r="BA12" i="28"/>
  <c r="BG19" i="33"/>
  <c r="Q19" i="33" s="1"/>
  <c r="BG22" i="33"/>
  <c r="Q22" i="33" s="1"/>
  <c r="BG23" i="33"/>
  <c r="Q23" i="33" s="1"/>
  <c r="BG21" i="33"/>
  <c r="Q21" i="33" s="1"/>
  <c r="BG20" i="33"/>
  <c r="Q20" i="33" s="1"/>
  <c r="BJ23" i="27"/>
  <c r="R23" i="27" s="1"/>
  <c r="BM24" i="27"/>
  <c r="S24" i="27" s="1"/>
  <c r="BM23" i="27"/>
  <c r="S23" i="27" s="1"/>
  <c r="BJ24" i="27"/>
  <c r="R24" i="27" s="1"/>
  <c r="BG24" i="27"/>
  <c r="Q24" i="27" s="1"/>
  <c r="BG23" i="27"/>
  <c r="Q23" i="27" s="1"/>
  <c r="BE50" i="26"/>
  <c r="R12" i="26"/>
  <c r="BG39" i="36"/>
  <c r="Q39" i="36" s="1"/>
  <c r="BG41" i="36"/>
  <c r="BG35" i="36"/>
  <c r="Q35" i="36" s="1"/>
  <c r="BG25" i="36"/>
  <c r="Q25" i="36" s="1"/>
  <c r="BG37" i="36"/>
  <c r="Q37" i="36" s="1"/>
  <c r="BG43" i="36"/>
  <c r="Q43" i="36" s="1"/>
  <c r="BG18" i="33"/>
  <c r="Q18" i="33" s="1"/>
  <c r="BG9" i="33"/>
  <c r="Q9" i="33" s="1"/>
  <c r="BG8" i="33"/>
  <c r="Q8" i="33" s="1"/>
  <c r="BG7" i="33"/>
  <c r="Q7" i="33" s="1"/>
  <c r="BG40" i="36"/>
  <c r="Q40" i="36" s="1"/>
  <c r="BG38" i="36"/>
  <c r="Q38" i="36" s="1"/>
  <c r="BG36" i="36"/>
  <c r="Q36" i="36" s="1"/>
  <c r="AI11" i="25"/>
  <c r="AI15" i="25"/>
  <c r="AI13" i="25"/>
  <c r="AI14" i="25"/>
  <c r="BG24" i="25"/>
  <c r="Q24" i="25" s="1"/>
  <c r="AI19" i="25"/>
  <c r="AI25" i="25"/>
  <c r="AI17" i="25"/>
  <c r="AI20" i="25"/>
  <c r="AI16" i="25"/>
  <c r="AI12" i="25"/>
  <c r="AI24" i="25"/>
  <c r="AI23" i="25"/>
  <c r="AS17" i="25"/>
  <c r="BE17" i="25"/>
  <c r="AT17" i="25"/>
  <c r="AV17" i="25"/>
  <c r="AK17" i="25"/>
  <c r="AL17" i="25"/>
  <c r="AY17" i="25"/>
  <c r="AZ17" i="25"/>
  <c r="BA17" i="25"/>
  <c r="BB17" i="25"/>
  <c r="BC17" i="25"/>
  <c r="AR17" i="25"/>
  <c r="AU17" i="25"/>
  <c r="AJ17" i="25"/>
  <c r="AW17" i="25"/>
  <c r="AX17" i="25"/>
  <c r="AM17" i="25"/>
  <c r="AN17" i="25"/>
  <c r="AO17" i="25"/>
  <c r="AP17" i="25"/>
  <c r="AQ17" i="25"/>
  <c r="BD17" i="25"/>
  <c r="H19" i="32"/>
  <c r="J19" i="32"/>
  <c r="K19" i="32"/>
  <c r="L19" i="32"/>
  <c r="O19" i="32"/>
  <c r="M19" i="32"/>
  <c r="N19" i="32"/>
  <c r="I19" i="32"/>
  <c r="BF12" i="32"/>
  <c r="P12" i="32" s="1"/>
  <c r="BF13" i="32"/>
  <c r="P13" i="32" s="1"/>
  <c r="BF18" i="32"/>
  <c r="P18" i="32" s="1"/>
  <c r="BF17" i="32"/>
  <c r="P17" i="32" s="1"/>
  <c r="BF7" i="29"/>
  <c r="P7" i="29" s="1"/>
  <c r="BF8" i="29"/>
  <c r="P8" i="29" s="1"/>
  <c r="BG32" i="35"/>
  <c r="Q32" i="35" s="1"/>
  <c r="BG27" i="35"/>
  <c r="Q27" i="35" s="1"/>
  <c r="BG27" i="36"/>
  <c r="Q27" i="36" s="1"/>
  <c r="BG29" i="36"/>
  <c r="Q29" i="36" s="1"/>
  <c r="BG22" i="25"/>
  <c r="Q22" i="25" s="1"/>
  <c r="BG23" i="25"/>
  <c r="Q23" i="25" s="1"/>
  <c r="BG20" i="25"/>
  <c r="Q20" i="25" s="1"/>
  <c r="BG21" i="25"/>
  <c r="Q21" i="25" s="1"/>
  <c r="AH20" i="25"/>
  <c r="AG20" i="25"/>
  <c r="AF20" i="25"/>
  <c r="AE20" i="25"/>
  <c r="AD20" i="25"/>
  <c r="AC20" i="25"/>
  <c r="AB20" i="25"/>
  <c r="AA20" i="25"/>
  <c r="Z20" i="25"/>
  <c r="CE20" i="25"/>
  <c r="Y20" i="25" s="1"/>
  <c r="CB20" i="25"/>
  <c r="X20" i="25" s="1"/>
  <c r="BY20" i="25"/>
  <c r="W20" i="25" s="1"/>
  <c r="BV20" i="25"/>
  <c r="V20" i="25" s="1"/>
  <c r="BS20" i="25"/>
  <c r="U20" i="25" s="1"/>
  <c r="BP20" i="25"/>
  <c r="T20" i="25" s="1"/>
  <c r="BM20" i="25"/>
  <c r="S20" i="25" s="1"/>
  <c r="BJ20" i="25"/>
  <c r="R20" i="25" s="1"/>
  <c r="BG30" i="34"/>
  <c r="BP7" i="27"/>
  <c r="T7" i="27" s="1"/>
  <c r="BM7" i="27"/>
  <c r="S7" i="27" s="1"/>
  <c r="BM9" i="27"/>
  <c r="S9" i="27" s="1"/>
  <c r="BP8" i="27"/>
  <c r="T8" i="27" s="1"/>
  <c r="BJ7" i="27"/>
  <c r="R7" i="27" s="1"/>
  <c r="BP9" i="27"/>
  <c r="T9" i="27" s="1"/>
  <c r="BM8" i="27"/>
  <c r="S8" i="27" s="1"/>
  <c r="BP10" i="27"/>
  <c r="T10" i="27" s="1"/>
  <c r="BP11" i="27"/>
  <c r="T11" i="27" s="1"/>
  <c r="BP17" i="27"/>
  <c r="T17" i="27" s="1"/>
  <c r="BP15" i="27"/>
  <c r="T15" i="27" s="1"/>
  <c r="BP14" i="27"/>
  <c r="T14" i="27" s="1"/>
  <c r="BP21" i="27"/>
  <c r="T21" i="27" s="1"/>
  <c r="BP19" i="27"/>
  <c r="T19" i="27" s="1"/>
  <c r="BP20" i="27"/>
  <c r="T20" i="27" s="1"/>
  <c r="BP18" i="27"/>
  <c r="T18" i="27" s="1"/>
  <c r="BP13" i="27"/>
  <c r="T13" i="27" s="1"/>
  <c r="BP12" i="27"/>
  <c r="T12" i="27" s="1"/>
  <c r="BP16" i="27"/>
  <c r="T16" i="27" s="1"/>
  <c r="BJ9" i="27"/>
  <c r="R9" i="27" s="1"/>
  <c r="BM17" i="27"/>
  <c r="S17" i="27" s="1"/>
  <c r="BM11" i="27"/>
  <c r="S11" i="27" s="1"/>
  <c r="BM12" i="27"/>
  <c r="S12" i="27" s="1"/>
  <c r="BM21" i="27"/>
  <c r="S21" i="27" s="1"/>
  <c r="BM10" i="27"/>
  <c r="S10" i="27" s="1"/>
  <c r="BM19" i="27"/>
  <c r="S19" i="27" s="1"/>
  <c r="BM18" i="27"/>
  <c r="S18" i="27" s="1"/>
  <c r="BM16" i="27"/>
  <c r="S16" i="27" s="1"/>
  <c r="BM15" i="27"/>
  <c r="S15" i="27" s="1"/>
  <c r="BM20" i="27"/>
  <c r="S20" i="27" s="1"/>
  <c r="BM14" i="27"/>
  <c r="S14" i="27" s="1"/>
  <c r="BM13" i="27"/>
  <c r="S13" i="27" s="1"/>
  <c r="BJ20" i="27"/>
  <c r="R20" i="27" s="1"/>
  <c r="BJ21" i="27"/>
  <c r="R21" i="27" s="1"/>
  <c r="BJ18" i="27"/>
  <c r="R18" i="27" s="1"/>
  <c r="BJ19" i="27"/>
  <c r="R19" i="27" s="1"/>
  <c r="BJ16" i="27"/>
  <c r="R16" i="27" s="1"/>
  <c r="BJ17" i="27"/>
  <c r="R17" i="27" s="1"/>
  <c r="BJ14" i="27"/>
  <c r="R14" i="27" s="1"/>
  <c r="BJ15" i="27"/>
  <c r="R15" i="27" s="1"/>
  <c r="BJ12" i="27"/>
  <c r="R12" i="27" s="1"/>
  <c r="BJ13" i="27"/>
  <c r="R13" i="27" s="1"/>
  <c r="BJ10" i="27"/>
  <c r="R10" i="27" s="1"/>
  <c r="BJ11" i="27"/>
  <c r="R11" i="27" s="1"/>
  <c r="BJ8" i="27"/>
  <c r="R8" i="27" s="1"/>
  <c r="AC36" i="27"/>
  <c r="AC10" i="27"/>
  <c r="AO10" i="27"/>
  <c r="BA10" i="27"/>
  <c r="Y11" i="27"/>
  <c r="AK11" i="27"/>
  <c r="AW11" i="27"/>
  <c r="U12" i="27"/>
  <c r="AG12" i="27"/>
  <c r="AS12" i="27"/>
  <c r="BE12" i="27"/>
  <c r="AC13" i="27"/>
  <c r="AO13" i="27"/>
  <c r="BA13" i="27"/>
  <c r="Y14" i="27"/>
  <c r="AK14" i="27"/>
  <c r="AW14" i="27"/>
  <c r="U15" i="27"/>
  <c r="AG15" i="27"/>
  <c r="AS15" i="27"/>
  <c r="BE15" i="27"/>
  <c r="AC16" i="27"/>
  <c r="AO16" i="27"/>
  <c r="BA16" i="27"/>
  <c r="Y17" i="27"/>
  <c r="AK17" i="27"/>
  <c r="AW17" i="27"/>
  <c r="U18" i="27"/>
  <c r="AG18" i="27"/>
  <c r="AS18" i="27"/>
  <c r="BE18" i="27"/>
  <c r="AC19" i="27"/>
  <c r="AO19" i="27"/>
  <c r="BA19" i="27"/>
  <c r="Y20" i="27"/>
  <c r="AK20" i="27"/>
  <c r="AW20" i="27"/>
  <c r="U21" i="27"/>
  <c r="AG21" i="27"/>
  <c r="AS21" i="27"/>
  <c r="BE21" i="27"/>
  <c r="AA28" i="27"/>
  <c r="AM28" i="27"/>
  <c r="AY28" i="27"/>
  <c r="AC36" i="35"/>
  <c r="AO36" i="35"/>
  <c r="BA36" i="35"/>
  <c r="AD10" i="27"/>
  <c r="AP10" i="27"/>
  <c r="BB10" i="27"/>
  <c r="Z11" i="27"/>
  <c r="AL11" i="27"/>
  <c r="AX11" i="27"/>
  <c r="V12" i="27"/>
  <c r="AH12" i="27"/>
  <c r="AT12" i="27"/>
  <c r="AD13" i="27"/>
  <c r="AP13" i="27"/>
  <c r="BB13" i="27"/>
  <c r="Z14" i="27"/>
  <c r="AL14" i="27"/>
  <c r="AX14" i="27"/>
  <c r="V15" i="27"/>
  <c r="AH15" i="27"/>
  <c r="AT15" i="27"/>
  <c r="AD16" i="27"/>
  <c r="AP16" i="27"/>
  <c r="BB16" i="27"/>
  <c r="Z17" i="27"/>
  <c r="AL17" i="27"/>
  <c r="AX17" i="27"/>
  <c r="V18" i="27"/>
  <c r="AH18" i="27"/>
  <c r="AT18" i="27"/>
  <c r="AD19" i="27"/>
  <c r="AP19" i="27"/>
  <c r="BB19" i="27"/>
  <c r="Z20" i="27"/>
  <c r="AL20" i="27"/>
  <c r="AX20" i="27"/>
  <c r="V21" i="27"/>
  <c r="AH21" i="27"/>
  <c r="AT21" i="27"/>
  <c r="AB28" i="27"/>
  <c r="AN28" i="27"/>
  <c r="AZ28" i="27"/>
  <c r="R36" i="35"/>
  <c r="AD36" i="35"/>
  <c r="AP36" i="35"/>
  <c r="BB36" i="35"/>
  <c r="AE10" i="27"/>
  <c r="AQ10" i="27"/>
  <c r="BC10" i="27"/>
  <c r="AA11" i="27"/>
  <c r="AM11" i="27"/>
  <c r="AY11" i="27"/>
  <c r="W12" i="27"/>
  <c r="AI12" i="27"/>
  <c r="AU12" i="27"/>
  <c r="AE13" i="27"/>
  <c r="AQ13" i="27"/>
  <c r="BC13" i="27"/>
  <c r="AA14" i="27"/>
  <c r="AM14" i="27"/>
  <c r="AY14" i="27"/>
  <c r="W15" i="27"/>
  <c r="AI15" i="27"/>
  <c r="AU15" i="27"/>
  <c r="AE16" i="27"/>
  <c r="AQ16" i="27"/>
  <c r="BC16" i="27"/>
  <c r="AA17" i="27"/>
  <c r="AM17" i="27"/>
  <c r="AY17" i="27"/>
  <c r="W18" i="27"/>
  <c r="AI18" i="27"/>
  <c r="AU18" i="27"/>
  <c r="AE19" i="27"/>
  <c r="AQ19" i="27"/>
  <c r="BC19" i="27"/>
  <c r="AA20" i="27"/>
  <c r="AM20" i="27"/>
  <c r="AY20" i="27"/>
  <c r="W21" i="27"/>
  <c r="AI21" i="27"/>
  <c r="AU21" i="27"/>
  <c r="AC28" i="27"/>
  <c r="AO28" i="27"/>
  <c r="BA28" i="27"/>
  <c r="S36" i="35"/>
  <c r="AE36" i="35"/>
  <c r="AQ36" i="35"/>
  <c r="BC36" i="35"/>
  <c r="AF10" i="27"/>
  <c r="AR10" i="27"/>
  <c r="BD10" i="27"/>
  <c r="AB11" i="27"/>
  <c r="AN11" i="27"/>
  <c r="AZ11" i="27"/>
  <c r="X12" i="27"/>
  <c r="AJ12" i="27"/>
  <c r="AV12" i="27"/>
  <c r="AF13" i="27"/>
  <c r="AR13" i="27"/>
  <c r="BD13" i="27"/>
  <c r="AB14" i="27"/>
  <c r="AN14" i="27"/>
  <c r="AZ14" i="27"/>
  <c r="X15" i="27"/>
  <c r="AJ15" i="27"/>
  <c r="AV15" i="27"/>
  <c r="AF16" i="27"/>
  <c r="AR16" i="27"/>
  <c r="BD16" i="27"/>
  <c r="AB17" i="27"/>
  <c r="AN17" i="27"/>
  <c r="AZ17" i="27"/>
  <c r="X18" i="27"/>
  <c r="AJ18" i="27"/>
  <c r="AV18" i="27"/>
  <c r="AF19" i="27"/>
  <c r="AR19" i="27"/>
  <c r="BD19" i="27"/>
  <c r="AB20" i="27"/>
  <c r="AN20" i="27"/>
  <c r="AZ20" i="27"/>
  <c r="X21" i="27"/>
  <c r="AJ21" i="27"/>
  <c r="AV21" i="27"/>
  <c r="R28" i="27"/>
  <c r="AD28" i="27"/>
  <c r="AP28" i="27"/>
  <c r="BB28" i="27"/>
  <c r="T36" i="35"/>
  <c r="AF36" i="35"/>
  <c r="AR36" i="35"/>
  <c r="BD36" i="35"/>
  <c r="U10" i="27"/>
  <c r="AG10" i="27"/>
  <c r="AS10" i="27"/>
  <c r="BE10" i="27"/>
  <c r="AC11" i="27"/>
  <c r="AO11" i="27"/>
  <c r="BA11" i="27"/>
  <c r="Y12" i="27"/>
  <c r="AK12" i="27"/>
  <c r="AW12" i="27"/>
  <c r="U13" i="27"/>
  <c r="AG13" i="27"/>
  <c r="AS13" i="27"/>
  <c r="BE13" i="27"/>
  <c r="AC14" i="27"/>
  <c r="AO14" i="27"/>
  <c r="BA14" i="27"/>
  <c r="Y15" i="27"/>
  <c r="AK15" i="27"/>
  <c r="AW15" i="27"/>
  <c r="U16" i="27"/>
  <c r="AG16" i="27"/>
  <c r="AS16" i="27"/>
  <c r="BE16" i="27"/>
  <c r="AC17" i="27"/>
  <c r="AO17" i="27"/>
  <c r="BA17" i="27"/>
  <c r="Y18" i="27"/>
  <c r="AK18" i="27"/>
  <c r="AW18" i="27"/>
  <c r="U19" i="27"/>
  <c r="AG19" i="27"/>
  <c r="AS19" i="27"/>
  <c r="BE19" i="27"/>
  <c r="AC20" i="27"/>
  <c r="AO20" i="27"/>
  <c r="BA20" i="27"/>
  <c r="Y21" i="27"/>
  <c r="AK21" i="27"/>
  <c r="AW21" i="27"/>
  <c r="S28" i="27"/>
  <c r="AE28" i="27"/>
  <c r="AQ28" i="27"/>
  <c r="BC28" i="27"/>
  <c r="U36" i="35"/>
  <c r="AG36" i="35"/>
  <c r="AS36" i="35"/>
  <c r="BE36" i="35"/>
  <c r="V10" i="27"/>
  <c r="AH10" i="27"/>
  <c r="AT10" i="27"/>
  <c r="AD11" i="27"/>
  <c r="AP11" i="27"/>
  <c r="BB11" i="27"/>
  <c r="Z12" i="27"/>
  <c r="AL12" i="27"/>
  <c r="AX12" i="27"/>
  <c r="V13" i="27"/>
  <c r="AH13" i="27"/>
  <c r="AT13" i="27"/>
  <c r="AD14" i="27"/>
  <c r="AP14" i="27"/>
  <c r="BB14" i="27"/>
  <c r="Z15" i="27"/>
  <c r="AL15" i="27"/>
  <c r="AX15" i="27"/>
  <c r="V16" i="27"/>
  <c r="AH16" i="27"/>
  <c r="AT16" i="27"/>
  <c r="AD17" i="27"/>
  <c r="AP17" i="27"/>
  <c r="BB17" i="27"/>
  <c r="Z18" i="27"/>
  <c r="AL18" i="27"/>
  <c r="AX18" i="27"/>
  <c r="V19" i="27"/>
  <c r="AH19" i="27"/>
  <c r="AT19" i="27"/>
  <c r="AD20" i="27"/>
  <c r="AP20" i="27"/>
  <c r="BB20" i="27"/>
  <c r="Z21" i="27"/>
  <c r="AL21" i="27"/>
  <c r="AX21" i="27"/>
  <c r="T28" i="27"/>
  <c r="AF28" i="27"/>
  <c r="AR28" i="27"/>
  <c r="BD28" i="27"/>
  <c r="V36" i="35"/>
  <c r="AH36" i="35"/>
  <c r="AT36" i="35"/>
  <c r="W10" i="27"/>
  <c r="AI10" i="27"/>
  <c r="AU10" i="27"/>
  <c r="AE11" i="27"/>
  <c r="AQ11" i="27"/>
  <c r="BC11" i="27"/>
  <c r="AA12" i="27"/>
  <c r="AM12" i="27"/>
  <c r="AY12" i="27"/>
  <c r="W13" i="27"/>
  <c r="AI13" i="27"/>
  <c r="AU13" i="27"/>
  <c r="AE14" i="27"/>
  <c r="AQ14" i="27"/>
  <c r="BC14" i="27"/>
  <c r="AA15" i="27"/>
  <c r="AM15" i="27"/>
  <c r="AY15" i="27"/>
  <c r="W16" i="27"/>
  <c r="AI16" i="27"/>
  <c r="AU16" i="27"/>
  <c r="AE17" i="27"/>
  <c r="AQ17" i="27"/>
  <c r="BC17" i="27"/>
  <c r="AA18" i="27"/>
  <c r="AM18" i="27"/>
  <c r="AY18" i="27"/>
  <c r="W19" i="27"/>
  <c r="AI19" i="27"/>
  <c r="AU19" i="27"/>
  <c r="AE20" i="27"/>
  <c r="AQ20" i="27"/>
  <c r="BC20" i="27"/>
  <c r="AA21" i="27"/>
  <c r="AW10" i="27"/>
  <c r="AI11" i="27"/>
  <c r="AB12" i="27"/>
  <c r="BB12" i="27"/>
  <c r="AN13" i="27"/>
  <c r="AG14" i="27"/>
  <c r="AZ15" i="27"/>
  <c r="AL16" i="27"/>
  <c r="X17" i="27"/>
  <c r="BE17" i="27"/>
  <c r="AQ18" i="27"/>
  <c r="AJ19" i="27"/>
  <c r="V20" i="27"/>
  <c r="AV20" i="27"/>
  <c r="AN21" i="27"/>
  <c r="AL28" i="27"/>
  <c r="AM36" i="35"/>
  <c r="X10" i="27"/>
  <c r="AX10" i="27"/>
  <c r="AJ11" i="27"/>
  <c r="AC12" i="27"/>
  <c r="BC12" i="27"/>
  <c r="AV13" i="27"/>
  <c r="AH14" i="27"/>
  <c r="BA15" i="27"/>
  <c r="AM16" i="27"/>
  <c r="AF17" i="27"/>
  <c r="AR18" i="27"/>
  <c r="AK19" i="27"/>
  <c r="W20" i="27"/>
  <c r="BD20" i="27"/>
  <c r="AO21" i="27"/>
  <c r="U28" i="27"/>
  <c r="AS28" i="27"/>
  <c r="AN36" i="35"/>
  <c r="Y10" i="27"/>
  <c r="AY10" i="27"/>
  <c r="AR11" i="27"/>
  <c r="AD12" i="27"/>
  <c r="BD12" i="27"/>
  <c r="AW13" i="27"/>
  <c r="AI14" i="27"/>
  <c r="AB15" i="27"/>
  <c r="BB15" i="27"/>
  <c r="AN16" i="27"/>
  <c r="AG17" i="27"/>
  <c r="AZ18" i="27"/>
  <c r="AL19" i="27"/>
  <c r="X20" i="27"/>
  <c r="BE20" i="27"/>
  <c r="AP21" i="27"/>
  <c r="V28" i="27"/>
  <c r="AT28" i="27"/>
  <c r="W36" i="35"/>
  <c r="AU36" i="35"/>
  <c r="Z10" i="27"/>
  <c r="AZ10" i="27"/>
  <c r="AS11" i="27"/>
  <c r="AE12" i="27"/>
  <c r="X13" i="27"/>
  <c r="AX13" i="27"/>
  <c r="AJ14" i="27"/>
  <c r="AC15" i="27"/>
  <c r="BC15" i="27"/>
  <c r="AV16" i="27"/>
  <c r="AH17" i="27"/>
  <c r="BA18" i="27"/>
  <c r="AM19" i="27"/>
  <c r="AF20" i="27"/>
  <c r="AQ21" i="27"/>
  <c r="W28" i="27"/>
  <c r="AU28" i="27"/>
  <c r="X36" i="35"/>
  <c r="AV36" i="35"/>
  <c r="AA10" i="27"/>
  <c r="AT11" i="27"/>
  <c r="AF12" i="27"/>
  <c r="Y13" i="27"/>
  <c r="AY13" i="27"/>
  <c r="AR14" i="27"/>
  <c r="AD15" i="27"/>
  <c r="BD15" i="27"/>
  <c r="AW16" i="27"/>
  <c r="AI17" i="27"/>
  <c r="AB18" i="27"/>
  <c r="BB18" i="27"/>
  <c r="AN19" i="27"/>
  <c r="AG20" i="27"/>
  <c r="AR21" i="27"/>
  <c r="X28" i="27"/>
  <c r="AV28" i="27"/>
  <c r="Y36" i="35"/>
  <c r="AW36" i="35"/>
  <c r="AB10" i="27"/>
  <c r="U11" i="27"/>
  <c r="AU11" i="27"/>
  <c r="AN12" i="27"/>
  <c r="Z13" i="27"/>
  <c r="AZ13" i="27"/>
  <c r="AS14" i="27"/>
  <c r="AE15" i="27"/>
  <c r="X16" i="27"/>
  <c r="AX16" i="27"/>
  <c r="AJ17" i="27"/>
  <c r="AC18" i="27"/>
  <c r="BC18" i="27"/>
  <c r="AV19" i="27"/>
  <c r="AH20" i="27"/>
  <c r="AY21" i="27"/>
  <c r="Y28" i="27"/>
  <c r="AW28" i="27"/>
  <c r="Z36" i="35"/>
  <c r="AX36" i="35"/>
  <c r="AJ10" i="27"/>
  <c r="V11" i="27"/>
  <c r="AV11" i="27"/>
  <c r="AO12" i="27"/>
  <c r="AA13" i="27"/>
  <c r="AT14" i="27"/>
  <c r="AF15" i="27"/>
  <c r="Y16" i="27"/>
  <c r="AY16" i="27"/>
  <c r="AR17" i="27"/>
  <c r="AD18" i="27"/>
  <c r="BD18" i="27"/>
  <c r="AW19" i="27"/>
  <c r="AI20" i="27"/>
  <c r="AB21" i="27"/>
  <c r="AZ21" i="27"/>
  <c r="Z28" i="27"/>
  <c r="AX28" i="27"/>
  <c r="AA36" i="35"/>
  <c r="AY36" i="35"/>
  <c r="AK10" i="27"/>
  <c r="W11" i="27"/>
  <c r="BD11" i="27"/>
  <c r="AP12" i="27"/>
  <c r="AB13" i="27"/>
  <c r="U14" i="27"/>
  <c r="AU14" i="27"/>
  <c r="AN15" i="27"/>
  <c r="Z16" i="27"/>
  <c r="AZ16" i="27"/>
  <c r="AS17" i="27"/>
  <c r="AE18" i="27"/>
  <c r="X19" i="27"/>
  <c r="AX19" i="27"/>
  <c r="AJ20" i="27"/>
  <c r="AC21" i="27"/>
  <c r="BA21" i="27"/>
  <c r="AG28" i="27"/>
  <c r="BE28" i="27"/>
  <c r="AB36" i="35"/>
  <c r="AZ36" i="35"/>
  <c r="AL10" i="27"/>
  <c r="X11" i="27"/>
  <c r="BE11" i="27"/>
  <c r="AQ12" i="27"/>
  <c r="AJ13" i="27"/>
  <c r="V14" i="27"/>
  <c r="AV14" i="27"/>
  <c r="AO15" i="27"/>
  <c r="AA16" i="27"/>
  <c r="AT17" i="27"/>
  <c r="AF18" i="27"/>
  <c r="Y19" i="27"/>
  <c r="AY19" i="27"/>
  <c r="AR20" i="27"/>
  <c r="AD21" i="27"/>
  <c r="BB21" i="27"/>
  <c r="AH28" i="27"/>
  <c r="AI36" i="35"/>
  <c r="AM10" i="27"/>
  <c r="AF11" i="27"/>
  <c r="AR12" i="27"/>
  <c r="AK13" i="27"/>
  <c r="W14" i="27"/>
  <c r="BD14" i="27"/>
  <c r="AP15" i="27"/>
  <c r="AB16" i="27"/>
  <c r="U17" i="27"/>
  <c r="AU17" i="27"/>
  <c r="AN18" i="27"/>
  <c r="Z19" i="27"/>
  <c r="AZ19" i="27"/>
  <c r="AS20" i="27"/>
  <c r="AE21" i="27"/>
  <c r="BC21" i="27"/>
  <c r="AI28" i="27"/>
  <c r="AJ36" i="35"/>
  <c r="AN10" i="27"/>
  <c r="AG11" i="27"/>
  <c r="AZ12" i="27"/>
  <c r="AL13" i="27"/>
  <c r="X14" i="27"/>
  <c r="BE14" i="27"/>
  <c r="AQ15" i="27"/>
  <c r="AJ16" i="27"/>
  <c r="V17" i="27"/>
  <c r="AV17" i="27"/>
  <c r="AO18" i="27"/>
  <c r="AA19" i="27"/>
  <c r="AT20" i="27"/>
  <c r="AF21" i="27"/>
  <c r="BD21" i="27"/>
  <c r="AJ28" i="27"/>
  <c r="AK36" i="35"/>
  <c r="AV10" i="27"/>
  <c r="AH11" i="27"/>
  <c r="BA12" i="27"/>
  <c r="AM13" i="27"/>
  <c r="AF14" i="27"/>
  <c r="AR15" i="27"/>
  <c r="AK16" i="27"/>
  <c r="W17" i="27"/>
  <c r="BD17" i="27"/>
  <c r="AP18" i="27"/>
  <c r="AB19" i="27"/>
  <c r="U20" i="27"/>
  <c r="AU20" i="27"/>
  <c r="AM21" i="27"/>
  <c r="AK28" i="27"/>
  <c r="AL36" i="35"/>
  <c r="Q28" i="27"/>
  <c r="BF12" i="29"/>
  <c r="P12" i="29" s="1"/>
  <c r="BF14" i="29"/>
  <c r="P14" i="29" s="1"/>
  <c r="BF8" i="32"/>
  <c r="P8" i="32" s="1"/>
  <c r="BF7" i="32"/>
  <c r="P7" i="32" s="1"/>
  <c r="BG10" i="27"/>
  <c r="Q10" i="27" s="1"/>
  <c r="BG19" i="27"/>
  <c r="Q19" i="27" s="1"/>
  <c r="BG16" i="27"/>
  <c r="Q16" i="27" s="1"/>
  <c r="BG15" i="27"/>
  <c r="Q15" i="27" s="1"/>
  <c r="BG14" i="27"/>
  <c r="Q14" i="27" s="1"/>
  <c r="BG36" i="35"/>
  <c r="Q36" i="35" s="1"/>
  <c r="BG11" i="27"/>
  <c r="Q11" i="27" s="1"/>
  <c r="BG12" i="27"/>
  <c r="Q12" i="27" s="1"/>
  <c r="BG13" i="27"/>
  <c r="Q13" i="27" s="1"/>
  <c r="BG17" i="27"/>
  <c r="Q17" i="27" s="1"/>
  <c r="BG18" i="27"/>
  <c r="Q18" i="27" s="1"/>
  <c r="BG20" i="27"/>
  <c r="Q20" i="27" s="1"/>
  <c r="BG21" i="27"/>
  <c r="Q21" i="27" s="1"/>
  <c r="BG8" i="27"/>
  <c r="Q8" i="27" s="1"/>
  <c r="BG30" i="36"/>
  <c r="Q30" i="36" s="1"/>
  <c r="BG28" i="36"/>
  <c r="Q28" i="36" s="1"/>
  <c r="BG24" i="36"/>
  <c r="Q24" i="36" s="1"/>
  <c r="BG26" i="36"/>
  <c r="Q26" i="36" s="1"/>
  <c r="BG23" i="36"/>
  <c r="Q23" i="36" s="1"/>
  <c r="BG22" i="36"/>
  <c r="Q22" i="36" s="1"/>
  <c r="BG21" i="36"/>
  <c r="Q21" i="36" s="1"/>
  <c r="BG20" i="36"/>
  <c r="Q20" i="36" s="1"/>
  <c r="BG19" i="36"/>
  <c r="Q19" i="36" s="1"/>
  <c r="BE9" i="36"/>
  <c r="AJ13" i="36"/>
  <c r="BG26" i="35"/>
  <c r="Q26" i="35" s="1"/>
  <c r="BG28" i="35"/>
  <c r="Q28" i="35" s="1"/>
  <c r="BG29" i="35"/>
  <c r="Q29" i="35" s="1"/>
  <c r="BG30" i="35"/>
  <c r="Q30" i="35" s="1"/>
  <c r="R8" i="35"/>
  <c r="AD8" i="35"/>
  <c r="AP8" i="35"/>
  <c r="BB8" i="35"/>
  <c r="Z9" i="35"/>
  <c r="AL9" i="35"/>
  <c r="AX9" i="35"/>
  <c r="V10" i="35"/>
  <c r="AH10" i="35"/>
  <c r="AT10" i="35"/>
  <c r="R11" i="35"/>
  <c r="AD11" i="35"/>
  <c r="AP11" i="35"/>
  <c r="BB11" i="35"/>
  <c r="Z12" i="35"/>
  <c r="AL12" i="35"/>
  <c r="AX12" i="35"/>
  <c r="V13" i="35"/>
  <c r="AH13" i="35"/>
  <c r="AT13" i="35"/>
  <c r="R14" i="35"/>
  <c r="AD14" i="35"/>
  <c r="AP14" i="35"/>
  <c r="BB14" i="35"/>
  <c r="Z15" i="35"/>
  <c r="AL15" i="35"/>
  <c r="AX15" i="35"/>
  <c r="V16" i="35"/>
  <c r="AH16" i="35"/>
  <c r="AT16" i="35"/>
  <c r="R17" i="35"/>
  <c r="AD17" i="35"/>
  <c r="AP17" i="35"/>
  <c r="BB17" i="35"/>
  <c r="Z18" i="35"/>
  <c r="AL18" i="35"/>
  <c r="AX18" i="35"/>
  <c r="V19" i="35"/>
  <c r="AH19" i="35"/>
  <c r="AT19" i="35"/>
  <c r="R20" i="35"/>
  <c r="AD20" i="35"/>
  <c r="AP20" i="35"/>
  <c r="BB20" i="35"/>
  <c r="Z21" i="35"/>
  <c r="AL21" i="35"/>
  <c r="AX21" i="35"/>
  <c r="V22" i="35"/>
  <c r="AH22" i="35"/>
  <c r="AT22" i="35"/>
  <c r="R23" i="35"/>
  <c r="AD23" i="35"/>
  <c r="AP23" i="35"/>
  <c r="BB23" i="35"/>
  <c r="Z24" i="35"/>
  <c r="AL24" i="35"/>
  <c r="AX24" i="35"/>
  <c r="U25" i="35"/>
  <c r="AG25" i="35"/>
  <c r="AS25" i="35"/>
  <c r="U8" i="35"/>
  <c r="AG8" i="35"/>
  <c r="AS8" i="35"/>
  <c r="Y8" i="35"/>
  <c r="AM8" i="35"/>
  <c r="BA8" i="35"/>
  <c r="AA9" i="35"/>
  <c r="AN9" i="35"/>
  <c r="BA9" i="35"/>
  <c r="Z10" i="35"/>
  <c r="AM10" i="35"/>
  <c r="AZ10" i="35"/>
  <c r="Y11" i="35"/>
  <c r="AL11" i="35"/>
  <c r="AY11" i="35"/>
  <c r="X12" i="35"/>
  <c r="AK12" i="35"/>
  <c r="AY12" i="35"/>
  <c r="X13" i="35"/>
  <c r="AK13" i="35"/>
  <c r="AX13" i="35"/>
  <c r="W14" i="35"/>
  <c r="AJ14" i="35"/>
  <c r="AW14" i="35"/>
  <c r="V15" i="35"/>
  <c r="AI15" i="35"/>
  <c r="AV15" i="35"/>
  <c r="U16" i="35"/>
  <c r="AI16" i="35"/>
  <c r="AV16" i="35"/>
  <c r="U17" i="35"/>
  <c r="AH17" i="35"/>
  <c r="AU17" i="35"/>
  <c r="T18" i="35"/>
  <c r="AG18" i="35"/>
  <c r="AT18" i="35"/>
  <c r="S19" i="35"/>
  <c r="AF19" i="35"/>
  <c r="AS19" i="35"/>
  <c r="S20" i="35"/>
  <c r="AF20" i="35"/>
  <c r="AS20" i="35"/>
  <c r="R21" i="35"/>
  <c r="AE21" i="35"/>
  <c r="AR21" i="35"/>
  <c r="BE21" i="35"/>
  <c r="AD22" i="35"/>
  <c r="AQ22" i="35"/>
  <c r="BD22" i="35"/>
  <c r="AC23" i="35"/>
  <c r="AQ23" i="35"/>
  <c r="BD23" i="35"/>
  <c r="AC24" i="35"/>
  <c r="AP24" i="35"/>
  <c r="BC24" i="35"/>
  <c r="AA25" i="35"/>
  <c r="AN25" i="35"/>
  <c r="BA25" i="35"/>
  <c r="Y26" i="35"/>
  <c r="AK26" i="35"/>
  <c r="AW26" i="35"/>
  <c r="U27" i="35"/>
  <c r="AG27" i="35"/>
  <c r="AS27" i="35"/>
  <c r="BE27" i="35"/>
  <c r="AC28" i="35"/>
  <c r="AO28" i="35"/>
  <c r="BA28" i="35"/>
  <c r="Y29" i="35"/>
  <c r="AK29" i="35"/>
  <c r="AW29" i="35"/>
  <c r="U30" i="35"/>
  <c r="AG30" i="35"/>
  <c r="AS30" i="35"/>
  <c r="BE30" i="35"/>
  <c r="AJ15" i="35"/>
  <c r="AL26" i="35"/>
  <c r="Z8" i="35"/>
  <c r="AN8" i="35"/>
  <c r="BC8" i="35"/>
  <c r="AB9" i="35"/>
  <c r="AO9" i="35"/>
  <c r="BB9" i="35"/>
  <c r="AA10" i="35"/>
  <c r="AN10" i="35"/>
  <c r="BA10" i="35"/>
  <c r="Z11" i="35"/>
  <c r="AM11" i="35"/>
  <c r="AZ11" i="35"/>
  <c r="Y12" i="35"/>
  <c r="AM12" i="35"/>
  <c r="AZ12" i="35"/>
  <c r="Y13" i="35"/>
  <c r="AL13" i="35"/>
  <c r="AY13" i="35"/>
  <c r="X14" i="35"/>
  <c r="AK14" i="35"/>
  <c r="AX14" i="35"/>
  <c r="W15" i="35"/>
  <c r="AW15" i="35"/>
  <c r="W16" i="35"/>
  <c r="AJ16" i="35"/>
  <c r="AW16" i="35"/>
  <c r="V17" i="35"/>
  <c r="AI17" i="35"/>
  <c r="AV17" i="35"/>
  <c r="U18" i="35"/>
  <c r="AH18" i="35"/>
  <c r="AU18" i="35"/>
  <c r="T19" i="35"/>
  <c r="AG19" i="35"/>
  <c r="AU19" i="35"/>
  <c r="T20" i="35"/>
  <c r="AG20" i="35"/>
  <c r="AT20" i="35"/>
  <c r="S21" i="35"/>
  <c r="AF21" i="35"/>
  <c r="AS21" i="35"/>
  <c r="R22" i="35"/>
  <c r="AE22" i="35"/>
  <c r="AR22" i="35"/>
  <c r="BE22" i="35"/>
  <c r="AE23" i="35"/>
  <c r="AR23" i="35"/>
  <c r="BE23" i="35"/>
  <c r="AD24" i="35"/>
  <c r="AQ24" i="35"/>
  <c r="BD24" i="35"/>
  <c r="AB25" i="35"/>
  <c r="AO25" i="35"/>
  <c r="BB25" i="35"/>
  <c r="Z26" i="35"/>
  <c r="AX26" i="35"/>
  <c r="V27" i="35"/>
  <c r="AH27" i="35"/>
  <c r="AT27" i="35"/>
  <c r="R28" i="35"/>
  <c r="AD28" i="35"/>
  <c r="AP28" i="35"/>
  <c r="BB28" i="35"/>
  <c r="AL29" i="35"/>
  <c r="AX29" i="35"/>
  <c r="V30" i="35"/>
  <c r="AA8" i="35"/>
  <c r="AO8" i="35"/>
  <c r="BD8" i="35"/>
  <c r="AC9" i="35"/>
  <c r="AP9" i="35"/>
  <c r="BC9" i="35"/>
  <c r="AB10" i="35"/>
  <c r="AO10" i="35"/>
  <c r="BB10" i="35"/>
  <c r="AA11" i="35"/>
  <c r="AN11" i="35"/>
  <c r="BA11" i="35"/>
  <c r="AA12" i="35"/>
  <c r="AN12" i="35"/>
  <c r="BA12" i="35"/>
  <c r="Z13" i="35"/>
  <c r="AM13" i="35"/>
  <c r="AZ13" i="35"/>
  <c r="Y14" i="35"/>
  <c r="AL14" i="35"/>
  <c r="AY14" i="35"/>
  <c r="X15" i="35"/>
  <c r="AK15" i="35"/>
  <c r="AY15" i="35"/>
  <c r="X16" i="35"/>
  <c r="AK16" i="35"/>
  <c r="AX16" i="35"/>
  <c r="W17" i="35"/>
  <c r="AJ17" i="35"/>
  <c r="AW17" i="35"/>
  <c r="V18" i="35"/>
  <c r="AI18" i="35"/>
  <c r="AV18" i="35"/>
  <c r="U19" i="35"/>
  <c r="AI19" i="35"/>
  <c r="AV19" i="35"/>
  <c r="U20" i="35"/>
  <c r="AH20" i="35"/>
  <c r="AU20" i="35"/>
  <c r="T21" i="35"/>
  <c r="AG21" i="35"/>
  <c r="AT21" i="35"/>
  <c r="S22" i="35"/>
  <c r="AF22" i="35"/>
  <c r="AS22" i="35"/>
  <c r="S23" i="35"/>
  <c r="AF23" i="35"/>
  <c r="AS23" i="35"/>
  <c r="R24" i="35"/>
  <c r="AE24" i="35"/>
  <c r="AR24" i="35"/>
  <c r="BE24" i="35"/>
  <c r="AC25" i="35"/>
  <c r="AP25" i="35"/>
  <c r="BC25" i="35"/>
  <c r="AA26" i="35"/>
  <c r="AM26" i="35"/>
  <c r="AY26" i="35"/>
  <c r="W27" i="35"/>
  <c r="AI27" i="35"/>
  <c r="AU27" i="35"/>
  <c r="S28" i="35"/>
  <c r="AE28" i="35"/>
  <c r="AQ28" i="35"/>
  <c r="BC28" i="35"/>
  <c r="AA29" i="35"/>
  <c r="AM29" i="35"/>
  <c r="AY29" i="35"/>
  <c r="W30" i="35"/>
  <c r="AI30" i="35"/>
  <c r="AU30" i="35"/>
  <c r="AF8" i="35"/>
  <c r="AX8" i="35"/>
  <c r="AD9" i="35"/>
  <c r="AT9" i="35"/>
  <c r="W10" i="35"/>
  <c r="AP10" i="35"/>
  <c r="S11" i="35"/>
  <c r="AI11" i="35"/>
  <c r="BC11" i="35"/>
  <c r="AE12" i="35"/>
  <c r="AU12" i="35"/>
  <c r="AA13" i="35"/>
  <c r="AQ13" i="35"/>
  <c r="T14" i="35"/>
  <c r="AM14" i="35"/>
  <c r="BD14" i="35"/>
  <c r="AF15" i="35"/>
  <c r="AZ15" i="35"/>
  <c r="AB16" i="35"/>
  <c r="AR16" i="35"/>
  <c r="X17" i="35"/>
  <c r="AN17" i="35"/>
  <c r="BE17" i="35"/>
  <c r="AJ18" i="35"/>
  <c r="BA18" i="35"/>
  <c r="AC19" i="35"/>
  <c r="AW19" i="35"/>
  <c r="Y20" i="35"/>
  <c r="AO20" i="35"/>
  <c r="U21" i="35"/>
  <c r="AK21" i="35"/>
  <c r="BB21" i="35"/>
  <c r="AG22" i="35"/>
  <c r="AX22" i="35"/>
  <c r="Z23" i="35"/>
  <c r="AT23" i="35"/>
  <c r="V24" i="35"/>
  <c r="AM24" i="35"/>
  <c r="Q25" i="35"/>
  <c r="AH25" i="35"/>
  <c r="AX25" i="35"/>
  <c r="AB26" i="35"/>
  <c r="AQ26" i="35"/>
  <c r="R27" i="35"/>
  <c r="AJ27" i="35"/>
  <c r="AY27" i="35"/>
  <c r="Z28" i="35"/>
  <c r="AR28" i="35"/>
  <c r="S29" i="35"/>
  <c r="AG29" i="35"/>
  <c r="AV29" i="35"/>
  <c r="Z30" i="35"/>
  <c r="AN30" i="35"/>
  <c r="BB30" i="35"/>
  <c r="AZ29" i="35"/>
  <c r="AH8" i="35"/>
  <c r="AY8" i="35"/>
  <c r="AE9" i="35"/>
  <c r="AU9" i="35"/>
  <c r="X10" i="35"/>
  <c r="AQ10" i="35"/>
  <c r="T11" i="35"/>
  <c r="AJ11" i="35"/>
  <c r="BD11" i="35"/>
  <c r="AF12" i="35"/>
  <c r="AV12" i="35"/>
  <c r="AB13" i="35"/>
  <c r="AR13" i="35"/>
  <c r="U14" i="35"/>
  <c r="AN14" i="35"/>
  <c r="BE14" i="35"/>
  <c r="AG15" i="35"/>
  <c r="BA15" i="35"/>
  <c r="AC16" i="35"/>
  <c r="AS16" i="35"/>
  <c r="Y17" i="35"/>
  <c r="AO17" i="35"/>
  <c r="R18" i="35"/>
  <c r="AK18" i="35"/>
  <c r="BB18" i="35"/>
  <c r="AD19" i="35"/>
  <c r="AX19" i="35"/>
  <c r="Z20" i="35"/>
  <c r="AQ20" i="35"/>
  <c r="V21" i="35"/>
  <c r="AM21" i="35"/>
  <c r="BC21" i="35"/>
  <c r="AI22" i="35"/>
  <c r="AY22" i="35"/>
  <c r="AA23" i="35"/>
  <c r="AU23" i="35"/>
  <c r="W24" i="35"/>
  <c r="AN24" i="35"/>
  <c r="R25" i="35"/>
  <c r="AI25" i="35"/>
  <c r="AY25" i="35"/>
  <c r="AC26" i="35"/>
  <c r="AR26" i="35"/>
  <c r="S27" i="35"/>
  <c r="AK27" i="35"/>
  <c r="AZ27" i="35"/>
  <c r="AA28" i="35"/>
  <c r="AS28" i="35"/>
  <c r="T29" i="35"/>
  <c r="AH29" i="35"/>
  <c r="AA30" i="35"/>
  <c r="AO30" i="35"/>
  <c r="BC30" i="35"/>
  <c r="AI8" i="35"/>
  <c r="AZ8" i="35"/>
  <c r="AF9" i="35"/>
  <c r="AV9" i="35"/>
  <c r="Y10" i="35"/>
  <c r="AR10" i="35"/>
  <c r="U11" i="35"/>
  <c r="AK11" i="35"/>
  <c r="BE11" i="35"/>
  <c r="AG12" i="35"/>
  <c r="AW12" i="35"/>
  <c r="AC13" i="35"/>
  <c r="AS13" i="35"/>
  <c r="V14" i="35"/>
  <c r="AO14" i="35"/>
  <c r="R15" i="35"/>
  <c r="AH15" i="35"/>
  <c r="BB15" i="35"/>
  <c r="AD16" i="35"/>
  <c r="AU16" i="35"/>
  <c r="Z17" i="35"/>
  <c r="AQ17" i="35"/>
  <c r="S18" i="35"/>
  <c r="AM18" i="35"/>
  <c r="BC18" i="35"/>
  <c r="AE19" i="35"/>
  <c r="AY19" i="35"/>
  <c r="AA20" i="35"/>
  <c r="AR20" i="35"/>
  <c r="W21" i="35"/>
  <c r="AN21" i="35"/>
  <c r="BD21" i="35"/>
  <c r="AJ22" i="35"/>
  <c r="AZ22" i="35"/>
  <c r="AB23" i="35"/>
  <c r="AV23" i="35"/>
  <c r="X24" i="35"/>
  <c r="AO24" i="35"/>
  <c r="S25" i="35"/>
  <c r="AJ25" i="35"/>
  <c r="AZ25" i="35"/>
  <c r="AD26" i="35"/>
  <c r="AS26" i="35"/>
  <c r="T27" i="35"/>
  <c r="AL27" i="35"/>
  <c r="BA27" i="35"/>
  <c r="AB28" i="35"/>
  <c r="AT28" i="35"/>
  <c r="U29" i="35"/>
  <c r="AI29" i="35"/>
  <c r="BA29" i="35"/>
  <c r="AB30" i="35"/>
  <c r="AP30" i="35"/>
  <c r="BD30" i="35"/>
  <c r="AJ8" i="35"/>
  <c r="BE8" i="35"/>
  <c r="AG9" i="35"/>
  <c r="AW9" i="35"/>
  <c r="AC10" i="35"/>
  <c r="AS10" i="35"/>
  <c r="V11" i="35"/>
  <c r="AO11" i="35"/>
  <c r="R12" i="35"/>
  <c r="AH12" i="35"/>
  <c r="BB12" i="35"/>
  <c r="AD13" i="35"/>
  <c r="AU13" i="35"/>
  <c r="Z14" i="35"/>
  <c r="AQ14" i="35"/>
  <c r="S15" i="35"/>
  <c r="AM15" i="35"/>
  <c r="BC15" i="35"/>
  <c r="AE16" i="35"/>
  <c r="AY16" i="35"/>
  <c r="AA17" i="35"/>
  <c r="AR17" i="35"/>
  <c r="W18" i="35"/>
  <c r="AN18" i="35"/>
  <c r="BD18" i="35"/>
  <c r="AJ19" i="35"/>
  <c r="AZ19" i="35"/>
  <c r="AB20" i="35"/>
  <c r="AV20" i="35"/>
  <c r="X21" i="35"/>
  <c r="AO21" i="35"/>
  <c r="T22" i="35"/>
  <c r="AK22" i="35"/>
  <c r="BA22" i="35"/>
  <c r="AG23" i="35"/>
  <c r="AW23" i="35"/>
  <c r="Y24" i="35"/>
  <c r="AS24" i="35"/>
  <c r="T25" i="35"/>
  <c r="AK25" i="35"/>
  <c r="BD25" i="35"/>
  <c r="AE26" i="35"/>
  <c r="AT26" i="35"/>
  <c r="X27" i="35"/>
  <c r="AM27" i="35"/>
  <c r="BB27" i="35"/>
  <c r="AF28" i="35"/>
  <c r="AU28" i="35"/>
  <c r="V29" i="35"/>
  <c r="AJ29" i="35"/>
  <c r="BB29" i="35"/>
  <c r="AC30" i="35"/>
  <c r="AQ30" i="35"/>
  <c r="BD12" i="35"/>
  <c r="S8" i="35"/>
  <c r="AK8" i="35"/>
  <c r="R9" i="35"/>
  <c r="AH9" i="35"/>
  <c r="AY9" i="35"/>
  <c r="AD10" i="35"/>
  <c r="AU10" i="35"/>
  <c r="W11" i="35"/>
  <c r="AQ11" i="35"/>
  <c r="S12" i="35"/>
  <c r="AI12" i="35"/>
  <c r="BC12" i="35"/>
  <c r="AE13" i="35"/>
  <c r="AV13" i="35"/>
  <c r="AA14" i="35"/>
  <c r="AR14" i="35"/>
  <c r="T15" i="35"/>
  <c r="AN15" i="35"/>
  <c r="BD15" i="35"/>
  <c r="AF16" i="35"/>
  <c r="AZ16" i="35"/>
  <c r="AB17" i="35"/>
  <c r="AS17" i="35"/>
  <c r="X18" i="35"/>
  <c r="AO18" i="35"/>
  <c r="BE18" i="35"/>
  <c r="AK19" i="35"/>
  <c r="BA19" i="35"/>
  <c r="AC20" i="35"/>
  <c r="AW20" i="35"/>
  <c r="Y21" i="35"/>
  <c r="AP21" i="35"/>
  <c r="U22" i="35"/>
  <c r="AL22" i="35"/>
  <c r="BB22" i="35"/>
  <c r="AH23" i="35"/>
  <c r="AX23" i="35"/>
  <c r="AA24" i="35"/>
  <c r="AT24" i="35"/>
  <c r="V25" i="35"/>
  <c r="AL25" i="35"/>
  <c r="BE25" i="35"/>
  <c r="AF26" i="35"/>
  <c r="AU26" i="35"/>
  <c r="Y27" i="35"/>
  <c r="AN27" i="35"/>
  <c r="BC27" i="35"/>
  <c r="AG28" i="35"/>
  <c r="AV28" i="35"/>
  <c r="W29" i="35"/>
  <c r="AN29" i="35"/>
  <c r="BC29" i="35"/>
  <c r="AD30" i="35"/>
  <c r="AR30" i="35"/>
  <c r="Y18" i="35"/>
  <c r="AM22" i="35"/>
  <c r="W25" i="35"/>
  <c r="AG26" i="35"/>
  <c r="AO27" i="35"/>
  <c r="AH28" i="35"/>
  <c r="X29" i="35"/>
  <c r="BD29" i="35"/>
  <c r="AT30" i="35"/>
  <c r="T8" i="35"/>
  <c r="AL8" i="35"/>
  <c r="S9" i="35"/>
  <c r="AI9" i="35"/>
  <c r="AZ9" i="35"/>
  <c r="AE10" i="35"/>
  <c r="AV10" i="35"/>
  <c r="X11" i="35"/>
  <c r="AR11" i="35"/>
  <c r="T12" i="35"/>
  <c r="AJ12" i="35"/>
  <c r="AF13" i="35"/>
  <c r="AW13" i="35"/>
  <c r="AB14" i="35"/>
  <c r="AS14" i="35"/>
  <c r="U15" i="35"/>
  <c r="AO15" i="35"/>
  <c r="BE15" i="35"/>
  <c r="AG16" i="35"/>
  <c r="BA16" i="35"/>
  <c r="AC17" i="35"/>
  <c r="AT17" i="35"/>
  <c r="AP18" i="35"/>
  <c r="R19" i="35"/>
  <c r="AL19" i="35"/>
  <c r="BB19" i="35"/>
  <c r="AE20" i="35"/>
  <c r="AX20" i="35"/>
  <c r="AA21" i="35"/>
  <c r="AQ21" i="35"/>
  <c r="W22" i="35"/>
  <c r="BC22" i="35"/>
  <c r="AI23" i="35"/>
  <c r="AY23" i="35"/>
  <c r="AB24" i="35"/>
  <c r="AU24" i="35"/>
  <c r="AM25" i="35"/>
  <c r="R26" i="35"/>
  <c r="AV26" i="35"/>
  <c r="Z27" i="35"/>
  <c r="BD27" i="35"/>
  <c r="AW28" i="35"/>
  <c r="AO29" i="35"/>
  <c r="AE30" i="35"/>
  <c r="V8" i="35"/>
  <c r="AQ8" i="35"/>
  <c r="T9" i="35"/>
  <c r="AJ9" i="35"/>
  <c r="BD9" i="35"/>
  <c r="AF10" i="35"/>
  <c r="AW10" i="35"/>
  <c r="AB11" i="35"/>
  <c r="AS11" i="35"/>
  <c r="U12" i="35"/>
  <c r="AO12" i="35"/>
  <c r="BE12" i="35"/>
  <c r="AG13" i="35"/>
  <c r="BA13" i="35"/>
  <c r="AC14" i="35"/>
  <c r="AT14" i="35"/>
  <c r="Y15" i="35"/>
  <c r="AP15" i="35"/>
  <c r="R16" i="35"/>
  <c r="AL16" i="35"/>
  <c r="BB16" i="35"/>
  <c r="AE17" i="35"/>
  <c r="AX17" i="35"/>
  <c r="AA18" i="35"/>
  <c r="AQ18" i="35"/>
  <c r="W19" i="35"/>
  <c r="AM19" i="35"/>
  <c r="BC19" i="35"/>
  <c r="AI20" i="35"/>
  <c r="AY20" i="35"/>
  <c r="AB21" i="35"/>
  <c r="AU21" i="35"/>
  <c r="X22" i="35"/>
  <c r="AN22" i="35"/>
  <c r="T23" i="35"/>
  <c r="AJ23" i="35"/>
  <c r="AZ23" i="35"/>
  <c r="AF24" i="35"/>
  <c r="AV24" i="35"/>
  <c r="X25" i="35"/>
  <c r="AQ25" i="35"/>
  <c r="S26" i="35"/>
  <c r="AH26" i="35"/>
  <c r="AZ26" i="35"/>
  <c r="AA27" i="35"/>
  <c r="AP27" i="35"/>
  <c r="T28" i="35"/>
  <c r="AI28" i="35"/>
  <c r="AX28" i="35"/>
  <c r="Z29" i="35"/>
  <c r="AP29" i="35"/>
  <c r="BE29" i="35"/>
  <c r="AF30" i="35"/>
  <c r="AV30" i="35"/>
  <c r="W8" i="35"/>
  <c r="AR8" i="35"/>
  <c r="U9" i="35"/>
  <c r="AK9" i="35"/>
  <c r="BE9" i="35"/>
  <c r="AG10" i="35"/>
  <c r="AX10" i="35"/>
  <c r="AC11" i="35"/>
  <c r="AT11" i="35"/>
  <c r="V12" i="35"/>
  <c r="AP12" i="35"/>
  <c r="R13" i="35"/>
  <c r="AI13" i="35"/>
  <c r="BB13" i="35"/>
  <c r="AE14" i="35"/>
  <c r="AU14" i="35"/>
  <c r="AA15" i="35"/>
  <c r="AQ15" i="35"/>
  <c r="S16" i="35"/>
  <c r="AM16" i="35"/>
  <c r="BC16" i="35"/>
  <c r="AF17" i="35"/>
  <c r="AY17" i="35"/>
  <c r="AB18" i="35"/>
  <c r="AR18" i="35"/>
  <c r="X19" i="35"/>
  <c r="AN19" i="35"/>
  <c r="BD19" i="35"/>
  <c r="AJ20" i="35"/>
  <c r="AZ20" i="35"/>
  <c r="AC21" i="35"/>
  <c r="AV21" i="35"/>
  <c r="Y22" i="35"/>
  <c r="AO22" i="35"/>
  <c r="U23" i="35"/>
  <c r="AK23" i="35"/>
  <c r="BA23" i="35"/>
  <c r="AG24" i="35"/>
  <c r="AW24" i="35"/>
  <c r="Y25" i="35"/>
  <c r="AR25" i="35"/>
  <c r="T26" i="35"/>
  <c r="AI26" i="35"/>
  <c r="BA26" i="35"/>
  <c r="AB27" i="35"/>
  <c r="AQ27" i="35"/>
  <c r="U28" i="35"/>
  <c r="AJ28" i="35"/>
  <c r="AY28" i="35"/>
  <c r="AB29" i="35"/>
  <c r="AQ29" i="35"/>
  <c r="R30" i="35"/>
  <c r="AH30" i="35"/>
  <c r="AW30" i="35"/>
  <c r="X8" i="35"/>
  <c r="AT8" i="35"/>
  <c r="V9" i="35"/>
  <c r="AM9" i="35"/>
  <c r="R10" i="35"/>
  <c r="AI10" i="35"/>
  <c r="AY10" i="35"/>
  <c r="AE11" i="35"/>
  <c r="AU11" i="35"/>
  <c r="W12" i="35"/>
  <c r="AQ12" i="35"/>
  <c r="S13" i="35"/>
  <c r="AJ13" i="35"/>
  <c r="BC13" i="35"/>
  <c r="AF14" i="35"/>
  <c r="AV14" i="35"/>
  <c r="AB15" i="35"/>
  <c r="AR15" i="35"/>
  <c r="T16" i="35"/>
  <c r="AN16" i="35"/>
  <c r="BD16" i="35"/>
  <c r="AG17" i="35"/>
  <c r="AZ17" i="35"/>
  <c r="AC18" i="35"/>
  <c r="AS18" i="35"/>
  <c r="Y19" i="35"/>
  <c r="AO19" i="35"/>
  <c r="BE19" i="35"/>
  <c r="AK20" i="35"/>
  <c r="BA20" i="35"/>
  <c r="AD21" i="35"/>
  <c r="AW21" i="35"/>
  <c r="Z22" i="35"/>
  <c r="AP22" i="35"/>
  <c r="V23" i="35"/>
  <c r="AL23" i="35"/>
  <c r="BC23" i="35"/>
  <c r="AH24" i="35"/>
  <c r="AY24" i="35"/>
  <c r="Z25" i="35"/>
  <c r="AT25" i="35"/>
  <c r="U26" i="35"/>
  <c r="AJ26" i="35"/>
  <c r="BB26" i="35"/>
  <c r="AC27" i="35"/>
  <c r="AR27" i="35"/>
  <c r="V28" i="35"/>
  <c r="AK28" i="35"/>
  <c r="AZ28" i="35"/>
  <c r="AC29" i="35"/>
  <c r="AR29" i="35"/>
  <c r="S30" i="35"/>
  <c r="AJ30" i="35"/>
  <c r="AX30" i="35"/>
  <c r="AV8" i="35"/>
  <c r="T10" i="35"/>
  <c r="AG11" i="35"/>
  <c r="AC12" i="35"/>
  <c r="AH14" i="35"/>
  <c r="AP16" i="35"/>
  <c r="AE18" i="35"/>
  <c r="AA19" i="35"/>
  <c r="AM20" i="35"/>
  <c r="AB22" i="35"/>
  <c r="T24" i="35"/>
  <c r="AE25" i="35"/>
  <c r="W26" i="35"/>
  <c r="BD26" i="35"/>
  <c r="AM28" i="35"/>
  <c r="AT29" i="35"/>
  <c r="AZ30" i="35"/>
  <c r="Y9" i="35"/>
  <c r="AX11" i="35"/>
  <c r="BC14" i="35"/>
  <c r="X9" i="35"/>
  <c r="BD10" i="35"/>
  <c r="AS12" i="35"/>
  <c r="BE13" i="35"/>
  <c r="AT15" i="35"/>
  <c r="S17" i="35"/>
  <c r="BC17" i="35"/>
  <c r="AY18" i="35"/>
  <c r="W20" i="35"/>
  <c r="AI21" i="35"/>
  <c r="AV22" i="35"/>
  <c r="AN23" i="35"/>
  <c r="BA24" i="35"/>
  <c r="AO26" i="35"/>
  <c r="X28" i="35"/>
  <c r="AE29" i="35"/>
  <c r="AL30" i="35"/>
  <c r="AE8" i="35"/>
  <c r="AS9" i="35"/>
  <c r="AL10" i="35"/>
  <c r="AH11" i="35"/>
  <c r="AT12" i="35"/>
  <c r="AP13" i="35"/>
  <c r="AI14" i="35"/>
  <c r="AA16" i="35"/>
  <c r="T17" i="35"/>
  <c r="AB8" i="35"/>
  <c r="AU8" i="35"/>
  <c r="W9" i="35"/>
  <c r="AQ9" i="35"/>
  <c r="S10" i="35"/>
  <c r="AJ10" i="35"/>
  <c r="BC10" i="35"/>
  <c r="AF11" i="35"/>
  <c r="AV11" i="35"/>
  <c r="AB12" i="35"/>
  <c r="AR12" i="35"/>
  <c r="T13" i="35"/>
  <c r="AN13" i="35"/>
  <c r="BD13" i="35"/>
  <c r="AG14" i="35"/>
  <c r="AZ14" i="35"/>
  <c r="AC15" i="35"/>
  <c r="AS15" i="35"/>
  <c r="Y16" i="35"/>
  <c r="AO16" i="35"/>
  <c r="BE16" i="35"/>
  <c r="AK17" i="35"/>
  <c r="BA17" i="35"/>
  <c r="AD18" i="35"/>
  <c r="AW18" i="35"/>
  <c r="Z19" i="35"/>
  <c r="AP19" i="35"/>
  <c r="V20" i="35"/>
  <c r="AL20" i="35"/>
  <c r="BC20" i="35"/>
  <c r="AH21" i="35"/>
  <c r="AY21" i="35"/>
  <c r="AA22" i="35"/>
  <c r="AU22" i="35"/>
  <c r="W23" i="35"/>
  <c r="AM23" i="35"/>
  <c r="S24" i="35"/>
  <c r="AI24" i="35"/>
  <c r="AZ24" i="35"/>
  <c r="AD25" i="35"/>
  <c r="AU25" i="35"/>
  <c r="V26" i="35"/>
  <c r="AN26" i="35"/>
  <c r="BC26" i="35"/>
  <c r="AD27" i="35"/>
  <c r="AV27" i="35"/>
  <c r="W28" i="35"/>
  <c r="AL28" i="35"/>
  <c r="BD28" i="35"/>
  <c r="AD29" i="35"/>
  <c r="AS29" i="35"/>
  <c r="T30" i="35"/>
  <c r="AK30" i="35"/>
  <c r="AY30" i="35"/>
  <c r="AC8" i="35"/>
  <c r="AR9" i="35"/>
  <c r="AK10" i="35"/>
  <c r="AW11" i="35"/>
  <c r="U13" i="35"/>
  <c r="AO13" i="35"/>
  <c r="BA14" i="35"/>
  <c r="Z16" i="35"/>
  <c r="AL17" i="35"/>
  <c r="AQ19" i="35"/>
  <c r="BD20" i="35"/>
  <c r="AZ21" i="35"/>
  <c r="X23" i="35"/>
  <c r="AJ24" i="35"/>
  <c r="AV25" i="35"/>
  <c r="AW27" i="35"/>
  <c r="BE28" i="35"/>
  <c r="X30" i="35"/>
  <c r="AW8" i="35"/>
  <c r="U10" i="35"/>
  <c r="BE10" i="35"/>
  <c r="AD12" i="35"/>
  <c r="W13" i="35"/>
  <c r="S14" i="35"/>
  <c r="AU15" i="35"/>
  <c r="AQ16" i="35"/>
  <c r="AD15" i="35"/>
  <c r="AE27" i="35"/>
  <c r="AW25" i="35"/>
  <c r="AF25" i="35"/>
  <c r="AF18" i="35"/>
  <c r="AO23" i="35"/>
  <c r="AZ18" i="35"/>
  <c r="U24" i="35"/>
  <c r="R29" i="35"/>
  <c r="Y30" i="35"/>
  <c r="X20" i="35"/>
  <c r="AN20" i="35"/>
  <c r="BE20" i="35"/>
  <c r="X26" i="35"/>
  <c r="BA30" i="35"/>
  <c r="BE26" i="35"/>
  <c r="AE15" i="35"/>
  <c r="AF27" i="35"/>
  <c r="AW22" i="35"/>
  <c r="BD17" i="35"/>
  <c r="Y28" i="35"/>
  <c r="AK24" i="35"/>
  <c r="AR19" i="35"/>
  <c r="AJ21" i="35"/>
  <c r="AP26" i="35"/>
  <c r="BA21" i="35"/>
  <c r="AC22" i="35"/>
  <c r="AM17" i="35"/>
  <c r="AX27" i="35"/>
  <c r="Y23" i="35"/>
  <c r="AN28" i="35"/>
  <c r="AB19" i="35"/>
  <c r="AF29" i="35"/>
  <c r="BB24" i="35"/>
  <c r="AU29" i="35"/>
  <c r="AM30" i="35"/>
  <c r="DC27" i="25"/>
  <c r="AG27" i="25" s="1"/>
  <c r="DF27" i="25"/>
  <c r="AH27" i="25" s="1"/>
  <c r="CQ27" i="25"/>
  <c r="AC27" i="25" s="1"/>
  <c r="CZ27" i="25"/>
  <c r="AF27" i="25" s="1"/>
  <c r="CW27" i="25"/>
  <c r="AE27" i="25" s="1"/>
  <c r="CT27" i="25"/>
  <c r="AD27" i="25" s="1"/>
  <c r="BY27" i="25"/>
  <c r="W27" i="25" s="1"/>
  <c r="CN27" i="25"/>
  <c r="AB27" i="25" s="1"/>
  <c r="CK27" i="25"/>
  <c r="AA27" i="25" s="1"/>
  <c r="CH27" i="25"/>
  <c r="Z27" i="25" s="1"/>
  <c r="CE27" i="25"/>
  <c r="Y27" i="25" s="1"/>
  <c r="CB27" i="25"/>
  <c r="X27" i="25" s="1"/>
  <c r="BG19" i="35"/>
  <c r="Q19" i="35" s="1"/>
  <c r="BG21" i="35"/>
  <c r="Q21" i="35" s="1"/>
  <c r="BG15" i="35"/>
  <c r="Q15" i="35" s="1"/>
  <c r="BG17" i="35"/>
  <c r="Q17" i="35" s="1"/>
  <c r="BG16" i="35"/>
  <c r="Q16" i="35" s="1"/>
  <c r="AD7" i="35"/>
  <c r="BB7" i="35"/>
  <c r="AH17" i="25"/>
  <c r="AH23" i="25"/>
  <c r="AH24" i="25"/>
  <c r="AH18" i="25"/>
  <c r="AH19" i="25"/>
  <c r="AH22" i="25"/>
  <c r="AH21" i="25"/>
  <c r="AG19" i="25"/>
  <c r="AG22" i="25"/>
  <c r="AG23" i="25"/>
  <c r="AG24" i="25"/>
  <c r="AG18" i="25"/>
  <c r="AG21" i="25"/>
  <c r="AG17" i="25"/>
  <c r="AF24" i="25"/>
  <c r="AF17" i="25"/>
  <c r="AF18" i="25"/>
  <c r="AF19" i="25"/>
  <c r="AF21" i="25"/>
  <c r="AF22" i="25"/>
  <c r="AF23" i="25"/>
  <c r="AE17" i="25"/>
  <c r="AE24" i="25"/>
  <c r="AE18" i="25"/>
  <c r="AE19" i="25"/>
  <c r="AE21" i="25"/>
  <c r="AE22" i="25"/>
  <c r="AE23" i="25"/>
  <c r="AC21" i="25"/>
  <c r="AD23" i="25"/>
  <c r="AD24" i="25"/>
  <c r="AD19" i="25"/>
  <c r="AD22" i="25"/>
  <c r="AD21" i="25"/>
  <c r="AD17" i="25"/>
  <c r="AD18" i="25"/>
  <c r="AC17" i="25"/>
  <c r="AC18" i="25"/>
  <c r="AC24" i="25"/>
  <c r="AC22" i="25"/>
  <c r="AC23" i="25"/>
  <c r="AC19" i="25"/>
  <c r="AB21" i="25"/>
  <c r="AB24" i="25"/>
  <c r="AB17" i="25"/>
  <c r="AB22" i="25"/>
  <c r="AB23" i="25"/>
  <c r="AB18" i="25"/>
  <c r="AB19" i="25"/>
  <c r="AA21" i="25"/>
  <c r="AA22" i="25"/>
  <c r="AA23" i="25"/>
  <c r="AA24" i="25"/>
  <c r="AA17" i="25"/>
  <c r="AA18" i="25"/>
  <c r="AA19" i="25"/>
  <c r="Z17" i="25"/>
  <c r="Z19" i="25"/>
  <c r="Z18" i="25"/>
  <c r="Z24" i="25"/>
  <c r="Z23" i="25"/>
  <c r="Z21" i="25"/>
  <c r="Z22" i="25"/>
  <c r="CB18" i="25"/>
  <c r="X18" i="25" s="1"/>
  <c r="CE23" i="25"/>
  <c r="Y23" i="25" s="1"/>
  <c r="CE17" i="25"/>
  <c r="Y17" i="25" s="1"/>
  <c r="CE24" i="25"/>
  <c r="Y24" i="25" s="1"/>
  <c r="CE18" i="25"/>
  <c r="Y18" i="25" s="1"/>
  <c r="CE19" i="25"/>
  <c r="Y19" i="25" s="1"/>
  <c r="CE21" i="25"/>
  <c r="Y21" i="25" s="1"/>
  <c r="CE22" i="25"/>
  <c r="Y22" i="25" s="1"/>
  <c r="CB17" i="25"/>
  <c r="X17" i="25" s="1"/>
  <c r="CB22" i="25"/>
  <c r="X22" i="25" s="1"/>
  <c r="CB23" i="25"/>
  <c r="X23" i="25" s="1"/>
  <c r="CB24" i="25"/>
  <c r="X24" i="25" s="1"/>
  <c r="CB21" i="25"/>
  <c r="X21" i="25" s="1"/>
  <c r="CB19" i="25"/>
  <c r="X19" i="25" s="1"/>
  <c r="BY17" i="25"/>
  <c r="W17" i="25" s="1"/>
  <c r="BY18" i="25"/>
  <c r="W18" i="25" s="1"/>
  <c r="BY19" i="25"/>
  <c r="W19" i="25" s="1"/>
  <c r="BY24" i="25"/>
  <c r="W24" i="25" s="1"/>
  <c r="BY21" i="25"/>
  <c r="W21" i="25" s="1"/>
  <c r="BY22" i="25"/>
  <c r="W22" i="25" s="1"/>
  <c r="BY23" i="25"/>
  <c r="W23" i="25" s="1"/>
  <c r="BV24" i="25"/>
  <c r="V24" i="25" s="1"/>
  <c r="BV17" i="25"/>
  <c r="V17" i="25" s="1"/>
  <c r="BV23" i="25"/>
  <c r="V23" i="25" s="1"/>
  <c r="BV19" i="25"/>
  <c r="V19" i="25" s="1"/>
  <c r="BV21" i="25"/>
  <c r="V21" i="25" s="1"/>
  <c r="BV22" i="25"/>
  <c r="V22" i="25" s="1"/>
  <c r="BV18" i="25"/>
  <c r="V18" i="25" s="1"/>
  <c r="BS17" i="25"/>
  <c r="U17" i="25" s="1"/>
  <c r="BS18" i="25"/>
  <c r="U18" i="25" s="1"/>
  <c r="BS19" i="25"/>
  <c r="U19" i="25" s="1"/>
  <c r="BS21" i="25"/>
  <c r="U21" i="25" s="1"/>
  <c r="BS22" i="25"/>
  <c r="U22" i="25" s="1"/>
  <c r="BS23" i="25"/>
  <c r="U23" i="25" s="1"/>
  <c r="BS24" i="25"/>
  <c r="U24" i="25" s="1"/>
  <c r="BP24" i="25"/>
  <c r="T24" i="25" s="1"/>
  <c r="BP23" i="25"/>
  <c r="T23" i="25" s="1"/>
  <c r="BP22" i="25"/>
  <c r="T22" i="25" s="1"/>
  <c r="BP17" i="25"/>
  <c r="T17" i="25" s="1"/>
  <c r="BP18" i="25"/>
  <c r="T18" i="25" s="1"/>
  <c r="BP19" i="25"/>
  <c r="T19" i="25" s="1"/>
  <c r="BP21" i="25"/>
  <c r="T21" i="25" s="1"/>
  <c r="BM21" i="25"/>
  <c r="S21" i="25" s="1"/>
  <c r="BM24" i="25"/>
  <c r="S24" i="25" s="1"/>
  <c r="BM17" i="25"/>
  <c r="S17" i="25" s="1"/>
  <c r="BM18" i="25"/>
  <c r="S18" i="25" s="1"/>
  <c r="BM19" i="25"/>
  <c r="S19" i="25" s="1"/>
  <c r="BM22" i="25"/>
  <c r="S22" i="25" s="1"/>
  <c r="BM23" i="25"/>
  <c r="S23" i="25" s="1"/>
  <c r="BJ23" i="25"/>
  <c r="R23" i="25" s="1"/>
  <c r="BJ24" i="25"/>
  <c r="R24" i="25" s="1"/>
  <c r="BJ17" i="25"/>
  <c r="R17" i="25" s="1"/>
  <c r="BJ18" i="25"/>
  <c r="R18" i="25" s="1"/>
  <c r="BJ19" i="25"/>
  <c r="R19" i="25" s="1"/>
  <c r="BJ22" i="25"/>
  <c r="R22" i="25" s="1"/>
  <c r="BJ21" i="25"/>
  <c r="R21" i="25" s="1"/>
  <c r="AH25" i="25"/>
  <c r="DF26" i="25"/>
  <c r="AH26" i="25" s="1"/>
  <c r="DF29" i="25"/>
  <c r="AH29" i="25" s="1"/>
  <c r="DF30" i="25"/>
  <c r="AH30" i="25" s="1"/>
  <c r="AG25" i="25"/>
  <c r="DC26" i="25"/>
  <c r="AG26" i="25" s="1"/>
  <c r="DC29" i="25"/>
  <c r="AG29" i="25" s="1"/>
  <c r="DC30" i="25"/>
  <c r="AG30" i="25" s="1"/>
  <c r="CZ26" i="25"/>
  <c r="AF26" i="25" s="1"/>
  <c r="CZ30" i="25"/>
  <c r="AF30" i="25" s="1"/>
  <c r="AF25" i="25"/>
  <c r="CZ29" i="25"/>
  <c r="AF29" i="25" s="1"/>
  <c r="CW26" i="25"/>
  <c r="AE26" i="25" s="1"/>
  <c r="CW29" i="25"/>
  <c r="AE29" i="25" s="1"/>
  <c r="CW30" i="25"/>
  <c r="AE30" i="25" s="1"/>
  <c r="AE25" i="25"/>
  <c r="CT30" i="25"/>
  <c r="AD30" i="25" s="1"/>
  <c r="AD25" i="25"/>
  <c r="CT26" i="25"/>
  <c r="AD26" i="25" s="1"/>
  <c r="CT29" i="25"/>
  <c r="AD29" i="25" s="1"/>
  <c r="CQ30" i="25"/>
  <c r="AC30" i="25" s="1"/>
  <c r="CQ26" i="25"/>
  <c r="AC26" i="25" s="1"/>
  <c r="AC25" i="25"/>
  <c r="CQ29" i="25"/>
  <c r="AC29" i="25" s="1"/>
  <c r="AB25" i="25"/>
  <c r="CN26" i="25"/>
  <c r="AB26" i="25" s="1"/>
  <c r="CN29" i="25"/>
  <c r="AB29" i="25" s="1"/>
  <c r="CN30" i="25"/>
  <c r="AB30" i="25" s="1"/>
  <c r="CK30" i="25"/>
  <c r="AA30" i="25" s="1"/>
  <c r="AA25" i="25"/>
  <c r="CK26" i="25"/>
  <c r="AA26" i="25" s="1"/>
  <c r="CK29" i="25"/>
  <c r="AA29" i="25" s="1"/>
  <c r="CH30" i="25"/>
  <c r="Z30" i="25" s="1"/>
  <c r="Z25" i="25"/>
  <c r="CH26" i="25"/>
  <c r="Z26" i="25" s="1"/>
  <c r="CH29" i="25"/>
  <c r="Z29" i="25" s="1"/>
  <c r="CE29" i="25"/>
  <c r="Y29" i="25" s="1"/>
  <c r="CE30" i="25"/>
  <c r="Y30" i="25" s="1"/>
  <c r="CE25" i="25"/>
  <c r="Y25" i="25" s="1"/>
  <c r="CE26" i="25"/>
  <c r="Y26" i="25" s="1"/>
  <c r="CB30" i="25"/>
  <c r="X30" i="25" s="1"/>
  <c r="CB25" i="25"/>
  <c r="X25" i="25" s="1"/>
  <c r="CB26" i="25"/>
  <c r="X26" i="25" s="1"/>
  <c r="CB29" i="25"/>
  <c r="X29" i="25" s="1"/>
  <c r="BY29" i="25"/>
  <c r="W29" i="25" s="1"/>
  <c r="BY30" i="25"/>
  <c r="W30" i="25" s="1"/>
  <c r="BY25" i="25"/>
  <c r="W25" i="25" s="1"/>
  <c r="BY26" i="25"/>
  <c r="W26" i="25" s="1"/>
  <c r="BG17" i="25"/>
  <c r="Q17" i="25" s="1"/>
  <c r="AP18" i="25"/>
  <c r="BB18" i="25"/>
  <c r="AL19" i="25"/>
  <c r="AX19" i="25"/>
  <c r="AT20" i="25"/>
  <c r="AN21" i="25"/>
  <c r="AZ21" i="25"/>
  <c r="AT22" i="25"/>
  <c r="AN23" i="25"/>
  <c r="AZ23" i="25"/>
  <c r="AU24" i="25"/>
  <c r="AQ18" i="25"/>
  <c r="AI18" i="25"/>
  <c r="AU18" i="25"/>
  <c r="AQ19" i="25"/>
  <c r="BC19" i="25"/>
  <c r="AM20" i="25"/>
  <c r="AY20" i="25"/>
  <c r="AS21" i="25"/>
  <c r="BE21" i="25"/>
  <c r="AM22" i="25"/>
  <c r="AY22" i="25"/>
  <c r="AS23" i="25"/>
  <c r="BE23" i="25"/>
  <c r="AN24" i="25"/>
  <c r="AZ24" i="25"/>
  <c r="AN22" i="25"/>
  <c r="AZ22" i="25"/>
  <c r="AT23" i="25"/>
  <c r="AO24" i="25"/>
  <c r="BA24" i="25"/>
  <c r="AK18" i="25"/>
  <c r="AW18" i="25"/>
  <c r="AS19" i="25"/>
  <c r="BE19" i="25"/>
  <c r="AO20" i="25"/>
  <c r="BA20" i="25"/>
  <c r="AI21" i="25"/>
  <c r="AU21" i="25"/>
  <c r="AO22" i="25"/>
  <c r="BA22" i="25"/>
  <c r="AU23" i="25"/>
  <c r="AP24" i="25"/>
  <c r="BB24" i="25"/>
  <c r="AL18" i="25"/>
  <c r="AX18" i="25"/>
  <c r="AT19" i="25"/>
  <c r="AP20" i="25"/>
  <c r="BB20" i="25"/>
  <c r="AJ21" i="25"/>
  <c r="AV21" i="25"/>
  <c r="AP22" i="25"/>
  <c r="BB22" i="25"/>
  <c r="AJ23" i="25"/>
  <c r="AV23" i="25"/>
  <c r="AQ24" i="25"/>
  <c r="BC24" i="25"/>
  <c r="AY18" i="25"/>
  <c r="AJ18" i="25"/>
  <c r="AV18" i="25"/>
  <c r="AR19" i="25"/>
  <c r="BD19" i="25"/>
  <c r="AN20" i="25"/>
  <c r="AZ20" i="25"/>
  <c r="AT21" i="25"/>
  <c r="AM18" i="25"/>
  <c r="AU19" i="25"/>
  <c r="AQ20" i="25"/>
  <c r="BD18" i="25"/>
  <c r="AN19" i="25"/>
  <c r="AV20" i="25"/>
  <c r="AW21" i="25"/>
  <c r="AU22" i="25"/>
  <c r="AR23" i="25"/>
  <c r="AT24" i="25"/>
  <c r="AW20" i="25"/>
  <c r="AX21" i="25"/>
  <c r="AV22" i="25"/>
  <c r="AV24" i="25"/>
  <c r="AP19" i="25"/>
  <c r="AW24" i="25"/>
  <c r="AV19" i="25"/>
  <c r="AW19" i="25"/>
  <c r="BD20" i="25"/>
  <c r="BB21" i="25"/>
  <c r="BC22" i="25"/>
  <c r="BA23" i="25"/>
  <c r="AO18" i="25"/>
  <c r="AY19" i="25"/>
  <c r="BE20" i="25"/>
  <c r="BC21" i="25"/>
  <c r="BD22" i="25"/>
  <c r="BB23" i="25"/>
  <c r="BD24" i="25"/>
  <c r="AR18" i="25"/>
  <c r="AZ19" i="25"/>
  <c r="AJ20" i="25"/>
  <c r="AL21" i="25"/>
  <c r="BD21" i="25"/>
  <c r="AJ22" i="25"/>
  <c r="BE22" i="25"/>
  <c r="AK23" i="25"/>
  <c r="BC23" i="25"/>
  <c r="AJ24" i="25"/>
  <c r="BE24" i="25"/>
  <c r="AL23" i="25"/>
  <c r="AT18" i="25"/>
  <c r="BB19" i="25"/>
  <c r="AO21" i="25"/>
  <c r="AL22" i="25"/>
  <c r="AL24" i="25"/>
  <c r="AM24" i="25"/>
  <c r="BA18" i="25"/>
  <c r="AK19" i="25"/>
  <c r="AQ21" i="25"/>
  <c r="AR22" i="25"/>
  <c r="AS24" i="25"/>
  <c r="BE18" i="25"/>
  <c r="AO19" i="25"/>
  <c r="AW23" i="25"/>
  <c r="AX20" i="25"/>
  <c r="AY21" i="25"/>
  <c r="AW22" i="25"/>
  <c r="AX23" i="25"/>
  <c r="BC20" i="25"/>
  <c r="BA21" i="25"/>
  <c r="AX22" i="25"/>
  <c r="AY23" i="25"/>
  <c r="AX24" i="25"/>
  <c r="AN18" i="25"/>
  <c r="AY24" i="25"/>
  <c r="AK21" i="25"/>
  <c r="AI22" i="25"/>
  <c r="AS18" i="25"/>
  <c r="BA19" i="25"/>
  <c r="AK20" i="25"/>
  <c r="AM21" i="25"/>
  <c r="AK22" i="25"/>
  <c r="BD23" i="25"/>
  <c r="AK24" i="25"/>
  <c r="AL20" i="25"/>
  <c r="AM23" i="25"/>
  <c r="AZ18" i="25"/>
  <c r="AJ19" i="25"/>
  <c r="AR20" i="25"/>
  <c r="AP21" i="25"/>
  <c r="AQ22" i="25"/>
  <c r="AO23" i="25"/>
  <c r="AS20" i="25"/>
  <c r="AP23" i="25"/>
  <c r="AR24" i="25"/>
  <c r="BC18" i="25"/>
  <c r="AM19" i="25"/>
  <c r="AU20" i="25"/>
  <c r="AR21" i="25"/>
  <c r="AS22" i="25"/>
  <c r="AQ23" i="25"/>
  <c r="BG18" i="25"/>
  <c r="Q18" i="25" s="1"/>
  <c r="BG19" i="25"/>
  <c r="Q19" i="25" s="1"/>
  <c r="AV77" i="25"/>
  <c r="Y31" i="25"/>
  <c r="AK31" i="25"/>
  <c r="AW31" i="25"/>
  <c r="T32" i="25"/>
  <c r="AF32" i="25"/>
  <c r="AR32" i="25"/>
  <c r="BD32" i="25"/>
  <c r="Z33" i="25"/>
  <c r="AL33" i="25"/>
  <c r="AX33" i="25"/>
  <c r="T34" i="25"/>
  <c r="AF34" i="25"/>
  <c r="AR34" i="25"/>
  <c r="BD34" i="25"/>
  <c r="AM31" i="25"/>
  <c r="Z31" i="25"/>
  <c r="AL31" i="25"/>
  <c r="AX31" i="25"/>
  <c r="U32" i="25"/>
  <c r="AG32" i="25"/>
  <c r="AS32" i="25"/>
  <c r="BE32" i="25"/>
  <c r="AA33" i="25"/>
  <c r="AM33" i="25"/>
  <c r="AY33" i="25"/>
  <c r="U34" i="25"/>
  <c r="AG34" i="25"/>
  <c r="AS34" i="25"/>
  <c r="BE34" i="25"/>
  <c r="AA31" i="25"/>
  <c r="AY31" i="25"/>
  <c r="V32" i="25"/>
  <c r="AH32" i="25"/>
  <c r="AT32" i="25"/>
  <c r="AB33" i="25"/>
  <c r="AN33" i="25"/>
  <c r="AZ33" i="25"/>
  <c r="V34" i="25"/>
  <c r="AH34" i="25"/>
  <c r="AT34" i="25"/>
  <c r="AB31" i="25"/>
  <c r="AN31" i="25"/>
  <c r="AZ31" i="25"/>
  <c r="W32" i="25"/>
  <c r="AI32" i="25"/>
  <c r="AU32" i="25"/>
  <c r="Q33" i="25"/>
  <c r="AC33" i="25"/>
  <c r="AO33" i="25"/>
  <c r="BA33" i="25"/>
  <c r="W34" i="25"/>
  <c r="AI34" i="25"/>
  <c r="AU34" i="25"/>
  <c r="Q31" i="25"/>
  <c r="AC31" i="25"/>
  <c r="AO31" i="25"/>
  <c r="BA31" i="25"/>
  <c r="X32" i="25"/>
  <c r="AJ32" i="25"/>
  <c r="AV32" i="25"/>
  <c r="R33" i="25"/>
  <c r="AP33" i="25"/>
  <c r="BB33" i="25"/>
  <c r="X34" i="25"/>
  <c r="AJ34" i="25"/>
  <c r="AV34" i="25"/>
  <c r="R31" i="25"/>
  <c r="AD31" i="25"/>
  <c r="AP31" i="25"/>
  <c r="BB31" i="25"/>
  <c r="Y32" i="25"/>
  <c r="AK32" i="25"/>
  <c r="AW32" i="25"/>
  <c r="S33" i="25"/>
  <c r="AE33" i="25"/>
  <c r="AQ33" i="25"/>
  <c r="BC33" i="25"/>
  <c r="Y34" i="25"/>
  <c r="AK34" i="25"/>
  <c r="AW34" i="25"/>
  <c r="S31" i="25"/>
  <c r="AE31" i="25"/>
  <c r="AQ31" i="25"/>
  <c r="BC31" i="25"/>
  <c r="Z32" i="25"/>
  <c r="AL32" i="25"/>
  <c r="AX32" i="25"/>
  <c r="T33" i="25"/>
  <c r="AF33" i="25"/>
  <c r="AR33" i="25"/>
  <c r="BD33" i="25"/>
  <c r="Z34" i="25"/>
  <c r="AL34" i="25"/>
  <c r="AX34" i="25"/>
  <c r="T31" i="25"/>
  <c r="AF31" i="25"/>
  <c r="AR31" i="25"/>
  <c r="BD31" i="25"/>
  <c r="AA32" i="25"/>
  <c r="AM32" i="25"/>
  <c r="AD33" i="25"/>
  <c r="AJ31" i="25"/>
  <c r="AE32" i="25"/>
  <c r="W33" i="25"/>
  <c r="AW33" i="25"/>
  <c r="AN34" i="25"/>
  <c r="AS31" i="25"/>
  <c r="AN32" i="25"/>
  <c r="X33" i="25"/>
  <c r="BE33" i="25"/>
  <c r="AO34" i="25"/>
  <c r="AT31" i="25"/>
  <c r="AO32" i="25"/>
  <c r="Y33" i="25"/>
  <c r="AP34" i="25"/>
  <c r="AU31" i="25"/>
  <c r="AP32" i="25"/>
  <c r="AG33" i="25"/>
  <c r="Q34" i="25"/>
  <c r="AQ34" i="25"/>
  <c r="AV31" i="25"/>
  <c r="AQ32" i="25"/>
  <c r="AH33" i="25"/>
  <c r="R34" i="25"/>
  <c r="AY34" i="25"/>
  <c r="U31" i="25"/>
  <c r="BE31" i="25"/>
  <c r="AY32" i="25"/>
  <c r="AI33" i="25"/>
  <c r="S34" i="25"/>
  <c r="AZ34" i="25"/>
  <c r="V31" i="25"/>
  <c r="Q32" i="25"/>
  <c r="AZ32" i="25"/>
  <c r="AJ33" i="25"/>
  <c r="AA34" i="25"/>
  <c r="BA34" i="25"/>
  <c r="W31" i="25"/>
  <c r="R32" i="25"/>
  <c r="BA32" i="25"/>
  <c r="AK33" i="25"/>
  <c r="AB34" i="25"/>
  <c r="BB34" i="25"/>
  <c r="X31" i="25"/>
  <c r="S32" i="25"/>
  <c r="BB32" i="25"/>
  <c r="AS33" i="25"/>
  <c r="AC34" i="25"/>
  <c r="BC34" i="25"/>
  <c r="AG31" i="25"/>
  <c r="AB32" i="25"/>
  <c r="BC32" i="25"/>
  <c r="AT33" i="25"/>
  <c r="AD34" i="25"/>
  <c r="AH31" i="25"/>
  <c r="AC32" i="25"/>
  <c r="U33" i="25"/>
  <c r="AU33" i="25"/>
  <c r="AE34" i="25"/>
  <c r="AI31" i="25"/>
  <c r="AD32" i="25"/>
  <c r="V33" i="25"/>
  <c r="AV33" i="25"/>
  <c r="AM34" i="25"/>
  <c r="BB28" i="25"/>
  <c r="AP28" i="25"/>
  <c r="BA28" i="25"/>
  <c r="AO28" i="25"/>
  <c r="AZ28" i="25"/>
  <c r="AN28" i="25"/>
  <c r="AY28" i="25"/>
  <c r="AM28" i="25"/>
  <c r="AX28" i="25"/>
  <c r="AL28" i="25"/>
  <c r="AW28" i="25"/>
  <c r="AK28" i="25"/>
  <c r="AV28" i="25"/>
  <c r="AJ28" i="25"/>
  <c r="AU28" i="25"/>
  <c r="AI28" i="25"/>
  <c r="AT28" i="25"/>
  <c r="BE28" i="25"/>
  <c r="AS28" i="25"/>
  <c r="BD28" i="25"/>
  <c r="AR28" i="25"/>
  <c r="BC28" i="25"/>
  <c r="AQ28" i="25"/>
  <c r="AC28" i="25"/>
  <c r="BG28" i="25"/>
  <c r="Q28" i="25" s="1"/>
  <c r="AB28" i="25"/>
  <c r="AA28" i="25"/>
  <c r="Z28" i="25"/>
  <c r="Y28" i="25"/>
  <c r="X28" i="25"/>
  <c r="W28" i="25"/>
  <c r="AH28" i="25"/>
  <c r="BV28" i="25"/>
  <c r="V28" i="25" s="1"/>
  <c r="AG28" i="25"/>
  <c r="BS28" i="25"/>
  <c r="U28" i="25" s="1"/>
  <c r="AF28" i="25"/>
  <c r="BP28" i="25"/>
  <c r="T28" i="25" s="1"/>
  <c r="AE28" i="25"/>
  <c r="BM28" i="25"/>
  <c r="S28" i="25" s="1"/>
  <c r="AD28" i="25"/>
  <c r="BJ28" i="25"/>
  <c r="R28" i="25" s="1"/>
  <c r="AP8" i="36"/>
  <c r="AQ8" i="36"/>
  <c r="AD11" i="36"/>
  <c r="AU11" i="36"/>
  <c r="AE10" i="36"/>
  <c r="AF10" i="36"/>
  <c r="AE14" i="36"/>
  <c r="AC7" i="36"/>
  <c r="AD7" i="36"/>
  <c r="W9" i="36"/>
  <c r="AA16" i="36"/>
  <c r="AS7" i="36"/>
  <c r="AN9" i="36"/>
  <c r="AX16" i="36"/>
  <c r="AT7" i="36"/>
  <c r="BD9" i="36"/>
  <c r="AF14" i="36"/>
  <c r="BA14" i="36"/>
  <c r="AL9" i="36"/>
  <c r="AY10" i="36"/>
  <c r="AY11" i="36"/>
  <c r="AZ38" i="36"/>
  <c r="AR7" i="35"/>
  <c r="AF11" i="33"/>
  <c r="BG17" i="33"/>
  <c r="Q17" i="33" s="1"/>
  <c r="U20" i="33"/>
  <c r="AA7" i="32"/>
  <c r="AD7" i="32"/>
  <c r="AV16" i="32"/>
  <c r="AE7" i="32"/>
  <c r="AQ8" i="32"/>
  <c r="AY7" i="32"/>
  <c r="AX8" i="32"/>
  <c r="BC7" i="32"/>
  <c r="R14" i="32"/>
  <c r="AK14" i="32"/>
  <c r="AP14" i="32"/>
  <c r="AR17" i="32"/>
  <c r="BC17" i="32"/>
  <c r="Z9" i="32"/>
  <c r="AC9" i="32"/>
  <c r="AX11" i="32"/>
  <c r="AH30" i="30"/>
  <c r="BG7" i="30"/>
  <c r="Q7" i="30" s="1"/>
  <c r="R22" i="29"/>
  <c r="W7" i="29"/>
  <c r="AA7" i="29"/>
  <c r="S23" i="29"/>
  <c r="AE7" i="29"/>
  <c r="S13" i="29"/>
  <c r="AV15" i="29"/>
  <c r="AF7" i="29"/>
  <c r="AY8" i="29"/>
  <c r="AS20" i="29"/>
  <c r="AG7" i="29"/>
  <c r="AZ8" i="29"/>
  <c r="AU20" i="29"/>
  <c r="U32" i="29"/>
  <c r="V34" i="29"/>
  <c r="S35" i="29"/>
  <c r="AU7" i="29"/>
  <c r="AO32" i="29"/>
  <c r="Y34" i="29"/>
  <c r="AW7" i="29"/>
  <c r="AX7" i="29"/>
  <c r="AH10" i="29"/>
  <c r="BD19" i="29"/>
  <c r="AY7" i="29"/>
  <c r="AU12" i="29"/>
  <c r="BD7" i="29"/>
  <c r="T8" i="29"/>
  <c r="AA8" i="29"/>
  <c r="S10" i="29"/>
  <c r="AB21" i="29"/>
  <c r="AB31" i="29"/>
  <c r="T7" i="29"/>
  <c r="AL8" i="29"/>
  <c r="AG10" i="29"/>
  <c r="S15" i="29"/>
  <c r="AC31" i="29"/>
  <c r="AT9" i="28"/>
  <c r="AV10" i="28"/>
  <c r="AN18" i="28"/>
  <c r="AJ45" i="28"/>
  <c r="AL8" i="28"/>
  <c r="AW9" i="28"/>
  <c r="AO7" i="28"/>
  <c r="BA8" i="28"/>
  <c r="BB22" i="28"/>
  <c r="AZ47" i="28"/>
  <c r="AS11" i="28"/>
  <c r="BD12" i="28"/>
  <c r="AI26" i="28"/>
  <c r="AY9" i="28"/>
  <c r="AV13" i="28"/>
  <c r="AR20" i="28"/>
  <c r="AV24" i="28"/>
  <c r="BG10" i="28"/>
  <c r="Q10" i="28" s="1"/>
  <c r="Y10" i="28"/>
  <c r="AW14" i="28"/>
  <c r="AP73" i="28"/>
  <c r="AP10" i="28"/>
  <c r="U11" i="28"/>
  <c r="AY14" i="28"/>
  <c r="AY24" i="27"/>
  <c r="Y9" i="27"/>
  <c r="AI40" i="27"/>
  <c r="Y22" i="27"/>
  <c r="BD29" i="27"/>
  <c r="AH88" i="25"/>
  <c r="AH49" i="25"/>
  <c r="AM16" i="25"/>
  <c r="AH58" i="25"/>
  <c r="AO15" i="25"/>
  <c r="AJ88" i="25"/>
  <c r="AQ37" i="25"/>
  <c r="AH76" i="25"/>
  <c r="AH74" i="25"/>
  <c r="AL7" i="25"/>
  <c r="AT71" i="25"/>
  <c r="AH65" i="25"/>
  <c r="AY14" i="25"/>
  <c r="AH37" i="25"/>
  <c r="AH82" i="25"/>
  <c r="AH41" i="25"/>
  <c r="BG7" i="36"/>
  <c r="Q7" i="36" s="1"/>
  <c r="X8" i="36"/>
  <c r="AZ10" i="36"/>
  <c r="BC14" i="36"/>
  <c r="AN13" i="36"/>
  <c r="AO50" i="36"/>
  <c r="Z8" i="36"/>
  <c r="T9" i="36"/>
  <c r="AC11" i="36"/>
  <c r="AQ7" i="35"/>
  <c r="AX7" i="35"/>
  <c r="R35" i="35"/>
  <c r="AN7" i="35"/>
  <c r="AZ12" i="34"/>
  <c r="AL8" i="34"/>
  <c r="AF15" i="34"/>
  <c r="AX8" i="34"/>
  <c r="AZ8" i="34"/>
  <c r="AN10" i="34"/>
  <c r="AU10" i="34"/>
  <c r="W17" i="34"/>
  <c r="BC10" i="34"/>
  <c r="W40" i="34"/>
  <c r="AO17" i="34"/>
  <c r="BB7" i="34"/>
  <c r="AM9" i="34"/>
  <c r="AZ9" i="34"/>
  <c r="AB12" i="34"/>
  <c r="S16" i="34"/>
  <c r="BB9" i="34"/>
  <c r="AS12" i="34"/>
  <c r="AZ16" i="34"/>
  <c r="AE12" i="33"/>
  <c r="AI20" i="33"/>
  <c r="AV34" i="33"/>
  <c r="AW34" i="33"/>
  <c r="S52" i="33"/>
  <c r="BC8" i="32"/>
  <c r="T12" i="32"/>
  <c r="R13" i="29"/>
  <c r="AA19" i="29"/>
  <c r="AT21" i="29"/>
  <c r="S22" i="29"/>
  <c r="AU31" i="29"/>
  <c r="AS34" i="29"/>
  <c r="AI36" i="29"/>
  <c r="AI7" i="29"/>
  <c r="S11" i="29"/>
  <c r="AF13" i="29"/>
  <c r="Q16" i="29"/>
  <c r="T23" i="29"/>
  <c r="X25" i="29"/>
  <c r="AB26" i="29"/>
  <c r="AI57" i="29"/>
  <c r="AC42" i="29"/>
  <c r="AY31" i="29"/>
  <c r="AO25" i="29"/>
  <c r="AY22" i="29"/>
  <c r="AB40" i="29"/>
  <c r="AT41" i="29"/>
  <c r="AN27" i="29"/>
  <c r="W18" i="29"/>
  <c r="AO35" i="29"/>
  <c r="AK30" i="29"/>
  <c r="V18" i="29"/>
  <c r="AV17" i="29"/>
  <c r="S38" i="29"/>
  <c r="BA33" i="29"/>
  <c r="P30" i="29"/>
  <c r="T17" i="29"/>
  <c r="AJ7" i="29"/>
  <c r="FZ7" i="29"/>
  <c r="AF11" i="29"/>
  <c r="R16" i="29"/>
  <c r="AJ18" i="29"/>
  <c r="BC23" i="29"/>
  <c r="Z25" i="29"/>
  <c r="AC26" i="29"/>
  <c r="AB57" i="29"/>
  <c r="AK7" i="29"/>
  <c r="AJ9" i="29"/>
  <c r="AG11" i="29"/>
  <c r="AG14" i="29"/>
  <c r="AE16" i="29"/>
  <c r="AK18" i="29"/>
  <c r="AX26" i="29"/>
  <c r="Q7" i="29"/>
  <c r="AO7" i="29"/>
  <c r="Q8" i="29"/>
  <c r="AT11" i="29"/>
  <c r="AH14" i="29"/>
  <c r="AF16" i="29"/>
  <c r="AX18" i="29"/>
  <c r="AK24" i="29"/>
  <c r="AY26" i="29"/>
  <c r="AO27" i="29"/>
  <c r="AU41" i="29"/>
  <c r="S7" i="29"/>
  <c r="AS7" i="29"/>
  <c r="R8" i="29"/>
  <c r="AU11" i="29"/>
  <c r="AV14" i="29"/>
  <c r="AU17" i="29"/>
  <c r="AX28" i="29"/>
  <c r="AR29" i="29"/>
  <c r="AW14" i="29"/>
  <c r="U7" i="29"/>
  <c r="AV7" i="29"/>
  <c r="U8" i="29"/>
  <c r="T10" i="29"/>
  <c r="AF12" i="29"/>
  <c r="AE20" i="29"/>
  <c r="AI30" i="29"/>
  <c r="W7" i="28"/>
  <c r="W9" i="28"/>
  <c r="AT11" i="28"/>
  <c r="AB12" i="28"/>
  <c r="AO18" i="28"/>
  <c r="Y7" i="28"/>
  <c r="AC8" i="28"/>
  <c r="X9" i="28"/>
  <c r="R10" i="28"/>
  <c r="AX11" i="28"/>
  <c r="AC12" i="28"/>
  <c r="BE18" i="28"/>
  <c r="X20" i="28"/>
  <c r="R23" i="28"/>
  <c r="AB7" i="28"/>
  <c r="AD8" i="28"/>
  <c r="AA9" i="28"/>
  <c r="S10" i="28"/>
  <c r="AD12" i="28"/>
  <c r="AY16" i="28"/>
  <c r="Z20" i="28"/>
  <c r="W23" i="28"/>
  <c r="AN7" i="28"/>
  <c r="AG8" i="28"/>
  <c r="AE9" i="28"/>
  <c r="U10" i="28"/>
  <c r="AJ12" i="28"/>
  <c r="AM20" i="28"/>
  <c r="AQ24" i="28"/>
  <c r="BA69" i="28"/>
  <c r="AP7" i="28"/>
  <c r="AZ8" i="28"/>
  <c r="AU9" i="28"/>
  <c r="AM10" i="28"/>
  <c r="AZ12" i="28"/>
  <c r="U14" i="28"/>
  <c r="AD17" i="28"/>
  <c r="AZ22" i="28"/>
  <c r="BA24" i="28"/>
  <c r="Z11" i="28"/>
  <c r="AP13" i="28"/>
  <c r="AJ62" i="28"/>
  <c r="AC47" i="28"/>
  <c r="Q45" i="28"/>
  <c r="AV26" i="28"/>
  <c r="AR11" i="28"/>
  <c r="BB15" i="28"/>
  <c r="AJ18" i="28"/>
  <c r="AB24" i="27"/>
  <c r="Y35" i="27"/>
  <c r="W22" i="27"/>
  <c r="AX24" i="27"/>
  <c r="AX35" i="27"/>
  <c r="V7" i="27"/>
  <c r="AA8" i="27"/>
  <c r="AO9" i="27"/>
  <c r="AT22" i="27"/>
  <c r="AD23" i="27"/>
  <c r="AD25" i="27"/>
  <c r="AG39" i="27"/>
  <c r="Z9" i="27"/>
  <c r="AB25" i="27"/>
  <c r="Z7" i="27"/>
  <c r="AB8" i="27"/>
  <c r="AQ9" i="27"/>
  <c r="AV22" i="27"/>
  <c r="AE23" i="27"/>
  <c r="AE25" i="27"/>
  <c r="AO26" i="27"/>
  <c r="AB7" i="27"/>
  <c r="AS8" i="27"/>
  <c r="AT9" i="27"/>
  <c r="AY22" i="27"/>
  <c r="BC23" i="27"/>
  <c r="AU26" i="27"/>
  <c r="AT7" i="27"/>
  <c r="AV8" i="27"/>
  <c r="BD23" i="27"/>
  <c r="AN30" i="27"/>
  <c r="AF34" i="27"/>
  <c r="U56" i="27"/>
  <c r="AT79" i="27"/>
  <c r="AL37" i="27"/>
  <c r="AV24" i="27"/>
  <c r="AX23" i="27"/>
  <c r="AX56" i="27"/>
  <c r="AO29" i="27"/>
  <c r="BE25" i="27"/>
  <c r="Y24" i="27"/>
  <c r="AB23" i="27"/>
  <c r="Y8" i="27"/>
  <c r="Z22" i="27"/>
  <c r="AV7" i="27"/>
  <c r="AW8" i="27"/>
  <c r="BA34" i="27"/>
  <c r="BB36" i="27"/>
  <c r="AW7" i="27"/>
  <c r="U27" i="27"/>
  <c r="BE27" i="27"/>
  <c r="AA24" i="27"/>
  <c r="AU31" i="27"/>
  <c r="AH53" i="25"/>
  <c r="AH77" i="25"/>
  <c r="AH85" i="25"/>
  <c r="AJ52" i="25"/>
  <c r="AL58" i="25"/>
  <c r="AN64" i="25"/>
  <c r="AP70" i="25"/>
  <c r="AR76" i="25"/>
  <c r="AU91" i="25"/>
  <c r="BE42" i="25"/>
  <c r="AH66" i="25"/>
  <c r="AH86" i="25"/>
  <c r="AJ40" i="25"/>
  <c r="AL46" i="25"/>
  <c r="AN52" i="25"/>
  <c r="AP58" i="25"/>
  <c r="AR64" i="25"/>
  <c r="AU74" i="25"/>
  <c r="AH36" i="25"/>
  <c r="AH47" i="25"/>
  <c r="AH46" i="25"/>
  <c r="AH84" i="25"/>
  <c r="AH55" i="25"/>
  <c r="AJ27" i="25"/>
  <c r="AL12" i="25"/>
  <c r="AN40" i="25"/>
  <c r="AP46" i="25"/>
  <c r="AR46" i="25"/>
  <c r="AU55" i="25"/>
  <c r="AH52" i="25"/>
  <c r="AH44" i="25"/>
  <c r="AH68" i="25"/>
  <c r="AH78" i="25"/>
  <c r="AH80" i="25"/>
  <c r="AH92" i="25"/>
  <c r="AI85" i="25"/>
  <c r="AK91" i="25"/>
  <c r="AL10" i="25"/>
  <c r="AN27" i="25"/>
  <c r="AP12" i="25"/>
  <c r="AR29" i="25"/>
  <c r="AU38" i="25"/>
  <c r="AI73" i="25"/>
  <c r="AK79" i="25"/>
  <c r="AM85" i="25"/>
  <c r="AO91" i="25"/>
  <c r="AP10" i="25"/>
  <c r="AS85" i="25"/>
  <c r="AV7" i="25"/>
  <c r="AH39" i="25"/>
  <c r="AH42" i="25"/>
  <c r="AH61" i="25"/>
  <c r="AH62" i="25"/>
  <c r="AH70" i="25"/>
  <c r="AI61" i="25"/>
  <c r="AK67" i="25"/>
  <c r="AM73" i="25"/>
  <c r="AO79" i="25"/>
  <c r="AQ85" i="25"/>
  <c r="AS68" i="25"/>
  <c r="BE9" i="25"/>
  <c r="BE26" i="25"/>
  <c r="BE45" i="25"/>
  <c r="BE57" i="25"/>
  <c r="BE69" i="25"/>
  <c r="BE81" i="25"/>
  <c r="BE93" i="25"/>
  <c r="BD30" i="25"/>
  <c r="BD42" i="25"/>
  <c r="BD54" i="25"/>
  <c r="BD66" i="25"/>
  <c r="BD78" i="25"/>
  <c r="BD90" i="25"/>
  <c r="BC39" i="25"/>
  <c r="BC51" i="25"/>
  <c r="BC63" i="25"/>
  <c r="BC75" i="25"/>
  <c r="BC87" i="25"/>
  <c r="BB14" i="25"/>
  <c r="BB36" i="25"/>
  <c r="BB48" i="25"/>
  <c r="BB60" i="25"/>
  <c r="BB72" i="25"/>
  <c r="BB84" i="25"/>
  <c r="BA9" i="25"/>
  <c r="BA26" i="25"/>
  <c r="BA45" i="25"/>
  <c r="BA57" i="25"/>
  <c r="BA69" i="25"/>
  <c r="BA81" i="25"/>
  <c r="BA93" i="25"/>
  <c r="AZ30" i="25"/>
  <c r="AZ42" i="25"/>
  <c r="AZ54" i="25"/>
  <c r="AZ66" i="25"/>
  <c r="AZ78" i="25"/>
  <c r="AZ90" i="25"/>
  <c r="AY39" i="25"/>
  <c r="AY51" i="25"/>
  <c r="AY63" i="25"/>
  <c r="AY75" i="25"/>
  <c r="AY87" i="25"/>
  <c r="AX14" i="25"/>
  <c r="AX36" i="25"/>
  <c r="AX48" i="25"/>
  <c r="AX60" i="25"/>
  <c r="AX72" i="25"/>
  <c r="AX84" i="25"/>
  <c r="AW9" i="25"/>
  <c r="AW26" i="25"/>
  <c r="AW45" i="25"/>
  <c r="AW57" i="25"/>
  <c r="AW69" i="25"/>
  <c r="AW81" i="25"/>
  <c r="AW93" i="25"/>
  <c r="AV30" i="25"/>
  <c r="AV42" i="25"/>
  <c r="AV54" i="25"/>
  <c r="AV66" i="25"/>
  <c r="AV78" i="25"/>
  <c r="AV90" i="25"/>
  <c r="AU39" i="25"/>
  <c r="AU51" i="25"/>
  <c r="AU63" i="25"/>
  <c r="AU75" i="25"/>
  <c r="AU87" i="25"/>
  <c r="AT14" i="25"/>
  <c r="AT36" i="25"/>
  <c r="AT48" i="25"/>
  <c r="AT60" i="25"/>
  <c r="AT72" i="25"/>
  <c r="AT84" i="25"/>
  <c r="AS9" i="25"/>
  <c r="AS26" i="25"/>
  <c r="AS45" i="25"/>
  <c r="AS57" i="25"/>
  <c r="AS69" i="25"/>
  <c r="AS81" i="25"/>
  <c r="AS93" i="25"/>
  <c r="AR30" i="25"/>
  <c r="AR42" i="25"/>
  <c r="AR54" i="25"/>
  <c r="BE10" i="25"/>
  <c r="BE12" i="25"/>
  <c r="BE46" i="25"/>
  <c r="BE58" i="25"/>
  <c r="BE70" i="25"/>
  <c r="BE82" i="25"/>
  <c r="BE7" i="25"/>
  <c r="BD15" i="25"/>
  <c r="BD43" i="25"/>
  <c r="BD55" i="25"/>
  <c r="BD67" i="25"/>
  <c r="BD79" i="25"/>
  <c r="BD91" i="25"/>
  <c r="BC27" i="25"/>
  <c r="BC40" i="25"/>
  <c r="BC52" i="25"/>
  <c r="BC64" i="25"/>
  <c r="BC76" i="25"/>
  <c r="BC88" i="25"/>
  <c r="BB16" i="25"/>
  <c r="BB37" i="25"/>
  <c r="BB49" i="25"/>
  <c r="BB61" i="25"/>
  <c r="BB73" i="25"/>
  <c r="BB85" i="25"/>
  <c r="BA10" i="25"/>
  <c r="BA12" i="25"/>
  <c r="BA46" i="25"/>
  <c r="BA58" i="25"/>
  <c r="BA70" i="25"/>
  <c r="BA82" i="25"/>
  <c r="BA7" i="25"/>
  <c r="AZ15" i="25"/>
  <c r="AZ43" i="25"/>
  <c r="AZ55" i="25"/>
  <c r="AZ67" i="25"/>
  <c r="AZ79" i="25"/>
  <c r="AZ91" i="25"/>
  <c r="AY27" i="25"/>
  <c r="AY40" i="25"/>
  <c r="AY52" i="25"/>
  <c r="AY64" i="25"/>
  <c r="AY76" i="25"/>
  <c r="AY88" i="25"/>
  <c r="AX16" i="25"/>
  <c r="AX37" i="25"/>
  <c r="AX49" i="25"/>
  <c r="AX61" i="25"/>
  <c r="AX73" i="25"/>
  <c r="AX85" i="25"/>
  <c r="AW10" i="25"/>
  <c r="AW12" i="25"/>
  <c r="AW46" i="25"/>
  <c r="AW58" i="25"/>
  <c r="AW70" i="25"/>
  <c r="AW82" i="25"/>
  <c r="AW7" i="25"/>
  <c r="AV15" i="25"/>
  <c r="AV43" i="25"/>
  <c r="AV55" i="25"/>
  <c r="BE11" i="25"/>
  <c r="BE35" i="25"/>
  <c r="BE47" i="25"/>
  <c r="BE59" i="25"/>
  <c r="BE71" i="25"/>
  <c r="BE83" i="25"/>
  <c r="BD8" i="25"/>
  <c r="BD13" i="25"/>
  <c r="BD44" i="25"/>
  <c r="BD56" i="25"/>
  <c r="BD68" i="25"/>
  <c r="BD80" i="25"/>
  <c r="BD92" i="25"/>
  <c r="BC29" i="25"/>
  <c r="BC41" i="25"/>
  <c r="BC53" i="25"/>
  <c r="BC65" i="25"/>
  <c r="BC77" i="25"/>
  <c r="BC89" i="25"/>
  <c r="BB25" i="25"/>
  <c r="BB38" i="25"/>
  <c r="BB50" i="25"/>
  <c r="BB62" i="25"/>
  <c r="BB74" i="25"/>
  <c r="BB86" i="25"/>
  <c r="BA11" i="25"/>
  <c r="BA35" i="25"/>
  <c r="BA47" i="25"/>
  <c r="BA59" i="25"/>
  <c r="BA71" i="25"/>
  <c r="BA83" i="25"/>
  <c r="AZ8" i="25"/>
  <c r="AZ13" i="25"/>
  <c r="AZ44" i="25"/>
  <c r="AZ56" i="25"/>
  <c r="AZ68" i="25"/>
  <c r="AZ80" i="25"/>
  <c r="AZ92" i="25"/>
  <c r="AY29" i="25"/>
  <c r="AY41" i="25"/>
  <c r="AY53" i="25"/>
  <c r="AY65" i="25"/>
  <c r="AY77" i="25"/>
  <c r="AY89" i="25"/>
  <c r="AX25" i="25"/>
  <c r="AX38" i="25"/>
  <c r="AX50" i="25"/>
  <c r="AX62" i="25"/>
  <c r="AX74" i="25"/>
  <c r="AX86" i="25"/>
  <c r="AW11" i="25"/>
  <c r="AW35" i="25"/>
  <c r="AW47" i="25"/>
  <c r="AW59" i="25"/>
  <c r="AW71" i="25"/>
  <c r="AW83" i="25"/>
  <c r="BE14" i="25"/>
  <c r="BE36" i="25"/>
  <c r="BE48" i="25"/>
  <c r="BE60" i="25"/>
  <c r="BE72" i="25"/>
  <c r="BE84" i="25"/>
  <c r="BD9" i="25"/>
  <c r="BD26" i="25"/>
  <c r="BD45" i="25"/>
  <c r="BD57" i="25"/>
  <c r="BD69" i="25"/>
  <c r="BD81" i="25"/>
  <c r="BD93" i="25"/>
  <c r="BC30" i="25"/>
  <c r="BC42" i="25"/>
  <c r="BC54" i="25"/>
  <c r="BC66" i="25"/>
  <c r="BC78" i="25"/>
  <c r="BC90" i="25"/>
  <c r="BB39" i="25"/>
  <c r="BB51" i="25"/>
  <c r="BB63" i="25"/>
  <c r="BB75" i="25"/>
  <c r="BB87" i="25"/>
  <c r="BA14" i="25"/>
  <c r="BA36" i="25"/>
  <c r="BA48" i="25"/>
  <c r="BA60" i="25"/>
  <c r="BA72" i="25"/>
  <c r="BA84" i="25"/>
  <c r="AZ9" i="25"/>
  <c r="AZ26" i="25"/>
  <c r="AZ45" i="25"/>
  <c r="AZ57" i="25"/>
  <c r="AZ69" i="25"/>
  <c r="AZ81" i="25"/>
  <c r="AZ93" i="25"/>
  <c r="AY30" i="25"/>
  <c r="AY42" i="25"/>
  <c r="AY54" i="25"/>
  <c r="AY66" i="25"/>
  <c r="AY78" i="25"/>
  <c r="AY90" i="25"/>
  <c r="AX39" i="25"/>
  <c r="AX51" i="25"/>
  <c r="AX63" i="25"/>
  <c r="AX75" i="25"/>
  <c r="AX87" i="25"/>
  <c r="AW14" i="25"/>
  <c r="AW36" i="25"/>
  <c r="AW48" i="25"/>
  <c r="AW60" i="25"/>
  <c r="AW72" i="25"/>
  <c r="AW84" i="25"/>
  <c r="BE16" i="25"/>
  <c r="BE37" i="25"/>
  <c r="BE49" i="25"/>
  <c r="BE61" i="25"/>
  <c r="BE73" i="25"/>
  <c r="BE85" i="25"/>
  <c r="BD10" i="25"/>
  <c r="BD12" i="25"/>
  <c r="BD46" i="25"/>
  <c r="BD58" i="25"/>
  <c r="BD70" i="25"/>
  <c r="BD82" i="25"/>
  <c r="BD7" i="25"/>
  <c r="BC15" i="25"/>
  <c r="BC43" i="25"/>
  <c r="BC55" i="25"/>
  <c r="BC67" i="25"/>
  <c r="BC79" i="25"/>
  <c r="BC91" i="25"/>
  <c r="BB27" i="25"/>
  <c r="BB40" i="25"/>
  <c r="BB52" i="25"/>
  <c r="BB64" i="25"/>
  <c r="BB76" i="25"/>
  <c r="BB88" i="25"/>
  <c r="BA16" i="25"/>
  <c r="BA37" i="25"/>
  <c r="BA49" i="25"/>
  <c r="BA61" i="25"/>
  <c r="BA73" i="25"/>
  <c r="BA85" i="25"/>
  <c r="AZ10" i="25"/>
  <c r="AZ12" i="25"/>
  <c r="AZ46" i="25"/>
  <c r="AZ58" i="25"/>
  <c r="AZ70" i="25"/>
  <c r="AZ82" i="25"/>
  <c r="AZ7" i="25"/>
  <c r="AY15" i="25"/>
  <c r="AY43" i="25"/>
  <c r="AY55" i="25"/>
  <c r="AY67" i="25"/>
  <c r="AY79" i="25"/>
  <c r="AY91" i="25"/>
  <c r="AX27" i="25"/>
  <c r="AX40" i="25"/>
  <c r="AX52" i="25"/>
  <c r="AX64" i="25"/>
  <c r="AX76" i="25"/>
  <c r="AX88" i="25"/>
  <c r="AW16" i="25"/>
  <c r="AW37" i="25"/>
  <c r="AW49" i="25"/>
  <c r="AW61" i="25"/>
  <c r="AW73" i="25"/>
  <c r="AW85" i="25"/>
  <c r="AV10" i="25"/>
  <c r="AV12" i="25"/>
  <c r="AV46" i="25"/>
  <c r="AV58" i="25"/>
  <c r="BE25" i="25"/>
  <c r="BE38" i="25"/>
  <c r="BE50" i="25"/>
  <c r="BE62" i="25"/>
  <c r="BE74" i="25"/>
  <c r="BE86" i="25"/>
  <c r="BD11" i="25"/>
  <c r="BD35" i="25"/>
  <c r="BD47" i="25"/>
  <c r="BD59" i="25"/>
  <c r="BD71" i="25"/>
  <c r="BD83" i="25"/>
  <c r="BC8" i="25"/>
  <c r="BC13" i="25"/>
  <c r="BC44" i="25"/>
  <c r="BC56" i="25"/>
  <c r="BC68" i="25"/>
  <c r="BC80" i="25"/>
  <c r="BC92" i="25"/>
  <c r="BB29" i="25"/>
  <c r="BB41" i="25"/>
  <c r="BB53" i="25"/>
  <c r="BB65" i="25"/>
  <c r="BB77" i="25"/>
  <c r="BB89" i="25"/>
  <c r="BA25" i="25"/>
  <c r="BA38" i="25"/>
  <c r="BA50" i="25"/>
  <c r="BA62" i="25"/>
  <c r="BA74" i="25"/>
  <c r="BA86" i="25"/>
  <c r="AZ11" i="25"/>
  <c r="AZ35" i="25"/>
  <c r="AZ47" i="25"/>
  <c r="AZ59" i="25"/>
  <c r="AZ71" i="25"/>
  <c r="AZ83" i="25"/>
  <c r="AY8" i="25"/>
  <c r="AY13" i="25"/>
  <c r="AY44" i="25"/>
  <c r="AY56" i="25"/>
  <c r="AY68" i="25"/>
  <c r="AY80" i="25"/>
  <c r="AY92" i="25"/>
  <c r="AX29" i="25"/>
  <c r="AX41" i="25"/>
  <c r="AX53" i="25"/>
  <c r="AX65" i="25"/>
  <c r="AX77" i="25"/>
  <c r="AX89" i="25"/>
  <c r="AW25" i="25"/>
  <c r="AW38" i="25"/>
  <c r="AW50" i="25"/>
  <c r="AW62" i="25"/>
  <c r="AW74" i="25"/>
  <c r="AW86" i="25"/>
  <c r="AV11" i="25"/>
  <c r="AV35" i="25"/>
  <c r="AV47" i="25"/>
  <c r="AV59" i="25"/>
  <c r="BE39" i="25"/>
  <c r="BE51" i="25"/>
  <c r="BE63" i="25"/>
  <c r="BE75" i="25"/>
  <c r="BE87" i="25"/>
  <c r="BD14" i="25"/>
  <c r="BD36" i="25"/>
  <c r="BD48" i="25"/>
  <c r="BD60" i="25"/>
  <c r="BD72" i="25"/>
  <c r="BD84" i="25"/>
  <c r="BC9" i="25"/>
  <c r="BC26" i="25"/>
  <c r="BC45" i="25"/>
  <c r="BC57" i="25"/>
  <c r="BC69" i="25"/>
  <c r="BC81" i="25"/>
  <c r="BC93" i="25"/>
  <c r="BB30" i="25"/>
  <c r="BB42" i="25"/>
  <c r="BB54" i="25"/>
  <c r="BB66" i="25"/>
  <c r="BB78" i="25"/>
  <c r="BB90" i="25"/>
  <c r="BA39" i="25"/>
  <c r="BA51" i="25"/>
  <c r="BA63" i="25"/>
  <c r="BA75" i="25"/>
  <c r="BA87" i="25"/>
  <c r="AZ14" i="25"/>
  <c r="AZ36" i="25"/>
  <c r="AZ48" i="25"/>
  <c r="AZ60" i="25"/>
  <c r="AZ72" i="25"/>
  <c r="AZ84" i="25"/>
  <c r="AY9" i="25"/>
  <c r="AY26" i="25"/>
  <c r="AY45" i="25"/>
  <c r="AY57" i="25"/>
  <c r="AY69" i="25"/>
  <c r="AY81" i="25"/>
  <c r="AY93" i="25"/>
  <c r="AX30" i="25"/>
  <c r="AX42" i="25"/>
  <c r="AX54" i="25"/>
  <c r="AX66" i="25"/>
  <c r="AX78" i="25"/>
  <c r="AX90" i="25"/>
  <c r="AW39" i="25"/>
  <c r="AW51" i="25"/>
  <c r="AW63" i="25"/>
  <c r="AW75" i="25"/>
  <c r="AW87" i="25"/>
  <c r="AV14" i="25"/>
  <c r="AV36" i="25"/>
  <c r="AV48" i="25"/>
  <c r="AV60" i="25"/>
  <c r="AV72" i="25"/>
  <c r="AV84" i="25"/>
  <c r="AU9" i="25"/>
  <c r="AU26" i="25"/>
  <c r="AU45" i="25"/>
  <c r="AU57" i="25"/>
  <c r="AU69" i="25"/>
  <c r="AU81" i="25"/>
  <c r="AU93" i="25"/>
  <c r="AT30" i="25"/>
  <c r="AT42" i="25"/>
  <c r="AT54" i="25"/>
  <c r="AT66" i="25"/>
  <c r="AT78" i="25"/>
  <c r="AT90" i="25"/>
  <c r="AS39" i="25"/>
  <c r="AS51" i="25"/>
  <c r="AS63" i="25"/>
  <c r="AS75" i="25"/>
  <c r="AS87" i="25"/>
  <c r="AR14" i="25"/>
  <c r="AR36" i="25"/>
  <c r="AR48" i="25"/>
  <c r="AR60" i="25"/>
  <c r="BE27" i="25"/>
  <c r="BE40" i="25"/>
  <c r="BE52" i="25"/>
  <c r="BE64" i="25"/>
  <c r="BE76" i="25"/>
  <c r="BE88" i="25"/>
  <c r="BD16" i="25"/>
  <c r="BD37" i="25"/>
  <c r="BD49" i="25"/>
  <c r="BD61" i="25"/>
  <c r="BD73" i="25"/>
  <c r="BD85" i="25"/>
  <c r="BC10" i="25"/>
  <c r="BC12" i="25"/>
  <c r="BC46" i="25"/>
  <c r="BC58" i="25"/>
  <c r="BC70" i="25"/>
  <c r="BC82" i="25"/>
  <c r="BC7" i="25"/>
  <c r="BB15" i="25"/>
  <c r="BB43" i="25"/>
  <c r="BB55" i="25"/>
  <c r="BB67" i="25"/>
  <c r="BB79" i="25"/>
  <c r="BB91" i="25"/>
  <c r="BA27" i="25"/>
  <c r="BA40" i="25"/>
  <c r="BA52" i="25"/>
  <c r="BA64" i="25"/>
  <c r="BA76" i="25"/>
  <c r="BA88" i="25"/>
  <c r="AZ16" i="25"/>
  <c r="AZ37" i="25"/>
  <c r="AZ49" i="25"/>
  <c r="AZ61" i="25"/>
  <c r="AZ73" i="25"/>
  <c r="AZ85" i="25"/>
  <c r="AY10" i="25"/>
  <c r="AY12" i="25"/>
  <c r="AY46" i="25"/>
  <c r="AY58" i="25"/>
  <c r="AY70" i="25"/>
  <c r="AY82" i="25"/>
  <c r="AY7" i="25"/>
  <c r="AX15" i="25"/>
  <c r="AX43" i="25"/>
  <c r="AX55" i="25"/>
  <c r="AX67" i="25"/>
  <c r="AX79" i="25"/>
  <c r="AX91" i="25"/>
  <c r="AW27" i="25"/>
  <c r="AW40" i="25"/>
  <c r="AW52" i="25"/>
  <c r="AW64" i="25"/>
  <c r="AW76" i="25"/>
  <c r="AW88" i="25"/>
  <c r="AV16" i="25"/>
  <c r="AV37" i="25"/>
  <c r="AV49" i="25"/>
  <c r="AV61" i="25"/>
  <c r="AV73" i="25"/>
  <c r="AV85" i="25"/>
  <c r="AU10" i="25"/>
  <c r="AU12" i="25"/>
  <c r="AU46" i="25"/>
  <c r="AU58" i="25"/>
  <c r="AU70" i="25"/>
  <c r="AU82" i="25"/>
  <c r="AU7" i="25"/>
  <c r="AT15" i="25"/>
  <c r="AT43" i="25"/>
  <c r="AT55" i="25"/>
  <c r="AT67" i="25"/>
  <c r="AT79" i="25"/>
  <c r="AT91" i="25"/>
  <c r="AS27" i="25"/>
  <c r="AS40" i="25"/>
  <c r="AS52" i="25"/>
  <c r="AS64" i="25"/>
  <c r="AS76" i="25"/>
  <c r="AS88" i="25"/>
  <c r="AR16" i="25"/>
  <c r="AR37" i="25"/>
  <c r="AR49" i="25"/>
  <c r="AR61" i="25"/>
  <c r="BE29" i="25"/>
  <c r="BE41" i="25"/>
  <c r="BE53" i="25"/>
  <c r="BE65" i="25"/>
  <c r="BE77" i="25"/>
  <c r="BE89" i="25"/>
  <c r="BD25" i="25"/>
  <c r="BD38" i="25"/>
  <c r="BD50" i="25"/>
  <c r="BD62" i="25"/>
  <c r="BD74" i="25"/>
  <c r="BD86" i="25"/>
  <c r="BC11" i="25"/>
  <c r="BC35" i="25"/>
  <c r="BC47" i="25"/>
  <c r="BC59" i="25"/>
  <c r="BC71" i="25"/>
  <c r="BC83" i="25"/>
  <c r="BB8" i="25"/>
  <c r="BB13" i="25"/>
  <c r="BB44" i="25"/>
  <c r="BB56" i="25"/>
  <c r="BB68" i="25"/>
  <c r="BB80" i="25"/>
  <c r="BB92" i="25"/>
  <c r="BA29" i="25"/>
  <c r="BA41" i="25"/>
  <c r="BA53" i="25"/>
  <c r="BA65" i="25"/>
  <c r="BA77" i="25"/>
  <c r="BA89" i="25"/>
  <c r="AZ25" i="25"/>
  <c r="AZ38" i="25"/>
  <c r="AZ50" i="25"/>
  <c r="AZ62" i="25"/>
  <c r="AZ74" i="25"/>
  <c r="AZ86" i="25"/>
  <c r="AY11" i="25"/>
  <c r="AY35" i="25"/>
  <c r="AY47" i="25"/>
  <c r="AY59" i="25"/>
  <c r="AY71" i="25"/>
  <c r="AY83" i="25"/>
  <c r="AX8" i="25"/>
  <c r="AX13" i="25"/>
  <c r="AX44" i="25"/>
  <c r="AX56" i="25"/>
  <c r="AX68" i="25"/>
  <c r="AX80" i="25"/>
  <c r="AX92" i="25"/>
  <c r="AW29" i="25"/>
  <c r="AW41" i="25"/>
  <c r="AW53" i="25"/>
  <c r="AW65" i="25"/>
  <c r="AW77" i="25"/>
  <c r="AW89" i="25"/>
  <c r="AV25" i="25"/>
  <c r="AV38" i="25"/>
  <c r="AV50" i="25"/>
  <c r="AV62" i="25"/>
  <c r="AV74" i="25"/>
  <c r="AV86" i="25"/>
  <c r="AU11" i="25"/>
  <c r="AU35" i="25"/>
  <c r="AU47" i="25"/>
  <c r="AU59" i="25"/>
  <c r="AU71" i="25"/>
  <c r="AU83" i="25"/>
  <c r="AT8" i="25"/>
  <c r="AT13" i="25"/>
  <c r="AT44" i="25"/>
  <c r="AT56" i="25"/>
  <c r="AT68" i="25"/>
  <c r="AT80" i="25"/>
  <c r="AT92" i="25"/>
  <c r="AS29" i="25"/>
  <c r="AS41" i="25"/>
  <c r="AS53" i="25"/>
  <c r="AS65" i="25"/>
  <c r="AS77" i="25"/>
  <c r="AS89" i="25"/>
  <c r="AR25" i="25"/>
  <c r="AR38" i="25"/>
  <c r="AR50" i="25"/>
  <c r="BE15" i="25"/>
  <c r="BE43" i="25"/>
  <c r="BE55" i="25"/>
  <c r="BE67" i="25"/>
  <c r="BE79" i="25"/>
  <c r="BE91" i="25"/>
  <c r="BD27" i="25"/>
  <c r="BD40" i="25"/>
  <c r="BD52" i="25"/>
  <c r="BD64" i="25"/>
  <c r="BD76" i="25"/>
  <c r="BD88" i="25"/>
  <c r="BC16" i="25"/>
  <c r="BC37" i="25"/>
  <c r="BC49" i="25"/>
  <c r="BC61" i="25"/>
  <c r="BC73" i="25"/>
  <c r="BC85" i="25"/>
  <c r="BB10" i="25"/>
  <c r="BB12" i="25"/>
  <c r="BB46" i="25"/>
  <c r="BB58" i="25"/>
  <c r="BB70" i="25"/>
  <c r="BB82" i="25"/>
  <c r="BB7" i="25"/>
  <c r="BA15" i="25"/>
  <c r="BA43" i="25"/>
  <c r="BA55" i="25"/>
  <c r="BA67" i="25"/>
  <c r="BA79" i="25"/>
  <c r="BA91" i="25"/>
  <c r="AZ27" i="25"/>
  <c r="AZ40" i="25"/>
  <c r="AZ52" i="25"/>
  <c r="AZ64" i="25"/>
  <c r="AZ76" i="25"/>
  <c r="AZ88" i="25"/>
  <c r="AY16" i="25"/>
  <c r="AY37" i="25"/>
  <c r="AY49" i="25"/>
  <c r="AY61" i="25"/>
  <c r="AY73" i="25"/>
  <c r="AY85" i="25"/>
  <c r="AX10" i="25"/>
  <c r="AX12" i="25"/>
  <c r="AX46" i="25"/>
  <c r="AX58" i="25"/>
  <c r="AX70" i="25"/>
  <c r="AX82" i="25"/>
  <c r="AX7" i="25"/>
  <c r="AW15" i="25"/>
  <c r="AW43" i="25"/>
  <c r="AW55" i="25"/>
  <c r="AW67" i="25"/>
  <c r="AW79" i="25"/>
  <c r="BE8" i="25"/>
  <c r="BE13" i="25"/>
  <c r="BE44" i="25"/>
  <c r="BE56" i="25"/>
  <c r="BE68" i="25"/>
  <c r="BE80" i="25"/>
  <c r="BE92" i="25"/>
  <c r="BD29" i="25"/>
  <c r="BD41" i="25"/>
  <c r="BD53" i="25"/>
  <c r="BD65" i="25"/>
  <c r="BD77" i="25"/>
  <c r="BD89" i="25"/>
  <c r="BC25" i="25"/>
  <c r="BC38" i="25"/>
  <c r="BC50" i="25"/>
  <c r="BC62" i="25"/>
  <c r="BC74" i="25"/>
  <c r="BC86" i="25"/>
  <c r="BB11" i="25"/>
  <c r="BB35" i="25"/>
  <c r="BB47" i="25"/>
  <c r="BB59" i="25"/>
  <c r="BB71" i="25"/>
  <c r="BB83" i="25"/>
  <c r="BA8" i="25"/>
  <c r="BA13" i="25"/>
  <c r="BA44" i="25"/>
  <c r="BA56" i="25"/>
  <c r="BA68" i="25"/>
  <c r="BA80" i="25"/>
  <c r="BA92" i="25"/>
  <c r="AZ29" i="25"/>
  <c r="AZ41" i="25"/>
  <c r="AZ53" i="25"/>
  <c r="AZ65" i="25"/>
  <c r="AZ77" i="25"/>
  <c r="AZ89" i="25"/>
  <c r="AY25" i="25"/>
  <c r="AY38" i="25"/>
  <c r="AY50" i="25"/>
  <c r="AY62" i="25"/>
  <c r="AY74" i="25"/>
  <c r="AY86" i="25"/>
  <c r="AX11" i="25"/>
  <c r="AX35" i="25"/>
  <c r="AX47" i="25"/>
  <c r="AX59" i="25"/>
  <c r="AX71" i="25"/>
  <c r="AX83" i="25"/>
  <c r="AW8" i="25"/>
  <c r="AW13" i="25"/>
  <c r="AW44" i="25"/>
  <c r="AW56" i="25"/>
  <c r="AW68" i="25"/>
  <c r="AW80" i="25"/>
  <c r="BE54" i="25"/>
  <c r="BC48" i="25"/>
  <c r="BA42" i="25"/>
  <c r="AY36" i="25"/>
  <c r="AW30" i="25"/>
  <c r="AV29" i="25"/>
  <c r="AV57" i="25"/>
  <c r="AV79" i="25"/>
  <c r="AU8" i="25"/>
  <c r="AU40" i="25"/>
  <c r="AU56" i="25"/>
  <c r="AU76" i="25"/>
  <c r="AU92" i="25"/>
  <c r="AT37" i="25"/>
  <c r="AT53" i="25"/>
  <c r="AT73" i="25"/>
  <c r="AT89" i="25"/>
  <c r="AS12" i="25"/>
  <c r="AS50" i="25"/>
  <c r="AS70" i="25"/>
  <c r="AS86" i="25"/>
  <c r="AR15" i="25"/>
  <c r="AR47" i="25"/>
  <c r="AR65" i="25"/>
  <c r="AR77" i="25"/>
  <c r="AR89" i="25"/>
  <c r="AQ25" i="25"/>
  <c r="AQ38" i="25"/>
  <c r="AQ50" i="25"/>
  <c r="AQ62" i="25"/>
  <c r="AQ74" i="25"/>
  <c r="AQ86" i="25"/>
  <c r="AP11" i="25"/>
  <c r="AP35" i="25"/>
  <c r="AP47" i="25"/>
  <c r="AP59" i="25"/>
  <c r="AP71" i="25"/>
  <c r="AP83" i="25"/>
  <c r="AO8" i="25"/>
  <c r="AO13" i="25"/>
  <c r="AO44" i="25"/>
  <c r="AO56" i="25"/>
  <c r="AO68" i="25"/>
  <c r="AO80" i="25"/>
  <c r="AO92" i="25"/>
  <c r="AN29" i="25"/>
  <c r="AN41" i="25"/>
  <c r="AN53" i="25"/>
  <c r="AN65" i="25"/>
  <c r="AN77" i="25"/>
  <c r="AN89" i="25"/>
  <c r="AM25" i="25"/>
  <c r="AM38" i="25"/>
  <c r="AM50" i="25"/>
  <c r="AM62" i="25"/>
  <c r="AM74" i="25"/>
  <c r="AM86" i="25"/>
  <c r="AL11" i="25"/>
  <c r="AL35" i="25"/>
  <c r="AL47" i="25"/>
  <c r="AL59" i="25"/>
  <c r="AL71" i="25"/>
  <c r="AL83" i="25"/>
  <c r="AK8" i="25"/>
  <c r="AK13" i="25"/>
  <c r="AK44" i="25"/>
  <c r="AK56" i="25"/>
  <c r="AK68" i="25"/>
  <c r="AK80" i="25"/>
  <c r="AK92" i="25"/>
  <c r="AJ29" i="25"/>
  <c r="AJ41" i="25"/>
  <c r="AJ53" i="25"/>
  <c r="AJ65" i="25"/>
  <c r="AJ77" i="25"/>
  <c r="AJ89" i="25"/>
  <c r="AI38" i="25"/>
  <c r="AI50" i="25"/>
  <c r="AI62" i="25"/>
  <c r="AI74" i="25"/>
  <c r="AI86" i="25"/>
  <c r="AH57" i="25"/>
  <c r="BE66" i="25"/>
  <c r="BC60" i="25"/>
  <c r="BA54" i="25"/>
  <c r="AY48" i="25"/>
  <c r="AW42" i="25"/>
  <c r="AV13" i="25"/>
  <c r="AV63" i="25"/>
  <c r="AV80" i="25"/>
  <c r="AU14" i="25"/>
  <c r="AU41" i="25"/>
  <c r="AU60" i="25"/>
  <c r="AU77" i="25"/>
  <c r="AT9" i="25"/>
  <c r="AT38" i="25"/>
  <c r="AT57" i="25"/>
  <c r="AT74" i="25"/>
  <c r="AT93" i="25"/>
  <c r="AS35" i="25"/>
  <c r="AS54" i="25"/>
  <c r="AS71" i="25"/>
  <c r="AS90" i="25"/>
  <c r="AR13" i="25"/>
  <c r="AR51" i="25"/>
  <c r="AR66" i="25"/>
  <c r="AR78" i="25"/>
  <c r="AR90" i="25"/>
  <c r="AQ39" i="25"/>
  <c r="AQ51" i="25"/>
  <c r="AQ63" i="25"/>
  <c r="AQ75" i="25"/>
  <c r="AQ87" i="25"/>
  <c r="AP14" i="25"/>
  <c r="AP36" i="25"/>
  <c r="AP48" i="25"/>
  <c r="AP60" i="25"/>
  <c r="AP72" i="25"/>
  <c r="AP84" i="25"/>
  <c r="AO9" i="25"/>
  <c r="AO26" i="25"/>
  <c r="AO45" i="25"/>
  <c r="AO57" i="25"/>
  <c r="AO69" i="25"/>
  <c r="AO81" i="25"/>
  <c r="AO93" i="25"/>
  <c r="AN30" i="25"/>
  <c r="AN42" i="25"/>
  <c r="AN54" i="25"/>
  <c r="AN66" i="25"/>
  <c r="AN78" i="25"/>
  <c r="AN90" i="25"/>
  <c r="AM39" i="25"/>
  <c r="AM51" i="25"/>
  <c r="AM63" i="25"/>
  <c r="AM75" i="25"/>
  <c r="AM87" i="25"/>
  <c r="AL14" i="25"/>
  <c r="AL36" i="25"/>
  <c r="AL48" i="25"/>
  <c r="AL60" i="25"/>
  <c r="AL72" i="25"/>
  <c r="AL84" i="25"/>
  <c r="AK9" i="25"/>
  <c r="AK26" i="25"/>
  <c r="AK45" i="25"/>
  <c r="AK57" i="25"/>
  <c r="AK69" i="25"/>
  <c r="AK81" i="25"/>
  <c r="AK93" i="25"/>
  <c r="AJ30" i="25"/>
  <c r="AJ42" i="25"/>
  <c r="AJ54" i="25"/>
  <c r="AJ66" i="25"/>
  <c r="AJ78" i="25"/>
  <c r="AJ90" i="25"/>
  <c r="AI39" i="25"/>
  <c r="AI51" i="25"/>
  <c r="AI63" i="25"/>
  <c r="AI75" i="25"/>
  <c r="AI87" i="25"/>
  <c r="AH67" i="25"/>
  <c r="BE78" i="25"/>
  <c r="BC72" i="25"/>
  <c r="BA66" i="25"/>
  <c r="AY60" i="25"/>
  <c r="AW54" i="25"/>
  <c r="AV26" i="25"/>
  <c r="AV64" i="25"/>
  <c r="AV81" i="25"/>
  <c r="AU16" i="25"/>
  <c r="AU42" i="25"/>
  <c r="AU61" i="25"/>
  <c r="AU78" i="25"/>
  <c r="AT10" i="25"/>
  <c r="AT39" i="25"/>
  <c r="AT58" i="25"/>
  <c r="AT75" i="25"/>
  <c r="AT7" i="25"/>
  <c r="AS36" i="25"/>
  <c r="AS55" i="25"/>
  <c r="AS72" i="25"/>
  <c r="AS91" i="25"/>
  <c r="AR26" i="25"/>
  <c r="AR52" i="25"/>
  <c r="AR67" i="25"/>
  <c r="AR79" i="25"/>
  <c r="AR91" i="25"/>
  <c r="AQ27" i="25"/>
  <c r="AQ40" i="25"/>
  <c r="AQ52" i="25"/>
  <c r="AQ64" i="25"/>
  <c r="AQ76" i="25"/>
  <c r="AQ88" i="25"/>
  <c r="AP16" i="25"/>
  <c r="AP37" i="25"/>
  <c r="AP49" i="25"/>
  <c r="AP61" i="25"/>
  <c r="AP73" i="25"/>
  <c r="AP85" i="25"/>
  <c r="AO10" i="25"/>
  <c r="AO12" i="25"/>
  <c r="AO46" i="25"/>
  <c r="AO58" i="25"/>
  <c r="AO70" i="25"/>
  <c r="AO82" i="25"/>
  <c r="AO7" i="25"/>
  <c r="AN15" i="25"/>
  <c r="AN43" i="25"/>
  <c r="AN55" i="25"/>
  <c r="AN67" i="25"/>
  <c r="AN79" i="25"/>
  <c r="AN91" i="25"/>
  <c r="AM27" i="25"/>
  <c r="AM40" i="25"/>
  <c r="AM52" i="25"/>
  <c r="AM64" i="25"/>
  <c r="AM76" i="25"/>
  <c r="AM88" i="25"/>
  <c r="AL16" i="25"/>
  <c r="AL37" i="25"/>
  <c r="AL49" i="25"/>
  <c r="AL61" i="25"/>
  <c r="AL73" i="25"/>
  <c r="AL85" i="25"/>
  <c r="AK10" i="25"/>
  <c r="AK12" i="25"/>
  <c r="AK46" i="25"/>
  <c r="AK58" i="25"/>
  <c r="AK70" i="25"/>
  <c r="AK82" i="25"/>
  <c r="AK7" i="25"/>
  <c r="AJ15" i="25"/>
  <c r="AJ43" i="25"/>
  <c r="AJ55" i="25"/>
  <c r="AJ67" i="25"/>
  <c r="AJ79" i="25"/>
  <c r="AJ91" i="25"/>
  <c r="AI27" i="25"/>
  <c r="AI40" i="25"/>
  <c r="AI52" i="25"/>
  <c r="AI64" i="25"/>
  <c r="AI76" i="25"/>
  <c r="AI88" i="25"/>
  <c r="AH69" i="25"/>
  <c r="BE90" i="25"/>
  <c r="BC84" i="25"/>
  <c r="BA78" i="25"/>
  <c r="AY72" i="25"/>
  <c r="AW66" i="25"/>
  <c r="AV39" i="25"/>
  <c r="AV65" i="25"/>
  <c r="AV82" i="25"/>
  <c r="AU25" i="25"/>
  <c r="AU43" i="25"/>
  <c r="AU62" i="25"/>
  <c r="AU79" i="25"/>
  <c r="AT11" i="25"/>
  <c r="AT40" i="25"/>
  <c r="AT59" i="25"/>
  <c r="AT76" i="25"/>
  <c r="AS8" i="25"/>
  <c r="AS37" i="25"/>
  <c r="AS56" i="25"/>
  <c r="AS73" i="25"/>
  <c r="AS92" i="25"/>
  <c r="AR12" i="25"/>
  <c r="AR53" i="25"/>
  <c r="AR68" i="25"/>
  <c r="AR80" i="25"/>
  <c r="AR92" i="25"/>
  <c r="AQ29" i="25"/>
  <c r="AQ41" i="25"/>
  <c r="AQ53" i="25"/>
  <c r="AQ65" i="25"/>
  <c r="AQ77" i="25"/>
  <c r="AQ89" i="25"/>
  <c r="AP25" i="25"/>
  <c r="AP38" i="25"/>
  <c r="AP50" i="25"/>
  <c r="AP62" i="25"/>
  <c r="AP74" i="25"/>
  <c r="AP86" i="25"/>
  <c r="AO11" i="25"/>
  <c r="AO35" i="25"/>
  <c r="AO47" i="25"/>
  <c r="AO59" i="25"/>
  <c r="AO71" i="25"/>
  <c r="AO83" i="25"/>
  <c r="AN8" i="25"/>
  <c r="AN13" i="25"/>
  <c r="AN44" i="25"/>
  <c r="AN56" i="25"/>
  <c r="AN68" i="25"/>
  <c r="AN80" i="25"/>
  <c r="AN92" i="25"/>
  <c r="AM29" i="25"/>
  <c r="AM41" i="25"/>
  <c r="AM53" i="25"/>
  <c r="AM65" i="25"/>
  <c r="AM77" i="25"/>
  <c r="AM89" i="25"/>
  <c r="AL25" i="25"/>
  <c r="AL38" i="25"/>
  <c r="AL50" i="25"/>
  <c r="AL62" i="25"/>
  <c r="AL74" i="25"/>
  <c r="AL86" i="25"/>
  <c r="AK11" i="25"/>
  <c r="AK35" i="25"/>
  <c r="AK47" i="25"/>
  <c r="AK59" i="25"/>
  <c r="AK71" i="25"/>
  <c r="AK83" i="25"/>
  <c r="AJ8" i="25"/>
  <c r="AJ13" i="25"/>
  <c r="AJ44" i="25"/>
  <c r="AJ56" i="25"/>
  <c r="AJ68" i="25"/>
  <c r="AJ80" i="25"/>
  <c r="AJ92" i="25"/>
  <c r="AI29" i="25"/>
  <c r="AI41" i="25"/>
  <c r="AI53" i="25"/>
  <c r="AI65" i="25"/>
  <c r="AI77" i="25"/>
  <c r="AI89" i="25"/>
  <c r="AH79" i="25"/>
  <c r="BB9" i="25"/>
  <c r="BA90" i="25"/>
  <c r="AY84" i="25"/>
  <c r="AW78" i="25"/>
  <c r="AV40" i="25"/>
  <c r="AV67" i="25"/>
  <c r="AV83" i="25"/>
  <c r="AU27" i="25"/>
  <c r="AU44" i="25"/>
  <c r="AU64" i="25"/>
  <c r="AU80" i="25"/>
  <c r="AT16" i="25"/>
  <c r="AT41" i="25"/>
  <c r="AT61" i="25"/>
  <c r="AT77" i="25"/>
  <c r="AS10" i="25"/>
  <c r="AS38" i="25"/>
  <c r="AS58" i="25"/>
  <c r="AS74" i="25"/>
  <c r="AS7" i="25"/>
  <c r="AR35" i="25"/>
  <c r="AR55" i="25"/>
  <c r="AR69" i="25"/>
  <c r="AR81" i="25"/>
  <c r="AR93" i="25"/>
  <c r="AQ30" i="25"/>
  <c r="AQ42" i="25"/>
  <c r="AQ54" i="25"/>
  <c r="AQ66" i="25"/>
  <c r="AQ78" i="25"/>
  <c r="AQ90" i="25"/>
  <c r="AP39" i="25"/>
  <c r="AP51" i="25"/>
  <c r="AP63" i="25"/>
  <c r="AP75" i="25"/>
  <c r="AP87" i="25"/>
  <c r="AO14" i="25"/>
  <c r="AO36" i="25"/>
  <c r="AO48" i="25"/>
  <c r="AO60" i="25"/>
  <c r="AO72" i="25"/>
  <c r="AO84" i="25"/>
  <c r="AN9" i="25"/>
  <c r="AN26" i="25"/>
  <c r="AN45" i="25"/>
  <c r="AN57" i="25"/>
  <c r="AN69" i="25"/>
  <c r="AN81" i="25"/>
  <c r="AN93" i="25"/>
  <c r="AM30" i="25"/>
  <c r="AM42" i="25"/>
  <c r="AM54" i="25"/>
  <c r="AM66" i="25"/>
  <c r="AM78" i="25"/>
  <c r="AM90" i="25"/>
  <c r="AL39" i="25"/>
  <c r="AL51" i="25"/>
  <c r="AL63" i="25"/>
  <c r="AL75" i="25"/>
  <c r="AL87" i="25"/>
  <c r="AK14" i="25"/>
  <c r="AK36" i="25"/>
  <c r="AK48" i="25"/>
  <c r="AK60" i="25"/>
  <c r="AK72" i="25"/>
  <c r="AK84" i="25"/>
  <c r="AJ9" i="25"/>
  <c r="AJ26" i="25"/>
  <c r="AJ45" i="25"/>
  <c r="AJ57" i="25"/>
  <c r="AJ69" i="25"/>
  <c r="AJ81" i="25"/>
  <c r="AJ93" i="25"/>
  <c r="AI30" i="25"/>
  <c r="AI42" i="25"/>
  <c r="AI54" i="25"/>
  <c r="AI66" i="25"/>
  <c r="AI78" i="25"/>
  <c r="AI90" i="25"/>
  <c r="AH81" i="25"/>
  <c r="BD39" i="25"/>
  <c r="BB26" i="25"/>
  <c r="AX9" i="25"/>
  <c r="AW90" i="25"/>
  <c r="AV41" i="25"/>
  <c r="AV68" i="25"/>
  <c r="AV87" i="25"/>
  <c r="AU29" i="25"/>
  <c r="AU48" i="25"/>
  <c r="AU65" i="25"/>
  <c r="AU84" i="25"/>
  <c r="AT25" i="25"/>
  <c r="AT45" i="25"/>
  <c r="AT62" i="25"/>
  <c r="AT81" i="25"/>
  <c r="AS11" i="25"/>
  <c r="AS42" i="25"/>
  <c r="AS59" i="25"/>
  <c r="AS78" i="25"/>
  <c r="AR8" i="25"/>
  <c r="AR39" i="25"/>
  <c r="AR56" i="25"/>
  <c r="AR70" i="25"/>
  <c r="AR82" i="25"/>
  <c r="AR7" i="25"/>
  <c r="AQ15" i="25"/>
  <c r="AQ43" i="25"/>
  <c r="AQ55" i="25"/>
  <c r="AQ67" i="25"/>
  <c r="AQ79" i="25"/>
  <c r="AQ91" i="25"/>
  <c r="AP27" i="25"/>
  <c r="AP40" i="25"/>
  <c r="AP52" i="25"/>
  <c r="AP64" i="25"/>
  <c r="AP76" i="25"/>
  <c r="AP88" i="25"/>
  <c r="AO16" i="25"/>
  <c r="AO37" i="25"/>
  <c r="AO49" i="25"/>
  <c r="AO61" i="25"/>
  <c r="AO73" i="25"/>
  <c r="AO85" i="25"/>
  <c r="AN10" i="25"/>
  <c r="AN12" i="25"/>
  <c r="AN46" i="25"/>
  <c r="AN58" i="25"/>
  <c r="AN70" i="25"/>
  <c r="AN82" i="25"/>
  <c r="AN7" i="25"/>
  <c r="AM15" i="25"/>
  <c r="AM43" i="25"/>
  <c r="AM55" i="25"/>
  <c r="AM67" i="25"/>
  <c r="AM79" i="25"/>
  <c r="AM91" i="25"/>
  <c r="AL27" i="25"/>
  <c r="AL40" i="25"/>
  <c r="AL52" i="25"/>
  <c r="AL64" i="25"/>
  <c r="AL76" i="25"/>
  <c r="AL88" i="25"/>
  <c r="AK16" i="25"/>
  <c r="AK37" i="25"/>
  <c r="AK49" i="25"/>
  <c r="AK61" i="25"/>
  <c r="AK73" i="25"/>
  <c r="AK85" i="25"/>
  <c r="AJ10" i="25"/>
  <c r="AJ12" i="25"/>
  <c r="AJ46" i="25"/>
  <c r="AJ58" i="25"/>
  <c r="AJ70" i="25"/>
  <c r="AJ82" i="25"/>
  <c r="AJ7" i="25"/>
  <c r="AI43" i="25"/>
  <c r="AI55" i="25"/>
  <c r="AI67" i="25"/>
  <c r="AI79" i="25"/>
  <c r="AI91" i="25"/>
  <c r="AH91" i="25"/>
  <c r="BD51" i="25"/>
  <c r="BB45" i="25"/>
  <c r="AZ39" i="25"/>
  <c r="AX26" i="25"/>
  <c r="AW91" i="25"/>
  <c r="AV44" i="25"/>
  <c r="AV69" i="25"/>
  <c r="AV88" i="25"/>
  <c r="AU30" i="25"/>
  <c r="AU49" i="25"/>
  <c r="AU66" i="25"/>
  <c r="AU85" i="25"/>
  <c r="AT46" i="25"/>
  <c r="AT63" i="25"/>
  <c r="AT82" i="25"/>
  <c r="AS14" i="25"/>
  <c r="AS43" i="25"/>
  <c r="AS60" i="25"/>
  <c r="AS79" i="25"/>
  <c r="AR9" i="25"/>
  <c r="AR40" i="25"/>
  <c r="AR57" i="25"/>
  <c r="AR71" i="25"/>
  <c r="AR83" i="25"/>
  <c r="AQ8" i="25"/>
  <c r="AQ13" i="25"/>
  <c r="AQ44" i="25"/>
  <c r="AQ56" i="25"/>
  <c r="AQ68" i="25"/>
  <c r="AQ80" i="25"/>
  <c r="AQ92" i="25"/>
  <c r="AP29" i="25"/>
  <c r="AP41" i="25"/>
  <c r="AP53" i="25"/>
  <c r="AP65" i="25"/>
  <c r="AP77" i="25"/>
  <c r="AP89" i="25"/>
  <c r="AO25" i="25"/>
  <c r="AO38" i="25"/>
  <c r="AO50" i="25"/>
  <c r="AO62" i="25"/>
  <c r="AO74" i="25"/>
  <c r="AO86" i="25"/>
  <c r="AN11" i="25"/>
  <c r="AN35" i="25"/>
  <c r="AN47" i="25"/>
  <c r="AN59" i="25"/>
  <c r="AN71" i="25"/>
  <c r="AN83" i="25"/>
  <c r="AM8" i="25"/>
  <c r="AM13" i="25"/>
  <c r="AM44" i="25"/>
  <c r="AM56" i="25"/>
  <c r="AM68" i="25"/>
  <c r="AM80" i="25"/>
  <c r="AM92" i="25"/>
  <c r="AL29" i="25"/>
  <c r="AL41" i="25"/>
  <c r="AL53" i="25"/>
  <c r="AL65" i="25"/>
  <c r="AL77" i="25"/>
  <c r="AL89" i="25"/>
  <c r="AK25" i="25"/>
  <c r="AK38" i="25"/>
  <c r="AK50" i="25"/>
  <c r="AK62" i="25"/>
  <c r="AK74" i="25"/>
  <c r="AK86" i="25"/>
  <c r="AJ11" i="25"/>
  <c r="AJ35" i="25"/>
  <c r="AJ47" i="25"/>
  <c r="AJ59" i="25"/>
  <c r="AJ71" i="25"/>
  <c r="AJ83" i="25"/>
  <c r="AI8" i="25"/>
  <c r="AI44" i="25"/>
  <c r="AI56" i="25"/>
  <c r="AI68" i="25"/>
  <c r="AI80" i="25"/>
  <c r="AI92" i="25"/>
  <c r="AH93" i="25"/>
  <c r="BD63" i="25"/>
  <c r="BB57" i="25"/>
  <c r="AZ51" i="25"/>
  <c r="AX45" i="25"/>
  <c r="AW92" i="25"/>
  <c r="AV45" i="25"/>
  <c r="AV70" i="25"/>
  <c r="AV89" i="25"/>
  <c r="AU15" i="25"/>
  <c r="AU50" i="25"/>
  <c r="AU67" i="25"/>
  <c r="AU86" i="25"/>
  <c r="AT27" i="25"/>
  <c r="AT47" i="25"/>
  <c r="AT64" i="25"/>
  <c r="AT83" i="25"/>
  <c r="AS16" i="25"/>
  <c r="AS44" i="25"/>
  <c r="AS61" i="25"/>
  <c r="AS80" i="25"/>
  <c r="AR10" i="25"/>
  <c r="AR41" i="25"/>
  <c r="AR58" i="25"/>
  <c r="AR72" i="25"/>
  <c r="AR84" i="25"/>
  <c r="AQ9" i="25"/>
  <c r="AQ26" i="25"/>
  <c r="AQ45" i="25"/>
  <c r="AQ57" i="25"/>
  <c r="AQ69" i="25"/>
  <c r="AQ81" i="25"/>
  <c r="AQ93" i="25"/>
  <c r="AP30" i="25"/>
  <c r="AP42" i="25"/>
  <c r="AP54" i="25"/>
  <c r="AP66" i="25"/>
  <c r="AP78" i="25"/>
  <c r="AP90" i="25"/>
  <c r="AO39" i="25"/>
  <c r="AO51" i="25"/>
  <c r="AO63" i="25"/>
  <c r="AO75" i="25"/>
  <c r="AO87" i="25"/>
  <c r="AN14" i="25"/>
  <c r="AN36" i="25"/>
  <c r="AN48" i="25"/>
  <c r="AN60" i="25"/>
  <c r="AN72" i="25"/>
  <c r="AN84" i="25"/>
  <c r="AM9" i="25"/>
  <c r="AM26" i="25"/>
  <c r="AM45" i="25"/>
  <c r="AM57" i="25"/>
  <c r="AM69" i="25"/>
  <c r="AM81" i="25"/>
  <c r="AM93" i="25"/>
  <c r="AL30" i="25"/>
  <c r="AL42" i="25"/>
  <c r="AL54" i="25"/>
  <c r="AL66" i="25"/>
  <c r="AL78" i="25"/>
  <c r="AL90" i="25"/>
  <c r="AK39" i="25"/>
  <c r="AK51" i="25"/>
  <c r="AK63" i="25"/>
  <c r="AK75" i="25"/>
  <c r="AK87" i="25"/>
  <c r="AJ14" i="25"/>
  <c r="AJ36" i="25"/>
  <c r="AJ48" i="25"/>
  <c r="AJ60" i="25"/>
  <c r="AJ72" i="25"/>
  <c r="AJ84" i="25"/>
  <c r="AI9" i="25"/>
  <c r="AI26" i="25"/>
  <c r="AI45" i="25"/>
  <c r="AI57" i="25"/>
  <c r="AI69" i="25"/>
  <c r="AI81" i="25"/>
  <c r="AI93" i="25"/>
  <c r="BD75" i="25"/>
  <c r="BB69" i="25"/>
  <c r="AZ63" i="25"/>
  <c r="AX57" i="25"/>
  <c r="AV8" i="25"/>
  <c r="AV51" i="25"/>
  <c r="AV71" i="25"/>
  <c r="AV91" i="25"/>
  <c r="AU13" i="25"/>
  <c r="AU52" i="25"/>
  <c r="AU68" i="25"/>
  <c r="AU88" i="25"/>
  <c r="AT29" i="25"/>
  <c r="AT49" i="25"/>
  <c r="AT65" i="25"/>
  <c r="AT85" i="25"/>
  <c r="AS25" i="25"/>
  <c r="AS46" i="25"/>
  <c r="AS62" i="25"/>
  <c r="AS82" i="25"/>
  <c r="AR11" i="25"/>
  <c r="AR43" i="25"/>
  <c r="AR59" i="25"/>
  <c r="AR73" i="25"/>
  <c r="AR85" i="25"/>
  <c r="AQ10" i="25"/>
  <c r="AQ12" i="25"/>
  <c r="AQ46" i="25"/>
  <c r="AQ58" i="25"/>
  <c r="AQ70" i="25"/>
  <c r="AQ82" i="25"/>
  <c r="AQ7" i="25"/>
  <c r="AP15" i="25"/>
  <c r="AP43" i="25"/>
  <c r="AP55" i="25"/>
  <c r="AP67" i="25"/>
  <c r="AP79" i="25"/>
  <c r="AP91" i="25"/>
  <c r="AO27" i="25"/>
  <c r="AO40" i="25"/>
  <c r="AO52" i="25"/>
  <c r="AO64" i="25"/>
  <c r="AO76" i="25"/>
  <c r="AO88" i="25"/>
  <c r="AN16" i="25"/>
  <c r="AN37" i="25"/>
  <c r="AN49" i="25"/>
  <c r="AN61" i="25"/>
  <c r="AN73" i="25"/>
  <c r="AN85" i="25"/>
  <c r="AM10" i="25"/>
  <c r="AM12" i="25"/>
  <c r="AM46" i="25"/>
  <c r="AM58" i="25"/>
  <c r="AM70" i="25"/>
  <c r="AM82" i="25"/>
  <c r="AM7" i="25"/>
  <c r="AL15" i="25"/>
  <c r="AL43" i="25"/>
  <c r="AL55" i="25"/>
  <c r="AL67" i="25"/>
  <c r="AL79" i="25"/>
  <c r="AL91" i="25"/>
  <c r="AK27" i="25"/>
  <c r="AK40" i="25"/>
  <c r="AK52" i="25"/>
  <c r="AK64" i="25"/>
  <c r="AK76" i="25"/>
  <c r="AK88" i="25"/>
  <c r="AJ16" i="25"/>
  <c r="AJ37" i="25"/>
  <c r="AJ49" i="25"/>
  <c r="AJ61" i="25"/>
  <c r="AJ73" i="25"/>
  <c r="AJ85" i="25"/>
  <c r="AI10" i="25"/>
  <c r="AI46" i="25"/>
  <c r="AI58" i="25"/>
  <c r="AI70" i="25"/>
  <c r="AI82" i="25"/>
  <c r="BD87" i="25"/>
  <c r="BB81" i="25"/>
  <c r="AZ75" i="25"/>
  <c r="AX69" i="25"/>
  <c r="AV9" i="25"/>
  <c r="AV52" i="25"/>
  <c r="AV75" i="25"/>
  <c r="AV92" i="25"/>
  <c r="AU36" i="25"/>
  <c r="AU53" i="25"/>
  <c r="AU72" i="25"/>
  <c r="AU89" i="25"/>
  <c r="AT26" i="25"/>
  <c r="AT50" i="25"/>
  <c r="AT69" i="25"/>
  <c r="AT86" i="25"/>
  <c r="AS30" i="25"/>
  <c r="AS47" i="25"/>
  <c r="AS66" i="25"/>
  <c r="AS83" i="25"/>
  <c r="AR44" i="25"/>
  <c r="AR62" i="25"/>
  <c r="AR74" i="25"/>
  <c r="AR86" i="25"/>
  <c r="AQ11" i="25"/>
  <c r="AQ35" i="25"/>
  <c r="AQ47" i="25"/>
  <c r="AQ59" i="25"/>
  <c r="AQ71" i="25"/>
  <c r="AQ83" i="25"/>
  <c r="AP8" i="25"/>
  <c r="AP13" i="25"/>
  <c r="AP44" i="25"/>
  <c r="AP56" i="25"/>
  <c r="AP68" i="25"/>
  <c r="AP80" i="25"/>
  <c r="AP92" i="25"/>
  <c r="AO29" i="25"/>
  <c r="AO41" i="25"/>
  <c r="AO53" i="25"/>
  <c r="AO65" i="25"/>
  <c r="AO77" i="25"/>
  <c r="AO89" i="25"/>
  <c r="AN25" i="25"/>
  <c r="AN38" i="25"/>
  <c r="AN50" i="25"/>
  <c r="AN62" i="25"/>
  <c r="AN74" i="25"/>
  <c r="AN86" i="25"/>
  <c r="AM11" i="25"/>
  <c r="AM35" i="25"/>
  <c r="AM47" i="25"/>
  <c r="AM59" i="25"/>
  <c r="AM71" i="25"/>
  <c r="AM83" i="25"/>
  <c r="AL8" i="25"/>
  <c r="AL13" i="25"/>
  <c r="AL44" i="25"/>
  <c r="AL56" i="25"/>
  <c r="AL68" i="25"/>
  <c r="AL80" i="25"/>
  <c r="AL92" i="25"/>
  <c r="AK29" i="25"/>
  <c r="AK41" i="25"/>
  <c r="AK53" i="25"/>
  <c r="AK65" i="25"/>
  <c r="AK77" i="25"/>
  <c r="AK89" i="25"/>
  <c r="AJ25" i="25"/>
  <c r="AJ38" i="25"/>
  <c r="AJ50" i="25"/>
  <c r="AJ62" i="25"/>
  <c r="AJ74" i="25"/>
  <c r="AJ86" i="25"/>
  <c r="AI35" i="25"/>
  <c r="AI47" i="25"/>
  <c r="AI59" i="25"/>
  <c r="AI71" i="25"/>
  <c r="AI83" i="25"/>
  <c r="AH43" i="25"/>
  <c r="BE30" i="25"/>
  <c r="BC14" i="25"/>
  <c r="BB93" i="25"/>
  <c r="AZ87" i="25"/>
  <c r="AX81" i="25"/>
  <c r="AV53" i="25"/>
  <c r="AV76" i="25"/>
  <c r="AV93" i="25"/>
  <c r="AU37" i="25"/>
  <c r="AU54" i="25"/>
  <c r="AU73" i="25"/>
  <c r="AU90" i="25"/>
  <c r="AT12" i="25"/>
  <c r="AT51" i="25"/>
  <c r="AT70" i="25"/>
  <c r="AT87" i="25"/>
  <c r="AS15" i="25"/>
  <c r="AS48" i="25"/>
  <c r="AS67" i="25"/>
  <c r="AS84" i="25"/>
  <c r="AR27" i="25"/>
  <c r="AR45" i="25"/>
  <c r="AR63" i="25"/>
  <c r="AR75" i="25"/>
  <c r="AR87" i="25"/>
  <c r="AQ14" i="25"/>
  <c r="AQ36" i="25"/>
  <c r="AQ48" i="25"/>
  <c r="AQ60" i="25"/>
  <c r="AQ72" i="25"/>
  <c r="AQ84" i="25"/>
  <c r="AP9" i="25"/>
  <c r="AP26" i="25"/>
  <c r="AP45" i="25"/>
  <c r="AP57" i="25"/>
  <c r="AP69" i="25"/>
  <c r="AP81" i="25"/>
  <c r="AP93" i="25"/>
  <c r="AO30" i="25"/>
  <c r="AO42" i="25"/>
  <c r="AO54" i="25"/>
  <c r="AO66" i="25"/>
  <c r="AO78" i="25"/>
  <c r="AO90" i="25"/>
  <c r="AN39" i="25"/>
  <c r="AN51" i="25"/>
  <c r="AN63" i="25"/>
  <c r="AN75" i="25"/>
  <c r="AN87" i="25"/>
  <c r="AM14" i="25"/>
  <c r="AM36" i="25"/>
  <c r="AM48" i="25"/>
  <c r="AM60" i="25"/>
  <c r="AM72" i="25"/>
  <c r="AM84" i="25"/>
  <c r="AL9" i="25"/>
  <c r="AL26" i="25"/>
  <c r="AL45" i="25"/>
  <c r="AL57" i="25"/>
  <c r="AL69" i="25"/>
  <c r="AL81" i="25"/>
  <c r="AL93" i="25"/>
  <c r="AK30" i="25"/>
  <c r="AK42" i="25"/>
  <c r="AK54" i="25"/>
  <c r="AK66" i="25"/>
  <c r="AK78" i="25"/>
  <c r="AK90" i="25"/>
  <c r="AJ39" i="25"/>
  <c r="AJ51" i="25"/>
  <c r="AJ63" i="25"/>
  <c r="AJ75" i="25"/>
  <c r="AJ87" i="25"/>
  <c r="AI36" i="25"/>
  <c r="AI48" i="25"/>
  <c r="AI60" i="25"/>
  <c r="AI72" i="25"/>
  <c r="AI84" i="25"/>
  <c r="AH45" i="25"/>
  <c r="AH56" i="25"/>
  <c r="AH59" i="25"/>
  <c r="AH63" i="25"/>
  <c r="AH83" i="25"/>
  <c r="AH89" i="25"/>
  <c r="AH90" i="25"/>
  <c r="AI49" i="25"/>
  <c r="AK55" i="25"/>
  <c r="AM61" i="25"/>
  <c r="AO67" i="25"/>
  <c r="AQ73" i="25"/>
  <c r="AS49" i="25"/>
  <c r="AV56" i="25"/>
  <c r="AH60" i="25"/>
  <c r="AH73" i="25"/>
  <c r="AH75" i="25"/>
  <c r="AI37" i="25"/>
  <c r="AK43" i="25"/>
  <c r="AM49" i="25"/>
  <c r="AO55" i="25"/>
  <c r="AQ61" i="25"/>
  <c r="AS13" i="25"/>
  <c r="AV27" i="25"/>
  <c r="AH35" i="25"/>
  <c r="AH40" i="25"/>
  <c r="AH54" i="25"/>
  <c r="AH64" i="25"/>
  <c r="AH71" i="25"/>
  <c r="AH72" i="25"/>
  <c r="AK15" i="25"/>
  <c r="AM37" i="25"/>
  <c r="AO43" i="25"/>
  <c r="AQ49" i="25"/>
  <c r="AT88" i="25"/>
  <c r="AX93" i="25"/>
  <c r="AH48" i="25"/>
  <c r="AH50" i="25"/>
  <c r="AH51" i="25"/>
  <c r="AH87" i="25"/>
  <c r="AJ76" i="25"/>
  <c r="AL82" i="25"/>
  <c r="AN88" i="25"/>
  <c r="AP7" i="25"/>
  <c r="AQ16" i="25"/>
  <c r="AT52" i="25"/>
  <c r="BA30" i="25"/>
  <c r="AH38" i="25"/>
  <c r="AJ64" i="25"/>
  <c r="AL70" i="25"/>
  <c r="AN76" i="25"/>
  <c r="AP82" i="25"/>
  <c r="AR88" i="25"/>
  <c r="AT35" i="25"/>
  <c r="BC36" i="25"/>
  <c r="U7" i="26"/>
  <c r="BG8" i="26"/>
  <c r="Q8" i="26" s="1"/>
  <c r="BD7" i="34"/>
  <c r="AQ8" i="34"/>
  <c r="AR9" i="34"/>
  <c r="AP10" i="34"/>
  <c r="AJ12" i="34"/>
  <c r="AI16" i="34"/>
  <c r="BE8" i="34"/>
  <c r="AB14" i="34"/>
  <c r="AV15" i="34"/>
  <c r="U7" i="34"/>
  <c r="S11" i="34"/>
  <c r="X13" i="34"/>
  <c r="AK14" i="34"/>
  <c r="AA7" i="34"/>
  <c r="Z11" i="34"/>
  <c r="AF13" i="34"/>
  <c r="AR14" i="34"/>
  <c r="AD7" i="34"/>
  <c r="GA7" i="34"/>
  <c r="AH11" i="34"/>
  <c r="AN13" i="34"/>
  <c r="AZ14" i="34"/>
  <c r="AH7" i="34"/>
  <c r="U8" i="34"/>
  <c r="T9" i="34"/>
  <c r="AQ11" i="34"/>
  <c r="AV13" i="34"/>
  <c r="AO7" i="34"/>
  <c r="X8" i="34"/>
  <c r="V9" i="34"/>
  <c r="W10" i="34"/>
  <c r="AX11" i="34"/>
  <c r="BD13" i="34"/>
  <c r="AQ7" i="34"/>
  <c r="AB8" i="34"/>
  <c r="AB9" i="34"/>
  <c r="Z10" i="34"/>
  <c r="AG18" i="34"/>
  <c r="AU7" i="34"/>
  <c r="AJ8" i="34"/>
  <c r="AJ9" i="34"/>
  <c r="AE10" i="34"/>
  <c r="U12" i="34"/>
  <c r="AZ18" i="34"/>
  <c r="BG18" i="34"/>
  <c r="Q18" i="34" s="1"/>
  <c r="BG10" i="34"/>
  <c r="Q10" i="34" s="1"/>
  <c r="BG21" i="34"/>
  <c r="Q21" i="34" s="1"/>
  <c r="BG12" i="34"/>
  <c r="Q12" i="34" s="1"/>
  <c r="BG16" i="34"/>
  <c r="Q16" i="34" s="1"/>
  <c r="BG15" i="34"/>
  <c r="Q15" i="34" s="1"/>
  <c r="BG17" i="34"/>
  <c r="Q17" i="34" s="1"/>
  <c r="BG19" i="34"/>
  <c r="Q19" i="34" s="1"/>
  <c r="BG11" i="34"/>
  <c r="Q11" i="34" s="1"/>
  <c r="BG20" i="34"/>
  <c r="Q20" i="34" s="1"/>
  <c r="BG7" i="34"/>
  <c r="Q7" i="34" s="1"/>
  <c r="BG13" i="34"/>
  <c r="Q13" i="34" s="1"/>
  <c r="BG29" i="34"/>
  <c r="Q29" i="34" s="1"/>
  <c r="BG8" i="34"/>
  <c r="Q8" i="34" s="1"/>
  <c r="BG9" i="34"/>
  <c r="Q9" i="34" s="1"/>
  <c r="BG23" i="34"/>
  <c r="Q23" i="34" s="1"/>
  <c r="W19" i="34"/>
  <c r="AN19" i="34"/>
  <c r="AG20" i="34"/>
  <c r="AY20" i="34"/>
  <c r="X21" i="34"/>
  <c r="AO21" i="34"/>
  <c r="R22" i="34"/>
  <c r="AJ22" i="34"/>
  <c r="BB22" i="34"/>
  <c r="AC23" i="34"/>
  <c r="AU23" i="34"/>
  <c r="AH24" i="34"/>
  <c r="BB24" i="34"/>
  <c r="AG25" i="34"/>
  <c r="AZ25" i="34"/>
  <c r="V26" i="34"/>
  <c r="AX26" i="34"/>
  <c r="T27" i="34"/>
  <c r="AZ27" i="34"/>
  <c r="AJ28" i="34"/>
  <c r="W29" i="34"/>
  <c r="BB30" i="34"/>
  <c r="BC31" i="34"/>
  <c r="AG32" i="34"/>
  <c r="V7" i="34"/>
  <c r="AI7" i="34"/>
  <c r="AV7" i="34"/>
  <c r="AD8" i="34"/>
  <c r="AR8" i="34"/>
  <c r="AC9" i="34"/>
  <c r="AS9" i="34"/>
  <c r="AF10" i="34"/>
  <c r="AV10" i="34"/>
  <c r="T11" i="34"/>
  <c r="AJ11" i="34"/>
  <c r="AZ11" i="34"/>
  <c r="V12" i="34"/>
  <c r="AL12" i="34"/>
  <c r="BB12" i="34"/>
  <c r="Y13" i="34"/>
  <c r="AO13" i="34"/>
  <c r="AD14" i="34"/>
  <c r="AT14" i="34"/>
  <c r="AG15" i="34"/>
  <c r="AX15" i="34"/>
  <c r="T16" i="34"/>
  <c r="AJ16" i="34"/>
  <c r="BA16" i="34"/>
  <c r="Z17" i="34"/>
  <c r="AQ17" i="34"/>
  <c r="AH18" i="34"/>
  <c r="BA18" i="34"/>
  <c r="Y19" i="34"/>
  <c r="AQ19" i="34"/>
  <c r="AH20" i="34"/>
  <c r="AZ20" i="34"/>
  <c r="Z21" i="34"/>
  <c r="AQ21" i="34"/>
  <c r="T22" i="34"/>
  <c r="AL22" i="34"/>
  <c r="BC22" i="34"/>
  <c r="AE23" i="34"/>
  <c r="AV23" i="34"/>
  <c r="AI24" i="34"/>
  <c r="BD24" i="34"/>
  <c r="AH25" i="34"/>
  <c r="BB25" i="34"/>
  <c r="W26" i="34"/>
  <c r="AY26" i="34"/>
  <c r="V27" i="34"/>
  <c r="BB27" i="34"/>
  <c r="AL28" i="34"/>
  <c r="X29" i="34"/>
  <c r="Q30" i="34"/>
  <c r="AL32" i="34"/>
  <c r="U34" i="34"/>
  <c r="V38" i="34"/>
  <c r="AP44" i="34"/>
  <c r="W7" i="34"/>
  <c r="AJ7" i="34"/>
  <c r="AW7" i="34"/>
  <c r="AE8" i="34"/>
  <c r="AS8" i="34"/>
  <c r="AD9" i="34"/>
  <c r="AT9" i="34"/>
  <c r="R10" i="34"/>
  <c r="AH10" i="34"/>
  <c r="AX10" i="34"/>
  <c r="U11" i="34"/>
  <c r="AK11" i="34"/>
  <c r="BB11" i="34"/>
  <c r="W12" i="34"/>
  <c r="AM12" i="34"/>
  <c r="BD12" i="34"/>
  <c r="Z13" i="34"/>
  <c r="AP13" i="34"/>
  <c r="AE14" i="34"/>
  <c r="AV14" i="34"/>
  <c r="R15" i="34"/>
  <c r="AH15" i="34"/>
  <c r="AY15" i="34"/>
  <c r="V16" i="34"/>
  <c r="AL16" i="34"/>
  <c r="BB16" i="34"/>
  <c r="AA17" i="34"/>
  <c r="AS17" i="34"/>
  <c r="S18" i="34"/>
  <c r="AJ18" i="34"/>
  <c r="BB18" i="34"/>
  <c r="Z19" i="34"/>
  <c r="AS19" i="34"/>
  <c r="R20" i="34"/>
  <c r="AJ20" i="34"/>
  <c r="BA20" i="34"/>
  <c r="AA21" i="34"/>
  <c r="AT21" i="34"/>
  <c r="U22" i="34"/>
  <c r="AN22" i="34"/>
  <c r="BD22" i="34"/>
  <c r="AG23" i="34"/>
  <c r="AX23" i="34"/>
  <c r="R24" i="34"/>
  <c r="AK24" i="34"/>
  <c r="BE24" i="34"/>
  <c r="AJ25" i="34"/>
  <c r="BC25" i="34"/>
  <c r="AB26" i="34"/>
  <c r="AZ26" i="34"/>
  <c r="X27" i="34"/>
  <c r="BC27" i="34"/>
  <c r="AO28" i="34"/>
  <c r="AA29" i="34"/>
  <c r="W30" i="34"/>
  <c r="U31" i="34"/>
  <c r="AV32" i="34"/>
  <c r="AH34" i="34"/>
  <c r="T35" i="34"/>
  <c r="AL38" i="34"/>
  <c r="X7" i="34"/>
  <c r="AK7" i="34"/>
  <c r="AX7" i="34"/>
  <c r="R8" i="34"/>
  <c r="AF8" i="34"/>
  <c r="AT8" i="34"/>
  <c r="AF9" i="34"/>
  <c r="AV9" i="34"/>
  <c r="S10" i="34"/>
  <c r="AI10" i="34"/>
  <c r="AZ10" i="34"/>
  <c r="V11" i="34"/>
  <c r="AL11" i="34"/>
  <c r="BC11" i="34"/>
  <c r="X12" i="34"/>
  <c r="AN12" i="34"/>
  <c r="BE12" i="34"/>
  <c r="AB13" i="34"/>
  <c r="AR13" i="34"/>
  <c r="AF14" i="34"/>
  <c r="AW14" i="34"/>
  <c r="T15" i="34"/>
  <c r="AJ15" i="34"/>
  <c r="AZ15" i="34"/>
  <c r="W16" i="34"/>
  <c r="AN16" i="34"/>
  <c r="BC16" i="34"/>
  <c r="AB17" i="34"/>
  <c r="AT17" i="34"/>
  <c r="T18" i="34"/>
  <c r="AL18" i="34"/>
  <c r="BC18" i="34"/>
  <c r="AA19" i="34"/>
  <c r="AT19" i="34"/>
  <c r="T20" i="34"/>
  <c r="AL20" i="34"/>
  <c r="BB20" i="34"/>
  <c r="AB21" i="34"/>
  <c r="AU21" i="34"/>
  <c r="V22" i="34"/>
  <c r="AO22" i="34"/>
  <c r="BE22" i="34"/>
  <c r="AH23" i="34"/>
  <c r="AY23" i="34"/>
  <c r="T24" i="34"/>
  <c r="AN24" i="34"/>
  <c r="BG24" i="34"/>
  <c r="Q24" i="34" s="1"/>
  <c r="R25" i="34"/>
  <c r="AK25" i="34"/>
  <c r="BE25" i="34"/>
  <c r="AC26" i="34"/>
  <c r="BE26" i="34"/>
  <c r="Y27" i="34"/>
  <c r="BE27" i="34"/>
  <c r="AQ28" i="34"/>
  <c r="AC29" i="34"/>
  <c r="AA30" i="34"/>
  <c r="Z31" i="34"/>
  <c r="AX32" i="34"/>
  <c r="AP34" i="34"/>
  <c r="AF35" i="34"/>
  <c r="AP38" i="34"/>
  <c r="AF43" i="34"/>
  <c r="Y7" i="34"/>
  <c r="AL7" i="34"/>
  <c r="AY7" i="34"/>
  <c r="S8" i="34"/>
  <c r="AG8" i="34"/>
  <c r="AV8" i="34"/>
  <c r="AG9" i="34"/>
  <c r="AX9" i="34"/>
  <c r="T10" i="34"/>
  <c r="AJ10" i="34"/>
  <c r="BA10" i="34"/>
  <c r="X11" i="34"/>
  <c r="AN11" i="34"/>
  <c r="BD11" i="34"/>
  <c r="Z12" i="34"/>
  <c r="AP12" i="34"/>
  <c r="AC13" i="34"/>
  <c r="AT13" i="34"/>
  <c r="R14" i="34"/>
  <c r="AH14" i="34"/>
  <c r="AX14" i="34"/>
  <c r="U15" i="34"/>
  <c r="AL15" i="34"/>
  <c r="BA15" i="34"/>
  <c r="X16" i="34"/>
  <c r="AO16" i="34"/>
  <c r="BD16" i="34"/>
  <c r="AD17" i="34"/>
  <c r="AU17" i="34"/>
  <c r="U18" i="34"/>
  <c r="AN18" i="34"/>
  <c r="BD18" i="34"/>
  <c r="AD19" i="34"/>
  <c r="AU19" i="34"/>
  <c r="U20" i="34"/>
  <c r="AM20" i="34"/>
  <c r="BD20" i="34"/>
  <c r="AD21" i="34"/>
  <c r="AV21" i="34"/>
  <c r="Y22" i="34"/>
  <c r="AP22" i="34"/>
  <c r="R23" i="34"/>
  <c r="AI23" i="34"/>
  <c r="BA23" i="34"/>
  <c r="U24" i="34"/>
  <c r="AO24" i="34"/>
  <c r="T25" i="34"/>
  <c r="AM25" i="34"/>
  <c r="AF26" i="34"/>
  <c r="AE27" i="34"/>
  <c r="BG27" i="34"/>
  <c r="Q27" i="34" s="1"/>
  <c r="AV28" i="34"/>
  <c r="AI29" i="34"/>
  <c r="AB30" i="34"/>
  <c r="AD31" i="34"/>
  <c r="BB32" i="34"/>
  <c r="BA34" i="34"/>
  <c r="AL35" i="34"/>
  <c r="Q36" i="34"/>
  <c r="AZ46" i="34"/>
  <c r="Z7" i="34"/>
  <c r="AM7" i="34"/>
  <c r="BA7" i="34"/>
  <c r="T8" i="34"/>
  <c r="AH8" i="34"/>
  <c r="AW8" i="34"/>
  <c r="R9" i="34"/>
  <c r="AH9" i="34"/>
  <c r="AY9" i="34"/>
  <c r="V10" i="34"/>
  <c r="AL10" i="34"/>
  <c r="BB10" i="34"/>
  <c r="Y11" i="34"/>
  <c r="AP11" i="34"/>
  <c r="BE11" i="34"/>
  <c r="AA12" i="34"/>
  <c r="AR12" i="34"/>
  <c r="AD13" i="34"/>
  <c r="AU13" i="34"/>
  <c r="S14" i="34"/>
  <c r="AJ14" i="34"/>
  <c r="AY14" i="34"/>
  <c r="V15" i="34"/>
  <c r="AM15" i="34"/>
  <c r="BB15" i="34"/>
  <c r="Z16" i="34"/>
  <c r="AP16" i="34"/>
  <c r="AF17" i="34"/>
  <c r="AV17" i="34"/>
  <c r="W18" i="34"/>
  <c r="AO18" i="34"/>
  <c r="AF19" i="34"/>
  <c r="AV19" i="34"/>
  <c r="W20" i="34"/>
  <c r="AN20" i="34"/>
  <c r="AF21" i="34"/>
  <c r="AW21" i="34"/>
  <c r="AA22" i="34"/>
  <c r="AQ22" i="34"/>
  <c r="T23" i="34"/>
  <c r="AJ23" i="34"/>
  <c r="BB23" i="34"/>
  <c r="V24" i="34"/>
  <c r="AQ24" i="34"/>
  <c r="U25" i="34"/>
  <c r="AN25" i="34"/>
  <c r="AG26" i="34"/>
  <c r="AH27" i="34"/>
  <c r="BA28" i="34"/>
  <c r="AM29" i="34"/>
  <c r="AD30" i="34"/>
  <c r="AF31" i="34"/>
  <c r="BD32" i="34"/>
  <c r="R33" i="34"/>
  <c r="AY35" i="34"/>
  <c r="W36" i="34"/>
  <c r="AD39" i="34"/>
  <c r="AD42" i="34"/>
  <c r="R48" i="34"/>
  <c r="X15" i="34"/>
  <c r="AN15" i="34"/>
  <c r="BD15" i="34"/>
  <c r="AB16" i="34"/>
  <c r="AQ16" i="34"/>
  <c r="AG17" i="34"/>
  <c r="AX17" i="34"/>
  <c r="Y18" i="34"/>
  <c r="AP18" i="34"/>
  <c r="AG19" i="34"/>
  <c r="AW19" i="34"/>
  <c r="Y20" i="34"/>
  <c r="AO20" i="34"/>
  <c r="AH21" i="34"/>
  <c r="AX21" i="34"/>
  <c r="AB22" i="34"/>
  <c r="AR22" i="34"/>
  <c r="U23" i="34"/>
  <c r="AL23" i="34"/>
  <c r="BC23" i="34"/>
  <c r="X24" i="34"/>
  <c r="AR24" i="34"/>
  <c r="W25" i="34"/>
  <c r="AP25" i="34"/>
  <c r="AI26" i="34"/>
  <c r="AI27" i="34"/>
  <c r="BB28" i="34"/>
  <c r="AN29" i="34"/>
  <c r="AH30" i="34"/>
  <c r="AJ31" i="34"/>
  <c r="AB33" i="34"/>
  <c r="AK36" i="34"/>
  <c r="Q37" i="34"/>
  <c r="AJ39" i="34"/>
  <c r="AB45" i="34"/>
  <c r="BC47" i="34"/>
  <c r="AC7" i="34"/>
  <c r="AP7" i="34"/>
  <c r="BC7" i="34"/>
  <c r="V8" i="34"/>
  <c r="AK8" i="34"/>
  <c r="AY8" i="34"/>
  <c r="U9" i="34"/>
  <c r="AL9" i="34"/>
  <c r="BA9" i="34"/>
  <c r="X10" i="34"/>
  <c r="AO10" i="34"/>
  <c r="BD10" i="34"/>
  <c r="AB11" i="34"/>
  <c r="AR11" i="34"/>
  <c r="AD12" i="34"/>
  <c r="AT12" i="34"/>
  <c r="AH13" i="34"/>
  <c r="AW13" i="34"/>
  <c r="V14" i="34"/>
  <c r="AL14" i="34"/>
  <c r="BB14" i="34"/>
  <c r="Z15" i="34"/>
  <c r="AO15" i="34"/>
  <c r="BE15" i="34"/>
  <c r="AC16" i="34"/>
  <c r="AR16" i="34"/>
  <c r="AH17" i="34"/>
  <c r="AZ17" i="34"/>
  <c r="Z18" i="34"/>
  <c r="AQ18" i="34"/>
  <c r="AH19" i="34"/>
  <c r="AY19" i="34"/>
  <c r="Z20" i="34"/>
  <c r="AP20" i="34"/>
  <c r="AI21" i="34"/>
  <c r="AZ21" i="34"/>
  <c r="AC22" i="34"/>
  <c r="AT22" i="34"/>
  <c r="V23" i="34"/>
  <c r="AN23" i="34"/>
  <c r="BE23" i="34"/>
  <c r="Z24" i="34"/>
  <c r="AT24" i="34"/>
  <c r="X25" i="34"/>
  <c r="AR25" i="34"/>
  <c r="AJ26" i="34"/>
  <c r="AM27" i="34"/>
  <c r="U28" i="34"/>
  <c r="BD28" i="34"/>
  <c r="AQ29" i="34"/>
  <c r="AL30" i="34"/>
  <c r="AL31" i="34"/>
  <c r="AD33" i="34"/>
  <c r="AR36" i="34"/>
  <c r="AE37" i="34"/>
  <c r="BB39" i="34"/>
  <c r="AD11" i="34"/>
  <c r="AS11" i="34"/>
  <c r="AF12" i="34"/>
  <c r="AU12" i="34"/>
  <c r="R13" i="34"/>
  <c r="AI13" i="34"/>
  <c r="AX13" i="34"/>
  <c r="X14" i="34"/>
  <c r="AM14" i="34"/>
  <c r="BC14" i="34"/>
  <c r="AA15" i="34"/>
  <c r="AP15" i="34"/>
  <c r="AD16" i="34"/>
  <c r="AT16" i="34"/>
  <c r="S17" i="34"/>
  <c r="AI17" i="34"/>
  <c r="BA17" i="34"/>
  <c r="AB18" i="34"/>
  <c r="AS18" i="34"/>
  <c r="S19" i="34"/>
  <c r="AI19" i="34"/>
  <c r="AZ19" i="34"/>
  <c r="AA20" i="34"/>
  <c r="AS20" i="34"/>
  <c r="S21" i="34"/>
  <c r="AJ21" i="34"/>
  <c r="BA21" i="34"/>
  <c r="AD22" i="34"/>
  <c r="AV22" i="34"/>
  <c r="W23" i="34"/>
  <c r="AO23" i="34"/>
  <c r="AB24" i="34"/>
  <c r="AU24" i="34"/>
  <c r="Z25" i="34"/>
  <c r="AT25" i="34"/>
  <c r="AL26" i="34"/>
  <c r="AN27" i="34"/>
  <c r="V28" i="34"/>
  <c r="BG28" i="34"/>
  <c r="Q28" i="34" s="1"/>
  <c r="AT29" i="34"/>
  <c r="AP30" i="34"/>
  <c r="AQ31" i="34"/>
  <c r="AI33" i="34"/>
  <c r="AN37" i="34"/>
  <c r="R7" i="34"/>
  <c r="AE7" i="34"/>
  <c r="AR7" i="34"/>
  <c r="BE7" i="34"/>
  <c r="Y8" i="34"/>
  <c r="AM8" i="34"/>
  <c r="BB8" i="34"/>
  <c r="X9" i="34"/>
  <c r="AN9" i="34"/>
  <c r="BD9" i="34"/>
  <c r="AB10" i="34"/>
  <c r="AQ10" i="34"/>
  <c r="AE11" i="34"/>
  <c r="AT11" i="34"/>
  <c r="AG12" i="34"/>
  <c r="AV12" i="34"/>
  <c r="T13" i="34"/>
  <c r="AJ13" i="34"/>
  <c r="AZ13" i="34"/>
  <c r="Y14" i="34"/>
  <c r="AN14" i="34"/>
  <c r="BD14" i="34"/>
  <c r="AB15" i="34"/>
  <c r="AR15" i="34"/>
  <c r="AE16" i="34"/>
  <c r="AU16" i="34"/>
  <c r="T17" i="34"/>
  <c r="AJ17" i="34"/>
  <c r="BB17" i="34"/>
  <c r="AC18" i="34"/>
  <c r="AT18" i="34"/>
  <c r="T19" i="34"/>
  <c r="AJ19" i="34"/>
  <c r="BB19" i="34"/>
  <c r="AB20" i="34"/>
  <c r="AT20" i="34"/>
  <c r="T21" i="34"/>
  <c r="AK21" i="34"/>
  <c r="BB21" i="34"/>
  <c r="AE22" i="34"/>
  <c r="AW22" i="34"/>
  <c r="X23" i="34"/>
  <c r="AP23" i="34"/>
  <c r="AD24" i="34"/>
  <c r="AV24" i="34"/>
  <c r="AA25" i="34"/>
  <c r="AU25" i="34"/>
  <c r="AP26" i="34"/>
  <c r="AO27" i="34"/>
  <c r="Y28" i="34"/>
  <c r="AX29" i="34"/>
  <c r="AQ30" i="34"/>
  <c r="AW31" i="34"/>
  <c r="R32" i="34"/>
  <c r="AU33" i="34"/>
  <c r="BB37" i="34"/>
  <c r="BG26" i="34"/>
  <c r="Q26" i="34" s="1"/>
  <c r="BG25" i="34"/>
  <c r="Q25" i="34" s="1"/>
  <c r="BG22" i="34"/>
  <c r="Q22" i="34" s="1"/>
  <c r="S7" i="34"/>
  <c r="AF7" i="34"/>
  <c r="AS7" i="34"/>
  <c r="Z8" i="34"/>
  <c r="AN8" i="34"/>
  <c r="BC8" i="34"/>
  <c r="Z9" i="34"/>
  <c r="AO9" i="34"/>
  <c r="BE9" i="34"/>
  <c r="AC10" i="34"/>
  <c r="AR10" i="34"/>
  <c r="AF11" i="34"/>
  <c r="AV11" i="34"/>
  <c r="R12" i="34"/>
  <c r="AH12" i="34"/>
  <c r="AX12" i="34"/>
  <c r="V13" i="34"/>
  <c r="AK13" i="34"/>
  <c r="BA13" i="34"/>
  <c r="Z14" i="34"/>
  <c r="AP14" i="34"/>
  <c r="BG14" i="34"/>
  <c r="Q14" i="34" s="1"/>
  <c r="AC15" i="34"/>
  <c r="AS15" i="34"/>
  <c r="AF16" i="34"/>
  <c r="AV16" i="34"/>
  <c r="U17" i="34"/>
  <c r="AM17" i="34"/>
  <c r="BD17" i="34"/>
  <c r="AD18" i="34"/>
  <c r="AU18" i="34"/>
  <c r="U19" i="34"/>
  <c r="AL19" i="34"/>
  <c r="BD19" i="34"/>
  <c r="AC20" i="34"/>
  <c r="AU20" i="34"/>
  <c r="V21" i="34"/>
  <c r="AM21" i="34"/>
  <c r="BD21" i="34"/>
  <c r="AG22" i="34"/>
  <c r="AY22" i="34"/>
  <c r="AA23" i="34"/>
  <c r="AR23" i="34"/>
  <c r="AE24" i="34"/>
  <c r="AX24" i="34"/>
  <c r="AB25" i="34"/>
  <c r="AW25" i="34"/>
  <c r="R26" i="34"/>
  <c r="AT26" i="34"/>
  <c r="AT27" i="34"/>
  <c r="AA28" i="34"/>
  <c r="BC29" i="34"/>
  <c r="AU30" i="34"/>
  <c r="AX31" i="34"/>
  <c r="AC32" i="34"/>
  <c r="AW33" i="34"/>
  <c r="AX81" i="34"/>
  <c r="AL81" i="34"/>
  <c r="Z81" i="34"/>
  <c r="AV80" i="34"/>
  <c r="AJ80" i="34"/>
  <c r="X80" i="34"/>
  <c r="AT79" i="34"/>
  <c r="AH79" i="34"/>
  <c r="V79" i="34"/>
  <c r="BD78" i="34"/>
  <c r="AR78" i="34"/>
  <c r="AF78" i="34"/>
  <c r="T78" i="34"/>
  <c r="BB77" i="34"/>
  <c r="AP77" i="34"/>
  <c r="AD77" i="34"/>
  <c r="R77" i="34"/>
  <c r="AW81" i="34"/>
  <c r="AK81" i="34"/>
  <c r="Y81" i="34"/>
  <c r="AU80" i="34"/>
  <c r="AI80" i="34"/>
  <c r="W80" i="34"/>
  <c r="AV81" i="34"/>
  <c r="AJ81" i="34"/>
  <c r="X81" i="34"/>
  <c r="AT80" i="34"/>
  <c r="AH80" i="34"/>
  <c r="V80" i="34"/>
  <c r="BD79" i="34"/>
  <c r="AR79" i="34"/>
  <c r="AF79" i="34"/>
  <c r="T79" i="34"/>
  <c r="BB78" i="34"/>
  <c r="AP78" i="34"/>
  <c r="AD78" i="34"/>
  <c r="R78" i="34"/>
  <c r="AZ77" i="34"/>
  <c r="AN77" i="34"/>
  <c r="AB77" i="34"/>
  <c r="AU81" i="34"/>
  <c r="AI81" i="34"/>
  <c r="W81" i="34"/>
  <c r="BE80" i="34"/>
  <c r="AS80" i="34"/>
  <c r="AG80" i="34"/>
  <c r="U80" i="34"/>
  <c r="BC79" i="34"/>
  <c r="AT81" i="34"/>
  <c r="AH81" i="34"/>
  <c r="V81" i="34"/>
  <c r="BD80" i="34"/>
  <c r="AR80" i="34"/>
  <c r="AF80" i="34"/>
  <c r="T80" i="34"/>
  <c r="BB79" i="34"/>
  <c r="AP79" i="34"/>
  <c r="AD79" i="34"/>
  <c r="R79" i="34"/>
  <c r="AZ78" i="34"/>
  <c r="AN78" i="34"/>
  <c r="AB78" i="34"/>
  <c r="AX77" i="34"/>
  <c r="AL77" i="34"/>
  <c r="Z77" i="34"/>
  <c r="AV76" i="34"/>
  <c r="AJ76" i="34"/>
  <c r="X76" i="34"/>
  <c r="AT75" i="34"/>
  <c r="AH75" i="34"/>
  <c r="V75" i="34"/>
  <c r="BD74" i="34"/>
  <c r="AR74" i="34"/>
  <c r="AF74" i="34"/>
  <c r="BE81" i="34"/>
  <c r="AS81" i="34"/>
  <c r="AG81" i="34"/>
  <c r="U81" i="34"/>
  <c r="BC80" i="34"/>
  <c r="AQ80" i="34"/>
  <c r="AE80" i="34"/>
  <c r="S80" i="34"/>
  <c r="BA79" i="34"/>
  <c r="AO79" i="34"/>
  <c r="AC79" i="34"/>
  <c r="Q79" i="34"/>
  <c r="AY78" i="34"/>
  <c r="AM78" i="34"/>
  <c r="AA78" i="34"/>
  <c r="AW77" i="34"/>
  <c r="AK77" i="34"/>
  <c r="Y77" i="34"/>
  <c r="AU76" i="34"/>
  <c r="AI76" i="34"/>
  <c r="W76" i="34"/>
  <c r="BE75" i="34"/>
  <c r="AS75" i="34"/>
  <c r="AG75" i="34"/>
  <c r="U75" i="34"/>
  <c r="BC74" i="34"/>
  <c r="AQ74" i="34"/>
  <c r="AE74" i="34"/>
  <c r="BD81" i="34"/>
  <c r="AF81" i="34"/>
  <c r="AK80" i="34"/>
  <c r="AM79" i="34"/>
  <c r="W79" i="34"/>
  <c r="BC78" i="34"/>
  <c r="AJ78" i="34"/>
  <c r="S78" i="34"/>
  <c r="AY77" i="34"/>
  <c r="AG77" i="34"/>
  <c r="AX76" i="34"/>
  <c r="AH76" i="34"/>
  <c r="T76" i="34"/>
  <c r="BD75" i="34"/>
  <c r="AP75" i="34"/>
  <c r="AB75" i="34"/>
  <c r="AX74" i="34"/>
  <c r="AJ74" i="34"/>
  <c r="V74" i="34"/>
  <c r="BD73" i="34"/>
  <c r="AR73" i="34"/>
  <c r="AF73" i="34"/>
  <c r="T73" i="34"/>
  <c r="BB72" i="34"/>
  <c r="AP72" i="34"/>
  <c r="AD72" i="34"/>
  <c r="R72" i="34"/>
  <c r="AZ71" i="34"/>
  <c r="AN71" i="34"/>
  <c r="AB71" i="34"/>
  <c r="AX70" i="34"/>
  <c r="AL70" i="34"/>
  <c r="Z70" i="34"/>
  <c r="BC81" i="34"/>
  <c r="AE81" i="34"/>
  <c r="BB80" i="34"/>
  <c r="AD80" i="34"/>
  <c r="AL79" i="34"/>
  <c r="U79" i="34"/>
  <c r="BA78" i="34"/>
  <c r="AI78" i="34"/>
  <c r="Q78" i="34"/>
  <c r="AV77" i="34"/>
  <c r="AF77" i="34"/>
  <c r="BB81" i="34"/>
  <c r="AD81" i="34"/>
  <c r="BA80" i="34"/>
  <c r="AC80" i="34"/>
  <c r="BE79" i="34"/>
  <c r="AK79" i="34"/>
  <c r="S79" i="34"/>
  <c r="AX78" i="34"/>
  <c r="AH78" i="34"/>
  <c r="BA81" i="34"/>
  <c r="AC81" i="34"/>
  <c r="AZ80" i="34"/>
  <c r="AB80" i="34"/>
  <c r="AZ79" i="34"/>
  <c r="AJ79" i="34"/>
  <c r="AW78" i="34"/>
  <c r="AG78" i="34"/>
  <c r="AZ81" i="34"/>
  <c r="AB81" i="34"/>
  <c r="AY80" i="34"/>
  <c r="AA80" i="34"/>
  <c r="AY79" i="34"/>
  <c r="AI79" i="34"/>
  <c r="AV78" i="34"/>
  <c r="AE78" i="34"/>
  <c r="AS77" i="34"/>
  <c r="AA77" i="34"/>
  <c r="AR76" i="34"/>
  <c r="AD76" i="34"/>
  <c r="AZ75" i="34"/>
  <c r="AL75" i="34"/>
  <c r="X75" i="34"/>
  <c r="AT74" i="34"/>
  <c r="AD74" i="34"/>
  <c r="R74" i="34"/>
  <c r="AZ73" i="34"/>
  <c r="AN73" i="34"/>
  <c r="AB73" i="34"/>
  <c r="AX72" i="34"/>
  <c r="AL72" i="34"/>
  <c r="Z72" i="34"/>
  <c r="AV71" i="34"/>
  <c r="AJ71" i="34"/>
  <c r="X71" i="34"/>
  <c r="AT70" i="34"/>
  <c r="AH70" i="34"/>
  <c r="V70" i="34"/>
  <c r="AY81" i="34"/>
  <c r="AA81" i="34"/>
  <c r="AX80" i="34"/>
  <c r="Z80" i="34"/>
  <c r="AR81" i="34"/>
  <c r="T81" i="34"/>
  <c r="AW80" i="34"/>
  <c r="Y80" i="34"/>
  <c r="AW79" i="34"/>
  <c r="AE79" i="34"/>
  <c r="AT78" i="34"/>
  <c r="Z78" i="34"/>
  <c r="AQ77" i="34"/>
  <c r="W77" i="34"/>
  <c r="BD76" i="34"/>
  <c r="AP76" i="34"/>
  <c r="AB76" i="34"/>
  <c r="AX75" i="34"/>
  <c r="AJ75" i="34"/>
  <c r="T75" i="34"/>
  <c r="AP74" i="34"/>
  <c r="AB74" i="34"/>
  <c r="AQ81" i="34"/>
  <c r="S81" i="34"/>
  <c r="AP80" i="34"/>
  <c r="R80" i="34"/>
  <c r="AV79" i="34"/>
  <c r="AB79" i="34"/>
  <c r="AS78" i="34"/>
  <c r="Y78" i="34"/>
  <c r="AO77" i="34"/>
  <c r="V77" i="34"/>
  <c r="BC76" i="34"/>
  <c r="AO76" i="34"/>
  <c r="AA76" i="34"/>
  <c r="AW75" i="34"/>
  <c r="AI75" i="34"/>
  <c r="S75" i="34"/>
  <c r="BE74" i="34"/>
  <c r="AO74" i="34"/>
  <c r="AA74" i="34"/>
  <c r="AW73" i="34"/>
  <c r="AK73" i="34"/>
  <c r="Y73" i="34"/>
  <c r="AP81" i="34"/>
  <c r="R81" i="34"/>
  <c r="AO80" i="34"/>
  <c r="Q80" i="34"/>
  <c r="AU79" i="34"/>
  <c r="AA79" i="34"/>
  <c r="AQ78" i="34"/>
  <c r="X78" i="34"/>
  <c r="BE77" i="34"/>
  <c r="AM77" i="34"/>
  <c r="U77" i="34"/>
  <c r="BB76" i="34"/>
  <c r="AN76" i="34"/>
  <c r="Z76" i="34"/>
  <c r="AV75" i="34"/>
  <c r="AF75" i="34"/>
  <c r="R75" i="34"/>
  <c r="BB74" i="34"/>
  <c r="AN74" i="34"/>
  <c r="Z74" i="34"/>
  <c r="AV73" i="34"/>
  <c r="AJ73" i="34"/>
  <c r="X73" i="34"/>
  <c r="AT72" i="34"/>
  <c r="AH72" i="34"/>
  <c r="V72" i="34"/>
  <c r="BD71" i="34"/>
  <c r="AR71" i="34"/>
  <c r="AF71" i="34"/>
  <c r="T71" i="34"/>
  <c r="BB70" i="34"/>
  <c r="AP70" i="34"/>
  <c r="AD70" i="34"/>
  <c r="R70" i="34"/>
  <c r="AZ69" i="34"/>
  <c r="AN69" i="34"/>
  <c r="AB69" i="34"/>
  <c r="AX68" i="34"/>
  <c r="AL68" i="34"/>
  <c r="Z68" i="34"/>
  <c r="AV67" i="34"/>
  <c r="AJ67" i="34"/>
  <c r="X67" i="34"/>
  <c r="AO81" i="34"/>
  <c r="Q81" i="34"/>
  <c r="AN80" i="34"/>
  <c r="AS79" i="34"/>
  <c r="Z79" i="34"/>
  <c r="AO78" i="34"/>
  <c r="W78" i="34"/>
  <c r="BD77" i="34"/>
  <c r="AJ77" i="34"/>
  <c r="T77" i="34"/>
  <c r="BA76" i="34"/>
  <c r="AM76" i="34"/>
  <c r="Y76" i="34"/>
  <c r="AU75" i="34"/>
  <c r="AE75" i="34"/>
  <c r="Q75" i="34"/>
  <c r="BA74" i="34"/>
  <c r="AM74" i="34"/>
  <c r="Y74" i="34"/>
  <c r="AU73" i="34"/>
  <c r="AI73" i="34"/>
  <c r="W73" i="34"/>
  <c r="BE72" i="34"/>
  <c r="AS72" i="34"/>
  <c r="AG72" i="34"/>
  <c r="U72" i="34"/>
  <c r="BC71" i="34"/>
  <c r="AQ71" i="34"/>
  <c r="AE71" i="34"/>
  <c r="S71" i="34"/>
  <c r="BA70" i="34"/>
  <c r="AO70" i="34"/>
  <c r="AC70" i="34"/>
  <c r="Q70" i="34"/>
  <c r="AY69" i="34"/>
  <c r="AM69" i="34"/>
  <c r="AA69" i="34"/>
  <c r="AW68" i="34"/>
  <c r="AK68" i="34"/>
  <c r="Y68" i="34"/>
  <c r="AU67" i="34"/>
  <c r="AI67" i="34"/>
  <c r="W67" i="34"/>
  <c r="AN81" i="34"/>
  <c r="AM80" i="34"/>
  <c r="AK78" i="34"/>
  <c r="AT77" i="34"/>
  <c r="AL76" i="34"/>
  <c r="BB75" i="34"/>
  <c r="Z75" i="34"/>
  <c r="AK74" i="34"/>
  <c r="AM73" i="34"/>
  <c r="R73" i="34"/>
  <c r="AV72" i="34"/>
  <c r="AC72" i="34"/>
  <c r="AP71" i="34"/>
  <c r="Y71" i="34"/>
  <c r="BE70" i="34"/>
  <c r="AL80" i="34"/>
  <c r="AC78" i="34"/>
  <c r="V78" i="34"/>
  <c r="U78" i="34"/>
  <c r="AM81" i="34"/>
  <c r="AX79" i="34"/>
  <c r="X77" i="34"/>
  <c r="AZ76" i="34"/>
  <c r="AQ79" i="34"/>
  <c r="AN79" i="34"/>
  <c r="AG79" i="34"/>
  <c r="BE78" i="34"/>
  <c r="BC77" i="34"/>
  <c r="AT76" i="34"/>
  <c r="R76" i="34"/>
  <c r="AD75" i="34"/>
  <c r="AU74" i="34"/>
  <c r="S74" i="34"/>
  <c r="AQ73" i="34"/>
  <c r="V73" i="34"/>
  <c r="AZ72" i="34"/>
  <c r="AI72" i="34"/>
  <c r="AU71" i="34"/>
  <c r="AC71" i="34"/>
  <c r="AR70" i="34"/>
  <c r="Y70" i="34"/>
  <c r="BB69" i="34"/>
  <c r="AL69" i="34"/>
  <c r="X69" i="34"/>
  <c r="Y79" i="34"/>
  <c r="AU78" i="34"/>
  <c r="BA77" i="34"/>
  <c r="AS76" i="34"/>
  <c r="Q76" i="34"/>
  <c r="AC75" i="34"/>
  <c r="AS74" i="34"/>
  <c r="Q74" i="34"/>
  <c r="AP73" i="34"/>
  <c r="U73" i="34"/>
  <c r="AY72" i="34"/>
  <c r="AF72" i="34"/>
  <c r="AT71" i="34"/>
  <c r="AA71" i="34"/>
  <c r="AQ70" i="34"/>
  <c r="X70" i="34"/>
  <c r="BA69" i="34"/>
  <c r="AK69" i="34"/>
  <c r="W69" i="34"/>
  <c r="AT68" i="34"/>
  <c r="AF68" i="34"/>
  <c r="R68" i="34"/>
  <c r="BC67" i="34"/>
  <c r="AO67" i="34"/>
  <c r="AA67" i="34"/>
  <c r="BC66" i="34"/>
  <c r="AQ66" i="34"/>
  <c r="AE66" i="34"/>
  <c r="S66" i="34"/>
  <c r="BA65" i="34"/>
  <c r="AO65" i="34"/>
  <c r="AC65" i="34"/>
  <c r="Q65" i="34"/>
  <c r="AY64" i="34"/>
  <c r="AM64" i="34"/>
  <c r="AA64" i="34"/>
  <c r="AW63" i="34"/>
  <c r="AK63" i="34"/>
  <c r="Y63" i="34"/>
  <c r="AU62" i="34"/>
  <c r="AI62" i="34"/>
  <c r="W62" i="34"/>
  <c r="BE61" i="34"/>
  <c r="AS61" i="34"/>
  <c r="AG61" i="34"/>
  <c r="U61" i="34"/>
  <c r="BC60" i="34"/>
  <c r="AQ60" i="34"/>
  <c r="AE60" i="34"/>
  <c r="S60" i="34"/>
  <c r="BA59" i="34"/>
  <c r="AO59" i="34"/>
  <c r="AC59" i="34"/>
  <c r="Q59" i="34"/>
  <c r="AY58" i="34"/>
  <c r="AM58" i="34"/>
  <c r="AA58" i="34"/>
  <c r="AC76" i="34"/>
  <c r="Y75" i="34"/>
  <c r="W74" i="34"/>
  <c r="BB73" i="34"/>
  <c r="AC73" i="34"/>
  <c r="AQ72" i="34"/>
  <c r="T72" i="34"/>
  <c r="AS71" i="34"/>
  <c r="U71" i="34"/>
  <c r="AN70" i="34"/>
  <c r="T70" i="34"/>
  <c r="BE69" i="34"/>
  <c r="AO69" i="34"/>
  <c r="U69" i="34"/>
  <c r="BB68" i="34"/>
  <c r="AM68" i="34"/>
  <c r="V68" i="34"/>
  <c r="BD67" i="34"/>
  <c r="AN67" i="34"/>
  <c r="Y67" i="34"/>
  <c r="AY66" i="34"/>
  <c r="AL66" i="34"/>
  <c r="Y66" i="34"/>
  <c r="AS65" i="34"/>
  <c r="AF65" i="34"/>
  <c r="S65" i="34"/>
  <c r="AZ64" i="34"/>
  <c r="AL64" i="34"/>
  <c r="Y64" i="34"/>
  <c r="AS63" i="34"/>
  <c r="AF63" i="34"/>
  <c r="S63" i="34"/>
  <c r="AZ62" i="34"/>
  <c r="AM62" i="34"/>
  <c r="Z62" i="34"/>
  <c r="AR61" i="34"/>
  <c r="AE61" i="34"/>
  <c r="R61" i="34"/>
  <c r="AX60" i="34"/>
  <c r="AK60" i="34"/>
  <c r="X60" i="34"/>
  <c r="BE59" i="34"/>
  <c r="AR59" i="34"/>
  <c r="AE59" i="34"/>
  <c r="R59" i="34"/>
  <c r="AX58" i="34"/>
  <c r="AK58" i="34"/>
  <c r="X58" i="34"/>
  <c r="BE57" i="34"/>
  <c r="AS57" i="34"/>
  <c r="AG57" i="34"/>
  <c r="U57" i="34"/>
  <c r="BC56" i="34"/>
  <c r="AQ56" i="34"/>
  <c r="AE56" i="34"/>
  <c r="S56" i="34"/>
  <c r="BA55" i="34"/>
  <c r="AO55" i="34"/>
  <c r="AC55" i="34"/>
  <c r="Q55" i="34"/>
  <c r="AY54" i="34"/>
  <c r="AM54" i="34"/>
  <c r="AA54" i="34"/>
  <c r="AW53" i="34"/>
  <c r="AK53" i="34"/>
  <c r="Y53" i="34"/>
  <c r="AU52" i="34"/>
  <c r="AI52" i="34"/>
  <c r="W52" i="34"/>
  <c r="V76" i="34"/>
  <c r="W75" i="34"/>
  <c r="U74" i="34"/>
  <c r="BA73" i="34"/>
  <c r="AA73" i="34"/>
  <c r="AO72" i="34"/>
  <c r="S72" i="34"/>
  <c r="AO71" i="34"/>
  <c r="R71" i="34"/>
  <c r="AM70" i="34"/>
  <c r="S70" i="34"/>
  <c r="BD69" i="34"/>
  <c r="AJ69" i="34"/>
  <c r="T69" i="34"/>
  <c r="BA68" i="34"/>
  <c r="AJ68" i="34"/>
  <c r="U68" i="34"/>
  <c r="BB67" i="34"/>
  <c r="AM67" i="34"/>
  <c r="V67" i="34"/>
  <c r="AX66" i="34"/>
  <c r="AK66" i="34"/>
  <c r="X66" i="34"/>
  <c r="BE65" i="34"/>
  <c r="AR65" i="34"/>
  <c r="AE65" i="34"/>
  <c r="R65" i="34"/>
  <c r="AX64" i="34"/>
  <c r="AK64" i="34"/>
  <c r="X64" i="34"/>
  <c r="BE63" i="34"/>
  <c r="AR63" i="34"/>
  <c r="AE63" i="34"/>
  <c r="R63" i="34"/>
  <c r="AY62" i="34"/>
  <c r="AL62" i="34"/>
  <c r="Y62" i="34"/>
  <c r="BD61" i="34"/>
  <c r="AQ61" i="34"/>
  <c r="AD61" i="34"/>
  <c r="Q61" i="34"/>
  <c r="AW60" i="34"/>
  <c r="AJ60" i="34"/>
  <c r="W60" i="34"/>
  <c r="BD59" i="34"/>
  <c r="AQ59" i="34"/>
  <c r="AD59" i="34"/>
  <c r="AW58" i="34"/>
  <c r="AJ58" i="34"/>
  <c r="W58" i="34"/>
  <c r="X79" i="34"/>
  <c r="AU77" i="34"/>
  <c r="U76" i="34"/>
  <c r="BC75" i="34"/>
  <c r="AZ74" i="34"/>
  <c r="T74" i="34"/>
  <c r="AY73" i="34"/>
  <c r="Z73" i="34"/>
  <c r="AN72" i="34"/>
  <c r="Q72" i="34"/>
  <c r="AM71" i="34"/>
  <c r="Q71" i="34"/>
  <c r="AK70" i="34"/>
  <c r="BC69" i="34"/>
  <c r="AI69" i="34"/>
  <c r="S69" i="34"/>
  <c r="AZ68" i="34"/>
  <c r="AI68" i="34"/>
  <c r="T68" i="34"/>
  <c r="BA67" i="34"/>
  <c r="AL67" i="34"/>
  <c r="U67" i="34"/>
  <c r="AW66" i="34"/>
  <c r="AJ66" i="34"/>
  <c r="W66" i="34"/>
  <c r="AR77" i="34"/>
  <c r="S76" i="34"/>
  <c r="BA75" i="34"/>
  <c r="AY74" i="34"/>
  <c r="AX73" i="34"/>
  <c r="S73" i="34"/>
  <c r="AM72" i="34"/>
  <c r="AL71" i="34"/>
  <c r="AJ70" i="34"/>
  <c r="AX69" i="34"/>
  <c r="AH69" i="34"/>
  <c r="R69" i="34"/>
  <c r="AY68" i="34"/>
  <c r="AH68" i="34"/>
  <c r="S68" i="34"/>
  <c r="AZ67" i="34"/>
  <c r="AK67" i="34"/>
  <c r="T67" i="34"/>
  <c r="AV66" i="34"/>
  <c r="AI66" i="34"/>
  <c r="V66" i="34"/>
  <c r="AI77" i="34"/>
  <c r="BE76" i="34"/>
  <c r="AY75" i="34"/>
  <c r="AW74" i="34"/>
  <c r="AT73" i="34"/>
  <c r="Q73" i="34"/>
  <c r="AK72" i="34"/>
  <c r="AK71" i="34"/>
  <c r="BD70" i="34"/>
  <c r="AI70" i="34"/>
  <c r="AH77" i="34"/>
  <c r="AY76" i="34"/>
  <c r="AR75" i="34"/>
  <c r="AV74" i="34"/>
  <c r="AS73" i="34"/>
  <c r="AJ72" i="34"/>
  <c r="AI71" i="34"/>
  <c r="BC70" i="34"/>
  <c r="AG70" i="34"/>
  <c r="AV69" i="34"/>
  <c r="AF69" i="34"/>
  <c r="AE77" i="34"/>
  <c r="AW76" i="34"/>
  <c r="AQ75" i="34"/>
  <c r="AL74" i="34"/>
  <c r="AO73" i="34"/>
  <c r="BD72" i="34"/>
  <c r="AE72" i="34"/>
  <c r="BE71" i="34"/>
  <c r="AH71" i="34"/>
  <c r="AC77" i="34"/>
  <c r="AQ76" i="34"/>
  <c r="AO75" i="34"/>
  <c r="AI74" i="34"/>
  <c r="AL73" i="34"/>
  <c r="BC72" i="34"/>
  <c r="AB72" i="34"/>
  <c r="S77" i="34"/>
  <c r="AK76" i="34"/>
  <c r="AN75" i="34"/>
  <c r="AH74" i="34"/>
  <c r="AH73" i="34"/>
  <c r="BA72" i="34"/>
  <c r="AA72" i="34"/>
  <c r="BA71" i="34"/>
  <c r="AD71" i="34"/>
  <c r="AW70" i="34"/>
  <c r="AB70" i="34"/>
  <c r="AS69" i="34"/>
  <c r="AC69" i="34"/>
  <c r="AQ68" i="34"/>
  <c r="AB68" i="34"/>
  <c r="AS67" i="34"/>
  <c r="AD67" i="34"/>
  <c r="BD66" i="34"/>
  <c r="AP66" i="34"/>
  <c r="AC66" i="34"/>
  <c r="AW65" i="34"/>
  <c r="AJ65" i="34"/>
  <c r="W65" i="34"/>
  <c r="BD64" i="34"/>
  <c r="AL78" i="34"/>
  <c r="AF76" i="34"/>
  <c r="AK75" i="34"/>
  <c r="AC74" i="34"/>
  <c r="BE73" i="34"/>
  <c r="AE73" i="34"/>
  <c r="AU72" i="34"/>
  <c r="X72" i="34"/>
  <c r="AX71" i="34"/>
  <c r="W71" i="34"/>
  <c r="AU70" i="34"/>
  <c r="W70" i="34"/>
  <c r="AQ69" i="34"/>
  <c r="Y69" i="34"/>
  <c r="BD68" i="34"/>
  <c r="AO68" i="34"/>
  <c r="X68" i="34"/>
  <c r="AQ67" i="34"/>
  <c r="AB67" i="34"/>
  <c r="BA66" i="34"/>
  <c r="AN66" i="34"/>
  <c r="AA66" i="34"/>
  <c r="AU65" i="34"/>
  <c r="AH65" i="34"/>
  <c r="U65" i="34"/>
  <c r="BB64" i="34"/>
  <c r="AO64" i="34"/>
  <c r="AB64" i="34"/>
  <c r="AU63" i="34"/>
  <c r="AH63" i="34"/>
  <c r="U63" i="34"/>
  <c r="BB62" i="34"/>
  <c r="AO62" i="34"/>
  <c r="AB62" i="34"/>
  <c r="AU61" i="34"/>
  <c r="AH61" i="34"/>
  <c r="T61" i="34"/>
  <c r="AZ60" i="34"/>
  <c r="AM60" i="34"/>
  <c r="Z60" i="34"/>
  <c r="AT59" i="34"/>
  <c r="AG59" i="34"/>
  <c r="T59" i="34"/>
  <c r="BA58" i="34"/>
  <c r="AN58" i="34"/>
  <c r="Z58" i="34"/>
  <c r="AU57" i="34"/>
  <c r="AI57" i="34"/>
  <c r="W57" i="34"/>
  <c r="BE56" i="34"/>
  <c r="AS56" i="34"/>
  <c r="AG56" i="34"/>
  <c r="U56" i="34"/>
  <c r="BC55" i="34"/>
  <c r="AQ55" i="34"/>
  <c r="AE55" i="34"/>
  <c r="S55" i="34"/>
  <c r="BA54" i="34"/>
  <c r="AO54" i="34"/>
  <c r="AC54" i="34"/>
  <c r="Q54" i="34"/>
  <c r="AY53" i="34"/>
  <c r="AM53" i="34"/>
  <c r="AA53" i="34"/>
  <c r="AW52" i="34"/>
  <c r="AK52" i="34"/>
  <c r="Y52" i="34"/>
  <c r="AU51" i="34"/>
  <c r="AI51" i="34"/>
  <c r="W51" i="34"/>
  <c r="BE50" i="34"/>
  <c r="AS50" i="34"/>
  <c r="AG50" i="34"/>
  <c r="U50" i="34"/>
  <c r="BC49" i="34"/>
  <c r="AQ49" i="34"/>
  <c r="AE49" i="34"/>
  <c r="S49" i="34"/>
  <c r="BA48" i="34"/>
  <c r="AO48" i="34"/>
  <c r="AC48" i="34"/>
  <c r="Q48" i="34"/>
  <c r="AY47" i="34"/>
  <c r="AM47" i="34"/>
  <c r="AA47" i="34"/>
  <c r="AW46" i="34"/>
  <c r="AK46" i="34"/>
  <c r="Y46" i="34"/>
  <c r="AU45" i="34"/>
  <c r="AI45" i="34"/>
  <c r="W45" i="34"/>
  <c r="BE44" i="34"/>
  <c r="AS44" i="34"/>
  <c r="AG44" i="34"/>
  <c r="U44" i="34"/>
  <c r="AE76" i="34"/>
  <c r="AA75" i="34"/>
  <c r="X74" i="34"/>
  <c r="BC73" i="34"/>
  <c r="AD73" i="34"/>
  <c r="AR72" i="34"/>
  <c r="W72" i="34"/>
  <c r="AW71" i="34"/>
  <c r="V71" i="34"/>
  <c r="AS70" i="34"/>
  <c r="U70" i="34"/>
  <c r="AP69" i="34"/>
  <c r="V69" i="34"/>
  <c r="BC68" i="34"/>
  <c r="AN68" i="34"/>
  <c r="W68" i="34"/>
  <c r="BE67" i="34"/>
  <c r="AP67" i="34"/>
  <c r="Z67" i="34"/>
  <c r="AZ66" i="34"/>
  <c r="AM66" i="34"/>
  <c r="Z66" i="34"/>
  <c r="AT65" i="34"/>
  <c r="AG65" i="34"/>
  <c r="T65" i="34"/>
  <c r="BA64" i="34"/>
  <c r="AN64" i="34"/>
  <c r="Z64" i="34"/>
  <c r="AT63" i="34"/>
  <c r="AG63" i="34"/>
  <c r="T63" i="34"/>
  <c r="BA62" i="34"/>
  <c r="AN62" i="34"/>
  <c r="AA62" i="34"/>
  <c r="AT61" i="34"/>
  <c r="AF61" i="34"/>
  <c r="S61" i="34"/>
  <c r="AY60" i="34"/>
  <c r="AL60" i="34"/>
  <c r="Y60" i="34"/>
  <c r="AS59" i="34"/>
  <c r="AF59" i="34"/>
  <c r="S59" i="34"/>
  <c r="AZ58" i="34"/>
  <c r="AL58" i="34"/>
  <c r="Y58" i="34"/>
  <c r="AT57" i="34"/>
  <c r="AH57" i="34"/>
  <c r="V57" i="34"/>
  <c r="BD56" i="34"/>
  <c r="AR56" i="34"/>
  <c r="AF56" i="34"/>
  <c r="T56" i="34"/>
  <c r="BB55" i="34"/>
  <c r="AP55" i="34"/>
  <c r="AD55" i="34"/>
  <c r="R55" i="34"/>
  <c r="AZ54" i="34"/>
  <c r="AN54" i="34"/>
  <c r="AB54" i="34"/>
  <c r="AX53" i="34"/>
  <c r="AL53" i="34"/>
  <c r="Z53" i="34"/>
  <c r="AV52" i="34"/>
  <c r="AJ52" i="34"/>
  <c r="X52" i="34"/>
  <c r="AT51" i="34"/>
  <c r="AH51" i="34"/>
  <c r="V51" i="34"/>
  <c r="BD50" i="34"/>
  <c r="AR50" i="34"/>
  <c r="AF50" i="34"/>
  <c r="AM75" i="34"/>
  <c r="AG69" i="34"/>
  <c r="AA68" i="34"/>
  <c r="AY67" i="34"/>
  <c r="Q67" i="34"/>
  <c r="AF66" i="34"/>
  <c r="BB71" i="34"/>
  <c r="AE69" i="34"/>
  <c r="Q68" i="34"/>
  <c r="AX67" i="34"/>
  <c r="AY71" i="34"/>
  <c r="AZ70" i="34"/>
  <c r="AD69" i="34"/>
  <c r="BE68" i="34"/>
  <c r="AG76" i="34"/>
  <c r="AG71" i="34"/>
  <c r="AY70" i="34"/>
  <c r="Z69" i="34"/>
  <c r="Y72" i="34"/>
  <c r="AW69" i="34"/>
  <c r="AG68" i="34"/>
  <c r="AE67" i="34"/>
  <c r="AR66" i="34"/>
  <c r="AX65" i="34"/>
  <c r="Z65" i="34"/>
  <c r="AT64" i="34"/>
  <c r="AC64" i="34"/>
  <c r="AZ63" i="34"/>
  <c r="AD63" i="34"/>
  <c r="AT62" i="34"/>
  <c r="AC62" i="34"/>
  <c r="AM61" i="34"/>
  <c r="V61" i="34"/>
  <c r="AS60" i="34"/>
  <c r="AA60" i="34"/>
  <c r="AW59" i="34"/>
  <c r="AA59" i="34"/>
  <c r="BD58" i="34"/>
  <c r="AH58" i="34"/>
  <c r="Q58" i="34"/>
  <c r="AP57" i="34"/>
  <c r="AA57" i="34"/>
  <c r="AZ56" i="34"/>
  <c r="AK56" i="34"/>
  <c r="V56" i="34"/>
  <c r="AV55" i="34"/>
  <c r="AG55" i="34"/>
  <c r="AT54" i="34"/>
  <c r="AE54" i="34"/>
  <c r="AR53" i="34"/>
  <c r="AC53" i="34"/>
  <c r="BE52" i="34"/>
  <c r="AP52" i="34"/>
  <c r="AA52" i="34"/>
  <c r="BC51" i="34"/>
  <c r="AO51" i="34"/>
  <c r="AA51" i="34"/>
  <c r="BC50" i="34"/>
  <c r="AO50" i="34"/>
  <c r="AA50" i="34"/>
  <c r="AT49" i="34"/>
  <c r="AG49" i="34"/>
  <c r="T49" i="34"/>
  <c r="AZ48" i="34"/>
  <c r="AM48" i="34"/>
  <c r="Z48" i="34"/>
  <c r="AT47" i="34"/>
  <c r="AG47" i="34"/>
  <c r="T47" i="34"/>
  <c r="BA46" i="34"/>
  <c r="AN46" i="34"/>
  <c r="AA46" i="34"/>
  <c r="AT45" i="34"/>
  <c r="AG45" i="34"/>
  <c r="T45" i="34"/>
  <c r="AZ44" i="34"/>
  <c r="AM44" i="34"/>
  <c r="Z44" i="34"/>
  <c r="AT43" i="34"/>
  <c r="AH43" i="34"/>
  <c r="V43" i="34"/>
  <c r="BD42" i="34"/>
  <c r="AR42" i="34"/>
  <c r="AF42" i="34"/>
  <c r="T42" i="34"/>
  <c r="BB41" i="34"/>
  <c r="AP41" i="34"/>
  <c r="AD41" i="34"/>
  <c r="R41" i="34"/>
  <c r="AZ40" i="34"/>
  <c r="AN40" i="34"/>
  <c r="AB40" i="34"/>
  <c r="AX39" i="34"/>
  <c r="AL39" i="34"/>
  <c r="Z39" i="34"/>
  <c r="AV38" i="34"/>
  <c r="AJ38" i="34"/>
  <c r="X38" i="34"/>
  <c r="AT37" i="34"/>
  <c r="AH37" i="34"/>
  <c r="V37" i="34"/>
  <c r="BD36" i="34"/>
  <c r="Q77" i="34"/>
  <c r="Z71" i="34"/>
  <c r="AE70" i="34"/>
  <c r="AV68" i="34"/>
  <c r="BB66" i="34"/>
  <c r="Q66" i="34"/>
  <c r="AY65" i="34"/>
  <c r="Y65" i="34"/>
  <c r="AA70" i="34"/>
  <c r="AU69" i="34"/>
  <c r="AU68" i="34"/>
  <c r="AU66" i="34"/>
  <c r="AV65" i="34"/>
  <c r="X65" i="34"/>
  <c r="AJ64" i="34"/>
  <c r="R64" i="34"/>
  <c r="AN63" i="34"/>
  <c r="Q63" i="34"/>
  <c r="AT69" i="34"/>
  <c r="AS68" i="34"/>
  <c r="AW67" i="34"/>
  <c r="AT66" i="34"/>
  <c r="AQ65" i="34"/>
  <c r="V65" i="34"/>
  <c r="AR69" i="34"/>
  <c r="AR68" i="34"/>
  <c r="AT67" i="34"/>
  <c r="AS66" i="34"/>
  <c r="AP65" i="34"/>
  <c r="Q69" i="34"/>
  <c r="AP68" i="34"/>
  <c r="AR67" i="34"/>
  <c r="AO66" i="34"/>
  <c r="AN65" i="34"/>
  <c r="BE64" i="34"/>
  <c r="AG64" i="34"/>
  <c r="BC63" i="34"/>
  <c r="AJ63" i="34"/>
  <c r="AR62" i="34"/>
  <c r="U62" i="34"/>
  <c r="AY61" i="34"/>
  <c r="AB61" i="34"/>
  <c r="BB60" i="34"/>
  <c r="AF60" i="34"/>
  <c r="AZ59" i="34"/>
  <c r="AH59" i="34"/>
  <c r="AR58" i="34"/>
  <c r="U58" i="34"/>
  <c r="AV57" i="34"/>
  <c r="AC57" i="34"/>
  <c r="AY56" i="34"/>
  <c r="AI56" i="34"/>
  <c r="AR55" i="34"/>
  <c r="Y55" i="34"/>
  <c r="BC54" i="34"/>
  <c r="AJ54" i="34"/>
  <c r="T54" i="34"/>
  <c r="AU53" i="34"/>
  <c r="AE53" i="34"/>
  <c r="BD52" i="34"/>
  <c r="AN52" i="34"/>
  <c r="U52" i="34"/>
  <c r="AX51" i="34"/>
  <c r="AG51" i="34"/>
  <c r="R51" i="34"/>
  <c r="AT50" i="34"/>
  <c r="AC50" i="34"/>
  <c r="AS49" i="34"/>
  <c r="AD49" i="34"/>
  <c r="AV48" i="34"/>
  <c r="AH48" i="34"/>
  <c r="T48" i="34"/>
  <c r="AZ47" i="34"/>
  <c r="AK47" i="34"/>
  <c r="W47" i="34"/>
  <c r="BC46" i="34"/>
  <c r="AO46" i="34"/>
  <c r="AE68" i="34"/>
  <c r="AH67" i="34"/>
  <c r="AH66" i="34"/>
  <c r="AM65" i="34"/>
  <c r="AD68" i="34"/>
  <c r="AG67" i="34"/>
  <c r="AG66" i="34"/>
  <c r="AL65" i="34"/>
  <c r="AW64" i="34"/>
  <c r="AE64" i="34"/>
  <c r="BA63" i="34"/>
  <c r="AC63" i="34"/>
  <c r="AG74" i="34"/>
  <c r="AW72" i="34"/>
  <c r="AC68" i="34"/>
  <c r="AF67" i="34"/>
  <c r="AD66" i="34"/>
  <c r="AK65" i="34"/>
  <c r="AV64" i="34"/>
  <c r="AD64" i="34"/>
  <c r="AY63" i="34"/>
  <c r="AB63" i="34"/>
  <c r="AK62" i="34"/>
  <c r="R62" i="34"/>
  <c r="AC67" i="34"/>
  <c r="AB66" i="34"/>
  <c r="BD65" i="34"/>
  <c r="AI65" i="34"/>
  <c r="AU64" i="34"/>
  <c r="W64" i="34"/>
  <c r="AX63" i="34"/>
  <c r="AA63" i="34"/>
  <c r="AJ62" i="34"/>
  <c r="Q62" i="34"/>
  <c r="AP61" i="34"/>
  <c r="X61" i="34"/>
  <c r="AT60" i="34"/>
  <c r="V60" i="34"/>
  <c r="AU59" i="34"/>
  <c r="X59" i="34"/>
  <c r="AI58" i="34"/>
  <c r="BD57" i="34"/>
  <c r="AN57" i="34"/>
  <c r="X57" i="34"/>
  <c r="AU56" i="34"/>
  <c r="AB56" i="34"/>
  <c r="BD55" i="34"/>
  <c r="AK55" i="34"/>
  <c r="U55" i="34"/>
  <c r="AV54" i="34"/>
  <c r="AF54" i="34"/>
  <c r="AP53" i="34"/>
  <c r="W53" i="34"/>
  <c r="AZ52" i="34"/>
  <c r="AG52" i="34"/>
  <c r="Q52" i="34"/>
  <c r="AR51" i="34"/>
  <c r="AC51" i="34"/>
  <c r="BB50" i="34"/>
  <c r="AM50" i="34"/>
  <c r="X50" i="34"/>
  <c r="BB49" i="34"/>
  <c r="AN49" i="34"/>
  <c r="Z49" i="34"/>
  <c r="AR48" i="34"/>
  <c r="AD48" i="34"/>
  <c r="AU47" i="34"/>
  <c r="AF47" i="34"/>
  <c r="R47" i="34"/>
  <c r="AX46" i="34"/>
  <c r="AI46" i="34"/>
  <c r="U46" i="34"/>
  <c r="BA45" i="34"/>
  <c r="AM45" i="34"/>
  <c r="Y45" i="34"/>
  <c r="AV70" i="34"/>
  <c r="R67" i="34"/>
  <c r="T66" i="34"/>
  <c r="BB65" i="34"/>
  <c r="AB65" i="34"/>
  <c r="AR64" i="34"/>
  <c r="U64" i="34"/>
  <c r="AQ63" i="34"/>
  <c r="X63" i="34"/>
  <c r="BD62" i="34"/>
  <c r="AG62" i="34"/>
  <c r="AN61" i="34"/>
  <c r="AP60" i="34"/>
  <c r="T60" i="34"/>
  <c r="AN59" i="34"/>
  <c r="V59" i="34"/>
  <c r="BC58" i="34"/>
  <c r="AF58" i="34"/>
  <c r="BB57" i="34"/>
  <c r="AL57" i="34"/>
  <c r="S57" i="34"/>
  <c r="AP56" i="34"/>
  <c r="Z56" i="34"/>
  <c r="AY55" i="34"/>
  <c r="AI55" i="34"/>
  <c r="AS54" i="34"/>
  <c r="Z54" i="34"/>
  <c r="BD53" i="34"/>
  <c r="AN53" i="34"/>
  <c r="U53" i="34"/>
  <c r="AX52" i="34"/>
  <c r="AE52" i="34"/>
  <c r="BE51" i="34"/>
  <c r="AP51" i="34"/>
  <c r="Z51" i="34"/>
  <c r="AZ50" i="34"/>
  <c r="AK50" i="34"/>
  <c r="V50" i="34"/>
  <c r="AZ49" i="34"/>
  <c r="AL49" i="34"/>
  <c r="X49" i="34"/>
  <c r="BD48" i="34"/>
  <c r="AP48" i="34"/>
  <c r="AA48" i="34"/>
  <c r="AR47" i="34"/>
  <c r="AD47" i="34"/>
  <c r="AU46" i="34"/>
  <c r="AG46" i="34"/>
  <c r="S46" i="34"/>
  <c r="AY45" i="34"/>
  <c r="AK45" i="34"/>
  <c r="V45" i="34"/>
  <c r="BA44" i="34"/>
  <c r="AL44" i="34"/>
  <c r="X44" i="34"/>
  <c r="AV43" i="34"/>
  <c r="AI43" i="34"/>
  <c r="U43" i="34"/>
  <c r="AU42" i="34"/>
  <c r="AH42" i="34"/>
  <c r="U42" i="34"/>
  <c r="AT41" i="34"/>
  <c r="AG41" i="34"/>
  <c r="T41" i="34"/>
  <c r="AS40" i="34"/>
  <c r="AF40" i="34"/>
  <c r="S40" i="34"/>
  <c r="BE39" i="34"/>
  <c r="AR39" i="34"/>
  <c r="AE39" i="34"/>
  <c r="BC64" i="34"/>
  <c r="AO63" i="34"/>
  <c r="AQ62" i="34"/>
  <c r="AL61" i="34"/>
  <c r="BD60" i="34"/>
  <c r="AB60" i="34"/>
  <c r="AK59" i="34"/>
  <c r="BB58" i="34"/>
  <c r="AB58" i="34"/>
  <c r="AQ64" i="34"/>
  <c r="AL63" i="34"/>
  <c r="AH62" i="34"/>
  <c r="AJ61" i="34"/>
  <c r="AV60" i="34"/>
  <c r="R60" i="34"/>
  <c r="AI59" i="34"/>
  <c r="AU58" i="34"/>
  <c r="T58" i="34"/>
  <c r="AJ57" i="34"/>
  <c r="AX56" i="34"/>
  <c r="AA56" i="34"/>
  <c r="AI64" i="34"/>
  <c r="Z63" i="34"/>
  <c r="AE62" i="34"/>
  <c r="BC61" i="34"/>
  <c r="AC61" i="34"/>
  <c r="AR60" i="34"/>
  <c r="BC59" i="34"/>
  <c r="Z59" i="34"/>
  <c r="AS58" i="34"/>
  <c r="R58" i="34"/>
  <c r="BA57" i="34"/>
  <c r="AE57" i="34"/>
  <c r="AV56" i="34"/>
  <c r="X56" i="34"/>
  <c r="AL55" i="34"/>
  <c r="AI54" i="34"/>
  <c r="AS53" i="34"/>
  <c r="T53" i="34"/>
  <c r="AO52" i="34"/>
  <c r="R52" i="34"/>
  <c r="AL51" i="34"/>
  <c r="Q51" i="34"/>
  <c r="AI50" i="34"/>
  <c r="AM49" i="34"/>
  <c r="U49" i="34"/>
  <c r="AY48" i="34"/>
  <c r="AG48" i="34"/>
  <c r="BD47" i="34"/>
  <c r="AL47" i="34"/>
  <c r="S47" i="34"/>
  <c r="AR46" i="34"/>
  <c r="Z46" i="34"/>
  <c r="BC45" i="34"/>
  <c r="AL45" i="34"/>
  <c r="S45" i="34"/>
  <c r="BC44" i="34"/>
  <c r="AN44" i="34"/>
  <c r="W44" i="34"/>
  <c r="BD43" i="34"/>
  <c r="AP43" i="34"/>
  <c r="AB43" i="34"/>
  <c r="AH64" i="34"/>
  <c r="AF70" i="34"/>
  <c r="BC65" i="34"/>
  <c r="AF64" i="34"/>
  <c r="V63" i="34"/>
  <c r="BE62" i="34"/>
  <c r="X62" i="34"/>
  <c r="BA61" i="34"/>
  <c r="Z61" i="34"/>
  <c r="AN60" i="34"/>
  <c r="AY59" i="34"/>
  <c r="W59" i="34"/>
  <c r="AP58" i="34"/>
  <c r="AY57" i="34"/>
  <c r="AB57" i="34"/>
  <c r="AO56" i="34"/>
  <c r="R56" i="34"/>
  <c r="AZ65" i="34"/>
  <c r="V64" i="34"/>
  <c r="BC62" i="34"/>
  <c r="V62" i="34"/>
  <c r="AZ61" i="34"/>
  <c r="Y61" i="34"/>
  <c r="AI60" i="34"/>
  <c r="AX59" i="34"/>
  <c r="U59" i="34"/>
  <c r="AO58" i="34"/>
  <c r="AX57" i="34"/>
  <c r="Z57" i="34"/>
  <c r="AN56" i="34"/>
  <c r="Q56" i="34"/>
  <c r="BE55" i="34"/>
  <c r="AF55" i="34"/>
  <c r="BB54" i="34"/>
  <c r="AD54" i="34"/>
  <c r="AJ53" i="34"/>
  <c r="Q53" i="34"/>
  <c r="AH52" i="34"/>
  <c r="BA51" i="34"/>
  <c r="AF51" i="34"/>
  <c r="AX50" i="34"/>
  <c r="AD50" i="34"/>
  <c r="BA49" i="34"/>
  <c r="AI49" i="34"/>
  <c r="AU48" i="34"/>
  <c r="AB48" i="34"/>
  <c r="BA47" i="34"/>
  <c r="AH47" i="34"/>
  <c r="AM46" i="34"/>
  <c r="V46" i="34"/>
  <c r="AX45" i="34"/>
  <c r="AF45" i="34"/>
  <c r="AX44" i="34"/>
  <c r="AI44" i="34"/>
  <c r="S44" i="34"/>
  <c r="BA43" i="34"/>
  <c r="AM43" i="34"/>
  <c r="Y43" i="34"/>
  <c r="AQ42" i="34"/>
  <c r="AC42" i="34"/>
  <c r="AX41" i="34"/>
  <c r="AJ41" i="34"/>
  <c r="V41" i="34"/>
  <c r="BD40" i="34"/>
  <c r="AP40" i="34"/>
  <c r="AA40" i="34"/>
  <c r="AU39" i="34"/>
  <c r="AD65" i="34"/>
  <c r="T64" i="34"/>
  <c r="BD63" i="34"/>
  <c r="AX62" i="34"/>
  <c r="T62" i="34"/>
  <c r="AX61" i="34"/>
  <c r="W61" i="34"/>
  <c r="AH60" i="34"/>
  <c r="AV59" i="34"/>
  <c r="AG58" i="34"/>
  <c r="AW57" i="34"/>
  <c r="Y57" i="34"/>
  <c r="AM56" i="34"/>
  <c r="AZ55" i="34"/>
  <c r="AB55" i="34"/>
  <c r="AX54" i="34"/>
  <c r="Y54" i="34"/>
  <c r="AI53" i="34"/>
  <c r="BC52" i="34"/>
  <c r="AF52" i="34"/>
  <c r="AZ51" i="34"/>
  <c r="AE51" i="34"/>
  <c r="AW50" i="34"/>
  <c r="AB50" i="34"/>
  <c r="AY49" i="34"/>
  <c r="AH49" i="34"/>
  <c r="AT48" i="34"/>
  <c r="Y48" i="34"/>
  <c r="AX47" i="34"/>
  <c r="AE47" i="34"/>
  <c r="BE46" i="34"/>
  <c r="AL46" i="34"/>
  <c r="T46" i="34"/>
  <c r="AW45" i="34"/>
  <c r="AE45" i="34"/>
  <c r="AW44" i="34"/>
  <c r="AH44" i="34"/>
  <c r="R44" i="34"/>
  <c r="AZ43" i="34"/>
  <c r="AL43" i="34"/>
  <c r="X43" i="34"/>
  <c r="BE42" i="34"/>
  <c r="AP42" i="34"/>
  <c r="AB42" i="34"/>
  <c r="AW41" i="34"/>
  <c r="AI41" i="34"/>
  <c r="U41" i="34"/>
  <c r="BC40" i="34"/>
  <c r="AO40" i="34"/>
  <c r="Z40" i="34"/>
  <c r="AT39" i="34"/>
  <c r="AF39" i="34"/>
  <c r="R39" i="34"/>
  <c r="BD38" i="34"/>
  <c r="AQ38" i="34"/>
  <c r="AD38" i="34"/>
  <c r="Q38" i="34"/>
  <c r="BC37" i="34"/>
  <c r="AP37" i="34"/>
  <c r="AC37" i="34"/>
  <c r="BB36" i="34"/>
  <c r="AP36" i="34"/>
  <c r="AD36" i="34"/>
  <c r="R36" i="34"/>
  <c r="AZ35" i="34"/>
  <c r="AN35" i="34"/>
  <c r="AB35" i="34"/>
  <c r="AX34" i="34"/>
  <c r="AL34" i="34"/>
  <c r="Z34" i="34"/>
  <c r="AV33" i="34"/>
  <c r="AJ33" i="34"/>
  <c r="X33" i="34"/>
  <c r="AT32" i="34"/>
  <c r="AH32" i="34"/>
  <c r="V32" i="34"/>
  <c r="AG73" i="34"/>
  <c r="BE66" i="34"/>
  <c r="AA65" i="34"/>
  <c r="S64" i="34"/>
  <c r="BB63" i="34"/>
  <c r="AW62" i="34"/>
  <c r="S62" i="34"/>
  <c r="AW61" i="34"/>
  <c r="AG60" i="34"/>
  <c r="AP59" i="34"/>
  <c r="AE58" i="34"/>
  <c r="AR57" i="34"/>
  <c r="T57" i="34"/>
  <c r="AL56" i="34"/>
  <c r="U66" i="34"/>
  <c r="Q64" i="34"/>
  <c r="AV63" i="34"/>
  <c r="AV62" i="34"/>
  <c r="AV61" i="34"/>
  <c r="AD60" i="34"/>
  <c r="AM59" i="34"/>
  <c r="AD58" i="34"/>
  <c r="AS64" i="34"/>
  <c r="AI63" i="34"/>
  <c r="AF62" i="34"/>
  <c r="S58" i="34"/>
  <c r="Q57" i="34"/>
  <c r="BB56" i="34"/>
  <c r="AA55" i="34"/>
  <c r="AW54" i="34"/>
  <c r="U54" i="34"/>
  <c r="AO53" i="34"/>
  <c r="AT52" i="34"/>
  <c r="S52" i="34"/>
  <c r="BB51" i="34"/>
  <c r="Y51" i="34"/>
  <c r="AQ50" i="34"/>
  <c r="R50" i="34"/>
  <c r="BE49" i="34"/>
  <c r="AC49" i="34"/>
  <c r="BC48" i="34"/>
  <c r="AE48" i="34"/>
  <c r="BE47" i="34"/>
  <c r="AC47" i="34"/>
  <c r="AF46" i="34"/>
  <c r="BD45" i="34"/>
  <c r="AD45" i="34"/>
  <c r="AY44" i="34"/>
  <c r="AD44" i="34"/>
  <c r="AS43" i="34"/>
  <c r="AA43" i="34"/>
  <c r="AX42" i="34"/>
  <c r="AG42" i="34"/>
  <c r="BE41" i="34"/>
  <c r="AN41" i="34"/>
  <c r="X41" i="34"/>
  <c r="AY40" i="34"/>
  <c r="AI40" i="34"/>
  <c r="R40" i="34"/>
  <c r="BD39" i="34"/>
  <c r="AN39" i="34"/>
  <c r="X39" i="34"/>
  <c r="AS38" i="34"/>
  <c r="AE38" i="34"/>
  <c r="AX37" i="34"/>
  <c r="AJ37" i="34"/>
  <c r="U37" i="34"/>
  <c r="BE36" i="34"/>
  <c r="AQ36" i="34"/>
  <c r="AC36" i="34"/>
  <c r="BC35" i="34"/>
  <c r="AP35" i="34"/>
  <c r="AC35" i="34"/>
  <c r="BB34" i="34"/>
  <c r="AO34" i="34"/>
  <c r="AB34" i="34"/>
  <c r="BA33" i="34"/>
  <c r="AN33" i="34"/>
  <c r="AA33" i="34"/>
  <c r="AZ32" i="34"/>
  <c r="AM32" i="34"/>
  <c r="Z32" i="34"/>
  <c r="AT31" i="34"/>
  <c r="AH31" i="34"/>
  <c r="V31" i="34"/>
  <c r="BD30" i="34"/>
  <c r="AR30" i="34"/>
  <c r="AF30" i="34"/>
  <c r="T30" i="34"/>
  <c r="BB29" i="34"/>
  <c r="AP29" i="34"/>
  <c r="AD29" i="34"/>
  <c r="R29" i="34"/>
  <c r="AZ28" i="34"/>
  <c r="AN28" i="34"/>
  <c r="AB28" i="34"/>
  <c r="AX27" i="34"/>
  <c r="AL27" i="34"/>
  <c r="Z27" i="34"/>
  <c r="BA60" i="34"/>
  <c r="AZ57" i="34"/>
  <c r="AJ56" i="34"/>
  <c r="AW55" i="34"/>
  <c r="V55" i="34"/>
  <c r="AP54" i="34"/>
  <c r="BE53" i="34"/>
  <c r="AD53" i="34"/>
  <c r="AM52" i="34"/>
  <c r="AS51" i="34"/>
  <c r="S51" i="34"/>
  <c r="AJ50" i="34"/>
  <c r="AV49" i="34"/>
  <c r="W49" i="34"/>
  <c r="AS48" i="34"/>
  <c r="U48" i="34"/>
  <c r="AV47" i="34"/>
  <c r="X47" i="34"/>
  <c r="AY46" i="34"/>
  <c r="AB46" i="34"/>
  <c r="AS45" i="34"/>
  <c r="Z45" i="34"/>
  <c r="AR44" i="34"/>
  <c r="Y44" i="34"/>
  <c r="AN43" i="34"/>
  <c r="S43" i="34"/>
  <c r="AS42" i="34"/>
  <c r="Z42" i="34"/>
  <c r="AZ41" i="34"/>
  <c r="AH41" i="34"/>
  <c r="AU40" i="34"/>
  <c r="AD40" i="34"/>
  <c r="AI61" i="34"/>
  <c r="Q60" i="34"/>
  <c r="AJ59" i="34"/>
  <c r="AQ58" i="34"/>
  <c r="AF57" i="34"/>
  <c r="W56" i="34"/>
  <c r="AM55" i="34"/>
  <c r="X54" i="34"/>
  <c r="AV53" i="34"/>
  <c r="R53" i="34"/>
  <c r="BB52" i="34"/>
  <c r="Z52" i="34"/>
  <c r="AJ51" i="34"/>
  <c r="AY50" i="34"/>
  <c r="W50" i="34"/>
  <c r="AK49" i="34"/>
  <c r="AJ48" i="34"/>
  <c r="AN47" i="34"/>
  <c r="AP46" i="34"/>
  <c r="AN45" i="34"/>
  <c r="AJ44" i="34"/>
  <c r="AX43" i="34"/>
  <c r="AE43" i="34"/>
  <c r="BA42" i="34"/>
  <c r="AK42" i="34"/>
  <c r="S42" i="34"/>
  <c r="AR41" i="34"/>
  <c r="AA41" i="34"/>
  <c r="BE40" i="34"/>
  <c r="AL40" i="34"/>
  <c r="V40" i="34"/>
  <c r="AQ39" i="34"/>
  <c r="AB39" i="34"/>
  <c r="AW38" i="34"/>
  <c r="AH38" i="34"/>
  <c r="T38" i="34"/>
  <c r="BA37" i="34"/>
  <c r="AM37" i="34"/>
  <c r="Y37" i="34"/>
  <c r="AT36" i="34"/>
  <c r="AG36" i="34"/>
  <c r="T36" i="34"/>
  <c r="AP63" i="34"/>
  <c r="AS62" i="34"/>
  <c r="AA61" i="34"/>
  <c r="AB59" i="34"/>
  <c r="AC58" i="34"/>
  <c r="AD57" i="34"/>
  <c r="AJ55" i="34"/>
  <c r="BE54" i="34"/>
  <c r="W54" i="34"/>
  <c r="AT53" i="34"/>
  <c r="BA52" i="34"/>
  <c r="V52" i="34"/>
  <c r="AD51" i="34"/>
  <c r="AV50" i="34"/>
  <c r="T50" i="34"/>
  <c r="AJ49" i="34"/>
  <c r="AI48" i="34"/>
  <c r="AJ47" i="34"/>
  <c r="AJ46" i="34"/>
  <c r="AJ45" i="34"/>
  <c r="BD44" i="34"/>
  <c r="AF44" i="34"/>
  <c r="AW43" i="34"/>
  <c r="AD43" i="34"/>
  <c r="AP64" i="34"/>
  <c r="AO57" i="34"/>
  <c r="BB53" i="34"/>
  <c r="U51" i="34"/>
  <c r="Q50" i="34"/>
  <c r="AB49" i="34"/>
  <c r="AF48" i="34"/>
  <c r="AQ47" i="34"/>
  <c r="X46" i="34"/>
  <c r="AV45" i="34"/>
  <c r="Q45" i="34"/>
  <c r="AT44" i="34"/>
  <c r="AJ43" i="34"/>
  <c r="BB61" i="34"/>
  <c r="AM57" i="34"/>
  <c r="AX55" i="34"/>
  <c r="BD54" i="34"/>
  <c r="BA53" i="34"/>
  <c r="T51" i="34"/>
  <c r="AO61" i="34"/>
  <c r="AK57" i="34"/>
  <c r="AU55" i="34"/>
  <c r="AU54" i="34"/>
  <c r="AZ53" i="34"/>
  <c r="AY52" i="34"/>
  <c r="BD51" i="34"/>
  <c r="BA50" i="34"/>
  <c r="Y49" i="34"/>
  <c r="AK61" i="34"/>
  <c r="R57" i="34"/>
  <c r="BA56" i="34"/>
  <c r="AT55" i="34"/>
  <c r="AR54" i="34"/>
  <c r="AQ53" i="34"/>
  <c r="AS52" i="34"/>
  <c r="AY51" i="34"/>
  <c r="BE58" i="34"/>
  <c r="AW56" i="34"/>
  <c r="AS55" i="34"/>
  <c r="AQ54" i="34"/>
  <c r="AH53" i="34"/>
  <c r="AR52" i="34"/>
  <c r="AW51" i="34"/>
  <c r="AP50" i="34"/>
  <c r="BD49" i="34"/>
  <c r="R49" i="34"/>
  <c r="BE48" i="34"/>
  <c r="S48" i="34"/>
  <c r="AB47" i="34"/>
  <c r="AV46" i="34"/>
  <c r="AO45" i="34"/>
  <c r="AK44" i="34"/>
  <c r="BC43" i="34"/>
  <c r="Z43" i="34"/>
  <c r="AV42" i="34"/>
  <c r="X42" i="34"/>
  <c r="BA41" i="34"/>
  <c r="AC41" i="34"/>
  <c r="AR40" i="34"/>
  <c r="U40" i="34"/>
  <c r="AW39" i="34"/>
  <c r="AC39" i="34"/>
  <c r="BA38" i="34"/>
  <c r="AK38" i="34"/>
  <c r="S38" i="34"/>
  <c r="AO37" i="34"/>
  <c r="X37" i="34"/>
  <c r="AV36" i="34"/>
  <c r="AF36" i="34"/>
  <c r="AW35" i="34"/>
  <c r="AI35" i="34"/>
  <c r="U35" i="34"/>
  <c r="BC34" i="34"/>
  <c r="AN34" i="34"/>
  <c r="Y34" i="34"/>
  <c r="AS33" i="34"/>
  <c r="AE33" i="34"/>
  <c r="Q33" i="34"/>
  <c r="AY32" i="34"/>
  <c r="AK32" i="34"/>
  <c r="W32" i="34"/>
  <c r="AU31" i="34"/>
  <c r="AG31" i="34"/>
  <c r="T31" i="34"/>
  <c r="AT30" i="34"/>
  <c r="AG30" i="34"/>
  <c r="S30" i="34"/>
  <c r="AS29" i="34"/>
  <c r="AF29" i="34"/>
  <c r="S29" i="34"/>
  <c r="BE28" i="34"/>
  <c r="AR28" i="34"/>
  <c r="AE28" i="34"/>
  <c r="R28" i="34"/>
  <c r="BD27" i="34"/>
  <c r="AQ27" i="34"/>
  <c r="AD27" i="34"/>
  <c r="AW26" i="34"/>
  <c r="AK26" i="34"/>
  <c r="Y26" i="34"/>
  <c r="R66" i="34"/>
  <c r="AV58" i="34"/>
  <c r="AT56" i="34"/>
  <c r="AN55" i="34"/>
  <c r="AL54" i="34"/>
  <c r="AG53" i="34"/>
  <c r="AQ52" i="34"/>
  <c r="AV51" i="34"/>
  <c r="AN50" i="34"/>
  <c r="AX49" i="34"/>
  <c r="Q49" i="34"/>
  <c r="AT58" i="34"/>
  <c r="AH56" i="34"/>
  <c r="AH55" i="34"/>
  <c r="AK54" i="34"/>
  <c r="AF53" i="34"/>
  <c r="AL52" i="34"/>
  <c r="AQ51" i="34"/>
  <c r="AL50" i="34"/>
  <c r="AW49" i="34"/>
  <c r="AX48" i="34"/>
  <c r="Y47" i="34"/>
  <c r="AS46" i="34"/>
  <c r="AC45" i="34"/>
  <c r="AC44" i="34"/>
  <c r="AY43" i="34"/>
  <c r="T43" i="34"/>
  <c r="AO42" i="34"/>
  <c r="V42" i="34"/>
  <c r="AV41" i="34"/>
  <c r="Z41" i="34"/>
  <c r="AM40" i="34"/>
  <c r="Q40" i="34"/>
  <c r="AS39" i="34"/>
  <c r="Y39" i="34"/>
  <c r="AY38" i="34"/>
  <c r="AG38" i="34"/>
  <c r="BD37" i="34"/>
  <c r="AL37" i="34"/>
  <c r="T37" i="34"/>
  <c r="AS36" i="34"/>
  <c r="AB36" i="34"/>
  <c r="AU35" i="34"/>
  <c r="AG35" i="34"/>
  <c r="S35" i="34"/>
  <c r="AZ34" i="34"/>
  <c r="AK34" i="34"/>
  <c r="W34" i="34"/>
  <c r="BE33" i="34"/>
  <c r="AQ33" i="34"/>
  <c r="AC33" i="34"/>
  <c r="AW32" i="34"/>
  <c r="AI32" i="34"/>
  <c r="T32" i="34"/>
  <c r="BE31" i="34"/>
  <c r="AR31" i="34"/>
  <c r="AE31" i="34"/>
  <c r="R31" i="34"/>
  <c r="AP62" i="34"/>
  <c r="BE60" i="34"/>
  <c r="V58" i="34"/>
  <c r="AD56" i="34"/>
  <c r="Z55" i="34"/>
  <c r="AH54" i="34"/>
  <c r="AB53" i="34"/>
  <c r="AD52" i="34"/>
  <c r="AN51" i="34"/>
  <c r="AH50" i="34"/>
  <c r="S67" i="34"/>
  <c r="AD62" i="34"/>
  <c r="AU60" i="34"/>
  <c r="BB59" i="34"/>
  <c r="AC56" i="34"/>
  <c r="X55" i="34"/>
  <c r="AM63" i="34"/>
  <c r="AO60" i="34"/>
  <c r="AL59" i="34"/>
  <c r="Y56" i="34"/>
  <c r="W55" i="34"/>
  <c r="V54" i="34"/>
  <c r="V53" i="34"/>
  <c r="AB52" i="34"/>
  <c r="AK51" i="34"/>
  <c r="Z50" i="34"/>
  <c r="AP49" i="34"/>
  <c r="AN48" i="34"/>
  <c r="BB47" i="34"/>
  <c r="Q47" i="34"/>
  <c r="AE46" i="34"/>
  <c r="BE45" i="34"/>
  <c r="X45" i="34"/>
  <c r="BB44" i="34"/>
  <c r="V44" i="34"/>
  <c r="AQ43" i="34"/>
  <c r="AL42" i="34"/>
  <c r="AQ41" i="34"/>
  <c r="S41" i="34"/>
  <c r="AH40" i="34"/>
  <c r="W63" i="34"/>
  <c r="AC60" i="34"/>
  <c r="Y59" i="34"/>
  <c r="BC57" i="34"/>
  <c r="T55" i="34"/>
  <c r="S54" i="34"/>
  <c r="S53" i="34"/>
  <c r="T52" i="34"/>
  <c r="AB51" i="34"/>
  <c r="Y50" i="34"/>
  <c r="AO49" i="34"/>
  <c r="AL48" i="34"/>
  <c r="AW47" i="34"/>
  <c r="AD46" i="34"/>
  <c r="BB45" i="34"/>
  <c r="U45" i="34"/>
  <c r="AV44" i="34"/>
  <c r="T44" i="34"/>
  <c r="AO43" i="34"/>
  <c r="AJ42" i="34"/>
  <c r="AO41" i="34"/>
  <c r="Q41" i="34"/>
  <c r="BB40" i="34"/>
  <c r="AG40" i="34"/>
  <c r="AK39" i="34"/>
  <c r="T39" i="34"/>
  <c r="AR38" i="34"/>
  <c r="AA38" i="34"/>
  <c r="AW37" i="34"/>
  <c r="AF37" i="34"/>
  <c r="BC36" i="34"/>
  <c r="AM36" i="34"/>
  <c r="X36" i="34"/>
  <c r="BE35" i="34"/>
  <c r="AQ35" i="34"/>
  <c r="AA35" i="34"/>
  <c r="AU34" i="34"/>
  <c r="AG34" i="34"/>
  <c r="S34" i="34"/>
  <c r="AZ33" i="34"/>
  <c r="AL33" i="34"/>
  <c r="W33" i="34"/>
  <c r="AR32" i="34"/>
  <c r="AD32" i="34"/>
  <c r="BA31" i="34"/>
  <c r="AN31" i="34"/>
  <c r="AA31" i="34"/>
  <c r="AZ30" i="34"/>
  <c r="AM30" i="34"/>
  <c r="Z30" i="34"/>
  <c r="AY29" i="34"/>
  <c r="AL29" i="34"/>
  <c r="Y29" i="34"/>
  <c r="AX28" i="34"/>
  <c r="AK28" i="34"/>
  <c r="X28" i="34"/>
  <c r="AW27" i="34"/>
  <c r="AJ27" i="34"/>
  <c r="W27" i="34"/>
  <c r="BC26" i="34"/>
  <c r="AQ26" i="34"/>
  <c r="AE26" i="34"/>
  <c r="S26" i="34"/>
  <c r="BA25" i="34"/>
  <c r="AO25" i="34"/>
  <c r="AC25" i="34"/>
  <c r="AY24" i="34"/>
  <c r="AM24" i="34"/>
  <c r="AA24" i="34"/>
  <c r="AW23" i="34"/>
  <c r="AK23" i="34"/>
  <c r="Y23" i="34"/>
  <c r="AU22" i="34"/>
  <c r="AI22" i="34"/>
  <c r="W22" i="34"/>
  <c r="BE21" i="34"/>
  <c r="AS21" i="34"/>
  <c r="AG21" i="34"/>
  <c r="U21" i="34"/>
  <c r="BC20" i="34"/>
  <c r="AQ20" i="34"/>
  <c r="AE20" i="34"/>
  <c r="S20" i="34"/>
  <c r="BA19" i="34"/>
  <c r="AO19" i="34"/>
  <c r="AC19" i="34"/>
  <c r="AY18" i="34"/>
  <c r="AM18" i="34"/>
  <c r="AA18" i="34"/>
  <c r="AW17" i="34"/>
  <c r="AK17" i="34"/>
  <c r="Y17" i="34"/>
  <c r="AS47" i="34"/>
  <c r="AT46" i="34"/>
  <c r="AA45" i="34"/>
  <c r="AO44" i="34"/>
  <c r="AC43" i="34"/>
  <c r="AA42" i="34"/>
  <c r="AK41" i="34"/>
  <c r="AX40" i="34"/>
  <c r="T40" i="34"/>
  <c r="BA39" i="34"/>
  <c r="AA39" i="34"/>
  <c r="BE38" i="34"/>
  <c r="AI38" i="34"/>
  <c r="AZ37" i="34"/>
  <c r="AD37" i="34"/>
  <c r="AJ36" i="34"/>
  <c r="AX35" i="34"/>
  <c r="AE35" i="34"/>
  <c r="AY34" i="34"/>
  <c r="AF34" i="34"/>
  <c r="AP47" i="34"/>
  <c r="AQ46" i="34"/>
  <c r="R45" i="34"/>
  <c r="AE44" i="34"/>
  <c r="W43" i="34"/>
  <c r="BC42" i="34"/>
  <c r="Y42" i="34"/>
  <c r="AF41" i="34"/>
  <c r="AW40" i="34"/>
  <c r="AZ39" i="34"/>
  <c r="W39" i="34"/>
  <c r="BC38" i="34"/>
  <c r="AF38" i="34"/>
  <c r="AY37" i="34"/>
  <c r="AB37" i="34"/>
  <c r="BA36" i="34"/>
  <c r="AI36" i="34"/>
  <c r="AV35" i="34"/>
  <c r="AD35" i="34"/>
  <c r="AW34" i="34"/>
  <c r="AE34" i="34"/>
  <c r="AT33" i="34"/>
  <c r="Z33" i="34"/>
  <c r="AU32" i="34"/>
  <c r="AB32" i="34"/>
  <c r="AV31" i="34"/>
  <c r="AC31" i="34"/>
  <c r="BE30" i="34"/>
  <c r="AO30" i="34"/>
  <c r="Y30" i="34"/>
  <c r="BA29" i="34"/>
  <c r="AK29" i="34"/>
  <c r="V29" i="34"/>
  <c r="AY28" i="34"/>
  <c r="AI28" i="34"/>
  <c r="T28" i="34"/>
  <c r="AV27" i="34"/>
  <c r="AG27" i="34"/>
  <c r="R27" i="34"/>
  <c r="AS26" i="34"/>
  <c r="AD26" i="34"/>
  <c r="AV25" i="34"/>
  <c r="AI25" i="34"/>
  <c r="V25" i="34"/>
  <c r="BC24" i="34"/>
  <c r="AP24" i="34"/>
  <c r="AC24" i="34"/>
  <c r="AO47" i="34"/>
  <c r="AH46" i="34"/>
  <c r="AB44" i="34"/>
  <c r="R43" i="34"/>
  <c r="BB42" i="34"/>
  <c r="W42" i="34"/>
  <c r="AE41" i="34"/>
  <c r="AV40" i="34"/>
  <c r="AY39" i="34"/>
  <c r="V39" i="34"/>
  <c r="BB38" i="34"/>
  <c r="AC38" i="34"/>
  <c r="AV37" i="34"/>
  <c r="AA37" i="34"/>
  <c r="AZ36" i="34"/>
  <c r="AH36" i="34"/>
  <c r="AT35" i="34"/>
  <c r="Z35" i="34"/>
  <c r="AV34" i="34"/>
  <c r="AD34" i="34"/>
  <c r="AR33" i="34"/>
  <c r="Y33" i="34"/>
  <c r="AS32" i="34"/>
  <c r="AA32" i="34"/>
  <c r="AS31" i="34"/>
  <c r="AB31" i="34"/>
  <c r="BC30" i="34"/>
  <c r="AN30" i="34"/>
  <c r="X30" i="34"/>
  <c r="AZ29" i="34"/>
  <c r="AJ29" i="34"/>
  <c r="U29" i="34"/>
  <c r="AW28" i="34"/>
  <c r="AH28" i="34"/>
  <c r="S28" i="34"/>
  <c r="AU27" i="34"/>
  <c r="AF27" i="34"/>
  <c r="AR26" i="34"/>
  <c r="BC53" i="34"/>
  <c r="AU50" i="34"/>
  <c r="AU49" i="34"/>
  <c r="AI47" i="34"/>
  <c r="AC46" i="34"/>
  <c r="AA44" i="34"/>
  <c r="Q43" i="34"/>
  <c r="AZ42" i="34"/>
  <c r="R42" i="34"/>
  <c r="AB41" i="34"/>
  <c r="AT40" i="34"/>
  <c r="AV39" i="34"/>
  <c r="U39" i="34"/>
  <c r="AZ38" i="34"/>
  <c r="AB38" i="34"/>
  <c r="AU37" i="34"/>
  <c r="Z37" i="34"/>
  <c r="AY36" i="34"/>
  <c r="AE36" i="34"/>
  <c r="AS35" i="34"/>
  <c r="Y35" i="34"/>
  <c r="AT34" i="34"/>
  <c r="AC34" i="34"/>
  <c r="AP33" i="34"/>
  <c r="V33" i="34"/>
  <c r="AQ32" i="34"/>
  <c r="Y32" i="34"/>
  <c r="X53" i="34"/>
  <c r="AE50" i="34"/>
  <c r="AR49" i="34"/>
  <c r="BB48" i="34"/>
  <c r="Z47" i="34"/>
  <c r="W46" i="34"/>
  <c r="Q44" i="34"/>
  <c r="AY42" i="34"/>
  <c r="Q42" i="34"/>
  <c r="Y41" i="34"/>
  <c r="AQ40" i="34"/>
  <c r="AP39" i="34"/>
  <c r="S39" i="34"/>
  <c r="AX38" i="34"/>
  <c r="Z38" i="34"/>
  <c r="AS37" i="34"/>
  <c r="W37" i="34"/>
  <c r="AX36" i="34"/>
  <c r="AA36" i="34"/>
  <c r="AR35" i="34"/>
  <c r="X35" i="34"/>
  <c r="AS34" i="34"/>
  <c r="AA34" i="34"/>
  <c r="AO33" i="34"/>
  <c r="U33" i="34"/>
  <c r="AP32" i="34"/>
  <c r="X32" i="34"/>
  <c r="AP31" i="34"/>
  <c r="Y31" i="34"/>
  <c r="BA30" i="34"/>
  <c r="AK30" i="34"/>
  <c r="V30" i="34"/>
  <c r="AW29" i="34"/>
  <c r="AH29" i="34"/>
  <c r="AU28" i="34"/>
  <c r="AF28" i="34"/>
  <c r="AS27" i="34"/>
  <c r="AC27" i="34"/>
  <c r="BD26" i="34"/>
  <c r="AO26" i="34"/>
  <c r="AA26" i="34"/>
  <c r="AS25" i="34"/>
  <c r="AF25" i="34"/>
  <c r="S25" i="34"/>
  <c r="AZ24" i="34"/>
  <c r="AL24" i="34"/>
  <c r="Y24" i="34"/>
  <c r="AS23" i="34"/>
  <c r="AF23" i="34"/>
  <c r="S23" i="34"/>
  <c r="AZ22" i="34"/>
  <c r="AM22" i="34"/>
  <c r="Z22" i="34"/>
  <c r="AR21" i="34"/>
  <c r="AE21" i="34"/>
  <c r="R21" i="34"/>
  <c r="AX20" i="34"/>
  <c r="AK20" i="34"/>
  <c r="X20" i="34"/>
  <c r="BE19" i="34"/>
  <c r="AR19" i="34"/>
  <c r="AE19" i="34"/>
  <c r="R19" i="34"/>
  <c r="AX18" i="34"/>
  <c r="AK18" i="34"/>
  <c r="X18" i="34"/>
  <c r="BE17" i="34"/>
  <c r="AR17" i="34"/>
  <c r="AE17" i="34"/>
  <c r="R17" i="34"/>
  <c r="AY16" i="34"/>
  <c r="AM16" i="34"/>
  <c r="AA16" i="34"/>
  <c r="AW15" i="34"/>
  <c r="AK15" i="34"/>
  <c r="Y15" i="34"/>
  <c r="AU14" i="34"/>
  <c r="AI14" i="34"/>
  <c r="W14" i="34"/>
  <c r="BE13" i="34"/>
  <c r="AS13" i="34"/>
  <c r="AG13" i="34"/>
  <c r="U13" i="34"/>
  <c r="BC12" i="34"/>
  <c r="AQ12" i="34"/>
  <c r="AE12" i="34"/>
  <c r="S12" i="34"/>
  <c r="BA11" i="34"/>
  <c r="AO11" i="34"/>
  <c r="AC11" i="34"/>
  <c r="AY10" i="34"/>
  <c r="AM10" i="34"/>
  <c r="AA10" i="34"/>
  <c r="AW9" i="34"/>
  <c r="AK9" i="34"/>
  <c r="Y9" i="34"/>
  <c r="AU8" i="34"/>
  <c r="AI8" i="34"/>
  <c r="W8" i="34"/>
  <c r="S50" i="34"/>
  <c r="AF49" i="34"/>
  <c r="AW48" i="34"/>
  <c r="V47" i="34"/>
  <c r="R46" i="34"/>
  <c r="BE43" i="34"/>
  <c r="AW42" i="34"/>
  <c r="BD41" i="34"/>
  <c r="W41" i="34"/>
  <c r="AK40" i="34"/>
  <c r="AO39" i="34"/>
  <c r="Q39" i="34"/>
  <c r="AU38" i="34"/>
  <c r="Y38" i="34"/>
  <c r="AR37" i="34"/>
  <c r="S37" i="34"/>
  <c r="AW36" i="34"/>
  <c r="Z36" i="34"/>
  <c r="AO35" i="34"/>
  <c r="W35" i="34"/>
  <c r="AR34" i="34"/>
  <c r="X34" i="34"/>
  <c r="AM33" i="34"/>
  <c r="T33" i="34"/>
  <c r="AO32" i="34"/>
  <c r="U32" i="34"/>
  <c r="AO31" i="34"/>
  <c r="X31" i="34"/>
  <c r="AY30" i="34"/>
  <c r="AJ30" i="34"/>
  <c r="U30" i="34"/>
  <c r="AV29" i="34"/>
  <c r="AG29" i="34"/>
  <c r="AT28" i="34"/>
  <c r="AD28" i="34"/>
  <c r="AR27" i="34"/>
  <c r="AB27" i="34"/>
  <c r="BB26" i="34"/>
  <c r="AN26" i="34"/>
  <c r="Z26" i="34"/>
  <c r="U60" i="34"/>
  <c r="AG54" i="34"/>
  <c r="AA49" i="34"/>
  <c r="AQ48" i="34"/>
  <c r="U47" i="34"/>
  <c r="Q46" i="34"/>
  <c r="AZ45" i="34"/>
  <c r="BB43" i="34"/>
  <c r="AT42" i="34"/>
  <c r="BC41" i="34"/>
  <c r="AJ40" i="34"/>
  <c r="AM39" i="34"/>
  <c r="AT38" i="34"/>
  <c r="W38" i="34"/>
  <c r="AQ37" i="34"/>
  <c r="R37" i="34"/>
  <c r="AU36" i="34"/>
  <c r="Y36" i="34"/>
  <c r="AM35" i="34"/>
  <c r="V35" i="34"/>
  <c r="AQ34" i="34"/>
  <c r="V34" i="34"/>
  <c r="BD33" i="34"/>
  <c r="AK33" i="34"/>
  <c r="S33" i="34"/>
  <c r="BE32" i="34"/>
  <c r="AN32" i="34"/>
  <c r="S32" i="34"/>
  <c r="BD31" i="34"/>
  <c r="AM31" i="34"/>
  <c r="W31" i="34"/>
  <c r="AX30" i="34"/>
  <c r="AI30" i="34"/>
  <c r="R30" i="34"/>
  <c r="AU29" i="34"/>
  <c r="AE29" i="34"/>
  <c r="AS28" i="34"/>
  <c r="AC28" i="34"/>
  <c r="AP27" i="34"/>
  <c r="AA27" i="34"/>
  <c r="BA26" i="34"/>
  <c r="AM26" i="34"/>
  <c r="X26" i="34"/>
  <c r="BD25" i="34"/>
  <c r="AQ25" i="34"/>
  <c r="AD25" i="34"/>
  <c r="AW24" i="34"/>
  <c r="AJ24" i="34"/>
  <c r="W24" i="34"/>
  <c r="BD23" i="34"/>
  <c r="AQ23" i="34"/>
  <c r="AD23" i="34"/>
  <c r="AX22" i="34"/>
  <c r="AK22" i="34"/>
  <c r="X22" i="34"/>
  <c r="BC21" i="34"/>
  <c r="AP21" i="34"/>
  <c r="AC21" i="34"/>
  <c r="AV20" i="34"/>
  <c r="AI20" i="34"/>
  <c r="V20" i="34"/>
  <c r="BC19" i="34"/>
  <c r="AP19" i="34"/>
  <c r="AB19" i="34"/>
  <c r="AV18" i="34"/>
  <c r="AI18" i="34"/>
  <c r="V18" i="34"/>
  <c r="BC17" i="34"/>
  <c r="AP17" i="34"/>
  <c r="AC17" i="34"/>
  <c r="AW16" i="34"/>
  <c r="AK16" i="34"/>
  <c r="Y16" i="34"/>
  <c r="AU15" i="34"/>
  <c r="AI15" i="34"/>
  <c r="W15" i="34"/>
  <c r="BE14" i="34"/>
  <c r="AS14" i="34"/>
  <c r="AG14" i="34"/>
  <c r="U14" i="34"/>
  <c r="BC13" i="34"/>
  <c r="AQ13" i="34"/>
  <c r="AE13" i="34"/>
  <c r="S13" i="34"/>
  <c r="BA12" i="34"/>
  <c r="AO12" i="34"/>
  <c r="AC12" i="34"/>
  <c r="AY11" i="34"/>
  <c r="AM11" i="34"/>
  <c r="AA11" i="34"/>
  <c r="AW10" i="34"/>
  <c r="AK10" i="34"/>
  <c r="Y10" i="34"/>
  <c r="AU9" i="34"/>
  <c r="AI9" i="34"/>
  <c r="W9" i="34"/>
  <c r="R54" i="34"/>
  <c r="V49" i="34"/>
  <c r="AK48" i="34"/>
  <c r="AR45" i="34"/>
  <c r="AU43" i="34"/>
  <c r="AN42" i="34"/>
  <c r="AY41" i="34"/>
  <c r="AE40" i="34"/>
  <c r="AC52" i="34"/>
  <c r="AM51" i="34"/>
  <c r="X48" i="34"/>
  <c r="AQ45" i="34"/>
  <c r="AR43" i="34"/>
  <c r="AM42" i="34"/>
  <c r="AU41" i="34"/>
  <c r="AC40" i="34"/>
  <c r="AI39" i="34"/>
  <c r="AO38" i="34"/>
  <c r="U38" i="34"/>
  <c r="AK37" i="34"/>
  <c r="AO36" i="34"/>
  <c r="V36" i="34"/>
  <c r="BD35" i="34"/>
  <c r="AK35" i="34"/>
  <c r="R35" i="34"/>
  <c r="AM34" i="34"/>
  <c r="T34" i="34"/>
  <c r="BB33" i="34"/>
  <c r="AH33" i="34"/>
  <c r="BC32" i="34"/>
  <c r="AJ32" i="34"/>
  <c r="BB31" i="34"/>
  <c r="AK31" i="34"/>
  <c r="S31" i="34"/>
  <c r="AV30" i="34"/>
  <c r="AE30" i="34"/>
  <c r="AR29" i="34"/>
  <c r="AB29" i="34"/>
  <c r="AP28" i="34"/>
  <c r="Z28" i="34"/>
  <c r="AQ57" i="34"/>
  <c r="X51" i="34"/>
  <c r="W48" i="34"/>
  <c r="BD46" i="34"/>
  <c r="AP45" i="34"/>
  <c r="AU44" i="34"/>
  <c r="AK43" i="34"/>
  <c r="AI42" i="34"/>
  <c r="AS41" i="34"/>
  <c r="Y40" i="34"/>
  <c r="AH39" i="34"/>
  <c r="AN38" i="34"/>
  <c r="R38" i="34"/>
  <c r="AI37" i="34"/>
  <c r="AN36" i="34"/>
  <c r="U36" i="34"/>
  <c r="BB35" i="34"/>
  <c r="AJ35" i="34"/>
  <c r="Q35" i="34"/>
  <c r="BE34" i="34"/>
  <c r="AJ34" i="34"/>
  <c r="R34" i="34"/>
  <c r="AY33" i="34"/>
  <c r="AG33" i="34"/>
  <c r="V48" i="34"/>
  <c r="BB46" i="34"/>
  <c r="AH45" i="34"/>
  <c r="AQ44" i="34"/>
  <c r="AG43" i="34"/>
  <c r="AE42" i="34"/>
  <c r="AM41" i="34"/>
  <c r="X40" i="34"/>
  <c r="BC39" i="34"/>
  <c r="AG39" i="34"/>
  <c r="AM38" i="34"/>
  <c r="BE37" i="34"/>
  <c r="AG37" i="34"/>
  <c r="AL36" i="34"/>
  <c r="S36" i="34"/>
  <c r="BA35" i="34"/>
  <c r="AH35" i="34"/>
  <c r="BD34" i="34"/>
  <c r="AI34" i="34"/>
  <c r="Q34" i="34"/>
  <c r="AX33" i="34"/>
  <c r="AF33" i="34"/>
  <c r="BA32" i="34"/>
  <c r="AF32" i="34"/>
  <c r="AY31" i="34"/>
  <c r="AI31" i="34"/>
  <c r="AS30" i="34"/>
  <c r="AC30" i="34"/>
  <c r="BE29" i="34"/>
  <c r="AO29" i="34"/>
  <c r="Z29" i="34"/>
  <c r="BC28" i="34"/>
  <c r="AM28" i="34"/>
  <c r="W28" i="34"/>
  <c r="BA27" i="34"/>
  <c r="AK27" i="34"/>
  <c r="U27" i="34"/>
  <c r="AV26" i="34"/>
  <c r="AH26" i="34"/>
  <c r="T26" i="34"/>
  <c r="AY25" i="34"/>
  <c r="AL25" i="34"/>
  <c r="Y25" i="34"/>
  <c r="AS24" i="34"/>
  <c r="AF24" i="34"/>
  <c r="S24" i="34"/>
  <c r="AZ23" i="34"/>
  <c r="AM23" i="34"/>
  <c r="Z23" i="34"/>
  <c r="AS22" i="34"/>
  <c r="AF22" i="34"/>
  <c r="S22" i="34"/>
  <c r="AY21" i="34"/>
  <c r="AL21" i="34"/>
  <c r="Y21" i="34"/>
  <c r="BE20" i="34"/>
  <c r="AR20" i="34"/>
  <c r="AD20" i="34"/>
  <c r="AX19" i="34"/>
  <c r="AK19" i="34"/>
  <c r="X19" i="34"/>
  <c r="BE18" i="34"/>
  <c r="AR18" i="34"/>
  <c r="AE18" i="34"/>
  <c r="R18" i="34"/>
  <c r="AY17" i="34"/>
  <c r="AL17" i="34"/>
  <c r="X17" i="34"/>
  <c r="BE16" i="34"/>
  <c r="AS16" i="34"/>
  <c r="AG16" i="34"/>
  <c r="U16" i="34"/>
  <c r="BC15" i="34"/>
  <c r="AQ15" i="34"/>
  <c r="AE15" i="34"/>
  <c r="S15" i="34"/>
  <c r="BA14" i="34"/>
  <c r="AO14" i="34"/>
  <c r="AC14" i="34"/>
  <c r="AY13" i="34"/>
  <c r="AM13" i="34"/>
  <c r="AA13" i="34"/>
  <c r="AW12" i="34"/>
  <c r="AK12" i="34"/>
  <c r="Y12" i="34"/>
  <c r="AU11" i="34"/>
  <c r="AI11" i="34"/>
  <c r="W11" i="34"/>
  <c r="BE10" i="34"/>
  <c r="AS10" i="34"/>
  <c r="AG10" i="34"/>
  <c r="U10" i="34"/>
  <c r="BC9" i="34"/>
  <c r="AQ9" i="34"/>
  <c r="AE9" i="34"/>
  <c r="S9" i="34"/>
  <c r="BA8" i="34"/>
  <c r="AO8" i="34"/>
  <c r="AC8" i="34"/>
  <c r="AZ7" i="34"/>
  <c r="AN7" i="34"/>
  <c r="AB7" i="34"/>
  <c r="T7" i="34"/>
  <c r="AG7" i="34"/>
  <c r="AT7" i="34"/>
  <c r="AA8" i="34"/>
  <c r="AP8" i="34"/>
  <c r="BD8" i="34"/>
  <c r="AA9" i="34"/>
  <c r="AP9" i="34"/>
  <c r="AD10" i="34"/>
  <c r="AT10" i="34"/>
  <c r="R11" i="34"/>
  <c r="AG11" i="34"/>
  <c r="AW11" i="34"/>
  <c r="T12" i="34"/>
  <c r="AI12" i="34"/>
  <c r="AY12" i="34"/>
  <c r="W13" i="34"/>
  <c r="AL13" i="34"/>
  <c r="BB13" i="34"/>
  <c r="AA14" i="34"/>
  <c r="AQ14" i="34"/>
  <c r="AD15" i="34"/>
  <c r="AT15" i="34"/>
  <c r="R16" i="34"/>
  <c r="AH16" i="34"/>
  <c r="AX16" i="34"/>
  <c r="V17" i="34"/>
  <c r="AN17" i="34"/>
  <c r="AF18" i="34"/>
  <c r="AW18" i="34"/>
  <c r="V19" i="34"/>
  <c r="AM19" i="34"/>
  <c r="AF20" i="34"/>
  <c r="AW20" i="34"/>
  <c r="W21" i="34"/>
  <c r="AN21" i="34"/>
  <c r="AH22" i="34"/>
  <c r="BA22" i="34"/>
  <c r="AB23" i="34"/>
  <c r="AT23" i="34"/>
  <c r="AG24" i="34"/>
  <c r="BA24" i="34"/>
  <c r="AE25" i="34"/>
  <c r="AX25" i="34"/>
  <c r="U26" i="34"/>
  <c r="AU26" i="34"/>
  <c r="S27" i="34"/>
  <c r="AY27" i="34"/>
  <c r="AG28" i="34"/>
  <c r="T29" i="34"/>
  <c r="BD29" i="34"/>
  <c r="AW30" i="34"/>
  <c r="AZ31" i="34"/>
  <c r="AE32" i="34"/>
  <c r="BC33" i="34"/>
  <c r="BA40" i="34"/>
  <c r="AL41" i="34"/>
  <c r="BG31" i="34"/>
  <c r="Q31" i="34" s="1"/>
  <c r="BG32" i="34"/>
  <c r="Q32" i="34" s="1"/>
  <c r="Y22" i="30"/>
  <c r="BG12" i="36"/>
  <c r="Q12" i="36" s="1"/>
  <c r="BG12" i="35"/>
  <c r="Q12" i="35" s="1"/>
  <c r="BG17" i="36"/>
  <c r="Q17" i="36" s="1"/>
  <c r="BG15" i="36"/>
  <c r="Q15" i="36" s="1"/>
  <c r="BG16" i="36"/>
  <c r="Q16" i="36" s="1"/>
  <c r="BG31" i="36"/>
  <c r="Q31" i="36" s="1"/>
  <c r="BG34" i="36"/>
  <c r="Q34" i="36" s="1"/>
  <c r="BG8" i="36"/>
  <c r="Q8" i="36" s="1"/>
  <c r="BG32" i="36"/>
  <c r="Q32" i="36" s="1"/>
  <c r="BG9" i="36"/>
  <c r="Q9" i="36" s="1"/>
  <c r="BG18" i="36"/>
  <c r="Q18" i="36" s="1"/>
  <c r="BG33" i="36"/>
  <c r="Q33" i="36" s="1"/>
  <c r="BG11" i="36"/>
  <c r="Q11" i="36" s="1"/>
  <c r="BG14" i="36"/>
  <c r="Q14" i="36" s="1"/>
  <c r="BG13" i="36"/>
  <c r="Q13" i="36" s="1"/>
  <c r="BG10" i="36"/>
  <c r="Q10" i="36" s="1"/>
  <c r="AF7" i="36"/>
  <c r="AU7" i="36"/>
  <c r="AA8" i="36"/>
  <c r="AS8" i="36"/>
  <c r="X9" i="36"/>
  <c r="AO9" i="36"/>
  <c r="AG10" i="36"/>
  <c r="BB10" i="36"/>
  <c r="AF11" i="36"/>
  <c r="AZ11" i="36"/>
  <c r="AH14" i="36"/>
  <c r="BE14" i="36"/>
  <c r="R13" i="36"/>
  <c r="AO13" i="36"/>
  <c r="AG7" i="36"/>
  <c r="AW7" i="36"/>
  <c r="AC8" i="36"/>
  <c r="AT8" i="36"/>
  <c r="Y9" i="36"/>
  <c r="AQ9" i="36"/>
  <c r="AK10" i="36"/>
  <c r="BC10" i="36"/>
  <c r="AG11" i="36"/>
  <c r="BA11" i="36"/>
  <c r="AI14" i="36"/>
  <c r="S13" i="36"/>
  <c r="AP13" i="36"/>
  <c r="W37" i="36"/>
  <c r="R7" i="36"/>
  <c r="AH7" i="36"/>
  <c r="AX7" i="36"/>
  <c r="AD8" i="36"/>
  <c r="AV8" i="36"/>
  <c r="AA9" i="36"/>
  <c r="AR9" i="36"/>
  <c r="R10" i="36"/>
  <c r="AL10" i="36"/>
  <c r="BE10" i="36"/>
  <c r="AH11" i="36"/>
  <c r="BC11" i="36"/>
  <c r="AM14" i="36"/>
  <c r="V13" i="36"/>
  <c r="AS13" i="36"/>
  <c r="T7" i="36"/>
  <c r="AI7" i="36"/>
  <c r="AY7" i="36"/>
  <c r="AE8" i="36"/>
  <c r="AW8" i="36"/>
  <c r="AB9" i="36"/>
  <c r="AS9" i="36"/>
  <c r="S10" i="36"/>
  <c r="AM10" i="36"/>
  <c r="AK11" i="36"/>
  <c r="BD11" i="36"/>
  <c r="AN14" i="36"/>
  <c r="W13" i="36"/>
  <c r="AT13" i="36"/>
  <c r="AA36" i="36"/>
  <c r="U7" i="36"/>
  <c r="AK7" i="36"/>
  <c r="BA7" i="36"/>
  <c r="AG8" i="36"/>
  <c r="AX8" i="36"/>
  <c r="AD9" i="36"/>
  <c r="AU9" i="36"/>
  <c r="T10" i="36"/>
  <c r="AO10" i="36"/>
  <c r="S11" i="36"/>
  <c r="AM11" i="36"/>
  <c r="S14" i="36"/>
  <c r="AO14" i="36"/>
  <c r="AA13" i="36"/>
  <c r="AV13" i="36"/>
  <c r="BD36" i="36"/>
  <c r="V7" i="36"/>
  <c r="AL7" i="36"/>
  <c r="BB7" i="36"/>
  <c r="AI8" i="36"/>
  <c r="AZ8" i="36"/>
  <c r="AE9" i="36"/>
  <c r="AW9" i="36"/>
  <c r="W10" i="36"/>
  <c r="AP10" i="36"/>
  <c r="T11" i="36"/>
  <c r="AN11" i="36"/>
  <c r="U14" i="36"/>
  <c r="AR14" i="36"/>
  <c r="AB13" i="36"/>
  <c r="AW13" i="36"/>
  <c r="W7" i="36"/>
  <c r="AM7" i="36"/>
  <c r="BD7" i="36"/>
  <c r="R8" i="36"/>
  <c r="AJ8" i="36"/>
  <c r="BA8" i="36"/>
  <c r="AF9" i="36"/>
  <c r="AX9" i="36"/>
  <c r="Y10" i="36"/>
  <c r="AR10" i="36"/>
  <c r="U11" i="36"/>
  <c r="AP11" i="36"/>
  <c r="V14" i="36"/>
  <c r="AS14" i="36"/>
  <c r="AC13" i="36"/>
  <c r="BA13" i="36"/>
  <c r="AO12" i="36"/>
  <c r="Y7" i="36"/>
  <c r="AO7" i="36"/>
  <c r="BE7" i="36"/>
  <c r="GA7" i="36"/>
  <c r="S8" i="36"/>
  <c r="AK8" i="36"/>
  <c r="BC8" i="36"/>
  <c r="AG9" i="36"/>
  <c r="AY9" i="36"/>
  <c r="Z10" i="36"/>
  <c r="AS10" i="36"/>
  <c r="X11" i="36"/>
  <c r="AQ11" i="36"/>
  <c r="Z14" i="36"/>
  <c r="AU14" i="36"/>
  <c r="AE13" i="36"/>
  <c r="BB13" i="36"/>
  <c r="AD15" i="36"/>
  <c r="Z7" i="36"/>
  <c r="AP7" i="36"/>
  <c r="V8" i="36"/>
  <c r="AM8" i="36"/>
  <c r="BE8" i="36"/>
  <c r="R9" i="36"/>
  <c r="AJ9" i="36"/>
  <c r="BA9" i="36"/>
  <c r="AB10" i="36"/>
  <c r="AT10" i="36"/>
  <c r="Y11" i="36"/>
  <c r="AS11" i="36"/>
  <c r="AA14" i="36"/>
  <c r="AV14" i="36"/>
  <c r="AG13" i="36"/>
  <c r="BC13" i="36"/>
  <c r="AX15" i="36"/>
  <c r="AD17" i="36"/>
  <c r="AA7" i="36"/>
  <c r="AR7" i="36"/>
  <c r="W8" i="36"/>
  <c r="AN8" i="36"/>
  <c r="S9" i="36"/>
  <c r="AK9" i="36"/>
  <c r="BB9" i="36"/>
  <c r="AC10" i="36"/>
  <c r="AX10" i="36"/>
  <c r="AA11" i="36"/>
  <c r="AT11" i="36"/>
  <c r="AB14" i="36"/>
  <c r="AZ14" i="36"/>
  <c r="AI13" i="36"/>
  <c r="BD17" i="36"/>
  <c r="W14" i="36"/>
  <c r="AJ14" i="36"/>
  <c r="AW14" i="36"/>
  <c r="X13" i="36"/>
  <c r="AK13" i="36"/>
  <c r="AX13" i="36"/>
  <c r="AF15" i="36"/>
  <c r="AZ15" i="36"/>
  <c r="AB16" i="36"/>
  <c r="AZ16" i="36"/>
  <c r="AG17" i="36"/>
  <c r="AP12" i="36"/>
  <c r="AC36" i="36"/>
  <c r="AA37" i="36"/>
  <c r="AM48" i="36"/>
  <c r="U10" i="36"/>
  <c r="AH10" i="36"/>
  <c r="AU10" i="36"/>
  <c r="V11" i="36"/>
  <c r="AI11" i="36"/>
  <c r="AV11" i="36"/>
  <c r="X14" i="36"/>
  <c r="AK14" i="36"/>
  <c r="AX14" i="36"/>
  <c r="Y13" i="36"/>
  <c r="AL13" i="36"/>
  <c r="AY13" i="36"/>
  <c r="AG15" i="36"/>
  <c r="BB15" i="36"/>
  <c r="AC16" i="36"/>
  <c r="BA16" i="36"/>
  <c r="AJ17" i="36"/>
  <c r="R12" i="36"/>
  <c r="AR12" i="36"/>
  <c r="AD36" i="36"/>
  <c r="AD37" i="36"/>
  <c r="AH44" i="36"/>
  <c r="X7" i="36"/>
  <c r="AJ7" i="36"/>
  <c r="AV7" i="36"/>
  <c r="U8" i="36"/>
  <c r="AH8" i="36"/>
  <c r="AU8" i="36"/>
  <c r="U9" i="36"/>
  <c r="AI9" i="36"/>
  <c r="AV9" i="36"/>
  <c r="V10" i="36"/>
  <c r="AI10" i="36"/>
  <c r="AW10" i="36"/>
  <c r="W11" i="36"/>
  <c r="AJ11" i="36"/>
  <c r="AW11" i="36"/>
  <c r="Y14" i="36"/>
  <c r="AL14" i="36"/>
  <c r="AY14" i="36"/>
  <c r="Z13" i="36"/>
  <c r="AM13" i="36"/>
  <c r="AZ13" i="36"/>
  <c r="AH15" i="36"/>
  <c r="BD15" i="36"/>
  <c r="AG16" i="36"/>
  <c r="BB16" i="36"/>
  <c r="AL17" i="36"/>
  <c r="U12" i="36"/>
  <c r="AU12" i="36"/>
  <c r="AF36" i="36"/>
  <c r="AJ37" i="36"/>
  <c r="BB44" i="36"/>
  <c r="AG46" i="36"/>
  <c r="AI15" i="36"/>
  <c r="BE15" i="36"/>
  <c r="AI16" i="36"/>
  <c r="BC16" i="36"/>
  <c r="AN17" i="36"/>
  <c r="W12" i="36"/>
  <c r="AX12" i="36"/>
  <c r="AI36" i="36"/>
  <c r="AO37" i="36"/>
  <c r="V52" i="36"/>
  <c r="R15" i="36"/>
  <c r="AL15" i="36"/>
  <c r="AK16" i="36"/>
  <c r="AO17" i="36"/>
  <c r="Z12" i="36"/>
  <c r="AZ12" i="36"/>
  <c r="AN36" i="36"/>
  <c r="AQ37" i="36"/>
  <c r="BA53" i="36"/>
  <c r="T15" i="36"/>
  <c r="AN15" i="36"/>
  <c r="AM16" i="36"/>
  <c r="AQ17" i="36"/>
  <c r="AB12" i="36"/>
  <c r="BB12" i="36"/>
  <c r="AP36" i="36"/>
  <c r="AW37" i="36"/>
  <c r="W47" i="36"/>
  <c r="AJ54" i="36"/>
  <c r="AB7" i="36"/>
  <c r="AN7" i="36"/>
  <c r="AZ7" i="36"/>
  <c r="Y8" i="36"/>
  <c r="AL8" i="36"/>
  <c r="AY8" i="36"/>
  <c r="Z9" i="36"/>
  <c r="AM9" i="36"/>
  <c r="AZ9" i="36"/>
  <c r="AA10" i="36"/>
  <c r="AN10" i="36"/>
  <c r="BA10" i="36"/>
  <c r="AB11" i="36"/>
  <c r="AO11" i="36"/>
  <c r="BB11" i="36"/>
  <c r="AC14" i="36"/>
  <c r="AQ14" i="36"/>
  <c r="BD14" i="36"/>
  <c r="AD13" i="36"/>
  <c r="AQ13" i="36"/>
  <c r="BE13" i="36"/>
  <c r="U15" i="36"/>
  <c r="AP15" i="36"/>
  <c r="AN16" i="36"/>
  <c r="T17" i="36"/>
  <c r="AU17" i="36"/>
  <c r="AC12" i="36"/>
  <c r="BC12" i="36"/>
  <c r="AQ36" i="36"/>
  <c r="BB37" i="36"/>
  <c r="Y40" i="36"/>
  <c r="AG41" i="36"/>
  <c r="AW47" i="36"/>
  <c r="AF51" i="36"/>
  <c r="V15" i="36"/>
  <c r="AR15" i="36"/>
  <c r="S16" i="36"/>
  <c r="AO16" i="36"/>
  <c r="W17" i="36"/>
  <c r="AW17" i="36"/>
  <c r="AE12" i="36"/>
  <c r="BE12" i="36"/>
  <c r="AS36" i="36"/>
  <c r="BD37" i="36"/>
  <c r="X38" i="36"/>
  <c r="AO40" i="36"/>
  <c r="AY41" i="36"/>
  <c r="W15" i="36"/>
  <c r="AS15" i="36"/>
  <c r="V16" i="36"/>
  <c r="AP16" i="36"/>
  <c r="Y17" i="36"/>
  <c r="AY17" i="36"/>
  <c r="AH12" i="36"/>
  <c r="AV36" i="36"/>
  <c r="AB38" i="36"/>
  <c r="W39" i="36"/>
  <c r="BD40" i="36"/>
  <c r="AB42" i="36"/>
  <c r="AB49" i="36"/>
  <c r="BB84" i="36"/>
  <c r="AP84" i="36"/>
  <c r="AD84" i="36"/>
  <c r="R84" i="36"/>
  <c r="AZ83" i="36"/>
  <c r="AN83" i="36"/>
  <c r="AB83" i="36"/>
  <c r="AX82" i="36"/>
  <c r="AL82" i="36"/>
  <c r="Z82" i="36"/>
  <c r="AV81" i="36"/>
  <c r="AJ81" i="36"/>
  <c r="X81" i="36"/>
  <c r="AT80" i="36"/>
  <c r="AH80" i="36"/>
  <c r="V80" i="36"/>
  <c r="BD79" i="36"/>
  <c r="AR79" i="36"/>
  <c r="AF79" i="36"/>
  <c r="T79" i="36"/>
  <c r="BB78" i="36"/>
  <c r="AP78" i="36"/>
  <c r="AD78" i="36"/>
  <c r="R78" i="36"/>
  <c r="AZ77" i="36"/>
  <c r="AN77" i="36"/>
  <c r="AB77" i="36"/>
  <c r="BA84" i="36"/>
  <c r="AO84" i="36"/>
  <c r="AC84" i="36"/>
  <c r="Q84" i="36"/>
  <c r="AY83" i="36"/>
  <c r="AM83" i="36"/>
  <c r="AA83" i="36"/>
  <c r="AW82" i="36"/>
  <c r="AK82" i="36"/>
  <c r="Y82" i="36"/>
  <c r="AU81" i="36"/>
  <c r="AI81" i="36"/>
  <c r="W81" i="36"/>
  <c r="BE80" i="36"/>
  <c r="AS80" i="36"/>
  <c r="AG80" i="36"/>
  <c r="U80" i="36"/>
  <c r="BC79" i="36"/>
  <c r="AQ79" i="36"/>
  <c r="AE79" i="36"/>
  <c r="S79" i="36"/>
  <c r="AZ84" i="36"/>
  <c r="AN84" i="36"/>
  <c r="AB84" i="36"/>
  <c r="AX83" i="36"/>
  <c r="AL83" i="36"/>
  <c r="Z83" i="36"/>
  <c r="AV82" i="36"/>
  <c r="AJ82" i="36"/>
  <c r="X82" i="36"/>
  <c r="AY84" i="36"/>
  <c r="AM84" i="36"/>
  <c r="AA84" i="36"/>
  <c r="AW83" i="36"/>
  <c r="AK83" i="36"/>
  <c r="Y83" i="36"/>
  <c r="AX84" i="36"/>
  <c r="AL84" i="36"/>
  <c r="Z84" i="36"/>
  <c r="AV83" i="36"/>
  <c r="AJ83" i="36"/>
  <c r="X83" i="36"/>
  <c r="AT82" i="36"/>
  <c r="AH82" i="36"/>
  <c r="V82" i="36"/>
  <c r="BD81" i="36"/>
  <c r="AR81" i="36"/>
  <c r="AF81" i="36"/>
  <c r="T81" i="36"/>
  <c r="AW84" i="36"/>
  <c r="AK84" i="36"/>
  <c r="Y84" i="36"/>
  <c r="AU83" i="36"/>
  <c r="AI83" i="36"/>
  <c r="W83" i="36"/>
  <c r="AV84" i="36"/>
  <c r="AJ84" i="36"/>
  <c r="X84" i="36"/>
  <c r="AT83" i="36"/>
  <c r="AH83" i="36"/>
  <c r="V83" i="36"/>
  <c r="BD82" i="36"/>
  <c r="AR82" i="36"/>
  <c r="AF82" i="36"/>
  <c r="T82" i="36"/>
  <c r="BB81" i="36"/>
  <c r="AP81" i="36"/>
  <c r="AD81" i="36"/>
  <c r="R81" i="36"/>
  <c r="AZ80" i="36"/>
  <c r="AN80" i="36"/>
  <c r="AB80" i="36"/>
  <c r="AX79" i="36"/>
  <c r="AL79" i="36"/>
  <c r="Z79" i="36"/>
  <c r="AV78" i="36"/>
  <c r="AJ78" i="36"/>
  <c r="X78" i="36"/>
  <c r="AT77" i="36"/>
  <c r="AH77" i="36"/>
  <c r="AU84" i="36"/>
  <c r="AI84" i="36"/>
  <c r="W84" i="36"/>
  <c r="BE83" i="36"/>
  <c r="AS83" i="36"/>
  <c r="AG83" i="36"/>
  <c r="U83" i="36"/>
  <c r="BC82" i="36"/>
  <c r="AQ82" i="36"/>
  <c r="AE82" i="36"/>
  <c r="S82" i="36"/>
  <c r="BA81" i="36"/>
  <c r="AO81" i="36"/>
  <c r="AC81" i="36"/>
  <c r="Q81" i="36"/>
  <c r="AY80" i="36"/>
  <c r="AM80" i="36"/>
  <c r="AA80" i="36"/>
  <c r="AW79" i="36"/>
  <c r="AK79" i="36"/>
  <c r="Y79" i="36"/>
  <c r="AT84" i="36"/>
  <c r="AH84" i="36"/>
  <c r="V84" i="36"/>
  <c r="BD83" i="36"/>
  <c r="AR83" i="36"/>
  <c r="AF83" i="36"/>
  <c r="T83" i="36"/>
  <c r="BB82" i="36"/>
  <c r="AP82" i="36"/>
  <c r="AD82" i="36"/>
  <c r="R82" i="36"/>
  <c r="AZ81" i="36"/>
  <c r="AN81" i="36"/>
  <c r="AB81" i="36"/>
  <c r="AX80" i="36"/>
  <c r="AL80" i="36"/>
  <c r="Z80" i="36"/>
  <c r="AV79" i="36"/>
  <c r="AJ79" i="36"/>
  <c r="X79" i="36"/>
  <c r="AT78" i="36"/>
  <c r="AH78" i="36"/>
  <c r="V78" i="36"/>
  <c r="BD77" i="36"/>
  <c r="AR77" i="36"/>
  <c r="AF77" i="36"/>
  <c r="BD84" i="36"/>
  <c r="AR84" i="36"/>
  <c r="AF84" i="36"/>
  <c r="T84" i="36"/>
  <c r="BB83" i="36"/>
  <c r="AP83" i="36"/>
  <c r="AD83" i="36"/>
  <c r="R83" i="36"/>
  <c r="AZ82" i="36"/>
  <c r="AN82" i="36"/>
  <c r="AB82" i="36"/>
  <c r="AX81" i="36"/>
  <c r="AL81" i="36"/>
  <c r="Z81" i="36"/>
  <c r="AV80" i="36"/>
  <c r="AJ80" i="36"/>
  <c r="X80" i="36"/>
  <c r="AT79" i="36"/>
  <c r="AH79" i="36"/>
  <c r="V79" i="36"/>
  <c r="BD78" i="36"/>
  <c r="AR78" i="36"/>
  <c r="AF78" i="36"/>
  <c r="T78" i="36"/>
  <c r="BB77" i="36"/>
  <c r="AP77" i="36"/>
  <c r="AD77" i="36"/>
  <c r="BE84" i="36"/>
  <c r="AE83" i="36"/>
  <c r="AC82" i="36"/>
  <c r="AS81" i="36"/>
  <c r="AK80" i="36"/>
  <c r="AY79" i="36"/>
  <c r="AA79" i="36"/>
  <c r="BC84" i="36"/>
  <c r="AC83" i="36"/>
  <c r="AA82" i="36"/>
  <c r="AS84" i="36"/>
  <c r="S83" i="36"/>
  <c r="AQ84" i="36"/>
  <c r="Q83" i="36"/>
  <c r="AG84" i="36"/>
  <c r="BA82" i="36"/>
  <c r="Q82" i="36"/>
  <c r="AH81" i="36"/>
  <c r="BB80" i="36"/>
  <c r="AD80" i="36"/>
  <c r="AO79" i="36"/>
  <c r="Q79" i="36"/>
  <c r="BC78" i="36"/>
  <c r="AL78" i="36"/>
  <c r="S78" i="36"/>
  <c r="AO77" i="36"/>
  <c r="X77" i="36"/>
  <c r="AT76" i="36"/>
  <c r="AH76" i="36"/>
  <c r="V76" i="36"/>
  <c r="BD75" i="36"/>
  <c r="AR75" i="36"/>
  <c r="AF75" i="36"/>
  <c r="T75" i="36"/>
  <c r="BB74" i="36"/>
  <c r="AP74" i="36"/>
  <c r="AD74" i="36"/>
  <c r="R74" i="36"/>
  <c r="AZ73" i="36"/>
  <c r="AN73" i="36"/>
  <c r="AB73" i="36"/>
  <c r="AX72" i="36"/>
  <c r="AL72" i="36"/>
  <c r="Z72" i="36"/>
  <c r="AV71" i="36"/>
  <c r="AJ71" i="36"/>
  <c r="AE84" i="36"/>
  <c r="AY82" i="36"/>
  <c r="AG81" i="36"/>
  <c r="BA80" i="36"/>
  <c r="AC80" i="36"/>
  <c r="AN79" i="36"/>
  <c r="BA78" i="36"/>
  <c r="AK78" i="36"/>
  <c r="Q78" i="36"/>
  <c r="AM77" i="36"/>
  <c r="W77" i="36"/>
  <c r="BE76" i="36"/>
  <c r="AS76" i="36"/>
  <c r="AG76" i="36"/>
  <c r="U76" i="36"/>
  <c r="BC75" i="36"/>
  <c r="AQ75" i="36"/>
  <c r="AE75" i="36"/>
  <c r="S75" i="36"/>
  <c r="BA74" i="36"/>
  <c r="AO74" i="36"/>
  <c r="AC74" i="36"/>
  <c r="Q74" i="36"/>
  <c r="AY73" i="36"/>
  <c r="AM73" i="36"/>
  <c r="AA73" i="36"/>
  <c r="AQ83" i="36"/>
  <c r="AI82" i="36"/>
  <c r="AW81" i="36"/>
  <c r="U81" i="36"/>
  <c r="AP80" i="36"/>
  <c r="R80" i="36"/>
  <c r="BA79" i="36"/>
  <c r="AC79" i="36"/>
  <c r="AU78" i="36"/>
  <c r="AB78" i="36"/>
  <c r="AX77" i="36"/>
  <c r="AG77" i="36"/>
  <c r="R77" i="36"/>
  <c r="AZ76" i="36"/>
  <c r="AN76" i="36"/>
  <c r="AB76" i="36"/>
  <c r="AX75" i="36"/>
  <c r="AL75" i="36"/>
  <c r="Z75" i="36"/>
  <c r="AO83" i="36"/>
  <c r="AG82" i="36"/>
  <c r="AT81" i="36"/>
  <c r="S81" i="36"/>
  <c r="AO80" i="36"/>
  <c r="Q80" i="36"/>
  <c r="AZ79" i="36"/>
  <c r="AB79" i="36"/>
  <c r="AS78" i="36"/>
  <c r="AA78" i="36"/>
  <c r="AW77" i="36"/>
  <c r="AE77" i="36"/>
  <c r="Q77" i="36"/>
  <c r="U84" i="36"/>
  <c r="BC81" i="36"/>
  <c r="AW80" i="36"/>
  <c r="W79" i="36"/>
  <c r="AY78" i="36"/>
  <c r="Y78" i="36"/>
  <c r="AV77" i="36"/>
  <c r="V77" i="36"/>
  <c r="AV76" i="36"/>
  <c r="AE76" i="36"/>
  <c r="AO75" i="36"/>
  <c r="Y75" i="36"/>
  <c r="S84" i="36"/>
  <c r="AY81" i="36"/>
  <c r="AU80" i="36"/>
  <c r="U79" i="36"/>
  <c r="AX78" i="36"/>
  <c r="W78" i="36"/>
  <c r="AU77" i="36"/>
  <c r="U77" i="36"/>
  <c r="AU76" i="36"/>
  <c r="AD76" i="36"/>
  <c r="BE75" i="36"/>
  <c r="AN75" i="36"/>
  <c r="X75" i="36"/>
  <c r="AZ74" i="36"/>
  <c r="AL74" i="36"/>
  <c r="X74" i="36"/>
  <c r="AU73" i="36"/>
  <c r="AG73" i="36"/>
  <c r="S73" i="36"/>
  <c r="BE72" i="36"/>
  <c r="AR72" i="36"/>
  <c r="AE72" i="36"/>
  <c r="R72" i="36"/>
  <c r="BD71" i="36"/>
  <c r="AQ71" i="36"/>
  <c r="AD71" i="36"/>
  <c r="R71" i="36"/>
  <c r="AZ70" i="36"/>
  <c r="AN70" i="36"/>
  <c r="AB70" i="36"/>
  <c r="AX69" i="36"/>
  <c r="AL69" i="36"/>
  <c r="Z69" i="36"/>
  <c r="AV68" i="36"/>
  <c r="AJ68" i="36"/>
  <c r="X68" i="36"/>
  <c r="AT67" i="36"/>
  <c r="AH67" i="36"/>
  <c r="BC83" i="36"/>
  <c r="BA83" i="36"/>
  <c r="BE82" i="36"/>
  <c r="AU82" i="36"/>
  <c r="AK81" i="36"/>
  <c r="AI80" i="36"/>
  <c r="AS82" i="36"/>
  <c r="AE81" i="36"/>
  <c r="AO82" i="36"/>
  <c r="AA81" i="36"/>
  <c r="AE80" i="36"/>
  <c r="AS79" i="36"/>
  <c r="AM78" i="36"/>
  <c r="AJ77" i="36"/>
  <c r="BC76" i="36"/>
  <c r="AM76" i="36"/>
  <c r="X76" i="36"/>
  <c r="AW75" i="36"/>
  <c r="AH75" i="36"/>
  <c r="Q75" i="36"/>
  <c r="AU74" i="36"/>
  <c r="AG74" i="36"/>
  <c r="S74" i="36"/>
  <c r="BD73" i="36"/>
  <c r="AP73" i="36"/>
  <c r="Z73" i="36"/>
  <c r="AM82" i="36"/>
  <c r="Y81" i="36"/>
  <c r="Y80" i="36"/>
  <c r="AP79" i="36"/>
  <c r="AI78" i="36"/>
  <c r="AI77" i="36"/>
  <c r="BB76" i="36"/>
  <c r="AL76" i="36"/>
  <c r="W76" i="36"/>
  <c r="AV75" i="36"/>
  <c r="AG75" i="36"/>
  <c r="AT74" i="36"/>
  <c r="AF74" i="36"/>
  <c r="BC73" i="36"/>
  <c r="AO73" i="36"/>
  <c r="Y73" i="36"/>
  <c r="AY72" i="36"/>
  <c r="AK72" i="36"/>
  <c r="X72" i="36"/>
  <c r="AX71" i="36"/>
  <c r="AK71" i="36"/>
  <c r="X71" i="36"/>
  <c r="AT70" i="36"/>
  <c r="AH70" i="36"/>
  <c r="V70" i="36"/>
  <c r="BD69" i="36"/>
  <c r="AR69" i="36"/>
  <c r="AF69" i="36"/>
  <c r="T69" i="36"/>
  <c r="BB68" i="36"/>
  <c r="AP68" i="36"/>
  <c r="AD68" i="36"/>
  <c r="R68" i="36"/>
  <c r="AZ67" i="36"/>
  <c r="AN67" i="36"/>
  <c r="BD80" i="36"/>
  <c r="S80" i="36"/>
  <c r="AG79" i="36"/>
  <c r="BE78" i="36"/>
  <c r="AC78" i="36"/>
  <c r="BA77" i="36"/>
  <c r="Z77" i="36"/>
  <c r="AX76" i="36"/>
  <c r="AI76" i="36"/>
  <c r="R76" i="36"/>
  <c r="AS75" i="36"/>
  <c r="AB75" i="36"/>
  <c r="BE74" i="36"/>
  <c r="AQ74" i="36"/>
  <c r="AA74" i="36"/>
  <c r="AX73" i="36"/>
  <c r="AJ73" i="36"/>
  <c r="V73" i="36"/>
  <c r="AU72" i="36"/>
  <c r="AH72" i="36"/>
  <c r="U72" i="36"/>
  <c r="AT71" i="36"/>
  <c r="BE81" i="36"/>
  <c r="BC80" i="36"/>
  <c r="AD79" i="36"/>
  <c r="AZ78" i="36"/>
  <c r="Z78" i="36"/>
  <c r="AY77" i="36"/>
  <c r="Y77" i="36"/>
  <c r="AW76" i="36"/>
  <c r="AF76" i="36"/>
  <c r="Q76" i="36"/>
  <c r="AP75" i="36"/>
  <c r="AA75" i="36"/>
  <c r="BD74" i="36"/>
  <c r="AN74" i="36"/>
  <c r="Z74" i="36"/>
  <c r="AW73" i="36"/>
  <c r="AI73" i="36"/>
  <c r="U73" i="36"/>
  <c r="AT72" i="36"/>
  <c r="AG72" i="36"/>
  <c r="T72" i="36"/>
  <c r="AS71" i="36"/>
  <c r="AF71" i="36"/>
  <c r="T71" i="36"/>
  <c r="AM81" i="36"/>
  <c r="AI79" i="36"/>
  <c r="AN78" i="36"/>
  <c r="AA77" i="36"/>
  <c r="AO76" i="36"/>
  <c r="BA75" i="36"/>
  <c r="V75" i="36"/>
  <c r="AM74" i="36"/>
  <c r="AS73" i="36"/>
  <c r="T73" i="36"/>
  <c r="V81" i="36"/>
  <c r="AR80" i="36"/>
  <c r="R79" i="36"/>
  <c r="AG78" i="36"/>
  <c r="T77" i="36"/>
  <c r="AK76" i="36"/>
  <c r="AZ75" i="36"/>
  <c r="U75" i="36"/>
  <c r="AK74" i="36"/>
  <c r="AR73" i="36"/>
  <c r="R73" i="36"/>
  <c r="AW72" i="36"/>
  <c r="AC72" i="36"/>
  <c r="AU71" i="36"/>
  <c r="AB71" i="36"/>
  <c r="BA70" i="36"/>
  <c r="AL70" i="36"/>
  <c r="X70" i="36"/>
  <c r="BA69" i="36"/>
  <c r="AM69" i="36"/>
  <c r="X69" i="36"/>
  <c r="BA68" i="36"/>
  <c r="AM68" i="36"/>
  <c r="Y68" i="36"/>
  <c r="BB67" i="36"/>
  <c r="AM67" i="36"/>
  <c r="Z67" i="36"/>
  <c r="AV66" i="36"/>
  <c r="AJ66" i="36"/>
  <c r="X66" i="36"/>
  <c r="AT65" i="36"/>
  <c r="AH65" i="36"/>
  <c r="V65" i="36"/>
  <c r="BD64" i="36"/>
  <c r="AR64" i="36"/>
  <c r="AF64" i="36"/>
  <c r="T64" i="36"/>
  <c r="AQ80" i="36"/>
  <c r="AE78" i="36"/>
  <c r="AF80" i="36"/>
  <c r="U78" i="36"/>
  <c r="W80" i="36"/>
  <c r="T80" i="36"/>
  <c r="BE77" i="36"/>
  <c r="Z76" i="36"/>
  <c r="AM75" i="36"/>
  <c r="BC74" i="36"/>
  <c r="AE74" i="36"/>
  <c r="AH73" i="36"/>
  <c r="AP72" i="36"/>
  <c r="W72" i="36"/>
  <c r="AN71" i="36"/>
  <c r="W71" i="36"/>
  <c r="AV70" i="36"/>
  <c r="AG70" i="36"/>
  <c r="S70" i="36"/>
  <c r="AV69" i="36"/>
  <c r="AH69" i="36"/>
  <c r="S69" i="36"/>
  <c r="AW68" i="36"/>
  <c r="AH68" i="36"/>
  <c r="T68" i="36"/>
  <c r="AW67" i="36"/>
  <c r="AI67" i="36"/>
  <c r="V67" i="36"/>
  <c r="BD66" i="36"/>
  <c r="AR66" i="36"/>
  <c r="AF66" i="36"/>
  <c r="T66" i="36"/>
  <c r="BB65" i="36"/>
  <c r="AP65" i="36"/>
  <c r="AD65" i="36"/>
  <c r="R65" i="36"/>
  <c r="AZ64" i="36"/>
  <c r="AN64" i="36"/>
  <c r="AB64" i="36"/>
  <c r="BC77" i="36"/>
  <c r="BD76" i="36"/>
  <c r="Y76" i="36"/>
  <c r="AK75" i="36"/>
  <c r="AY74" i="36"/>
  <c r="AB74" i="36"/>
  <c r="AF73" i="36"/>
  <c r="AO72" i="36"/>
  <c r="V72" i="36"/>
  <c r="BE71" i="36"/>
  <c r="AM71" i="36"/>
  <c r="V71" i="36"/>
  <c r="AU70" i="36"/>
  <c r="AF70" i="36"/>
  <c r="R70" i="36"/>
  <c r="AU69" i="36"/>
  <c r="AG69" i="36"/>
  <c r="R69" i="36"/>
  <c r="AU68" i="36"/>
  <c r="AG68" i="36"/>
  <c r="S68" i="36"/>
  <c r="AV67" i="36"/>
  <c r="AG67" i="36"/>
  <c r="U67" i="36"/>
  <c r="BC66" i="36"/>
  <c r="AQ66" i="36"/>
  <c r="AE66" i="36"/>
  <c r="S66" i="36"/>
  <c r="BA65" i="36"/>
  <c r="AO65" i="36"/>
  <c r="AC65" i="36"/>
  <c r="Q65" i="36"/>
  <c r="AY64" i="36"/>
  <c r="AM64" i="36"/>
  <c r="AA64" i="36"/>
  <c r="AS77" i="36"/>
  <c r="BA76" i="36"/>
  <c r="T76" i="36"/>
  <c r="AJ75" i="36"/>
  <c r="AX74" i="36"/>
  <c r="Y74" i="36"/>
  <c r="BE73" i="36"/>
  <c r="AE73" i="36"/>
  <c r="AN72" i="36"/>
  <c r="S72" i="36"/>
  <c r="BC71" i="36"/>
  <c r="AL71" i="36"/>
  <c r="U71" i="36"/>
  <c r="AS70" i="36"/>
  <c r="AE70" i="36"/>
  <c r="Q70" i="36"/>
  <c r="AT69" i="36"/>
  <c r="AE69" i="36"/>
  <c r="Q69" i="36"/>
  <c r="AT68" i="36"/>
  <c r="AF68" i="36"/>
  <c r="Q68" i="36"/>
  <c r="AU67" i="36"/>
  <c r="AF67" i="36"/>
  <c r="T67" i="36"/>
  <c r="BB66" i="36"/>
  <c r="AP66" i="36"/>
  <c r="AD66" i="36"/>
  <c r="R66" i="36"/>
  <c r="BE79" i="36"/>
  <c r="AQ77" i="36"/>
  <c r="AY76" i="36"/>
  <c r="S76" i="36"/>
  <c r="AI75" i="36"/>
  <c r="AW74" i="36"/>
  <c r="W74" i="36"/>
  <c r="BB73" i="36"/>
  <c r="AD73" i="36"/>
  <c r="U82" i="36"/>
  <c r="AQ81" i="36"/>
  <c r="AM79" i="36"/>
  <c r="AO78" i="36"/>
  <c r="AC77" i="36"/>
  <c r="AP76" i="36"/>
  <c r="BB75" i="36"/>
  <c r="W75" i="36"/>
  <c r="AR74" i="36"/>
  <c r="T74" i="36"/>
  <c r="AT73" i="36"/>
  <c r="W73" i="36"/>
  <c r="BA72" i="36"/>
  <c r="AF72" i="36"/>
  <c r="AY71" i="36"/>
  <c r="AE71" i="36"/>
  <c r="BC70" i="36"/>
  <c r="AO70" i="36"/>
  <c r="Z70" i="36"/>
  <c r="BC69" i="36"/>
  <c r="AO69" i="36"/>
  <c r="AA69" i="36"/>
  <c r="BD68" i="36"/>
  <c r="AO68" i="36"/>
  <c r="AA68" i="36"/>
  <c r="BD67" i="36"/>
  <c r="AP67" i="36"/>
  <c r="AB67" i="36"/>
  <c r="AC75" i="36"/>
  <c r="AV73" i="36"/>
  <c r="AS72" i="36"/>
  <c r="BA71" i="36"/>
  <c r="Y71" i="36"/>
  <c r="AP70" i="36"/>
  <c r="AN69" i="36"/>
  <c r="AK68" i="36"/>
  <c r="BE67" i="36"/>
  <c r="AE67" i="36"/>
  <c r="R75" i="36"/>
  <c r="AW78" i="36"/>
  <c r="AL77" i="36"/>
  <c r="AQ78" i="36"/>
  <c r="AK77" i="36"/>
  <c r="AR76" i="36"/>
  <c r="AJ74" i="36"/>
  <c r="S77" i="36"/>
  <c r="AQ76" i="36"/>
  <c r="AI74" i="36"/>
  <c r="X73" i="36"/>
  <c r="AD72" i="36"/>
  <c r="AO71" i="36"/>
  <c r="BD70" i="36"/>
  <c r="AD70" i="36"/>
  <c r="BB69" i="36"/>
  <c r="AC69" i="36"/>
  <c r="AY68" i="36"/>
  <c r="Z68" i="36"/>
  <c r="AS67" i="36"/>
  <c r="X67" i="36"/>
  <c r="AO66" i="36"/>
  <c r="Y66" i="36"/>
  <c r="AX65" i="36"/>
  <c r="AI65" i="36"/>
  <c r="S65" i="36"/>
  <c r="AT64" i="36"/>
  <c r="AD64" i="36"/>
  <c r="AW63" i="36"/>
  <c r="AK63" i="36"/>
  <c r="Y63" i="36"/>
  <c r="AU62" i="36"/>
  <c r="AI62" i="36"/>
  <c r="W62" i="36"/>
  <c r="BE61" i="36"/>
  <c r="AS61" i="36"/>
  <c r="AG61" i="36"/>
  <c r="U61" i="36"/>
  <c r="BC60" i="36"/>
  <c r="AQ60" i="36"/>
  <c r="AE60" i="36"/>
  <c r="S60" i="36"/>
  <c r="BA59" i="36"/>
  <c r="AO59" i="36"/>
  <c r="AC59" i="36"/>
  <c r="Q59" i="36"/>
  <c r="AY58" i="36"/>
  <c r="AM58" i="36"/>
  <c r="AA58" i="36"/>
  <c r="AJ76" i="36"/>
  <c r="AH74" i="36"/>
  <c r="Q73" i="36"/>
  <c r="AB72" i="36"/>
  <c r="AI71" i="36"/>
  <c r="BB70" i="36"/>
  <c r="AC70" i="36"/>
  <c r="AZ69" i="36"/>
  <c r="AB69" i="36"/>
  <c r="AX68" i="36"/>
  <c r="W68" i="36"/>
  <c r="AR67" i="36"/>
  <c r="W67" i="36"/>
  <c r="AN66" i="36"/>
  <c r="W66" i="36"/>
  <c r="AW65" i="36"/>
  <c r="AG65" i="36"/>
  <c r="AS64" i="36"/>
  <c r="AC64" i="36"/>
  <c r="AV63" i="36"/>
  <c r="AJ63" i="36"/>
  <c r="X63" i="36"/>
  <c r="AT62" i="36"/>
  <c r="AH62" i="36"/>
  <c r="V62" i="36"/>
  <c r="BD61" i="36"/>
  <c r="AR61" i="36"/>
  <c r="AF61" i="36"/>
  <c r="T61" i="36"/>
  <c r="BB60" i="36"/>
  <c r="AP60" i="36"/>
  <c r="AD60" i="36"/>
  <c r="R60" i="36"/>
  <c r="AZ59" i="36"/>
  <c r="AN59" i="36"/>
  <c r="AB59" i="36"/>
  <c r="AX58" i="36"/>
  <c r="AL58" i="36"/>
  <c r="Z58" i="36"/>
  <c r="AV57" i="36"/>
  <c r="AJ57" i="36"/>
  <c r="X57" i="36"/>
  <c r="AT56" i="36"/>
  <c r="AH56" i="36"/>
  <c r="V56" i="36"/>
  <c r="BD55" i="36"/>
  <c r="AR55" i="36"/>
  <c r="AF55" i="36"/>
  <c r="T55" i="36"/>
  <c r="BB54" i="36"/>
  <c r="AP54" i="36"/>
  <c r="AD54" i="36"/>
  <c r="R54" i="36"/>
  <c r="AZ53" i="36"/>
  <c r="AN53" i="36"/>
  <c r="AB53" i="36"/>
  <c r="AX52" i="36"/>
  <c r="AL52" i="36"/>
  <c r="Z52" i="36"/>
  <c r="AV51" i="36"/>
  <c r="AJ51" i="36"/>
  <c r="X51" i="36"/>
  <c r="AC76" i="36"/>
  <c r="W82" i="36"/>
  <c r="BB79" i="36"/>
  <c r="AT75" i="36"/>
  <c r="AZ72" i="36"/>
  <c r="AA71" i="36"/>
  <c r="AR70" i="36"/>
  <c r="U70" i="36"/>
  <c r="AQ69" i="36"/>
  <c r="U69" i="36"/>
  <c r="AN68" i="36"/>
  <c r="AK67" i="36"/>
  <c r="AZ66" i="36"/>
  <c r="AI66" i="36"/>
  <c r="AR65" i="36"/>
  <c r="AA65" i="36"/>
  <c r="BC64" i="36"/>
  <c r="AL64" i="36"/>
  <c r="W64" i="36"/>
  <c r="BD63" i="36"/>
  <c r="AR63" i="36"/>
  <c r="AF63" i="36"/>
  <c r="T63" i="36"/>
  <c r="BB62" i="36"/>
  <c r="AP62" i="36"/>
  <c r="AD62" i="36"/>
  <c r="R62" i="36"/>
  <c r="AU79" i="36"/>
  <c r="AD75" i="36"/>
  <c r="BA73" i="36"/>
  <c r="AV72" i="36"/>
  <c r="BB71" i="36"/>
  <c r="Z71" i="36"/>
  <c r="AQ70" i="36"/>
  <c r="T70" i="36"/>
  <c r="AP69" i="36"/>
  <c r="AL68" i="36"/>
  <c r="AJ67" i="36"/>
  <c r="AY66" i="36"/>
  <c r="AH66" i="36"/>
  <c r="AQ65" i="36"/>
  <c r="Z65" i="36"/>
  <c r="BB64" i="36"/>
  <c r="AK64" i="36"/>
  <c r="V64" i="36"/>
  <c r="BC72" i="36"/>
  <c r="AG71" i="36"/>
  <c r="BE69" i="36"/>
  <c r="BC68" i="36"/>
  <c r="AX67" i="36"/>
  <c r="AG66" i="36"/>
  <c r="AL65" i="36"/>
  <c r="AP64" i="36"/>
  <c r="R64" i="36"/>
  <c r="BC63" i="36"/>
  <c r="AN63" i="36"/>
  <c r="W63" i="36"/>
  <c r="AY62" i="36"/>
  <c r="AJ62" i="36"/>
  <c r="S62" i="36"/>
  <c r="AY61" i="36"/>
  <c r="AK61" i="36"/>
  <c r="W61" i="36"/>
  <c r="AS60" i="36"/>
  <c r="AC60" i="36"/>
  <c r="BB59" i="36"/>
  <c r="AL59" i="36"/>
  <c r="X59" i="36"/>
  <c r="BB72" i="36"/>
  <c r="AC71" i="36"/>
  <c r="BE70" i="36"/>
  <c r="AY69" i="36"/>
  <c r="AZ68" i="36"/>
  <c r="AQ67" i="36"/>
  <c r="AC66" i="36"/>
  <c r="AK65" i="36"/>
  <c r="AO64" i="36"/>
  <c r="Q64" i="36"/>
  <c r="BB63" i="36"/>
  <c r="AM63" i="36"/>
  <c r="V63" i="36"/>
  <c r="AX62" i="36"/>
  <c r="AG62" i="36"/>
  <c r="Q62" i="36"/>
  <c r="AX61" i="36"/>
  <c r="AJ61" i="36"/>
  <c r="V61" i="36"/>
  <c r="AR60" i="36"/>
  <c r="AB60" i="36"/>
  <c r="AY59" i="36"/>
  <c r="AK59" i="36"/>
  <c r="W59" i="36"/>
  <c r="AT58" i="36"/>
  <c r="AF58" i="36"/>
  <c r="R58" i="36"/>
  <c r="BC57" i="36"/>
  <c r="AP57" i="36"/>
  <c r="AC57" i="36"/>
  <c r="BB56" i="36"/>
  <c r="AO56" i="36"/>
  <c r="AB56" i="36"/>
  <c r="BA55" i="36"/>
  <c r="AN55" i="36"/>
  <c r="AA55" i="36"/>
  <c r="AZ54" i="36"/>
  <c r="AM54" i="36"/>
  <c r="Z54" i="36"/>
  <c r="AY53" i="36"/>
  <c r="AL53" i="36"/>
  <c r="Y53" i="36"/>
  <c r="AY52" i="36"/>
  <c r="AK52" i="36"/>
  <c r="X52" i="36"/>
  <c r="AX51" i="36"/>
  <c r="AK51" i="36"/>
  <c r="W51" i="36"/>
  <c r="BD50" i="36"/>
  <c r="AR50" i="36"/>
  <c r="AF50" i="36"/>
  <c r="T50" i="36"/>
  <c r="BB49" i="36"/>
  <c r="AP49" i="36"/>
  <c r="AD49" i="36"/>
  <c r="R49" i="36"/>
  <c r="AZ48" i="36"/>
  <c r="AN48" i="36"/>
  <c r="AB48" i="36"/>
  <c r="AX47" i="36"/>
  <c r="AL47" i="36"/>
  <c r="Z47" i="36"/>
  <c r="AV46" i="36"/>
  <c r="AJ46" i="36"/>
  <c r="X46" i="36"/>
  <c r="AT45" i="36"/>
  <c r="AH45" i="36"/>
  <c r="V45" i="36"/>
  <c r="AQ72" i="36"/>
  <c r="S71" i="36"/>
  <c r="AY70" i="36"/>
  <c r="AW69" i="36"/>
  <c r="AS68" i="36"/>
  <c r="AO67" i="36"/>
  <c r="BE66" i="36"/>
  <c r="AB66" i="36"/>
  <c r="BE65" i="36"/>
  <c r="AJ65" i="36"/>
  <c r="AJ64" i="36"/>
  <c r="BA63" i="36"/>
  <c r="AL63" i="36"/>
  <c r="U63" i="36"/>
  <c r="AW62" i="36"/>
  <c r="AF62" i="36"/>
  <c r="AW61" i="36"/>
  <c r="AI61" i="36"/>
  <c r="S61" i="36"/>
  <c r="BE60" i="36"/>
  <c r="AO60" i="36"/>
  <c r="AA60" i="36"/>
  <c r="AX59" i="36"/>
  <c r="AJ59" i="36"/>
  <c r="V59" i="36"/>
  <c r="AM72" i="36"/>
  <c r="Q71" i="36"/>
  <c r="AX70" i="36"/>
  <c r="AS69" i="36"/>
  <c r="AR68" i="36"/>
  <c r="AL67" i="36"/>
  <c r="BA66" i="36"/>
  <c r="AA66" i="36"/>
  <c r="BD65" i="36"/>
  <c r="AF65" i="36"/>
  <c r="AI64" i="36"/>
  <c r="AZ63" i="36"/>
  <c r="AI63" i="36"/>
  <c r="S63" i="36"/>
  <c r="AV62" i="36"/>
  <c r="AE62" i="36"/>
  <c r="AV61" i="36"/>
  <c r="AH61" i="36"/>
  <c r="R61" i="36"/>
  <c r="BD60" i="36"/>
  <c r="AN60" i="36"/>
  <c r="Z60" i="36"/>
  <c r="AW59" i="36"/>
  <c r="AI59" i="36"/>
  <c r="U59" i="36"/>
  <c r="AR58" i="36"/>
  <c r="AD58" i="36"/>
  <c r="AY75" i="36"/>
  <c r="AV74" i="36"/>
  <c r="AJ72" i="36"/>
  <c r="AW70" i="36"/>
  <c r="AK69" i="36"/>
  <c r="AQ68" i="36"/>
  <c r="AD67" i="36"/>
  <c r="AX66" i="36"/>
  <c r="Z66" i="36"/>
  <c r="BC65" i="36"/>
  <c r="AE65" i="36"/>
  <c r="AH64" i="36"/>
  <c r="AY63" i="36"/>
  <c r="AH63" i="36"/>
  <c r="R63" i="36"/>
  <c r="AS62" i="36"/>
  <c r="AC62" i="36"/>
  <c r="AU61" i="36"/>
  <c r="AE61" i="36"/>
  <c r="Q61" i="36"/>
  <c r="BA60" i="36"/>
  <c r="AM60" i="36"/>
  <c r="Y60" i="36"/>
  <c r="AV59" i="36"/>
  <c r="AH59" i="36"/>
  <c r="T59" i="36"/>
  <c r="BE58" i="36"/>
  <c r="AQ58" i="36"/>
  <c r="AC58" i="36"/>
  <c r="AZ57" i="36"/>
  <c r="AA76" i="36"/>
  <c r="AU75" i="36"/>
  <c r="AS74" i="36"/>
  <c r="AI72" i="36"/>
  <c r="AM70" i="36"/>
  <c r="AJ69" i="36"/>
  <c r="AI68" i="36"/>
  <c r="AC67" i="36"/>
  <c r="AW66" i="36"/>
  <c r="V66" i="36"/>
  <c r="AZ65" i="36"/>
  <c r="AB65" i="36"/>
  <c r="BE64" i="36"/>
  <c r="AG64" i="36"/>
  <c r="AX63" i="36"/>
  <c r="AG63" i="36"/>
  <c r="Q63" i="36"/>
  <c r="AR62" i="36"/>
  <c r="AB62" i="36"/>
  <c r="AT61" i="36"/>
  <c r="AD61" i="36"/>
  <c r="V74" i="36"/>
  <c r="AA72" i="36"/>
  <c r="AK70" i="36"/>
  <c r="AI69" i="36"/>
  <c r="AE68" i="36"/>
  <c r="AA67" i="36"/>
  <c r="AU66" i="36"/>
  <c r="U66" i="36"/>
  <c r="AY65" i="36"/>
  <c r="Y65" i="36"/>
  <c r="BA64" i="36"/>
  <c r="AE64" i="36"/>
  <c r="AU63" i="36"/>
  <c r="AE63" i="36"/>
  <c r="AQ62" i="36"/>
  <c r="AA62" i="36"/>
  <c r="AQ61" i="36"/>
  <c r="AC61" i="36"/>
  <c r="AY60" i="36"/>
  <c r="AK60" i="36"/>
  <c r="W60" i="36"/>
  <c r="AT59" i="36"/>
  <c r="AF59" i="36"/>
  <c r="R59" i="36"/>
  <c r="BC58" i="36"/>
  <c r="AO58" i="36"/>
  <c r="Y58" i="36"/>
  <c r="AX57" i="36"/>
  <c r="AK57" i="36"/>
  <c r="W57" i="36"/>
  <c r="AW56" i="36"/>
  <c r="AJ56" i="36"/>
  <c r="W56" i="36"/>
  <c r="AV55" i="36"/>
  <c r="AI55" i="36"/>
  <c r="V55" i="36"/>
  <c r="AU54" i="36"/>
  <c r="AH54" i="36"/>
  <c r="U54" i="36"/>
  <c r="AT53" i="36"/>
  <c r="AG53" i="36"/>
  <c r="T53" i="36"/>
  <c r="AS52" i="36"/>
  <c r="AF52" i="36"/>
  <c r="S52" i="36"/>
  <c r="BE51" i="36"/>
  <c r="AR51" i="36"/>
  <c r="AE51" i="36"/>
  <c r="R51" i="36"/>
  <c r="AY50" i="36"/>
  <c r="AM50" i="36"/>
  <c r="AA50" i="36"/>
  <c r="AW49" i="36"/>
  <c r="AK49" i="36"/>
  <c r="Y49" i="36"/>
  <c r="AU48" i="36"/>
  <c r="AI48" i="36"/>
  <c r="W48" i="36"/>
  <c r="BE47" i="36"/>
  <c r="AS47" i="36"/>
  <c r="AG47" i="36"/>
  <c r="U47" i="36"/>
  <c r="BC46" i="36"/>
  <c r="AQ46" i="36"/>
  <c r="AE46" i="36"/>
  <c r="S46" i="36"/>
  <c r="BA45" i="36"/>
  <c r="AO45" i="36"/>
  <c r="AC45" i="36"/>
  <c r="Q45" i="36"/>
  <c r="AY44" i="36"/>
  <c r="AM44" i="36"/>
  <c r="AA44" i="36"/>
  <c r="U74" i="36"/>
  <c r="AQ73" i="36"/>
  <c r="Y72" i="36"/>
  <c r="AZ71" i="36"/>
  <c r="AJ70" i="36"/>
  <c r="AD69" i="36"/>
  <c r="AC68" i="36"/>
  <c r="Y67" i="36"/>
  <c r="AT66" i="36"/>
  <c r="Q66" i="36"/>
  <c r="AV65" i="36"/>
  <c r="X65" i="36"/>
  <c r="AX64" i="36"/>
  <c r="Z64" i="36"/>
  <c r="AT63" i="36"/>
  <c r="AD63" i="36"/>
  <c r="BE62" i="36"/>
  <c r="AO62" i="36"/>
  <c r="Z62" i="36"/>
  <c r="AP61" i="36"/>
  <c r="AB61" i="36"/>
  <c r="AX60" i="36"/>
  <c r="AJ60" i="36"/>
  <c r="V60" i="36"/>
  <c r="AS59" i="36"/>
  <c r="AE59" i="36"/>
  <c r="BB58" i="36"/>
  <c r="AN58" i="36"/>
  <c r="X58" i="36"/>
  <c r="AW57" i="36"/>
  <c r="AI57" i="36"/>
  <c r="V57" i="36"/>
  <c r="AV56" i="36"/>
  <c r="AI56" i="36"/>
  <c r="U56" i="36"/>
  <c r="AU55" i="36"/>
  <c r="AH55" i="36"/>
  <c r="U55" i="36"/>
  <c r="AT54" i="36"/>
  <c r="AG54" i="36"/>
  <c r="T54" i="36"/>
  <c r="AS53" i="36"/>
  <c r="AF53" i="36"/>
  <c r="S53" i="36"/>
  <c r="BE52" i="36"/>
  <c r="AR52" i="36"/>
  <c r="AE52" i="36"/>
  <c r="R52" i="36"/>
  <c r="BD51" i="36"/>
  <c r="AQ51" i="36"/>
  <c r="AD51" i="36"/>
  <c r="Q51" i="36"/>
  <c r="AX50" i="36"/>
  <c r="AL50" i="36"/>
  <c r="Z50" i="36"/>
  <c r="AV49" i="36"/>
  <c r="AJ49" i="36"/>
  <c r="X49" i="36"/>
  <c r="AT48" i="36"/>
  <c r="AH48" i="36"/>
  <c r="V48" i="36"/>
  <c r="BD47" i="36"/>
  <c r="AR47" i="36"/>
  <c r="AF47" i="36"/>
  <c r="T47" i="36"/>
  <c r="BB46" i="36"/>
  <c r="AP46" i="36"/>
  <c r="AD46" i="36"/>
  <c r="R46" i="36"/>
  <c r="AL73" i="36"/>
  <c r="Q72" i="36"/>
  <c r="AW71" i="36"/>
  <c r="AI70" i="36"/>
  <c r="Y69" i="36"/>
  <c r="AB68" i="36"/>
  <c r="S67" i="36"/>
  <c r="AS66" i="36"/>
  <c r="AU65" i="36"/>
  <c r="W65" i="36"/>
  <c r="AW64" i="36"/>
  <c r="Y64" i="36"/>
  <c r="AS63" i="36"/>
  <c r="AC63" i="36"/>
  <c r="BD62" i="36"/>
  <c r="AN62" i="36"/>
  <c r="Y62" i="36"/>
  <c r="BC61" i="36"/>
  <c r="AO61" i="36"/>
  <c r="AA61" i="36"/>
  <c r="AW60" i="36"/>
  <c r="AI60" i="36"/>
  <c r="U60" i="36"/>
  <c r="AR59" i="36"/>
  <c r="AD59" i="36"/>
  <c r="BA58" i="36"/>
  <c r="AK58" i="36"/>
  <c r="W58" i="36"/>
  <c r="AU57" i="36"/>
  <c r="AH57" i="36"/>
  <c r="U57" i="36"/>
  <c r="AU56" i="36"/>
  <c r="AG56" i="36"/>
  <c r="T56" i="36"/>
  <c r="AT55" i="36"/>
  <c r="AG55" i="36"/>
  <c r="S55" i="36"/>
  <c r="AS54" i="36"/>
  <c r="AF54" i="36"/>
  <c r="S54" i="36"/>
  <c r="BE53" i="36"/>
  <c r="AR53" i="36"/>
  <c r="AE53" i="36"/>
  <c r="R53" i="36"/>
  <c r="BD52" i="36"/>
  <c r="AQ52" i="36"/>
  <c r="AD52" i="36"/>
  <c r="Q52" i="36"/>
  <c r="BC51" i="36"/>
  <c r="AP51" i="36"/>
  <c r="AC51" i="36"/>
  <c r="AW50" i="36"/>
  <c r="AK50" i="36"/>
  <c r="Y50" i="36"/>
  <c r="AU49" i="36"/>
  <c r="AI49" i="36"/>
  <c r="W49" i="36"/>
  <c r="BE48" i="36"/>
  <c r="AS48" i="36"/>
  <c r="AG48" i="36"/>
  <c r="U48" i="36"/>
  <c r="BC47" i="36"/>
  <c r="AQ47" i="36"/>
  <c r="AE47" i="36"/>
  <c r="S47" i="36"/>
  <c r="BA46" i="36"/>
  <c r="AO46" i="36"/>
  <c r="AC46" i="36"/>
  <c r="Q46" i="36"/>
  <c r="AY45" i="36"/>
  <c r="AM45" i="36"/>
  <c r="AA45" i="36"/>
  <c r="AK73" i="36"/>
  <c r="AR71" i="36"/>
  <c r="AA70" i="36"/>
  <c r="W69" i="36"/>
  <c r="V68" i="36"/>
  <c r="BC67" i="36"/>
  <c r="R67" i="36"/>
  <c r="AM66" i="36"/>
  <c r="AC73" i="36"/>
  <c r="AP71" i="36"/>
  <c r="Y70" i="36"/>
  <c r="V69" i="36"/>
  <c r="U68" i="36"/>
  <c r="BA67" i="36"/>
  <c r="Q67" i="36"/>
  <c r="AL66" i="36"/>
  <c r="AN65" i="36"/>
  <c r="T65" i="36"/>
  <c r="AU64" i="36"/>
  <c r="U64" i="36"/>
  <c r="AP63" i="36"/>
  <c r="AA63" i="36"/>
  <c r="BA62" i="36"/>
  <c r="AL62" i="36"/>
  <c r="U62" i="36"/>
  <c r="BA61" i="36"/>
  <c r="AM61" i="36"/>
  <c r="Y61" i="36"/>
  <c r="AU60" i="36"/>
  <c r="AG60" i="36"/>
  <c r="Q60" i="36"/>
  <c r="BD59" i="36"/>
  <c r="AP59" i="36"/>
  <c r="Z59" i="36"/>
  <c r="AW58" i="36"/>
  <c r="AI58" i="36"/>
  <c r="U58" i="36"/>
  <c r="AS57" i="36"/>
  <c r="AF57" i="36"/>
  <c r="S57" i="36"/>
  <c r="BE56" i="36"/>
  <c r="AR56" i="36"/>
  <c r="AE56" i="36"/>
  <c r="R56" i="36"/>
  <c r="BE55" i="36"/>
  <c r="AQ55" i="36"/>
  <c r="AD55" i="36"/>
  <c r="Q55" i="36"/>
  <c r="BD54" i="36"/>
  <c r="AQ54" i="36"/>
  <c r="AC54" i="36"/>
  <c r="BC53" i="36"/>
  <c r="AP53" i="36"/>
  <c r="AC53" i="36"/>
  <c r="BB52" i="36"/>
  <c r="AO52" i="36"/>
  <c r="AB52" i="36"/>
  <c r="BA51" i="36"/>
  <c r="AN51" i="36"/>
  <c r="AA51" i="36"/>
  <c r="AU50" i="36"/>
  <c r="AI50" i="36"/>
  <c r="W50" i="36"/>
  <c r="BE49" i="36"/>
  <c r="AS49" i="36"/>
  <c r="AG49" i="36"/>
  <c r="U49" i="36"/>
  <c r="BC48" i="36"/>
  <c r="AQ48" i="36"/>
  <c r="AE48" i="36"/>
  <c r="S48" i="36"/>
  <c r="BD72" i="36"/>
  <c r="AH71" i="36"/>
  <c r="W70" i="36"/>
  <c r="BE68" i="36"/>
  <c r="AY67" i="36"/>
  <c r="AK66" i="36"/>
  <c r="AM65" i="36"/>
  <c r="AQ64" i="36"/>
  <c r="S64" i="36"/>
  <c r="BE63" i="36"/>
  <c r="AO63" i="36"/>
  <c r="Z63" i="36"/>
  <c r="AZ62" i="36"/>
  <c r="AK62" i="36"/>
  <c r="T62" i="36"/>
  <c r="AZ61" i="36"/>
  <c r="AL61" i="36"/>
  <c r="X61" i="36"/>
  <c r="AT60" i="36"/>
  <c r="AF60" i="36"/>
  <c r="BC59" i="36"/>
  <c r="AM59" i="36"/>
  <c r="Y59" i="36"/>
  <c r="AV58" i="36"/>
  <c r="AH58" i="36"/>
  <c r="T58" i="36"/>
  <c r="BE57" i="36"/>
  <c r="AR57" i="36"/>
  <c r="AE57" i="36"/>
  <c r="R57" i="36"/>
  <c r="BD56" i="36"/>
  <c r="AQ56" i="36"/>
  <c r="AD56" i="36"/>
  <c r="Q56" i="36"/>
  <c r="BC55" i="36"/>
  <c r="AP55" i="36"/>
  <c r="AC55" i="36"/>
  <c r="BC54" i="36"/>
  <c r="AO54" i="36"/>
  <c r="AB54" i="36"/>
  <c r="BB53" i="36"/>
  <c r="AO53" i="36"/>
  <c r="AA53" i="36"/>
  <c r="BA52" i="36"/>
  <c r="AN52" i="36"/>
  <c r="AA52" i="36"/>
  <c r="AZ51" i="36"/>
  <c r="AM51" i="36"/>
  <c r="Z51" i="36"/>
  <c r="AB63" i="36"/>
  <c r="X62" i="36"/>
  <c r="Z61" i="36"/>
  <c r="AA59" i="36"/>
  <c r="Q58" i="36"/>
  <c r="AG57" i="36"/>
  <c r="AN56" i="36"/>
  <c r="S59" i="36"/>
  <c r="BD58" i="36"/>
  <c r="AD57" i="36"/>
  <c r="AM56" i="36"/>
  <c r="AW55" i="36"/>
  <c r="W55" i="36"/>
  <c r="AI54" i="36"/>
  <c r="AK53" i="36"/>
  <c r="AP52" i="36"/>
  <c r="AO51" i="36"/>
  <c r="AT50" i="36"/>
  <c r="AB50" i="36"/>
  <c r="AM49" i="36"/>
  <c r="Q49" i="36"/>
  <c r="AW48" i="36"/>
  <c r="AA48" i="36"/>
  <c r="AM47" i="36"/>
  <c r="V47" i="36"/>
  <c r="AZ46" i="36"/>
  <c r="AI46" i="36"/>
  <c r="BB45" i="36"/>
  <c r="AK45" i="36"/>
  <c r="U45" i="36"/>
  <c r="AZ44" i="36"/>
  <c r="AL44" i="36"/>
  <c r="Y44" i="36"/>
  <c r="AU43" i="36"/>
  <c r="AI43" i="36"/>
  <c r="W43" i="36"/>
  <c r="BE42" i="36"/>
  <c r="AS42" i="36"/>
  <c r="AG42" i="36"/>
  <c r="U42" i="36"/>
  <c r="BC41" i="36"/>
  <c r="AQ41" i="36"/>
  <c r="AE41" i="36"/>
  <c r="S41" i="36"/>
  <c r="AZ60" i="36"/>
  <c r="AZ58" i="36"/>
  <c r="BD57" i="36"/>
  <c r="AB57" i="36"/>
  <c r="AL56" i="36"/>
  <c r="AV60" i="36"/>
  <c r="AU58" i="36"/>
  <c r="BB57" i="36"/>
  <c r="AA57" i="36"/>
  <c r="AK56" i="36"/>
  <c r="AL60" i="36"/>
  <c r="AS58" i="36"/>
  <c r="BA57" i="36"/>
  <c r="Z57" i="36"/>
  <c r="AF56" i="36"/>
  <c r="AM55" i="36"/>
  <c r="AY54" i="36"/>
  <c r="Y54" i="36"/>
  <c r="AH53" i="36"/>
  <c r="AI52" i="36"/>
  <c r="AH51" i="36"/>
  <c r="AP50" i="36"/>
  <c r="U50" i="36"/>
  <c r="BA49" i="36"/>
  <c r="AF49" i="36"/>
  <c r="AP48" i="36"/>
  <c r="X48" i="36"/>
  <c r="AZ47" i="36"/>
  <c r="AI47" i="36"/>
  <c r="AW46" i="36"/>
  <c r="AF46" i="36"/>
  <c r="AW45" i="36"/>
  <c r="AG45" i="36"/>
  <c r="R45" i="36"/>
  <c r="AV44" i="36"/>
  <c r="AI44" i="36"/>
  <c r="V44" i="36"/>
  <c r="BD43" i="36"/>
  <c r="AR43" i="36"/>
  <c r="AF43" i="36"/>
  <c r="T43" i="36"/>
  <c r="BB42" i="36"/>
  <c r="AP42" i="36"/>
  <c r="AD42" i="36"/>
  <c r="R42" i="36"/>
  <c r="AZ41" i="36"/>
  <c r="AN41" i="36"/>
  <c r="AB41" i="36"/>
  <c r="AX40" i="36"/>
  <c r="AL40" i="36"/>
  <c r="Z40" i="36"/>
  <c r="AV39" i="36"/>
  <c r="AJ39" i="36"/>
  <c r="X39" i="36"/>
  <c r="AT38" i="36"/>
  <c r="AH38" i="36"/>
  <c r="AH60" i="36"/>
  <c r="AP58" i="36"/>
  <c r="AY57" i="36"/>
  <c r="Y57" i="36"/>
  <c r="BC56" i="36"/>
  <c r="AC56" i="36"/>
  <c r="X60" i="36"/>
  <c r="AJ58" i="36"/>
  <c r="AT57" i="36"/>
  <c r="T57" i="36"/>
  <c r="BA56" i="36"/>
  <c r="AA56" i="36"/>
  <c r="AK55" i="36"/>
  <c r="AS65" i="36"/>
  <c r="AV64" i="36"/>
  <c r="T60" i="36"/>
  <c r="U65" i="36"/>
  <c r="X64" i="36"/>
  <c r="BE59" i="36"/>
  <c r="AE58" i="36"/>
  <c r="AO57" i="36"/>
  <c r="AY56" i="36"/>
  <c r="Y56" i="36"/>
  <c r="AE55" i="36"/>
  <c r="AR54" i="36"/>
  <c r="Q54" i="36"/>
  <c r="AW53" i="36"/>
  <c r="W53" i="36"/>
  <c r="AZ52" i="36"/>
  <c r="Y52" i="36"/>
  <c r="AY51" i="36"/>
  <c r="Y51" i="36"/>
  <c r="BC50" i="36"/>
  <c r="AH50" i="36"/>
  <c r="AT49" i="36"/>
  <c r="AA49" i="36"/>
  <c r="BD48" i="36"/>
  <c r="AK48" i="36"/>
  <c r="AU47" i="36"/>
  <c r="AB47" i="36"/>
  <c r="AR46" i="36"/>
  <c r="Y46" i="36"/>
  <c r="AR45" i="36"/>
  <c r="AB45" i="36"/>
  <c r="BE44" i="36"/>
  <c r="AR44" i="36"/>
  <c r="AE44" i="36"/>
  <c r="R44" i="36"/>
  <c r="AZ43" i="36"/>
  <c r="AN43" i="36"/>
  <c r="AB43" i="36"/>
  <c r="AX42" i="36"/>
  <c r="AL42" i="36"/>
  <c r="Z42" i="36"/>
  <c r="AV41" i="36"/>
  <c r="AJ41" i="36"/>
  <c r="X41" i="36"/>
  <c r="AT40" i="36"/>
  <c r="AH40" i="36"/>
  <c r="V40" i="36"/>
  <c r="BD39" i="36"/>
  <c r="AR39" i="36"/>
  <c r="AF39" i="36"/>
  <c r="T39" i="36"/>
  <c r="BB38" i="36"/>
  <c r="AP38" i="36"/>
  <c r="AD38" i="36"/>
  <c r="R38" i="36"/>
  <c r="AZ37" i="36"/>
  <c r="AN37" i="36"/>
  <c r="AB37" i="36"/>
  <c r="AX36" i="36"/>
  <c r="AL36" i="36"/>
  <c r="Z36" i="36"/>
  <c r="AV12" i="36"/>
  <c r="AJ12" i="36"/>
  <c r="X12" i="36"/>
  <c r="AT17" i="36"/>
  <c r="AH17" i="36"/>
  <c r="V17" i="36"/>
  <c r="BD16" i="36"/>
  <c r="AR16" i="36"/>
  <c r="AF16" i="36"/>
  <c r="T16" i="36"/>
  <c r="AU59" i="36"/>
  <c r="AB58" i="36"/>
  <c r="AN57" i="36"/>
  <c r="AX56" i="36"/>
  <c r="X56" i="36"/>
  <c r="BB55" i="36"/>
  <c r="AB55" i="36"/>
  <c r="AN54" i="36"/>
  <c r="AV53" i="36"/>
  <c r="V53" i="36"/>
  <c r="AW52" i="36"/>
  <c r="W52" i="36"/>
  <c r="AW51" i="36"/>
  <c r="V51" i="36"/>
  <c r="BB50" i="36"/>
  <c r="AG50" i="36"/>
  <c r="AR49" i="36"/>
  <c r="Z49" i="36"/>
  <c r="BB48" i="36"/>
  <c r="AJ48" i="36"/>
  <c r="AT47" i="36"/>
  <c r="AA47" i="36"/>
  <c r="AN46" i="36"/>
  <c r="W46" i="36"/>
  <c r="AQ45" i="36"/>
  <c r="Z45" i="36"/>
  <c r="BD44" i="36"/>
  <c r="AQ44" i="36"/>
  <c r="AD44" i="36"/>
  <c r="Q44" i="36"/>
  <c r="AY43" i="36"/>
  <c r="AM43" i="36"/>
  <c r="AA43" i="36"/>
  <c r="AW42" i="36"/>
  <c r="AK42" i="36"/>
  <c r="Y42" i="36"/>
  <c r="AU41" i="36"/>
  <c r="AI41" i="36"/>
  <c r="W41" i="36"/>
  <c r="BE40" i="36"/>
  <c r="AS40" i="36"/>
  <c r="AG40" i="36"/>
  <c r="U40" i="36"/>
  <c r="AS55" i="36"/>
  <c r="AE54" i="36"/>
  <c r="AX53" i="36"/>
  <c r="U52" i="36"/>
  <c r="AB51" i="36"/>
  <c r="AN50" i="36"/>
  <c r="BC49" i="36"/>
  <c r="V49" i="36"/>
  <c r="AL48" i="36"/>
  <c r="AV47" i="36"/>
  <c r="R47" i="36"/>
  <c r="BE46" i="36"/>
  <c r="AB46" i="36"/>
  <c r="AV45" i="36"/>
  <c r="X45" i="36"/>
  <c r="BA44" i="36"/>
  <c r="AG44" i="36"/>
  <c r="BE43" i="36"/>
  <c r="AL43" i="36"/>
  <c r="U43" i="36"/>
  <c r="AR42" i="36"/>
  <c r="AA42" i="36"/>
  <c r="AX41" i="36"/>
  <c r="AF41" i="36"/>
  <c r="BC40" i="36"/>
  <c r="AN40" i="36"/>
  <c r="X40" i="36"/>
  <c r="AY39" i="36"/>
  <c r="AK39" i="36"/>
  <c r="V39" i="36"/>
  <c r="AY38" i="36"/>
  <c r="AK38" i="36"/>
  <c r="W38" i="36"/>
  <c r="AV37" i="36"/>
  <c r="AI37" i="36"/>
  <c r="V37" i="36"/>
  <c r="AU36" i="36"/>
  <c r="AH36" i="36"/>
  <c r="U36" i="36"/>
  <c r="AT12" i="36"/>
  <c r="AG12" i="36"/>
  <c r="T12" i="36"/>
  <c r="AS17" i="36"/>
  <c r="AF17" i="36"/>
  <c r="S17" i="36"/>
  <c r="AS16" i="36"/>
  <c r="AE16" i="36"/>
  <c r="R16" i="36"/>
  <c r="AW15" i="36"/>
  <c r="AK15" i="36"/>
  <c r="Y15" i="36"/>
  <c r="AZ56" i="36"/>
  <c r="AO55" i="36"/>
  <c r="AA54" i="36"/>
  <c r="AU53" i="36"/>
  <c r="T52" i="36"/>
  <c r="U51" i="36"/>
  <c r="AJ50" i="36"/>
  <c r="AZ49" i="36"/>
  <c r="T49" i="36"/>
  <c r="AF48" i="36"/>
  <c r="AP47" i="36"/>
  <c r="Q47" i="36"/>
  <c r="BD46" i="36"/>
  <c r="AA46" i="36"/>
  <c r="AU45" i="36"/>
  <c r="W45" i="36"/>
  <c r="AX44" i="36"/>
  <c r="AF44" i="36"/>
  <c r="BC43" i="36"/>
  <c r="AK43" i="36"/>
  <c r="S43" i="36"/>
  <c r="AQ42" i="36"/>
  <c r="X42" i="36"/>
  <c r="AW41" i="36"/>
  <c r="AD41" i="36"/>
  <c r="BB40" i="36"/>
  <c r="AM40" i="36"/>
  <c r="W40" i="36"/>
  <c r="AX39" i="36"/>
  <c r="AI39" i="36"/>
  <c r="U39" i="36"/>
  <c r="AX38" i="36"/>
  <c r="AJ38" i="36"/>
  <c r="V38" i="36"/>
  <c r="AU37" i="36"/>
  <c r="AH37" i="36"/>
  <c r="U37" i="36"/>
  <c r="AT36" i="36"/>
  <c r="AG36" i="36"/>
  <c r="T36" i="36"/>
  <c r="AS12" i="36"/>
  <c r="AF12" i="36"/>
  <c r="S12" i="36"/>
  <c r="BE17" i="36"/>
  <c r="AR17" i="36"/>
  <c r="AE17" i="36"/>
  <c r="R17" i="36"/>
  <c r="BE16" i="36"/>
  <c r="AQ16" i="36"/>
  <c r="AD16" i="36"/>
  <c r="AV15" i="36"/>
  <c r="AJ15" i="36"/>
  <c r="X15" i="36"/>
  <c r="BD13" i="36"/>
  <c r="AR13" i="36"/>
  <c r="AF13" i="36"/>
  <c r="T13" i="36"/>
  <c r="BB14" i="36"/>
  <c r="AP14" i="36"/>
  <c r="AD14" i="36"/>
  <c r="R14" i="36"/>
  <c r="AX11" i="36"/>
  <c r="AL11" i="36"/>
  <c r="Z11" i="36"/>
  <c r="AV10" i="36"/>
  <c r="AJ10" i="36"/>
  <c r="X10" i="36"/>
  <c r="AT9" i="36"/>
  <c r="AH9" i="36"/>
  <c r="V9" i="36"/>
  <c r="BD8" i="36"/>
  <c r="AR8" i="36"/>
  <c r="AF8" i="36"/>
  <c r="T8" i="36"/>
  <c r="AS56" i="36"/>
  <c r="AL55" i="36"/>
  <c r="X54" i="36"/>
  <c r="AQ53" i="36"/>
  <c r="BC52" i="36"/>
  <c r="T51" i="36"/>
  <c r="AE50" i="36"/>
  <c r="AY49" i="36"/>
  <c r="S49" i="36"/>
  <c r="AD48" i="36"/>
  <c r="AO47" i="36"/>
  <c r="AY46" i="36"/>
  <c r="Z46" i="36"/>
  <c r="AS45" i="36"/>
  <c r="T45" i="36"/>
  <c r="AW44" i="36"/>
  <c r="AC44" i="36"/>
  <c r="BB43" i="36"/>
  <c r="AJ43" i="36"/>
  <c r="R43" i="36"/>
  <c r="AO42" i="36"/>
  <c r="W42" i="36"/>
  <c r="AT41" i="36"/>
  <c r="AC41" i="36"/>
  <c r="BA40" i="36"/>
  <c r="AK40" i="36"/>
  <c r="T40" i="36"/>
  <c r="AW39" i="36"/>
  <c r="AH39" i="36"/>
  <c r="S39" i="36"/>
  <c r="AW38" i="36"/>
  <c r="AI38" i="36"/>
  <c r="U38" i="36"/>
  <c r="AT37" i="36"/>
  <c r="AG37" i="36"/>
  <c r="T37" i="36"/>
  <c r="BB61" i="36"/>
  <c r="AP56" i="36"/>
  <c r="AJ55" i="36"/>
  <c r="W54" i="36"/>
  <c r="AM53" i="36"/>
  <c r="AV52" i="36"/>
  <c r="S51" i="36"/>
  <c r="AD50" i="36"/>
  <c r="AX49" i="36"/>
  <c r="AC48" i="36"/>
  <c r="AN47" i="36"/>
  <c r="AX46" i="36"/>
  <c r="V46" i="36"/>
  <c r="AP45" i="36"/>
  <c r="S45" i="36"/>
  <c r="AU44" i="36"/>
  <c r="AB44" i="36"/>
  <c r="BA43" i="36"/>
  <c r="AH43" i="36"/>
  <c r="AN42" i="36"/>
  <c r="V42" i="36"/>
  <c r="AS41" i="36"/>
  <c r="AA41" i="36"/>
  <c r="AZ40" i="36"/>
  <c r="AJ40" i="36"/>
  <c r="S40" i="36"/>
  <c r="AU39" i="36"/>
  <c r="AG39" i="36"/>
  <c r="R39" i="36"/>
  <c r="AV38" i="36"/>
  <c r="AG38" i="36"/>
  <c r="T38" i="36"/>
  <c r="AS37" i="36"/>
  <c r="AF37" i="36"/>
  <c r="S37" i="36"/>
  <c r="BE36" i="36"/>
  <c r="AR36" i="36"/>
  <c r="AE36" i="36"/>
  <c r="R36" i="36"/>
  <c r="BD12" i="36"/>
  <c r="AQ12" i="36"/>
  <c r="AD12" i="36"/>
  <c r="BC17" i="36"/>
  <c r="AP17" i="36"/>
  <c r="AC17" i="36"/>
  <c r="BC62" i="36"/>
  <c r="AN61" i="36"/>
  <c r="AQ59" i="36"/>
  <c r="AG58" i="36"/>
  <c r="Z56" i="36"/>
  <c r="Z55" i="36"/>
  <c r="BE54" i="36"/>
  <c r="V54" i="36"/>
  <c r="AJ53" i="36"/>
  <c r="AU52" i="36"/>
  <c r="BB51" i="36"/>
  <c r="AC50" i="36"/>
  <c r="AQ49" i="36"/>
  <c r="Z48" i="36"/>
  <c r="AK47" i="36"/>
  <c r="AU46" i="36"/>
  <c r="U46" i="36"/>
  <c r="AN45" i="36"/>
  <c r="AT44" i="36"/>
  <c r="Z44" i="36"/>
  <c r="AX43" i="36"/>
  <c r="AG43" i="36"/>
  <c r="BD42" i="36"/>
  <c r="AM42" i="36"/>
  <c r="T42" i="36"/>
  <c r="AR41" i="36"/>
  <c r="Z41" i="36"/>
  <c r="AY40" i="36"/>
  <c r="AI40" i="36"/>
  <c r="R40" i="36"/>
  <c r="AT39" i="36"/>
  <c r="AE39" i="36"/>
  <c r="AU38" i="36"/>
  <c r="AF38" i="36"/>
  <c r="S38" i="36"/>
  <c r="BE37" i="36"/>
  <c r="AR37" i="36"/>
  <c r="AE37" i="36"/>
  <c r="R37" i="36"/>
  <c r="AM62" i="36"/>
  <c r="AG59" i="36"/>
  <c r="V58" i="36"/>
  <c r="S56" i="36"/>
  <c r="Y55" i="36"/>
  <c r="BA54" i="36"/>
  <c r="AI53" i="36"/>
  <c r="AT52" i="36"/>
  <c r="AU51" i="36"/>
  <c r="BE50" i="36"/>
  <c r="X50" i="36"/>
  <c r="AO49" i="36"/>
  <c r="BA48" i="36"/>
  <c r="Y48" i="36"/>
  <c r="AJ47" i="36"/>
  <c r="AT46" i="36"/>
  <c r="T46" i="36"/>
  <c r="AL45" i="36"/>
  <c r="AS44" i="36"/>
  <c r="X44" i="36"/>
  <c r="AW43" i="36"/>
  <c r="AE43" i="36"/>
  <c r="BC42" i="36"/>
  <c r="AJ42" i="36"/>
  <c r="S42" i="36"/>
  <c r="AP41" i="36"/>
  <c r="Y41" i="36"/>
  <c r="AW40" i="36"/>
  <c r="AF40" i="36"/>
  <c r="AS39" i="36"/>
  <c r="AD39" i="36"/>
  <c r="AS38" i="36"/>
  <c r="AE38" i="36"/>
  <c r="S58" i="36"/>
  <c r="AQ57" i="36"/>
  <c r="X55" i="36"/>
  <c r="AX54" i="36"/>
  <c r="AD53" i="36"/>
  <c r="AM52" i="36"/>
  <c r="AT51" i="36"/>
  <c r="BA50" i="36"/>
  <c r="V50" i="36"/>
  <c r="AN49" i="36"/>
  <c r="AY48" i="36"/>
  <c r="T48" i="36"/>
  <c r="AH47" i="36"/>
  <c r="AS46" i="36"/>
  <c r="AJ45" i="36"/>
  <c r="AP44" i="36"/>
  <c r="W44" i="36"/>
  <c r="AV43" i="36"/>
  <c r="AD43" i="36"/>
  <c r="BA42" i="36"/>
  <c r="AI42" i="36"/>
  <c r="Q42" i="36"/>
  <c r="AO41" i="36"/>
  <c r="V41" i="36"/>
  <c r="AV40" i="36"/>
  <c r="AE40" i="36"/>
  <c r="AQ39" i="36"/>
  <c r="AC39" i="36"/>
  <c r="AR38" i="36"/>
  <c r="AC38" i="36"/>
  <c r="BC37" i="36"/>
  <c r="AP37" i="36"/>
  <c r="AC37" i="36"/>
  <c r="BB36" i="36"/>
  <c r="AO36" i="36"/>
  <c r="AB36" i="36"/>
  <c r="BA12" i="36"/>
  <c r="AN12" i="36"/>
  <c r="AA12" i="36"/>
  <c r="AZ17" i="36"/>
  <c r="AM17" i="36"/>
  <c r="Z17" i="36"/>
  <c r="AY16" i="36"/>
  <c r="AL16" i="36"/>
  <c r="Y16" i="36"/>
  <c r="BC15" i="36"/>
  <c r="AQ15" i="36"/>
  <c r="AE15" i="36"/>
  <c r="S15" i="36"/>
  <c r="AQ63" i="36"/>
  <c r="AM57" i="36"/>
  <c r="R55" i="36"/>
  <c r="AW54" i="36"/>
  <c r="Z53" i="36"/>
  <c r="AJ52" i="36"/>
  <c r="AS51" i="36"/>
  <c r="AZ50" i="36"/>
  <c r="S50" i="36"/>
  <c r="AL49" i="36"/>
  <c r="AX48" i="36"/>
  <c r="R48" i="36"/>
  <c r="AD47" i="36"/>
  <c r="AM46" i="36"/>
  <c r="BE45" i="36"/>
  <c r="AI45" i="36"/>
  <c r="AO44" i="36"/>
  <c r="U44" i="36"/>
  <c r="AT43" i="36"/>
  <c r="AC43" i="36"/>
  <c r="AZ42" i="36"/>
  <c r="AH42" i="36"/>
  <c r="BE41" i="36"/>
  <c r="AM41" i="36"/>
  <c r="U41" i="36"/>
  <c r="AU40" i="36"/>
  <c r="AD40" i="36"/>
  <c r="BE39" i="36"/>
  <c r="AP39" i="36"/>
  <c r="AB39" i="36"/>
  <c r="BE38" i="36"/>
  <c r="AL57" i="36"/>
  <c r="AV54" i="36"/>
  <c r="X53" i="36"/>
  <c r="AH52" i="36"/>
  <c r="AL51" i="36"/>
  <c r="AV50" i="36"/>
  <c r="R50" i="36"/>
  <c r="AH49" i="36"/>
  <c r="AV48" i="36"/>
  <c r="Q48" i="36"/>
  <c r="BB47" i="36"/>
  <c r="AC47" i="36"/>
  <c r="AL46" i="36"/>
  <c r="BD45" i="36"/>
  <c r="AF45" i="36"/>
  <c r="AN44" i="36"/>
  <c r="T44" i="36"/>
  <c r="AS43" i="36"/>
  <c r="Z43" i="36"/>
  <c r="AY42" i="36"/>
  <c r="AF42" i="36"/>
  <c r="BD41" i="36"/>
  <c r="AL41" i="36"/>
  <c r="T41" i="36"/>
  <c r="AR40" i="36"/>
  <c r="AC40" i="36"/>
  <c r="BC39" i="36"/>
  <c r="AO39" i="36"/>
  <c r="AA39" i="36"/>
  <c r="BD38" i="36"/>
  <c r="AO38" i="36"/>
  <c r="AA38" i="36"/>
  <c r="BA37" i="36"/>
  <c r="AM37" i="36"/>
  <c r="Z37" i="36"/>
  <c r="AZ36" i="36"/>
  <c r="AM36" i="36"/>
  <c r="Y36" i="36"/>
  <c r="AY12" i="36"/>
  <c r="AL12" i="36"/>
  <c r="Y12" i="36"/>
  <c r="AX17" i="36"/>
  <c r="AK17" i="36"/>
  <c r="X17" i="36"/>
  <c r="AW16" i="36"/>
  <c r="AJ16" i="36"/>
  <c r="W16" i="36"/>
  <c r="BA15" i="36"/>
  <c r="AO15" i="36"/>
  <c r="AC15" i="36"/>
  <c r="Q57" i="36"/>
  <c r="AZ55" i="36"/>
  <c r="AL54" i="36"/>
  <c r="U53" i="36"/>
  <c r="AG52" i="36"/>
  <c r="AI51" i="36"/>
  <c r="AS50" i="36"/>
  <c r="Q50" i="36"/>
  <c r="AE49" i="36"/>
  <c r="AR48" i="36"/>
  <c r="BA47" i="36"/>
  <c r="Y47" i="36"/>
  <c r="AK46" i="36"/>
  <c r="BC45" i="36"/>
  <c r="AE45" i="36"/>
  <c r="AK44" i="36"/>
  <c r="S44" i="36"/>
  <c r="AQ43" i="36"/>
  <c r="Y43" i="36"/>
  <c r="AV42" i="36"/>
  <c r="AE42" i="36"/>
  <c r="BB41" i="36"/>
  <c r="AK41" i="36"/>
  <c r="R41" i="36"/>
  <c r="AQ40" i="36"/>
  <c r="AB40" i="36"/>
  <c r="BB39" i="36"/>
  <c r="AN39" i="36"/>
  <c r="Z39" i="36"/>
  <c r="BC38" i="36"/>
  <c r="AN38" i="36"/>
  <c r="Z38" i="36"/>
  <c r="AY37" i="36"/>
  <c r="AL37" i="36"/>
  <c r="Y37" i="36"/>
  <c r="AY36" i="36"/>
  <c r="AK36" i="36"/>
  <c r="X36" i="36"/>
  <c r="AY55" i="36"/>
  <c r="AK54" i="36"/>
  <c r="BD53" i="36"/>
  <c r="Q53" i="36"/>
  <c r="AC52" i="36"/>
  <c r="AG51" i="36"/>
  <c r="AQ50" i="36"/>
  <c r="AC49" i="36"/>
  <c r="AO48" i="36"/>
  <c r="AY47" i="36"/>
  <c r="X47" i="36"/>
  <c r="AH46" i="36"/>
  <c r="AZ45" i="36"/>
  <c r="AD45" i="36"/>
  <c r="BC44" i="36"/>
  <c r="AJ44" i="36"/>
  <c r="AP43" i="36"/>
  <c r="X43" i="36"/>
  <c r="AU42" i="36"/>
  <c r="AC42" i="36"/>
  <c r="BA41" i="36"/>
  <c r="AH41" i="36"/>
  <c r="Q41" i="36"/>
  <c r="AP40" i="36"/>
  <c r="AA40" i="36"/>
  <c r="BA39" i="36"/>
  <c r="AM39" i="36"/>
  <c r="Y39" i="36"/>
  <c r="BA38" i="36"/>
  <c r="AM38" i="36"/>
  <c r="Y38" i="36"/>
  <c r="AX37" i="36"/>
  <c r="AK37" i="36"/>
  <c r="X37" i="36"/>
  <c r="AW36" i="36"/>
  <c r="AJ36" i="36"/>
  <c r="W36" i="36"/>
  <c r="AW12" i="36"/>
  <c r="AI12" i="36"/>
  <c r="V12" i="36"/>
  <c r="AV17" i="36"/>
  <c r="AI17" i="36"/>
  <c r="U17" i="36"/>
  <c r="AU16" i="36"/>
  <c r="AH16" i="36"/>
  <c r="U16" i="36"/>
  <c r="AY15" i="36"/>
  <c r="AM15" i="36"/>
  <c r="AA15" i="36"/>
  <c r="S7" i="36"/>
  <c r="AE7" i="36"/>
  <c r="AQ7" i="36"/>
  <c r="BC7" i="36"/>
  <c r="AB8" i="36"/>
  <c r="AO8" i="36"/>
  <c r="BB8" i="36"/>
  <c r="AC9" i="36"/>
  <c r="AP9" i="36"/>
  <c r="BC9" i="36"/>
  <c r="AD10" i="36"/>
  <c r="AQ10" i="36"/>
  <c r="BD10" i="36"/>
  <c r="R11" i="36"/>
  <c r="AE11" i="36"/>
  <c r="AR11" i="36"/>
  <c r="BE11" i="36"/>
  <c r="T14" i="36"/>
  <c r="AG14" i="36"/>
  <c r="AT14" i="36"/>
  <c r="U13" i="36"/>
  <c r="AH13" i="36"/>
  <c r="AU13" i="36"/>
  <c r="Z15" i="36"/>
  <c r="AT15" i="36"/>
  <c r="X16" i="36"/>
  <c r="AT16" i="36"/>
  <c r="AA17" i="36"/>
  <c r="BA17" i="36"/>
  <c r="AK12" i="36"/>
  <c r="S36" i="36"/>
  <c r="BA36" i="36"/>
  <c r="AL38" i="36"/>
  <c r="AL39" i="36"/>
  <c r="AT42" i="36"/>
  <c r="V43" i="36"/>
  <c r="Y45" i="36"/>
  <c r="BD49" i="36"/>
  <c r="AB15" i="36"/>
  <c r="AU15" i="36"/>
  <c r="Z16" i="36"/>
  <c r="AV16" i="36"/>
  <c r="AB17" i="36"/>
  <c r="BB17" i="36"/>
  <c r="AM12" i="36"/>
  <c r="V36" i="36"/>
  <c r="BC36" i="36"/>
  <c r="AQ38" i="36"/>
  <c r="AZ39" i="36"/>
  <c r="AO43" i="36"/>
  <c r="AX45" i="36"/>
  <c r="AX55" i="36"/>
  <c r="BG33" i="35"/>
  <c r="Q33" i="35" s="1"/>
  <c r="BG23" i="35"/>
  <c r="Q23" i="35" s="1"/>
  <c r="BG22" i="35"/>
  <c r="Q22" i="35" s="1"/>
  <c r="BG34" i="35"/>
  <c r="Q34" i="35" s="1"/>
  <c r="BG24" i="35"/>
  <c r="Q24" i="35" s="1"/>
  <c r="BG18" i="35"/>
  <c r="Q18" i="35" s="1"/>
  <c r="BG11" i="35"/>
  <c r="Q11" i="35" s="1"/>
  <c r="BG20" i="35"/>
  <c r="Q20" i="35" s="1"/>
  <c r="BG9" i="35"/>
  <c r="Q9" i="35" s="1"/>
  <c r="BG10" i="35"/>
  <c r="Q10" i="35" s="1"/>
  <c r="BG13" i="35"/>
  <c r="Q13" i="35" s="1"/>
  <c r="BG14" i="35"/>
  <c r="Q14" i="35" s="1"/>
  <c r="BG8" i="35"/>
  <c r="Q8" i="35" s="1"/>
  <c r="BG7" i="35"/>
  <c r="Q7" i="35" s="1"/>
  <c r="AH7" i="35"/>
  <c r="BE7" i="35"/>
  <c r="U34" i="35"/>
  <c r="T7" i="35"/>
  <c r="Z7" i="35"/>
  <c r="AC7" i="35"/>
  <c r="AA34" i="35"/>
  <c r="AP35" i="35"/>
  <c r="BE41" i="35"/>
  <c r="AE7" i="35"/>
  <c r="AS7" i="35"/>
  <c r="GA7" i="35"/>
  <c r="AM34" i="35"/>
  <c r="R7" i="35"/>
  <c r="AF7" i="35"/>
  <c r="AT7" i="35"/>
  <c r="AS34" i="35"/>
  <c r="AE40" i="35"/>
  <c r="S7" i="35"/>
  <c r="AG7" i="35"/>
  <c r="AW7" i="35"/>
  <c r="BE34" i="35"/>
  <c r="BB85" i="35"/>
  <c r="AP85" i="35"/>
  <c r="AD85" i="35"/>
  <c r="R85" i="35"/>
  <c r="AZ84" i="35"/>
  <c r="AN84" i="35"/>
  <c r="AB84" i="35"/>
  <c r="AX83" i="35"/>
  <c r="AL83" i="35"/>
  <c r="Z83" i="35"/>
  <c r="AV82" i="35"/>
  <c r="AJ82" i="35"/>
  <c r="X82" i="35"/>
  <c r="AT81" i="35"/>
  <c r="AH81" i="35"/>
  <c r="V81" i="35"/>
  <c r="BD80" i="35"/>
  <c r="AR80" i="35"/>
  <c r="AF80" i="35"/>
  <c r="T80" i="35"/>
  <c r="BB79" i="35"/>
  <c r="AP79" i="35"/>
  <c r="AD79" i="35"/>
  <c r="R79" i="35"/>
  <c r="AZ78" i="35"/>
  <c r="AN78" i="35"/>
  <c r="BA85" i="35"/>
  <c r="AO85" i="35"/>
  <c r="AC85" i="35"/>
  <c r="Q85" i="35"/>
  <c r="AY84" i="35"/>
  <c r="AM84" i="35"/>
  <c r="AA84" i="35"/>
  <c r="AW83" i="35"/>
  <c r="AK83" i="35"/>
  <c r="Y83" i="35"/>
  <c r="AU82" i="35"/>
  <c r="AI82" i="35"/>
  <c r="W82" i="35"/>
  <c r="AZ85" i="35"/>
  <c r="AN85" i="35"/>
  <c r="AB85" i="35"/>
  <c r="AY85" i="35"/>
  <c r="AM85" i="35"/>
  <c r="AA85" i="35"/>
  <c r="AX85" i="35"/>
  <c r="AL85" i="35"/>
  <c r="Z85" i="35"/>
  <c r="AV84" i="35"/>
  <c r="AJ84" i="35"/>
  <c r="X84" i="35"/>
  <c r="AT83" i="35"/>
  <c r="AH83" i="35"/>
  <c r="V83" i="35"/>
  <c r="BD82" i="35"/>
  <c r="AR82" i="35"/>
  <c r="AF82" i="35"/>
  <c r="T82" i="35"/>
  <c r="BB81" i="35"/>
  <c r="AP81" i="35"/>
  <c r="AD81" i="35"/>
  <c r="R81" i="35"/>
  <c r="AZ80" i="35"/>
  <c r="AN80" i="35"/>
  <c r="AB80" i="35"/>
  <c r="AX79" i="35"/>
  <c r="AL79" i="35"/>
  <c r="Z79" i="35"/>
  <c r="AV78" i="35"/>
  <c r="AW85" i="35"/>
  <c r="AK85" i="35"/>
  <c r="Y85" i="35"/>
  <c r="AU84" i="35"/>
  <c r="AI84" i="35"/>
  <c r="W84" i="35"/>
  <c r="BE83" i="35"/>
  <c r="AS83" i="35"/>
  <c r="AG83" i="35"/>
  <c r="U83" i="35"/>
  <c r="BC82" i="35"/>
  <c r="AQ82" i="35"/>
  <c r="AE82" i="35"/>
  <c r="S82" i="35"/>
  <c r="AV85" i="35"/>
  <c r="AJ85" i="35"/>
  <c r="X85" i="35"/>
  <c r="AT84" i="35"/>
  <c r="AH84" i="35"/>
  <c r="V84" i="35"/>
  <c r="BD83" i="35"/>
  <c r="AR83" i="35"/>
  <c r="AF83" i="35"/>
  <c r="T83" i="35"/>
  <c r="BB82" i="35"/>
  <c r="AP82" i="35"/>
  <c r="AD82" i="35"/>
  <c r="R82" i="35"/>
  <c r="AZ81" i="35"/>
  <c r="AN81" i="35"/>
  <c r="AB81" i="35"/>
  <c r="AX80" i="35"/>
  <c r="AL80" i="35"/>
  <c r="Z80" i="35"/>
  <c r="AV79" i="35"/>
  <c r="AJ79" i="35"/>
  <c r="X79" i="35"/>
  <c r="AT78" i="35"/>
  <c r="AT85" i="35"/>
  <c r="AH85" i="35"/>
  <c r="V85" i="35"/>
  <c r="BD84" i="35"/>
  <c r="AR84" i="35"/>
  <c r="AF84" i="35"/>
  <c r="T84" i="35"/>
  <c r="BB83" i="35"/>
  <c r="AP83" i="35"/>
  <c r="AD83" i="35"/>
  <c r="R83" i="35"/>
  <c r="AZ82" i="35"/>
  <c r="AN82" i="35"/>
  <c r="AB82" i="35"/>
  <c r="AX81" i="35"/>
  <c r="AL81" i="35"/>
  <c r="Z81" i="35"/>
  <c r="AV80" i="35"/>
  <c r="AJ80" i="35"/>
  <c r="X80" i="35"/>
  <c r="AT79" i="35"/>
  <c r="AH79" i="35"/>
  <c r="V79" i="35"/>
  <c r="BD78" i="35"/>
  <c r="AR78" i="35"/>
  <c r="AF78" i="35"/>
  <c r="BD85" i="35"/>
  <c r="AR85" i="35"/>
  <c r="AF85" i="35"/>
  <c r="T85" i="35"/>
  <c r="BB84" i="35"/>
  <c r="AP84" i="35"/>
  <c r="AD84" i="35"/>
  <c r="R84" i="35"/>
  <c r="AZ83" i="35"/>
  <c r="AN83" i="35"/>
  <c r="AB83" i="35"/>
  <c r="AX82" i="35"/>
  <c r="AL82" i="35"/>
  <c r="Z82" i="35"/>
  <c r="AV81" i="35"/>
  <c r="AJ81" i="35"/>
  <c r="X81" i="35"/>
  <c r="AT80" i="35"/>
  <c r="AH80" i="35"/>
  <c r="V80" i="35"/>
  <c r="BD79" i="35"/>
  <c r="AR79" i="35"/>
  <c r="AF79" i="35"/>
  <c r="T79" i="35"/>
  <c r="BB78" i="35"/>
  <c r="AP78" i="35"/>
  <c r="BE85" i="35"/>
  <c r="BE84" i="35"/>
  <c r="AC84" i="35"/>
  <c r="AU83" i="35"/>
  <c r="Q83" i="35"/>
  <c r="BC85" i="35"/>
  <c r="BC84" i="35"/>
  <c r="Z84" i="35"/>
  <c r="AQ83" i="35"/>
  <c r="AG82" i="35"/>
  <c r="BA81" i="35"/>
  <c r="AF81" i="35"/>
  <c r="AM80" i="35"/>
  <c r="R80" i="35"/>
  <c r="AS79" i="35"/>
  <c r="Y79" i="35"/>
  <c r="AY78" i="35"/>
  <c r="AH78" i="35"/>
  <c r="U78" i="35"/>
  <c r="BC77" i="35"/>
  <c r="AQ77" i="35"/>
  <c r="AE77" i="35"/>
  <c r="S77" i="35"/>
  <c r="BA76" i="35"/>
  <c r="AO76" i="35"/>
  <c r="AC76" i="35"/>
  <c r="Q76" i="35"/>
  <c r="AY75" i="35"/>
  <c r="AM75" i="35"/>
  <c r="AA75" i="35"/>
  <c r="AW74" i="35"/>
  <c r="AK74" i="35"/>
  <c r="Y74" i="35"/>
  <c r="AU73" i="35"/>
  <c r="AI73" i="35"/>
  <c r="W73" i="35"/>
  <c r="BE72" i="35"/>
  <c r="AS72" i="35"/>
  <c r="AG72" i="35"/>
  <c r="U72" i="35"/>
  <c r="BC71" i="35"/>
  <c r="AQ71" i="35"/>
  <c r="AE71" i="35"/>
  <c r="S71" i="35"/>
  <c r="AU85" i="35"/>
  <c r="BA84" i="35"/>
  <c r="Y84" i="35"/>
  <c r="AO83" i="35"/>
  <c r="AC82" i="35"/>
  <c r="AY81" i="35"/>
  <c r="AE81" i="35"/>
  <c r="BE80" i="35"/>
  <c r="AK80" i="35"/>
  <c r="Q80" i="35"/>
  <c r="AQ79" i="35"/>
  <c r="W79" i="35"/>
  <c r="AX78" i="35"/>
  <c r="AG78" i="35"/>
  <c r="T78" i="35"/>
  <c r="BB77" i="35"/>
  <c r="AP77" i="35"/>
  <c r="AD77" i="35"/>
  <c r="R77" i="35"/>
  <c r="AZ76" i="35"/>
  <c r="AN76" i="35"/>
  <c r="AB76" i="35"/>
  <c r="AX75" i="35"/>
  <c r="AL75" i="35"/>
  <c r="Z75" i="35"/>
  <c r="AV74" i="35"/>
  <c r="AJ74" i="35"/>
  <c r="X74" i="35"/>
  <c r="AS85" i="35"/>
  <c r="AX84" i="35"/>
  <c r="U84" i="35"/>
  <c r="AM83" i="35"/>
  <c r="AQ85" i="35"/>
  <c r="AW84" i="35"/>
  <c r="S84" i="35"/>
  <c r="AJ83" i="35"/>
  <c r="BA82" i="35"/>
  <c r="Y82" i="35"/>
  <c r="AU81" i="35"/>
  <c r="AA81" i="35"/>
  <c r="BB80" i="35"/>
  <c r="AG80" i="35"/>
  <c r="AN79" i="35"/>
  <c r="S79" i="35"/>
  <c r="AI85" i="35"/>
  <c r="AS84" i="35"/>
  <c r="Q84" i="35"/>
  <c r="AI83" i="35"/>
  <c r="AG85" i="35"/>
  <c r="AQ84" i="35"/>
  <c r="AE83" i="35"/>
  <c r="AW82" i="35"/>
  <c r="U82" i="35"/>
  <c r="AR81" i="35"/>
  <c r="W81" i="35"/>
  <c r="AY80" i="35"/>
  <c r="AD80" i="35"/>
  <c r="BE79" i="35"/>
  <c r="AK79" i="35"/>
  <c r="AQ78" i="35"/>
  <c r="AB78" i="35"/>
  <c r="AX77" i="35"/>
  <c r="AL77" i="35"/>
  <c r="Z77" i="35"/>
  <c r="AV76" i="35"/>
  <c r="AJ76" i="35"/>
  <c r="X76" i="35"/>
  <c r="AT75" i="35"/>
  <c r="AH75" i="35"/>
  <c r="V75" i="35"/>
  <c r="BD74" i="35"/>
  <c r="AR74" i="35"/>
  <c r="AF74" i="35"/>
  <c r="T74" i="35"/>
  <c r="BB73" i="35"/>
  <c r="AP73" i="35"/>
  <c r="AD73" i="35"/>
  <c r="R73" i="35"/>
  <c r="AZ72" i="35"/>
  <c r="AN72" i="35"/>
  <c r="AB72" i="35"/>
  <c r="AE85" i="35"/>
  <c r="AO84" i="35"/>
  <c r="AC83" i="35"/>
  <c r="AT82" i="35"/>
  <c r="Q82" i="35"/>
  <c r="AQ81" i="35"/>
  <c r="U81" i="35"/>
  <c r="AW80" i="35"/>
  <c r="AC80" i="35"/>
  <c r="BC79" i="35"/>
  <c r="AI79" i="35"/>
  <c r="AO78" i="35"/>
  <c r="AA78" i="35"/>
  <c r="AW77" i="35"/>
  <c r="AK77" i="35"/>
  <c r="Y77" i="35"/>
  <c r="AU76" i="35"/>
  <c r="AI76" i="35"/>
  <c r="S85" i="35"/>
  <c r="AG84" i="35"/>
  <c r="AY83" i="35"/>
  <c r="W83" i="35"/>
  <c r="AM82" i="35"/>
  <c r="BE81" i="35"/>
  <c r="AK81" i="35"/>
  <c r="Q81" i="35"/>
  <c r="AE84" i="35"/>
  <c r="AV83" i="35"/>
  <c r="S83" i="35"/>
  <c r="AK82" i="35"/>
  <c r="W85" i="35"/>
  <c r="V82" i="35"/>
  <c r="BD81" i="35"/>
  <c r="BC80" i="35"/>
  <c r="U80" i="35"/>
  <c r="AC79" i="35"/>
  <c r="AM78" i="35"/>
  <c r="V78" i="35"/>
  <c r="BA77" i="35"/>
  <c r="AI77" i="35"/>
  <c r="Q77" i="35"/>
  <c r="BB76" i="35"/>
  <c r="AH76" i="35"/>
  <c r="S76" i="35"/>
  <c r="U85" i="35"/>
  <c r="AL84" i="35"/>
  <c r="BC81" i="35"/>
  <c r="BA80" i="35"/>
  <c r="S80" i="35"/>
  <c r="AB79" i="35"/>
  <c r="AL78" i="35"/>
  <c r="S78" i="35"/>
  <c r="AZ77" i="35"/>
  <c r="AH77" i="35"/>
  <c r="AY76" i="35"/>
  <c r="AG76" i="35"/>
  <c r="R76" i="35"/>
  <c r="BB75" i="35"/>
  <c r="AK75" i="35"/>
  <c r="U75" i="35"/>
  <c r="AP74" i="35"/>
  <c r="AA74" i="35"/>
  <c r="AV73" i="35"/>
  <c r="AG73" i="35"/>
  <c r="S73" i="35"/>
  <c r="BC72" i="35"/>
  <c r="AO72" i="35"/>
  <c r="Z72" i="35"/>
  <c r="BA71" i="35"/>
  <c r="AN71" i="35"/>
  <c r="AA71" i="35"/>
  <c r="AV70" i="35"/>
  <c r="AJ70" i="35"/>
  <c r="X70" i="35"/>
  <c r="AT69" i="35"/>
  <c r="AH69" i="35"/>
  <c r="V69" i="35"/>
  <c r="BD68" i="35"/>
  <c r="AR68" i="35"/>
  <c r="AF68" i="35"/>
  <c r="T68" i="35"/>
  <c r="AK84" i="35"/>
  <c r="AW81" i="35"/>
  <c r="AU80" i="35"/>
  <c r="AA79" i="35"/>
  <c r="AK78" i="35"/>
  <c r="R78" i="35"/>
  <c r="AY77" i="35"/>
  <c r="AG77" i="35"/>
  <c r="AX76" i="35"/>
  <c r="AF76" i="35"/>
  <c r="BA75" i="35"/>
  <c r="AJ75" i="35"/>
  <c r="T75" i="35"/>
  <c r="BE74" i="35"/>
  <c r="AO74" i="35"/>
  <c r="Z74" i="35"/>
  <c r="AT73" i="35"/>
  <c r="AF73" i="35"/>
  <c r="Q73" i="35"/>
  <c r="BB72" i="35"/>
  <c r="AM72" i="35"/>
  <c r="Y72" i="35"/>
  <c r="AZ71" i="35"/>
  <c r="AM71" i="35"/>
  <c r="Z71" i="35"/>
  <c r="BC83" i="35"/>
  <c r="AS81" i="35"/>
  <c r="BA83" i="35"/>
  <c r="AO81" i="35"/>
  <c r="AQ80" i="35"/>
  <c r="AZ79" i="35"/>
  <c r="Q79" i="35"/>
  <c r="AI78" i="35"/>
  <c r="AU77" i="35"/>
  <c r="AC77" i="35"/>
  <c r="AT76" i="35"/>
  <c r="AD76" i="35"/>
  <c r="AW75" i="35"/>
  <c r="AG75" i="35"/>
  <c r="R75" i="35"/>
  <c r="BB74" i="35"/>
  <c r="AM74" i="35"/>
  <c r="V74" i="35"/>
  <c r="AR73" i="35"/>
  <c r="AC73" i="35"/>
  <c r="AY72" i="35"/>
  <c r="AK72" i="35"/>
  <c r="W72" i="35"/>
  <c r="AA83" i="35"/>
  <c r="AM81" i="35"/>
  <c r="AP80" i="35"/>
  <c r="AY79" i="35"/>
  <c r="X83" i="35"/>
  <c r="BE82" i="35"/>
  <c r="AI81" i="35"/>
  <c r="AO80" i="35"/>
  <c r="AW79" i="35"/>
  <c r="BE78" i="35"/>
  <c r="AD78" i="35"/>
  <c r="AS77" i="35"/>
  <c r="AA77" i="35"/>
  <c r="AR76" i="35"/>
  <c r="Z76" i="35"/>
  <c r="AU75" i="35"/>
  <c r="AE75" i="35"/>
  <c r="AZ74" i="35"/>
  <c r="AI74" i="35"/>
  <c r="S74" i="35"/>
  <c r="BD73" i="35"/>
  <c r="AO73" i="35"/>
  <c r="AA73" i="35"/>
  <c r="AW72" i="35"/>
  <c r="AI72" i="35"/>
  <c r="T72" i="35"/>
  <c r="AV71" i="35"/>
  <c r="AI71" i="35"/>
  <c r="V71" i="35"/>
  <c r="BC70" i="35"/>
  <c r="AQ70" i="35"/>
  <c r="AE70" i="35"/>
  <c r="S70" i="35"/>
  <c r="BA69" i="35"/>
  <c r="AO69" i="35"/>
  <c r="AC69" i="35"/>
  <c r="Q69" i="35"/>
  <c r="AY82" i="35"/>
  <c r="AG81" i="35"/>
  <c r="AI80" i="35"/>
  <c r="AU79" i="35"/>
  <c r="BC78" i="35"/>
  <c r="AC78" i="35"/>
  <c r="AR77" i="35"/>
  <c r="X77" i="35"/>
  <c r="AQ76" i="35"/>
  <c r="Y76" i="35"/>
  <c r="AS75" i="35"/>
  <c r="AD75" i="35"/>
  <c r="AY74" i="35"/>
  <c r="AH74" i="35"/>
  <c r="R74" i="35"/>
  <c r="BC73" i="35"/>
  <c r="AN73" i="35"/>
  <c r="Z73" i="35"/>
  <c r="AV72" i="35"/>
  <c r="AH72" i="35"/>
  <c r="S72" i="35"/>
  <c r="AS82" i="35"/>
  <c r="AC81" i="35"/>
  <c r="AE80" i="35"/>
  <c r="AO79" i="35"/>
  <c r="BA78" i="35"/>
  <c r="Z78" i="35"/>
  <c r="AO77" i="35"/>
  <c r="W77" i="35"/>
  <c r="AP76" i="35"/>
  <c r="W76" i="35"/>
  <c r="AR75" i="35"/>
  <c r="AC75" i="35"/>
  <c r="AX74" i="35"/>
  <c r="AG74" i="35"/>
  <c r="Q74" i="35"/>
  <c r="BA73" i="35"/>
  <c r="AM73" i="35"/>
  <c r="Y73" i="35"/>
  <c r="AH82" i="35"/>
  <c r="T81" i="35"/>
  <c r="Y80" i="35"/>
  <c r="AG79" i="35"/>
  <c r="AU78" i="35"/>
  <c r="X78" i="35"/>
  <c r="BE77" i="35"/>
  <c r="AM77" i="35"/>
  <c r="U77" i="35"/>
  <c r="BD76" i="35"/>
  <c r="AL76" i="35"/>
  <c r="U76" i="35"/>
  <c r="BE75" i="35"/>
  <c r="AP75" i="35"/>
  <c r="Y75" i="35"/>
  <c r="AT74" i="35"/>
  <c r="AD74" i="35"/>
  <c r="AA82" i="35"/>
  <c r="S81" i="35"/>
  <c r="W80" i="35"/>
  <c r="AE79" i="35"/>
  <c r="AS78" i="35"/>
  <c r="W78" i="35"/>
  <c r="BD77" i="35"/>
  <c r="AJ77" i="35"/>
  <c r="T77" i="35"/>
  <c r="BC76" i="35"/>
  <c r="AK76" i="35"/>
  <c r="T76" i="35"/>
  <c r="BD75" i="35"/>
  <c r="AO75" i="35"/>
  <c r="X75" i="35"/>
  <c r="AS74" i="35"/>
  <c r="AC74" i="35"/>
  <c r="AX73" i="35"/>
  <c r="AJ73" i="35"/>
  <c r="U73" i="35"/>
  <c r="W74" i="35"/>
  <c r="AQ73" i="35"/>
  <c r="AQ72" i="35"/>
  <c r="Q72" i="35"/>
  <c r="AW71" i="35"/>
  <c r="AF71" i="35"/>
  <c r="AX70" i="35"/>
  <c r="AI70" i="35"/>
  <c r="U70" i="35"/>
  <c r="AR69" i="35"/>
  <c r="AD69" i="35"/>
  <c r="BA68" i="35"/>
  <c r="AN68" i="35"/>
  <c r="AA68" i="35"/>
  <c r="BD67" i="35"/>
  <c r="AR67" i="35"/>
  <c r="AF67" i="35"/>
  <c r="T67" i="35"/>
  <c r="BB66" i="35"/>
  <c r="AP66" i="35"/>
  <c r="AD66" i="35"/>
  <c r="R66" i="35"/>
  <c r="AM79" i="35"/>
  <c r="AE78" i="35"/>
  <c r="AF77" i="35"/>
  <c r="AM76" i="35"/>
  <c r="AQ75" i="35"/>
  <c r="BC74" i="35"/>
  <c r="AE73" i="35"/>
  <c r="AF72" i="35"/>
  <c r="AR71" i="35"/>
  <c r="Y71" i="35"/>
  <c r="AS70" i="35"/>
  <c r="AD70" i="35"/>
  <c r="BB69" i="35"/>
  <c r="AM69" i="35"/>
  <c r="Y69" i="35"/>
  <c r="AW68" i="35"/>
  <c r="AJ68" i="35"/>
  <c r="W68" i="35"/>
  <c r="AZ67" i="35"/>
  <c r="AN67" i="35"/>
  <c r="AB67" i="35"/>
  <c r="U79" i="35"/>
  <c r="Y78" i="35"/>
  <c r="AB77" i="35"/>
  <c r="AE76" i="35"/>
  <c r="AN75" i="35"/>
  <c r="BA74" i="35"/>
  <c r="AB73" i="35"/>
  <c r="AE72" i="35"/>
  <c r="AP71" i="35"/>
  <c r="X71" i="35"/>
  <c r="AR70" i="35"/>
  <c r="AC70" i="35"/>
  <c r="AZ69" i="35"/>
  <c r="AL69" i="35"/>
  <c r="X69" i="35"/>
  <c r="AV68" i="35"/>
  <c r="AI68" i="35"/>
  <c r="V68" i="35"/>
  <c r="AY67" i="35"/>
  <c r="AM67" i="35"/>
  <c r="AA67" i="35"/>
  <c r="Y81" i="35"/>
  <c r="Q78" i="35"/>
  <c r="V77" i="35"/>
  <c r="AA76" i="35"/>
  <c r="AI75" i="35"/>
  <c r="AU74" i="35"/>
  <c r="X73" i="35"/>
  <c r="BD72" i="35"/>
  <c r="AD72" i="35"/>
  <c r="AO71" i="35"/>
  <c r="W71" i="35"/>
  <c r="BE70" i="35"/>
  <c r="AP70" i="35"/>
  <c r="AB70" i="35"/>
  <c r="AY69" i="35"/>
  <c r="AK69" i="35"/>
  <c r="W69" i="35"/>
  <c r="AU68" i="35"/>
  <c r="AH68" i="35"/>
  <c r="U68" i="35"/>
  <c r="AX67" i="35"/>
  <c r="AL67" i="35"/>
  <c r="Z67" i="35"/>
  <c r="AV66" i="35"/>
  <c r="AJ66" i="35"/>
  <c r="X66" i="35"/>
  <c r="AT65" i="35"/>
  <c r="AH65" i="35"/>
  <c r="V65" i="35"/>
  <c r="BD64" i="35"/>
  <c r="AR64" i="35"/>
  <c r="AF64" i="35"/>
  <c r="T64" i="35"/>
  <c r="BB63" i="35"/>
  <c r="AP63" i="35"/>
  <c r="AD63" i="35"/>
  <c r="V76" i="35"/>
  <c r="AF75" i="35"/>
  <c r="AQ74" i="35"/>
  <c r="BE73" i="35"/>
  <c r="V73" i="35"/>
  <c r="BA72" i="35"/>
  <c r="AC72" i="35"/>
  <c r="BE71" i="35"/>
  <c r="AL71" i="35"/>
  <c r="U71" i="35"/>
  <c r="BD70" i="35"/>
  <c r="AO70" i="35"/>
  <c r="AA70" i="35"/>
  <c r="AX69" i="35"/>
  <c r="AJ69" i="35"/>
  <c r="U69" i="35"/>
  <c r="AT68" i="35"/>
  <c r="AG68" i="35"/>
  <c r="S68" i="35"/>
  <c r="AW67" i="35"/>
  <c r="AK67" i="35"/>
  <c r="Y67" i="35"/>
  <c r="AO82" i="35"/>
  <c r="AB75" i="35"/>
  <c r="AN74" i="35"/>
  <c r="AZ73" i="35"/>
  <c r="T73" i="35"/>
  <c r="AX72" i="35"/>
  <c r="AA72" i="35"/>
  <c r="BD71" i="35"/>
  <c r="AK71" i="35"/>
  <c r="T71" i="35"/>
  <c r="BB70" i="35"/>
  <c r="AN70" i="35"/>
  <c r="Z70" i="35"/>
  <c r="AW69" i="35"/>
  <c r="AI69" i="35"/>
  <c r="T69" i="35"/>
  <c r="AS68" i="35"/>
  <c r="AE68" i="35"/>
  <c r="R68" i="35"/>
  <c r="AV67" i="35"/>
  <c r="AJ67" i="35"/>
  <c r="X67" i="35"/>
  <c r="AT66" i="35"/>
  <c r="AH66" i="35"/>
  <c r="V66" i="35"/>
  <c r="BD65" i="35"/>
  <c r="AR65" i="35"/>
  <c r="AF65" i="35"/>
  <c r="T65" i="35"/>
  <c r="BE76" i="35"/>
  <c r="Q75" i="35"/>
  <c r="AG71" i="35"/>
  <c r="AZ70" i="35"/>
  <c r="W70" i="35"/>
  <c r="BC69" i="35"/>
  <c r="Z69" i="35"/>
  <c r="AS80" i="35"/>
  <c r="BA79" i="35"/>
  <c r="AW76" i="35"/>
  <c r="AY73" i="35"/>
  <c r="AU72" i="35"/>
  <c r="AD71" i="35"/>
  <c r="AY70" i="35"/>
  <c r="V70" i="35"/>
  <c r="AV69" i="35"/>
  <c r="S69" i="35"/>
  <c r="AO68" i="35"/>
  <c r="AI67" i="35"/>
  <c r="AS66" i="35"/>
  <c r="AC66" i="35"/>
  <c r="AW65" i="35"/>
  <c r="AI65" i="35"/>
  <c r="S65" i="35"/>
  <c r="BE64" i="35"/>
  <c r="AQ64" i="35"/>
  <c r="AD64" i="35"/>
  <c r="Q64" i="35"/>
  <c r="BD63" i="35"/>
  <c r="AQ63" i="35"/>
  <c r="AC63" i="35"/>
  <c r="Q63" i="35"/>
  <c r="AY62" i="35"/>
  <c r="AM62" i="35"/>
  <c r="AA62" i="35"/>
  <c r="AW61" i="35"/>
  <c r="AK61" i="35"/>
  <c r="Y61" i="35"/>
  <c r="AU60" i="35"/>
  <c r="AI60" i="35"/>
  <c r="W60" i="35"/>
  <c r="AA80" i="35"/>
  <c r="AS76" i="35"/>
  <c r="AW73" i="35"/>
  <c r="AT72" i="35"/>
  <c r="AC71" i="35"/>
  <c r="AW70" i="35"/>
  <c r="T70" i="35"/>
  <c r="AU69" i="35"/>
  <c r="R69" i="35"/>
  <c r="AS73" i="35"/>
  <c r="AR72" i="35"/>
  <c r="AB71" i="35"/>
  <c r="AL74" i="35"/>
  <c r="AL73" i="35"/>
  <c r="AP72" i="35"/>
  <c r="BB71" i="35"/>
  <c r="R71" i="35"/>
  <c r="AT70" i="35"/>
  <c r="Q70" i="35"/>
  <c r="AQ69" i="35"/>
  <c r="AK68" i="35"/>
  <c r="BC67" i="35"/>
  <c r="AE67" i="35"/>
  <c r="BE66" i="35"/>
  <c r="AO66" i="35"/>
  <c r="Z66" i="35"/>
  <c r="AS65" i="35"/>
  <c r="AD65" i="35"/>
  <c r="BA64" i="35"/>
  <c r="AN64" i="35"/>
  <c r="AA64" i="35"/>
  <c r="AZ63" i="35"/>
  <c r="AM63" i="35"/>
  <c r="Z63" i="35"/>
  <c r="AV62" i="35"/>
  <c r="AJ62" i="35"/>
  <c r="X62" i="35"/>
  <c r="AT61" i="35"/>
  <c r="AH61" i="35"/>
  <c r="V61" i="35"/>
  <c r="BD60" i="35"/>
  <c r="AR60" i="35"/>
  <c r="AF60" i="35"/>
  <c r="T60" i="35"/>
  <c r="BB59" i="35"/>
  <c r="AP59" i="35"/>
  <c r="AD59" i="35"/>
  <c r="R59" i="35"/>
  <c r="AV77" i="35"/>
  <c r="AE74" i="35"/>
  <c r="AK73" i="35"/>
  <c r="AL72" i="35"/>
  <c r="AY71" i="35"/>
  <c r="Q71" i="35"/>
  <c r="AM70" i="35"/>
  <c r="AP69" i="35"/>
  <c r="BE68" i="35"/>
  <c r="AD68" i="35"/>
  <c r="BB67" i="35"/>
  <c r="AD67" i="35"/>
  <c r="BD66" i="35"/>
  <c r="AN66" i="35"/>
  <c r="Y66" i="35"/>
  <c r="AQ65" i="35"/>
  <c r="AC65" i="35"/>
  <c r="AZ64" i="35"/>
  <c r="AM64" i="35"/>
  <c r="Z64" i="35"/>
  <c r="AY63" i="35"/>
  <c r="AL63" i="35"/>
  <c r="Y63" i="35"/>
  <c r="AU62" i="35"/>
  <c r="AI62" i="35"/>
  <c r="W62" i="35"/>
  <c r="BE61" i="35"/>
  <c r="AS61" i="35"/>
  <c r="AG61" i="35"/>
  <c r="U61" i="35"/>
  <c r="BC60" i="35"/>
  <c r="AQ60" i="35"/>
  <c r="AE60" i="35"/>
  <c r="S60" i="35"/>
  <c r="AT77" i="35"/>
  <c r="AB74" i="35"/>
  <c r="AH73" i="35"/>
  <c r="AJ72" i="35"/>
  <c r="AX71" i="35"/>
  <c r="AL70" i="35"/>
  <c r="AN77" i="35"/>
  <c r="BC75" i="35"/>
  <c r="U74" i="35"/>
  <c r="X72" i="35"/>
  <c r="AU71" i="35"/>
  <c r="AK70" i="35"/>
  <c r="AG69" i="35"/>
  <c r="BB68" i="35"/>
  <c r="AB68" i="35"/>
  <c r="AU67" i="35"/>
  <c r="W67" i="35"/>
  <c r="BA66" i="35"/>
  <c r="AL66" i="35"/>
  <c r="U66" i="35"/>
  <c r="BC65" i="35"/>
  <c r="AO65" i="35"/>
  <c r="AA65" i="35"/>
  <c r="AX64" i="35"/>
  <c r="AK64" i="35"/>
  <c r="X64" i="35"/>
  <c r="AW63" i="35"/>
  <c r="AJ63" i="35"/>
  <c r="W63" i="35"/>
  <c r="BE62" i="35"/>
  <c r="AS62" i="35"/>
  <c r="AG62" i="35"/>
  <c r="U62" i="35"/>
  <c r="BC61" i="35"/>
  <c r="AQ61" i="35"/>
  <c r="AE61" i="35"/>
  <c r="S61" i="35"/>
  <c r="BA60" i="35"/>
  <c r="AO60" i="35"/>
  <c r="AC60" i="35"/>
  <c r="Q60" i="35"/>
  <c r="AY59" i="35"/>
  <c r="AM59" i="35"/>
  <c r="AA59" i="35"/>
  <c r="AZ75" i="35"/>
  <c r="V72" i="35"/>
  <c r="AT71" i="35"/>
  <c r="AH70" i="35"/>
  <c r="AF69" i="35"/>
  <c r="AZ68" i="35"/>
  <c r="Z68" i="35"/>
  <c r="AT67" i="35"/>
  <c r="V67" i="35"/>
  <c r="AZ66" i="35"/>
  <c r="AK66" i="35"/>
  <c r="T66" i="35"/>
  <c r="BB65" i="35"/>
  <c r="AN65" i="35"/>
  <c r="Z65" i="35"/>
  <c r="AW64" i="35"/>
  <c r="AJ64" i="35"/>
  <c r="W64" i="35"/>
  <c r="AV63" i="35"/>
  <c r="AI63" i="35"/>
  <c r="V63" i="35"/>
  <c r="BD62" i="35"/>
  <c r="AR62" i="35"/>
  <c r="AF62" i="35"/>
  <c r="T62" i="35"/>
  <c r="BB61" i="35"/>
  <c r="AP61" i="35"/>
  <c r="AD61" i="35"/>
  <c r="R61" i="35"/>
  <c r="AV75" i="35"/>
  <c r="R72" i="35"/>
  <c r="AS71" i="35"/>
  <c r="AG70" i="35"/>
  <c r="AE69" i="35"/>
  <c r="AY68" i="35"/>
  <c r="Y68" i="35"/>
  <c r="AS67" i="35"/>
  <c r="U67" i="35"/>
  <c r="AY66" i="35"/>
  <c r="AI66" i="35"/>
  <c r="S66" i="35"/>
  <c r="BA65" i="35"/>
  <c r="AM65" i="35"/>
  <c r="Y65" i="35"/>
  <c r="AV64" i="35"/>
  <c r="AI64" i="35"/>
  <c r="V64" i="35"/>
  <c r="AU63" i="35"/>
  <c r="AH63" i="35"/>
  <c r="U63" i="35"/>
  <c r="BC62" i="35"/>
  <c r="AQ62" i="35"/>
  <c r="AE62" i="35"/>
  <c r="S62" i="35"/>
  <c r="BA61" i="35"/>
  <c r="AO61" i="35"/>
  <c r="AC61" i="35"/>
  <c r="AW78" i="35"/>
  <c r="W75" i="35"/>
  <c r="AJ71" i="35"/>
  <c r="AF70" i="35"/>
  <c r="BE69" i="35"/>
  <c r="AB69" i="35"/>
  <c r="AX68" i="35"/>
  <c r="X68" i="35"/>
  <c r="AQ67" i="35"/>
  <c r="S67" i="35"/>
  <c r="AX66" i="35"/>
  <c r="AG66" i="35"/>
  <c r="Q66" i="35"/>
  <c r="AZ65" i="35"/>
  <c r="AL65" i="35"/>
  <c r="X65" i="35"/>
  <c r="AU64" i="35"/>
  <c r="AH64" i="35"/>
  <c r="U64" i="35"/>
  <c r="AT63" i="35"/>
  <c r="AG63" i="35"/>
  <c r="T63" i="35"/>
  <c r="BB62" i="35"/>
  <c r="AP62" i="35"/>
  <c r="AD62" i="35"/>
  <c r="R62" i="35"/>
  <c r="AZ61" i="35"/>
  <c r="AN61" i="35"/>
  <c r="AB61" i="35"/>
  <c r="AX60" i="35"/>
  <c r="AL60" i="35"/>
  <c r="Z60" i="35"/>
  <c r="AV59" i="35"/>
  <c r="AJ59" i="35"/>
  <c r="X59" i="35"/>
  <c r="AA69" i="35"/>
  <c r="AM68" i="35"/>
  <c r="BA67" i="35"/>
  <c r="BC66" i="35"/>
  <c r="AJ65" i="35"/>
  <c r="AY64" i="35"/>
  <c r="R64" i="35"/>
  <c r="AK63" i="35"/>
  <c r="AN62" i="35"/>
  <c r="AU61" i="35"/>
  <c r="Q61" i="35"/>
  <c r="AK60" i="35"/>
  <c r="AQ59" i="35"/>
  <c r="Z59" i="35"/>
  <c r="AY58" i="35"/>
  <c r="AM58" i="35"/>
  <c r="AA58" i="35"/>
  <c r="AW57" i="35"/>
  <c r="AK57" i="35"/>
  <c r="Y57" i="35"/>
  <c r="AU56" i="35"/>
  <c r="AI56" i="35"/>
  <c r="W56" i="35"/>
  <c r="AL68" i="35"/>
  <c r="AP67" i="35"/>
  <c r="AW66" i="35"/>
  <c r="AG65" i="35"/>
  <c r="AT64" i="35"/>
  <c r="AF63" i="35"/>
  <c r="AL62" i="35"/>
  <c r="AR61" i="35"/>
  <c r="BE60" i="35"/>
  <c r="AJ60" i="35"/>
  <c r="BE59" i="35"/>
  <c r="AO59" i="35"/>
  <c r="Y59" i="35"/>
  <c r="AX58" i="35"/>
  <c r="AL58" i="35"/>
  <c r="Z58" i="35"/>
  <c r="AV57" i="35"/>
  <c r="AJ57" i="35"/>
  <c r="X57" i="35"/>
  <c r="AC68" i="35"/>
  <c r="AO67" i="35"/>
  <c r="AU66" i="35"/>
  <c r="AE65" i="35"/>
  <c r="AS64" i="35"/>
  <c r="AE63" i="35"/>
  <c r="AK62" i="35"/>
  <c r="AM61" i="35"/>
  <c r="BB60" i="35"/>
  <c r="AH60" i="35"/>
  <c r="BD59" i="35"/>
  <c r="AN59" i="35"/>
  <c r="W59" i="35"/>
  <c r="Q68" i="35"/>
  <c r="AH67" i="35"/>
  <c r="AR66" i="35"/>
  <c r="AB65" i="35"/>
  <c r="AP64" i="35"/>
  <c r="AB63" i="35"/>
  <c r="AH62" i="35"/>
  <c r="AL61" i="35"/>
  <c r="AZ60" i="35"/>
  <c r="AG60" i="35"/>
  <c r="AG67" i="35"/>
  <c r="AQ66" i="35"/>
  <c r="W65" i="35"/>
  <c r="AO64" i="35"/>
  <c r="BE63" i="35"/>
  <c r="AA63" i="35"/>
  <c r="AC62" i="35"/>
  <c r="AJ61" i="35"/>
  <c r="AY60" i="35"/>
  <c r="AD60" i="35"/>
  <c r="BA59" i="35"/>
  <c r="AK59" i="35"/>
  <c r="U59" i="35"/>
  <c r="AU58" i="35"/>
  <c r="AI58" i="35"/>
  <c r="W58" i="35"/>
  <c r="BE57" i="35"/>
  <c r="AS57" i="35"/>
  <c r="AG57" i="35"/>
  <c r="U57" i="35"/>
  <c r="AC67" i="35"/>
  <c r="AM66" i="35"/>
  <c r="BE65" i="35"/>
  <c r="U65" i="35"/>
  <c r="AL64" i="35"/>
  <c r="BC63" i="35"/>
  <c r="X63" i="35"/>
  <c r="AB62" i="35"/>
  <c r="AI61" i="35"/>
  <c r="AW60" i="35"/>
  <c r="AB60" i="35"/>
  <c r="AZ59" i="35"/>
  <c r="AI59" i="35"/>
  <c r="T59" i="35"/>
  <c r="AT58" i="35"/>
  <c r="AH58" i="35"/>
  <c r="V58" i="35"/>
  <c r="BD57" i="35"/>
  <c r="AR57" i="35"/>
  <c r="AF57" i="35"/>
  <c r="T57" i="35"/>
  <c r="R67" i="35"/>
  <c r="AF66" i="35"/>
  <c r="AY65" i="35"/>
  <c r="R65" i="35"/>
  <c r="AG64" i="35"/>
  <c r="BA63" i="35"/>
  <c r="S63" i="35"/>
  <c r="BA62" i="35"/>
  <c r="Z62" i="35"/>
  <c r="AF61" i="35"/>
  <c r="AV60" i="35"/>
  <c r="AA60" i="35"/>
  <c r="AX59" i="35"/>
  <c r="AH59" i="35"/>
  <c r="S59" i="35"/>
  <c r="BE58" i="35"/>
  <c r="AJ78" i="35"/>
  <c r="BA70" i="35"/>
  <c r="Q67" i="35"/>
  <c r="AE66" i="35"/>
  <c r="AX65" i="35"/>
  <c r="Q65" i="35"/>
  <c r="AE64" i="35"/>
  <c r="AX63" i="35"/>
  <c r="R63" i="35"/>
  <c r="AZ62" i="35"/>
  <c r="Y62" i="35"/>
  <c r="AA61" i="35"/>
  <c r="AT60" i="35"/>
  <c r="Y60" i="35"/>
  <c r="AW59" i="35"/>
  <c r="AG59" i="35"/>
  <c r="Q59" i="35"/>
  <c r="BD58" i="35"/>
  <c r="AR58" i="35"/>
  <c r="AF58" i="35"/>
  <c r="T58" i="35"/>
  <c r="BB57" i="35"/>
  <c r="AP57" i="35"/>
  <c r="AD57" i="35"/>
  <c r="R57" i="35"/>
  <c r="AZ56" i="35"/>
  <c r="AN56" i="35"/>
  <c r="AB56" i="35"/>
  <c r="AX55" i="35"/>
  <c r="AL55" i="35"/>
  <c r="Z55" i="35"/>
  <c r="AV54" i="35"/>
  <c r="AJ54" i="35"/>
  <c r="X54" i="35"/>
  <c r="AT53" i="35"/>
  <c r="AH53" i="35"/>
  <c r="V53" i="35"/>
  <c r="BD52" i="35"/>
  <c r="AR52" i="35"/>
  <c r="AF52" i="35"/>
  <c r="T52" i="35"/>
  <c r="BB51" i="35"/>
  <c r="AP51" i="35"/>
  <c r="AD51" i="35"/>
  <c r="R51" i="35"/>
  <c r="AZ50" i="35"/>
  <c r="AN50" i="35"/>
  <c r="AB50" i="35"/>
  <c r="AX49" i="35"/>
  <c r="AL49" i="35"/>
  <c r="Z49" i="35"/>
  <c r="AV48" i="35"/>
  <c r="AJ48" i="35"/>
  <c r="X48" i="35"/>
  <c r="AT47" i="35"/>
  <c r="AH47" i="35"/>
  <c r="V47" i="35"/>
  <c r="BD46" i="35"/>
  <c r="AR46" i="35"/>
  <c r="AF46" i="35"/>
  <c r="T46" i="35"/>
  <c r="BB45" i="35"/>
  <c r="AP45" i="35"/>
  <c r="AD45" i="35"/>
  <c r="R45" i="35"/>
  <c r="S75" i="35"/>
  <c r="AH71" i="35"/>
  <c r="AU70" i="35"/>
  <c r="AB66" i="35"/>
  <c r="AV65" i="35"/>
  <c r="AC64" i="35"/>
  <c r="AS63" i="35"/>
  <c r="AX62" i="35"/>
  <c r="V62" i="35"/>
  <c r="BD61" i="35"/>
  <c r="Z61" i="35"/>
  <c r="AS60" i="35"/>
  <c r="X60" i="35"/>
  <c r="AU59" i="35"/>
  <c r="AF59" i="35"/>
  <c r="BC58" i="35"/>
  <c r="AQ58" i="35"/>
  <c r="AE58" i="35"/>
  <c r="S58" i="35"/>
  <c r="BA57" i="35"/>
  <c r="AO57" i="35"/>
  <c r="AC57" i="35"/>
  <c r="Q57" i="35"/>
  <c r="AY56" i="35"/>
  <c r="AM56" i="35"/>
  <c r="AA56" i="35"/>
  <c r="AW55" i="35"/>
  <c r="AK55" i="35"/>
  <c r="Y55" i="35"/>
  <c r="AU54" i="35"/>
  <c r="AI54" i="35"/>
  <c r="W54" i="35"/>
  <c r="BE53" i="35"/>
  <c r="AS53" i="35"/>
  <c r="AG53" i="35"/>
  <c r="U53" i="35"/>
  <c r="Y70" i="35"/>
  <c r="BD69" i="35"/>
  <c r="BC68" i="35"/>
  <c r="AA66" i="35"/>
  <c r="AU65" i="35"/>
  <c r="AB64" i="35"/>
  <c r="AR63" i="35"/>
  <c r="AW62" i="35"/>
  <c r="Q62" i="35"/>
  <c r="AY61" i="35"/>
  <c r="X61" i="35"/>
  <c r="AP60" i="35"/>
  <c r="V60" i="35"/>
  <c r="AT59" i="35"/>
  <c r="AE59" i="35"/>
  <c r="BB58" i="35"/>
  <c r="AP58" i="35"/>
  <c r="AD58" i="35"/>
  <c r="R58" i="35"/>
  <c r="AZ57" i="35"/>
  <c r="AN57" i="35"/>
  <c r="AB57" i="35"/>
  <c r="AX56" i="35"/>
  <c r="AL56" i="35"/>
  <c r="Z56" i="35"/>
  <c r="R70" i="35"/>
  <c r="AS69" i="35"/>
  <c r="AQ68" i="35"/>
  <c r="W66" i="35"/>
  <c r="AP65" i="35"/>
  <c r="BC64" i="35"/>
  <c r="Y64" i="35"/>
  <c r="AO63" i="35"/>
  <c r="AT62" i="35"/>
  <c r="AX61" i="35"/>
  <c r="W61" i="35"/>
  <c r="AN60" i="35"/>
  <c r="U60" i="35"/>
  <c r="AS59" i="35"/>
  <c r="AC59" i="35"/>
  <c r="BA58" i="35"/>
  <c r="AO58" i="35"/>
  <c r="AC58" i="35"/>
  <c r="Q58" i="35"/>
  <c r="AY57" i="35"/>
  <c r="AM57" i="35"/>
  <c r="AA57" i="35"/>
  <c r="AW56" i="35"/>
  <c r="AK56" i="35"/>
  <c r="Y56" i="35"/>
  <c r="AB59" i="35"/>
  <c r="AS58" i="35"/>
  <c r="Z57" i="35"/>
  <c r="BA56" i="35"/>
  <c r="AE56" i="35"/>
  <c r="AT55" i="35"/>
  <c r="AF55" i="35"/>
  <c r="R55" i="35"/>
  <c r="BC54" i="35"/>
  <c r="AO54" i="35"/>
  <c r="AA54" i="35"/>
  <c r="AW53" i="35"/>
  <c r="AI53" i="35"/>
  <c r="S53" i="35"/>
  <c r="BE52" i="35"/>
  <c r="AQ52" i="35"/>
  <c r="AD52" i="35"/>
  <c r="Q52" i="35"/>
  <c r="BD51" i="35"/>
  <c r="AQ51" i="35"/>
  <c r="AC51" i="35"/>
  <c r="AN69" i="35"/>
  <c r="BE67" i="35"/>
  <c r="AV61" i="35"/>
  <c r="V59" i="35"/>
  <c r="AN58" i="35"/>
  <c r="W57" i="35"/>
  <c r="AV56" i="35"/>
  <c r="AD56" i="35"/>
  <c r="AS55" i="35"/>
  <c r="AE55" i="35"/>
  <c r="Q55" i="35"/>
  <c r="BB54" i="35"/>
  <c r="AN54" i="35"/>
  <c r="Z54" i="35"/>
  <c r="AV53" i="35"/>
  <c r="AF53" i="35"/>
  <c r="R53" i="35"/>
  <c r="BC52" i="35"/>
  <c r="AP52" i="35"/>
  <c r="AC52" i="35"/>
  <c r="BC51" i="35"/>
  <c r="AO51" i="35"/>
  <c r="AB51" i="35"/>
  <c r="BB50" i="35"/>
  <c r="AO50" i="35"/>
  <c r="AA50" i="35"/>
  <c r="BA49" i="35"/>
  <c r="AN49" i="35"/>
  <c r="AA49" i="35"/>
  <c r="AZ48" i="35"/>
  <c r="AM48" i="35"/>
  <c r="Z48" i="35"/>
  <c r="AY47" i="35"/>
  <c r="AL47" i="35"/>
  <c r="Y47" i="35"/>
  <c r="AX46" i="35"/>
  <c r="AK46" i="35"/>
  <c r="X46" i="35"/>
  <c r="AW45" i="35"/>
  <c r="AJ45" i="35"/>
  <c r="W45" i="35"/>
  <c r="AY44" i="35"/>
  <c r="AM44" i="35"/>
  <c r="AA44" i="35"/>
  <c r="T61" i="35"/>
  <c r="AK58" i="35"/>
  <c r="V57" i="35"/>
  <c r="AT56" i="35"/>
  <c r="AC56" i="35"/>
  <c r="AR55" i="35"/>
  <c r="AD55" i="35"/>
  <c r="BA54" i="35"/>
  <c r="AM54" i="35"/>
  <c r="Y54" i="35"/>
  <c r="AU53" i="35"/>
  <c r="AE53" i="35"/>
  <c r="Q53" i="35"/>
  <c r="AJ58" i="35"/>
  <c r="BC57" i="35"/>
  <c r="S57" i="35"/>
  <c r="AS56" i="35"/>
  <c r="X56" i="35"/>
  <c r="BE55" i="35"/>
  <c r="AQ55" i="35"/>
  <c r="AC55" i="35"/>
  <c r="AZ54" i="35"/>
  <c r="AL54" i="35"/>
  <c r="V54" i="35"/>
  <c r="AG58" i="35"/>
  <c r="AX57" i="35"/>
  <c r="AR56" i="35"/>
  <c r="V56" i="35"/>
  <c r="BD55" i="35"/>
  <c r="AP55" i="35"/>
  <c r="AB55" i="35"/>
  <c r="AY54" i="35"/>
  <c r="AK54" i="35"/>
  <c r="U54" i="35"/>
  <c r="AQ53" i="35"/>
  <c r="AC53" i="35"/>
  <c r="AZ52" i="35"/>
  <c r="AM52" i="35"/>
  <c r="Z52" i="35"/>
  <c r="AB58" i="35"/>
  <c r="AU57" i="35"/>
  <c r="AQ56" i="35"/>
  <c r="U56" i="35"/>
  <c r="BC55" i="35"/>
  <c r="AO55" i="35"/>
  <c r="AA55" i="35"/>
  <c r="AX54" i="35"/>
  <c r="AH54" i="35"/>
  <c r="T54" i="35"/>
  <c r="BD53" i="35"/>
  <c r="AP53" i="35"/>
  <c r="AB53" i="35"/>
  <c r="AY52" i="35"/>
  <c r="AL52" i="35"/>
  <c r="Y52" i="35"/>
  <c r="AX51" i="35"/>
  <c r="AK51" i="35"/>
  <c r="X51" i="35"/>
  <c r="AW50" i="35"/>
  <c r="AJ50" i="35"/>
  <c r="W50" i="35"/>
  <c r="AV49" i="35"/>
  <c r="AI49" i="35"/>
  <c r="V49" i="35"/>
  <c r="AU48" i="35"/>
  <c r="AH48" i="35"/>
  <c r="U48" i="35"/>
  <c r="AU47" i="35"/>
  <c r="AG47" i="35"/>
  <c r="T47" i="35"/>
  <c r="AT46" i="35"/>
  <c r="AG46" i="35"/>
  <c r="S46" i="35"/>
  <c r="AS45" i="35"/>
  <c r="AF45" i="35"/>
  <c r="S45" i="35"/>
  <c r="AU44" i="35"/>
  <c r="AI44" i="35"/>
  <c r="W44" i="35"/>
  <c r="BE43" i="35"/>
  <c r="AS43" i="35"/>
  <c r="AG43" i="35"/>
  <c r="U43" i="35"/>
  <c r="AN63" i="35"/>
  <c r="AM60" i="35"/>
  <c r="Y58" i="35"/>
  <c r="AT57" i="35"/>
  <c r="AP56" i="35"/>
  <c r="T56" i="35"/>
  <c r="BB55" i="35"/>
  <c r="AN55" i="35"/>
  <c r="X55" i="35"/>
  <c r="AW54" i="35"/>
  <c r="AG54" i="35"/>
  <c r="S54" i="35"/>
  <c r="BC53" i="35"/>
  <c r="AO53" i="35"/>
  <c r="AA53" i="35"/>
  <c r="AX52" i="35"/>
  <c r="AK52" i="35"/>
  <c r="X52" i="35"/>
  <c r="AW51" i="35"/>
  <c r="AJ51" i="35"/>
  <c r="W51" i="35"/>
  <c r="AV50" i="35"/>
  <c r="AI50" i="35"/>
  <c r="V50" i="35"/>
  <c r="AU49" i="35"/>
  <c r="AH49" i="35"/>
  <c r="U49" i="35"/>
  <c r="AT48" i="35"/>
  <c r="AG48" i="35"/>
  <c r="T48" i="35"/>
  <c r="AS47" i="35"/>
  <c r="AF47" i="35"/>
  <c r="S47" i="35"/>
  <c r="AS46" i="35"/>
  <c r="AE46" i="35"/>
  <c r="R46" i="35"/>
  <c r="AK65" i="35"/>
  <c r="R60" i="35"/>
  <c r="X58" i="35"/>
  <c r="AQ57" i="35"/>
  <c r="AO56" i="35"/>
  <c r="S56" i="35"/>
  <c r="BA55" i="35"/>
  <c r="AM55" i="35"/>
  <c r="W55" i="35"/>
  <c r="AT54" i="35"/>
  <c r="AF54" i="35"/>
  <c r="R54" i="35"/>
  <c r="BB53" i="35"/>
  <c r="AN53" i="35"/>
  <c r="Z53" i="35"/>
  <c r="AW52" i="35"/>
  <c r="AJ52" i="35"/>
  <c r="W52" i="35"/>
  <c r="AV51" i="35"/>
  <c r="AI51" i="35"/>
  <c r="V51" i="35"/>
  <c r="AU50" i="35"/>
  <c r="AH50" i="35"/>
  <c r="U50" i="35"/>
  <c r="AT49" i="35"/>
  <c r="AG49" i="35"/>
  <c r="T49" i="35"/>
  <c r="AS48" i="35"/>
  <c r="AF48" i="35"/>
  <c r="S48" i="35"/>
  <c r="BE47" i="35"/>
  <c r="AR47" i="35"/>
  <c r="AE47" i="35"/>
  <c r="R47" i="35"/>
  <c r="BE46" i="35"/>
  <c r="AQ46" i="35"/>
  <c r="AD46" i="35"/>
  <c r="Q46" i="35"/>
  <c r="BD45" i="35"/>
  <c r="AQ45" i="35"/>
  <c r="AC45" i="35"/>
  <c r="BE44" i="35"/>
  <c r="AS44" i="35"/>
  <c r="AG44" i="35"/>
  <c r="U44" i="35"/>
  <c r="BC43" i="35"/>
  <c r="AQ43" i="35"/>
  <c r="AE43" i="35"/>
  <c r="S43" i="35"/>
  <c r="BA42" i="35"/>
  <c r="AO42" i="35"/>
  <c r="AC42" i="35"/>
  <c r="Q42" i="35"/>
  <c r="AY41" i="35"/>
  <c r="AM41" i="35"/>
  <c r="AA41" i="35"/>
  <c r="AW40" i="35"/>
  <c r="AK40" i="35"/>
  <c r="Y40" i="35"/>
  <c r="AU39" i="35"/>
  <c r="AI39" i="35"/>
  <c r="W39" i="35"/>
  <c r="AP68" i="35"/>
  <c r="BB64" i="35"/>
  <c r="U58" i="35"/>
  <c r="AL57" i="35"/>
  <c r="BE56" i="35"/>
  <c r="AJ56" i="35"/>
  <c r="R56" i="35"/>
  <c r="AZ55" i="35"/>
  <c r="AJ55" i="35"/>
  <c r="V55" i="35"/>
  <c r="AS54" i="35"/>
  <c r="AE54" i="35"/>
  <c r="Q54" i="35"/>
  <c r="BA53" i="35"/>
  <c r="AM53" i="35"/>
  <c r="Y53" i="35"/>
  <c r="AV52" i="35"/>
  <c r="AI52" i="35"/>
  <c r="V52" i="35"/>
  <c r="AU51" i="35"/>
  <c r="AH51" i="35"/>
  <c r="U51" i="35"/>
  <c r="AT50" i="35"/>
  <c r="AG50" i="35"/>
  <c r="T50" i="35"/>
  <c r="AS49" i="35"/>
  <c r="AF49" i="35"/>
  <c r="S49" i="35"/>
  <c r="BE48" i="35"/>
  <c r="AR48" i="35"/>
  <c r="AE48" i="35"/>
  <c r="R48" i="35"/>
  <c r="BD47" i="35"/>
  <c r="AQ47" i="35"/>
  <c r="AD47" i="35"/>
  <c r="Q47" i="35"/>
  <c r="BC46" i="35"/>
  <c r="AP46" i="35"/>
  <c r="AC46" i="35"/>
  <c r="BC45" i="35"/>
  <c r="AO45" i="35"/>
  <c r="AB45" i="35"/>
  <c r="BD44" i="35"/>
  <c r="AR44" i="35"/>
  <c r="AF44" i="35"/>
  <c r="T44" i="35"/>
  <c r="BB43" i="35"/>
  <c r="AP43" i="35"/>
  <c r="AD43" i="35"/>
  <c r="R43" i="35"/>
  <c r="AZ42" i="35"/>
  <c r="AN42" i="35"/>
  <c r="AB42" i="35"/>
  <c r="AX41" i="35"/>
  <c r="AL41" i="35"/>
  <c r="Z41" i="35"/>
  <c r="AV40" i="35"/>
  <c r="AJ40" i="35"/>
  <c r="X40" i="35"/>
  <c r="AT39" i="35"/>
  <c r="AH39" i="35"/>
  <c r="V39" i="35"/>
  <c r="BD38" i="35"/>
  <c r="AR38" i="35"/>
  <c r="AF38" i="35"/>
  <c r="T38" i="35"/>
  <c r="BB37" i="35"/>
  <c r="AP37" i="35"/>
  <c r="AD37" i="35"/>
  <c r="R37" i="35"/>
  <c r="S64" i="35"/>
  <c r="BC59" i="35"/>
  <c r="AZ58" i="35"/>
  <c r="AI57" i="35"/>
  <c r="BD56" i="35"/>
  <c r="AH56" i="35"/>
  <c r="Q56" i="35"/>
  <c r="AY55" i="35"/>
  <c r="AI55" i="35"/>
  <c r="U55" i="35"/>
  <c r="AR54" i="35"/>
  <c r="AD54" i="35"/>
  <c r="AZ53" i="35"/>
  <c r="AL53" i="35"/>
  <c r="X53" i="35"/>
  <c r="AU52" i="35"/>
  <c r="AH52" i="35"/>
  <c r="U52" i="35"/>
  <c r="AT51" i="35"/>
  <c r="AG51" i="35"/>
  <c r="T51" i="35"/>
  <c r="AS50" i="35"/>
  <c r="AF50" i="35"/>
  <c r="S50" i="35"/>
  <c r="BE49" i="35"/>
  <c r="AR49" i="35"/>
  <c r="AE49" i="35"/>
  <c r="R49" i="35"/>
  <c r="BD48" i="35"/>
  <c r="AQ48" i="35"/>
  <c r="AD48" i="35"/>
  <c r="Q48" i="35"/>
  <c r="BC47" i="35"/>
  <c r="AP47" i="35"/>
  <c r="AC47" i="35"/>
  <c r="BB46" i="35"/>
  <c r="AO46" i="35"/>
  <c r="AB46" i="35"/>
  <c r="BA45" i="35"/>
  <c r="AN45" i="35"/>
  <c r="AA45" i="35"/>
  <c r="BC44" i="35"/>
  <c r="AQ44" i="35"/>
  <c r="AE44" i="35"/>
  <c r="S44" i="35"/>
  <c r="BA43" i="35"/>
  <c r="AO43" i="35"/>
  <c r="AC43" i="35"/>
  <c r="Q43" i="35"/>
  <c r="AB54" i="35"/>
  <c r="R52" i="35"/>
  <c r="AL51" i="35"/>
  <c r="AK50" i="35"/>
  <c r="AO49" i="35"/>
  <c r="AO48" i="35"/>
  <c r="AX47" i="35"/>
  <c r="X47" i="35"/>
  <c r="BA46" i="35"/>
  <c r="AA46" i="35"/>
  <c r="AL45" i="35"/>
  <c r="Q45" i="35"/>
  <c r="AO44" i="35"/>
  <c r="V44" i="35"/>
  <c r="AR43" i="35"/>
  <c r="Y43" i="35"/>
  <c r="AT42" i="35"/>
  <c r="AF42" i="35"/>
  <c r="R42" i="35"/>
  <c r="BC41" i="35"/>
  <c r="AO41" i="35"/>
  <c r="Y41" i="35"/>
  <c r="BB52" i="35"/>
  <c r="AF51" i="35"/>
  <c r="BE50" i="35"/>
  <c r="AE50" i="35"/>
  <c r="AM49" i="35"/>
  <c r="AN48" i="35"/>
  <c r="AW47" i="35"/>
  <c r="W47" i="35"/>
  <c r="AZ46" i="35"/>
  <c r="Z46" i="35"/>
  <c r="AK45" i="35"/>
  <c r="AN44" i="35"/>
  <c r="R44" i="35"/>
  <c r="AN43" i="35"/>
  <c r="X43" i="35"/>
  <c r="AS42" i="35"/>
  <c r="AE42" i="35"/>
  <c r="BB41" i="35"/>
  <c r="AN41" i="35"/>
  <c r="X41" i="35"/>
  <c r="AU40" i="35"/>
  <c r="AG40" i="35"/>
  <c r="S40" i="35"/>
  <c r="BD39" i="35"/>
  <c r="AP39" i="35"/>
  <c r="AB39" i="35"/>
  <c r="AY38" i="35"/>
  <c r="AL38" i="35"/>
  <c r="Y38" i="35"/>
  <c r="AX37" i="35"/>
  <c r="AK37" i="35"/>
  <c r="X37" i="35"/>
  <c r="BD35" i="35"/>
  <c r="AR35" i="35"/>
  <c r="AF35" i="35"/>
  <c r="T35" i="35"/>
  <c r="BD34" i="35"/>
  <c r="AR34" i="35"/>
  <c r="AF34" i="35"/>
  <c r="T34" i="35"/>
  <c r="BB33" i="35"/>
  <c r="AP33" i="35"/>
  <c r="AD33" i="35"/>
  <c r="R33" i="35"/>
  <c r="AO62" i="35"/>
  <c r="AV55" i="35"/>
  <c r="AY53" i="35"/>
  <c r="BA52" i="35"/>
  <c r="AE51" i="35"/>
  <c r="BD50" i="35"/>
  <c r="AD50" i="35"/>
  <c r="AK49" i="35"/>
  <c r="AL48" i="35"/>
  <c r="AV47" i="35"/>
  <c r="U47" i="35"/>
  <c r="AY46" i="35"/>
  <c r="Y46" i="35"/>
  <c r="AI45" i="35"/>
  <c r="AL44" i="35"/>
  <c r="Q44" i="35"/>
  <c r="AM43" i="35"/>
  <c r="W43" i="35"/>
  <c r="AW58" i="35"/>
  <c r="AU55" i="35"/>
  <c r="AX53" i="35"/>
  <c r="AT52" i="35"/>
  <c r="AA51" i="35"/>
  <c r="BC50" i="35"/>
  <c r="AC50" i="35"/>
  <c r="AJ49" i="35"/>
  <c r="AK48" i="35"/>
  <c r="AO47" i="35"/>
  <c r="AW46" i="35"/>
  <c r="W46" i="35"/>
  <c r="BE45" i="35"/>
  <c r="AH45" i="35"/>
  <c r="AK44" i="35"/>
  <c r="AV58" i="35"/>
  <c r="AH55" i="35"/>
  <c r="AR53" i="35"/>
  <c r="AS52" i="35"/>
  <c r="BE51" i="35"/>
  <c r="Z51" i="35"/>
  <c r="BA50" i="35"/>
  <c r="Z50" i="35"/>
  <c r="BD49" i="35"/>
  <c r="AD49" i="35"/>
  <c r="AI48" i="35"/>
  <c r="AN47" i="35"/>
  <c r="AV46" i="35"/>
  <c r="V46" i="35"/>
  <c r="AZ45" i="35"/>
  <c r="AG45" i="35"/>
  <c r="BB44" i="35"/>
  <c r="AJ44" i="35"/>
  <c r="BD43" i="35"/>
  <c r="AK43" i="35"/>
  <c r="T43" i="35"/>
  <c r="BD42" i="35"/>
  <c r="AP42" i="35"/>
  <c r="Z42" i="35"/>
  <c r="AW41" i="35"/>
  <c r="AI41" i="35"/>
  <c r="U41" i="35"/>
  <c r="AR40" i="35"/>
  <c r="AD40" i="35"/>
  <c r="BA39" i="35"/>
  <c r="AM39" i="35"/>
  <c r="Y39" i="35"/>
  <c r="AH57" i="35"/>
  <c r="BC56" i="35"/>
  <c r="AG55" i="35"/>
  <c r="AK53" i="35"/>
  <c r="AO52" i="35"/>
  <c r="BA51" i="35"/>
  <c r="Y51" i="35"/>
  <c r="AY50" i="35"/>
  <c r="Y50" i="35"/>
  <c r="BC49" i="35"/>
  <c r="AC49" i="35"/>
  <c r="BC48" i="35"/>
  <c r="AC48" i="35"/>
  <c r="AM47" i="35"/>
  <c r="AU46" i="35"/>
  <c r="U46" i="35"/>
  <c r="AY45" i="35"/>
  <c r="AE45" i="35"/>
  <c r="BA44" i="35"/>
  <c r="AH44" i="35"/>
  <c r="AZ43" i="35"/>
  <c r="AJ43" i="35"/>
  <c r="BC42" i="35"/>
  <c r="AM42" i="35"/>
  <c r="Y42" i="35"/>
  <c r="AV41" i="35"/>
  <c r="AH41" i="35"/>
  <c r="T41" i="35"/>
  <c r="BE40" i="35"/>
  <c r="AQ40" i="35"/>
  <c r="AC40" i="35"/>
  <c r="AZ39" i="35"/>
  <c r="AL39" i="35"/>
  <c r="X39" i="35"/>
  <c r="AU38" i="35"/>
  <c r="AH38" i="35"/>
  <c r="U38" i="35"/>
  <c r="AT37" i="35"/>
  <c r="AG37" i="35"/>
  <c r="T37" i="35"/>
  <c r="AZ35" i="35"/>
  <c r="AN35" i="35"/>
  <c r="AB35" i="35"/>
  <c r="AZ34" i="35"/>
  <c r="AN34" i="35"/>
  <c r="AB34" i="35"/>
  <c r="AX33" i="35"/>
  <c r="AL33" i="35"/>
  <c r="Z33" i="35"/>
  <c r="AE57" i="35"/>
  <c r="BB56" i="35"/>
  <c r="T55" i="35"/>
  <c r="AJ53" i="35"/>
  <c r="AN52" i="35"/>
  <c r="AZ51" i="35"/>
  <c r="S51" i="35"/>
  <c r="AX50" i="35"/>
  <c r="X50" i="35"/>
  <c r="BB49" i="35"/>
  <c r="AB49" i="35"/>
  <c r="BB48" i="35"/>
  <c r="AB48" i="35"/>
  <c r="AK47" i="35"/>
  <c r="AN46" i="35"/>
  <c r="AX45" i="35"/>
  <c r="Z45" i="35"/>
  <c r="AZ44" i="35"/>
  <c r="AD44" i="35"/>
  <c r="AY43" i="35"/>
  <c r="AI43" i="35"/>
  <c r="BB42" i="35"/>
  <c r="AL42" i="35"/>
  <c r="X42" i="35"/>
  <c r="AU41" i="35"/>
  <c r="AG41" i="35"/>
  <c r="S41" i="35"/>
  <c r="BD40" i="35"/>
  <c r="AP40" i="35"/>
  <c r="AB40" i="35"/>
  <c r="AY39" i="35"/>
  <c r="AK39" i="35"/>
  <c r="U39" i="35"/>
  <c r="AT38" i="35"/>
  <c r="AG38" i="35"/>
  <c r="S38" i="35"/>
  <c r="AS37" i="35"/>
  <c r="AF37" i="35"/>
  <c r="S37" i="35"/>
  <c r="AY35" i="35"/>
  <c r="AM35" i="35"/>
  <c r="AA35" i="35"/>
  <c r="AG56" i="35"/>
  <c r="S55" i="35"/>
  <c r="BE54" i="35"/>
  <c r="AD53" i="35"/>
  <c r="AG52" i="35"/>
  <c r="AY51" i="35"/>
  <c r="Q51" i="35"/>
  <c r="AR50" i="35"/>
  <c r="R50" i="35"/>
  <c r="AZ49" i="35"/>
  <c r="Y49" i="35"/>
  <c r="BA48" i="35"/>
  <c r="AA48" i="35"/>
  <c r="AJ47" i="35"/>
  <c r="AM46" i="35"/>
  <c r="AV45" i="35"/>
  <c r="Y45" i="35"/>
  <c r="AX44" i="35"/>
  <c r="AC44" i="35"/>
  <c r="AX43" i="35"/>
  <c r="AH43" i="35"/>
  <c r="AY42" i="35"/>
  <c r="AK42" i="35"/>
  <c r="W42" i="35"/>
  <c r="AT41" i="35"/>
  <c r="AF41" i="35"/>
  <c r="R41" i="35"/>
  <c r="BC40" i="35"/>
  <c r="AO40" i="35"/>
  <c r="AA40" i="35"/>
  <c r="AX39" i="35"/>
  <c r="AJ39" i="35"/>
  <c r="T39" i="35"/>
  <c r="AS38" i="35"/>
  <c r="AE38" i="35"/>
  <c r="R38" i="35"/>
  <c r="BE37" i="35"/>
  <c r="AR37" i="35"/>
  <c r="AE37" i="35"/>
  <c r="Q37" i="35"/>
  <c r="AX35" i="35"/>
  <c r="AL35" i="35"/>
  <c r="Z35" i="35"/>
  <c r="AX34" i="35"/>
  <c r="AL34" i="35"/>
  <c r="Z34" i="35"/>
  <c r="AV33" i="35"/>
  <c r="AJ33" i="35"/>
  <c r="X33" i="35"/>
  <c r="AF56" i="35"/>
  <c r="BD54" i="35"/>
  <c r="W53" i="35"/>
  <c r="AE52" i="35"/>
  <c r="AS51" i="35"/>
  <c r="AQ50" i="35"/>
  <c r="Q50" i="35"/>
  <c r="AY49" i="35"/>
  <c r="X49" i="35"/>
  <c r="AY48" i="35"/>
  <c r="Y48" i="35"/>
  <c r="AI47" i="35"/>
  <c r="AL46" i="35"/>
  <c r="AU45" i="35"/>
  <c r="X45" i="35"/>
  <c r="AW44" i="35"/>
  <c r="AB44" i="35"/>
  <c r="AW43" i="35"/>
  <c r="AF43" i="35"/>
  <c r="AX42" i="35"/>
  <c r="AJ42" i="35"/>
  <c r="V42" i="35"/>
  <c r="AS41" i="35"/>
  <c r="AE41" i="35"/>
  <c r="Q41" i="35"/>
  <c r="BB40" i="35"/>
  <c r="AN40" i="35"/>
  <c r="Z40" i="35"/>
  <c r="AW39" i="35"/>
  <c r="AG39" i="35"/>
  <c r="S39" i="35"/>
  <c r="BE38" i="35"/>
  <c r="AQ38" i="35"/>
  <c r="AD38" i="35"/>
  <c r="Q38" i="35"/>
  <c r="BD37" i="35"/>
  <c r="AQ37" i="35"/>
  <c r="AC37" i="35"/>
  <c r="AW35" i="35"/>
  <c r="AK35" i="35"/>
  <c r="Y35" i="35"/>
  <c r="AW34" i="35"/>
  <c r="AK34" i="35"/>
  <c r="Y34" i="35"/>
  <c r="AR59" i="35"/>
  <c r="AQ54" i="35"/>
  <c r="T53" i="35"/>
  <c r="AB52" i="35"/>
  <c r="AR51" i="35"/>
  <c r="AP50" i="35"/>
  <c r="AW49" i="35"/>
  <c r="W49" i="35"/>
  <c r="AX48" i="35"/>
  <c r="W48" i="35"/>
  <c r="BB47" i="35"/>
  <c r="AB47" i="35"/>
  <c r="AJ46" i="35"/>
  <c r="AT45" i="35"/>
  <c r="V45" i="35"/>
  <c r="AV44" i="35"/>
  <c r="Z44" i="35"/>
  <c r="AV43" i="35"/>
  <c r="AB43" i="35"/>
  <c r="AW42" i="35"/>
  <c r="AI42" i="35"/>
  <c r="U42" i="35"/>
  <c r="AR41" i="35"/>
  <c r="AD41" i="35"/>
  <c r="BA40" i="35"/>
  <c r="AM40" i="35"/>
  <c r="W40" i="35"/>
  <c r="AV39" i="35"/>
  <c r="AF39" i="35"/>
  <c r="R39" i="35"/>
  <c r="BC38" i="35"/>
  <c r="AP38" i="35"/>
  <c r="AC38" i="35"/>
  <c r="BC37" i="35"/>
  <c r="AO37" i="35"/>
  <c r="AB37" i="35"/>
  <c r="AV35" i="35"/>
  <c r="AJ35" i="35"/>
  <c r="X35" i="35"/>
  <c r="AL59" i="35"/>
  <c r="AP54" i="35"/>
  <c r="AZ47" i="35"/>
  <c r="AT44" i="35"/>
  <c r="V43" i="35"/>
  <c r="S42" i="35"/>
  <c r="BD41" i="35"/>
  <c r="V40" i="35"/>
  <c r="AQ39" i="35"/>
  <c r="AO38" i="35"/>
  <c r="BA37" i="35"/>
  <c r="AA37" i="35"/>
  <c r="AO35" i="35"/>
  <c r="Q35" i="35"/>
  <c r="AQ34" i="35"/>
  <c r="X34" i="35"/>
  <c r="BE33" i="35"/>
  <c r="AO33" i="35"/>
  <c r="Y33" i="35"/>
  <c r="AA47" i="35"/>
  <c r="AI46" i="35"/>
  <c r="AP44" i="35"/>
  <c r="BA41" i="35"/>
  <c r="U40" i="35"/>
  <c r="AO39" i="35"/>
  <c r="AN38" i="35"/>
  <c r="AZ37" i="35"/>
  <c r="Z37" i="35"/>
  <c r="AI35" i="35"/>
  <c r="AP34" i="35"/>
  <c r="W34" i="35"/>
  <c r="BD33" i="35"/>
  <c r="AN33" i="35"/>
  <c r="W33" i="35"/>
  <c r="Z47" i="35"/>
  <c r="AH46" i="35"/>
  <c r="AR45" i="35"/>
  <c r="Y44" i="35"/>
  <c r="BE42" i="35"/>
  <c r="AZ41" i="35"/>
  <c r="AZ40" i="35"/>
  <c r="T40" i="35"/>
  <c r="AN39" i="35"/>
  <c r="AM38" i="35"/>
  <c r="AY37" i="35"/>
  <c r="Y37" i="35"/>
  <c r="AH35" i="35"/>
  <c r="AO34" i="35"/>
  <c r="V34" i="35"/>
  <c r="BC33" i="35"/>
  <c r="AM33" i="35"/>
  <c r="V33" i="35"/>
  <c r="AM45" i="35"/>
  <c r="X44" i="35"/>
  <c r="AV42" i="35"/>
  <c r="AQ41" i="35"/>
  <c r="AY40" i="35"/>
  <c r="R40" i="35"/>
  <c r="AE39" i="35"/>
  <c r="AK38" i="35"/>
  <c r="AW37" i="35"/>
  <c r="W37" i="35"/>
  <c r="BE35" i="35"/>
  <c r="AG35" i="35"/>
  <c r="AM50" i="35"/>
  <c r="U45" i="35"/>
  <c r="AU42" i="35"/>
  <c r="AP41" i="35"/>
  <c r="AX40" i="35"/>
  <c r="Q40" i="35"/>
  <c r="AD39" i="35"/>
  <c r="AJ38" i="35"/>
  <c r="AV37" i="35"/>
  <c r="V37" i="35"/>
  <c r="BC35" i="35"/>
  <c r="AE35" i="35"/>
  <c r="BC34" i="35"/>
  <c r="AJ34" i="35"/>
  <c r="S34" i="35"/>
  <c r="AZ33" i="35"/>
  <c r="AI33" i="35"/>
  <c r="T33" i="35"/>
  <c r="AA52" i="35"/>
  <c r="AN51" i="35"/>
  <c r="AL50" i="35"/>
  <c r="AQ49" i="35"/>
  <c r="T45" i="35"/>
  <c r="AR42" i="35"/>
  <c r="AK41" i="35"/>
  <c r="AT40" i="35"/>
  <c r="AC39" i="35"/>
  <c r="AI38" i="35"/>
  <c r="AU37" i="35"/>
  <c r="U37" i="35"/>
  <c r="BB35" i="35"/>
  <c r="AD35" i="35"/>
  <c r="BB34" i="35"/>
  <c r="AI34" i="35"/>
  <c r="R34" i="35"/>
  <c r="AY33" i="35"/>
  <c r="AH33" i="35"/>
  <c r="S33" i="35"/>
  <c r="S52" i="35"/>
  <c r="AM51" i="35"/>
  <c r="AP49" i="35"/>
  <c r="AW48" i="35"/>
  <c r="AQ42" i="35"/>
  <c r="AJ41" i="35"/>
  <c r="AS40" i="35"/>
  <c r="AA39" i="35"/>
  <c r="BB38" i="35"/>
  <c r="AB38" i="35"/>
  <c r="AN37" i="35"/>
  <c r="BA35" i="35"/>
  <c r="AC35" i="35"/>
  <c r="BA34" i="35"/>
  <c r="AH34" i="35"/>
  <c r="AW33" i="35"/>
  <c r="AG33" i="35"/>
  <c r="AV7" i="35"/>
  <c r="AJ7" i="35"/>
  <c r="X7" i="35"/>
  <c r="Q49" i="35"/>
  <c r="AP48" i="35"/>
  <c r="AU43" i="35"/>
  <c r="AH42" i="35"/>
  <c r="AC41" i="35"/>
  <c r="AL40" i="35"/>
  <c r="BE39" i="35"/>
  <c r="Z39" i="35"/>
  <c r="BA38" i="35"/>
  <c r="AA38" i="35"/>
  <c r="AM37" i="35"/>
  <c r="AU35" i="35"/>
  <c r="W35" i="35"/>
  <c r="AY34" i="35"/>
  <c r="AG34" i="35"/>
  <c r="AU33" i="35"/>
  <c r="AF33" i="35"/>
  <c r="AU7" i="35"/>
  <c r="AI7" i="35"/>
  <c r="W7" i="35"/>
  <c r="AC54" i="35"/>
  <c r="V48" i="35"/>
  <c r="AT43" i="35"/>
  <c r="AG42" i="35"/>
  <c r="AB41" i="35"/>
  <c r="AI40" i="35"/>
  <c r="BC39" i="35"/>
  <c r="Q39" i="35"/>
  <c r="AZ38" i="35"/>
  <c r="Z38" i="35"/>
  <c r="AL37" i="35"/>
  <c r="AT35" i="35"/>
  <c r="V35" i="35"/>
  <c r="AV34" i="35"/>
  <c r="AE34" i="35"/>
  <c r="AT33" i="35"/>
  <c r="AE33" i="35"/>
  <c r="AL43" i="35"/>
  <c r="AD42" i="35"/>
  <c r="W41" i="35"/>
  <c r="AH40" i="35"/>
  <c r="BB39" i="35"/>
  <c r="AX38" i="35"/>
  <c r="X38" i="35"/>
  <c r="AJ37" i="35"/>
  <c r="AS35" i="35"/>
  <c r="U35" i="35"/>
  <c r="AU34" i="35"/>
  <c r="AD34" i="35"/>
  <c r="AS33" i="35"/>
  <c r="AC33" i="35"/>
  <c r="AA43" i="35"/>
  <c r="AA42" i="35"/>
  <c r="V41" i="35"/>
  <c r="AF40" i="35"/>
  <c r="AS39" i="35"/>
  <c r="AW38" i="35"/>
  <c r="W38" i="35"/>
  <c r="AI37" i="35"/>
  <c r="AQ35" i="35"/>
  <c r="S35" i="35"/>
  <c r="AT34" i="35"/>
  <c r="AC34" i="35"/>
  <c r="AR33" i="35"/>
  <c r="AB33" i="35"/>
  <c r="U7" i="35"/>
  <c r="AK7" i="35"/>
  <c r="AY7" i="35"/>
  <c r="U33" i="35"/>
  <c r="V7" i="35"/>
  <c r="AL7" i="35"/>
  <c r="AZ7" i="35"/>
  <c r="AA33" i="35"/>
  <c r="AH37" i="35"/>
  <c r="V38" i="35"/>
  <c r="Y7" i="35"/>
  <c r="AM7" i="35"/>
  <c r="BA7" i="35"/>
  <c r="AK33" i="35"/>
  <c r="AV38" i="35"/>
  <c r="AR39" i="35"/>
  <c r="AQ33" i="35"/>
  <c r="Z43" i="35"/>
  <c r="BA47" i="35"/>
  <c r="AA7" i="35"/>
  <c r="AO7" i="35"/>
  <c r="BC7" i="35"/>
  <c r="BA33" i="35"/>
  <c r="T42" i="35"/>
  <c r="AB7" i="35"/>
  <c r="AP7" i="35"/>
  <c r="BD7" i="35"/>
  <c r="BG16" i="33"/>
  <c r="Q16" i="33" s="1"/>
  <c r="BG15" i="33"/>
  <c r="Q15" i="33" s="1"/>
  <c r="BG14" i="33"/>
  <c r="Q14" i="33" s="1"/>
  <c r="BG13" i="33"/>
  <c r="Q13" i="33" s="1"/>
  <c r="BG12" i="33"/>
  <c r="Q12" i="33" s="1"/>
  <c r="BG11" i="33"/>
  <c r="Q11" i="33" s="1"/>
  <c r="BG10" i="33"/>
  <c r="Q10" i="33" s="1"/>
  <c r="AG11" i="33"/>
  <c r="AG12" i="33"/>
  <c r="AB13" i="33"/>
  <c r="AW11" i="33"/>
  <c r="AX12" i="33"/>
  <c r="AC13" i="33"/>
  <c r="AF31" i="33"/>
  <c r="AX11" i="33"/>
  <c r="AY12" i="33"/>
  <c r="AU13" i="33"/>
  <c r="Y14" i="33"/>
  <c r="AW25" i="33"/>
  <c r="AI30" i="33"/>
  <c r="AG31" i="33"/>
  <c r="Q32" i="33"/>
  <c r="AF10" i="33"/>
  <c r="AW13" i="33"/>
  <c r="Z14" i="33"/>
  <c r="AM16" i="33"/>
  <c r="AX25" i="33"/>
  <c r="R28" i="33"/>
  <c r="AL30" i="33"/>
  <c r="AG10" i="33"/>
  <c r="AQ14" i="33"/>
  <c r="AO16" i="33"/>
  <c r="S28" i="33"/>
  <c r="AW10" i="33"/>
  <c r="AS14" i="33"/>
  <c r="AA15" i="33"/>
  <c r="AY10" i="33"/>
  <c r="AB15" i="33"/>
  <c r="AM17" i="33"/>
  <c r="AU24" i="33"/>
  <c r="AV15" i="33"/>
  <c r="AO17" i="33"/>
  <c r="AP22" i="33"/>
  <c r="AW15" i="33"/>
  <c r="AQ22" i="33"/>
  <c r="AH10" i="33"/>
  <c r="BA10" i="33"/>
  <c r="AH11" i="33"/>
  <c r="AZ11" i="33"/>
  <c r="AI12" i="33"/>
  <c r="BA12" i="33"/>
  <c r="AE13" i="33"/>
  <c r="AX13" i="33"/>
  <c r="AA14" i="33"/>
  <c r="AT14" i="33"/>
  <c r="AD15" i="33"/>
  <c r="AY15" i="33"/>
  <c r="U16" i="33"/>
  <c r="AR16" i="33"/>
  <c r="AQ17" i="33"/>
  <c r="R19" i="33"/>
  <c r="AL20" i="33"/>
  <c r="BE22" i="33"/>
  <c r="AA26" i="33"/>
  <c r="AK28" i="33"/>
  <c r="R32" i="33"/>
  <c r="R10" i="33"/>
  <c r="AI10" i="33"/>
  <c r="BC10" i="33"/>
  <c r="AI11" i="33"/>
  <c r="BA11" i="33"/>
  <c r="AJ12" i="33"/>
  <c r="BB12" i="33"/>
  <c r="AG13" i="33"/>
  <c r="AZ13" i="33"/>
  <c r="AC14" i="33"/>
  <c r="AU14" i="33"/>
  <c r="AG15" i="33"/>
  <c r="BA15" i="33"/>
  <c r="V16" i="33"/>
  <c r="AS16" i="33"/>
  <c r="AV17" i="33"/>
  <c r="Z19" i="33"/>
  <c r="AZ20" i="33"/>
  <c r="AB26" i="33"/>
  <c r="AL28" i="33"/>
  <c r="AE36" i="33"/>
  <c r="W37" i="33"/>
  <c r="GA7" i="33"/>
  <c r="S10" i="33"/>
  <c r="AJ10" i="33"/>
  <c r="BE10" i="33"/>
  <c r="S11" i="33"/>
  <c r="AJ11" i="33"/>
  <c r="BD11" i="33"/>
  <c r="S12" i="33"/>
  <c r="AK12" i="33"/>
  <c r="BE12" i="33"/>
  <c r="AI13" i="33"/>
  <c r="BB13" i="33"/>
  <c r="AD14" i="33"/>
  <c r="AW14" i="33"/>
  <c r="AH15" i="33"/>
  <c r="BB15" i="33"/>
  <c r="X16" i="33"/>
  <c r="AU16" i="33"/>
  <c r="S17" i="33"/>
  <c r="AX17" i="33"/>
  <c r="AC19" i="33"/>
  <c r="BA20" i="33"/>
  <c r="V21" i="33"/>
  <c r="AB23" i="33"/>
  <c r="AS26" i="33"/>
  <c r="W27" i="33"/>
  <c r="BD28" i="33"/>
  <c r="AT36" i="33"/>
  <c r="R39" i="33"/>
  <c r="T10" i="33"/>
  <c r="AL10" i="33"/>
  <c r="T11" i="33"/>
  <c r="AK11" i="33"/>
  <c r="BE11" i="33"/>
  <c r="U12" i="33"/>
  <c r="AL12" i="33"/>
  <c r="R13" i="33"/>
  <c r="AK13" i="33"/>
  <c r="BC13" i="33"/>
  <c r="AF14" i="33"/>
  <c r="AY14" i="33"/>
  <c r="AI15" i="33"/>
  <c r="BE15" i="33"/>
  <c r="Y16" i="33"/>
  <c r="AV16" i="33"/>
  <c r="W17" i="33"/>
  <c r="BA17" i="33"/>
  <c r="AG19" i="33"/>
  <c r="W21" i="33"/>
  <c r="AC23" i="33"/>
  <c r="AT26" i="33"/>
  <c r="X27" i="33"/>
  <c r="BE28" i="33"/>
  <c r="T39" i="33"/>
  <c r="U10" i="33"/>
  <c r="AP10" i="33"/>
  <c r="U11" i="33"/>
  <c r="AM11" i="33"/>
  <c r="V12" i="33"/>
  <c r="AN12" i="33"/>
  <c r="S13" i="33"/>
  <c r="AL13" i="33"/>
  <c r="BE13" i="33"/>
  <c r="AG14" i="33"/>
  <c r="AZ14" i="33"/>
  <c r="AK15" i="33"/>
  <c r="AA16" i="33"/>
  <c r="AY16" i="33"/>
  <c r="X17" i="33"/>
  <c r="BC17" i="33"/>
  <c r="AI19" i="33"/>
  <c r="AM21" i="33"/>
  <c r="AR23" i="33"/>
  <c r="AP27" i="33"/>
  <c r="BA38" i="33"/>
  <c r="AX81" i="33"/>
  <c r="AL81" i="33"/>
  <c r="Z81" i="33"/>
  <c r="AV80" i="33"/>
  <c r="AJ80" i="33"/>
  <c r="X80" i="33"/>
  <c r="AT79" i="33"/>
  <c r="AH79" i="33"/>
  <c r="V79" i="33"/>
  <c r="BD78" i="33"/>
  <c r="AR78" i="33"/>
  <c r="AF78" i="33"/>
  <c r="T78" i="33"/>
  <c r="BB77" i="33"/>
  <c r="AP77" i="33"/>
  <c r="AD77" i="33"/>
  <c r="R77" i="33"/>
  <c r="AZ76" i="33"/>
  <c r="AN76" i="33"/>
  <c r="AB76" i="33"/>
  <c r="AX75" i="33"/>
  <c r="AL75" i="33"/>
  <c r="Z75" i="33"/>
  <c r="AW81" i="33"/>
  <c r="AK81" i="33"/>
  <c r="Y81" i="33"/>
  <c r="AU80" i="33"/>
  <c r="AI80" i="33"/>
  <c r="W80" i="33"/>
  <c r="BE79" i="33"/>
  <c r="AS79" i="33"/>
  <c r="AG79" i="33"/>
  <c r="U79" i="33"/>
  <c r="AV81" i="33"/>
  <c r="AJ81" i="33"/>
  <c r="X81" i="33"/>
  <c r="AT80" i="33"/>
  <c r="AH80" i="33"/>
  <c r="V80" i="33"/>
  <c r="BD79" i="33"/>
  <c r="AR79" i="33"/>
  <c r="AF79" i="33"/>
  <c r="T79" i="33"/>
  <c r="BB78" i="33"/>
  <c r="AP78" i="33"/>
  <c r="AD78" i="33"/>
  <c r="R78" i="33"/>
  <c r="AZ77" i="33"/>
  <c r="AN77" i="33"/>
  <c r="AB77" i="33"/>
  <c r="AX76" i="33"/>
  <c r="AL76" i="33"/>
  <c r="Z76" i="33"/>
  <c r="AV75" i="33"/>
  <c r="AJ75" i="33"/>
  <c r="X75" i="33"/>
  <c r="AT74" i="33"/>
  <c r="AH74" i="33"/>
  <c r="AU81" i="33"/>
  <c r="AI81" i="33"/>
  <c r="W81" i="33"/>
  <c r="BE80" i="33"/>
  <c r="AS80" i="33"/>
  <c r="AG80" i="33"/>
  <c r="U80" i="33"/>
  <c r="BC79" i="33"/>
  <c r="AQ79" i="33"/>
  <c r="AE79" i="33"/>
  <c r="S79" i="33"/>
  <c r="BA78" i="33"/>
  <c r="AO78" i="33"/>
  <c r="AC78" i="33"/>
  <c r="Q78" i="33"/>
  <c r="AY77" i="33"/>
  <c r="AM77" i="33"/>
  <c r="AA77" i="33"/>
  <c r="AT81" i="33"/>
  <c r="AH81" i="33"/>
  <c r="V81" i="33"/>
  <c r="BD80" i="33"/>
  <c r="AR80" i="33"/>
  <c r="AF80" i="33"/>
  <c r="T80" i="33"/>
  <c r="BB79" i="33"/>
  <c r="AP79" i="33"/>
  <c r="AD79" i="33"/>
  <c r="R79" i="33"/>
  <c r="AZ78" i="33"/>
  <c r="AN78" i="33"/>
  <c r="AB78" i="33"/>
  <c r="AX77" i="33"/>
  <c r="AL77" i="33"/>
  <c r="Z77" i="33"/>
  <c r="AV76" i="33"/>
  <c r="AJ76" i="33"/>
  <c r="X76" i="33"/>
  <c r="AT75" i="33"/>
  <c r="AH75" i="33"/>
  <c r="V75" i="33"/>
  <c r="BD74" i="33"/>
  <c r="AR74" i="33"/>
  <c r="AF74" i="33"/>
  <c r="BE81" i="33"/>
  <c r="AN81" i="33"/>
  <c r="R81" i="33"/>
  <c r="BD81" i="33"/>
  <c r="AM81" i="33"/>
  <c r="Q81" i="33"/>
  <c r="AQ80" i="33"/>
  <c r="Z80" i="33"/>
  <c r="BC81" i="33"/>
  <c r="AG81" i="33"/>
  <c r="BB81" i="33"/>
  <c r="AF81" i="33"/>
  <c r="AY81" i="33"/>
  <c r="AC81" i="33"/>
  <c r="BC80" i="33"/>
  <c r="AL80" i="33"/>
  <c r="AO79" i="33"/>
  <c r="X79" i="33"/>
  <c r="AY78" i="33"/>
  <c r="AI78" i="33"/>
  <c r="AV77" i="33"/>
  <c r="AF77" i="33"/>
  <c r="AT76" i="33"/>
  <c r="AE76" i="33"/>
  <c r="AW75" i="33"/>
  <c r="AF75" i="33"/>
  <c r="Q75" i="33"/>
  <c r="BA74" i="33"/>
  <c r="AM74" i="33"/>
  <c r="Y74" i="33"/>
  <c r="AU73" i="33"/>
  <c r="AI73" i="33"/>
  <c r="W73" i="33"/>
  <c r="BE72" i="33"/>
  <c r="AS72" i="33"/>
  <c r="AG72" i="33"/>
  <c r="U72" i="33"/>
  <c r="BC71" i="33"/>
  <c r="AQ71" i="33"/>
  <c r="AE71" i="33"/>
  <c r="S71" i="33"/>
  <c r="AS81" i="33"/>
  <c r="AB81" i="33"/>
  <c r="BB80" i="33"/>
  <c r="AK80" i="33"/>
  <c r="AN79" i="33"/>
  <c r="W79" i="33"/>
  <c r="AX78" i="33"/>
  <c r="AH78" i="33"/>
  <c r="AU77" i="33"/>
  <c r="AE77" i="33"/>
  <c r="AS76" i="33"/>
  <c r="AD76" i="33"/>
  <c r="AU75" i="33"/>
  <c r="AE75" i="33"/>
  <c r="AZ74" i="33"/>
  <c r="AL74" i="33"/>
  <c r="X74" i="33"/>
  <c r="AT73" i="33"/>
  <c r="AH73" i="33"/>
  <c r="V73" i="33"/>
  <c r="BD72" i="33"/>
  <c r="AR72" i="33"/>
  <c r="AF72" i="33"/>
  <c r="T72" i="33"/>
  <c r="BB71" i="33"/>
  <c r="AP71" i="33"/>
  <c r="AD71" i="33"/>
  <c r="R71" i="33"/>
  <c r="AZ70" i="33"/>
  <c r="AN70" i="33"/>
  <c r="AB70" i="33"/>
  <c r="AR81" i="33"/>
  <c r="AA81" i="33"/>
  <c r="BA80" i="33"/>
  <c r="AE80" i="33"/>
  <c r="AM79" i="33"/>
  <c r="Q79" i="33"/>
  <c r="AW78" i="33"/>
  <c r="AG78" i="33"/>
  <c r="AT77" i="33"/>
  <c r="AC77" i="33"/>
  <c r="AR76" i="33"/>
  <c r="AC76" i="33"/>
  <c r="AS75" i="33"/>
  <c r="AD75" i="33"/>
  <c r="AY74" i="33"/>
  <c r="AK74" i="33"/>
  <c r="W74" i="33"/>
  <c r="BE73" i="33"/>
  <c r="AS73" i="33"/>
  <c r="AG73" i="33"/>
  <c r="U73" i="33"/>
  <c r="BC72" i="33"/>
  <c r="AQ72" i="33"/>
  <c r="AE72" i="33"/>
  <c r="S72" i="33"/>
  <c r="BA71" i="33"/>
  <c r="AO71" i="33"/>
  <c r="AC71" i="33"/>
  <c r="Q71" i="33"/>
  <c r="AP81" i="33"/>
  <c r="T81" i="33"/>
  <c r="AY80" i="33"/>
  <c r="AC80" i="33"/>
  <c r="AK79" i="33"/>
  <c r="AU78" i="33"/>
  <c r="AA78" i="33"/>
  <c r="AM80" i="33"/>
  <c r="AZ81" i="33"/>
  <c r="S81" i="33"/>
  <c r="AO80" i="33"/>
  <c r="AJ79" i="33"/>
  <c r="AQ78" i="33"/>
  <c r="S78" i="33"/>
  <c r="BC77" i="33"/>
  <c r="Y77" i="33"/>
  <c r="AW76" i="33"/>
  <c r="Y76" i="33"/>
  <c r="AQ75" i="33"/>
  <c r="W75" i="33"/>
  <c r="AX74" i="33"/>
  <c r="AE74" i="33"/>
  <c r="AY73" i="33"/>
  <c r="AJ73" i="33"/>
  <c r="R73" i="33"/>
  <c r="AZ72" i="33"/>
  <c r="AK72" i="33"/>
  <c r="V72" i="33"/>
  <c r="BE71" i="33"/>
  <c r="AM71" i="33"/>
  <c r="X71" i="33"/>
  <c r="AU70" i="33"/>
  <c r="AH70" i="33"/>
  <c r="U70" i="33"/>
  <c r="AV69" i="33"/>
  <c r="AJ69" i="33"/>
  <c r="X69" i="33"/>
  <c r="AT68" i="33"/>
  <c r="AH68" i="33"/>
  <c r="V68" i="33"/>
  <c r="BD67" i="33"/>
  <c r="AR67" i="33"/>
  <c r="AF67" i="33"/>
  <c r="T67" i="33"/>
  <c r="BB66" i="33"/>
  <c r="AP66" i="33"/>
  <c r="R80" i="33"/>
  <c r="AW79" i="33"/>
  <c r="AT78" i="33"/>
  <c r="U78" i="33"/>
  <c r="AS77" i="33"/>
  <c r="U77" i="33"/>
  <c r="BD76" i="33"/>
  <c r="AH76" i="33"/>
  <c r="Q80" i="33"/>
  <c r="AV79" i="33"/>
  <c r="AS78" i="33"/>
  <c r="AR77" i="33"/>
  <c r="T77" i="33"/>
  <c r="BC76" i="33"/>
  <c r="AG76" i="33"/>
  <c r="AO75" i="33"/>
  <c r="S75" i="33"/>
  <c r="AQ74" i="33"/>
  <c r="AZ80" i="33"/>
  <c r="AU79" i="33"/>
  <c r="AM78" i="33"/>
  <c r="AQ77" i="33"/>
  <c r="S77" i="33"/>
  <c r="BB76" i="33"/>
  <c r="AF76" i="33"/>
  <c r="AN75" i="33"/>
  <c r="R75" i="33"/>
  <c r="AP74" i="33"/>
  <c r="U74" i="33"/>
  <c r="BA81" i="33"/>
  <c r="AX80" i="33"/>
  <c r="AL79" i="33"/>
  <c r="AL78" i="33"/>
  <c r="AO77" i="33"/>
  <c r="Q77" i="33"/>
  <c r="BA76" i="33"/>
  <c r="AA76" i="33"/>
  <c r="AQ81" i="33"/>
  <c r="AW80" i="33"/>
  <c r="AI79" i="33"/>
  <c r="AK78" i="33"/>
  <c r="AK77" i="33"/>
  <c r="AY76" i="33"/>
  <c r="W76" i="33"/>
  <c r="BE75" i="33"/>
  <c r="AK75" i="33"/>
  <c r="AO81" i="33"/>
  <c r="AP80" i="33"/>
  <c r="AC79" i="33"/>
  <c r="AJ78" i="33"/>
  <c r="AE81" i="33"/>
  <c r="AN80" i="33"/>
  <c r="AB79" i="33"/>
  <c r="AE78" i="33"/>
  <c r="AI77" i="33"/>
  <c r="AQ76" i="33"/>
  <c r="U76" i="33"/>
  <c r="AD81" i="33"/>
  <c r="AD80" i="33"/>
  <c r="AA79" i="33"/>
  <c r="Z78" i="33"/>
  <c r="AH77" i="33"/>
  <c r="U81" i="33"/>
  <c r="AB80" i="33"/>
  <c r="BA79" i="33"/>
  <c r="Z79" i="33"/>
  <c r="Y78" i="33"/>
  <c r="Y80" i="33"/>
  <c r="AY79" i="33"/>
  <c r="BC78" i="33"/>
  <c r="W78" i="33"/>
  <c r="BA77" i="33"/>
  <c r="W77" i="33"/>
  <c r="AK76" i="33"/>
  <c r="Q76" i="33"/>
  <c r="AY75" i="33"/>
  <c r="Y75" i="33"/>
  <c r="AV74" i="33"/>
  <c r="AB74" i="33"/>
  <c r="AP73" i="33"/>
  <c r="Z73" i="33"/>
  <c r="BB72" i="33"/>
  <c r="AL72" i="33"/>
  <c r="R72" i="33"/>
  <c r="AW71" i="33"/>
  <c r="AG71" i="33"/>
  <c r="AV70" i="33"/>
  <c r="AG70" i="33"/>
  <c r="S70" i="33"/>
  <c r="BB69" i="33"/>
  <c r="AO69" i="33"/>
  <c r="AB69" i="33"/>
  <c r="BA68" i="33"/>
  <c r="AN68" i="33"/>
  <c r="AA68" i="33"/>
  <c r="AZ67" i="33"/>
  <c r="AM67" i="33"/>
  <c r="Z67" i="33"/>
  <c r="AY66" i="33"/>
  <c r="AL66" i="33"/>
  <c r="Z66" i="33"/>
  <c r="AV65" i="33"/>
  <c r="AJ65" i="33"/>
  <c r="X65" i="33"/>
  <c r="AT64" i="33"/>
  <c r="AH64" i="33"/>
  <c r="V64" i="33"/>
  <c r="BD63" i="33"/>
  <c r="AR63" i="33"/>
  <c r="AF63" i="33"/>
  <c r="T63" i="33"/>
  <c r="BB62" i="33"/>
  <c r="AP62" i="33"/>
  <c r="AD62" i="33"/>
  <c r="R62" i="33"/>
  <c r="AZ61" i="33"/>
  <c r="AN61" i="33"/>
  <c r="AB61" i="33"/>
  <c r="AX60" i="33"/>
  <c r="AL60" i="33"/>
  <c r="Z60" i="33"/>
  <c r="AV59" i="33"/>
  <c r="AJ59" i="33"/>
  <c r="X59" i="33"/>
  <c r="AT58" i="33"/>
  <c r="AH58" i="33"/>
  <c r="V58" i="33"/>
  <c r="BD57" i="33"/>
  <c r="AR57" i="33"/>
  <c r="AF57" i="33"/>
  <c r="T57" i="33"/>
  <c r="BB56" i="33"/>
  <c r="Y79" i="33"/>
  <c r="AU76" i="33"/>
  <c r="BC75" i="33"/>
  <c r="U75" i="33"/>
  <c r="AD74" i="33"/>
  <c r="AZ73" i="33"/>
  <c r="AE73" i="33"/>
  <c r="AJ72" i="33"/>
  <c r="AR71" i="33"/>
  <c r="W71" i="33"/>
  <c r="AW70" i="33"/>
  <c r="AF70" i="33"/>
  <c r="Q70" i="33"/>
  <c r="AX69" i="33"/>
  <c r="AI69" i="33"/>
  <c r="U69" i="33"/>
  <c r="BC68" i="33"/>
  <c r="AO68" i="33"/>
  <c r="Z68" i="33"/>
  <c r="AU67" i="33"/>
  <c r="AG67" i="33"/>
  <c r="R67" i="33"/>
  <c r="AZ66" i="33"/>
  <c r="AK66" i="33"/>
  <c r="X66" i="33"/>
  <c r="AX65" i="33"/>
  <c r="AK65" i="33"/>
  <c r="W65" i="33"/>
  <c r="AW64" i="33"/>
  <c r="AJ64" i="33"/>
  <c r="W64" i="33"/>
  <c r="AV63" i="33"/>
  <c r="AI63" i="33"/>
  <c r="V63" i="33"/>
  <c r="S80" i="33"/>
  <c r="AW77" i="33"/>
  <c r="T76" i="33"/>
  <c r="AM75" i="33"/>
  <c r="AS74" i="33"/>
  <c r="S74" i="33"/>
  <c r="AG77" i="33"/>
  <c r="R76" i="33"/>
  <c r="AG75" i="33"/>
  <c r="AN74" i="33"/>
  <c r="Q74" i="33"/>
  <c r="BD73" i="33"/>
  <c r="AM73" i="33"/>
  <c r="S73" i="33"/>
  <c r="AP72" i="33"/>
  <c r="Y72" i="33"/>
  <c r="AV71" i="33"/>
  <c r="AB71" i="33"/>
  <c r="BB70" i="33"/>
  <c r="AL70" i="33"/>
  <c r="W70" i="33"/>
  <c r="BC69" i="33"/>
  <c r="AN69" i="33"/>
  <c r="Z69" i="33"/>
  <c r="AS68" i="33"/>
  <c r="AE68" i="33"/>
  <c r="Q68" i="33"/>
  <c r="AY67" i="33"/>
  <c r="AK67" i="33"/>
  <c r="W67" i="33"/>
  <c r="BE66" i="33"/>
  <c r="AQ66" i="33"/>
  <c r="AC66" i="33"/>
  <c r="BB65" i="33"/>
  <c r="AO65" i="33"/>
  <c r="AB65" i="33"/>
  <c r="BA64" i="33"/>
  <c r="AN64" i="33"/>
  <c r="AA64" i="33"/>
  <c r="AZ63" i="33"/>
  <c r="AM63" i="33"/>
  <c r="Z63" i="33"/>
  <c r="AY62" i="33"/>
  <c r="AL62" i="33"/>
  <c r="Y62" i="33"/>
  <c r="AX61" i="33"/>
  <c r="AK61" i="33"/>
  <c r="X61" i="33"/>
  <c r="AW60" i="33"/>
  <c r="AJ60" i="33"/>
  <c r="W60" i="33"/>
  <c r="BE78" i="33"/>
  <c r="S76" i="33"/>
  <c r="AA75" i="33"/>
  <c r="BC74" i="33"/>
  <c r="T74" i="33"/>
  <c r="AR73" i="33"/>
  <c r="X73" i="33"/>
  <c r="BA72" i="33"/>
  <c r="AD72" i="33"/>
  <c r="AV78" i="33"/>
  <c r="BE77" i="33"/>
  <c r="T75" i="33"/>
  <c r="BB74" i="33"/>
  <c r="R74" i="33"/>
  <c r="AQ73" i="33"/>
  <c r="T73" i="33"/>
  <c r="X78" i="33"/>
  <c r="BD77" i="33"/>
  <c r="AW74" i="33"/>
  <c r="AO73" i="33"/>
  <c r="Q73" i="33"/>
  <c r="AX72" i="33"/>
  <c r="AB72" i="33"/>
  <c r="AS71" i="33"/>
  <c r="U71" i="33"/>
  <c r="BC70" i="33"/>
  <c r="AJ70" i="33"/>
  <c r="BD69" i="33"/>
  <c r="AL69" i="33"/>
  <c r="T69" i="33"/>
  <c r="AU68" i="33"/>
  <c r="AC68" i="33"/>
  <c r="BB67" i="33"/>
  <c r="AJ67" i="33"/>
  <c r="S67" i="33"/>
  <c r="AO66" i="33"/>
  <c r="Y66" i="33"/>
  <c r="BC65" i="33"/>
  <c r="AM65" i="33"/>
  <c r="V65" i="33"/>
  <c r="AY64" i="33"/>
  <c r="AI64" i="33"/>
  <c r="S64" i="33"/>
  <c r="AW63" i="33"/>
  <c r="AG63" i="33"/>
  <c r="Q63" i="33"/>
  <c r="AU62" i="33"/>
  <c r="AG62" i="33"/>
  <c r="S62" i="33"/>
  <c r="BB61" i="33"/>
  <c r="AM61" i="33"/>
  <c r="Y61" i="33"/>
  <c r="AR60" i="33"/>
  <c r="AD60" i="33"/>
  <c r="BB59" i="33"/>
  <c r="AO59" i="33"/>
  <c r="AB59" i="33"/>
  <c r="BA58" i="33"/>
  <c r="AN58" i="33"/>
  <c r="AA58" i="33"/>
  <c r="AZ57" i="33"/>
  <c r="AM57" i="33"/>
  <c r="V78" i="33"/>
  <c r="X77" i="33"/>
  <c r="BB75" i="33"/>
  <c r="V77" i="33"/>
  <c r="BA75" i="33"/>
  <c r="AJ74" i="33"/>
  <c r="AK73" i="33"/>
  <c r="AU72" i="33"/>
  <c r="X72" i="33"/>
  <c r="AK71" i="33"/>
  <c r="AX70" i="33"/>
  <c r="AD70" i="33"/>
  <c r="AY69" i="33"/>
  <c r="AG69" i="33"/>
  <c r="Q69" i="33"/>
  <c r="AP68" i="33"/>
  <c r="X68" i="33"/>
  <c r="AW67" i="33"/>
  <c r="AE67" i="33"/>
  <c r="BC66" i="33"/>
  <c r="AJ66" i="33"/>
  <c r="U66" i="33"/>
  <c r="AY65" i="33"/>
  <c r="AH65" i="33"/>
  <c r="S65" i="33"/>
  <c r="AU64" i="33"/>
  <c r="AE64" i="33"/>
  <c r="AS63" i="33"/>
  <c r="AC63" i="33"/>
  <c r="AR62" i="33"/>
  <c r="AC62" i="33"/>
  <c r="AA80" i="33"/>
  <c r="BE76" i="33"/>
  <c r="AZ75" i="33"/>
  <c r="AP76" i="33"/>
  <c r="AR75" i="33"/>
  <c r="AG74" i="33"/>
  <c r="BB73" i="33"/>
  <c r="AD73" i="33"/>
  <c r="AO76" i="33"/>
  <c r="AP75" i="33"/>
  <c r="AZ79" i="33"/>
  <c r="AI76" i="33"/>
  <c r="AC75" i="33"/>
  <c r="Z74" i="33"/>
  <c r="AW73" i="33"/>
  <c r="AA73" i="33"/>
  <c r="AI72" i="33"/>
  <c r="AY71" i="33"/>
  <c r="AA71" i="33"/>
  <c r="AP70" i="33"/>
  <c r="X70" i="33"/>
  <c r="AR69" i="33"/>
  <c r="AA69" i="33"/>
  <c r="AY68" i="33"/>
  <c r="AI68" i="33"/>
  <c r="R68" i="33"/>
  <c r="AP67" i="33"/>
  <c r="Y67" i="33"/>
  <c r="AU66" i="33"/>
  <c r="AE66" i="33"/>
  <c r="AR65" i="33"/>
  <c r="AC65" i="33"/>
  <c r="BD64" i="33"/>
  <c r="AO64" i="33"/>
  <c r="Y64" i="33"/>
  <c r="BB63" i="33"/>
  <c r="AL63" i="33"/>
  <c r="W63" i="33"/>
  <c r="AZ62" i="33"/>
  <c r="AK62" i="33"/>
  <c r="W62" i="33"/>
  <c r="AR61" i="33"/>
  <c r="AD61" i="33"/>
  <c r="AV60" i="33"/>
  <c r="AH60" i="33"/>
  <c r="T60" i="33"/>
  <c r="AS59" i="33"/>
  <c r="AF59" i="33"/>
  <c r="S59" i="33"/>
  <c r="AX73" i="33"/>
  <c r="AV72" i="33"/>
  <c r="AI71" i="33"/>
  <c r="BD70" i="33"/>
  <c r="AC70" i="33"/>
  <c r="BA69" i="33"/>
  <c r="AE69" i="33"/>
  <c r="AR68" i="33"/>
  <c r="U68" i="33"/>
  <c r="BC67" i="33"/>
  <c r="AD67" i="33"/>
  <c r="AI66" i="33"/>
  <c r="Q66" i="33"/>
  <c r="AU65" i="33"/>
  <c r="AA65" i="33"/>
  <c r="AM64" i="33"/>
  <c r="R64" i="33"/>
  <c r="AU63" i="33"/>
  <c r="AA63" i="33"/>
  <c r="BD62" i="33"/>
  <c r="AJ62" i="33"/>
  <c r="Q62" i="33"/>
  <c r="BA61" i="33"/>
  <c r="AI61" i="33"/>
  <c r="S61" i="33"/>
  <c r="AQ60" i="33"/>
  <c r="AA60" i="33"/>
  <c r="BD59" i="33"/>
  <c r="AN59" i="33"/>
  <c r="Y59" i="33"/>
  <c r="BC58" i="33"/>
  <c r="AO58" i="33"/>
  <c r="Z58" i="33"/>
  <c r="AU57" i="33"/>
  <c r="AG57" i="33"/>
  <c r="S57" i="33"/>
  <c r="AS56" i="33"/>
  <c r="AG56" i="33"/>
  <c r="U56" i="33"/>
  <c r="BC55" i="33"/>
  <c r="AQ55" i="33"/>
  <c r="AE55" i="33"/>
  <c r="S55" i="33"/>
  <c r="BA54" i="33"/>
  <c r="AO54" i="33"/>
  <c r="AC54" i="33"/>
  <c r="Q54" i="33"/>
  <c r="AY53" i="33"/>
  <c r="AM53" i="33"/>
  <c r="AA53" i="33"/>
  <c r="AW52" i="33"/>
  <c r="AK52" i="33"/>
  <c r="Y52" i="33"/>
  <c r="AV73" i="33"/>
  <c r="AT72" i="33"/>
  <c r="AH71" i="33"/>
  <c r="BA70" i="33"/>
  <c r="AA70" i="33"/>
  <c r="AZ69" i="33"/>
  <c r="AD69" i="33"/>
  <c r="AQ68" i="33"/>
  <c r="T68" i="33"/>
  <c r="BA67" i="33"/>
  <c r="AC67" i="33"/>
  <c r="BE74" i="33"/>
  <c r="AN73" i="33"/>
  <c r="AO72" i="33"/>
  <c r="AF71" i="33"/>
  <c r="AY70" i="33"/>
  <c r="Z70" i="33"/>
  <c r="AW69" i="33"/>
  <c r="AC69" i="33"/>
  <c r="AM68" i="33"/>
  <c r="S68" i="33"/>
  <c r="AX67" i="33"/>
  <c r="AB67" i="33"/>
  <c r="AU74" i="33"/>
  <c r="AL73" i="33"/>
  <c r="AN72" i="33"/>
  <c r="Z71" i="33"/>
  <c r="AT70" i="33"/>
  <c r="Y70" i="33"/>
  <c r="AM76" i="33"/>
  <c r="AJ77" i="33"/>
  <c r="V76" i="33"/>
  <c r="AI74" i="33"/>
  <c r="AC73" i="33"/>
  <c r="AH72" i="33"/>
  <c r="AZ71" i="33"/>
  <c r="V71" i="33"/>
  <c r="AR70" i="33"/>
  <c r="T70" i="33"/>
  <c r="AS69" i="33"/>
  <c r="V69" i="33"/>
  <c r="BE68" i="33"/>
  <c r="AJ68" i="33"/>
  <c r="AS67" i="33"/>
  <c r="V67" i="33"/>
  <c r="AW66" i="33"/>
  <c r="AB66" i="33"/>
  <c r="AN65" i="33"/>
  <c r="R65" i="33"/>
  <c r="BD75" i="33"/>
  <c r="AC74" i="33"/>
  <c r="AB73" i="33"/>
  <c r="AC72" i="33"/>
  <c r="AX71" i="33"/>
  <c r="T71" i="33"/>
  <c r="AQ70" i="33"/>
  <c r="R70" i="33"/>
  <c r="AQ69" i="33"/>
  <c r="S69" i="33"/>
  <c r="BD68" i="33"/>
  <c r="AG68" i="33"/>
  <c r="AQ67" i="33"/>
  <c r="U67" i="33"/>
  <c r="AV66" i="33"/>
  <c r="AA66" i="33"/>
  <c r="AB75" i="33"/>
  <c r="V74" i="33"/>
  <c r="Z72" i="33"/>
  <c r="AT71" i="33"/>
  <c r="AM70" i="33"/>
  <c r="AM69" i="33"/>
  <c r="AZ68" i="33"/>
  <c r="AD68" i="33"/>
  <c r="AN67" i="33"/>
  <c r="AS66" i="33"/>
  <c r="V66" i="33"/>
  <c r="BD65" i="33"/>
  <c r="AG65" i="33"/>
  <c r="AS64" i="33"/>
  <c r="Z64" i="33"/>
  <c r="BC63" i="33"/>
  <c r="AH63" i="33"/>
  <c r="AQ62" i="33"/>
  <c r="X62" i="33"/>
  <c r="AP61" i="33"/>
  <c r="W61" i="33"/>
  <c r="AY60" i="33"/>
  <c r="AF60" i="33"/>
  <c r="AT59" i="33"/>
  <c r="AD59" i="33"/>
  <c r="AS58" i="33"/>
  <c r="AE58" i="33"/>
  <c r="Q58" i="33"/>
  <c r="AY57" i="33"/>
  <c r="AK57" i="33"/>
  <c r="X57" i="33"/>
  <c r="AW56" i="33"/>
  <c r="AK56" i="33"/>
  <c r="Y56" i="33"/>
  <c r="AU55" i="33"/>
  <c r="AI55" i="33"/>
  <c r="W55" i="33"/>
  <c r="BE54" i="33"/>
  <c r="AS54" i="33"/>
  <c r="AG54" i="33"/>
  <c r="U54" i="33"/>
  <c r="BC53" i="33"/>
  <c r="AQ53" i="33"/>
  <c r="AE53" i="33"/>
  <c r="S53" i="33"/>
  <c r="BA52" i="33"/>
  <c r="AO52" i="33"/>
  <c r="AC52" i="33"/>
  <c r="Q52" i="33"/>
  <c r="AY51" i="33"/>
  <c r="AM51" i="33"/>
  <c r="AA51" i="33"/>
  <c r="AW50" i="33"/>
  <c r="AK50" i="33"/>
  <c r="Y50" i="33"/>
  <c r="BA73" i="33"/>
  <c r="AU71" i="33"/>
  <c r="R69" i="33"/>
  <c r="AB68" i="33"/>
  <c r="AO67" i="33"/>
  <c r="AR66" i="33"/>
  <c r="BA65" i="33"/>
  <c r="Z65" i="33"/>
  <c r="AZ64" i="33"/>
  <c r="AB64" i="33"/>
  <c r="AT63" i="33"/>
  <c r="U63" i="33"/>
  <c r="AS62" i="33"/>
  <c r="U62" i="33"/>
  <c r="AU61" i="33"/>
  <c r="AA61" i="33"/>
  <c r="AP60" i="33"/>
  <c r="V60" i="33"/>
  <c r="AU59" i="33"/>
  <c r="AA59" i="33"/>
  <c r="AV58" i="33"/>
  <c r="AD58" i="33"/>
  <c r="BC57" i="33"/>
  <c r="AL57" i="33"/>
  <c r="V57" i="33"/>
  <c r="AX56" i="33"/>
  <c r="AI56" i="33"/>
  <c r="T56" i="33"/>
  <c r="AY55" i="33"/>
  <c r="AK55" i="33"/>
  <c r="V55" i="33"/>
  <c r="AZ54" i="33"/>
  <c r="AL54" i="33"/>
  <c r="X54" i="33"/>
  <c r="BB53" i="33"/>
  <c r="AN53" i="33"/>
  <c r="Y53" i="33"/>
  <c r="BE52" i="33"/>
  <c r="AQ52" i="33"/>
  <c r="AB52" i="33"/>
  <c r="AT51" i="33"/>
  <c r="AG51" i="33"/>
  <c r="T51" i="33"/>
  <c r="BA50" i="33"/>
  <c r="AN50" i="33"/>
  <c r="AA50" i="33"/>
  <c r="AU49" i="33"/>
  <c r="AI49" i="33"/>
  <c r="W49" i="33"/>
  <c r="BE48" i="33"/>
  <c r="AS48" i="33"/>
  <c r="AF73" i="33"/>
  <c r="AN71" i="33"/>
  <c r="Y68" i="33"/>
  <c r="AL67" i="33"/>
  <c r="AN66" i="33"/>
  <c r="AZ65" i="33"/>
  <c r="Y65" i="33"/>
  <c r="AX64" i="33"/>
  <c r="X64" i="33"/>
  <c r="AQ63" i="33"/>
  <c r="S63" i="33"/>
  <c r="AO62" i="33"/>
  <c r="T62" i="33"/>
  <c r="AT61" i="33"/>
  <c r="Z61" i="33"/>
  <c r="AO60" i="33"/>
  <c r="U60" i="33"/>
  <c r="AR59" i="33"/>
  <c r="Z59" i="33"/>
  <c r="AU58" i="33"/>
  <c r="AC58" i="33"/>
  <c r="BB57" i="33"/>
  <c r="AJ57" i="33"/>
  <c r="U57" i="33"/>
  <c r="AV56" i="33"/>
  <c r="AH56" i="33"/>
  <c r="S56" i="33"/>
  <c r="AX55" i="33"/>
  <c r="Y73" i="33"/>
  <c r="AL71" i="33"/>
  <c r="W72" i="33"/>
  <c r="AO70" i="33"/>
  <c r="AK69" i="33"/>
  <c r="AW68" i="33"/>
  <c r="AX79" i="33"/>
  <c r="AO74" i="33"/>
  <c r="Q72" i="33"/>
  <c r="AK70" i="33"/>
  <c r="AA74" i="33"/>
  <c r="AI70" i="33"/>
  <c r="AF69" i="33"/>
  <c r="AL68" i="33"/>
  <c r="BE67" i="33"/>
  <c r="BA66" i="33"/>
  <c r="S66" i="33"/>
  <c r="AF65" i="33"/>
  <c r="BE64" i="33"/>
  <c r="AF64" i="33"/>
  <c r="BA63" i="33"/>
  <c r="AB63" i="33"/>
  <c r="AW62" i="33"/>
  <c r="AA62" i="33"/>
  <c r="AY61" i="33"/>
  <c r="AF61" i="33"/>
  <c r="AU60" i="33"/>
  <c r="AB60" i="33"/>
  <c r="AY59" i="33"/>
  <c r="AG59" i="33"/>
  <c r="AY58" i="33"/>
  <c r="AI58" i="33"/>
  <c r="R58" i="33"/>
  <c r="AP57" i="33"/>
  <c r="Z57" i="33"/>
  <c r="BA56" i="33"/>
  <c r="AM56" i="33"/>
  <c r="X56" i="33"/>
  <c r="BB55" i="33"/>
  <c r="AN55" i="33"/>
  <c r="Z55" i="33"/>
  <c r="BD54" i="33"/>
  <c r="AP54" i="33"/>
  <c r="AA54" i="33"/>
  <c r="AR53" i="33"/>
  <c r="AC53" i="33"/>
  <c r="AT52" i="33"/>
  <c r="AF52" i="33"/>
  <c r="R52" i="33"/>
  <c r="AW51" i="33"/>
  <c r="AJ51" i="33"/>
  <c r="W51" i="33"/>
  <c r="BD50" i="33"/>
  <c r="AQ50" i="33"/>
  <c r="AD50" i="33"/>
  <c r="Q50" i="33"/>
  <c r="AX49" i="33"/>
  <c r="AL49" i="33"/>
  <c r="Z49" i="33"/>
  <c r="AV48" i="33"/>
  <c r="AJ48" i="33"/>
  <c r="X48" i="33"/>
  <c r="AT47" i="33"/>
  <c r="AH47" i="33"/>
  <c r="V47" i="33"/>
  <c r="BD46" i="33"/>
  <c r="AR46" i="33"/>
  <c r="AF46" i="33"/>
  <c r="T46" i="33"/>
  <c r="BB45" i="33"/>
  <c r="AP45" i="33"/>
  <c r="AD45" i="33"/>
  <c r="R45" i="33"/>
  <c r="AZ44" i="33"/>
  <c r="AN44" i="33"/>
  <c r="AB44" i="33"/>
  <c r="AX43" i="33"/>
  <c r="AL43" i="33"/>
  <c r="Z43" i="33"/>
  <c r="W69" i="33"/>
  <c r="AV67" i="33"/>
  <c r="AG66" i="33"/>
  <c r="AD65" i="33"/>
  <c r="AP64" i="33"/>
  <c r="BE63" i="33"/>
  <c r="R63" i="33"/>
  <c r="AE62" i="33"/>
  <c r="AV61" i="33"/>
  <c r="T61" i="33"/>
  <c r="AS60" i="33"/>
  <c r="Q60" i="33"/>
  <c r="AZ59" i="33"/>
  <c r="W59" i="33"/>
  <c r="BE58" i="33"/>
  <c r="AJ58" i="33"/>
  <c r="AQ57" i="33"/>
  <c r="R57" i="33"/>
  <c r="BE56" i="33"/>
  <c r="AL56" i="33"/>
  <c r="Q56" i="33"/>
  <c r="AW55" i="33"/>
  <c r="AF55" i="33"/>
  <c r="AV54" i="33"/>
  <c r="AE54" i="33"/>
  <c r="AU53" i="33"/>
  <c r="AD53" i="33"/>
  <c r="BD52" i="33"/>
  <c r="AM52" i="33"/>
  <c r="V52" i="33"/>
  <c r="AZ51" i="33"/>
  <c r="AI51" i="33"/>
  <c r="S51" i="33"/>
  <c r="BE50" i="33"/>
  <c r="AO50" i="33"/>
  <c r="X50" i="33"/>
  <c r="AT49" i="33"/>
  <c r="AF49" i="33"/>
  <c r="R49" i="33"/>
  <c r="BB48" i="33"/>
  <c r="AN48" i="33"/>
  <c r="AA48" i="33"/>
  <c r="AZ47" i="33"/>
  <c r="AM47" i="33"/>
  <c r="Z47" i="33"/>
  <c r="AY46" i="33"/>
  <c r="AL46" i="33"/>
  <c r="Y46" i="33"/>
  <c r="BD71" i="33"/>
  <c r="AT67" i="33"/>
  <c r="AF66" i="33"/>
  <c r="Y71" i="33"/>
  <c r="AS70" i="33"/>
  <c r="AX68" i="33"/>
  <c r="AH67" i="33"/>
  <c r="AE70" i="33"/>
  <c r="AV68" i="33"/>
  <c r="AA67" i="33"/>
  <c r="T66" i="33"/>
  <c r="AW65" i="33"/>
  <c r="AD64" i="33"/>
  <c r="V70" i="33"/>
  <c r="AK68" i="33"/>
  <c r="X67" i="33"/>
  <c r="R66" i="33"/>
  <c r="AT65" i="33"/>
  <c r="BE69" i="33"/>
  <c r="AF68" i="33"/>
  <c r="Q67" i="33"/>
  <c r="BC73" i="33"/>
  <c r="AY72" i="33"/>
  <c r="AT69" i="33"/>
  <c r="AX66" i="33"/>
  <c r="AP65" i="33"/>
  <c r="BB64" i="33"/>
  <c r="Q64" i="33"/>
  <c r="AE63" i="33"/>
  <c r="AM62" i="33"/>
  <c r="BE61" i="33"/>
  <c r="AE61" i="33"/>
  <c r="BB60" i="33"/>
  <c r="Y60" i="33"/>
  <c r="AI59" i="33"/>
  <c r="AP58" i="33"/>
  <c r="T58" i="33"/>
  <c r="AW57" i="33"/>
  <c r="AB57" i="33"/>
  <c r="AQ56" i="33"/>
  <c r="Z56" i="33"/>
  <c r="BE55" i="33"/>
  <c r="AL55" i="33"/>
  <c r="T55" i="33"/>
  <c r="BB54" i="33"/>
  <c r="AJ54" i="33"/>
  <c r="S54" i="33"/>
  <c r="AZ53" i="33"/>
  <c r="AI53" i="33"/>
  <c r="R53" i="33"/>
  <c r="AS52" i="33"/>
  <c r="AA52" i="33"/>
  <c r="BD51" i="33"/>
  <c r="AO51" i="33"/>
  <c r="Y51" i="33"/>
  <c r="AT50" i="33"/>
  <c r="AE50" i="33"/>
  <c r="AZ49" i="33"/>
  <c r="AK49" i="33"/>
  <c r="V49" i="33"/>
  <c r="AR48" i="33"/>
  <c r="AE48" i="33"/>
  <c r="R48" i="33"/>
  <c r="BD47" i="33"/>
  <c r="AQ47" i="33"/>
  <c r="AD47" i="33"/>
  <c r="Q47" i="33"/>
  <c r="BC46" i="33"/>
  <c r="AP46" i="33"/>
  <c r="AC46" i="33"/>
  <c r="BC45" i="33"/>
  <c r="AO45" i="33"/>
  <c r="AB45" i="33"/>
  <c r="BB44" i="33"/>
  <c r="AO44" i="33"/>
  <c r="AA44" i="33"/>
  <c r="BA43" i="33"/>
  <c r="AN43" i="33"/>
  <c r="AA43" i="33"/>
  <c r="BB42" i="33"/>
  <c r="AP42" i="33"/>
  <c r="AD42" i="33"/>
  <c r="R42" i="33"/>
  <c r="AZ41" i="33"/>
  <c r="AN41" i="33"/>
  <c r="AB41" i="33"/>
  <c r="AX40" i="33"/>
  <c r="AL40" i="33"/>
  <c r="Z40" i="33"/>
  <c r="AV39" i="33"/>
  <c r="AJ39" i="33"/>
  <c r="X39" i="33"/>
  <c r="AT38" i="33"/>
  <c r="AH38" i="33"/>
  <c r="V38" i="33"/>
  <c r="BD37" i="33"/>
  <c r="AR37" i="33"/>
  <c r="AF37" i="33"/>
  <c r="T37" i="33"/>
  <c r="BD66" i="33"/>
  <c r="AX63" i="33"/>
  <c r="AX62" i="33"/>
  <c r="V61" i="33"/>
  <c r="AM60" i="33"/>
  <c r="AM59" i="33"/>
  <c r="AF58" i="33"/>
  <c r="BA57" i="33"/>
  <c r="AA57" i="33"/>
  <c r="BD56" i="33"/>
  <c r="AE56" i="33"/>
  <c r="AH55" i="33"/>
  <c r="AK54" i="33"/>
  <c r="AL53" i="33"/>
  <c r="T53" i="33"/>
  <c r="AN52" i="33"/>
  <c r="T52" i="33"/>
  <c r="AQ51" i="33"/>
  <c r="X51" i="33"/>
  <c r="AY50" i="33"/>
  <c r="AG50" i="33"/>
  <c r="BE49" i="33"/>
  <c r="AO49" i="33"/>
  <c r="X49" i="33"/>
  <c r="AY48" i="33"/>
  <c r="AH48" i="33"/>
  <c r="S48" i="33"/>
  <c r="AW47" i="33"/>
  <c r="AG47" i="33"/>
  <c r="R47" i="33"/>
  <c r="AT46" i="33"/>
  <c r="AD46" i="33"/>
  <c r="AT45" i="33"/>
  <c r="AF45" i="33"/>
  <c r="Q45" i="33"/>
  <c r="AX44" i="33"/>
  <c r="AJ44" i="33"/>
  <c r="V44" i="33"/>
  <c r="BD43" i="33"/>
  <c r="AP43" i="33"/>
  <c r="AB43" i="33"/>
  <c r="AV42" i="33"/>
  <c r="AI42" i="33"/>
  <c r="V42" i="33"/>
  <c r="AU41" i="33"/>
  <c r="AH41" i="33"/>
  <c r="U41" i="33"/>
  <c r="AT40" i="33"/>
  <c r="AG40" i="33"/>
  <c r="T40" i="33"/>
  <c r="AS39" i="33"/>
  <c r="AF39" i="33"/>
  <c r="S39" i="33"/>
  <c r="BE38" i="33"/>
  <c r="AR38" i="33"/>
  <c r="AE38" i="33"/>
  <c r="R38" i="33"/>
  <c r="BE37" i="33"/>
  <c r="AQ37" i="33"/>
  <c r="AD37" i="33"/>
  <c r="Q37" i="33"/>
  <c r="BE36" i="33"/>
  <c r="AS36" i="33"/>
  <c r="AG36" i="33"/>
  <c r="U36" i="33"/>
  <c r="BC35" i="33"/>
  <c r="AQ35" i="33"/>
  <c r="AE35" i="33"/>
  <c r="S35" i="33"/>
  <c r="BA34" i="33"/>
  <c r="AO34" i="33"/>
  <c r="AC34" i="33"/>
  <c r="Q34" i="33"/>
  <c r="AY33" i="33"/>
  <c r="AM33" i="33"/>
  <c r="AA33" i="33"/>
  <c r="AW32" i="33"/>
  <c r="AK32" i="33"/>
  <c r="Y32" i="33"/>
  <c r="AU31" i="33"/>
  <c r="AI31" i="33"/>
  <c r="W31" i="33"/>
  <c r="BE30" i="33"/>
  <c r="AS30" i="33"/>
  <c r="AG30" i="33"/>
  <c r="U30" i="33"/>
  <c r="BC29" i="33"/>
  <c r="AQ29" i="33"/>
  <c r="AE29" i="33"/>
  <c r="S29" i="33"/>
  <c r="BA28" i="33"/>
  <c r="AO28" i="33"/>
  <c r="AC28" i="33"/>
  <c r="Q28" i="33"/>
  <c r="AY27" i="33"/>
  <c r="AM27" i="33"/>
  <c r="AA27" i="33"/>
  <c r="AW26" i="33"/>
  <c r="AK26" i="33"/>
  <c r="AI67" i="33"/>
  <c r="AT66" i="33"/>
  <c r="BC64" i="33"/>
  <c r="AP63" i="33"/>
  <c r="AV62" i="33"/>
  <c r="BD61" i="33"/>
  <c r="U61" i="33"/>
  <c r="AK60" i="33"/>
  <c r="AL59" i="33"/>
  <c r="BD58" i="33"/>
  <c r="AB58" i="33"/>
  <c r="AX57" i="33"/>
  <c r="Y57" i="33"/>
  <c r="BC56" i="33"/>
  <c r="AD56" i="33"/>
  <c r="BD55" i="33"/>
  <c r="AG55" i="33"/>
  <c r="AI54" i="33"/>
  <c r="AK53" i="33"/>
  <c r="Q53" i="33"/>
  <c r="AM66" i="33"/>
  <c r="AV64" i="33"/>
  <c r="AO63" i="33"/>
  <c r="AT62" i="33"/>
  <c r="BC61" i="33"/>
  <c r="R61" i="33"/>
  <c r="AI60" i="33"/>
  <c r="AK59" i="33"/>
  <c r="BB58" i="33"/>
  <c r="Y58" i="33"/>
  <c r="AV57" i="33"/>
  <c r="W57" i="33"/>
  <c r="AZ56" i="33"/>
  <c r="AC56" i="33"/>
  <c r="BA55" i="33"/>
  <c r="AD55" i="33"/>
  <c r="BC54" i="33"/>
  <c r="AH54" i="33"/>
  <c r="BE53" i="33"/>
  <c r="AJ53" i="33"/>
  <c r="AI75" i="33"/>
  <c r="AH66" i="33"/>
  <c r="BE65" i="33"/>
  <c r="AR64" i="33"/>
  <c r="AN63" i="33"/>
  <c r="AN62" i="33"/>
  <c r="AW61" i="33"/>
  <c r="Q61" i="33"/>
  <c r="AG60" i="33"/>
  <c r="AH59" i="33"/>
  <c r="AZ58" i="33"/>
  <c r="X58" i="33"/>
  <c r="AW72" i="33"/>
  <c r="AD66" i="33"/>
  <c r="AS65" i="33"/>
  <c r="AQ64" i="33"/>
  <c r="AK63" i="33"/>
  <c r="AI62" i="33"/>
  <c r="AS61" i="33"/>
  <c r="AE60" i="33"/>
  <c r="AE59" i="33"/>
  <c r="AX58" i="33"/>
  <c r="W58" i="33"/>
  <c r="AS57" i="33"/>
  <c r="AU56" i="33"/>
  <c r="AA56" i="33"/>
  <c r="AV55" i="33"/>
  <c r="AB55" i="33"/>
  <c r="AX54" i="33"/>
  <c r="AD54" i="33"/>
  <c r="BA53" i="33"/>
  <c r="AG53" i="33"/>
  <c r="BB52" i="33"/>
  <c r="AH52" i="33"/>
  <c r="BC51" i="33"/>
  <c r="AK51" i="33"/>
  <c r="Q51" i="33"/>
  <c r="AM72" i="33"/>
  <c r="BE70" i="33"/>
  <c r="AU69" i="33"/>
  <c r="W66" i="33"/>
  <c r="AQ65" i="33"/>
  <c r="AL64" i="33"/>
  <c r="AJ63" i="33"/>
  <c r="AH62" i="33"/>
  <c r="AQ61" i="33"/>
  <c r="BE60" i="33"/>
  <c r="AC60" i="33"/>
  <c r="BE59" i="33"/>
  <c r="AC59" i="33"/>
  <c r="AW58" i="33"/>
  <c r="U58" i="33"/>
  <c r="AO57" i="33"/>
  <c r="AT56" i="33"/>
  <c r="W56" i="33"/>
  <c r="AT55" i="33"/>
  <c r="AA55" i="33"/>
  <c r="AW54" i="33"/>
  <c r="AB54" i="33"/>
  <c r="AX53" i="33"/>
  <c r="AF53" i="33"/>
  <c r="AA72" i="33"/>
  <c r="AP69" i="33"/>
  <c r="AL65" i="33"/>
  <c r="AK64" i="33"/>
  <c r="AD63" i="33"/>
  <c r="AF62" i="33"/>
  <c r="AO61" i="33"/>
  <c r="BD60" i="33"/>
  <c r="X60" i="33"/>
  <c r="BC59" i="33"/>
  <c r="V59" i="33"/>
  <c r="AR58" i="33"/>
  <c r="S58" i="33"/>
  <c r="AN57" i="33"/>
  <c r="AR56" i="33"/>
  <c r="V56" i="33"/>
  <c r="AS55" i="33"/>
  <c r="Y55" i="33"/>
  <c r="AH69" i="33"/>
  <c r="AI65" i="33"/>
  <c r="AG64" i="33"/>
  <c r="Y63" i="33"/>
  <c r="AB62" i="33"/>
  <c r="AL61" i="33"/>
  <c r="BC60" i="33"/>
  <c r="S60" i="33"/>
  <c r="BA59" i="33"/>
  <c r="U59" i="33"/>
  <c r="AQ58" i="33"/>
  <c r="AI57" i="33"/>
  <c r="AP56" i="33"/>
  <c r="R56" i="33"/>
  <c r="AJ71" i="33"/>
  <c r="Y69" i="33"/>
  <c r="AE65" i="33"/>
  <c r="AC64" i="33"/>
  <c r="X63" i="33"/>
  <c r="Z62" i="33"/>
  <c r="AJ61" i="33"/>
  <c r="BA60" i="33"/>
  <c r="R60" i="33"/>
  <c r="AX59" i="33"/>
  <c r="T59" i="33"/>
  <c r="AM58" i="33"/>
  <c r="AH57" i="33"/>
  <c r="AO56" i="33"/>
  <c r="AP55" i="33"/>
  <c r="U55" i="33"/>
  <c r="BB68" i="33"/>
  <c r="U65" i="33"/>
  <c r="U64" i="33"/>
  <c r="BE62" i="33"/>
  <c r="V62" i="33"/>
  <c r="AH61" i="33"/>
  <c r="AZ60" i="33"/>
  <c r="AW59" i="33"/>
  <c r="R59" i="33"/>
  <c r="AL58" i="33"/>
  <c r="AE57" i="33"/>
  <c r="AN56" i="33"/>
  <c r="AO55" i="33"/>
  <c r="R55" i="33"/>
  <c r="AQ54" i="33"/>
  <c r="V54" i="33"/>
  <c r="AS53" i="33"/>
  <c r="W53" i="33"/>
  <c r="AU52" i="33"/>
  <c r="X52" i="33"/>
  <c r="AU51" i="33"/>
  <c r="AC51" i="33"/>
  <c r="BC50" i="33"/>
  <c r="AJ50" i="33"/>
  <c r="S50" i="33"/>
  <c r="AR49" i="33"/>
  <c r="AB49" i="33"/>
  <c r="BC48" i="33"/>
  <c r="AL48" i="33"/>
  <c r="V48" i="33"/>
  <c r="BA47" i="33"/>
  <c r="AK47" i="33"/>
  <c r="U47" i="33"/>
  <c r="AW46" i="33"/>
  <c r="AH46" i="33"/>
  <c r="R46" i="33"/>
  <c r="AW45" i="33"/>
  <c r="AI45" i="33"/>
  <c r="U45" i="33"/>
  <c r="BC44" i="33"/>
  <c r="AM44" i="33"/>
  <c r="Y44" i="33"/>
  <c r="AS43" i="33"/>
  <c r="AE43" i="33"/>
  <c r="Q43" i="33"/>
  <c r="AY42" i="33"/>
  <c r="AL42" i="33"/>
  <c r="Y42" i="33"/>
  <c r="AX41" i="33"/>
  <c r="AK41" i="33"/>
  <c r="X41" i="33"/>
  <c r="AW40" i="33"/>
  <c r="AJ40" i="33"/>
  <c r="W40" i="33"/>
  <c r="AW39" i="33"/>
  <c r="AI39" i="33"/>
  <c r="V39" i="33"/>
  <c r="AV38" i="33"/>
  <c r="AI38" i="33"/>
  <c r="U38" i="33"/>
  <c r="AU37" i="33"/>
  <c r="AH37" i="33"/>
  <c r="U37" i="33"/>
  <c r="AV36" i="33"/>
  <c r="AJ36" i="33"/>
  <c r="X36" i="33"/>
  <c r="AT35" i="33"/>
  <c r="AH35" i="33"/>
  <c r="V35" i="33"/>
  <c r="BD34" i="33"/>
  <c r="AR34" i="33"/>
  <c r="AF34" i="33"/>
  <c r="T34" i="33"/>
  <c r="BB33" i="33"/>
  <c r="AP33" i="33"/>
  <c r="AD33" i="33"/>
  <c r="R33" i="33"/>
  <c r="AZ32" i="33"/>
  <c r="AN32" i="33"/>
  <c r="AB32" i="33"/>
  <c r="AX31" i="33"/>
  <c r="AL31" i="33"/>
  <c r="Z31" i="33"/>
  <c r="AV30" i="33"/>
  <c r="AJ30" i="33"/>
  <c r="X30" i="33"/>
  <c r="AG61" i="33"/>
  <c r="AN60" i="33"/>
  <c r="Q57" i="33"/>
  <c r="AY56" i="33"/>
  <c r="W54" i="33"/>
  <c r="AP53" i="33"/>
  <c r="AP52" i="33"/>
  <c r="AS51" i="33"/>
  <c r="U51" i="33"/>
  <c r="AL50" i="33"/>
  <c r="BB49" i="33"/>
  <c r="AG49" i="33"/>
  <c r="AW48" i="33"/>
  <c r="AC48" i="33"/>
  <c r="AY47" i="33"/>
  <c r="AF47" i="33"/>
  <c r="AZ46" i="33"/>
  <c r="AG46" i="33"/>
  <c r="BD45" i="33"/>
  <c r="AL45" i="33"/>
  <c r="V45" i="33"/>
  <c r="BC62" i="33"/>
  <c r="AC61" i="33"/>
  <c r="AJ56" i="33"/>
  <c r="T54" i="33"/>
  <c r="AO53" i="33"/>
  <c r="AL52" i="33"/>
  <c r="AR51" i="33"/>
  <c r="R51" i="33"/>
  <c r="AI50" i="33"/>
  <c r="BA49" i="33"/>
  <c r="AE49" i="33"/>
  <c r="AU48" i="33"/>
  <c r="AB48" i="33"/>
  <c r="AX47" i="33"/>
  <c r="AE47" i="33"/>
  <c r="AX46" i="33"/>
  <c r="AE46" i="33"/>
  <c r="BA45" i="33"/>
  <c r="AK45" i="33"/>
  <c r="T45" i="33"/>
  <c r="AS44" i="33"/>
  <c r="AC44" i="33"/>
  <c r="AZ43" i="33"/>
  <c r="AI43" i="33"/>
  <c r="S43" i="33"/>
  <c r="AR42" i="33"/>
  <c r="AB42" i="33"/>
  <c r="BE41" i="33"/>
  <c r="AP41" i="33"/>
  <c r="Z41" i="33"/>
  <c r="BC40" i="33"/>
  <c r="AN40" i="33"/>
  <c r="X40" i="33"/>
  <c r="BA39" i="33"/>
  <c r="AL39" i="33"/>
  <c r="U39" i="33"/>
  <c r="BA62" i="33"/>
  <c r="AF56" i="33"/>
  <c r="AZ55" i="33"/>
  <c r="R54" i="33"/>
  <c r="AH53" i="33"/>
  <c r="AJ52" i="33"/>
  <c r="AP51" i="33"/>
  <c r="AH50" i="33"/>
  <c r="AY49" i="33"/>
  <c r="AD49" i="33"/>
  <c r="AT48" i="33"/>
  <c r="Z48" i="33"/>
  <c r="AV47" i="33"/>
  <c r="AC47" i="33"/>
  <c r="AV46" i="33"/>
  <c r="AB46" i="33"/>
  <c r="AZ45" i="33"/>
  <c r="AJ45" i="33"/>
  <c r="S45" i="33"/>
  <c r="AR44" i="33"/>
  <c r="Z44" i="33"/>
  <c r="AY43" i="33"/>
  <c r="AH43" i="33"/>
  <c r="R43" i="33"/>
  <c r="AQ42" i="33"/>
  <c r="AA42" i="33"/>
  <c r="T65" i="33"/>
  <c r="AY63" i="33"/>
  <c r="AB56" i="33"/>
  <c r="AR55" i="33"/>
  <c r="AY54" i="33"/>
  <c r="AB53" i="33"/>
  <c r="AI52" i="33"/>
  <c r="AN51" i="33"/>
  <c r="BB50" i="33"/>
  <c r="AF50" i="33"/>
  <c r="AW49" i="33"/>
  <c r="AC49" i="33"/>
  <c r="AQ48" i="33"/>
  <c r="Y48" i="33"/>
  <c r="AU47" i="33"/>
  <c r="AB47" i="33"/>
  <c r="Q65" i="33"/>
  <c r="T64" i="33"/>
  <c r="AM55" i="33"/>
  <c r="AU54" i="33"/>
  <c r="Z53" i="33"/>
  <c r="AG52" i="33"/>
  <c r="AL51" i="33"/>
  <c r="AZ50" i="33"/>
  <c r="AC50" i="33"/>
  <c r="AV49" i="33"/>
  <c r="AA49" i="33"/>
  <c r="AP48" i="33"/>
  <c r="W48" i="33"/>
  <c r="AS47" i="33"/>
  <c r="AA47" i="33"/>
  <c r="AS46" i="33"/>
  <c r="Z46" i="33"/>
  <c r="AX45" i="33"/>
  <c r="AG45" i="33"/>
  <c r="AP44" i="33"/>
  <c r="W44" i="33"/>
  <c r="AV43" i="33"/>
  <c r="AF43" i="33"/>
  <c r="BD42" i="33"/>
  <c r="AN42" i="33"/>
  <c r="X42" i="33"/>
  <c r="BB41" i="33"/>
  <c r="AL41" i="33"/>
  <c r="V41" i="33"/>
  <c r="AZ40" i="33"/>
  <c r="AI40" i="33"/>
  <c r="S40" i="33"/>
  <c r="AX39" i="33"/>
  <c r="AG39" i="33"/>
  <c r="Q39" i="33"/>
  <c r="AS38" i="33"/>
  <c r="AC38" i="33"/>
  <c r="AJ55" i="33"/>
  <c r="AT54" i="33"/>
  <c r="X53" i="33"/>
  <c r="AE52" i="33"/>
  <c r="AH51" i="33"/>
  <c r="AX50" i="33"/>
  <c r="AB50" i="33"/>
  <c r="AS49" i="33"/>
  <c r="Y49" i="33"/>
  <c r="AO48" i="33"/>
  <c r="U48" i="33"/>
  <c r="AR47" i="33"/>
  <c r="Y47" i="33"/>
  <c r="AQ46" i="33"/>
  <c r="X46" i="33"/>
  <c r="AV45" i="33"/>
  <c r="AE45" i="33"/>
  <c r="BE44" i="33"/>
  <c r="AL44" i="33"/>
  <c r="U44" i="33"/>
  <c r="AU43" i="33"/>
  <c r="AD43" i="33"/>
  <c r="BC42" i="33"/>
  <c r="AM42" i="33"/>
  <c r="W42" i="33"/>
  <c r="BA41" i="33"/>
  <c r="AJ41" i="33"/>
  <c r="T41" i="33"/>
  <c r="AY40" i="33"/>
  <c r="AH40" i="33"/>
  <c r="R40" i="33"/>
  <c r="AU39" i="33"/>
  <c r="AE39" i="33"/>
  <c r="AQ59" i="33"/>
  <c r="AC55" i="33"/>
  <c r="AR54" i="33"/>
  <c r="V53" i="33"/>
  <c r="BC52" i="33"/>
  <c r="AD52" i="33"/>
  <c r="AF51" i="33"/>
  <c r="AV50" i="33"/>
  <c r="Z50" i="33"/>
  <c r="AQ49" i="33"/>
  <c r="U49" i="33"/>
  <c r="AM48" i="33"/>
  <c r="T48" i="33"/>
  <c r="AP47" i="33"/>
  <c r="X47" i="33"/>
  <c r="AO46" i="33"/>
  <c r="W46" i="33"/>
  <c r="AU45" i="33"/>
  <c r="AC45" i="33"/>
  <c r="BD44" i="33"/>
  <c r="AK44" i="33"/>
  <c r="T44" i="33"/>
  <c r="AT43" i="33"/>
  <c r="AC43" i="33"/>
  <c r="BA42" i="33"/>
  <c r="AK42" i="33"/>
  <c r="U42" i="33"/>
  <c r="AY41" i="33"/>
  <c r="AI41" i="33"/>
  <c r="S41" i="33"/>
  <c r="AV40" i="33"/>
  <c r="AF40" i="33"/>
  <c r="Q40" i="33"/>
  <c r="AP59" i="33"/>
  <c r="AK58" i="33"/>
  <c r="X55" i="33"/>
  <c r="AN54" i="33"/>
  <c r="U53" i="33"/>
  <c r="AZ52" i="33"/>
  <c r="Z52" i="33"/>
  <c r="BE51" i="33"/>
  <c r="AE51" i="33"/>
  <c r="AU50" i="33"/>
  <c r="W50" i="33"/>
  <c r="AP49" i="33"/>
  <c r="T49" i="33"/>
  <c r="AK48" i="33"/>
  <c r="Q48" i="33"/>
  <c r="Q59" i="33"/>
  <c r="AG58" i="33"/>
  <c r="BE57" i="33"/>
  <c r="Q55" i="33"/>
  <c r="AM54" i="33"/>
  <c r="BD53" i="33"/>
  <c r="AY52" i="33"/>
  <c r="W52" i="33"/>
  <c r="BB51" i="33"/>
  <c r="AD51" i="33"/>
  <c r="AS50" i="33"/>
  <c r="V50" i="33"/>
  <c r="AN49" i="33"/>
  <c r="S49" i="33"/>
  <c r="BD48" i="33"/>
  <c r="AI48" i="33"/>
  <c r="AN47" i="33"/>
  <c r="T47" i="33"/>
  <c r="AM46" i="33"/>
  <c r="U46" i="33"/>
  <c r="AR45" i="33"/>
  <c r="Z45" i="33"/>
  <c r="W68" i="33"/>
  <c r="AT57" i="33"/>
  <c r="AF54" i="33"/>
  <c r="AW53" i="33"/>
  <c r="AX52" i="33"/>
  <c r="U52" i="33"/>
  <c r="BA51" i="33"/>
  <c r="AB51" i="33"/>
  <c r="AR50" i="33"/>
  <c r="U50" i="33"/>
  <c r="AM49" i="33"/>
  <c r="Q49" i="33"/>
  <c r="BA48" i="33"/>
  <c r="AG48" i="33"/>
  <c r="BE47" i="33"/>
  <c r="AL47" i="33"/>
  <c r="S47" i="33"/>
  <c r="BE46" i="33"/>
  <c r="AK46" i="33"/>
  <c r="S46" i="33"/>
  <c r="AQ45" i="33"/>
  <c r="Y45" i="33"/>
  <c r="AW44" i="33"/>
  <c r="AG44" i="33"/>
  <c r="Q44" i="33"/>
  <c r="AO43" i="33"/>
  <c r="W43" i="33"/>
  <c r="AW42" i="33"/>
  <c r="AG42" i="33"/>
  <c r="Q42" i="33"/>
  <c r="AT41" i="33"/>
  <c r="AE41" i="33"/>
  <c r="AR40" i="33"/>
  <c r="AC40" i="33"/>
  <c r="BE39" i="33"/>
  <c r="AP39" i="33"/>
  <c r="AA39" i="33"/>
  <c r="BB38" i="33"/>
  <c r="AM38" i="33"/>
  <c r="X38" i="33"/>
  <c r="AY37" i="33"/>
  <c r="AJ37" i="33"/>
  <c r="S37" i="33"/>
  <c r="AX36" i="33"/>
  <c r="AI36" i="33"/>
  <c r="T36" i="33"/>
  <c r="BE35" i="33"/>
  <c r="AP35" i="33"/>
  <c r="AB35" i="33"/>
  <c r="AY34" i="33"/>
  <c r="AK34" i="33"/>
  <c r="W34" i="33"/>
  <c r="AT33" i="33"/>
  <c r="AF33" i="33"/>
  <c r="Q33" i="33"/>
  <c r="BC32" i="33"/>
  <c r="AO32" i="33"/>
  <c r="Z32" i="33"/>
  <c r="AW31" i="33"/>
  <c r="AH31" i="33"/>
  <c r="T31" i="33"/>
  <c r="BD30" i="33"/>
  <c r="AP30" i="33"/>
  <c r="AB30" i="33"/>
  <c r="BD29" i="33"/>
  <c r="AP29" i="33"/>
  <c r="AC29" i="33"/>
  <c r="AW28" i="33"/>
  <c r="AJ28" i="33"/>
  <c r="W28" i="33"/>
  <c r="BD27" i="33"/>
  <c r="AQ27" i="33"/>
  <c r="AD27" i="33"/>
  <c r="Q27" i="33"/>
  <c r="AX26" i="33"/>
  <c r="AJ26" i="33"/>
  <c r="X26" i="33"/>
  <c r="AT25" i="33"/>
  <c r="AH25" i="33"/>
  <c r="V25" i="33"/>
  <c r="BD24" i="33"/>
  <c r="AR24" i="33"/>
  <c r="AF24" i="33"/>
  <c r="T24" i="33"/>
  <c r="BB23" i="33"/>
  <c r="AP23" i="33"/>
  <c r="AD23" i="33"/>
  <c r="R23" i="33"/>
  <c r="AZ22" i="33"/>
  <c r="AN22" i="33"/>
  <c r="AB22" i="33"/>
  <c r="AX21" i="33"/>
  <c r="AL21" i="33"/>
  <c r="Z21" i="33"/>
  <c r="AV20" i="33"/>
  <c r="AJ20" i="33"/>
  <c r="X20" i="33"/>
  <c r="AT19" i="33"/>
  <c r="AH19" i="33"/>
  <c r="V19" i="33"/>
  <c r="BB17" i="33"/>
  <c r="AP17" i="33"/>
  <c r="AD17" i="33"/>
  <c r="R17" i="33"/>
  <c r="AZ16" i="33"/>
  <c r="AN16" i="33"/>
  <c r="AB16" i="33"/>
  <c r="AX15" i="33"/>
  <c r="AL15" i="33"/>
  <c r="Z15" i="33"/>
  <c r="AV14" i="33"/>
  <c r="AJ14" i="33"/>
  <c r="X14" i="33"/>
  <c r="AT13" i="33"/>
  <c r="AH13" i="33"/>
  <c r="V13" i="33"/>
  <c r="BD12" i="33"/>
  <c r="AR12" i="33"/>
  <c r="AF12" i="33"/>
  <c r="T12" i="33"/>
  <c r="BB11" i="33"/>
  <c r="AP11" i="33"/>
  <c r="AD11" i="33"/>
  <c r="R11" i="33"/>
  <c r="AZ10" i="33"/>
  <c r="AN10" i="33"/>
  <c r="AB10" i="33"/>
  <c r="AX51" i="33"/>
  <c r="AM50" i="33"/>
  <c r="AJ47" i="33"/>
  <c r="BA46" i="33"/>
  <c r="AM45" i="33"/>
  <c r="AF44" i="33"/>
  <c r="BC43" i="33"/>
  <c r="U43" i="33"/>
  <c r="AJ42" i="33"/>
  <c r="AF41" i="33"/>
  <c r="AK40" i="33"/>
  <c r="AN39" i="33"/>
  <c r="AZ38" i="33"/>
  <c r="AG38" i="33"/>
  <c r="BB37" i="33"/>
  <c r="AL37" i="33"/>
  <c r="V37" i="33"/>
  <c r="AR36" i="33"/>
  <c r="AC36" i="33"/>
  <c r="AS35" i="33"/>
  <c r="AC35" i="33"/>
  <c r="AU34" i="33"/>
  <c r="AE34" i="33"/>
  <c r="AW33" i="33"/>
  <c r="AH33" i="33"/>
  <c r="S33" i="33"/>
  <c r="AY32" i="33"/>
  <c r="AI32" i="33"/>
  <c r="T32" i="33"/>
  <c r="BA31" i="33"/>
  <c r="AK31" i="33"/>
  <c r="U31" i="33"/>
  <c r="AZ30" i="33"/>
  <c r="AK30" i="33"/>
  <c r="T30" i="33"/>
  <c r="BB29" i="33"/>
  <c r="AN29" i="33"/>
  <c r="Z29" i="33"/>
  <c r="AX28" i="33"/>
  <c r="AI28" i="33"/>
  <c r="U28" i="33"/>
  <c r="AS27" i="33"/>
  <c r="AE27" i="33"/>
  <c r="BB26" i="33"/>
  <c r="AN26" i="33"/>
  <c r="Z26" i="33"/>
  <c r="AY25" i="33"/>
  <c r="AL25" i="33"/>
  <c r="Y25" i="33"/>
  <c r="AX24" i="33"/>
  <c r="AK24" i="33"/>
  <c r="X24" i="33"/>
  <c r="AW23" i="33"/>
  <c r="AJ23" i="33"/>
  <c r="W23" i="33"/>
  <c r="AV22" i="33"/>
  <c r="AI22" i="33"/>
  <c r="V22" i="33"/>
  <c r="AU21" i="33"/>
  <c r="AH21" i="33"/>
  <c r="U21" i="33"/>
  <c r="AT20" i="33"/>
  <c r="AG20" i="33"/>
  <c r="T20" i="33"/>
  <c r="AS19" i="33"/>
  <c r="AF19" i="33"/>
  <c r="S19" i="33"/>
  <c r="BE17" i="33"/>
  <c r="AR17" i="33"/>
  <c r="AE17" i="33"/>
  <c r="BD16" i="33"/>
  <c r="AQ16" i="33"/>
  <c r="AD16" i="33"/>
  <c r="BC15" i="33"/>
  <c r="AP15" i="33"/>
  <c r="AC15" i="33"/>
  <c r="BB14" i="33"/>
  <c r="AO14" i="33"/>
  <c r="AB14" i="33"/>
  <c r="BA13" i="33"/>
  <c r="AN13" i="33"/>
  <c r="AA13" i="33"/>
  <c r="AZ12" i="33"/>
  <c r="AM12" i="33"/>
  <c r="Z12" i="33"/>
  <c r="AY11" i="33"/>
  <c r="AL11" i="33"/>
  <c r="Y11" i="33"/>
  <c r="AX10" i="33"/>
  <c r="AK10" i="33"/>
  <c r="X10" i="33"/>
  <c r="AV51" i="33"/>
  <c r="T50" i="33"/>
  <c r="AI47" i="33"/>
  <c r="AU46" i="33"/>
  <c r="AH45" i="33"/>
  <c r="AE44" i="33"/>
  <c r="BB43" i="33"/>
  <c r="T43" i="33"/>
  <c r="AH42" i="33"/>
  <c r="AD41" i="33"/>
  <c r="AE40" i="33"/>
  <c r="AM39" i="33"/>
  <c r="AY38" i="33"/>
  <c r="AF38" i="33"/>
  <c r="BA37" i="33"/>
  <c r="AK37" i="33"/>
  <c r="R37" i="33"/>
  <c r="AQ36" i="33"/>
  <c r="AB36" i="33"/>
  <c r="AR35" i="33"/>
  <c r="AA35" i="33"/>
  <c r="AT34" i="33"/>
  <c r="AD34" i="33"/>
  <c r="AV33" i="33"/>
  <c r="AG33" i="33"/>
  <c r="AX32" i="33"/>
  <c r="AH32" i="33"/>
  <c r="S32" i="33"/>
  <c r="AZ31" i="33"/>
  <c r="AJ31" i="33"/>
  <c r="S31" i="33"/>
  <c r="AV53" i="33"/>
  <c r="Z51" i="33"/>
  <c r="R50" i="33"/>
  <c r="W47" i="33"/>
  <c r="AN46" i="33"/>
  <c r="AA45" i="33"/>
  <c r="AD44" i="33"/>
  <c r="AW43" i="33"/>
  <c r="AF42" i="33"/>
  <c r="BD41" i="33"/>
  <c r="AC41" i="33"/>
  <c r="BE40" i="33"/>
  <c r="AD40" i="33"/>
  <c r="AK39" i="33"/>
  <c r="AX38" i="33"/>
  <c r="AD38" i="33"/>
  <c r="AZ37" i="33"/>
  <c r="AI37" i="33"/>
  <c r="AP36" i="33"/>
  <c r="AA36" i="33"/>
  <c r="AO35" i="33"/>
  <c r="Z35" i="33"/>
  <c r="AS34" i="33"/>
  <c r="AB34" i="33"/>
  <c r="AT53" i="33"/>
  <c r="V51" i="33"/>
  <c r="BD49" i="33"/>
  <c r="AJ46" i="33"/>
  <c r="X45" i="33"/>
  <c r="X44" i="33"/>
  <c r="AR43" i="33"/>
  <c r="AE42" i="33"/>
  <c r="BC41" i="33"/>
  <c r="AA41" i="33"/>
  <c r="BD40" i="33"/>
  <c r="AB40" i="33"/>
  <c r="BD39" i="33"/>
  <c r="AH39" i="33"/>
  <c r="AW38" i="33"/>
  <c r="AB38" i="33"/>
  <c r="AX37" i="33"/>
  <c r="AG37" i="33"/>
  <c r="BD36" i="33"/>
  <c r="AO36" i="33"/>
  <c r="Z36" i="33"/>
  <c r="BD35" i="33"/>
  <c r="AN35" i="33"/>
  <c r="Y35" i="33"/>
  <c r="AQ34" i="33"/>
  <c r="AA34" i="33"/>
  <c r="BC49" i="33"/>
  <c r="AI46" i="33"/>
  <c r="W45" i="33"/>
  <c r="BA44" i="33"/>
  <c r="S44" i="33"/>
  <c r="AQ43" i="33"/>
  <c r="AC42" i="33"/>
  <c r="AW41" i="33"/>
  <c r="Y41" i="33"/>
  <c r="BB40" i="33"/>
  <c r="AA40" i="33"/>
  <c r="BC39" i="33"/>
  <c r="AD39" i="33"/>
  <c r="AU38" i="33"/>
  <c r="AA38" i="33"/>
  <c r="AW37" i="33"/>
  <c r="AE37" i="33"/>
  <c r="BC36" i="33"/>
  <c r="AN36" i="33"/>
  <c r="Y36" i="33"/>
  <c r="BB35" i="33"/>
  <c r="AM35" i="33"/>
  <c r="X35" i="33"/>
  <c r="AP34" i="33"/>
  <c r="Z34" i="33"/>
  <c r="AR33" i="33"/>
  <c r="AB33" i="33"/>
  <c r="AT32" i="33"/>
  <c r="AE32" i="33"/>
  <c r="AT31" i="33"/>
  <c r="AE31" i="33"/>
  <c r="AU30" i="33"/>
  <c r="AE30" i="33"/>
  <c r="AX29" i="33"/>
  <c r="AJ29" i="33"/>
  <c r="V29" i="33"/>
  <c r="AS28" i="33"/>
  <c r="AE28" i="33"/>
  <c r="BB27" i="33"/>
  <c r="AN27" i="33"/>
  <c r="Y27" i="33"/>
  <c r="AV26" i="33"/>
  <c r="AH26" i="33"/>
  <c r="U26" i="33"/>
  <c r="AU25" i="33"/>
  <c r="AJ49" i="33"/>
  <c r="AA46" i="33"/>
  <c r="AY44" i="33"/>
  <c r="R44" i="33"/>
  <c r="AM43" i="33"/>
  <c r="BE42" i="33"/>
  <c r="Z42" i="33"/>
  <c r="AV41" i="33"/>
  <c r="W41" i="33"/>
  <c r="BA40" i="33"/>
  <c r="Y40" i="33"/>
  <c r="BB39" i="33"/>
  <c r="AC39" i="33"/>
  <c r="AQ38" i="33"/>
  <c r="Z38" i="33"/>
  <c r="AV37" i="33"/>
  <c r="AC37" i="33"/>
  <c r="BB36" i="33"/>
  <c r="AM36" i="33"/>
  <c r="W36" i="33"/>
  <c r="BA35" i="33"/>
  <c r="AL35" i="33"/>
  <c r="W35" i="33"/>
  <c r="BE34" i="33"/>
  <c r="AN34" i="33"/>
  <c r="Y34" i="33"/>
  <c r="AQ33" i="33"/>
  <c r="Z33" i="33"/>
  <c r="AS32" i="33"/>
  <c r="AD32" i="33"/>
  <c r="AH49" i="33"/>
  <c r="V46" i="33"/>
  <c r="AV44" i="33"/>
  <c r="AK43" i="33"/>
  <c r="AZ42" i="33"/>
  <c r="T42" i="33"/>
  <c r="AS41" i="33"/>
  <c r="R41" i="33"/>
  <c r="AU40" i="33"/>
  <c r="V40" i="33"/>
  <c r="AZ39" i="33"/>
  <c r="AB39" i="33"/>
  <c r="AP38" i="33"/>
  <c r="Y38" i="33"/>
  <c r="AT37" i="33"/>
  <c r="AB37" i="33"/>
  <c r="BA36" i="33"/>
  <c r="AL36" i="33"/>
  <c r="V36" i="33"/>
  <c r="AZ35" i="33"/>
  <c r="AK35" i="33"/>
  <c r="U35" i="33"/>
  <c r="BC34" i="33"/>
  <c r="AM34" i="33"/>
  <c r="X34" i="33"/>
  <c r="BE33" i="33"/>
  <c r="AO33" i="33"/>
  <c r="Y33" i="33"/>
  <c r="AR32" i="33"/>
  <c r="AC32" i="33"/>
  <c r="AZ48" i="33"/>
  <c r="Q46" i="33"/>
  <c r="AU44" i="33"/>
  <c r="AJ43" i="33"/>
  <c r="AX42" i="33"/>
  <c r="S42" i="33"/>
  <c r="AR41" i="33"/>
  <c r="Q41" i="33"/>
  <c r="AS40" i="33"/>
  <c r="U40" i="33"/>
  <c r="AY39" i="33"/>
  <c r="Z39" i="33"/>
  <c r="AO38" i="33"/>
  <c r="W38" i="33"/>
  <c r="AS37" i="33"/>
  <c r="AA37" i="33"/>
  <c r="AZ36" i="33"/>
  <c r="AK36" i="33"/>
  <c r="S36" i="33"/>
  <c r="AY35" i="33"/>
  <c r="AJ35" i="33"/>
  <c r="T35" i="33"/>
  <c r="BB34" i="33"/>
  <c r="AL34" i="33"/>
  <c r="V34" i="33"/>
  <c r="BD33" i="33"/>
  <c r="AN33" i="33"/>
  <c r="X33" i="33"/>
  <c r="AQ32" i="33"/>
  <c r="AA32" i="33"/>
  <c r="AT60" i="33"/>
  <c r="AD57" i="33"/>
  <c r="Z54" i="33"/>
  <c r="AV52" i="33"/>
  <c r="AX48" i="33"/>
  <c r="BE45" i="33"/>
  <c r="AT44" i="33"/>
  <c r="AG43" i="33"/>
  <c r="AU42" i="33"/>
  <c r="AQ41" i="33"/>
  <c r="AQ40" i="33"/>
  <c r="AT39" i="33"/>
  <c r="Y39" i="33"/>
  <c r="AN38" i="33"/>
  <c r="T38" i="33"/>
  <c r="AP37" i="33"/>
  <c r="Z37" i="33"/>
  <c r="AY36" i="33"/>
  <c r="AH36" i="33"/>
  <c r="R36" i="33"/>
  <c r="AX35" i="33"/>
  <c r="AI35" i="33"/>
  <c r="R35" i="33"/>
  <c r="AZ34" i="33"/>
  <c r="AJ34" i="33"/>
  <c r="U34" i="33"/>
  <c r="BC33" i="33"/>
  <c r="AL33" i="33"/>
  <c r="W33" i="33"/>
  <c r="BE32" i="33"/>
  <c r="AP32" i="33"/>
  <c r="X32" i="33"/>
  <c r="BE31" i="33"/>
  <c r="AP31" i="33"/>
  <c r="AA31" i="33"/>
  <c r="AO30" i="33"/>
  <c r="Z30" i="33"/>
  <c r="AC57" i="33"/>
  <c r="Y54" i="33"/>
  <c r="AR52" i="33"/>
  <c r="AF48" i="33"/>
  <c r="BC47" i="33"/>
  <c r="AY45" i="33"/>
  <c r="AQ44" i="33"/>
  <c r="Y43" i="33"/>
  <c r="AT42" i="33"/>
  <c r="AO41" i="33"/>
  <c r="AP40" i="33"/>
  <c r="AR39" i="33"/>
  <c r="W39" i="33"/>
  <c r="BD38" i="33"/>
  <c r="AL38" i="33"/>
  <c r="S38" i="33"/>
  <c r="AO37" i="33"/>
  <c r="Y37" i="33"/>
  <c r="AW36" i="33"/>
  <c r="AF36" i="33"/>
  <c r="Q36" i="33"/>
  <c r="AW35" i="33"/>
  <c r="AG35" i="33"/>
  <c r="Q35" i="33"/>
  <c r="AX34" i="33"/>
  <c r="AI34" i="33"/>
  <c r="S34" i="33"/>
  <c r="BA33" i="33"/>
  <c r="AK33" i="33"/>
  <c r="V33" i="33"/>
  <c r="BD32" i="33"/>
  <c r="AM32" i="33"/>
  <c r="W32" i="33"/>
  <c r="BD31" i="33"/>
  <c r="AO31" i="33"/>
  <c r="Y31" i="33"/>
  <c r="BC30" i="33"/>
  <c r="AN30" i="33"/>
  <c r="Y30" i="33"/>
  <c r="AS29" i="33"/>
  <c r="AD29" i="33"/>
  <c r="BB28" i="33"/>
  <c r="AM28" i="33"/>
  <c r="Y28" i="33"/>
  <c r="AV27" i="33"/>
  <c r="AH27" i="33"/>
  <c r="T27" i="33"/>
  <c r="BE26" i="33"/>
  <c r="AQ26" i="33"/>
  <c r="AC26" i="33"/>
  <c r="BB25" i="33"/>
  <c r="AO25" i="33"/>
  <c r="AB25" i="33"/>
  <c r="BA24" i="33"/>
  <c r="AN24" i="33"/>
  <c r="AA24" i="33"/>
  <c r="AZ23" i="33"/>
  <c r="AM23" i="33"/>
  <c r="Z23" i="33"/>
  <c r="AY22" i="33"/>
  <c r="AL22" i="33"/>
  <c r="Y22" i="33"/>
  <c r="AY21" i="33"/>
  <c r="AK21" i="33"/>
  <c r="X21" i="33"/>
  <c r="AX20" i="33"/>
  <c r="AK20" i="33"/>
  <c r="W20" i="33"/>
  <c r="AW19" i="33"/>
  <c r="AJ19" i="33"/>
  <c r="W19" i="33"/>
  <c r="AU17" i="33"/>
  <c r="AH17" i="33"/>
  <c r="U17" i="33"/>
  <c r="AT16" i="33"/>
  <c r="AG16" i="33"/>
  <c r="T16" i="33"/>
  <c r="AS15" i="33"/>
  <c r="AF15" i="33"/>
  <c r="S15" i="33"/>
  <c r="BE14" i="33"/>
  <c r="AR14" i="33"/>
  <c r="AE14" i="33"/>
  <c r="R14" i="33"/>
  <c r="BD13" i="33"/>
  <c r="AQ13" i="33"/>
  <c r="AD13" i="33"/>
  <c r="BC12" i="33"/>
  <c r="AP12" i="33"/>
  <c r="AC12" i="33"/>
  <c r="BC11" i="33"/>
  <c r="AO11" i="33"/>
  <c r="AB11" i="33"/>
  <c r="BB10" i="33"/>
  <c r="AO10" i="33"/>
  <c r="AA10" i="33"/>
  <c r="AK38" i="33"/>
  <c r="AD36" i="33"/>
  <c r="AH34" i="33"/>
  <c r="AJ33" i="33"/>
  <c r="BB32" i="33"/>
  <c r="AD31" i="33"/>
  <c r="AH30" i="33"/>
  <c r="AW29" i="33"/>
  <c r="AF29" i="33"/>
  <c r="BC28" i="33"/>
  <c r="AH28" i="33"/>
  <c r="AO27" i="33"/>
  <c r="V27" i="33"/>
  <c r="AR26" i="33"/>
  <c r="Y26" i="33"/>
  <c r="AV25" i="33"/>
  <c r="AE25" i="33"/>
  <c r="AS24" i="33"/>
  <c r="AC24" i="33"/>
  <c r="AQ23" i="33"/>
  <c r="AA23" i="33"/>
  <c r="BD22" i="33"/>
  <c r="AO22" i="33"/>
  <c r="X22" i="33"/>
  <c r="BA21" i="33"/>
  <c r="AJ21" i="33"/>
  <c r="T21" i="33"/>
  <c r="AY20" i="33"/>
  <c r="AH20" i="33"/>
  <c r="R20" i="33"/>
  <c r="AV19" i="33"/>
  <c r="AE19" i="33"/>
  <c r="BD17" i="33"/>
  <c r="AN17" i="33"/>
  <c r="Y17" i="33"/>
  <c r="BB16" i="33"/>
  <c r="AL16" i="33"/>
  <c r="W16" i="33"/>
  <c r="AZ15" i="33"/>
  <c r="AJ15" i="33"/>
  <c r="U15" i="33"/>
  <c r="AX14" i="33"/>
  <c r="AH14" i="33"/>
  <c r="S14" i="33"/>
  <c r="AV13" i="33"/>
  <c r="AF13" i="33"/>
  <c r="AT12" i="33"/>
  <c r="AD12" i="33"/>
  <c r="AQ11" i="33"/>
  <c r="Z11" i="33"/>
  <c r="BD10" i="33"/>
  <c r="AM10" i="33"/>
  <c r="W10" i="33"/>
  <c r="AJ38" i="33"/>
  <c r="AG34" i="33"/>
  <c r="AI33" i="33"/>
  <c r="BA32" i="33"/>
  <c r="BC31" i="33"/>
  <c r="AC31" i="33"/>
  <c r="BB30" i="33"/>
  <c r="AF30" i="33"/>
  <c r="AV29" i="33"/>
  <c r="AB29" i="33"/>
  <c r="AZ28" i="33"/>
  <c r="AG28" i="33"/>
  <c r="AL27" i="33"/>
  <c r="U27" i="33"/>
  <c r="AP26" i="33"/>
  <c r="W26" i="33"/>
  <c r="AS25" i="33"/>
  <c r="AD25" i="33"/>
  <c r="AQ24" i="33"/>
  <c r="AB24" i="33"/>
  <c r="BE23" i="33"/>
  <c r="AO23" i="33"/>
  <c r="Y23" i="33"/>
  <c r="BC22" i="33"/>
  <c r="AM22" i="33"/>
  <c r="W22" i="33"/>
  <c r="AZ21" i="33"/>
  <c r="AI21" i="33"/>
  <c r="S21" i="33"/>
  <c r="AW20" i="33"/>
  <c r="AF20" i="33"/>
  <c r="AU19" i="33"/>
  <c r="AD19" i="33"/>
  <c r="AM41" i="33"/>
  <c r="Q38" i="33"/>
  <c r="AV35" i="33"/>
  <c r="R34" i="33"/>
  <c r="AE33" i="33"/>
  <c r="AV32" i="33"/>
  <c r="BB31" i="33"/>
  <c r="AB31" i="33"/>
  <c r="BA30" i="33"/>
  <c r="AD30" i="33"/>
  <c r="AU29" i="33"/>
  <c r="AA29" i="33"/>
  <c r="AY28" i="33"/>
  <c r="AF28" i="33"/>
  <c r="BE27" i="33"/>
  <c r="AK27" i="33"/>
  <c r="S27" i="33"/>
  <c r="AO26" i="33"/>
  <c r="V26" i="33"/>
  <c r="AR25" i="33"/>
  <c r="AC25" i="33"/>
  <c r="AP24" i="33"/>
  <c r="Z24" i="33"/>
  <c r="BD23" i="33"/>
  <c r="AN23" i="33"/>
  <c r="X23" i="33"/>
  <c r="BB22" i="33"/>
  <c r="AK22" i="33"/>
  <c r="U22" i="33"/>
  <c r="AW21" i="33"/>
  <c r="AG21" i="33"/>
  <c r="R21" i="33"/>
  <c r="AU20" i="33"/>
  <c r="AE20" i="33"/>
  <c r="BB47" i="33"/>
  <c r="AG41" i="33"/>
  <c r="AU35" i="33"/>
  <c r="AC33" i="33"/>
  <c r="AU32" i="33"/>
  <c r="AY31" i="33"/>
  <c r="X31" i="33"/>
  <c r="AY30" i="33"/>
  <c r="AC30" i="33"/>
  <c r="AT29" i="33"/>
  <c r="Y29" i="33"/>
  <c r="AV28" i="33"/>
  <c r="AD28" i="33"/>
  <c r="BC27" i="33"/>
  <c r="AJ27" i="33"/>
  <c r="R27" i="33"/>
  <c r="AM26" i="33"/>
  <c r="T26" i="33"/>
  <c r="AQ25" i="33"/>
  <c r="AA25" i="33"/>
  <c r="BE24" i="33"/>
  <c r="AO24" i="33"/>
  <c r="Y24" i="33"/>
  <c r="BC23" i="33"/>
  <c r="AL23" i="33"/>
  <c r="V23" i="33"/>
  <c r="BA22" i="33"/>
  <c r="AJ22" i="33"/>
  <c r="T22" i="33"/>
  <c r="AV21" i="33"/>
  <c r="AF21" i="33"/>
  <c r="AS20" i="33"/>
  <c r="AD20" i="33"/>
  <c r="AQ19" i="33"/>
  <c r="AB19" i="33"/>
  <c r="AZ17" i="33"/>
  <c r="AK17" i="33"/>
  <c r="V17" i="33"/>
  <c r="AX16" i="33"/>
  <c r="AI16" i="33"/>
  <c r="S16" i="33"/>
  <c r="AO47" i="33"/>
  <c r="AF35" i="33"/>
  <c r="U33" i="33"/>
  <c r="AL32" i="33"/>
  <c r="AV31" i="33"/>
  <c r="V31" i="33"/>
  <c r="AX30" i="33"/>
  <c r="AA30" i="33"/>
  <c r="AR29" i="33"/>
  <c r="X29" i="33"/>
  <c r="AU28" i="33"/>
  <c r="AB28" i="33"/>
  <c r="BA27" i="33"/>
  <c r="AI27" i="33"/>
  <c r="BD26" i="33"/>
  <c r="AL26" i="33"/>
  <c r="S26" i="33"/>
  <c r="AP25" i="33"/>
  <c r="Z25" i="33"/>
  <c r="BC24" i="33"/>
  <c r="AM24" i="33"/>
  <c r="W24" i="33"/>
  <c r="BA23" i="33"/>
  <c r="AK23" i="33"/>
  <c r="U23" i="33"/>
  <c r="AX22" i="33"/>
  <c r="AH22" i="33"/>
  <c r="S22" i="33"/>
  <c r="AT21" i="33"/>
  <c r="AE21" i="33"/>
  <c r="AR20" i="33"/>
  <c r="AC20" i="33"/>
  <c r="BE19" i="33"/>
  <c r="AP19" i="33"/>
  <c r="AA19" i="33"/>
  <c r="AY17" i="33"/>
  <c r="AJ17" i="33"/>
  <c r="T17" i="33"/>
  <c r="AW16" i="33"/>
  <c r="AH16" i="33"/>
  <c r="R16" i="33"/>
  <c r="AU15" i="33"/>
  <c r="AE15" i="33"/>
  <c r="AI44" i="33"/>
  <c r="AO40" i="33"/>
  <c r="AD35" i="33"/>
  <c r="T33" i="33"/>
  <c r="AJ32" i="33"/>
  <c r="AS31" i="33"/>
  <c r="R31" i="33"/>
  <c r="AW30" i="33"/>
  <c r="W30" i="33"/>
  <c r="AO29" i="33"/>
  <c r="W29" i="33"/>
  <c r="AT28" i="33"/>
  <c r="AA28" i="33"/>
  <c r="AZ27" i="33"/>
  <c r="AG27" i="33"/>
  <c r="BC26" i="33"/>
  <c r="AI26" i="33"/>
  <c r="R26" i="33"/>
  <c r="BE25" i="33"/>
  <c r="AN25" i="33"/>
  <c r="X25" i="33"/>
  <c r="BB24" i="33"/>
  <c r="AL24" i="33"/>
  <c r="V24" i="33"/>
  <c r="AY23" i="33"/>
  <c r="AI23" i="33"/>
  <c r="T23" i="33"/>
  <c r="AW22" i="33"/>
  <c r="AG22" i="33"/>
  <c r="R22" i="33"/>
  <c r="AS21" i="33"/>
  <c r="AD21" i="33"/>
  <c r="AQ20" i="33"/>
  <c r="AB20" i="33"/>
  <c r="AH44" i="33"/>
  <c r="AM40" i="33"/>
  <c r="BC37" i="33"/>
  <c r="AG32" i="33"/>
  <c r="AR31" i="33"/>
  <c r="Q31" i="33"/>
  <c r="AT30" i="33"/>
  <c r="V30" i="33"/>
  <c r="AM29" i="33"/>
  <c r="U29" i="33"/>
  <c r="AR28" i="33"/>
  <c r="Z28" i="33"/>
  <c r="AX27" i="33"/>
  <c r="AF27" i="33"/>
  <c r="BA26" i="33"/>
  <c r="AG26" i="33"/>
  <c r="Q26" i="33"/>
  <c r="BD25" i="33"/>
  <c r="AM25" i="33"/>
  <c r="W25" i="33"/>
  <c r="AZ24" i="33"/>
  <c r="AJ24" i="33"/>
  <c r="U24" i="33"/>
  <c r="AX23" i="33"/>
  <c r="AH23" i="33"/>
  <c r="S23" i="33"/>
  <c r="AU22" i="33"/>
  <c r="AF22" i="33"/>
  <c r="AR21" i="33"/>
  <c r="AC21" i="33"/>
  <c r="BE20" i="33"/>
  <c r="AP20" i="33"/>
  <c r="AA20" i="33"/>
  <c r="BC19" i="33"/>
  <c r="AN19" i="33"/>
  <c r="Y19" i="33"/>
  <c r="AW17" i="33"/>
  <c r="AG17" i="33"/>
  <c r="AD48" i="33"/>
  <c r="BE43" i="33"/>
  <c r="AN37" i="33"/>
  <c r="AF32" i="33"/>
  <c r="AQ31" i="33"/>
  <c r="AR30" i="33"/>
  <c r="S30" i="33"/>
  <c r="AL29" i="33"/>
  <c r="T29" i="33"/>
  <c r="AQ28" i="33"/>
  <c r="X28" i="33"/>
  <c r="AW27" i="33"/>
  <c r="AC27" i="33"/>
  <c r="AZ26" i="33"/>
  <c r="AF26" i="33"/>
  <c r="BC25" i="33"/>
  <c r="AK25" i="33"/>
  <c r="U25" i="33"/>
  <c r="AY24" i="33"/>
  <c r="AI24" i="33"/>
  <c r="S24" i="33"/>
  <c r="AV23" i="33"/>
  <c r="AG23" i="33"/>
  <c r="AT22" i="33"/>
  <c r="AE22" i="33"/>
  <c r="AQ21" i="33"/>
  <c r="AB21" i="33"/>
  <c r="BD20" i="33"/>
  <c r="AO20" i="33"/>
  <c r="Z20" i="33"/>
  <c r="BB19" i="33"/>
  <c r="AM19" i="33"/>
  <c r="X19" i="33"/>
  <c r="AP50" i="33"/>
  <c r="X43" i="33"/>
  <c r="AQ39" i="33"/>
  <c r="AM37" i="33"/>
  <c r="AZ33" i="33"/>
  <c r="V32" i="33"/>
  <c r="AN31" i="33"/>
  <c r="AQ30" i="33"/>
  <c r="R30" i="33"/>
  <c r="BE29" i="33"/>
  <c r="AK29" i="33"/>
  <c r="R29" i="33"/>
  <c r="AP28" i="33"/>
  <c r="V28" i="33"/>
  <c r="AU27" i="33"/>
  <c r="AB27" i="33"/>
  <c r="AY26" i="33"/>
  <c r="AE26" i="33"/>
  <c r="BA25" i="33"/>
  <c r="AJ25" i="33"/>
  <c r="T25" i="33"/>
  <c r="AW24" i="33"/>
  <c r="AH24" i="33"/>
  <c r="R24" i="33"/>
  <c r="AU23" i="33"/>
  <c r="AF23" i="33"/>
  <c r="AS22" i="33"/>
  <c r="AD22" i="33"/>
  <c r="BE21" i="33"/>
  <c r="AP21" i="33"/>
  <c r="AA21" i="33"/>
  <c r="BC20" i="33"/>
  <c r="AN20" i="33"/>
  <c r="Y20" i="33"/>
  <c r="BA19" i="33"/>
  <c r="AL19" i="33"/>
  <c r="U19" i="33"/>
  <c r="AT17" i="33"/>
  <c r="AC17" i="33"/>
  <c r="AS45" i="33"/>
  <c r="V43" i="33"/>
  <c r="AS42" i="33"/>
  <c r="AO39" i="33"/>
  <c r="X37" i="33"/>
  <c r="AU36" i="33"/>
  <c r="AX33" i="33"/>
  <c r="U32" i="33"/>
  <c r="AM31" i="33"/>
  <c r="AM30" i="33"/>
  <c r="Q30" i="33"/>
  <c r="BA29" i="33"/>
  <c r="AI29" i="33"/>
  <c r="Q29" i="33"/>
  <c r="AN28" i="33"/>
  <c r="T28" i="33"/>
  <c r="AT27" i="33"/>
  <c r="Z27" i="33"/>
  <c r="AU26" i="33"/>
  <c r="AD26" i="33"/>
  <c r="AZ25" i="33"/>
  <c r="AI25" i="33"/>
  <c r="S25" i="33"/>
  <c r="AV24" i="33"/>
  <c r="AG24" i="33"/>
  <c r="Q24" i="33"/>
  <c r="AT23" i="33"/>
  <c r="AE23" i="33"/>
  <c r="AR22" i="33"/>
  <c r="AC22" i="33"/>
  <c r="BD21" i="33"/>
  <c r="AO21" i="33"/>
  <c r="Y21" i="33"/>
  <c r="BB20" i="33"/>
  <c r="AM20" i="33"/>
  <c r="V20" i="33"/>
  <c r="AZ19" i="33"/>
  <c r="AK19" i="33"/>
  <c r="T19" i="33"/>
  <c r="AS17" i="33"/>
  <c r="AB17" i="33"/>
  <c r="AP16" i="33"/>
  <c r="Z16" i="33"/>
  <c r="BD15" i="33"/>
  <c r="AN15" i="33"/>
  <c r="X15" i="33"/>
  <c r="BA14" i="33"/>
  <c r="AL14" i="33"/>
  <c r="V14" i="33"/>
  <c r="AY13" i="33"/>
  <c r="AJ13" i="33"/>
  <c r="T13" i="33"/>
  <c r="AW12" i="33"/>
  <c r="AH12" i="33"/>
  <c r="R12" i="33"/>
  <c r="AT11" i="33"/>
  <c r="AE11" i="33"/>
  <c r="AR10" i="33"/>
  <c r="AC10" i="33"/>
  <c r="V10" i="33"/>
  <c r="AQ10" i="33"/>
  <c r="V11" i="33"/>
  <c r="AN11" i="33"/>
  <c r="W12" i="33"/>
  <c r="AO12" i="33"/>
  <c r="U13" i="33"/>
  <c r="AM13" i="33"/>
  <c r="AI14" i="33"/>
  <c r="BC14" i="33"/>
  <c r="R15" i="33"/>
  <c r="AM15" i="33"/>
  <c r="AC16" i="33"/>
  <c r="BA16" i="33"/>
  <c r="Z17" i="33"/>
  <c r="AO19" i="33"/>
  <c r="AN21" i="33"/>
  <c r="AS23" i="33"/>
  <c r="AR27" i="33"/>
  <c r="AS33" i="33"/>
  <c r="BC38" i="33"/>
  <c r="BB46" i="33"/>
  <c r="Y10" i="33"/>
  <c r="AS10" i="33"/>
  <c r="W11" i="33"/>
  <c r="AR11" i="33"/>
  <c r="X12" i="33"/>
  <c r="AQ12" i="33"/>
  <c r="W13" i="33"/>
  <c r="AO13" i="33"/>
  <c r="AK14" i="33"/>
  <c r="BD14" i="33"/>
  <c r="T15" i="33"/>
  <c r="AO15" i="33"/>
  <c r="AE16" i="33"/>
  <c r="BC16" i="33"/>
  <c r="AA17" i="33"/>
  <c r="AR19" i="33"/>
  <c r="BB21" i="33"/>
  <c r="Q25" i="33"/>
  <c r="AG29" i="33"/>
  <c r="AU33" i="33"/>
  <c r="AN45" i="33"/>
  <c r="Z10" i="33"/>
  <c r="AT10" i="33"/>
  <c r="X11" i="33"/>
  <c r="AS11" i="33"/>
  <c r="Y12" i="33"/>
  <c r="AS12" i="33"/>
  <c r="X13" i="33"/>
  <c r="AP13" i="33"/>
  <c r="T14" i="33"/>
  <c r="AM14" i="33"/>
  <c r="V15" i="33"/>
  <c r="AQ15" i="33"/>
  <c r="AF16" i="33"/>
  <c r="BE16" i="33"/>
  <c r="AF17" i="33"/>
  <c r="AX19" i="33"/>
  <c r="BC21" i="33"/>
  <c r="AD24" i="33"/>
  <c r="R25" i="33"/>
  <c r="AH29" i="33"/>
  <c r="AD10" i="33"/>
  <c r="AU10" i="33"/>
  <c r="AA11" i="33"/>
  <c r="AU11" i="33"/>
  <c r="AA12" i="33"/>
  <c r="AU12" i="33"/>
  <c r="Y13" i="33"/>
  <c r="AR13" i="33"/>
  <c r="U14" i="33"/>
  <c r="AN14" i="33"/>
  <c r="W15" i="33"/>
  <c r="AR15" i="33"/>
  <c r="AJ16" i="33"/>
  <c r="AI17" i="33"/>
  <c r="AY19" i="33"/>
  <c r="Z22" i="33"/>
  <c r="AE24" i="33"/>
  <c r="AF25" i="33"/>
  <c r="AY29" i="33"/>
  <c r="AE10" i="33"/>
  <c r="AV10" i="33"/>
  <c r="AC11" i="33"/>
  <c r="AV11" i="33"/>
  <c r="AB12" i="33"/>
  <c r="AV12" i="33"/>
  <c r="Z13" i="33"/>
  <c r="AS13" i="33"/>
  <c r="W14" i="33"/>
  <c r="AP14" i="33"/>
  <c r="Y15" i="33"/>
  <c r="AT15" i="33"/>
  <c r="AK16" i="33"/>
  <c r="AL17" i="33"/>
  <c r="BD19" i="33"/>
  <c r="S20" i="33"/>
  <c r="AA22" i="33"/>
  <c r="AT24" i="33"/>
  <c r="AG25" i="33"/>
  <c r="AZ29" i="33"/>
  <c r="BF14" i="32"/>
  <c r="P14" i="32" s="1"/>
  <c r="BF16" i="32"/>
  <c r="P16" i="32" s="1"/>
  <c r="BF11" i="32"/>
  <c r="P11" i="32" s="1"/>
  <c r="BF15" i="32"/>
  <c r="P15" i="32" s="1"/>
  <c r="BF10" i="32"/>
  <c r="P10" i="32" s="1"/>
  <c r="BF9" i="32"/>
  <c r="P9" i="32" s="1"/>
  <c r="AB7" i="32"/>
  <c r="BB7" i="32"/>
  <c r="AV8" i="32"/>
  <c r="U9" i="32"/>
  <c r="W14" i="32"/>
  <c r="BD16" i="32"/>
  <c r="BD20" i="32"/>
  <c r="R31" i="32"/>
  <c r="AC55" i="32"/>
  <c r="AI7" i="32"/>
  <c r="AL9" i="32"/>
  <c r="AG12" i="32"/>
  <c r="AN29" i="32"/>
  <c r="AK7" i="32"/>
  <c r="Q8" i="32"/>
  <c r="AO9" i="32"/>
  <c r="AL12" i="32"/>
  <c r="AJ21" i="32"/>
  <c r="AN7" i="32"/>
  <c r="S8" i="32"/>
  <c r="AS9" i="32"/>
  <c r="AY12" i="32"/>
  <c r="AX21" i="32"/>
  <c r="Q7" i="32"/>
  <c r="AO7" i="32"/>
  <c r="Y8" i="32"/>
  <c r="BA9" i="32"/>
  <c r="W10" i="32"/>
  <c r="BD12" i="32"/>
  <c r="AG15" i="32"/>
  <c r="AU22" i="32"/>
  <c r="AB35" i="32"/>
  <c r="S7" i="32"/>
  <c r="AP7" i="32"/>
  <c r="AB8" i="32"/>
  <c r="AB10" i="32"/>
  <c r="AN15" i="32"/>
  <c r="AU28" i="32"/>
  <c r="W7" i="32"/>
  <c r="AS7" i="32"/>
  <c r="AE8" i="32"/>
  <c r="AO10" i="32"/>
  <c r="AB11" i="32"/>
  <c r="AA24" i="32"/>
  <c r="Y7" i="32"/>
  <c r="AU7" i="32"/>
  <c r="AH8" i="32"/>
  <c r="AT10" i="32"/>
  <c r="AG11" i="32"/>
  <c r="Q16" i="32"/>
  <c r="W18" i="32"/>
  <c r="Z7" i="32"/>
  <c r="AW7" i="32"/>
  <c r="AM8" i="32"/>
  <c r="AT11" i="32"/>
  <c r="X16" i="32"/>
  <c r="BB30" i="32"/>
  <c r="AC8" i="32"/>
  <c r="AR8" i="32"/>
  <c r="AA9" i="32"/>
  <c r="AP9" i="32"/>
  <c r="X10" i="32"/>
  <c r="AQ10" i="32"/>
  <c r="AD11" i="32"/>
  <c r="AV11" i="32"/>
  <c r="AI12" i="32"/>
  <c r="AZ12" i="32"/>
  <c r="T14" i="32"/>
  <c r="AL14" i="32"/>
  <c r="AH15" i="32"/>
  <c r="U16" i="32"/>
  <c r="AY16" i="32"/>
  <c r="AV17" i="32"/>
  <c r="AO21" i="32"/>
  <c r="AP24" i="32"/>
  <c r="AV28" i="32"/>
  <c r="AD35" i="32"/>
  <c r="AE55" i="32"/>
  <c r="R7" i="32"/>
  <c r="AG7" i="32"/>
  <c r="AV7" i="32"/>
  <c r="AD8" i="32"/>
  <c r="AT8" i="32"/>
  <c r="AB9" i="32"/>
  <c r="AR9" i="32"/>
  <c r="Z10" i="32"/>
  <c r="AR10" i="32"/>
  <c r="AE11" i="32"/>
  <c r="AW11" i="32"/>
  <c r="R12" i="32"/>
  <c r="AJ12" i="32"/>
  <c r="BB12" i="32"/>
  <c r="V14" i="32"/>
  <c r="AO14" i="32"/>
  <c r="AK15" i="32"/>
  <c r="V16" i="32"/>
  <c r="BB16" i="32"/>
  <c r="AW17" i="32"/>
  <c r="AW21" i="32"/>
  <c r="AQ24" i="32"/>
  <c r="Q31" i="32"/>
  <c r="BA82" i="32"/>
  <c r="AO82" i="32"/>
  <c r="AC82" i="32"/>
  <c r="Q82" i="32"/>
  <c r="AY81" i="32"/>
  <c r="AM81" i="32"/>
  <c r="AA81" i="32"/>
  <c r="AW80" i="32"/>
  <c r="AK80" i="32"/>
  <c r="Y80" i="32"/>
  <c r="AU79" i="32"/>
  <c r="AI79" i="32"/>
  <c r="W79" i="32"/>
  <c r="AS78" i="32"/>
  <c r="AG78" i="32"/>
  <c r="U78" i="32"/>
  <c r="BC77" i="32"/>
  <c r="AQ77" i="32"/>
  <c r="AE77" i="32"/>
  <c r="S77" i="32"/>
  <c r="AZ82" i="32"/>
  <c r="AN82" i="32"/>
  <c r="AB82" i="32"/>
  <c r="P82" i="32"/>
  <c r="AX81" i="32"/>
  <c r="AL81" i="32"/>
  <c r="Z81" i="32"/>
  <c r="AV80" i="32"/>
  <c r="AJ80" i="32"/>
  <c r="X80" i="32"/>
  <c r="AT79" i="32"/>
  <c r="AY82" i="32"/>
  <c r="AM82" i="32"/>
  <c r="AA82" i="32"/>
  <c r="AW81" i="32"/>
  <c r="AK81" i="32"/>
  <c r="Y81" i="32"/>
  <c r="AX82" i="32"/>
  <c r="AL82" i="32"/>
  <c r="Z82" i="32"/>
  <c r="AV81" i="32"/>
  <c r="AJ81" i="32"/>
  <c r="X81" i="32"/>
  <c r="AT80" i="32"/>
  <c r="AH80" i="32"/>
  <c r="V80" i="32"/>
  <c r="AW82" i="32"/>
  <c r="AK82" i="32"/>
  <c r="Y82" i="32"/>
  <c r="AU81" i="32"/>
  <c r="AI81" i="32"/>
  <c r="W81" i="32"/>
  <c r="AS80" i="32"/>
  <c r="AG80" i="32"/>
  <c r="U80" i="32"/>
  <c r="BC79" i="32"/>
  <c r="AQ79" i="32"/>
  <c r="AE79" i="32"/>
  <c r="S79" i="32"/>
  <c r="BA78" i="32"/>
  <c r="AO78" i="32"/>
  <c r="AC78" i="32"/>
  <c r="Q78" i="32"/>
  <c r="AY77" i="32"/>
  <c r="AM77" i="32"/>
  <c r="AA77" i="32"/>
  <c r="AW76" i="32"/>
  <c r="AK76" i="32"/>
  <c r="Y76" i="32"/>
  <c r="AU75" i="32"/>
  <c r="AI75" i="32"/>
  <c r="AV82" i="32"/>
  <c r="AJ82" i="32"/>
  <c r="X82" i="32"/>
  <c r="AT81" i="32"/>
  <c r="AH81" i="32"/>
  <c r="V81" i="32"/>
  <c r="BD80" i="32"/>
  <c r="AR80" i="32"/>
  <c r="AF80" i="32"/>
  <c r="T80" i="32"/>
  <c r="BB79" i="32"/>
  <c r="AP79" i="32"/>
  <c r="AD79" i="32"/>
  <c r="R79" i="32"/>
  <c r="AZ78" i="32"/>
  <c r="AN78" i="32"/>
  <c r="AB78" i="32"/>
  <c r="P78" i="32"/>
  <c r="AU82" i="32"/>
  <c r="AI82" i="32"/>
  <c r="W82" i="32"/>
  <c r="AS81" i="32"/>
  <c r="AG81" i="32"/>
  <c r="U81" i="32"/>
  <c r="BC80" i="32"/>
  <c r="AQ80" i="32"/>
  <c r="AE80" i="32"/>
  <c r="S80" i="32"/>
  <c r="BA79" i="32"/>
  <c r="AO79" i="32"/>
  <c r="AC79" i="32"/>
  <c r="Q79" i="32"/>
  <c r="AY78" i="32"/>
  <c r="AM78" i="32"/>
  <c r="AA78" i="32"/>
  <c r="AW77" i="32"/>
  <c r="AK77" i="32"/>
  <c r="Y77" i="32"/>
  <c r="AU76" i="32"/>
  <c r="AI76" i="32"/>
  <c r="W76" i="32"/>
  <c r="AS75" i="32"/>
  <c r="AG75" i="32"/>
  <c r="AT82" i="32"/>
  <c r="AH82" i="32"/>
  <c r="V82" i="32"/>
  <c r="BD81" i="32"/>
  <c r="AR81" i="32"/>
  <c r="AF81" i="32"/>
  <c r="T81" i="32"/>
  <c r="BB80" i="32"/>
  <c r="AP80" i="32"/>
  <c r="AD80" i="32"/>
  <c r="R80" i="32"/>
  <c r="AZ79" i="32"/>
  <c r="AN79" i="32"/>
  <c r="AB79" i="32"/>
  <c r="P79" i="32"/>
  <c r="AX78" i="32"/>
  <c r="AL78" i="32"/>
  <c r="Z78" i="32"/>
  <c r="AS82" i="32"/>
  <c r="AG82" i="32"/>
  <c r="U82" i="32"/>
  <c r="BC81" i="32"/>
  <c r="AQ81" i="32"/>
  <c r="AE81" i="32"/>
  <c r="S81" i="32"/>
  <c r="BA80" i="32"/>
  <c r="AO80" i="32"/>
  <c r="AC80" i="32"/>
  <c r="Q80" i="32"/>
  <c r="AY79" i="32"/>
  <c r="AM79" i="32"/>
  <c r="AA79" i="32"/>
  <c r="BC82" i="32"/>
  <c r="AD81" i="32"/>
  <c r="AL80" i="32"/>
  <c r="AX79" i="32"/>
  <c r="Y79" i="32"/>
  <c r="BC78" i="32"/>
  <c r="AH78" i="32"/>
  <c r="AT77" i="32"/>
  <c r="AD77" i="32"/>
  <c r="BB82" i="32"/>
  <c r="AP82" i="32"/>
  <c r="AF82" i="32"/>
  <c r="AD82" i="32"/>
  <c r="BA81" i="32"/>
  <c r="AY80" i="32"/>
  <c r="AJ79" i="32"/>
  <c r="AQ78" i="32"/>
  <c r="V78" i="32"/>
  <c r="BA77" i="32"/>
  <c r="AJ77" i="32"/>
  <c r="U77" i="32"/>
  <c r="BC76" i="32"/>
  <c r="AO76" i="32"/>
  <c r="AA76" i="32"/>
  <c r="BC75" i="32"/>
  <c r="AO75" i="32"/>
  <c r="AA75" i="32"/>
  <c r="AW74" i="32"/>
  <c r="AK74" i="32"/>
  <c r="Y74" i="32"/>
  <c r="AU73" i="32"/>
  <c r="AI73" i="32"/>
  <c r="W73" i="32"/>
  <c r="AS72" i="32"/>
  <c r="AG72" i="32"/>
  <c r="U72" i="32"/>
  <c r="BC71" i="32"/>
  <c r="AQ71" i="32"/>
  <c r="AE71" i="32"/>
  <c r="S71" i="32"/>
  <c r="BA70" i="32"/>
  <c r="AO70" i="32"/>
  <c r="R82" i="32"/>
  <c r="AO81" i="32"/>
  <c r="AN80" i="32"/>
  <c r="AF79" i="32"/>
  <c r="AJ78" i="32"/>
  <c r="R78" i="32"/>
  <c r="AV77" i="32"/>
  <c r="AG77" i="32"/>
  <c r="Q77" i="32"/>
  <c r="AZ76" i="32"/>
  <c r="AL76" i="32"/>
  <c r="V76" i="32"/>
  <c r="AZ75" i="32"/>
  <c r="AL75" i="32"/>
  <c r="X75" i="32"/>
  <c r="AT74" i="32"/>
  <c r="AH74" i="32"/>
  <c r="V74" i="32"/>
  <c r="T82" i="32"/>
  <c r="R81" i="32"/>
  <c r="AZ80" i="32"/>
  <c r="AS79" i="32"/>
  <c r="BD78" i="32"/>
  <c r="AD78" i="32"/>
  <c r="AO77" i="32"/>
  <c r="T77" i="32"/>
  <c r="AP76" i="32"/>
  <c r="X76" i="32"/>
  <c r="AP75" i="32"/>
  <c r="Y75" i="32"/>
  <c r="S82" i="32"/>
  <c r="Q81" i="32"/>
  <c r="AX80" i="32"/>
  <c r="AR79" i="32"/>
  <c r="BB78" i="32"/>
  <c r="Y78" i="32"/>
  <c r="P81" i="32"/>
  <c r="AU80" i="32"/>
  <c r="AL79" i="32"/>
  <c r="AW78" i="32"/>
  <c r="X78" i="32"/>
  <c r="AM80" i="32"/>
  <c r="AK79" i="32"/>
  <c r="AV78" i="32"/>
  <c r="W78" i="32"/>
  <c r="AI77" i="32"/>
  <c r="AB80" i="32"/>
  <c r="AG79" i="32"/>
  <c r="AT78" i="32"/>
  <c r="S78" i="32"/>
  <c r="BB81" i="32"/>
  <c r="AA80" i="32"/>
  <c r="Z79" i="32"/>
  <c r="AR78" i="32"/>
  <c r="AZ77" i="32"/>
  <c r="AC77" i="32"/>
  <c r="AX76" i="32"/>
  <c r="AF76" i="32"/>
  <c r="P76" i="32"/>
  <c r="AX75" i="32"/>
  <c r="AF75" i="32"/>
  <c r="R75" i="32"/>
  <c r="BC74" i="32"/>
  <c r="AO74" i="32"/>
  <c r="AA74" i="32"/>
  <c r="AX73" i="32"/>
  <c r="AK73" i="32"/>
  <c r="X73" i="32"/>
  <c r="AW72" i="32"/>
  <c r="AJ72" i="32"/>
  <c r="W72" i="32"/>
  <c r="AV71" i="32"/>
  <c r="AI71" i="32"/>
  <c r="V71" i="32"/>
  <c r="AU70" i="32"/>
  <c r="AH70" i="32"/>
  <c r="V70" i="32"/>
  <c r="BD69" i="32"/>
  <c r="AR69" i="32"/>
  <c r="AF69" i="32"/>
  <c r="T69" i="32"/>
  <c r="BB68" i="32"/>
  <c r="AP68" i="32"/>
  <c r="AD68" i="32"/>
  <c r="R68" i="32"/>
  <c r="AZ67" i="32"/>
  <c r="AN67" i="32"/>
  <c r="AB67" i="32"/>
  <c r="P67" i="32"/>
  <c r="AX66" i="32"/>
  <c r="AL66" i="32"/>
  <c r="Z66" i="32"/>
  <c r="AV65" i="32"/>
  <c r="AJ65" i="32"/>
  <c r="X65" i="32"/>
  <c r="AZ81" i="32"/>
  <c r="Z80" i="32"/>
  <c r="X79" i="32"/>
  <c r="AP78" i="32"/>
  <c r="AX77" i="32"/>
  <c r="AB77" i="32"/>
  <c r="AV76" i="32"/>
  <c r="AE76" i="32"/>
  <c r="AW75" i="32"/>
  <c r="AE75" i="32"/>
  <c r="Q75" i="32"/>
  <c r="BB74" i="32"/>
  <c r="AN74" i="32"/>
  <c r="Z74" i="32"/>
  <c r="AW73" i="32"/>
  <c r="AJ73" i="32"/>
  <c r="V73" i="32"/>
  <c r="AV72" i="32"/>
  <c r="AI72" i="32"/>
  <c r="V72" i="32"/>
  <c r="AU71" i="32"/>
  <c r="AH71" i="32"/>
  <c r="U71" i="32"/>
  <c r="AT70" i="32"/>
  <c r="AG70" i="32"/>
  <c r="U70" i="32"/>
  <c r="BC69" i="32"/>
  <c r="AQ69" i="32"/>
  <c r="AE69" i="32"/>
  <c r="S69" i="32"/>
  <c r="BA68" i="32"/>
  <c r="AO68" i="32"/>
  <c r="AC68" i="32"/>
  <c r="Q68" i="32"/>
  <c r="AY67" i="32"/>
  <c r="AM67" i="32"/>
  <c r="AA67" i="32"/>
  <c r="AW66" i="32"/>
  <c r="AK66" i="32"/>
  <c r="Y66" i="32"/>
  <c r="AU65" i="32"/>
  <c r="AI65" i="32"/>
  <c r="W65" i="32"/>
  <c r="AS64" i="32"/>
  <c r="AG64" i="32"/>
  <c r="U64" i="32"/>
  <c r="BC63" i="32"/>
  <c r="AQ63" i="32"/>
  <c r="AE63" i="32"/>
  <c r="S63" i="32"/>
  <c r="BA62" i="32"/>
  <c r="AO62" i="32"/>
  <c r="AC62" i="32"/>
  <c r="Q62" i="32"/>
  <c r="AY61" i="32"/>
  <c r="AM61" i="32"/>
  <c r="AA61" i="32"/>
  <c r="AW60" i="32"/>
  <c r="AK60" i="32"/>
  <c r="Y60" i="32"/>
  <c r="AU59" i="32"/>
  <c r="AI59" i="32"/>
  <c r="W59" i="32"/>
  <c r="AQ82" i="32"/>
  <c r="AC81" i="32"/>
  <c r="AW79" i="32"/>
  <c r="T79" i="32"/>
  <c r="AF78" i="32"/>
  <c r="AR77" i="32"/>
  <c r="W77" i="32"/>
  <c r="AR76" i="32"/>
  <c r="AB76" i="32"/>
  <c r="AR75" i="32"/>
  <c r="AB75" i="32"/>
  <c r="AY74" i="32"/>
  <c r="AJ74" i="32"/>
  <c r="U74" i="32"/>
  <c r="AS73" i="32"/>
  <c r="AF73" i="32"/>
  <c r="S73" i="32"/>
  <c r="AR72" i="32"/>
  <c r="AE72" i="32"/>
  <c r="R72" i="32"/>
  <c r="AR71" i="32"/>
  <c r="AD71" i="32"/>
  <c r="Q71" i="32"/>
  <c r="BD70" i="32"/>
  <c r="AQ70" i="32"/>
  <c r="AD70" i="32"/>
  <c r="R70" i="32"/>
  <c r="AZ69" i="32"/>
  <c r="AN69" i="32"/>
  <c r="AB69" i="32"/>
  <c r="P69" i="32"/>
  <c r="AX68" i="32"/>
  <c r="AL68" i="32"/>
  <c r="Z68" i="32"/>
  <c r="AV67" i="32"/>
  <c r="AJ67" i="32"/>
  <c r="X67" i="32"/>
  <c r="AE82" i="32"/>
  <c r="AB81" i="32"/>
  <c r="V79" i="32"/>
  <c r="U79" i="32"/>
  <c r="V77" i="32"/>
  <c r="AY76" i="32"/>
  <c r="U76" i="32"/>
  <c r="AN75" i="32"/>
  <c r="S75" i="32"/>
  <c r="AP74" i="32"/>
  <c r="T74" i="32"/>
  <c r="AR73" i="32"/>
  <c r="AB73" i="32"/>
  <c r="AY72" i="32"/>
  <c r="AF72" i="32"/>
  <c r="BA71" i="32"/>
  <c r="AK71" i="32"/>
  <c r="R71" i="32"/>
  <c r="AN70" i="32"/>
  <c r="Y70" i="32"/>
  <c r="AS69" i="32"/>
  <c r="AA69" i="32"/>
  <c r="AU68" i="32"/>
  <c r="AF68" i="32"/>
  <c r="BA67" i="32"/>
  <c r="AI67" i="32"/>
  <c r="T67" i="32"/>
  <c r="BD66" i="32"/>
  <c r="AP66" i="32"/>
  <c r="AB66" i="32"/>
  <c r="AY65" i="32"/>
  <c r="AK65" i="32"/>
  <c r="BD82" i="32"/>
  <c r="AK78" i="32"/>
  <c r="AN77" i="32"/>
  <c r="AJ76" i="32"/>
  <c r="BB75" i="32"/>
  <c r="AC75" i="32"/>
  <c r="AX74" i="32"/>
  <c r="AE74" i="32"/>
  <c r="BB73" i="32"/>
  <c r="AL73" i="32"/>
  <c r="R73" i="32"/>
  <c r="AO72" i="32"/>
  <c r="Y72" i="32"/>
  <c r="AS71" i="32"/>
  <c r="AA71" i="32"/>
  <c r="AX70" i="32"/>
  <c r="AF70" i="32"/>
  <c r="P70" i="32"/>
  <c r="AY69" i="32"/>
  <c r="AJ69" i="32"/>
  <c r="U69" i="32"/>
  <c r="BD68" i="32"/>
  <c r="AM68" i="32"/>
  <c r="W68" i="32"/>
  <c r="AR67" i="32"/>
  <c r="AC67" i="32"/>
  <c r="AV66" i="32"/>
  <c r="AH66" i="32"/>
  <c r="T66" i="32"/>
  <c r="AQ65" i="32"/>
  <c r="AC65" i="32"/>
  <c r="AZ64" i="32"/>
  <c r="AM64" i="32"/>
  <c r="Z64" i="32"/>
  <c r="AY63" i="32"/>
  <c r="AL63" i="32"/>
  <c r="Y63" i="32"/>
  <c r="AR82" i="32"/>
  <c r="AI80" i="32"/>
  <c r="AI78" i="32"/>
  <c r="AL77" i="32"/>
  <c r="AH76" i="32"/>
  <c r="BA75" i="32"/>
  <c r="Z75" i="32"/>
  <c r="AV74" i="32"/>
  <c r="AD74" i="32"/>
  <c r="BA73" i="32"/>
  <c r="AH73" i="32"/>
  <c r="Q73" i="32"/>
  <c r="BD72" i="32"/>
  <c r="AN72" i="32"/>
  <c r="X72" i="32"/>
  <c r="AP71" i="32"/>
  <c r="Z71" i="32"/>
  <c r="AW70" i="32"/>
  <c r="AE70" i="32"/>
  <c r="AX69" i="32"/>
  <c r="AI69" i="32"/>
  <c r="R69" i="32"/>
  <c r="BC68" i="32"/>
  <c r="AK68" i="32"/>
  <c r="V68" i="32"/>
  <c r="AQ67" i="32"/>
  <c r="Z67" i="32"/>
  <c r="W80" i="32"/>
  <c r="BD79" i="32"/>
  <c r="AE78" i="32"/>
  <c r="AH77" i="32"/>
  <c r="AG76" i="32"/>
  <c r="AY75" i="32"/>
  <c r="W75" i="32"/>
  <c r="AU74" i="32"/>
  <c r="AC74" i="32"/>
  <c r="AZ73" i="32"/>
  <c r="AG73" i="32"/>
  <c r="P73" i="32"/>
  <c r="BC72" i="32"/>
  <c r="AM72" i="32"/>
  <c r="T72" i="32"/>
  <c r="AO71" i="32"/>
  <c r="Y71" i="32"/>
  <c r="AV70" i="32"/>
  <c r="AC70" i="32"/>
  <c r="AW69" i="32"/>
  <c r="AH69" i="32"/>
  <c r="Q69" i="32"/>
  <c r="AZ68" i="32"/>
  <c r="AJ68" i="32"/>
  <c r="U68" i="32"/>
  <c r="AP67" i="32"/>
  <c r="Y67" i="32"/>
  <c r="AT66" i="32"/>
  <c r="AF66" i="32"/>
  <c r="R66" i="32"/>
  <c r="BC65" i="32"/>
  <c r="AO65" i="32"/>
  <c r="AA65" i="32"/>
  <c r="AX64" i="32"/>
  <c r="AK64" i="32"/>
  <c r="X64" i="32"/>
  <c r="AW63" i="32"/>
  <c r="AJ63" i="32"/>
  <c r="W63" i="32"/>
  <c r="AV62" i="32"/>
  <c r="AI62" i="32"/>
  <c r="V62" i="32"/>
  <c r="AU61" i="32"/>
  <c r="AH61" i="32"/>
  <c r="U61" i="32"/>
  <c r="AN76" i="32"/>
  <c r="AH75" i="32"/>
  <c r="AI74" i="32"/>
  <c r="AN73" i="32"/>
  <c r="BB72" i="32"/>
  <c r="AC72" i="32"/>
  <c r="BD71" i="32"/>
  <c r="AF71" i="32"/>
  <c r="AJ70" i="32"/>
  <c r="AV69" i="32"/>
  <c r="Y69" i="32"/>
  <c r="AM76" i="32"/>
  <c r="AD75" i="32"/>
  <c r="AG74" i="32"/>
  <c r="AM73" i="32"/>
  <c r="BA72" i="32"/>
  <c r="AB72" i="32"/>
  <c r="BB71" i="32"/>
  <c r="AC71" i="32"/>
  <c r="AI70" i="32"/>
  <c r="AU69" i="32"/>
  <c r="X69" i="32"/>
  <c r="AI68" i="32"/>
  <c r="BC67" i="32"/>
  <c r="AF67" i="32"/>
  <c r="AS66" i="32"/>
  <c r="AA66" i="32"/>
  <c r="AW65" i="32"/>
  <c r="AD65" i="32"/>
  <c r="BC64" i="32"/>
  <c r="AN64" i="32"/>
  <c r="W64" i="32"/>
  <c r="BB63" i="32"/>
  <c r="AM63" i="32"/>
  <c r="V63" i="32"/>
  <c r="BC62" i="32"/>
  <c r="AN62" i="32"/>
  <c r="Z62" i="32"/>
  <c r="AT61" i="32"/>
  <c r="AF61" i="32"/>
  <c r="R61" i="32"/>
  <c r="BA60" i="32"/>
  <c r="AN60" i="32"/>
  <c r="AA60" i="32"/>
  <c r="AZ59" i="32"/>
  <c r="AM59" i="32"/>
  <c r="Z59" i="32"/>
  <c r="AS58" i="32"/>
  <c r="AG58" i="32"/>
  <c r="U58" i="32"/>
  <c r="BD77" i="32"/>
  <c r="BB77" i="32"/>
  <c r="AC76" i="32"/>
  <c r="AV79" i="32"/>
  <c r="AU77" i="32"/>
  <c r="Z76" i="32"/>
  <c r="P80" i="32"/>
  <c r="AH79" i="32"/>
  <c r="AF77" i="32"/>
  <c r="AP81" i="32"/>
  <c r="Z77" i="32"/>
  <c r="BA76" i="32"/>
  <c r="Q76" i="32"/>
  <c r="AQ75" i="32"/>
  <c r="AR74" i="32"/>
  <c r="Q74" i="32"/>
  <c r="AT73" i="32"/>
  <c r="U73" i="32"/>
  <c r="AL72" i="32"/>
  <c r="AM71" i="32"/>
  <c r="AP70" i="32"/>
  <c r="S70" i="32"/>
  <c r="AG69" i="32"/>
  <c r="AT68" i="32"/>
  <c r="X68" i="32"/>
  <c r="AO67" i="32"/>
  <c r="R67" i="32"/>
  <c r="BB66" i="32"/>
  <c r="AI66" i="32"/>
  <c r="P66" i="32"/>
  <c r="BD65" i="32"/>
  <c r="AL65" i="32"/>
  <c r="S65" i="32"/>
  <c r="AT64" i="32"/>
  <c r="AD64" i="32"/>
  <c r="AS63" i="32"/>
  <c r="AC63" i="32"/>
  <c r="AT62" i="32"/>
  <c r="AF62" i="32"/>
  <c r="R62" i="32"/>
  <c r="BA61" i="32"/>
  <c r="AL61" i="32"/>
  <c r="X61" i="32"/>
  <c r="U75" i="32"/>
  <c r="AS74" i="32"/>
  <c r="AC73" i="32"/>
  <c r="S72" i="32"/>
  <c r="W71" i="32"/>
  <c r="AM70" i="32"/>
  <c r="AC69" i="32"/>
  <c r="AE68" i="32"/>
  <c r="AG67" i="32"/>
  <c r="AJ66" i="32"/>
  <c r="AS65" i="32"/>
  <c r="V65" i="32"/>
  <c r="BD64" i="32"/>
  <c r="AJ64" i="32"/>
  <c r="R64" i="32"/>
  <c r="AO63" i="32"/>
  <c r="U63" i="32"/>
  <c r="AS62" i="32"/>
  <c r="AB62" i="32"/>
  <c r="BC61" i="32"/>
  <c r="AK61" i="32"/>
  <c r="T61" i="32"/>
  <c r="AV60" i="32"/>
  <c r="AH60" i="32"/>
  <c r="T60" i="32"/>
  <c r="BB59" i="32"/>
  <c r="AN59" i="32"/>
  <c r="Y59" i="32"/>
  <c r="AW58" i="32"/>
  <c r="AJ58" i="32"/>
  <c r="W58" i="32"/>
  <c r="BA57" i="32"/>
  <c r="AO57" i="32"/>
  <c r="AC57" i="32"/>
  <c r="Q57" i="32"/>
  <c r="AY56" i="32"/>
  <c r="AM56" i="32"/>
  <c r="AA56" i="32"/>
  <c r="AW55" i="32"/>
  <c r="AK55" i="32"/>
  <c r="AS76" i="32"/>
  <c r="BD75" i="32"/>
  <c r="AB74" i="32"/>
  <c r="AY73" i="32"/>
  <c r="AQ72" i="32"/>
  <c r="AT71" i="32"/>
  <c r="Z70" i="32"/>
  <c r="AN81" i="32"/>
  <c r="AS77" i="32"/>
  <c r="AD76" i="32"/>
  <c r="AT75" i="32"/>
  <c r="W74" i="32"/>
  <c r="AQ73" i="32"/>
  <c r="AK72" i="32"/>
  <c r="AL71" i="32"/>
  <c r="BB70" i="32"/>
  <c r="W70" i="32"/>
  <c r="AO69" i="32"/>
  <c r="AR68" i="32"/>
  <c r="AT67" i="32"/>
  <c r="Q67" i="32"/>
  <c r="AR66" i="32"/>
  <c r="V66" i="32"/>
  <c r="BB65" i="32"/>
  <c r="AF65" i="32"/>
  <c r="AR64" i="32"/>
  <c r="AA64" i="32"/>
  <c r="AV63" i="32"/>
  <c r="AD63" i="32"/>
  <c r="AZ62" i="32"/>
  <c r="AJ62" i="32"/>
  <c r="S62" i="32"/>
  <c r="AR61" i="32"/>
  <c r="AB61" i="32"/>
  <c r="BC60" i="32"/>
  <c r="AO60" i="32"/>
  <c r="Z60" i="32"/>
  <c r="AS59" i="32"/>
  <c r="AE59" i="32"/>
  <c r="Q59" i="32"/>
  <c r="BB58" i="32"/>
  <c r="AO58" i="32"/>
  <c r="AB58" i="32"/>
  <c r="AT57" i="32"/>
  <c r="AH57" i="32"/>
  <c r="V57" i="32"/>
  <c r="BD56" i="32"/>
  <c r="AR56" i="32"/>
  <c r="AF56" i="32"/>
  <c r="T56" i="32"/>
  <c r="BB55" i="32"/>
  <c r="AP55" i="32"/>
  <c r="AD55" i="32"/>
  <c r="R55" i="32"/>
  <c r="AZ54" i="32"/>
  <c r="AN54" i="32"/>
  <c r="AB54" i="32"/>
  <c r="P54" i="32"/>
  <c r="AX53" i="32"/>
  <c r="AL53" i="32"/>
  <c r="Z53" i="32"/>
  <c r="AV52" i="32"/>
  <c r="AJ52" i="32"/>
  <c r="X52" i="32"/>
  <c r="BD76" i="32"/>
  <c r="AV75" i="32"/>
  <c r="BA74" i="32"/>
  <c r="T73" i="32"/>
  <c r="Z72" i="32"/>
  <c r="AZ71" i="32"/>
  <c r="BC70" i="32"/>
  <c r="Z69" i="32"/>
  <c r="T68" i="32"/>
  <c r="AW67" i="32"/>
  <c r="AG66" i="32"/>
  <c r="BB76" i="32"/>
  <c r="AM75" i="32"/>
  <c r="AZ74" i="32"/>
  <c r="Q72" i="32"/>
  <c r="AY71" i="32"/>
  <c r="AZ70" i="32"/>
  <c r="W69" i="32"/>
  <c r="AY68" i="32"/>
  <c r="S68" i="32"/>
  <c r="AU67" i="32"/>
  <c r="AE66" i="32"/>
  <c r="AE65" i="32"/>
  <c r="AY64" i="32"/>
  <c r="AC64" i="32"/>
  <c r="AR63" i="32"/>
  <c r="T63" i="32"/>
  <c r="AK62" i="32"/>
  <c r="BB61" i="32"/>
  <c r="AG61" i="32"/>
  <c r="AZ60" i="32"/>
  <c r="AI60" i="32"/>
  <c r="R60" i="32"/>
  <c r="AP59" i="32"/>
  <c r="X59" i="32"/>
  <c r="AY58" i="32"/>
  <c r="AI58" i="32"/>
  <c r="S58" i="32"/>
  <c r="BB57" i="32"/>
  <c r="AM57" i="32"/>
  <c r="Y57" i="32"/>
  <c r="AU56" i="32"/>
  <c r="AG56" i="32"/>
  <c r="R56" i="32"/>
  <c r="AT76" i="32"/>
  <c r="AK75" i="32"/>
  <c r="AU78" i="32"/>
  <c r="AQ76" i="32"/>
  <c r="AJ75" i="32"/>
  <c r="AM74" i="32"/>
  <c r="T78" i="32"/>
  <c r="T76" i="32"/>
  <c r="V75" i="32"/>
  <c r="AL74" i="32"/>
  <c r="AV73" i="32"/>
  <c r="AZ72" i="32"/>
  <c r="AN71" i="32"/>
  <c r="AR70" i="32"/>
  <c r="BB69" i="32"/>
  <c r="AS68" i="32"/>
  <c r="AK67" i="32"/>
  <c r="BA66" i="32"/>
  <c r="X66" i="32"/>
  <c r="AZ65" i="32"/>
  <c r="Y65" i="32"/>
  <c r="AU64" i="32"/>
  <c r="V64" i="32"/>
  <c r="AK63" i="32"/>
  <c r="P63" i="32"/>
  <c r="AY62" i="32"/>
  <c r="AE62" i="32"/>
  <c r="AW61" i="32"/>
  <c r="AC61" i="32"/>
  <c r="AU60" i="32"/>
  <c r="AE60" i="32"/>
  <c r="BC59" i="32"/>
  <c r="AK59" i="32"/>
  <c r="T59" i="32"/>
  <c r="AU58" i="32"/>
  <c r="AE58" i="32"/>
  <c r="P58" i="32"/>
  <c r="AX57" i="32"/>
  <c r="AJ57" i="32"/>
  <c r="U57" i="32"/>
  <c r="AQ56" i="32"/>
  <c r="AC56" i="32"/>
  <c r="AY55" i="32"/>
  <c r="AJ55" i="32"/>
  <c r="W55" i="32"/>
  <c r="BD54" i="32"/>
  <c r="AQ54" i="32"/>
  <c r="AD54" i="32"/>
  <c r="Q54" i="32"/>
  <c r="AW53" i="32"/>
  <c r="AJ53" i="32"/>
  <c r="W53" i="32"/>
  <c r="BD52" i="32"/>
  <c r="AQ52" i="32"/>
  <c r="AD52" i="32"/>
  <c r="Q52" i="32"/>
  <c r="AY51" i="32"/>
  <c r="AM51" i="32"/>
  <c r="AA51" i="32"/>
  <c r="AW50" i="32"/>
  <c r="AK50" i="32"/>
  <c r="Y50" i="32"/>
  <c r="AU49" i="32"/>
  <c r="AI49" i="32"/>
  <c r="W49" i="32"/>
  <c r="AS48" i="32"/>
  <c r="AG48" i="32"/>
  <c r="U48" i="32"/>
  <c r="BC47" i="32"/>
  <c r="AQ47" i="32"/>
  <c r="AE47" i="32"/>
  <c r="S47" i="32"/>
  <c r="BA46" i="32"/>
  <c r="AO46" i="32"/>
  <c r="AC46" i="32"/>
  <c r="Q46" i="32"/>
  <c r="AY45" i="32"/>
  <c r="AM45" i="32"/>
  <c r="AA45" i="32"/>
  <c r="AW44" i="32"/>
  <c r="AK44" i="32"/>
  <c r="Y44" i="32"/>
  <c r="S76" i="32"/>
  <c r="T75" i="32"/>
  <c r="AP77" i="32"/>
  <c r="R76" i="32"/>
  <c r="P75" i="32"/>
  <c r="X74" i="32"/>
  <c r="AO73" i="32"/>
  <c r="X77" i="32"/>
  <c r="R77" i="32"/>
  <c r="R74" i="32"/>
  <c r="AD73" i="32"/>
  <c r="AP72" i="32"/>
  <c r="X71" i="32"/>
  <c r="AA70" i="32"/>
  <c r="AM69" i="32"/>
  <c r="AG68" i="32"/>
  <c r="W67" i="32"/>
  <c r="AQ66" i="32"/>
  <c r="Q66" i="32"/>
  <c r="AP65" i="32"/>
  <c r="Q65" i="32"/>
  <c r="AL64" i="32"/>
  <c r="P64" i="32"/>
  <c r="BA63" i="32"/>
  <c r="AF63" i="32"/>
  <c r="AR62" i="32"/>
  <c r="X62" i="32"/>
  <c r="AP61" i="32"/>
  <c r="V61" i="32"/>
  <c r="AQ60" i="32"/>
  <c r="X60" i="32"/>
  <c r="AW59" i="32"/>
  <c r="AF59" i="32"/>
  <c r="AP58" i="32"/>
  <c r="Z58" i="32"/>
  <c r="AS57" i="32"/>
  <c r="AE57" i="32"/>
  <c r="P57" i="32"/>
  <c r="P77" i="32"/>
  <c r="P74" i="32"/>
  <c r="AA73" i="32"/>
  <c r="AH72" i="32"/>
  <c r="T71" i="32"/>
  <c r="X70" i="32"/>
  <c r="AL69" i="32"/>
  <c r="AB68" i="32"/>
  <c r="BD67" i="32"/>
  <c r="V67" i="32"/>
  <c r="AO66" i="32"/>
  <c r="AN65" i="32"/>
  <c r="P65" i="32"/>
  <c r="AI64" i="32"/>
  <c r="AZ63" i="32"/>
  <c r="AB63" i="32"/>
  <c r="AQ62" i="32"/>
  <c r="W62" i="32"/>
  <c r="AF74" i="32"/>
  <c r="AU72" i="32"/>
  <c r="AX71" i="32"/>
  <c r="BA69" i="32"/>
  <c r="AN68" i="32"/>
  <c r="S74" i="32"/>
  <c r="AT72" i="32"/>
  <c r="AW71" i="32"/>
  <c r="AT69" i="32"/>
  <c r="AH68" i="32"/>
  <c r="U67" i="32"/>
  <c r="S66" i="32"/>
  <c r="U65" i="32"/>
  <c r="AB64" i="32"/>
  <c r="AU63" i="32"/>
  <c r="AD62" i="32"/>
  <c r="AI61" i="32"/>
  <c r="AG60" i="32"/>
  <c r="AO59" i="32"/>
  <c r="R59" i="32"/>
  <c r="AZ58" i="32"/>
  <c r="AD58" i="32"/>
  <c r="AU57" i="32"/>
  <c r="AA57" i="32"/>
  <c r="AZ56" i="32"/>
  <c r="AI56" i="32"/>
  <c r="Q56" i="32"/>
  <c r="AU55" i="32"/>
  <c r="AF55" i="32"/>
  <c r="Q55" i="32"/>
  <c r="AV54" i="32"/>
  <c r="AH54" i="32"/>
  <c r="T54" i="32"/>
  <c r="AZ53" i="32"/>
  <c r="AK53" i="32"/>
  <c r="V53" i="32"/>
  <c r="BA52" i="32"/>
  <c r="AM52" i="32"/>
  <c r="Y52" i="32"/>
  <c r="AW51" i="32"/>
  <c r="AJ51" i="32"/>
  <c r="W51" i="32"/>
  <c r="AV50" i="32"/>
  <c r="AI50" i="32"/>
  <c r="V50" i="32"/>
  <c r="AV49" i="32"/>
  <c r="AH49" i="32"/>
  <c r="U49" i="32"/>
  <c r="AU48" i="32"/>
  <c r="AH48" i="32"/>
  <c r="T48" i="32"/>
  <c r="AT47" i="32"/>
  <c r="AG47" i="32"/>
  <c r="T47" i="32"/>
  <c r="AS46" i="32"/>
  <c r="AF46" i="32"/>
  <c r="S46" i="32"/>
  <c r="AR45" i="32"/>
  <c r="AE45" i="32"/>
  <c r="R45" i="32"/>
  <c r="BD44" i="32"/>
  <c r="AQ44" i="32"/>
  <c r="AD44" i="32"/>
  <c r="Q44" i="32"/>
  <c r="AX43" i="32"/>
  <c r="AL43" i="32"/>
  <c r="Z43" i="32"/>
  <c r="AD72" i="32"/>
  <c r="AJ71" i="32"/>
  <c r="AP69" i="32"/>
  <c r="AA68" i="32"/>
  <c r="BD73" i="32"/>
  <c r="AA72" i="32"/>
  <c r="AG71" i="32"/>
  <c r="AK69" i="32"/>
  <c r="Y68" i="32"/>
  <c r="BC73" i="32"/>
  <c r="P72" i="32"/>
  <c r="AB71" i="32"/>
  <c r="AY70" i="32"/>
  <c r="AD69" i="32"/>
  <c r="AP73" i="32"/>
  <c r="P71" i="32"/>
  <c r="AS70" i="32"/>
  <c r="V69" i="32"/>
  <c r="AE73" i="32"/>
  <c r="AL70" i="32"/>
  <c r="Z73" i="32"/>
  <c r="AK70" i="32"/>
  <c r="AX67" i="32"/>
  <c r="Y73" i="32"/>
  <c r="AB70" i="32"/>
  <c r="AS67" i="32"/>
  <c r="AM66" i="32"/>
  <c r="AM65" i="32"/>
  <c r="AP64" i="32"/>
  <c r="AA63" i="32"/>
  <c r="AP62" i="32"/>
  <c r="AS61" i="32"/>
  <c r="Q61" i="32"/>
  <c r="AR60" i="32"/>
  <c r="U60" i="32"/>
  <c r="AX59" i="32"/>
  <c r="AB59" i="32"/>
  <c r="AM58" i="32"/>
  <c r="R58" i="32"/>
  <c r="BC57" i="32"/>
  <c r="AI57" i="32"/>
  <c r="AO56" i="32"/>
  <c r="X56" i="32"/>
  <c r="BC55" i="32"/>
  <c r="AM55" i="32"/>
  <c r="X55" i="32"/>
  <c r="BB54" i="32"/>
  <c r="AM54" i="32"/>
  <c r="Y54" i="32"/>
  <c r="AQ53" i="32"/>
  <c r="AC53" i="32"/>
  <c r="AS52" i="32"/>
  <c r="AE52" i="32"/>
  <c r="P52" i="32"/>
  <c r="BC51" i="32"/>
  <c r="AP51" i="32"/>
  <c r="AC51" i="32"/>
  <c r="P51" i="32"/>
  <c r="BB50" i="32"/>
  <c r="AO50" i="32"/>
  <c r="AB50" i="32"/>
  <c r="BA49" i="32"/>
  <c r="AN49" i="32"/>
  <c r="AA49" i="32"/>
  <c r="AZ48" i="32"/>
  <c r="AM48" i="32"/>
  <c r="Z48" i="32"/>
  <c r="AY47" i="32"/>
  <c r="AL47" i="32"/>
  <c r="Y47" i="32"/>
  <c r="AX46" i="32"/>
  <c r="AK46" i="32"/>
  <c r="X46" i="32"/>
  <c r="AW45" i="32"/>
  <c r="AJ45" i="32"/>
  <c r="W45" i="32"/>
  <c r="AV44" i="32"/>
  <c r="AI44" i="32"/>
  <c r="V44" i="32"/>
  <c r="BC43" i="32"/>
  <c r="AQ43" i="32"/>
  <c r="AE43" i="32"/>
  <c r="S43" i="32"/>
  <c r="BA42" i="32"/>
  <c r="AO42" i="32"/>
  <c r="AC42" i="32"/>
  <c r="Q42" i="32"/>
  <c r="AY41" i="32"/>
  <c r="AM41" i="32"/>
  <c r="AA41" i="32"/>
  <c r="AW40" i="32"/>
  <c r="AK40" i="32"/>
  <c r="Y40" i="32"/>
  <c r="AU39" i="32"/>
  <c r="AI39" i="32"/>
  <c r="W39" i="32"/>
  <c r="AS38" i="32"/>
  <c r="AG38" i="32"/>
  <c r="U38" i="32"/>
  <c r="T70" i="32"/>
  <c r="AW68" i="32"/>
  <c r="AL67" i="32"/>
  <c r="AD66" i="32"/>
  <c r="AH65" i="32"/>
  <c r="AO64" i="32"/>
  <c r="Z63" i="32"/>
  <c r="AM62" i="32"/>
  <c r="AQ61" i="32"/>
  <c r="P61" i="32"/>
  <c r="AP60" i="32"/>
  <c r="S60" i="32"/>
  <c r="AV59" i="32"/>
  <c r="AA59" i="32"/>
  <c r="AL58" i="32"/>
  <c r="Q58" i="32"/>
  <c r="AZ57" i="32"/>
  <c r="AG57" i="32"/>
  <c r="AN56" i="32"/>
  <c r="W56" i="32"/>
  <c r="BA55" i="32"/>
  <c r="AL55" i="32"/>
  <c r="V55" i="32"/>
  <c r="BA54" i="32"/>
  <c r="AL54" i="32"/>
  <c r="X54" i="32"/>
  <c r="BD53" i="32"/>
  <c r="AP53" i="32"/>
  <c r="AB53" i="32"/>
  <c r="AR52" i="32"/>
  <c r="AC52" i="32"/>
  <c r="BB51" i="32"/>
  <c r="AO51" i="32"/>
  <c r="AB51" i="32"/>
  <c r="BA50" i="32"/>
  <c r="AN50" i="32"/>
  <c r="AA50" i="32"/>
  <c r="AZ49" i="32"/>
  <c r="AM49" i="32"/>
  <c r="Z49" i="32"/>
  <c r="AY48" i="32"/>
  <c r="AL48" i="32"/>
  <c r="Y48" i="32"/>
  <c r="AX47" i="32"/>
  <c r="AK47" i="32"/>
  <c r="X47" i="32"/>
  <c r="AW46" i="32"/>
  <c r="AJ46" i="32"/>
  <c r="W46" i="32"/>
  <c r="AV45" i="32"/>
  <c r="AI45" i="32"/>
  <c r="V45" i="32"/>
  <c r="AU44" i="32"/>
  <c r="AH44" i="32"/>
  <c r="U44" i="32"/>
  <c r="BB43" i="32"/>
  <c r="AP43" i="32"/>
  <c r="AD43" i="32"/>
  <c r="R43" i="32"/>
  <c r="AZ42" i="32"/>
  <c r="AN42" i="32"/>
  <c r="AB42" i="32"/>
  <c r="P42" i="32"/>
  <c r="AX41" i="32"/>
  <c r="AL41" i="32"/>
  <c r="Z41" i="32"/>
  <c r="AV40" i="32"/>
  <c r="AJ40" i="32"/>
  <c r="X40" i="32"/>
  <c r="AT39" i="32"/>
  <c r="AH39" i="32"/>
  <c r="V39" i="32"/>
  <c r="BD38" i="32"/>
  <c r="AR38" i="32"/>
  <c r="AF38" i="32"/>
  <c r="T38" i="32"/>
  <c r="BB37" i="32"/>
  <c r="AP37" i="32"/>
  <c r="AD37" i="32"/>
  <c r="R37" i="32"/>
  <c r="AZ36" i="32"/>
  <c r="AN36" i="32"/>
  <c r="AB36" i="32"/>
  <c r="P36" i="32"/>
  <c r="AX35" i="32"/>
  <c r="AL35" i="32"/>
  <c r="Z35" i="32"/>
  <c r="AV34" i="32"/>
  <c r="AJ34" i="32"/>
  <c r="X34" i="32"/>
  <c r="AX72" i="32"/>
  <c r="W66" i="32"/>
  <c r="AV68" i="32"/>
  <c r="U66" i="32"/>
  <c r="BA65" i="32"/>
  <c r="AQ64" i="32"/>
  <c r="BD63" i="32"/>
  <c r="BB62" i="32"/>
  <c r="AN61" i="32"/>
  <c r="BD60" i="32"/>
  <c r="AB60" i="32"/>
  <c r="AQ59" i="32"/>
  <c r="AH58" i="32"/>
  <c r="AF57" i="32"/>
  <c r="AS56" i="32"/>
  <c r="U56" i="32"/>
  <c r="BD55" i="32"/>
  <c r="AG55" i="32"/>
  <c r="AJ54" i="32"/>
  <c r="R54" i="32"/>
  <c r="AY53" i="32"/>
  <c r="AF53" i="32"/>
  <c r="BC52" i="32"/>
  <c r="AK52" i="32"/>
  <c r="S52" i="32"/>
  <c r="AN51" i="32"/>
  <c r="V51" i="32"/>
  <c r="AR50" i="32"/>
  <c r="Z50" i="32"/>
  <c r="AW49" i="32"/>
  <c r="AE49" i="32"/>
  <c r="BB48" i="32"/>
  <c r="AJ48" i="32"/>
  <c r="R48" i="32"/>
  <c r="AO47" i="32"/>
  <c r="W47" i="32"/>
  <c r="AU46" i="32"/>
  <c r="AD46" i="32"/>
  <c r="AQ68" i="32"/>
  <c r="Q70" i="32"/>
  <c r="AD67" i="32"/>
  <c r="BC66" i="32"/>
  <c r="AB65" i="32"/>
  <c r="S67" i="32"/>
  <c r="AY66" i="32"/>
  <c r="T65" i="32"/>
  <c r="Q64" i="32"/>
  <c r="AG63" i="32"/>
  <c r="AA62" i="32"/>
  <c r="BD61" i="32"/>
  <c r="S61" i="32"/>
  <c r="AL60" i="32"/>
  <c r="BD59" i="32"/>
  <c r="V59" i="32"/>
  <c r="AT58" i="32"/>
  <c r="T58" i="32"/>
  <c r="AQ57" i="32"/>
  <c r="S57" i="32"/>
  <c r="BA56" i="32"/>
  <c r="AD56" i="32"/>
  <c r="AQ55" i="32"/>
  <c r="U55" i="32"/>
  <c r="AS54" i="32"/>
  <c r="Z54" i="32"/>
  <c r="AN53" i="32"/>
  <c r="T53" i="32"/>
  <c r="AT52" i="32"/>
  <c r="Z52" i="32"/>
  <c r="AU51" i="32"/>
  <c r="AE51" i="32"/>
  <c r="AY50" i="32"/>
  <c r="AG50" i="32"/>
  <c r="Q50" i="32"/>
  <c r="BD49" i="32"/>
  <c r="AL49" i="32"/>
  <c r="T49" i="32"/>
  <c r="AQ48" i="32"/>
  <c r="AA48" i="32"/>
  <c r="AV47" i="32"/>
  <c r="AD47" i="32"/>
  <c r="BC46" i="32"/>
  <c r="AL46" i="32"/>
  <c r="T46" i="32"/>
  <c r="AQ45" i="32"/>
  <c r="Z45" i="32"/>
  <c r="AX44" i="32"/>
  <c r="AE44" i="32"/>
  <c r="BD74" i="32"/>
  <c r="AU66" i="32"/>
  <c r="R65" i="32"/>
  <c r="BB64" i="32"/>
  <c r="X63" i="32"/>
  <c r="Y62" i="32"/>
  <c r="AZ61" i="32"/>
  <c r="AJ60" i="32"/>
  <c r="BA59" i="32"/>
  <c r="U59" i="32"/>
  <c r="AR58" i="32"/>
  <c r="AP57" i="32"/>
  <c r="R57" i="32"/>
  <c r="AX56" i="32"/>
  <c r="AB56" i="32"/>
  <c r="AO55" i="32"/>
  <c r="T55" i="32"/>
  <c r="AR54" i="32"/>
  <c r="W54" i="32"/>
  <c r="AM53" i="32"/>
  <c r="S53" i="32"/>
  <c r="AP52" i="32"/>
  <c r="W52" i="32"/>
  <c r="AT51" i="32"/>
  <c r="AD51" i="32"/>
  <c r="AX50" i="32"/>
  <c r="AF50" i="32"/>
  <c r="P50" i="32"/>
  <c r="BC49" i="32"/>
  <c r="AK49" i="32"/>
  <c r="S49" i="32"/>
  <c r="AP48" i="32"/>
  <c r="X48" i="32"/>
  <c r="AU47" i="32"/>
  <c r="AC47" i="32"/>
  <c r="BB46" i="32"/>
  <c r="AI46" i="32"/>
  <c r="R46" i="32"/>
  <c r="AP45" i="32"/>
  <c r="Y45" i="32"/>
  <c r="AT44" i="32"/>
  <c r="AC44" i="32"/>
  <c r="AU43" i="32"/>
  <c r="AF43" i="32"/>
  <c r="AY42" i="32"/>
  <c r="AK42" i="32"/>
  <c r="W42" i="32"/>
  <c r="AT41" i="32"/>
  <c r="AF41" i="32"/>
  <c r="R41" i="32"/>
  <c r="BC40" i="32"/>
  <c r="AO40" i="32"/>
  <c r="AA40" i="32"/>
  <c r="AX39" i="32"/>
  <c r="AJ39" i="32"/>
  <c r="T39" i="32"/>
  <c r="AP38" i="32"/>
  <c r="AB38" i="32"/>
  <c r="AT37" i="32"/>
  <c r="AG37" i="32"/>
  <c r="T37" i="32"/>
  <c r="BA36" i="32"/>
  <c r="AM36" i="32"/>
  <c r="Z36" i="32"/>
  <c r="AT35" i="32"/>
  <c r="AG35" i="32"/>
  <c r="T35" i="32"/>
  <c r="BA34" i="32"/>
  <c r="AN34" i="32"/>
  <c r="AA34" i="32"/>
  <c r="AU33" i="32"/>
  <c r="AI33" i="32"/>
  <c r="W33" i="32"/>
  <c r="AS32" i="32"/>
  <c r="AG32" i="32"/>
  <c r="U32" i="32"/>
  <c r="BC31" i="32"/>
  <c r="AQ31" i="32"/>
  <c r="AE31" i="32"/>
  <c r="AQ74" i="32"/>
  <c r="AN66" i="32"/>
  <c r="BA64" i="32"/>
  <c r="R63" i="32"/>
  <c r="U62" i="32"/>
  <c r="AX61" i="32"/>
  <c r="AF60" i="32"/>
  <c r="AY59" i="32"/>
  <c r="S59" i="32"/>
  <c r="AQ58" i="32"/>
  <c r="AN57" i="32"/>
  <c r="AW56" i="32"/>
  <c r="Z56" i="32"/>
  <c r="AN55" i="32"/>
  <c r="S55" i="32"/>
  <c r="AP54" i="32"/>
  <c r="V54" i="32"/>
  <c r="BC53" i="32"/>
  <c r="AI53" i="32"/>
  <c r="R53" i="32"/>
  <c r="AO52" i="32"/>
  <c r="V52" i="32"/>
  <c r="AS51" i="32"/>
  <c r="Z51" i="32"/>
  <c r="AG65" i="32"/>
  <c r="AW64" i="32"/>
  <c r="AN63" i="32"/>
  <c r="P60" i="32"/>
  <c r="AT59" i="32"/>
  <c r="AV58" i="32"/>
  <c r="AW57" i="32"/>
  <c r="AE56" i="32"/>
  <c r="AV55" i="32"/>
  <c r="P55" i="32"/>
  <c r="AT54" i="32"/>
  <c r="AG53" i="32"/>
  <c r="AF52" i="32"/>
  <c r="AH51" i="32"/>
  <c r="AH50" i="32"/>
  <c r="AO49" i="32"/>
  <c r="P49" i="32"/>
  <c r="AR48" i="32"/>
  <c r="S48" i="32"/>
  <c r="AZ47" i="32"/>
  <c r="AA47" i="32"/>
  <c r="BD46" i="32"/>
  <c r="AE46" i="32"/>
  <c r="AO45" i="32"/>
  <c r="T45" i="32"/>
  <c r="Z65" i="32"/>
  <c r="AV64" i="32"/>
  <c r="AI63" i="32"/>
  <c r="BB60" i="32"/>
  <c r="AR59" i="32"/>
  <c r="AN58" i="32"/>
  <c r="AV57" i="32"/>
  <c r="Y56" i="32"/>
  <c r="AT55" i="32"/>
  <c r="AO54" i="32"/>
  <c r="AE53" i="32"/>
  <c r="BB52" i="32"/>
  <c r="AB52" i="32"/>
  <c r="AG51" i="32"/>
  <c r="BD50" i="32"/>
  <c r="AE50" i="32"/>
  <c r="AJ49" i="32"/>
  <c r="AO48" i="32"/>
  <c r="Q48" i="32"/>
  <c r="AW47" i="32"/>
  <c r="Z47" i="32"/>
  <c r="AZ46" i="32"/>
  <c r="AB46" i="32"/>
  <c r="AN45" i="32"/>
  <c r="S45" i="32"/>
  <c r="AY44" i="32"/>
  <c r="AA44" i="32"/>
  <c r="AM43" i="32"/>
  <c r="V43" i="32"/>
  <c r="BC42" i="32"/>
  <c r="AL42" i="32"/>
  <c r="V42" i="32"/>
  <c r="AP41" i="32"/>
  <c r="Y41" i="32"/>
  <c r="AS40" i="32"/>
  <c r="AD40" i="32"/>
  <c r="AS39" i="32"/>
  <c r="AD39" i="32"/>
  <c r="AV38" i="32"/>
  <c r="AE38" i="32"/>
  <c r="P38" i="32"/>
  <c r="AZ37" i="32"/>
  <c r="AL37" i="32"/>
  <c r="X37" i="32"/>
  <c r="AU36" i="32"/>
  <c r="P68" i="32"/>
  <c r="AH67" i="32"/>
  <c r="AZ66" i="32"/>
  <c r="AH62" i="32"/>
  <c r="Z61" i="32"/>
  <c r="AC60" i="32"/>
  <c r="P59" i="32"/>
  <c r="BD58" i="32"/>
  <c r="V58" i="32"/>
  <c r="X57" i="32"/>
  <c r="AL56" i="32"/>
  <c r="AB55" i="32"/>
  <c r="AY54" i="32"/>
  <c r="AA54" i="32"/>
  <c r="AS53" i="32"/>
  <c r="P53" i="32"/>
  <c r="AL52" i="32"/>
  <c r="AQ51" i="32"/>
  <c r="R51" i="32"/>
  <c r="AP50" i="32"/>
  <c r="S50" i="32"/>
  <c r="AS49" i="32"/>
  <c r="X49" i="32"/>
  <c r="AX48" i="32"/>
  <c r="AC48" i="32"/>
  <c r="AI47" i="32"/>
  <c r="AN46" i="32"/>
  <c r="AX45" i="32"/>
  <c r="AC45" i="32"/>
  <c r="AL44" i="32"/>
  <c r="P44" i="32"/>
  <c r="AT43" i="32"/>
  <c r="AB43" i="32"/>
  <c r="AS42" i="32"/>
  <c r="AD42" i="32"/>
  <c r="AV41" i="32"/>
  <c r="AG41" i="32"/>
  <c r="Q41" i="32"/>
  <c r="AZ40" i="32"/>
  <c r="AI40" i="32"/>
  <c r="T40" i="32"/>
  <c r="BA39" i="32"/>
  <c r="AL39" i="32"/>
  <c r="U39" i="32"/>
  <c r="BA38" i="32"/>
  <c r="AL38" i="32"/>
  <c r="W38" i="32"/>
  <c r="AR37" i="32"/>
  <c r="AC37" i="32"/>
  <c r="BB36" i="32"/>
  <c r="AL36" i="32"/>
  <c r="X36" i="32"/>
  <c r="AT63" i="32"/>
  <c r="AO61" i="32"/>
  <c r="AM60" i="32"/>
  <c r="AF58" i="32"/>
  <c r="Z57" i="32"/>
  <c r="V56" i="32"/>
  <c r="AA55" i="32"/>
  <c r="AK54" i="32"/>
  <c r="AT53" i="32"/>
  <c r="AY52" i="32"/>
  <c r="AK51" i="32"/>
  <c r="AQ50" i="32"/>
  <c r="AY49" i="32"/>
  <c r="V49" i="32"/>
  <c r="AE48" i="32"/>
  <c r="AR47" i="32"/>
  <c r="P47" i="32"/>
  <c r="AG46" i="32"/>
  <c r="AZ45" i="32"/>
  <c r="U45" i="32"/>
  <c r="AM44" i="32"/>
  <c r="AJ43" i="32"/>
  <c r="P43" i="32"/>
  <c r="AM42" i="32"/>
  <c r="T42" i="32"/>
  <c r="AS41" i="32"/>
  <c r="AB41" i="32"/>
  <c r="BB40" i="32"/>
  <c r="AH40" i="32"/>
  <c r="Q40" i="32"/>
  <c r="AO39" i="32"/>
  <c r="X39" i="32"/>
  <c r="AU38" i="32"/>
  <c r="AA38" i="32"/>
  <c r="AP63" i="32"/>
  <c r="AJ61" i="32"/>
  <c r="AD60" i="32"/>
  <c r="AC58" i="32"/>
  <c r="W57" i="32"/>
  <c r="S56" i="32"/>
  <c r="Z55" i="32"/>
  <c r="AI54" i="32"/>
  <c r="AR53" i="32"/>
  <c r="AX52" i="32"/>
  <c r="AI51" i="32"/>
  <c r="AM50" i="32"/>
  <c r="AX49" i="32"/>
  <c r="R49" i="32"/>
  <c r="AD48" i="32"/>
  <c r="AP47" i="32"/>
  <c r="AA46" i="32"/>
  <c r="AU45" i="32"/>
  <c r="Q45" i="32"/>
  <c r="AJ44" i="32"/>
  <c r="BD43" i="32"/>
  <c r="AI43" i="32"/>
  <c r="AJ42" i="32"/>
  <c r="S42" i="32"/>
  <c r="AR41" i="32"/>
  <c r="X41" i="32"/>
  <c r="BA40" i="32"/>
  <c r="AG40" i="32"/>
  <c r="P40" i="32"/>
  <c r="AN39" i="32"/>
  <c r="S39" i="32"/>
  <c r="AT38" i="32"/>
  <c r="Z38" i="32"/>
  <c r="BA37" i="32"/>
  <c r="AJ37" i="32"/>
  <c r="S37" i="32"/>
  <c r="AT36" i="32"/>
  <c r="AE36" i="32"/>
  <c r="BA35" i="32"/>
  <c r="AM35" i="32"/>
  <c r="X35" i="32"/>
  <c r="AU34" i="32"/>
  <c r="AH63" i="32"/>
  <c r="BD62" i="32"/>
  <c r="AE61" i="32"/>
  <c r="W60" i="32"/>
  <c r="AA58" i="32"/>
  <c r="T57" i="32"/>
  <c r="P56" i="32"/>
  <c r="Y55" i="32"/>
  <c r="AG54" i="32"/>
  <c r="AO53" i="32"/>
  <c r="AW52" i="32"/>
  <c r="AF51" i="32"/>
  <c r="AL50" i="32"/>
  <c r="Q63" i="32"/>
  <c r="AX62" i="32"/>
  <c r="AD61" i="32"/>
  <c r="V60" i="32"/>
  <c r="AL59" i="32"/>
  <c r="Y58" i="32"/>
  <c r="AF54" i="32"/>
  <c r="AH53" i="32"/>
  <c r="AU52" i="32"/>
  <c r="Y51" i="32"/>
  <c r="AJ50" i="32"/>
  <c r="AR49" i="32"/>
  <c r="BC48" i="32"/>
  <c r="W48" i="32"/>
  <c r="AM47" i="32"/>
  <c r="Y46" i="32"/>
  <c r="AS45" i="32"/>
  <c r="BC44" i="32"/>
  <c r="AF44" i="32"/>
  <c r="AZ43" i="32"/>
  <c r="AG43" i="32"/>
  <c r="BB42" i="32"/>
  <c r="AH42" i="32"/>
  <c r="AO41" i="32"/>
  <c r="V41" i="32"/>
  <c r="AX40" i="32"/>
  <c r="AE40" i="32"/>
  <c r="BC39" i="32"/>
  <c r="AK39" i="32"/>
  <c r="Q39" i="32"/>
  <c r="AO38" i="32"/>
  <c r="X38" i="32"/>
  <c r="AX37" i="32"/>
  <c r="AH37" i="32"/>
  <c r="P37" i="32"/>
  <c r="AR36" i="32"/>
  <c r="AC36" i="32"/>
  <c r="AY35" i="32"/>
  <c r="AJ35" i="32"/>
  <c r="V35" i="32"/>
  <c r="AS34" i="32"/>
  <c r="AE34" i="32"/>
  <c r="Q34" i="32"/>
  <c r="BB33" i="32"/>
  <c r="AO33" i="32"/>
  <c r="AB33" i="32"/>
  <c r="AH64" i="32"/>
  <c r="AW62" i="32"/>
  <c r="Y61" i="32"/>
  <c r="Q60" i="32"/>
  <c r="AJ59" i="32"/>
  <c r="X58" i="32"/>
  <c r="BC56" i="32"/>
  <c r="AZ55" i="32"/>
  <c r="AE54" i="32"/>
  <c r="AD53" i="32"/>
  <c r="AN52" i="32"/>
  <c r="X51" i="32"/>
  <c r="AD50" i="32"/>
  <c r="AQ49" i="32"/>
  <c r="BA48" i="32"/>
  <c r="V48" i="32"/>
  <c r="AJ47" i="32"/>
  <c r="AY46" i="32"/>
  <c r="V46" i="32"/>
  <c r="AL45" i="32"/>
  <c r="BB44" i="32"/>
  <c r="AB44" i="32"/>
  <c r="AY43" i="32"/>
  <c r="AC43" i="32"/>
  <c r="AX42" i="32"/>
  <c r="AG42" i="32"/>
  <c r="AN41" i="32"/>
  <c r="U41" i="32"/>
  <c r="AU40" i="32"/>
  <c r="AC40" i="32"/>
  <c r="BB39" i="32"/>
  <c r="AG39" i="32"/>
  <c r="P39" i="32"/>
  <c r="AN38" i="32"/>
  <c r="V38" i="32"/>
  <c r="AX65" i="32"/>
  <c r="AF64" i="32"/>
  <c r="AU62" i="32"/>
  <c r="W61" i="32"/>
  <c r="AH59" i="32"/>
  <c r="BD57" i="32"/>
  <c r="BB56" i="32"/>
  <c r="AX55" i="32"/>
  <c r="AC54" i="32"/>
  <c r="AA53" i="32"/>
  <c r="AI52" i="32"/>
  <c r="AT65" i="32"/>
  <c r="AE64" i="32"/>
  <c r="AL62" i="32"/>
  <c r="AG59" i="32"/>
  <c r="AY57" i="32"/>
  <c r="AV56" i="32"/>
  <c r="AS55" i="32"/>
  <c r="U54" i="32"/>
  <c r="Y53" i="32"/>
  <c r="AH52" i="32"/>
  <c r="BA51" i="32"/>
  <c r="T51" i="32"/>
  <c r="X50" i="32"/>
  <c r="AG49" i="32"/>
  <c r="AV48" i="32"/>
  <c r="AF47" i="32"/>
  <c r="AT46" i="32"/>
  <c r="P46" i="32"/>
  <c r="AH45" i="32"/>
  <c r="AZ44" i="32"/>
  <c r="X44" i="32"/>
  <c r="AV43" i="32"/>
  <c r="Y43" i="32"/>
  <c r="AV42" i="32"/>
  <c r="AE42" i="32"/>
  <c r="BC41" i="32"/>
  <c r="AJ41" i="32"/>
  <c r="S41" i="32"/>
  <c r="AR40" i="32"/>
  <c r="Z40" i="32"/>
  <c r="BB67" i="32"/>
  <c r="AC66" i="32"/>
  <c r="AR65" i="32"/>
  <c r="Y64" i="32"/>
  <c r="AG62" i="32"/>
  <c r="AD59" i="32"/>
  <c r="AR57" i="32"/>
  <c r="AT56" i="32"/>
  <c r="AR55" i="32"/>
  <c r="S54" i="32"/>
  <c r="X53" i="32"/>
  <c r="AG52" i="32"/>
  <c r="AZ51" i="32"/>
  <c r="S51" i="32"/>
  <c r="BC50" i="32"/>
  <c r="W50" i="32"/>
  <c r="AF49" i="32"/>
  <c r="AT48" i="32"/>
  <c r="AE67" i="32"/>
  <c r="T64" i="32"/>
  <c r="T62" i="32"/>
  <c r="AY60" i="32"/>
  <c r="AC59" i="32"/>
  <c r="BC58" i="32"/>
  <c r="AL57" i="32"/>
  <c r="AP56" i="32"/>
  <c r="AI55" i="32"/>
  <c r="BC54" i="32"/>
  <c r="BB53" i="32"/>
  <c r="U53" i="32"/>
  <c r="AA52" i="32"/>
  <c r="S64" i="32"/>
  <c r="P62" i="32"/>
  <c r="AX60" i="32"/>
  <c r="BA58" i="32"/>
  <c r="AK57" i="32"/>
  <c r="AK56" i="32"/>
  <c r="AH55" i="32"/>
  <c r="AX54" i="32"/>
  <c r="BA53" i="32"/>
  <c r="Q53" i="32"/>
  <c r="U52" i="32"/>
  <c r="AV51" i="32"/>
  <c r="AU50" i="32"/>
  <c r="T50" i="32"/>
  <c r="AC49" i="32"/>
  <c r="AK48" i="32"/>
  <c r="BB47" i="32"/>
  <c r="U47" i="32"/>
  <c r="AP46" i="32"/>
  <c r="BC45" i="32"/>
  <c r="AD45" i="32"/>
  <c r="AP44" i="32"/>
  <c r="S44" i="32"/>
  <c r="AO43" i="32"/>
  <c r="U43" i="32"/>
  <c r="AR42" i="32"/>
  <c r="Y42" i="32"/>
  <c r="AZ41" i="32"/>
  <c r="AE41" i="32"/>
  <c r="AN40" i="32"/>
  <c r="U40" i="32"/>
  <c r="AR39" i="32"/>
  <c r="AA39" i="32"/>
  <c r="AY38" i="32"/>
  <c r="AH38" i="32"/>
  <c r="AO37" i="32"/>
  <c r="Y37" i="32"/>
  <c r="AY36" i="32"/>
  <c r="AI36" i="32"/>
  <c r="T36" i="32"/>
  <c r="AQ35" i="32"/>
  <c r="AC35" i="32"/>
  <c r="AZ34" i="32"/>
  <c r="AL34" i="32"/>
  <c r="W34" i="32"/>
  <c r="AV33" i="32"/>
  <c r="AH33" i="32"/>
  <c r="U33" i="32"/>
  <c r="AU32" i="32"/>
  <c r="AH32" i="32"/>
  <c r="T32" i="32"/>
  <c r="AT31" i="32"/>
  <c r="AG31" i="32"/>
  <c r="T31" i="32"/>
  <c r="AU53" i="32"/>
  <c r="AZ52" i="32"/>
  <c r="AH47" i="32"/>
  <c r="AF45" i="32"/>
  <c r="AR44" i="32"/>
  <c r="X43" i="32"/>
  <c r="AF42" i="32"/>
  <c r="BB41" i="32"/>
  <c r="AJ56" i="32"/>
  <c r="AW54" i="32"/>
  <c r="T52" i="32"/>
  <c r="BD51" i="32"/>
  <c r="AB47" i="32"/>
  <c r="AB45" i="32"/>
  <c r="AO44" i="32"/>
  <c r="W43" i="32"/>
  <c r="AA42" i="32"/>
  <c r="BA41" i="32"/>
  <c r="AM40" i="32"/>
  <c r="BD39" i="32"/>
  <c r="Z39" i="32"/>
  <c r="AZ38" i="32"/>
  <c r="R38" i="32"/>
  <c r="AV37" i="32"/>
  <c r="Z37" i="32"/>
  <c r="AJ36" i="32"/>
  <c r="Q36" i="32"/>
  <c r="AN35" i="32"/>
  <c r="S35" i="32"/>
  <c r="AP34" i="32"/>
  <c r="Y34" i="32"/>
  <c r="AZ33" i="32"/>
  <c r="AK33" i="32"/>
  <c r="T33" i="32"/>
  <c r="BA32" i="32"/>
  <c r="AM32" i="32"/>
  <c r="Y32" i="32"/>
  <c r="AR31" i="32"/>
  <c r="AC31" i="32"/>
  <c r="P31" i="32"/>
  <c r="AW30" i="32"/>
  <c r="AK30" i="32"/>
  <c r="Y30" i="32"/>
  <c r="AU29" i="32"/>
  <c r="AI29" i="32"/>
  <c r="W29" i="32"/>
  <c r="AS28" i="32"/>
  <c r="AG28" i="32"/>
  <c r="U28" i="32"/>
  <c r="BC27" i="32"/>
  <c r="AQ27" i="32"/>
  <c r="AE27" i="32"/>
  <c r="S27" i="32"/>
  <c r="BA26" i="32"/>
  <c r="AO26" i="32"/>
  <c r="AC26" i="32"/>
  <c r="Q26" i="32"/>
  <c r="AY25" i="32"/>
  <c r="AM25" i="32"/>
  <c r="AA25" i="32"/>
  <c r="AW24" i="32"/>
  <c r="AK24" i="32"/>
  <c r="Y24" i="32"/>
  <c r="AU23" i="32"/>
  <c r="AI23" i="32"/>
  <c r="W23" i="32"/>
  <c r="AS22" i="32"/>
  <c r="AG22" i="32"/>
  <c r="U22" i="32"/>
  <c r="BC21" i="32"/>
  <c r="AQ21" i="32"/>
  <c r="AE21" i="32"/>
  <c r="S21" i="32"/>
  <c r="BA20" i="32"/>
  <c r="AO20" i="32"/>
  <c r="AC20" i="32"/>
  <c r="Q20" i="32"/>
  <c r="AX58" i="32"/>
  <c r="AD57" i="32"/>
  <c r="AH56" i="32"/>
  <c r="AU54" i="32"/>
  <c r="R52" i="32"/>
  <c r="AX51" i="32"/>
  <c r="AZ50" i="32"/>
  <c r="BB49" i="32"/>
  <c r="V47" i="32"/>
  <c r="X45" i="32"/>
  <c r="AN44" i="32"/>
  <c r="T43" i="32"/>
  <c r="Z42" i="32"/>
  <c r="AW41" i="32"/>
  <c r="AL40" i="32"/>
  <c r="AZ39" i="32"/>
  <c r="Y39" i="32"/>
  <c r="AX38" i="32"/>
  <c r="Q38" i="32"/>
  <c r="AU37" i="32"/>
  <c r="W37" i="32"/>
  <c r="AH36" i="32"/>
  <c r="BD35" i="32"/>
  <c r="AK35" i="32"/>
  <c r="R35" i="32"/>
  <c r="AO34" i="32"/>
  <c r="V34" i="32"/>
  <c r="AK58" i="32"/>
  <c r="AB57" i="32"/>
  <c r="AR51" i="32"/>
  <c r="AT50" i="32"/>
  <c r="AT49" i="32"/>
  <c r="R47" i="32"/>
  <c r="P45" i="32"/>
  <c r="AG44" i="32"/>
  <c r="Q43" i="32"/>
  <c r="X42" i="32"/>
  <c r="AU41" i="32"/>
  <c r="AF40" i="32"/>
  <c r="AY39" i="32"/>
  <c r="R39" i="32"/>
  <c r="AW38" i="32"/>
  <c r="AS37" i="32"/>
  <c r="V37" i="32"/>
  <c r="BD36" i="32"/>
  <c r="AG36" i="32"/>
  <c r="BC35" i="32"/>
  <c r="AI35" i="32"/>
  <c r="Q35" i="32"/>
  <c r="AM34" i="32"/>
  <c r="U34" i="32"/>
  <c r="AX33" i="32"/>
  <c r="AG33" i="32"/>
  <c r="R33" i="32"/>
  <c r="AY32" i="32"/>
  <c r="AK32" i="32"/>
  <c r="W32" i="32"/>
  <c r="BD31" i="32"/>
  <c r="AO31" i="32"/>
  <c r="AA31" i="32"/>
  <c r="AU30" i="32"/>
  <c r="AI30" i="32"/>
  <c r="W30" i="32"/>
  <c r="AS29" i="32"/>
  <c r="AG29" i="32"/>
  <c r="U29" i="32"/>
  <c r="BC28" i="32"/>
  <c r="AQ28" i="32"/>
  <c r="AE28" i="32"/>
  <c r="S28" i="32"/>
  <c r="BA27" i="32"/>
  <c r="AO27" i="32"/>
  <c r="AC27" i="32"/>
  <c r="Q27" i="32"/>
  <c r="AY26" i="32"/>
  <c r="AM26" i="32"/>
  <c r="AA26" i="32"/>
  <c r="AW25" i="32"/>
  <c r="AK25" i="32"/>
  <c r="Y25" i="32"/>
  <c r="AU24" i="32"/>
  <c r="AI24" i="32"/>
  <c r="W24" i="32"/>
  <c r="AS23" i="32"/>
  <c r="AG23" i="32"/>
  <c r="U23" i="32"/>
  <c r="BC22" i="32"/>
  <c r="AQ22" i="32"/>
  <c r="AE22" i="32"/>
  <c r="S22" i="32"/>
  <c r="AL51" i="32"/>
  <c r="AS50" i="32"/>
  <c r="AP49" i="32"/>
  <c r="BD48" i="32"/>
  <c r="Q47" i="32"/>
  <c r="AV46" i="32"/>
  <c r="Z44" i="32"/>
  <c r="BA43" i="32"/>
  <c r="U42" i="32"/>
  <c r="AQ41" i="32"/>
  <c r="AB40" i="32"/>
  <c r="AW39" i="32"/>
  <c r="AQ38" i="32"/>
  <c r="AQ37" i="32"/>
  <c r="U37" i="32"/>
  <c r="BC36" i="32"/>
  <c r="AF36" i="32"/>
  <c r="BB35" i="32"/>
  <c r="AH35" i="32"/>
  <c r="P35" i="32"/>
  <c r="BD34" i="32"/>
  <c r="AK34" i="32"/>
  <c r="T34" i="32"/>
  <c r="AW33" i="32"/>
  <c r="AF33" i="32"/>
  <c r="Q33" i="32"/>
  <c r="AX32" i="32"/>
  <c r="AJ32" i="32"/>
  <c r="V32" i="32"/>
  <c r="BB31" i="32"/>
  <c r="AN31" i="32"/>
  <c r="Z31" i="32"/>
  <c r="AT30" i="32"/>
  <c r="AH30" i="32"/>
  <c r="V30" i="32"/>
  <c r="BD29" i="32"/>
  <c r="AR29" i="32"/>
  <c r="AF29" i="32"/>
  <c r="T29" i="32"/>
  <c r="BB28" i="32"/>
  <c r="AP28" i="32"/>
  <c r="AD28" i="32"/>
  <c r="R28" i="32"/>
  <c r="AZ27" i="32"/>
  <c r="AN27" i="32"/>
  <c r="AB27" i="32"/>
  <c r="P27" i="32"/>
  <c r="AX26" i="32"/>
  <c r="AL26" i="32"/>
  <c r="Z26" i="32"/>
  <c r="AV25" i="32"/>
  <c r="AJ25" i="32"/>
  <c r="X25" i="32"/>
  <c r="U51" i="32"/>
  <c r="AC50" i="32"/>
  <c r="AD49" i="32"/>
  <c r="AW48" i="32"/>
  <c r="AR46" i="32"/>
  <c r="Q51" i="32"/>
  <c r="U50" i="32"/>
  <c r="AB49" i="32"/>
  <c r="AN48" i="32"/>
  <c r="AQ46" i="32"/>
  <c r="BD45" i="32"/>
  <c r="T44" i="32"/>
  <c r="AS43" i="32"/>
  <c r="AW42" i="32"/>
  <c r="AI41" i="32"/>
  <c r="V40" i="32"/>
  <c r="AQ39" i="32"/>
  <c r="AK38" i="32"/>
  <c r="AM37" i="32"/>
  <c r="AW36" i="32"/>
  <c r="AA36" i="32"/>
  <c r="AW35" i="32"/>
  <c r="AE35" i="32"/>
  <c r="BB34" i="32"/>
  <c r="AH34" i="32"/>
  <c r="R34" i="32"/>
  <c r="AS33" i="32"/>
  <c r="AD33" i="32"/>
  <c r="AV32" i="32"/>
  <c r="AF32" i="32"/>
  <c r="R32" i="32"/>
  <c r="AZ31" i="32"/>
  <c r="AL31" i="32"/>
  <c r="X31" i="32"/>
  <c r="BD30" i="32"/>
  <c r="AR30" i="32"/>
  <c r="AF30" i="32"/>
  <c r="T30" i="32"/>
  <c r="BB29" i="32"/>
  <c r="AP29" i="32"/>
  <c r="AD29" i="32"/>
  <c r="R29" i="32"/>
  <c r="AZ28" i="32"/>
  <c r="AN28" i="32"/>
  <c r="AB28" i="32"/>
  <c r="P28" i="32"/>
  <c r="AX27" i="32"/>
  <c r="AL27" i="32"/>
  <c r="Z27" i="32"/>
  <c r="AV61" i="32"/>
  <c r="AT60" i="32"/>
  <c r="R50" i="32"/>
  <c r="Y49" i="32"/>
  <c r="AI48" i="32"/>
  <c r="AM46" i="32"/>
  <c r="BB45" i="32"/>
  <c r="AS60" i="32"/>
  <c r="Q49" i="32"/>
  <c r="AF48" i="32"/>
  <c r="BD47" i="32"/>
  <c r="AX63" i="32"/>
  <c r="AB48" i="32"/>
  <c r="BA47" i="32"/>
  <c r="Z46" i="32"/>
  <c r="AT45" i="32"/>
  <c r="AK43" i="32"/>
  <c r="AQ42" i="32"/>
  <c r="AC41" i="32"/>
  <c r="AY40" i="32"/>
  <c r="AF39" i="32"/>
  <c r="AD38" i="32"/>
  <c r="BD37" i="32"/>
  <c r="AF37" i="32"/>
  <c r="AQ36" i="32"/>
  <c r="V36" i="32"/>
  <c r="AS35" i="32"/>
  <c r="AA35" i="32"/>
  <c r="AW34" i="32"/>
  <c r="AD34" i="32"/>
  <c r="AP33" i="32"/>
  <c r="Z33" i="32"/>
  <c r="AQ32" i="32"/>
  <c r="AC32" i="32"/>
  <c r="AW31" i="32"/>
  <c r="AI31" i="32"/>
  <c r="U31" i="32"/>
  <c r="BA30" i="32"/>
  <c r="AO30" i="32"/>
  <c r="AC30" i="32"/>
  <c r="Q30" i="32"/>
  <c r="AY29" i="32"/>
  <c r="AM29" i="32"/>
  <c r="AA29" i="32"/>
  <c r="AW28" i="32"/>
  <c r="AK28" i="32"/>
  <c r="Y28" i="32"/>
  <c r="AU27" i="32"/>
  <c r="AI27" i="32"/>
  <c r="W27" i="32"/>
  <c r="AS26" i="32"/>
  <c r="AG26" i="32"/>
  <c r="U26" i="32"/>
  <c r="BC25" i="32"/>
  <c r="AQ25" i="32"/>
  <c r="AE25" i="32"/>
  <c r="S25" i="32"/>
  <c r="BA24" i="32"/>
  <c r="AO24" i="32"/>
  <c r="AC24" i="32"/>
  <c r="Q24" i="32"/>
  <c r="AY23" i="32"/>
  <c r="AM23" i="32"/>
  <c r="AA23" i="32"/>
  <c r="AW22" i="32"/>
  <c r="AK22" i="32"/>
  <c r="Y22" i="32"/>
  <c r="AU21" i="32"/>
  <c r="AI21" i="32"/>
  <c r="W21" i="32"/>
  <c r="AS20" i="32"/>
  <c r="AG20" i="32"/>
  <c r="U20" i="32"/>
  <c r="BA18" i="32"/>
  <c r="AO18" i="32"/>
  <c r="AC18" i="32"/>
  <c r="Q18" i="32"/>
  <c r="AY17" i="32"/>
  <c r="AM17" i="32"/>
  <c r="AA17" i="32"/>
  <c r="AW16" i="32"/>
  <c r="AK16" i="32"/>
  <c r="Y16" i="32"/>
  <c r="AU15" i="32"/>
  <c r="AI15" i="32"/>
  <c r="W15" i="32"/>
  <c r="AG45" i="32"/>
  <c r="AI42" i="32"/>
  <c r="P41" i="32"/>
  <c r="AM38" i="32"/>
  <c r="AN37" i="32"/>
  <c r="AV36" i="32"/>
  <c r="Y35" i="32"/>
  <c r="AT34" i="32"/>
  <c r="AL33" i="32"/>
  <c r="AI32" i="32"/>
  <c r="AK31" i="32"/>
  <c r="AY30" i="32"/>
  <c r="AD30" i="32"/>
  <c r="AK29" i="32"/>
  <c r="P29" i="32"/>
  <c r="AT28" i="32"/>
  <c r="X28" i="32"/>
  <c r="BD27" i="32"/>
  <c r="AH27" i="32"/>
  <c r="AT26" i="32"/>
  <c r="AB26" i="32"/>
  <c r="AP25" i="32"/>
  <c r="W25" i="32"/>
  <c r="BD24" i="32"/>
  <c r="AN24" i="32"/>
  <c r="X24" i="32"/>
  <c r="AP23" i="32"/>
  <c r="Z23" i="32"/>
  <c r="AR22" i="32"/>
  <c r="AB22" i="32"/>
  <c r="AV21" i="32"/>
  <c r="AG21" i="32"/>
  <c r="R21" i="32"/>
  <c r="AV20" i="32"/>
  <c r="AH20" i="32"/>
  <c r="S20" i="32"/>
  <c r="AV18" i="32"/>
  <c r="AI18" i="32"/>
  <c r="V18" i="32"/>
  <c r="AU17" i="32"/>
  <c r="AH17" i="32"/>
  <c r="U17" i="32"/>
  <c r="AT16" i="32"/>
  <c r="AG16" i="32"/>
  <c r="T16" i="32"/>
  <c r="AS15" i="32"/>
  <c r="AF15" i="32"/>
  <c r="S15" i="32"/>
  <c r="AZ14" i="32"/>
  <c r="AN14" i="32"/>
  <c r="R42" i="32"/>
  <c r="AJ38" i="32"/>
  <c r="AK37" i="32"/>
  <c r="AS36" i="32"/>
  <c r="W35" i="32"/>
  <c r="AR34" i="32"/>
  <c r="AJ33" i="32"/>
  <c r="BD32" i="32"/>
  <c r="AE32" i="32"/>
  <c r="AJ31" i="32"/>
  <c r="AX30" i="32"/>
  <c r="AB30" i="32"/>
  <c r="BC29" i="32"/>
  <c r="AJ29" i="32"/>
  <c r="AR28" i="32"/>
  <c r="W28" i="32"/>
  <c r="BB27" i="32"/>
  <c r="AG27" i="32"/>
  <c r="AR26" i="32"/>
  <c r="Y26" i="32"/>
  <c r="AO25" i="32"/>
  <c r="V25" i="32"/>
  <c r="BC24" i="32"/>
  <c r="AM24" i="32"/>
  <c r="V24" i="32"/>
  <c r="BD23" i="32"/>
  <c r="AO23" i="32"/>
  <c r="Y23" i="32"/>
  <c r="AP22" i="32"/>
  <c r="AA22" i="32"/>
  <c r="AT21" i="32"/>
  <c r="AF21" i="32"/>
  <c r="Q21" i="32"/>
  <c r="AU20" i="32"/>
  <c r="AF20" i="32"/>
  <c r="R20" i="32"/>
  <c r="AU18" i="32"/>
  <c r="AH18" i="32"/>
  <c r="U18" i="32"/>
  <c r="AT17" i="32"/>
  <c r="AG17" i="32"/>
  <c r="T17" i="32"/>
  <c r="AS16" i="32"/>
  <c r="AF16" i="32"/>
  <c r="S16" i="32"/>
  <c r="AR15" i="32"/>
  <c r="AE15" i="32"/>
  <c r="R15" i="32"/>
  <c r="AY14" i="32"/>
  <c r="AM14" i="32"/>
  <c r="AA14" i="32"/>
  <c r="AW12" i="32"/>
  <c r="AK12" i="32"/>
  <c r="Y12" i="32"/>
  <c r="AU11" i="32"/>
  <c r="AI11" i="32"/>
  <c r="W11" i="32"/>
  <c r="AS10" i="32"/>
  <c r="AG10" i="32"/>
  <c r="U10" i="32"/>
  <c r="BC9" i="32"/>
  <c r="AQ9" i="32"/>
  <c r="AE9" i="32"/>
  <c r="S9" i="32"/>
  <c r="BA8" i="32"/>
  <c r="AO8" i="32"/>
  <c r="AH46" i="32"/>
  <c r="AV39" i="32"/>
  <c r="AI38" i="32"/>
  <c r="AI37" i="32"/>
  <c r="AP36" i="32"/>
  <c r="U35" i="32"/>
  <c r="AQ34" i="32"/>
  <c r="AE33" i="32"/>
  <c r="BC32" i="32"/>
  <c r="AD32" i="32"/>
  <c r="AH31" i="32"/>
  <c r="AV30" i="32"/>
  <c r="AA30" i="32"/>
  <c r="BA29" i="32"/>
  <c r="AH29" i="32"/>
  <c r="AO28" i="32"/>
  <c r="V28" i="32"/>
  <c r="AY27" i="32"/>
  <c r="AF27" i="32"/>
  <c r="AQ26" i="32"/>
  <c r="X26" i="32"/>
  <c r="AN25" i="32"/>
  <c r="U25" i="32"/>
  <c r="BB24" i="32"/>
  <c r="AL24" i="32"/>
  <c r="U24" i="32"/>
  <c r="BC23" i="32"/>
  <c r="AN23" i="32"/>
  <c r="X23" i="32"/>
  <c r="AO22" i="32"/>
  <c r="Z22" i="32"/>
  <c r="AS21" i="32"/>
  <c r="AD21" i="32"/>
  <c r="P21" i="32"/>
  <c r="AT20" i="32"/>
  <c r="AE20" i="32"/>
  <c r="P20" i="32"/>
  <c r="AT18" i="32"/>
  <c r="AG18" i="32"/>
  <c r="T18" i="32"/>
  <c r="AS17" i="32"/>
  <c r="AF17" i="32"/>
  <c r="S17" i="32"/>
  <c r="AR16" i="32"/>
  <c r="AE16" i="32"/>
  <c r="R16" i="32"/>
  <c r="AS47" i="32"/>
  <c r="U46" i="32"/>
  <c r="AW43" i="32"/>
  <c r="AP39" i="32"/>
  <c r="AC38" i="32"/>
  <c r="AE37" i="32"/>
  <c r="AO36" i="32"/>
  <c r="AZ35" i="32"/>
  <c r="AI34" i="32"/>
  <c r="BD33" i="32"/>
  <c r="AC33" i="32"/>
  <c r="BB32" i="32"/>
  <c r="AB32" i="32"/>
  <c r="AF31" i="32"/>
  <c r="AS30" i="32"/>
  <c r="Z30" i="32"/>
  <c r="AZ29" i="32"/>
  <c r="AE29" i="32"/>
  <c r="AM28" i="32"/>
  <c r="T28" i="32"/>
  <c r="AW27" i="32"/>
  <c r="AD27" i="32"/>
  <c r="AP26" i="32"/>
  <c r="W26" i="32"/>
  <c r="BD25" i="32"/>
  <c r="AL25" i="32"/>
  <c r="T25" i="32"/>
  <c r="AZ24" i="32"/>
  <c r="AJ24" i="32"/>
  <c r="T24" i="32"/>
  <c r="BB23" i="32"/>
  <c r="AL23" i="32"/>
  <c r="V23" i="32"/>
  <c r="BD22" i="32"/>
  <c r="AN22" i="32"/>
  <c r="X22" i="32"/>
  <c r="AR21" i="32"/>
  <c r="AC21" i="32"/>
  <c r="AR20" i="32"/>
  <c r="AD20" i="32"/>
  <c r="AS18" i="32"/>
  <c r="AF18" i="32"/>
  <c r="S18" i="32"/>
  <c r="AN47" i="32"/>
  <c r="AR43" i="32"/>
  <c r="BD40" i="32"/>
  <c r="AM39" i="32"/>
  <c r="Y38" i="32"/>
  <c r="AB37" i="32"/>
  <c r="AK36" i="32"/>
  <c r="AV35" i="32"/>
  <c r="AG34" i="32"/>
  <c r="BC33" i="32"/>
  <c r="AA33" i="32"/>
  <c r="AZ32" i="32"/>
  <c r="AA32" i="32"/>
  <c r="BA31" i="32"/>
  <c r="AD31" i="32"/>
  <c r="AQ30" i="32"/>
  <c r="X30" i="32"/>
  <c r="AX29" i="32"/>
  <c r="AC29" i="32"/>
  <c r="AL28" i="32"/>
  <c r="Q28" i="32"/>
  <c r="AV27" i="32"/>
  <c r="AA27" i="32"/>
  <c r="AN26" i="32"/>
  <c r="V26" i="32"/>
  <c r="BB25" i="32"/>
  <c r="AI25" i="32"/>
  <c r="R25" i="32"/>
  <c r="AY24" i="32"/>
  <c r="AH24" i="32"/>
  <c r="S24" i="32"/>
  <c r="BA23" i="32"/>
  <c r="AK23" i="32"/>
  <c r="T23" i="32"/>
  <c r="BB22" i="32"/>
  <c r="AM22" i="32"/>
  <c r="W22" i="32"/>
  <c r="AP21" i="32"/>
  <c r="AB21" i="32"/>
  <c r="AQ20" i="32"/>
  <c r="AB20" i="32"/>
  <c r="AR18" i="32"/>
  <c r="AE18" i="32"/>
  <c r="R18" i="32"/>
  <c r="BD17" i="32"/>
  <c r="AQ17" i="32"/>
  <c r="AD17" i="32"/>
  <c r="Q17" i="32"/>
  <c r="BC16" i="32"/>
  <c r="AP16" i="32"/>
  <c r="AC16" i="32"/>
  <c r="BB15" i="32"/>
  <c r="AO15" i="32"/>
  <c r="AB15" i="32"/>
  <c r="AV14" i="32"/>
  <c r="AJ14" i="32"/>
  <c r="X14" i="32"/>
  <c r="AT12" i="32"/>
  <c r="AH12" i="32"/>
  <c r="V12" i="32"/>
  <c r="BD11" i="32"/>
  <c r="AR11" i="32"/>
  <c r="AF11" i="32"/>
  <c r="T11" i="32"/>
  <c r="BB10" i="32"/>
  <c r="AP10" i="32"/>
  <c r="AD10" i="32"/>
  <c r="AN43" i="32"/>
  <c r="AT40" i="32"/>
  <c r="AE39" i="32"/>
  <c r="S38" i="32"/>
  <c r="AA37" i="32"/>
  <c r="AD36" i="32"/>
  <c r="AU35" i="32"/>
  <c r="AF34" i="32"/>
  <c r="BA33" i="32"/>
  <c r="Y33" i="32"/>
  <c r="AW32" i="32"/>
  <c r="Z32" i="32"/>
  <c r="AY31" i="32"/>
  <c r="AB31" i="32"/>
  <c r="AP30" i="32"/>
  <c r="U30" i="32"/>
  <c r="AW29" i="32"/>
  <c r="AB29" i="32"/>
  <c r="AJ28" i="32"/>
  <c r="AT27" i="32"/>
  <c r="Y27" i="32"/>
  <c r="BD26" i="32"/>
  <c r="AK26" i="32"/>
  <c r="T26" i="32"/>
  <c r="BA25" i="32"/>
  <c r="AH25" i="32"/>
  <c r="Q25" i="32"/>
  <c r="AX24" i="32"/>
  <c r="AG24" i="32"/>
  <c r="R24" i="32"/>
  <c r="AZ23" i="32"/>
  <c r="AJ23" i="32"/>
  <c r="S23" i="32"/>
  <c r="BA22" i="32"/>
  <c r="AL22" i="32"/>
  <c r="V22" i="32"/>
  <c r="BA44" i="32"/>
  <c r="AH43" i="32"/>
  <c r="BD41" i="32"/>
  <c r="AQ40" i="32"/>
  <c r="AC39" i="32"/>
  <c r="Q37" i="32"/>
  <c r="Y36" i="32"/>
  <c r="AR35" i="32"/>
  <c r="AC34" i="32"/>
  <c r="AY33" i="32"/>
  <c r="X33" i="32"/>
  <c r="AT32" i="32"/>
  <c r="X32" i="32"/>
  <c r="AX31" i="32"/>
  <c r="Y31" i="32"/>
  <c r="AN30" i="32"/>
  <c r="S30" i="32"/>
  <c r="AV29" i="32"/>
  <c r="Z29" i="32"/>
  <c r="BD28" i="32"/>
  <c r="AI28" i="32"/>
  <c r="AS27" i="32"/>
  <c r="X27" i="32"/>
  <c r="BC26" i="32"/>
  <c r="AJ26" i="32"/>
  <c r="S26" i="32"/>
  <c r="AZ25" i="32"/>
  <c r="AG25" i="32"/>
  <c r="P25" i="32"/>
  <c r="AV24" i="32"/>
  <c r="AF24" i="32"/>
  <c r="P24" i="32"/>
  <c r="AX23" i="32"/>
  <c r="AH23" i="32"/>
  <c r="R23" i="32"/>
  <c r="AZ22" i="32"/>
  <c r="AJ22" i="32"/>
  <c r="T22" i="32"/>
  <c r="BB21" i="32"/>
  <c r="AN21" i="32"/>
  <c r="Z21" i="32"/>
  <c r="BC20" i="32"/>
  <c r="AN20" i="32"/>
  <c r="Z20" i="32"/>
  <c r="BC18" i="32"/>
  <c r="AP18" i="32"/>
  <c r="AB18" i="32"/>
  <c r="BB17" i="32"/>
  <c r="AO17" i="32"/>
  <c r="AB17" i="32"/>
  <c r="BA16" i="32"/>
  <c r="AN16" i="32"/>
  <c r="AA16" i="32"/>
  <c r="AZ15" i="32"/>
  <c r="AM15" i="32"/>
  <c r="Z15" i="32"/>
  <c r="AV53" i="32"/>
  <c r="P48" i="32"/>
  <c r="AS44" i="32"/>
  <c r="AA43" i="32"/>
  <c r="AK41" i="32"/>
  <c r="AP40" i="32"/>
  <c r="AB39" i="32"/>
  <c r="W36" i="32"/>
  <c r="AP35" i="32"/>
  <c r="AB34" i="32"/>
  <c r="AT33" i="32"/>
  <c r="V33" i="32"/>
  <c r="AR32" i="32"/>
  <c r="S32" i="32"/>
  <c r="AV31" i="32"/>
  <c r="W31" i="32"/>
  <c r="AM30" i="32"/>
  <c r="R30" i="32"/>
  <c r="AT29" i="32"/>
  <c r="Y29" i="32"/>
  <c r="BA28" i="32"/>
  <c r="AH28" i="32"/>
  <c r="AR27" i="32"/>
  <c r="V27" i="32"/>
  <c r="BB26" i="32"/>
  <c r="AI26" i="32"/>
  <c r="R26" i="32"/>
  <c r="AX25" i="32"/>
  <c r="AF25" i="32"/>
  <c r="AT24" i="32"/>
  <c r="AE24" i="32"/>
  <c r="AW23" i="32"/>
  <c r="AF23" i="32"/>
  <c r="Q23" i="32"/>
  <c r="AY22" i="32"/>
  <c r="AI22" i="32"/>
  <c r="R22" i="32"/>
  <c r="BA21" i="32"/>
  <c r="AM21" i="32"/>
  <c r="Y21" i="32"/>
  <c r="BB20" i="32"/>
  <c r="AM20" i="32"/>
  <c r="Y20" i="32"/>
  <c r="BB18" i="32"/>
  <c r="AN18" i="32"/>
  <c r="AA18" i="32"/>
  <c r="BA17" i="32"/>
  <c r="AN17" i="32"/>
  <c r="Z17" i="32"/>
  <c r="AZ16" i="32"/>
  <c r="AM16" i="32"/>
  <c r="Z16" i="32"/>
  <c r="AY15" i="32"/>
  <c r="AL15" i="32"/>
  <c r="Y15" i="32"/>
  <c r="AS14" i="32"/>
  <c r="AG14" i="32"/>
  <c r="U14" i="32"/>
  <c r="BC12" i="32"/>
  <c r="AQ12" i="32"/>
  <c r="AE12" i="32"/>
  <c r="S12" i="32"/>
  <c r="BA11" i="32"/>
  <c r="AO11" i="32"/>
  <c r="AC11" i="32"/>
  <c r="Q11" i="32"/>
  <c r="AY10" i="32"/>
  <c r="AM10" i="32"/>
  <c r="AA10" i="32"/>
  <c r="AW9" i="32"/>
  <c r="AK9" i="32"/>
  <c r="Y9" i="32"/>
  <c r="AU8" i="32"/>
  <c r="AI8" i="32"/>
  <c r="W8" i="32"/>
  <c r="AT7" i="32"/>
  <c r="AH7" i="32"/>
  <c r="V7" i="32"/>
  <c r="W44" i="32"/>
  <c r="BD42" i="32"/>
  <c r="AH41" i="32"/>
  <c r="W40" i="32"/>
  <c r="U36" i="32"/>
  <c r="AO35" i="32"/>
  <c r="Z34" i="32"/>
  <c r="AR33" i="32"/>
  <c r="S33" i="32"/>
  <c r="AP32" i="32"/>
  <c r="Q32" i="32"/>
  <c r="AU31" i="32"/>
  <c r="V31" i="32"/>
  <c r="AL30" i="32"/>
  <c r="P30" i="32"/>
  <c r="AQ29" i="32"/>
  <c r="X29" i="32"/>
  <c r="AY28" i="32"/>
  <c r="AF28" i="32"/>
  <c r="AP27" i="32"/>
  <c r="U27" i="32"/>
  <c r="AZ26" i="32"/>
  <c r="AH26" i="32"/>
  <c r="P26" i="32"/>
  <c r="AU25" i="32"/>
  <c r="AD25" i="32"/>
  <c r="AS24" i="32"/>
  <c r="AD24" i="32"/>
  <c r="AV23" i="32"/>
  <c r="AE23" i="32"/>
  <c r="P23" i="32"/>
  <c r="AX22" i="32"/>
  <c r="AH22" i="32"/>
  <c r="Q22" i="32"/>
  <c r="AZ21" i="32"/>
  <c r="AL21" i="32"/>
  <c r="X21" i="32"/>
  <c r="AZ20" i="32"/>
  <c r="AL20" i="32"/>
  <c r="X20" i="32"/>
  <c r="AZ18" i="32"/>
  <c r="AM18" i="32"/>
  <c r="Z18" i="32"/>
  <c r="AZ17" i="32"/>
  <c r="AL17" i="32"/>
  <c r="Y17" i="32"/>
  <c r="R44" i="32"/>
  <c r="AU42" i="32"/>
  <c r="AD41" i="32"/>
  <c r="S40" i="32"/>
  <c r="BC37" i="32"/>
  <c r="S36" i="32"/>
  <c r="AF35" i="32"/>
  <c r="BC34" i="32"/>
  <c r="S34" i="32"/>
  <c r="AQ33" i="32"/>
  <c r="P33" i="32"/>
  <c r="AO32" i="32"/>
  <c r="P32" i="32"/>
  <c r="AS31" i="32"/>
  <c r="S31" i="32"/>
  <c r="BC30" i="32"/>
  <c r="AJ30" i="32"/>
  <c r="AO29" i="32"/>
  <c r="V29" i="32"/>
  <c r="AX28" i="32"/>
  <c r="AC28" i="32"/>
  <c r="AM27" i="32"/>
  <c r="T27" i="32"/>
  <c r="AW26" i="32"/>
  <c r="AF26" i="32"/>
  <c r="AT25" i="32"/>
  <c r="AC25" i="32"/>
  <c r="AR24" i="32"/>
  <c r="AB24" i="32"/>
  <c r="AT23" i="32"/>
  <c r="AD23" i="32"/>
  <c r="AV22" i="32"/>
  <c r="AF22" i="32"/>
  <c r="P22" i="32"/>
  <c r="AY21" i="32"/>
  <c r="AK21" i="32"/>
  <c r="V21" i="32"/>
  <c r="AY20" i="32"/>
  <c r="AK20" i="32"/>
  <c r="W20" i="32"/>
  <c r="AY18" i="32"/>
  <c r="AL18" i="32"/>
  <c r="Y18" i="32"/>
  <c r="AX17" i="32"/>
  <c r="AK17" i="32"/>
  <c r="X17" i="32"/>
  <c r="AX16" i="32"/>
  <c r="AJ16" i="32"/>
  <c r="W16" i="32"/>
  <c r="AW15" i="32"/>
  <c r="AJ15" i="32"/>
  <c r="V15" i="32"/>
  <c r="BC14" i="32"/>
  <c r="AQ14" i="32"/>
  <c r="AE14" i="32"/>
  <c r="S14" i="32"/>
  <c r="BA12" i="32"/>
  <c r="AO12" i="32"/>
  <c r="AC12" i="32"/>
  <c r="Q12" i="32"/>
  <c r="AY11" i="32"/>
  <c r="AM11" i="32"/>
  <c r="AA11" i="32"/>
  <c r="AW10" i="32"/>
  <c r="AK10" i="32"/>
  <c r="Y10" i="32"/>
  <c r="AU9" i="32"/>
  <c r="AI9" i="32"/>
  <c r="W9" i="32"/>
  <c r="AS8" i="32"/>
  <c r="AG8" i="32"/>
  <c r="U8" i="32"/>
  <c r="BD7" i="32"/>
  <c r="AR7" i="32"/>
  <c r="AF7" i="32"/>
  <c r="T7" i="32"/>
  <c r="U7" i="32"/>
  <c r="AJ7" i="32"/>
  <c r="AX7" i="32"/>
  <c r="R8" i="32"/>
  <c r="AF8" i="32"/>
  <c r="AW8" i="32"/>
  <c r="AD9" i="32"/>
  <c r="AT9" i="32"/>
  <c r="AC10" i="32"/>
  <c r="AU10" i="32"/>
  <c r="AH11" i="32"/>
  <c r="AZ11" i="32"/>
  <c r="U12" i="32"/>
  <c r="AM12" i="32"/>
  <c r="Y14" i="32"/>
  <c r="AR14" i="32"/>
  <c r="AP15" i="32"/>
  <c r="AB16" i="32"/>
  <c r="R17" i="32"/>
  <c r="X18" i="32"/>
  <c r="T20" i="32"/>
  <c r="BD21" i="32"/>
  <c r="AB23" i="32"/>
  <c r="AM31" i="32"/>
  <c r="AF9" i="32"/>
  <c r="AV9" i="32"/>
  <c r="AE10" i="32"/>
  <c r="AV10" i="32"/>
  <c r="R11" i="32"/>
  <c r="AJ11" i="32"/>
  <c r="BB11" i="32"/>
  <c r="W12" i="32"/>
  <c r="AN12" i="32"/>
  <c r="Z14" i="32"/>
  <c r="AT14" i="32"/>
  <c r="Q15" i="32"/>
  <c r="AQ15" i="32"/>
  <c r="AD16" i="32"/>
  <c r="V17" i="32"/>
  <c r="AD18" i="32"/>
  <c r="V20" i="32"/>
  <c r="AC23" i="32"/>
  <c r="Z25" i="32"/>
  <c r="R27" i="32"/>
  <c r="AP31" i="32"/>
  <c r="AL32" i="32"/>
  <c r="AM33" i="32"/>
  <c r="R36" i="32"/>
  <c r="T41" i="32"/>
  <c r="X7" i="32"/>
  <c r="AL7" i="32"/>
  <c r="AZ7" i="32"/>
  <c r="FZ7" i="32"/>
  <c r="T8" i="32"/>
  <c r="AJ8" i="32"/>
  <c r="AY8" i="32"/>
  <c r="Q9" i="32"/>
  <c r="AG9" i="32"/>
  <c r="AX9" i="32"/>
  <c r="AF10" i="32"/>
  <c r="AX10" i="32"/>
  <c r="S11" i="32"/>
  <c r="AK11" i="32"/>
  <c r="BC11" i="32"/>
  <c r="X12" i="32"/>
  <c r="AP12" i="32"/>
  <c r="AB14" i="32"/>
  <c r="AU14" i="32"/>
  <c r="T15" i="32"/>
  <c r="AT15" i="32"/>
  <c r="AH16" i="32"/>
  <c r="W17" i="32"/>
  <c r="AJ18" i="32"/>
  <c r="AA20" i="32"/>
  <c r="AQ23" i="32"/>
  <c r="AB25" i="32"/>
  <c r="AJ27" i="32"/>
  <c r="AN32" i="32"/>
  <c r="AN33" i="32"/>
  <c r="AX36" i="32"/>
  <c r="W41" i="32"/>
  <c r="AM7" i="32"/>
  <c r="BA7" i="32"/>
  <c r="V8" i="32"/>
  <c r="AK8" i="32"/>
  <c r="AZ8" i="32"/>
  <c r="R9" i="32"/>
  <c r="AH9" i="32"/>
  <c r="AY9" i="32"/>
  <c r="Q10" i="32"/>
  <c r="AH10" i="32"/>
  <c r="AZ10" i="32"/>
  <c r="U11" i="32"/>
  <c r="AL11" i="32"/>
  <c r="Z12" i="32"/>
  <c r="AR12" i="32"/>
  <c r="AC14" i="32"/>
  <c r="AW14" i="32"/>
  <c r="U15" i="32"/>
  <c r="AV15" i="32"/>
  <c r="AI16" i="32"/>
  <c r="AC17" i="32"/>
  <c r="AK18" i="32"/>
  <c r="AI20" i="32"/>
  <c r="AR23" i="32"/>
  <c r="AR25" i="32"/>
  <c r="AK27" i="32"/>
  <c r="P34" i="32"/>
  <c r="X8" i="32"/>
  <c r="AL8" i="32"/>
  <c r="BB8" i="32"/>
  <c r="T9" i="32"/>
  <c r="AJ9" i="32"/>
  <c r="AZ9" i="32"/>
  <c r="R10" i="32"/>
  <c r="AI10" i="32"/>
  <c r="BA10" i="32"/>
  <c r="V11" i="32"/>
  <c r="AN11" i="32"/>
  <c r="AA12" i="32"/>
  <c r="AS12" i="32"/>
  <c r="AD14" i="32"/>
  <c r="AX14" i="32"/>
  <c r="X15" i="32"/>
  <c r="AX15" i="32"/>
  <c r="AL16" i="32"/>
  <c r="AE17" i="32"/>
  <c r="AQ18" i="32"/>
  <c r="AJ20" i="32"/>
  <c r="T21" i="32"/>
  <c r="AS25" i="32"/>
  <c r="AD26" i="32"/>
  <c r="AX34" i="32"/>
  <c r="AW37" i="32"/>
  <c r="AK45" i="32"/>
  <c r="S10" i="32"/>
  <c r="AJ10" i="32"/>
  <c r="BC10" i="32"/>
  <c r="X11" i="32"/>
  <c r="AP11" i="32"/>
  <c r="AB12" i="32"/>
  <c r="AU12" i="32"/>
  <c r="AF14" i="32"/>
  <c r="BA14" i="32"/>
  <c r="AA15" i="32"/>
  <c r="BA15" i="32"/>
  <c r="AO16" i="32"/>
  <c r="AI17" i="32"/>
  <c r="AW18" i="32"/>
  <c r="AP20" i="32"/>
  <c r="U21" i="32"/>
  <c r="AC22" i="32"/>
  <c r="AE26" i="32"/>
  <c r="Q29" i="32"/>
  <c r="AE30" i="32"/>
  <c r="AY34" i="32"/>
  <c r="AY37" i="32"/>
  <c r="AP42" i="32"/>
  <c r="BA45" i="32"/>
  <c r="Z8" i="32"/>
  <c r="AN8" i="32"/>
  <c r="BD8" i="32"/>
  <c r="V9" i="32"/>
  <c r="AM9" i="32"/>
  <c r="BB9" i="32"/>
  <c r="T10" i="32"/>
  <c r="AL10" i="32"/>
  <c r="BD10" i="32"/>
  <c r="Y11" i="32"/>
  <c r="AQ11" i="32"/>
  <c r="AD12" i="32"/>
  <c r="AV12" i="32"/>
  <c r="AH14" i="32"/>
  <c r="BB14" i="32"/>
  <c r="AC15" i="32"/>
  <c r="BC15" i="32"/>
  <c r="AQ16" i="32"/>
  <c r="AJ17" i="32"/>
  <c r="AX18" i="32"/>
  <c r="AW20" i="32"/>
  <c r="AA21" i="32"/>
  <c r="AD22" i="32"/>
  <c r="AU26" i="32"/>
  <c r="Z28" i="32"/>
  <c r="S29" i="32"/>
  <c r="AG30" i="32"/>
  <c r="BB38" i="32"/>
  <c r="AT42" i="32"/>
  <c r="AC7" i="32"/>
  <c r="AQ7" i="32"/>
  <c r="AA8" i="32"/>
  <c r="AP8" i="32"/>
  <c r="X9" i="32"/>
  <c r="AN9" i="32"/>
  <c r="BD9" i="32"/>
  <c r="V10" i="32"/>
  <c r="AN10" i="32"/>
  <c r="Z11" i="32"/>
  <c r="AS11" i="32"/>
  <c r="AF12" i="32"/>
  <c r="AX12" i="32"/>
  <c r="Q14" i="32"/>
  <c r="AI14" i="32"/>
  <c r="BD14" i="32"/>
  <c r="AD15" i="32"/>
  <c r="BD15" i="32"/>
  <c r="AU16" i="32"/>
  <c r="AP17" i="32"/>
  <c r="BD18" i="32"/>
  <c r="AX20" i="32"/>
  <c r="AH21" i="32"/>
  <c r="AT22" i="32"/>
  <c r="Z24" i="32"/>
  <c r="AV26" i="32"/>
  <c r="AA28" i="32"/>
  <c r="AL29" i="32"/>
  <c r="AZ30" i="32"/>
  <c r="BC38" i="32"/>
  <c r="BF8" i="31"/>
  <c r="P8" i="31" s="1"/>
  <c r="BF7" i="31"/>
  <c r="P7" i="31" s="1"/>
  <c r="AD7" i="31"/>
  <c r="AY7" i="31"/>
  <c r="AG8" i="31"/>
  <c r="AZ8" i="31"/>
  <c r="T9" i="31"/>
  <c r="AN9" i="31"/>
  <c r="AA10" i="31"/>
  <c r="AT10" i="31"/>
  <c r="AG11" i="31"/>
  <c r="BA11" i="31"/>
  <c r="T12" i="31"/>
  <c r="AM12" i="31"/>
  <c r="Z13" i="31"/>
  <c r="AT13" i="31"/>
  <c r="AH14" i="31"/>
  <c r="BA14" i="31"/>
  <c r="AG15" i="31"/>
  <c r="AZ15" i="31"/>
  <c r="AK16" i="31"/>
  <c r="AC17" i="31"/>
  <c r="AZ17" i="31"/>
  <c r="AA18" i="31"/>
  <c r="AZ18" i="31"/>
  <c r="AE19" i="31"/>
  <c r="AL20" i="31"/>
  <c r="Z21" i="31"/>
  <c r="T22" i="31"/>
  <c r="BB22" i="31"/>
  <c r="AX23" i="31"/>
  <c r="AZ25" i="31"/>
  <c r="BB28" i="31"/>
  <c r="BD31" i="31"/>
  <c r="Q32" i="31"/>
  <c r="Z34" i="31"/>
  <c r="AM36" i="31"/>
  <c r="Y38" i="31"/>
  <c r="AY43" i="31"/>
  <c r="AC52" i="31"/>
  <c r="AG7" i="31"/>
  <c r="AZ7" i="31"/>
  <c r="AH8" i="31"/>
  <c r="BB8" i="31"/>
  <c r="W9" i="31"/>
  <c r="AO9" i="31"/>
  <c r="AC10" i="31"/>
  <c r="AU10" i="31"/>
  <c r="AI11" i="31"/>
  <c r="BB11" i="31"/>
  <c r="U12" i="31"/>
  <c r="AP12" i="31"/>
  <c r="AA13" i="31"/>
  <c r="AV13" i="31"/>
  <c r="P14" i="31"/>
  <c r="AI14" i="31"/>
  <c r="BC14" i="31"/>
  <c r="AI15" i="31"/>
  <c r="BB15" i="31"/>
  <c r="P16" i="31"/>
  <c r="AL16" i="31"/>
  <c r="AD17" i="31"/>
  <c r="BD17" i="31"/>
  <c r="AC18" i="31"/>
  <c r="BA18" i="31"/>
  <c r="AF19" i="31"/>
  <c r="AP20" i="31"/>
  <c r="AC21" i="31"/>
  <c r="U22" i="31"/>
  <c r="BD22" i="31"/>
  <c r="BB23" i="31"/>
  <c r="BB25" i="31"/>
  <c r="BC28" i="31"/>
  <c r="AF32" i="31"/>
  <c r="AA34" i="31"/>
  <c r="AO36" i="31"/>
  <c r="AT38" i="31"/>
  <c r="AH7" i="31"/>
  <c r="BB7" i="31"/>
  <c r="AK8" i="31"/>
  <c r="BC8" i="31"/>
  <c r="X9" i="31"/>
  <c r="AR9" i="31"/>
  <c r="AD10" i="31"/>
  <c r="AY10" i="31"/>
  <c r="R11" i="31"/>
  <c r="AJ11" i="31"/>
  <c r="X12" i="31"/>
  <c r="AQ12" i="31"/>
  <c r="AE13" i="31"/>
  <c r="AW13" i="31"/>
  <c r="Q14" i="31"/>
  <c r="AL14" i="31"/>
  <c r="P15" i="31"/>
  <c r="AK15" i="31"/>
  <c r="BC15" i="31"/>
  <c r="R16" i="31"/>
  <c r="AN16" i="31"/>
  <c r="AI17" i="31"/>
  <c r="AE18" i="31"/>
  <c r="BC18" i="31"/>
  <c r="AJ19" i="31"/>
  <c r="AR20" i="31"/>
  <c r="AF21" i="31"/>
  <c r="V22" i="31"/>
  <c r="AF29" i="31"/>
  <c r="AH32" i="31"/>
  <c r="AR34" i="31"/>
  <c r="AX38" i="31"/>
  <c r="V48" i="31"/>
  <c r="AK7" i="31"/>
  <c r="BD7" i="31"/>
  <c r="Q8" i="31"/>
  <c r="AL8" i="31"/>
  <c r="Y9" i="31"/>
  <c r="AS9" i="31"/>
  <c r="AE10" i="31"/>
  <c r="AZ10" i="31"/>
  <c r="S11" i="31"/>
  <c r="AK11" i="31"/>
  <c r="Y12" i="31"/>
  <c r="AR12" i="31"/>
  <c r="AF13" i="31"/>
  <c r="AX13" i="31"/>
  <c r="R14" i="31"/>
  <c r="AM14" i="31"/>
  <c r="S15" i="31"/>
  <c r="AL15" i="31"/>
  <c r="V16" i="31"/>
  <c r="AP16" i="31"/>
  <c r="AJ17" i="31"/>
  <c r="AF18" i="31"/>
  <c r="AN19" i="31"/>
  <c r="P20" i="31"/>
  <c r="AU20" i="31"/>
  <c r="AK21" i="31"/>
  <c r="Y22" i="31"/>
  <c r="Q23" i="31"/>
  <c r="V24" i="31"/>
  <c r="AC26" i="31"/>
  <c r="AG29" i="31"/>
  <c r="AX32" i="31"/>
  <c r="AS34" i="31"/>
  <c r="AE41" i="31"/>
  <c r="Q7" i="31"/>
  <c r="AL7" i="31"/>
  <c r="S8" i="31"/>
  <c r="AM8" i="31"/>
  <c r="AA9" i="31"/>
  <c r="AU9" i="31"/>
  <c r="AG10" i="31"/>
  <c r="BA10" i="31"/>
  <c r="T11" i="31"/>
  <c r="AN11" i="31"/>
  <c r="Z12" i="31"/>
  <c r="AT12" i="31"/>
  <c r="AG13" i="31"/>
  <c r="AZ13" i="31"/>
  <c r="U14" i="31"/>
  <c r="AN14" i="31"/>
  <c r="T15" i="31"/>
  <c r="AM15" i="31"/>
  <c r="W16" i="31"/>
  <c r="AQ16" i="31"/>
  <c r="AK17" i="31"/>
  <c r="AK18" i="31"/>
  <c r="AO19" i="31"/>
  <c r="R20" i="31"/>
  <c r="AX20" i="31"/>
  <c r="AL21" i="31"/>
  <c r="AE22" i="31"/>
  <c r="U23" i="31"/>
  <c r="W24" i="31"/>
  <c r="AD26" i="31"/>
  <c r="X27" i="31"/>
  <c r="AW29" i="31"/>
  <c r="AZ32" i="31"/>
  <c r="S37" i="31"/>
  <c r="AH41" i="31"/>
  <c r="BB45" i="31"/>
  <c r="AU51" i="31"/>
  <c r="T7" i="31"/>
  <c r="AM7" i="31"/>
  <c r="U8" i="31"/>
  <c r="AO8" i="31"/>
  <c r="AB9" i="31"/>
  <c r="AW9" i="31"/>
  <c r="P10" i="31"/>
  <c r="AH10" i="31"/>
  <c r="BC10" i="31"/>
  <c r="V11" i="31"/>
  <c r="AO11" i="31"/>
  <c r="AC12" i="31"/>
  <c r="AU12" i="31"/>
  <c r="AI13" i="31"/>
  <c r="BA13" i="31"/>
  <c r="V14" i="31"/>
  <c r="AP14" i="31"/>
  <c r="U15" i="31"/>
  <c r="AO15" i="31"/>
  <c r="X16" i="31"/>
  <c r="AT16" i="31"/>
  <c r="AM17" i="31"/>
  <c r="AL18" i="31"/>
  <c r="AQ19" i="31"/>
  <c r="S20" i="31"/>
  <c r="AY20" i="31"/>
  <c r="AQ21" i="31"/>
  <c r="AG22" i="31"/>
  <c r="Z23" i="31"/>
  <c r="AB24" i="31"/>
  <c r="AT26" i="31"/>
  <c r="Y27" i="31"/>
  <c r="AX29" i="31"/>
  <c r="AD33" i="31"/>
  <c r="V35" i="31"/>
  <c r="U37" i="31"/>
  <c r="U7" i="31"/>
  <c r="AO7" i="31"/>
  <c r="X8" i="31"/>
  <c r="AP8" i="31"/>
  <c r="AE9" i="31"/>
  <c r="AX9" i="31"/>
  <c r="Q10" i="31"/>
  <c r="AL10" i="31"/>
  <c r="BD10" i="31"/>
  <c r="W11" i="31"/>
  <c r="AR11" i="31"/>
  <c r="AD12" i="31"/>
  <c r="AX12" i="31"/>
  <c r="Q13" i="31"/>
  <c r="AJ13" i="31"/>
  <c r="Y14" i="31"/>
  <c r="AQ14" i="31"/>
  <c r="X15" i="31"/>
  <c r="AP15" i="31"/>
  <c r="Z16" i="31"/>
  <c r="AU16" i="31"/>
  <c r="R17" i="31"/>
  <c r="AO17" i="31"/>
  <c r="P18" i="31"/>
  <c r="AM18" i="31"/>
  <c r="Q19" i="31"/>
  <c r="AS19" i="31"/>
  <c r="U20" i="31"/>
  <c r="BA20" i="31"/>
  <c r="AS21" i="31"/>
  <c r="AJ22" i="31"/>
  <c r="AA23" i="31"/>
  <c r="AF24" i="31"/>
  <c r="AU26" i="31"/>
  <c r="AO27" i="31"/>
  <c r="AF33" i="31"/>
  <c r="X35" i="31"/>
  <c r="AN37" i="31"/>
  <c r="Q40" i="31"/>
  <c r="S54" i="31"/>
  <c r="AO56" i="31"/>
  <c r="X7" i="31"/>
  <c r="AP7" i="31"/>
  <c r="Y8" i="31"/>
  <c r="AQ8" i="31"/>
  <c r="AF9" i="31"/>
  <c r="AY9" i="31"/>
  <c r="R10" i="31"/>
  <c r="AM10" i="31"/>
  <c r="X11" i="31"/>
  <c r="AS11" i="31"/>
  <c r="AE12" i="31"/>
  <c r="AY12" i="31"/>
  <c r="S13" i="31"/>
  <c r="AK13" i="31"/>
  <c r="Z14" i="31"/>
  <c r="AS14" i="31"/>
  <c r="Y15" i="31"/>
  <c r="AS15" i="31"/>
  <c r="AA16" i="31"/>
  <c r="AX16" i="31"/>
  <c r="U17" i="31"/>
  <c r="AP17" i="31"/>
  <c r="Q18" i="31"/>
  <c r="AP18" i="31"/>
  <c r="S19" i="31"/>
  <c r="AT19" i="31"/>
  <c r="AA20" i="31"/>
  <c r="AT21" i="31"/>
  <c r="AL22" i="31"/>
  <c r="AH23" i="31"/>
  <c r="AL24" i="31"/>
  <c r="AQ27" i="31"/>
  <c r="AA30" i="31"/>
  <c r="AW33" i="31"/>
  <c r="AQ35" i="31"/>
  <c r="AQ37" i="31"/>
  <c r="S40" i="31"/>
  <c r="AK42" i="31"/>
  <c r="AL44" i="31"/>
  <c r="V49" i="31"/>
  <c r="AA60" i="31"/>
  <c r="Y7" i="31"/>
  <c r="AR7" i="31"/>
  <c r="FZ7" i="31"/>
  <c r="Z8" i="31"/>
  <c r="AT8" i="31"/>
  <c r="AG9" i="31"/>
  <c r="BA9" i="31"/>
  <c r="T10" i="31"/>
  <c r="AN10" i="31"/>
  <c r="AA11" i="31"/>
  <c r="AT11" i="31"/>
  <c r="AG12" i="31"/>
  <c r="BA12" i="31"/>
  <c r="T13" i="31"/>
  <c r="AM13" i="31"/>
  <c r="AA14" i="31"/>
  <c r="AU14" i="31"/>
  <c r="Z15" i="31"/>
  <c r="AU15" i="31"/>
  <c r="AB16" i="31"/>
  <c r="AY16" i="31"/>
  <c r="V17" i="31"/>
  <c r="AS17" i="31"/>
  <c r="V18" i="31"/>
  <c r="AQ18" i="31"/>
  <c r="Y19" i="31"/>
  <c r="AW19" i="31"/>
  <c r="AB20" i="31"/>
  <c r="AV21" i="31"/>
  <c r="AM22" i="31"/>
  <c r="AI23" i="31"/>
  <c r="AN24" i="31"/>
  <c r="Q25" i="31"/>
  <c r="S28" i="31"/>
  <c r="AB30" i="31"/>
  <c r="U31" i="31"/>
  <c r="AX33" i="31"/>
  <c r="AR35" i="31"/>
  <c r="AP40" i="31"/>
  <c r="AL42" i="31"/>
  <c r="BA81" i="31"/>
  <c r="AO81" i="31"/>
  <c r="AC81" i="31"/>
  <c r="Q81" i="31"/>
  <c r="AY80" i="31"/>
  <c r="AM80" i="31"/>
  <c r="AA80" i="31"/>
  <c r="AZ81" i="31"/>
  <c r="AN81" i="31"/>
  <c r="AB81" i="31"/>
  <c r="P81" i="31"/>
  <c r="AX80" i="31"/>
  <c r="AL80" i="31"/>
  <c r="Z80" i="31"/>
  <c r="AS81" i="31"/>
  <c r="AG81" i="31"/>
  <c r="U81" i="31"/>
  <c r="BC80" i="31"/>
  <c r="AQ80" i="31"/>
  <c r="AE80" i="31"/>
  <c r="S80" i="31"/>
  <c r="BA79" i="31"/>
  <c r="AO79" i="31"/>
  <c r="AC79" i="31"/>
  <c r="Q79" i="31"/>
  <c r="AY78" i="31"/>
  <c r="AM78" i="31"/>
  <c r="AA78" i="31"/>
  <c r="AW77" i="31"/>
  <c r="AK77" i="31"/>
  <c r="Y77" i="31"/>
  <c r="AU76" i="31"/>
  <c r="AI76" i="31"/>
  <c r="W76" i="31"/>
  <c r="AS75" i="31"/>
  <c r="AG75" i="31"/>
  <c r="U75" i="31"/>
  <c r="BC74" i="31"/>
  <c r="AQ74" i="31"/>
  <c r="AE74" i="31"/>
  <c r="AP81" i="31"/>
  <c r="Y81" i="31"/>
  <c r="BD81" i="31"/>
  <c r="AM81" i="31"/>
  <c r="X81" i="31"/>
  <c r="AZ80" i="31"/>
  <c r="AI80" i="31"/>
  <c r="T80" i="31"/>
  <c r="BD79" i="31"/>
  <c r="AQ79" i="31"/>
  <c r="AD79" i="31"/>
  <c r="P79" i="31"/>
  <c r="BC78" i="31"/>
  <c r="AP78" i="31"/>
  <c r="AC78" i="31"/>
  <c r="P78" i="31"/>
  <c r="BB77" i="31"/>
  <c r="AO77" i="31"/>
  <c r="AB77" i="31"/>
  <c r="BA76" i="31"/>
  <c r="AN76" i="31"/>
  <c r="AA76" i="31"/>
  <c r="AZ75" i="31"/>
  <c r="AM75" i="31"/>
  <c r="Z75" i="31"/>
  <c r="AY74" i="31"/>
  <c r="AL74" i="31"/>
  <c r="Y74" i="31"/>
  <c r="AU73" i="31"/>
  <c r="AI73" i="31"/>
  <c r="W73" i="31"/>
  <c r="AS72" i="31"/>
  <c r="AG72" i="31"/>
  <c r="U72" i="31"/>
  <c r="BC71" i="31"/>
  <c r="AQ71" i="31"/>
  <c r="AE71" i="31"/>
  <c r="S71" i="31"/>
  <c r="BC81" i="31"/>
  <c r="AL81" i="31"/>
  <c r="W81" i="31"/>
  <c r="BB81" i="31"/>
  <c r="AK81" i="31"/>
  <c r="V81" i="31"/>
  <c r="AU81" i="31"/>
  <c r="AE81" i="31"/>
  <c r="AP80" i="31"/>
  <c r="Y80" i="31"/>
  <c r="AV79" i="31"/>
  <c r="AI79" i="31"/>
  <c r="V79" i="31"/>
  <c r="AU78" i="31"/>
  <c r="AH78" i="31"/>
  <c r="U78" i="31"/>
  <c r="AT77" i="31"/>
  <c r="AG77" i="31"/>
  <c r="T77" i="31"/>
  <c r="AS76" i="31"/>
  <c r="AF76" i="31"/>
  <c r="S76" i="31"/>
  <c r="AR75" i="31"/>
  <c r="AE75" i="31"/>
  <c r="R75" i="31"/>
  <c r="AR74" i="31"/>
  <c r="AD74" i="31"/>
  <c r="R74" i="31"/>
  <c r="AZ73" i="31"/>
  <c r="AN73" i="31"/>
  <c r="AB73" i="31"/>
  <c r="P73" i="31"/>
  <c r="AX72" i="31"/>
  <c r="AL72" i="31"/>
  <c r="Z72" i="31"/>
  <c r="AV71" i="31"/>
  <c r="AJ71" i="31"/>
  <c r="X71" i="31"/>
  <c r="AW81" i="31"/>
  <c r="T81" i="31"/>
  <c r="BA80" i="31"/>
  <c r="AG80" i="31"/>
  <c r="AN79" i="31"/>
  <c r="Y79" i="31"/>
  <c r="BB78" i="31"/>
  <c r="AL78" i="31"/>
  <c r="W78" i="31"/>
  <c r="AY77" i="31"/>
  <c r="AI77" i="31"/>
  <c r="S77" i="31"/>
  <c r="AX76" i="31"/>
  <c r="AH76" i="31"/>
  <c r="R76" i="31"/>
  <c r="AV75" i="31"/>
  <c r="AF75" i="31"/>
  <c r="P75" i="31"/>
  <c r="AT74" i="31"/>
  <c r="AC74" i="31"/>
  <c r="AV81" i="31"/>
  <c r="S81" i="31"/>
  <c r="AW80" i="31"/>
  <c r="AF80" i="31"/>
  <c r="BC79" i="31"/>
  <c r="AM79" i="31"/>
  <c r="X79" i="31"/>
  <c r="BA78" i="31"/>
  <c r="AK78" i="31"/>
  <c r="V78" i="31"/>
  <c r="AX77" i="31"/>
  <c r="AH77" i="31"/>
  <c r="R77" i="31"/>
  <c r="AW76" i="31"/>
  <c r="AG76" i="31"/>
  <c r="Q76" i="31"/>
  <c r="AU75" i="31"/>
  <c r="AD75" i="31"/>
  <c r="AS74" i="31"/>
  <c r="AB74" i="31"/>
  <c r="AY73" i="31"/>
  <c r="AK73" i="31"/>
  <c r="V73" i="31"/>
  <c r="AT72" i="31"/>
  <c r="AE72" i="31"/>
  <c r="Q72" i="31"/>
  <c r="BB71" i="31"/>
  <c r="AN71" i="31"/>
  <c r="Z71" i="31"/>
  <c r="BD70" i="31"/>
  <c r="AR70" i="31"/>
  <c r="AF70" i="31"/>
  <c r="T70" i="31"/>
  <c r="BB69" i="31"/>
  <c r="AP69" i="31"/>
  <c r="AD69" i="31"/>
  <c r="R69" i="31"/>
  <c r="AZ68" i="31"/>
  <c r="AN68" i="31"/>
  <c r="AB68" i="31"/>
  <c r="P68" i="31"/>
  <c r="AX67" i="31"/>
  <c r="AL67" i="31"/>
  <c r="Z67" i="31"/>
  <c r="AV66" i="31"/>
  <c r="AJ66" i="31"/>
  <c r="X66" i="31"/>
  <c r="AT81" i="31"/>
  <c r="R81" i="31"/>
  <c r="AV80" i="31"/>
  <c r="AD80" i="31"/>
  <c r="AR81" i="31"/>
  <c r="AU80" i="31"/>
  <c r="AC80" i="31"/>
  <c r="AQ81" i="31"/>
  <c r="AT80" i="31"/>
  <c r="AB80" i="31"/>
  <c r="AY79" i="31"/>
  <c r="AJ79" i="31"/>
  <c r="T79" i="31"/>
  <c r="AJ81" i="31"/>
  <c r="AS80" i="31"/>
  <c r="X80" i="31"/>
  <c r="AI81" i="31"/>
  <c r="AR80" i="31"/>
  <c r="W80" i="31"/>
  <c r="AW79" i="31"/>
  <c r="AG79" i="31"/>
  <c r="R79" i="31"/>
  <c r="AT78" i="31"/>
  <c r="AE78" i="31"/>
  <c r="AH81" i="31"/>
  <c r="AO80" i="31"/>
  <c r="V80" i="31"/>
  <c r="AY81" i="31"/>
  <c r="AA81" i="31"/>
  <c r="BD80" i="31"/>
  <c r="AJ80" i="31"/>
  <c r="Q80" i="31"/>
  <c r="AR79" i="31"/>
  <c r="AA79" i="31"/>
  <c r="AO78" i="31"/>
  <c r="Y78" i="31"/>
  <c r="BA77" i="31"/>
  <c r="AL77" i="31"/>
  <c r="V77" i="31"/>
  <c r="AZ76" i="31"/>
  <c r="AK76" i="31"/>
  <c r="U76" i="31"/>
  <c r="AX75" i="31"/>
  <c r="AI75" i="31"/>
  <c r="S75" i="31"/>
  <c r="AV74" i="31"/>
  <c r="AG74" i="31"/>
  <c r="Q74" i="31"/>
  <c r="BC73" i="31"/>
  <c r="AO73" i="31"/>
  <c r="Z73" i="31"/>
  <c r="AW72" i="31"/>
  <c r="AI72" i="31"/>
  <c r="T72" i="31"/>
  <c r="AR71" i="31"/>
  <c r="AC71" i="31"/>
  <c r="AU70" i="31"/>
  <c r="AI70" i="31"/>
  <c r="W70" i="31"/>
  <c r="AS69" i="31"/>
  <c r="AG69" i="31"/>
  <c r="U69" i="31"/>
  <c r="BC68" i="31"/>
  <c r="AQ68" i="31"/>
  <c r="AE68" i="31"/>
  <c r="S68" i="31"/>
  <c r="Z81" i="31"/>
  <c r="BB80" i="31"/>
  <c r="AF79" i="31"/>
  <c r="BD78" i="31"/>
  <c r="AF78" i="31"/>
  <c r="AP77" i="31"/>
  <c r="U77" i="31"/>
  <c r="AL76" i="31"/>
  <c r="AY75" i="31"/>
  <c r="AB75" i="31"/>
  <c r="AO74" i="31"/>
  <c r="V74" i="31"/>
  <c r="AS73" i="31"/>
  <c r="AC73" i="31"/>
  <c r="BC72" i="31"/>
  <c r="AM72" i="31"/>
  <c r="V72" i="31"/>
  <c r="AY71" i="31"/>
  <c r="AH71" i="31"/>
  <c r="Q71" i="31"/>
  <c r="AY70" i="31"/>
  <c r="AK70" i="31"/>
  <c r="V70" i="31"/>
  <c r="AR69" i="31"/>
  <c r="AC69" i="31"/>
  <c r="BA68" i="31"/>
  <c r="AL68" i="31"/>
  <c r="X68" i="31"/>
  <c r="BC67" i="31"/>
  <c r="AP67" i="31"/>
  <c r="AC67" i="31"/>
  <c r="P67" i="31"/>
  <c r="AW66" i="31"/>
  <c r="AI66" i="31"/>
  <c r="V66" i="31"/>
  <c r="BC65" i="31"/>
  <c r="AQ65" i="31"/>
  <c r="AE65" i="31"/>
  <c r="S65" i="31"/>
  <c r="BA64" i="31"/>
  <c r="AO64" i="31"/>
  <c r="AC64" i="31"/>
  <c r="Q64" i="31"/>
  <c r="AY63" i="31"/>
  <c r="AM63" i="31"/>
  <c r="AA63" i="31"/>
  <c r="AW62" i="31"/>
  <c r="AK62" i="31"/>
  <c r="Y62" i="31"/>
  <c r="AU61" i="31"/>
  <c r="AI61" i="31"/>
  <c r="W61" i="31"/>
  <c r="AS60" i="31"/>
  <c r="AG60" i="31"/>
  <c r="U60" i="31"/>
  <c r="BC59" i="31"/>
  <c r="AQ59" i="31"/>
  <c r="AE59" i="31"/>
  <c r="S59" i="31"/>
  <c r="BA58" i="31"/>
  <c r="AO58" i="31"/>
  <c r="AC58" i="31"/>
  <c r="Q58" i="31"/>
  <c r="AY57" i="31"/>
  <c r="AM57" i="31"/>
  <c r="AA57" i="31"/>
  <c r="AN80" i="31"/>
  <c r="AE79" i="31"/>
  <c r="AZ78" i="31"/>
  <c r="AD78" i="31"/>
  <c r="AN77" i="31"/>
  <c r="Q77" i="31"/>
  <c r="BD76" i="31"/>
  <c r="AJ76" i="31"/>
  <c r="AW75" i="31"/>
  <c r="AA75" i="31"/>
  <c r="AN74" i="31"/>
  <c r="AH80" i="31"/>
  <c r="AZ79" i="31"/>
  <c r="Z79" i="31"/>
  <c r="AW78" i="31"/>
  <c r="Z78" i="31"/>
  <c r="AJ77" i="31"/>
  <c r="BB76" i="31"/>
  <c r="AD76" i="31"/>
  <c r="AQ75" i="31"/>
  <c r="X75" i="31"/>
  <c r="U80" i="31"/>
  <c r="AX79" i="31"/>
  <c r="W79" i="31"/>
  <c r="AV78" i="31"/>
  <c r="X78" i="31"/>
  <c r="BD77" i="31"/>
  <c r="AF77" i="31"/>
  <c r="AY76" i="31"/>
  <c r="AC76" i="31"/>
  <c r="AP75" i="31"/>
  <c r="W75" i="31"/>
  <c r="BD74" i="31"/>
  <c r="AJ74" i="31"/>
  <c r="P74" i="31"/>
  <c r="AM73" i="31"/>
  <c r="U73" i="31"/>
  <c r="AY72" i="31"/>
  <c r="AF72" i="31"/>
  <c r="AS79" i="31"/>
  <c r="AQ78" i="31"/>
  <c r="R78" i="31"/>
  <c r="AV77" i="31"/>
  <c r="AC77" i="31"/>
  <c r="AR76" i="31"/>
  <c r="Y76" i="31"/>
  <c r="AL75" i="31"/>
  <c r="Q75" i="31"/>
  <c r="AZ74" i="31"/>
  <c r="AF74" i="31"/>
  <c r="BA73" i="31"/>
  <c r="AH73" i="31"/>
  <c r="R73" i="31"/>
  <c r="AR72" i="31"/>
  <c r="AB72" i="31"/>
  <c r="AO71" i="31"/>
  <c r="W71" i="31"/>
  <c r="AP70" i="31"/>
  <c r="AB70" i="31"/>
  <c r="AX69" i="31"/>
  <c r="AJ69" i="31"/>
  <c r="V69" i="31"/>
  <c r="AS68" i="31"/>
  <c r="AD68" i="31"/>
  <c r="AU67" i="31"/>
  <c r="AH67" i="31"/>
  <c r="U67" i="31"/>
  <c r="BB66" i="31"/>
  <c r="AO66" i="31"/>
  <c r="AB66" i="31"/>
  <c r="AV65" i="31"/>
  <c r="AJ65" i="31"/>
  <c r="X65" i="31"/>
  <c r="AT64" i="31"/>
  <c r="AH64" i="31"/>
  <c r="V64" i="31"/>
  <c r="BD63" i="31"/>
  <c r="AR63" i="31"/>
  <c r="AF63" i="31"/>
  <c r="T63" i="31"/>
  <c r="BB62" i="31"/>
  <c r="AP62" i="31"/>
  <c r="AD62" i="31"/>
  <c r="R62" i="31"/>
  <c r="AZ61" i="31"/>
  <c r="AN61" i="31"/>
  <c r="AB61" i="31"/>
  <c r="P61" i="31"/>
  <c r="AX60" i="31"/>
  <c r="AL60" i="31"/>
  <c r="Z60" i="31"/>
  <c r="AV59" i="31"/>
  <c r="AJ59" i="31"/>
  <c r="X59" i="31"/>
  <c r="AT58" i="31"/>
  <c r="AH58" i="31"/>
  <c r="V58" i="31"/>
  <c r="BD57" i="31"/>
  <c r="AR57" i="31"/>
  <c r="AF57" i="31"/>
  <c r="T57" i="31"/>
  <c r="BB56" i="31"/>
  <c r="AP56" i="31"/>
  <c r="AD56" i="31"/>
  <c r="R56" i="31"/>
  <c r="AZ55" i="31"/>
  <c r="AN55" i="31"/>
  <c r="AD81" i="31"/>
  <c r="AK80" i="31"/>
  <c r="AP79" i="31"/>
  <c r="AJ78" i="31"/>
  <c r="AE77" i="31"/>
  <c r="AT76" i="31"/>
  <c r="BD75" i="31"/>
  <c r="V75" i="31"/>
  <c r="R80" i="31"/>
  <c r="AL79" i="31"/>
  <c r="AI78" i="31"/>
  <c r="AD77" i="31"/>
  <c r="AQ76" i="31"/>
  <c r="BC75" i="31"/>
  <c r="T75" i="31"/>
  <c r="AH74" i="31"/>
  <c r="AL73" i="31"/>
  <c r="AV72" i="31"/>
  <c r="Y72" i="31"/>
  <c r="AT71" i="31"/>
  <c r="Y71" i="31"/>
  <c r="AW70" i="31"/>
  <c r="AE70" i="31"/>
  <c r="AO69" i="31"/>
  <c r="Y69" i="31"/>
  <c r="BB68" i="31"/>
  <c r="AJ68" i="31"/>
  <c r="T68" i="31"/>
  <c r="BB67" i="31"/>
  <c r="AM67" i="31"/>
  <c r="W67" i="31"/>
  <c r="AQ66" i="31"/>
  <c r="AA66" i="31"/>
  <c r="AW65" i="31"/>
  <c r="AH65" i="31"/>
  <c r="T65" i="31"/>
  <c r="AQ64" i="31"/>
  <c r="AB64" i="31"/>
  <c r="AX63" i="31"/>
  <c r="AJ63" i="31"/>
  <c r="V63" i="31"/>
  <c r="AR62" i="31"/>
  <c r="AC62" i="31"/>
  <c r="P80" i="31"/>
  <c r="AK79" i="31"/>
  <c r="AG78" i="31"/>
  <c r="AA77" i="31"/>
  <c r="AP76" i="31"/>
  <c r="BB75" i="31"/>
  <c r="S79" i="31"/>
  <c r="Q78" i="31"/>
  <c r="AZ77" i="31"/>
  <c r="P77" i="31"/>
  <c r="AB76" i="31"/>
  <c r="AN75" i="31"/>
  <c r="AX74" i="31"/>
  <c r="U74" i="31"/>
  <c r="AX78" i="31"/>
  <c r="AS77" i="31"/>
  <c r="X76" i="31"/>
  <c r="AJ75" i="31"/>
  <c r="AU74" i="31"/>
  <c r="S74" i="31"/>
  <c r="AV73" i="31"/>
  <c r="Y73" i="31"/>
  <c r="AJ72" i="31"/>
  <c r="BA71" i="31"/>
  <c r="AG71" i="31"/>
  <c r="BC70" i="31"/>
  <c r="AM70" i="31"/>
  <c r="U70" i="31"/>
  <c r="AW69" i="31"/>
  <c r="AF69" i="31"/>
  <c r="AR68" i="31"/>
  <c r="Z68" i="31"/>
  <c r="AS67" i="31"/>
  <c r="AD67" i="31"/>
  <c r="AX66" i="31"/>
  <c r="AG66" i="31"/>
  <c r="R66" i="31"/>
  <c r="BB65" i="31"/>
  <c r="AN65" i="31"/>
  <c r="Z65" i="31"/>
  <c r="AW64" i="31"/>
  <c r="AI64" i="31"/>
  <c r="T64" i="31"/>
  <c r="AP63" i="31"/>
  <c r="AB63" i="31"/>
  <c r="AX62" i="31"/>
  <c r="AI62" i="31"/>
  <c r="U62" i="31"/>
  <c r="AR61" i="31"/>
  <c r="AD61" i="31"/>
  <c r="BA60" i="31"/>
  <c r="AM60" i="31"/>
  <c r="X60" i="31"/>
  <c r="AU59" i="31"/>
  <c r="AG59" i="31"/>
  <c r="R59" i="31"/>
  <c r="BD58" i="31"/>
  <c r="AP58" i="31"/>
  <c r="AA58" i="31"/>
  <c r="AW57" i="31"/>
  <c r="AI57" i="31"/>
  <c r="U57" i="31"/>
  <c r="AV56" i="31"/>
  <c r="AI56" i="31"/>
  <c r="V56" i="31"/>
  <c r="BC55" i="31"/>
  <c r="AP55" i="31"/>
  <c r="AC55" i="31"/>
  <c r="Q55" i="31"/>
  <c r="AY54" i="31"/>
  <c r="AM54" i="31"/>
  <c r="AA54" i="31"/>
  <c r="AW53" i="31"/>
  <c r="AK53" i="31"/>
  <c r="Y53" i="31"/>
  <c r="AU52" i="31"/>
  <c r="AI52" i="31"/>
  <c r="W52" i="31"/>
  <c r="AS51" i="31"/>
  <c r="AG51" i="31"/>
  <c r="U51" i="31"/>
  <c r="BC50" i="31"/>
  <c r="AQ50" i="31"/>
  <c r="AE50" i="31"/>
  <c r="S50" i="31"/>
  <c r="AB78" i="31"/>
  <c r="AU77" i="31"/>
  <c r="Z76" i="31"/>
  <c r="BA75" i="31"/>
  <c r="AK74" i="31"/>
  <c r="AE73" i="31"/>
  <c r="BD72" i="31"/>
  <c r="AC72" i="31"/>
  <c r="AM71" i="31"/>
  <c r="P71" i="31"/>
  <c r="AZ70" i="31"/>
  <c r="AD70" i="31"/>
  <c r="AV69" i="31"/>
  <c r="AA69" i="31"/>
  <c r="AV68" i="31"/>
  <c r="AA68" i="31"/>
  <c r="BA67" i="31"/>
  <c r="AI67" i="31"/>
  <c r="Q67" i="31"/>
  <c r="AR66" i="31"/>
  <c r="Y66" i="31"/>
  <c r="BA65" i="31"/>
  <c r="AK65" i="31"/>
  <c r="R65" i="31"/>
  <c r="AV64" i="31"/>
  <c r="AE64" i="31"/>
  <c r="AO63" i="31"/>
  <c r="X63" i="31"/>
  <c r="AZ62" i="31"/>
  <c r="AH62" i="31"/>
  <c r="Q62" i="31"/>
  <c r="AY61" i="31"/>
  <c r="AJ61" i="31"/>
  <c r="T61" i="31"/>
  <c r="BB60" i="31"/>
  <c r="AK60" i="31"/>
  <c r="V60" i="31"/>
  <c r="BB59" i="31"/>
  <c r="AM59" i="31"/>
  <c r="W59" i="31"/>
  <c r="AN58" i="31"/>
  <c r="Y58" i="31"/>
  <c r="AP57" i="31"/>
  <c r="Z57" i="31"/>
  <c r="AT56" i="31"/>
  <c r="AF56" i="31"/>
  <c r="Q56" i="31"/>
  <c r="BD55" i="31"/>
  <c r="T78" i="31"/>
  <c r="AR77" i="31"/>
  <c r="V76" i="31"/>
  <c r="AT75" i="31"/>
  <c r="AI74" i="31"/>
  <c r="BD73" i="31"/>
  <c r="AD73" i="31"/>
  <c r="BB72" i="31"/>
  <c r="AA72" i="31"/>
  <c r="AL71" i="31"/>
  <c r="AX70" i="31"/>
  <c r="AC70" i="31"/>
  <c r="AU69" i="31"/>
  <c r="Z69" i="31"/>
  <c r="AU68" i="31"/>
  <c r="Y68" i="31"/>
  <c r="AZ67" i="31"/>
  <c r="AG67" i="31"/>
  <c r="AP66" i="31"/>
  <c r="W66" i="31"/>
  <c r="AZ65" i="31"/>
  <c r="AI65" i="31"/>
  <c r="Q65" i="31"/>
  <c r="AU64" i="31"/>
  <c r="AD64" i="31"/>
  <c r="AN63" i="31"/>
  <c r="W63" i="31"/>
  <c r="AY62" i="31"/>
  <c r="AG62" i="31"/>
  <c r="P62" i="31"/>
  <c r="AX61" i="31"/>
  <c r="AH61" i="31"/>
  <c r="S61" i="31"/>
  <c r="AZ60" i="31"/>
  <c r="AJ60" i="31"/>
  <c r="T60" i="31"/>
  <c r="BA59" i="31"/>
  <c r="AL59" i="31"/>
  <c r="V59" i="31"/>
  <c r="BC58" i="31"/>
  <c r="AM58" i="31"/>
  <c r="X58" i="31"/>
  <c r="AO57" i="31"/>
  <c r="Y57" i="31"/>
  <c r="AS56" i="31"/>
  <c r="AE56" i="31"/>
  <c r="P56" i="31"/>
  <c r="BB55" i="31"/>
  <c r="AM55" i="31"/>
  <c r="Z55" i="31"/>
  <c r="AZ54" i="31"/>
  <c r="AL54" i="31"/>
  <c r="Y54" i="31"/>
  <c r="AY53" i="31"/>
  <c r="AL53" i="31"/>
  <c r="X53" i="31"/>
  <c r="AX52" i="31"/>
  <c r="AK52" i="31"/>
  <c r="X52" i="31"/>
  <c r="AW51" i="31"/>
  <c r="AJ51" i="31"/>
  <c r="W51" i="31"/>
  <c r="AV50" i="31"/>
  <c r="AI50" i="31"/>
  <c r="V50" i="31"/>
  <c r="AX49" i="31"/>
  <c r="AL49" i="31"/>
  <c r="Z49" i="31"/>
  <c r="S78" i="31"/>
  <c r="AQ77" i="31"/>
  <c r="T76" i="31"/>
  <c r="AO75" i="31"/>
  <c r="AA74" i="31"/>
  <c r="BB73" i="31"/>
  <c r="AA73" i="31"/>
  <c r="BA72" i="31"/>
  <c r="X72" i="31"/>
  <c r="AK71" i="31"/>
  <c r="AV70" i="31"/>
  <c r="AA70" i="31"/>
  <c r="AM77" i="31"/>
  <c r="P76" i="31"/>
  <c r="AK75" i="31"/>
  <c r="Z74" i="31"/>
  <c r="AX73" i="31"/>
  <c r="X73" i="31"/>
  <c r="AZ72" i="31"/>
  <c r="W72" i="31"/>
  <c r="AI71" i="31"/>
  <c r="AT70" i="31"/>
  <c r="Z70" i="31"/>
  <c r="Z77" i="31"/>
  <c r="AH75" i="31"/>
  <c r="X74" i="31"/>
  <c r="AW73" i="31"/>
  <c r="T73" i="31"/>
  <c r="AU72" i="31"/>
  <c r="S72" i="31"/>
  <c r="AF71" i="31"/>
  <c r="AS70" i="31"/>
  <c r="Y70" i="31"/>
  <c r="AN69" i="31"/>
  <c r="T69" i="31"/>
  <c r="BB79" i="31"/>
  <c r="X77" i="31"/>
  <c r="AC75" i="31"/>
  <c r="W74" i="31"/>
  <c r="AT73" i="31"/>
  <c r="S73" i="31"/>
  <c r="AQ72" i="31"/>
  <c r="R72" i="31"/>
  <c r="BD71" i="31"/>
  <c r="AD71" i="31"/>
  <c r="AQ70" i="31"/>
  <c r="X70" i="31"/>
  <c r="AM69" i="31"/>
  <c r="S69" i="31"/>
  <c r="AM68" i="31"/>
  <c r="R68" i="31"/>
  <c r="AU79" i="31"/>
  <c r="W77" i="31"/>
  <c r="Y75" i="31"/>
  <c r="T74" i="31"/>
  <c r="AR73" i="31"/>
  <c r="Q73" i="31"/>
  <c r="AP72" i="31"/>
  <c r="P72" i="31"/>
  <c r="AZ71" i="31"/>
  <c r="AB71" i="31"/>
  <c r="AO70" i="31"/>
  <c r="S70" i="31"/>
  <c r="AL69" i="31"/>
  <c r="Q69" i="31"/>
  <c r="AK68" i="31"/>
  <c r="Q68" i="31"/>
  <c r="AT79" i="31"/>
  <c r="BC76" i="31"/>
  <c r="BB74" i="31"/>
  <c r="AQ73" i="31"/>
  <c r="AO72" i="31"/>
  <c r="AX71" i="31"/>
  <c r="AA71" i="31"/>
  <c r="AN70" i="31"/>
  <c r="R70" i="31"/>
  <c r="BD69" i="31"/>
  <c r="AK69" i="31"/>
  <c r="P69" i="31"/>
  <c r="AX81" i="31"/>
  <c r="U79" i="31"/>
  <c r="AR78" i="31"/>
  <c r="AM76" i="31"/>
  <c r="AP74" i="31"/>
  <c r="AG73" i="31"/>
  <c r="AH72" i="31"/>
  <c r="AS71" i="31"/>
  <c r="T71" i="31"/>
  <c r="BB70" i="31"/>
  <c r="AH70" i="31"/>
  <c r="AZ69" i="31"/>
  <c r="AE69" i="31"/>
  <c r="AX68" i="31"/>
  <c r="AF68" i="31"/>
  <c r="AK67" i="31"/>
  <c r="S67" i="31"/>
  <c r="AT66" i="31"/>
  <c r="AC66" i="31"/>
  <c r="AM65" i="31"/>
  <c r="V65" i="31"/>
  <c r="AY64" i="31"/>
  <c r="AG64" i="31"/>
  <c r="P64" i="31"/>
  <c r="AS63" i="31"/>
  <c r="Z63" i="31"/>
  <c r="BC62" i="31"/>
  <c r="AL62" i="31"/>
  <c r="T62" i="31"/>
  <c r="BB61" i="31"/>
  <c r="AL61" i="31"/>
  <c r="V61" i="31"/>
  <c r="BD60" i="31"/>
  <c r="AO60" i="31"/>
  <c r="Y60" i="31"/>
  <c r="AO59" i="31"/>
  <c r="Z59" i="31"/>
  <c r="AR58" i="31"/>
  <c r="AB58" i="31"/>
  <c r="AS57" i="31"/>
  <c r="AC57" i="31"/>
  <c r="AW56" i="31"/>
  <c r="AH56" i="31"/>
  <c r="T56" i="31"/>
  <c r="AR55" i="31"/>
  <c r="AD55" i="31"/>
  <c r="P55" i="31"/>
  <c r="BC54" i="31"/>
  <c r="AP54" i="31"/>
  <c r="AC54" i="31"/>
  <c r="P54" i="31"/>
  <c r="BB53" i="31"/>
  <c r="AO53" i="31"/>
  <c r="AB53" i="31"/>
  <c r="BA52" i="31"/>
  <c r="AN52" i="31"/>
  <c r="AA52" i="31"/>
  <c r="AZ51" i="31"/>
  <c r="AM51" i="31"/>
  <c r="Z51" i="31"/>
  <c r="AY50" i="31"/>
  <c r="AL50" i="31"/>
  <c r="AF73" i="31"/>
  <c r="AP71" i="31"/>
  <c r="BA69" i="31"/>
  <c r="AC68" i="31"/>
  <c r="AN67" i="31"/>
  <c r="AZ66" i="31"/>
  <c r="Z66" i="31"/>
  <c r="AL65" i="31"/>
  <c r="AZ64" i="31"/>
  <c r="Z64" i="31"/>
  <c r="V71" i="31"/>
  <c r="AY69" i="31"/>
  <c r="W68" i="31"/>
  <c r="AJ67" i="31"/>
  <c r="AY66" i="31"/>
  <c r="U66" i="31"/>
  <c r="AG65" i="31"/>
  <c r="AX64" i="31"/>
  <c r="Y64" i="31"/>
  <c r="AK63" i="31"/>
  <c r="P63" i="31"/>
  <c r="AU62" i="31"/>
  <c r="Z62" i="31"/>
  <c r="AP61" i="31"/>
  <c r="U61" i="31"/>
  <c r="AP60" i="31"/>
  <c r="R60" i="31"/>
  <c r="BD59" i="31"/>
  <c r="AH59" i="31"/>
  <c r="AW58" i="31"/>
  <c r="AD58" i="31"/>
  <c r="AQ57" i="31"/>
  <c r="V57" i="31"/>
  <c r="AN56" i="31"/>
  <c r="W56" i="31"/>
  <c r="AS55" i="31"/>
  <c r="AA55" i="31"/>
  <c r="BD54" i="31"/>
  <c r="AN54" i="31"/>
  <c r="W54" i="31"/>
  <c r="AZ53" i="31"/>
  <c r="AI53" i="31"/>
  <c r="T53" i="31"/>
  <c r="AW52" i="31"/>
  <c r="AG52" i="31"/>
  <c r="R52" i="31"/>
  <c r="AT51" i="31"/>
  <c r="AD51" i="31"/>
  <c r="AR50" i="31"/>
  <c r="AB50" i="31"/>
  <c r="BA49" i="31"/>
  <c r="AN49" i="31"/>
  <c r="AA49" i="31"/>
  <c r="AU48" i="31"/>
  <c r="AI48" i="31"/>
  <c r="W48" i="31"/>
  <c r="AS47" i="31"/>
  <c r="AG47" i="31"/>
  <c r="U47" i="31"/>
  <c r="BC46" i="31"/>
  <c r="AQ46" i="31"/>
  <c r="AE46" i="31"/>
  <c r="S46" i="31"/>
  <c r="BA45" i="31"/>
  <c r="AO45" i="31"/>
  <c r="AC45" i="31"/>
  <c r="Q45" i="31"/>
  <c r="AY44" i="31"/>
  <c r="AM44" i="31"/>
  <c r="AA44" i="31"/>
  <c r="AW43" i="31"/>
  <c r="AK43" i="31"/>
  <c r="Y43" i="31"/>
  <c r="AU42" i="31"/>
  <c r="AI42" i="31"/>
  <c r="W42" i="31"/>
  <c r="AS41" i="31"/>
  <c r="AG41" i="31"/>
  <c r="U41" i="31"/>
  <c r="AS78" i="31"/>
  <c r="U71" i="31"/>
  <c r="AT69" i="31"/>
  <c r="V68" i="31"/>
  <c r="AF67" i="31"/>
  <c r="AU66" i="31"/>
  <c r="T66" i="31"/>
  <c r="AF65" i="31"/>
  <c r="AN78" i="31"/>
  <c r="AN72" i="31"/>
  <c r="R71" i="31"/>
  <c r="AQ69" i="31"/>
  <c r="BD68" i="31"/>
  <c r="U68" i="31"/>
  <c r="AE67" i="31"/>
  <c r="AS66" i="31"/>
  <c r="S66" i="31"/>
  <c r="BD65" i="31"/>
  <c r="AD65" i="31"/>
  <c r="AR64" i="31"/>
  <c r="W64" i="31"/>
  <c r="BC63" i="31"/>
  <c r="AH63" i="31"/>
  <c r="AH79" i="31"/>
  <c r="BA74" i="31"/>
  <c r="AK72" i="31"/>
  <c r="AI69" i="31"/>
  <c r="AY68" i="31"/>
  <c r="BD67" i="31"/>
  <c r="AB67" i="31"/>
  <c r="AN66" i="31"/>
  <c r="Q66" i="31"/>
  <c r="AY65" i="31"/>
  <c r="AC65" i="31"/>
  <c r="AP64" i="31"/>
  <c r="U64" i="31"/>
  <c r="BB63" i="31"/>
  <c r="AG63" i="31"/>
  <c r="AQ62" i="31"/>
  <c r="V62" i="31"/>
  <c r="AK61" i="31"/>
  <c r="AH60" i="31"/>
  <c r="AX59" i="31"/>
  <c r="AC59" i="31"/>
  <c r="AS58" i="31"/>
  <c r="U58" i="31"/>
  <c r="AK57" i="31"/>
  <c r="Q57" i="31"/>
  <c r="BC56" i="31"/>
  <c r="AK56" i="31"/>
  <c r="AL55" i="31"/>
  <c r="W55" i="31"/>
  <c r="AX54" i="31"/>
  <c r="AI54" i="31"/>
  <c r="T54" i="31"/>
  <c r="AU53" i="31"/>
  <c r="AF53" i="31"/>
  <c r="Q53" i="31"/>
  <c r="AS52" i="31"/>
  <c r="AD52" i="31"/>
  <c r="AP51" i="31"/>
  <c r="AA51" i="31"/>
  <c r="BD50" i="31"/>
  <c r="AN50" i="31"/>
  <c r="Y50" i="31"/>
  <c r="AW49" i="31"/>
  <c r="AJ49" i="31"/>
  <c r="W49" i="31"/>
  <c r="BD48" i="31"/>
  <c r="AR48" i="31"/>
  <c r="AF48" i="31"/>
  <c r="T48" i="31"/>
  <c r="BB47" i="31"/>
  <c r="AP47" i="31"/>
  <c r="AD47" i="31"/>
  <c r="R47" i="31"/>
  <c r="AZ46" i="31"/>
  <c r="AN46" i="31"/>
  <c r="AB79" i="31"/>
  <c r="AW74" i="31"/>
  <c r="AD72" i="31"/>
  <c r="AH69" i="31"/>
  <c r="AW68" i="31"/>
  <c r="AY67" i="31"/>
  <c r="AA67" i="31"/>
  <c r="AM66" i="31"/>
  <c r="P66" i="31"/>
  <c r="AX65" i="31"/>
  <c r="AB65" i="31"/>
  <c r="AN64" i="31"/>
  <c r="S64" i="31"/>
  <c r="BA63" i="31"/>
  <c r="AE63" i="31"/>
  <c r="AM74" i="31"/>
  <c r="BA70" i="31"/>
  <c r="AB69" i="31"/>
  <c r="AT68" i="31"/>
  <c r="AW67" i="31"/>
  <c r="Y67" i="31"/>
  <c r="AL66" i="31"/>
  <c r="AU65" i="31"/>
  <c r="AA65" i="31"/>
  <c r="AM64" i="31"/>
  <c r="R64" i="31"/>
  <c r="AZ63" i="31"/>
  <c r="AD63" i="31"/>
  <c r="AN62" i="31"/>
  <c r="AL70" i="31"/>
  <c r="X69" i="31"/>
  <c r="AP68" i="31"/>
  <c r="AV67" i="31"/>
  <c r="X67" i="31"/>
  <c r="AK66" i="31"/>
  <c r="AT65" i="31"/>
  <c r="Y65" i="31"/>
  <c r="AL64" i="31"/>
  <c r="AW63" i="31"/>
  <c r="AC63" i="31"/>
  <c r="AJ70" i="31"/>
  <c r="W69" i="31"/>
  <c r="AO68" i="31"/>
  <c r="AT67" i="31"/>
  <c r="V67" i="31"/>
  <c r="AH66" i="31"/>
  <c r="AS65" i="31"/>
  <c r="W65" i="31"/>
  <c r="AK64" i="31"/>
  <c r="AV63" i="31"/>
  <c r="Y63" i="31"/>
  <c r="AJ62" i="31"/>
  <c r="AW61" i="31"/>
  <c r="AC61" i="31"/>
  <c r="AV60" i="31"/>
  <c r="AC60" i="31"/>
  <c r="AR59" i="31"/>
  <c r="U59" i="31"/>
  <c r="AJ58" i="31"/>
  <c r="P58" i="31"/>
  <c r="AZ57" i="31"/>
  <c r="AE57" i="31"/>
  <c r="AX56" i="31"/>
  <c r="AB56" i="31"/>
  <c r="AX55" i="31"/>
  <c r="AH55" i="31"/>
  <c r="S55" i="31"/>
  <c r="AT54" i="31"/>
  <c r="AE54" i="31"/>
  <c r="AQ53" i="31"/>
  <c r="AA53" i="31"/>
  <c r="BD52" i="31"/>
  <c r="AO52" i="31"/>
  <c r="Y52" i="31"/>
  <c r="BA51" i="31"/>
  <c r="AK51" i="31"/>
  <c r="T51" i="31"/>
  <c r="AX50" i="31"/>
  <c r="AH50" i="31"/>
  <c r="T50" i="31"/>
  <c r="AS49" i="31"/>
  <c r="AF49" i="31"/>
  <c r="S49" i="31"/>
  <c r="AZ48" i="31"/>
  <c r="AN48" i="31"/>
  <c r="AB48" i="31"/>
  <c r="P48" i="31"/>
  <c r="AX47" i="31"/>
  <c r="AL47" i="31"/>
  <c r="Z47" i="31"/>
  <c r="AV46" i="31"/>
  <c r="AJ46" i="31"/>
  <c r="X46" i="31"/>
  <c r="AT45" i="31"/>
  <c r="AH45" i="31"/>
  <c r="V45" i="31"/>
  <c r="BD44" i="31"/>
  <c r="AR44" i="31"/>
  <c r="AF44" i="31"/>
  <c r="T44" i="31"/>
  <c r="BB43" i="31"/>
  <c r="AP43" i="31"/>
  <c r="AD43" i="31"/>
  <c r="R43" i="31"/>
  <c r="AZ42" i="31"/>
  <c r="AN42" i="31"/>
  <c r="AB42" i="31"/>
  <c r="P42" i="31"/>
  <c r="AX41" i="31"/>
  <c r="AL41" i="31"/>
  <c r="Z41" i="31"/>
  <c r="AV40" i="31"/>
  <c r="AJ40" i="31"/>
  <c r="X40" i="31"/>
  <c r="AT39" i="31"/>
  <c r="AH39" i="31"/>
  <c r="V39" i="31"/>
  <c r="BD38" i="31"/>
  <c r="AR38" i="31"/>
  <c r="AF38" i="31"/>
  <c r="T38" i="31"/>
  <c r="BB37" i="31"/>
  <c r="AP37" i="31"/>
  <c r="AD37" i="31"/>
  <c r="R37" i="31"/>
  <c r="AZ36" i="31"/>
  <c r="AN36" i="31"/>
  <c r="AB36" i="31"/>
  <c r="P36" i="31"/>
  <c r="AX35" i="31"/>
  <c r="AL35" i="31"/>
  <c r="Z35" i="31"/>
  <c r="AV34" i="31"/>
  <c r="AJ34" i="31"/>
  <c r="X34" i="31"/>
  <c r="AT33" i="31"/>
  <c r="AH33" i="31"/>
  <c r="V33" i="31"/>
  <c r="AI68" i="31"/>
  <c r="T67" i="31"/>
  <c r="AS64" i="31"/>
  <c r="AQ63" i="31"/>
  <c r="AV62" i="31"/>
  <c r="AQ61" i="31"/>
  <c r="AT60" i="31"/>
  <c r="Q60" i="31"/>
  <c r="AK59" i="31"/>
  <c r="AF58" i="31"/>
  <c r="BC57" i="31"/>
  <c r="AD57" i="31"/>
  <c r="AW71" i="31"/>
  <c r="AH68" i="31"/>
  <c r="R67" i="31"/>
  <c r="AJ64" i="31"/>
  <c r="AL63" i="31"/>
  <c r="AT62" i="31"/>
  <c r="AO61" i="31"/>
  <c r="AR60" i="31"/>
  <c r="P60" i="31"/>
  <c r="AI59" i="31"/>
  <c r="BB58" i="31"/>
  <c r="AE58" i="31"/>
  <c r="BB57" i="31"/>
  <c r="AB57" i="31"/>
  <c r="AZ56" i="31"/>
  <c r="Z56" i="31"/>
  <c r="AG55" i="31"/>
  <c r="AR54" i="31"/>
  <c r="V54" i="31"/>
  <c r="BC53" i="31"/>
  <c r="AG53" i="31"/>
  <c r="AQ52" i="31"/>
  <c r="U52" i="31"/>
  <c r="BD51" i="31"/>
  <c r="AI51" i="31"/>
  <c r="P51" i="31"/>
  <c r="AU50" i="31"/>
  <c r="AA50" i="31"/>
  <c r="AZ49" i="31"/>
  <c r="AH49" i="31"/>
  <c r="Q49" i="31"/>
  <c r="BC48" i="31"/>
  <c r="AM48" i="31"/>
  <c r="X48" i="31"/>
  <c r="AQ47" i="31"/>
  <c r="AA47" i="31"/>
  <c r="AU46" i="31"/>
  <c r="AF46" i="31"/>
  <c r="Q46" i="31"/>
  <c r="BC45" i="31"/>
  <c r="AN45" i="31"/>
  <c r="Z45" i="31"/>
  <c r="AV44" i="31"/>
  <c r="AH44" i="31"/>
  <c r="S44" i="31"/>
  <c r="BD43" i="31"/>
  <c r="AO43" i="31"/>
  <c r="AA43" i="31"/>
  <c r="AX42" i="31"/>
  <c r="AJ42" i="31"/>
  <c r="U42" i="31"/>
  <c r="AR41" i="31"/>
  <c r="AD41" i="31"/>
  <c r="P41" i="31"/>
  <c r="AR40" i="31"/>
  <c r="AE40" i="31"/>
  <c r="R40" i="31"/>
  <c r="AY39" i="31"/>
  <c r="AL39" i="31"/>
  <c r="Y39" i="31"/>
  <c r="AQ38" i="31"/>
  <c r="AD38" i="31"/>
  <c r="Q38" i="31"/>
  <c r="AU71" i="31"/>
  <c r="AG68" i="31"/>
  <c r="AF64" i="31"/>
  <c r="AI63" i="31"/>
  <c r="AS62" i="31"/>
  <c r="AM61" i="31"/>
  <c r="AQ60" i="31"/>
  <c r="AF59" i="31"/>
  <c r="AZ58" i="31"/>
  <c r="Z58" i="31"/>
  <c r="BA57" i="31"/>
  <c r="X57" i="31"/>
  <c r="AY56" i="31"/>
  <c r="Y56" i="31"/>
  <c r="AR65" i="31"/>
  <c r="AA64" i="31"/>
  <c r="U63" i="31"/>
  <c r="AO62" i="31"/>
  <c r="AG61" i="31"/>
  <c r="AN60" i="31"/>
  <c r="AD59" i="31"/>
  <c r="BC77" i="31"/>
  <c r="AV76" i="31"/>
  <c r="AP65" i="31"/>
  <c r="X64" i="31"/>
  <c r="S63" i="31"/>
  <c r="AM62" i="31"/>
  <c r="AF61" i="31"/>
  <c r="AI60" i="31"/>
  <c r="AB59" i="31"/>
  <c r="AX58" i="31"/>
  <c r="T58" i="31"/>
  <c r="AV57" i="31"/>
  <c r="S57" i="31"/>
  <c r="AR56" i="31"/>
  <c r="U56" i="31"/>
  <c r="AW55" i="31"/>
  <c r="AB55" i="31"/>
  <c r="AK54" i="31"/>
  <c r="R54" i="31"/>
  <c r="AV53" i="31"/>
  <c r="AC53" i="31"/>
  <c r="AL52" i="31"/>
  <c r="Q52" i="31"/>
  <c r="AY51" i="31"/>
  <c r="AE51" i="31"/>
  <c r="AP50" i="31"/>
  <c r="W50" i="31"/>
  <c r="AU49" i="31"/>
  <c r="AD49" i="31"/>
  <c r="AY48" i="31"/>
  <c r="AJ48" i="31"/>
  <c r="S48" i="31"/>
  <c r="BC47" i="31"/>
  <c r="AM47" i="31"/>
  <c r="W47" i="31"/>
  <c r="AR46" i="31"/>
  <c r="AB46" i="31"/>
  <c r="AY45" i="31"/>
  <c r="AK45" i="31"/>
  <c r="W45" i="31"/>
  <c r="AS44" i="31"/>
  <c r="AD44" i="31"/>
  <c r="P44" i="31"/>
  <c r="AZ43" i="31"/>
  <c r="AL43" i="31"/>
  <c r="W43" i="31"/>
  <c r="AT42" i="31"/>
  <c r="AF42" i="31"/>
  <c r="R42" i="31"/>
  <c r="BC41" i="31"/>
  <c r="AO41" i="31"/>
  <c r="AA41" i="31"/>
  <c r="BB40" i="31"/>
  <c r="AO40" i="31"/>
  <c r="AB40" i="31"/>
  <c r="AV39" i="31"/>
  <c r="AI39" i="31"/>
  <c r="U39" i="31"/>
  <c r="AO76" i="31"/>
  <c r="AG70" i="31"/>
  <c r="BD66" i="31"/>
  <c r="AO65" i="31"/>
  <c r="R63" i="31"/>
  <c r="AF62" i="31"/>
  <c r="AE61" i="31"/>
  <c r="AF60" i="31"/>
  <c r="AZ59" i="31"/>
  <c r="AA59" i="31"/>
  <c r="AE76" i="31"/>
  <c r="Q70" i="31"/>
  <c r="BC69" i="31"/>
  <c r="BC66" i="31"/>
  <c r="U65" i="31"/>
  <c r="Q63" i="31"/>
  <c r="AE62" i="31"/>
  <c r="BD61" i="31"/>
  <c r="AA61" i="31"/>
  <c r="AE60" i="31"/>
  <c r="AY59" i="31"/>
  <c r="Y59" i="31"/>
  <c r="P70" i="31"/>
  <c r="BA66" i="31"/>
  <c r="P65" i="31"/>
  <c r="AB62" i="31"/>
  <c r="BC61" i="31"/>
  <c r="Z61" i="31"/>
  <c r="AD60" i="31"/>
  <c r="AW59" i="31"/>
  <c r="T59" i="31"/>
  <c r="AQ58" i="31"/>
  <c r="AN57" i="31"/>
  <c r="AF66" i="31"/>
  <c r="AA62" i="31"/>
  <c r="BA61" i="31"/>
  <c r="Y61" i="31"/>
  <c r="BC60" i="31"/>
  <c r="AB60" i="31"/>
  <c r="AT59" i="31"/>
  <c r="Q59" i="31"/>
  <c r="AL58" i="31"/>
  <c r="AL57" i="31"/>
  <c r="AL56" i="31"/>
  <c r="AQ55" i="31"/>
  <c r="U55" i="31"/>
  <c r="BA54" i="31"/>
  <c r="AF54" i="31"/>
  <c r="AP53" i="31"/>
  <c r="U53" i="31"/>
  <c r="AZ52" i="31"/>
  <c r="AE52" i="31"/>
  <c r="AR51" i="31"/>
  <c r="X51" i="31"/>
  <c r="AJ50" i="31"/>
  <c r="P50" i="31"/>
  <c r="AP49" i="31"/>
  <c r="X49" i="31"/>
  <c r="AT48" i="31"/>
  <c r="AD48" i="31"/>
  <c r="AW47" i="31"/>
  <c r="AH47" i="31"/>
  <c r="Q47" i="31"/>
  <c r="BB46" i="31"/>
  <c r="AL46" i="31"/>
  <c r="W46" i="31"/>
  <c r="AU45" i="31"/>
  <c r="AF45" i="31"/>
  <c r="R45" i="31"/>
  <c r="BB44" i="31"/>
  <c r="AN44" i="31"/>
  <c r="Y44" i="31"/>
  <c r="AU43" i="31"/>
  <c r="AG43" i="31"/>
  <c r="S43" i="31"/>
  <c r="BD42" i="31"/>
  <c r="AP42" i="31"/>
  <c r="AA42" i="31"/>
  <c r="AY41" i="31"/>
  <c r="AJ41" i="31"/>
  <c r="V41" i="31"/>
  <c r="AX40" i="31"/>
  <c r="AK40" i="31"/>
  <c r="W40" i="31"/>
  <c r="BD39" i="31"/>
  <c r="AQ39" i="31"/>
  <c r="AD39" i="31"/>
  <c r="Q39" i="31"/>
  <c r="AW38" i="31"/>
  <c r="AJ38" i="31"/>
  <c r="W38" i="31"/>
  <c r="BC37" i="31"/>
  <c r="AO37" i="31"/>
  <c r="AB37" i="31"/>
  <c r="AV36" i="31"/>
  <c r="AI36" i="31"/>
  <c r="V36" i="31"/>
  <c r="BC35" i="31"/>
  <c r="AP35" i="31"/>
  <c r="AC35" i="31"/>
  <c r="P35" i="31"/>
  <c r="AW34" i="31"/>
  <c r="AI34" i="31"/>
  <c r="V34" i="31"/>
  <c r="BC33" i="31"/>
  <c r="AP33" i="31"/>
  <c r="AC33" i="31"/>
  <c r="P33" i="31"/>
  <c r="AW32" i="31"/>
  <c r="AK32" i="31"/>
  <c r="Y32" i="31"/>
  <c r="AU31" i="31"/>
  <c r="AI31" i="31"/>
  <c r="W31" i="31"/>
  <c r="AS30" i="31"/>
  <c r="AG30" i="31"/>
  <c r="U30" i="31"/>
  <c r="BC29" i="31"/>
  <c r="AQ29" i="31"/>
  <c r="AE29" i="31"/>
  <c r="S29" i="31"/>
  <c r="BA28" i="31"/>
  <c r="AO28" i="31"/>
  <c r="AC28" i="31"/>
  <c r="Q28" i="31"/>
  <c r="AY27" i="31"/>
  <c r="AM27" i="31"/>
  <c r="AA27" i="31"/>
  <c r="AW26" i="31"/>
  <c r="AK26" i="31"/>
  <c r="Y26" i="31"/>
  <c r="AU25" i="31"/>
  <c r="AI25" i="31"/>
  <c r="W25" i="31"/>
  <c r="AS24" i="31"/>
  <c r="AG24" i="31"/>
  <c r="U24" i="31"/>
  <c r="BC23" i="31"/>
  <c r="AQ23" i="31"/>
  <c r="AE23" i="31"/>
  <c r="S23" i="31"/>
  <c r="BA22" i="31"/>
  <c r="AO22" i="31"/>
  <c r="AC22" i="31"/>
  <c r="Q22" i="31"/>
  <c r="AY21" i="31"/>
  <c r="AM21" i="31"/>
  <c r="AA21" i="31"/>
  <c r="AW20" i="31"/>
  <c r="AK20" i="31"/>
  <c r="Y20" i="31"/>
  <c r="AU19" i="31"/>
  <c r="AI19" i="31"/>
  <c r="W19" i="31"/>
  <c r="AS18" i="31"/>
  <c r="AG18" i="31"/>
  <c r="U18" i="31"/>
  <c r="BC17" i="31"/>
  <c r="AQ17" i="31"/>
  <c r="AE17" i="31"/>
  <c r="S17" i="31"/>
  <c r="BA16" i="31"/>
  <c r="AO16" i="31"/>
  <c r="AC16" i="31"/>
  <c r="Q16" i="31"/>
  <c r="AV61" i="31"/>
  <c r="AN59" i="31"/>
  <c r="AV58" i="31"/>
  <c r="AJ57" i="31"/>
  <c r="AM56" i="31"/>
  <c r="Y55" i="31"/>
  <c r="AS54" i="31"/>
  <c r="Q54" i="31"/>
  <c r="AE53" i="31"/>
  <c r="AY52" i="31"/>
  <c r="V52" i="31"/>
  <c r="AQ51" i="31"/>
  <c r="Q51" i="31"/>
  <c r="AM50" i="31"/>
  <c r="AQ49" i="31"/>
  <c r="T49" i="31"/>
  <c r="AO48" i="31"/>
  <c r="R48" i="31"/>
  <c r="AO47" i="31"/>
  <c r="T47" i="31"/>
  <c r="AS46" i="31"/>
  <c r="Y46" i="31"/>
  <c r="AW45" i="31"/>
  <c r="AD45" i="31"/>
  <c r="AX44" i="31"/>
  <c r="AE44" i="31"/>
  <c r="AX43" i="31"/>
  <c r="AE43" i="31"/>
  <c r="BA42" i="31"/>
  <c r="AG42" i="31"/>
  <c r="AM41" i="31"/>
  <c r="S41" i="31"/>
  <c r="AW40" i="31"/>
  <c r="AF40" i="31"/>
  <c r="AW39" i="31"/>
  <c r="AE39" i="31"/>
  <c r="AV38" i="31"/>
  <c r="AG38" i="31"/>
  <c r="P38" i="31"/>
  <c r="AZ37" i="31"/>
  <c r="AL37" i="31"/>
  <c r="X37" i="31"/>
  <c r="BD64" i="31"/>
  <c r="AT61" i="31"/>
  <c r="P59" i="31"/>
  <c r="AU58" i="31"/>
  <c r="AH57" i="31"/>
  <c r="AJ56" i="31"/>
  <c r="BA55" i="31"/>
  <c r="X55" i="31"/>
  <c r="AQ54" i="31"/>
  <c r="AD53" i="31"/>
  <c r="AV52" i="31"/>
  <c r="T52" i="31"/>
  <c r="AO51" i="31"/>
  <c r="AK50" i="31"/>
  <c r="AO49" i="31"/>
  <c r="R49" i="31"/>
  <c r="AL48" i="31"/>
  <c r="Q48" i="31"/>
  <c r="AN47" i="31"/>
  <c r="S47" i="31"/>
  <c r="AP46" i="31"/>
  <c r="V46" i="31"/>
  <c r="AV45" i="31"/>
  <c r="AB45" i="31"/>
  <c r="AW44" i="31"/>
  <c r="AC44" i="31"/>
  <c r="AV43" i="31"/>
  <c r="AC43" i="31"/>
  <c r="AY42" i="31"/>
  <c r="AE42" i="31"/>
  <c r="BD41" i="31"/>
  <c r="AK41" i="31"/>
  <c r="R41" i="31"/>
  <c r="AU40" i="31"/>
  <c r="AD40" i="31"/>
  <c r="AU39" i="31"/>
  <c r="AC39" i="31"/>
  <c r="AU38" i="31"/>
  <c r="AE38" i="31"/>
  <c r="AY37" i="31"/>
  <c r="AK37" i="31"/>
  <c r="W37" i="31"/>
  <c r="AT36" i="31"/>
  <c r="AF36" i="31"/>
  <c r="R36" i="31"/>
  <c r="BD35" i="31"/>
  <c r="AO35" i="31"/>
  <c r="AA35" i="31"/>
  <c r="AY34" i="31"/>
  <c r="AK34" i="31"/>
  <c r="U34" i="31"/>
  <c r="AS33" i="31"/>
  <c r="AE33" i="31"/>
  <c r="Q33" i="31"/>
  <c r="BB32" i="31"/>
  <c r="AO32" i="31"/>
  <c r="AB32" i="31"/>
  <c r="BA31" i="31"/>
  <c r="AN31" i="31"/>
  <c r="AA31" i="31"/>
  <c r="AZ30" i="31"/>
  <c r="AM30" i="31"/>
  <c r="Z30" i="31"/>
  <c r="AY29" i="31"/>
  <c r="AL29" i="31"/>
  <c r="Y29" i="31"/>
  <c r="AX28" i="31"/>
  <c r="AK28" i="31"/>
  <c r="X28" i="31"/>
  <c r="AW27" i="31"/>
  <c r="AJ27" i="31"/>
  <c r="W27" i="31"/>
  <c r="AV26" i="31"/>
  <c r="AI26" i="31"/>
  <c r="V26" i="31"/>
  <c r="AV25" i="31"/>
  <c r="AH25" i="31"/>
  <c r="U25" i="31"/>
  <c r="AU24" i="31"/>
  <c r="AH24" i="31"/>
  <c r="T24" i="31"/>
  <c r="AT23" i="31"/>
  <c r="AG23" i="31"/>
  <c r="T23" i="31"/>
  <c r="AS22" i="31"/>
  <c r="AF22" i="31"/>
  <c r="S22" i="31"/>
  <c r="AR21" i="31"/>
  <c r="AE21" i="31"/>
  <c r="R21" i="31"/>
  <c r="BD20" i="31"/>
  <c r="AQ20" i="31"/>
  <c r="AD20" i="31"/>
  <c r="Q20" i="31"/>
  <c r="BC19" i="31"/>
  <c r="AP19" i="31"/>
  <c r="AC19" i="31"/>
  <c r="P19" i="31"/>
  <c r="BB18" i="31"/>
  <c r="AO18" i="31"/>
  <c r="AB18" i="31"/>
  <c r="BA17" i="31"/>
  <c r="AN17" i="31"/>
  <c r="AA17" i="31"/>
  <c r="BC64" i="31"/>
  <c r="AS61" i="31"/>
  <c r="AK58" i="31"/>
  <c r="AG57" i="31"/>
  <c r="AG56" i="31"/>
  <c r="AY55" i="31"/>
  <c r="V55" i="31"/>
  <c r="AO54" i="31"/>
  <c r="BD53" i="31"/>
  <c r="Z53" i="31"/>
  <c r="AT52" i="31"/>
  <c r="S52" i="31"/>
  <c r="AN51" i="31"/>
  <c r="AG50" i="31"/>
  <c r="AM49" i="31"/>
  <c r="P49" i="31"/>
  <c r="AK48" i="31"/>
  <c r="AK47" i="31"/>
  <c r="P47" i="31"/>
  <c r="AO46" i="31"/>
  <c r="U46" i="31"/>
  <c r="AS45" i="31"/>
  <c r="AA45" i="31"/>
  <c r="BB64" i="31"/>
  <c r="X61" i="31"/>
  <c r="AI58" i="31"/>
  <c r="W57" i="31"/>
  <c r="AC56" i="31"/>
  <c r="AV55" i="31"/>
  <c r="T55" i="31"/>
  <c r="AJ54" i="31"/>
  <c r="BA53" i="31"/>
  <c r="W53" i="31"/>
  <c r="AR52" i="31"/>
  <c r="P52" i="31"/>
  <c r="AL51" i="31"/>
  <c r="AF50" i="31"/>
  <c r="AK49" i="31"/>
  <c r="AH48" i="31"/>
  <c r="AJ47" i="31"/>
  <c r="AM46" i="31"/>
  <c r="T46" i="31"/>
  <c r="AR45" i="31"/>
  <c r="Y45" i="31"/>
  <c r="AR67" i="31"/>
  <c r="AU63" i="31"/>
  <c r="R61" i="31"/>
  <c r="AG58" i="31"/>
  <c r="R57" i="31"/>
  <c r="AA56" i="31"/>
  <c r="AU55" i="31"/>
  <c r="R55" i="31"/>
  <c r="AH54" i="31"/>
  <c r="AX53" i="31"/>
  <c r="V53" i="31"/>
  <c r="AP52" i="31"/>
  <c r="AH51" i="31"/>
  <c r="AD50" i="31"/>
  <c r="AI49" i="31"/>
  <c r="BB48" i="31"/>
  <c r="AG48" i="31"/>
  <c r="BD47" i="31"/>
  <c r="AI47" i="31"/>
  <c r="AK46" i="31"/>
  <c r="R46" i="31"/>
  <c r="AQ45" i="31"/>
  <c r="X45" i="31"/>
  <c r="AQ44" i="31"/>
  <c r="X44" i="31"/>
  <c r="AR43" i="31"/>
  <c r="X43" i="31"/>
  <c r="AS42" i="31"/>
  <c r="Z42" i="31"/>
  <c r="AZ41" i="31"/>
  <c r="AF41" i="31"/>
  <c r="AQ40" i="31"/>
  <c r="Z40" i="31"/>
  <c r="AP39" i="31"/>
  <c r="Z39" i="31"/>
  <c r="AP38" i="31"/>
  <c r="AA38" i="31"/>
  <c r="AV37" i="31"/>
  <c r="AH37" i="31"/>
  <c r="T37" i="31"/>
  <c r="AQ36" i="31"/>
  <c r="AC36" i="31"/>
  <c r="AZ35" i="31"/>
  <c r="AK35" i="31"/>
  <c r="W35" i="31"/>
  <c r="AT34" i="31"/>
  <c r="AF34" i="31"/>
  <c r="R34" i="31"/>
  <c r="BD33" i="31"/>
  <c r="AO33" i="31"/>
  <c r="AA33" i="31"/>
  <c r="AY32" i="31"/>
  <c r="AL32" i="31"/>
  <c r="X32" i="31"/>
  <c r="AX31" i="31"/>
  <c r="AK31" i="31"/>
  <c r="X31" i="31"/>
  <c r="AW30" i="31"/>
  <c r="AJ30" i="31"/>
  <c r="W30" i="31"/>
  <c r="AV29" i="31"/>
  <c r="AI29" i="31"/>
  <c r="V29" i="31"/>
  <c r="AU28" i="31"/>
  <c r="AH28" i="31"/>
  <c r="U28" i="31"/>
  <c r="AT27" i="31"/>
  <c r="AG27" i="31"/>
  <c r="T27" i="31"/>
  <c r="AS26" i="31"/>
  <c r="AF26" i="31"/>
  <c r="S26" i="31"/>
  <c r="AR25" i="31"/>
  <c r="AE25" i="31"/>
  <c r="R25" i="31"/>
  <c r="BD24" i="31"/>
  <c r="AQ24" i="31"/>
  <c r="AD24" i="31"/>
  <c r="Q24" i="31"/>
  <c r="BD23" i="31"/>
  <c r="AP23" i="31"/>
  <c r="AC23" i="31"/>
  <c r="P23" i="31"/>
  <c r="BC22" i="31"/>
  <c r="AP22" i="31"/>
  <c r="AB22" i="31"/>
  <c r="BB21" i="31"/>
  <c r="AO21" i="31"/>
  <c r="AB21" i="31"/>
  <c r="AP73" i="31"/>
  <c r="AQ67" i="31"/>
  <c r="AT63" i="31"/>
  <c r="Q61" i="31"/>
  <c r="W58" i="31"/>
  <c r="P57" i="31"/>
  <c r="X56" i="31"/>
  <c r="AT55" i="31"/>
  <c r="AG54" i="31"/>
  <c r="AT53" i="31"/>
  <c r="S53" i="31"/>
  <c r="AM52" i="31"/>
  <c r="AF51" i="31"/>
  <c r="BB50" i="31"/>
  <c r="AC50" i="31"/>
  <c r="BD49" i="31"/>
  <c r="AG49" i="31"/>
  <c r="BA48" i="31"/>
  <c r="AE48" i="31"/>
  <c r="BA47" i="31"/>
  <c r="AF47" i="31"/>
  <c r="AI46" i="31"/>
  <c r="P46" i="31"/>
  <c r="AP45" i="31"/>
  <c r="U45" i="31"/>
  <c r="AJ73" i="31"/>
  <c r="AO67" i="31"/>
  <c r="AY60" i="31"/>
  <c r="S58" i="31"/>
  <c r="S56" i="31"/>
  <c r="AO55" i="31"/>
  <c r="AD54" i="31"/>
  <c r="AS53" i="31"/>
  <c r="R53" i="31"/>
  <c r="AJ52" i="31"/>
  <c r="AC51" i="31"/>
  <c r="BA50" i="31"/>
  <c r="Z50" i="31"/>
  <c r="BC49" i="31"/>
  <c r="AE49" i="31"/>
  <c r="AX48" i="31"/>
  <c r="AC48" i="31"/>
  <c r="AZ47" i="31"/>
  <c r="AE47" i="31"/>
  <c r="BD46" i="31"/>
  <c r="AH46" i="31"/>
  <c r="AM45" i="31"/>
  <c r="T45" i="31"/>
  <c r="AO44" i="31"/>
  <c r="V44" i="31"/>
  <c r="AN43" i="31"/>
  <c r="U43" i="31"/>
  <c r="AQ42" i="31"/>
  <c r="X42" i="31"/>
  <c r="BD62" i="31"/>
  <c r="AW60" i="31"/>
  <c r="R58" i="31"/>
  <c r="BD56" i="31"/>
  <c r="AK55" i="31"/>
  <c r="AB54" i="31"/>
  <c r="AR53" i="31"/>
  <c r="P53" i="31"/>
  <c r="AH52" i="31"/>
  <c r="BC51" i="31"/>
  <c r="AB51" i="31"/>
  <c r="AZ50" i="31"/>
  <c r="X50" i="31"/>
  <c r="BB49" i="31"/>
  <c r="AC49" i="31"/>
  <c r="AW48" i="31"/>
  <c r="AA48" i="31"/>
  <c r="AY47" i="31"/>
  <c r="AC47" i="31"/>
  <c r="BA46" i="31"/>
  <c r="AG46" i="31"/>
  <c r="AL45" i="31"/>
  <c r="S45" i="31"/>
  <c r="BA62" i="31"/>
  <c r="AU60" i="31"/>
  <c r="BA56" i="31"/>
  <c r="AJ55" i="31"/>
  <c r="BB54" i="31"/>
  <c r="Z54" i="31"/>
  <c r="AN53" i="31"/>
  <c r="AF52" i="31"/>
  <c r="BB51" i="31"/>
  <c r="Y51" i="31"/>
  <c r="AW50" i="31"/>
  <c r="U50" i="31"/>
  <c r="AY49" i="31"/>
  <c r="AB49" i="31"/>
  <c r="AV48" i="31"/>
  <c r="Z48" i="31"/>
  <c r="AV47" i="31"/>
  <c r="AB47" i="31"/>
  <c r="AY46" i="31"/>
  <c r="AD46" i="31"/>
  <c r="BD45" i="31"/>
  <c r="AJ45" i="31"/>
  <c r="P45" i="31"/>
  <c r="AK44" i="31"/>
  <c r="R44" i="31"/>
  <c r="AJ43" i="31"/>
  <c r="Q43" i="31"/>
  <c r="AM42" i="31"/>
  <c r="T42" i="31"/>
  <c r="AT41" i="31"/>
  <c r="Y41" i="31"/>
  <c r="BC40" i="31"/>
  <c r="AL40" i="31"/>
  <c r="T40" i="31"/>
  <c r="BB39" i="31"/>
  <c r="AK39" i="31"/>
  <c r="S39" i="31"/>
  <c r="BA38" i="31"/>
  <c r="AL38" i="31"/>
  <c r="V38" i="31"/>
  <c r="AR37" i="31"/>
  <c r="AC37" i="31"/>
  <c r="BA36" i="31"/>
  <c r="AL36" i="31"/>
  <c r="X36" i="31"/>
  <c r="AU35" i="31"/>
  <c r="AG35" i="31"/>
  <c r="S35" i="31"/>
  <c r="BD34" i="31"/>
  <c r="AP34" i="31"/>
  <c r="AB34" i="31"/>
  <c r="AY33" i="31"/>
  <c r="AK33" i="31"/>
  <c r="W33" i="31"/>
  <c r="AT32" i="31"/>
  <c r="AG32" i="31"/>
  <c r="T32" i="31"/>
  <c r="AS31" i="31"/>
  <c r="AF31" i="31"/>
  <c r="S31" i="31"/>
  <c r="AR30" i="31"/>
  <c r="AE30" i="31"/>
  <c r="R30" i="31"/>
  <c r="AR29" i="31"/>
  <c r="AD29" i="31"/>
  <c r="Q29" i="31"/>
  <c r="BD28" i="31"/>
  <c r="AQ28" i="31"/>
  <c r="AD28" i="31"/>
  <c r="P28" i="31"/>
  <c r="BC27" i="31"/>
  <c r="AP27" i="31"/>
  <c r="AC27" i="31"/>
  <c r="P27" i="31"/>
  <c r="BB26" i="31"/>
  <c r="AO26" i="31"/>
  <c r="AB26" i="31"/>
  <c r="BA25" i="31"/>
  <c r="AN25" i="31"/>
  <c r="AA25" i="31"/>
  <c r="AZ24" i="31"/>
  <c r="AM24" i="31"/>
  <c r="Z24" i="31"/>
  <c r="AY23" i="31"/>
  <c r="AL23" i="31"/>
  <c r="Y23" i="31"/>
  <c r="AX22" i="31"/>
  <c r="AK22" i="31"/>
  <c r="X22" i="31"/>
  <c r="AW21" i="31"/>
  <c r="AJ21" i="31"/>
  <c r="W21" i="31"/>
  <c r="AV20" i="31"/>
  <c r="AI20" i="31"/>
  <c r="V20" i="31"/>
  <c r="AV19" i="31"/>
  <c r="AH19" i="31"/>
  <c r="U19" i="31"/>
  <c r="AU18" i="31"/>
  <c r="AH18" i="31"/>
  <c r="T18" i="31"/>
  <c r="AT17" i="31"/>
  <c r="AG17" i="31"/>
  <c r="T17" i="31"/>
  <c r="AS16" i="31"/>
  <c r="AF16" i="31"/>
  <c r="S16" i="31"/>
  <c r="AT15" i="31"/>
  <c r="AH15" i="31"/>
  <c r="V15" i="31"/>
  <c r="BD14" i="31"/>
  <c r="AR14" i="31"/>
  <c r="AF14" i="31"/>
  <c r="T14" i="31"/>
  <c r="BB13" i="31"/>
  <c r="AP13" i="31"/>
  <c r="AD13" i="31"/>
  <c r="R13" i="31"/>
  <c r="AZ12" i="31"/>
  <c r="AN12" i="31"/>
  <c r="AB12" i="31"/>
  <c r="P12" i="31"/>
  <c r="AX11" i="31"/>
  <c r="AL11" i="31"/>
  <c r="Z11" i="31"/>
  <c r="AV10" i="31"/>
  <c r="AJ10" i="31"/>
  <c r="X10" i="31"/>
  <c r="AT9" i="31"/>
  <c r="AH9" i="31"/>
  <c r="V9" i="31"/>
  <c r="BD8" i="31"/>
  <c r="AR8" i="31"/>
  <c r="AF8" i="31"/>
  <c r="T8" i="31"/>
  <c r="BC7" i="31"/>
  <c r="AQ7" i="31"/>
  <c r="AE7" i="31"/>
  <c r="S7" i="31"/>
  <c r="W60" i="31"/>
  <c r="AP59" i="31"/>
  <c r="AB52" i="31"/>
  <c r="V51" i="31"/>
  <c r="U49" i="31"/>
  <c r="U48" i="31"/>
  <c r="AZ45" i="31"/>
  <c r="AJ44" i="31"/>
  <c r="AS43" i="31"/>
  <c r="AH42" i="31"/>
  <c r="AC41" i="31"/>
  <c r="AN40" i="31"/>
  <c r="P40" i="31"/>
  <c r="BC39" i="31"/>
  <c r="AB39" i="31"/>
  <c r="AS38" i="31"/>
  <c r="U38" i="31"/>
  <c r="AM37" i="31"/>
  <c r="Q37" i="31"/>
  <c r="BD36" i="31"/>
  <c r="AK36" i="31"/>
  <c r="S36" i="31"/>
  <c r="AN35" i="31"/>
  <c r="U35" i="31"/>
  <c r="AQ34" i="31"/>
  <c r="Y34" i="31"/>
  <c r="AV33" i="31"/>
  <c r="AB33" i="31"/>
  <c r="AV32" i="31"/>
  <c r="AE32" i="31"/>
  <c r="BC31" i="31"/>
  <c r="AL31" i="31"/>
  <c r="T31" i="31"/>
  <c r="AP30" i="31"/>
  <c r="Y30" i="31"/>
  <c r="AU29" i="31"/>
  <c r="AC29" i="31"/>
  <c r="AZ28" i="31"/>
  <c r="AI28" i="31"/>
  <c r="R28" i="31"/>
  <c r="AN27" i="31"/>
  <c r="V27" i="31"/>
  <c r="AR26" i="31"/>
  <c r="AA26" i="31"/>
  <c r="AY25" i="31"/>
  <c r="AG25" i="31"/>
  <c r="P25" i="31"/>
  <c r="BB24" i="31"/>
  <c r="AK24" i="31"/>
  <c r="S24" i="31"/>
  <c r="AO23" i="31"/>
  <c r="X23" i="31"/>
  <c r="AU22" i="31"/>
  <c r="AD22" i="31"/>
  <c r="BA21" i="31"/>
  <c r="AI21" i="31"/>
  <c r="S21" i="31"/>
  <c r="AO20" i="31"/>
  <c r="Z20" i="31"/>
  <c r="BB19" i="31"/>
  <c r="AM19" i="31"/>
  <c r="X19" i="31"/>
  <c r="AY18" i="31"/>
  <c r="AJ18" i="31"/>
  <c r="S18" i="31"/>
  <c r="AW17" i="31"/>
  <c r="AH17" i="31"/>
  <c r="Q17" i="31"/>
  <c r="AW16" i="31"/>
  <c r="AI16" i="31"/>
  <c r="U16" i="31"/>
  <c r="AR15" i="31"/>
  <c r="AE15" i="31"/>
  <c r="R15" i="31"/>
  <c r="AX14" i="31"/>
  <c r="AK14" i="31"/>
  <c r="X14" i="31"/>
  <c r="BD13" i="31"/>
  <c r="AQ13" i="31"/>
  <c r="AC13" i="31"/>
  <c r="P13" i="31"/>
  <c r="AW12" i="31"/>
  <c r="AJ12" i="31"/>
  <c r="W12" i="31"/>
  <c r="BD11" i="31"/>
  <c r="AQ11" i="31"/>
  <c r="AD11" i="31"/>
  <c r="Q11" i="31"/>
  <c r="AX10" i="31"/>
  <c r="AK10" i="31"/>
  <c r="W10" i="31"/>
  <c r="BD9" i="31"/>
  <c r="AQ9" i="31"/>
  <c r="AD9" i="31"/>
  <c r="Q9" i="31"/>
  <c r="AW8" i="31"/>
  <c r="AJ8" i="31"/>
  <c r="W8" i="31"/>
  <c r="AW7" i="31"/>
  <c r="AJ7" i="31"/>
  <c r="W7" i="31"/>
  <c r="S60" i="31"/>
  <c r="Z52" i="31"/>
  <c r="S51" i="31"/>
  <c r="AX45" i="31"/>
  <c r="AI44" i="31"/>
  <c r="AQ43" i="31"/>
  <c r="AD42" i="31"/>
  <c r="BB41" i="31"/>
  <c r="AB41" i="31"/>
  <c r="AM40" i="31"/>
  <c r="BA39" i="31"/>
  <c r="AA39" i="31"/>
  <c r="AO38" i="31"/>
  <c r="S38" i="31"/>
  <c r="AJ37" i="31"/>
  <c r="P37" i="31"/>
  <c r="BC36" i="31"/>
  <c r="AJ36" i="31"/>
  <c r="Q36" i="31"/>
  <c r="AM35" i="31"/>
  <c r="T35" i="31"/>
  <c r="AO34" i="31"/>
  <c r="W34" i="31"/>
  <c r="AU33" i="31"/>
  <c r="Z33" i="31"/>
  <c r="AU32" i="31"/>
  <c r="AD32" i="31"/>
  <c r="BB31" i="31"/>
  <c r="AJ31" i="31"/>
  <c r="R31" i="31"/>
  <c r="AO30" i="31"/>
  <c r="X30" i="31"/>
  <c r="AT29" i="31"/>
  <c r="AB29" i="31"/>
  <c r="AY28" i="31"/>
  <c r="AG28" i="31"/>
  <c r="BD27" i="31"/>
  <c r="AL27" i="31"/>
  <c r="U27" i="31"/>
  <c r="AQ26" i="31"/>
  <c r="Z26" i="31"/>
  <c r="AX25" i="31"/>
  <c r="AF25" i="31"/>
  <c r="BA24" i="31"/>
  <c r="AJ24" i="31"/>
  <c r="R24" i="31"/>
  <c r="AN23" i="31"/>
  <c r="W23" i="31"/>
  <c r="AT22" i="31"/>
  <c r="AA22" i="31"/>
  <c r="AZ21" i="31"/>
  <c r="AH21" i="31"/>
  <c r="Q21" i="31"/>
  <c r="BC20" i="31"/>
  <c r="AN20" i="31"/>
  <c r="X20" i="31"/>
  <c r="BA19" i="31"/>
  <c r="AL19" i="31"/>
  <c r="V19" i="31"/>
  <c r="AX18" i="31"/>
  <c r="AI18" i="31"/>
  <c r="R18" i="31"/>
  <c r="AV17" i="31"/>
  <c r="AF17" i="31"/>
  <c r="P17" i="31"/>
  <c r="AV16" i="31"/>
  <c r="AH16" i="31"/>
  <c r="T16" i="31"/>
  <c r="BD15" i="31"/>
  <c r="AQ15" i="31"/>
  <c r="AD15" i="31"/>
  <c r="Q15" i="31"/>
  <c r="AW14" i="31"/>
  <c r="AJ14" i="31"/>
  <c r="W14" i="31"/>
  <c r="BC13" i="31"/>
  <c r="AO13" i="31"/>
  <c r="AB13" i="31"/>
  <c r="AV12" i="31"/>
  <c r="AI12" i="31"/>
  <c r="V12" i="31"/>
  <c r="BC11" i="31"/>
  <c r="AP11" i="31"/>
  <c r="AC11" i="31"/>
  <c r="P11" i="31"/>
  <c r="AW10" i="31"/>
  <c r="AI10" i="31"/>
  <c r="V10" i="31"/>
  <c r="BC9" i="31"/>
  <c r="AP9" i="31"/>
  <c r="AC9" i="31"/>
  <c r="P9" i="31"/>
  <c r="AV8" i="31"/>
  <c r="AI8" i="31"/>
  <c r="V8" i="31"/>
  <c r="AV7" i="31"/>
  <c r="AI7" i="31"/>
  <c r="V7" i="31"/>
  <c r="R51" i="31"/>
  <c r="AI45" i="31"/>
  <c r="AG44" i="31"/>
  <c r="AM43" i="31"/>
  <c r="AC42" i="31"/>
  <c r="BA41" i="31"/>
  <c r="X41" i="31"/>
  <c r="AI40" i="31"/>
  <c r="AZ39" i="31"/>
  <c r="X39" i="31"/>
  <c r="AN38" i="31"/>
  <c r="R38" i="31"/>
  <c r="AI37" i="31"/>
  <c r="BB36" i="31"/>
  <c r="AH36" i="31"/>
  <c r="AJ35" i="31"/>
  <c r="R35" i="31"/>
  <c r="AN34" i="31"/>
  <c r="T34" i="31"/>
  <c r="AR33" i="31"/>
  <c r="Y33" i="31"/>
  <c r="AS32" i="31"/>
  <c r="AC32" i="31"/>
  <c r="AZ31" i="31"/>
  <c r="AH31" i="31"/>
  <c r="Q31" i="31"/>
  <c r="BD30" i="31"/>
  <c r="AN30" i="31"/>
  <c r="V30" i="31"/>
  <c r="AS29" i="31"/>
  <c r="AA29" i="31"/>
  <c r="AW28" i="31"/>
  <c r="AF28" i="31"/>
  <c r="BB27" i="31"/>
  <c r="AK27" i="31"/>
  <c r="S27" i="31"/>
  <c r="AP26" i="31"/>
  <c r="X26" i="31"/>
  <c r="AW25" i="31"/>
  <c r="AD25" i="31"/>
  <c r="AY24" i="31"/>
  <c r="AI24" i="31"/>
  <c r="P24" i="31"/>
  <c r="AM23" i="31"/>
  <c r="V23" i="31"/>
  <c r="AR22" i="31"/>
  <c r="Z22" i="31"/>
  <c r="AX21" i="31"/>
  <c r="AG21" i="31"/>
  <c r="P21" i="31"/>
  <c r="BB20" i="31"/>
  <c r="AM20" i="31"/>
  <c r="W20" i="31"/>
  <c r="AZ19" i="31"/>
  <c r="AK19" i="31"/>
  <c r="T19" i="31"/>
  <c r="AE66" i="31"/>
  <c r="AT50" i="31"/>
  <c r="AG45" i="31"/>
  <c r="AB44" i="31"/>
  <c r="AI43" i="31"/>
  <c r="Y42" i="31"/>
  <c r="AW41" i="31"/>
  <c r="W41" i="31"/>
  <c r="AH40" i="31"/>
  <c r="AX39" i="31"/>
  <c r="W39" i="31"/>
  <c r="AM38" i="31"/>
  <c r="BD37" i="31"/>
  <c r="AG37" i="31"/>
  <c r="AY36" i="31"/>
  <c r="AG36" i="31"/>
  <c r="BB35" i="31"/>
  <c r="AI35" i="31"/>
  <c r="Q35" i="31"/>
  <c r="AM34" i="31"/>
  <c r="S34" i="31"/>
  <c r="AQ33" i="31"/>
  <c r="X33" i="31"/>
  <c r="AR32" i="31"/>
  <c r="AA32" i="31"/>
  <c r="AY31" i="31"/>
  <c r="AG31" i="31"/>
  <c r="P31" i="31"/>
  <c r="BC30" i="31"/>
  <c r="AL30" i="31"/>
  <c r="T30" i="31"/>
  <c r="AP29" i="31"/>
  <c r="Z29" i="31"/>
  <c r="AV28" i="31"/>
  <c r="AE28" i="31"/>
  <c r="BA27" i="31"/>
  <c r="AI27" i="31"/>
  <c r="R27" i="31"/>
  <c r="AN26" i="31"/>
  <c r="W26" i="31"/>
  <c r="AT25" i="31"/>
  <c r="AC25" i="31"/>
  <c r="AD66" i="31"/>
  <c r="AI55" i="31"/>
  <c r="AS50" i="31"/>
  <c r="AX46" i="31"/>
  <c r="AE45" i="31"/>
  <c r="Z44" i="31"/>
  <c r="AH43" i="31"/>
  <c r="BC42" i="31"/>
  <c r="V42" i="31"/>
  <c r="AV41" i="31"/>
  <c r="T41" i="31"/>
  <c r="AG40" i="31"/>
  <c r="AS39" i="31"/>
  <c r="T39" i="31"/>
  <c r="AK38" i="31"/>
  <c r="BA37" i="31"/>
  <c r="AF37" i="31"/>
  <c r="AX36" i="31"/>
  <c r="AE36" i="31"/>
  <c r="BA35" i="31"/>
  <c r="AH35" i="31"/>
  <c r="BC34" i="31"/>
  <c r="AL34" i="31"/>
  <c r="Q34" i="31"/>
  <c r="AN33" i="31"/>
  <c r="U33" i="31"/>
  <c r="AQ32" i="31"/>
  <c r="Z32" i="31"/>
  <c r="AW31" i="31"/>
  <c r="AE31" i="31"/>
  <c r="BB30" i="31"/>
  <c r="AK30" i="31"/>
  <c r="S30" i="31"/>
  <c r="AO29" i="31"/>
  <c r="X29" i="31"/>
  <c r="AT28" i="31"/>
  <c r="AB28" i="31"/>
  <c r="AZ27" i="31"/>
  <c r="AH27" i="31"/>
  <c r="Q27" i="31"/>
  <c r="BD26" i="31"/>
  <c r="AM26" i="31"/>
  <c r="U26" i="31"/>
  <c r="AS25" i="31"/>
  <c r="AB25" i="31"/>
  <c r="AW24" i="31"/>
  <c r="AE24" i="31"/>
  <c r="BA23" i="31"/>
  <c r="AJ23" i="31"/>
  <c r="R23" i="31"/>
  <c r="AN22" i="31"/>
  <c r="W22" i="31"/>
  <c r="AU21" i="31"/>
  <c r="AD21" i="31"/>
  <c r="AZ20" i="31"/>
  <c r="AJ20" i="31"/>
  <c r="T20" i="31"/>
  <c r="AX19" i="31"/>
  <c r="AG19" i="31"/>
  <c r="R19" i="31"/>
  <c r="AT18" i="31"/>
  <c r="AD18" i="31"/>
  <c r="AR17" i="31"/>
  <c r="AB17" i="31"/>
  <c r="AR16" i="31"/>
  <c r="AD16" i="31"/>
  <c r="BA15" i="31"/>
  <c r="AN15" i="31"/>
  <c r="AA15" i="31"/>
  <c r="AT14" i="31"/>
  <c r="AG14" i="31"/>
  <c r="S14" i="31"/>
  <c r="AY13" i="31"/>
  <c r="AL13" i="31"/>
  <c r="Y13" i="31"/>
  <c r="AS12" i="31"/>
  <c r="AF12" i="31"/>
  <c r="S12" i="31"/>
  <c r="AZ11" i="31"/>
  <c r="AM11" i="31"/>
  <c r="Y11" i="31"/>
  <c r="AS10" i="31"/>
  <c r="AF10" i="31"/>
  <c r="S10" i="31"/>
  <c r="AZ9" i="31"/>
  <c r="AM9" i="31"/>
  <c r="Z9" i="31"/>
  <c r="AS8" i="31"/>
  <c r="AE8" i="31"/>
  <c r="R8" i="31"/>
  <c r="AS7" i="31"/>
  <c r="AF7" i="31"/>
  <c r="R7" i="31"/>
  <c r="AF55" i="31"/>
  <c r="AO50" i="31"/>
  <c r="AU47" i="31"/>
  <c r="AW46" i="31"/>
  <c r="BC44" i="31"/>
  <c r="W44" i="31"/>
  <c r="AF43" i="31"/>
  <c r="BB42" i="31"/>
  <c r="S42" i="31"/>
  <c r="AU41" i="31"/>
  <c r="Q41" i="31"/>
  <c r="BD40" i="31"/>
  <c r="AC40" i="31"/>
  <c r="AR39" i="31"/>
  <c r="R39" i="31"/>
  <c r="AI38" i="31"/>
  <c r="AX37" i="31"/>
  <c r="AE37" i="31"/>
  <c r="AW36" i="31"/>
  <c r="AD36" i="31"/>
  <c r="AY35" i="31"/>
  <c r="AF35" i="31"/>
  <c r="BB34" i="31"/>
  <c r="AH34" i="31"/>
  <c r="P34" i="31"/>
  <c r="AM33" i="31"/>
  <c r="T33" i="31"/>
  <c r="AP32" i="31"/>
  <c r="W32" i="31"/>
  <c r="AV31" i="31"/>
  <c r="AD31" i="31"/>
  <c r="BA30" i="31"/>
  <c r="AI30" i="31"/>
  <c r="Q30" i="31"/>
  <c r="AN29" i="31"/>
  <c r="W29" i="31"/>
  <c r="AS28" i="31"/>
  <c r="AA28" i="31"/>
  <c r="AX27" i="31"/>
  <c r="AF27" i="31"/>
  <c r="BC26" i="31"/>
  <c r="AL26" i="31"/>
  <c r="T26" i="31"/>
  <c r="AQ25" i="31"/>
  <c r="Z25" i="31"/>
  <c r="AV24" i="31"/>
  <c r="AC24" i="31"/>
  <c r="AZ23" i="31"/>
  <c r="AE55" i="31"/>
  <c r="AW54" i="31"/>
  <c r="R50" i="31"/>
  <c r="AT47" i="31"/>
  <c r="AT46" i="31"/>
  <c r="BA44" i="31"/>
  <c r="U44" i="31"/>
  <c r="AB43" i="31"/>
  <c r="AW42" i="31"/>
  <c r="Q42" i="31"/>
  <c r="AQ41" i="31"/>
  <c r="BA40" i="31"/>
  <c r="AA40" i="31"/>
  <c r="AO39" i="31"/>
  <c r="P39" i="31"/>
  <c r="BC38" i="31"/>
  <c r="AH38" i="31"/>
  <c r="AW37" i="31"/>
  <c r="AA37" i="31"/>
  <c r="AU36" i="31"/>
  <c r="AA36" i="31"/>
  <c r="AW35" i="31"/>
  <c r="AE35" i="31"/>
  <c r="BA34" i="31"/>
  <c r="AG34" i="31"/>
  <c r="AL33" i="31"/>
  <c r="S33" i="31"/>
  <c r="AN32" i="31"/>
  <c r="V32" i="31"/>
  <c r="AT31" i="31"/>
  <c r="AC31" i="31"/>
  <c r="AY30" i="31"/>
  <c r="AH30" i="31"/>
  <c r="P30" i="31"/>
  <c r="BD29" i="31"/>
  <c r="AM29" i="31"/>
  <c r="U29" i="31"/>
  <c r="AR28" i="31"/>
  <c r="Z28" i="31"/>
  <c r="AV27" i="31"/>
  <c r="AE27" i="31"/>
  <c r="BA26" i="31"/>
  <c r="AJ26" i="31"/>
  <c r="R26" i="31"/>
  <c r="AP25" i="31"/>
  <c r="Y25" i="31"/>
  <c r="AX57" i="31"/>
  <c r="AV54" i="31"/>
  <c r="AM53" i="31"/>
  <c r="Q50" i="31"/>
  <c r="AV49" i="31"/>
  <c r="AS48" i="31"/>
  <c r="AR47" i="31"/>
  <c r="AC46" i="31"/>
  <c r="AZ44" i="31"/>
  <c r="Q44" i="31"/>
  <c r="Z43" i="31"/>
  <c r="AV42" i="31"/>
  <c r="AP41" i="31"/>
  <c r="AZ40" i="31"/>
  <c r="Y40" i="31"/>
  <c r="AN39" i="31"/>
  <c r="BB38" i="31"/>
  <c r="AC38" i="31"/>
  <c r="AU37" i="31"/>
  <c r="Z37" i="31"/>
  <c r="AS36" i="31"/>
  <c r="Z36" i="31"/>
  <c r="AV35" i="31"/>
  <c r="AD35" i="31"/>
  <c r="AZ34" i="31"/>
  <c r="AE34" i="31"/>
  <c r="BB33" i="31"/>
  <c r="AJ33" i="31"/>
  <c r="R33" i="31"/>
  <c r="BD32" i="31"/>
  <c r="AM32" i="31"/>
  <c r="U32" i="31"/>
  <c r="AR31" i="31"/>
  <c r="AB31" i="31"/>
  <c r="AX30" i="31"/>
  <c r="AF30" i="31"/>
  <c r="BB29" i="31"/>
  <c r="AK29" i="31"/>
  <c r="T29" i="31"/>
  <c r="AP28" i="31"/>
  <c r="Y28" i="31"/>
  <c r="AU27" i="31"/>
  <c r="AD27" i="31"/>
  <c r="AZ26" i="31"/>
  <c r="AH26" i="31"/>
  <c r="Q26" i="31"/>
  <c r="AO25" i="31"/>
  <c r="X25" i="31"/>
  <c r="AR24" i="31"/>
  <c r="AA24" i="31"/>
  <c r="AW23" i="31"/>
  <c r="AF23" i="31"/>
  <c r="X62" i="31"/>
  <c r="AY58" i="31"/>
  <c r="AU57" i="31"/>
  <c r="AU54" i="31"/>
  <c r="AJ53" i="31"/>
  <c r="AT49" i="31"/>
  <c r="AQ48" i="31"/>
  <c r="Y47" i="31"/>
  <c r="AA46" i="31"/>
  <c r="AU44" i="31"/>
  <c r="BC43" i="31"/>
  <c r="V43" i="31"/>
  <c r="AR42" i="31"/>
  <c r="AN41" i="31"/>
  <c r="AY40" i="31"/>
  <c r="V40" i="31"/>
  <c r="AM39" i="31"/>
  <c r="AZ38" i="31"/>
  <c r="AB38" i="31"/>
  <c r="AT37" i="31"/>
  <c r="Y37" i="31"/>
  <c r="AR36" i="31"/>
  <c r="Y36" i="31"/>
  <c r="AT35" i="31"/>
  <c r="AB35" i="31"/>
  <c r="AX34" i="31"/>
  <c r="AD34" i="31"/>
  <c r="BA33" i="31"/>
  <c r="AI33" i="31"/>
  <c r="BC32" i="31"/>
  <c r="AJ32" i="31"/>
  <c r="S32" i="31"/>
  <c r="AQ31" i="31"/>
  <c r="Z31" i="31"/>
  <c r="AV30" i="31"/>
  <c r="AD30" i="31"/>
  <c r="BA29" i="31"/>
  <c r="AJ29" i="31"/>
  <c r="R29" i="31"/>
  <c r="AN28" i="31"/>
  <c r="W28" i="31"/>
  <c r="AS27" i="31"/>
  <c r="AB27" i="31"/>
  <c r="AY26" i="31"/>
  <c r="AG26" i="31"/>
  <c r="P26" i="31"/>
  <c r="BD25" i="31"/>
  <c r="AM25" i="31"/>
  <c r="V25" i="31"/>
  <c r="AP24" i="31"/>
  <c r="Y24" i="31"/>
  <c r="AV23" i="31"/>
  <c r="AD23" i="31"/>
  <c r="AZ22" i="31"/>
  <c r="AI22" i="31"/>
  <c r="R22" i="31"/>
  <c r="AP21" i="31"/>
  <c r="X21" i="31"/>
  <c r="AT20" i="31"/>
  <c r="AE20" i="31"/>
  <c r="AR19" i="31"/>
  <c r="AB19" i="31"/>
  <c r="BD18" i="31"/>
  <c r="AN18" i="31"/>
  <c r="Y18" i="31"/>
  <c r="BB17" i="31"/>
  <c r="AL17" i="31"/>
  <c r="W17" i="31"/>
  <c r="BB16" i="31"/>
  <c r="AM16" i="31"/>
  <c r="Y16" i="31"/>
  <c r="AW15" i="31"/>
  <c r="AJ15" i="31"/>
  <c r="W15" i="31"/>
  <c r="BB14" i="31"/>
  <c r="AO14" i="31"/>
  <c r="AB14" i="31"/>
  <c r="AU13" i="31"/>
  <c r="AH13" i="31"/>
  <c r="U13" i="31"/>
  <c r="BB12" i="31"/>
  <c r="AO12" i="31"/>
  <c r="AA12" i="31"/>
  <c r="AU11" i="31"/>
  <c r="AH11" i="31"/>
  <c r="U11" i="31"/>
  <c r="BB10" i="31"/>
  <c r="AO10" i="31"/>
  <c r="AB10" i="31"/>
  <c r="AV9" i="31"/>
  <c r="AI9" i="31"/>
  <c r="U9" i="31"/>
  <c r="BA8" i="31"/>
  <c r="AN8" i="31"/>
  <c r="AA8" i="31"/>
  <c r="BA7" i="31"/>
  <c r="AN7" i="31"/>
  <c r="AA7" i="31"/>
  <c r="W62" i="31"/>
  <c r="AT57" i="31"/>
  <c r="AU56" i="31"/>
  <c r="X54" i="31"/>
  <c r="AH53" i="31"/>
  <c r="BC52" i="31"/>
  <c r="AX51" i="31"/>
  <c r="AR49" i="31"/>
  <c r="AP48" i="31"/>
  <c r="X47" i="31"/>
  <c r="Z46" i="31"/>
  <c r="AT44" i="31"/>
  <c r="BA43" i="31"/>
  <c r="T43" i="31"/>
  <c r="AO42" i="31"/>
  <c r="AI41" i="31"/>
  <c r="AT40" i="31"/>
  <c r="U40" i="31"/>
  <c r="AJ39" i="31"/>
  <c r="AY38" i="31"/>
  <c r="Z38" i="31"/>
  <c r="AS37" i="31"/>
  <c r="V37" i="31"/>
  <c r="AP36" i="31"/>
  <c r="W36" i="31"/>
  <c r="AS35" i="31"/>
  <c r="Y35" i="31"/>
  <c r="AU34" i="31"/>
  <c r="AC34" i="31"/>
  <c r="AZ33" i="31"/>
  <c r="AG33" i="31"/>
  <c r="BA32" i="31"/>
  <c r="AI32" i="31"/>
  <c r="R32" i="31"/>
  <c r="AP31" i="31"/>
  <c r="Y31" i="31"/>
  <c r="AU30" i="31"/>
  <c r="AC30" i="31"/>
  <c r="AZ29" i="31"/>
  <c r="AH29" i="31"/>
  <c r="P29" i="31"/>
  <c r="AM28" i="31"/>
  <c r="V28" i="31"/>
  <c r="AR27" i="31"/>
  <c r="Z27" i="31"/>
  <c r="AX26" i="31"/>
  <c r="AE26" i="31"/>
  <c r="BC25" i="31"/>
  <c r="AL25" i="31"/>
  <c r="T25" i="31"/>
  <c r="AO24" i="31"/>
  <c r="X24" i="31"/>
  <c r="AU23" i="31"/>
  <c r="AB23" i="31"/>
  <c r="AY22" i="31"/>
  <c r="AH22" i="31"/>
  <c r="P22" i="31"/>
  <c r="AN21" i="31"/>
  <c r="V21" i="31"/>
  <c r="AS20" i="31"/>
  <c r="AC20" i="31"/>
  <c r="AF81" i="31"/>
  <c r="S62" i="31"/>
  <c r="AQ56" i="31"/>
  <c r="U54" i="31"/>
  <c r="BB52" i="31"/>
  <c r="AV51" i="31"/>
  <c r="Y49" i="31"/>
  <c r="Y48" i="31"/>
  <c r="V47" i="31"/>
  <c r="Z7" i="31"/>
  <c r="AT7" i="31"/>
  <c r="AB8" i="31"/>
  <c r="AU8" i="31"/>
  <c r="AJ9" i="31"/>
  <c r="BB9" i="31"/>
  <c r="U10" i="31"/>
  <c r="AP10" i="31"/>
  <c r="AB11" i="31"/>
  <c r="AV11" i="31"/>
  <c r="AH12" i="31"/>
  <c r="BC12" i="31"/>
  <c r="V13" i="31"/>
  <c r="AN13" i="31"/>
  <c r="AC14" i="31"/>
  <c r="AV14" i="31"/>
  <c r="AB15" i="31"/>
  <c r="AV15" i="31"/>
  <c r="AE16" i="31"/>
  <c r="AZ16" i="31"/>
  <c r="X17" i="31"/>
  <c r="AU17" i="31"/>
  <c r="W18" i="31"/>
  <c r="AR18" i="31"/>
  <c r="Z19" i="31"/>
  <c r="AY19" i="31"/>
  <c r="AF20" i="31"/>
  <c r="T21" i="31"/>
  <c r="BC21" i="31"/>
  <c r="AQ22" i="31"/>
  <c r="AK23" i="31"/>
  <c r="AT24" i="31"/>
  <c r="S25" i="31"/>
  <c r="T28" i="31"/>
  <c r="AQ30" i="31"/>
  <c r="V31" i="31"/>
  <c r="AS40" i="31"/>
  <c r="AS59" i="31"/>
  <c r="AB7" i="31"/>
  <c r="AU7" i="31"/>
  <c r="AC8" i="31"/>
  <c r="AX8" i="31"/>
  <c r="R9" i="31"/>
  <c r="AK9" i="31"/>
  <c r="Y10" i="31"/>
  <c r="AQ10" i="31"/>
  <c r="AE11" i="31"/>
  <c r="AW11" i="31"/>
  <c r="Q12" i="31"/>
  <c r="AK12" i="31"/>
  <c r="BD12" i="31"/>
  <c r="W13" i="31"/>
  <c r="AR13" i="31"/>
  <c r="AD14" i="31"/>
  <c r="AY14" i="31"/>
  <c r="AC15" i="31"/>
  <c r="AX15" i="31"/>
  <c r="AG16" i="31"/>
  <c r="BC16" i="31"/>
  <c r="Y17" i="31"/>
  <c r="AX17" i="31"/>
  <c r="X18" i="31"/>
  <c r="AV18" i="31"/>
  <c r="AA19" i="31"/>
  <c r="BD19" i="31"/>
  <c r="AG20" i="31"/>
  <c r="U21" i="31"/>
  <c r="BD21" i="31"/>
  <c r="AV22" i="31"/>
  <c r="AR23" i="31"/>
  <c r="AX24" i="31"/>
  <c r="AJ25" i="31"/>
  <c r="AJ28" i="31"/>
  <c r="AT30" i="31"/>
  <c r="AM31" i="31"/>
  <c r="T36" i="31"/>
  <c r="AF39" i="31"/>
  <c r="P43" i="31"/>
  <c r="AC7" i="31"/>
  <c r="AX7" i="31"/>
  <c r="AD8" i="31"/>
  <c r="AY8" i="31"/>
  <c r="S9" i="31"/>
  <c r="AL9" i="31"/>
  <c r="Z10" i="31"/>
  <c r="AR10" i="31"/>
  <c r="AF11" i="31"/>
  <c r="AY11" i="31"/>
  <c r="R12" i="31"/>
  <c r="AL12" i="31"/>
  <c r="X13" i="31"/>
  <c r="AS13" i="31"/>
  <c r="AE14" i="31"/>
  <c r="AZ14" i="31"/>
  <c r="AF15" i="31"/>
  <c r="AY15" i="31"/>
  <c r="AJ16" i="31"/>
  <c r="BD16" i="31"/>
  <c r="Z17" i="31"/>
  <c r="AY17" i="31"/>
  <c r="Z18" i="31"/>
  <c r="AW18" i="31"/>
  <c r="AD19" i="31"/>
  <c r="AH20" i="31"/>
  <c r="Y21" i="31"/>
  <c r="AW22" i="31"/>
  <c r="AS23" i="31"/>
  <c r="BC24" i="31"/>
  <c r="AK25" i="31"/>
  <c r="AL28" i="31"/>
  <c r="AO31" i="31"/>
  <c r="P32" i="31"/>
  <c r="U36" i="31"/>
  <c r="X38" i="31"/>
  <c r="AG39" i="31"/>
  <c r="AT43" i="31"/>
  <c r="BJ9" i="30"/>
  <c r="R9" i="30" s="1"/>
  <c r="BM11" i="30"/>
  <c r="S11" i="30" s="1"/>
  <c r="BM9" i="30"/>
  <c r="S9" i="30" s="1"/>
  <c r="BM10" i="30"/>
  <c r="S10" i="30" s="1"/>
  <c r="BM8" i="30"/>
  <c r="S8" i="30" s="1"/>
  <c r="BM7" i="30"/>
  <c r="S7" i="30" s="1"/>
  <c r="BJ11" i="30"/>
  <c r="R11" i="30" s="1"/>
  <c r="BJ10" i="30"/>
  <c r="R10" i="30" s="1"/>
  <c r="BJ8" i="30"/>
  <c r="R8" i="30" s="1"/>
  <c r="BJ7" i="30"/>
  <c r="R7" i="30" s="1"/>
  <c r="BG11" i="30"/>
  <c r="Q11" i="30" s="1"/>
  <c r="BG10" i="30"/>
  <c r="Q10" i="30" s="1"/>
  <c r="BG9" i="30"/>
  <c r="Q9" i="30" s="1"/>
  <c r="BG8" i="30"/>
  <c r="Q8" i="30" s="1"/>
  <c r="AD9" i="30"/>
  <c r="AY13" i="30"/>
  <c r="AR7" i="30"/>
  <c r="AY14" i="30"/>
  <c r="T10" i="30"/>
  <c r="Y10" i="30"/>
  <c r="AU11" i="30"/>
  <c r="AS12" i="30"/>
  <c r="AU13" i="30"/>
  <c r="AC9" i="30"/>
  <c r="AT12" i="30"/>
  <c r="AW13" i="30"/>
  <c r="AT7" i="30"/>
  <c r="AK12" i="30"/>
  <c r="U22" i="30"/>
  <c r="AE9" i="30"/>
  <c r="AA10" i="30"/>
  <c r="BA14" i="30"/>
  <c r="AX9" i="30"/>
  <c r="AY10" i="30"/>
  <c r="BE14" i="30"/>
  <c r="V7" i="30"/>
  <c r="AJ8" i="30"/>
  <c r="AZ9" i="30"/>
  <c r="AZ10" i="30"/>
  <c r="W7" i="30"/>
  <c r="AL8" i="30"/>
  <c r="BA9" i="30"/>
  <c r="BB10" i="30"/>
  <c r="AU15" i="30"/>
  <c r="Q19" i="30"/>
  <c r="Y7" i="30"/>
  <c r="AM8" i="30"/>
  <c r="AR11" i="30"/>
  <c r="AW15" i="30"/>
  <c r="S19" i="30"/>
  <c r="AN7" i="30"/>
  <c r="BE8" i="30"/>
  <c r="AS11" i="30"/>
  <c r="U16" i="30"/>
  <c r="Z7" i="30"/>
  <c r="AU7" i="30"/>
  <c r="U8" i="30"/>
  <c r="AN8" i="30"/>
  <c r="AI9" i="30"/>
  <c r="BB9" i="30"/>
  <c r="AB10" i="30"/>
  <c r="BD10" i="30"/>
  <c r="AX11" i="30"/>
  <c r="AV12" i="30"/>
  <c r="T13" i="30"/>
  <c r="V14" i="30"/>
  <c r="AA16" i="30"/>
  <c r="Z17" i="30"/>
  <c r="AQ19" i="30"/>
  <c r="AV22" i="30"/>
  <c r="AA7" i="30"/>
  <c r="AW7" i="30"/>
  <c r="W8" i="30"/>
  <c r="AO8" i="30"/>
  <c r="AK9" i="30"/>
  <c r="BC9" i="30"/>
  <c r="AD10" i="30"/>
  <c r="BE11" i="30"/>
  <c r="AY12" i="30"/>
  <c r="U13" i="30"/>
  <c r="W14" i="30"/>
  <c r="Q15" i="30"/>
  <c r="AC16" i="30"/>
  <c r="AC17" i="30"/>
  <c r="AS19" i="30"/>
  <c r="BC22" i="30"/>
  <c r="AD26" i="30"/>
  <c r="AB7" i="30"/>
  <c r="AX7" i="30"/>
  <c r="X8" i="30"/>
  <c r="AS8" i="30"/>
  <c r="AL9" i="30"/>
  <c r="AF10" i="30"/>
  <c r="S12" i="30"/>
  <c r="W13" i="30"/>
  <c r="Y14" i="30"/>
  <c r="S15" i="30"/>
  <c r="AM16" i="30"/>
  <c r="AT17" i="30"/>
  <c r="AI18" i="30"/>
  <c r="AH21" i="30"/>
  <c r="AW24" i="30"/>
  <c r="AW32" i="30"/>
  <c r="AF7" i="30"/>
  <c r="AY7" i="30"/>
  <c r="Z8" i="30"/>
  <c r="AU8" i="30"/>
  <c r="AN9" i="30"/>
  <c r="AK10" i="30"/>
  <c r="U11" i="30"/>
  <c r="T12" i="30"/>
  <c r="Y13" i="30"/>
  <c r="AA14" i="30"/>
  <c r="AB15" i="30"/>
  <c r="AP16" i="30"/>
  <c r="AX17" i="30"/>
  <c r="AL18" i="30"/>
  <c r="AL21" i="30"/>
  <c r="BD24" i="30"/>
  <c r="AH7" i="30"/>
  <c r="AZ7" i="30"/>
  <c r="AA8" i="30"/>
  <c r="AV8" i="30"/>
  <c r="AO9" i="30"/>
  <c r="AM10" i="30"/>
  <c r="W11" i="30"/>
  <c r="V12" i="30"/>
  <c r="AG13" i="30"/>
  <c r="AJ14" i="30"/>
  <c r="AC15" i="30"/>
  <c r="AR16" i="30"/>
  <c r="X20" i="30"/>
  <c r="AI7" i="30"/>
  <c r="BD7" i="30"/>
  <c r="AB8" i="30"/>
  <c r="AX8" i="30"/>
  <c r="W9" i="30"/>
  <c r="AP9" i="30"/>
  <c r="AN10" i="30"/>
  <c r="AE11" i="30"/>
  <c r="X12" i="30"/>
  <c r="AH13" i="30"/>
  <c r="AK14" i="30"/>
  <c r="AE15" i="30"/>
  <c r="BB16" i="30"/>
  <c r="AE20" i="30"/>
  <c r="U31" i="30"/>
  <c r="AK7" i="30"/>
  <c r="AC8" i="30"/>
  <c r="AY8" i="30"/>
  <c r="Y9" i="30"/>
  <c r="AQ9" i="30"/>
  <c r="AP10" i="30"/>
  <c r="AF11" i="30"/>
  <c r="AF12" i="30"/>
  <c r="AJ13" i="30"/>
  <c r="AM14" i="30"/>
  <c r="AI15" i="30"/>
  <c r="BE16" i="30"/>
  <c r="AY20" i="30"/>
  <c r="AK25" i="30"/>
  <c r="AW31" i="30"/>
  <c r="AL7" i="30"/>
  <c r="AG8" i="30"/>
  <c r="AZ8" i="30"/>
  <c r="Z9" i="30"/>
  <c r="AU9" i="30"/>
  <c r="AR10" i="30"/>
  <c r="AH11" i="30"/>
  <c r="AG12" i="30"/>
  <c r="AL13" i="30"/>
  <c r="AO14" i="30"/>
  <c r="AP15" i="30"/>
  <c r="BE20" i="30"/>
  <c r="V23" i="30"/>
  <c r="AR25" i="30"/>
  <c r="T7" i="30"/>
  <c r="AM7" i="30"/>
  <c r="AI8" i="30"/>
  <c r="BA8" i="30"/>
  <c r="AB9" i="30"/>
  <c r="AW9" i="30"/>
  <c r="AW10" i="30"/>
  <c r="AK11" i="30"/>
  <c r="AI12" i="30"/>
  <c r="AT13" i="30"/>
  <c r="AX14" i="30"/>
  <c r="AQ15" i="30"/>
  <c r="AC23" i="30"/>
  <c r="AE10" i="30"/>
  <c r="AQ10" i="30"/>
  <c r="BC10" i="30"/>
  <c r="V11" i="30"/>
  <c r="AI11" i="30"/>
  <c r="AW11" i="30"/>
  <c r="W12" i="30"/>
  <c r="AJ12" i="30"/>
  <c r="AW12" i="30"/>
  <c r="X13" i="30"/>
  <c r="AK13" i="30"/>
  <c r="AX13" i="30"/>
  <c r="Z14" i="30"/>
  <c r="AN14" i="30"/>
  <c r="BD14" i="30"/>
  <c r="R15" i="30"/>
  <c r="AH15" i="30"/>
  <c r="AV15" i="30"/>
  <c r="AB16" i="30"/>
  <c r="AQ16" i="30"/>
  <c r="AA17" i="30"/>
  <c r="AU17" i="30"/>
  <c r="AJ18" i="30"/>
  <c r="R19" i="30"/>
  <c r="AR19" i="30"/>
  <c r="AA20" i="30"/>
  <c r="BA20" i="30"/>
  <c r="AK21" i="30"/>
  <c r="V22" i="30"/>
  <c r="AY22" i="30"/>
  <c r="W23" i="30"/>
  <c r="AX24" i="30"/>
  <c r="AQ25" i="30"/>
  <c r="AV31" i="30"/>
  <c r="U10" i="30"/>
  <c r="AG10" i="30"/>
  <c r="AS10" i="30"/>
  <c r="BE10" i="30"/>
  <c r="Y11" i="30"/>
  <c r="AL11" i="30"/>
  <c r="AY11" i="30"/>
  <c r="Y12" i="30"/>
  <c r="AM12" i="30"/>
  <c r="AZ12" i="30"/>
  <c r="Z13" i="30"/>
  <c r="AM13" i="30"/>
  <c r="BA13" i="30"/>
  <c r="AB14" i="30"/>
  <c r="AR14" i="30"/>
  <c r="V15" i="30"/>
  <c r="AJ15" i="30"/>
  <c r="AX15" i="30"/>
  <c r="AD16" i="30"/>
  <c r="AS16" i="30"/>
  <c r="AF17" i="30"/>
  <c r="AY17" i="30"/>
  <c r="Q18" i="30"/>
  <c r="AP18" i="30"/>
  <c r="V19" i="30"/>
  <c r="AW19" i="30"/>
  <c r="AF20" i="30"/>
  <c r="AO21" i="30"/>
  <c r="Z22" i="30"/>
  <c r="AI23" i="30"/>
  <c r="AY25" i="30"/>
  <c r="AE26" i="30"/>
  <c r="S29" i="30"/>
  <c r="AI30" i="30"/>
  <c r="AM66" i="30"/>
  <c r="AC7" i="30"/>
  <c r="AO7" i="30"/>
  <c r="BA7" i="30"/>
  <c r="AD8" i="30"/>
  <c r="AP8" i="30"/>
  <c r="BB8" i="30"/>
  <c r="T9" i="30"/>
  <c r="AF9" i="30"/>
  <c r="AR9" i="30"/>
  <c r="BD9" i="30"/>
  <c r="V10" i="30"/>
  <c r="AH10" i="30"/>
  <c r="AT10" i="30"/>
  <c r="Z11" i="30"/>
  <c r="AM11" i="30"/>
  <c r="AZ11" i="30"/>
  <c r="AA12" i="30"/>
  <c r="AN12" i="30"/>
  <c r="BA12" i="30"/>
  <c r="AA13" i="30"/>
  <c r="AO13" i="30"/>
  <c r="BB13" i="30"/>
  <c r="AC14" i="30"/>
  <c r="AS14" i="30"/>
  <c r="W15" i="30"/>
  <c r="AK15" i="30"/>
  <c r="AY15" i="30"/>
  <c r="AE16" i="30"/>
  <c r="AV16" i="30"/>
  <c r="AG17" i="30"/>
  <c r="BA17" i="30"/>
  <c r="R18" i="30"/>
  <c r="AQ18" i="30"/>
  <c r="W19" i="30"/>
  <c r="AX19" i="30"/>
  <c r="AG20" i="30"/>
  <c r="S21" i="30"/>
  <c r="AS21" i="30"/>
  <c r="AB22" i="30"/>
  <c r="AJ23" i="30"/>
  <c r="BE25" i="30"/>
  <c r="AT26" i="30"/>
  <c r="S27" i="30"/>
  <c r="T29" i="30"/>
  <c r="AD7" i="30"/>
  <c r="AP7" i="30"/>
  <c r="BB7" i="30"/>
  <c r="GA7" i="30"/>
  <c r="AE8" i="30"/>
  <c r="AQ8" i="30"/>
  <c r="BC8" i="30"/>
  <c r="U9" i="30"/>
  <c r="AG9" i="30"/>
  <c r="AS9" i="30"/>
  <c r="BE9" i="30"/>
  <c r="W10" i="30"/>
  <c r="AI10" i="30"/>
  <c r="AU10" i="30"/>
  <c r="AA11" i="30"/>
  <c r="AN11" i="30"/>
  <c r="BA11" i="30"/>
  <c r="AB12" i="30"/>
  <c r="AO12" i="30"/>
  <c r="BB12" i="30"/>
  <c r="AC13" i="30"/>
  <c r="AP13" i="30"/>
  <c r="BC13" i="30"/>
  <c r="AF14" i="30"/>
  <c r="AT14" i="30"/>
  <c r="X15" i="30"/>
  <c r="AL15" i="30"/>
  <c r="AZ15" i="30"/>
  <c r="Q16" i="30"/>
  <c r="AF16" i="30"/>
  <c r="AW16" i="30"/>
  <c r="AH17" i="30"/>
  <c r="BD17" i="30"/>
  <c r="U18" i="30"/>
  <c r="AR18" i="30"/>
  <c r="Z19" i="30"/>
  <c r="AZ19" i="30"/>
  <c r="AJ20" i="30"/>
  <c r="T21" i="30"/>
  <c r="AT21" i="30"/>
  <c r="AG22" i="30"/>
  <c r="AP23" i="30"/>
  <c r="Q24" i="30"/>
  <c r="AU26" i="30"/>
  <c r="X27" i="30"/>
  <c r="AF28" i="30"/>
  <c r="BB81" i="30"/>
  <c r="AP81" i="30"/>
  <c r="AD81" i="30"/>
  <c r="R81" i="30"/>
  <c r="AZ80" i="30"/>
  <c r="AN80" i="30"/>
  <c r="AB80" i="30"/>
  <c r="AX79" i="30"/>
  <c r="AL79" i="30"/>
  <c r="Z79" i="30"/>
  <c r="AV78" i="30"/>
  <c r="AJ78" i="30"/>
  <c r="X78" i="30"/>
  <c r="AT77" i="30"/>
  <c r="AH77" i="30"/>
  <c r="V77" i="30"/>
  <c r="BD76" i="30"/>
  <c r="AR76" i="30"/>
  <c r="AF76" i="30"/>
  <c r="T76" i="30"/>
  <c r="BB75" i="30"/>
  <c r="AP75" i="30"/>
  <c r="AD75" i="30"/>
  <c r="R75" i="30"/>
  <c r="AZ74" i="30"/>
  <c r="AN74" i="30"/>
  <c r="BA81" i="30"/>
  <c r="AO81" i="30"/>
  <c r="AC81" i="30"/>
  <c r="Q81" i="30"/>
  <c r="AZ81" i="30"/>
  <c r="AN81" i="30"/>
  <c r="AB81" i="30"/>
  <c r="AX80" i="30"/>
  <c r="AL80" i="30"/>
  <c r="Z80" i="30"/>
  <c r="AV79" i="30"/>
  <c r="AJ79" i="30"/>
  <c r="X79" i="30"/>
  <c r="AT78" i="30"/>
  <c r="AH78" i="30"/>
  <c r="V78" i="30"/>
  <c r="BD77" i="30"/>
  <c r="AR77" i="30"/>
  <c r="AF77" i="30"/>
  <c r="T77" i="30"/>
  <c r="BB76" i="30"/>
  <c r="AP76" i="30"/>
  <c r="AD76" i="30"/>
  <c r="R76" i="30"/>
  <c r="AZ75" i="30"/>
  <c r="AN75" i="30"/>
  <c r="AB75" i="30"/>
  <c r="AX74" i="30"/>
  <c r="AY81" i="30"/>
  <c r="AM81" i="30"/>
  <c r="AA81" i="30"/>
  <c r="AX81" i="30"/>
  <c r="AL81" i="30"/>
  <c r="Z81" i="30"/>
  <c r="AV80" i="30"/>
  <c r="AJ80" i="30"/>
  <c r="X80" i="30"/>
  <c r="AT79" i="30"/>
  <c r="AH79" i="30"/>
  <c r="V79" i="30"/>
  <c r="BD78" i="30"/>
  <c r="AR78" i="30"/>
  <c r="AF78" i="30"/>
  <c r="T78" i="30"/>
  <c r="BB77" i="30"/>
  <c r="AP77" i="30"/>
  <c r="AD77" i="30"/>
  <c r="R77" i="30"/>
  <c r="AZ76" i="30"/>
  <c r="AN76" i="30"/>
  <c r="AB76" i="30"/>
  <c r="AX75" i="30"/>
  <c r="AL75" i="30"/>
  <c r="Z75" i="30"/>
  <c r="AV74" i="30"/>
  <c r="AJ74" i="30"/>
  <c r="AW81" i="30"/>
  <c r="AK81" i="30"/>
  <c r="Y81" i="30"/>
  <c r="AU80" i="30"/>
  <c r="AI80" i="30"/>
  <c r="W80" i="30"/>
  <c r="BE79" i="30"/>
  <c r="AS79" i="30"/>
  <c r="AG79" i="30"/>
  <c r="U79" i="30"/>
  <c r="BC78" i="30"/>
  <c r="AQ78" i="30"/>
  <c r="AE78" i="30"/>
  <c r="S78" i="30"/>
  <c r="BA77" i="30"/>
  <c r="AO77" i="30"/>
  <c r="AC77" i="30"/>
  <c r="Q77" i="30"/>
  <c r="AV81" i="30"/>
  <c r="AJ81" i="30"/>
  <c r="X81" i="30"/>
  <c r="AT80" i="30"/>
  <c r="AH80" i="30"/>
  <c r="V80" i="30"/>
  <c r="BD79" i="30"/>
  <c r="AR79" i="30"/>
  <c r="AF79" i="30"/>
  <c r="T79" i="30"/>
  <c r="BB78" i="30"/>
  <c r="AP78" i="30"/>
  <c r="AD78" i="30"/>
  <c r="R78" i="30"/>
  <c r="AZ77" i="30"/>
  <c r="AN77" i="30"/>
  <c r="AB77" i="30"/>
  <c r="AX76" i="30"/>
  <c r="AL76" i="30"/>
  <c r="Z76" i="30"/>
  <c r="AU81" i="30"/>
  <c r="AI81" i="30"/>
  <c r="W81" i="30"/>
  <c r="BE80" i="30"/>
  <c r="AS80" i="30"/>
  <c r="AG80" i="30"/>
  <c r="U80" i="30"/>
  <c r="BC79" i="30"/>
  <c r="AQ79" i="30"/>
  <c r="AE79" i="30"/>
  <c r="S79" i="30"/>
  <c r="BA78" i="30"/>
  <c r="AO78" i="30"/>
  <c r="AC78" i="30"/>
  <c r="Q78" i="30"/>
  <c r="AY77" i="30"/>
  <c r="AM77" i="30"/>
  <c r="AA77" i="30"/>
  <c r="BD81" i="30"/>
  <c r="AR81" i="30"/>
  <c r="AF81" i="30"/>
  <c r="T81" i="30"/>
  <c r="BB80" i="30"/>
  <c r="AP80" i="30"/>
  <c r="AD80" i="30"/>
  <c r="R80" i="30"/>
  <c r="AZ79" i="30"/>
  <c r="AN79" i="30"/>
  <c r="AB79" i="30"/>
  <c r="BC81" i="30"/>
  <c r="AQ81" i="30"/>
  <c r="AE81" i="30"/>
  <c r="S81" i="30"/>
  <c r="BE81" i="30"/>
  <c r="AR80" i="30"/>
  <c r="Q80" i="30"/>
  <c r="AD79" i="30"/>
  <c r="AX78" i="30"/>
  <c r="Z78" i="30"/>
  <c r="AL77" i="30"/>
  <c r="BC76" i="30"/>
  <c r="AJ76" i="30"/>
  <c r="S76" i="30"/>
  <c r="AR75" i="30"/>
  <c r="AA75" i="30"/>
  <c r="AT81" i="30"/>
  <c r="AS81" i="30"/>
  <c r="AO80" i="30"/>
  <c r="AH81" i="30"/>
  <c r="AM80" i="30"/>
  <c r="AG81" i="30"/>
  <c r="AK80" i="30"/>
  <c r="AY79" i="30"/>
  <c r="W79" i="30"/>
  <c r="AN78" i="30"/>
  <c r="BE77" i="30"/>
  <c r="AG77" i="30"/>
  <c r="V81" i="30"/>
  <c r="AF80" i="30"/>
  <c r="AW79" i="30"/>
  <c r="R79" i="30"/>
  <c r="AM78" i="30"/>
  <c r="BC77" i="30"/>
  <c r="AE77" i="30"/>
  <c r="AU76" i="30"/>
  <c r="AC76" i="30"/>
  <c r="BA75" i="30"/>
  <c r="AJ75" i="30"/>
  <c r="U75" i="30"/>
  <c r="BC74" i="30"/>
  <c r="AM74" i="30"/>
  <c r="Z74" i="30"/>
  <c r="AV73" i="30"/>
  <c r="AJ73" i="30"/>
  <c r="X73" i="30"/>
  <c r="AT72" i="30"/>
  <c r="AH72" i="30"/>
  <c r="V72" i="30"/>
  <c r="BD71" i="30"/>
  <c r="AR71" i="30"/>
  <c r="AF71" i="30"/>
  <c r="T71" i="30"/>
  <c r="BB70" i="30"/>
  <c r="AP70" i="30"/>
  <c r="AD70" i="30"/>
  <c r="R70" i="30"/>
  <c r="AZ69" i="30"/>
  <c r="AN69" i="30"/>
  <c r="AB69" i="30"/>
  <c r="AX68" i="30"/>
  <c r="AL68" i="30"/>
  <c r="Z68" i="30"/>
  <c r="U81" i="30"/>
  <c r="AE80" i="30"/>
  <c r="AU79" i="30"/>
  <c r="Q79" i="30"/>
  <c r="AL78" i="30"/>
  <c r="AX77" i="30"/>
  <c r="Z77" i="30"/>
  <c r="AT76" i="30"/>
  <c r="AA76" i="30"/>
  <c r="AY75" i="30"/>
  <c r="AI75" i="30"/>
  <c r="T75" i="30"/>
  <c r="BB74" i="30"/>
  <c r="AL74" i="30"/>
  <c r="Y74" i="30"/>
  <c r="AU73" i="30"/>
  <c r="AI73" i="30"/>
  <c r="W73" i="30"/>
  <c r="BE72" i="30"/>
  <c r="AS72" i="30"/>
  <c r="AG72" i="30"/>
  <c r="U72" i="30"/>
  <c r="BC71" i="30"/>
  <c r="AQ71" i="30"/>
  <c r="AE71" i="30"/>
  <c r="S71" i="30"/>
  <c r="BD80" i="30"/>
  <c r="AC80" i="30"/>
  <c r="AP79" i="30"/>
  <c r="AK78" i="30"/>
  <c r="AW77" i="30"/>
  <c r="Y77" i="30"/>
  <c r="BC80" i="30"/>
  <c r="AA80" i="30"/>
  <c r="AO79" i="30"/>
  <c r="AI78" i="30"/>
  <c r="AV77" i="30"/>
  <c r="X77" i="30"/>
  <c r="AQ76" i="30"/>
  <c r="X76" i="30"/>
  <c r="AV75" i="30"/>
  <c r="AG75" i="30"/>
  <c r="Q75" i="30"/>
  <c r="AY74" i="30"/>
  <c r="AI74" i="30"/>
  <c r="W74" i="30"/>
  <c r="AY80" i="30"/>
  <c r="T80" i="30"/>
  <c r="AK79" i="30"/>
  <c r="AZ78" i="30"/>
  <c r="AB78" i="30"/>
  <c r="AS77" i="30"/>
  <c r="U77" i="30"/>
  <c r="AM76" i="30"/>
  <c r="V76" i="30"/>
  <c r="AW80" i="30"/>
  <c r="S80" i="30"/>
  <c r="AI79" i="30"/>
  <c r="Y80" i="30"/>
  <c r="BB79" i="30"/>
  <c r="AA78" i="30"/>
  <c r="W77" i="30"/>
  <c r="BE76" i="30"/>
  <c r="Y76" i="30"/>
  <c r="AU75" i="30"/>
  <c r="X75" i="30"/>
  <c r="AP74" i="30"/>
  <c r="V74" i="30"/>
  <c r="AR73" i="30"/>
  <c r="AD73" i="30"/>
  <c r="AZ72" i="30"/>
  <c r="AL72" i="30"/>
  <c r="X72" i="30"/>
  <c r="AT71" i="30"/>
  <c r="AD71" i="30"/>
  <c r="BC70" i="30"/>
  <c r="AO70" i="30"/>
  <c r="AB70" i="30"/>
  <c r="BB69" i="30"/>
  <c r="AO69" i="30"/>
  <c r="AA69" i="30"/>
  <c r="BA68" i="30"/>
  <c r="AN68" i="30"/>
  <c r="AA68" i="30"/>
  <c r="AU67" i="30"/>
  <c r="AI67" i="30"/>
  <c r="W67" i="30"/>
  <c r="AM79" i="30"/>
  <c r="W78" i="30"/>
  <c r="AC79" i="30"/>
  <c r="U78" i="30"/>
  <c r="AA79" i="30"/>
  <c r="BE78" i="30"/>
  <c r="AO76" i="30"/>
  <c r="AK75" i="30"/>
  <c r="AW74" i="30"/>
  <c r="AE74" i="30"/>
  <c r="AZ73" i="30"/>
  <c r="AL73" i="30"/>
  <c r="V73" i="30"/>
  <c r="AR72" i="30"/>
  <c r="AD72" i="30"/>
  <c r="AZ71" i="30"/>
  <c r="AL71" i="30"/>
  <c r="X71" i="30"/>
  <c r="AV70" i="30"/>
  <c r="AI70" i="30"/>
  <c r="V70" i="30"/>
  <c r="AU69" i="30"/>
  <c r="AH69" i="30"/>
  <c r="U69" i="30"/>
  <c r="AT68" i="30"/>
  <c r="AG68" i="30"/>
  <c r="T68" i="30"/>
  <c r="BA67" i="30"/>
  <c r="AO67" i="30"/>
  <c r="AC67" i="30"/>
  <c r="Q67" i="30"/>
  <c r="AY78" i="30"/>
  <c r="AU77" i="30"/>
  <c r="AK76" i="30"/>
  <c r="AH75" i="30"/>
  <c r="AU74" i="30"/>
  <c r="AD74" i="30"/>
  <c r="AY73" i="30"/>
  <c r="AK73" i="30"/>
  <c r="U73" i="30"/>
  <c r="AQ72" i="30"/>
  <c r="AC72" i="30"/>
  <c r="AY71" i="30"/>
  <c r="AK71" i="30"/>
  <c r="W71" i="30"/>
  <c r="AU70" i="30"/>
  <c r="AH70" i="30"/>
  <c r="U70" i="30"/>
  <c r="AT69" i="30"/>
  <c r="AG69" i="30"/>
  <c r="T69" i="30"/>
  <c r="AS68" i="30"/>
  <c r="AF68" i="30"/>
  <c r="S68" i="30"/>
  <c r="AZ67" i="30"/>
  <c r="AN67" i="30"/>
  <c r="AB67" i="30"/>
  <c r="AX66" i="30"/>
  <c r="AL66" i="30"/>
  <c r="Z66" i="30"/>
  <c r="AV65" i="30"/>
  <c r="AJ65" i="30"/>
  <c r="X65" i="30"/>
  <c r="AW78" i="30"/>
  <c r="AQ77" i="30"/>
  <c r="AI76" i="30"/>
  <c r="BE75" i="30"/>
  <c r="AF75" i="30"/>
  <c r="AT74" i="30"/>
  <c r="AC74" i="30"/>
  <c r="AX73" i="30"/>
  <c r="AH73" i="30"/>
  <c r="T73" i="30"/>
  <c r="BD72" i="30"/>
  <c r="AP72" i="30"/>
  <c r="AB72" i="30"/>
  <c r="AX71" i="30"/>
  <c r="AJ71" i="30"/>
  <c r="V71" i="30"/>
  <c r="AT70" i="30"/>
  <c r="AG70" i="30"/>
  <c r="T70" i="30"/>
  <c r="AS69" i="30"/>
  <c r="AF69" i="30"/>
  <c r="S69" i="30"/>
  <c r="BE68" i="30"/>
  <c r="AR68" i="30"/>
  <c r="AE68" i="30"/>
  <c r="R68" i="30"/>
  <c r="AU78" i="30"/>
  <c r="AK77" i="30"/>
  <c r="AH76" i="30"/>
  <c r="BD75" i="30"/>
  <c r="AE75" i="30"/>
  <c r="AS74" i="30"/>
  <c r="AB74" i="30"/>
  <c r="AW73" i="30"/>
  <c r="AG73" i="30"/>
  <c r="S73" i="30"/>
  <c r="BC72" i="30"/>
  <c r="AO72" i="30"/>
  <c r="AA72" i="30"/>
  <c r="AW71" i="30"/>
  <c r="AI71" i="30"/>
  <c r="U71" i="30"/>
  <c r="AS70" i="30"/>
  <c r="AF70" i="30"/>
  <c r="S70" i="30"/>
  <c r="AG78" i="30"/>
  <c r="U76" i="30"/>
  <c r="Y75" i="30"/>
  <c r="BA74" i="30"/>
  <c r="S74" i="30"/>
  <c r="BE73" i="30"/>
  <c r="AF73" i="30"/>
  <c r="AV72" i="30"/>
  <c r="T72" i="30"/>
  <c r="AH71" i="30"/>
  <c r="AY70" i="30"/>
  <c r="AA70" i="30"/>
  <c r="AV69" i="30"/>
  <c r="Z69" i="30"/>
  <c r="AV68" i="30"/>
  <c r="AB68" i="30"/>
  <c r="AS67" i="30"/>
  <c r="AD67" i="30"/>
  <c r="AY66" i="30"/>
  <c r="AK66" i="30"/>
  <c r="X66" i="30"/>
  <c r="AX65" i="30"/>
  <c r="AK65" i="30"/>
  <c r="W65" i="30"/>
  <c r="AW64" i="30"/>
  <c r="AK64" i="30"/>
  <c r="Y64" i="30"/>
  <c r="AU63" i="30"/>
  <c r="AI63" i="30"/>
  <c r="W63" i="30"/>
  <c r="BE62" i="30"/>
  <c r="AS62" i="30"/>
  <c r="AG62" i="30"/>
  <c r="U62" i="30"/>
  <c r="Y78" i="30"/>
  <c r="Q76" i="30"/>
  <c r="W75" i="30"/>
  <c r="AR74" i="30"/>
  <c r="R74" i="30"/>
  <c r="BD73" i="30"/>
  <c r="AE73" i="30"/>
  <c r="AU72" i="30"/>
  <c r="S72" i="30"/>
  <c r="V75" i="30"/>
  <c r="AQ74" i="30"/>
  <c r="Q74" i="30"/>
  <c r="BC73" i="30"/>
  <c r="AC73" i="30"/>
  <c r="AN72" i="30"/>
  <c r="R72" i="30"/>
  <c r="BE71" i="30"/>
  <c r="AC71" i="30"/>
  <c r="AW70" i="30"/>
  <c r="Y70" i="30"/>
  <c r="AJ77" i="30"/>
  <c r="S75" i="30"/>
  <c r="AO74" i="30"/>
  <c r="BB73" i="30"/>
  <c r="AB73" i="30"/>
  <c r="AM72" i="30"/>
  <c r="Q72" i="30"/>
  <c r="BB71" i="30"/>
  <c r="AB71" i="30"/>
  <c r="AR70" i="30"/>
  <c r="X70" i="30"/>
  <c r="AP69" i="30"/>
  <c r="W69" i="30"/>
  <c r="AP68" i="30"/>
  <c r="W68" i="30"/>
  <c r="BE67" i="30"/>
  <c r="AP67" i="30"/>
  <c r="Y67" i="30"/>
  <c r="AU66" i="30"/>
  <c r="AH66" i="30"/>
  <c r="U66" i="30"/>
  <c r="AT65" i="30"/>
  <c r="AG65" i="30"/>
  <c r="T65" i="30"/>
  <c r="AT64" i="30"/>
  <c r="AH64" i="30"/>
  <c r="V64" i="30"/>
  <c r="BD63" i="30"/>
  <c r="AR63" i="30"/>
  <c r="AF63" i="30"/>
  <c r="T63" i="30"/>
  <c r="BB62" i="30"/>
  <c r="AP62" i="30"/>
  <c r="AD62" i="30"/>
  <c r="R62" i="30"/>
  <c r="AZ61" i="30"/>
  <c r="AN61" i="30"/>
  <c r="AB61" i="30"/>
  <c r="AI77" i="30"/>
  <c r="BA76" i="30"/>
  <c r="BC75" i="30"/>
  <c r="AK74" i="30"/>
  <c r="BA73" i="30"/>
  <c r="AA73" i="30"/>
  <c r="AK72" i="30"/>
  <c r="BA71" i="30"/>
  <c r="AA71" i="30"/>
  <c r="AQ70" i="30"/>
  <c r="W70" i="30"/>
  <c r="AM69" i="30"/>
  <c r="V69" i="30"/>
  <c r="AO68" i="30"/>
  <c r="V68" i="30"/>
  <c r="BD67" i="30"/>
  <c r="AM67" i="30"/>
  <c r="X67" i="30"/>
  <c r="AT66" i="30"/>
  <c r="AG66" i="30"/>
  <c r="T66" i="30"/>
  <c r="AS65" i="30"/>
  <c r="AF65" i="30"/>
  <c r="S65" i="30"/>
  <c r="BE64" i="30"/>
  <c r="AS64" i="30"/>
  <c r="AG64" i="30"/>
  <c r="U64" i="30"/>
  <c r="BC63" i="30"/>
  <c r="AQ63" i="30"/>
  <c r="AE63" i="30"/>
  <c r="S63" i="30"/>
  <c r="S77" i="30"/>
  <c r="AY76" i="30"/>
  <c r="AW75" i="30"/>
  <c r="AH74" i="30"/>
  <c r="AT73" i="30"/>
  <c r="Z73" i="30"/>
  <c r="AJ72" i="30"/>
  <c r="AV71" i="30"/>
  <c r="Z71" i="30"/>
  <c r="AW76" i="30"/>
  <c r="AT75" i="30"/>
  <c r="AG74" i="30"/>
  <c r="AS73" i="30"/>
  <c r="Y73" i="30"/>
  <c r="AI72" i="30"/>
  <c r="AU71" i="30"/>
  <c r="Y71" i="30"/>
  <c r="AV76" i="30"/>
  <c r="AS75" i="30"/>
  <c r="AF74" i="30"/>
  <c r="AQ73" i="30"/>
  <c r="R73" i="30"/>
  <c r="BB72" i="30"/>
  <c r="AF72" i="30"/>
  <c r="AS71" i="30"/>
  <c r="R71" i="30"/>
  <c r="AL70" i="30"/>
  <c r="BC69" i="30"/>
  <c r="AJ69" i="30"/>
  <c r="BC68" i="30"/>
  <c r="AJ68" i="30"/>
  <c r="AY67" i="30"/>
  <c r="AJ67" i="30"/>
  <c r="T67" i="30"/>
  <c r="BD66" i="30"/>
  <c r="AQ66" i="30"/>
  <c r="AD66" i="30"/>
  <c r="Q66" i="30"/>
  <c r="BC65" i="30"/>
  <c r="AP65" i="30"/>
  <c r="AC65" i="30"/>
  <c r="BB64" i="30"/>
  <c r="AP64" i="30"/>
  <c r="AD64" i="30"/>
  <c r="R64" i="30"/>
  <c r="AZ63" i="30"/>
  <c r="AN63" i="30"/>
  <c r="AB63" i="30"/>
  <c r="AX62" i="30"/>
  <c r="AL62" i="30"/>
  <c r="Z62" i="30"/>
  <c r="AV61" i="30"/>
  <c r="AJ61" i="30"/>
  <c r="X61" i="30"/>
  <c r="AT60" i="30"/>
  <c r="AH60" i="30"/>
  <c r="V60" i="30"/>
  <c r="BD59" i="30"/>
  <c r="AR59" i="30"/>
  <c r="AF59" i="30"/>
  <c r="T59" i="30"/>
  <c r="BB58" i="30"/>
  <c r="AP58" i="30"/>
  <c r="AD58" i="30"/>
  <c r="R58" i="30"/>
  <c r="AZ57" i="30"/>
  <c r="AN57" i="30"/>
  <c r="AB57" i="30"/>
  <c r="AS76" i="30"/>
  <c r="AQ75" i="30"/>
  <c r="AA74" i="30"/>
  <c r="AP73" i="30"/>
  <c r="Q73" i="30"/>
  <c r="BA72" i="30"/>
  <c r="AE72" i="30"/>
  <c r="AP71" i="30"/>
  <c r="Q71" i="30"/>
  <c r="BE70" i="30"/>
  <c r="AK70" i="30"/>
  <c r="BA69" i="30"/>
  <c r="AI69" i="30"/>
  <c r="BB68" i="30"/>
  <c r="AI68" i="30"/>
  <c r="AX67" i="30"/>
  <c r="AH67" i="30"/>
  <c r="S67" i="30"/>
  <c r="BC66" i="30"/>
  <c r="AP66" i="30"/>
  <c r="AC66" i="30"/>
  <c r="BB65" i="30"/>
  <c r="AO65" i="30"/>
  <c r="AB65" i="30"/>
  <c r="BA64" i="30"/>
  <c r="AO64" i="30"/>
  <c r="AC64" i="30"/>
  <c r="Q64" i="30"/>
  <c r="AG76" i="30"/>
  <c r="AO75" i="30"/>
  <c r="X74" i="30"/>
  <c r="AO73" i="30"/>
  <c r="AY72" i="30"/>
  <c r="Z72" i="30"/>
  <c r="AO71" i="30"/>
  <c r="BD70" i="30"/>
  <c r="AJ70" i="30"/>
  <c r="AY69" i="30"/>
  <c r="AE69" i="30"/>
  <c r="AZ68" i="30"/>
  <c r="AH68" i="30"/>
  <c r="AW67" i="30"/>
  <c r="AG67" i="30"/>
  <c r="R67" i="30"/>
  <c r="BB66" i="30"/>
  <c r="AO66" i="30"/>
  <c r="AB66" i="30"/>
  <c r="BA80" i="30"/>
  <c r="BA79" i="30"/>
  <c r="AE76" i="30"/>
  <c r="AM75" i="30"/>
  <c r="BE74" i="30"/>
  <c r="U74" i="30"/>
  <c r="AN73" i="30"/>
  <c r="AX72" i="30"/>
  <c r="Y72" i="30"/>
  <c r="AN71" i="30"/>
  <c r="BA70" i="30"/>
  <c r="AE70" i="30"/>
  <c r="AX69" i="30"/>
  <c r="AD69" i="30"/>
  <c r="AY68" i="30"/>
  <c r="AD68" i="30"/>
  <c r="AV67" i="30"/>
  <c r="AF67" i="30"/>
  <c r="BA66" i="30"/>
  <c r="AN66" i="30"/>
  <c r="AA66" i="30"/>
  <c r="AZ65" i="30"/>
  <c r="AM65" i="30"/>
  <c r="Z65" i="30"/>
  <c r="AM73" i="30"/>
  <c r="BD69" i="30"/>
  <c r="AW68" i="30"/>
  <c r="V67" i="30"/>
  <c r="AR66" i="30"/>
  <c r="AH65" i="30"/>
  <c r="AL64" i="30"/>
  <c r="AM63" i="30"/>
  <c r="V63" i="30"/>
  <c r="AU62" i="30"/>
  <c r="AE62" i="30"/>
  <c r="BE61" i="30"/>
  <c r="AQ61" i="30"/>
  <c r="AC61" i="30"/>
  <c r="AW60" i="30"/>
  <c r="AJ60" i="30"/>
  <c r="W60" i="30"/>
  <c r="AV59" i="30"/>
  <c r="AI59" i="30"/>
  <c r="V59" i="30"/>
  <c r="AU58" i="30"/>
  <c r="AH58" i="30"/>
  <c r="U58" i="30"/>
  <c r="AT57" i="30"/>
  <c r="AG57" i="30"/>
  <c r="AW72" i="30"/>
  <c r="AM71" i="30"/>
  <c r="AW69" i="30"/>
  <c r="W72" i="30"/>
  <c r="AG71" i="30"/>
  <c r="AZ70" i="30"/>
  <c r="AQ69" i="30"/>
  <c r="AM68" i="30"/>
  <c r="AX70" i="30"/>
  <c r="AL69" i="30"/>
  <c r="AC75" i="30"/>
  <c r="AN70" i="30"/>
  <c r="AK69" i="30"/>
  <c r="AC68" i="30"/>
  <c r="AR67" i="30"/>
  <c r="AE66" i="30"/>
  <c r="W76" i="30"/>
  <c r="AM70" i="30"/>
  <c r="AC69" i="30"/>
  <c r="Y68" i="30"/>
  <c r="AQ67" i="30"/>
  <c r="Y66" i="30"/>
  <c r="AU65" i="30"/>
  <c r="U65" i="30"/>
  <c r="AV64" i="30"/>
  <c r="AA64" i="30"/>
  <c r="AW63" i="30"/>
  <c r="AD63" i="30"/>
  <c r="BC62" i="30"/>
  <c r="AM62" i="30"/>
  <c r="W62" i="30"/>
  <c r="AX61" i="30"/>
  <c r="AI61" i="30"/>
  <c r="U61" i="30"/>
  <c r="BC60" i="30"/>
  <c r="AP60" i="30"/>
  <c r="AC60" i="30"/>
  <c r="BB59" i="30"/>
  <c r="AO59" i="30"/>
  <c r="AB59" i="30"/>
  <c r="BA58" i="30"/>
  <c r="AN58" i="30"/>
  <c r="AA58" i="30"/>
  <c r="AC70" i="30"/>
  <c r="Y69" i="30"/>
  <c r="X68" i="30"/>
  <c r="AL67" i="30"/>
  <c r="BE66" i="30"/>
  <c r="W66" i="30"/>
  <c r="AR65" i="30"/>
  <c r="R65" i="30"/>
  <c r="AU64" i="30"/>
  <c r="Z64" i="30"/>
  <c r="AV63" i="30"/>
  <c r="AC63" i="30"/>
  <c r="BA62" i="30"/>
  <c r="AK62" i="30"/>
  <c r="V62" i="30"/>
  <c r="AW61" i="30"/>
  <c r="AH61" i="30"/>
  <c r="T61" i="30"/>
  <c r="BB60" i="30"/>
  <c r="AO60" i="30"/>
  <c r="AB60" i="30"/>
  <c r="BD74" i="30"/>
  <c r="Z70" i="30"/>
  <c r="X69" i="30"/>
  <c r="U68" i="30"/>
  <c r="AK67" i="30"/>
  <c r="AZ66" i="30"/>
  <c r="V66" i="30"/>
  <c r="AQ65" i="30"/>
  <c r="Q65" i="30"/>
  <c r="AR64" i="30"/>
  <c r="X64" i="30"/>
  <c r="AT63" i="30"/>
  <c r="AA63" i="30"/>
  <c r="AZ62" i="30"/>
  <c r="AJ62" i="30"/>
  <c r="T62" i="30"/>
  <c r="AU61" i="30"/>
  <c r="AG61" i="30"/>
  <c r="S61" i="30"/>
  <c r="BA60" i="30"/>
  <c r="AN60" i="30"/>
  <c r="AA60" i="30"/>
  <c r="AZ59" i="30"/>
  <c r="AM59" i="30"/>
  <c r="Z59" i="30"/>
  <c r="AY58" i="30"/>
  <c r="AL58" i="30"/>
  <c r="Y58" i="30"/>
  <c r="AX57" i="30"/>
  <c r="AK57" i="30"/>
  <c r="X57" i="30"/>
  <c r="Y79" i="30"/>
  <c r="AS78" i="30"/>
  <c r="T74" i="30"/>
  <c r="Q70" i="30"/>
  <c r="R69" i="30"/>
  <c r="Q68" i="30"/>
  <c r="AE67" i="30"/>
  <c r="AW66" i="30"/>
  <c r="S66" i="30"/>
  <c r="AN65" i="30"/>
  <c r="AQ64" i="30"/>
  <c r="W64" i="30"/>
  <c r="AS63" i="30"/>
  <c r="Z63" i="30"/>
  <c r="AY62" i="30"/>
  <c r="AI62" i="30"/>
  <c r="S62" i="30"/>
  <c r="AT61" i="30"/>
  <c r="AF61" i="30"/>
  <c r="R61" i="30"/>
  <c r="AZ60" i="30"/>
  <c r="AM60" i="30"/>
  <c r="Z60" i="30"/>
  <c r="AY59" i="30"/>
  <c r="AL59" i="30"/>
  <c r="Y59" i="30"/>
  <c r="AX58" i="30"/>
  <c r="AK58" i="30"/>
  <c r="X58" i="30"/>
  <c r="AW57" i="30"/>
  <c r="AJ57" i="30"/>
  <c r="W57" i="30"/>
  <c r="BD56" i="30"/>
  <c r="AR56" i="30"/>
  <c r="AF56" i="30"/>
  <c r="T56" i="30"/>
  <c r="BB55" i="30"/>
  <c r="AP55" i="30"/>
  <c r="AD55" i="30"/>
  <c r="R55" i="30"/>
  <c r="AZ54" i="30"/>
  <c r="AN54" i="30"/>
  <c r="AB54" i="30"/>
  <c r="AT67" i="30"/>
  <c r="AF66" i="30"/>
  <c r="BD65" i="30"/>
  <c r="AB64" i="30"/>
  <c r="BE63" i="30"/>
  <c r="Y63" i="30"/>
  <c r="AV62" i="30"/>
  <c r="X62" i="30"/>
  <c r="AY61" i="30"/>
  <c r="Y61" i="30"/>
  <c r="BD60" i="30"/>
  <c r="AF60" i="30"/>
  <c r="AS59" i="30"/>
  <c r="X59" i="30"/>
  <c r="AM58" i="30"/>
  <c r="S58" i="30"/>
  <c r="AP57" i="30"/>
  <c r="Y57" i="30"/>
  <c r="AU56" i="30"/>
  <c r="AH56" i="30"/>
  <c r="U56" i="30"/>
  <c r="AT55" i="30"/>
  <c r="AG55" i="30"/>
  <c r="T55" i="30"/>
  <c r="AS54" i="30"/>
  <c r="AF54" i="30"/>
  <c r="S54" i="30"/>
  <c r="AZ53" i="30"/>
  <c r="AN53" i="30"/>
  <c r="AB53" i="30"/>
  <c r="AX52" i="30"/>
  <c r="AL52" i="30"/>
  <c r="Z52" i="30"/>
  <c r="AV51" i="30"/>
  <c r="AJ51" i="30"/>
  <c r="X51" i="30"/>
  <c r="AA67" i="30"/>
  <c r="R66" i="30"/>
  <c r="BA65" i="30"/>
  <c r="BD64" i="30"/>
  <c r="T64" i="30"/>
  <c r="BE69" i="30"/>
  <c r="Z67" i="30"/>
  <c r="AY65" i="30"/>
  <c r="BC64" i="30"/>
  <c r="S64" i="30"/>
  <c r="AR69" i="30"/>
  <c r="BD68" i="30"/>
  <c r="U67" i="30"/>
  <c r="AW65" i="30"/>
  <c r="AZ64" i="30"/>
  <c r="AY63" i="30"/>
  <c r="R63" i="30"/>
  <c r="AQ62" i="30"/>
  <c r="AP61" i="30"/>
  <c r="Q61" i="30"/>
  <c r="AV60" i="30"/>
  <c r="Y60" i="30"/>
  <c r="AN59" i="30"/>
  <c r="S59" i="30"/>
  <c r="BC58" i="30"/>
  <c r="AG58" i="30"/>
  <c r="BC57" i="30"/>
  <c r="AL57" i="30"/>
  <c r="T57" i="30"/>
  <c r="BE56" i="30"/>
  <c r="AQ56" i="30"/>
  <c r="AD56" i="30"/>
  <c r="Q56" i="30"/>
  <c r="BD55" i="30"/>
  <c r="AQ55" i="30"/>
  <c r="AC55" i="30"/>
  <c r="Q69" i="30"/>
  <c r="AU68" i="30"/>
  <c r="AL65" i="30"/>
  <c r="AY64" i="30"/>
  <c r="AX63" i="30"/>
  <c r="Q63" i="30"/>
  <c r="AO62" i="30"/>
  <c r="AO61" i="30"/>
  <c r="AU60" i="30"/>
  <c r="X60" i="30"/>
  <c r="AK59" i="30"/>
  <c r="R59" i="30"/>
  <c r="AZ58" i="30"/>
  <c r="AF58" i="30"/>
  <c r="BB57" i="30"/>
  <c r="AI57" i="30"/>
  <c r="S57" i="30"/>
  <c r="BC56" i="30"/>
  <c r="AP56" i="30"/>
  <c r="AC56" i="30"/>
  <c r="BC55" i="30"/>
  <c r="AO55" i="30"/>
  <c r="AB55" i="30"/>
  <c r="BB54" i="30"/>
  <c r="AO54" i="30"/>
  <c r="AA54" i="30"/>
  <c r="AV53" i="30"/>
  <c r="AJ53" i="30"/>
  <c r="X53" i="30"/>
  <c r="AK68" i="30"/>
  <c r="AV66" i="30"/>
  <c r="AD65" i="30"/>
  <c r="AM64" i="30"/>
  <c r="AL63" i="30"/>
  <c r="AF62" i="30"/>
  <c r="AK61" i="30"/>
  <c r="AQ60" i="30"/>
  <c r="S60" i="30"/>
  <c r="BA59" i="30"/>
  <c r="AG59" i="30"/>
  <c r="AT58" i="30"/>
  <c r="AB58" i="30"/>
  <c r="AV57" i="30"/>
  <c r="AE57" i="30"/>
  <c r="AZ56" i="30"/>
  <c r="AM56" i="30"/>
  <c r="Z56" i="30"/>
  <c r="AY55" i="30"/>
  <c r="AL55" i="30"/>
  <c r="Y55" i="30"/>
  <c r="AX54" i="30"/>
  <c r="AK54" i="30"/>
  <c r="X54" i="30"/>
  <c r="AS66" i="30"/>
  <c r="AA65" i="30"/>
  <c r="AJ64" i="30"/>
  <c r="AK63" i="30"/>
  <c r="AC62" i="30"/>
  <c r="BD61" i="30"/>
  <c r="AE61" i="30"/>
  <c r="AL60" i="30"/>
  <c r="R60" i="30"/>
  <c r="AX59" i="30"/>
  <c r="AE59" i="30"/>
  <c r="AS58" i="30"/>
  <c r="Z58" i="30"/>
  <c r="AU57" i="30"/>
  <c r="AD57" i="30"/>
  <c r="AY56" i="30"/>
  <c r="AL56" i="30"/>
  <c r="Y56" i="30"/>
  <c r="AX55" i="30"/>
  <c r="AK55" i="30"/>
  <c r="X55" i="30"/>
  <c r="AW54" i="30"/>
  <c r="AJ54" i="30"/>
  <c r="W54" i="30"/>
  <c r="BD53" i="30"/>
  <c r="AR53" i="30"/>
  <c r="AF53" i="30"/>
  <c r="T53" i="30"/>
  <c r="BB52" i="30"/>
  <c r="AP52" i="30"/>
  <c r="AD52" i="30"/>
  <c r="R52" i="30"/>
  <c r="AZ51" i="30"/>
  <c r="AN51" i="30"/>
  <c r="AB51" i="30"/>
  <c r="AX50" i="30"/>
  <c r="AL50" i="30"/>
  <c r="Z50" i="30"/>
  <c r="AQ80" i="30"/>
  <c r="BC67" i="30"/>
  <c r="AJ66" i="30"/>
  <c r="V65" i="30"/>
  <c r="AF64" i="30"/>
  <c r="AH63" i="30"/>
  <c r="BD62" i="30"/>
  <c r="AA62" i="30"/>
  <c r="BB61" i="30"/>
  <c r="AA61" i="30"/>
  <c r="AI60" i="30"/>
  <c r="AU59" i="30"/>
  <c r="AC59" i="30"/>
  <c r="AQ58" i="30"/>
  <c r="V58" i="30"/>
  <c r="AR57" i="30"/>
  <c r="AA57" i="30"/>
  <c r="AI66" i="30"/>
  <c r="AI64" i="30"/>
  <c r="AG63" i="30"/>
  <c r="AR61" i="30"/>
  <c r="AK60" i="30"/>
  <c r="W59" i="30"/>
  <c r="T58" i="30"/>
  <c r="Z57" i="30"/>
  <c r="AO56" i="30"/>
  <c r="S56" i="30"/>
  <c r="AE64" i="30"/>
  <c r="X63" i="30"/>
  <c r="AM61" i="30"/>
  <c r="AG60" i="30"/>
  <c r="U59" i="30"/>
  <c r="BE58" i="30"/>
  <c r="Q58" i="30"/>
  <c r="BE57" i="30"/>
  <c r="V57" i="30"/>
  <c r="AN56" i="30"/>
  <c r="R56" i="30"/>
  <c r="AS55" i="30"/>
  <c r="V55" i="30"/>
  <c r="U63" i="30"/>
  <c r="AL61" i="30"/>
  <c r="AE60" i="30"/>
  <c r="BE59" i="30"/>
  <c r="Q59" i="30"/>
  <c r="BD58" i="30"/>
  <c r="AD61" i="30"/>
  <c r="AD60" i="30"/>
  <c r="BC59" i="30"/>
  <c r="AW62" i="30"/>
  <c r="Z61" i="30"/>
  <c r="U60" i="30"/>
  <c r="AW59" i="30"/>
  <c r="AV58" i="30"/>
  <c r="AY57" i="30"/>
  <c r="Q57" i="30"/>
  <c r="AI56" i="30"/>
  <c r="AM55" i="30"/>
  <c r="Q55" i="30"/>
  <c r="AY54" i="30"/>
  <c r="AE54" i="30"/>
  <c r="AS53" i="30"/>
  <c r="AC53" i="30"/>
  <c r="BE52" i="30"/>
  <c r="AQ52" i="30"/>
  <c r="AB52" i="30"/>
  <c r="BE51" i="30"/>
  <c r="AQ51" i="30"/>
  <c r="AC51" i="30"/>
  <c r="AU50" i="30"/>
  <c r="AH50" i="30"/>
  <c r="U50" i="30"/>
  <c r="BC49" i="30"/>
  <c r="AQ49" i="30"/>
  <c r="AE49" i="30"/>
  <c r="S49" i="30"/>
  <c r="BA48" i="30"/>
  <c r="AO48" i="30"/>
  <c r="AC48" i="30"/>
  <c r="Q48" i="30"/>
  <c r="AY47" i="30"/>
  <c r="AM47" i="30"/>
  <c r="AA47" i="30"/>
  <c r="AT62" i="30"/>
  <c r="W61" i="30"/>
  <c r="T60" i="30"/>
  <c r="AT59" i="30"/>
  <c r="AR58" i="30"/>
  <c r="AS57" i="30"/>
  <c r="BB56" i="30"/>
  <c r="AG56" i="30"/>
  <c r="AJ55" i="30"/>
  <c r="AR62" i="30"/>
  <c r="V61" i="30"/>
  <c r="Q60" i="30"/>
  <c r="AQ59" i="30"/>
  <c r="AO58" i="30"/>
  <c r="AQ57" i="30"/>
  <c r="BA56" i="30"/>
  <c r="AE56" i="30"/>
  <c r="AI55" i="30"/>
  <c r="AU54" i="30"/>
  <c r="AC54" i="30"/>
  <c r="AP53" i="30"/>
  <c r="Z53" i="30"/>
  <c r="BC52" i="30"/>
  <c r="AN52" i="30"/>
  <c r="Y52" i="30"/>
  <c r="BC51" i="30"/>
  <c r="AO51" i="30"/>
  <c r="Z51" i="30"/>
  <c r="AS50" i="30"/>
  <c r="AF50" i="30"/>
  <c r="S50" i="30"/>
  <c r="BA49" i="30"/>
  <c r="AO49" i="30"/>
  <c r="AC49" i="30"/>
  <c r="Q49" i="30"/>
  <c r="AY48" i="30"/>
  <c r="AM48" i="30"/>
  <c r="AA48" i="30"/>
  <c r="AW47" i="30"/>
  <c r="AK47" i="30"/>
  <c r="Y47" i="30"/>
  <c r="BB63" i="30"/>
  <c r="AN62" i="30"/>
  <c r="BE60" i="30"/>
  <c r="AP59" i="30"/>
  <c r="AJ58" i="30"/>
  <c r="AO57" i="30"/>
  <c r="AX56" i="30"/>
  <c r="AB56" i="30"/>
  <c r="BE55" i="30"/>
  <c r="AH55" i="30"/>
  <c r="AT54" i="30"/>
  <c r="Z54" i="30"/>
  <c r="BE53" i="30"/>
  <c r="AO53" i="30"/>
  <c r="Y53" i="30"/>
  <c r="BA52" i="30"/>
  <c r="AM52" i="30"/>
  <c r="X52" i="30"/>
  <c r="BB51" i="30"/>
  <c r="AM51" i="30"/>
  <c r="Y51" i="30"/>
  <c r="BE50" i="30"/>
  <c r="AR50" i="30"/>
  <c r="AE50" i="30"/>
  <c r="R50" i="30"/>
  <c r="AZ49" i="30"/>
  <c r="AN49" i="30"/>
  <c r="AB49" i="30"/>
  <c r="AX48" i="30"/>
  <c r="AL48" i="30"/>
  <c r="Z48" i="30"/>
  <c r="AV47" i="30"/>
  <c r="AJ47" i="30"/>
  <c r="X47" i="30"/>
  <c r="AT46" i="30"/>
  <c r="AH46" i="30"/>
  <c r="V46" i="30"/>
  <c r="BD45" i="30"/>
  <c r="AR45" i="30"/>
  <c r="AF45" i="30"/>
  <c r="T45" i="30"/>
  <c r="BB44" i="30"/>
  <c r="AP44" i="30"/>
  <c r="AD44" i="30"/>
  <c r="R44" i="30"/>
  <c r="AZ43" i="30"/>
  <c r="AN43" i="30"/>
  <c r="AB43" i="30"/>
  <c r="AX42" i="30"/>
  <c r="AL42" i="30"/>
  <c r="Z42" i="30"/>
  <c r="AV41" i="30"/>
  <c r="AJ41" i="30"/>
  <c r="X41" i="30"/>
  <c r="AT40" i="30"/>
  <c r="AH40" i="30"/>
  <c r="V40" i="30"/>
  <c r="BD39" i="30"/>
  <c r="AR39" i="30"/>
  <c r="AF39" i="30"/>
  <c r="T39" i="30"/>
  <c r="BB38" i="30"/>
  <c r="AQ68" i="30"/>
  <c r="BE65" i="30"/>
  <c r="BA63" i="30"/>
  <c r="AH62" i="30"/>
  <c r="AY60" i="30"/>
  <c r="AJ59" i="30"/>
  <c r="AI58" i="30"/>
  <c r="AM57" i="30"/>
  <c r="AW56" i="30"/>
  <c r="AA56" i="30"/>
  <c r="BA55" i="30"/>
  <c r="AF55" i="30"/>
  <c r="AR54" i="30"/>
  <c r="Y54" i="30"/>
  <c r="BC53" i="30"/>
  <c r="AM53" i="30"/>
  <c r="W53" i="30"/>
  <c r="AZ52" i="30"/>
  <c r="AK52" i="30"/>
  <c r="W52" i="30"/>
  <c r="BA51" i="30"/>
  <c r="AL51" i="30"/>
  <c r="W51" i="30"/>
  <c r="BD50" i="30"/>
  <c r="AQ50" i="30"/>
  <c r="AD50" i="30"/>
  <c r="Q50" i="30"/>
  <c r="AY49" i="30"/>
  <c r="AM49" i="30"/>
  <c r="AA49" i="30"/>
  <c r="AW48" i="30"/>
  <c r="AK48" i="30"/>
  <c r="Y48" i="30"/>
  <c r="AU47" i="30"/>
  <c r="AI47" i="30"/>
  <c r="W47" i="30"/>
  <c r="BE46" i="30"/>
  <c r="AS46" i="30"/>
  <c r="AG46" i="30"/>
  <c r="U46" i="30"/>
  <c r="BC45" i="30"/>
  <c r="AQ45" i="30"/>
  <c r="AE45" i="30"/>
  <c r="S45" i="30"/>
  <c r="AE65" i="30"/>
  <c r="AX64" i="30"/>
  <c r="AO63" i="30"/>
  <c r="Y62" i="30"/>
  <c r="BA61" i="30"/>
  <c r="AS60" i="30"/>
  <c r="AD59" i="30"/>
  <c r="AC58" i="30"/>
  <c r="AF57" i="30"/>
  <c r="AT56" i="30"/>
  <c r="W56" i="30"/>
  <c r="AW55" i="30"/>
  <c r="AA55" i="30"/>
  <c r="AP54" i="30"/>
  <c r="U54" i="30"/>
  <c r="BA53" i="30"/>
  <c r="AK53" i="30"/>
  <c r="U53" i="30"/>
  <c r="AW52" i="30"/>
  <c r="AI52" i="30"/>
  <c r="U52" i="30"/>
  <c r="AX51" i="30"/>
  <c r="AI51" i="30"/>
  <c r="U51" i="30"/>
  <c r="BB50" i="30"/>
  <c r="AO50" i="30"/>
  <c r="AB50" i="30"/>
  <c r="AW49" i="30"/>
  <c r="AK49" i="30"/>
  <c r="Y49" i="30"/>
  <c r="AU48" i="30"/>
  <c r="AI48" i="30"/>
  <c r="W48" i="30"/>
  <c r="BE47" i="30"/>
  <c r="AS47" i="30"/>
  <c r="AG47" i="30"/>
  <c r="U47" i="30"/>
  <c r="U55" i="30"/>
  <c r="BD54" i="30"/>
  <c r="T54" i="30"/>
  <c r="AE53" i="30"/>
  <c r="AU52" i="30"/>
  <c r="V52" i="30"/>
  <c r="AT51" i="30"/>
  <c r="T51" i="30"/>
  <c r="AW50" i="30"/>
  <c r="Y50" i="30"/>
  <c r="AJ49" i="30"/>
  <c r="R49" i="30"/>
  <c r="AZ48" i="30"/>
  <c r="AE48" i="30"/>
  <c r="AP47" i="30"/>
  <c r="T47" i="30"/>
  <c r="BA46" i="30"/>
  <c r="AM46" i="30"/>
  <c r="Y46" i="30"/>
  <c r="AU45" i="30"/>
  <c r="AG45" i="30"/>
  <c r="Q45" i="30"/>
  <c r="BD44" i="30"/>
  <c r="AQ44" i="30"/>
  <c r="AC44" i="30"/>
  <c r="BC43" i="30"/>
  <c r="AP43" i="30"/>
  <c r="AC43" i="30"/>
  <c r="BB42" i="30"/>
  <c r="AO42" i="30"/>
  <c r="AB42" i="30"/>
  <c r="BA41" i="30"/>
  <c r="AN41" i="30"/>
  <c r="AA41" i="30"/>
  <c r="AZ40" i="30"/>
  <c r="AM40" i="30"/>
  <c r="Z40" i="30"/>
  <c r="AY39" i="30"/>
  <c r="AL39" i="30"/>
  <c r="Y39" i="30"/>
  <c r="AX38" i="30"/>
  <c r="S55" i="30"/>
  <c r="BC54" i="30"/>
  <c r="R54" i="30"/>
  <c r="BB53" i="30"/>
  <c r="AD53" i="30"/>
  <c r="AT52" i="30"/>
  <c r="T52" i="30"/>
  <c r="AS51" i="30"/>
  <c r="S51" i="30"/>
  <c r="AV50" i="30"/>
  <c r="X50" i="30"/>
  <c r="BE49" i="30"/>
  <c r="AI49" i="30"/>
  <c r="BA54" i="30"/>
  <c r="Q54" i="30"/>
  <c r="AY53" i="30"/>
  <c r="AA53" i="30"/>
  <c r="AS52" i="30"/>
  <c r="S52" i="30"/>
  <c r="AR51" i="30"/>
  <c r="R51" i="30"/>
  <c r="AT50" i="30"/>
  <c r="W50" i="30"/>
  <c r="BD49" i="30"/>
  <c r="AH49" i="30"/>
  <c r="AT48" i="30"/>
  <c r="AX60" i="30"/>
  <c r="BD57" i="30"/>
  <c r="AV56" i="30"/>
  <c r="AV54" i="30"/>
  <c r="AX53" i="30"/>
  <c r="V53" i="30"/>
  <c r="AR52" i="30"/>
  <c r="Q52" i="30"/>
  <c r="AN64" i="30"/>
  <c r="BC61" i="30"/>
  <c r="AR60" i="30"/>
  <c r="BA57" i="30"/>
  <c r="AS56" i="30"/>
  <c r="AZ55" i="30"/>
  <c r="AQ54" i="30"/>
  <c r="AI65" i="30"/>
  <c r="AS61" i="30"/>
  <c r="AH57" i="30"/>
  <c r="AK56" i="30"/>
  <c r="AV55" i="30"/>
  <c r="AM54" i="30"/>
  <c r="AU53" i="30"/>
  <c r="R53" i="30"/>
  <c r="AJ52" i="30"/>
  <c r="AH51" i="30"/>
  <c r="AM50" i="30"/>
  <c r="AV49" i="30"/>
  <c r="AD49" i="30"/>
  <c r="AQ48" i="30"/>
  <c r="U48" i="30"/>
  <c r="BB47" i="30"/>
  <c r="AF47" i="30"/>
  <c r="AV46" i="30"/>
  <c r="AF46" i="30"/>
  <c r="R46" i="30"/>
  <c r="BB45" i="30"/>
  <c r="AN45" i="30"/>
  <c r="Z45" i="30"/>
  <c r="AX44" i="30"/>
  <c r="AK44" i="30"/>
  <c r="X44" i="30"/>
  <c r="AW43" i="30"/>
  <c r="AJ43" i="30"/>
  <c r="W43" i="30"/>
  <c r="Y65" i="30"/>
  <c r="AW58" i="30"/>
  <c r="AC57" i="30"/>
  <c r="AJ56" i="30"/>
  <c r="AU55" i="30"/>
  <c r="AL54" i="30"/>
  <c r="AT53" i="30"/>
  <c r="Q53" i="30"/>
  <c r="AH52" i="30"/>
  <c r="AG51" i="30"/>
  <c r="AK50" i="30"/>
  <c r="AU49" i="30"/>
  <c r="Z49" i="30"/>
  <c r="AP48" i="30"/>
  <c r="T48" i="30"/>
  <c r="BA47" i="30"/>
  <c r="AE47" i="30"/>
  <c r="AU46" i="30"/>
  <c r="AE46" i="30"/>
  <c r="Q46" i="30"/>
  <c r="BA45" i="30"/>
  <c r="AM45" i="30"/>
  <c r="Y45" i="30"/>
  <c r="AW44" i="30"/>
  <c r="AJ44" i="30"/>
  <c r="W44" i="30"/>
  <c r="AV43" i="30"/>
  <c r="AI43" i="30"/>
  <c r="V43" i="30"/>
  <c r="AU42" i="30"/>
  <c r="AH42" i="30"/>
  <c r="U42" i="30"/>
  <c r="AT41" i="30"/>
  <c r="AG41" i="30"/>
  <c r="T41" i="30"/>
  <c r="AS40" i="30"/>
  <c r="AF40" i="30"/>
  <c r="S40" i="30"/>
  <c r="AS39" i="30"/>
  <c r="AE39" i="30"/>
  <c r="R39" i="30"/>
  <c r="BE38" i="30"/>
  <c r="AR38" i="30"/>
  <c r="AF38" i="30"/>
  <c r="T38" i="30"/>
  <c r="AE58" i="30"/>
  <c r="U57" i="30"/>
  <c r="X56" i="30"/>
  <c r="AR55" i="30"/>
  <c r="AI54" i="30"/>
  <c r="AQ53" i="30"/>
  <c r="AG52" i="30"/>
  <c r="AF51" i="30"/>
  <c r="AJ50" i="30"/>
  <c r="AT49" i="30"/>
  <c r="X49" i="30"/>
  <c r="AN48" i="30"/>
  <c r="S48" i="30"/>
  <c r="AZ47" i="30"/>
  <c r="AD47" i="30"/>
  <c r="AR46" i="30"/>
  <c r="AD46" i="30"/>
  <c r="AZ45" i="30"/>
  <c r="AL45" i="30"/>
  <c r="X45" i="30"/>
  <c r="AV44" i="30"/>
  <c r="AI44" i="30"/>
  <c r="V44" i="30"/>
  <c r="AU43" i="30"/>
  <c r="AH43" i="30"/>
  <c r="U43" i="30"/>
  <c r="BB67" i="30"/>
  <c r="AP63" i="30"/>
  <c r="W58" i="30"/>
  <c r="R57" i="30"/>
  <c r="V56" i="30"/>
  <c r="AN55" i="30"/>
  <c r="AH54" i="30"/>
  <c r="AL53" i="30"/>
  <c r="AF52" i="30"/>
  <c r="BD51" i="30"/>
  <c r="AE51" i="30"/>
  <c r="BC50" i="30"/>
  <c r="AI50" i="30"/>
  <c r="AS49" i="30"/>
  <c r="W49" i="30"/>
  <c r="BE48" i="30"/>
  <c r="AJ48" i="30"/>
  <c r="R48" i="30"/>
  <c r="AX47" i="30"/>
  <c r="AC47" i="30"/>
  <c r="AQ46" i="30"/>
  <c r="AC46" i="30"/>
  <c r="AY45" i="30"/>
  <c r="AK45" i="30"/>
  <c r="W45" i="30"/>
  <c r="AU44" i="30"/>
  <c r="AH44" i="30"/>
  <c r="U44" i="30"/>
  <c r="AT43" i="30"/>
  <c r="AG43" i="30"/>
  <c r="T43" i="30"/>
  <c r="AS42" i="30"/>
  <c r="AF42" i="30"/>
  <c r="S42" i="30"/>
  <c r="BE41" i="30"/>
  <c r="AR41" i="30"/>
  <c r="AE41" i="30"/>
  <c r="R41" i="30"/>
  <c r="BD40" i="30"/>
  <c r="AQ40" i="30"/>
  <c r="AD40" i="30"/>
  <c r="Q40" i="30"/>
  <c r="BC39" i="30"/>
  <c r="AP39" i="30"/>
  <c r="AC39" i="30"/>
  <c r="BC38" i="30"/>
  <c r="AP38" i="30"/>
  <c r="AD38" i="30"/>
  <c r="R38" i="30"/>
  <c r="Q62" i="30"/>
  <c r="AH59" i="30"/>
  <c r="Z55" i="30"/>
  <c r="AD54" i="30"/>
  <c r="AH53" i="30"/>
  <c r="AY52" i="30"/>
  <c r="AC52" i="30"/>
  <c r="AW51" i="30"/>
  <c r="AA51" i="30"/>
  <c r="AZ50" i="30"/>
  <c r="AC50" i="30"/>
  <c r="AP49" i="30"/>
  <c r="U49" i="30"/>
  <c r="BC48" i="30"/>
  <c r="AG48" i="30"/>
  <c r="AR47" i="30"/>
  <c r="Z47" i="30"/>
  <c r="BC46" i="30"/>
  <c r="AO46" i="30"/>
  <c r="AA46" i="30"/>
  <c r="AW45" i="30"/>
  <c r="AI45" i="30"/>
  <c r="U45" i="30"/>
  <c r="AS44" i="30"/>
  <c r="AF44" i="30"/>
  <c r="S44" i="30"/>
  <c r="BE43" i="30"/>
  <c r="AR43" i="30"/>
  <c r="AE43" i="30"/>
  <c r="R43" i="30"/>
  <c r="BD42" i="30"/>
  <c r="AQ42" i="30"/>
  <c r="AD42" i="30"/>
  <c r="Q42" i="30"/>
  <c r="AE55" i="30"/>
  <c r="AV52" i="30"/>
  <c r="AP50" i="30"/>
  <c r="AH48" i="30"/>
  <c r="AH47" i="30"/>
  <c r="BD46" i="30"/>
  <c r="AB46" i="30"/>
  <c r="AC45" i="30"/>
  <c r="BA44" i="30"/>
  <c r="AA44" i="30"/>
  <c r="AY43" i="30"/>
  <c r="Y43" i="30"/>
  <c r="AZ42" i="30"/>
  <c r="AG42" i="30"/>
  <c r="AY41" i="30"/>
  <c r="AH41" i="30"/>
  <c r="AO40" i="30"/>
  <c r="X40" i="30"/>
  <c r="AT39" i="30"/>
  <c r="AA39" i="30"/>
  <c r="AW38" i="30"/>
  <c r="AI38" i="30"/>
  <c r="U38" i="30"/>
  <c r="AW37" i="30"/>
  <c r="AK37" i="30"/>
  <c r="Y37" i="30"/>
  <c r="AU36" i="30"/>
  <c r="AI36" i="30"/>
  <c r="W36" i="30"/>
  <c r="BE35" i="30"/>
  <c r="AS35" i="30"/>
  <c r="AG35" i="30"/>
  <c r="U35" i="30"/>
  <c r="BC34" i="30"/>
  <c r="AQ34" i="30"/>
  <c r="AE34" i="30"/>
  <c r="S34" i="30"/>
  <c r="BA33" i="30"/>
  <c r="AO33" i="30"/>
  <c r="AC33" i="30"/>
  <c r="Q33" i="30"/>
  <c r="W55" i="30"/>
  <c r="AW53" i="30"/>
  <c r="AO52" i="30"/>
  <c r="AN50" i="30"/>
  <c r="AF48" i="30"/>
  <c r="AB47" i="30"/>
  <c r="BB46" i="30"/>
  <c r="Z46" i="30"/>
  <c r="AB45" i="30"/>
  <c r="AZ44" i="30"/>
  <c r="Z44" i="30"/>
  <c r="AX43" i="30"/>
  <c r="X43" i="30"/>
  <c r="AY42" i="30"/>
  <c r="AE42" i="30"/>
  <c r="AI53" i="30"/>
  <c r="AE52" i="30"/>
  <c r="AG50" i="30"/>
  <c r="BB49" i="30"/>
  <c r="AD48" i="30"/>
  <c r="V47" i="30"/>
  <c r="AZ46" i="30"/>
  <c r="X46" i="30"/>
  <c r="BE45" i="30"/>
  <c r="AA45" i="30"/>
  <c r="AY44" i="30"/>
  <c r="Y44" i="30"/>
  <c r="AS43" i="30"/>
  <c r="S43" i="30"/>
  <c r="AW42" i="30"/>
  <c r="AC42" i="30"/>
  <c r="AG53" i="30"/>
  <c r="AA52" i="30"/>
  <c r="AY51" i="30"/>
  <c r="AA50" i="30"/>
  <c r="AX49" i="30"/>
  <c r="AB48" i="30"/>
  <c r="S47" i="30"/>
  <c r="AY46" i="30"/>
  <c r="W46" i="30"/>
  <c r="AX45" i="30"/>
  <c r="V45" i="30"/>
  <c r="AT44" i="30"/>
  <c r="T44" i="30"/>
  <c r="AQ43" i="30"/>
  <c r="Q43" i="30"/>
  <c r="AV42" i="30"/>
  <c r="AA42" i="30"/>
  <c r="AJ63" i="30"/>
  <c r="AB62" i="30"/>
  <c r="S53" i="30"/>
  <c r="AU51" i="30"/>
  <c r="V50" i="30"/>
  <c r="AR49" i="30"/>
  <c r="X48" i="30"/>
  <c r="R47" i="30"/>
  <c r="AX46" i="30"/>
  <c r="T46" i="30"/>
  <c r="AV45" i="30"/>
  <c r="R45" i="30"/>
  <c r="AR44" i="30"/>
  <c r="Q44" i="30"/>
  <c r="AO43" i="30"/>
  <c r="AT42" i="30"/>
  <c r="Y42" i="30"/>
  <c r="AS41" i="30"/>
  <c r="AB41" i="30"/>
  <c r="BA40" i="30"/>
  <c r="AJ40" i="30"/>
  <c r="R40" i="30"/>
  <c r="BE39" i="30"/>
  <c r="AM39" i="30"/>
  <c r="V39" i="30"/>
  <c r="AS38" i="30"/>
  <c r="AC38" i="30"/>
  <c r="BE37" i="30"/>
  <c r="AS37" i="30"/>
  <c r="AG37" i="30"/>
  <c r="U37" i="30"/>
  <c r="BC36" i="30"/>
  <c r="AQ36" i="30"/>
  <c r="AE36" i="30"/>
  <c r="S36" i="30"/>
  <c r="BA35" i="30"/>
  <c r="AO35" i="30"/>
  <c r="AC35" i="30"/>
  <c r="Q35" i="30"/>
  <c r="AP51" i="30"/>
  <c r="T50" i="30"/>
  <c r="AL49" i="30"/>
  <c r="V48" i="30"/>
  <c r="BD47" i="30"/>
  <c r="Q47" i="30"/>
  <c r="AW46" i="30"/>
  <c r="S46" i="30"/>
  <c r="AT45" i="30"/>
  <c r="AO44" i="30"/>
  <c r="AM43" i="30"/>
  <c r="AR42" i="30"/>
  <c r="X42" i="30"/>
  <c r="AQ41" i="30"/>
  <c r="Z41" i="30"/>
  <c r="AY40" i="30"/>
  <c r="AI40" i="30"/>
  <c r="BB39" i="30"/>
  <c r="AK39" i="30"/>
  <c r="U39" i="30"/>
  <c r="AQ38" i="30"/>
  <c r="AB38" i="30"/>
  <c r="BD37" i="30"/>
  <c r="AR37" i="30"/>
  <c r="AF37" i="30"/>
  <c r="T37" i="30"/>
  <c r="BB36" i="30"/>
  <c r="AP36" i="30"/>
  <c r="AD36" i="30"/>
  <c r="R36" i="30"/>
  <c r="AK51" i="30"/>
  <c r="AG49" i="30"/>
  <c r="BC47" i="30"/>
  <c r="AP46" i="30"/>
  <c r="AS45" i="30"/>
  <c r="AN44" i="30"/>
  <c r="AL43" i="30"/>
  <c r="AP42" i="30"/>
  <c r="W42" i="30"/>
  <c r="AP41" i="30"/>
  <c r="Y41" i="30"/>
  <c r="AX40" i="30"/>
  <c r="AG40" i="30"/>
  <c r="BA39" i="30"/>
  <c r="AJ39" i="30"/>
  <c r="S39" i="30"/>
  <c r="AO38" i="30"/>
  <c r="AA38" i="30"/>
  <c r="BC37" i="30"/>
  <c r="AQ37" i="30"/>
  <c r="AE37" i="30"/>
  <c r="S37" i="30"/>
  <c r="BA36" i="30"/>
  <c r="AO36" i="30"/>
  <c r="AC36" i="30"/>
  <c r="Q36" i="30"/>
  <c r="AY35" i="30"/>
  <c r="AM35" i="30"/>
  <c r="AA35" i="30"/>
  <c r="AW34" i="30"/>
  <c r="AK34" i="30"/>
  <c r="Y34" i="30"/>
  <c r="AD51" i="30"/>
  <c r="AF49" i="30"/>
  <c r="BD48" i="30"/>
  <c r="AT47" i="30"/>
  <c r="AN46" i="30"/>
  <c r="AP45" i="30"/>
  <c r="AM44" i="30"/>
  <c r="AK43" i="30"/>
  <c r="AN42" i="30"/>
  <c r="V42" i="30"/>
  <c r="AO41" i="30"/>
  <c r="W41" i="30"/>
  <c r="AW40" i="30"/>
  <c r="AE40" i="30"/>
  <c r="AZ39" i="30"/>
  <c r="AI39" i="30"/>
  <c r="Q39" i="30"/>
  <c r="AN38" i="30"/>
  <c r="Z38" i="30"/>
  <c r="BB37" i="30"/>
  <c r="AP37" i="30"/>
  <c r="AD37" i="30"/>
  <c r="R37" i="30"/>
  <c r="AZ36" i="30"/>
  <c r="AN36" i="30"/>
  <c r="AB36" i="30"/>
  <c r="AX35" i="30"/>
  <c r="AL35" i="30"/>
  <c r="Z35" i="30"/>
  <c r="AV34" i="30"/>
  <c r="AJ34" i="30"/>
  <c r="X34" i="30"/>
  <c r="AT33" i="30"/>
  <c r="AH33" i="30"/>
  <c r="V33" i="30"/>
  <c r="BD32" i="30"/>
  <c r="AR32" i="30"/>
  <c r="AF32" i="30"/>
  <c r="T32" i="30"/>
  <c r="BB31" i="30"/>
  <c r="AP31" i="30"/>
  <c r="AD31" i="30"/>
  <c r="R31" i="30"/>
  <c r="AZ30" i="30"/>
  <c r="AN30" i="30"/>
  <c r="AB30" i="30"/>
  <c r="AX29" i="30"/>
  <c r="AL29" i="30"/>
  <c r="Z29" i="30"/>
  <c r="AV28" i="30"/>
  <c r="AJ28" i="30"/>
  <c r="X28" i="30"/>
  <c r="AT27" i="30"/>
  <c r="AH27" i="30"/>
  <c r="V27" i="30"/>
  <c r="V54" i="30"/>
  <c r="BA50" i="30"/>
  <c r="AS48" i="30"/>
  <c r="AN47" i="30"/>
  <c r="AJ46" i="30"/>
  <c r="AH45" i="30"/>
  <c r="BE44" i="30"/>
  <c r="AE44" i="30"/>
  <c r="BB43" i="30"/>
  <c r="AA43" i="30"/>
  <c r="BC42" i="30"/>
  <c r="AJ42" i="30"/>
  <c r="AA59" i="30"/>
  <c r="BD52" i="30"/>
  <c r="AY50" i="30"/>
  <c r="AR48" i="30"/>
  <c r="AL47" i="30"/>
  <c r="AI46" i="30"/>
  <c r="AD45" i="30"/>
  <c r="BC44" i="30"/>
  <c r="AB44" i="30"/>
  <c r="BA43" i="30"/>
  <c r="Z43" i="30"/>
  <c r="BA42" i="30"/>
  <c r="AI42" i="30"/>
  <c r="AZ41" i="30"/>
  <c r="AI41" i="30"/>
  <c r="Q41" i="30"/>
  <c r="AP40" i="30"/>
  <c r="Y40" i="30"/>
  <c r="AU39" i="30"/>
  <c r="AB39" i="30"/>
  <c r="AY38" i="30"/>
  <c r="AJ38" i="30"/>
  <c r="V38" i="30"/>
  <c r="AX37" i="30"/>
  <c r="AL37" i="30"/>
  <c r="Z37" i="30"/>
  <c r="AV36" i="30"/>
  <c r="AJ36" i="30"/>
  <c r="X36" i="30"/>
  <c r="AT35" i="30"/>
  <c r="AH35" i="30"/>
  <c r="V35" i="30"/>
  <c r="BD34" i="30"/>
  <c r="AR34" i="30"/>
  <c r="AF34" i="30"/>
  <c r="T34" i="30"/>
  <c r="V49" i="30"/>
  <c r="AJ45" i="30"/>
  <c r="AG44" i="30"/>
  <c r="T42" i="30"/>
  <c r="BB41" i="30"/>
  <c r="S41" i="30"/>
  <c r="AB40" i="30"/>
  <c r="AH39" i="30"/>
  <c r="AZ38" i="30"/>
  <c r="W38" i="30"/>
  <c r="BA37" i="30"/>
  <c r="AC37" i="30"/>
  <c r="AS36" i="30"/>
  <c r="U36" i="30"/>
  <c r="AN35" i="30"/>
  <c r="S35" i="30"/>
  <c r="AO34" i="30"/>
  <c r="W34" i="30"/>
  <c r="AX33" i="30"/>
  <c r="AJ33" i="30"/>
  <c r="U33" i="30"/>
  <c r="AT32" i="30"/>
  <c r="AG32" i="30"/>
  <c r="S32" i="30"/>
  <c r="AS31" i="30"/>
  <c r="AF31" i="30"/>
  <c r="S31" i="30"/>
  <c r="BE30" i="30"/>
  <c r="AR30" i="30"/>
  <c r="AE30" i="30"/>
  <c r="R30" i="30"/>
  <c r="BD29" i="30"/>
  <c r="AQ29" i="30"/>
  <c r="AD29" i="30"/>
  <c r="Q29" i="30"/>
  <c r="BC28" i="30"/>
  <c r="AP28" i="30"/>
  <c r="AC28" i="30"/>
  <c r="BB27" i="30"/>
  <c r="AO27" i="30"/>
  <c r="AB27" i="30"/>
  <c r="BD26" i="30"/>
  <c r="AR26" i="30"/>
  <c r="AF26" i="30"/>
  <c r="T26" i="30"/>
  <c r="BB25" i="30"/>
  <c r="AP25" i="30"/>
  <c r="AD25" i="30"/>
  <c r="R25" i="30"/>
  <c r="BE54" i="30"/>
  <c r="T49" i="30"/>
  <c r="R42" i="30"/>
  <c r="AX41" i="30"/>
  <c r="AA40" i="30"/>
  <c r="AG39" i="30"/>
  <c r="AV38" i="30"/>
  <c r="S38" i="30"/>
  <c r="AZ37" i="30"/>
  <c r="AB37" i="30"/>
  <c r="AR36" i="30"/>
  <c r="T36" i="30"/>
  <c r="AK35" i="30"/>
  <c r="R35" i="30"/>
  <c r="AN34" i="30"/>
  <c r="V34" i="30"/>
  <c r="AW33" i="30"/>
  <c r="AI33" i="30"/>
  <c r="T33" i="30"/>
  <c r="AS32" i="30"/>
  <c r="AE32" i="30"/>
  <c r="R32" i="30"/>
  <c r="BE31" i="30"/>
  <c r="AR31" i="30"/>
  <c r="AE31" i="30"/>
  <c r="Q31" i="30"/>
  <c r="BD30" i="30"/>
  <c r="AQ30" i="30"/>
  <c r="AD30" i="30"/>
  <c r="Q30" i="30"/>
  <c r="BC29" i="30"/>
  <c r="AP29" i="30"/>
  <c r="AC29" i="30"/>
  <c r="BB28" i="30"/>
  <c r="AO28" i="30"/>
  <c r="AB28" i="30"/>
  <c r="AG54" i="30"/>
  <c r="AW41" i="30"/>
  <c r="BE40" i="30"/>
  <c r="W40" i="30"/>
  <c r="AD39" i="30"/>
  <c r="AU38" i="30"/>
  <c r="Q38" i="30"/>
  <c r="AY37" i="30"/>
  <c r="AA37" i="30"/>
  <c r="AM36" i="30"/>
  <c r="BD35" i="30"/>
  <c r="AJ35" i="30"/>
  <c r="BE34" i="30"/>
  <c r="AM34" i="30"/>
  <c r="U34" i="30"/>
  <c r="AV33" i="30"/>
  <c r="AG33" i="30"/>
  <c r="S33" i="30"/>
  <c r="AU41" i="30"/>
  <c r="BC40" i="30"/>
  <c r="U40" i="30"/>
  <c r="Z39" i="30"/>
  <c r="AT38" i="30"/>
  <c r="AV37" i="30"/>
  <c r="X37" i="30"/>
  <c r="AL36" i="30"/>
  <c r="BC35" i="30"/>
  <c r="AI35" i="30"/>
  <c r="BB34" i="30"/>
  <c r="AL34" i="30"/>
  <c r="R34" i="30"/>
  <c r="AU33" i="30"/>
  <c r="AF33" i="30"/>
  <c r="R33" i="30"/>
  <c r="BC32" i="30"/>
  <c r="AP32" i="30"/>
  <c r="AC32" i="30"/>
  <c r="BC31" i="30"/>
  <c r="AO31" i="30"/>
  <c r="AB31" i="30"/>
  <c r="BB30" i="30"/>
  <c r="AO30" i="30"/>
  <c r="AA30" i="30"/>
  <c r="BA29" i="30"/>
  <c r="AN29" i="30"/>
  <c r="AA29" i="30"/>
  <c r="AZ28" i="30"/>
  <c r="AM28" i="30"/>
  <c r="Z28" i="30"/>
  <c r="AM41" i="30"/>
  <c r="BB40" i="30"/>
  <c r="T40" i="30"/>
  <c r="X39" i="30"/>
  <c r="AM38" i="30"/>
  <c r="AU37" i="30"/>
  <c r="W37" i="30"/>
  <c r="AK36" i="30"/>
  <c r="BB35" i="30"/>
  <c r="AF35" i="30"/>
  <c r="BA34" i="30"/>
  <c r="AI34" i="30"/>
  <c r="Q34" i="30"/>
  <c r="AS33" i="30"/>
  <c r="AE33" i="30"/>
  <c r="AL41" i="30"/>
  <c r="AV40" i="30"/>
  <c r="W39" i="30"/>
  <c r="AL38" i="30"/>
  <c r="AT37" i="30"/>
  <c r="V37" i="30"/>
  <c r="AH36" i="30"/>
  <c r="AZ35" i="30"/>
  <c r="AE35" i="30"/>
  <c r="AZ34" i="30"/>
  <c r="AH34" i="30"/>
  <c r="AR33" i="30"/>
  <c r="AD33" i="30"/>
  <c r="BA32" i="30"/>
  <c r="AN32" i="30"/>
  <c r="AA32" i="30"/>
  <c r="AZ31" i="30"/>
  <c r="AM31" i="30"/>
  <c r="Z31" i="30"/>
  <c r="AY30" i="30"/>
  <c r="AL30" i="30"/>
  <c r="Y30" i="30"/>
  <c r="AY29" i="30"/>
  <c r="AK29" i="30"/>
  <c r="X29" i="30"/>
  <c r="AX28" i="30"/>
  <c r="AK28" i="30"/>
  <c r="W28" i="30"/>
  <c r="AW27" i="30"/>
  <c r="AJ27" i="30"/>
  <c r="W27" i="30"/>
  <c r="AQ47" i="30"/>
  <c r="AK41" i="30"/>
  <c r="AU40" i="30"/>
  <c r="AX39" i="30"/>
  <c r="AK38" i="30"/>
  <c r="AO37" i="30"/>
  <c r="Q37" i="30"/>
  <c r="BE36" i="30"/>
  <c r="AG36" i="30"/>
  <c r="AW35" i="30"/>
  <c r="AD35" i="30"/>
  <c r="AY34" i="30"/>
  <c r="AG34" i="30"/>
  <c r="BE33" i="30"/>
  <c r="AQ33" i="30"/>
  <c r="AB33" i="30"/>
  <c r="AZ32" i="30"/>
  <c r="AM32" i="30"/>
  <c r="Z32" i="30"/>
  <c r="AY31" i="30"/>
  <c r="AL31" i="30"/>
  <c r="Y31" i="30"/>
  <c r="AX30" i="30"/>
  <c r="AK30" i="30"/>
  <c r="X30" i="30"/>
  <c r="AW29" i="30"/>
  <c r="AJ29" i="30"/>
  <c r="W29" i="30"/>
  <c r="AW28" i="30"/>
  <c r="AI28" i="30"/>
  <c r="V28" i="30"/>
  <c r="AV27" i="30"/>
  <c r="AI27" i="30"/>
  <c r="U27" i="30"/>
  <c r="AX26" i="30"/>
  <c r="AL26" i="30"/>
  <c r="Z26" i="30"/>
  <c r="AV25" i="30"/>
  <c r="AJ25" i="30"/>
  <c r="X25" i="30"/>
  <c r="AT24" i="30"/>
  <c r="AH24" i="30"/>
  <c r="V24" i="30"/>
  <c r="BD23" i="30"/>
  <c r="AR23" i="30"/>
  <c r="AF23" i="30"/>
  <c r="T23" i="30"/>
  <c r="BB22" i="30"/>
  <c r="AP22" i="30"/>
  <c r="AD22" i="30"/>
  <c r="R22" i="30"/>
  <c r="AZ21" i="30"/>
  <c r="AN21" i="30"/>
  <c r="AB21" i="30"/>
  <c r="AX20" i="30"/>
  <c r="AL20" i="30"/>
  <c r="Z20" i="30"/>
  <c r="AV19" i="30"/>
  <c r="AJ19" i="30"/>
  <c r="X19" i="30"/>
  <c r="AT18" i="30"/>
  <c r="AH18" i="30"/>
  <c r="V18" i="30"/>
  <c r="AO47" i="30"/>
  <c r="AF41" i="30"/>
  <c r="AR40" i="30"/>
  <c r="AW39" i="30"/>
  <c r="AH38" i="30"/>
  <c r="AN37" i="30"/>
  <c r="BD36" i="30"/>
  <c r="AF36" i="30"/>
  <c r="AV35" i="30"/>
  <c r="AB35" i="30"/>
  <c r="AX34" i="30"/>
  <c r="AD34" i="30"/>
  <c r="BD33" i="30"/>
  <c r="AP33" i="30"/>
  <c r="AA33" i="30"/>
  <c r="AY32" i="30"/>
  <c r="AL32" i="30"/>
  <c r="Y32" i="30"/>
  <c r="AX31" i="30"/>
  <c r="AK31" i="30"/>
  <c r="X31" i="30"/>
  <c r="AW30" i="30"/>
  <c r="AJ30" i="30"/>
  <c r="W30" i="30"/>
  <c r="AV29" i="30"/>
  <c r="AI29" i="30"/>
  <c r="V29" i="30"/>
  <c r="AU28" i="30"/>
  <c r="AH28" i="30"/>
  <c r="U28" i="30"/>
  <c r="AU27" i="30"/>
  <c r="AG27" i="30"/>
  <c r="T27" i="30"/>
  <c r="AW26" i="30"/>
  <c r="AK26" i="30"/>
  <c r="Y26" i="30"/>
  <c r="AL46" i="30"/>
  <c r="AF43" i="30"/>
  <c r="AM42" i="30"/>
  <c r="BD41" i="30"/>
  <c r="V41" i="30"/>
  <c r="AK40" i="30"/>
  <c r="AO39" i="30"/>
  <c r="BD38" i="30"/>
  <c r="Y38" i="30"/>
  <c r="AI37" i="30"/>
  <c r="AW36" i="30"/>
  <c r="Y36" i="30"/>
  <c r="AQ35" i="30"/>
  <c r="W35" i="30"/>
  <c r="AS34" i="30"/>
  <c r="AA34" i="30"/>
  <c r="AZ33" i="30"/>
  <c r="AL33" i="30"/>
  <c r="X33" i="30"/>
  <c r="AV32" i="30"/>
  <c r="AI32" i="30"/>
  <c r="V32" i="30"/>
  <c r="AK46" i="30"/>
  <c r="AO45" i="30"/>
  <c r="AL44" i="30"/>
  <c r="AD43" i="30"/>
  <c r="AK42" i="30"/>
  <c r="BC41" i="30"/>
  <c r="U41" i="30"/>
  <c r="AC40" i="30"/>
  <c r="AN39" i="30"/>
  <c r="BA38" i="30"/>
  <c r="X38" i="30"/>
  <c r="AH37" i="30"/>
  <c r="AT36" i="30"/>
  <c r="V36" i="30"/>
  <c r="AP35" i="30"/>
  <c r="T35" i="30"/>
  <c r="AP34" i="30"/>
  <c r="Z34" i="30"/>
  <c r="AY33" i="30"/>
  <c r="AK33" i="30"/>
  <c r="W33" i="30"/>
  <c r="AU32" i="30"/>
  <c r="AH32" i="30"/>
  <c r="U32" i="30"/>
  <c r="AT31" i="30"/>
  <c r="AG31" i="30"/>
  <c r="T31" i="30"/>
  <c r="AS30" i="30"/>
  <c r="AF30" i="30"/>
  <c r="S30" i="30"/>
  <c r="BE29" i="30"/>
  <c r="AR29" i="30"/>
  <c r="AE29" i="30"/>
  <c r="R29" i="30"/>
  <c r="BD28" i="30"/>
  <c r="AQ28" i="30"/>
  <c r="AD28" i="30"/>
  <c r="Q28" i="30"/>
  <c r="BE42" i="30"/>
  <c r="AN33" i="30"/>
  <c r="AJ32" i="30"/>
  <c r="AN31" i="30"/>
  <c r="Z30" i="30"/>
  <c r="AO29" i="30"/>
  <c r="BE28" i="30"/>
  <c r="Y28" i="30"/>
  <c r="BC27" i="30"/>
  <c r="AK27" i="30"/>
  <c r="AP26" i="30"/>
  <c r="AA26" i="30"/>
  <c r="BA25" i="30"/>
  <c r="AM25" i="30"/>
  <c r="Y25" i="30"/>
  <c r="AS24" i="30"/>
  <c r="AF24" i="30"/>
  <c r="S24" i="30"/>
  <c r="AS23" i="30"/>
  <c r="AE23" i="30"/>
  <c r="R23" i="30"/>
  <c r="BE22" i="30"/>
  <c r="AR22" i="30"/>
  <c r="AE22" i="30"/>
  <c r="Q22" i="30"/>
  <c r="BD21" i="30"/>
  <c r="AQ21" i="30"/>
  <c r="AD21" i="30"/>
  <c r="Q21" i="30"/>
  <c r="BC20" i="30"/>
  <c r="AP20" i="30"/>
  <c r="AC20" i="30"/>
  <c r="BB19" i="30"/>
  <c r="AO19" i="30"/>
  <c r="AB19" i="30"/>
  <c r="BA18" i="30"/>
  <c r="AN18" i="30"/>
  <c r="AA18" i="30"/>
  <c r="BC17" i="30"/>
  <c r="AQ17" i="30"/>
  <c r="AE17" i="30"/>
  <c r="S17" i="30"/>
  <c r="AM33" i="30"/>
  <c r="AD32" i="30"/>
  <c r="AJ31" i="30"/>
  <c r="BC30" i="30"/>
  <c r="V30" i="30"/>
  <c r="AM29" i="30"/>
  <c r="BA28" i="30"/>
  <c r="T28" i="30"/>
  <c r="BA27" i="30"/>
  <c r="AF27" i="30"/>
  <c r="BE26" i="30"/>
  <c r="AO26" i="30"/>
  <c r="X26" i="30"/>
  <c r="AZ25" i="30"/>
  <c r="AL25" i="30"/>
  <c r="W25" i="30"/>
  <c r="BE24" i="30"/>
  <c r="AR24" i="30"/>
  <c r="AE24" i="30"/>
  <c r="R24" i="30"/>
  <c r="BE23" i="30"/>
  <c r="AQ23" i="30"/>
  <c r="AD23" i="30"/>
  <c r="Q23" i="30"/>
  <c r="BD22" i="30"/>
  <c r="AQ22" i="30"/>
  <c r="AC22" i="30"/>
  <c r="BC21" i="30"/>
  <c r="AP21" i="30"/>
  <c r="AC21" i="30"/>
  <c r="BB20" i="30"/>
  <c r="AO20" i="30"/>
  <c r="AB20" i="30"/>
  <c r="BA19" i="30"/>
  <c r="AN19" i="30"/>
  <c r="AA19" i="30"/>
  <c r="AZ18" i="30"/>
  <c r="AM18" i="30"/>
  <c r="Z18" i="30"/>
  <c r="BB17" i="30"/>
  <c r="AP17" i="30"/>
  <c r="AD17" i="30"/>
  <c r="R17" i="30"/>
  <c r="AN40" i="30"/>
  <c r="AY36" i="30"/>
  <c r="Z33" i="30"/>
  <c r="AB32" i="30"/>
  <c r="AI31" i="30"/>
  <c r="BA30" i="30"/>
  <c r="U30" i="30"/>
  <c r="AH29" i="30"/>
  <c r="AY28" i="30"/>
  <c r="S28" i="30"/>
  <c r="AZ27" i="30"/>
  <c r="AE27" i="30"/>
  <c r="BC26" i="30"/>
  <c r="AN26" i="30"/>
  <c r="W26" i="30"/>
  <c r="AL40" i="30"/>
  <c r="AX36" i="30"/>
  <c r="Y33" i="30"/>
  <c r="X32" i="30"/>
  <c r="AH31" i="30"/>
  <c r="AV30" i="30"/>
  <c r="T30" i="30"/>
  <c r="AG29" i="30"/>
  <c r="AT28" i="30"/>
  <c r="R28" i="30"/>
  <c r="AY27" i="30"/>
  <c r="AD27" i="30"/>
  <c r="BB26" i="30"/>
  <c r="AM26" i="30"/>
  <c r="V26" i="30"/>
  <c r="AX25" i="30"/>
  <c r="AI25" i="30"/>
  <c r="U25" i="30"/>
  <c r="BC24" i="30"/>
  <c r="AP24" i="30"/>
  <c r="AC24" i="30"/>
  <c r="BB23" i="30"/>
  <c r="AO23" i="30"/>
  <c r="AB23" i="30"/>
  <c r="BA22" i="30"/>
  <c r="AN22" i="30"/>
  <c r="AA22" i="30"/>
  <c r="BA21" i="30"/>
  <c r="AM21" i="30"/>
  <c r="Z21" i="30"/>
  <c r="AZ20" i="30"/>
  <c r="AM20" i="30"/>
  <c r="Y20" i="30"/>
  <c r="AY19" i="30"/>
  <c r="AL19" i="30"/>
  <c r="Y19" i="30"/>
  <c r="AX18" i="30"/>
  <c r="AK18" i="30"/>
  <c r="X18" i="30"/>
  <c r="AZ17" i="30"/>
  <c r="AN17" i="30"/>
  <c r="AB17" i="30"/>
  <c r="AX16" i="30"/>
  <c r="AL16" i="30"/>
  <c r="Z16" i="30"/>
  <c r="BB48" i="30"/>
  <c r="AA36" i="30"/>
  <c r="W32" i="30"/>
  <c r="AC31" i="30"/>
  <c r="AU30" i="30"/>
  <c r="AF29" i="30"/>
  <c r="AS28" i="30"/>
  <c r="AX27" i="30"/>
  <c r="AC27" i="30"/>
  <c r="BA26" i="30"/>
  <c r="AJ26" i="30"/>
  <c r="U26" i="30"/>
  <c r="AW25" i="30"/>
  <c r="AH25" i="30"/>
  <c r="T25" i="30"/>
  <c r="BB24" i="30"/>
  <c r="AO24" i="30"/>
  <c r="AB24" i="30"/>
  <c r="BA23" i="30"/>
  <c r="AN23" i="30"/>
  <c r="AA23" i="30"/>
  <c r="AZ22" i="30"/>
  <c r="AM22" i="30"/>
  <c r="AV48" i="30"/>
  <c r="BD43" i="30"/>
  <c r="Z36" i="30"/>
  <c r="AU35" i="30"/>
  <c r="BE32" i="30"/>
  <c r="Q32" i="30"/>
  <c r="AA31" i="30"/>
  <c r="AT30" i="30"/>
  <c r="AB29" i="30"/>
  <c r="AR28" i="30"/>
  <c r="AS27" i="30"/>
  <c r="AA27" i="30"/>
  <c r="AZ26" i="30"/>
  <c r="AI26" i="30"/>
  <c r="S26" i="30"/>
  <c r="AU25" i="30"/>
  <c r="AG25" i="30"/>
  <c r="S25" i="30"/>
  <c r="BA24" i="30"/>
  <c r="AN24" i="30"/>
  <c r="AA24" i="30"/>
  <c r="AZ23" i="30"/>
  <c r="AM23" i="30"/>
  <c r="Z23" i="30"/>
  <c r="V51" i="30"/>
  <c r="AR35" i="30"/>
  <c r="AU34" i="30"/>
  <c r="BB32" i="30"/>
  <c r="BD31" i="30"/>
  <c r="W31" i="30"/>
  <c r="AP30" i="30"/>
  <c r="Y29" i="30"/>
  <c r="AN28" i="30"/>
  <c r="AR27" i="30"/>
  <c r="Z27" i="30"/>
  <c r="AY26" i="30"/>
  <c r="AH26" i="30"/>
  <c r="R26" i="30"/>
  <c r="AT25" i="30"/>
  <c r="AF25" i="30"/>
  <c r="Q25" i="30"/>
  <c r="AZ24" i="30"/>
  <c r="AM24" i="30"/>
  <c r="Z24" i="30"/>
  <c r="AY23" i="30"/>
  <c r="AL23" i="30"/>
  <c r="Y23" i="30"/>
  <c r="AX22" i="30"/>
  <c r="AK22" i="30"/>
  <c r="X22" i="30"/>
  <c r="AW21" i="30"/>
  <c r="AJ21" i="30"/>
  <c r="W21" i="30"/>
  <c r="AV20" i="30"/>
  <c r="AI20" i="30"/>
  <c r="V20" i="30"/>
  <c r="AU19" i="30"/>
  <c r="AH19" i="30"/>
  <c r="U19" i="30"/>
  <c r="AU18" i="30"/>
  <c r="AG18" i="30"/>
  <c r="T18" i="30"/>
  <c r="AW17" i="30"/>
  <c r="AK17" i="30"/>
  <c r="Y17" i="30"/>
  <c r="AU16" i="30"/>
  <c r="AI16" i="30"/>
  <c r="W16" i="30"/>
  <c r="BE15" i="30"/>
  <c r="AS15" i="30"/>
  <c r="AG15" i="30"/>
  <c r="U15" i="30"/>
  <c r="BC14" i="30"/>
  <c r="AQ14" i="30"/>
  <c r="AE14" i="30"/>
  <c r="S14" i="30"/>
  <c r="Q51" i="30"/>
  <c r="AD41" i="30"/>
  <c r="Y35" i="30"/>
  <c r="AT34" i="30"/>
  <c r="AX32" i="30"/>
  <c r="BA31" i="30"/>
  <c r="V31" i="30"/>
  <c r="AM30" i="30"/>
  <c r="BB29" i="30"/>
  <c r="U29" i="30"/>
  <c r="AL28" i="30"/>
  <c r="AQ27" i="30"/>
  <c r="Y27" i="30"/>
  <c r="AV26" i="30"/>
  <c r="AG26" i="30"/>
  <c r="Q26" i="30"/>
  <c r="AS25" i="30"/>
  <c r="AE25" i="30"/>
  <c r="AY24" i="30"/>
  <c r="AL24" i="30"/>
  <c r="Y24" i="30"/>
  <c r="AX23" i="30"/>
  <c r="AK23" i="30"/>
  <c r="X23" i="30"/>
  <c r="AW22" i="30"/>
  <c r="AJ22" i="30"/>
  <c r="W22" i="30"/>
  <c r="AV21" i="30"/>
  <c r="AI21" i="30"/>
  <c r="V21" i="30"/>
  <c r="AU20" i="30"/>
  <c r="AH20" i="30"/>
  <c r="U20" i="30"/>
  <c r="AT19" i="30"/>
  <c r="AG19" i="30"/>
  <c r="T19" i="30"/>
  <c r="AS18" i="30"/>
  <c r="AF18" i="30"/>
  <c r="S18" i="30"/>
  <c r="AV17" i="30"/>
  <c r="AJ17" i="30"/>
  <c r="X17" i="30"/>
  <c r="AT16" i="30"/>
  <c r="AH16" i="30"/>
  <c r="V16" i="30"/>
  <c r="BD15" i="30"/>
  <c r="AR15" i="30"/>
  <c r="AF15" i="30"/>
  <c r="T15" i="30"/>
  <c r="BB14" i="30"/>
  <c r="AP14" i="30"/>
  <c r="AD14" i="30"/>
  <c r="R14" i="30"/>
  <c r="AZ13" i="30"/>
  <c r="AN13" i="30"/>
  <c r="AB13" i="30"/>
  <c r="AX12" i="30"/>
  <c r="AL12" i="30"/>
  <c r="Z12" i="30"/>
  <c r="AV11" i="30"/>
  <c r="AJ11" i="30"/>
  <c r="X11" i="30"/>
  <c r="AV39" i="30"/>
  <c r="AG38" i="30"/>
  <c r="AM37" i="30"/>
  <c r="BC33" i="30"/>
  <c r="AO32" i="30"/>
  <c r="AU31" i="30"/>
  <c r="AG30" i="30"/>
  <c r="AT29" i="30"/>
  <c r="AE28" i="30"/>
  <c r="BE27" i="30"/>
  <c r="AM27" i="30"/>
  <c r="R27" i="30"/>
  <c r="AS26" i="30"/>
  <c r="AC26" i="30"/>
  <c r="BD25" i="30"/>
  <c r="AO25" i="30"/>
  <c r="AA25" i="30"/>
  <c r="AV24" i="30"/>
  <c r="AI24" i="30"/>
  <c r="U24" i="30"/>
  <c r="AU23" i="30"/>
  <c r="AH23" i="30"/>
  <c r="U23" i="30"/>
  <c r="AQ39" i="30"/>
  <c r="AE38" i="30"/>
  <c r="AJ37" i="30"/>
  <c r="BB33" i="30"/>
  <c r="AK32" i="30"/>
  <c r="AQ31" i="30"/>
  <c r="AC30" i="30"/>
  <c r="AS29" i="30"/>
  <c r="AA28" i="30"/>
  <c r="BD27" i="30"/>
  <c r="AL27" i="30"/>
  <c r="Q27" i="30"/>
  <c r="AQ26" i="30"/>
  <c r="AB26" i="30"/>
  <c r="BC25" i="30"/>
  <c r="AN25" i="30"/>
  <c r="Z25" i="30"/>
  <c r="AU24" i="30"/>
  <c r="AG24" i="30"/>
  <c r="T24" i="30"/>
  <c r="AT23" i="30"/>
  <c r="AG23" i="30"/>
  <c r="S23" i="30"/>
  <c r="AS22" i="30"/>
  <c r="AF22" i="30"/>
  <c r="S22" i="30"/>
  <c r="BE21" i="30"/>
  <c r="AR21" i="30"/>
  <c r="AE21" i="30"/>
  <c r="R21" i="30"/>
  <c r="BD20" i="30"/>
  <c r="AQ20" i="30"/>
  <c r="AD20" i="30"/>
  <c r="Q20" i="30"/>
  <c r="BC19" i="30"/>
  <c r="AP19" i="30"/>
  <c r="AC19" i="30"/>
  <c r="BB18" i="30"/>
  <c r="AO18" i="30"/>
  <c r="AE7" i="30"/>
  <c r="AQ7" i="30"/>
  <c r="BC7" i="30"/>
  <c r="T8" i="30"/>
  <c r="AF8" i="30"/>
  <c r="AR8" i="30"/>
  <c r="BD8" i="30"/>
  <c r="V9" i="30"/>
  <c r="AH9" i="30"/>
  <c r="AT9" i="30"/>
  <c r="X10" i="30"/>
  <c r="AJ10" i="30"/>
  <c r="AV10" i="30"/>
  <c r="AB11" i="30"/>
  <c r="AO11" i="30"/>
  <c r="BB11" i="30"/>
  <c r="AC12" i="30"/>
  <c r="AP12" i="30"/>
  <c r="BC12" i="30"/>
  <c r="Q13" i="30"/>
  <c r="AD13" i="30"/>
  <c r="AQ13" i="30"/>
  <c r="BD13" i="30"/>
  <c r="Q14" i="30"/>
  <c r="AG14" i="30"/>
  <c r="AU14" i="30"/>
  <c r="Y15" i="30"/>
  <c r="AM15" i="30"/>
  <c r="BA15" i="30"/>
  <c r="R16" i="30"/>
  <c r="AG16" i="30"/>
  <c r="AY16" i="30"/>
  <c r="AI17" i="30"/>
  <c r="BE17" i="30"/>
  <c r="W18" i="30"/>
  <c r="AV18" i="30"/>
  <c r="AD19" i="30"/>
  <c r="BD19" i="30"/>
  <c r="AK20" i="30"/>
  <c r="U21" i="30"/>
  <c r="AU21" i="30"/>
  <c r="AH22" i="30"/>
  <c r="AV23" i="30"/>
  <c r="W24" i="30"/>
  <c r="AN27" i="30"/>
  <c r="AG28" i="30"/>
  <c r="AZ29" i="30"/>
  <c r="X35" i="30"/>
  <c r="AC11" i="30"/>
  <c r="AP11" i="30"/>
  <c r="BC11" i="30"/>
  <c r="Q12" i="30"/>
  <c r="AD12" i="30"/>
  <c r="AQ12" i="30"/>
  <c r="BD12" i="30"/>
  <c r="R13" i="30"/>
  <c r="AE13" i="30"/>
  <c r="AR13" i="30"/>
  <c r="BE13" i="30"/>
  <c r="T14" i="30"/>
  <c r="AH14" i="30"/>
  <c r="AV14" i="30"/>
  <c r="Z15" i="30"/>
  <c r="AN15" i="30"/>
  <c r="BB15" i="30"/>
  <c r="S16" i="30"/>
  <c r="AJ16" i="30"/>
  <c r="AZ16" i="30"/>
  <c r="Q17" i="30"/>
  <c r="AL17" i="30"/>
  <c r="Y18" i="30"/>
  <c r="AW18" i="30"/>
  <c r="AE19" i="30"/>
  <c r="BE19" i="30"/>
  <c r="AN20" i="30"/>
  <c r="X21" i="30"/>
  <c r="AX21" i="30"/>
  <c r="AI22" i="30"/>
  <c r="AW23" i="30"/>
  <c r="X24" i="30"/>
  <c r="AP27" i="30"/>
  <c r="U7" i="30"/>
  <c r="AG7" i="30"/>
  <c r="AS7" i="30"/>
  <c r="BE7" i="30"/>
  <c r="V8" i="30"/>
  <c r="AH8" i="30"/>
  <c r="AT8" i="30"/>
  <c r="X9" i="30"/>
  <c r="AJ9" i="30"/>
  <c r="AV9" i="30"/>
  <c r="Z10" i="30"/>
  <c r="AL10" i="30"/>
  <c r="AX10" i="30"/>
  <c r="AD11" i="30"/>
  <c r="AQ11" i="30"/>
  <c r="BD11" i="30"/>
  <c r="R12" i="30"/>
  <c r="AE12" i="30"/>
  <c r="AR12" i="30"/>
  <c r="BE12" i="30"/>
  <c r="S13" i="30"/>
  <c r="AF13" i="30"/>
  <c r="AS13" i="30"/>
  <c r="U14" i="30"/>
  <c r="AI14" i="30"/>
  <c r="AW14" i="30"/>
  <c r="AA15" i="30"/>
  <c r="AO15" i="30"/>
  <c r="BC15" i="30"/>
  <c r="T16" i="30"/>
  <c r="AK16" i="30"/>
  <c r="BA16" i="30"/>
  <c r="T17" i="30"/>
  <c r="AM17" i="30"/>
  <c r="AB18" i="30"/>
  <c r="AY18" i="30"/>
  <c r="AF19" i="30"/>
  <c r="R20" i="30"/>
  <c r="AR20" i="30"/>
  <c r="Y21" i="30"/>
  <c r="AY21" i="30"/>
  <c r="AL22" i="30"/>
  <c r="BC23" i="30"/>
  <c r="AD24" i="30"/>
  <c r="AB34" i="30"/>
  <c r="U17" i="30"/>
  <c r="AO17" i="30"/>
  <c r="AC18" i="30"/>
  <c r="BC18" i="30"/>
  <c r="AI19" i="30"/>
  <c r="S20" i="30"/>
  <c r="AS20" i="30"/>
  <c r="AA21" i="30"/>
  <c r="BB21" i="30"/>
  <c r="AO22" i="30"/>
  <c r="AJ24" i="30"/>
  <c r="V25" i="30"/>
  <c r="AC34" i="30"/>
  <c r="X16" i="30"/>
  <c r="AN16" i="30"/>
  <c r="BC16" i="30"/>
  <c r="V17" i="30"/>
  <c r="AR17" i="30"/>
  <c r="AD18" i="30"/>
  <c r="BD18" i="30"/>
  <c r="AK19" i="30"/>
  <c r="T20" i="30"/>
  <c r="AT20" i="30"/>
  <c r="AF21" i="30"/>
  <c r="AT22" i="30"/>
  <c r="AK24" i="30"/>
  <c r="AB25" i="30"/>
  <c r="AC41" i="30"/>
  <c r="X7" i="30"/>
  <c r="AJ7" i="30"/>
  <c r="AV7" i="30"/>
  <c r="Y8" i="30"/>
  <c r="AK8" i="30"/>
  <c r="AW8" i="30"/>
  <c r="AA9" i="30"/>
  <c r="AM9" i="30"/>
  <c r="AY9" i="30"/>
  <c r="AC10" i="30"/>
  <c r="AO10" i="30"/>
  <c r="BA10" i="30"/>
  <c r="T11" i="30"/>
  <c r="AG11" i="30"/>
  <c r="AT11" i="30"/>
  <c r="U12" i="30"/>
  <c r="AH12" i="30"/>
  <c r="AU12" i="30"/>
  <c r="V13" i="30"/>
  <c r="AI13" i="30"/>
  <c r="AV13" i="30"/>
  <c r="X14" i="30"/>
  <c r="AL14" i="30"/>
  <c r="AZ14" i="30"/>
  <c r="AD15" i="30"/>
  <c r="AT15" i="30"/>
  <c r="Y16" i="30"/>
  <c r="AO16" i="30"/>
  <c r="BD16" i="30"/>
  <c r="W17" i="30"/>
  <c r="AS17" i="30"/>
  <c r="AE18" i="30"/>
  <c r="BE18" i="30"/>
  <c r="AM19" i="30"/>
  <c r="W20" i="30"/>
  <c r="AW20" i="30"/>
  <c r="AG21" i="30"/>
  <c r="T22" i="30"/>
  <c r="AU22" i="30"/>
  <c r="AQ24" i="30"/>
  <c r="AC25" i="30"/>
  <c r="AQ32" i="30"/>
  <c r="BF13" i="29"/>
  <c r="P13" i="29" s="1"/>
  <c r="BF16" i="29"/>
  <c r="P16" i="29" s="1"/>
  <c r="BF11" i="29"/>
  <c r="P11" i="29" s="1"/>
  <c r="BF17" i="29"/>
  <c r="P17" i="29" s="1"/>
  <c r="BF15" i="29"/>
  <c r="P15" i="29" s="1"/>
  <c r="BF10" i="29"/>
  <c r="P10" i="29" s="1"/>
  <c r="BF9" i="29"/>
  <c r="P9" i="29" s="1"/>
  <c r="X7" i="29"/>
  <c r="AL7" i="29"/>
  <c r="AZ7" i="29"/>
  <c r="V8" i="29"/>
  <c r="T9" i="29"/>
  <c r="AV10" i="29"/>
  <c r="AH13" i="29"/>
  <c r="T15" i="29"/>
  <c r="AS16" i="29"/>
  <c r="AZ18" i="29"/>
  <c r="AB19" i="29"/>
  <c r="AH22" i="29"/>
  <c r="AI23" i="29"/>
  <c r="R24" i="29"/>
  <c r="AQ25" i="29"/>
  <c r="V29" i="29"/>
  <c r="BC30" i="29"/>
  <c r="AE33" i="29"/>
  <c r="AW34" i="29"/>
  <c r="AF37" i="29"/>
  <c r="AA38" i="29"/>
  <c r="AX43" i="29"/>
  <c r="Y7" i="29"/>
  <c r="AM7" i="29"/>
  <c r="BA7" i="29"/>
  <c r="X8" i="29"/>
  <c r="V9" i="29"/>
  <c r="AW10" i="29"/>
  <c r="Q12" i="29"/>
  <c r="AU13" i="29"/>
  <c r="AH15" i="29"/>
  <c r="AT16" i="29"/>
  <c r="AP19" i="29"/>
  <c r="AI22" i="29"/>
  <c r="AK23" i="29"/>
  <c r="S24" i="29"/>
  <c r="AF28" i="29"/>
  <c r="W29" i="29"/>
  <c r="AF33" i="29"/>
  <c r="AG37" i="29"/>
  <c r="BA38" i="29"/>
  <c r="Q59" i="29"/>
  <c r="U60" i="29"/>
  <c r="Z7" i="29"/>
  <c r="AN7" i="29"/>
  <c r="BC7" i="29"/>
  <c r="Z8" i="29"/>
  <c r="AI9" i="29"/>
  <c r="R12" i="29"/>
  <c r="AV13" i="29"/>
  <c r="AI15" i="29"/>
  <c r="S17" i="29"/>
  <c r="AQ19" i="29"/>
  <c r="AX22" i="29"/>
  <c r="BA23" i="29"/>
  <c r="AI24" i="29"/>
  <c r="AG28" i="29"/>
  <c r="AQ29" i="29"/>
  <c r="AY33" i="29"/>
  <c r="BD37" i="29"/>
  <c r="BC38" i="29"/>
  <c r="Y42" i="29"/>
  <c r="R59" i="29"/>
  <c r="AD60" i="29"/>
  <c r="AB7" i="29"/>
  <c r="AQ7" i="29"/>
  <c r="AF8" i="29"/>
  <c r="AX9" i="29"/>
  <c r="AG12" i="29"/>
  <c r="R14" i="29"/>
  <c r="AX15" i="29"/>
  <c r="AG17" i="29"/>
  <c r="P20" i="29"/>
  <c r="AD21" i="29"/>
  <c r="AZ24" i="29"/>
  <c r="S27" i="29"/>
  <c r="AY28" i="29"/>
  <c r="V32" i="29"/>
  <c r="AJ36" i="29"/>
  <c r="AM39" i="29"/>
  <c r="S58" i="29"/>
  <c r="AF58" i="29"/>
  <c r="AM48" i="29"/>
  <c r="AT43" i="29"/>
  <c r="W42" i="29"/>
  <c r="AK41" i="29"/>
  <c r="Y40" i="29"/>
  <c r="AL39" i="29"/>
  <c r="AZ38" i="29"/>
  <c r="R38" i="29"/>
  <c r="BA37" i="29"/>
  <c r="AE37" i="29"/>
  <c r="AH36" i="29"/>
  <c r="AJ35" i="29"/>
  <c r="P35" i="29"/>
  <c r="AR34" i="29"/>
  <c r="U34" i="29"/>
  <c r="AW33" i="29"/>
  <c r="AD33" i="29"/>
  <c r="AM32" i="29"/>
  <c r="T32" i="29"/>
  <c r="AS31" i="29"/>
  <c r="AA31" i="29"/>
  <c r="BA30" i="29"/>
  <c r="AH30" i="29"/>
  <c r="AO29" i="29"/>
  <c r="T29" i="29"/>
  <c r="AW28" i="29"/>
  <c r="AD28" i="29"/>
  <c r="AM27" i="29"/>
  <c r="Q27" i="29"/>
  <c r="AT26" i="29"/>
  <c r="AA26" i="29"/>
  <c r="AN25" i="29"/>
  <c r="W25" i="29"/>
  <c r="AY24" i="29"/>
  <c r="AH24" i="29"/>
  <c r="P24" i="29"/>
  <c r="AY23" i="29"/>
  <c r="AH23" i="29"/>
  <c r="Q23" i="29"/>
  <c r="AW22" i="29"/>
  <c r="AG22" i="29"/>
  <c r="AR21" i="29"/>
  <c r="AA21" i="29"/>
  <c r="AR20" i="29"/>
  <c r="AC20" i="29"/>
  <c r="BC19" i="29"/>
  <c r="AN19" i="29"/>
  <c r="Z19" i="29"/>
  <c r="AW18" i="29"/>
  <c r="AI18" i="29"/>
  <c r="U18" i="29"/>
  <c r="AT17" i="29"/>
  <c r="AF17" i="29"/>
  <c r="R17" i="29"/>
  <c r="AR16" i="29"/>
  <c r="AD16" i="29"/>
  <c r="AU15" i="29"/>
  <c r="AF15" i="29"/>
  <c r="R15" i="29"/>
  <c r="AT14" i="29"/>
  <c r="AF14" i="29"/>
  <c r="Q14" i="29"/>
  <c r="AT13" i="29"/>
  <c r="AE13" i="29"/>
  <c r="AS12" i="29"/>
  <c r="AD12" i="29"/>
  <c r="AS11" i="29"/>
  <c r="AE11" i="29"/>
  <c r="AT10" i="29"/>
  <c r="AF10" i="29"/>
  <c r="R10" i="29"/>
  <c r="AV9" i="29"/>
  <c r="AH9" i="29"/>
  <c r="S9" i="29"/>
  <c r="AX8" i="29"/>
  <c r="AJ8" i="29"/>
  <c r="X58" i="29"/>
  <c r="AU52" i="29"/>
  <c r="BA50" i="29"/>
  <c r="AL48" i="29"/>
  <c r="AO43" i="29"/>
  <c r="AI41" i="29"/>
  <c r="U40" i="29"/>
  <c r="AF39" i="29"/>
  <c r="AU38" i="29"/>
  <c r="Q38" i="29"/>
  <c r="AZ37" i="29"/>
  <c r="AB37" i="29"/>
  <c r="AG36" i="29"/>
  <c r="AI35" i="29"/>
  <c r="AP34" i="29"/>
  <c r="T34" i="29"/>
  <c r="AU33" i="29"/>
  <c r="AB33" i="29"/>
  <c r="AL32" i="29"/>
  <c r="Q32" i="29"/>
  <c r="AR31" i="29"/>
  <c r="Y31" i="29"/>
  <c r="AZ30" i="29"/>
  <c r="AG30" i="29"/>
  <c r="AM29" i="29"/>
  <c r="P29" i="29"/>
  <c r="AV28" i="29"/>
  <c r="Z28" i="29"/>
  <c r="BD27" i="29"/>
  <c r="AJ27" i="29"/>
  <c r="P27" i="29"/>
  <c r="AS26" i="29"/>
  <c r="Z26" i="29"/>
  <c r="BC25" i="29"/>
  <c r="AM25" i="29"/>
  <c r="U25" i="29"/>
  <c r="AW24" i="29"/>
  <c r="AG24" i="29"/>
  <c r="AX23" i="29"/>
  <c r="AG23" i="29"/>
  <c r="P23" i="29"/>
  <c r="AV22" i="29"/>
  <c r="AF22" i="29"/>
  <c r="AP21" i="29"/>
  <c r="Y21" i="29"/>
  <c r="AQ20" i="29"/>
  <c r="AB20" i="29"/>
  <c r="BB19" i="29"/>
  <c r="AM19" i="29"/>
  <c r="Y19" i="29"/>
  <c r="AV18" i="29"/>
  <c r="AH18" i="29"/>
  <c r="T18" i="29"/>
  <c r="AS17" i="29"/>
  <c r="AE17" i="29"/>
  <c r="AQ16" i="29"/>
  <c r="AC16" i="29"/>
  <c r="AT15" i="29"/>
  <c r="AE15" i="29"/>
  <c r="Q15" i="29"/>
  <c r="AS14" i="29"/>
  <c r="AD14" i="29"/>
  <c r="AR13" i="29"/>
  <c r="AD13" i="29"/>
  <c r="AR12" i="29"/>
  <c r="AC12" i="29"/>
  <c r="AR11" i="29"/>
  <c r="AD11" i="29"/>
  <c r="AS10" i="29"/>
  <c r="AE10" i="29"/>
  <c r="Q10" i="29"/>
  <c r="AU9" i="29"/>
  <c r="AF9" i="29"/>
  <c r="R9" i="29"/>
  <c r="AW8" i="29"/>
  <c r="AH8" i="29"/>
  <c r="BC55" i="29"/>
  <c r="AH54" i="29"/>
  <c r="AO53" i="29"/>
  <c r="AS52" i="29"/>
  <c r="AY50" i="29"/>
  <c r="P48" i="29"/>
  <c r="AN43" i="29"/>
  <c r="AH41" i="29"/>
  <c r="BD40" i="29"/>
  <c r="S40" i="29"/>
  <c r="AE39" i="29"/>
  <c r="AS38" i="29"/>
  <c r="P38" i="29"/>
  <c r="AX37" i="29"/>
  <c r="AA37" i="29"/>
  <c r="BB36" i="29"/>
  <c r="AE36" i="29"/>
  <c r="AH35" i="29"/>
  <c r="AL34" i="29"/>
  <c r="R34" i="29"/>
  <c r="AT33" i="29"/>
  <c r="AA33" i="29"/>
  <c r="BD32" i="29"/>
  <c r="AK32" i="29"/>
  <c r="AQ31" i="29"/>
  <c r="U31" i="29"/>
  <c r="AX30" i="29"/>
  <c r="AA30" i="29"/>
  <c r="AL29" i="29"/>
  <c r="AU28" i="29"/>
  <c r="Y28" i="29"/>
  <c r="BC27" i="29"/>
  <c r="AI27" i="29"/>
  <c r="AQ26" i="29"/>
  <c r="Y26" i="29"/>
  <c r="BB25" i="29"/>
  <c r="AK25" i="29"/>
  <c r="T25" i="29"/>
  <c r="AV24" i="29"/>
  <c r="AE24" i="29"/>
  <c r="AV23" i="29"/>
  <c r="AF23" i="29"/>
  <c r="AU22" i="29"/>
  <c r="AC22" i="29"/>
  <c r="AO21" i="29"/>
  <c r="X21" i="29"/>
  <c r="AP20" i="29"/>
  <c r="AA20" i="29"/>
  <c r="AZ19" i="29"/>
  <c r="AL19" i="29"/>
  <c r="X19" i="29"/>
  <c r="AU18" i="29"/>
  <c r="AG18" i="29"/>
  <c r="R18" i="29"/>
  <c r="AR17" i="29"/>
  <c r="AD17" i="29"/>
  <c r="BD16" i="29"/>
  <c r="AP16" i="29"/>
  <c r="AB16" i="29"/>
  <c r="AR15" i="29"/>
  <c r="AD15" i="29"/>
  <c r="AR14" i="29"/>
  <c r="AC14" i="29"/>
  <c r="AQ13" i="29"/>
  <c r="AB13" i="29"/>
  <c r="AP12" i="29"/>
  <c r="AB12" i="29"/>
  <c r="AQ11" i="29"/>
  <c r="AB11" i="29"/>
  <c r="AR10" i="29"/>
  <c r="AD10" i="29"/>
  <c r="AT9" i="29"/>
  <c r="AE9" i="29"/>
  <c r="Q9" i="29"/>
  <c r="AV8" i="29"/>
  <c r="AG8" i="29"/>
  <c r="AZ55" i="29"/>
  <c r="AG54" i="29"/>
  <c r="AK53" i="29"/>
  <c r="V52" i="29"/>
  <c r="AB50" i="29"/>
  <c r="AB43" i="29"/>
  <c r="BD42" i="29"/>
  <c r="AD41" i="29"/>
  <c r="AW40" i="29"/>
  <c r="Z39" i="29"/>
  <c r="AQ38" i="29"/>
  <c r="AW37" i="29"/>
  <c r="T37" i="29"/>
  <c r="AY36" i="29"/>
  <c r="AD36" i="29"/>
  <c r="BA35" i="29"/>
  <c r="AG35" i="29"/>
  <c r="AK34" i="29"/>
  <c r="Q34" i="29"/>
  <c r="AS33" i="29"/>
  <c r="X33" i="29"/>
  <c r="BB32" i="29"/>
  <c r="AI32" i="29"/>
  <c r="AP31" i="29"/>
  <c r="T31" i="29"/>
  <c r="AW30" i="29"/>
  <c r="Z30" i="29"/>
  <c r="AJ29" i="29"/>
  <c r="AT28" i="29"/>
  <c r="X28" i="29"/>
  <c r="BB27" i="29"/>
  <c r="AF27" i="29"/>
  <c r="AP26" i="29"/>
  <c r="V26" i="29"/>
  <c r="BA25" i="29"/>
  <c r="AJ25" i="29"/>
  <c r="S25" i="29"/>
  <c r="AU24" i="29"/>
  <c r="AC24" i="29"/>
  <c r="AU23" i="29"/>
  <c r="AE23" i="29"/>
  <c r="AT22" i="29"/>
  <c r="AA22" i="29"/>
  <c r="BD21" i="29"/>
  <c r="AN21" i="29"/>
  <c r="V21" i="29"/>
  <c r="BD20" i="29"/>
  <c r="AO20" i="29"/>
  <c r="Z20" i="29"/>
  <c r="AY19" i="29"/>
  <c r="AK19" i="29"/>
  <c r="W19" i="29"/>
  <c r="AT18" i="29"/>
  <c r="AF18" i="29"/>
  <c r="Q18" i="29"/>
  <c r="AQ17" i="29"/>
  <c r="AB17" i="29"/>
  <c r="BC16" i="29"/>
  <c r="AO16" i="29"/>
  <c r="Z16" i="29"/>
  <c r="AQ15" i="29"/>
  <c r="AC15" i="29"/>
  <c r="AP14" i="29"/>
  <c r="AB14" i="29"/>
  <c r="BD13" i="29"/>
  <c r="AP13" i="29"/>
  <c r="AA13" i="29"/>
  <c r="BD12" i="29"/>
  <c r="AO12" i="29"/>
  <c r="Z12" i="29"/>
  <c r="BD11" i="29"/>
  <c r="AP11" i="29"/>
  <c r="AA11" i="29"/>
  <c r="AQ10" i="29"/>
  <c r="AC10" i="29"/>
  <c r="AR9" i="29"/>
  <c r="AD9" i="29"/>
  <c r="AT8" i="29"/>
  <c r="AD55" i="29"/>
  <c r="U52" i="29"/>
  <c r="AA50" i="29"/>
  <c r="AY45" i="29"/>
  <c r="AT44" i="29"/>
  <c r="AA43" i="29"/>
  <c r="BB42" i="29"/>
  <c r="X41" i="29"/>
  <c r="AU40" i="29"/>
  <c r="Y39" i="29"/>
  <c r="AL38" i="29"/>
  <c r="AV37" i="29"/>
  <c r="S37" i="29"/>
  <c r="AX36" i="29"/>
  <c r="Z36" i="29"/>
  <c r="AZ35" i="29"/>
  <c r="AF35" i="29"/>
  <c r="AI34" i="29"/>
  <c r="AQ33" i="29"/>
  <c r="T33" i="29"/>
  <c r="BA32" i="29"/>
  <c r="AG32" i="29"/>
  <c r="AO31" i="29"/>
  <c r="S31" i="29"/>
  <c r="AV30" i="29"/>
  <c r="Y30" i="29"/>
  <c r="BC29" i="29"/>
  <c r="AF29" i="29"/>
  <c r="AQ28" i="29"/>
  <c r="U28" i="29"/>
  <c r="BA27" i="29"/>
  <c r="AE27" i="29"/>
  <c r="AN26" i="29"/>
  <c r="U26" i="29"/>
  <c r="AZ25" i="29"/>
  <c r="AI25" i="29"/>
  <c r="Q25" i="29"/>
  <c r="AT24" i="29"/>
  <c r="AB24" i="29"/>
  <c r="AT23" i="29"/>
  <c r="AC23" i="29"/>
  <c r="AR22" i="29"/>
  <c r="Z22" i="29"/>
  <c r="BC21" i="29"/>
  <c r="AM21" i="29"/>
  <c r="U21" i="29"/>
  <c r="BC20" i="29"/>
  <c r="AN20" i="29"/>
  <c r="W20" i="29"/>
  <c r="AX19" i="29"/>
  <c r="AJ19" i="29"/>
  <c r="V19" i="29"/>
  <c r="AS18" i="29"/>
  <c r="AD18" i="29"/>
  <c r="P18" i="29"/>
  <c r="BD17" i="29"/>
  <c r="AP17" i="29"/>
  <c r="AA17" i="29"/>
  <c r="BB16" i="29"/>
  <c r="AN16" i="29"/>
  <c r="Y16" i="29"/>
  <c r="BD15" i="29"/>
  <c r="AP15" i="29"/>
  <c r="AB15" i="29"/>
  <c r="BD14" i="29"/>
  <c r="AO14" i="29"/>
  <c r="AA14" i="29"/>
  <c r="BC13" i="29"/>
  <c r="AN13" i="29"/>
  <c r="Z13" i="29"/>
  <c r="BB12" i="29"/>
  <c r="AN12" i="29"/>
  <c r="Y12" i="29"/>
  <c r="BC11" i="29"/>
  <c r="AN11" i="29"/>
  <c r="Z11" i="29"/>
  <c r="BD10" i="29"/>
  <c r="AP10" i="29"/>
  <c r="AB10" i="29"/>
  <c r="AQ9" i="29"/>
  <c r="AC9" i="29"/>
  <c r="AS8" i="29"/>
  <c r="AD8" i="29"/>
  <c r="X55" i="29"/>
  <c r="AW47" i="29"/>
  <c r="AS46" i="29"/>
  <c r="AX45" i="29"/>
  <c r="AO44" i="29"/>
  <c r="T43" i="29"/>
  <c r="BA42" i="29"/>
  <c r="W41" i="29"/>
  <c r="AT40" i="29"/>
  <c r="V39" i="29"/>
  <c r="AK38" i="29"/>
  <c r="AS37" i="29"/>
  <c r="Q37" i="29"/>
  <c r="AW36" i="29"/>
  <c r="Y36" i="29"/>
  <c r="AY35" i="29"/>
  <c r="AE35" i="29"/>
  <c r="BC34" i="29"/>
  <c r="AH34" i="29"/>
  <c r="AP33" i="29"/>
  <c r="S33" i="29"/>
  <c r="AZ32" i="29"/>
  <c r="AE32" i="29"/>
  <c r="AL31" i="29"/>
  <c r="P31" i="29"/>
  <c r="AQ30" i="29"/>
  <c r="X30" i="29"/>
  <c r="BA29" i="29"/>
  <c r="AE29" i="29"/>
  <c r="AP28" i="29"/>
  <c r="T28" i="29"/>
  <c r="AZ27" i="29"/>
  <c r="AD27" i="29"/>
  <c r="AM26" i="29"/>
  <c r="T26" i="29"/>
  <c r="AX25" i="29"/>
  <c r="AG25" i="29"/>
  <c r="P25" i="29"/>
  <c r="AS24" i="29"/>
  <c r="AA24" i="29"/>
  <c r="AS23" i="29"/>
  <c r="AA23" i="29"/>
  <c r="AP22" i="29"/>
  <c r="X22" i="29"/>
  <c r="BB21" i="29"/>
  <c r="AK21" i="29"/>
  <c r="T21" i="29"/>
  <c r="BB20" i="29"/>
  <c r="AM20" i="29"/>
  <c r="V20" i="29"/>
  <c r="AW19" i="29"/>
  <c r="AI19" i="29"/>
  <c r="T19" i="29"/>
  <c r="AR18" i="29"/>
  <c r="AC18" i="29"/>
  <c r="BC17" i="29"/>
  <c r="AN17" i="29"/>
  <c r="Z17" i="29"/>
  <c r="BA16" i="29"/>
  <c r="AL16" i="29"/>
  <c r="X16" i="29"/>
  <c r="BC15" i="29"/>
  <c r="AO15" i="29"/>
  <c r="AA15" i="29"/>
  <c r="BB14" i="29"/>
  <c r="AN14" i="29"/>
  <c r="Z14" i="29"/>
  <c r="BB13" i="29"/>
  <c r="AM13" i="29"/>
  <c r="Y13" i="29"/>
  <c r="BA12" i="29"/>
  <c r="AL12" i="29"/>
  <c r="X12" i="29"/>
  <c r="BB11" i="29"/>
  <c r="AM11" i="29"/>
  <c r="X11" i="29"/>
  <c r="BC10" i="29"/>
  <c r="AO10" i="29"/>
  <c r="Z10" i="29"/>
  <c r="BD9" i="29"/>
  <c r="AP9" i="29"/>
  <c r="AB9" i="29"/>
  <c r="AR8" i="29"/>
  <c r="AC8" i="29"/>
  <c r="AP66" i="29"/>
  <c r="AX49" i="29"/>
  <c r="AV47" i="29"/>
  <c r="AQ46" i="29"/>
  <c r="AD45" i="29"/>
  <c r="AM44" i="29"/>
  <c r="S43" i="29"/>
  <c r="AQ42" i="29"/>
  <c r="R41" i="29"/>
  <c r="AS40" i="29"/>
  <c r="BA39" i="29"/>
  <c r="T39" i="29"/>
  <c r="AH38" i="29"/>
  <c r="AR37" i="29"/>
  <c r="P37" i="29"/>
  <c r="AV36" i="29"/>
  <c r="S36" i="29"/>
  <c r="AW35" i="29"/>
  <c r="AA35" i="29"/>
  <c r="BB34" i="29"/>
  <c r="AG34" i="29"/>
  <c r="AO33" i="29"/>
  <c r="R33" i="29"/>
  <c r="AY32" i="29"/>
  <c r="AD32" i="29"/>
  <c r="AK31" i="29"/>
  <c r="AP30" i="29"/>
  <c r="W30" i="29"/>
  <c r="AZ29" i="29"/>
  <c r="AC29" i="29"/>
  <c r="AM28" i="29"/>
  <c r="S28" i="29"/>
  <c r="AV27" i="29"/>
  <c r="AA27" i="29"/>
  <c r="AK26" i="29"/>
  <c r="P26" i="29"/>
  <c r="AW25" i="29"/>
  <c r="AE25" i="29"/>
  <c r="AP24" i="29"/>
  <c r="Y24" i="29"/>
  <c r="AR23" i="29"/>
  <c r="Z23" i="29"/>
  <c r="AO22" i="29"/>
  <c r="W22" i="29"/>
  <c r="BA21" i="29"/>
  <c r="AI21" i="29"/>
  <c r="R21" i="29"/>
  <c r="BA20" i="29"/>
  <c r="AK20" i="29"/>
  <c r="U20" i="29"/>
  <c r="AV19" i="29"/>
  <c r="AH19" i="29"/>
  <c r="S19" i="29"/>
  <c r="AP18" i="29"/>
  <c r="AB18" i="29"/>
  <c r="BB17" i="29"/>
  <c r="AM17" i="29"/>
  <c r="X17" i="29"/>
  <c r="AZ16" i="29"/>
  <c r="AK16" i="29"/>
  <c r="V16" i="29"/>
  <c r="BB15" i="29"/>
  <c r="AN15" i="29"/>
  <c r="Z15" i="29"/>
  <c r="BA14" i="29"/>
  <c r="AM14" i="29"/>
  <c r="Y14" i="29"/>
  <c r="AZ13" i="29"/>
  <c r="AL13" i="29"/>
  <c r="X13" i="29"/>
  <c r="AZ12" i="29"/>
  <c r="AK12" i="29"/>
  <c r="W12" i="29"/>
  <c r="AZ11" i="29"/>
  <c r="AL11" i="29"/>
  <c r="W11" i="29"/>
  <c r="BB10" i="29"/>
  <c r="AN10" i="29"/>
  <c r="Y10" i="29"/>
  <c r="BC9" i="29"/>
  <c r="AO9" i="29"/>
  <c r="AA9" i="29"/>
  <c r="AP8" i="29"/>
  <c r="AB8" i="29"/>
  <c r="AO66" i="29"/>
  <c r="BA51" i="29"/>
  <c r="AU49" i="29"/>
  <c r="AC47" i="29"/>
  <c r="V46" i="29"/>
  <c r="AC45" i="29"/>
  <c r="AA44" i="29"/>
  <c r="AP42" i="29"/>
  <c r="BB41" i="29"/>
  <c r="AN40" i="29"/>
  <c r="AY39" i="29"/>
  <c r="S39" i="29"/>
  <c r="AG38" i="29"/>
  <c r="AL37" i="29"/>
  <c r="AU36" i="29"/>
  <c r="R36" i="29"/>
  <c r="AV35" i="29"/>
  <c r="X35" i="29"/>
  <c r="BA34" i="29"/>
  <c r="AE34" i="29"/>
  <c r="AJ33" i="29"/>
  <c r="Q33" i="29"/>
  <c r="AW32" i="29"/>
  <c r="Z32" i="29"/>
  <c r="BD31" i="29"/>
  <c r="AI31" i="29"/>
  <c r="AN30" i="29"/>
  <c r="V30" i="29"/>
  <c r="AV29" i="29"/>
  <c r="AB29" i="29"/>
  <c r="AJ28" i="29"/>
  <c r="Q28" i="29"/>
  <c r="AT27" i="29"/>
  <c r="Y27" i="29"/>
  <c r="BD26" i="29"/>
  <c r="AI26" i="29"/>
  <c r="AV25" i="29"/>
  <c r="AD25" i="29"/>
  <c r="AO24" i="29"/>
  <c r="X24" i="29"/>
  <c r="AO23" i="29"/>
  <c r="Y23" i="29"/>
  <c r="AL22" i="29"/>
  <c r="V22" i="29"/>
  <c r="AZ21" i="29"/>
  <c r="AH21" i="29"/>
  <c r="Q21" i="29"/>
  <c r="AZ20" i="29"/>
  <c r="AI20" i="29"/>
  <c r="S20" i="29"/>
  <c r="AU19" i="29"/>
  <c r="AF19" i="29"/>
  <c r="R19" i="29"/>
  <c r="BD18" i="29"/>
  <c r="AO18" i="29"/>
  <c r="Z18" i="29"/>
  <c r="AZ17" i="29"/>
  <c r="AL17" i="29"/>
  <c r="W17" i="29"/>
  <c r="AX16" i="29"/>
  <c r="AJ16" i="29"/>
  <c r="U16" i="29"/>
  <c r="BA15" i="29"/>
  <c r="AM15" i="29"/>
  <c r="X15" i="29"/>
  <c r="AZ14" i="29"/>
  <c r="AL14" i="29"/>
  <c r="X14" i="29"/>
  <c r="AY13" i="29"/>
  <c r="AK13" i="29"/>
  <c r="W13" i="29"/>
  <c r="AX12" i="29"/>
  <c r="AJ12" i="29"/>
  <c r="V12" i="29"/>
  <c r="AY11" i="29"/>
  <c r="AJ11" i="29"/>
  <c r="V11" i="29"/>
  <c r="BA10" i="29"/>
  <c r="AL10" i="29"/>
  <c r="X10" i="29"/>
  <c r="BB9" i="29"/>
  <c r="AN9" i="29"/>
  <c r="Z9" i="29"/>
  <c r="BD8" i="29"/>
  <c r="AO8" i="29"/>
  <c r="AJ61" i="29"/>
  <c r="AY51" i="29"/>
  <c r="AA49" i="29"/>
  <c r="Z47" i="29"/>
  <c r="U46" i="29"/>
  <c r="Q44" i="29"/>
  <c r="AL42" i="29"/>
  <c r="BA41" i="29"/>
  <c r="AJ40" i="29"/>
  <c r="AW39" i="29"/>
  <c r="AD38" i="29"/>
  <c r="AJ37" i="29"/>
  <c r="AS36" i="29"/>
  <c r="Q36" i="29"/>
  <c r="AU35" i="29"/>
  <c r="W35" i="29"/>
  <c r="AY34" i="29"/>
  <c r="AA34" i="29"/>
  <c r="AH33" i="29"/>
  <c r="P33" i="29"/>
  <c r="AU32" i="29"/>
  <c r="Y32" i="29"/>
  <c r="BB31" i="29"/>
  <c r="AE31" i="29"/>
  <c r="AM30" i="29"/>
  <c r="S30" i="29"/>
  <c r="AT29" i="29"/>
  <c r="AA29" i="29"/>
  <c r="AI28" i="29"/>
  <c r="AS27" i="29"/>
  <c r="W27" i="29"/>
  <c r="BC26" i="29"/>
  <c r="AH26" i="29"/>
  <c r="AS25" i="29"/>
  <c r="AC25" i="29"/>
  <c r="AM24" i="29"/>
  <c r="W24" i="29"/>
  <c r="AN23" i="29"/>
  <c r="V23" i="29"/>
  <c r="BC22" i="29"/>
  <c r="AK22" i="29"/>
  <c r="U22" i="29"/>
  <c r="AY21" i="29"/>
  <c r="AF21" i="29"/>
  <c r="P21" i="29"/>
  <c r="AX20" i="29"/>
  <c r="AH20" i="29"/>
  <c r="R20" i="29"/>
  <c r="AT19" i="29"/>
  <c r="AE19" i="29"/>
  <c r="P19" i="29"/>
  <c r="BB18" i="29"/>
  <c r="AN18" i="29"/>
  <c r="Y18" i="29"/>
  <c r="AY17" i="29"/>
  <c r="AJ17" i="29"/>
  <c r="V17" i="29"/>
  <c r="AW16" i="29"/>
  <c r="AH16" i="29"/>
  <c r="T16" i="29"/>
  <c r="AZ15" i="29"/>
  <c r="AL15" i="29"/>
  <c r="W15" i="29"/>
  <c r="AY14" i="29"/>
  <c r="AK14" i="29"/>
  <c r="V14" i="29"/>
  <c r="AX13" i="29"/>
  <c r="AJ13" i="29"/>
  <c r="V13" i="29"/>
  <c r="AW12" i="29"/>
  <c r="AI12" i="29"/>
  <c r="U12" i="29"/>
  <c r="AX11" i="29"/>
  <c r="AI11" i="29"/>
  <c r="U11" i="29"/>
  <c r="AZ10" i="29"/>
  <c r="AK10" i="29"/>
  <c r="V10" i="29"/>
  <c r="BA9" i="29"/>
  <c r="AM9" i="29"/>
  <c r="X9" i="29"/>
  <c r="BB8" i="29"/>
  <c r="AN8" i="29"/>
  <c r="AI61" i="29"/>
  <c r="AV56" i="29"/>
  <c r="AE51" i="29"/>
  <c r="Z49" i="29"/>
  <c r="P44" i="29"/>
  <c r="AG42" i="29"/>
  <c r="AX41" i="29"/>
  <c r="AH40" i="29"/>
  <c r="AU39" i="29"/>
  <c r="BD38" i="29"/>
  <c r="AB38" i="29"/>
  <c r="AI37" i="29"/>
  <c r="AQ36" i="29"/>
  <c r="AS35" i="29"/>
  <c r="T35" i="29"/>
  <c r="AX34" i="29"/>
  <c r="Z34" i="29"/>
  <c r="BD33" i="29"/>
  <c r="AG33" i="29"/>
  <c r="AT32" i="29"/>
  <c r="W32" i="29"/>
  <c r="BA31" i="29"/>
  <c r="AD31" i="29"/>
  <c r="AL30" i="29"/>
  <c r="Q30" i="29"/>
  <c r="AS29" i="29"/>
  <c r="Z29" i="29"/>
  <c r="BD28" i="29"/>
  <c r="AH28" i="29"/>
  <c r="AP27" i="29"/>
  <c r="V27" i="29"/>
  <c r="AZ26" i="29"/>
  <c r="AD26" i="29"/>
  <c r="AR25" i="29"/>
  <c r="AA25" i="29"/>
  <c r="BC24" i="29"/>
  <c r="AL24" i="29"/>
  <c r="U24" i="29"/>
  <c r="BD23" i="29"/>
  <c r="AM23" i="29"/>
  <c r="U23" i="29"/>
  <c r="BA22" i="29"/>
  <c r="AJ22" i="29"/>
  <c r="T22" i="29"/>
  <c r="AV21" i="29"/>
  <c r="AE21" i="29"/>
  <c r="AW20" i="29"/>
  <c r="AF20" i="29"/>
  <c r="Q20" i="29"/>
  <c r="AR19" i="29"/>
  <c r="AD19" i="29"/>
  <c r="BA18" i="29"/>
  <c r="AL18" i="29"/>
  <c r="X18" i="29"/>
  <c r="AX17" i="29"/>
  <c r="AI17" i="29"/>
  <c r="U17" i="29"/>
  <c r="AV16" i="29"/>
  <c r="AG16" i="29"/>
  <c r="S16" i="29"/>
  <c r="AY15" i="29"/>
  <c r="AJ15" i="29"/>
  <c r="V15" i="29"/>
  <c r="AX14" i="29"/>
  <c r="AJ14" i="29"/>
  <c r="U14" i="29"/>
  <c r="AW13" i="29"/>
  <c r="AI13" i="29"/>
  <c r="T13" i="29"/>
  <c r="AV12" i="29"/>
  <c r="AH12" i="29"/>
  <c r="T12" i="29"/>
  <c r="AV11" i="29"/>
  <c r="AH11" i="29"/>
  <c r="T11" i="29"/>
  <c r="AX10" i="29"/>
  <c r="AJ10" i="29"/>
  <c r="U10" i="29"/>
  <c r="AZ9" i="29"/>
  <c r="AL9" i="29"/>
  <c r="W9" i="29"/>
  <c r="BA8" i="29"/>
  <c r="AM8" i="29"/>
  <c r="Y8" i="29"/>
  <c r="AC7" i="29"/>
  <c r="AR7" i="29"/>
  <c r="AK8" i="29"/>
  <c r="AY9" i="29"/>
  <c r="R11" i="29"/>
  <c r="AT12" i="29"/>
  <c r="T14" i="29"/>
  <c r="AH17" i="29"/>
  <c r="AD20" i="29"/>
  <c r="AS21" i="29"/>
  <c r="BA24" i="29"/>
  <c r="T27" i="29"/>
  <c r="AN32" i="29"/>
  <c r="Q35" i="29"/>
  <c r="AQ39" i="29"/>
  <c r="AU56" i="29"/>
  <c r="AQ35" i="29"/>
  <c r="AC51" i="29"/>
  <c r="V7" i="29"/>
  <c r="AH7" i="29"/>
  <c r="AT7" i="29"/>
  <c r="W8" i="29"/>
  <c r="AI8" i="29"/>
  <c r="AU8" i="29"/>
  <c r="Y9" i="29"/>
  <c r="AK9" i="29"/>
  <c r="AW9" i="29"/>
  <c r="AA10" i="29"/>
  <c r="AM10" i="29"/>
  <c r="AY10" i="29"/>
  <c r="Q11" i="29"/>
  <c r="AC11" i="29"/>
  <c r="AO11" i="29"/>
  <c r="BA11" i="29"/>
  <c r="S12" i="29"/>
  <c r="AE12" i="29"/>
  <c r="AQ12" i="29"/>
  <c r="BC12" i="29"/>
  <c r="U13" i="29"/>
  <c r="AG13" i="29"/>
  <c r="AS13" i="29"/>
  <c r="W14" i="29"/>
  <c r="AI14" i="29"/>
  <c r="AU14" i="29"/>
  <c r="Y15" i="29"/>
  <c r="AK15" i="29"/>
  <c r="AW15" i="29"/>
  <c r="AA16" i="29"/>
  <c r="AM16" i="29"/>
  <c r="AY16" i="29"/>
  <c r="Q17" i="29"/>
  <c r="AC17" i="29"/>
  <c r="AO17" i="29"/>
  <c r="BA17" i="29"/>
  <c r="S18" i="29"/>
  <c r="AE18" i="29"/>
  <c r="AQ18" i="29"/>
  <c r="BC18" i="29"/>
  <c r="U19" i="29"/>
  <c r="AG19" i="29"/>
  <c r="AS19" i="29"/>
  <c r="Y20" i="29"/>
  <c r="AL20" i="29"/>
  <c r="AY20" i="29"/>
  <c r="S21" i="29"/>
  <c r="AG21" i="29"/>
  <c r="AU21" i="29"/>
  <c r="AE22" i="29"/>
  <c r="AS22" i="29"/>
  <c r="AB23" i="29"/>
  <c r="AQ23" i="29"/>
  <c r="Z24" i="29"/>
  <c r="AN24" i="29"/>
  <c r="BB24" i="29"/>
  <c r="R25" i="29"/>
  <c r="AF25" i="29"/>
  <c r="AU25" i="29"/>
  <c r="W26" i="29"/>
  <c r="AL26" i="29"/>
  <c r="BA26" i="29"/>
  <c r="R27" i="29"/>
  <c r="AG27" i="29"/>
  <c r="AW27" i="29"/>
  <c r="AC28" i="29"/>
  <c r="AS28" i="29"/>
  <c r="Y29" i="29"/>
  <c r="AN29" i="29"/>
  <c r="BD29" i="29"/>
  <c r="U30" i="29"/>
  <c r="AJ30" i="29"/>
  <c r="AY30" i="29"/>
  <c r="X31" i="29"/>
  <c r="AN31" i="29"/>
  <c r="BC31" i="29"/>
  <c r="R32" i="29"/>
  <c r="AH32" i="29"/>
  <c r="AX32" i="29"/>
  <c r="AC33" i="29"/>
  <c r="AR33" i="29"/>
  <c r="AD34" i="29"/>
  <c r="AU34" i="29"/>
  <c r="AB35" i="29"/>
  <c r="AT35" i="29"/>
  <c r="AC36" i="29"/>
  <c r="AT36" i="29"/>
  <c r="AC37" i="29"/>
  <c r="AU37" i="29"/>
  <c r="AC38" i="29"/>
  <c r="AT38" i="29"/>
  <c r="U39" i="29"/>
  <c r="AO39" i="29"/>
  <c r="P40" i="29"/>
  <c r="AK40" i="29"/>
  <c r="Z41" i="29"/>
  <c r="AW41" i="29"/>
  <c r="Z42" i="29"/>
  <c r="AR42" i="29"/>
  <c r="V43" i="29"/>
  <c r="AP43" i="29"/>
  <c r="U44" i="29"/>
  <c r="AP44" i="29"/>
  <c r="AE45" i="29"/>
  <c r="BA45" i="29"/>
  <c r="W46" i="29"/>
  <c r="AV46" i="29"/>
  <c r="AD47" i="29"/>
  <c r="AX47" i="29"/>
  <c r="S48" i="29"/>
  <c r="AO48" i="29"/>
  <c r="AC49" i="29"/>
  <c r="AY49" i="29"/>
  <c r="AC50" i="29"/>
  <c r="BC50" i="29"/>
  <c r="AF51" i="29"/>
  <c r="BD51" i="29"/>
  <c r="W52" i="29"/>
  <c r="AW52" i="29"/>
  <c r="S53" i="29"/>
  <c r="AP53" i="29"/>
  <c r="AJ54" i="29"/>
  <c r="AE55" i="29"/>
  <c r="BD55" i="29"/>
  <c r="Q56" i="29"/>
  <c r="AW56" i="29"/>
  <c r="AM57" i="29"/>
  <c r="AG58" i="29"/>
  <c r="Y59" i="29"/>
  <c r="AF60" i="29"/>
  <c r="AU61" i="29"/>
  <c r="AA42" i="29"/>
  <c r="AW42" i="29"/>
  <c r="W43" i="29"/>
  <c r="AR43" i="29"/>
  <c r="V44" i="29"/>
  <c r="AQ44" i="29"/>
  <c r="AG45" i="29"/>
  <c r="BB45" i="29"/>
  <c r="Y46" i="29"/>
  <c r="AW46" i="29"/>
  <c r="AE47" i="29"/>
  <c r="BA47" i="29"/>
  <c r="T48" i="29"/>
  <c r="AQ48" i="29"/>
  <c r="AD49" i="29"/>
  <c r="AZ49" i="29"/>
  <c r="AG50" i="29"/>
  <c r="BD50" i="29"/>
  <c r="AG51" i="29"/>
  <c r="AB52" i="29"/>
  <c r="AY52" i="29"/>
  <c r="U53" i="29"/>
  <c r="AQ53" i="29"/>
  <c r="AL54" i="29"/>
  <c r="AG55" i="29"/>
  <c r="R56" i="29"/>
  <c r="AY56" i="29"/>
  <c r="AQ57" i="29"/>
  <c r="AL58" i="29"/>
  <c r="Z59" i="29"/>
  <c r="AI60" i="29"/>
  <c r="Y63" i="29"/>
  <c r="AE38" i="29"/>
  <c r="AW38" i="29"/>
  <c r="W39" i="29"/>
  <c r="AT39" i="29"/>
  <c r="T40" i="29"/>
  <c r="AO40" i="29"/>
  <c r="AE41" i="29"/>
  <c r="AZ41" i="29"/>
  <c r="AB42" i="29"/>
  <c r="AY42" i="29"/>
  <c r="Y43" i="29"/>
  <c r="AS43" i="29"/>
  <c r="Y44" i="29"/>
  <c r="AR44" i="29"/>
  <c r="AH45" i="29"/>
  <c r="AA46" i="29"/>
  <c r="AZ46" i="29"/>
  <c r="AG47" i="29"/>
  <c r="W48" i="29"/>
  <c r="AR48" i="29"/>
  <c r="AE49" i="29"/>
  <c r="BB49" i="29"/>
  <c r="AI50" i="29"/>
  <c r="AI51" i="29"/>
  <c r="AC52" i="29"/>
  <c r="AZ52" i="29"/>
  <c r="W53" i="29"/>
  <c r="AT53" i="29"/>
  <c r="P54" i="29"/>
  <c r="AO54" i="29"/>
  <c r="AH55" i="29"/>
  <c r="U56" i="29"/>
  <c r="AZ56" i="29"/>
  <c r="AR57" i="29"/>
  <c r="AO58" i="29"/>
  <c r="AK59" i="29"/>
  <c r="AP60" i="29"/>
  <c r="AB63" i="29"/>
  <c r="AI45" i="29"/>
  <c r="AF46" i="29"/>
  <c r="BC46" i="29"/>
  <c r="AH47" i="29"/>
  <c r="X48" i="29"/>
  <c r="AS48" i="29"/>
  <c r="AG49" i="29"/>
  <c r="BC49" i="29"/>
  <c r="AM50" i="29"/>
  <c r="AM51" i="29"/>
  <c r="AG52" i="29"/>
  <c r="BA52" i="29"/>
  <c r="X53" i="29"/>
  <c r="AU53" i="29"/>
  <c r="R54" i="29"/>
  <c r="AP54" i="29"/>
  <c r="AK55" i="29"/>
  <c r="Y56" i="29"/>
  <c r="BA56" i="29"/>
  <c r="AT57" i="29"/>
  <c r="AP58" i="29"/>
  <c r="AM59" i="29"/>
  <c r="AU60" i="29"/>
  <c r="AI62" i="29"/>
  <c r="AB44" i="29"/>
  <c r="AU44" i="29"/>
  <c r="AK45" i="29"/>
  <c r="AG46" i="29"/>
  <c r="BD46" i="29"/>
  <c r="AI47" i="29"/>
  <c r="Y48" i="29"/>
  <c r="AW48" i="29"/>
  <c r="AI49" i="29"/>
  <c r="P50" i="29"/>
  <c r="AN50" i="29"/>
  <c r="Q51" i="29"/>
  <c r="AO51" i="29"/>
  <c r="AH52" i="29"/>
  <c r="BC52" i="29"/>
  <c r="Z53" i="29"/>
  <c r="AV53" i="29"/>
  <c r="S54" i="29"/>
  <c r="AQ54" i="29"/>
  <c r="AL55" i="29"/>
  <c r="Z56" i="29"/>
  <c r="AV57" i="29"/>
  <c r="AR58" i="29"/>
  <c r="AO59" i="29"/>
  <c r="BC60" i="29"/>
  <c r="AM62" i="29"/>
  <c r="AJ41" i="29"/>
  <c r="AI42" i="29"/>
  <c r="BC42" i="29"/>
  <c r="AC43" i="29"/>
  <c r="AY43" i="29"/>
  <c r="AC44" i="29"/>
  <c r="AV44" i="29"/>
  <c r="Q45" i="29"/>
  <c r="AO45" i="29"/>
  <c r="AI46" i="29"/>
  <c r="AM47" i="29"/>
  <c r="AA48" i="29"/>
  <c r="AY48" i="29"/>
  <c r="AK49" i="29"/>
  <c r="Q50" i="29"/>
  <c r="AO50" i="29"/>
  <c r="R51" i="29"/>
  <c r="AQ51" i="29"/>
  <c r="AI52" i="29"/>
  <c r="AA53" i="29"/>
  <c r="AW53" i="29"/>
  <c r="T54" i="29"/>
  <c r="AT54" i="29"/>
  <c r="P55" i="29"/>
  <c r="AM55" i="29"/>
  <c r="AC56" i="29"/>
  <c r="Q57" i="29"/>
  <c r="AW57" i="29"/>
  <c r="AS58" i="29"/>
  <c r="AY59" i="29"/>
  <c r="BD60" i="29"/>
  <c r="AS71" i="29"/>
  <c r="AE43" i="29"/>
  <c r="BB43" i="29"/>
  <c r="AD44" i="29"/>
  <c r="BA44" i="29"/>
  <c r="S45" i="29"/>
  <c r="AQ45" i="29"/>
  <c r="AJ46" i="29"/>
  <c r="Q47" i="29"/>
  <c r="AO47" i="29"/>
  <c r="AB48" i="29"/>
  <c r="BA48" i="29"/>
  <c r="P49" i="29"/>
  <c r="AL49" i="29"/>
  <c r="T50" i="29"/>
  <c r="AP50" i="29"/>
  <c r="V51" i="29"/>
  <c r="AS51" i="29"/>
  <c r="AJ52" i="29"/>
  <c r="AC53" i="29"/>
  <c r="BA53" i="29"/>
  <c r="W54" i="29"/>
  <c r="AW54" i="29"/>
  <c r="R55" i="29"/>
  <c r="AQ55" i="29"/>
  <c r="AD56" i="29"/>
  <c r="V57" i="29"/>
  <c r="AX57" i="29"/>
  <c r="BC58" i="29"/>
  <c r="BC59" i="29"/>
  <c r="V65" i="29"/>
  <c r="Q26" i="29"/>
  <c r="AF26" i="29"/>
  <c r="AU26" i="29"/>
  <c r="AB27" i="29"/>
  <c r="AQ27" i="29"/>
  <c r="V28" i="29"/>
  <c r="AK28" i="29"/>
  <c r="BA28" i="29"/>
  <c r="Q29" i="29"/>
  <c r="AG29" i="29"/>
  <c r="AW29" i="29"/>
  <c r="AC30" i="29"/>
  <c r="AT30" i="29"/>
  <c r="Q31" i="29"/>
  <c r="AF31" i="29"/>
  <c r="AV31" i="29"/>
  <c r="AA32" i="29"/>
  <c r="AQ32" i="29"/>
  <c r="U33" i="29"/>
  <c r="AK33" i="29"/>
  <c r="BB33" i="29"/>
  <c r="W34" i="29"/>
  <c r="AM34" i="29"/>
  <c r="BD34" i="29"/>
  <c r="U35" i="29"/>
  <c r="AK35" i="29"/>
  <c r="BD35" i="29"/>
  <c r="U36" i="29"/>
  <c r="AK36" i="29"/>
  <c r="BC36" i="29"/>
  <c r="U37" i="29"/>
  <c r="AM37" i="29"/>
  <c r="V38" i="29"/>
  <c r="AN38" i="29"/>
  <c r="AH39" i="29"/>
  <c r="BB39" i="29"/>
  <c r="AC40" i="29"/>
  <c r="AX40" i="29"/>
  <c r="S41" i="29"/>
  <c r="AM41" i="29"/>
  <c r="Q42" i="29"/>
  <c r="AM42" i="29"/>
  <c r="AH43" i="29"/>
  <c r="BC43" i="29"/>
  <c r="AE44" i="29"/>
  <c r="BB44" i="29"/>
  <c r="T45" i="29"/>
  <c r="AS45" i="29"/>
  <c r="P46" i="29"/>
  <c r="AK46" i="29"/>
  <c r="R47" i="29"/>
  <c r="AS47" i="29"/>
  <c r="AF48" i="29"/>
  <c r="BD48" i="29"/>
  <c r="Q49" i="29"/>
  <c r="AP49" i="29"/>
  <c r="U50" i="29"/>
  <c r="AQ50" i="29"/>
  <c r="W51" i="29"/>
  <c r="AT51" i="29"/>
  <c r="P52" i="29"/>
  <c r="AK52" i="29"/>
  <c r="AE53" i="29"/>
  <c r="BC53" i="29"/>
  <c r="X54" i="29"/>
  <c r="AZ54" i="29"/>
  <c r="S55" i="29"/>
  <c r="AR55" i="29"/>
  <c r="AF56" i="29"/>
  <c r="W57" i="29"/>
  <c r="AS81" i="29"/>
  <c r="AG81" i="29"/>
  <c r="U81" i="29"/>
  <c r="BC80" i="29"/>
  <c r="AQ80" i="29"/>
  <c r="AE80" i="29"/>
  <c r="S80" i="29"/>
  <c r="BA79" i="29"/>
  <c r="AO79" i="29"/>
  <c r="AC79" i="29"/>
  <c r="Q79" i="29"/>
  <c r="AY78" i="29"/>
  <c r="AM78" i="29"/>
  <c r="AA78" i="29"/>
  <c r="AW77" i="29"/>
  <c r="AK77" i="29"/>
  <c r="Y77" i="29"/>
  <c r="AU76" i="29"/>
  <c r="AI76" i="29"/>
  <c r="W76" i="29"/>
  <c r="AS75" i="29"/>
  <c r="AG75" i="29"/>
  <c r="U75" i="29"/>
  <c r="BC74" i="29"/>
  <c r="AQ74" i="29"/>
  <c r="AE74" i="29"/>
  <c r="AR81" i="29"/>
  <c r="AE81" i="29"/>
  <c r="R81" i="29"/>
  <c r="AR80" i="29"/>
  <c r="AD80" i="29"/>
  <c r="Q80" i="29"/>
  <c r="BD79" i="29"/>
  <c r="AQ79" i="29"/>
  <c r="AD79" i="29"/>
  <c r="P79" i="29"/>
  <c r="BC78" i="29"/>
  <c r="AP78" i="29"/>
  <c r="AC78" i="29"/>
  <c r="P78" i="29"/>
  <c r="BB77" i="29"/>
  <c r="AO77" i="29"/>
  <c r="AB77" i="29"/>
  <c r="BA76" i="29"/>
  <c r="AN76" i="29"/>
  <c r="AA76" i="29"/>
  <c r="AZ75" i="29"/>
  <c r="AM75" i="29"/>
  <c r="Z75" i="29"/>
  <c r="AY74" i="29"/>
  <c r="AL74" i="29"/>
  <c r="Y74" i="29"/>
  <c r="AU73" i="29"/>
  <c r="AI73" i="29"/>
  <c r="W73" i="29"/>
  <c r="AS72" i="29"/>
  <c r="AG72" i="29"/>
  <c r="U72" i="29"/>
  <c r="BC71" i="29"/>
  <c r="AQ71" i="29"/>
  <c r="AE71" i="29"/>
  <c r="S71" i="29"/>
  <c r="AX81" i="29"/>
  <c r="AK81" i="29"/>
  <c r="X81" i="29"/>
  <c r="AW80" i="29"/>
  <c r="AJ80" i="29"/>
  <c r="W80" i="29"/>
  <c r="AV79" i="29"/>
  <c r="AI79" i="29"/>
  <c r="V79" i="29"/>
  <c r="AU78" i="29"/>
  <c r="AH78" i="29"/>
  <c r="U78" i="29"/>
  <c r="AT77" i="29"/>
  <c r="AG77" i="29"/>
  <c r="T77" i="29"/>
  <c r="AS76" i="29"/>
  <c r="AF76" i="29"/>
  <c r="S76" i="29"/>
  <c r="AR75" i="29"/>
  <c r="AE75" i="29"/>
  <c r="R75" i="29"/>
  <c r="AR74" i="29"/>
  <c r="AD74" i="29"/>
  <c r="R74" i="29"/>
  <c r="AZ73" i="29"/>
  <c r="AN73" i="29"/>
  <c r="AB73" i="29"/>
  <c r="P73" i="29"/>
  <c r="AX72" i="29"/>
  <c r="AL72" i="29"/>
  <c r="Z72" i="29"/>
  <c r="AV71" i="29"/>
  <c r="AJ71" i="29"/>
  <c r="X71" i="29"/>
  <c r="AW81" i="29"/>
  <c r="AJ81" i="29"/>
  <c r="W81" i="29"/>
  <c r="AV80" i="29"/>
  <c r="AI80" i="29"/>
  <c r="V80" i="29"/>
  <c r="AU79" i="29"/>
  <c r="AH79" i="29"/>
  <c r="U79" i="29"/>
  <c r="AT78" i="29"/>
  <c r="AG78" i="29"/>
  <c r="T78" i="29"/>
  <c r="AS77" i="29"/>
  <c r="AF77" i="29"/>
  <c r="S77" i="29"/>
  <c r="AR76" i="29"/>
  <c r="AE76" i="29"/>
  <c r="R76" i="29"/>
  <c r="AZ81" i="29"/>
  <c r="AH81" i="29"/>
  <c r="P81" i="29"/>
  <c r="AP80" i="29"/>
  <c r="Z80" i="29"/>
  <c r="AY79" i="29"/>
  <c r="AG79" i="29"/>
  <c r="AQ78" i="29"/>
  <c r="Y78" i="29"/>
  <c r="AY77" i="29"/>
  <c r="AH77" i="29"/>
  <c r="P77" i="29"/>
  <c r="AT76" i="29"/>
  <c r="AB76" i="29"/>
  <c r="BC75" i="29"/>
  <c r="AN75" i="29"/>
  <c r="X75" i="29"/>
  <c r="BA74" i="29"/>
  <c r="AK74" i="29"/>
  <c r="V74" i="29"/>
  <c r="AS73" i="29"/>
  <c r="AE73" i="29"/>
  <c r="Q73" i="29"/>
  <c r="BB72" i="29"/>
  <c r="AN72" i="29"/>
  <c r="Y72" i="29"/>
  <c r="AW71" i="29"/>
  <c r="AH71" i="29"/>
  <c r="T71" i="29"/>
  <c r="AZ70" i="29"/>
  <c r="AN70" i="29"/>
  <c r="AB70" i="29"/>
  <c r="P70" i="29"/>
  <c r="BC81" i="29"/>
  <c r="AM81" i="29"/>
  <c r="T81" i="29"/>
  <c r="AU80" i="29"/>
  <c r="AC80" i="29"/>
  <c r="BC79" i="29"/>
  <c r="AL79" i="29"/>
  <c r="T79" i="29"/>
  <c r="AV78" i="29"/>
  <c r="AD78" i="29"/>
  <c r="BC77" i="29"/>
  <c r="AL77" i="29"/>
  <c r="U77" i="29"/>
  <c r="AX76" i="29"/>
  <c r="AG76" i="29"/>
  <c r="AQ75" i="29"/>
  <c r="AB75" i="29"/>
  <c r="AO74" i="29"/>
  <c r="Z74" i="29"/>
  <c r="AW73" i="29"/>
  <c r="AH73" i="29"/>
  <c r="T73" i="29"/>
  <c r="AQ72" i="29"/>
  <c r="AC72" i="29"/>
  <c r="AZ71" i="29"/>
  <c r="AL71" i="29"/>
  <c r="W71" i="29"/>
  <c r="BC70" i="29"/>
  <c r="AQ70" i="29"/>
  <c r="AE70" i="29"/>
  <c r="S70" i="29"/>
  <c r="BA69" i="29"/>
  <c r="AO69" i="29"/>
  <c r="AC69" i="29"/>
  <c r="Q69" i="29"/>
  <c r="AY68" i="29"/>
  <c r="AT81" i="29"/>
  <c r="Z81" i="29"/>
  <c r="AN80" i="29"/>
  <c r="T80" i="29"/>
  <c r="AZ79" i="29"/>
  <c r="AE79" i="29"/>
  <c r="AW78" i="29"/>
  <c r="Z78" i="29"/>
  <c r="AQ77" i="29"/>
  <c r="W77" i="29"/>
  <c r="AO76" i="29"/>
  <c r="U76" i="29"/>
  <c r="BD75" i="29"/>
  <c r="AK75" i="29"/>
  <c r="S75" i="29"/>
  <c r="AM74" i="29"/>
  <c r="T74" i="29"/>
  <c r="AX73" i="29"/>
  <c r="AF73" i="29"/>
  <c r="AT72" i="29"/>
  <c r="AB72" i="29"/>
  <c r="AN71" i="29"/>
  <c r="V71" i="29"/>
  <c r="AR70" i="29"/>
  <c r="AC70" i="29"/>
  <c r="AZ69" i="29"/>
  <c r="AM69" i="29"/>
  <c r="Z69" i="29"/>
  <c r="AZ68" i="29"/>
  <c r="AM68" i="29"/>
  <c r="AA68" i="29"/>
  <c r="AW67" i="29"/>
  <c r="AK67" i="29"/>
  <c r="Y67" i="29"/>
  <c r="AU66" i="29"/>
  <c r="AI66" i="29"/>
  <c r="W66" i="29"/>
  <c r="AQ81" i="29"/>
  <c r="Y81" i="29"/>
  <c r="AM80" i="29"/>
  <c r="R80" i="29"/>
  <c r="AX79" i="29"/>
  <c r="AB79" i="29"/>
  <c r="AP81" i="29"/>
  <c r="V81" i="29"/>
  <c r="AL80" i="29"/>
  <c r="P80" i="29"/>
  <c r="AO81" i="29"/>
  <c r="S81" i="29"/>
  <c r="BD80" i="29"/>
  <c r="AK80" i="29"/>
  <c r="AN81" i="29"/>
  <c r="Q81" i="29"/>
  <c r="BB80" i="29"/>
  <c r="AH80" i="29"/>
  <c r="AL81" i="29"/>
  <c r="BA80" i="29"/>
  <c r="AG80" i="29"/>
  <c r="BD81" i="29"/>
  <c r="AI81" i="29"/>
  <c r="BB81" i="29"/>
  <c r="AF81" i="29"/>
  <c r="AY80" i="29"/>
  <c r="AB80" i="29"/>
  <c r="BA81" i="29"/>
  <c r="AD81" i="29"/>
  <c r="AX80" i="29"/>
  <c r="AA80" i="29"/>
  <c r="AY81" i="29"/>
  <c r="AC81" i="29"/>
  <c r="AT80" i="29"/>
  <c r="Y80" i="29"/>
  <c r="AK79" i="29"/>
  <c r="BA78" i="29"/>
  <c r="AF78" i="29"/>
  <c r="AV77" i="29"/>
  <c r="AA77" i="29"/>
  <c r="AV76" i="29"/>
  <c r="Y76" i="29"/>
  <c r="AP75" i="29"/>
  <c r="W75" i="29"/>
  <c r="AS74" i="29"/>
  <c r="X74" i="29"/>
  <c r="BB73" i="29"/>
  <c r="AK73" i="29"/>
  <c r="S73" i="29"/>
  <c r="AW72" i="29"/>
  <c r="AF72" i="29"/>
  <c r="P72" i="29"/>
  <c r="AR71" i="29"/>
  <c r="AA71" i="29"/>
  <c r="AU70" i="29"/>
  <c r="AG70" i="29"/>
  <c r="R70" i="29"/>
  <c r="BD69" i="29"/>
  <c r="AQ69" i="29"/>
  <c r="AD69" i="29"/>
  <c r="P69" i="29"/>
  <c r="BC68" i="29"/>
  <c r="AP68" i="29"/>
  <c r="AD68" i="29"/>
  <c r="R68" i="29"/>
  <c r="AZ67" i="29"/>
  <c r="AN67" i="29"/>
  <c r="AB67" i="29"/>
  <c r="P67" i="29"/>
  <c r="AX66" i="29"/>
  <c r="AL66" i="29"/>
  <c r="Z66" i="29"/>
  <c r="AV65" i="29"/>
  <c r="AJ65" i="29"/>
  <c r="X65" i="29"/>
  <c r="AT64" i="29"/>
  <c r="AH64" i="29"/>
  <c r="V64" i="29"/>
  <c r="BD63" i="29"/>
  <c r="AR63" i="29"/>
  <c r="AF63" i="29"/>
  <c r="T63" i="29"/>
  <c r="BB62" i="29"/>
  <c r="AP62" i="29"/>
  <c r="AD62" i="29"/>
  <c r="R62" i="29"/>
  <c r="AZ61" i="29"/>
  <c r="AN61" i="29"/>
  <c r="AB61" i="29"/>
  <c r="P61" i="29"/>
  <c r="AX60" i="29"/>
  <c r="AL60" i="29"/>
  <c r="Z60" i="29"/>
  <c r="AV59" i="29"/>
  <c r="AJ59" i="29"/>
  <c r="X59" i="29"/>
  <c r="AU81" i="29"/>
  <c r="AA79" i="29"/>
  <c r="AZ78" i="29"/>
  <c r="X78" i="29"/>
  <c r="BD77" i="29"/>
  <c r="AD77" i="29"/>
  <c r="AP76" i="29"/>
  <c r="Q76" i="29"/>
  <c r="AV75" i="29"/>
  <c r="Y75" i="29"/>
  <c r="AX74" i="29"/>
  <c r="AC74" i="29"/>
  <c r="AR73" i="29"/>
  <c r="Y73" i="29"/>
  <c r="AV72" i="29"/>
  <c r="AA72" i="29"/>
  <c r="AX71" i="29"/>
  <c r="AC71" i="29"/>
  <c r="BD70" i="29"/>
  <c r="AL70" i="29"/>
  <c r="V70" i="29"/>
  <c r="AW69" i="29"/>
  <c r="AH69" i="29"/>
  <c r="S69" i="29"/>
  <c r="AT68" i="29"/>
  <c r="AF68" i="29"/>
  <c r="Q68" i="29"/>
  <c r="BC67" i="29"/>
  <c r="AO67" i="29"/>
  <c r="Z67" i="29"/>
  <c r="AW66" i="29"/>
  <c r="AH66" i="29"/>
  <c r="T66" i="29"/>
  <c r="AX65" i="29"/>
  <c r="AK65" i="29"/>
  <c r="W65" i="29"/>
  <c r="BD64" i="29"/>
  <c r="AQ64" i="29"/>
  <c r="AD64" i="29"/>
  <c r="Q64" i="29"/>
  <c r="AW63" i="29"/>
  <c r="AJ63" i="29"/>
  <c r="W63" i="29"/>
  <c r="BC62" i="29"/>
  <c r="AO62" i="29"/>
  <c r="AB62" i="29"/>
  <c r="AW79" i="29"/>
  <c r="X79" i="29"/>
  <c r="AR78" i="29"/>
  <c r="S78" i="29"/>
  <c r="AZ80" i="29"/>
  <c r="AR79" i="29"/>
  <c r="R79" i="29"/>
  <c r="AL78" i="29"/>
  <c r="AO80" i="29"/>
  <c r="AN79" i="29"/>
  <c r="AJ78" i="29"/>
  <c r="AM77" i="29"/>
  <c r="AZ76" i="29"/>
  <c r="Z76" i="29"/>
  <c r="BA75" i="29"/>
  <c r="AF75" i="29"/>
  <c r="AI74" i="29"/>
  <c r="BA73" i="29"/>
  <c r="AD73" i="29"/>
  <c r="BC72" i="29"/>
  <c r="AI72" i="29"/>
  <c r="BD71" i="29"/>
  <c r="AI71" i="29"/>
  <c r="AS70" i="29"/>
  <c r="Z70" i="29"/>
  <c r="BC69" i="29"/>
  <c r="AL69" i="29"/>
  <c r="W69" i="29"/>
  <c r="AX68" i="29"/>
  <c r="AJ68" i="29"/>
  <c r="V68" i="29"/>
  <c r="AS67" i="29"/>
  <c r="AE67" i="29"/>
  <c r="Q67" i="29"/>
  <c r="BB66" i="29"/>
  <c r="AN66" i="29"/>
  <c r="Y66" i="29"/>
  <c r="BB65" i="29"/>
  <c r="AO65" i="29"/>
  <c r="AB65" i="29"/>
  <c r="AV64" i="29"/>
  <c r="AI64" i="29"/>
  <c r="U64" i="29"/>
  <c r="BA63" i="29"/>
  <c r="AN63" i="29"/>
  <c r="AA63" i="29"/>
  <c r="AT62" i="29"/>
  <c r="AG62" i="29"/>
  <c r="T62" i="29"/>
  <c r="BA61" i="29"/>
  <c r="AM61" i="29"/>
  <c r="Z61" i="29"/>
  <c r="AT60" i="29"/>
  <c r="AG60" i="29"/>
  <c r="T60" i="29"/>
  <c r="BA59" i="29"/>
  <c r="AN59" i="29"/>
  <c r="AA59" i="29"/>
  <c r="AU58" i="29"/>
  <c r="AI58" i="29"/>
  <c r="W58" i="29"/>
  <c r="AS57" i="29"/>
  <c r="AG57" i="29"/>
  <c r="U57" i="29"/>
  <c r="BC56" i="29"/>
  <c r="AQ56" i="29"/>
  <c r="AE56" i="29"/>
  <c r="S56" i="29"/>
  <c r="BA55" i="29"/>
  <c r="AO55" i="29"/>
  <c r="AC55" i="29"/>
  <c r="Q55" i="29"/>
  <c r="AY54" i="29"/>
  <c r="AM54" i="29"/>
  <c r="AA54" i="29"/>
  <c r="AV81" i="29"/>
  <c r="AP79" i="29"/>
  <c r="AO78" i="29"/>
  <c r="AZ77" i="29"/>
  <c r="V77" i="29"/>
  <c r="AY76" i="29"/>
  <c r="T76" i="29"/>
  <c r="AJ75" i="29"/>
  <c r="AZ74" i="29"/>
  <c r="AA74" i="29"/>
  <c r="BD73" i="29"/>
  <c r="AC73" i="29"/>
  <c r="AU72" i="29"/>
  <c r="V72" i="29"/>
  <c r="AF71" i="29"/>
  <c r="AB81" i="29"/>
  <c r="AM79" i="29"/>
  <c r="AN78" i="29"/>
  <c r="AX77" i="29"/>
  <c r="R77" i="29"/>
  <c r="AW76" i="29"/>
  <c r="P76" i="29"/>
  <c r="AI75" i="29"/>
  <c r="AW74" i="29"/>
  <c r="W74" i="29"/>
  <c r="BC73" i="29"/>
  <c r="AA73" i="29"/>
  <c r="AR72" i="29"/>
  <c r="T72" i="29"/>
  <c r="BB71" i="29"/>
  <c r="AD71" i="29"/>
  <c r="AY70" i="29"/>
  <c r="AF70" i="29"/>
  <c r="AX69" i="29"/>
  <c r="AF69" i="29"/>
  <c r="AW68" i="29"/>
  <c r="AG68" i="29"/>
  <c r="AR67" i="29"/>
  <c r="AA67" i="29"/>
  <c r="BC66" i="29"/>
  <c r="AK66" i="29"/>
  <c r="S66" i="29"/>
  <c r="AQ65" i="29"/>
  <c r="AA65" i="29"/>
  <c r="BC64" i="29"/>
  <c r="AN64" i="29"/>
  <c r="Y64" i="29"/>
  <c r="AZ63" i="29"/>
  <c r="AK63" i="29"/>
  <c r="U63" i="29"/>
  <c r="AV62" i="29"/>
  <c r="AF62" i="29"/>
  <c r="P62" i="29"/>
  <c r="BB61" i="29"/>
  <c r="AL61" i="29"/>
  <c r="X61" i="29"/>
  <c r="AV60" i="29"/>
  <c r="AH60" i="29"/>
  <c r="S60" i="29"/>
  <c r="AQ59" i="29"/>
  <c r="AC59" i="29"/>
  <c r="AZ58" i="29"/>
  <c r="AM58" i="29"/>
  <c r="Z58" i="29"/>
  <c r="AY57" i="29"/>
  <c r="AL57" i="29"/>
  <c r="Y57" i="29"/>
  <c r="AX56" i="29"/>
  <c r="AK56" i="29"/>
  <c r="X56" i="29"/>
  <c r="AW55" i="29"/>
  <c r="AJ55" i="29"/>
  <c r="W55" i="29"/>
  <c r="AV54" i="29"/>
  <c r="AI54" i="29"/>
  <c r="V54" i="29"/>
  <c r="AZ53" i="29"/>
  <c r="AN53" i="29"/>
  <c r="AB53" i="29"/>
  <c r="P53" i="29"/>
  <c r="AX52" i="29"/>
  <c r="AL52" i="29"/>
  <c r="Z52" i="29"/>
  <c r="AV51" i="29"/>
  <c r="AJ51" i="29"/>
  <c r="X51" i="29"/>
  <c r="AT50" i="29"/>
  <c r="AH50" i="29"/>
  <c r="V50" i="29"/>
  <c r="BD49" i="29"/>
  <c r="AR49" i="29"/>
  <c r="AF49" i="29"/>
  <c r="T49" i="29"/>
  <c r="BB48" i="29"/>
  <c r="AP48" i="29"/>
  <c r="AD48" i="29"/>
  <c r="R48" i="29"/>
  <c r="AZ47" i="29"/>
  <c r="AN47" i="29"/>
  <c r="AB47" i="29"/>
  <c r="P47" i="29"/>
  <c r="AX46" i="29"/>
  <c r="AL46" i="29"/>
  <c r="Z46" i="29"/>
  <c r="AV45" i="29"/>
  <c r="AJ45" i="29"/>
  <c r="X45" i="29"/>
  <c r="AA81" i="29"/>
  <c r="AJ79" i="29"/>
  <c r="AK78" i="29"/>
  <c r="AU77" i="29"/>
  <c r="Q77" i="29"/>
  <c r="AQ76" i="29"/>
  <c r="AH75" i="29"/>
  <c r="AV74" i="29"/>
  <c r="U74" i="29"/>
  <c r="AY73" i="29"/>
  <c r="Z73" i="29"/>
  <c r="AP72" i="29"/>
  <c r="S72" i="29"/>
  <c r="AF79" i="29"/>
  <c r="AI78" i="29"/>
  <c r="AR77" i="29"/>
  <c r="AM76" i="29"/>
  <c r="AD75" i="29"/>
  <c r="AU74" i="29"/>
  <c r="S74" i="29"/>
  <c r="Z79" i="29"/>
  <c r="AE78" i="29"/>
  <c r="AP77" i="29"/>
  <c r="AL76" i="29"/>
  <c r="BB75" i="29"/>
  <c r="AC75" i="29"/>
  <c r="AT74" i="29"/>
  <c r="Q74" i="29"/>
  <c r="AT73" i="29"/>
  <c r="V73" i="29"/>
  <c r="AM72" i="29"/>
  <c r="Q72" i="29"/>
  <c r="AU71" i="29"/>
  <c r="Y71" i="29"/>
  <c r="AV70" i="29"/>
  <c r="Y70" i="29"/>
  <c r="AS80" i="29"/>
  <c r="Y79" i="29"/>
  <c r="AB78" i="29"/>
  <c r="AN77" i="29"/>
  <c r="AK76" i="29"/>
  <c r="AY75" i="29"/>
  <c r="AA75" i="29"/>
  <c r="AP74" i="29"/>
  <c r="P74" i="29"/>
  <c r="AQ73" i="29"/>
  <c r="U73" i="29"/>
  <c r="AK72" i="29"/>
  <c r="AT71" i="29"/>
  <c r="U71" i="29"/>
  <c r="AT70" i="29"/>
  <c r="X70" i="29"/>
  <c r="AS69" i="29"/>
  <c r="Y69" i="29"/>
  <c r="AR68" i="29"/>
  <c r="Z68" i="29"/>
  <c r="BD67" i="29"/>
  <c r="AL67" i="29"/>
  <c r="U67" i="29"/>
  <c r="AV66" i="29"/>
  <c r="AE66" i="29"/>
  <c r="BA65" i="29"/>
  <c r="AL65" i="29"/>
  <c r="U65" i="29"/>
  <c r="AY64" i="29"/>
  <c r="AJ64" i="29"/>
  <c r="S64" i="29"/>
  <c r="AU63" i="29"/>
  <c r="AE63" i="29"/>
  <c r="P63" i="29"/>
  <c r="AQ62" i="29"/>
  <c r="Z62" i="29"/>
  <c r="AV61" i="29"/>
  <c r="AH61" i="29"/>
  <c r="T61" i="29"/>
  <c r="AQ60" i="29"/>
  <c r="AC60" i="29"/>
  <c r="AZ59" i="29"/>
  <c r="AL59" i="29"/>
  <c r="W59" i="29"/>
  <c r="AV58" i="29"/>
  <c r="AH58" i="29"/>
  <c r="U58" i="29"/>
  <c r="AU57" i="29"/>
  <c r="AH57" i="29"/>
  <c r="T57" i="29"/>
  <c r="AT56" i="29"/>
  <c r="AG56" i="29"/>
  <c r="AF80" i="29"/>
  <c r="W79" i="29"/>
  <c r="W78" i="29"/>
  <c r="AJ77" i="29"/>
  <c r="AJ76" i="29"/>
  <c r="AX75" i="29"/>
  <c r="V75" i="29"/>
  <c r="AN74" i="29"/>
  <c r="X80" i="29"/>
  <c r="S79" i="29"/>
  <c r="V78" i="29"/>
  <c r="AI77" i="29"/>
  <c r="AH76" i="29"/>
  <c r="AW75" i="29"/>
  <c r="T75" i="29"/>
  <c r="AJ74" i="29"/>
  <c r="AO73" i="29"/>
  <c r="U80" i="29"/>
  <c r="BD78" i="29"/>
  <c r="R78" i="29"/>
  <c r="AE77" i="29"/>
  <c r="AD76" i="29"/>
  <c r="AU75" i="29"/>
  <c r="Q75" i="29"/>
  <c r="AH74" i="29"/>
  <c r="AM73" i="29"/>
  <c r="BD72" i="29"/>
  <c r="AE72" i="29"/>
  <c r="AO71" i="29"/>
  <c r="P71" i="29"/>
  <c r="BB79" i="29"/>
  <c r="BB78" i="29"/>
  <c r="Q78" i="29"/>
  <c r="AC77" i="29"/>
  <c r="BD76" i="29"/>
  <c r="AC76" i="29"/>
  <c r="AT75" i="29"/>
  <c r="P75" i="29"/>
  <c r="AG74" i="29"/>
  <c r="AL73" i="29"/>
  <c r="BA72" i="29"/>
  <c r="AD72" i="29"/>
  <c r="AM71" i="29"/>
  <c r="AK70" i="29"/>
  <c r="Q70" i="29"/>
  <c r="AK69" i="29"/>
  <c r="T69" i="29"/>
  <c r="AL68" i="29"/>
  <c r="U68" i="29"/>
  <c r="AX67" i="29"/>
  <c r="AG67" i="29"/>
  <c r="AQ66" i="29"/>
  <c r="AA66" i="29"/>
  <c r="AU65" i="29"/>
  <c r="AF65" i="29"/>
  <c r="Q65" i="29"/>
  <c r="AS64" i="29"/>
  <c r="AC64" i="29"/>
  <c r="AP63" i="29"/>
  <c r="Z63" i="29"/>
  <c r="AZ62" i="29"/>
  <c r="AK62" i="29"/>
  <c r="V62" i="29"/>
  <c r="AR61" i="29"/>
  <c r="AD61" i="29"/>
  <c r="BA60" i="29"/>
  <c r="AM60" i="29"/>
  <c r="X60" i="29"/>
  <c r="AU59" i="29"/>
  <c r="AG59" i="29"/>
  <c r="S59" i="29"/>
  <c r="BD58" i="29"/>
  <c r="AQ58" i="29"/>
  <c r="AD58" i="29"/>
  <c r="Q58" i="29"/>
  <c r="BC57" i="29"/>
  <c r="AP57" i="29"/>
  <c r="AC57" i="29"/>
  <c r="P57" i="29"/>
  <c r="BB56" i="29"/>
  <c r="AO56" i="29"/>
  <c r="AB56" i="29"/>
  <c r="BB55" i="29"/>
  <c r="AN55" i="29"/>
  <c r="AA55" i="29"/>
  <c r="BA54" i="29"/>
  <c r="AN54" i="29"/>
  <c r="Z54" i="29"/>
  <c r="BD53" i="29"/>
  <c r="AR53" i="29"/>
  <c r="AF53" i="29"/>
  <c r="T53" i="29"/>
  <c r="BB52" i="29"/>
  <c r="AP52" i="29"/>
  <c r="AD52" i="29"/>
  <c r="R52" i="29"/>
  <c r="AZ51" i="29"/>
  <c r="AN51" i="29"/>
  <c r="AB51" i="29"/>
  <c r="P51" i="29"/>
  <c r="AX50" i="29"/>
  <c r="AL50" i="29"/>
  <c r="Z50" i="29"/>
  <c r="AV49" i="29"/>
  <c r="AJ49" i="29"/>
  <c r="X49" i="29"/>
  <c r="AT48" i="29"/>
  <c r="AH48" i="29"/>
  <c r="V48" i="29"/>
  <c r="BD47" i="29"/>
  <c r="AR47" i="29"/>
  <c r="AF47" i="29"/>
  <c r="T47" i="29"/>
  <c r="BB46" i="29"/>
  <c r="AP46" i="29"/>
  <c r="AD46" i="29"/>
  <c r="R46" i="29"/>
  <c r="AZ45" i="29"/>
  <c r="AN45" i="29"/>
  <c r="AB45" i="29"/>
  <c r="P45" i="29"/>
  <c r="AX44" i="29"/>
  <c r="AL44" i="29"/>
  <c r="Z44" i="29"/>
  <c r="AV43" i="29"/>
  <c r="AJ43" i="29"/>
  <c r="X43" i="29"/>
  <c r="AT42" i="29"/>
  <c r="AH42" i="29"/>
  <c r="V42" i="29"/>
  <c r="BD41" i="29"/>
  <c r="AR41" i="29"/>
  <c r="AF41" i="29"/>
  <c r="T41" i="29"/>
  <c r="BB40" i="29"/>
  <c r="AP40" i="29"/>
  <c r="AD40" i="29"/>
  <c r="R40" i="29"/>
  <c r="AZ39" i="29"/>
  <c r="AN39" i="29"/>
  <c r="AB39" i="29"/>
  <c r="P39" i="29"/>
  <c r="AX38" i="29"/>
  <c r="AX78" i="29"/>
  <c r="Z77" i="29"/>
  <c r="AO75" i="29"/>
  <c r="AJ73" i="29"/>
  <c r="X72" i="29"/>
  <c r="AK71" i="29"/>
  <c r="AA70" i="29"/>
  <c r="AG69" i="29"/>
  <c r="AH68" i="29"/>
  <c r="AY67" i="29"/>
  <c r="AC67" i="29"/>
  <c r="AM66" i="29"/>
  <c r="P66" i="29"/>
  <c r="AY65" i="29"/>
  <c r="AD65" i="29"/>
  <c r="AZ64" i="29"/>
  <c r="AE64" i="29"/>
  <c r="AY63" i="29"/>
  <c r="AD63" i="29"/>
  <c r="AL62" i="29"/>
  <c r="Q62" i="29"/>
  <c r="AP61" i="29"/>
  <c r="V61" i="29"/>
  <c r="AS60" i="29"/>
  <c r="AA60" i="29"/>
  <c r="AW59" i="29"/>
  <c r="AD59" i="29"/>
  <c r="AW58" i="29"/>
  <c r="AE58" i="29"/>
  <c r="BB57" i="29"/>
  <c r="AK57" i="29"/>
  <c r="S57" i="29"/>
  <c r="AN56" i="29"/>
  <c r="W56" i="29"/>
  <c r="AS78" i="29"/>
  <c r="X77" i="29"/>
  <c r="BC76" i="29"/>
  <c r="AL75" i="29"/>
  <c r="AG73" i="29"/>
  <c r="W72" i="29"/>
  <c r="AG71" i="29"/>
  <c r="BB70" i="29"/>
  <c r="W70" i="29"/>
  <c r="AE69" i="29"/>
  <c r="BD68" i="29"/>
  <c r="AE68" i="29"/>
  <c r="AV67" i="29"/>
  <c r="X67" i="29"/>
  <c r="AJ66" i="29"/>
  <c r="AW65" i="29"/>
  <c r="AC65" i="29"/>
  <c r="AX64" i="29"/>
  <c r="AB64" i="29"/>
  <c r="AX63" i="29"/>
  <c r="AC63" i="29"/>
  <c r="AJ62" i="29"/>
  <c r="AO61" i="29"/>
  <c r="U61" i="29"/>
  <c r="AR60" i="29"/>
  <c r="Y60" i="29"/>
  <c r="AT59" i="29"/>
  <c r="AB59" i="29"/>
  <c r="AT58" i="29"/>
  <c r="AC58" i="29"/>
  <c r="BA57" i="29"/>
  <c r="AJ57" i="29"/>
  <c r="R57" i="29"/>
  <c r="AM56" i="29"/>
  <c r="V56" i="29"/>
  <c r="AY55" i="29"/>
  <c r="AI55" i="29"/>
  <c r="T55" i="29"/>
  <c r="AU54" i="29"/>
  <c r="AF54" i="29"/>
  <c r="Q54" i="29"/>
  <c r="BB53" i="29"/>
  <c r="AM53" i="29"/>
  <c r="Y53" i="29"/>
  <c r="BD52" i="29"/>
  <c r="AO52" i="29"/>
  <c r="AA52" i="29"/>
  <c r="AR51" i="29"/>
  <c r="AD51" i="29"/>
  <c r="AU50" i="29"/>
  <c r="AF50" i="29"/>
  <c r="R50" i="29"/>
  <c r="AW49" i="29"/>
  <c r="AH49" i="29"/>
  <c r="S49" i="29"/>
  <c r="AX48" i="29"/>
  <c r="AJ48" i="29"/>
  <c r="U48" i="29"/>
  <c r="AY47" i="29"/>
  <c r="AK47" i="29"/>
  <c r="W47" i="29"/>
  <c r="BA46" i="29"/>
  <c r="AM46" i="29"/>
  <c r="X46" i="29"/>
  <c r="BD45" i="29"/>
  <c r="AP45" i="29"/>
  <c r="AA45" i="29"/>
  <c r="AS44" i="29"/>
  <c r="AF44" i="29"/>
  <c r="S44" i="29"/>
  <c r="AZ43" i="29"/>
  <c r="AM43" i="29"/>
  <c r="Z43" i="29"/>
  <c r="AS42" i="29"/>
  <c r="AF42" i="29"/>
  <c r="S42" i="29"/>
  <c r="AY41" i="29"/>
  <c r="AL41" i="29"/>
  <c r="Y41" i="29"/>
  <c r="AR40" i="29"/>
  <c r="AE40" i="29"/>
  <c r="Q40" i="29"/>
  <c r="AX39" i="29"/>
  <c r="AK39" i="29"/>
  <c r="X39" i="29"/>
  <c r="AR38" i="29"/>
  <c r="AF38" i="29"/>
  <c r="T38" i="29"/>
  <c r="BB37" i="29"/>
  <c r="AP37" i="29"/>
  <c r="AD37" i="29"/>
  <c r="R37" i="29"/>
  <c r="AZ36" i="29"/>
  <c r="AN36" i="29"/>
  <c r="AB36" i="29"/>
  <c r="P36" i="29"/>
  <c r="AX35" i="29"/>
  <c r="AL35" i="29"/>
  <c r="Z35" i="29"/>
  <c r="AV34" i="29"/>
  <c r="AJ34" i="29"/>
  <c r="AT79" i="29"/>
  <c r="BB76" i="29"/>
  <c r="X73" i="29"/>
  <c r="R72" i="29"/>
  <c r="AB71" i="29"/>
  <c r="BA70" i="29"/>
  <c r="U70" i="29"/>
  <c r="BB69" i="29"/>
  <c r="AB69" i="29"/>
  <c r="BB68" i="29"/>
  <c r="AC68" i="29"/>
  <c r="AU67" i="29"/>
  <c r="W67" i="29"/>
  <c r="AG66" i="29"/>
  <c r="AT65" i="29"/>
  <c r="Z65" i="29"/>
  <c r="AW64" i="29"/>
  <c r="AA64" i="29"/>
  <c r="AS79" i="29"/>
  <c r="X76" i="29"/>
  <c r="R73" i="29"/>
  <c r="Z71" i="29"/>
  <c r="AX70" i="29"/>
  <c r="T70" i="29"/>
  <c r="AY69" i="29"/>
  <c r="AA69" i="29"/>
  <c r="BA68" i="29"/>
  <c r="AB68" i="29"/>
  <c r="AT67" i="29"/>
  <c r="V67" i="29"/>
  <c r="BD66" i="29"/>
  <c r="AF66" i="29"/>
  <c r="AS65" i="29"/>
  <c r="Y65" i="29"/>
  <c r="V76" i="29"/>
  <c r="R71" i="29"/>
  <c r="AW70" i="29"/>
  <c r="AV69" i="29"/>
  <c r="X69" i="29"/>
  <c r="AV68" i="29"/>
  <c r="Y68" i="29"/>
  <c r="AQ67" i="29"/>
  <c r="T67" i="29"/>
  <c r="BA66" i="29"/>
  <c r="AD66" i="29"/>
  <c r="Q71" i="29"/>
  <c r="AP70" i="29"/>
  <c r="AU69" i="29"/>
  <c r="V69" i="29"/>
  <c r="AU68" i="29"/>
  <c r="X68" i="29"/>
  <c r="AP67" i="29"/>
  <c r="S67" i="29"/>
  <c r="AZ66" i="29"/>
  <c r="AC66" i="29"/>
  <c r="AP65" i="29"/>
  <c r="T65" i="29"/>
  <c r="AP64" i="29"/>
  <c r="W64" i="29"/>
  <c r="AQ63" i="29"/>
  <c r="V63" i="29"/>
  <c r="AX62" i="29"/>
  <c r="AC62" i="29"/>
  <c r="AO70" i="29"/>
  <c r="AT69" i="29"/>
  <c r="U69" i="29"/>
  <c r="AS68" i="29"/>
  <c r="W68" i="29"/>
  <c r="AM67" i="29"/>
  <c r="R67" i="29"/>
  <c r="AY66" i="29"/>
  <c r="AB66" i="29"/>
  <c r="AN65" i="29"/>
  <c r="S65" i="29"/>
  <c r="AO64" i="29"/>
  <c r="T64" i="29"/>
  <c r="AO63" i="29"/>
  <c r="AZ72" i="29"/>
  <c r="AM70" i="29"/>
  <c r="AR69" i="29"/>
  <c r="R69" i="29"/>
  <c r="AQ68" i="29"/>
  <c r="T68" i="29"/>
  <c r="AJ67" i="29"/>
  <c r="AT66" i="29"/>
  <c r="X66" i="29"/>
  <c r="AM65" i="29"/>
  <c r="R65" i="29"/>
  <c r="AM64" i="29"/>
  <c r="R64" i="29"/>
  <c r="BD74" i="29"/>
  <c r="AY72" i="29"/>
  <c r="BA71" i="29"/>
  <c r="AJ70" i="29"/>
  <c r="AP69" i="29"/>
  <c r="AO68" i="29"/>
  <c r="S68" i="29"/>
  <c r="AI67" i="29"/>
  <c r="AS66" i="29"/>
  <c r="V66" i="29"/>
  <c r="AI65" i="29"/>
  <c r="P65" i="29"/>
  <c r="AL64" i="29"/>
  <c r="P64" i="29"/>
  <c r="AL63" i="29"/>
  <c r="Q63" i="29"/>
  <c r="BB74" i="29"/>
  <c r="AO72" i="29"/>
  <c r="AY71" i="29"/>
  <c r="AI70" i="29"/>
  <c r="AN69" i="29"/>
  <c r="AN68" i="29"/>
  <c r="P68" i="29"/>
  <c r="AH67" i="29"/>
  <c r="AR66" i="29"/>
  <c r="U66" i="29"/>
  <c r="BD65" i="29"/>
  <c r="AH65" i="29"/>
  <c r="AK64" i="29"/>
  <c r="AI63" i="29"/>
  <c r="AR62" i="29"/>
  <c r="W62" i="29"/>
  <c r="AT61" i="29"/>
  <c r="AA61" i="29"/>
  <c r="AY60" i="29"/>
  <c r="AE60" i="29"/>
  <c r="BB59" i="29"/>
  <c r="AH59" i="29"/>
  <c r="P59" i="29"/>
  <c r="BA58" i="29"/>
  <c r="AJ58" i="29"/>
  <c r="R58" i="29"/>
  <c r="AO57" i="29"/>
  <c r="X57" i="29"/>
  <c r="AS56" i="29"/>
  <c r="AA56" i="29"/>
  <c r="AP55" i="29"/>
  <c r="Y55" i="29"/>
  <c r="BB54" i="29"/>
  <c r="AK54" i="29"/>
  <c r="U54" i="29"/>
  <c r="AS53" i="29"/>
  <c r="AD53" i="29"/>
  <c r="AT52" i="29"/>
  <c r="AF52" i="29"/>
  <c r="Q52" i="29"/>
  <c r="AW51" i="29"/>
  <c r="AH51" i="29"/>
  <c r="T51" i="29"/>
  <c r="AZ50" i="29"/>
  <c r="AK50" i="29"/>
  <c r="W50" i="29"/>
  <c r="BA49" i="29"/>
  <c r="AM49" i="29"/>
  <c r="Y49" i="29"/>
  <c r="BC48" i="29"/>
  <c r="AN48" i="29"/>
  <c r="Z48" i="29"/>
  <c r="AP47" i="29"/>
  <c r="AA47" i="29"/>
  <c r="AR46" i="29"/>
  <c r="AC46" i="29"/>
  <c r="AT45" i="29"/>
  <c r="AF45" i="29"/>
  <c r="R45" i="29"/>
  <c r="AW44" i="29"/>
  <c r="AJ44" i="29"/>
  <c r="W44" i="29"/>
  <c r="BD43" i="29"/>
  <c r="AQ43" i="29"/>
  <c r="AD43" i="29"/>
  <c r="Q43" i="29"/>
  <c r="AX42" i="29"/>
  <c r="AK42" i="29"/>
  <c r="X42" i="29"/>
  <c r="BC41" i="29"/>
  <c r="AP41" i="29"/>
  <c r="AC41" i="29"/>
  <c r="P41" i="29"/>
  <c r="AV40" i="29"/>
  <c r="AI40" i="29"/>
  <c r="V40" i="29"/>
  <c r="BC39" i="29"/>
  <c r="AP39" i="29"/>
  <c r="AC39" i="29"/>
  <c r="AV38" i="29"/>
  <c r="AJ38" i="29"/>
  <c r="X38" i="29"/>
  <c r="AT37" i="29"/>
  <c r="AH37" i="29"/>
  <c r="V37" i="29"/>
  <c r="BD36" i="29"/>
  <c r="AR36" i="29"/>
  <c r="AF36" i="29"/>
  <c r="T36" i="29"/>
  <c r="BB35" i="29"/>
  <c r="AP35" i="29"/>
  <c r="AD35" i="29"/>
  <c r="R35" i="29"/>
  <c r="AZ34" i="29"/>
  <c r="AN34" i="29"/>
  <c r="AB34" i="29"/>
  <c r="P34" i="29"/>
  <c r="AX33" i="29"/>
  <c r="AL33" i="29"/>
  <c r="Z33" i="29"/>
  <c r="AV32" i="29"/>
  <c r="AJ32" i="29"/>
  <c r="X32" i="29"/>
  <c r="AT31" i="29"/>
  <c r="AH31" i="29"/>
  <c r="V31" i="29"/>
  <c r="BD30" i="29"/>
  <c r="AR30" i="29"/>
  <c r="AF30" i="29"/>
  <c r="T30" i="29"/>
  <c r="BB29" i="29"/>
  <c r="AP29" i="29"/>
  <c r="AD29" i="29"/>
  <c r="R29" i="29"/>
  <c r="AZ28" i="29"/>
  <c r="AN28" i="29"/>
  <c r="AB28" i="29"/>
  <c r="P28" i="29"/>
  <c r="AX27" i="29"/>
  <c r="AL27" i="29"/>
  <c r="Z27" i="29"/>
  <c r="AV26" i="29"/>
  <c r="AJ26" i="29"/>
  <c r="X26" i="29"/>
  <c r="AT25" i="29"/>
  <c r="AH25" i="29"/>
  <c r="V25" i="29"/>
  <c r="BD24" i="29"/>
  <c r="AR24" i="29"/>
  <c r="AF24" i="29"/>
  <c r="T24" i="29"/>
  <c r="BB23" i="29"/>
  <c r="AP23" i="29"/>
  <c r="AD23" i="29"/>
  <c r="R23" i="29"/>
  <c r="AZ22" i="29"/>
  <c r="AN22" i="29"/>
  <c r="AB22" i="29"/>
  <c r="P22" i="29"/>
  <c r="AX21" i="29"/>
  <c r="AL21" i="29"/>
  <c r="Z21" i="29"/>
  <c r="AV20" i="29"/>
  <c r="AJ20" i="29"/>
  <c r="X20" i="29"/>
  <c r="AP71" i="29"/>
  <c r="R66" i="29"/>
  <c r="AG64" i="29"/>
  <c r="X63" i="29"/>
  <c r="AH62" i="29"/>
  <c r="AG61" i="29"/>
  <c r="AO60" i="29"/>
  <c r="Q60" i="29"/>
  <c r="AX59" i="29"/>
  <c r="V59" i="29"/>
  <c r="BB58" i="29"/>
  <c r="AB58" i="29"/>
  <c r="AF57" i="29"/>
  <c r="AJ56" i="29"/>
  <c r="P56" i="29"/>
  <c r="AT55" i="29"/>
  <c r="AB55" i="29"/>
  <c r="AS54" i="29"/>
  <c r="AB54" i="29"/>
  <c r="AY53" i="29"/>
  <c r="AI53" i="29"/>
  <c r="R53" i="29"/>
  <c r="AR52" i="29"/>
  <c r="Y52" i="29"/>
  <c r="BC51" i="29"/>
  <c r="AL51" i="29"/>
  <c r="U51" i="29"/>
  <c r="AW50" i="29"/>
  <c r="AE50" i="29"/>
  <c r="AO49" i="29"/>
  <c r="W49" i="29"/>
  <c r="AV48" i="29"/>
  <c r="AE48" i="29"/>
  <c r="BC47" i="29"/>
  <c r="AL47" i="29"/>
  <c r="U47" i="29"/>
  <c r="AU46" i="29"/>
  <c r="AE46" i="29"/>
  <c r="AM45" i="29"/>
  <c r="V45" i="29"/>
  <c r="AZ44" i="29"/>
  <c r="AI44" i="29"/>
  <c r="T44" i="29"/>
  <c r="AW43" i="29"/>
  <c r="AG43" i="29"/>
  <c r="R43" i="29"/>
  <c r="AV42" i="29"/>
  <c r="AE42" i="29"/>
  <c r="P42" i="29"/>
  <c r="AS41" i="29"/>
  <c r="AB41" i="29"/>
  <c r="BC40" i="29"/>
  <c r="AM40" i="29"/>
  <c r="X40" i="29"/>
  <c r="AS39" i="29"/>
  <c r="AD39" i="29"/>
  <c r="AY38" i="29"/>
  <c r="AI38" i="29"/>
  <c r="U38" i="29"/>
  <c r="AY37" i="29"/>
  <c r="AK37" i="29"/>
  <c r="W37" i="29"/>
  <c r="BA36" i="29"/>
  <c r="AL36" i="29"/>
  <c r="X36" i="29"/>
  <c r="BC35" i="29"/>
  <c r="AN35" i="29"/>
  <c r="Y35" i="29"/>
  <c r="AQ34" i="29"/>
  <c r="AC34" i="29"/>
  <c r="AV33" i="29"/>
  <c r="AI33" i="29"/>
  <c r="V33" i="29"/>
  <c r="BC32" i="29"/>
  <c r="AP32" i="29"/>
  <c r="AC32" i="29"/>
  <c r="P32" i="29"/>
  <c r="AW31" i="29"/>
  <c r="AJ31" i="29"/>
  <c r="W31" i="29"/>
  <c r="BB30" i="29"/>
  <c r="AO30" i="29"/>
  <c r="AB30" i="29"/>
  <c r="AU29" i="29"/>
  <c r="AH29" i="29"/>
  <c r="U29" i="29"/>
  <c r="BB28" i="29"/>
  <c r="AO28" i="29"/>
  <c r="AA28" i="29"/>
  <c r="AU27" i="29"/>
  <c r="AH27" i="29"/>
  <c r="U27" i="29"/>
  <c r="BB26" i="29"/>
  <c r="AO26" i="29"/>
  <c r="Q66" i="29"/>
  <c r="AF64" i="29"/>
  <c r="S63" i="29"/>
  <c r="AE62" i="29"/>
  <c r="BD61" i="29"/>
  <c r="AF61" i="29"/>
  <c r="AN60" i="29"/>
  <c r="P60" i="29"/>
  <c r="AS59" i="29"/>
  <c r="U59" i="29"/>
  <c r="AY58" i="29"/>
  <c r="AA58" i="29"/>
  <c r="BD57" i="29"/>
  <c r="AE57" i="29"/>
  <c r="AI56" i="29"/>
  <c r="AS55" i="29"/>
  <c r="Z55" i="29"/>
  <c r="AR54" i="29"/>
  <c r="Y54" i="29"/>
  <c r="AX53" i="29"/>
  <c r="AH53" i="29"/>
  <c r="Q53" i="29"/>
  <c r="AQ52" i="29"/>
  <c r="X52" i="29"/>
  <c r="BB51" i="29"/>
  <c r="AK51" i="29"/>
  <c r="S51" i="29"/>
  <c r="AV50" i="29"/>
  <c r="AD50" i="29"/>
  <c r="AN49" i="29"/>
  <c r="V49" i="29"/>
  <c r="AU48" i="29"/>
  <c r="AC48" i="29"/>
  <c r="BB47" i="29"/>
  <c r="AJ47" i="29"/>
  <c r="S47" i="29"/>
  <c r="AT46" i="29"/>
  <c r="AB46" i="29"/>
  <c r="BC45" i="29"/>
  <c r="AL45" i="29"/>
  <c r="U45" i="29"/>
  <c r="AY44" i="29"/>
  <c r="AH44" i="29"/>
  <c r="R44" i="29"/>
  <c r="AU43" i="29"/>
  <c r="AF43" i="29"/>
  <c r="P43" i="29"/>
  <c r="AU42" i="29"/>
  <c r="AD42" i="29"/>
  <c r="AQ41" i="29"/>
  <c r="AA41" i="29"/>
  <c r="BA40" i="29"/>
  <c r="AL40" i="29"/>
  <c r="W40" i="29"/>
  <c r="AR39" i="29"/>
  <c r="AA39" i="29"/>
  <c r="AH70" i="29"/>
  <c r="BB67" i="29"/>
  <c r="Z64" i="29"/>
  <c r="BC63" i="29"/>
  <c r="R63" i="29"/>
  <c r="AA62" i="29"/>
  <c r="BC61" i="29"/>
  <c r="AE61" i="29"/>
  <c r="AK60" i="29"/>
  <c r="AR59" i="29"/>
  <c r="T59" i="29"/>
  <c r="AX58" i="29"/>
  <c r="Y58" i="29"/>
  <c r="AZ57" i="29"/>
  <c r="AD57" i="29"/>
  <c r="BD56" i="29"/>
  <c r="AH56" i="29"/>
  <c r="AD70" i="29"/>
  <c r="BA67" i="29"/>
  <c r="X64" i="29"/>
  <c r="BB63" i="29"/>
  <c r="BD62" i="29"/>
  <c r="Y62" i="29"/>
  <c r="AY61" i="29"/>
  <c r="AC61" i="29"/>
  <c r="AJ60" i="29"/>
  <c r="AP59" i="29"/>
  <c r="AV73" i="29"/>
  <c r="AF67" i="29"/>
  <c r="AV63" i="29"/>
  <c r="BA62" i="29"/>
  <c r="X62" i="29"/>
  <c r="AX61" i="29"/>
  <c r="Y61" i="29"/>
  <c r="AF74" i="29"/>
  <c r="AP73" i="29"/>
  <c r="AD67" i="29"/>
  <c r="BC65" i="29"/>
  <c r="AT63" i="29"/>
  <c r="AY62" i="29"/>
  <c r="U62" i="29"/>
  <c r="AW61" i="29"/>
  <c r="W61" i="29"/>
  <c r="BA77" i="29"/>
  <c r="AB74" i="29"/>
  <c r="AZ65" i="29"/>
  <c r="AS63" i="29"/>
  <c r="AW62" i="29"/>
  <c r="S62" i="29"/>
  <c r="AJ72" i="29"/>
  <c r="AJ69" i="29"/>
  <c r="AR65" i="29"/>
  <c r="AM63" i="29"/>
  <c r="AU62" i="29"/>
  <c r="AS61" i="29"/>
  <c r="R61" i="29"/>
  <c r="BB60" i="29"/>
  <c r="AB60" i="29"/>
  <c r="AI59" i="29"/>
  <c r="AN58" i="29"/>
  <c r="P58" i="29"/>
  <c r="AH72" i="29"/>
  <c r="AI69" i="29"/>
  <c r="AK68" i="29"/>
  <c r="AG65" i="29"/>
  <c r="BB64" i="29"/>
  <c r="AH63" i="29"/>
  <c r="AS62" i="29"/>
  <c r="AQ61" i="29"/>
  <c r="Q61" i="29"/>
  <c r="AZ60" i="29"/>
  <c r="W60" i="29"/>
  <c r="AF59" i="29"/>
  <c r="AI68" i="29"/>
  <c r="AE65" i="29"/>
  <c r="BA64" i="29"/>
  <c r="AG63" i="29"/>
  <c r="AN62" i="29"/>
  <c r="AK61" i="29"/>
  <c r="AW60" i="29"/>
  <c r="V60" i="29"/>
  <c r="BD59" i="29"/>
  <c r="AE59" i="29"/>
  <c r="AK58" i="29"/>
  <c r="AN57" i="29"/>
  <c r="AR56" i="29"/>
  <c r="T56" i="29"/>
  <c r="AX55" i="29"/>
  <c r="AF55" i="29"/>
  <c r="AX54" i="29"/>
  <c r="AE54" i="29"/>
  <c r="AL53" i="29"/>
  <c r="V53" i="29"/>
  <c r="AV52" i="29"/>
  <c r="AE52" i="29"/>
  <c r="AP51" i="29"/>
  <c r="Y51" i="29"/>
  <c r="BB50" i="29"/>
  <c r="AJ50" i="29"/>
  <c r="S50" i="29"/>
  <c r="AS49" i="29"/>
  <c r="AB49" i="29"/>
  <c r="AZ48" i="29"/>
  <c r="AI48" i="29"/>
  <c r="Q48" i="29"/>
  <c r="AQ47" i="29"/>
  <c r="Y47" i="29"/>
  <c r="AY46" i="29"/>
  <c r="AH46" i="29"/>
  <c r="Q46" i="29"/>
  <c r="AR45" i="29"/>
  <c r="Z45" i="29"/>
  <c r="BC44" i="29"/>
  <c r="AN44" i="29"/>
  <c r="X44" i="29"/>
  <c r="BA43" i="29"/>
  <c r="AK43" i="29"/>
  <c r="U43" i="29"/>
  <c r="AZ42" i="29"/>
  <c r="AJ42" i="29"/>
  <c r="T42" i="29"/>
  <c r="AV41" i="29"/>
  <c r="AG41" i="29"/>
  <c r="Q41" i="29"/>
  <c r="AQ40" i="29"/>
  <c r="AA40" i="29"/>
  <c r="AV39" i="29"/>
  <c r="AG39" i="29"/>
  <c r="R39" i="29"/>
  <c r="BB38" i="29"/>
  <c r="AM38" i="29"/>
  <c r="Y38" i="29"/>
  <c r="BC37" i="29"/>
  <c r="AN37" i="29"/>
  <c r="Z37" i="29"/>
  <c r="AP36" i="29"/>
  <c r="AA36" i="29"/>
  <c r="AR35" i="29"/>
  <c r="AC35" i="29"/>
  <c r="AT34" i="29"/>
  <c r="AF34" i="29"/>
  <c r="S34" i="29"/>
  <c r="AZ33" i="29"/>
  <c r="AM33" i="29"/>
  <c r="Y33" i="29"/>
  <c r="AS32" i="29"/>
  <c r="AF32" i="29"/>
  <c r="S32" i="29"/>
  <c r="AZ31" i="29"/>
  <c r="AM31" i="29"/>
  <c r="Z31" i="29"/>
  <c r="AS30" i="29"/>
  <c r="AE30" i="29"/>
  <c r="R30" i="29"/>
  <c r="AX29" i="29"/>
  <c r="AK29" i="29"/>
  <c r="X29" i="29"/>
  <c r="AR28" i="29"/>
  <c r="AE28" i="29"/>
  <c r="R28" i="29"/>
  <c r="AY27" i="29"/>
  <c r="AK27" i="29"/>
  <c r="X27" i="29"/>
  <c r="AR26" i="29"/>
  <c r="AE26" i="29"/>
  <c r="R26" i="29"/>
  <c r="AY25" i="29"/>
  <c r="AL25" i="29"/>
  <c r="Y25" i="29"/>
  <c r="AQ24" i="29"/>
  <c r="AD24" i="29"/>
  <c r="Q24" i="29"/>
  <c r="AW23" i="29"/>
  <c r="AJ23" i="29"/>
  <c r="W23" i="29"/>
  <c r="BD22" i="29"/>
  <c r="AQ22" i="29"/>
  <c r="AD22" i="29"/>
  <c r="Q22" i="29"/>
  <c r="AW21" i="29"/>
  <c r="AJ21" i="29"/>
  <c r="W21" i="29"/>
  <c r="R7" i="29"/>
  <c r="AD7" i="29"/>
  <c r="AP7" i="29"/>
  <c r="BB7" i="29"/>
  <c r="S8" i="29"/>
  <c r="AE8" i="29"/>
  <c r="AQ8" i="29"/>
  <c r="BC8" i="29"/>
  <c r="U9" i="29"/>
  <c r="AG9" i="29"/>
  <c r="AS9" i="29"/>
  <c r="W10" i="29"/>
  <c r="AI10" i="29"/>
  <c r="AU10" i="29"/>
  <c r="Y11" i="29"/>
  <c r="AK11" i="29"/>
  <c r="AW11" i="29"/>
  <c r="AA12" i="29"/>
  <c r="AM12" i="29"/>
  <c r="AY12" i="29"/>
  <c r="Q13" i="29"/>
  <c r="AC13" i="29"/>
  <c r="AO13" i="29"/>
  <c r="BA13" i="29"/>
  <c r="S14" i="29"/>
  <c r="AE14" i="29"/>
  <c r="AQ14" i="29"/>
  <c r="BC14" i="29"/>
  <c r="U15" i="29"/>
  <c r="AG15" i="29"/>
  <c r="AS15" i="29"/>
  <c r="W16" i="29"/>
  <c r="AI16" i="29"/>
  <c r="AU16" i="29"/>
  <c r="Y17" i="29"/>
  <c r="AK17" i="29"/>
  <c r="AW17" i="29"/>
  <c r="AA18" i="29"/>
  <c r="AM18" i="29"/>
  <c r="AY18" i="29"/>
  <c r="Q19" i="29"/>
  <c r="AC19" i="29"/>
  <c r="AO19" i="29"/>
  <c r="BA19" i="29"/>
  <c r="T20" i="29"/>
  <c r="AG20" i="29"/>
  <c r="AT20" i="29"/>
  <c r="AC21" i="29"/>
  <c r="AQ21" i="29"/>
  <c r="Y22" i="29"/>
  <c r="AM22" i="29"/>
  <c r="BB22" i="29"/>
  <c r="X23" i="29"/>
  <c r="AL23" i="29"/>
  <c r="AZ23" i="29"/>
  <c r="V24" i="29"/>
  <c r="AJ24" i="29"/>
  <c r="AX24" i="29"/>
  <c r="AB25" i="29"/>
  <c r="AP25" i="29"/>
  <c r="BD25" i="29"/>
  <c r="S26" i="29"/>
  <c r="AG26" i="29"/>
  <c r="AW26" i="29"/>
  <c r="AC27" i="29"/>
  <c r="AR27" i="29"/>
  <c r="W28" i="29"/>
  <c r="AL28" i="29"/>
  <c r="BC28" i="29"/>
  <c r="S29" i="29"/>
  <c r="AI29" i="29"/>
  <c r="AY29" i="29"/>
  <c r="AD30" i="29"/>
  <c r="AU30" i="29"/>
  <c r="R31" i="29"/>
  <c r="AG31" i="29"/>
  <c r="AX31" i="29"/>
  <c r="AB32" i="29"/>
  <c r="AR32" i="29"/>
  <c r="W33" i="29"/>
  <c r="AN33" i="29"/>
  <c r="BC33" i="29"/>
  <c r="X34" i="29"/>
  <c r="AO34" i="29"/>
  <c r="V35" i="29"/>
  <c r="AM35" i="29"/>
  <c r="V36" i="29"/>
  <c r="AM36" i="29"/>
  <c r="X37" i="29"/>
  <c r="AO37" i="29"/>
  <c r="W38" i="29"/>
  <c r="AO38" i="29"/>
  <c r="AI39" i="29"/>
  <c r="BD39" i="29"/>
  <c r="AF40" i="29"/>
  <c r="AY40" i="29"/>
  <c r="U41" i="29"/>
  <c r="AN41" i="29"/>
  <c r="R42" i="29"/>
  <c r="AN42" i="29"/>
  <c r="AI43" i="29"/>
  <c r="AG44" i="29"/>
  <c r="BD44" i="29"/>
  <c r="W45" i="29"/>
  <c r="AU45" i="29"/>
  <c r="S46" i="29"/>
  <c r="AN46" i="29"/>
  <c r="V47" i="29"/>
  <c r="AT47" i="29"/>
  <c r="AG48" i="29"/>
  <c r="R49" i="29"/>
  <c r="AQ49" i="29"/>
  <c r="X50" i="29"/>
  <c r="AR50" i="29"/>
  <c r="Z51" i="29"/>
  <c r="AU51" i="29"/>
  <c r="S52" i="29"/>
  <c r="AM52" i="29"/>
  <c r="AG53" i="29"/>
  <c r="AC54" i="29"/>
  <c r="BC54" i="29"/>
  <c r="U55" i="29"/>
  <c r="AU55" i="29"/>
  <c r="AL56" i="29"/>
  <c r="Z57" i="29"/>
  <c r="T58" i="29"/>
  <c r="AR64" i="29"/>
  <c r="W36" i="29"/>
  <c r="AO36" i="29"/>
  <c r="Y37" i="29"/>
  <c r="AQ37" i="29"/>
  <c r="Z38" i="29"/>
  <c r="AP38" i="29"/>
  <c r="Q39" i="29"/>
  <c r="AJ39" i="29"/>
  <c r="AG40" i="29"/>
  <c r="AZ40" i="29"/>
  <c r="V41" i="29"/>
  <c r="AO41" i="29"/>
  <c r="U42" i="29"/>
  <c r="AO42" i="29"/>
  <c r="AL43" i="29"/>
  <c r="AK44" i="29"/>
  <c r="Y45" i="29"/>
  <c r="AW45" i="29"/>
  <c r="T46" i="29"/>
  <c r="AO46" i="29"/>
  <c r="X47" i="29"/>
  <c r="AU47" i="29"/>
  <c r="AK48" i="29"/>
  <c r="U49" i="29"/>
  <c r="AT49" i="29"/>
  <c r="Y50" i="29"/>
  <c r="AS50" i="29"/>
  <c r="AA51" i="29"/>
  <c r="AX51" i="29"/>
  <c r="T52" i="29"/>
  <c r="AN52" i="29"/>
  <c r="AJ53" i="29"/>
  <c r="AD54" i="29"/>
  <c r="BD54" i="29"/>
  <c r="V55" i="29"/>
  <c r="AV55" i="29"/>
  <c r="AP56" i="29"/>
  <c r="AA57" i="29"/>
  <c r="V58" i="29"/>
  <c r="R60" i="29"/>
  <c r="S61" i="29"/>
  <c r="AU64" i="29"/>
  <c r="BG34" i="28"/>
  <c r="BG33" i="28"/>
  <c r="BG32" i="28"/>
  <c r="BG31" i="28"/>
  <c r="BG30" i="28"/>
  <c r="BG29" i="28"/>
  <c r="BG28" i="28"/>
  <c r="BG26" i="28"/>
  <c r="Q26" i="28" s="1"/>
  <c r="BG27" i="28"/>
  <c r="BG20" i="28"/>
  <c r="Q20" i="28" s="1"/>
  <c r="BG21" i="28"/>
  <c r="Q21" i="28" s="1"/>
  <c r="BG23" i="28"/>
  <c r="Q23" i="28" s="1"/>
  <c r="BG24" i="28"/>
  <c r="Q24" i="28" s="1"/>
  <c r="BG25" i="28"/>
  <c r="Q25" i="28" s="1"/>
  <c r="BG22" i="28"/>
  <c r="Q22" i="28" s="1"/>
  <c r="BG17" i="28"/>
  <c r="Q17" i="28" s="1"/>
  <c r="BG18" i="28"/>
  <c r="Q18" i="28" s="1"/>
  <c r="BG19" i="28"/>
  <c r="Q19" i="28" s="1"/>
  <c r="BG16" i="28"/>
  <c r="Q16" i="28" s="1"/>
  <c r="BG15" i="28"/>
  <c r="Q15" i="28" s="1"/>
  <c r="BG12" i="28"/>
  <c r="Q12" i="28" s="1"/>
  <c r="BG14" i="28"/>
  <c r="Q14" i="28" s="1"/>
  <c r="BG13" i="28"/>
  <c r="Q13" i="28" s="1"/>
  <c r="BG11" i="28"/>
  <c r="Q11" i="28" s="1"/>
  <c r="BG9" i="28"/>
  <c r="Q9" i="28" s="1"/>
  <c r="BG8" i="28"/>
  <c r="Q8" i="28" s="1"/>
  <c r="BG7" i="28"/>
  <c r="Q7" i="28" s="1"/>
  <c r="AA7" i="28"/>
  <c r="AQ7" i="28"/>
  <c r="AI8" i="28"/>
  <c r="BE8" i="28"/>
  <c r="AD9" i="28"/>
  <c r="AX9" i="28"/>
  <c r="V10" i="28"/>
  <c r="AR10" i="28"/>
  <c r="AB11" i="28"/>
  <c r="AU11" i="28"/>
  <c r="AF12" i="28"/>
  <c r="BC12" i="28"/>
  <c r="AU13" i="28"/>
  <c r="S15" i="28"/>
  <c r="AA17" i="28"/>
  <c r="BB18" i="28"/>
  <c r="AP20" i="28"/>
  <c r="V23" i="28"/>
  <c r="AW26" i="28"/>
  <c r="AQ37" i="28"/>
  <c r="BB40" i="28"/>
  <c r="AC7" i="28"/>
  <c r="AU7" i="28"/>
  <c r="AM8" i="28"/>
  <c r="AF9" i="28"/>
  <c r="BA9" i="28"/>
  <c r="AB10" i="28"/>
  <c r="AW10" i="28"/>
  <c r="AE11" i="28"/>
  <c r="BB11" i="28"/>
  <c r="AK12" i="28"/>
  <c r="BE12" i="28"/>
  <c r="S13" i="28"/>
  <c r="AY13" i="28"/>
  <c r="W14" i="28"/>
  <c r="X15" i="28"/>
  <c r="R16" i="28"/>
  <c r="AE17" i="28"/>
  <c r="BE20" i="28"/>
  <c r="AQ23" i="28"/>
  <c r="AD7" i="28"/>
  <c r="AV7" i="28"/>
  <c r="AN8" i="28"/>
  <c r="AI9" i="28"/>
  <c r="BC9" i="28"/>
  <c r="AC10" i="28"/>
  <c r="AX10" i="28"/>
  <c r="AF11" i="28"/>
  <c r="BC11" i="28"/>
  <c r="AL12" i="28"/>
  <c r="T13" i="28"/>
  <c r="BC13" i="28"/>
  <c r="X14" i="28"/>
  <c r="AD15" i="28"/>
  <c r="S16" i="28"/>
  <c r="AR17" i="28"/>
  <c r="AD19" i="28"/>
  <c r="R21" i="28"/>
  <c r="AT23" i="28"/>
  <c r="AE7" i="28"/>
  <c r="AW7" i="28"/>
  <c r="U8" i="28"/>
  <c r="AP8" i="28"/>
  <c r="AJ9" i="28"/>
  <c r="AD10" i="28"/>
  <c r="AY10" i="28"/>
  <c r="AG11" i="28"/>
  <c r="BD11" i="28"/>
  <c r="R12" i="28"/>
  <c r="AO12" i="28"/>
  <c r="W13" i="28"/>
  <c r="BD13" i="28"/>
  <c r="AC14" i="28"/>
  <c r="AJ15" i="28"/>
  <c r="AE16" i="28"/>
  <c r="AU17" i="28"/>
  <c r="AG19" i="28"/>
  <c r="V21" i="28"/>
  <c r="AV23" i="28"/>
  <c r="V25" i="28"/>
  <c r="AH7" i="28"/>
  <c r="AZ7" i="28"/>
  <c r="X8" i="28"/>
  <c r="AR8" i="28"/>
  <c r="AK9" i="28"/>
  <c r="AF10" i="28"/>
  <c r="BA10" i="28"/>
  <c r="AI11" i="28"/>
  <c r="V12" i="28"/>
  <c r="AP12" i="28"/>
  <c r="Y13" i="28"/>
  <c r="AI14" i="28"/>
  <c r="AL15" i="28"/>
  <c r="AG16" i="28"/>
  <c r="AX17" i="28"/>
  <c r="AH19" i="28"/>
  <c r="Y21" i="28"/>
  <c r="Z22" i="28"/>
  <c r="AB25" i="28"/>
  <c r="BA39" i="28"/>
  <c r="AR57" i="28"/>
  <c r="AI7" i="28"/>
  <c r="BA7" i="28"/>
  <c r="Y8" i="28"/>
  <c r="AT8" i="28"/>
  <c r="R9" i="28"/>
  <c r="AL9" i="28"/>
  <c r="AH10" i="28"/>
  <c r="BD10" i="28"/>
  <c r="AM11" i="28"/>
  <c r="W12" i="28"/>
  <c r="AQ12" i="28"/>
  <c r="AA13" i="28"/>
  <c r="AK14" i="28"/>
  <c r="AM15" i="28"/>
  <c r="AJ16" i="28"/>
  <c r="S18" i="28"/>
  <c r="AU19" i="28"/>
  <c r="AM21" i="28"/>
  <c r="AC22" i="28"/>
  <c r="AE25" i="28"/>
  <c r="R7" i="28"/>
  <c r="AJ7" i="28"/>
  <c r="BB7" i="28"/>
  <c r="Z8" i="28"/>
  <c r="AU8" i="28"/>
  <c r="T9" i="28"/>
  <c r="AO9" i="28"/>
  <c r="AJ10" i="28"/>
  <c r="BE10" i="28"/>
  <c r="R11" i="28"/>
  <c r="AO11" i="28"/>
  <c r="X12" i="28"/>
  <c r="AR12" i="28"/>
  <c r="AG13" i="28"/>
  <c r="AL14" i="28"/>
  <c r="AT15" i="28"/>
  <c r="AT16" i="28"/>
  <c r="V18" i="28"/>
  <c r="AX19" i="28"/>
  <c r="AP21" i="28"/>
  <c r="AF22" i="28"/>
  <c r="S24" i="28"/>
  <c r="BE25" i="28"/>
  <c r="U35" i="28"/>
  <c r="AI36" i="28"/>
  <c r="BB41" i="28"/>
  <c r="AL51" i="28"/>
  <c r="V56" i="28"/>
  <c r="U7" i="28"/>
  <c r="AM7" i="28"/>
  <c r="BC7" i="28"/>
  <c r="AB8" i="28"/>
  <c r="AW8" i="28"/>
  <c r="V9" i="28"/>
  <c r="AR9" i="28"/>
  <c r="AK10" i="28"/>
  <c r="S11" i="28"/>
  <c r="AP11" i="28"/>
  <c r="Z12" i="28"/>
  <c r="AU12" i="28"/>
  <c r="AH13" i="28"/>
  <c r="AR14" i="28"/>
  <c r="AY15" i="28"/>
  <c r="AX16" i="28"/>
  <c r="W18" i="28"/>
  <c r="AY19" i="28"/>
  <c r="V20" i="28"/>
  <c r="AQ21" i="28"/>
  <c r="AV22" i="28"/>
  <c r="X24" i="28"/>
  <c r="W35" i="28"/>
  <c r="Y48" i="28"/>
  <c r="AM51" i="28"/>
  <c r="X13" i="28"/>
  <c r="AL13" i="28"/>
  <c r="BB13" i="28"/>
  <c r="V14" i="28"/>
  <c r="AJ14" i="28"/>
  <c r="AX14" i="28"/>
  <c r="T15" i="28"/>
  <c r="AK15" i="28"/>
  <c r="AZ15" i="28"/>
  <c r="AF16" i="28"/>
  <c r="AW16" i="28"/>
  <c r="AC17" i="28"/>
  <c r="AT17" i="28"/>
  <c r="T18" i="28"/>
  <c r="AK18" i="28"/>
  <c r="BD18" i="28"/>
  <c r="AE19" i="28"/>
  <c r="AW19" i="28"/>
  <c r="W20" i="28"/>
  <c r="AN20" i="28"/>
  <c r="T21" i="28"/>
  <c r="AN21" i="28"/>
  <c r="AB22" i="28"/>
  <c r="AX22" i="28"/>
  <c r="T23" i="28"/>
  <c r="AR23" i="28"/>
  <c r="AS24" i="28"/>
  <c r="W25" i="28"/>
  <c r="AU26" i="28"/>
  <c r="BC36" i="28"/>
  <c r="BD40" i="28"/>
  <c r="BE41" i="28"/>
  <c r="AY69" i="28"/>
  <c r="W70" i="28"/>
  <c r="T8" i="28"/>
  <c r="AH8" i="28"/>
  <c r="AV8" i="28"/>
  <c r="Y9" i="28"/>
  <c r="AN9" i="28"/>
  <c r="BB9" i="28"/>
  <c r="X10" i="28"/>
  <c r="AL10" i="28"/>
  <c r="AZ10" i="28"/>
  <c r="T11" i="28"/>
  <c r="AH11" i="28"/>
  <c r="AV11" i="28"/>
  <c r="AE12" i="28"/>
  <c r="AS12" i="28"/>
  <c r="AB13" i="28"/>
  <c r="AQ13" i="28"/>
  <c r="BE13" i="28"/>
  <c r="Y14" i="28"/>
  <c r="AM14" i="28"/>
  <c r="BA14" i="28"/>
  <c r="Y15" i="28"/>
  <c r="AO15" i="28"/>
  <c r="BD15" i="28"/>
  <c r="T16" i="28"/>
  <c r="AK16" i="28"/>
  <c r="AZ16" i="28"/>
  <c r="AG17" i="28"/>
  <c r="AY17" i="28"/>
  <c r="X18" i="28"/>
  <c r="AQ18" i="28"/>
  <c r="R19" i="28"/>
  <c r="AJ19" i="28"/>
  <c r="AZ19" i="28"/>
  <c r="AA20" i="28"/>
  <c r="AS20" i="28"/>
  <c r="Z21" i="28"/>
  <c r="AR21" i="28"/>
  <c r="AG22" i="28"/>
  <c r="BC22" i="28"/>
  <c r="AB23" i="28"/>
  <c r="AY23" i="28"/>
  <c r="Y24" i="28"/>
  <c r="BB24" i="28"/>
  <c r="AI25" i="28"/>
  <c r="Z35" i="28"/>
  <c r="BA47" i="28"/>
  <c r="AD13" i="28"/>
  <c r="AR13" i="28"/>
  <c r="Z14" i="28"/>
  <c r="AN14" i="28"/>
  <c r="BB14" i="28"/>
  <c r="Z15" i="28"/>
  <c r="AP15" i="28"/>
  <c r="V16" i="28"/>
  <c r="AL16" i="28"/>
  <c r="BA16" i="28"/>
  <c r="R17" i="28"/>
  <c r="AH17" i="28"/>
  <c r="AZ17" i="28"/>
  <c r="Z18" i="28"/>
  <c r="AR18" i="28"/>
  <c r="T19" i="28"/>
  <c r="AK19" i="28"/>
  <c r="BC19" i="28"/>
  <c r="AC20" i="28"/>
  <c r="AT20" i="28"/>
  <c r="AA21" i="28"/>
  <c r="AU21" i="28"/>
  <c r="AH22" i="28"/>
  <c r="AC23" i="28"/>
  <c r="BD23" i="28"/>
  <c r="Z24" i="28"/>
  <c r="BC24" i="28"/>
  <c r="AJ25" i="28"/>
  <c r="AQ35" i="28"/>
  <c r="X44" i="28"/>
  <c r="AD62" i="28"/>
  <c r="S7" i="28"/>
  <c r="AF7" i="28"/>
  <c r="AS7" i="28"/>
  <c r="V8" i="28"/>
  <c r="AJ8" i="28"/>
  <c r="AX8" i="28"/>
  <c r="AB9" i="28"/>
  <c r="AP9" i="28"/>
  <c r="BD9" i="28"/>
  <c r="Z10" i="28"/>
  <c r="AN10" i="28"/>
  <c r="BB10" i="28"/>
  <c r="V11" i="28"/>
  <c r="AJ11" i="28"/>
  <c r="AY11" i="28"/>
  <c r="S12" i="28"/>
  <c r="AH12" i="28"/>
  <c r="AV12" i="28"/>
  <c r="AE13" i="28"/>
  <c r="AS13" i="28"/>
  <c r="AA14" i="28"/>
  <c r="AO14" i="28"/>
  <c r="BD14" i="28"/>
  <c r="AB15" i="28"/>
  <c r="AQ15" i="28"/>
  <c r="X16" i="28"/>
  <c r="AM16" i="28"/>
  <c r="BB16" i="28"/>
  <c r="S17" i="28"/>
  <c r="AJ17" i="28"/>
  <c r="BA17" i="28"/>
  <c r="AB18" i="28"/>
  <c r="AS18" i="28"/>
  <c r="U19" i="28"/>
  <c r="AL19" i="28"/>
  <c r="BD19" i="28"/>
  <c r="AD20" i="28"/>
  <c r="AV20" i="28"/>
  <c r="AC21" i="28"/>
  <c r="AV21" i="28"/>
  <c r="AK22" i="28"/>
  <c r="AD23" i="28"/>
  <c r="BE23" i="28"/>
  <c r="AC24" i="28"/>
  <c r="BE24" i="28"/>
  <c r="AK25" i="28"/>
  <c r="AR35" i="28"/>
  <c r="AE44" i="28"/>
  <c r="BB81" i="28"/>
  <c r="AP81" i="28"/>
  <c r="AD81" i="28"/>
  <c r="R81" i="28"/>
  <c r="AZ80" i="28"/>
  <c r="AN80" i="28"/>
  <c r="AB80" i="28"/>
  <c r="AX79" i="28"/>
  <c r="AL79" i="28"/>
  <c r="Z79" i="28"/>
  <c r="BA81" i="28"/>
  <c r="AO81" i="28"/>
  <c r="AC81" i="28"/>
  <c r="Q81" i="28"/>
  <c r="AY80" i="28"/>
  <c r="AM80" i="28"/>
  <c r="AZ81" i="28"/>
  <c r="AN81" i="28"/>
  <c r="AB81" i="28"/>
  <c r="AX80" i="28"/>
  <c r="AL80" i="28"/>
  <c r="Z80" i="28"/>
  <c r="AV79" i="28"/>
  <c r="AJ79" i="28"/>
  <c r="X79" i="28"/>
  <c r="AY81" i="28"/>
  <c r="AM81" i="28"/>
  <c r="AA81" i="28"/>
  <c r="AX81" i="28"/>
  <c r="AL81" i="28"/>
  <c r="Z81" i="28"/>
  <c r="AV80" i="28"/>
  <c r="AJ80" i="28"/>
  <c r="X80" i="28"/>
  <c r="AT79" i="28"/>
  <c r="AH79" i="28"/>
  <c r="V79" i="28"/>
  <c r="AW81" i="28"/>
  <c r="AK81" i="28"/>
  <c r="Y81" i="28"/>
  <c r="AT81" i="28"/>
  <c r="AH81" i="28"/>
  <c r="V81" i="28"/>
  <c r="BD80" i="28"/>
  <c r="AR80" i="28"/>
  <c r="AF80" i="28"/>
  <c r="T80" i="28"/>
  <c r="BB79" i="28"/>
  <c r="AP79" i="28"/>
  <c r="AD79" i="28"/>
  <c r="R79" i="28"/>
  <c r="AZ78" i="28"/>
  <c r="AN78" i="28"/>
  <c r="AB78" i="28"/>
  <c r="AX77" i="28"/>
  <c r="AL77" i="28"/>
  <c r="Z77" i="28"/>
  <c r="AV76" i="28"/>
  <c r="AJ76" i="28"/>
  <c r="X76" i="28"/>
  <c r="AT75" i="28"/>
  <c r="AH75" i="28"/>
  <c r="V75" i="28"/>
  <c r="BD74" i="28"/>
  <c r="AR74" i="28"/>
  <c r="AF74" i="28"/>
  <c r="AR81" i="28"/>
  <c r="BA80" i="28"/>
  <c r="AE80" i="28"/>
  <c r="BA79" i="28"/>
  <c r="AI79" i="28"/>
  <c r="Q79" i="28"/>
  <c r="AV78" i="28"/>
  <c r="AI78" i="28"/>
  <c r="V78" i="28"/>
  <c r="AU77" i="28"/>
  <c r="AH77" i="28"/>
  <c r="U77" i="28"/>
  <c r="AT76" i="28"/>
  <c r="AG76" i="28"/>
  <c r="T76" i="28"/>
  <c r="AS75" i="28"/>
  <c r="AF75" i="28"/>
  <c r="S75" i="28"/>
  <c r="AS74" i="28"/>
  <c r="AE74" i="28"/>
  <c r="S74" i="28"/>
  <c r="BA73" i="28"/>
  <c r="AO73" i="28"/>
  <c r="AC73" i="28"/>
  <c r="Q73" i="28"/>
  <c r="AY72" i="28"/>
  <c r="AM72" i="28"/>
  <c r="AA72" i="28"/>
  <c r="AW71" i="28"/>
  <c r="AK71" i="28"/>
  <c r="Y71" i="28"/>
  <c r="AQ81" i="28"/>
  <c r="AW80" i="28"/>
  <c r="AD80" i="28"/>
  <c r="AZ79" i="28"/>
  <c r="AG79" i="28"/>
  <c r="AU78" i="28"/>
  <c r="AH78" i="28"/>
  <c r="U78" i="28"/>
  <c r="AT77" i="28"/>
  <c r="AG77" i="28"/>
  <c r="T77" i="28"/>
  <c r="AS76" i="28"/>
  <c r="AF76" i="28"/>
  <c r="S76" i="28"/>
  <c r="BE75" i="28"/>
  <c r="AR75" i="28"/>
  <c r="AE75" i="28"/>
  <c r="R75" i="28"/>
  <c r="BE74" i="28"/>
  <c r="AQ74" i="28"/>
  <c r="AD74" i="28"/>
  <c r="R74" i="28"/>
  <c r="AJ81" i="28"/>
  <c r="AU80" i="28"/>
  <c r="AC80" i="28"/>
  <c r="AY79" i="28"/>
  <c r="AF79" i="28"/>
  <c r="AT78" i="28"/>
  <c r="AG78" i="28"/>
  <c r="T78" i="28"/>
  <c r="AS77" i="28"/>
  <c r="AF77" i="28"/>
  <c r="S77" i="28"/>
  <c r="AI81" i="28"/>
  <c r="AT80" i="28"/>
  <c r="AA80" i="28"/>
  <c r="AW79" i="28"/>
  <c r="AE79" i="28"/>
  <c r="AS78" i="28"/>
  <c r="AF78" i="28"/>
  <c r="S78" i="28"/>
  <c r="BE77" i="28"/>
  <c r="AR77" i="28"/>
  <c r="AE77" i="28"/>
  <c r="R77" i="28"/>
  <c r="BD76" i="28"/>
  <c r="AQ76" i="28"/>
  <c r="AD76" i="28"/>
  <c r="Q76" i="28"/>
  <c r="BC75" i="28"/>
  <c r="AP75" i="28"/>
  <c r="AC75" i="28"/>
  <c r="AG81" i="28"/>
  <c r="AS80" i="28"/>
  <c r="Y80" i="28"/>
  <c r="AU79" i="28"/>
  <c r="AC79" i="28"/>
  <c r="BE78" i="28"/>
  <c r="AR78" i="28"/>
  <c r="AE78" i="28"/>
  <c r="R78" i="28"/>
  <c r="BD77" i="28"/>
  <c r="AQ77" i="28"/>
  <c r="AD77" i="28"/>
  <c r="Q77" i="28"/>
  <c r="BC76" i="28"/>
  <c r="AP76" i="28"/>
  <c r="AC76" i="28"/>
  <c r="AF81" i="28"/>
  <c r="AQ80" i="28"/>
  <c r="W80" i="28"/>
  <c r="AS79" i="28"/>
  <c r="AB79" i="28"/>
  <c r="BD78" i="28"/>
  <c r="AQ78" i="28"/>
  <c r="AD78" i="28"/>
  <c r="Q78" i="28"/>
  <c r="BC77" i="28"/>
  <c r="AP77" i="28"/>
  <c r="AC77" i="28"/>
  <c r="BB76" i="28"/>
  <c r="AO76" i="28"/>
  <c r="AB76" i="28"/>
  <c r="BA75" i="28"/>
  <c r="AN75" i="28"/>
  <c r="AA75" i="28"/>
  <c r="AZ74" i="28"/>
  <c r="AM74" i="28"/>
  <c r="Z74" i="28"/>
  <c r="AV73" i="28"/>
  <c r="AJ73" i="28"/>
  <c r="X73" i="28"/>
  <c r="AT72" i="28"/>
  <c r="AH72" i="28"/>
  <c r="V72" i="28"/>
  <c r="BD71" i="28"/>
  <c r="AR71" i="28"/>
  <c r="AF71" i="28"/>
  <c r="T71" i="28"/>
  <c r="BB70" i="28"/>
  <c r="AP70" i="28"/>
  <c r="AD70" i="28"/>
  <c r="R70" i="28"/>
  <c r="BE81" i="28"/>
  <c r="AE81" i="28"/>
  <c r="AP80" i="28"/>
  <c r="V80" i="28"/>
  <c r="AR79" i="28"/>
  <c r="AA79" i="28"/>
  <c r="BC78" i="28"/>
  <c r="AP78" i="28"/>
  <c r="AC78" i="28"/>
  <c r="BB77" i="28"/>
  <c r="AO77" i="28"/>
  <c r="AB77" i="28"/>
  <c r="BA76" i="28"/>
  <c r="AN76" i="28"/>
  <c r="AA76" i="28"/>
  <c r="BD81" i="28"/>
  <c r="X81" i="28"/>
  <c r="AO80" i="28"/>
  <c r="U80" i="28"/>
  <c r="AQ79" i="28"/>
  <c r="Y79" i="28"/>
  <c r="BB78" i="28"/>
  <c r="AO78" i="28"/>
  <c r="AA78" i="28"/>
  <c r="BA77" i="28"/>
  <c r="AN77" i="28"/>
  <c r="AA77" i="28"/>
  <c r="AZ76" i="28"/>
  <c r="AM76" i="28"/>
  <c r="Z76" i="28"/>
  <c r="AY75" i="28"/>
  <c r="AL75" i="28"/>
  <c r="Y75" i="28"/>
  <c r="AX74" i="28"/>
  <c r="AK74" i="28"/>
  <c r="X74" i="28"/>
  <c r="AT73" i="28"/>
  <c r="AU81" i="28"/>
  <c r="T81" i="28"/>
  <c r="BC80" i="28"/>
  <c r="AH80" i="28"/>
  <c r="Q80" i="28"/>
  <c r="BD79" i="28"/>
  <c r="AM79" i="28"/>
  <c r="T79" i="28"/>
  <c r="AX78" i="28"/>
  <c r="AK78" i="28"/>
  <c r="X78" i="28"/>
  <c r="AW77" i="28"/>
  <c r="AJ77" i="28"/>
  <c r="W77" i="28"/>
  <c r="AW76" i="28"/>
  <c r="AI76" i="28"/>
  <c r="V76" i="28"/>
  <c r="AV75" i="28"/>
  <c r="AI75" i="28"/>
  <c r="U75" i="28"/>
  <c r="AU74" i="28"/>
  <c r="AH74" i="28"/>
  <c r="U74" i="28"/>
  <c r="BC73" i="28"/>
  <c r="AQ73" i="28"/>
  <c r="AE73" i="28"/>
  <c r="S73" i="28"/>
  <c r="BA72" i="28"/>
  <c r="AO72" i="28"/>
  <c r="AC72" i="28"/>
  <c r="Q72" i="28"/>
  <c r="AY71" i="28"/>
  <c r="AM71" i="28"/>
  <c r="AA71" i="28"/>
  <c r="AW70" i="28"/>
  <c r="AK70" i="28"/>
  <c r="Y70" i="28"/>
  <c r="AU69" i="28"/>
  <c r="AI69" i="28"/>
  <c r="W69" i="28"/>
  <c r="AV81" i="28"/>
  <c r="AN79" i="28"/>
  <c r="Y78" i="28"/>
  <c r="Y77" i="28"/>
  <c r="AU76" i="28"/>
  <c r="BB75" i="28"/>
  <c r="AB75" i="28"/>
  <c r="BB74" i="28"/>
  <c r="AG74" i="28"/>
  <c r="AZ73" i="28"/>
  <c r="AI73" i="28"/>
  <c r="T73" i="28"/>
  <c r="BD72" i="28"/>
  <c r="AN72" i="28"/>
  <c r="X72" i="28"/>
  <c r="AS71" i="28"/>
  <c r="AC71" i="28"/>
  <c r="AX70" i="28"/>
  <c r="AI70" i="28"/>
  <c r="U70" i="28"/>
  <c r="AZ69" i="28"/>
  <c r="AM69" i="28"/>
  <c r="Z69" i="28"/>
  <c r="AT68" i="28"/>
  <c r="AH68" i="28"/>
  <c r="V68" i="28"/>
  <c r="BD67" i="28"/>
  <c r="AR67" i="28"/>
  <c r="AF67" i="28"/>
  <c r="T67" i="28"/>
  <c r="BB66" i="28"/>
  <c r="AP66" i="28"/>
  <c r="AD66" i="28"/>
  <c r="R66" i="28"/>
  <c r="AZ65" i="28"/>
  <c r="AN65" i="28"/>
  <c r="AB65" i="28"/>
  <c r="AK80" i="28"/>
  <c r="AY78" i="28"/>
  <c r="AI80" i="28"/>
  <c r="S80" i="28"/>
  <c r="BC81" i="28"/>
  <c r="AS81" i="28"/>
  <c r="BE79" i="28"/>
  <c r="W81" i="28"/>
  <c r="U81" i="28"/>
  <c r="AO79" i="28"/>
  <c r="BE80" i="28"/>
  <c r="U79" i="28"/>
  <c r="W76" i="28"/>
  <c r="AG75" i="28"/>
  <c r="BC74" i="28"/>
  <c r="AC74" i="28"/>
  <c r="AS73" i="28"/>
  <c r="AA73" i="28"/>
  <c r="AR72" i="28"/>
  <c r="Z72" i="28"/>
  <c r="AP71" i="28"/>
  <c r="X71" i="28"/>
  <c r="BE70" i="28"/>
  <c r="AO70" i="28"/>
  <c r="Z70" i="28"/>
  <c r="AV69" i="28"/>
  <c r="AG69" i="28"/>
  <c r="S69" i="28"/>
  <c r="BD68" i="28"/>
  <c r="AQ68" i="28"/>
  <c r="AD68" i="28"/>
  <c r="Q68" i="28"/>
  <c r="BC67" i="28"/>
  <c r="AP67" i="28"/>
  <c r="AC67" i="28"/>
  <c r="BC66" i="28"/>
  <c r="AO66" i="28"/>
  <c r="AB66" i="28"/>
  <c r="BB65" i="28"/>
  <c r="AO65" i="28"/>
  <c r="AA65" i="28"/>
  <c r="AV64" i="28"/>
  <c r="AJ64" i="28"/>
  <c r="X64" i="28"/>
  <c r="AT63" i="28"/>
  <c r="AH63" i="28"/>
  <c r="V63" i="28"/>
  <c r="BD62" i="28"/>
  <c r="AR62" i="28"/>
  <c r="AF62" i="28"/>
  <c r="T62" i="28"/>
  <c r="BB61" i="28"/>
  <c r="AP61" i="28"/>
  <c r="AD61" i="28"/>
  <c r="R61" i="28"/>
  <c r="AZ60" i="28"/>
  <c r="AN60" i="28"/>
  <c r="AB60" i="28"/>
  <c r="AX59" i="28"/>
  <c r="AL59" i="28"/>
  <c r="Z59" i="28"/>
  <c r="AV58" i="28"/>
  <c r="AJ58" i="28"/>
  <c r="X58" i="28"/>
  <c r="AT57" i="28"/>
  <c r="AH57" i="28"/>
  <c r="V57" i="28"/>
  <c r="BD56" i="28"/>
  <c r="AR56" i="28"/>
  <c r="AF56" i="28"/>
  <c r="T56" i="28"/>
  <c r="BB55" i="28"/>
  <c r="AP55" i="28"/>
  <c r="AD55" i="28"/>
  <c r="R55" i="28"/>
  <c r="AM78" i="28"/>
  <c r="AK77" i="28"/>
  <c r="AX76" i="28"/>
  <c r="AU75" i="28"/>
  <c r="AN74" i="28"/>
  <c r="AU73" i="28"/>
  <c r="Z73" i="28"/>
  <c r="BE72" i="28"/>
  <c r="AK72" i="28"/>
  <c r="S72" i="28"/>
  <c r="AL78" i="28"/>
  <c r="AI77" i="28"/>
  <c r="AR76" i="28"/>
  <c r="AQ75" i="28"/>
  <c r="AL74" i="28"/>
  <c r="AR73" i="28"/>
  <c r="Y73" i="28"/>
  <c r="AJ78" i="28"/>
  <c r="X77" i="28"/>
  <c r="AL76" i="28"/>
  <c r="AO75" i="28"/>
  <c r="Z78" i="28"/>
  <c r="V77" i="28"/>
  <c r="AK76" i="28"/>
  <c r="AM75" i="28"/>
  <c r="AI74" i="28"/>
  <c r="AN73" i="28"/>
  <c r="V73" i="28"/>
  <c r="AZ72" i="28"/>
  <c r="AG72" i="28"/>
  <c r="S81" i="28"/>
  <c r="W78" i="28"/>
  <c r="AH76" i="28"/>
  <c r="AK75" i="28"/>
  <c r="AB74" i="28"/>
  <c r="AM73" i="28"/>
  <c r="U73" i="28"/>
  <c r="AX72" i="28"/>
  <c r="AF72" i="28"/>
  <c r="AT71" i="28"/>
  <c r="Z71" i="28"/>
  <c r="BA70" i="28"/>
  <c r="AJ70" i="28"/>
  <c r="S70" i="28"/>
  <c r="AE76" i="28"/>
  <c r="AJ75" i="28"/>
  <c r="BA74" i="28"/>
  <c r="AA74" i="28"/>
  <c r="AL73" i="28"/>
  <c r="R73" i="28"/>
  <c r="BB80" i="28"/>
  <c r="Y76" i="28"/>
  <c r="AD75" i="28"/>
  <c r="AY74" i="28"/>
  <c r="Y74" i="28"/>
  <c r="BE73" i="28"/>
  <c r="AK73" i="28"/>
  <c r="AG80" i="28"/>
  <c r="U76" i="28"/>
  <c r="Z75" i="28"/>
  <c r="AW74" i="28"/>
  <c r="W74" i="28"/>
  <c r="BD73" i="28"/>
  <c r="AH73" i="28"/>
  <c r="AU72" i="28"/>
  <c r="AB72" i="28"/>
  <c r="AN71" i="28"/>
  <c r="U71" i="28"/>
  <c r="AV70" i="28"/>
  <c r="AF70" i="28"/>
  <c r="AW69" i="28"/>
  <c r="AF69" i="28"/>
  <c r="Q69" i="28"/>
  <c r="AY68" i="28"/>
  <c r="AK68" i="28"/>
  <c r="W68" i="28"/>
  <c r="R80" i="28"/>
  <c r="BC79" i="28"/>
  <c r="AZ77" i="28"/>
  <c r="R76" i="28"/>
  <c r="BD75" i="28"/>
  <c r="X75" i="28"/>
  <c r="AV74" i="28"/>
  <c r="V74" i="28"/>
  <c r="BB73" i="28"/>
  <c r="AG73" i="28"/>
  <c r="AS72" i="28"/>
  <c r="Y72" i="28"/>
  <c r="BE71" i="28"/>
  <c r="AL71" i="28"/>
  <c r="S71" i="28"/>
  <c r="AU70" i="28"/>
  <c r="AE70" i="28"/>
  <c r="AT69" i="28"/>
  <c r="AE69" i="28"/>
  <c r="AX68" i="28"/>
  <c r="AJ68" i="28"/>
  <c r="U68" i="28"/>
  <c r="BB67" i="28"/>
  <c r="AN67" i="28"/>
  <c r="Z67" i="28"/>
  <c r="AT66" i="28"/>
  <c r="AF66" i="28"/>
  <c r="Q66" i="28"/>
  <c r="AX65" i="28"/>
  <c r="AJ65" i="28"/>
  <c r="V65" i="28"/>
  <c r="AK79" i="28"/>
  <c r="AY77" i="28"/>
  <c r="AZ75" i="28"/>
  <c r="W75" i="28"/>
  <c r="AT74" i="28"/>
  <c r="T74" i="28"/>
  <c r="AY73" i="28"/>
  <c r="AF73" i="28"/>
  <c r="AQ72" i="28"/>
  <c r="W72" i="28"/>
  <c r="W79" i="28"/>
  <c r="BA78" i="28"/>
  <c r="AV77" i="28"/>
  <c r="BE76" i="28"/>
  <c r="AX75" i="28"/>
  <c r="T75" i="28"/>
  <c r="AP74" i="28"/>
  <c r="Q74" i="28"/>
  <c r="AX73" i="28"/>
  <c r="AD73" i="28"/>
  <c r="AP72" i="28"/>
  <c r="U72" i="28"/>
  <c r="BB71" i="28"/>
  <c r="AI71" i="28"/>
  <c r="Q71" i="28"/>
  <c r="AS70" i="28"/>
  <c r="AB70" i="28"/>
  <c r="AR69" i="28"/>
  <c r="AC69" i="28"/>
  <c r="AV68" i="28"/>
  <c r="AG68" i="28"/>
  <c r="S68" i="28"/>
  <c r="AZ67" i="28"/>
  <c r="AL67" i="28"/>
  <c r="X67" i="28"/>
  <c r="AR66" i="28"/>
  <c r="AC66" i="28"/>
  <c r="AV65" i="28"/>
  <c r="AH65" i="28"/>
  <c r="T65" i="28"/>
  <c r="BE64" i="28"/>
  <c r="AR64" i="28"/>
  <c r="AE64" i="28"/>
  <c r="R64" i="28"/>
  <c r="BD63" i="28"/>
  <c r="AQ63" i="28"/>
  <c r="AD63" i="28"/>
  <c r="Q63" i="28"/>
  <c r="BC62" i="28"/>
  <c r="AP62" i="28"/>
  <c r="AC62" i="28"/>
  <c r="BC61" i="28"/>
  <c r="AO61" i="28"/>
  <c r="AB61" i="28"/>
  <c r="BB60" i="28"/>
  <c r="AO60" i="28"/>
  <c r="AA60" i="28"/>
  <c r="BA59" i="28"/>
  <c r="AN59" i="28"/>
  <c r="AA59" i="28"/>
  <c r="AZ58" i="28"/>
  <c r="AM58" i="28"/>
  <c r="Z58" i="28"/>
  <c r="AY57" i="28"/>
  <c r="AL57" i="28"/>
  <c r="Y57" i="28"/>
  <c r="AX56" i="28"/>
  <c r="AK56" i="28"/>
  <c r="X56" i="28"/>
  <c r="AW55" i="28"/>
  <c r="AJ55" i="28"/>
  <c r="W55" i="28"/>
  <c r="AX54" i="28"/>
  <c r="AL54" i="28"/>
  <c r="Z54" i="28"/>
  <c r="AV53" i="28"/>
  <c r="AJ53" i="28"/>
  <c r="X53" i="28"/>
  <c r="AT52" i="28"/>
  <c r="AH52" i="28"/>
  <c r="V52" i="28"/>
  <c r="BD51" i="28"/>
  <c r="AR51" i="28"/>
  <c r="AF51" i="28"/>
  <c r="T51" i="28"/>
  <c r="BB50" i="28"/>
  <c r="AP50" i="28"/>
  <c r="AD50" i="28"/>
  <c r="R50" i="28"/>
  <c r="AZ49" i="28"/>
  <c r="AN49" i="28"/>
  <c r="AB49" i="28"/>
  <c r="AX48" i="28"/>
  <c r="AL48" i="28"/>
  <c r="Z48" i="28"/>
  <c r="AV47" i="28"/>
  <c r="AJ47" i="28"/>
  <c r="X47" i="28"/>
  <c r="AT46" i="28"/>
  <c r="AH46" i="28"/>
  <c r="V46" i="28"/>
  <c r="BD45" i="28"/>
  <c r="AR45" i="28"/>
  <c r="AF45" i="28"/>
  <c r="T45" i="28"/>
  <c r="BB44" i="28"/>
  <c r="AP44" i="28"/>
  <c r="AD44" i="28"/>
  <c r="R44" i="28"/>
  <c r="AZ43" i="28"/>
  <c r="AN43" i="28"/>
  <c r="AB43" i="28"/>
  <c r="AX42" i="28"/>
  <c r="AL42" i="28"/>
  <c r="Z42" i="28"/>
  <c r="AV41" i="28"/>
  <c r="AJ41" i="28"/>
  <c r="X41" i="28"/>
  <c r="AT40" i="28"/>
  <c r="AH40" i="28"/>
  <c r="V40" i="28"/>
  <c r="BD39" i="28"/>
  <c r="AR39" i="28"/>
  <c r="AF39" i="28"/>
  <c r="T39" i="28"/>
  <c r="BB38" i="28"/>
  <c r="AP38" i="28"/>
  <c r="AD38" i="28"/>
  <c r="R38" i="28"/>
  <c r="AZ37" i="28"/>
  <c r="AN37" i="28"/>
  <c r="AB37" i="28"/>
  <c r="AX36" i="28"/>
  <c r="AL36" i="28"/>
  <c r="Z36" i="28"/>
  <c r="AV35" i="28"/>
  <c r="AJ35" i="28"/>
  <c r="X35" i="28"/>
  <c r="W73" i="28"/>
  <c r="AL72" i="28"/>
  <c r="AQ71" i="28"/>
  <c r="AT70" i="28"/>
  <c r="V70" i="28"/>
  <c r="BE69" i="28"/>
  <c r="AL69" i="28"/>
  <c r="R69" i="28"/>
  <c r="BB68" i="28"/>
  <c r="AI68" i="28"/>
  <c r="AO67" i="28"/>
  <c r="W67" i="28"/>
  <c r="AV66" i="28"/>
  <c r="AJ72" i="28"/>
  <c r="AO71" i="28"/>
  <c r="AR70" i="28"/>
  <c r="T70" i="28"/>
  <c r="BD69" i="28"/>
  <c r="AK69" i="28"/>
  <c r="BA68" i="28"/>
  <c r="AF68" i="28"/>
  <c r="AM67" i="28"/>
  <c r="V67" i="28"/>
  <c r="AU66" i="28"/>
  <c r="AA66" i="28"/>
  <c r="BC65" i="28"/>
  <c r="AK65" i="28"/>
  <c r="S65" i="28"/>
  <c r="AW64" i="28"/>
  <c r="AH64" i="28"/>
  <c r="T64" i="28"/>
  <c r="BB63" i="28"/>
  <c r="AN63" i="28"/>
  <c r="Z63" i="28"/>
  <c r="AT62" i="28"/>
  <c r="AE62" i="28"/>
  <c r="Q62" i="28"/>
  <c r="AX61" i="28"/>
  <c r="AJ61" i="28"/>
  <c r="V61" i="28"/>
  <c r="BD60" i="28"/>
  <c r="AP60" i="28"/>
  <c r="Z60" i="28"/>
  <c r="AT59" i="28"/>
  <c r="AF59" i="28"/>
  <c r="R59" i="28"/>
  <c r="AY58" i="28"/>
  <c r="AK58" i="28"/>
  <c r="V58" i="28"/>
  <c r="BD57" i="28"/>
  <c r="AP57" i="28"/>
  <c r="AB57" i="28"/>
  <c r="AV56" i="28"/>
  <c r="AH56" i="28"/>
  <c r="S56" i="28"/>
  <c r="BA55" i="28"/>
  <c r="AM55" i="28"/>
  <c r="AI72" i="28"/>
  <c r="AJ71" i="28"/>
  <c r="AQ70" i="28"/>
  <c r="Q70" i="28"/>
  <c r="BC69" i="28"/>
  <c r="AJ69" i="28"/>
  <c r="AZ68" i="28"/>
  <c r="AE68" i="28"/>
  <c r="AW78" i="28"/>
  <c r="AE72" i="28"/>
  <c r="AH71" i="28"/>
  <c r="AN70" i="28"/>
  <c r="BB69" i="28"/>
  <c r="AH69" i="28"/>
  <c r="AW68" i="28"/>
  <c r="AC68" i="28"/>
  <c r="BA67" i="28"/>
  <c r="AJ67" i="28"/>
  <c r="S67" i="28"/>
  <c r="S79" i="28"/>
  <c r="AW75" i="28"/>
  <c r="AM77" i="28"/>
  <c r="Q75" i="28"/>
  <c r="AJ74" i="28"/>
  <c r="AY76" i="28"/>
  <c r="BC72" i="28"/>
  <c r="AZ71" i="28"/>
  <c r="W71" i="28"/>
  <c r="BD70" i="28"/>
  <c r="AC70" i="28"/>
  <c r="AQ69" i="28"/>
  <c r="X69" i="28"/>
  <c r="AO68" i="28"/>
  <c r="X68" i="28"/>
  <c r="AU67" i="28"/>
  <c r="AD67" i="28"/>
  <c r="AZ66" i="28"/>
  <c r="AJ66" i="28"/>
  <c r="T66" i="28"/>
  <c r="AR65" i="28"/>
  <c r="Z65" i="28"/>
  <c r="BB64" i="28"/>
  <c r="AN64" i="28"/>
  <c r="Z64" i="28"/>
  <c r="AU63" i="28"/>
  <c r="AF63" i="28"/>
  <c r="R63" i="28"/>
  <c r="AY62" i="28"/>
  <c r="AK62" i="28"/>
  <c r="W62" i="28"/>
  <c r="BE61" i="28"/>
  <c r="AQ61" i="28"/>
  <c r="AA61" i="28"/>
  <c r="AU60" i="28"/>
  <c r="AG60" i="28"/>
  <c r="S60" i="28"/>
  <c r="AZ59" i="28"/>
  <c r="AK59" i="28"/>
  <c r="W59" i="28"/>
  <c r="BE58" i="28"/>
  <c r="AQ58" i="28"/>
  <c r="AC58" i="28"/>
  <c r="AV57" i="28"/>
  <c r="AG57" i="28"/>
  <c r="S57" i="28"/>
  <c r="BB56" i="28"/>
  <c r="AN56" i="28"/>
  <c r="Z56" i="28"/>
  <c r="AS55" i="28"/>
  <c r="AE55" i="28"/>
  <c r="AZ54" i="28"/>
  <c r="AM54" i="28"/>
  <c r="Y54" i="28"/>
  <c r="AY53" i="28"/>
  <c r="AL53" i="28"/>
  <c r="Y53" i="28"/>
  <c r="AX52" i="28"/>
  <c r="AK52" i="28"/>
  <c r="X52" i="28"/>
  <c r="AW51" i="28"/>
  <c r="AJ51" i="28"/>
  <c r="W51" i="28"/>
  <c r="AV50" i="28"/>
  <c r="AI50" i="28"/>
  <c r="V50" i="28"/>
  <c r="AU49" i="28"/>
  <c r="AH49" i="28"/>
  <c r="U49" i="28"/>
  <c r="AT48" i="28"/>
  <c r="AG48" i="28"/>
  <c r="T48" i="28"/>
  <c r="AS47" i="28"/>
  <c r="AF47" i="28"/>
  <c r="S47" i="28"/>
  <c r="BE46" i="28"/>
  <c r="AR46" i="28"/>
  <c r="AE46" i="28"/>
  <c r="R46" i="28"/>
  <c r="AO74" i="28"/>
  <c r="AV72" i="28"/>
  <c r="AX71" i="28"/>
  <c r="BC70" i="28"/>
  <c r="Y69" i="28"/>
  <c r="AB68" i="28"/>
  <c r="AV67" i="28"/>
  <c r="U67" i="28"/>
  <c r="AX66" i="28"/>
  <c r="Z66" i="28"/>
  <c r="AP65" i="28"/>
  <c r="U65" i="28"/>
  <c r="AP64" i="28"/>
  <c r="Y64" i="28"/>
  <c r="AY63" i="28"/>
  <c r="AI63" i="28"/>
  <c r="AN62" i="28"/>
  <c r="X62" i="28"/>
  <c r="AU61" i="28"/>
  <c r="AE61" i="28"/>
  <c r="AY60" i="28"/>
  <c r="AI60" i="28"/>
  <c r="R60" i="28"/>
  <c r="AP59" i="28"/>
  <c r="X59" i="28"/>
  <c r="AS58" i="28"/>
  <c r="AB58" i="28"/>
  <c r="BA57" i="28"/>
  <c r="AJ57" i="28"/>
  <c r="R57" i="28"/>
  <c r="AT56" i="28"/>
  <c r="AC56" i="28"/>
  <c r="BD55" i="28"/>
  <c r="AL55" i="28"/>
  <c r="V55" i="28"/>
  <c r="BB54" i="28"/>
  <c r="AN54" i="28"/>
  <c r="X54" i="28"/>
  <c r="AR53" i="28"/>
  <c r="AD53" i="28"/>
  <c r="AW52" i="28"/>
  <c r="AI52" i="28"/>
  <c r="T52" i="28"/>
  <c r="AW73" i="28"/>
  <c r="AD72" i="28"/>
  <c r="AV71" i="28"/>
  <c r="AZ70" i="28"/>
  <c r="V69" i="28"/>
  <c r="AA68" i="28"/>
  <c r="AT67" i="28"/>
  <c r="R67" i="28"/>
  <c r="AW66" i="28"/>
  <c r="Y66" i="28"/>
  <c r="AM65" i="28"/>
  <c r="R65" i="28"/>
  <c r="AO64" i="28"/>
  <c r="W64" i="28"/>
  <c r="AX63" i="28"/>
  <c r="AG63" i="28"/>
  <c r="BE62" i="28"/>
  <c r="AM62" i="28"/>
  <c r="V62" i="28"/>
  <c r="AT61" i="28"/>
  <c r="AC61" i="28"/>
  <c r="AX60" i="28"/>
  <c r="AH60" i="28"/>
  <c r="Q60" i="28"/>
  <c r="BE59" i="28"/>
  <c r="AO59" i="28"/>
  <c r="V59" i="28"/>
  <c r="AR58" i="28"/>
  <c r="AA58" i="28"/>
  <c r="AZ57" i="28"/>
  <c r="AI57" i="28"/>
  <c r="Q57" i="28"/>
  <c r="AS56" i="28"/>
  <c r="AB56" i="28"/>
  <c r="BC55" i="28"/>
  <c r="AK55" i="28"/>
  <c r="U55" i="28"/>
  <c r="BA54" i="28"/>
  <c r="AK54" i="28"/>
  <c r="W54" i="28"/>
  <c r="BE53" i="28"/>
  <c r="AQ53" i="28"/>
  <c r="AC53" i="28"/>
  <c r="AE71" i="28"/>
  <c r="AL70" i="28"/>
  <c r="AX69" i="28"/>
  <c r="BC68" i="28"/>
  <c r="T68" i="28"/>
  <c r="AK67" i="28"/>
  <c r="AN66" i="28"/>
  <c r="V66" i="28"/>
  <c r="BD65" i="28"/>
  <c r="AG65" i="28"/>
  <c r="BA64" i="28"/>
  <c r="AK64" i="28"/>
  <c r="S64" i="28"/>
  <c r="AS63" i="28"/>
  <c r="AB63" i="28"/>
  <c r="AZ62" i="28"/>
  <c r="AI62" i="28"/>
  <c r="R62" i="28"/>
  <c r="AN61" i="28"/>
  <c r="X61" i="28"/>
  <c r="AT60" i="28"/>
  <c r="AD60" i="28"/>
  <c r="BB59" i="28"/>
  <c r="AI59" i="28"/>
  <c r="S59" i="28"/>
  <c r="BD58" i="28"/>
  <c r="AN58" i="28"/>
  <c r="U58" i="28"/>
  <c r="AU57" i="28"/>
  <c r="AD57" i="28"/>
  <c r="AO56" i="28"/>
  <c r="W56" i="28"/>
  <c r="AX55" i="28"/>
  <c r="AG55" i="28"/>
  <c r="Q55" i="28"/>
  <c r="AV54" i="28"/>
  <c r="AH54" i="28"/>
  <c r="T54" i="28"/>
  <c r="V71" i="28"/>
  <c r="R71" i="28"/>
  <c r="X70" i="28"/>
  <c r="AN69" i="28"/>
  <c r="AP68" i="28"/>
  <c r="BE67" i="28"/>
  <c r="AE67" i="28"/>
  <c r="BE66" i="28"/>
  <c r="AI66" i="28"/>
  <c r="AU65" i="28"/>
  <c r="AC65" i="28"/>
  <c r="AU64" i="28"/>
  <c r="AD64" i="28"/>
  <c r="BE63" i="28"/>
  <c r="AM63" i="28"/>
  <c r="W63" i="28"/>
  <c r="AU62" i="28"/>
  <c r="AB62" i="28"/>
  <c r="AZ61" i="28"/>
  <c r="AI61" i="28"/>
  <c r="S61" i="28"/>
  <c r="AM60" i="28"/>
  <c r="W60" i="28"/>
  <c r="AU59" i="28"/>
  <c r="AD59" i="28"/>
  <c r="AX58" i="28"/>
  <c r="AG58" i="28"/>
  <c r="Q58" i="28"/>
  <c r="AO57" i="28"/>
  <c r="X57" i="28"/>
  <c r="AZ56" i="28"/>
  <c r="AI56" i="28"/>
  <c r="Q56" i="28"/>
  <c r="AR55" i="28"/>
  <c r="AA55" i="28"/>
  <c r="AR54" i="28"/>
  <c r="AD54" i="28"/>
  <c r="AW53" i="28"/>
  <c r="AH53" i="28"/>
  <c r="T53" i="28"/>
  <c r="BB52" i="28"/>
  <c r="AN52" i="28"/>
  <c r="Z52" i="28"/>
  <c r="AS51" i="28"/>
  <c r="AD51" i="28"/>
  <c r="AY50" i="28"/>
  <c r="AK50" i="28"/>
  <c r="W50" i="28"/>
  <c r="BD49" i="28"/>
  <c r="AP49" i="28"/>
  <c r="AA49" i="28"/>
  <c r="AV48" i="28"/>
  <c r="AH48" i="28"/>
  <c r="S48" i="28"/>
  <c r="BB47" i="28"/>
  <c r="AN47" i="28"/>
  <c r="Z47" i="28"/>
  <c r="AS46" i="28"/>
  <c r="AD46" i="28"/>
  <c r="BB45" i="28"/>
  <c r="AO45" i="28"/>
  <c r="AB45" i="28"/>
  <c r="BA44" i="28"/>
  <c r="AN44" i="28"/>
  <c r="AA44" i="28"/>
  <c r="BA43" i="28"/>
  <c r="AM43" i="28"/>
  <c r="Z43" i="28"/>
  <c r="AZ42" i="28"/>
  <c r="AM42" i="28"/>
  <c r="Y42" i="28"/>
  <c r="AY41" i="28"/>
  <c r="AL41" i="28"/>
  <c r="Y41" i="28"/>
  <c r="AX40" i="28"/>
  <c r="AK40" i="28"/>
  <c r="X40" i="28"/>
  <c r="AW39" i="28"/>
  <c r="AJ39" i="28"/>
  <c r="W39" i="28"/>
  <c r="AV38" i="28"/>
  <c r="AI38" i="28"/>
  <c r="V38" i="28"/>
  <c r="AU37" i="28"/>
  <c r="BB72" i="28"/>
  <c r="AB73" i="28"/>
  <c r="AH70" i="28"/>
  <c r="AD69" i="28"/>
  <c r="AS67" i="28"/>
  <c r="AQ66" i="28"/>
  <c r="AE65" i="28"/>
  <c r="AY64" i="28"/>
  <c r="AA64" i="28"/>
  <c r="BA63" i="28"/>
  <c r="AA63" i="28"/>
  <c r="AV62" i="28"/>
  <c r="U62" i="28"/>
  <c r="AR61" i="28"/>
  <c r="Q61" i="28"/>
  <c r="AQ60" i="28"/>
  <c r="AM59" i="28"/>
  <c r="AF58" i="28"/>
  <c r="BC57" i="28"/>
  <c r="AC57" i="28"/>
  <c r="AL56" i="28"/>
  <c r="AI55" i="28"/>
  <c r="AY54" i="28"/>
  <c r="AE54" i="28"/>
  <c r="AT53" i="28"/>
  <c r="AA53" i="28"/>
  <c r="AV52" i="28"/>
  <c r="AE52" i="28"/>
  <c r="AQ51" i="28"/>
  <c r="AB51" i="28"/>
  <c r="BE50" i="28"/>
  <c r="AO50" i="28"/>
  <c r="Z50" i="28"/>
  <c r="BB49" i="28"/>
  <c r="AL49" i="28"/>
  <c r="W49" i="28"/>
  <c r="BA48" i="28"/>
  <c r="AK48" i="28"/>
  <c r="V48" i="28"/>
  <c r="AY47" i="28"/>
  <c r="AI47" i="28"/>
  <c r="T47" i="28"/>
  <c r="AW46" i="28"/>
  <c r="AG46" i="28"/>
  <c r="Q46" i="28"/>
  <c r="AY45" i="28"/>
  <c r="AK45" i="28"/>
  <c r="W45" i="28"/>
  <c r="AU71" i="28"/>
  <c r="T69" i="28"/>
  <c r="AS68" i="28"/>
  <c r="AG67" i="28"/>
  <c r="AH66" i="28"/>
  <c r="AY65" i="28"/>
  <c r="W65" i="28"/>
  <c r="AQ64" i="28"/>
  <c r="AR63" i="28"/>
  <c r="T63" i="28"/>
  <c r="AL62" i="28"/>
  <c r="AH61" i="28"/>
  <c r="AF60" i="28"/>
  <c r="AD71" i="28"/>
  <c r="AN68" i="28"/>
  <c r="AA67" i="28"/>
  <c r="AE66" i="28"/>
  <c r="AT65" i="28"/>
  <c r="AL64" i="28"/>
  <c r="AO63" i="28"/>
  <c r="AH62" i="28"/>
  <c r="BD61" i="28"/>
  <c r="AF61" i="28"/>
  <c r="BC60" i="28"/>
  <c r="AC60" i="28"/>
  <c r="AY70" i="28"/>
  <c r="AP69" i="28"/>
  <c r="Y68" i="28"/>
  <c r="AX67" i="28"/>
  <c r="AY66" i="28"/>
  <c r="S66" i="28"/>
  <c r="AI65" i="28"/>
  <c r="BC64" i="28"/>
  <c r="AC64" i="28"/>
  <c r="AE63" i="28"/>
  <c r="AX62" i="28"/>
  <c r="Z62" i="28"/>
  <c r="AV61" i="28"/>
  <c r="U61" i="28"/>
  <c r="BC71" i="28"/>
  <c r="AS69" i="28"/>
  <c r="AL66" i="28"/>
  <c r="AQ65" i="28"/>
  <c r="AI64" i="28"/>
  <c r="AW63" i="28"/>
  <c r="AS62" i="28"/>
  <c r="AY61" i="28"/>
  <c r="BE60" i="28"/>
  <c r="V60" i="28"/>
  <c r="AQ59" i="28"/>
  <c r="BB58" i="28"/>
  <c r="Y58" i="28"/>
  <c r="AQ57" i="28"/>
  <c r="AQ56" i="28"/>
  <c r="AH55" i="28"/>
  <c r="AQ54" i="28"/>
  <c r="S54" i="28"/>
  <c r="AZ53" i="28"/>
  <c r="AE53" i="28"/>
  <c r="AQ52" i="28"/>
  <c r="Y52" i="28"/>
  <c r="AZ51" i="28"/>
  <c r="AI51" i="28"/>
  <c r="R51" i="28"/>
  <c r="AQ50" i="28"/>
  <c r="Y50" i="28"/>
  <c r="AX49" i="28"/>
  <c r="AG49" i="28"/>
  <c r="Q49" i="28"/>
  <c r="BE48" i="28"/>
  <c r="AO48" i="28"/>
  <c r="X48" i="28"/>
  <c r="AX47" i="28"/>
  <c r="AG47" i="28"/>
  <c r="BD46" i="28"/>
  <c r="AN46" i="28"/>
  <c r="X46" i="28"/>
  <c r="BC45" i="28"/>
  <c r="AM45" i="28"/>
  <c r="X45" i="28"/>
  <c r="BD44" i="28"/>
  <c r="AO44" i="28"/>
  <c r="Z44" i="28"/>
  <c r="AT43" i="28"/>
  <c r="AF43" i="28"/>
  <c r="R43" i="28"/>
  <c r="AY42" i="28"/>
  <c r="AJ42" i="28"/>
  <c r="V42" i="28"/>
  <c r="BD41" i="28"/>
  <c r="AP41" i="28"/>
  <c r="AB41" i="28"/>
  <c r="AU40" i="28"/>
  <c r="AF40" i="28"/>
  <c r="R40" i="28"/>
  <c r="AZ39" i="28"/>
  <c r="AL39" i="28"/>
  <c r="X39" i="28"/>
  <c r="BA71" i="28"/>
  <c r="AO69" i="28"/>
  <c r="AK66" i="28"/>
  <c r="AL65" i="28"/>
  <c r="AG64" i="28"/>
  <c r="AV63" i="28"/>
  <c r="AQ62" i="28"/>
  <c r="AW61" i="28"/>
  <c r="BA60" i="28"/>
  <c r="U60" i="28"/>
  <c r="AJ59" i="28"/>
  <c r="BA58" i="28"/>
  <c r="W58" i="28"/>
  <c r="AN57" i="28"/>
  <c r="AP56" i="28"/>
  <c r="AF55" i="28"/>
  <c r="AP54" i="28"/>
  <c r="R54" i="28"/>
  <c r="AX53" i="28"/>
  <c r="AB53" i="28"/>
  <c r="AP52" i="28"/>
  <c r="W52" i="28"/>
  <c r="AY51" i="28"/>
  <c r="AH51" i="28"/>
  <c r="Q51" i="28"/>
  <c r="AN50" i="28"/>
  <c r="X50" i="28"/>
  <c r="AW49" i="28"/>
  <c r="AF49" i="28"/>
  <c r="BD48" i="28"/>
  <c r="AN48" i="28"/>
  <c r="W48" i="28"/>
  <c r="AW47" i="28"/>
  <c r="AE47" i="28"/>
  <c r="BC46" i="28"/>
  <c r="AM46" i="28"/>
  <c r="W46" i="28"/>
  <c r="BA45" i="28"/>
  <c r="AL45" i="28"/>
  <c r="V45" i="28"/>
  <c r="BC44" i="28"/>
  <c r="AM44" i="28"/>
  <c r="Y44" i="28"/>
  <c r="AS43" i="28"/>
  <c r="AE43" i="28"/>
  <c r="Q43" i="28"/>
  <c r="AW42" i="28"/>
  <c r="AI42" i="28"/>
  <c r="U42" i="28"/>
  <c r="BC41" i="28"/>
  <c r="AO41" i="28"/>
  <c r="AA41" i="28"/>
  <c r="AS40" i="28"/>
  <c r="AE40" i="28"/>
  <c r="Q40" i="28"/>
  <c r="AY39" i="28"/>
  <c r="AK39" i="28"/>
  <c r="V39" i="28"/>
  <c r="BE38" i="28"/>
  <c r="AQ38" i="28"/>
  <c r="AB38" i="28"/>
  <c r="AG71" i="28"/>
  <c r="AB69" i="28"/>
  <c r="BE68" i="28"/>
  <c r="AG66" i="28"/>
  <c r="AF65" i="28"/>
  <c r="AF64" i="28"/>
  <c r="AP63" i="28"/>
  <c r="AO62" i="28"/>
  <c r="AS61" i="28"/>
  <c r="AW60" i="28"/>
  <c r="T60" i="28"/>
  <c r="AH59" i="28"/>
  <c r="AW58" i="28"/>
  <c r="T58" i="28"/>
  <c r="AM57" i="28"/>
  <c r="AM56" i="28"/>
  <c r="AC55" i="28"/>
  <c r="AO54" i="28"/>
  <c r="Q54" i="28"/>
  <c r="AB71" i="28"/>
  <c r="AA69" i="28"/>
  <c r="AU68" i="28"/>
  <c r="AY67" i="28"/>
  <c r="X66" i="28"/>
  <c r="AD65" i="28"/>
  <c r="U69" i="28"/>
  <c r="AR68" i="28"/>
  <c r="AW67" i="28"/>
  <c r="W66" i="28"/>
  <c r="Y65" i="28"/>
  <c r="V64" i="28"/>
  <c r="AK63" i="28"/>
  <c r="AG62" i="28"/>
  <c r="AL61" i="28"/>
  <c r="AS60" i="28"/>
  <c r="AE59" i="28"/>
  <c r="AT58" i="28"/>
  <c r="R58" i="28"/>
  <c r="AF57" i="28"/>
  <c r="AG56" i="28"/>
  <c r="AZ55" i="28"/>
  <c r="Z55" i="28"/>
  <c r="AI54" i="28"/>
  <c r="AP53" i="28"/>
  <c r="V53" i="28"/>
  <c r="BD52" i="28"/>
  <c r="AL52" i="28"/>
  <c r="R52" i="28"/>
  <c r="AU51" i="28"/>
  <c r="AC51" i="28"/>
  <c r="BA50" i="28"/>
  <c r="AJ50" i="28"/>
  <c r="S50" i="28"/>
  <c r="AS49" i="28"/>
  <c r="AC49" i="28"/>
  <c r="AZ48" i="28"/>
  <c r="AI48" i="28"/>
  <c r="Q48" i="28"/>
  <c r="AR47" i="28"/>
  <c r="AB47" i="28"/>
  <c r="AZ46" i="28"/>
  <c r="AJ46" i="28"/>
  <c r="S46" i="28"/>
  <c r="AW45" i="28"/>
  <c r="AH45" i="28"/>
  <c r="R45" i="28"/>
  <c r="AX44" i="28"/>
  <c r="AJ44" i="28"/>
  <c r="V44" i="28"/>
  <c r="BD43" i="28"/>
  <c r="AP43" i="28"/>
  <c r="AA43" i="28"/>
  <c r="AT42" i="28"/>
  <c r="AF42" i="28"/>
  <c r="R42" i="28"/>
  <c r="AZ41" i="28"/>
  <c r="AK41" i="28"/>
  <c r="AM68" i="28"/>
  <c r="AQ67" i="28"/>
  <c r="U66" i="28"/>
  <c r="X65" i="28"/>
  <c r="U64" i="28"/>
  <c r="AW72" i="28"/>
  <c r="AM70" i="28"/>
  <c r="AL68" i="28"/>
  <c r="AI67" i="28"/>
  <c r="Q65" i="28"/>
  <c r="BD64" i="28"/>
  <c r="Q64" i="28"/>
  <c r="T72" i="28"/>
  <c r="AG70" i="28"/>
  <c r="Z68" i="28"/>
  <c r="AH67" i="28"/>
  <c r="AZ64" i="28"/>
  <c r="Y63" i="28"/>
  <c r="Y62" i="28"/>
  <c r="Z61" i="28"/>
  <c r="AK60" i="28"/>
  <c r="AY59" i="28"/>
  <c r="Y59" i="28"/>
  <c r="AL58" i="28"/>
  <c r="BB57" i="28"/>
  <c r="Z57" i="28"/>
  <c r="BC56" i="28"/>
  <c r="AA56" i="28"/>
  <c r="AU55" i="28"/>
  <c r="T55" i="28"/>
  <c r="BC54" i="28"/>
  <c r="AC54" i="28"/>
  <c r="R72" i="28"/>
  <c r="AA70" i="28"/>
  <c r="R68" i="28"/>
  <c r="AB67" i="28"/>
  <c r="BD66" i="28"/>
  <c r="BE65" i="28"/>
  <c r="AX64" i="28"/>
  <c r="X63" i="28"/>
  <c r="S62" i="28"/>
  <c r="Y61" i="28"/>
  <c r="AJ60" i="28"/>
  <c r="AW59" i="28"/>
  <c r="U59" i="28"/>
  <c r="AI58" i="28"/>
  <c r="AX57" i="28"/>
  <c r="W57" i="28"/>
  <c r="BA56" i="28"/>
  <c r="Y56" i="28"/>
  <c r="AT55" i="28"/>
  <c r="S55" i="28"/>
  <c r="AW54" i="28"/>
  <c r="AB54" i="28"/>
  <c r="BD53" i="28"/>
  <c r="AK53" i="28"/>
  <c r="Q53" i="28"/>
  <c r="AY52" i="28"/>
  <c r="AD52" i="28"/>
  <c r="BE51" i="28"/>
  <c r="AN51" i="28"/>
  <c r="X51" i="28"/>
  <c r="AU50" i="28"/>
  <c r="AE50" i="28"/>
  <c r="BE49" i="28"/>
  <c r="AM49" i="28"/>
  <c r="V49" i="28"/>
  <c r="AS48" i="28"/>
  <c r="AC48" i="28"/>
  <c r="BD47" i="28"/>
  <c r="AM47" i="28"/>
  <c r="V47" i="28"/>
  <c r="AU46" i="28"/>
  <c r="AB46" i="28"/>
  <c r="AS45" i="28"/>
  <c r="AC45" i="28"/>
  <c r="AT44" i="28"/>
  <c r="AF44" i="28"/>
  <c r="Q44" i="28"/>
  <c r="AX43" i="28"/>
  <c r="AJ43" i="28"/>
  <c r="V43" i="28"/>
  <c r="BD42" i="28"/>
  <c r="AP42" i="28"/>
  <c r="AB42" i="28"/>
  <c r="AT41" i="28"/>
  <c r="AF41" i="28"/>
  <c r="R41" i="28"/>
  <c r="AZ40" i="28"/>
  <c r="AL40" i="28"/>
  <c r="W40" i="28"/>
  <c r="BE39" i="28"/>
  <c r="AP39" i="28"/>
  <c r="AB39" i="28"/>
  <c r="AW38" i="28"/>
  <c r="AH38" i="28"/>
  <c r="T38" i="28"/>
  <c r="BB37" i="28"/>
  <c r="AM37" i="28"/>
  <c r="Z37" i="28"/>
  <c r="AZ36" i="28"/>
  <c r="AM36" i="28"/>
  <c r="Y36" i="28"/>
  <c r="AY35" i="28"/>
  <c r="AL35" i="28"/>
  <c r="Y35" i="28"/>
  <c r="BC26" i="28"/>
  <c r="AQ26" i="28"/>
  <c r="AE26" i="28"/>
  <c r="S26" i="28"/>
  <c r="BA25" i="28"/>
  <c r="AO25" i="28"/>
  <c r="AC25" i="28"/>
  <c r="AY24" i="28"/>
  <c r="AM24" i="28"/>
  <c r="AA24" i="28"/>
  <c r="AW23" i="28"/>
  <c r="AK23" i="28"/>
  <c r="Y23" i="28"/>
  <c r="AS66" i="28"/>
  <c r="BA65" i="28"/>
  <c r="AS64" i="28"/>
  <c r="AM61" i="28"/>
  <c r="AV59" i="28"/>
  <c r="AA57" i="28"/>
  <c r="AY55" i="28"/>
  <c r="BB53" i="28"/>
  <c r="U53" i="28"/>
  <c r="AJ52" i="28"/>
  <c r="AK51" i="28"/>
  <c r="AH50" i="28"/>
  <c r="BC49" i="28"/>
  <c r="AD49" i="28"/>
  <c r="AU48" i="28"/>
  <c r="U48" i="28"/>
  <c r="AU47" i="28"/>
  <c r="W47" i="28"/>
  <c r="AY46" i="28"/>
  <c r="Z46" i="28"/>
  <c r="AI45" i="28"/>
  <c r="AQ44" i="28"/>
  <c r="T44" i="28"/>
  <c r="AV43" i="28"/>
  <c r="Y43" i="28"/>
  <c r="BE42" i="28"/>
  <c r="AH42" i="28"/>
  <c r="AR41" i="28"/>
  <c r="V41" i="28"/>
  <c r="AP40" i="28"/>
  <c r="Y40" i="28"/>
  <c r="AM39" i="28"/>
  <c r="R39" i="28"/>
  <c r="BD38" i="28"/>
  <c r="AM38" i="28"/>
  <c r="W38" i="28"/>
  <c r="AT37" i="28"/>
  <c r="AF37" i="28"/>
  <c r="R37" i="28"/>
  <c r="AY36" i="28"/>
  <c r="AJ36" i="28"/>
  <c r="V36" i="28"/>
  <c r="BD35" i="28"/>
  <c r="AP35" i="28"/>
  <c r="AB35" i="28"/>
  <c r="Y67" i="28"/>
  <c r="AM66" i="28"/>
  <c r="AW65" i="28"/>
  <c r="AM64" i="28"/>
  <c r="AK61" i="28"/>
  <c r="AS59" i="28"/>
  <c r="U57" i="28"/>
  <c r="AV55" i="28"/>
  <c r="BE54" i="28"/>
  <c r="BA53" i="28"/>
  <c r="S53" i="28"/>
  <c r="AG52" i="28"/>
  <c r="AG51" i="28"/>
  <c r="AG50" i="28"/>
  <c r="BA49" i="28"/>
  <c r="Z49" i="28"/>
  <c r="AR48" i="28"/>
  <c r="R48" i="28"/>
  <c r="AT47" i="28"/>
  <c r="U47" i="28"/>
  <c r="AX46" i="28"/>
  <c r="Y46" i="28"/>
  <c r="AG45" i="28"/>
  <c r="AL44" i="28"/>
  <c r="S44" i="28"/>
  <c r="AU43" i="28"/>
  <c r="X43" i="28"/>
  <c r="BC42" i="28"/>
  <c r="AG42" i="28"/>
  <c r="AQ41" i="28"/>
  <c r="U41" i="28"/>
  <c r="AO40" i="28"/>
  <c r="U40" i="28"/>
  <c r="BC39" i="28"/>
  <c r="AI39" i="28"/>
  <c r="Q39" i="28"/>
  <c r="BC38" i="28"/>
  <c r="AL38" i="28"/>
  <c r="U38" i="28"/>
  <c r="AS37" i="28"/>
  <c r="AE37" i="28"/>
  <c r="Q37" i="28"/>
  <c r="Q67" i="28"/>
  <c r="AS65" i="28"/>
  <c r="AB64" i="28"/>
  <c r="AG61" i="28"/>
  <c r="AR59" i="28"/>
  <c r="BC58" i="28"/>
  <c r="T57" i="28"/>
  <c r="BE56" i="28"/>
  <c r="AQ55" i="28"/>
  <c r="BD54" i="28"/>
  <c r="AU53" i="28"/>
  <c r="R53" i="28"/>
  <c r="AF52" i="28"/>
  <c r="BC51" i="28"/>
  <c r="AE51" i="28"/>
  <c r="BD50" i="28"/>
  <c r="AF50" i="28"/>
  <c r="AY49" i="28"/>
  <c r="Y49" i="28"/>
  <c r="AQ48" i="28"/>
  <c r="AQ47" i="28"/>
  <c r="R47" i="28"/>
  <c r="AV46" i="28"/>
  <c r="U46" i="28"/>
  <c r="BE45" i="28"/>
  <c r="AE45" i="28"/>
  <c r="AK44" i="28"/>
  <c r="AR43" i="28"/>
  <c r="W43" i="28"/>
  <c r="BB42" i="28"/>
  <c r="AE42" i="28"/>
  <c r="AN41" i="28"/>
  <c r="T41" i="28"/>
  <c r="BE40" i="28"/>
  <c r="AN40" i="28"/>
  <c r="T40" i="28"/>
  <c r="BB39" i="28"/>
  <c r="AH39" i="28"/>
  <c r="BA38" i="28"/>
  <c r="AK38" i="28"/>
  <c r="S38" i="28"/>
  <c r="AR37" i="28"/>
  <c r="AD37" i="28"/>
  <c r="AV36" i="28"/>
  <c r="W61" i="28"/>
  <c r="AV60" i="28"/>
  <c r="AG59" i="28"/>
  <c r="AU58" i="28"/>
  <c r="AY56" i="28"/>
  <c r="AO55" i="28"/>
  <c r="AU54" i="28"/>
  <c r="AS53" i="28"/>
  <c r="BE52" i="28"/>
  <c r="AC52" i="28"/>
  <c r="BB51" i="28"/>
  <c r="AA51" i="28"/>
  <c r="BC50" i="28"/>
  <c r="AC50" i="28"/>
  <c r="AV49" i="28"/>
  <c r="X49" i="28"/>
  <c r="AP48" i="28"/>
  <c r="AP47" i="28"/>
  <c r="Q47" i="28"/>
  <c r="AQ46" i="28"/>
  <c r="T46" i="28"/>
  <c r="AZ45" i="28"/>
  <c r="AD45" i="28"/>
  <c r="AI44" i="28"/>
  <c r="BC63" i="28"/>
  <c r="T61" i="28"/>
  <c r="AR60" i="28"/>
  <c r="AC59" i="28"/>
  <c r="AP58" i="28"/>
  <c r="AW56" i="28"/>
  <c r="AN55" i="28"/>
  <c r="AT54" i="28"/>
  <c r="AO53" i="28"/>
  <c r="BC52" i="28"/>
  <c r="AB52" i="28"/>
  <c r="BA51" i="28"/>
  <c r="Z51" i="28"/>
  <c r="AZ50" i="28"/>
  <c r="AB50" i="28"/>
  <c r="AT49" i="28"/>
  <c r="T49" i="28"/>
  <c r="AM48" i="28"/>
  <c r="AO47" i="28"/>
  <c r="AP46" i="28"/>
  <c r="AX45" i="28"/>
  <c r="AA45" i="28"/>
  <c r="BE44" i="28"/>
  <c r="AH44" i="28"/>
  <c r="AO43" i="28"/>
  <c r="T43" i="28"/>
  <c r="AV42" i="28"/>
  <c r="AC42" i="28"/>
  <c r="AI41" i="28"/>
  <c r="Q41" i="28"/>
  <c r="BC40" i="28"/>
  <c r="AJ40" i="28"/>
  <c r="AX39" i="28"/>
  <c r="AE39" i="28"/>
  <c r="AY38" i="28"/>
  <c r="AG38" i="28"/>
  <c r="BE37" i="28"/>
  <c r="AP37" i="28"/>
  <c r="AA37" i="28"/>
  <c r="AT36" i="28"/>
  <c r="AF36" i="28"/>
  <c r="R36" i="28"/>
  <c r="AZ35" i="28"/>
  <c r="AK35" i="28"/>
  <c r="V35" i="28"/>
  <c r="AZ63" i="28"/>
  <c r="AL60" i="28"/>
  <c r="AB59" i="28"/>
  <c r="AO58" i="28"/>
  <c r="AU56" i="28"/>
  <c r="AB55" i="28"/>
  <c r="AS54" i="28"/>
  <c r="AN53" i="28"/>
  <c r="BA52" i="28"/>
  <c r="AA52" i="28"/>
  <c r="AX51" i="28"/>
  <c r="Y51" i="28"/>
  <c r="AX50" i="28"/>
  <c r="AA50" i="28"/>
  <c r="AR49" i="28"/>
  <c r="S49" i="28"/>
  <c r="AJ48" i="28"/>
  <c r="AL47" i="28"/>
  <c r="AO46" i="28"/>
  <c r="AV45" i="28"/>
  <c r="Z45" i="28"/>
  <c r="AZ44" i="28"/>
  <c r="AG44" i="28"/>
  <c r="AL63" i="28"/>
  <c r="BB62" i="28"/>
  <c r="AE60" i="28"/>
  <c r="T59" i="28"/>
  <c r="AH58" i="28"/>
  <c r="BE57" i="28"/>
  <c r="AJ56" i="28"/>
  <c r="Y55" i="28"/>
  <c r="AJ54" i="28"/>
  <c r="AM53" i="28"/>
  <c r="AZ52" i="28"/>
  <c r="U52" i="28"/>
  <c r="AV51" i="28"/>
  <c r="V51" i="28"/>
  <c r="AW50" i="28"/>
  <c r="U50" i="28"/>
  <c r="AQ49" i="28"/>
  <c r="R49" i="28"/>
  <c r="AF48" i="28"/>
  <c r="AK47" i="28"/>
  <c r="AL46" i="28"/>
  <c r="AU45" i="28"/>
  <c r="Y45" i="28"/>
  <c r="AJ63" i="28"/>
  <c r="BA62" i="28"/>
  <c r="Y60" i="28"/>
  <c r="Q59" i="28"/>
  <c r="AE58" i="28"/>
  <c r="AW57" i="28"/>
  <c r="AE56" i="28"/>
  <c r="X55" i="28"/>
  <c r="AG54" i="28"/>
  <c r="AI53" i="28"/>
  <c r="AU52" i="28"/>
  <c r="S52" i="28"/>
  <c r="AT51" i="28"/>
  <c r="U51" i="28"/>
  <c r="AT50" i="28"/>
  <c r="T50" i="28"/>
  <c r="AO49" i="28"/>
  <c r="AE48" i="28"/>
  <c r="AH47" i="28"/>
  <c r="AK46" i="28"/>
  <c r="AT45" i="28"/>
  <c r="U45" i="28"/>
  <c r="AW44" i="28"/>
  <c r="AC44" i="28"/>
  <c r="BE43" i="28"/>
  <c r="AI43" i="28"/>
  <c r="AR42" i="28"/>
  <c r="W42" i="28"/>
  <c r="BA41" i="28"/>
  <c r="AE41" i="28"/>
  <c r="AY40" i="28"/>
  <c r="AD40" i="28"/>
  <c r="AT39" i="28"/>
  <c r="AA39" i="28"/>
  <c r="AT38" i="28"/>
  <c r="AC38" i="28"/>
  <c r="BA37" i="28"/>
  <c r="AK37" i="28"/>
  <c r="W37" i="28"/>
  <c r="BE36" i="28"/>
  <c r="AQ36" i="28"/>
  <c r="AC36" i="28"/>
  <c r="AU35" i="28"/>
  <c r="AG35" i="28"/>
  <c r="S35" i="28"/>
  <c r="AC63" i="28"/>
  <c r="AW62" i="28"/>
  <c r="X60" i="28"/>
  <c r="AD58" i="28"/>
  <c r="AS57" i="28"/>
  <c r="AD56" i="28"/>
  <c r="AF54" i="28"/>
  <c r="AG53" i="28"/>
  <c r="AS52" i="28"/>
  <c r="Q52" i="28"/>
  <c r="AP51" i="28"/>
  <c r="S51" i="28"/>
  <c r="AS50" i="28"/>
  <c r="Q50" i="28"/>
  <c r="AK49" i="28"/>
  <c r="BC48" i="28"/>
  <c r="AD48" i="28"/>
  <c r="BE47" i="28"/>
  <c r="AD47" i="28"/>
  <c r="AI46" i="28"/>
  <c r="AQ45" i="28"/>
  <c r="S45" i="28"/>
  <c r="AV44" i="28"/>
  <c r="AB44" i="28"/>
  <c r="BC43" i="28"/>
  <c r="AH43" i="28"/>
  <c r="AQ42" i="28"/>
  <c r="T42" i="28"/>
  <c r="AX41" i="28"/>
  <c r="AD41" i="28"/>
  <c r="AW40" i="28"/>
  <c r="AC40" i="28"/>
  <c r="AS39" i="28"/>
  <c r="Z39" i="28"/>
  <c r="AS38" i="28"/>
  <c r="AA38" i="28"/>
  <c r="AY37" i="28"/>
  <c r="AJ37" i="28"/>
  <c r="V37" i="28"/>
  <c r="BD36" i="28"/>
  <c r="AP36" i="28"/>
  <c r="AB36" i="28"/>
  <c r="AT35" i="28"/>
  <c r="AF35" i="28"/>
  <c r="R35" i="28"/>
  <c r="AT26" i="28"/>
  <c r="AG26" i="28"/>
  <c r="T26" i="28"/>
  <c r="AZ25" i="28"/>
  <c r="AM25" i="28"/>
  <c r="Z25" i="28"/>
  <c r="AT24" i="28"/>
  <c r="AG24" i="28"/>
  <c r="T24" i="28"/>
  <c r="BA23" i="28"/>
  <c r="AN23" i="28"/>
  <c r="AA23" i="28"/>
  <c r="AU22" i="28"/>
  <c r="AI22" i="28"/>
  <c r="W22" i="28"/>
  <c r="BE21" i="28"/>
  <c r="AS21" i="28"/>
  <c r="AG21" i="28"/>
  <c r="U21" i="28"/>
  <c r="BC20" i="28"/>
  <c r="AQ20" i="28"/>
  <c r="AE20" i="28"/>
  <c r="S20" i="28"/>
  <c r="BA19" i="28"/>
  <c r="AO19" i="28"/>
  <c r="AC19" i="28"/>
  <c r="AY18" i="28"/>
  <c r="AM18" i="28"/>
  <c r="AA18" i="28"/>
  <c r="AW17" i="28"/>
  <c r="AK17" i="28"/>
  <c r="Y17" i="28"/>
  <c r="AU16" i="28"/>
  <c r="AI16" i="28"/>
  <c r="W16" i="28"/>
  <c r="BE15" i="28"/>
  <c r="AS15" i="28"/>
  <c r="AG15" i="28"/>
  <c r="U15" i="28"/>
  <c r="BC14" i="28"/>
  <c r="AQ14" i="28"/>
  <c r="AE14" i="28"/>
  <c r="S14" i="28"/>
  <c r="BA13" i="28"/>
  <c r="AO13" i="28"/>
  <c r="AC13" i="28"/>
  <c r="AY12" i="28"/>
  <c r="AM12" i="28"/>
  <c r="AA12" i="28"/>
  <c r="AW11" i="28"/>
  <c r="AK11" i="28"/>
  <c r="Y11" i="28"/>
  <c r="AU10" i="28"/>
  <c r="AI10" i="28"/>
  <c r="W10" i="28"/>
  <c r="BE9" i="28"/>
  <c r="AS9" i="28"/>
  <c r="AG9" i="28"/>
  <c r="U9" i="28"/>
  <c r="BC8" i="28"/>
  <c r="AQ8" i="28"/>
  <c r="AE8" i="28"/>
  <c r="S8" i="28"/>
  <c r="GA7" i="28"/>
  <c r="AA62" i="28"/>
  <c r="AK57" i="28"/>
  <c r="U56" i="28"/>
  <c r="BE55" i="28"/>
  <c r="AA47" i="28"/>
  <c r="W44" i="28"/>
  <c r="BB43" i="28"/>
  <c r="BA42" i="28"/>
  <c r="AU41" i="28"/>
  <c r="AV40" i="28"/>
  <c r="AU39" i="28"/>
  <c r="AZ38" i="28"/>
  <c r="Q38" i="28"/>
  <c r="AI37" i="28"/>
  <c r="BB36" i="28"/>
  <c r="AE36" i="28"/>
  <c r="AO35" i="28"/>
  <c r="T35" i="28"/>
  <c r="AS26" i="28"/>
  <c r="AD26" i="28"/>
  <c r="AV25" i="28"/>
  <c r="AH25" i="28"/>
  <c r="T25" i="28"/>
  <c r="AZ24" i="28"/>
  <c r="AK24" i="28"/>
  <c r="W24" i="28"/>
  <c r="BC23" i="28"/>
  <c r="AO23" i="28"/>
  <c r="Z23" i="28"/>
  <c r="BE22" i="28"/>
  <c r="AR22" i="28"/>
  <c r="AE22" i="28"/>
  <c r="R22" i="28"/>
  <c r="AX21" i="28"/>
  <c r="AK21" i="28"/>
  <c r="X21" i="28"/>
  <c r="AT64" i="28"/>
  <c r="AE57" i="28"/>
  <c r="R56" i="28"/>
  <c r="Y47" i="28"/>
  <c r="U44" i="28"/>
  <c r="AY43" i="28"/>
  <c r="AU42" i="28"/>
  <c r="AS41" i="28"/>
  <c r="AR40" i="28"/>
  <c r="AQ39" i="28"/>
  <c r="AX38" i="28"/>
  <c r="AH37" i="28"/>
  <c r="BA36" i="28"/>
  <c r="AD36" i="28"/>
  <c r="AN35" i="28"/>
  <c r="Q35" i="28"/>
  <c r="AR26" i="28"/>
  <c r="AC26" i="28"/>
  <c r="AU25" i="28"/>
  <c r="AG25" i="28"/>
  <c r="S25" i="28"/>
  <c r="AX24" i="28"/>
  <c r="AJ24" i="28"/>
  <c r="V24" i="28"/>
  <c r="BB23" i="28"/>
  <c r="AM23" i="28"/>
  <c r="X23" i="28"/>
  <c r="BD22" i="28"/>
  <c r="AQ22" i="28"/>
  <c r="AD22" i="28"/>
  <c r="AW21" i="28"/>
  <c r="AJ21" i="28"/>
  <c r="W21" i="28"/>
  <c r="BB20" i="28"/>
  <c r="AO20" i="28"/>
  <c r="AB20" i="28"/>
  <c r="AV19" i="28"/>
  <c r="AI19" i="28"/>
  <c r="V19" i="28"/>
  <c r="BC18" i="28"/>
  <c r="AP18" i="28"/>
  <c r="AC18" i="28"/>
  <c r="AV17" i="28"/>
  <c r="AI17" i="28"/>
  <c r="V17" i="28"/>
  <c r="BC16" i="28"/>
  <c r="AP16" i="28"/>
  <c r="AC16" i="28"/>
  <c r="AV15" i="28"/>
  <c r="AI15" i="28"/>
  <c r="V15" i="28"/>
  <c r="U63" i="28"/>
  <c r="AR52" i="28"/>
  <c r="AR50" i="28"/>
  <c r="BB46" i="28"/>
  <c r="AW43" i="28"/>
  <c r="AS42" i="28"/>
  <c r="AM41" i="28"/>
  <c r="AQ40" i="28"/>
  <c r="AO39" i="28"/>
  <c r="AU38" i="28"/>
  <c r="AG37" i="28"/>
  <c r="AW36" i="28"/>
  <c r="AA36" i="28"/>
  <c r="AM35" i="28"/>
  <c r="BE26" i="28"/>
  <c r="AP26" i="28"/>
  <c r="AB26" i="28"/>
  <c r="AT25" i="28"/>
  <c r="AF25" i="28"/>
  <c r="R25" i="28"/>
  <c r="AW24" i="28"/>
  <c r="AI24" i="28"/>
  <c r="U24" i="28"/>
  <c r="AZ23" i="28"/>
  <c r="S63" i="28"/>
  <c r="S58" i="28"/>
  <c r="AO52" i="28"/>
  <c r="AM50" i="28"/>
  <c r="AJ49" i="28"/>
  <c r="BA46" i="28"/>
  <c r="AQ43" i="28"/>
  <c r="AO42" i="28"/>
  <c r="AH41" i="28"/>
  <c r="AM40" i="28"/>
  <c r="AN39" i="28"/>
  <c r="AR38" i="28"/>
  <c r="AC37" i="28"/>
  <c r="AU36" i="28"/>
  <c r="X36" i="28"/>
  <c r="BE35" i="28"/>
  <c r="AI35" i="28"/>
  <c r="BD26" i="28"/>
  <c r="AO26" i="28"/>
  <c r="AA26" i="28"/>
  <c r="AM52" i="28"/>
  <c r="AL50" i="28"/>
  <c r="AI49" i="28"/>
  <c r="BB48" i="28"/>
  <c r="AF46" i="28"/>
  <c r="AL43" i="28"/>
  <c r="AN42" i="28"/>
  <c r="AG41" i="28"/>
  <c r="AI40" i="28"/>
  <c r="AG39" i="28"/>
  <c r="AO38" i="28"/>
  <c r="BD37" i="28"/>
  <c r="Y37" i="28"/>
  <c r="AS36" i="28"/>
  <c r="W36" i="28"/>
  <c r="BC35" i="28"/>
  <c r="AH35" i="28"/>
  <c r="BB26" i="28"/>
  <c r="AN26" i="28"/>
  <c r="Z26" i="28"/>
  <c r="AR25" i="28"/>
  <c r="AD25" i="28"/>
  <c r="AU24" i="28"/>
  <c r="AF24" i="28"/>
  <c r="R24" i="28"/>
  <c r="AX23" i="28"/>
  <c r="AI23" i="28"/>
  <c r="U23" i="28"/>
  <c r="BA22" i="28"/>
  <c r="AN22" i="28"/>
  <c r="AA22" i="28"/>
  <c r="AT21" i="28"/>
  <c r="AF21" i="28"/>
  <c r="S21" i="28"/>
  <c r="AY20" i="28"/>
  <c r="AL20" i="28"/>
  <c r="Y20" i="28"/>
  <c r="AS19" i="28"/>
  <c r="AF19" i="28"/>
  <c r="S19" i="28"/>
  <c r="AZ18" i="28"/>
  <c r="AL18" i="28"/>
  <c r="Y18" i="28"/>
  <c r="AS17" i="28"/>
  <c r="AF17" i="28"/>
  <c r="AA54" i="28"/>
  <c r="BC53" i="28"/>
  <c r="AE49" i="28"/>
  <c r="AY48" i="28"/>
  <c r="AC46" i="28"/>
  <c r="AK43" i="28"/>
  <c r="AK42" i="28"/>
  <c r="AC41" i="28"/>
  <c r="AG40" i="28"/>
  <c r="AD39" i="28"/>
  <c r="AN38" i="28"/>
  <c r="BC37" i="28"/>
  <c r="X37" i="28"/>
  <c r="AR36" i="28"/>
  <c r="U36" i="28"/>
  <c r="BB35" i="28"/>
  <c r="AE35" i="28"/>
  <c r="BA26" i="28"/>
  <c r="AM26" i="28"/>
  <c r="Y26" i="28"/>
  <c r="V54" i="28"/>
  <c r="AF53" i="28"/>
  <c r="AW48" i="28"/>
  <c r="AA46" i="28"/>
  <c r="AY44" i="28"/>
  <c r="AG43" i="28"/>
  <c r="AD42" i="28"/>
  <c r="Z41" i="28"/>
  <c r="AB40" i="28"/>
  <c r="AC39" i="28"/>
  <c r="AJ38" i="28"/>
  <c r="AX37" i="28"/>
  <c r="U37" i="28"/>
  <c r="AO36" i="28"/>
  <c r="T36" i="28"/>
  <c r="BA35" i="28"/>
  <c r="AD35" i="28"/>
  <c r="AZ26" i="28"/>
  <c r="AL26" i="28"/>
  <c r="X26" i="28"/>
  <c r="BD25" i="28"/>
  <c r="AP25" i="28"/>
  <c r="AA25" i="28"/>
  <c r="AR24" i="28"/>
  <c r="AD24" i="28"/>
  <c r="AU23" i="28"/>
  <c r="AG23" i="28"/>
  <c r="S23" i="28"/>
  <c r="AY22" i="28"/>
  <c r="AL22" i="28"/>
  <c r="BA66" i="28"/>
  <c r="U54" i="28"/>
  <c r="Z53" i="28"/>
  <c r="AB48" i="28"/>
  <c r="AP45" i="28"/>
  <c r="AU44" i="28"/>
  <c r="AD43" i="28"/>
  <c r="AA42" i="28"/>
  <c r="W41" i="28"/>
  <c r="AA40" i="28"/>
  <c r="Y39" i="28"/>
  <c r="AF38" i="28"/>
  <c r="AW37" i="28"/>
  <c r="T37" i="28"/>
  <c r="AN36" i="28"/>
  <c r="S36" i="28"/>
  <c r="AX35" i="28"/>
  <c r="AC35" i="28"/>
  <c r="AY26" i="28"/>
  <c r="AK26" i="28"/>
  <c r="W26" i="28"/>
  <c r="BC25" i="28"/>
  <c r="AN25" i="28"/>
  <c r="Y25" i="28"/>
  <c r="BD59" i="28"/>
  <c r="W53" i="28"/>
  <c r="AO51" i="28"/>
  <c r="AA48" i="28"/>
  <c r="BC47" i="28"/>
  <c r="AN45" i="28"/>
  <c r="AS44" i="28"/>
  <c r="AC43" i="28"/>
  <c r="X42" i="28"/>
  <c r="S41" i="28"/>
  <c r="Z40" i="28"/>
  <c r="U39" i="28"/>
  <c r="AE38" i="28"/>
  <c r="AV37" i="28"/>
  <c r="S37" i="28"/>
  <c r="AK36" i="28"/>
  <c r="Q36" i="28"/>
  <c r="AW35" i="28"/>
  <c r="AA35" i="28"/>
  <c r="AX26" i="28"/>
  <c r="AJ26" i="28"/>
  <c r="V26" i="28"/>
  <c r="BB25" i="28"/>
  <c r="AL25" i="28"/>
  <c r="X25" i="28"/>
  <c r="BD24" i="28"/>
  <c r="AP24" i="28"/>
  <c r="AB24" i="28"/>
  <c r="AS23" i="28"/>
  <c r="AE23" i="28"/>
  <c r="AW22" i="28"/>
  <c r="AJ22" i="28"/>
  <c r="V22" i="28"/>
  <c r="BB21" i="28"/>
  <c r="AO21" i="28"/>
  <c r="AB21" i="28"/>
  <c r="AU20" i="28"/>
  <c r="AH20" i="28"/>
  <c r="U20" i="28"/>
  <c r="BB19" i="28"/>
  <c r="AN19" i="28"/>
  <c r="AA19" i="28"/>
  <c r="AU18" i="28"/>
  <c r="AH18" i="28"/>
  <c r="U18" i="28"/>
  <c r="BB17" i="28"/>
  <c r="AO17" i="28"/>
  <c r="AB17" i="28"/>
  <c r="AV16" i="28"/>
  <c r="AH16" i="28"/>
  <c r="U16" i="28"/>
  <c r="BA15" i="28"/>
  <c r="AN15" i="28"/>
  <c r="AA15" i="28"/>
  <c r="AT14" i="28"/>
  <c r="AG14" i="28"/>
  <c r="T14" i="28"/>
  <c r="AZ13" i="28"/>
  <c r="AM13" i="28"/>
  <c r="Z13" i="28"/>
  <c r="AT12" i="28"/>
  <c r="AG12" i="28"/>
  <c r="T12" i="28"/>
  <c r="BA11" i="28"/>
  <c r="AN11" i="28"/>
  <c r="AA11" i="28"/>
  <c r="AT10" i="28"/>
  <c r="AG10" i="28"/>
  <c r="T10" i="28"/>
  <c r="AZ9" i="28"/>
  <c r="AM9" i="28"/>
  <c r="Z9" i="28"/>
  <c r="AS8" i="28"/>
  <c r="AF8" i="28"/>
  <c r="R8" i="28"/>
  <c r="AX7" i="28"/>
  <c r="AL7" i="28"/>
  <c r="Z7" i="28"/>
  <c r="T7" i="28"/>
  <c r="AG7" i="28"/>
  <c r="AT7" i="28"/>
  <c r="W8" i="28"/>
  <c r="AK8" i="28"/>
  <c r="AY8" i="28"/>
  <c r="AC9" i="28"/>
  <c r="AQ9" i="28"/>
  <c r="AA10" i="28"/>
  <c r="AO10" i="28"/>
  <c r="BC10" i="28"/>
  <c r="W11" i="28"/>
  <c r="AL11" i="28"/>
  <c r="AZ11" i="28"/>
  <c r="U12" i="28"/>
  <c r="AI12" i="28"/>
  <c r="AW12" i="28"/>
  <c r="R13" i="28"/>
  <c r="AF13" i="28"/>
  <c r="AT13" i="28"/>
  <c r="AB14" i="28"/>
  <c r="AP14" i="28"/>
  <c r="BE14" i="28"/>
  <c r="AC15" i="28"/>
  <c r="AR15" i="28"/>
  <c r="Y16" i="28"/>
  <c r="AN16" i="28"/>
  <c r="BD16" i="28"/>
  <c r="T17" i="28"/>
  <c r="AL17" i="28"/>
  <c r="BC17" i="28"/>
  <c r="AD18" i="28"/>
  <c r="AT18" i="28"/>
  <c r="W19" i="28"/>
  <c r="AM19" i="28"/>
  <c r="BE19" i="28"/>
  <c r="AF20" i="28"/>
  <c r="AW20" i="28"/>
  <c r="AD21" i="28"/>
  <c r="AY21" i="28"/>
  <c r="S22" i="28"/>
  <c r="AM22" i="28"/>
  <c r="AF23" i="28"/>
  <c r="AE24" i="28"/>
  <c r="AQ25" i="28"/>
  <c r="AS35" i="28"/>
  <c r="AR44" i="28"/>
  <c r="Z16" i="28"/>
  <c r="AO16" i="28"/>
  <c r="BE16" i="28"/>
  <c r="U17" i="28"/>
  <c r="AM17" i="28"/>
  <c r="BD17" i="28"/>
  <c r="AE18" i="28"/>
  <c r="AV18" i="28"/>
  <c r="X19" i="28"/>
  <c r="AP19" i="28"/>
  <c r="AG20" i="28"/>
  <c r="AX20" i="28"/>
  <c r="AE21" i="28"/>
  <c r="AZ21" i="28"/>
  <c r="T22" i="28"/>
  <c r="AO22" i="28"/>
  <c r="AH23" i="28"/>
  <c r="AH24" i="28"/>
  <c r="AS25" i="28"/>
  <c r="R26" i="28"/>
  <c r="S43" i="28"/>
  <c r="BA61" i="28"/>
  <c r="AD14" i="28"/>
  <c r="AS14" i="28"/>
  <c r="AE15" i="28"/>
  <c r="AU15" i="28"/>
  <c r="AA16" i="28"/>
  <c r="AQ16" i="28"/>
  <c r="W17" i="28"/>
  <c r="AN17" i="28"/>
  <c r="BE17" i="28"/>
  <c r="AF18" i="28"/>
  <c r="AW18" i="28"/>
  <c r="Y19" i="28"/>
  <c r="AQ19" i="28"/>
  <c r="AI20" i="28"/>
  <c r="AZ20" i="28"/>
  <c r="AH21" i="28"/>
  <c r="BA21" i="28"/>
  <c r="U22" i="28"/>
  <c r="AP22" i="28"/>
  <c r="AJ23" i="28"/>
  <c r="AL24" i="28"/>
  <c r="AW25" i="28"/>
  <c r="U26" i="28"/>
  <c r="X38" i="28"/>
  <c r="U43" i="28"/>
  <c r="U13" i="28"/>
  <c r="AI13" i="28"/>
  <c r="AW13" i="28"/>
  <c r="AF14" i="28"/>
  <c r="AU14" i="28"/>
  <c r="AF15" i="28"/>
  <c r="AW15" i="28"/>
  <c r="AB16" i="28"/>
  <c r="AR16" i="28"/>
  <c r="X17" i="28"/>
  <c r="AP17" i="28"/>
  <c r="AG18" i="28"/>
  <c r="AX18" i="28"/>
  <c r="Z19" i="28"/>
  <c r="AR19" i="28"/>
  <c r="R20" i="28"/>
  <c r="AJ20" i="28"/>
  <c r="BA20" i="28"/>
  <c r="AI21" i="28"/>
  <c r="BC21" i="28"/>
  <c r="X22" i="28"/>
  <c r="AS22" i="28"/>
  <c r="AL23" i="28"/>
  <c r="AN24" i="28"/>
  <c r="AX25" i="28"/>
  <c r="AF26" i="28"/>
  <c r="AG36" i="28"/>
  <c r="AL37" i="28"/>
  <c r="Y38" i="28"/>
  <c r="S39" i="28"/>
  <c r="S40" i="28"/>
  <c r="Q42" i="28"/>
  <c r="X7" i="28"/>
  <c r="AK7" i="28"/>
  <c r="AY7" i="28"/>
  <c r="AA8" i="28"/>
  <c r="AO8" i="28"/>
  <c r="BD8" i="28"/>
  <c r="S9" i="28"/>
  <c r="AH9" i="28"/>
  <c r="AV9" i="28"/>
  <c r="AE10" i="28"/>
  <c r="AS10" i="28"/>
  <c r="AC11" i="28"/>
  <c r="AQ11" i="28"/>
  <c r="BE11" i="28"/>
  <c r="Y12" i="28"/>
  <c r="AN12" i="28"/>
  <c r="BB12" i="28"/>
  <c r="V13" i="28"/>
  <c r="AJ13" i="28"/>
  <c r="AX13" i="28"/>
  <c r="R14" i="28"/>
  <c r="AH14" i="28"/>
  <c r="AV14" i="28"/>
  <c r="R15" i="28"/>
  <c r="AH15" i="28"/>
  <c r="AX15" i="28"/>
  <c r="AD16" i="28"/>
  <c r="AS16" i="28"/>
  <c r="Z17" i="28"/>
  <c r="AQ17" i="28"/>
  <c r="R18" i="28"/>
  <c r="AI18" i="28"/>
  <c r="BA18" i="28"/>
  <c r="AB19" i="28"/>
  <c r="AT19" i="28"/>
  <c r="T20" i="28"/>
  <c r="AK20" i="28"/>
  <c r="BD20" i="28"/>
  <c r="AL21" i="28"/>
  <c r="BD21" i="28"/>
  <c r="Y22" i="28"/>
  <c r="AT22" i="28"/>
  <c r="AP23" i="28"/>
  <c r="AO24" i="28"/>
  <c r="U25" i="28"/>
  <c r="AY25" i="28"/>
  <c r="AH26" i="28"/>
  <c r="AH36" i="28"/>
  <c r="AO37" i="28"/>
  <c r="Z38" i="28"/>
  <c r="AV39" i="28"/>
  <c r="BA40" i="28"/>
  <c r="AW41" i="28"/>
  <c r="S42" i="28"/>
  <c r="BC59" i="28"/>
  <c r="BG9" i="27"/>
  <c r="Q9" i="27" s="1"/>
  <c r="BG7" i="27"/>
  <c r="Q7" i="27" s="1"/>
  <c r="Y7" i="27"/>
  <c r="AU7" i="27"/>
  <c r="Z8" i="27"/>
  <c r="AU8" i="27"/>
  <c r="W9" i="27"/>
  <c r="AP9" i="27"/>
  <c r="X22" i="27"/>
  <c r="AU22" i="27"/>
  <c r="AC23" i="27"/>
  <c r="AY23" i="27"/>
  <c r="Z24" i="27"/>
  <c r="AW24" i="27"/>
  <c r="AC25" i="27"/>
  <c r="AS26" i="27"/>
  <c r="T27" i="27"/>
  <c r="AQ29" i="27"/>
  <c r="AO30" i="27"/>
  <c r="AZ34" i="27"/>
  <c r="AV35" i="27"/>
  <c r="AE36" i="27"/>
  <c r="AN37" i="27"/>
  <c r="AJ39" i="27"/>
  <c r="AK40" i="27"/>
  <c r="AV79" i="27"/>
  <c r="AV26" i="27"/>
  <c r="Y27" i="27"/>
  <c r="BE36" i="27"/>
  <c r="AO44" i="27"/>
  <c r="AE7" i="27"/>
  <c r="AX7" i="27"/>
  <c r="AC8" i="27"/>
  <c r="AZ8" i="27"/>
  <c r="AA9" i="27"/>
  <c r="AU9" i="27"/>
  <c r="AC22" i="27"/>
  <c r="AZ22" i="27"/>
  <c r="AF23" i="27"/>
  <c r="AE24" i="27"/>
  <c r="BB24" i="27"/>
  <c r="AM25" i="27"/>
  <c r="U26" i="27"/>
  <c r="BB26" i="27"/>
  <c r="AB27" i="27"/>
  <c r="AP44" i="27"/>
  <c r="AF7" i="27"/>
  <c r="AY7" i="27"/>
  <c r="AF8" i="27"/>
  <c r="BA8" i="27"/>
  <c r="AB9" i="27"/>
  <c r="AY9" i="27"/>
  <c r="AD22" i="27"/>
  <c r="BE22" i="27"/>
  <c r="AL23" i="27"/>
  <c r="AF24" i="27"/>
  <c r="BE24" i="27"/>
  <c r="AO25" i="27"/>
  <c r="V26" i="27"/>
  <c r="BE26" i="27"/>
  <c r="AE27" i="27"/>
  <c r="BB60" i="27"/>
  <c r="AH7" i="27"/>
  <c r="AZ7" i="27"/>
  <c r="AG8" i="27"/>
  <c r="BE8" i="27"/>
  <c r="AC9" i="27"/>
  <c r="AZ9" i="27"/>
  <c r="AI22" i="27"/>
  <c r="AN23" i="27"/>
  <c r="AH24" i="27"/>
  <c r="AQ25" i="27"/>
  <c r="X26" i="27"/>
  <c r="AL27" i="27"/>
  <c r="Y41" i="27"/>
  <c r="AI7" i="27"/>
  <c r="AK8" i="27"/>
  <c r="AD9" i="27"/>
  <c r="BB9" i="27"/>
  <c r="AJ22" i="27"/>
  <c r="AP23" i="27"/>
  <c r="AL24" i="27"/>
  <c r="AR25" i="27"/>
  <c r="Z26" i="27"/>
  <c r="AN27" i="27"/>
  <c r="AG32" i="27"/>
  <c r="V38" i="27"/>
  <c r="AC49" i="27"/>
  <c r="AM54" i="27"/>
  <c r="AH55" i="27"/>
  <c r="AJ7" i="27"/>
  <c r="AL8" i="27"/>
  <c r="AI9" i="27"/>
  <c r="BC9" i="27"/>
  <c r="AL22" i="27"/>
  <c r="AQ23" i="27"/>
  <c r="AM24" i="27"/>
  <c r="AS25" i="27"/>
  <c r="AB26" i="27"/>
  <c r="AQ27" i="27"/>
  <c r="T29" i="27"/>
  <c r="AI32" i="27"/>
  <c r="W33" i="27"/>
  <c r="X38" i="27"/>
  <c r="AD49" i="27"/>
  <c r="AP54" i="27"/>
  <c r="AK7" i="27"/>
  <c r="AN8" i="27"/>
  <c r="AK9" i="27"/>
  <c r="Q22" i="27"/>
  <c r="AM22" i="27"/>
  <c r="T23" i="27"/>
  <c r="AR23" i="27"/>
  <c r="AO24" i="27"/>
  <c r="T25" i="27"/>
  <c r="AT25" i="27"/>
  <c r="AE26" i="27"/>
  <c r="AS27" i="27"/>
  <c r="V29" i="27"/>
  <c r="Z31" i="27"/>
  <c r="BB32" i="27"/>
  <c r="X33" i="27"/>
  <c r="BB38" i="27"/>
  <c r="AL53" i="27"/>
  <c r="AN7" i="27"/>
  <c r="U8" i="27"/>
  <c r="AO8" i="27"/>
  <c r="AM9" i="27"/>
  <c r="T22" i="27"/>
  <c r="AP22" i="27"/>
  <c r="Y23" i="27"/>
  <c r="AT23" i="27"/>
  <c r="U24" i="27"/>
  <c r="AR24" i="27"/>
  <c r="U25" i="27"/>
  <c r="AU25" i="27"/>
  <c r="AK26" i="27"/>
  <c r="AU27" i="27"/>
  <c r="Z29" i="27"/>
  <c r="V30" i="27"/>
  <c r="AA31" i="27"/>
  <c r="BD32" i="27"/>
  <c r="AP33" i="27"/>
  <c r="BE38" i="27"/>
  <c r="BB45" i="27"/>
  <c r="AQ7" i="27"/>
  <c r="W8" i="27"/>
  <c r="AR8" i="27"/>
  <c r="AN9" i="27"/>
  <c r="V22" i="27"/>
  <c r="AR22" i="27"/>
  <c r="AA23" i="27"/>
  <c r="AU23" i="27"/>
  <c r="V24" i="27"/>
  <c r="AS24" i="27"/>
  <c r="Z25" i="27"/>
  <c r="BD25" i="27"/>
  <c r="AL26" i="27"/>
  <c r="BD27" i="27"/>
  <c r="AM29" i="27"/>
  <c r="X30" i="27"/>
  <c r="AT31" i="27"/>
  <c r="AQ33" i="27"/>
  <c r="AD34" i="27"/>
  <c r="T35" i="27"/>
  <c r="AA7" i="27"/>
  <c r="AR7" i="27"/>
  <c r="X8" i="27"/>
  <c r="AM8" i="27"/>
  <c r="BD8" i="27"/>
  <c r="V9" i="27"/>
  <c r="AL9" i="27"/>
  <c r="BA9" i="27"/>
  <c r="U22" i="27"/>
  <c r="AK22" i="27"/>
  <c r="BD22" i="27"/>
  <c r="X23" i="27"/>
  <c r="AO23" i="27"/>
  <c r="X24" i="27"/>
  <c r="AN24" i="27"/>
  <c r="X25" i="27"/>
  <c r="AP25" i="27"/>
  <c r="W26" i="27"/>
  <c r="AN26" i="27"/>
  <c r="X27" i="27"/>
  <c r="AP27" i="27"/>
  <c r="Y29" i="27"/>
  <c r="AP29" i="27"/>
  <c r="Y30" i="27"/>
  <c r="AP30" i="27"/>
  <c r="AB31" i="27"/>
  <c r="AX31" i="27"/>
  <c r="Q32" i="27"/>
  <c r="AJ32" i="27"/>
  <c r="BE32" i="27"/>
  <c r="Y33" i="27"/>
  <c r="AS33" i="27"/>
  <c r="AG34" i="27"/>
  <c r="BE34" i="27"/>
  <c r="Z35" i="27"/>
  <c r="AZ35" i="27"/>
  <c r="AG36" i="27"/>
  <c r="AO37" i="27"/>
  <c r="AB38" i="27"/>
  <c r="AR39" i="27"/>
  <c r="AP40" i="27"/>
  <c r="Z41" i="27"/>
  <c r="BB49" i="27"/>
  <c r="AJ55" i="27"/>
  <c r="Z30" i="27"/>
  <c r="AR30" i="27"/>
  <c r="AE31" i="27"/>
  <c r="AY31" i="27"/>
  <c r="R32" i="27"/>
  <c r="AL32" i="27"/>
  <c r="Z33" i="27"/>
  <c r="AT33" i="27"/>
  <c r="AJ34" i="27"/>
  <c r="AB35" i="27"/>
  <c r="BC35" i="27"/>
  <c r="AJ36" i="27"/>
  <c r="AP37" i="27"/>
  <c r="AC38" i="27"/>
  <c r="AS39" i="27"/>
  <c r="AS40" i="27"/>
  <c r="AH41" i="27"/>
  <c r="Q42" i="27"/>
  <c r="T43" i="27"/>
  <c r="BC49" i="27"/>
  <c r="R50" i="27"/>
  <c r="AT58" i="27"/>
  <c r="Y26" i="27"/>
  <c r="AR26" i="27"/>
  <c r="AA27" i="27"/>
  <c r="AR27" i="27"/>
  <c r="AB29" i="27"/>
  <c r="AR29" i="27"/>
  <c r="AA30" i="27"/>
  <c r="AV30" i="27"/>
  <c r="AF31" i="27"/>
  <c r="AZ31" i="27"/>
  <c r="T32" i="27"/>
  <c r="AN32" i="27"/>
  <c r="AA33" i="27"/>
  <c r="AX33" i="27"/>
  <c r="AL34" i="27"/>
  <c r="AD35" i="27"/>
  <c r="BD35" i="27"/>
  <c r="AK36" i="27"/>
  <c r="Q37" i="27"/>
  <c r="AV37" i="27"/>
  <c r="AE38" i="27"/>
  <c r="AU39" i="27"/>
  <c r="BA40" i="27"/>
  <c r="AJ41" i="27"/>
  <c r="R42" i="27"/>
  <c r="AC43" i="27"/>
  <c r="AK50" i="27"/>
  <c r="AV58" i="27"/>
  <c r="AA65" i="27"/>
  <c r="AC29" i="27"/>
  <c r="AT29" i="27"/>
  <c r="AB30" i="27"/>
  <c r="AW30" i="27"/>
  <c r="AI31" i="27"/>
  <c r="BA31" i="27"/>
  <c r="U32" i="27"/>
  <c r="AO32" i="27"/>
  <c r="AB33" i="27"/>
  <c r="AY33" i="27"/>
  <c r="Q34" i="27"/>
  <c r="AN34" i="27"/>
  <c r="AF35" i="27"/>
  <c r="AL36" i="27"/>
  <c r="R37" i="27"/>
  <c r="AY37" i="27"/>
  <c r="AJ38" i="27"/>
  <c r="AY39" i="27"/>
  <c r="BB40" i="27"/>
  <c r="AR41" i="27"/>
  <c r="AC42" i="27"/>
  <c r="AD43" i="27"/>
  <c r="V46" i="27"/>
  <c r="AP50" i="27"/>
  <c r="AW59" i="27"/>
  <c r="AD27" i="27"/>
  <c r="AT27" i="27"/>
  <c r="AD29" i="27"/>
  <c r="AU29" i="27"/>
  <c r="AC30" i="27"/>
  <c r="AY30" i="27"/>
  <c r="Q31" i="27"/>
  <c r="AJ31" i="27"/>
  <c r="BB31" i="27"/>
  <c r="V32" i="27"/>
  <c r="AQ32" i="27"/>
  <c r="AD33" i="27"/>
  <c r="BB33" i="27"/>
  <c r="U34" i="27"/>
  <c r="AP34" i="27"/>
  <c r="AH35" i="27"/>
  <c r="AO36" i="27"/>
  <c r="U37" i="27"/>
  <c r="BA37" i="27"/>
  <c r="AK38" i="27"/>
  <c r="BC39" i="27"/>
  <c r="AU41" i="27"/>
  <c r="AL42" i="27"/>
  <c r="AO43" i="27"/>
  <c r="W46" i="27"/>
  <c r="AJ52" i="27"/>
  <c r="AR57" i="27"/>
  <c r="BB59" i="27"/>
  <c r="AD62" i="27"/>
  <c r="AE29" i="27"/>
  <c r="AV29" i="27"/>
  <c r="AG30" i="27"/>
  <c r="AZ30" i="27"/>
  <c r="R31" i="27"/>
  <c r="AL31" i="27"/>
  <c r="BC31" i="27"/>
  <c r="W32" i="27"/>
  <c r="AR32" i="27"/>
  <c r="AH33" i="27"/>
  <c r="BC33" i="27"/>
  <c r="V34" i="27"/>
  <c r="AR34" i="27"/>
  <c r="AK35" i="27"/>
  <c r="R36" i="27"/>
  <c r="AS36" i="27"/>
  <c r="X37" i="27"/>
  <c r="BC37" i="27"/>
  <c r="AO38" i="27"/>
  <c r="AY41" i="27"/>
  <c r="AM42" i="27"/>
  <c r="AV43" i="27"/>
  <c r="AO46" i="27"/>
  <c r="AK52" i="27"/>
  <c r="AS57" i="27"/>
  <c r="AF25" i="27"/>
  <c r="AY25" i="27"/>
  <c r="AF26" i="27"/>
  <c r="AW26" i="27"/>
  <c r="AF27" i="27"/>
  <c r="AX27" i="27"/>
  <c r="AF29" i="27"/>
  <c r="AY29" i="27"/>
  <c r="AH30" i="27"/>
  <c r="BA30" i="27"/>
  <c r="T31" i="27"/>
  <c r="AM31" i="27"/>
  <c r="BD31" i="27"/>
  <c r="Y32" i="27"/>
  <c r="AU32" i="27"/>
  <c r="AJ33" i="27"/>
  <c r="BD33" i="27"/>
  <c r="Y34" i="27"/>
  <c r="AS34" i="27"/>
  <c r="AN35" i="27"/>
  <c r="T36" i="27"/>
  <c r="AT36" i="27"/>
  <c r="Z37" i="27"/>
  <c r="BD37" i="27"/>
  <c r="AR38" i="27"/>
  <c r="S39" i="27"/>
  <c r="R40" i="27"/>
  <c r="BC41" i="27"/>
  <c r="AW42" i="27"/>
  <c r="AY43" i="27"/>
  <c r="AR46" i="27"/>
  <c r="AC47" i="27"/>
  <c r="V48" i="27"/>
  <c r="AA51" i="27"/>
  <c r="Q25" i="27"/>
  <c r="AG25" i="27"/>
  <c r="AZ25" i="27"/>
  <c r="AH26" i="27"/>
  <c r="AX26" i="27"/>
  <c r="AG27" i="27"/>
  <c r="AY27" i="27"/>
  <c r="Q29" i="27"/>
  <c r="AH29" i="27"/>
  <c r="AZ29" i="27"/>
  <c r="AK30" i="27"/>
  <c r="BB30" i="27"/>
  <c r="V31" i="27"/>
  <c r="AN31" i="27"/>
  <c r="Z32" i="27"/>
  <c r="AV32" i="27"/>
  <c r="AL33" i="27"/>
  <c r="Z34" i="27"/>
  <c r="AT34" i="27"/>
  <c r="AO35" i="27"/>
  <c r="U36" i="27"/>
  <c r="AW36" i="27"/>
  <c r="AA37" i="27"/>
  <c r="BE37" i="27"/>
  <c r="AS38" i="27"/>
  <c r="AA39" i="27"/>
  <c r="T40" i="27"/>
  <c r="BE42" i="27"/>
  <c r="AG45" i="27"/>
  <c r="AE47" i="27"/>
  <c r="W48" i="27"/>
  <c r="AB51" i="27"/>
  <c r="AT81" i="27"/>
  <c r="AH81" i="27"/>
  <c r="V81" i="27"/>
  <c r="BD80" i="27"/>
  <c r="AR80" i="27"/>
  <c r="AF80" i="27"/>
  <c r="T80" i="27"/>
  <c r="BB79" i="27"/>
  <c r="AP79" i="27"/>
  <c r="AD79" i="27"/>
  <c r="R79" i="27"/>
  <c r="AZ78" i="27"/>
  <c r="AN78" i="27"/>
  <c r="AB78" i="27"/>
  <c r="AX77" i="27"/>
  <c r="AL77" i="27"/>
  <c r="Z77" i="27"/>
  <c r="AV76" i="27"/>
  <c r="AJ76" i="27"/>
  <c r="X76" i="27"/>
  <c r="AT75" i="27"/>
  <c r="AH75" i="27"/>
  <c r="V75" i="27"/>
  <c r="BD74" i="27"/>
  <c r="AR74" i="27"/>
  <c r="AF74" i="27"/>
  <c r="AU81" i="27"/>
  <c r="AG81" i="27"/>
  <c r="T81" i="27"/>
  <c r="AT80" i="27"/>
  <c r="AG80" i="27"/>
  <c r="S80" i="27"/>
  <c r="AS81" i="27"/>
  <c r="AF81" i="27"/>
  <c r="S81" i="27"/>
  <c r="AS80" i="27"/>
  <c r="AE80" i="27"/>
  <c r="R80" i="27"/>
  <c r="BE79" i="27"/>
  <c r="AR79" i="27"/>
  <c r="AE79" i="27"/>
  <c r="Q79" i="27"/>
  <c r="BD78" i="27"/>
  <c r="AQ78" i="27"/>
  <c r="AD78" i="27"/>
  <c r="Q78" i="27"/>
  <c r="BC77" i="27"/>
  <c r="AP77" i="27"/>
  <c r="AC77" i="27"/>
  <c r="BB76" i="27"/>
  <c r="AO76" i="27"/>
  <c r="AB76" i="27"/>
  <c r="BA75" i="27"/>
  <c r="AN75" i="27"/>
  <c r="AA75" i="27"/>
  <c r="AZ74" i="27"/>
  <c r="AM74" i="27"/>
  <c r="Z74" i="27"/>
  <c r="AV73" i="27"/>
  <c r="AJ73" i="27"/>
  <c r="X73" i="27"/>
  <c r="AT72" i="27"/>
  <c r="AH72" i="27"/>
  <c r="V72" i="27"/>
  <c r="BD71" i="27"/>
  <c r="AR71" i="27"/>
  <c r="AF71" i="27"/>
  <c r="T71" i="27"/>
  <c r="BE81" i="27"/>
  <c r="AR81" i="27"/>
  <c r="AE81" i="27"/>
  <c r="R81" i="27"/>
  <c r="BE80" i="27"/>
  <c r="AQ80" i="27"/>
  <c r="AD80" i="27"/>
  <c r="Q80" i="27"/>
  <c r="BD79" i="27"/>
  <c r="AQ79" i="27"/>
  <c r="AC79" i="27"/>
  <c r="BC78" i="27"/>
  <c r="AP78" i="27"/>
  <c r="AC78" i="27"/>
  <c r="BD81" i="27"/>
  <c r="AQ81" i="27"/>
  <c r="AD81" i="27"/>
  <c r="Q81" i="27"/>
  <c r="BC80" i="27"/>
  <c r="AP80" i="27"/>
  <c r="AC80" i="27"/>
  <c r="BC79" i="27"/>
  <c r="AO79" i="27"/>
  <c r="AB79" i="27"/>
  <c r="BC81" i="27"/>
  <c r="AP81" i="27"/>
  <c r="AC81" i="27"/>
  <c r="BB80" i="27"/>
  <c r="AO80" i="27"/>
  <c r="AB80" i="27"/>
  <c r="BB81" i="27"/>
  <c r="AO81" i="27"/>
  <c r="AB81" i="27"/>
  <c r="BA80" i="27"/>
  <c r="AN80" i="27"/>
  <c r="AA80" i="27"/>
  <c r="AZ79" i="27"/>
  <c r="AM79" i="27"/>
  <c r="Z79" i="27"/>
  <c r="BA81" i="27"/>
  <c r="AN81" i="27"/>
  <c r="AA81" i="27"/>
  <c r="AZ80" i="27"/>
  <c r="AM80" i="27"/>
  <c r="Z80" i="27"/>
  <c r="AZ81" i="27"/>
  <c r="AM81" i="27"/>
  <c r="Z81" i="27"/>
  <c r="AY80" i="27"/>
  <c r="AL80" i="27"/>
  <c r="Y80" i="27"/>
  <c r="AX79" i="27"/>
  <c r="AK79" i="27"/>
  <c r="X79" i="27"/>
  <c r="AW78" i="27"/>
  <c r="AJ78" i="27"/>
  <c r="W78" i="27"/>
  <c r="AV77" i="27"/>
  <c r="AI77" i="27"/>
  <c r="AY81" i="27"/>
  <c r="AL81" i="27"/>
  <c r="Y81" i="27"/>
  <c r="AX80" i="27"/>
  <c r="AK80" i="27"/>
  <c r="X80" i="27"/>
  <c r="AW79" i="27"/>
  <c r="AJ79" i="27"/>
  <c r="W79" i="27"/>
  <c r="AW81" i="27"/>
  <c r="AJ81" i="27"/>
  <c r="W81" i="27"/>
  <c r="AV80" i="27"/>
  <c r="AI80" i="27"/>
  <c r="V80" i="27"/>
  <c r="AU79" i="27"/>
  <c r="AH79" i="27"/>
  <c r="U79" i="27"/>
  <c r="AT78" i="27"/>
  <c r="AG78" i="27"/>
  <c r="T78" i="27"/>
  <c r="AS77" i="27"/>
  <c r="AF77" i="27"/>
  <c r="S77" i="27"/>
  <c r="BE76" i="27"/>
  <c r="AR76" i="27"/>
  <c r="AE76" i="27"/>
  <c r="R76" i="27"/>
  <c r="BD75" i="27"/>
  <c r="AQ75" i="27"/>
  <c r="AD75" i="27"/>
  <c r="Q75" i="27"/>
  <c r="BC74" i="27"/>
  <c r="AP74" i="27"/>
  <c r="AC74" i="27"/>
  <c r="Q74" i="27"/>
  <c r="AY73" i="27"/>
  <c r="AM73" i="27"/>
  <c r="AA73" i="27"/>
  <c r="AW72" i="27"/>
  <c r="AK72" i="27"/>
  <c r="Y72" i="27"/>
  <c r="AU71" i="27"/>
  <c r="AI71" i="27"/>
  <c r="W71" i="27"/>
  <c r="BE70" i="27"/>
  <c r="AS70" i="27"/>
  <c r="AG70" i="27"/>
  <c r="U70" i="27"/>
  <c r="AV81" i="27"/>
  <c r="BA79" i="27"/>
  <c r="V79" i="27"/>
  <c r="AX78" i="27"/>
  <c r="AE78" i="27"/>
  <c r="AZ77" i="27"/>
  <c r="AH77" i="27"/>
  <c r="R77" i="27"/>
  <c r="AU76" i="27"/>
  <c r="AF76" i="27"/>
  <c r="AS75" i="27"/>
  <c r="AC75" i="27"/>
  <c r="AQ74" i="27"/>
  <c r="AA74" i="27"/>
  <c r="AX73" i="27"/>
  <c r="AI73" i="27"/>
  <c r="U73" i="27"/>
  <c r="AR72" i="27"/>
  <c r="AD72" i="27"/>
  <c r="BA71" i="27"/>
  <c r="AM71" i="27"/>
  <c r="Y71" i="27"/>
  <c r="BC70" i="27"/>
  <c r="AP70" i="27"/>
  <c r="AC70" i="27"/>
  <c r="AW69" i="27"/>
  <c r="AK69" i="27"/>
  <c r="Y69" i="27"/>
  <c r="AU68" i="27"/>
  <c r="AI68" i="27"/>
  <c r="W68" i="27"/>
  <c r="BE67" i="27"/>
  <c r="AS67" i="27"/>
  <c r="AG67" i="27"/>
  <c r="U67" i="27"/>
  <c r="BC66" i="27"/>
  <c r="AQ66" i="27"/>
  <c r="AE66" i="27"/>
  <c r="S66" i="27"/>
  <c r="BA65" i="27"/>
  <c r="AO65" i="27"/>
  <c r="AC65" i="27"/>
  <c r="Q65" i="27"/>
  <c r="AK81" i="27"/>
  <c r="AH80" i="27"/>
  <c r="AG79" i="27"/>
  <c r="BE78" i="27"/>
  <c r="AK78" i="27"/>
  <c r="R78" i="27"/>
  <c r="BE77" i="27"/>
  <c r="AN77" i="27"/>
  <c r="W77" i="27"/>
  <c r="AZ76" i="27"/>
  <c r="AK76" i="27"/>
  <c r="U76" i="27"/>
  <c r="AX75" i="27"/>
  <c r="AI75" i="27"/>
  <c r="S75" i="27"/>
  <c r="AV74" i="27"/>
  <c r="AG74" i="27"/>
  <c r="R74" i="27"/>
  <c r="BC73" i="27"/>
  <c r="AO73" i="27"/>
  <c r="Z73" i="27"/>
  <c r="AX72" i="27"/>
  <c r="AI72" i="27"/>
  <c r="T72" i="27"/>
  <c r="AQ71" i="27"/>
  <c r="AC71" i="27"/>
  <c r="AU70" i="27"/>
  <c r="AH70" i="27"/>
  <c r="T70" i="27"/>
  <c r="BA69" i="27"/>
  <c r="AO69" i="27"/>
  <c r="AC69" i="27"/>
  <c r="Q69" i="27"/>
  <c r="AY68" i="27"/>
  <c r="AM68" i="27"/>
  <c r="AA68" i="27"/>
  <c r="AW67" i="27"/>
  <c r="AK67" i="27"/>
  <c r="Y67" i="27"/>
  <c r="AU66" i="27"/>
  <c r="AI66" i="27"/>
  <c r="W66" i="27"/>
  <c r="BE65" i="27"/>
  <c r="AS65" i="27"/>
  <c r="AG65" i="27"/>
  <c r="U65" i="27"/>
  <c r="BC64" i="27"/>
  <c r="AQ64" i="27"/>
  <c r="AE64" i="27"/>
  <c r="S64" i="27"/>
  <c r="BA63" i="27"/>
  <c r="AO63" i="27"/>
  <c r="AC63" i="27"/>
  <c r="Q63" i="27"/>
  <c r="AY62" i="27"/>
  <c r="AM62" i="27"/>
  <c r="AA62" i="27"/>
  <c r="AX81" i="27"/>
  <c r="AS79" i="27"/>
  <c r="AH78" i="27"/>
  <c r="AQ77" i="27"/>
  <c r="V77" i="27"/>
  <c r="AQ76" i="27"/>
  <c r="Y76" i="27"/>
  <c r="AU75" i="27"/>
  <c r="Z75" i="27"/>
  <c r="AU74" i="27"/>
  <c r="AB74" i="27"/>
  <c r="BD73" i="27"/>
  <c r="AL73" i="27"/>
  <c r="T73" i="27"/>
  <c r="AY72" i="27"/>
  <c r="AF72" i="27"/>
  <c r="AS71" i="27"/>
  <c r="AA71" i="27"/>
  <c r="AR70" i="27"/>
  <c r="AB70" i="27"/>
  <c r="AR69" i="27"/>
  <c r="AD69" i="27"/>
  <c r="AT68" i="27"/>
  <c r="AF68" i="27"/>
  <c r="R68" i="27"/>
  <c r="AV67" i="27"/>
  <c r="AH67" i="27"/>
  <c r="S67" i="27"/>
  <c r="AX66" i="27"/>
  <c r="AJ66" i="27"/>
  <c r="U66" i="27"/>
  <c r="AY65" i="27"/>
  <c r="AK65" i="27"/>
  <c r="W65" i="27"/>
  <c r="BA64" i="27"/>
  <c r="AN64" i="27"/>
  <c r="AA64" i="27"/>
  <c r="AI81" i="27"/>
  <c r="AN79" i="27"/>
  <c r="BB78" i="27"/>
  <c r="AF78" i="27"/>
  <c r="AO77" i="27"/>
  <c r="U77" i="27"/>
  <c r="AP76" i="27"/>
  <c r="W76" i="27"/>
  <c r="AR75" i="27"/>
  <c r="Y75" i="27"/>
  <c r="AT74" i="27"/>
  <c r="Y74" i="27"/>
  <c r="BB73" i="27"/>
  <c r="AK73" i="27"/>
  <c r="S73" i="27"/>
  <c r="AV72" i="27"/>
  <c r="AE72" i="27"/>
  <c r="AP71" i="27"/>
  <c r="Z71" i="27"/>
  <c r="AQ70" i="27"/>
  <c r="AA70" i="27"/>
  <c r="BE69" i="27"/>
  <c r="AQ69" i="27"/>
  <c r="AB69" i="27"/>
  <c r="AS68" i="27"/>
  <c r="AE68" i="27"/>
  <c r="Q68" i="27"/>
  <c r="AU67" i="27"/>
  <c r="AF67" i="27"/>
  <c r="R67" i="27"/>
  <c r="AW66" i="27"/>
  <c r="AH66" i="27"/>
  <c r="T66" i="27"/>
  <c r="AX65" i="27"/>
  <c r="AJ65" i="27"/>
  <c r="V65" i="27"/>
  <c r="AZ64" i="27"/>
  <c r="AM64" i="27"/>
  <c r="Z64" i="27"/>
  <c r="AT63" i="27"/>
  <c r="AG63" i="27"/>
  <c r="T63" i="27"/>
  <c r="BA62" i="27"/>
  <c r="AN62" i="27"/>
  <c r="Z62" i="27"/>
  <c r="AU61" i="27"/>
  <c r="AI61" i="27"/>
  <c r="W61" i="27"/>
  <c r="BE60" i="27"/>
  <c r="AS60" i="27"/>
  <c r="AG60" i="27"/>
  <c r="U60" i="27"/>
  <c r="BC59" i="27"/>
  <c r="AQ59" i="27"/>
  <c r="AE59" i="27"/>
  <c r="S59" i="27"/>
  <c r="BA58" i="27"/>
  <c r="AO58" i="27"/>
  <c r="AC58" i="27"/>
  <c r="Q58" i="27"/>
  <c r="AY57" i="27"/>
  <c r="AM57" i="27"/>
  <c r="AA57" i="27"/>
  <c r="AW56" i="27"/>
  <c r="AK56" i="27"/>
  <c r="Y56" i="27"/>
  <c r="AU55" i="27"/>
  <c r="AI55" i="27"/>
  <c r="W55" i="27"/>
  <c r="BE54" i="27"/>
  <c r="AS54" i="27"/>
  <c r="AG54" i="27"/>
  <c r="U54" i="27"/>
  <c r="BC53" i="27"/>
  <c r="AQ53" i="27"/>
  <c r="AE53" i="27"/>
  <c r="S53" i="27"/>
  <c r="BA52" i="27"/>
  <c r="AO52" i="27"/>
  <c r="AC52" i="27"/>
  <c r="Q52" i="27"/>
  <c r="X81" i="27"/>
  <c r="AL79" i="27"/>
  <c r="BA78" i="27"/>
  <c r="AA78" i="27"/>
  <c r="AM77" i="27"/>
  <c r="T77" i="27"/>
  <c r="AN76" i="27"/>
  <c r="V76" i="27"/>
  <c r="AP75" i="27"/>
  <c r="X75" i="27"/>
  <c r="AS74" i="27"/>
  <c r="X74" i="27"/>
  <c r="BA73" i="27"/>
  <c r="AH73" i="27"/>
  <c r="R73" i="27"/>
  <c r="AU72" i="27"/>
  <c r="AC72" i="27"/>
  <c r="AO71" i="27"/>
  <c r="X71" i="27"/>
  <c r="AO70" i="27"/>
  <c r="Z70" i="27"/>
  <c r="U81" i="27"/>
  <c r="AW80" i="27"/>
  <c r="AI79" i="27"/>
  <c r="AY78" i="27"/>
  <c r="Z78" i="27"/>
  <c r="AK77" i="27"/>
  <c r="Q77" i="27"/>
  <c r="AM76" i="27"/>
  <c r="T76" i="27"/>
  <c r="AU80" i="27"/>
  <c r="AF79" i="27"/>
  <c r="AV78" i="27"/>
  <c r="Y78" i="27"/>
  <c r="BD77" i="27"/>
  <c r="AJ77" i="27"/>
  <c r="AJ80" i="27"/>
  <c r="AA79" i="27"/>
  <c r="AU78" i="27"/>
  <c r="X78" i="27"/>
  <c r="BB77" i="27"/>
  <c r="AG77" i="27"/>
  <c r="BC76" i="27"/>
  <c r="AI76" i="27"/>
  <c r="Q76" i="27"/>
  <c r="BE75" i="27"/>
  <c r="AL75" i="27"/>
  <c r="T75" i="27"/>
  <c r="AL74" i="27"/>
  <c r="U74" i="27"/>
  <c r="W80" i="27"/>
  <c r="Y79" i="27"/>
  <c r="AS78" i="27"/>
  <c r="V78" i="27"/>
  <c r="BA77" i="27"/>
  <c r="AE77" i="27"/>
  <c r="BA76" i="27"/>
  <c r="AH76" i="27"/>
  <c r="U80" i="27"/>
  <c r="T79" i="27"/>
  <c r="AR78" i="27"/>
  <c r="U78" i="27"/>
  <c r="AY77" i="27"/>
  <c r="AD77" i="27"/>
  <c r="AY76" i="27"/>
  <c r="AG76" i="27"/>
  <c r="BB75" i="27"/>
  <c r="AJ75" i="27"/>
  <c r="BB74" i="27"/>
  <c r="AJ74" i="27"/>
  <c r="S74" i="27"/>
  <c r="S79" i="27"/>
  <c r="AO78" i="27"/>
  <c r="S78" i="27"/>
  <c r="AW77" i="27"/>
  <c r="AB77" i="27"/>
  <c r="AY79" i="27"/>
  <c r="AM78" i="27"/>
  <c r="AU77" i="27"/>
  <c r="AA77" i="27"/>
  <c r="AW76" i="27"/>
  <c r="AC76" i="27"/>
  <c r="AY75" i="27"/>
  <c r="AF75" i="27"/>
  <c r="AY74" i="27"/>
  <c r="AH74" i="27"/>
  <c r="AQ73" i="27"/>
  <c r="Y73" i="27"/>
  <c r="BB72" i="27"/>
  <c r="AL72" i="27"/>
  <c r="S72" i="27"/>
  <c r="AW71" i="27"/>
  <c r="AE71" i="27"/>
  <c r="AW70" i="27"/>
  <c r="AF70" i="27"/>
  <c r="Q70" i="27"/>
  <c r="AU69" i="27"/>
  <c r="AG69" i="27"/>
  <c r="S69" i="27"/>
  <c r="AX68" i="27"/>
  <c r="AJ68" i="27"/>
  <c r="U68" i="27"/>
  <c r="AZ67" i="27"/>
  <c r="AL67" i="27"/>
  <c r="W67" i="27"/>
  <c r="BA66" i="27"/>
  <c r="AM66" i="27"/>
  <c r="Y66" i="27"/>
  <c r="BC65" i="27"/>
  <c r="AN65" i="27"/>
  <c r="Z65" i="27"/>
  <c r="BE64" i="27"/>
  <c r="AR64" i="27"/>
  <c r="AD64" i="27"/>
  <c r="Q64" i="27"/>
  <c r="AX63" i="27"/>
  <c r="AK63" i="27"/>
  <c r="X63" i="27"/>
  <c r="BE62" i="27"/>
  <c r="AR62" i="27"/>
  <c r="AE62" i="27"/>
  <c r="R62" i="27"/>
  <c r="AY61" i="27"/>
  <c r="AM61" i="27"/>
  <c r="AA61" i="27"/>
  <c r="AW60" i="27"/>
  <c r="AK60" i="27"/>
  <c r="Y60" i="27"/>
  <c r="AU59" i="27"/>
  <c r="AI59" i="27"/>
  <c r="W59" i="27"/>
  <c r="BE58" i="27"/>
  <c r="AS58" i="27"/>
  <c r="AG58" i="27"/>
  <c r="U58" i="27"/>
  <c r="BC57" i="27"/>
  <c r="AQ57" i="27"/>
  <c r="AE57" i="27"/>
  <c r="S57" i="27"/>
  <c r="BA56" i="27"/>
  <c r="AO56" i="27"/>
  <c r="AC56" i="27"/>
  <c r="Q56" i="27"/>
  <c r="AY55" i="27"/>
  <c r="AM55" i="27"/>
  <c r="AA55" i="27"/>
  <c r="AW54" i="27"/>
  <c r="AK54" i="27"/>
  <c r="Y54" i="27"/>
  <c r="AU53" i="27"/>
  <c r="AI53" i="27"/>
  <c r="W53" i="27"/>
  <c r="BE52" i="27"/>
  <c r="AS52" i="27"/>
  <c r="AG52" i="27"/>
  <c r="U52" i="27"/>
  <c r="BC51" i="27"/>
  <c r="AQ51" i="27"/>
  <c r="AE51" i="27"/>
  <c r="S51" i="27"/>
  <c r="BA50" i="27"/>
  <c r="AO50" i="27"/>
  <c r="AC50" i="27"/>
  <c r="Q50" i="27"/>
  <c r="AY49" i="27"/>
  <c r="AM49" i="27"/>
  <c r="AA49" i="27"/>
  <c r="AW48" i="27"/>
  <c r="AK48" i="27"/>
  <c r="Y48" i="27"/>
  <c r="AA76" i="27"/>
  <c r="AB75" i="27"/>
  <c r="AK74" i="27"/>
  <c r="BE73" i="27"/>
  <c r="AD73" i="27"/>
  <c r="AN72" i="27"/>
  <c r="AX71" i="27"/>
  <c r="U71" i="27"/>
  <c r="AK70" i="27"/>
  <c r="AS69" i="27"/>
  <c r="X69" i="27"/>
  <c r="AO68" i="27"/>
  <c r="V68" i="27"/>
  <c r="BC67" i="27"/>
  <c r="AJ67" i="27"/>
  <c r="AV66" i="27"/>
  <c r="AC66" i="27"/>
  <c r="BB65" i="27"/>
  <c r="AH65" i="27"/>
  <c r="AL64" i="27"/>
  <c r="V64" i="27"/>
  <c r="AR63" i="27"/>
  <c r="AB63" i="27"/>
  <c r="AP62" i="27"/>
  <c r="Y62" i="27"/>
  <c r="BD61" i="27"/>
  <c r="AP61" i="27"/>
  <c r="AB61" i="27"/>
  <c r="AQ60" i="27"/>
  <c r="AC60" i="27"/>
  <c r="AS59" i="27"/>
  <c r="AD59" i="27"/>
  <c r="AU58" i="27"/>
  <c r="AF58" i="27"/>
  <c r="R58" i="27"/>
  <c r="AV57" i="27"/>
  <c r="AH57" i="27"/>
  <c r="T57" i="27"/>
  <c r="AY56" i="27"/>
  <c r="AJ56" i="27"/>
  <c r="V56" i="27"/>
  <c r="BB55" i="27"/>
  <c r="AN55" i="27"/>
  <c r="Y55" i="27"/>
  <c r="BC54" i="27"/>
  <c r="AO54" i="27"/>
  <c r="AA54" i="27"/>
  <c r="AL78" i="27"/>
  <c r="Z76" i="27"/>
  <c r="W75" i="27"/>
  <c r="AI74" i="27"/>
  <c r="AZ73" i="27"/>
  <c r="AC73" i="27"/>
  <c r="AI78" i="27"/>
  <c r="S76" i="27"/>
  <c r="U75" i="27"/>
  <c r="AE74" i="27"/>
  <c r="AW73" i="27"/>
  <c r="AB73" i="27"/>
  <c r="AJ72" i="27"/>
  <c r="AT77" i="27"/>
  <c r="BC75" i="27"/>
  <c r="R75" i="27"/>
  <c r="AD74" i="27"/>
  <c r="AR77" i="27"/>
  <c r="AZ75" i="27"/>
  <c r="Y77" i="27"/>
  <c r="X77" i="27"/>
  <c r="BD76" i="27"/>
  <c r="AV75" i="27"/>
  <c r="BE74" i="27"/>
  <c r="T74" i="27"/>
  <c r="AR73" i="27"/>
  <c r="AT76" i="27"/>
  <c r="AM75" i="27"/>
  <c r="AX74" i="27"/>
  <c r="AN73" i="27"/>
  <c r="AS72" i="27"/>
  <c r="W72" i="27"/>
  <c r="BC71" i="27"/>
  <c r="AG71" i="27"/>
  <c r="AT70" i="27"/>
  <c r="V70" i="27"/>
  <c r="AY69" i="27"/>
  <c r="AF69" i="27"/>
  <c r="AV68" i="27"/>
  <c r="AB68" i="27"/>
  <c r="AP67" i="27"/>
  <c r="X67" i="27"/>
  <c r="BD66" i="27"/>
  <c r="AK66" i="27"/>
  <c r="AP65" i="27"/>
  <c r="T65" i="27"/>
  <c r="AT64" i="27"/>
  <c r="AB64" i="27"/>
  <c r="AW63" i="27"/>
  <c r="AH63" i="27"/>
  <c r="R63" i="27"/>
  <c r="AU62" i="27"/>
  <c r="AF62" i="27"/>
  <c r="AT61" i="27"/>
  <c r="AF61" i="27"/>
  <c r="R61" i="27"/>
  <c r="AV60" i="27"/>
  <c r="AH60" i="27"/>
  <c r="S60" i="27"/>
  <c r="AX59" i="27"/>
  <c r="AJ59" i="27"/>
  <c r="U59" i="27"/>
  <c r="AY58" i="27"/>
  <c r="AK58" i="27"/>
  <c r="W58" i="27"/>
  <c r="BA57" i="27"/>
  <c r="AL57" i="27"/>
  <c r="X57" i="27"/>
  <c r="BD56" i="27"/>
  <c r="AP56" i="27"/>
  <c r="AA56" i="27"/>
  <c r="AR55" i="27"/>
  <c r="AD55" i="27"/>
  <c r="AT54" i="27"/>
  <c r="AE54" i="27"/>
  <c r="Q54" i="27"/>
  <c r="AV53" i="27"/>
  <c r="AG53" i="27"/>
  <c r="R53" i="27"/>
  <c r="AW52" i="27"/>
  <c r="AI52" i="27"/>
  <c r="T52" i="27"/>
  <c r="AY51" i="27"/>
  <c r="AL51" i="27"/>
  <c r="Y51" i="27"/>
  <c r="AS50" i="27"/>
  <c r="AF50" i="27"/>
  <c r="S50" i="27"/>
  <c r="AZ49" i="27"/>
  <c r="AL49" i="27"/>
  <c r="Y49" i="27"/>
  <c r="AS48" i="27"/>
  <c r="AF48" i="27"/>
  <c r="S48" i="27"/>
  <c r="AZ47" i="27"/>
  <c r="AN47" i="27"/>
  <c r="AB47" i="27"/>
  <c r="AL76" i="27"/>
  <c r="AO75" i="27"/>
  <c r="AU73" i="27"/>
  <c r="AO72" i="27"/>
  <c r="AH71" i="27"/>
  <c r="AI70" i="27"/>
  <c r="AZ69" i="27"/>
  <c r="AA69" i="27"/>
  <c r="BB68" i="27"/>
  <c r="AD68" i="27"/>
  <c r="BD67" i="27"/>
  <c r="AE67" i="27"/>
  <c r="AG66" i="27"/>
  <c r="AM65" i="27"/>
  <c r="BD64" i="27"/>
  <c r="AI64" i="27"/>
  <c r="AY63" i="27"/>
  <c r="AE63" i="27"/>
  <c r="AT62" i="27"/>
  <c r="AB62" i="27"/>
  <c r="AZ61" i="27"/>
  <c r="AH61" i="27"/>
  <c r="Q61" i="27"/>
  <c r="AO60" i="27"/>
  <c r="X60" i="27"/>
  <c r="AZ59" i="27"/>
  <c r="AH59" i="27"/>
  <c r="Q59" i="27"/>
  <c r="AR58" i="27"/>
  <c r="AA58" i="27"/>
  <c r="BB57" i="27"/>
  <c r="AJ57" i="27"/>
  <c r="R57" i="27"/>
  <c r="BC56" i="27"/>
  <c r="AL56" i="27"/>
  <c r="T56" i="27"/>
  <c r="BD55" i="27"/>
  <c r="AL55" i="27"/>
  <c r="U55" i="27"/>
  <c r="AV54" i="27"/>
  <c r="AD54" i="27"/>
  <c r="BE53" i="27"/>
  <c r="AO53" i="27"/>
  <c r="Z53" i="27"/>
  <c r="BC52" i="27"/>
  <c r="AM52" i="27"/>
  <c r="X52" i="27"/>
  <c r="AS51" i="27"/>
  <c r="AD51" i="27"/>
  <c r="BB50" i="27"/>
  <c r="AM50" i="27"/>
  <c r="Y50" i="27"/>
  <c r="AV49" i="27"/>
  <c r="AH49" i="27"/>
  <c r="T49" i="27"/>
  <c r="BE48" i="27"/>
  <c r="AQ48" i="27"/>
  <c r="AC48" i="27"/>
  <c r="BA47" i="27"/>
  <c r="AM47" i="27"/>
  <c r="Z47" i="27"/>
  <c r="AZ46" i="27"/>
  <c r="AN46" i="27"/>
  <c r="AB46" i="27"/>
  <c r="AX45" i="27"/>
  <c r="AL45" i="27"/>
  <c r="Z45" i="27"/>
  <c r="AV44" i="27"/>
  <c r="AJ44" i="27"/>
  <c r="X44" i="27"/>
  <c r="AT43" i="27"/>
  <c r="AH43" i="27"/>
  <c r="V43" i="27"/>
  <c r="BD42" i="27"/>
  <c r="AR42" i="27"/>
  <c r="AF42" i="27"/>
  <c r="T42" i="27"/>
  <c r="BB41" i="27"/>
  <c r="AP41" i="27"/>
  <c r="AD41" i="27"/>
  <c r="R41" i="27"/>
  <c r="AD76" i="27"/>
  <c r="AK75" i="27"/>
  <c r="AT73" i="27"/>
  <c r="AM72" i="27"/>
  <c r="AD71" i="27"/>
  <c r="BD70" i="27"/>
  <c r="AE70" i="27"/>
  <c r="AX69" i="27"/>
  <c r="Z69" i="27"/>
  <c r="BA68" i="27"/>
  <c r="AC68" i="27"/>
  <c r="BB67" i="27"/>
  <c r="AD67" i="27"/>
  <c r="BE66" i="27"/>
  <c r="AF66" i="27"/>
  <c r="AL65" i="27"/>
  <c r="BB64" i="27"/>
  <c r="AH64" i="27"/>
  <c r="AV63" i="27"/>
  <c r="AD63" i="27"/>
  <c r="AS62" i="27"/>
  <c r="X62" i="27"/>
  <c r="AX61" i="27"/>
  <c r="AG61" i="27"/>
  <c r="BD60" i="27"/>
  <c r="AN60" i="27"/>
  <c r="W60" i="27"/>
  <c r="AY59" i="27"/>
  <c r="AG59" i="27"/>
  <c r="AQ58" i="27"/>
  <c r="Z58" i="27"/>
  <c r="AZ57" i="27"/>
  <c r="AI57" i="27"/>
  <c r="Q57" i="27"/>
  <c r="BB56" i="27"/>
  <c r="AI56" i="27"/>
  <c r="S56" i="27"/>
  <c r="BC55" i="27"/>
  <c r="AK55" i="27"/>
  <c r="T55" i="27"/>
  <c r="AU54" i="27"/>
  <c r="AC54" i="27"/>
  <c r="BD53" i="27"/>
  <c r="AN53" i="27"/>
  <c r="Y53" i="27"/>
  <c r="BB52" i="27"/>
  <c r="AL52" i="27"/>
  <c r="W52" i="27"/>
  <c r="AR51" i="27"/>
  <c r="AC51" i="27"/>
  <c r="AZ50" i="27"/>
  <c r="AL50" i="27"/>
  <c r="X50" i="27"/>
  <c r="AU49" i="27"/>
  <c r="AG49" i="27"/>
  <c r="S49" i="27"/>
  <c r="BD48" i="27"/>
  <c r="AP48" i="27"/>
  <c r="AB48" i="27"/>
  <c r="AY47" i="27"/>
  <c r="AL47" i="27"/>
  <c r="Y47" i="27"/>
  <c r="AY46" i="27"/>
  <c r="AM46" i="27"/>
  <c r="AA46" i="27"/>
  <c r="AW45" i="27"/>
  <c r="AK45" i="27"/>
  <c r="Y45" i="27"/>
  <c r="AU44" i="27"/>
  <c r="AI44" i="27"/>
  <c r="W44" i="27"/>
  <c r="BE43" i="27"/>
  <c r="AS43" i="27"/>
  <c r="AG43" i="27"/>
  <c r="U43" i="27"/>
  <c r="BC42" i="27"/>
  <c r="AQ42" i="27"/>
  <c r="AE42" i="27"/>
  <c r="S42" i="27"/>
  <c r="BA41" i="27"/>
  <c r="AO41" i="27"/>
  <c r="AC41" i="27"/>
  <c r="Q41" i="27"/>
  <c r="AY40" i="27"/>
  <c r="AM40" i="27"/>
  <c r="AA40" i="27"/>
  <c r="AW39" i="27"/>
  <c r="AK39" i="27"/>
  <c r="Y39" i="27"/>
  <c r="AG75" i="27"/>
  <c r="AS73" i="27"/>
  <c r="AG72" i="27"/>
  <c r="BE71" i="27"/>
  <c r="AB71" i="27"/>
  <c r="BB70" i="27"/>
  <c r="AD70" i="27"/>
  <c r="AV69" i="27"/>
  <c r="W69" i="27"/>
  <c r="AZ68" i="27"/>
  <c r="Z68" i="27"/>
  <c r="BA67" i="27"/>
  <c r="AC67" i="27"/>
  <c r="BB66" i="27"/>
  <c r="AD66" i="27"/>
  <c r="AI65" i="27"/>
  <c r="AY64" i="27"/>
  <c r="AG64" i="27"/>
  <c r="AE75" i="27"/>
  <c r="AP73" i="27"/>
  <c r="AB72" i="27"/>
  <c r="BB71" i="27"/>
  <c r="V71" i="27"/>
  <c r="BA70" i="27"/>
  <c r="Y70" i="27"/>
  <c r="AT69" i="27"/>
  <c r="V69" i="27"/>
  <c r="AW68" i="27"/>
  <c r="Y68" i="27"/>
  <c r="AY67" i="27"/>
  <c r="AB67" i="27"/>
  <c r="AZ66" i="27"/>
  <c r="AB66" i="27"/>
  <c r="AF65" i="27"/>
  <c r="BA74" i="27"/>
  <c r="AG73" i="27"/>
  <c r="AA72" i="27"/>
  <c r="AZ71" i="27"/>
  <c r="S71" i="27"/>
  <c r="AZ70" i="27"/>
  <c r="X70" i="27"/>
  <c r="AP69" i="27"/>
  <c r="U69" i="27"/>
  <c r="AR68" i="27"/>
  <c r="X68" i="27"/>
  <c r="AX67" i="27"/>
  <c r="AA67" i="27"/>
  <c r="AY66" i="27"/>
  <c r="AA66" i="27"/>
  <c r="AW74" i="27"/>
  <c r="AF73" i="27"/>
  <c r="BE72" i="27"/>
  <c r="Z72" i="27"/>
  <c r="AY71" i="27"/>
  <c r="R71" i="27"/>
  <c r="AY70" i="27"/>
  <c r="W70" i="27"/>
  <c r="AN69" i="27"/>
  <c r="T69" i="27"/>
  <c r="AQ68" i="27"/>
  <c r="T68" i="27"/>
  <c r="AO74" i="27"/>
  <c r="AE73" i="27"/>
  <c r="BD72" i="27"/>
  <c r="X72" i="27"/>
  <c r="AV71" i="27"/>
  <c r="Q71" i="27"/>
  <c r="AX70" i="27"/>
  <c r="S70" i="27"/>
  <c r="AM69" i="27"/>
  <c r="R69" i="27"/>
  <c r="AP68" i="27"/>
  <c r="S68" i="27"/>
  <c r="AN74" i="27"/>
  <c r="W73" i="27"/>
  <c r="BC72" i="27"/>
  <c r="U72" i="27"/>
  <c r="AT71" i="27"/>
  <c r="AV70" i="27"/>
  <c r="R70" i="27"/>
  <c r="AL69" i="27"/>
  <c r="AN68" i="27"/>
  <c r="W74" i="27"/>
  <c r="V73" i="27"/>
  <c r="BA72" i="27"/>
  <c r="R72" i="27"/>
  <c r="AN71" i="27"/>
  <c r="AN70" i="27"/>
  <c r="AJ69" i="27"/>
  <c r="AL68" i="27"/>
  <c r="AO67" i="27"/>
  <c r="Q67" i="27"/>
  <c r="V74" i="27"/>
  <c r="Q73" i="27"/>
  <c r="AZ72" i="27"/>
  <c r="Q72" i="27"/>
  <c r="AL71" i="27"/>
  <c r="AM70" i="27"/>
  <c r="BD69" i="27"/>
  <c r="AI69" i="27"/>
  <c r="BE68" i="27"/>
  <c r="AK68" i="27"/>
  <c r="AN67" i="27"/>
  <c r="AO66" i="27"/>
  <c r="Q66" i="27"/>
  <c r="AT65" i="27"/>
  <c r="X65" i="27"/>
  <c r="AO64" i="27"/>
  <c r="T64" i="27"/>
  <c r="BC63" i="27"/>
  <c r="AJ63" i="27"/>
  <c r="AX62" i="27"/>
  <c r="AG62" i="27"/>
  <c r="BC61" i="27"/>
  <c r="AL61" i="27"/>
  <c r="U61" i="27"/>
  <c r="AT60" i="27"/>
  <c r="AB60" i="27"/>
  <c r="BD59" i="27"/>
  <c r="AM59" i="27"/>
  <c r="V59" i="27"/>
  <c r="AW58" i="27"/>
  <c r="AE58" i="27"/>
  <c r="AO57" i="27"/>
  <c r="W57" i="27"/>
  <c r="AQ56" i="27"/>
  <c r="X56" i="27"/>
  <c r="AQ55" i="27"/>
  <c r="Z55" i="27"/>
  <c r="AZ54" i="27"/>
  <c r="AI54" i="27"/>
  <c r="R54" i="27"/>
  <c r="AS53" i="27"/>
  <c r="AC53" i="27"/>
  <c r="AQ52" i="27"/>
  <c r="AA52" i="27"/>
  <c r="AV51" i="27"/>
  <c r="AH51" i="27"/>
  <c r="T51" i="27"/>
  <c r="BE50" i="27"/>
  <c r="AQ50" i="27"/>
  <c r="AB50" i="27"/>
  <c r="BA49" i="27"/>
  <c r="AK49" i="27"/>
  <c r="W49" i="27"/>
  <c r="AU48" i="27"/>
  <c r="AG48" i="27"/>
  <c r="R48" i="27"/>
  <c r="BD47" i="27"/>
  <c r="AQ47" i="27"/>
  <c r="AD47" i="27"/>
  <c r="Q47" i="27"/>
  <c r="BC46" i="27"/>
  <c r="AQ46" i="27"/>
  <c r="AE46" i="27"/>
  <c r="S46" i="27"/>
  <c r="BA45" i="27"/>
  <c r="AO45" i="27"/>
  <c r="AC45" i="27"/>
  <c r="Q45" i="27"/>
  <c r="AY44" i="27"/>
  <c r="AM44" i="27"/>
  <c r="AA44" i="27"/>
  <c r="AW43" i="27"/>
  <c r="AK43" i="27"/>
  <c r="Y43" i="27"/>
  <c r="AU42" i="27"/>
  <c r="AI42" i="27"/>
  <c r="W42" i="27"/>
  <c r="BE41" i="27"/>
  <c r="AS41" i="27"/>
  <c r="AG41" i="27"/>
  <c r="U41" i="27"/>
  <c r="BC40" i="27"/>
  <c r="AQ40" i="27"/>
  <c r="AE40" i="27"/>
  <c r="S40" i="27"/>
  <c r="BA39" i="27"/>
  <c r="AO39" i="27"/>
  <c r="AC39" i="27"/>
  <c r="Q39" i="27"/>
  <c r="AY38" i="27"/>
  <c r="AM38" i="27"/>
  <c r="AA38" i="27"/>
  <c r="AW37" i="27"/>
  <c r="AK37" i="27"/>
  <c r="Y37" i="27"/>
  <c r="AU36" i="27"/>
  <c r="AI36" i="27"/>
  <c r="W36" i="27"/>
  <c r="BE35" i="27"/>
  <c r="AS35" i="27"/>
  <c r="AG35" i="27"/>
  <c r="U35" i="27"/>
  <c r="BC34" i="27"/>
  <c r="AQ34" i="27"/>
  <c r="AE34" i="27"/>
  <c r="S34" i="27"/>
  <c r="BA33" i="27"/>
  <c r="AO33" i="27"/>
  <c r="AC33" i="27"/>
  <c r="Q33" i="27"/>
  <c r="AY32" i="27"/>
  <c r="AM32" i="27"/>
  <c r="AA32" i="27"/>
  <c r="AP72" i="27"/>
  <c r="X66" i="27"/>
  <c r="BD65" i="27"/>
  <c r="S65" i="27"/>
  <c r="AU64" i="27"/>
  <c r="AI63" i="27"/>
  <c r="BB62" i="27"/>
  <c r="AC62" i="27"/>
  <c r="AN61" i="27"/>
  <c r="AZ60" i="27"/>
  <c r="AD60" i="27"/>
  <c r="AT59" i="27"/>
  <c r="Y59" i="27"/>
  <c r="BD68" i="27"/>
  <c r="AT67" i="27"/>
  <c r="V66" i="27"/>
  <c r="AZ65" i="27"/>
  <c r="R65" i="27"/>
  <c r="AS64" i="27"/>
  <c r="BE63" i="27"/>
  <c r="AF63" i="27"/>
  <c r="AZ62" i="27"/>
  <c r="W62" i="27"/>
  <c r="AK61" i="27"/>
  <c r="AY60" i="27"/>
  <c r="AA60" i="27"/>
  <c r="AR59" i="27"/>
  <c r="X59" i="27"/>
  <c r="AP58" i="27"/>
  <c r="T58" i="27"/>
  <c r="AT57" i="27"/>
  <c r="Y57" i="27"/>
  <c r="AU56" i="27"/>
  <c r="Z56" i="27"/>
  <c r="AV55" i="27"/>
  <c r="X55" i="27"/>
  <c r="AN54" i="27"/>
  <c r="S54" i="27"/>
  <c r="BA53" i="27"/>
  <c r="AH53" i="27"/>
  <c r="AZ52" i="27"/>
  <c r="AF52" i="27"/>
  <c r="BD51" i="27"/>
  <c r="AK51" i="27"/>
  <c r="R51" i="27"/>
  <c r="AN50" i="27"/>
  <c r="U50" i="27"/>
  <c r="AR49" i="27"/>
  <c r="Z49" i="27"/>
  <c r="AX48" i="27"/>
  <c r="AD48" i="27"/>
  <c r="AV47" i="27"/>
  <c r="AF47" i="27"/>
  <c r="BA46" i="27"/>
  <c r="AJ46" i="27"/>
  <c r="U46" i="27"/>
  <c r="BE45" i="27"/>
  <c r="AP45" i="27"/>
  <c r="X45" i="27"/>
  <c r="AS44" i="27"/>
  <c r="AD44" i="27"/>
  <c r="AX43" i="27"/>
  <c r="AF43" i="27"/>
  <c r="Q43" i="27"/>
  <c r="AZ42" i="27"/>
  <c r="AK42" i="27"/>
  <c r="U42" i="27"/>
  <c r="BD41" i="27"/>
  <c r="AM41" i="27"/>
  <c r="X41" i="27"/>
  <c r="AT40" i="27"/>
  <c r="AF40" i="27"/>
  <c r="Q40" i="27"/>
  <c r="AV39" i="27"/>
  <c r="AH39" i="27"/>
  <c r="T39" i="27"/>
  <c r="AZ38" i="27"/>
  <c r="AL38" i="27"/>
  <c r="Y38" i="27"/>
  <c r="AS37" i="27"/>
  <c r="AF37" i="27"/>
  <c r="S37" i="27"/>
  <c r="AZ36" i="27"/>
  <c r="AM36" i="27"/>
  <c r="Z36" i="27"/>
  <c r="AR35" i="27"/>
  <c r="AE35" i="27"/>
  <c r="R35" i="27"/>
  <c r="AX34" i="27"/>
  <c r="AK34" i="27"/>
  <c r="X34" i="27"/>
  <c r="BE33" i="27"/>
  <c r="AR33" i="27"/>
  <c r="AE33" i="27"/>
  <c r="R33" i="27"/>
  <c r="AX32" i="27"/>
  <c r="AK32" i="27"/>
  <c r="X32" i="27"/>
  <c r="BE31" i="27"/>
  <c r="AS31" i="27"/>
  <c r="AG31" i="27"/>
  <c r="U31" i="27"/>
  <c r="BC30" i="27"/>
  <c r="AQ30" i="27"/>
  <c r="AE30" i="27"/>
  <c r="BC68" i="27"/>
  <c r="AR67" i="27"/>
  <c r="R66" i="27"/>
  <c r="AW65" i="27"/>
  <c r="AP64" i="27"/>
  <c r="BD63" i="27"/>
  <c r="AA63" i="27"/>
  <c r="AW62" i="27"/>
  <c r="V62" i="27"/>
  <c r="AJ61" i="27"/>
  <c r="AX60" i="27"/>
  <c r="Z60" i="27"/>
  <c r="AK71" i="27"/>
  <c r="AH68" i="27"/>
  <c r="AQ67" i="27"/>
  <c r="AV65" i="27"/>
  <c r="AK64" i="27"/>
  <c r="BB63" i="27"/>
  <c r="Z63" i="27"/>
  <c r="AV62" i="27"/>
  <c r="U62" i="27"/>
  <c r="BE61" i="27"/>
  <c r="AE61" i="27"/>
  <c r="AU60" i="27"/>
  <c r="V60" i="27"/>
  <c r="AO59" i="27"/>
  <c r="AJ71" i="27"/>
  <c r="BC69" i="27"/>
  <c r="AG68" i="27"/>
  <c r="AM67" i="27"/>
  <c r="AU65" i="27"/>
  <c r="AJ64" i="27"/>
  <c r="AZ63" i="27"/>
  <c r="Y63" i="27"/>
  <c r="AQ62" i="27"/>
  <c r="T62" i="27"/>
  <c r="BB61" i="27"/>
  <c r="AD61" i="27"/>
  <c r="AR60" i="27"/>
  <c r="T60" i="27"/>
  <c r="AN59" i="27"/>
  <c r="AL58" i="27"/>
  <c r="AL70" i="27"/>
  <c r="BB69" i="27"/>
  <c r="AI67" i="27"/>
  <c r="AT66" i="27"/>
  <c r="AR65" i="27"/>
  <c r="AF64" i="27"/>
  <c r="AU63" i="27"/>
  <c r="W63" i="27"/>
  <c r="AO62" i="27"/>
  <c r="S62" i="27"/>
  <c r="BA61" i="27"/>
  <c r="AC61" i="27"/>
  <c r="AP60" i="27"/>
  <c r="R60" i="27"/>
  <c r="AL59" i="27"/>
  <c r="AJ58" i="27"/>
  <c r="AN57" i="27"/>
  <c r="AJ70" i="27"/>
  <c r="AH69" i="27"/>
  <c r="Z67" i="27"/>
  <c r="AS66" i="27"/>
  <c r="AQ65" i="27"/>
  <c r="AC64" i="27"/>
  <c r="AS63" i="27"/>
  <c r="V63" i="27"/>
  <c r="AL62" i="27"/>
  <c r="Q62" i="27"/>
  <c r="AW61" i="27"/>
  <c r="Z61" i="27"/>
  <c r="AM60" i="27"/>
  <c r="Q60" i="27"/>
  <c r="AK59" i="27"/>
  <c r="BD58" i="27"/>
  <c r="AI58" i="27"/>
  <c r="AE69" i="27"/>
  <c r="V67" i="27"/>
  <c r="AR66" i="27"/>
  <c r="AE65" i="27"/>
  <c r="Y64" i="27"/>
  <c r="AQ63" i="27"/>
  <c r="U63" i="27"/>
  <c r="AK62" i="27"/>
  <c r="AV61" i="27"/>
  <c r="Y61" i="27"/>
  <c r="AL60" i="27"/>
  <c r="BE59" i="27"/>
  <c r="AF59" i="27"/>
  <c r="BC58" i="27"/>
  <c r="AH58" i="27"/>
  <c r="AW75" i="27"/>
  <c r="T67" i="27"/>
  <c r="AP66" i="27"/>
  <c r="AD65" i="27"/>
  <c r="X64" i="27"/>
  <c r="AP63" i="27"/>
  <c r="S63" i="27"/>
  <c r="AX76" i="27"/>
  <c r="AN66" i="27"/>
  <c r="AB65" i="27"/>
  <c r="AX64" i="27"/>
  <c r="W64" i="27"/>
  <c r="AN63" i="27"/>
  <c r="AI62" i="27"/>
  <c r="AR61" i="27"/>
  <c r="V61" i="27"/>
  <c r="BC60" i="27"/>
  <c r="AI60" i="27"/>
  <c r="BA59" i="27"/>
  <c r="AB59" i="27"/>
  <c r="AZ58" i="27"/>
  <c r="AB58" i="27"/>
  <c r="BD57" i="27"/>
  <c r="AD57" i="27"/>
  <c r="BE56" i="27"/>
  <c r="AF56" i="27"/>
  <c r="BA55" i="27"/>
  <c r="AF55" i="27"/>
  <c r="AX54" i="27"/>
  <c r="X54" i="27"/>
  <c r="AM53" i="27"/>
  <c r="T53" i="27"/>
  <c r="AN52" i="27"/>
  <c r="R52" i="27"/>
  <c r="AP51" i="27"/>
  <c r="X51" i="27"/>
  <c r="AU50" i="27"/>
  <c r="AA50" i="27"/>
  <c r="AX49" i="27"/>
  <c r="AE49" i="27"/>
  <c r="BB48" i="27"/>
  <c r="AJ48" i="27"/>
  <c r="Q48" i="27"/>
  <c r="BC47" i="27"/>
  <c r="AJ47" i="27"/>
  <c r="T47" i="27"/>
  <c r="AP46" i="27"/>
  <c r="Y46" i="27"/>
  <c r="AT45" i="27"/>
  <c r="AE45" i="27"/>
  <c r="AZ44" i="27"/>
  <c r="AH44" i="27"/>
  <c r="S44" i="27"/>
  <c r="BB43" i="27"/>
  <c r="AM43" i="27"/>
  <c r="W43" i="27"/>
  <c r="AO42" i="27"/>
  <c r="Z42" i="27"/>
  <c r="AT41" i="27"/>
  <c r="AB41" i="27"/>
  <c r="AX40" i="27"/>
  <c r="AJ40" i="27"/>
  <c r="V40" i="27"/>
  <c r="BB39" i="27"/>
  <c r="AM39" i="27"/>
  <c r="X39" i="27"/>
  <c r="BD38" i="27"/>
  <c r="AQ38" i="27"/>
  <c r="AD38" i="27"/>
  <c r="Q38" i="27"/>
  <c r="AX37" i="27"/>
  <c r="AJ37" i="27"/>
  <c r="W37" i="27"/>
  <c r="BD36" i="27"/>
  <c r="AQ36" i="27"/>
  <c r="AD36" i="27"/>
  <c r="Q36" i="27"/>
  <c r="AW35" i="27"/>
  <c r="AJ35" i="27"/>
  <c r="W35" i="27"/>
  <c r="BB34" i="27"/>
  <c r="AO34" i="27"/>
  <c r="AB34" i="27"/>
  <c r="AV33" i="27"/>
  <c r="AI33" i="27"/>
  <c r="V33" i="27"/>
  <c r="BC32" i="27"/>
  <c r="AP32" i="27"/>
  <c r="AC32" i="27"/>
  <c r="AW31" i="27"/>
  <c r="AK31" i="27"/>
  <c r="Y31" i="27"/>
  <c r="AU30" i="27"/>
  <c r="AI30" i="27"/>
  <c r="W30" i="27"/>
  <c r="BE29" i="27"/>
  <c r="AS29" i="27"/>
  <c r="AG29" i="27"/>
  <c r="U29" i="27"/>
  <c r="BA27" i="27"/>
  <c r="AO27" i="27"/>
  <c r="AC27" i="27"/>
  <c r="Q27" i="27"/>
  <c r="AY26" i="27"/>
  <c r="AM26" i="27"/>
  <c r="AA26" i="27"/>
  <c r="AW25" i="27"/>
  <c r="AK25" i="27"/>
  <c r="Y25" i="27"/>
  <c r="AU24" i="27"/>
  <c r="AI24" i="27"/>
  <c r="W24" i="27"/>
  <c r="BE23" i="27"/>
  <c r="AS23" i="27"/>
  <c r="AG23" i="27"/>
  <c r="U23" i="27"/>
  <c r="BC22" i="27"/>
  <c r="AQ22" i="27"/>
  <c r="AE22" i="27"/>
  <c r="S22" i="27"/>
  <c r="Y65" i="27"/>
  <c r="AJ60" i="27"/>
  <c r="AV59" i="27"/>
  <c r="AN58" i="27"/>
  <c r="AP57" i="27"/>
  <c r="AT56" i="27"/>
  <c r="R56" i="27"/>
  <c r="AG55" i="27"/>
  <c r="AL54" i="27"/>
  <c r="AJ53" i="27"/>
  <c r="AH52" i="27"/>
  <c r="AW51" i="27"/>
  <c r="Z51" i="27"/>
  <c r="AJ50" i="27"/>
  <c r="AW49" i="27"/>
  <c r="AB49" i="27"/>
  <c r="AO48" i="27"/>
  <c r="U48" i="27"/>
  <c r="AU47" i="27"/>
  <c r="AA47" i="27"/>
  <c r="AL46" i="27"/>
  <c r="T46" i="27"/>
  <c r="AY45" i="27"/>
  <c r="AF45" i="27"/>
  <c r="BE44" i="27"/>
  <c r="AN44" i="27"/>
  <c r="T44" i="27"/>
  <c r="AU43" i="27"/>
  <c r="AB43" i="27"/>
  <c r="BB42" i="27"/>
  <c r="AJ42" i="27"/>
  <c r="AQ41" i="27"/>
  <c r="W41" i="27"/>
  <c r="AZ40" i="27"/>
  <c r="AH40" i="27"/>
  <c r="AQ39" i="27"/>
  <c r="Z39" i="27"/>
  <c r="AX38" i="27"/>
  <c r="AI38" i="27"/>
  <c r="T38" i="27"/>
  <c r="AU37" i="27"/>
  <c r="AE37" i="27"/>
  <c r="AR36" i="27"/>
  <c r="AB36" i="27"/>
  <c r="BB35" i="27"/>
  <c r="AM35" i="27"/>
  <c r="X35" i="27"/>
  <c r="AY34" i="27"/>
  <c r="AI34" i="27"/>
  <c r="T34" i="27"/>
  <c r="AW33" i="27"/>
  <c r="AG33" i="27"/>
  <c r="AT32" i="27"/>
  <c r="AE32" i="27"/>
  <c r="AR31" i="27"/>
  <c r="AD31" i="27"/>
  <c r="AT30" i="27"/>
  <c r="AF30" i="27"/>
  <c r="R30" i="27"/>
  <c r="AX29" i="27"/>
  <c r="AK29" i="27"/>
  <c r="X29" i="27"/>
  <c r="AW27" i="27"/>
  <c r="AJ27" i="27"/>
  <c r="W27" i="27"/>
  <c r="BD26" i="27"/>
  <c r="AQ26" i="27"/>
  <c r="AD26" i="27"/>
  <c r="Q26" i="27"/>
  <c r="AX25" i="27"/>
  <c r="AJ25" i="27"/>
  <c r="W25" i="27"/>
  <c r="BD24" i="27"/>
  <c r="AQ24" i="27"/>
  <c r="AD24" i="27"/>
  <c r="AW23" i="27"/>
  <c r="AJ23" i="27"/>
  <c r="W23" i="27"/>
  <c r="BB22" i="27"/>
  <c r="AO22" i="27"/>
  <c r="AB22" i="27"/>
  <c r="BE9" i="27"/>
  <c r="AS9" i="27"/>
  <c r="AG9" i="27"/>
  <c r="U9" i="27"/>
  <c r="BC8" i="27"/>
  <c r="AQ8" i="27"/>
  <c r="AE8" i="27"/>
  <c r="GA7" i="27"/>
  <c r="BB7" i="27"/>
  <c r="AP7" i="27"/>
  <c r="AD7" i="27"/>
  <c r="AF60" i="27"/>
  <c r="AP59" i="27"/>
  <c r="AM58" i="27"/>
  <c r="AK57" i="27"/>
  <c r="AS56" i="27"/>
  <c r="AE55" i="27"/>
  <c r="AJ54" i="27"/>
  <c r="AF53" i="27"/>
  <c r="AE52" i="27"/>
  <c r="AU51" i="27"/>
  <c r="W51" i="27"/>
  <c r="AI50" i="27"/>
  <c r="AT49" i="27"/>
  <c r="X49" i="27"/>
  <c r="AN48" i="27"/>
  <c r="T48" i="27"/>
  <c r="AT47" i="27"/>
  <c r="X47" i="27"/>
  <c r="BE46" i="27"/>
  <c r="AK46" i="27"/>
  <c r="R46" i="27"/>
  <c r="AV45" i="27"/>
  <c r="AD45" i="27"/>
  <c r="BD44" i="27"/>
  <c r="AL44" i="27"/>
  <c r="R44" i="27"/>
  <c r="AR43" i="27"/>
  <c r="AA43" i="27"/>
  <c r="BA42" i="27"/>
  <c r="AH42" i="27"/>
  <c r="AN41" i="27"/>
  <c r="V41" i="27"/>
  <c r="AW40" i="27"/>
  <c r="AG40" i="27"/>
  <c r="AP39" i="27"/>
  <c r="W39" i="27"/>
  <c r="AW38" i="27"/>
  <c r="AH38" i="27"/>
  <c r="S38" i="27"/>
  <c r="AT37" i="27"/>
  <c r="AD37" i="27"/>
  <c r="AP36" i="27"/>
  <c r="AA36" i="27"/>
  <c r="BA35" i="27"/>
  <c r="AL35" i="27"/>
  <c r="V35" i="27"/>
  <c r="AW34" i="27"/>
  <c r="AH34" i="27"/>
  <c r="R34" i="27"/>
  <c r="AU33" i="27"/>
  <c r="AF33" i="27"/>
  <c r="AS32" i="27"/>
  <c r="AD32" i="27"/>
  <c r="AQ31" i="27"/>
  <c r="AC31" i="27"/>
  <c r="AS30" i="27"/>
  <c r="AD30" i="27"/>
  <c r="Q30" i="27"/>
  <c r="AW29" i="27"/>
  <c r="AJ29" i="27"/>
  <c r="W29" i="27"/>
  <c r="AV27" i="27"/>
  <c r="AI27" i="27"/>
  <c r="V27" i="27"/>
  <c r="BC26" i="27"/>
  <c r="AP26" i="27"/>
  <c r="AC26" i="27"/>
  <c r="AV25" i="27"/>
  <c r="AI25" i="27"/>
  <c r="V25" i="27"/>
  <c r="BC24" i="27"/>
  <c r="AP24" i="27"/>
  <c r="AC24" i="27"/>
  <c r="AV23" i="27"/>
  <c r="AI23" i="27"/>
  <c r="V23" i="27"/>
  <c r="BA22" i="27"/>
  <c r="AN22" i="27"/>
  <c r="AA22" i="27"/>
  <c r="BD9" i="27"/>
  <c r="AR9" i="27"/>
  <c r="AF9" i="27"/>
  <c r="BB8" i="27"/>
  <c r="AP8" i="27"/>
  <c r="AD8" i="27"/>
  <c r="BA7" i="27"/>
  <c r="AO7" i="27"/>
  <c r="AC7" i="27"/>
  <c r="AE60" i="27"/>
  <c r="AC59" i="27"/>
  <c r="AD58" i="27"/>
  <c r="AG57" i="27"/>
  <c r="AR56" i="27"/>
  <c r="BE55" i="27"/>
  <c r="AC55" i="27"/>
  <c r="AH54" i="27"/>
  <c r="BB53" i="27"/>
  <c r="AD53" i="27"/>
  <c r="BD52" i="27"/>
  <c r="AD52" i="27"/>
  <c r="AT51" i="27"/>
  <c r="V51" i="27"/>
  <c r="BD50" i="27"/>
  <c r="AH50" i="27"/>
  <c r="AS49" i="27"/>
  <c r="V49" i="27"/>
  <c r="AM48" i="27"/>
  <c r="AS47" i="27"/>
  <c r="W47" i="27"/>
  <c r="BD46" i="27"/>
  <c r="AI46" i="27"/>
  <c r="Q46" i="27"/>
  <c r="AU45" i="27"/>
  <c r="AB45" i="27"/>
  <c r="BC44" i="27"/>
  <c r="AK44" i="27"/>
  <c r="Q44" i="27"/>
  <c r="AQ43" i="27"/>
  <c r="Z43" i="27"/>
  <c r="AY42" i="27"/>
  <c r="AG42" i="27"/>
  <c r="AL41" i="27"/>
  <c r="T41" i="27"/>
  <c r="AV40" i="27"/>
  <c r="AD40" i="27"/>
  <c r="BE39" i="27"/>
  <c r="AN39" i="27"/>
  <c r="V39" i="27"/>
  <c r="AV38" i="27"/>
  <c r="AG38" i="27"/>
  <c r="R38" i="27"/>
  <c r="AR37" i="27"/>
  <c r="AC37" i="27"/>
  <c r="AS61" i="27"/>
  <c r="AA59" i="27"/>
  <c r="Y58" i="27"/>
  <c r="AF57" i="27"/>
  <c r="AN56" i="27"/>
  <c r="AZ55" i="27"/>
  <c r="AB55" i="27"/>
  <c r="AF54" i="27"/>
  <c r="AZ53" i="27"/>
  <c r="AB53" i="27"/>
  <c r="AY52" i="27"/>
  <c r="AB52" i="27"/>
  <c r="AO51" i="27"/>
  <c r="U51" i="27"/>
  <c r="BC50" i="27"/>
  <c r="AG50" i="27"/>
  <c r="AQ49" i="27"/>
  <c r="U49" i="27"/>
  <c r="AL48" i="27"/>
  <c r="AR47" i="27"/>
  <c r="V47" i="27"/>
  <c r="BB46" i="27"/>
  <c r="AH46" i="27"/>
  <c r="AS45" i="27"/>
  <c r="AA45" i="27"/>
  <c r="BB44" i="27"/>
  <c r="AG44" i="27"/>
  <c r="AP43" i="27"/>
  <c r="X43" i="27"/>
  <c r="AX42" i="27"/>
  <c r="AD42" i="27"/>
  <c r="AK41" i="27"/>
  <c r="S41" i="27"/>
  <c r="AU40" i="27"/>
  <c r="AC40" i="27"/>
  <c r="BD39" i="27"/>
  <c r="AL39" i="27"/>
  <c r="U39" i="27"/>
  <c r="AU38" i="27"/>
  <c r="AF38" i="27"/>
  <c r="AQ37" i="27"/>
  <c r="AB37" i="27"/>
  <c r="BC36" i="27"/>
  <c r="AN36" i="27"/>
  <c r="X36" i="27"/>
  <c r="AY35" i="27"/>
  <c r="AI35" i="27"/>
  <c r="S35" i="27"/>
  <c r="AL66" i="27"/>
  <c r="AQ61" i="27"/>
  <c r="Z59" i="27"/>
  <c r="X58" i="27"/>
  <c r="AC57" i="27"/>
  <c r="AM56" i="27"/>
  <c r="AX55" i="27"/>
  <c r="V55" i="27"/>
  <c r="BD54" i="27"/>
  <c r="AB54" i="27"/>
  <c r="AY53" i="27"/>
  <c r="AA53" i="27"/>
  <c r="AX52" i="27"/>
  <c r="Z52" i="27"/>
  <c r="AN51" i="27"/>
  <c r="Q51" i="27"/>
  <c r="AY50" i="27"/>
  <c r="AE50" i="27"/>
  <c r="AP49" i="27"/>
  <c r="R49" i="27"/>
  <c r="AI48" i="27"/>
  <c r="AP47" i="27"/>
  <c r="U47" i="27"/>
  <c r="AX46" i="27"/>
  <c r="AG46" i="27"/>
  <c r="AR45" i="27"/>
  <c r="W45" i="27"/>
  <c r="BA44" i="27"/>
  <c r="AF44" i="27"/>
  <c r="AQ72" i="27"/>
  <c r="Z66" i="27"/>
  <c r="AO61" i="27"/>
  <c r="T59" i="27"/>
  <c r="V58" i="27"/>
  <c r="AB57" i="27"/>
  <c r="AH56" i="27"/>
  <c r="AW55" i="27"/>
  <c r="S55" i="27"/>
  <c r="BB54" i="27"/>
  <c r="Z54" i="27"/>
  <c r="AX53" i="27"/>
  <c r="X53" i="27"/>
  <c r="AV52" i="27"/>
  <c r="Y52" i="27"/>
  <c r="AM51" i="27"/>
  <c r="AX50" i="27"/>
  <c r="AD50" i="27"/>
  <c r="AO49" i="27"/>
  <c r="Q49" i="27"/>
  <c r="BC48" i="27"/>
  <c r="AH48" i="27"/>
  <c r="AO47" i="27"/>
  <c r="S47" i="27"/>
  <c r="AW46" i="27"/>
  <c r="AF46" i="27"/>
  <c r="AQ45" i="27"/>
  <c r="V45" i="27"/>
  <c r="AX44" i="27"/>
  <c r="AE44" i="27"/>
  <c r="AN43" i="27"/>
  <c r="S43" i="27"/>
  <c r="AV42" i="27"/>
  <c r="AB42" i="27"/>
  <c r="AZ41" i="27"/>
  <c r="AI41" i="27"/>
  <c r="AR40" i="27"/>
  <c r="Z40" i="27"/>
  <c r="AZ39" i="27"/>
  <c r="AI39" i="27"/>
  <c r="R39" i="27"/>
  <c r="AW64" i="27"/>
  <c r="BD62" i="27"/>
  <c r="X61" i="27"/>
  <c r="R59" i="27"/>
  <c r="S58" i="27"/>
  <c r="BE57" i="27"/>
  <c r="Z57" i="27"/>
  <c r="AG56" i="27"/>
  <c r="AT55" i="27"/>
  <c r="R55" i="27"/>
  <c r="BA54" i="27"/>
  <c r="W54" i="27"/>
  <c r="AW53" i="27"/>
  <c r="V53" i="27"/>
  <c r="AU52" i="27"/>
  <c r="V52" i="27"/>
  <c r="AJ51" i="27"/>
  <c r="AW50" i="27"/>
  <c r="Z50" i="27"/>
  <c r="AN49" i="27"/>
  <c r="BA48" i="27"/>
  <c r="AE48" i="27"/>
  <c r="AK47" i="27"/>
  <c r="R47" i="27"/>
  <c r="AV46" i="27"/>
  <c r="AD46" i="27"/>
  <c r="AN45" i="27"/>
  <c r="U45" i="27"/>
  <c r="AW44" i="27"/>
  <c r="AC44" i="27"/>
  <c r="BD43" i="27"/>
  <c r="AL43" i="27"/>
  <c r="R43" i="27"/>
  <c r="AT42" i="27"/>
  <c r="AA42" i="27"/>
  <c r="AV64" i="27"/>
  <c r="AM63" i="27"/>
  <c r="BC62" i="27"/>
  <c r="T61" i="27"/>
  <c r="AX57" i="27"/>
  <c r="V57" i="27"/>
  <c r="AE56" i="27"/>
  <c r="AS55" i="27"/>
  <c r="Q55" i="27"/>
  <c r="AY54" i="27"/>
  <c r="V54" i="27"/>
  <c r="AT53" i="27"/>
  <c r="U53" i="27"/>
  <c r="AT52" i="27"/>
  <c r="S52" i="27"/>
  <c r="BE51" i="27"/>
  <c r="AI51" i="27"/>
  <c r="AV50" i="27"/>
  <c r="W50" i="27"/>
  <c r="AJ49" i="27"/>
  <c r="AZ48" i="27"/>
  <c r="AA48" i="27"/>
  <c r="AI47" i="27"/>
  <c r="AU46" i="27"/>
  <c r="AC46" i="27"/>
  <c r="AM45" i="27"/>
  <c r="T45" i="27"/>
  <c r="AT44" i="27"/>
  <c r="AB44" i="27"/>
  <c r="BC43" i="27"/>
  <c r="AJ43" i="27"/>
  <c r="AS42" i="27"/>
  <c r="Y42" i="27"/>
  <c r="AX41" i="27"/>
  <c r="AF41" i="27"/>
  <c r="AO40" i="27"/>
  <c r="X40" i="27"/>
  <c r="AX39" i="27"/>
  <c r="AF39" i="27"/>
  <c r="AP38" i="27"/>
  <c r="Z38" i="27"/>
  <c r="BB37" i="27"/>
  <c r="AM37" i="27"/>
  <c r="V37" i="27"/>
  <c r="AX36" i="27"/>
  <c r="AH36" i="27"/>
  <c r="S36" i="27"/>
  <c r="AT35" i="27"/>
  <c r="AC35" i="27"/>
  <c r="U64" i="27"/>
  <c r="AL63" i="27"/>
  <c r="AJ62" i="27"/>
  <c r="S61" i="27"/>
  <c r="BB58" i="27"/>
  <c r="AW57" i="27"/>
  <c r="U57" i="27"/>
  <c r="AD56" i="27"/>
  <c r="AP55" i="27"/>
  <c r="AR54" i="27"/>
  <c r="T54" i="27"/>
  <c r="AR53" i="27"/>
  <c r="Q53" i="27"/>
  <c r="AR52" i="27"/>
  <c r="BB51" i="27"/>
  <c r="AG51" i="27"/>
  <c r="AT50" i="27"/>
  <c r="V50" i="27"/>
  <c r="BE49" i="27"/>
  <c r="AI49" i="27"/>
  <c r="AY48" i="27"/>
  <c r="Z48" i="27"/>
  <c r="BE47" i="27"/>
  <c r="AH47" i="27"/>
  <c r="AT46" i="27"/>
  <c r="Z46" i="27"/>
  <c r="BD45" i="27"/>
  <c r="AJ45" i="27"/>
  <c r="S45" i="27"/>
  <c r="AR44" i="27"/>
  <c r="Z44" i="27"/>
  <c r="BA43" i="27"/>
  <c r="AI43" i="27"/>
  <c r="AP42" i="27"/>
  <c r="X42" i="27"/>
  <c r="AW41" i="27"/>
  <c r="AE41" i="27"/>
  <c r="BE40" i="27"/>
  <c r="AN40" i="27"/>
  <c r="W40" i="27"/>
  <c r="AS76" i="27"/>
  <c r="R64" i="27"/>
  <c r="AH62" i="27"/>
  <c r="AX58" i="27"/>
  <c r="AU57" i="27"/>
  <c r="AZ56" i="27"/>
  <c r="AB56" i="27"/>
  <c r="AO55" i="27"/>
  <c r="AQ54" i="27"/>
  <c r="AP53" i="27"/>
  <c r="AP52" i="27"/>
  <c r="BA51" i="27"/>
  <c r="AF51" i="27"/>
  <c r="AR50" i="27"/>
  <c r="T50" i="27"/>
  <c r="BD49" i="27"/>
  <c r="AF49" i="27"/>
  <c r="AV48" i="27"/>
  <c r="X48" i="27"/>
  <c r="BB47" i="27"/>
  <c r="AG47" i="27"/>
  <c r="AS46" i="27"/>
  <c r="X46" i="27"/>
  <c r="BC45" i="27"/>
  <c r="AI45" i="27"/>
  <c r="R45" i="27"/>
  <c r="AQ44" i="27"/>
  <c r="Y44" i="27"/>
  <c r="AZ43" i="27"/>
  <c r="AE43" i="27"/>
  <c r="AN42" i="27"/>
  <c r="V42" i="27"/>
  <c r="AV41" i="27"/>
  <c r="AA41" i="27"/>
  <c r="BD40" i="27"/>
  <c r="AL40" i="27"/>
  <c r="U40" i="27"/>
  <c r="AT39" i="27"/>
  <c r="AD39" i="27"/>
  <c r="BC38" i="27"/>
  <c r="AN38" i="27"/>
  <c r="W38" i="27"/>
  <c r="AZ37" i="27"/>
  <c r="AI37" i="27"/>
  <c r="T37" i="27"/>
  <c r="AV36" i="27"/>
  <c r="AF36" i="27"/>
  <c r="AP35" i="27"/>
  <c r="AA35" i="27"/>
  <c r="BD34" i="27"/>
  <c r="AM34" i="27"/>
  <c r="W34" i="27"/>
  <c r="AZ33" i="27"/>
  <c r="AK33" i="27"/>
  <c r="U33" i="27"/>
  <c r="AW32" i="27"/>
  <c r="AH32" i="27"/>
  <c r="S32" i="27"/>
  <c r="AV31" i="27"/>
  <c r="AH31" i="27"/>
  <c r="S31" i="27"/>
  <c r="AX30" i="27"/>
  <c r="AJ30" i="27"/>
  <c r="U30" i="27"/>
  <c r="BA29" i="27"/>
  <c r="AN29" i="27"/>
  <c r="AA29" i="27"/>
  <c r="AZ27" i="27"/>
  <c r="AM27" i="27"/>
  <c r="Z27" i="27"/>
  <c r="AT26" i="27"/>
  <c r="AG26" i="27"/>
  <c r="T26" i="27"/>
  <c r="BA25" i="27"/>
  <c r="AN25" i="27"/>
  <c r="AA25" i="27"/>
  <c r="AT24" i="27"/>
  <c r="AG24" i="27"/>
  <c r="T24" i="27"/>
  <c r="AZ23" i="27"/>
  <c r="AM23" i="27"/>
  <c r="Z23" i="27"/>
  <c r="AS22" i="27"/>
  <c r="AF22" i="27"/>
  <c r="R22" i="27"/>
  <c r="AV9" i="27"/>
  <c r="AJ9" i="27"/>
  <c r="X9" i="27"/>
  <c r="AT8" i="27"/>
  <c r="AH8" i="27"/>
  <c r="V8" i="27"/>
  <c r="BE7" i="27"/>
  <c r="AS7" i="27"/>
  <c r="AG7" i="27"/>
  <c r="U7" i="27"/>
  <c r="W7" i="27"/>
  <c r="AL7" i="27"/>
  <c r="BC7" i="27"/>
  <c r="AI8" i="27"/>
  <c r="AX8" i="27"/>
  <c r="AE9" i="27"/>
  <c r="AW9" i="27"/>
  <c r="AG22" i="27"/>
  <c r="AW22" i="27"/>
  <c r="AH23" i="27"/>
  <c r="BA23" i="27"/>
  <c r="AJ24" i="27"/>
  <c r="AZ24" i="27"/>
  <c r="R25" i="27"/>
  <c r="AH25" i="27"/>
  <c r="BB25" i="27"/>
  <c r="R26" i="27"/>
  <c r="AI26" i="27"/>
  <c r="AZ26" i="27"/>
  <c r="R27" i="27"/>
  <c r="AH27" i="27"/>
  <c r="BB27" i="27"/>
  <c r="R29" i="27"/>
  <c r="AI29" i="27"/>
  <c r="BB29" i="27"/>
  <c r="S30" i="27"/>
  <c r="AL30" i="27"/>
  <c r="BD30" i="27"/>
  <c r="W31" i="27"/>
  <c r="AO31" i="27"/>
  <c r="AB32" i="27"/>
  <c r="AZ32" i="27"/>
  <c r="S33" i="27"/>
  <c r="AM33" i="27"/>
  <c r="AA34" i="27"/>
  <c r="AU34" i="27"/>
  <c r="AQ35" i="27"/>
  <c r="V36" i="27"/>
  <c r="AY36" i="27"/>
  <c r="AG37" i="27"/>
  <c r="AT38" i="27"/>
  <c r="AB39" i="27"/>
  <c r="Y40" i="27"/>
  <c r="U44" i="27"/>
  <c r="AH45" i="27"/>
  <c r="AW47" i="27"/>
  <c r="AR48" i="27"/>
  <c r="AX51" i="27"/>
  <c r="W56" i="27"/>
  <c r="X7" i="27"/>
  <c r="AM7" i="27"/>
  <c r="BD7" i="27"/>
  <c r="AJ8" i="27"/>
  <c r="AY8" i="27"/>
  <c r="AH9" i="27"/>
  <c r="AX9" i="27"/>
  <c r="AH22" i="27"/>
  <c r="AX22" i="27"/>
  <c r="AK23" i="27"/>
  <c r="BB23" i="27"/>
  <c r="AK24" i="27"/>
  <c r="BA24" i="27"/>
  <c r="S25" i="27"/>
  <c r="AL25" i="27"/>
  <c r="BC25" i="27"/>
  <c r="S26" i="27"/>
  <c r="AJ26" i="27"/>
  <c r="BA26" i="27"/>
  <c r="S27" i="27"/>
  <c r="AK27" i="27"/>
  <c r="BC27" i="27"/>
  <c r="S29" i="27"/>
  <c r="AL29" i="27"/>
  <c r="BC29" i="27"/>
  <c r="T30" i="27"/>
  <c r="AM30" i="27"/>
  <c r="BE30" i="27"/>
  <c r="X31" i="27"/>
  <c r="AP31" i="27"/>
  <c r="AF32" i="27"/>
  <c r="BA32" i="27"/>
  <c r="T33" i="27"/>
  <c r="AN33" i="27"/>
  <c r="AC34" i="27"/>
  <c r="AV34" i="27"/>
  <c r="Q35" i="27"/>
  <c r="AU35" i="27"/>
  <c r="Y36" i="27"/>
  <c r="BA36" i="27"/>
  <c r="AH37" i="27"/>
  <c r="U38" i="27"/>
  <c r="BA38" i="27"/>
  <c r="AE39" i="27"/>
  <c r="AB40" i="27"/>
  <c r="V44" i="27"/>
  <c r="AZ45" i="27"/>
  <c r="AX47" i="27"/>
  <c r="AT48" i="27"/>
  <c r="AZ51" i="27"/>
  <c r="AK53" i="27"/>
  <c r="AV56" i="27"/>
  <c r="BA60" i="27"/>
  <c r="BG27" i="26"/>
  <c r="Q27" i="26" s="1"/>
  <c r="BG17" i="26"/>
  <c r="Q17" i="26" s="1"/>
  <c r="BG14" i="26"/>
  <c r="Q14" i="26" s="1"/>
  <c r="BG20" i="26"/>
  <c r="Q20" i="26" s="1"/>
  <c r="BG18" i="26"/>
  <c r="Q18" i="26" s="1"/>
  <c r="BG26" i="26"/>
  <c r="Q26" i="26" s="1"/>
  <c r="BG13" i="26"/>
  <c r="Q13" i="26" s="1"/>
  <c r="BG10" i="26"/>
  <c r="Q10" i="26" s="1"/>
  <c r="BG7" i="26"/>
  <c r="Q7" i="26" s="1"/>
  <c r="BG11" i="26"/>
  <c r="Q11" i="26" s="1"/>
  <c r="BG24" i="26"/>
  <c r="Q24" i="26" s="1"/>
  <c r="BG12" i="26"/>
  <c r="Q12" i="26" s="1"/>
  <c r="BG15" i="26"/>
  <c r="Q15" i="26" s="1"/>
  <c r="BG19" i="26"/>
  <c r="Q19" i="26" s="1"/>
  <c r="BG22" i="26"/>
  <c r="Q22" i="26" s="1"/>
  <c r="BG21" i="26"/>
  <c r="Q21" i="26" s="1"/>
  <c r="BG23" i="26"/>
  <c r="Q23" i="26" s="1"/>
  <c r="BG25" i="26"/>
  <c r="Q25" i="26" s="1"/>
  <c r="BG16" i="26"/>
  <c r="Q16" i="26" s="1"/>
  <c r="BG9" i="26"/>
  <c r="Q9" i="26" s="1"/>
  <c r="AL7" i="26"/>
  <c r="BA7" i="26"/>
  <c r="S8" i="26"/>
  <c r="AH8" i="26"/>
  <c r="AY8" i="26"/>
  <c r="R9" i="26"/>
  <c r="AG9" i="26"/>
  <c r="AV9" i="26"/>
  <c r="AC10" i="26"/>
  <c r="AS10" i="26"/>
  <c r="AA11" i="26"/>
  <c r="AQ11" i="26"/>
  <c r="Z12" i="26"/>
  <c r="AO12" i="26"/>
  <c r="BE12" i="26"/>
  <c r="AH13" i="26"/>
  <c r="BC13" i="26"/>
  <c r="AK14" i="26"/>
  <c r="U15" i="26"/>
  <c r="AQ15" i="26"/>
  <c r="AE16" i="26"/>
  <c r="AW16" i="26"/>
  <c r="AN17" i="26"/>
  <c r="AD18" i="26"/>
  <c r="AK19" i="26"/>
  <c r="BA26" i="26"/>
  <c r="AQ27" i="26"/>
  <c r="AY28" i="26"/>
  <c r="T44" i="26"/>
  <c r="BA81" i="26"/>
  <c r="AO81" i="26"/>
  <c r="AC81" i="26"/>
  <c r="Q81" i="26"/>
  <c r="AY80" i="26"/>
  <c r="AM80" i="26"/>
  <c r="AA80" i="26"/>
  <c r="AW79" i="26"/>
  <c r="AK79" i="26"/>
  <c r="Y79" i="26"/>
  <c r="AU78" i="26"/>
  <c r="AI78" i="26"/>
  <c r="W78" i="26"/>
  <c r="AT81" i="26"/>
  <c r="AH81" i="26"/>
  <c r="V81" i="26"/>
  <c r="BD80" i="26"/>
  <c r="AR80" i="26"/>
  <c r="AF80" i="26"/>
  <c r="T80" i="26"/>
  <c r="BB79" i="26"/>
  <c r="AP79" i="26"/>
  <c r="AD79" i="26"/>
  <c r="R79" i="26"/>
  <c r="AZ78" i="26"/>
  <c r="AN78" i="26"/>
  <c r="AB78" i="26"/>
  <c r="AX77" i="26"/>
  <c r="AL77" i="26"/>
  <c r="Z77" i="26"/>
  <c r="AV76" i="26"/>
  <c r="AJ76" i="26"/>
  <c r="X76" i="26"/>
  <c r="AT75" i="26"/>
  <c r="AH75" i="26"/>
  <c r="V75" i="26"/>
  <c r="BD74" i="26"/>
  <c r="AR74" i="26"/>
  <c r="AF74" i="26"/>
  <c r="AX81" i="26"/>
  <c r="AJ81" i="26"/>
  <c r="U81" i="26"/>
  <c r="AS80" i="26"/>
  <c r="AD80" i="26"/>
  <c r="AW81" i="26"/>
  <c r="AI81" i="26"/>
  <c r="T81" i="26"/>
  <c r="AQ80" i="26"/>
  <c r="AC80" i="26"/>
  <c r="AZ79" i="26"/>
  <c r="AL79" i="26"/>
  <c r="W79" i="26"/>
  <c r="AT78" i="26"/>
  <c r="AF78" i="26"/>
  <c r="R78" i="26"/>
  <c r="BC77" i="26"/>
  <c r="AP77" i="26"/>
  <c r="AC77" i="26"/>
  <c r="BB76" i="26"/>
  <c r="AO76" i="26"/>
  <c r="AB76" i="26"/>
  <c r="BA75" i="26"/>
  <c r="AN75" i="26"/>
  <c r="AA75" i="26"/>
  <c r="AZ74" i="26"/>
  <c r="AM74" i="26"/>
  <c r="Z74" i="26"/>
  <c r="AV73" i="26"/>
  <c r="AJ73" i="26"/>
  <c r="X73" i="26"/>
  <c r="AT72" i="26"/>
  <c r="AH72" i="26"/>
  <c r="V72" i="26"/>
  <c r="BD71" i="26"/>
  <c r="AR71" i="26"/>
  <c r="AF71" i="26"/>
  <c r="T71" i="26"/>
  <c r="BC81" i="26"/>
  <c r="AN81" i="26"/>
  <c r="Z81" i="26"/>
  <c r="AW80" i="26"/>
  <c r="AI80" i="26"/>
  <c r="U80" i="26"/>
  <c r="AR79" i="26"/>
  <c r="AC79" i="26"/>
  <c r="BA78" i="26"/>
  <c r="AL78" i="26"/>
  <c r="X78" i="26"/>
  <c r="AU77" i="26"/>
  <c r="AH77" i="26"/>
  <c r="U77" i="26"/>
  <c r="AT76" i="26"/>
  <c r="AG76" i="26"/>
  <c r="T76" i="26"/>
  <c r="AS75" i="26"/>
  <c r="AF75" i="26"/>
  <c r="S75" i="26"/>
  <c r="AS74" i="26"/>
  <c r="AE74" i="26"/>
  <c r="S74" i="26"/>
  <c r="BA73" i="26"/>
  <c r="AO73" i="26"/>
  <c r="AC73" i="26"/>
  <c r="Q73" i="26"/>
  <c r="AY72" i="26"/>
  <c r="AM72" i="26"/>
  <c r="AA72" i="26"/>
  <c r="AW71" i="26"/>
  <c r="AK71" i="26"/>
  <c r="Y71" i="26"/>
  <c r="AU70" i="26"/>
  <c r="AI70" i="26"/>
  <c r="W70" i="26"/>
  <c r="BE69" i="26"/>
  <c r="AS69" i="26"/>
  <c r="AG69" i="26"/>
  <c r="U69" i="26"/>
  <c r="AQ81" i="26"/>
  <c r="X81" i="26"/>
  <c r="AV80" i="26"/>
  <c r="AB80" i="26"/>
  <c r="BC79" i="26"/>
  <c r="AJ79" i="26"/>
  <c r="T79" i="26"/>
  <c r="AV78" i="26"/>
  <c r="AD78" i="26"/>
  <c r="BD77" i="26"/>
  <c r="AN77" i="26"/>
  <c r="X77" i="26"/>
  <c r="BC76" i="26"/>
  <c r="AM76" i="26"/>
  <c r="W76" i="26"/>
  <c r="AZ75" i="26"/>
  <c r="AK75" i="26"/>
  <c r="U75" i="26"/>
  <c r="AX74" i="26"/>
  <c r="AI74" i="26"/>
  <c r="T74" i="26"/>
  <c r="BE73" i="26"/>
  <c r="AQ73" i="26"/>
  <c r="AB73" i="26"/>
  <c r="AZ72" i="26"/>
  <c r="AK72" i="26"/>
  <c r="W72" i="26"/>
  <c r="AT71" i="26"/>
  <c r="AE71" i="26"/>
  <c r="Q71" i="26"/>
  <c r="AT70" i="26"/>
  <c r="AG70" i="26"/>
  <c r="T70" i="26"/>
  <c r="AZ69" i="26"/>
  <c r="AM69" i="26"/>
  <c r="Z69" i="26"/>
  <c r="AT68" i="26"/>
  <c r="AH68" i="26"/>
  <c r="V68" i="26"/>
  <c r="BD67" i="26"/>
  <c r="AR67" i="26"/>
  <c r="AF67" i="26"/>
  <c r="T67" i="26"/>
  <c r="AP81" i="26"/>
  <c r="W81" i="26"/>
  <c r="AU80" i="26"/>
  <c r="Z80" i="26"/>
  <c r="BA79" i="26"/>
  <c r="AI79" i="26"/>
  <c r="S79" i="26"/>
  <c r="AS78" i="26"/>
  <c r="AC78" i="26"/>
  <c r="BB77" i="26"/>
  <c r="AM77" i="26"/>
  <c r="W77" i="26"/>
  <c r="BA76" i="26"/>
  <c r="AL76" i="26"/>
  <c r="V76" i="26"/>
  <c r="AY75" i="26"/>
  <c r="AJ75" i="26"/>
  <c r="T75" i="26"/>
  <c r="AW74" i="26"/>
  <c r="AH74" i="26"/>
  <c r="R74" i="26"/>
  <c r="BD73" i="26"/>
  <c r="AP73" i="26"/>
  <c r="AA73" i="26"/>
  <c r="AX72" i="26"/>
  <c r="AJ72" i="26"/>
  <c r="U72" i="26"/>
  <c r="AS71" i="26"/>
  <c r="AD71" i="26"/>
  <c r="AS70" i="26"/>
  <c r="AF70" i="26"/>
  <c r="S70" i="26"/>
  <c r="AY69" i="26"/>
  <c r="AL69" i="26"/>
  <c r="Y69" i="26"/>
  <c r="BE68" i="26"/>
  <c r="AS68" i="26"/>
  <c r="AG68" i="26"/>
  <c r="U68" i="26"/>
  <c r="BC67" i="26"/>
  <c r="AQ67" i="26"/>
  <c r="AE67" i="26"/>
  <c r="S67" i="26"/>
  <c r="BA66" i="26"/>
  <c r="AO66" i="26"/>
  <c r="AC66" i="26"/>
  <c r="Q66" i="26"/>
  <c r="AY65" i="26"/>
  <c r="AM65" i="26"/>
  <c r="AA65" i="26"/>
  <c r="AW64" i="26"/>
  <c r="AK64" i="26"/>
  <c r="Y64" i="26"/>
  <c r="AU63" i="26"/>
  <c r="AI63" i="26"/>
  <c r="W63" i="26"/>
  <c r="AM81" i="26"/>
  <c r="S81" i="26"/>
  <c r="AT80" i="26"/>
  <c r="Y80" i="26"/>
  <c r="AY79" i="26"/>
  <c r="AH79" i="26"/>
  <c r="Q79" i="26"/>
  <c r="BE81" i="26"/>
  <c r="AL81" i="26"/>
  <c r="R81" i="26"/>
  <c r="AP80" i="26"/>
  <c r="X80" i="26"/>
  <c r="AX79" i="26"/>
  <c r="AG79" i="26"/>
  <c r="BD81" i="26"/>
  <c r="AK81" i="26"/>
  <c r="AO80" i="26"/>
  <c r="W80" i="26"/>
  <c r="BB81" i="26"/>
  <c r="AG81" i="26"/>
  <c r="AN80" i="26"/>
  <c r="V80" i="26"/>
  <c r="AZ81" i="26"/>
  <c r="AF81" i="26"/>
  <c r="BE80" i="26"/>
  <c r="AL80" i="26"/>
  <c r="S80" i="26"/>
  <c r="AT79" i="26"/>
  <c r="AB79" i="26"/>
  <c r="AV81" i="26"/>
  <c r="AD81" i="26"/>
  <c r="BB80" i="26"/>
  <c r="AJ80" i="26"/>
  <c r="Q80" i="26"/>
  <c r="AQ79" i="26"/>
  <c r="Z79" i="26"/>
  <c r="BB78" i="26"/>
  <c r="AJ78" i="26"/>
  <c r="S78" i="26"/>
  <c r="AS77" i="26"/>
  <c r="AD77" i="26"/>
  <c r="AR76" i="26"/>
  <c r="AC76" i="26"/>
  <c r="BE75" i="26"/>
  <c r="AP75" i="26"/>
  <c r="Z75" i="26"/>
  <c r="BC74" i="26"/>
  <c r="AN74" i="26"/>
  <c r="X74" i="26"/>
  <c r="AU73" i="26"/>
  <c r="AG73" i="26"/>
  <c r="S73" i="26"/>
  <c r="BD72" i="26"/>
  <c r="AP72" i="26"/>
  <c r="AB72" i="26"/>
  <c r="AY71" i="26"/>
  <c r="AJ71" i="26"/>
  <c r="V71" i="26"/>
  <c r="AY70" i="26"/>
  <c r="AL70" i="26"/>
  <c r="Y70" i="26"/>
  <c r="BD69" i="26"/>
  <c r="AQ69" i="26"/>
  <c r="AD69" i="26"/>
  <c r="Q69" i="26"/>
  <c r="AX68" i="26"/>
  <c r="AL68" i="26"/>
  <c r="Z68" i="26"/>
  <c r="AV67" i="26"/>
  <c r="AJ67" i="26"/>
  <c r="X67" i="26"/>
  <c r="AT66" i="26"/>
  <c r="AH66" i="26"/>
  <c r="V66" i="26"/>
  <c r="BD65" i="26"/>
  <c r="AR65" i="26"/>
  <c r="AF65" i="26"/>
  <c r="T65" i="26"/>
  <c r="BB64" i="26"/>
  <c r="AP64" i="26"/>
  <c r="AD64" i="26"/>
  <c r="R64" i="26"/>
  <c r="AZ63" i="26"/>
  <c r="AN63" i="26"/>
  <c r="AB63" i="26"/>
  <c r="AX62" i="26"/>
  <c r="AL62" i="26"/>
  <c r="Z62" i="26"/>
  <c r="AV61" i="26"/>
  <c r="AJ61" i="26"/>
  <c r="AR81" i="26"/>
  <c r="AH80" i="26"/>
  <c r="AO79" i="26"/>
  <c r="AQ78" i="26"/>
  <c r="U78" i="26"/>
  <c r="BA77" i="26"/>
  <c r="AG77" i="26"/>
  <c r="AW76" i="26"/>
  <c r="AA76" i="26"/>
  <c r="AL75" i="26"/>
  <c r="AV74" i="26"/>
  <c r="AB74" i="26"/>
  <c r="AY73" i="26"/>
  <c r="AF73" i="26"/>
  <c r="BC72" i="26"/>
  <c r="AI72" i="26"/>
  <c r="Q72" i="26"/>
  <c r="AE81" i="26"/>
  <c r="AG80" i="26"/>
  <c r="AN79" i="26"/>
  <c r="AP78" i="26"/>
  <c r="T78" i="26"/>
  <c r="AZ77" i="26"/>
  <c r="AF77" i="26"/>
  <c r="AU76" i="26"/>
  <c r="Z76" i="26"/>
  <c r="BD75" i="26"/>
  <c r="AI75" i="26"/>
  <c r="AU74" i="26"/>
  <c r="AA74" i="26"/>
  <c r="AX73" i="26"/>
  <c r="AE73" i="26"/>
  <c r="BB72" i="26"/>
  <c r="AG72" i="26"/>
  <c r="BE71" i="26"/>
  <c r="AM71" i="26"/>
  <c r="S71" i="26"/>
  <c r="BD70" i="26"/>
  <c r="AN70" i="26"/>
  <c r="V70" i="26"/>
  <c r="BC69" i="26"/>
  <c r="AK69" i="26"/>
  <c r="T69" i="26"/>
  <c r="AR68" i="26"/>
  <c r="AC68" i="26"/>
  <c r="BB67" i="26"/>
  <c r="AM67" i="26"/>
  <c r="W67" i="26"/>
  <c r="BC66" i="26"/>
  <c r="AN66" i="26"/>
  <c r="Z66" i="26"/>
  <c r="AW65" i="26"/>
  <c r="AI65" i="26"/>
  <c r="U65" i="26"/>
  <c r="AR64" i="26"/>
  <c r="AC64" i="26"/>
  <c r="BA63" i="26"/>
  <c r="AL63" i="26"/>
  <c r="X63" i="26"/>
  <c r="AU62" i="26"/>
  <c r="AH62" i="26"/>
  <c r="U62" i="26"/>
  <c r="AB81" i="26"/>
  <c r="AE80" i="26"/>
  <c r="AM79" i="26"/>
  <c r="AO78" i="26"/>
  <c r="Q78" i="26"/>
  <c r="AY77" i="26"/>
  <c r="AE77" i="26"/>
  <c r="AS76" i="26"/>
  <c r="Y76" i="26"/>
  <c r="AA81" i="26"/>
  <c r="R80" i="26"/>
  <c r="AF79" i="26"/>
  <c r="AM78" i="26"/>
  <c r="AW77" i="26"/>
  <c r="AB77" i="26"/>
  <c r="AQ76" i="26"/>
  <c r="U76" i="26"/>
  <c r="BB75" i="26"/>
  <c r="AE75" i="26"/>
  <c r="AQ74" i="26"/>
  <c r="W74" i="26"/>
  <c r="AT73" i="26"/>
  <c r="Z73" i="26"/>
  <c r="AW72" i="26"/>
  <c r="AE72" i="26"/>
  <c r="BB71" i="26"/>
  <c r="AI71" i="26"/>
  <c r="BB70" i="26"/>
  <c r="AK70" i="26"/>
  <c r="R70" i="26"/>
  <c r="BA69" i="26"/>
  <c r="AI69" i="26"/>
  <c r="R69" i="26"/>
  <c r="AP68" i="26"/>
  <c r="AA68" i="26"/>
  <c r="AZ67" i="26"/>
  <c r="AK67" i="26"/>
  <c r="U67" i="26"/>
  <c r="AZ66" i="26"/>
  <c r="AL66" i="26"/>
  <c r="X66" i="26"/>
  <c r="AU65" i="26"/>
  <c r="AG65" i="26"/>
  <c r="R65" i="26"/>
  <c r="BD64" i="26"/>
  <c r="AO64" i="26"/>
  <c r="AA64" i="26"/>
  <c r="AX63" i="26"/>
  <c r="AJ63" i="26"/>
  <c r="U63" i="26"/>
  <c r="AS62" i="26"/>
  <c r="AF62" i="26"/>
  <c r="S62" i="26"/>
  <c r="AU81" i="26"/>
  <c r="AX80" i="26"/>
  <c r="AU79" i="26"/>
  <c r="AW78" i="26"/>
  <c r="Y78" i="26"/>
  <c r="AJ77" i="26"/>
  <c r="Q77" i="26"/>
  <c r="AY76" i="26"/>
  <c r="AE76" i="26"/>
  <c r="AO75" i="26"/>
  <c r="R75" i="26"/>
  <c r="BA74" i="26"/>
  <c r="AD74" i="26"/>
  <c r="BB73" i="26"/>
  <c r="AI73" i="26"/>
  <c r="AN72" i="26"/>
  <c r="S72" i="26"/>
  <c r="AP71" i="26"/>
  <c r="X71" i="26"/>
  <c r="AQ70" i="26"/>
  <c r="AA70" i="26"/>
  <c r="AP69" i="26"/>
  <c r="X69" i="26"/>
  <c r="AW68" i="26"/>
  <c r="AF68" i="26"/>
  <c r="Q68" i="26"/>
  <c r="AP67" i="26"/>
  <c r="AA67" i="26"/>
  <c r="AR66" i="26"/>
  <c r="AD66" i="26"/>
  <c r="BA65" i="26"/>
  <c r="AL65" i="26"/>
  <c r="X65" i="26"/>
  <c r="AU64" i="26"/>
  <c r="AG64" i="26"/>
  <c r="S64" i="26"/>
  <c r="BD63" i="26"/>
  <c r="AP63" i="26"/>
  <c r="AA63" i="26"/>
  <c r="AY62" i="26"/>
  <c r="AK62" i="26"/>
  <c r="X62" i="26"/>
  <c r="BA80" i="26"/>
  <c r="U79" i="26"/>
  <c r="AR78" i="26"/>
  <c r="AT77" i="26"/>
  <c r="AZ80" i="26"/>
  <c r="AK78" i="26"/>
  <c r="AR77" i="26"/>
  <c r="BD76" i="26"/>
  <c r="Q76" i="26"/>
  <c r="AX75" i="26"/>
  <c r="X75" i="26"/>
  <c r="AK74" i="26"/>
  <c r="AK73" i="26"/>
  <c r="AF72" i="26"/>
  <c r="BA71" i="26"/>
  <c r="AB71" i="26"/>
  <c r="AV70" i="26"/>
  <c r="X70" i="26"/>
  <c r="AH69" i="26"/>
  <c r="AQ68" i="26"/>
  <c r="W68" i="26"/>
  <c r="BA67" i="26"/>
  <c r="AG67" i="26"/>
  <c r="AX66" i="26"/>
  <c r="AF66" i="26"/>
  <c r="BB65" i="26"/>
  <c r="AH65" i="26"/>
  <c r="BE64" i="26"/>
  <c r="AL64" i="26"/>
  <c r="T64" i="26"/>
  <c r="AQ63" i="26"/>
  <c r="V63" i="26"/>
  <c r="AQ62" i="26"/>
  <c r="AA62" i="26"/>
  <c r="BC61" i="26"/>
  <c r="AP61" i="26"/>
  <c r="AC61" i="26"/>
  <c r="Q61" i="26"/>
  <c r="AY60" i="26"/>
  <c r="AM60" i="26"/>
  <c r="AA60" i="26"/>
  <c r="AW59" i="26"/>
  <c r="AK59" i="26"/>
  <c r="Y59" i="26"/>
  <c r="AK80" i="26"/>
  <c r="BE79" i="26"/>
  <c r="BD79" i="26"/>
  <c r="AV79" i="26"/>
  <c r="Z78" i="26"/>
  <c r="AA77" i="26"/>
  <c r="AS79" i="26"/>
  <c r="BE78" i="26"/>
  <c r="V78" i="26"/>
  <c r="Y77" i="26"/>
  <c r="AI76" i="26"/>
  <c r="AM75" i="26"/>
  <c r="BB74" i="26"/>
  <c r="U74" i="26"/>
  <c r="AS81" i="26"/>
  <c r="X79" i="26"/>
  <c r="AY78" i="26"/>
  <c r="BE77" i="26"/>
  <c r="S77" i="26"/>
  <c r="AD76" i="26"/>
  <c r="AC75" i="26"/>
  <c r="AP74" i="26"/>
  <c r="AN73" i="26"/>
  <c r="AQ72" i="26"/>
  <c r="AH71" i="26"/>
  <c r="AZ70" i="26"/>
  <c r="AC70" i="26"/>
  <c r="AO69" i="26"/>
  <c r="AY68" i="26"/>
  <c r="AB68" i="26"/>
  <c r="AL67" i="26"/>
  <c r="BD66" i="26"/>
  <c r="AJ66" i="26"/>
  <c r="R66" i="26"/>
  <c r="AN65" i="26"/>
  <c r="S65" i="26"/>
  <c r="AQ64" i="26"/>
  <c r="W64" i="26"/>
  <c r="AT63" i="26"/>
  <c r="AC63" i="26"/>
  <c r="AV62" i="26"/>
  <c r="AD62" i="26"/>
  <c r="AS61" i="26"/>
  <c r="AF61" i="26"/>
  <c r="T61" i="26"/>
  <c r="BB60" i="26"/>
  <c r="AP60" i="26"/>
  <c r="AD60" i="26"/>
  <c r="R60" i="26"/>
  <c r="AZ59" i="26"/>
  <c r="AN59" i="26"/>
  <c r="AB59" i="26"/>
  <c r="BD78" i="26"/>
  <c r="T77" i="26"/>
  <c r="BE76" i="26"/>
  <c r="AQ75" i="26"/>
  <c r="AJ74" i="26"/>
  <c r="BC73" i="26"/>
  <c r="U73" i="26"/>
  <c r="AR72" i="26"/>
  <c r="BC71" i="26"/>
  <c r="Z71" i="26"/>
  <c r="AH70" i="26"/>
  <c r="BC78" i="26"/>
  <c r="R77" i="26"/>
  <c r="AZ76" i="26"/>
  <c r="AG75" i="26"/>
  <c r="AG74" i="26"/>
  <c r="AZ73" i="26"/>
  <c r="T73" i="26"/>
  <c r="AO72" i="26"/>
  <c r="AZ71" i="26"/>
  <c r="W71" i="26"/>
  <c r="AE70" i="26"/>
  <c r="AF69" i="26"/>
  <c r="BC68" i="26"/>
  <c r="AE68" i="26"/>
  <c r="AX67" i="26"/>
  <c r="Z67" i="26"/>
  <c r="BE66" i="26"/>
  <c r="AG66" i="26"/>
  <c r="AP65" i="26"/>
  <c r="Q65" i="26"/>
  <c r="AZ64" i="26"/>
  <c r="AE64" i="26"/>
  <c r="AS63" i="26"/>
  <c r="T63" i="26"/>
  <c r="BB62" i="26"/>
  <c r="AG62" i="26"/>
  <c r="BA61" i="26"/>
  <c r="AL61" i="26"/>
  <c r="W61" i="26"/>
  <c r="AT60" i="26"/>
  <c r="AF60" i="26"/>
  <c r="Q60" i="26"/>
  <c r="BC59" i="26"/>
  <c r="AO59" i="26"/>
  <c r="Z59" i="26"/>
  <c r="BA58" i="26"/>
  <c r="AO58" i="26"/>
  <c r="AC58" i="26"/>
  <c r="Q58" i="26"/>
  <c r="AY57" i="26"/>
  <c r="AM57" i="26"/>
  <c r="AA57" i="26"/>
  <c r="AW56" i="26"/>
  <c r="AK56" i="26"/>
  <c r="Y56" i="26"/>
  <c r="AU55" i="26"/>
  <c r="AI55" i="26"/>
  <c r="W55" i="26"/>
  <c r="BE54" i="26"/>
  <c r="AS54" i="26"/>
  <c r="AG54" i="26"/>
  <c r="U54" i="26"/>
  <c r="BC53" i="26"/>
  <c r="AQ53" i="26"/>
  <c r="AE53" i="26"/>
  <c r="S53" i="26"/>
  <c r="BA52" i="26"/>
  <c r="AO52" i="26"/>
  <c r="AC52" i="26"/>
  <c r="Q52" i="26"/>
  <c r="AY51" i="26"/>
  <c r="AM51" i="26"/>
  <c r="AA51" i="26"/>
  <c r="AW50" i="26"/>
  <c r="AK50" i="26"/>
  <c r="Y50" i="26"/>
  <c r="AX78" i="26"/>
  <c r="AX76" i="26"/>
  <c r="AD75" i="26"/>
  <c r="AC74" i="26"/>
  <c r="AW73" i="26"/>
  <c r="R73" i="26"/>
  <c r="AL72" i="26"/>
  <c r="AX71" i="26"/>
  <c r="U71" i="26"/>
  <c r="BE70" i="26"/>
  <c r="AD70" i="26"/>
  <c r="AH78" i="26"/>
  <c r="AP76" i="26"/>
  <c r="AB75" i="26"/>
  <c r="Y74" i="26"/>
  <c r="AS73" i="26"/>
  <c r="AD72" i="26"/>
  <c r="AG78" i="26"/>
  <c r="AN76" i="26"/>
  <c r="Y75" i="26"/>
  <c r="V74" i="26"/>
  <c r="AR73" i="26"/>
  <c r="AC72" i="26"/>
  <c r="AU71" i="26"/>
  <c r="AE78" i="26"/>
  <c r="AK76" i="26"/>
  <c r="W75" i="26"/>
  <c r="Q74" i="26"/>
  <c r="AM73" i="26"/>
  <c r="Z72" i="26"/>
  <c r="AA78" i="26"/>
  <c r="AV77" i="26"/>
  <c r="AH76" i="26"/>
  <c r="Q75" i="26"/>
  <c r="AL73" i="26"/>
  <c r="AE79" i="26"/>
  <c r="AQ77" i="26"/>
  <c r="BC80" i="26"/>
  <c r="AA79" i="26"/>
  <c r="AO77" i="26"/>
  <c r="S76" i="26"/>
  <c r="AW75" i="26"/>
  <c r="AY74" i="26"/>
  <c r="AD73" i="26"/>
  <c r="BA72" i="26"/>
  <c r="T72" i="26"/>
  <c r="AL71" i="26"/>
  <c r="AP70" i="26"/>
  <c r="AU69" i="26"/>
  <c r="S69" i="26"/>
  <c r="AN68" i="26"/>
  <c r="AI67" i="26"/>
  <c r="AQ66" i="26"/>
  <c r="T66" i="26"/>
  <c r="AX65" i="26"/>
  <c r="AB65" i="26"/>
  <c r="AM64" i="26"/>
  <c r="BC63" i="26"/>
  <c r="AF63" i="26"/>
  <c r="AO62" i="26"/>
  <c r="T62" i="26"/>
  <c r="AR61" i="26"/>
  <c r="AB61" i="26"/>
  <c r="AZ60" i="26"/>
  <c r="AK60" i="26"/>
  <c r="W60" i="26"/>
  <c r="AT59" i="26"/>
  <c r="AF59" i="26"/>
  <c r="R59" i="26"/>
  <c r="AT58" i="26"/>
  <c r="AH58" i="26"/>
  <c r="V58" i="26"/>
  <c r="BD57" i="26"/>
  <c r="AR57" i="26"/>
  <c r="AF57" i="26"/>
  <c r="T57" i="26"/>
  <c r="BB56" i="26"/>
  <c r="AP56" i="26"/>
  <c r="AD56" i="26"/>
  <c r="R56" i="26"/>
  <c r="AZ55" i="26"/>
  <c r="AN55" i="26"/>
  <c r="AB55" i="26"/>
  <c r="AX54" i="26"/>
  <c r="AL54" i="26"/>
  <c r="Z54" i="26"/>
  <c r="AV53" i="26"/>
  <c r="AJ53" i="26"/>
  <c r="X53" i="26"/>
  <c r="AT52" i="26"/>
  <c r="AH52" i="26"/>
  <c r="V52" i="26"/>
  <c r="BD51" i="26"/>
  <c r="AR51" i="26"/>
  <c r="AF51" i="26"/>
  <c r="T51" i="26"/>
  <c r="BB50" i="26"/>
  <c r="AP50" i="26"/>
  <c r="AD50" i="26"/>
  <c r="R50" i="26"/>
  <c r="AZ49" i="26"/>
  <c r="AN49" i="26"/>
  <c r="AB49" i="26"/>
  <c r="AR75" i="26"/>
  <c r="AT74" i="26"/>
  <c r="BE72" i="26"/>
  <c r="AC71" i="26"/>
  <c r="AO70" i="26"/>
  <c r="AB69" i="26"/>
  <c r="AO68" i="26"/>
  <c r="AB67" i="26"/>
  <c r="AU66" i="26"/>
  <c r="S66" i="26"/>
  <c r="AQ65" i="26"/>
  <c r="AV64" i="26"/>
  <c r="U64" i="26"/>
  <c r="AY63" i="26"/>
  <c r="Y63" i="26"/>
  <c r="AT62" i="26"/>
  <c r="V62" i="26"/>
  <c r="BB61" i="26"/>
  <c r="AI61" i="26"/>
  <c r="R61" i="26"/>
  <c r="AU60" i="26"/>
  <c r="AC60" i="26"/>
  <c r="AP59" i="26"/>
  <c r="W59" i="26"/>
  <c r="BC58" i="26"/>
  <c r="AN58" i="26"/>
  <c r="Z58" i="26"/>
  <c r="AW57" i="26"/>
  <c r="AI57" i="26"/>
  <c r="U57" i="26"/>
  <c r="AR56" i="26"/>
  <c r="AC56" i="26"/>
  <c r="BA55" i="26"/>
  <c r="AL55" i="26"/>
  <c r="X55" i="26"/>
  <c r="AT54" i="26"/>
  <c r="AE54" i="26"/>
  <c r="Q54" i="26"/>
  <c r="BA53" i="26"/>
  <c r="AM53" i="26"/>
  <c r="Y53" i="26"/>
  <c r="AV52" i="26"/>
  <c r="AG52" i="26"/>
  <c r="S52" i="26"/>
  <c r="BE51" i="26"/>
  <c r="AP51" i="26"/>
  <c r="AB51" i="26"/>
  <c r="AY50" i="26"/>
  <c r="AJ50" i="26"/>
  <c r="V50" i="26"/>
  <c r="AT49" i="26"/>
  <c r="AG49" i="26"/>
  <c r="T49" i="26"/>
  <c r="AT48" i="26"/>
  <c r="AH48" i="26"/>
  <c r="V48" i="26"/>
  <c r="BD47" i="26"/>
  <c r="AR47" i="26"/>
  <c r="AF47" i="26"/>
  <c r="T47" i="26"/>
  <c r="BB46" i="26"/>
  <c r="AP46" i="26"/>
  <c r="AD46" i="26"/>
  <c r="R46" i="26"/>
  <c r="AF76" i="26"/>
  <c r="AO74" i="26"/>
  <c r="AV72" i="26"/>
  <c r="AA71" i="26"/>
  <c r="AM70" i="26"/>
  <c r="AA69" i="26"/>
  <c r="AM68" i="26"/>
  <c r="BE67" i="26"/>
  <c r="Y67" i="26"/>
  <c r="AS66" i="26"/>
  <c r="AO65" i="26"/>
  <c r="AT64" i="26"/>
  <c r="Q64" i="26"/>
  <c r="AW63" i="26"/>
  <c r="S63" i="26"/>
  <c r="AR62" i="26"/>
  <c r="R62" i="26"/>
  <c r="AZ61" i="26"/>
  <c r="AH61" i="26"/>
  <c r="AS60" i="26"/>
  <c r="AB60" i="26"/>
  <c r="BE59" i="26"/>
  <c r="AM59" i="26"/>
  <c r="V59" i="26"/>
  <c r="BB58" i="26"/>
  <c r="AM58" i="26"/>
  <c r="Y58" i="26"/>
  <c r="AV57" i="26"/>
  <c r="AH57" i="26"/>
  <c r="S57" i="26"/>
  <c r="BE56" i="26"/>
  <c r="AQ56" i="26"/>
  <c r="AB56" i="26"/>
  <c r="AY55" i="26"/>
  <c r="AK55" i="26"/>
  <c r="V55" i="26"/>
  <c r="AR54" i="26"/>
  <c r="AD54" i="26"/>
  <c r="AZ53" i="26"/>
  <c r="AL53" i="26"/>
  <c r="W53" i="26"/>
  <c r="AU52" i="26"/>
  <c r="AF52" i="26"/>
  <c r="R52" i="26"/>
  <c r="BC51" i="26"/>
  <c r="AO51" i="26"/>
  <c r="Z51" i="26"/>
  <c r="AX50" i="26"/>
  <c r="AI50" i="26"/>
  <c r="U50" i="26"/>
  <c r="AS49" i="26"/>
  <c r="AF49" i="26"/>
  <c r="S49" i="26"/>
  <c r="BE48" i="26"/>
  <c r="AS48" i="26"/>
  <c r="AG48" i="26"/>
  <c r="U48" i="26"/>
  <c r="BC47" i="26"/>
  <c r="AQ47" i="26"/>
  <c r="AE47" i="26"/>
  <c r="S47" i="26"/>
  <c r="BA46" i="26"/>
  <c r="AO46" i="26"/>
  <c r="AC46" i="26"/>
  <c r="Q46" i="26"/>
  <c r="AY45" i="26"/>
  <c r="AM45" i="26"/>
  <c r="AA45" i="26"/>
  <c r="AW44" i="26"/>
  <c r="AK44" i="26"/>
  <c r="Y44" i="26"/>
  <c r="AU43" i="26"/>
  <c r="AI43" i="26"/>
  <c r="W43" i="26"/>
  <c r="R76" i="26"/>
  <c r="AL74" i="26"/>
  <c r="AU72" i="26"/>
  <c r="R71" i="26"/>
  <c r="AJ70" i="26"/>
  <c r="BB69" i="26"/>
  <c r="W69" i="26"/>
  <c r="AK68" i="26"/>
  <c r="AY67" i="26"/>
  <c r="V67" i="26"/>
  <c r="AP66" i="26"/>
  <c r="AK65" i="26"/>
  <c r="AS72" i="26"/>
  <c r="AB70" i="26"/>
  <c r="AX69" i="26"/>
  <c r="V69" i="26"/>
  <c r="AJ68" i="26"/>
  <c r="AW67" i="26"/>
  <c r="R67" i="26"/>
  <c r="AK77" i="26"/>
  <c r="Y72" i="26"/>
  <c r="Z70" i="26"/>
  <c r="AW69" i="26"/>
  <c r="AI68" i="26"/>
  <c r="AU67" i="26"/>
  <c r="Q67" i="26"/>
  <c r="AK66" i="26"/>
  <c r="AI77" i="26"/>
  <c r="X72" i="26"/>
  <c r="U70" i="26"/>
  <c r="AV69" i="26"/>
  <c r="AD68" i="26"/>
  <c r="AT67" i="26"/>
  <c r="AI66" i="26"/>
  <c r="V79" i="26"/>
  <c r="V77" i="26"/>
  <c r="AH73" i="26"/>
  <c r="R72" i="26"/>
  <c r="Q70" i="26"/>
  <c r="AT69" i="26"/>
  <c r="BD68" i="26"/>
  <c r="Y68" i="26"/>
  <c r="AS67" i="26"/>
  <c r="AE66" i="26"/>
  <c r="BE65" i="26"/>
  <c r="AC65" i="26"/>
  <c r="Y73" i="26"/>
  <c r="AV71" i="26"/>
  <c r="BC70" i="26"/>
  <c r="AR69" i="26"/>
  <c r="BB68" i="26"/>
  <c r="X68" i="26"/>
  <c r="AO67" i="26"/>
  <c r="AB66" i="26"/>
  <c r="BC65" i="26"/>
  <c r="Z65" i="26"/>
  <c r="AF64" i="26"/>
  <c r="AH63" i="26"/>
  <c r="BD62" i="26"/>
  <c r="AE62" i="26"/>
  <c r="AQ61" i="26"/>
  <c r="Y61" i="26"/>
  <c r="BC60" i="26"/>
  <c r="AJ60" i="26"/>
  <c r="T60" i="26"/>
  <c r="AV59" i="26"/>
  <c r="AE59" i="26"/>
  <c r="Y81" i="26"/>
  <c r="AV75" i="26"/>
  <c r="AN71" i="26"/>
  <c r="AW70" i="26"/>
  <c r="AE69" i="26"/>
  <c r="AV68" i="26"/>
  <c r="R68" i="26"/>
  <c r="AD67" i="26"/>
  <c r="AW66" i="26"/>
  <c r="W66" i="26"/>
  <c r="AT65" i="26"/>
  <c r="V65" i="26"/>
  <c r="AY64" i="26"/>
  <c r="X64" i="26"/>
  <c r="BE63" i="26"/>
  <c r="AD63" i="26"/>
  <c r="AZ62" i="26"/>
  <c r="Y62" i="26"/>
  <c r="BE61" i="26"/>
  <c r="AM61" i="26"/>
  <c r="U61" i="26"/>
  <c r="AW60" i="26"/>
  <c r="AG60" i="26"/>
  <c r="AR59" i="26"/>
  <c r="AA59" i="26"/>
  <c r="BE58" i="26"/>
  <c r="AQ58" i="26"/>
  <c r="AB58" i="26"/>
  <c r="AZ57" i="26"/>
  <c r="AK57" i="26"/>
  <c r="W57" i="26"/>
  <c r="AT56" i="26"/>
  <c r="AF56" i="26"/>
  <c r="Q56" i="26"/>
  <c r="BC55" i="26"/>
  <c r="AO55" i="26"/>
  <c r="Z55" i="26"/>
  <c r="AV54" i="26"/>
  <c r="AH54" i="26"/>
  <c r="S54" i="26"/>
  <c r="BD53" i="26"/>
  <c r="AO53" i="26"/>
  <c r="AA53" i="26"/>
  <c r="AX52" i="26"/>
  <c r="AJ52" i="26"/>
  <c r="U52" i="26"/>
  <c r="AS51" i="26"/>
  <c r="AD51" i="26"/>
  <c r="BA50" i="26"/>
  <c r="AM50" i="26"/>
  <c r="X50" i="26"/>
  <c r="AV49" i="26"/>
  <c r="AI49" i="26"/>
  <c r="V49" i="26"/>
  <c r="AV48" i="26"/>
  <c r="AJ48" i="26"/>
  <c r="X48" i="26"/>
  <c r="AT47" i="26"/>
  <c r="AH47" i="26"/>
  <c r="V47" i="26"/>
  <c r="BD46" i="26"/>
  <c r="AR46" i="26"/>
  <c r="AF46" i="26"/>
  <c r="T46" i="26"/>
  <c r="BB45" i="26"/>
  <c r="AP45" i="26"/>
  <c r="AD45" i="26"/>
  <c r="R45" i="26"/>
  <c r="AZ44" i="26"/>
  <c r="AN44" i="26"/>
  <c r="AB44" i="26"/>
  <c r="AX43" i="26"/>
  <c r="AL43" i="26"/>
  <c r="Z43" i="26"/>
  <c r="AV42" i="26"/>
  <c r="AJ42" i="26"/>
  <c r="X42" i="26"/>
  <c r="BC75" i="26"/>
  <c r="AQ71" i="26"/>
  <c r="AV65" i="26"/>
  <c r="BA64" i="26"/>
  <c r="AE63" i="26"/>
  <c r="BE62" i="26"/>
  <c r="Q62" i="26"/>
  <c r="AK61" i="26"/>
  <c r="AQ60" i="26"/>
  <c r="S60" i="26"/>
  <c r="AS59" i="26"/>
  <c r="S59" i="26"/>
  <c r="AU75" i="26"/>
  <c r="AO71" i="26"/>
  <c r="BA70" i="26"/>
  <c r="AS65" i="26"/>
  <c r="AX64" i="26"/>
  <c r="Z63" i="26"/>
  <c r="BC62" i="26"/>
  <c r="AG61" i="26"/>
  <c r="AO60" i="26"/>
  <c r="AQ59" i="26"/>
  <c r="Q59" i="26"/>
  <c r="AX58" i="26"/>
  <c r="AF58" i="26"/>
  <c r="BC57" i="26"/>
  <c r="AJ57" i="26"/>
  <c r="AM56" i="26"/>
  <c r="U56" i="26"/>
  <c r="AR55" i="26"/>
  <c r="Y55" i="26"/>
  <c r="AQ54" i="26"/>
  <c r="Y54" i="26"/>
  <c r="AU53" i="26"/>
  <c r="AC53" i="26"/>
  <c r="AZ52" i="26"/>
  <c r="AE52" i="26"/>
  <c r="AK51" i="26"/>
  <c r="S51" i="26"/>
  <c r="AO50" i="26"/>
  <c r="T50" i="26"/>
  <c r="AR49" i="26"/>
  <c r="AA49" i="26"/>
  <c r="AY48" i="26"/>
  <c r="AI48" i="26"/>
  <c r="R48" i="26"/>
  <c r="AS47" i="26"/>
  <c r="AB47" i="26"/>
  <c r="BE46" i="26"/>
  <c r="AM46" i="26"/>
  <c r="X46" i="26"/>
  <c r="BA45" i="26"/>
  <c r="AL45" i="26"/>
  <c r="X45" i="26"/>
  <c r="AU44" i="26"/>
  <c r="AG44" i="26"/>
  <c r="S44" i="26"/>
  <c r="BD43" i="26"/>
  <c r="AP43" i="26"/>
  <c r="AB43" i="26"/>
  <c r="AY42" i="26"/>
  <c r="AL42" i="26"/>
  <c r="Y42" i="26"/>
  <c r="AX41" i="26"/>
  <c r="AL41" i="26"/>
  <c r="Z41" i="26"/>
  <c r="AV40" i="26"/>
  <c r="AJ40" i="26"/>
  <c r="X40" i="26"/>
  <c r="AT39" i="26"/>
  <c r="AH39" i="26"/>
  <c r="V39" i="26"/>
  <c r="BD38" i="26"/>
  <c r="AR38" i="26"/>
  <c r="AF38" i="26"/>
  <c r="T38" i="26"/>
  <c r="BB37" i="26"/>
  <c r="AP37" i="26"/>
  <c r="AD37" i="26"/>
  <c r="R37" i="26"/>
  <c r="AZ36" i="26"/>
  <c r="AN36" i="26"/>
  <c r="AB36" i="26"/>
  <c r="AX35" i="26"/>
  <c r="AL35" i="26"/>
  <c r="Z35" i="26"/>
  <c r="AV34" i="26"/>
  <c r="AJ34" i="26"/>
  <c r="X34" i="26"/>
  <c r="AG71" i="26"/>
  <c r="AX70" i="26"/>
  <c r="BA68" i="26"/>
  <c r="AJ65" i="26"/>
  <c r="AS64" i="26"/>
  <c r="R63" i="26"/>
  <c r="BA62" i="26"/>
  <c r="AE61" i="26"/>
  <c r="AN60" i="26"/>
  <c r="AL59" i="26"/>
  <c r="AR70" i="26"/>
  <c r="AZ68" i="26"/>
  <c r="BB66" i="26"/>
  <c r="AE65" i="26"/>
  <c r="AN64" i="26"/>
  <c r="Q63" i="26"/>
  <c r="AW62" i="26"/>
  <c r="AD61" i="26"/>
  <c r="AU68" i="26"/>
  <c r="AN67" i="26"/>
  <c r="AY66" i="26"/>
  <c r="AD65" i="26"/>
  <c r="AJ64" i="26"/>
  <c r="AP62" i="26"/>
  <c r="BD61" i="26"/>
  <c r="AA61" i="26"/>
  <c r="AI60" i="26"/>
  <c r="AI59" i="26"/>
  <c r="AU58" i="26"/>
  <c r="AA58" i="26"/>
  <c r="AN69" i="26"/>
  <c r="T68" i="26"/>
  <c r="AH67" i="26"/>
  <c r="AV66" i="26"/>
  <c r="Y65" i="26"/>
  <c r="AI64" i="26"/>
  <c r="BB63" i="26"/>
  <c r="AN62" i="26"/>
  <c r="AY61" i="26"/>
  <c r="Z61" i="26"/>
  <c r="AH60" i="26"/>
  <c r="AH59" i="26"/>
  <c r="AJ69" i="26"/>
  <c r="S68" i="26"/>
  <c r="AC67" i="26"/>
  <c r="AM66" i="26"/>
  <c r="W65" i="26"/>
  <c r="AH64" i="26"/>
  <c r="AV63" i="26"/>
  <c r="AM62" i="26"/>
  <c r="AX61" i="26"/>
  <c r="X61" i="26"/>
  <c r="BE60" i="26"/>
  <c r="AE60" i="26"/>
  <c r="BD59" i="26"/>
  <c r="AG59" i="26"/>
  <c r="AR58" i="26"/>
  <c r="W58" i="26"/>
  <c r="AT57" i="26"/>
  <c r="AB57" i="26"/>
  <c r="AC69" i="26"/>
  <c r="AA66" i="26"/>
  <c r="AB64" i="26"/>
  <c r="AR63" i="26"/>
  <c r="AJ62" i="26"/>
  <c r="AW61" i="26"/>
  <c r="V61" i="26"/>
  <c r="BD60" i="26"/>
  <c r="Z60" i="26"/>
  <c r="BB59" i="26"/>
  <c r="AD59" i="26"/>
  <c r="AP58" i="26"/>
  <c r="U58" i="26"/>
  <c r="AS57" i="26"/>
  <c r="Z57" i="26"/>
  <c r="AX56" i="26"/>
  <c r="AE56" i="26"/>
  <c r="BB55" i="26"/>
  <c r="AG55" i="26"/>
  <c r="BB54" i="26"/>
  <c r="AJ54" i="26"/>
  <c r="AK53" i="26"/>
  <c r="R53" i="26"/>
  <c r="AP52" i="26"/>
  <c r="X52" i="26"/>
  <c r="AV51" i="26"/>
  <c r="AC51" i="26"/>
  <c r="AV50" i="26"/>
  <c r="AE50" i="26"/>
  <c r="BB49" i="26"/>
  <c r="AK49" i="26"/>
  <c r="R49" i="26"/>
  <c r="AP48" i="26"/>
  <c r="AA48" i="26"/>
  <c r="AZ47" i="26"/>
  <c r="AK47" i="26"/>
  <c r="U47" i="26"/>
  <c r="AV46" i="26"/>
  <c r="AG46" i="26"/>
  <c r="AT45" i="26"/>
  <c r="AF45" i="26"/>
  <c r="Q45" i="26"/>
  <c r="Y66" i="26"/>
  <c r="Z64" i="26"/>
  <c r="AO63" i="26"/>
  <c r="AI62" i="26"/>
  <c r="AU61" i="26"/>
  <c r="S61" i="26"/>
  <c r="BA60" i="26"/>
  <c r="Y60" i="26"/>
  <c r="BA59" i="26"/>
  <c r="AC59" i="26"/>
  <c r="AL58" i="26"/>
  <c r="T58" i="26"/>
  <c r="AQ57" i="26"/>
  <c r="Y57" i="26"/>
  <c r="AV56" i="26"/>
  <c r="AA56" i="26"/>
  <c r="AX55" i="26"/>
  <c r="AF55" i="26"/>
  <c r="BA54" i="26"/>
  <c r="AI54" i="26"/>
  <c r="BE53" i="26"/>
  <c r="AI53" i="26"/>
  <c r="Q53" i="26"/>
  <c r="AN52" i="26"/>
  <c r="W52" i="26"/>
  <c r="AU51" i="26"/>
  <c r="Y51" i="26"/>
  <c r="AU50" i="26"/>
  <c r="AC50" i="26"/>
  <c r="BA49" i="26"/>
  <c r="AJ49" i="26"/>
  <c r="Q49" i="26"/>
  <c r="BD48" i="26"/>
  <c r="AO48" i="26"/>
  <c r="Z48" i="26"/>
  <c r="AY47" i="26"/>
  <c r="AJ47" i="26"/>
  <c r="R47" i="26"/>
  <c r="AU46" i="26"/>
  <c r="AE46" i="26"/>
  <c r="AS45" i="26"/>
  <c r="AE45" i="26"/>
  <c r="BB44" i="26"/>
  <c r="AM44" i="26"/>
  <c r="X44" i="26"/>
  <c r="AV43" i="26"/>
  <c r="AG43" i="26"/>
  <c r="S43" i="26"/>
  <c r="BD42" i="26"/>
  <c r="AQ42" i="26"/>
  <c r="AD42" i="26"/>
  <c r="Q42" i="26"/>
  <c r="BC41" i="26"/>
  <c r="AQ41" i="26"/>
  <c r="AE41" i="26"/>
  <c r="S41" i="26"/>
  <c r="BA40" i="26"/>
  <c r="AO40" i="26"/>
  <c r="AC40" i="26"/>
  <c r="Q40" i="26"/>
  <c r="AY39" i="26"/>
  <c r="AM39" i="26"/>
  <c r="AA39" i="26"/>
  <c r="AW38" i="26"/>
  <c r="AK38" i="26"/>
  <c r="Y38" i="26"/>
  <c r="AR60" i="26"/>
  <c r="AY58" i="26"/>
  <c r="R58" i="26"/>
  <c r="AU57" i="26"/>
  <c r="Q57" i="26"/>
  <c r="AO56" i="26"/>
  <c r="S56" i="26"/>
  <c r="AV55" i="26"/>
  <c r="U55" i="26"/>
  <c r="AY54" i="26"/>
  <c r="X54" i="26"/>
  <c r="AY53" i="26"/>
  <c r="AB53" i="26"/>
  <c r="AL52" i="26"/>
  <c r="AX51" i="26"/>
  <c r="W51" i="26"/>
  <c r="BD50" i="26"/>
  <c r="AB50" i="26"/>
  <c r="AL49" i="26"/>
  <c r="AQ48" i="26"/>
  <c r="T48" i="26"/>
  <c r="BB47" i="26"/>
  <c r="AG47" i="26"/>
  <c r="AT46" i="26"/>
  <c r="Y46" i="26"/>
  <c r="AO45" i="26"/>
  <c r="V45" i="26"/>
  <c r="AV44" i="26"/>
  <c r="AE44" i="26"/>
  <c r="AL60" i="26"/>
  <c r="AW58" i="26"/>
  <c r="AP57" i="26"/>
  <c r="AN56" i="26"/>
  <c r="AT55" i="26"/>
  <c r="T55" i="26"/>
  <c r="AW54" i="26"/>
  <c r="W54" i="26"/>
  <c r="AX53" i="26"/>
  <c r="Z53" i="26"/>
  <c r="AK52" i="26"/>
  <c r="AW51" i="26"/>
  <c r="V51" i="26"/>
  <c r="BC50" i="26"/>
  <c r="AA50" i="26"/>
  <c r="BE49" i="26"/>
  <c r="AH49" i="26"/>
  <c r="AN48" i="26"/>
  <c r="S48" i="26"/>
  <c r="BA47" i="26"/>
  <c r="AD47" i="26"/>
  <c r="AS46" i="26"/>
  <c r="W46" i="26"/>
  <c r="AN45" i="26"/>
  <c r="U45" i="26"/>
  <c r="AT44" i="26"/>
  <c r="AD44" i="26"/>
  <c r="AQ43" i="26"/>
  <c r="Y43" i="26"/>
  <c r="BA42" i="26"/>
  <c r="AK42" i="26"/>
  <c r="U42" i="26"/>
  <c r="AW41" i="26"/>
  <c r="AI41" i="26"/>
  <c r="U41" i="26"/>
  <c r="AR40" i="26"/>
  <c r="AD40" i="26"/>
  <c r="BA39" i="26"/>
  <c r="AL39" i="26"/>
  <c r="X39" i="26"/>
  <c r="AU38" i="26"/>
  <c r="AG38" i="26"/>
  <c r="R38" i="26"/>
  <c r="BD37" i="26"/>
  <c r="AQ37" i="26"/>
  <c r="AC37" i="26"/>
  <c r="BC36" i="26"/>
  <c r="AP36" i="26"/>
  <c r="AC36" i="26"/>
  <c r="BB35" i="26"/>
  <c r="AO35" i="26"/>
  <c r="AB35" i="26"/>
  <c r="BA34" i="26"/>
  <c r="AN34" i="26"/>
  <c r="AA34" i="26"/>
  <c r="BE33" i="26"/>
  <c r="AS33" i="26"/>
  <c r="AG33" i="26"/>
  <c r="U33" i="26"/>
  <c r="BC32" i="26"/>
  <c r="AQ32" i="26"/>
  <c r="AE32" i="26"/>
  <c r="S32" i="26"/>
  <c r="BA31" i="26"/>
  <c r="AO31" i="26"/>
  <c r="AC31" i="26"/>
  <c r="Q31" i="26"/>
  <c r="AY30" i="26"/>
  <c r="AM30" i="26"/>
  <c r="AA30" i="26"/>
  <c r="AW29" i="26"/>
  <c r="AK29" i="26"/>
  <c r="Y29" i="26"/>
  <c r="AU28" i="26"/>
  <c r="AI28" i="26"/>
  <c r="W28" i="26"/>
  <c r="BE27" i="26"/>
  <c r="AS27" i="26"/>
  <c r="AG27" i="26"/>
  <c r="U27" i="26"/>
  <c r="BC26" i="26"/>
  <c r="AQ26" i="26"/>
  <c r="AE26" i="26"/>
  <c r="S26" i="26"/>
  <c r="U66" i="26"/>
  <c r="X60" i="26"/>
  <c r="AV58" i="26"/>
  <c r="AO57" i="26"/>
  <c r="AL56" i="26"/>
  <c r="AS55" i="26"/>
  <c r="S55" i="26"/>
  <c r="AU54" i="26"/>
  <c r="V54" i="26"/>
  <c r="AW53" i="26"/>
  <c r="V53" i="26"/>
  <c r="BE52" i="26"/>
  <c r="AI52" i="26"/>
  <c r="AT51" i="26"/>
  <c r="U51" i="26"/>
  <c r="AZ50" i="26"/>
  <c r="Z50" i="26"/>
  <c r="BD49" i="26"/>
  <c r="AE49" i="26"/>
  <c r="BC64" i="26"/>
  <c r="V60" i="26"/>
  <c r="AS58" i="26"/>
  <c r="AN57" i="26"/>
  <c r="AJ56" i="26"/>
  <c r="AQ55" i="26"/>
  <c r="R55" i="26"/>
  <c r="AP54" i="26"/>
  <c r="T54" i="26"/>
  <c r="AT53" i="26"/>
  <c r="U53" i="26"/>
  <c r="BD52" i="26"/>
  <c r="AD52" i="26"/>
  <c r="AQ51" i="26"/>
  <c r="R51" i="26"/>
  <c r="AT50" i="26"/>
  <c r="W50" i="26"/>
  <c r="BC49" i="26"/>
  <c r="AD49" i="26"/>
  <c r="AZ65" i="26"/>
  <c r="V64" i="26"/>
  <c r="AC62" i="26"/>
  <c r="AT61" i="26"/>
  <c r="U60" i="26"/>
  <c r="AY59" i="26"/>
  <c r="AK58" i="26"/>
  <c r="AL57" i="26"/>
  <c r="AI56" i="26"/>
  <c r="AP55" i="26"/>
  <c r="Q55" i="26"/>
  <c r="AO54" i="26"/>
  <c r="R54" i="26"/>
  <c r="AS53" i="26"/>
  <c r="T53" i="26"/>
  <c r="BC52" i="26"/>
  <c r="AB52" i="26"/>
  <c r="AN51" i="26"/>
  <c r="Q51" i="26"/>
  <c r="AS50" i="26"/>
  <c r="S50" i="26"/>
  <c r="AY49" i="26"/>
  <c r="AC49" i="26"/>
  <c r="BC48" i="26"/>
  <c r="AK48" i="26"/>
  <c r="AV47" i="26"/>
  <c r="Z47" i="26"/>
  <c r="AL46" i="26"/>
  <c r="S46" i="26"/>
  <c r="AB62" i="26"/>
  <c r="AO61" i="26"/>
  <c r="AX59" i="26"/>
  <c r="AJ58" i="26"/>
  <c r="AG57" i="26"/>
  <c r="BD56" i="26"/>
  <c r="AH56" i="26"/>
  <c r="AM55" i="26"/>
  <c r="AN54" i="26"/>
  <c r="AR53" i="26"/>
  <c r="BB52" i="26"/>
  <c r="AA52" i="26"/>
  <c r="AL51" i="26"/>
  <c r="AR50" i="26"/>
  <c r="Q50" i="26"/>
  <c r="W62" i="26"/>
  <c r="AN61" i="26"/>
  <c r="AU59" i="26"/>
  <c r="AI58" i="26"/>
  <c r="AE57" i="26"/>
  <c r="BC56" i="26"/>
  <c r="AG56" i="26"/>
  <c r="AJ55" i="26"/>
  <c r="AM54" i="26"/>
  <c r="AP53" i="26"/>
  <c r="AY52" i="26"/>
  <c r="Z52" i="26"/>
  <c r="AJ51" i="26"/>
  <c r="AQ50" i="26"/>
  <c r="AW49" i="26"/>
  <c r="Y49" i="26"/>
  <c r="BA48" i="26"/>
  <c r="W73" i="26"/>
  <c r="AJ59" i="26"/>
  <c r="AG58" i="26"/>
  <c r="AD57" i="26"/>
  <c r="BA56" i="26"/>
  <c r="Z56" i="26"/>
  <c r="AH55" i="26"/>
  <c r="AK54" i="26"/>
  <c r="AN53" i="26"/>
  <c r="AW52" i="26"/>
  <c r="Y52" i="26"/>
  <c r="AI51" i="26"/>
  <c r="AN50" i="26"/>
  <c r="AU49" i="26"/>
  <c r="X49" i="26"/>
  <c r="AZ48" i="26"/>
  <c r="AD48" i="26"/>
  <c r="AO47" i="26"/>
  <c r="W47" i="26"/>
  <c r="BC46" i="26"/>
  <c r="AI46" i="26"/>
  <c r="AW45" i="26"/>
  <c r="AC45" i="26"/>
  <c r="BD44" i="26"/>
  <c r="AL44" i="26"/>
  <c r="U44" i="26"/>
  <c r="AZ43" i="26"/>
  <c r="AH43" i="26"/>
  <c r="Q43" i="26"/>
  <c r="AS42" i="26"/>
  <c r="AC42" i="26"/>
  <c r="BE41" i="26"/>
  <c r="AP41" i="26"/>
  <c r="AB41" i="26"/>
  <c r="AY40" i="26"/>
  <c r="AK40" i="26"/>
  <c r="V40" i="26"/>
  <c r="AS39" i="26"/>
  <c r="AE39" i="26"/>
  <c r="Q39" i="26"/>
  <c r="BB38" i="26"/>
  <c r="AN38" i="26"/>
  <c r="Z38" i="26"/>
  <c r="AW37" i="26"/>
  <c r="AJ37" i="26"/>
  <c r="W37" i="26"/>
  <c r="AV36" i="26"/>
  <c r="AG63" i="26"/>
  <c r="AX60" i="26"/>
  <c r="T59" i="26"/>
  <c r="BD58" i="26"/>
  <c r="X58" i="26"/>
  <c r="BA57" i="26"/>
  <c r="V57" i="26"/>
  <c r="AU56" i="26"/>
  <c r="V56" i="26"/>
  <c r="BD55" i="26"/>
  <c r="AC55" i="26"/>
  <c r="BC54" i="26"/>
  <c r="AB54" i="26"/>
  <c r="AF53" i="26"/>
  <c r="AQ52" i="26"/>
  <c r="BA51" i="26"/>
  <c r="AE51" i="26"/>
  <c r="AG50" i="26"/>
  <c r="AO49" i="26"/>
  <c r="AU48" i="26"/>
  <c r="Y48" i="26"/>
  <c r="AL47" i="26"/>
  <c r="AX46" i="26"/>
  <c r="AA46" i="26"/>
  <c r="AR45" i="26"/>
  <c r="Y45" i="26"/>
  <c r="AY44" i="26"/>
  <c r="AH44" i="26"/>
  <c r="Q44" i="26"/>
  <c r="AT43" i="26"/>
  <c r="AD43" i="26"/>
  <c r="BE42" i="26"/>
  <c r="AO42" i="26"/>
  <c r="Z42" i="26"/>
  <c r="BA41" i="26"/>
  <c r="AM41" i="26"/>
  <c r="X41" i="26"/>
  <c r="AU40" i="26"/>
  <c r="AG40" i="26"/>
  <c r="S40" i="26"/>
  <c r="BD39" i="26"/>
  <c r="AP39" i="26"/>
  <c r="AB39" i="26"/>
  <c r="AY38" i="26"/>
  <c r="AJ38" i="26"/>
  <c r="V38" i="26"/>
  <c r="AT37" i="26"/>
  <c r="AG37" i="26"/>
  <c r="T37" i="26"/>
  <c r="AS36" i="26"/>
  <c r="AF36" i="26"/>
  <c r="S36" i="26"/>
  <c r="BE35" i="26"/>
  <c r="AR35" i="26"/>
  <c r="AE35" i="26"/>
  <c r="R35" i="26"/>
  <c r="BD34" i="26"/>
  <c r="AQ34" i="26"/>
  <c r="AD34" i="26"/>
  <c r="Q34" i="26"/>
  <c r="AV33" i="26"/>
  <c r="AJ33" i="26"/>
  <c r="X33" i="26"/>
  <c r="AT32" i="26"/>
  <c r="AH32" i="26"/>
  <c r="V32" i="26"/>
  <c r="BD31" i="26"/>
  <c r="AR31" i="26"/>
  <c r="AF31" i="26"/>
  <c r="T31" i="26"/>
  <c r="BB30" i="26"/>
  <c r="AP30" i="26"/>
  <c r="AD30" i="26"/>
  <c r="R30" i="26"/>
  <c r="AZ29" i="26"/>
  <c r="AN29" i="26"/>
  <c r="AB29" i="26"/>
  <c r="AX28" i="26"/>
  <c r="AL28" i="26"/>
  <c r="Z28" i="26"/>
  <c r="AV27" i="26"/>
  <c r="AJ27" i="26"/>
  <c r="X27" i="26"/>
  <c r="AT26" i="26"/>
  <c r="AH26" i="26"/>
  <c r="V26" i="26"/>
  <c r="BD25" i="26"/>
  <c r="AR25" i="26"/>
  <c r="AF25" i="26"/>
  <c r="T25" i="26"/>
  <c r="BB24" i="26"/>
  <c r="AP24" i="26"/>
  <c r="AD24" i="26"/>
  <c r="R24" i="26"/>
  <c r="AZ23" i="26"/>
  <c r="AN23" i="26"/>
  <c r="AB23" i="26"/>
  <c r="AX22" i="26"/>
  <c r="AL22" i="26"/>
  <c r="Z22" i="26"/>
  <c r="AK63" i="26"/>
  <c r="AZ58" i="26"/>
  <c r="T56" i="26"/>
  <c r="AE55" i="26"/>
  <c r="BD54" i="26"/>
  <c r="AM52" i="26"/>
  <c r="AE48" i="26"/>
  <c r="AM47" i="26"/>
  <c r="AN46" i="26"/>
  <c r="BE45" i="26"/>
  <c r="AG45" i="26"/>
  <c r="AJ44" i="26"/>
  <c r="AS43" i="26"/>
  <c r="V43" i="26"/>
  <c r="AI42" i="26"/>
  <c r="AS41" i="26"/>
  <c r="Y41" i="26"/>
  <c r="AW40" i="26"/>
  <c r="AB40" i="26"/>
  <c r="AZ39" i="26"/>
  <c r="AG39" i="26"/>
  <c r="BC38" i="26"/>
  <c r="AI38" i="26"/>
  <c r="BC37" i="26"/>
  <c r="AL37" i="26"/>
  <c r="U37" i="26"/>
  <c r="AR36" i="26"/>
  <c r="AA36" i="26"/>
  <c r="BD35" i="26"/>
  <c r="AN35" i="26"/>
  <c r="X35" i="26"/>
  <c r="BB34" i="26"/>
  <c r="AL34" i="26"/>
  <c r="V34" i="26"/>
  <c r="BD33" i="26"/>
  <c r="AP33" i="26"/>
  <c r="AB33" i="26"/>
  <c r="AX32" i="26"/>
  <c r="AJ32" i="26"/>
  <c r="U32" i="26"/>
  <c r="AS31" i="26"/>
  <c r="AD31" i="26"/>
  <c r="BA30" i="26"/>
  <c r="AL30" i="26"/>
  <c r="X30" i="26"/>
  <c r="AU29" i="26"/>
  <c r="AG29" i="26"/>
  <c r="S29" i="26"/>
  <c r="BD28" i="26"/>
  <c r="AP28" i="26"/>
  <c r="AB28" i="26"/>
  <c r="AX27" i="26"/>
  <c r="AI27" i="26"/>
  <c r="T27" i="26"/>
  <c r="BE26" i="26"/>
  <c r="AP26" i="26"/>
  <c r="AB26" i="26"/>
  <c r="AZ25" i="26"/>
  <c r="AM25" i="26"/>
  <c r="Z25" i="26"/>
  <c r="AE58" i="26"/>
  <c r="AD55" i="26"/>
  <c r="AZ54" i="26"/>
  <c r="T52" i="26"/>
  <c r="AX49" i="26"/>
  <c r="AC48" i="26"/>
  <c r="AI47" i="26"/>
  <c r="AK46" i="26"/>
  <c r="BD45" i="26"/>
  <c r="AB45" i="26"/>
  <c r="AI44" i="26"/>
  <c r="AR43" i="26"/>
  <c r="U43" i="26"/>
  <c r="BC42" i="26"/>
  <c r="AH42" i="26"/>
  <c r="AR41" i="26"/>
  <c r="W41" i="26"/>
  <c r="AT40" i="26"/>
  <c r="AA40" i="26"/>
  <c r="AX39" i="26"/>
  <c r="AF39" i="26"/>
  <c r="BA38" i="26"/>
  <c r="AH38" i="26"/>
  <c r="BA37" i="26"/>
  <c r="AK37" i="26"/>
  <c r="S37" i="26"/>
  <c r="AQ36" i="26"/>
  <c r="Z36" i="26"/>
  <c r="BC35" i="26"/>
  <c r="AM35" i="26"/>
  <c r="W35" i="26"/>
  <c r="AZ34" i="26"/>
  <c r="AK34" i="26"/>
  <c r="U34" i="26"/>
  <c r="BC33" i="26"/>
  <c r="AO33" i="26"/>
  <c r="AA33" i="26"/>
  <c r="AW32" i="26"/>
  <c r="AI32" i="26"/>
  <c r="T32" i="26"/>
  <c r="AQ31" i="26"/>
  <c r="AB31" i="26"/>
  <c r="AZ30" i="26"/>
  <c r="AK30" i="26"/>
  <c r="W30" i="26"/>
  <c r="AT29" i="26"/>
  <c r="AF29" i="26"/>
  <c r="R29" i="26"/>
  <c r="BC28" i="26"/>
  <c r="AO28" i="26"/>
  <c r="AA28" i="26"/>
  <c r="AW27" i="26"/>
  <c r="AH27" i="26"/>
  <c r="S27" i="26"/>
  <c r="BD26" i="26"/>
  <c r="AO26" i="26"/>
  <c r="AA26" i="26"/>
  <c r="AY25" i="26"/>
  <c r="AL25" i="26"/>
  <c r="Y25" i="26"/>
  <c r="AX24" i="26"/>
  <c r="AK24" i="26"/>
  <c r="X24" i="26"/>
  <c r="AW23" i="26"/>
  <c r="AJ23" i="26"/>
  <c r="W23" i="26"/>
  <c r="AV22" i="26"/>
  <c r="AI22" i="26"/>
  <c r="V22" i="26"/>
  <c r="AW21" i="26"/>
  <c r="AK21" i="26"/>
  <c r="Y21" i="26"/>
  <c r="AU20" i="26"/>
  <c r="AI20" i="26"/>
  <c r="W20" i="26"/>
  <c r="BE19" i="26"/>
  <c r="AS19" i="26"/>
  <c r="AG19" i="26"/>
  <c r="U19" i="26"/>
  <c r="BC18" i="26"/>
  <c r="AQ18" i="26"/>
  <c r="AE18" i="26"/>
  <c r="S18" i="26"/>
  <c r="BA17" i="26"/>
  <c r="AO17" i="26"/>
  <c r="AC17" i="26"/>
  <c r="AY16" i="26"/>
  <c r="AM16" i="26"/>
  <c r="AA16" i="26"/>
  <c r="AW15" i="26"/>
  <c r="AK15" i="26"/>
  <c r="Y15" i="26"/>
  <c r="AU14" i="26"/>
  <c r="AI14" i="26"/>
  <c r="W14" i="26"/>
  <c r="BE13" i="26"/>
  <c r="AS13" i="26"/>
  <c r="AG13" i="26"/>
  <c r="U13" i="26"/>
  <c r="BC12" i="26"/>
  <c r="AQ12" i="26"/>
  <c r="AE12" i="26"/>
  <c r="S12" i="26"/>
  <c r="BA11" i="26"/>
  <c r="AO11" i="26"/>
  <c r="AC11" i="26"/>
  <c r="AY10" i="26"/>
  <c r="AM10" i="26"/>
  <c r="AA10" i="26"/>
  <c r="AW9" i="26"/>
  <c r="AK9" i="26"/>
  <c r="Y9" i="26"/>
  <c r="AU8" i="26"/>
  <c r="AI8" i="26"/>
  <c r="W8" i="26"/>
  <c r="AT7" i="26"/>
  <c r="AH7" i="26"/>
  <c r="V7" i="26"/>
  <c r="X59" i="26"/>
  <c r="AD58" i="26"/>
  <c r="AA55" i="26"/>
  <c r="AF54" i="26"/>
  <c r="AQ49" i="26"/>
  <c r="AB48" i="26"/>
  <c r="AC47" i="26"/>
  <c r="AJ46" i="26"/>
  <c r="BC45" i="26"/>
  <c r="Z45" i="26"/>
  <c r="AF44" i="26"/>
  <c r="AO43" i="26"/>
  <c r="T43" i="26"/>
  <c r="BB42" i="26"/>
  <c r="AG42" i="26"/>
  <c r="AO41" i="26"/>
  <c r="V41" i="26"/>
  <c r="AS40" i="26"/>
  <c r="Z40" i="26"/>
  <c r="AW39" i="26"/>
  <c r="AD39" i="26"/>
  <c r="AZ38" i="26"/>
  <c r="AE38" i="26"/>
  <c r="AZ37" i="26"/>
  <c r="AI37" i="26"/>
  <c r="Q37" i="26"/>
  <c r="AO36" i="26"/>
  <c r="Y36" i="26"/>
  <c r="BA35" i="26"/>
  <c r="AK35" i="26"/>
  <c r="V35" i="26"/>
  <c r="AY34" i="26"/>
  <c r="AI34" i="26"/>
  <c r="T34" i="26"/>
  <c r="BB33" i="26"/>
  <c r="AN33" i="26"/>
  <c r="Z33" i="26"/>
  <c r="AV60" i="26"/>
  <c r="U59" i="26"/>
  <c r="S58" i="26"/>
  <c r="AC54" i="26"/>
  <c r="BB53" i="26"/>
  <c r="BB51" i="26"/>
  <c r="AP49" i="26"/>
  <c r="W48" i="26"/>
  <c r="AA47" i="26"/>
  <c r="AH46" i="26"/>
  <c r="AZ45" i="26"/>
  <c r="W45" i="26"/>
  <c r="BE44" i="26"/>
  <c r="AC44" i="26"/>
  <c r="AN43" i="26"/>
  <c r="R43" i="26"/>
  <c r="AZ42" i="26"/>
  <c r="AF42" i="26"/>
  <c r="AN41" i="26"/>
  <c r="T41" i="26"/>
  <c r="AQ40" i="26"/>
  <c r="Y40" i="26"/>
  <c r="AV39" i="26"/>
  <c r="AC39" i="26"/>
  <c r="AX38" i="26"/>
  <c r="AD38" i="26"/>
  <c r="AY37" i="26"/>
  <c r="AH37" i="26"/>
  <c r="BE36" i="26"/>
  <c r="AM36" i="26"/>
  <c r="X36" i="26"/>
  <c r="BE57" i="26"/>
  <c r="AA54" i="26"/>
  <c r="AH53" i="26"/>
  <c r="AZ51" i="26"/>
  <c r="AM49" i="26"/>
  <c r="Q48" i="26"/>
  <c r="Y47" i="26"/>
  <c r="AB46" i="26"/>
  <c r="AX45" i="26"/>
  <c r="T45" i="26"/>
  <c r="BC44" i="26"/>
  <c r="AA44" i="26"/>
  <c r="AM43" i="26"/>
  <c r="AX42" i="26"/>
  <c r="AE42" i="26"/>
  <c r="AK41" i="26"/>
  <c r="R41" i="26"/>
  <c r="AP40" i="26"/>
  <c r="W40" i="26"/>
  <c r="AU39" i="26"/>
  <c r="Z39" i="26"/>
  <c r="AV38" i="26"/>
  <c r="AC38" i="26"/>
  <c r="AX37" i="26"/>
  <c r="AF37" i="26"/>
  <c r="BD36" i="26"/>
  <c r="AL36" i="26"/>
  <c r="W36" i="26"/>
  <c r="AY35" i="26"/>
  <c r="AI35" i="26"/>
  <c r="T35" i="26"/>
  <c r="AW34" i="26"/>
  <c r="AG34" i="26"/>
  <c r="R34" i="26"/>
  <c r="AZ33" i="26"/>
  <c r="AL33" i="26"/>
  <c r="W33" i="26"/>
  <c r="AS32" i="26"/>
  <c r="AD32" i="26"/>
  <c r="BB31" i="26"/>
  <c r="AM31" i="26"/>
  <c r="Y31" i="26"/>
  <c r="AV30" i="26"/>
  <c r="AH30" i="26"/>
  <c r="T30" i="26"/>
  <c r="BE29" i="26"/>
  <c r="AQ29" i="26"/>
  <c r="AC29" i="26"/>
  <c r="BB57" i="26"/>
  <c r="AG53" i="26"/>
  <c r="AH51" i="26"/>
  <c r="Z49" i="26"/>
  <c r="BB48" i="26"/>
  <c r="X47" i="26"/>
  <c r="Z46" i="26"/>
  <c r="AV45" i="26"/>
  <c r="S45" i="26"/>
  <c r="BA44" i="26"/>
  <c r="Z44" i="26"/>
  <c r="AK43" i="26"/>
  <c r="AW42" i="26"/>
  <c r="AB42" i="26"/>
  <c r="BD41" i="26"/>
  <c r="AJ41" i="26"/>
  <c r="Q41" i="26"/>
  <c r="AN40" i="26"/>
  <c r="U40" i="26"/>
  <c r="AR39" i="26"/>
  <c r="Y39" i="26"/>
  <c r="AT38" i="26"/>
  <c r="AB38" i="26"/>
  <c r="AV37" i="26"/>
  <c r="AE37" i="26"/>
  <c r="BB36" i="26"/>
  <c r="AK36" i="26"/>
  <c r="V36" i="26"/>
  <c r="AW35" i="26"/>
  <c r="AH35" i="26"/>
  <c r="S35" i="26"/>
  <c r="AU34" i="26"/>
  <c r="AF34" i="26"/>
  <c r="AY33" i="26"/>
  <c r="AK33" i="26"/>
  <c r="V33" i="26"/>
  <c r="AX57" i="26"/>
  <c r="AD53" i="26"/>
  <c r="AG51" i="26"/>
  <c r="W49" i="26"/>
  <c r="AX48" i="26"/>
  <c r="BE47" i="26"/>
  <c r="Q47" i="26"/>
  <c r="V46" i="26"/>
  <c r="AU45" i="26"/>
  <c r="AX44" i="26"/>
  <c r="W44" i="26"/>
  <c r="BE43" i="26"/>
  <c r="AJ43" i="26"/>
  <c r="AU42" i="26"/>
  <c r="AA42" i="26"/>
  <c r="BB41" i="26"/>
  <c r="AH41" i="26"/>
  <c r="BE40" i="26"/>
  <c r="AM40" i="26"/>
  <c r="T40" i="26"/>
  <c r="AQ39" i="26"/>
  <c r="W39" i="26"/>
  <c r="AS38" i="26"/>
  <c r="AA38" i="26"/>
  <c r="AU37" i="26"/>
  <c r="AB37" i="26"/>
  <c r="BA36" i="26"/>
  <c r="AJ36" i="26"/>
  <c r="U36" i="26"/>
  <c r="AV35" i="26"/>
  <c r="AG35" i="26"/>
  <c r="Q35" i="26"/>
  <c r="AT34" i="26"/>
  <c r="AE34" i="26"/>
  <c r="AX33" i="26"/>
  <c r="AI33" i="26"/>
  <c r="T33" i="26"/>
  <c r="BE32" i="26"/>
  <c r="AP32" i="26"/>
  <c r="AB32" i="26"/>
  <c r="AY31" i="26"/>
  <c r="AK31" i="26"/>
  <c r="W31" i="26"/>
  <c r="V73" i="26"/>
  <c r="AC57" i="26"/>
  <c r="AZ56" i="26"/>
  <c r="X51" i="26"/>
  <c r="U49" i="26"/>
  <c r="AW48" i="26"/>
  <c r="AX47" i="26"/>
  <c r="U46" i="26"/>
  <c r="AQ45" i="26"/>
  <c r="AS44" i="26"/>
  <c r="V44" i="26"/>
  <c r="BC43" i="26"/>
  <c r="AF43" i="26"/>
  <c r="AT42" i="26"/>
  <c r="W42" i="26"/>
  <c r="AZ41" i="26"/>
  <c r="AG41" i="26"/>
  <c r="BD40" i="26"/>
  <c r="AL40" i="26"/>
  <c r="R40" i="26"/>
  <c r="AO39" i="26"/>
  <c r="U39" i="26"/>
  <c r="AQ38" i="26"/>
  <c r="X38" i="26"/>
  <c r="AS37" i="26"/>
  <c r="AA37" i="26"/>
  <c r="AY36" i="26"/>
  <c r="AI36" i="26"/>
  <c r="T36" i="26"/>
  <c r="AU35" i="26"/>
  <c r="AF35" i="26"/>
  <c r="AS34" i="26"/>
  <c r="AC34" i="26"/>
  <c r="AW33" i="26"/>
  <c r="AH33" i="26"/>
  <c r="S33" i="26"/>
  <c r="BD32" i="26"/>
  <c r="AO32" i="26"/>
  <c r="AA32" i="26"/>
  <c r="AX31" i="26"/>
  <c r="AJ31" i="26"/>
  <c r="V31" i="26"/>
  <c r="AS30" i="26"/>
  <c r="AE30" i="26"/>
  <c r="BB29" i="26"/>
  <c r="AM29" i="26"/>
  <c r="X29" i="26"/>
  <c r="AV28" i="26"/>
  <c r="AG28" i="26"/>
  <c r="S28" i="26"/>
  <c r="BC27" i="26"/>
  <c r="AO27" i="26"/>
  <c r="AA27" i="26"/>
  <c r="AW26" i="26"/>
  <c r="AI26" i="26"/>
  <c r="T26" i="26"/>
  <c r="AS25" i="26"/>
  <c r="AE25" i="26"/>
  <c r="R25" i="26"/>
  <c r="BE24" i="26"/>
  <c r="AR24" i="26"/>
  <c r="AE24" i="26"/>
  <c r="BD23" i="26"/>
  <c r="AQ23" i="26"/>
  <c r="AD23" i="26"/>
  <c r="BC22" i="26"/>
  <c r="AP22" i="26"/>
  <c r="AC22" i="26"/>
  <c r="BC21" i="26"/>
  <c r="AQ21" i="26"/>
  <c r="AE21" i="26"/>
  <c r="S21" i="26"/>
  <c r="BA20" i="26"/>
  <c r="AO20" i="26"/>
  <c r="AC20" i="26"/>
  <c r="AY19" i="26"/>
  <c r="AM19" i="26"/>
  <c r="AA19" i="26"/>
  <c r="AW18" i="26"/>
  <c r="AK18" i="26"/>
  <c r="Y18" i="26"/>
  <c r="AU17" i="26"/>
  <c r="AI17" i="26"/>
  <c r="W17" i="26"/>
  <c r="BE16" i="26"/>
  <c r="X56" i="26"/>
  <c r="BE55" i="26"/>
  <c r="AS52" i="26"/>
  <c r="AH50" i="26"/>
  <c r="AL48" i="26"/>
  <c r="AP47" i="26"/>
  <c r="AW46" i="26"/>
  <c r="AI45" i="26"/>
  <c r="AP44" i="26"/>
  <c r="AY43" i="26"/>
  <c r="AA43" i="26"/>
  <c r="AN42" i="26"/>
  <c r="S42" i="26"/>
  <c r="AU41" i="26"/>
  <c r="AC41" i="26"/>
  <c r="AZ40" i="26"/>
  <c r="AF40" i="26"/>
  <c r="BC39" i="26"/>
  <c r="AJ39" i="26"/>
  <c r="R39" i="26"/>
  <c r="AM38" i="26"/>
  <c r="S38" i="26"/>
  <c r="AN37" i="26"/>
  <c r="X37" i="26"/>
  <c r="AU36" i="26"/>
  <c r="AE36" i="26"/>
  <c r="AQ35" i="26"/>
  <c r="AA35" i="26"/>
  <c r="BE34" i="26"/>
  <c r="AO34" i="26"/>
  <c r="Y34" i="26"/>
  <c r="AR33" i="26"/>
  <c r="AD33" i="26"/>
  <c r="AZ32" i="26"/>
  <c r="AL32" i="26"/>
  <c r="X32" i="26"/>
  <c r="AU31" i="26"/>
  <c r="AG31" i="26"/>
  <c r="R31" i="26"/>
  <c r="BD30" i="26"/>
  <c r="AO30" i="26"/>
  <c r="Z30" i="26"/>
  <c r="AX29" i="26"/>
  <c r="AI29" i="26"/>
  <c r="U29" i="26"/>
  <c r="AR28" i="26"/>
  <c r="AD28" i="26"/>
  <c r="AZ27" i="26"/>
  <c r="AL27" i="26"/>
  <c r="W27" i="26"/>
  <c r="AS26" i="26"/>
  <c r="AD26" i="26"/>
  <c r="BB25" i="26"/>
  <c r="AO25" i="26"/>
  <c r="AB25" i="26"/>
  <c r="BA24" i="26"/>
  <c r="AN24" i="26"/>
  <c r="AA24" i="26"/>
  <c r="BA23" i="26"/>
  <c r="AM23" i="26"/>
  <c r="Z23" i="26"/>
  <c r="AZ22" i="26"/>
  <c r="AM22" i="26"/>
  <c r="Y22" i="26"/>
  <c r="AZ21" i="26"/>
  <c r="AN21" i="26"/>
  <c r="AB21" i="26"/>
  <c r="AX20" i="26"/>
  <c r="AL20" i="26"/>
  <c r="Z20" i="26"/>
  <c r="AV19" i="26"/>
  <c r="AJ19" i="26"/>
  <c r="X19" i="26"/>
  <c r="AT18" i="26"/>
  <c r="AH18" i="26"/>
  <c r="V18" i="26"/>
  <c r="BD17" i="26"/>
  <c r="AR17" i="26"/>
  <c r="AF17" i="26"/>
  <c r="T17" i="26"/>
  <c r="BB16" i="26"/>
  <c r="AP16" i="26"/>
  <c r="AD16" i="26"/>
  <c r="R16" i="26"/>
  <c r="AZ15" i="26"/>
  <c r="AN15" i="26"/>
  <c r="AB15" i="26"/>
  <c r="AX14" i="26"/>
  <c r="AL14" i="26"/>
  <c r="Z14" i="26"/>
  <c r="AV13" i="26"/>
  <c r="AJ13" i="26"/>
  <c r="X13" i="26"/>
  <c r="AT12" i="26"/>
  <c r="AH12" i="26"/>
  <c r="V12" i="26"/>
  <c r="BD11" i="26"/>
  <c r="AR11" i="26"/>
  <c r="AF11" i="26"/>
  <c r="T11" i="26"/>
  <c r="BB10" i="26"/>
  <c r="AP10" i="26"/>
  <c r="AD10" i="26"/>
  <c r="R10" i="26"/>
  <c r="AZ9" i="26"/>
  <c r="AN9" i="26"/>
  <c r="AB9" i="26"/>
  <c r="AX8" i="26"/>
  <c r="AL8" i="26"/>
  <c r="Z8" i="26"/>
  <c r="AW7" i="26"/>
  <c r="AK7" i="26"/>
  <c r="Y7" i="26"/>
  <c r="AK45" i="26"/>
  <c r="AE43" i="26"/>
  <c r="BB40" i="26"/>
  <c r="AN39" i="26"/>
  <c r="U38" i="26"/>
  <c r="AG36" i="26"/>
  <c r="AP34" i="26"/>
  <c r="AM33" i="26"/>
  <c r="AU32" i="26"/>
  <c r="Q32" i="26"/>
  <c r="AP31" i="26"/>
  <c r="AQ30" i="26"/>
  <c r="Q30" i="26"/>
  <c r="AV29" i="26"/>
  <c r="W29" i="26"/>
  <c r="AQ28" i="26"/>
  <c r="U28" i="26"/>
  <c r="AK27" i="26"/>
  <c r="AV26" i="26"/>
  <c r="Y26" i="26"/>
  <c r="AP25" i="26"/>
  <c r="V25" i="26"/>
  <c r="AO24" i="26"/>
  <c r="W24" i="26"/>
  <c r="AS23" i="26"/>
  <c r="AA23" i="26"/>
  <c r="AW22" i="26"/>
  <c r="AF22" i="26"/>
  <c r="BD21" i="26"/>
  <c r="AM21" i="26"/>
  <c r="W21" i="26"/>
  <c r="AR20" i="26"/>
  <c r="AB20" i="26"/>
  <c r="AU19" i="26"/>
  <c r="AE19" i="26"/>
  <c r="AY18" i="26"/>
  <c r="AI18" i="26"/>
  <c r="R18" i="26"/>
  <c r="BC17" i="26"/>
  <c r="AM17" i="26"/>
  <c r="X17" i="26"/>
  <c r="AR16" i="26"/>
  <c r="AC16" i="26"/>
  <c r="BA15" i="26"/>
  <c r="AL15" i="26"/>
  <c r="W15" i="26"/>
  <c r="AT14" i="26"/>
  <c r="AF14" i="26"/>
  <c r="R14" i="26"/>
  <c r="BB13" i="26"/>
  <c r="AN13" i="26"/>
  <c r="Z13" i="26"/>
  <c r="AJ45" i="26"/>
  <c r="AC43" i="26"/>
  <c r="AX40" i="26"/>
  <c r="AK39" i="26"/>
  <c r="Q38" i="26"/>
  <c r="AD36" i="26"/>
  <c r="AZ35" i="26"/>
  <c r="AM34" i="26"/>
  <c r="AF33" i="26"/>
  <c r="AR32" i="26"/>
  <c r="AN31" i="26"/>
  <c r="AN30" i="26"/>
  <c r="AS29" i="26"/>
  <c r="V29" i="26"/>
  <c r="AN28" i="26"/>
  <c r="T28" i="26"/>
  <c r="BD27" i="26"/>
  <c r="AF27" i="26"/>
  <c r="AU26" i="26"/>
  <c r="X26" i="26"/>
  <c r="AN25" i="26"/>
  <c r="U25" i="26"/>
  <c r="AM24" i="26"/>
  <c r="V24" i="26"/>
  <c r="AR23" i="26"/>
  <c r="Y23" i="26"/>
  <c r="AU22" i="26"/>
  <c r="AE22" i="26"/>
  <c r="BB21" i="26"/>
  <c r="AL21" i="26"/>
  <c r="V21" i="26"/>
  <c r="AQ20" i="26"/>
  <c r="AA20" i="26"/>
  <c r="AT19" i="26"/>
  <c r="AD19" i="26"/>
  <c r="AX18" i="26"/>
  <c r="AG18" i="26"/>
  <c r="BB17" i="26"/>
  <c r="AL17" i="26"/>
  <c r="V17" i="26"/>
  <c r="AQ16" i="26"/>
  <c r="AB16" i="26"/>
  <c r="AY15" i="26"/>
  <c r="AJ15" i="26"/>
  <c r="V15" i="26"/>
  <c r="AS14" i="26"/>
  <c r="AE14" i="26"/>
  <c r="BA13" i="26"/>
  <c r="AM13" i="26"/>
  <c r="Y13" i="26"/>
  <c r="AU12" i="26"/>
  <c r="AF12" i="26"/>
  <c r="BC11" i="26"/>
  <c r="AN11" i="26"/>
  <c r="Z11" i="26"/>
  <c r="AW10" i="26"/>
  <c r="AI10" i="26"/>
  <c r="U10" i="26"/>
  <c r="AR9" i="26"/>
  <c r="AD9" i="26"/>
  <c r="BA8" i="26"/>
  <c r="AM8" i="26"/>
  <c r="X8" i="26"/>
  <c r="AV7" i="26"/>
  <c r="AG7" i="26"/>
  <c r="S7" i="26"/>
  <c r="AY56" i="26"/>
  <c r="AW55" i="26"/>
  <c r="AH45" i="26"/>
  <c r="X43" i="26"/>
  <c r="AR42" i="26"/>
  <c r="AI40" i="26"/>
  <c r="AI39" i="26"/>
  <c r="BE37" i="26"/>
  <c r="R36" i="26"/>
  <c r="AT35" i="26"/>
  <c r="AH34" i="26"/>
  <c r="AE33" i="26"/>
  <c r="AN32" i="26"/>
  <c r="AL31" i="26"/>
  <c r="AJ30" i="26"/>
  <c r="AR29" i="26"/>
  <c r="T29" i="26"/>
  <c r="AM28" i="26"/>
  <c r="R28" i="26"/>
  <c r="BB27" i="26"/>
  <c r="AE27" i="26"/>
  <c r="AR26" i="26"/>
  <c r="W26" i="26"/>
  <c r="AK25" i="26"/>
  <c r="S25" i="26"/>
  <c r="BD24" i="26"/>
  <c r="AL24" i="26"/>
  <c r="U24" i="26"/>
  <c r="AP23" i="26"/>
  <c r="X23" i="26"/>
  <c r="AT22" i="26"/>
  <c r="AD22" i="26"/>
  <c r="BA21" i="26"/>
  <c r="AJ21" i="26"/>
  <c r="U21" i="26"/>
  <c r="BE20" i="26"/>
  <c r="AP20" i="26"/>
  <c r="Y20" i="26"/>
  <c r="AR19" i="26"/>
  <c r="AC19" i="26"/>
  <c r="AV18" i="26"/>
  <c r="AF18" i="26"/>
  <c r="AS56" i="26"/>
  <c r="AP42" i="26"/>
  <c r="AH40" i="26"/>
  <c r="T39" i="26"/>
  <c r="AR37" i="26"/>
  <c r="Q36" i="26"/>
  <c r="AS35" i="26"/>
  <c r="AB34" i="26"/>
  <c r="AC33" i="26"/>
  <c r="AM32" i="26"/>
  <c r="AI31" i="26"/>
  <c r="AI30" i="26"/>
  <c r="AP29" i="26"/>
  <c r="Q29" i="26"/>
  <c r="AK28" i="26"/>
  <c r="Q28" i="26"/>
  <c r="BA27" i="26"/>
  <c r="AD27" i="26"/>
  <c r="AN26" i="26"/>
  <c r="U26" i="26"/>
  <c r="BE25" i="26"/>
  <c r="AJ25" i="26"/>
  <c r="BC24" i="26"/>
  <c r="AJ24" i="26"/>
  <c r="T24" i="26"/>
  <c r="AO23" i="26"/>
  <c r="V23" i="26"/>
  <c r="AS22" i="26"/>
  <c r="AB22" i="26"/>
  <c r="AY21" i="26"/>
  <c r="AI21" i="26"/>
  <c r="T21" i="26"/>
  <c r="BD20" i="26"/>
  <c r="AN20" i="26"/>
  <c r="X20" i="26"/>
  <c r="AQ19" i="26"/>
  <c r="AB19" i="26"/>
  <c r="X57" i="26"/>
  <c r="W56" i="26"/>
  <c r="AM42" i="26"/>
  <c r="AE40" i="26"/>
  <c r="S39" i="26"/>
  <c r="AO37" i="26"/>
  <c r="AP35" i="26"/>
  <c r="Z34" i="26"/>
  <c r="Y33" i="26"/>
  <c r="AK32" i="26"/>
  <c r="AH31" i="26"/>
  <c r="AG30" i="26"/>
  <c r="AO29" i="26"/>
  <c r="BE28" i="26"/>
  <c r="AJ28" i="26"/>
  <c r="AY27" i="26"/>
  <c r="AC27" i="26"/>
  <c r="AM26" i="26"/>
  <c r="R26" i="26"/>
  <c r="BC25" i="26"/>
  <c r="AI25" i="26"/>
  <c r="AZ24" i="26"/>
  <c r="AI24" i="26"/>
  <c r="S24" i="26"/>
  <c r="BE23" i="26"/>
  <c r="AL23" i="26"/>
  <c r="U23" i="26"/>
  <c r="AR22" i="26"/>
  <c r="AA22" i="26"/>
  <c r="AX21" i="26"/>
  <c r="AH21" i="26"/>
  <c r="R21" i="26"/>
  <c r="BC20" i="26"/>
  <c r="AM20" i="26"/>
  <c r="V20" i="26"/>
  <c r="AP19" i="26"/>
  <c r="Z19" i="26"/>
  <c r="AS18" i="26"/>
  <c r="AC18" i="26"/>
  <c r="AX17" i="26"/>
  <c r="AH17" i="26"/>
  <c r="R17" i="26"/>
  <c r="BA16" i="26"/>
  <c r="AL16" i="26"/>
  <c r="X16" i="26"/>
  <c r="AU15" i="26"/>
  <c r="AG15" i="26"/>
  <c r="S15" i="26"/>
  <c r="BD14" i="26"/>
  <c r="AP14" i="26"/>
  <c r="AB14" i="26"/>
  <c r="AX13" i="26"/>
  <c r="AI13" i="26"/>
  <c r="T13" i="26"/>
  <c r="R57" i="26"/>
  <c r="AR48" i="26"/>
  <c r="AR44" i="26"/>
  <c r="V42" i="26"/>
  <c r="AY41" i="26"/>
  <c r="AM37" i="26"/>
  <c r="AJ35" i="26"/>
  <c r="W34" i="26"/>
  <c r="R33" i="26"/>
  <c r="AG32" i="26"/>
  <c r="AE31" i="26"/>
  <c r="BE30" i="26"/>
  <c r="AF30" i="26"/>
  <c r="AL29" i="26"/>
  <c r="BB28" i="26"/>
  <c r="AH28" i="26"/>
  <c r="AU27" i="26"/>
  <c r="AB27" i="26"/>
  <c r="AL26" i="26"/>
  <c r="BA25" i="26"/>
  <c r="AH25" i="26"/>
  <c r="AY24" i="26"/>
  <c r="AH24" i="26"/>
  <c r="BC23" i="26"/>
  <c r="AK23" i="26"/>
  <c r="T23" i="26"/>
  <c r="AQ22" i="26"/>
  <c r="X22" i="26"/>
  <c r="AV21" i="26"/>
  <c r="AG21" i="26"/>
  <c r="BB20" i="26"/>
  <c r="AK20" i="26"/>
  <c r="U20" i="26"/>
  <c r="BD19" i="26"/>
  <c r="AO19" i="26"/>
  <c r="Y19" i="26"/>
  <c r="AR18" i="26"/>
  <c r="AB18" i="26"/>
  <c r="AW17" i="26"/>
  <c r="AG17" i="26"/>
  <c r="AM48" i="26"/>
  <c r="AW47" i="26"/>
  <c r="AQ44" i="26"/>
  <c r="T42" i="26"/>
  <c r="AV41" i="26"/>
  <c r="Z37" i="26"/>
  <c r="AD35" i="26"/>
  <c r="S34" i="26"/>
  <c r="Q33" i="26"/>
  <c r="AF32" i="26"/>
  <c r="BE31" i="26"/>
  <c r="AA31" i="26"/>
  <c r="BC30" i="26"/>
  <c r="AC30" i="26"/>
  <c r="AJ29" i="26"/>
  <c r="BA28" i="26"/>
  <c r="AF28" i="26"/>
  <c r="AT27" i="26"/>
  <c r="Z27" i="26"/>
  <c r="AK26" i="26"/>
  <c r="AX25" i="26"/>
  <c r="AG25" i="26"/>
  <c r="AW24" i="26"/>
  <c r="AG24" i="26"/>
  <c r="BB23" i="26"/>
  <c r="AI23" i="26"/>
  <c r="S23" i="26"/>
  <c r="AO22" i="26"/>
  <c r="W22" i="26"/>
  <c r="AU21" i="26"/>
  <c r="AF21" i="26"/>
  <c r="AZ20" i="26"/>
  <c r="AJ20" i="26"/>
  <c r="T20" i="26"/>
  <c r="BC19" i="26"/>
  <c r="AN19" i="26"/>
  <c r="W19" i="26"/>
  <c r="AP18" i="26"/>
  <c r="AA18" i="26"/>
  <c r="AV17" i="26"/>
  <c r="AE17" i="26"/>
  <c r="AX16" i="26"/>
  <c r="AJ16" i="26"/>
  <c r="V16" i="26"/>
  <c r="AS15" i="26"/>
  <c r="AE15" i="26"/>
  <c r="BB14" i="26"/>
  <c r="AN14" i="26"/>
  <c r="Y14" i="26"/>
  <c r="AF48" i="26"/>
  <c r="AU47" i="26"/>
  <c r="AO44" i="26"/>
  <c r="R42" i="26"/>
  <c r="AT41" i="26"/>
  <c r="BE38" i="26"/>
  <c r="Y37" i="26"/>
  <c r="AC35" i="26"/>
  <c r="AC32" i="26"/>
  <c r="BC31" i="26"/>
  <c r="Z31" i="26"/>
  <c r="AX30" i="26"/>
  <c r="AB30" i="26"/>
  <c r="AH29" i="26"/>
  <c r="AZ28" i="26"/>
  <c r="AE28" i="26"/>
  <c r="AR27" i="26"/>
  <c r="Y27" i="26"/>
  <c r="BB26" i="26"/>
  <c r="AJ26" i="26"/>
  <c r="AW25" i="26"/>
  <c r="AD25" i="26"/>
  <c r="AV24" i="26"/>
  <c r="AF24" i="26"/>
  <c r="AY23" i="26"/>
  <c r="AH23" i="26"/>
  <c r="R23" i="26"/>
  <c r="BE22" i="26"/>
  <c r="AN22" i="26"/>
  <c r="U22" i="26"/>
  <c r="AT21" i="26"/>
  <c r="AD21" i="26"/>
  <c r="AY20" i="26"/>
  <c r="AH20" i="26"/>
  <c r="S20" i="26"/>
  <c r="AY81" i="26"/>
  <c r="AR52" i="26"/>
  <c r="AL50" i="26"/>
  <c r="AY46" i="26"/>
  <c r="R44" i="26"/>
  <c r="BB43" i="26"/>
  <c r="AD41" i="26"/>
  <c r="AO38" i="26"/>
  <c r="AW36" i="26"/>
  <c r="U35" i="26"/>
  <c r="BC34" i="26"/>
  <c r="AU33" i="26"/>
  <c r="BA32" i="26"/>
  <c r="Y32" i="26"/>
  <c r="AW31" i="26"/>
  <c r="U31" i="26"/>
  <c r="AU30" i="26"/>
  <c r="V30" i="26"/>
  <c r="BC29" i="26"/>
  <c r="AD29" i="26"/>
  <c r="AW28" i="26"/>
  <c r="Y28" i="26"/>
  <c r="AP27" i="26"/>
  <c r="R27" i="26"/>
  <c r="AZ26" i="26"/>
  <c r="AF26" i="26"/>
  <c r="AU25" i="26"/>
  <c r="AA25" i="26"/>
  <c r="AT24" i="26"/>
  <c r="AB24" i="26"/>
  <c r="AV23" i="26"/>
  <c r="AF23" i="26"/>
  <c r="BB22" i="26"/>
  <c r="AJ22" i="26"/>
  <c r="S22" i="26"/>
  <c r="AR21" i="26"/>
  <c r="AA21" i="26"/>
  <c r="AV20" i="26"/>
  <c r="AF20" i="26"/>
  <c r="AM63" i="26"/>
  <c r="AF50" i="26"/>
  <c r="AQ46" i="26"/>
  <c r="BA43" i="26"/>
  <c r="AA41" i="26"/>
  <c r="BE39" i="26"/>
  <c r="AL38" i="26"/>
  <c r="AT36" i="26"/>
  <c r="AX34" i="26"/>
  <c r="AT33" i="26"/>
  <c r="AY32" i="26"/>
  <c r="W32" i="26"/>
  <c r="AV31" i="26"/>
  <c r="S31" i="26"/>
  <c r="AT30" i="26"/>
  <c r="U30" i="26"/>
  <c r="BA29" i="26"/>
  <c r="AA29" i="26"/>
  <c r="AT28" i="26"/>
  <c r="X28" i="26"/>
  <c r="AN27" i="26"/>
  <c r="AY26" i="26"/>
  <c r="AC26" i="26"/>
  <c r="AT25" i="26"/>
  <c r="X25" i="26"/>
  <c r="AS24" i="26"/>
  <c r="Z24" i="26"/>
  <c r="AU23" i="26"/>
  <c r="AE23" i="26"/>
  <c r="BA22" i="26"/>
  <c r="AH22" i="26"/>
  <c r="R22" i="26"/>
  <c r="AP21" i="26"/>
  <c r="Z21" i="26"/>
  <c r="AT20" i="26"/>
  <c r="AE20" i="26"/>
  <c r="AX19" i="26"/>
  <c r="AH19" i="26"/>
  <c r="R19" i="26"/>
  <c r="AW43" i="26"/>
  <c r="BC40" i="26"/>
  <c r="BB39" i="26"/>
  <c r="W38" i="26"/>
  <c r="AH36" i="26"/>
  <c r="AR34" i="26"/>
  <c r="AQ33" i="26"/>
  <c r="AV32" i="26"/>
  <c r="R32" i="26"/>
  <c r="AT31" i="26"/>
  <c r="AR30" i="26"/>
  <c r="S30" i="26"/>
  <c r="AY29" i="26"/>
  <c r="Z29" i="26"/>
  <c r="AS28" i="26"/>
  <c r="V28" i="26"/>
  <c r="AM27" i="26"/>
  <c r="AX26" i="26"/>
  <c r="Z26" i="26"/>
  <c r="AQ25" i="26"/>
  <c r="W25" i="26"/>
  <c r="AQ24" i="26"/>
  <c r="Y24" i="26"/>
  <c r="AT23" i="26"/>
  <c r="AC23" i="26"/>
  <c r="AY22" i="26"/>
  <c r="AG22" i="26"/>
  <c r="BE21" i="26"/>
  <c r="AO21" i="26"/>
  <c r="X21" i="26"/>
  <c r="AS20" i="26"/>
  <c r="AD20" i="26"/>
  <c r="W7" i="26"/>
  <c r="AM7" i="26"/>
  <c r="BB7" i="26"/>
  <c r="T8" i="26"/>
  <c r="AJ8" i="26"/>
  <c r="AZ8" i="26"/>
  <c r="S9" i="26"/>
  <c r="AH9" i="26"/>
  <c r="AX9" i="26"/>
  <c r="AE10" i="26"/>
  <c r="AT10" i="26"/>
  <c r="AB11" i="26"/>
  <c r="AS11" i="26"/>
  <c r="AA12" i="26"/>
  <c r="AP12" i="26"/>
  <c r="AK13" i="26"/>
  <c r="BD13" i="26"/>
  <c r="S14" i="26"/>
  <c r="AM14" i="26"/>
  <c r="X15" i="26"/>
  <c r="AR15" i="26"/>
  <c r="AF16" i="26"/>
  <c r="AZ16" i="26"/>
  <c r="AP17" i="26"/>
  <c r="AJ18" i="26"/>
  <c r="AL19" i="26"/>
  <c r="T22" i="26"/>
  <c r="X7" i="26"/>
  <c r="AN7" i="26"/>
  <c r="BC7" i="26"/>
  <c r="U8" i="26"/>
  <c r="AK8" i="26"/>
  <c r="BB8" i="26"/>
  <c r="T9" i="26"/>
  <c r="AI9" i="26"/>
  <c r="AY9" i="26"/>
  <c r="AF10" i="26"/>
  <c r="AU10" i="26"/>
  <c r="AD11" i="26"/>
  <c r="AT11" i="26"/>
  <c r="AB12" i="26"/>
  <c r="AR12" i="26"/>
  <c r="R13" i="26"/>
  <c r="AL13" i="26"/>
  <c r="T14" i="26"/>
  <c r="AO14" i="26"/>
  <c r="Z15" i="26"/>
  <c r="AT15" i="26"/>
  <c r="AG16" i="26"/>
  <c r="BC16" i="26"/>
  <c r="AQ17" i="26"/>
  <c r="AL18" i="26"/>
  <c r="AW19" i="26"/>
  <c r="AK22" i="26"/>
  <c r="AG23" i="26"/>
  <c r="Z7" i="26"/>
  <c r="AO7" i="26"/>
  <c r="BD7" i="26"/>
  <c r="GA7" i="26"/>
  <c r="V8" i="26"/>
  <c r="AN8" i="26"/>
  <c r="BC8" i="26"/>
  <c r="U9" i="26"/>
  <c r="AJ9" i="26"/>
  <c r="BA9" i="26"/>
  <c r="AG10" i="26"/>
  <c r="AV10" i="26"/>
  <c r="AE11" i="26"/>
  <c r="AU11" i="26"/>
  <c r="AC12" i="26"/>
  <c r="AS12" i="26"/>
  <c r="S13" i="26"/>
  <c r="AO13" i="26"/>
  <c r="U14" i="26"/>
  <c r="AQ14" i="26"/>
  <c r="AA15" i="26"/>
  <c r="AV15" i="26"/>
  <c r="AH16" i="26"/>
  <c r="BD16" i="26"/>
  <c r="S17" i="26"/>
  <c r="AS17" i="26"/>
  <c r="AM18" i="26"/>
  <c r="AZ19" i="26"/>
  <c r="BD22" i="26"/>
  <c r="AX23" i="26"/>
  <c r="AE29" i="26"/>
  <c r="Y35" i="26"/>
  <c r="AA7" i="26"/>
  <c r="AP7" i="26"/>
  <c r="BE7" i="26"/>
  <c r="Y8" i="26"/>
  <c r="AO8" i="26"/>
  <c r="BD8" i="26"/>
  <c r="V9" i="26"/>
  <c r="AL9" i="26"/>
  <c r="BB9" i="26"/>
  <c r="S10" i="26"/>
  <c r="AH10" i="26"/>
  <c r="AX10" i="26"/>
  <c r="AG11" i="26"/>
  <c r="AV11" i="26"/>
  <c r="AD12" i="26"/>
  <c r="AV12" i="26"/>
  <c r="V13" i="26"/>
  <c r="AP13" i="26"/>
  <c r="V14" i="26"/>
  <c r="AR14" i="26"/>
  <c r="AC15" i="26"/>
  <c r="AX15" i="26"/>
  <c r="AI16" i="26"/>
  <c r="U17" i="26"/>
  <c r="AT17" i="26"/>
  <c r="AN18" i="26"/>
  <c r="BA19" i="26"/>
  <c r="AC21" i="26"/>
  <c r="BD29" i="26"/>
  <c r="BE74" i="26"/>
  <c r="AB7" i="26"/>
  <c r="AQ7" i="26"/>
  <c r="AA8" i="26"/>
  <c r="AP8" i="26"/>
  <c r="BE8" i="26"/>
  <c r="W9" i="26"/>
  <c r="AM9" i="26"/>
  <c r="BC9" i="26"/>
  <c r="T10" i="26"/>
  <c r="AJ10" i="26"/>
  <c r="AZ10" i="26"/>
  <c r="R11" i="26"/>
  <c r="AH11" i="26"/>
  <c r="AW11" i="26"/>
  <c r="AG12" i="26"/>
  <c r="AW12" i="26"/>
  <c r="W13" i="26"/>
  <c r="AQ13" i="26"/>
  <c r="X14" i="26"/>
  <c r="AV14" i="26"/>
  <c r="AD15" i="26"/>
  <c r="BB15" i="26"/>
  <c r="AK16" i="26"/>
  <c r="Y17" i="26"/>
  <c r="AY17" i="26"/>
  <c r="AO18" i="26"/>
  <c r="BB19" i="26"/>
  <c r="AS21" i="26"/>
  <c r="AC7" i="26"/>
  <c r="AR7" i="26"/>
  <c r="AB8" i="26"/>
  <c r="AQ8" i="26"/>
  <c r="X9" i="26"/>
  <c r="AO9" i="26"/>
  <c r="BD9" i="26"/>
  <c r="V10" i="26"/>
  <c r="AK10" i="26"/>
  <c r="BA10" i="26"/>
  <c r="S11" i="26"/>
  <c r="AI11" i="26"/>
  <c r="AX11" i="26"/>
  <c r="AI12" i="26"/>
  <c r="AX12" i="26"/>
  <c r="AA13" i="26"/>
  <c r="AR13" i="26"/>
  <c r="AA14" i="26"/>
  <c r="AW14" i="26"/>
  <c r="AF15" i="26"/>
  <c r="BC15" i="26"/>
  <c r="S16" i="26"/>
  <c r="AN16" i="26"/>
  <c r="Z17" i="26"/>
  <c r="AZ17" i="26"/>
  <c r="AU18" i="26"/>
  <c r="Y30" i="26"/>
  <c r="AD7" i="26"/>
  <c r="AS7" i="26"/>
  <c r="AC8" i="26"/>
  <c r="AR8" i="26"/>
  <c r="Z9" i="26"/>
  <c r="AP9" i="26"/>
  <c r="BE9" i="26"/>
  <c r="W10" i="26"/>
  <c r="AL10" i="26"/>
  <c r="BC10" i="26"/>
  <c r="U11" i="26"/>
  <c r="AJ11" i="26"/>
  <c r="AY11" i="26"/>
  <c r="T12" i="26"/>
  <c r="AJ12" i="26"/>
  <c r="AY12" i="26"/>
  <c r="AB13" i="26"/>
  <c r="AT13" i="26"/>
  <c r="AC14" i="26"/>
  <c r="AY14" i="26"/>
  <c r="AH15" i="26"/>
  <c r="BD15" i="26"/>
  <c r="T16" i="26"/>
  <c r="AO16" i="26"/>
  <c r="AA17" i="26"/>
  <c r="BE17" i="26"/>
  <c r="T18" i="26"/>
  <c r="AZ18" i="26"/>
  <c r="S19" i="26"/>
  <c r="AW30" i="26"/>
  <c r="X31" i="26"/>
  <c r="AN47" i="26"/>
  <c r="AE7" i="26"/>
  <c r="AU7" i="26"/>
  <c r="AD8" i="26"/>
  <c r="AS8" i="26"/>
  <c r="AA9" i="26"/>
  <c r="AQ9" i="26"/>
  <c r="X10" i="26"/>
  <c r="AN10" i="26"/>
  <c r="BD10" i="26"/>
  <c r="V11" i="26"/>
  <c r="AK11" i="26"/>
  <c r="AZ11" i="26"/>
  <c r="U12" i="26"/>
  <c r="AK12" i="26"/>
  <c r="AZ12" i="26"/>
  <c r="AC13" i="26"/>
  <c r="AU13" i="26"/>
  <c r="AD14" i="26"/>
  <c r="AZ14" i="26"/>
  <c r="AI15" i="26"/>
  <c r="BE15" i="26"/>
  <c r="U16" i="26"/>
  <c r="AS16" i="26"/>
  <c r="AB17" i="26"/>
  <c r="U18" i="26"/>
  <c r="BA18" i="26"/>
  <c r="T19" i="26"/>
  <c r="R20" i="26"/>
  <c r="AZ31" i="26"/>
  <c r="V37" i="26"/>
  <c r="AF7" i="26"/>
  <c r="AX7" i="26"/>
  <c r="AE8" i="26"/>
  <c r="AT8" i="26"/>
  <c r="AC9" i="26"/>
  <c r="AS9" i="26"/>
  <c r="Y10" i="26"/>
  <c r="AO10" i="26"/>
  <c r="BE10" i="26"/>
  <c r="W11" i="26"/>
  <c r="AL11" i="26"/>
  <c r="BB11" i="26"/>
  <c r="W12" i="26"/>
  <c r="AL12" i="26"/>
  <c r="BA12" i="26"/>
  <c r="AD13" i="26"/>
  <c r="AW13" i="26"/>
  <c r="AG14" i="26"/>
  <c r="BA14" i="26"/>
  <c r="AM15" i="26"/>
  <c r="W16" i="26"/>
  <c r="AT16" i="26"/>
  <c r="AD17" i="26"/>
  <c r="W18" i="26"/>
  <c r="BB18" i="26"/>
  <c r="V19" i="26"/>
  <c r="AG20" i="26"/>
  <c r="AC25" i="26"/>
  <c r="Z32" i="26"/>
  <c r="BA33" i="26"/>
  <c r="AP38" i="26"/>
  <c r="R7" i="26"/>
  <c r="AI7" i="26"/>
  <c r="AY7" i="26"/>
  <c r="AF8" i="26"/>
  <c r="AV8" i="26"/>
  <c r="AE9" i="26"/>
  <c r="AT9" i="26"/>
  <c r="Z10" i="26"/>
  <c r="AQ10" i="26"/>
  <c r="X11" i="26"/>
  <c r="AM11" i="26"/>
  <c r="BE11" i="26"/>
  <c r="X12" i="26"/>
  <c r="AM12" i="26"/>
  <c r="BB12" i="26"/>
  <c r="AE13" i="26"/>
  <c r="AY13" i="26"/>
  <c r="AH14" i="26"/>
  <c r="BC14" i="26"/>
  <c r="R15" i="26"/>
  <c r="AO15" i="26"/>
  <c r="Y16" i="26"/>
  <c r="AU16" i="26"/>
  <c r="AJ17" i="26"/>
  <c r="X18" i="26"/>
  <c r="BD18" i="26"/>
  <c r="AF19" i="26"/>
  <c r="AW20" i="26"/>
  <c r="AC24" i="26"/>
  <c r="AV25" i="26"/>
  <c r="BB32" i="26"/>
  <c r="AX36" i="26"/>
  <c r="AF41" i="26"/>
  <c r="AZ46" i="26"/>
  <c r="T7" i="26"/>
  <c r="AJ7" i="26"/>
  <c r="AZ7" i="26"/>
  <c r="R8" i="26"/>
  <c r="AG8" i="26"/>
  <c r="AW8" i="26"/>
  <c r="AF9" i="26"/>
  <c r="AU9" i="26"/>
  <c r="AB10" i="26"/>
  <c r="AR10" i="26"/>
  <c r="Y11" i="26"/>
  <c r="AP11" i="26"/>
  <c r="Y12" i="26"/>
  <c r="AN12" i="26"/>
  <c r="BD12" i="26"/>
  <c r="AF13" i="26"/>
  <c r="AZ13" i="26"/>
  <c r="AJ14" i="26"/>
  <c r="BE14" i="26"/>
  <c r="T15" i="26"/>
  <c r="AP15" i="26"/>
  <c r="Z16" i="26"/>
  <c r="AV16" i="26"/>
  <c r="AK17" i="26"/>
  <c r="Z18" i="26"/>
  <c r="BE18" i="26"/>
  <c r="AI19" i="26"/>
  <c r="AU24" i="26"/>
  <c r="AG26" i="26"/>
  <c r="V27" i="26"/>
  <c r="AC28" i="26"/>
  <c r="AX59" i="1"/>
  <c r="BD61" i="1"/>
  <c r="AI32" i="1"/>
  <c r="AI6" i="1"/>
  <c r="AS19" i="1"/>
  <c r="AI4" i="1"/>
  <c r="AJ6" i="1"/>
  <c r="AU19" i="1"/>
  <c r="AM4" i="1"/>
  <c r="AR5" i="1"/>
  <c r="AK8" i="1"/>
  <c r="P11" i="1"/>
  <c r="AJ23" i="1"/>
  <c r="AR4" i="1"/>
  <c r="AS5" i="1"/>
  <c r="CM12" i="1"/>
  <c r="CJ11" i="1"/>
  <c r="CG10" i="1"/>
  <c r="BO8" i="1"/>
  <c r="BX9" i="1"/>
  <c r="V9" i="1" s="1"/>
  <c r="DB5" i="1"/>
  <c r="AF5" i="1" s="1"/>
  <c r="BU6" i="1"/>
  <c r="U6" i="1" s="1"/>
  <c r="DE6" i="1"/>
  <c r="AG6" i="1" s="1"/>
  <c r="CV4" i="1"/>
  <c r="AD4" i="1" s="1"/>
  <c r="CV5" i="1"/>
  <c r="AD5" i="1" s="1"/>
  <c r="BO6" i="1"/>
  <c r="S6" i="1" s="1"/>
  <c r="CY6" i="1"/>
  <c r="AE6" i="1" s="1"/>
  <c r="CG7" i="1"/>
  <c r="BR9" i="1"/>
  <c r="CD11" i="1"/>
  <c r="CD15" i="1"/>
  <c r="BO17" i="1"/>
  <c r="S17" i="1" s="1"/>
  <c r="BO5" i="1"/>
  <c r="S5" i="1" s="1"/>
  <c r="CY5" i="1"/>
  <c r="AE5" i="1" s="1"/>
  <c r="DB6" i="1"/>
  <c r="AF6" i="1" s="1"/>
  <c r="CJ7" i="1"/>
  <c r="BL8" i="1"/>
  <c r="R8" i="1" s="1"/>
  <c r="BU5" i="1"/>
  <c r="U5" i="1" s="1"/>
  <c r="CA14" i="1"/>
  <c r="W14" i="1" s="1"/>
  <c r="CA4" i="1"/>
  <c r="DE5" i="1"/>
  <c r="AG5" i="1" s="1"/>
  <c r="CA6" i="1"/>
  <c r="BL7" i="1"/>
  <c r="CD9" i="1"/>
  <c r="X9" i="1" s="1"/>
  <c r="BI10" i="1"/>
  <c r="Q10" i="1" s="1"/>
  <c r="BL12" i="1"/>
  <c r="R12" i="1" s="1"/>
  <c r="CS12" i="1"/>
  <c r="AC12" i="1" s="1"/>
  <c r="BX4" i="1"/>
  <c r="BI7" i="1"/>
  <c r="CP12" i="1"/>
  <c r="AB12" i="1" s="1"/>
  <c r="CD6" i="1"/>
  <c r="X6" i="1" s="1"/>
  <c r="BU8" i="1"/>
  <c r="DE8" i="1"/>
  <c r="CG9" i="1"/>
  <c r="BI11" i="1"/>
  <c r="Q11" i="1" s="1"/>
  <c r="CG18" i="1"/>
  <c r="Y18" i="1" s="1"/>
  <c r="CD4" i="1"/>
  <c r="X4" i="1" s="1"/>
  <c r="DB7" i="1"/>
  <c r="AF7" i="1" s="1"/>
  <c r="CA8" i="1"/>
  <c r="W8" i="1" s="1"/>
  <c r="CM9" i="1"/>
  <c r="AA9" i="1" s="1"/>
  <c r="CY15" i="1"/>
  <c r="AE15" i="1" s="1"/>
  <c r="CP19" i="1"/>
  <c r="AB19" i="1" s="1"/>
  <c r="CJ4" i="1"/>
  <c r="Z4" i="1" s="1"/>
  <c r="CP9" i="1"/>
  <c r="AB9" i="1" s="1"/>
  <c r="BR10" i="1"/>
  <c r="CY10" i="1"/>
  <c r="AE10" i="1" s="1"/>
  <c r="DB10" i="1"/>
  <c r="DE11" i="1"/>
  <c r="AG11" i="1" s="1"/>
  <c r="CV19" i="1"/>
  <c r="AD19" i="1" s="1"/>
  <c r="BI4" i="1"/>
  <c r="CP5" i="1"/>
  <c r="AB5" i="1" s="1"/>
  <c r="BI6" i="1"/>
  <c r="CJ8" i="1"/>
  <c r="Z8" i="1" s="1"/>
  <c r="CV9" i="1"/>
  <c r="AD9" i="1" s="1"/>
  <c r="BX10" i="1"/>
  <c r="V10" i="1" s="1"/>
  <c r="DE10" i="1"/>
  <c r="CV14" i="1"/>
  <c r="CV18" i="1"/>
  <c r="AD18" i="1" s="1"/>
  <c r="BR19" i="1"/>
  <c r="BL4" i="1"/>
  <c r="R4" i="1" s="1"/>
  <c r="CS4" i="1"/>
  <c r="AC4" i="1" s="1"/>
  <c r="CM8" i="1"/>
  <c r="AA8" i="1" s="1"/>
  <c r="CY9" i="1"/>
  <c r="AE9" i="1" s="1"/>
  <c r="CA10" i="1"/>
  <c r="CJ13" i="1"/>
  <c r="Z13" i="1" s="1"/>
  <c r="CY4" i="1"/>
  <c r="AE4" i="1" s="1"/>
  <c r="BX5" i="1"/>
  <c r="V5" i="1" s="1"/>
  <c r="CM7" i="1"/>
  <c r="BR8" i="1"/>
  <c r="CS8" i="1"/>
  <c r="AC8" i="1" s="1"/>
  <c r="BF13" i="1"/>
  <c r="BU15" i="1"/>
  <c r="U15" i="1" s="1"/>
  <c r="DB4" i="1"/>
  <c r="AF4" i="1" s="1"/>
  <c r="CA5" i="1"/>
  <c r="W5" i="1" s="1"/>
  <c r="BO7" i="1"/>
  <c r="S7" i="1" s="1"/>
  <c r="CV8" i="1"/>
  <c r="AD8" i="1" s="1"/>
  <c r="DB9" i="1"/>
  <c r="AF9" i="1" s="1"/>
  <c r="BL10" i="1"/>
  <c r="R10" i="1" s="1"/>
  <c r="BO12" i="1"/>
  <c r="S12" i="1" s="1"/>
  <c r="CP13" i="1"/>
  <c r="CM16" i="1"/>
  <c r="AA16" i="1" s="1"/>
  <c r="CG4" i="1"/>
  <c r="Y4" i="1" s="1"/>
  <c r="DE4" i="1"/>
  <c r="CD5" i="1"/>
  <c r="X5" i="1" s="1"/>
  <c r="BF6" i="1"/>
  <c r="P6" i="1" s="1"/>
  <c r="CG6" i="1"/>
  <c r="Y6" i="1" s="1"/>
  <c r="BR7" i="1"/>
  <c r="CS7" i="1"/>
  <c r="AC7" i="1" s="1"/>
  <c r="CY8" i="1"/>
  <c r="AE8" i="1" s="1"/>
  <c r="BF9" i="1"/>
  <c r="CJ9" i="1"/>
  <c r="Z9" i="1" s="1"/>
  <c r="DE9" i="1"/>
  <c r="BO10" i="1"/>
  <c r="BL11" i="1"/>
  <c r="R11" i="1" s="1"/>
  <c r="CM11" i="1"/>
  <c r="AA11" i="1" s="1"/>
  <c r="BR12" i="1"/>
  <c r="T12" i="1" s="1"/>
  <c r="DB12" i="1"/>
  <c r="AF12" i="1" s="1"/>
  <c r="BL13" i="1"/>
  <c r="R13" i="1" s="1"/>
  <c r="CS13" i="1"/>
  <c r="AC13" i="1" s="1"/>
  <c r="CM14" i="1"/>
  <c r="AA14" i="1" s="1"/>
  <c r="CA15" i="1"/>
  <c r="W15" i="1" s="1"/>
  <c r="BI16" i="1"/>
  <c r="Q16" i="1" s="1"/>
  <c r="BI18" i="1"/>
  <c r="Q18" i="1" s="1"/>
  <c r="CJ6" i="1"/>
  <c r="DB8" i="1"/>
  <c r="AF8" i="1" s="1"/>
  <c r="CJ10" i="1"/>
  <c r="Z10" i="1" s="1"/>
  <c r="BO11" i="1"/>
  <c r="CP11" i="1"/>
  <c r="AB11" i="1" s="1"/>
  <c r="BU12" i="1"/>
  <c r="U12" i="1" s="1"/>
  <c r="CP16" i="1"/>
  <c r="AB16" i="1" s="1"/>
  <c r="CJ5" i="1"/>
  <c r="Z5" i="1" s="1"/>
  <c r="CV7" i="1"/>
  <c r="AD7" i="1" s="1"/>
  <c r="BL9" i="1"/>
  <c r="CM10" i="1"/>
  <c r="AA10" i="1" s="1"/>
  <c r="BR11" i="1"/>
  <c r="T11" i="1" s="1"/>
  <c r="CS11" i="1"/>
  <c r="BX12" i="1"/>
  <c r="BR13" i="1"/>
  <c r="T13" i="1" s="1"/>
  <c r="CS14" i="1"/>
  <c r="BO18" i="1"/>
  <c r="BO4" i="1"/>
  <c r="S4" i="1" s="1"/>
  <c r="CM4" i="1"/>
  <c r="AA4" i="1" s="1"/>
  <c r="BL6" i="1"/>
  <c r="R6" i="1" s="1"/>
  <c r="CP6" i="1"/>
  <c r="AB6" i="1" s="1"/>
  <c r="BX7" i="1"/>
  <c r="V7" i="1" s="1"/>
  <c r="CY7" i="1"/>
  <c r="AE7" i="1" s="1"/>
  <c r="BO9" i="1"/>
  <c r="S9" i="1" s="1"/>
  <c r="CP10" i="1"/>
  <c r="BU11" i="1"/>
  <c r="U11" i="1" s="1"/>
  <c r="BU13" i="1"/>
  <c r="BR16" i="1"/>
  <c r="CJ17" i="1"/>
  <c r="Z17" i="1" s="1"/>
  <c r="BR4" i="1"/>
  <c r="T4" i="1" s="1"/>
  <c r="CP4" i="1"/>
  <c r="AB4" i="1" s="1"/>
  <c r="BF5" i="1"/>
  <c r="P5" i="1" s="1"/>
  <c r="BF8" i="1"/>
  <c r="P8" i="1" s="1"/>
  <c r="CD8" i="1"/>
  <c r="X8" i="1" s="1"/>
  <c r="BU10" i="1"/>
  <c r="U10" i="1" s="1"/>
  <c r="BX11" i="1"/>
  <c r="V11" i="1" s="1"/>
  <c r="CV11" i="1"/>
  <c r="CD12" i="1"/>
  <c r="X12" i="1" s="1"/>
  <c r="BX13" i="1"/>
  <c r="V13" i="1" s="1"/>
  <c r="DE13" i="1"/>
  <c r="AG13" i="1" s="1"/>
  <c r="BR14" i="1"/>
  <c r="T14" i="1" s="1"/>
  <c r="BI5" i="1"/>
  <c r="Q5" i="1" s="1"/>
  <c r="CS6" i="1"/>
  <c r="AC6" i="1" s="1"/>
  <c r="CA7" i="1"/>
  <c r="W7" i="1" s="1"/>
  <c r="CG8" i="1"/>
  <c r="Y8" i="1" s="1"/>
  <c r="CS10" i="1"/>
  <c r="AC10" i="1" s="1"/>
  <c r="CA13" i="1"/>
  <c r="W13" i="1" s="1"/>
  <c r="DB16" i="1"/>
  <c r="AF16" i="1" s="1"/>
  <c r="BF17" i="1"/>
  <c r="CM17" i="1"/>
  <c r="AA17" i="1" s="1"/>
  <c r="BX18" i="1"/>
  <c r="BI19" i="1"/>
  <c r="BU4" i="1"/>
  <c r="U4" i="1" s="1"/>
  <c r="BL5" i="1"/>
  <c r="R5" i="1" s="1"/>
  <c r="CS5" i="1"/>
  <c r="AC5" i="1" s="1"/>
  <c r="BR6" i="1"/>
  <c r="T6" i="1" s="1"/>
  <c r="CV6" i="1"/>
  <c r="AD6" i="1" s="1"/>
  <c r="CD7" i="1"/>
  <c r="X7" i="1" s="1"/>
  <c r="DE7" i="1"/>
  <c r="AG7" i="1" s="1"/>
  <c r="BU9" i="1"/>
  <c r="U9" i="1" s="1"/>
  <c r="CS9" i="1"/>
  <c r="CV10" i="1"/>
  <c r="AD10" i="1" s="1"/>
  <c r="CA11" i="1"/>
  <c r="W11" i="1" s="1"/>
  <c r="DB11" i="1"/>
  <c r="AF11" i="1" s="1"/>
  <c r="BX14" i="1"/>
  <c r="V14" i="1" s="1"/>
  <c r="CP15" i="1"/>
  <c r="AB15" i="1" s="1"/>
  <c r="CA18" i="1"/>
  <c r="W18" i="1" s="1"/>
  <c r="Q4" i="1"/>
  <c r="AN4" i="1"/>
  <c r="AU5" i="1"/>
  <c r="AP6" i="1"/>
  <c r="AN8" i="1"/>
  <c r="X21" i="1"/>
  <c r="AO23" i="1"/>
  <c r="AP4" i="1"/>
  <c r="AV5" i="1"/>
  <c r="AU6" i="1"/>
  <c r="T7" i="1"/>
  <c r="AO8" i="1"/>
  <c r="Y21" i="1"/>
  <c r="X26" i="1"/>
  <c r="AO28" i="1"/>
  <c r="AI31" i="1"/>
  <c r="AL43" i="1"/>
  <c r="BB5" i="1"/>
  <c r="AX6" i="1"/>
  <c r="AZ8" i="1"/>
  <c r="AU11" i="1"/>
  <c r="AH18" i="1"/>
  <c r="AW21" i="1"/>
  <c r="AD26" i="1"/>
  <c r="AP28" i="1"/>
  <c r="V4" i="1"/>
  <c r="AS4" i="1"/>
  <c r="BC5" i="1"/>
  <c r="AY6" i="1"/>
  <c r="BD8" i="1"/>
  <c r="AW11" i="1"/>
  <c r="AQ17" i="1"/>
  <c r="AZ18" i="1"/>
  <c r="AZ21" i="1"/>
  <c r="W4" i="1"/>
  <c r="AV4" i="1"/>
  <c r="AI7" i="1"/>
  <c r="AJ13" i="1"/>
  <c r="AN14" i="1"/>
  <c r="AP15" i="1"/>
  <c r="AR17" i="1"/>
  <c r="BB18" i="1"/>
  <c r="AW4" i="1"/>
  <c r="AL7" i="1"/>
  <c r="AP9" i="1"/>
  <c r="P10" i="1"/>
  <c r="AH12" i="1"/>
  <c r="AL13" i="1"/>
  <c r="AO14" i="1"/>
  <c r="AQ15" i="1"/>
  <c r="AV16" i="1"/>
  <c r="AZ4" i="1"/>
  <c r="AM7" i="1"/>
  <c r="AR9" i="1"/>
  <c r="AI12" i="1"/>
  <c r="AZ13" i="1"/>
  <c r="BC14" i="1"/>
  <c r="AX16" i="1"/>
  <c r="AZ78" i="1"/>
  <c r="AN78" i="1"/>
  <c r="AB78" i="1"/>
  <c r="P78" i="1"/>
  <c r="AX77" i="1"/>
  <c r="AL77" i="1"/>
  <c r="Z77" i="1"/>
  <c r="AV76" i="1"/>
  <c r="AJ76" i="1"/>
  <c r="X76" i="1"/>
  <c r="AT75" i="1"/>
  <c r="AH75" i="1"/>
  <c r="V75" i="1"/>
  <c r="BD74" i="1"/>
  <c r="AR74" i="1"/>
  <c r="AF74" i="1"/>
  <c r="T74" i="1"/>
  <c r="BB73" i="1"/>
  <c r="AY78" i="1"/>
  <c r="AM78" i="1"/>
  <c r="AA78" i="1"/>
  <c r="AX78" i="1"/>
  <c r="AL78" i="1"/>
  <c r="Z78" i="1"/>
  <c r="AW78" i="1"/>
  <c r="AK78" i="1"/>
  <c r="Y78" i="1"/>
  <c r="AU77" i="1"/>
  <c r="AI77" i="1"/>
  <c r="W77" i="1"/>
  <c r="AS76" i="1"/>
  <c r="AG76" i="1"/>
  <c r="U76" i="1"/>
  <c r="AV78" i="1"/>
  <c r="AJ78" i="1"/>
  <c r="X78" i="1"/>
  <c r="AU78" i="1"/>
  <c r="AI78" i="1"/>
  <c r="W78" i="1"/>
  <c r="AS77" i="1"/>
  <c r="AG77" i="1"/>
  <c r="U77" i="1"/>
  <c r="BC76" i="1"/>
  <c r="AQ76" i="1"/>
  <c r="AE76" i="1"/>
  <c r="S76" i="1"/>
  <c r="AT78" i="1"/>
  <c r="AH78" i="1"/>
  <c r="V78" i="1"/>
  <c r="BD77" i="1"/>
  <c r="AR77" i="1"/>
  <c r="AF77" i="1"/>
  <c r="T77" i="1"/>
  <c r="BB76" i="1"/>
  <c r="AP76" i="1"/>
  <c r="AD76" i="1"/>
  <c r="R76" i="1"/>
  <c r="AZ75" i="1"/>
  <c r="AN75" i="1"/>
  <c r="AB75" i="1"/>
  <c r="P75" i="1"/>
  <c r="AX74" i="1"/>
  <c r="AL74" i="1"/>
  <c r="Z74" i="1"/>
  <c r="AV73" i="1"/>
  <c r="AJ73" i="1"/>
  <c r="X73" i="1"/>
  <c r="AT72" i="1"/>
  <c r="AS78" i="1"/>
  <c r="AG78" i="1"/>
  <c r="U78" i="1"/>
  <c r="BC77" i="1"/>
  <c r="AQ77" i="1"/>
  <c r="AE77" i="1"/>
  <c r="S77" i="1"/>
  <c r="BA76" i="1"/>
  <c r="AO76" i="1"/>
  <c r="AC76" i="1"/>
  <c r="Q76" i="1"/>
  <c r="AY75" i="1"/>
  <c r="AM75" i="1"/>
  <c r="AA75" i="1"/>
  <c r="AW74" i="1"/>
  <c r="AK74" i="1"/>
  <c r="Y74" i="1"/>
  <c r="AU73" i="1"/>
  <c r="AI73" i="1"/>
  <c r="W73" i="1"/>
  <c r="AS72" i="1"/>
  <c r="AG72" i="1"/>
  <c r="U72" i="1"/>
  <c r="BC71" i="1"/>
  <c r="AQ71" i="1"/>
  <c r="AE71" i="1"/>
  <c r="BD78" i="1"/>
  <c r="T78" i="1"/>
  <c r="AT77" i="1"/>
  <c r="Y77" i="1"/>
  <c r="AZ76" i="1"/>
  <c r="AH76" i="1"/>
  <c r="AU75" i="1"/>
  <c r="AE75" i="1"/>
  <c r="AY74" i="1"/>
  <c r="AH74" i="1"/>
  <c r="R74" i="1"/>
  <c r="BA73" i="1"/>
  <c r="AM73" i="1"/>
  <c r="Y73" i="1"/>
  <c r="AV72" i="1"/>
  <c r="AH72" i="1"/>
  <c r="T72" i="1"/>
  <c r="AT71" i="1"/>
  <c r="AG71" i="1"/>
  <c r="T71" i="1"/>
  <c r="BB70" i="1"/>
  <c r="AP70" i="1"/>
  <c r="AD70" i="1"/>
  <c r="R70" i="1"/>
  <c r="AZ69" i="1"/>
  <c r="AN69" i="1"/>
  <c r="AB69" i="1"/>
  <c r="P69" i="1"/>
  <c r="AX68" i="1"/>
  <c r="AL68" i="1"/>
  <c r="Z68" i="1"/>
  <c r="AV67" i="1"/>
  <c r="AJ67" i="1"/>
  <c r="X67" i="1"/>
  <c r="BC78" i="1"/>
  <c r="S78" i="1"/>
  <c r="AP77" i="1"/>
  <c r="X77" i="1"/>
  <c r="AY76" i="1"/>
  <c r="AF76" i="1"/>
  <c r="AS75" i="1"/>
  <c r="AD75" i="1"/>
  <c r="AV74" i="1"/>
  <c r="AG74" i="1"/>
  <c r="Q74" i="1"/>
  <c r="AZ73" i="1"/>
  <c r="AL73" i="1"/>
  <c r="V73" i="1"/>
  <c r="AU72" i="1"/>
  <c r="AF72" i="1"/>
  <c r="S72" i="1"/>
  <c r="AS71" i="1"/>
  <c r="AF71" i="1"/>
  <c r="S71" i="1"/>
  <c r="BA70" i="1"/>
  <c r="AO70" i="1"/>
  <c r="AC70" i="1"/>
  <c r="Q70" i="1"/>
  <c r="AY69" i="1"/>
  <c r="AM69" i="1"/>
  <c r="AA69" i="1"/>
  <c r="BB78" i="1"/>
  <c r="R78" i="1"/>
  <c r="AO77" i="1"/>
  <c r="V77" i="1"/>
  <c r="AX76" i="1"/>
  <c r="AB76" i="1"/>
  <c r="BA78" i="1"/>
  <c r="Q78" i="1"/>
  <c r="AN77" i="1"/>
  <c r="R77" i="1"/>
  <c r="AW76" i="1"/>
  <c r="AA76" i="1"/>
  <c r="AE78" i="1"/>
  <c r="AY77" i="1"/>
  <c r="AC77" i="1"/>
  <c r="AL76" i="1"/>
  <c r="P76" i="1"/>
  <c r="AX75" i="1"/>
  <c r="AI75" i="1"/>
  <c r="S75" i="1"/>
  <c r="BB74" i="1"/>
  <c r="AM74" i="1"/>
  <c r="V74" i="1"/>
  <c r="AP73" i="1"/>
  <c r="AB73" i="1"/>
  <c r="AY72" i="1"/>
  <c r="AK72" i="1"/>
  <c r="X72" i="1"/>
  <c r="AW71" i="1"/>
  <c r="AJ71" i="1"/>
  <c r="W71" i="1"/>
  <c r="AS70" i="1"/>
  <c r="AG70" i="1"/>
  <c r="U70" i="1"/>
  <c r="BC69" i="1"/>
  <c r="AQ69" i="1"/>
  <c r="AE69" i="1"/>
  <c r="S69" i="1"/>
  <c r="BA68" i="1"/>
  <c r="AO68" i="1"/>
  <c r="AC68" i="1"/>
  <c r="Q68" i="1"/>
  <c r="AY67" i="1"/>
  <c r="AM67" i="1"/>
  <c r="AA67" i="1"/>
  <c r="AF78" i="1"/>
  <c r="AH77" i="1"/>
  <c r="AT76" i="1"/>
  <c r="BA75" i="1"/>
  <c r="AC75" i="1"/>
  <c r="BA74" i="1"/>
  <c r="AD74" i="1"/>
  <c r="AY73" i="1"/>
  <c r="AF73" i="1"/>
  <c r="BD72" i="1"/>
  <c r="AM72" i="1"/>
  <c r="V72" i="1"/>
  <c r="AX71" i="1"/>
  <c r="AD71" i="1"/>
  <c r="AW70" i="1"/>
  <c r="AH70" i="1"/>
  <c r="P70" i="1"/>
  <c r="BB69" i="1"/>
  <c r="AK69" i="1"/>
  <c r="V69" i="1"/>
  <c r="AR68" i="1"/>
  <c r="AD68" i="1"/>
  <c r="BA67" i="1"/>
  <c r="AL67" i="1"/>
  <c r="W67" i="1"/>
  <c r="AW66" i="1"/>
  <c r="AK66" i="1"/>
  <c r="Y66" i="1"/>
  <c r="AU65" i="1"/>
  <c r="AI65" i="1"/>
  <c r="W65" i="1"/>
  <c r="AS64" i="1"/>
  <c r="AG64" i="1"/>
  <c r="U64" i="1"/>
  <c r="AD78" i="1"/>
  <c r="AD77" i="1"/>
  <c r="AR76" i="1"/>
  <c r="AW75" i="1"/>
  <c r="Z75" i="1"/>
  <c r="AZ74" i="1"/>
  <c r="AC74" i="1"/>
  <c r="AX73" i="1"/>
  <c r="AE73" i="1"/>
  <c r="BC72" i="1"/>
  <c r="AL72" i="1"/>
  <c r="R72" i="1"/>
  <c r="AV71" i="1"/>
  <c r="AC71" i="1"/>
  <c r="AV70" i="1"/>
  <c r="AF70" i="1"/>
  <c r="AQ78" i="1"/>
  <c r="AM77" i="1"/>
  <c r="V76" i="1"/>
  <c r="BD75" i="1"/>
  <c r="AJ75" i="1"/>
  <c r="AJ74" i="1"/>
  <c r="AK73" i="1"/>
  <c r="R73" i="1"/>
  <c r="AP72" i="1"/>
  <c r="Z72" i="1"/>
  <c r="BA71" i="1"/>
  <c r="AK71" i="1"/>
  <c r="R71" i="1"/>
  <c r="AZ70" i="1"/>
  <c r="AK70" i="1"/>
  <c r="V70" i="1"/>
  <c r="AP69" i="1"/>
  <c r="Y69" i="1"/>
  <c r="AU68" i="1"/>
  <c r="AG68" i="1"/>
  <c r="S68" i="1"/>
  <c r="BD67" i="1"/>
  <c r="AP67" i="1"/>
  <c r="AB67" i="1"/>
  <c r="AZ66" i="1"/>
  <c r="AN66" i="1"/>
  <c r="AB66" i="1"/>
  <c r="P66" i="1"/>
  <c r="BB77" i="1"/>
  <c r="T76" i="1"/>
  <c r="AP75" i="1"/>
  <c r="Q75" i="1"/>
  <c r="AP74" i="1"/>
  <c r="AS73" i="1"/>
  <c r="T73" i="1"/>
  <c r="BA72" i="1"/>
  <c r="AC72" i="1"/>
  <c r="AP71" i="1"/>
  <c r="V71" i="1"/>
  <c r="AQ70" i="1"/>
  <c r="W70" i="1"/>
  <c r="AU69" i="1"/>
  <c r="AC69" i="1"/>
  <c r="BD68" i="1"/>
  <c r="AM68" i="1"/>
  <c r="V68" i="1"/>
  <c r="AX67" i="1"/>
  <c r="AG67" i="1"/>
  <c r="Q67" i="1"/>
  <c r="AT66" i="1"/>
  <c r="AF66" i="1"/>
  <c r="R66" i="1"/>
  <c r="BC65" i="1"/>
  <c r="AP65" i="1"/>
  <c r="AC65" i="1"/>
  <c r="P65" i="1"/>
  <c r="BB64" i="1"/>
  <c r="AO64" i="1"/>
  <c r="AB64" i="1"/>
  <c r="BD63" i="1"/>
  <c r="AR63" i="1"/>
  <c r="AF63" i="1"/>
  <c r="T63" i="1"/>
  <c r="BB62" i="1"/>
  <c r="AP62" i="1"/>
  <c r="AD62" i="1"/>
  <c r="R62" i="1"/>
  <c r="AZ61" i="1"/>
  <c r="AN61" i="1"/>
  <c r="AB61" i="1"/>
  <c r="P61" i="1"/>
  <c r="AX60" i="1"/>
  <c r="AL60" i="1"/>
  <c r="Z60" i="1"/>
  <c r="AV59" i="1"/>
  <c r="AJ59" i="1"/>
  <c r="X59" i="1"/>
  <c r="AT58" i="1"/>
  <c r="AH58" i="1"/>
  <c r="V58" i="1"/>
  <c r="BD57" i="1"/>
  <c r="AR57" i="1"/>
  <c r="AF57" i="1"/>
  <c r="T57" i="1"/>
  <c r="BA77" i="1"/>
  <c r="AO75" i="1"/>
  <c r="AO74" i="1"/>
  <c r="AR73" i="1"/>
  <c r="S73" i="1"/>
  <c r="AZ72" i="1"/>
  <c r="AB72" i="1"/>
  <c r="AO71" i="1"/>
  <c r="U71" i="1"/>
  <c r="AN70" i="1"/>
  <c r="T70" i="1"/>
  <c r="AT69" i="1"/>
  <c r="Z69" i="1"/>
  <c r="BC68" i="1"/>
  <c r="AK68" i="1"/>
  <c r="U68" i="1"/>
  <c r="AW67" i="1"/>
  <c r="AF67" i="1"/>
  <c r="P67" i="1"/>
  <c r="AS66" i="1"/>
  <c r="AE66" i="1"/>
  <c r="Q66" i="1"/>
  <c r="BB65" i="1"/>
  <c r="AO65" i="1"/>
  <c r="AB65" i="1"/>
  <c r="AK77" i="1"/>
  <c r="AN76" i="1"/>
  <c r="AF75" i="1"/>
  <c r="AB74" i="1"/>
  <c r="AH73" i="1"/>
  <c r="AQ72" i="1"/>
  <c r="Q72" i="1"/>
  <c r="AI71" i="1"/>
  <c r="BD70" i="1"/>
  <c r="AI70" i="1"/>
  <c r="AL69" i="1"/>
  <c r="T69" i="1"/>
  <c r="AW68" i="1"/>
  <c r="AF68" i="1"/>
  <c r="AR67" i="1"/>
  <c r="Z67" i="1"/>
  <c r="BC66" i="1"/>
  <c r="AP78" i="1"/>
  <c r="Q77" i="1"/>
  <c r="Z76" i="1"/>
  <c r="AV75" i="1"/>
  <c r="U75" i="1"/>
  <c r="AT74" i="1"/>
  <c r="U74" i="1"/>
  <c r="BC73" i="1"/>
  <c r="AA73" i="1"/>
  <c r="AI72" i="1"/>
  <c r="AY71" i="1"/>
  <c r="Z71" i="1"/>
  <c r="AU70" i="1"/>
  <c r="Z70" i="1"/>
  <c r="AX69" i="1"/>
  <c r="AG69" i="1"/>
  <c r="AQ68" i="1"/>
  <c r="Y68" i="1"/>
  <c r="BC67" i="1"/>
  <c r="AK67" i="1"/>
  <c r="T67" i="1"/>
  <c r="AX66" i="1"/>
  <c r="AI66" i="1"/>
  <c r="U66" i="1"/>
  <c r="AS65" i="1"/>
  <c r="AF65" i="1"/>
  <c r="S65" i="1"/>
  <c r="AR64" i="1"/>
  <c r="AE64" i="1"/>
  <c r="R64" i="1"/>
  <c r="AU63" i="1"/>
  <c r="AI63" i="1"/>
  <c r="W63" i="1"/>
  <c r="AS62" i="1"/>
  <c r="AG62" i="1"/>
  <c r="U62" i="1"/>
  <c r="BC61" i="1"/>
  <c r="AQ61" i="1"/>
  <c r="AE61" i="1"/>
  <c r="S61" i="1"/>
  <c r="BA60" i="1"/>
  <c r="AO60" i="1"/>
  <c r="AC60" i="1"/>
  <c r="Q60" i="1"/>
  <c r="AY59" i="1"/>
  <c r="AM59" i="1"/>
  <c r="AA59" i="1"/>
  <c r="AW58" i="1"/>
  <c r="AK58" i="1"/>
  <c r="Y58" i="1"/>
  <c r="AU57" i="1"/>
  <c r="AI57" i="1"/>
  <c r="W57" i="1"/>
  <c r="AS56" i="1"/>
  <c r="AG56" i="1"/>
  <c r="U56" i="1"/>
  <c r="BC55" i="1"/>
  <c r="AQ55" i="1"/>
  <c r="AE55" i="1"/>
  <c r="S55" i="1"/>
  <c r="BA54" i="1"/>
  <c r="AO54" i="1"/>
  <c r="AC54" i="1"/>
  <c r="Q54" i="1"/>
  <c r="AY53" i="1"/>
  <c r="AM53" i="1"/>
  <c r="AA53" i="1"/>
  <c r="AA77" i="1"/>
  <c r="BD76" i="1"/>
  <c r="BC75" i="1"/>
  <c r="AA74" i="1"/>
  <c r="AT73" i="1"/>
  <c r="AA72" i="1"/>
  <c r="BD71" i="1"/>
  <c r="X71" i="1"/>
  <c r="AX70" i="1"/>
  <c r="BD69" i="1"/>
  <c r="X69" i="1"/>
  <c r="AE68" i="1"/>
  <c r="AS67" i="1"/>
  <c r="S67" i="1"/>
  <c r="AM66" i="1"/>
  <c r="T66" i="1"/>
  <c r="AW65" i="1"/>
  <c r="AE65" i="1"/>
  <c r="AP64" i="1"/>
  <c r="Z64" i="1"/>
  <c r="AP63" i="1"/>
  <c r="AB63" i="1"/>
  <c r="AX62" i="1"/>
  <c r="AJ62" i="1"/>
  <c r="V62" i="1"/>
  <c r="AS61" i="1"/>
  <c r="AD61" i="1"/>
  <c r="BB60" i="1"/>
  <c r="AM60" i="1"/>
  <c r="X60" i="1"/>
  <c r="AU59" i="1"/>
  <c r="AG59" i="1"/>
  <c r="S59" i="1"/>
  <c r="BD58" i="1"/>
  <c r="AP58" i="1"/>
  <c r="AB58" i="1"/>
  <c r="AX57" i="1"/>
  <c r="AJ57" i="1"/>
  <c r="U57" i="1"/>
  <c r="AR56" i="1"/>
  <c r="AE56" i="1"/>
  <c r="R56" i="1"/>
  <c r="AR55" i="1"/>
  <c r="AD55" i="1"/>
  <c r="Q55" i="1"/>
  <c r="BD54" i="1"/>
  <c r="AQ54" i="1"/>
  <c r="AD54" i="1"/>
  <c r="P54" i="1"/>
  <c r="BC53" i="1"/>
  <c r="AP53" i="1"/>
  <c r="AC53" i="1"/>
  <c r="P53" i="1"/>
  <c r="AS52" i="1"/>
  <c r="AG52" i="1"/>
  <c r="U52" i="1"/>
  <c r="BC51" i="1"/>
  <c r="AQ51" i="1"/>
  <c r="AE51" i="1"/>
  <c r="S51" i="1"/>
  <c r="BA50" i="1"/>
  <c r="AO50" i="1"/>
  <c r="AC50" i="1"/>
  <c r="Q50" i="1"/>
  <c r="AY49" i="1"/>
  <c r="AM49" i="1"/>
  <c r="AA49" i="1"/>
  <c r="AW48" i="1"/>
  <c r="AK48" i="1"/>
  <c r="Y48" i="1"/>
  <c r="AU47" i="1"/>
  <c r="AI47" i="1"/>
  <c r="W47" i="1"/>
  <c r="AS46" i="1"/>
  <c r="AG46" i="1"/>
  <c r="U46" i="1"/>
  <c r="P77" i="1"/>
  <c r="AU76" i="1"/>
  <c r="BB75" i="1"/>
  <c r="X74" i="1"/>
  <c r="AQ73" i="1"/>
  <c r="Y72" i="1"/>
  <c r="BB71" i="1"/>
  <c r="Q71" i="1"/>
  <c r="AT70" i="1"/>
  <c r="BA69" i="1"/>
  <c r="W69" i="1"/>
  <c r="BB68" i="1"/>
  <c r="AB68" i="1"/>
  <c r="AQ67" i="1"/>
  <c r="R67" i="1"/>
  <c r="AL66" i="1"/>
  <c r="S66" i="1"/>
  <c r="AV65" i="1"/>
  <c r="AD65" i="1"/>
  <c r="BD64" i="1"/>
  <c r="AN64" i="1"/>
  <c r="Y64" i="1"/>
  <c r="BC63" i="1"/>
  <c r="AO63" i="1"/>
  <c r="AA63" i="1"/>
  <c r="AM76" i="1"/>
  <c r="AR75" i="1"/>
  <c r="W74" i="1"/>
  <c r="AO73" i="1"/>
  <c r="W72" i="1"/>
  <c r="AZ71" i="1"/>
  <c r="P71" i="1"/>
  <c r="AR70" i="1"/>
  <c r="AW69" i="1"/>
  <c r="U69" i="1"/>
  <c r="AZ68" i="1"/>
  <c r="AA68" i="1"/>
  <c r="AO67" i="1"/>
  <c r="AK76" i="1"/>
  <c r="AQ75" i="1"/>
  <c r="S74" i="1"/>
  <c r="AN73" i="1"/>
  <c r="AI76" i="1"/>
  <c r="AL75" i="1"/>
  <c r="P74" i="1"/>
  <c r="AG73" i="1"/>
  <c r="AX72" i="1"/>
  <c r="AR71" i="1"/>
  <c r="AL70" i="1"/>
  <c r="AS69" i="1"/>
  <c r="Q69" i="1"/>
  <c r="AV68" i="1"/>
  <c r="W68" i="1"/>
  <c r="AI67" i="1"/>
  <c r="Y76" i="1"/>
  <c r="AK75" i="1"/>
  <c r="BC74" i="1"/>
  <c r="AD73" i="1"/>
  <c r="AW72" i="1"/>
  <c r="AN71" i="1"/>
  <c r="AJ70" i="1"/>
  <c r="AR69" i="1"/>
  <c r="AT68" i="1"/>
  <c r="T68" i="1"/>
  <c r="AH67" i="1"/>
  <c r="AY66" i="1"/>
  <c r="AD66" i="1"/>
  <c r="AN65" i="1"/>
  <c r="X65" i="1"/>
  <c r="AY64" i="1"/>
  <c r="AJ64" i="1"/>
  <c r="T64" i="1"/>
  <c r="AY63" i="1"/>
  <c r="AK63" i="1"/>
  <c r="V63" i="1"/>
  <c r="AR62" i="1"/>
  <c r="AC62" i="1"/>
  <c r="W76" i="1"/>
  <c r="AG75" i="1"/>
  <c r="AU74" i="1"/>
  <c r="AR78" i="1"/>
  <c r="AZ77" i="1"/>
  <c r="AO78" i="1"/>
  <c r="AW77" i="1"/>
  <c r="X75" i="1"/>
  <c r="AQ74" i="1"/>
  <c r="U73" i="1"/>
  <c r="AN72" i="1"/>
  <c r="AH71" i="1"/>
  <c r="AA70" i="1"/>
  <c r="AI69" i="1"/>
  <c r="AN68" i="1"/>
  <c r="BB67" i="1"/>
  <c r="AC67" i="1"/>
  <c r="AR66" i="1"/>
  <c r="Z66" i="1"/>
  <c r="BA65" i="1"/>
  <c r="AK65" i="1"/>
  <c r="T65" i="1"/>
  <c r="AV64" i="1"/>
  <c r="AF64" i="1"/>
  <c r="P64" i="1"/>
  <c r="AV63" i="1"/>
  <c r="AG63" i="1"/>
  <c r="R63" i="1"/>
  <c r="AC78" i="1"/>
  <c r="AV77" i="1"/>
  <c r="W75" i="1"/>
  <c r="AN74" i="1"/>
  <c r="Q73" i="1"/>
  <c r="AJ72" i="1"/>
  <c r="AB71" i="1"/>
  <c r="Y70" i="1"/>
  <c r="AH69" i="1"/>
  <c r="AJ68" i="1"/>
  <c r="AZ67" i="1"/>
  <c r="Y67" i="1"/>
  <c r="AQ66" i="1"/>
  <c r="X66" i="1"/>
  <c r="AZ65" i="1"/>
  <c r="AJ65" i="1"/>
  <c r="R65" i="1"/>
  <c r="AU64" i="1"/>
  <c r="AD64" i="1"/>
  <c r="AT63" i="1"/>
  <c r="AE63" i="1"/>
  <c r="Q63" i="1"/>
  <c r="BA62" i="1"/>
  <c r="AM62" i="1"/>
  <c r="Y62" i="1"/>
  <c r="AV61" i="1"/>
  <c r="AH61" i="1"/>
  <c r="T61" i="1"/>
  <c r="AQ60" i="1"/>
  <c r="AB60" i="1"/>
  <c r="AZ59" i="1"/>
  <c r="AK59" i="1"/>
  <c r="V59" i="1"/>
  <c r="AS58" i="1"/>
  <c r="AE58" i="1"/>
  <c r="Q58" i="1"/>
  <c r="BA57" i="1"/>
  <c r="AM57" i="1"/>
  <c r="Y57" i="1"/>
  <c r="AV56" i="1"/>
  <c r="AI56" i="1"/>
  <c r="V56" i="1"/>
  <c r="AU55" i="1"/>
  <c r="AH55" i="1"/>
  <c r="U55" i="1"/>
  <c r="AT54" i="1"/>
  <c r="AG54" i="1"/>
  <c r="T54" i="1"/>
  <c r="AS53" i="1"/>
  <c r="AF53" i="1"/>
  <c r="S53" i="1"/>
  <c r="AV52" i="1"/>
  <c r="P72" i="1"/>
  <c r="AP68" i="1"/>
  <c r="AT67" i="1"/>
  <c r="AC66" i="1"/>
  <c r="AH65" i="1"/>
  <c r="AH64" i="1"/>
  <c r="AJ63" i="1"/>
  <c r="AU62" i="1"/>
  <c r="AA62" i="1"/>
  <c r="BB61" i="1"/>
  <c r="AK61" i="1"/>
  <c r="U61" i="1"/>
  <c r="AU60" i="1"/>
  <c r="AE60" i="1"/>
  <c r="BD59" i="1"/>
  <c r="AN59" i="1"/>
  <c r="U59" i="1"/>
  <c r="AX58" i="1"/>
  <c r="AF58" i="1"/>
  <c r="AP57" i="1"/>
  <c r="Z57" i="1"/>
  <c r="AZ56" i="1"/>
  <c r="AK56" i="1"/>
  <c r="T56" i="1"/>
  <c r="AW55" i="1"/>
  <c r="AG55" i="1"/>
  <c r="P55" i="1"/>
  <c r="AS54" i="1"/>
  <c r="AB54" i="1"/>
  <c r="AQ53" i="1"/>
  <c r="Z53" i="1"/>
  <c r="AT52" i="1"/>
  <c r="AF52" i="1"/>
  <c r="S52" i="1"/>
  <c r="AS51" i="1"/>
  <c r="AF51" i="1"/>
  <c r="R51" i="1"/>
  <c r="AR50" i="1"/>
  <c r="AE50" i="1"/>
  <c r="R50" i="1"/>
  <c r="BD49" i="1"/>
  <c r="AQ49" i="1"/>
  <c r="AD49" i="1"/>
  <c r="Q49" i="1"/>
  <c r="BC48" i="1"/>
  <c r="AP48" i="1"/>
  <c r="AC48" i="1"/>
  <c r="P48" i="1"/>
  <c r="BB47" i="1"/>
  <c r="AO47" i="1"/>
  <c r="AB47" i="1"/>
  <c r="BA46" i="1"/>
  <c r="AN46" i="1"/>
  <c r="AA46" i="1"/>
  <c r="AU45" i="1"/>
  <c r="AI45" i="1"/>
  <c r="W45" i="1"/>
  <c r="AS44" i="1"/>
  <c r="AG44" i="1"/>
  <c r="U44" i="1"/>
  <c r="BC43" i="1"/>
  <c r="AQ43" i="1"/>
  <c r="AE43" i="1"/>
  <c r="S43" i="1"/>
  <c r="BA42" i="1"/>
  <c r="AO42" i="1"/>
  <c r="AC42" i="1"/>
  <c r="Q42" i="1"/>
  <c r="AY41" i="1"/>
  <c r="AM41" i="1"/>
  <c r="AA41" i="1"/>
  <c r="AW40" i="1"/>
  <c r="AK40" i="1"/>
  <c r="Y40" i="1"/>
  <c r="AU39" i="1"/>
  <c r="AI39" i="1"/>
  <c r="W39" i="1"/>
  <c r="AS38" i="1"/>
  <c r="AG38" i="1"/>
  <c r="U38" i="1"/>
  <c r="BC37" i="1"/>
  <c r="AQ37" i="1"/>
  <c r="AE37" i="1"/>
  <c r="S37" i="1"/>
  <c r="BA36" i="1"/>
  <c r="AO36" i="1"/>
  <c r="AC36" i="1"/>
  <c r="Q36" i="1"/>
  <c r="AY35" i="1"/>
  <c r="AM35" i="1"/>
  <c r="AA35" i="1"/>
  <c r="AW34" i="1"/>
  <c r="AK34" i="1"/>
  <c r="Y34" i="1"/>
  <c r="AU33" i="1"/>
  <c r="AI33" i="1"/>
  <c r="W33" i="1"/>
  <c r="AS32" i="1"/>
  <c r="AG32" i="1"/>
  <c r="U32" i="1"/>
  <c r="BC31" i="1"/>
  <c r="AQ31" i="1"/>
  <c r="AE31" i="1"/>
  <c r="S31" i="1"/>
  <c r="BA30" i="1"/>
  <c r="AO30" i="1"/>
  <c r="AC30" i="1"/>
  <c r="Q30" i="1"/>
  <c r="AY29" i="1"/>
  <c r="AM29" i="1"/>
  <c r="AA29" i="1"/>
  <c r="AW28" i="1"/>
  <c r="AK28" i="1"/>
  <c r="Y28" i="1"/>
  <c r="AU27" i="1"/>
  <c r="AI27" i="1"/>
  <c r="W27" i="1"/>
  <c r="AS26" i="1"/>
  <c r="AG26" i="1"/>
  <c r="U26" i="1"/>
  <c r="BC25" i="1"/>
  <c r="AQ25" i="1"/>
  <c r="AE25" i="1"/>
  <c r="S25" i="1"/>
  <c r="BA24" i="1"/>
  <c r="AO24" i="1"/>
  <c r="AC24" i="1"/>
  <c r="Q24" i="1"/>
  <c r="AI68" i="1"/>
  <c r="AN67" i="1"/>
  <c r="AA66" i="1"/>
  <c r="AG65" i="1"/>
  <c r="BC64" i="1"/>
  <c r="AC64" i="1"/>
  <c r="AH63" i="1"/>
  <c r="AT62" i="1"/>
  <c r="Z62" i="1"/>
  <c r="BA61" i="1"/>
  <c r="AJ61" i="1"/>
  <c r="R61" i="1"/>
  <c r="AT60" i="1"/>
  <c r="AD60" i="1"/>
  <c r="BC59" i="1"/>
  <c r="AL59" i="1"/>
  <c r="T59" i="1"/>
  <c r="AV58" i="1"/>
  <c r="AD58" i="1"/>
  <c r="AO57" i="1"/>
  <c r="X57" i="1"/>
  <c r="AY56" i="1"/>
  <c r="AJ56" i="1"/>
  <c r="S56" i="1"/>
  <c r="AV55" i="1"/>
  <c r="AF55" i="1"/>
  <c r="AR54" i="1"/>
  <c r="AA54" i="1"/>
  <c r="AO53" i="1"/>
  <c r="Y53" i="1"/>
  <c r="AR52" i="1"/>
  <c r="AE52" i="1"/>
  <c r="R52" i="1"/>
  <c r="AR51" i="1"/>
  <c r="AD51" i="1"/>
  <c r="Q51" i="1"/>
  <c r="BD50" i="1"/>
  <c r="BC70" i="1"/>
  <c r="AV69" i="1"/>
  <c r="AH68" i="1"/>
  <c r="AE67" i="1"/>
  <c r="BD66" i="1"/>
  <c r="W66" i="1"/>
  <c r="AA65" i="1"/>
  <c r="BA64" i="1"/>
  <c r="AA64" i="1"/>
  <c r="AY70" i="1"/>
  <c r="AO69" i="1"/>
  <c r="X68" i="1"/>
  <c r="AD67" i="1"/>
  <c r="BB66" i="1"/>
  <c r="V66" i="1"/>
  <c r="AJ77" i="1"/>
  <c r="Y75" i="1"/>
  <c r="BD73" i="1"/>
  <c r="AM70" i="1"/>
  <c r="AJ69" i="1"/>
  <c r="R68" i="1"/>
  <c r="V67" i="1"/>
  <c r="BA66" i="1"/>
  <c r="AB77" i="1"/>
  <c r="T75" i="1"/>
  <c r="AW73" i="1"/>
  <c r="AE70" i="1"/>
  <c r="AF69" i="1"/>
  <c r="P68" i="1"/>
  <c r="U67" i="1"/>
  <c r="AV66" i="1"/>
  <c r="AY65" i="1"/>
  <c r="V65" i="1"/>
  <c r="AW64" i="1"/>
  <c r="V64" i="1"/>
  <c r="AX63" i="1"/>
  <c r="Y63" i="1"/>
  <c r="AL62" i="1"/>
  <c r="S62" i="1"/>
  <c r="AU61" i="1"/>
  <c r="AC61" i="1"/>
  <c r="AN60" i="1"/>
  <c r="V60" i="1"/>
  <c r="AW59" i="1"/>
  <c r="AE59" i="1"/>
  <c r="AO58" i="1"/>
  <c r="X58" i="1"/>
  <c r="AZ57" i="1"/>
  <c r="AH57" i="1"/>
  <c r="Q57" i="1"/>
  <c r="AT56" i="1"/>
  <c r="AC56" i="1"/>
  <c r="AO55" i="1"/>
  <c r="Z55" i="1"/>
  <c r="BB54" i="1"/>
  <c r="AL54" i="1"/>
  <c r="W54" i="1"/>
  <c r="AZ53" i="1"/>
  <c r="AJ53" i="1"/>
  <c r="U53" i="1"/>
  <c r="BB52" i="1"/>
  <c r="AN52" i="1"/>
  <c r="AA52" i="1"/>
  <c r="AZ51" i="1"/>
  <c r="AM51" i="1"/>
  <c r="Z51" i="1"/>
  <c r="R75" i="1"/>
  <c r="AC73" i="1"/>
  <c r="AU71" i="1"/>
  <c r="AB70" i="1"/>
  <c r="AD69" i="1"/>
  <c r="AU66" i="1"/>
  <c r="Z73" i="1"/>
  <c r="BB72" i="1"/>
  <c r="AM71" i="1"/>
  <c r="X70" i="1"/>
  <c r="R69" i="1"/>
  <c r="AP66" i="1"/>
  <c r="P73" i="1"/>
  <c r="AR72" i="1"/>
  <c r="AL71" i="1"/>
  <c r="S70" i="1"/>
  <c r="AO66" i="1"/>
  <c r="AR65" i="1"/>
  <c r="AM64" i="1"/>
  <c r="AQ63" i="1"/>
  <c r="S63" i="1"/>
  <c r="AZ62" i="1"/>
  <c r="AH62" i="1"/>
  <c r="AP61" i="1"/>
  <c r="Y61" i="1"/>
  <c r="AZ60" i="1"/>
  <c r="AI60" i="1"/>
  <c r="S60" i="1"/>
  <c r="AR59" i="1"/>
  <c r="AB59" i="1"/>
  <c r="BB58" i="1"/>
  <c r="AL58" i="1"/>
  <c r="T58" i="1"/>
  <c r="AV57" i="1"/>
  <c r="AD57" i="1"/>
  <c r="BD56" i="1"/>
  <c r="AO56" i="1"/>
  <c r="Z56" i="1"/>
  <c r="BA55" i="1"/>
  <c r="AL55" i="1"/>
  <c r="W55" i="1"/>
  <c r="AX54" i="1"/>
  <c r="AI54" i="1"/>
  <c r="S54" i="1"/>
  <c r="AV53" i="1"/>
  <c r="AG53" i="1"/>
  <c r="Q53" i="1"/>
  <c r="AY52" i="1"/>
  <c r="AK52" i="1"/>
  <c r="X52" i="1"/>
  <c r="AW51" i="1"/>
  <c r="AJ51" i="1"/>
  <c r="W51" i="1"/>
  <c r="AV50" i="1"/>
  <c r="AI50" i="1"/>
  <c r="V50" i="1"/>
  <c r="AS74" i="1"/>
  <c r="AO72" i="1"/>
  <c r="AA71" i="1"/>
  <c r="AJ66" i="1"/>
  <c r="AQ65" i="1"/>
  <c r="AL64" i="1"/>
  <c r="AN63" i="1"/>
  <c r="P63" i="1"/>
  <c r="AY62" i="1"/>
  <c r="AF62" i="1"/>
  <c r="AO61" i="1"/>
  <c r="X61" i="1"/>
  <c r="AY60" i="1"/>
  <c r="AH60" i="1"/>
  <c r="R60" i="1"/>
  <c r="AQ59" i="1"/>
  <c r="Z59" i="1"/>
  <c r="BA58" i="1"/>
  <c r="AJ58" i="1"/>
  <c r="S58" i="1"/>
  <c r="AT57" i="1"/>
  <c r="AC57" i="1"/>
  <c r="BC56" i="1"/>
  <c r="AN56" i="1"/>
  <c r="Y56" i="1"/>
  <c r="AZ55" i="1"/>
  <c r="AK55" i="1"/>
  <c r="V55" i="1"/>
  <c r="AW54" i="1"/>
  <c r="AH54" i="1"/>
  <c r="R54" i="1"/>
  <c r="AU53" i="1"/>
  <c r="AE53" i="1"/>
  <c r="AX52" i="1"/>
  <c r="AJ52" i="1"/>
  <c r="W52" i="1"/>
  <c r="AV51" i="1"/>
  <c r="AI51" i="1"/>
  <c r="V51" i="1"/>
  <c r="AU50" i="1"/>
  <c r="AH50" i="1"/>
  <c r="U50" i="1"/>
  <c r="AT49" i="1"/>
  <c r="AG49" i="1"/>
  <c r="T49" i="1"/>
  <c r="AS48" i="1"/>
  <c r="AF48" i="1"/>
  <c r="S48" i="1"/>
  <c r="AR47" i="1"/>
  <c r="AE47" i="1"/>
  <c r="R47" i="1"/>
  <c r="BD46" i="1"/>
  <c r="AQ46" i="1"/>
  <c r="AD46" i="1"/>
  <c r="Q46" i="1"/>
  <c r="AX45" i="1"/>
  <c r="AL45" i="1"/>
  <c r="Z45" i="1"/>
  <c r="AV44" i="1"/>
  <c r="AJ44" i="1"/>
  <c r="X44" i="1"/>
  <c r="AT43" i="1"/>
  <c r="AH43" i="1"/>
  <c r="V43" i="1"/>
  <c r="BD42" i="1"/>
  <c r="AR42" i="1"/>
  <c r="AF42" i="1"/>
  <c r="T42" i="1"/>
  <c r="BB41" i="1"/>
  <c r="AP41" i="1"/>
  <c r="AD41" i="1"/>
  <c r="R41" i="1"/>
  <c r="AZ40" i="1"/>
  <c r="AN40" i="1"/>
  <c r="AB40" i="1"/>
  <c r="P40" i="1"/>
  <c r="AX39" i="1"/>
  <c r="AL39" i="1"/>
  <c r="Z39" i="1"/>
  <c r="AV38" i="1"/>
  <c r="AJ38" i="1"/>
  <c r="X38" i="1"/>
  <c r="AT37" i="1"/>
  <c r="AH37" i="1"/>
  <c r="V37" i="1"/>
  <c r="BD36" i="1"/>
  <c r="AR36" i="1"/>
  <c r="AF36" i="1"/>
  <c r="T36" i="1"/>
  <c r="BB35" i="1"/>
  <c r="AP35" i="1"/>
  <c r="AD35" i="1"/>
  <c r="R35" i="1"/>
  <c r="AZ34" i="1"/>
  <c r="AN34" i="1"/>
  <c r="AB34" i="1"/>
  <c r="P34" i="1"/>
  <c r="AI64" i="1"/>
  <c r="AS63" i="1"/>
  <c r="AW62" i="1"/>
  <c r="Q62" i="1"/>
  <c r="AY61" i="1"/>
  <c r="W61" i="1"/>
  <c r="BD60" i="1"/>
  <c r="Y60" i="1"/>
  <c r="BB59" i="1"/>
  <c r="Y59" i="1"/>
  <c r="AZ58" i="1"/>
  <c r="W58" i="1"/>
  <c r="AY57" i="1"/>
  <c r="S57" i="1"/>
  <c r="AQ56" i="1"/>
  <c r="P56" i="1"/>
  <c r="AP55" i="1"/>
  <c r="AN54" i="1"/>
  <c r="AN53" i="1"/>
  <c r="AQ52" i="1"/>
  <c r="V52" i="1"/>
  <c r="BD51" i="1"/>
  <c r="AH51" i="1"/>
  <c r="AT50" i="1"/>
  <c r="AB50" i="1"/>
  <c r="BB49" i="1"/>
  <c r="AL49" i="1"/>
  <c r="W49" i="1"/>
  <c r="BA48" i="1"/>
  <c r="AL48" i="1"/>
  <c r="V48" i="1"/>
  <c r="AY47" i="1"/>
  <c r="AJ47" i="1"/>
  <c r="T47" i="1"/>
  <c r="AW46" i="1"/>
  <c r="AH46" i="1"/>
  <c r="R46" i="1"/>
  <c r="BB45" i="1"/>
  <c r="AN45" i="1"/>
  <c r="Y45" i="1"/>
  <c r="AW44" i="1"/>
  <c r="AH44" i="1"/>
  <c r="S44" i="1"/>
  <c r="AP43" i="1"/>
  <c r="AB43" i="1"/>
  <c r="AX42" i="1"/>
  <c r="AJ42" i="1"/>
  <c r="V42" i="1"/>
  <c r="AR41" i="1"/>
  <c r="AC41" i="1"/>
  <c r="BA40" i="1"/>
  <c r="AL40" i="1"/>
  <c r="W40" i="1"/>
  <c r="AT39" i="1"/>
  <c r="AF39" i="1"/>
  <c r="R39" i="1"/>
  <c r="BC38" i="1"/>
  <c r="AO38" i="1"/>
  <c r="AA38" i="1"/>
  <c r="AX37" i="1"/>
  <c r="AJ37" i="1"/>
  <c r="U37" i="1"/>
  <c r="AQ36" i="1"/>
  <c r="AB36" i="1"/>
  <c r="AX35" i="1"/>
  <c r="AJ35" i="1"/>
  <c r="V35" i="1"/>
  <c r="AS34" i="1"/>
  <c r="AE34" i="1"/>
  <c r="Q34" i="1"/>
  <c r="BB33" i="1"/>
  <c r="AO33" i="1"/>
  <c r="AB33" i="1"/>
  <c r="BA32" i="1"/>
  <c r="AN32" i="1"/>
  <c r="AA32" i="1"/>
  <c r="AZ31" i="1"/>
  <c r="AM31" i="1"/>
  <c r="Z31" i="1"/>
  <c r="AY30" i="1"/>
  <c r="AL30" i="1"/>
  <c r="Y30" i="1"/>
  <c r="AX29" i="1"/>
  <c r="AK29" i="1"/>
  <c r="X29" i="1"/>
  <c r="AX28" i="1"/>
  <c r="AJ28" i="1"/>
  <c r="W28" i="1"/>
  <c r="AW27" i="1"/>
  <c r="AJ27" i="1"/>
  <c r="V27" i="1"/>
  <c r="AV26" i="1"/>
  <c r="AI26" i="1"/>
  <c r="V26" i="1"/>
  <c r="AU25" i="1"/>
  <c r="AH25" i="1"/>
  <c r="U25" i="1"/>
  <c r="AT24" i="1"/>
  <c r="AG24" i="1"/>
  <c r="T24" i="1"/>
  <c r="AX23" i="1"/>
  <c r="AL23" i="1"/>
  <c r="Z23" i="1"/>
  <c r="BD65" i="1"/>
  <c r="X64" i="1"/>
  <c r="AM63" i="1"/>
  <c r="AV62" i="1"/>
  <c r="P62" i="1"/>
  <c r="AX61" i="1"/>
  <c r="V61" i="1"/>
  <c r="BC60" i="1"/>
  <c r="W60" i="1"/>
  <c r="BA59" i="1"/>
  <c r="W59" i="1"/>
  <c r="AY58" i="1"/>
  <c r="U58" i="1"/>
  <c r="AW57" i="1"/>
  <c r="R57" i="1"/>
  <c r="AP56" i="1"/>
  <c r="AN55" i="1"/>
  <c r="AM54" i="1"/>
  <c r="AL53" i="1"/>
  <c r="AP52" i="1"/>
  <c r="T52" i="1"/>
  <c r="BB51" i="1"/>
  <c r="AG51" i="1"/>
  <c r="AS50" i="1"/>
  <c r="AA50" i="1"/>
  <c r="BA49" i="1"/>
  <c r="AK49" i="1"/>
  <c r="V49" i="1"/>
  <c r="AZ48" i="1"/>
  <c r="AJ48" i="1"/>
  <c r="U48" i="1"/>
  <c r="AX47" i="1"/>
  <c r="AH47" i="1"/>
  <c r="S47" i="1"/>
  <c r="AV46" i="1"/>
  <c r="AF46" i="1"/>
  <c r="P46" i="1"/>
  <c r="BA45" i="1"/>
  <c r="AM45" i="1"/>
  <c r="X45" i="1"/>
  <c r="AU44" i="1"/>
  <c r="AF44" i="1"/>
  <c r="R44" i="1"/>
  <c r="BD43" i="1"/>
  <c r="AO43" i="1"/>
  <c r="AA43" i="1"/>
  <c r="AW42" i="1"/>
  <c r="AI42" i="1"/>
  <c r="U42" i="1"/>
  <c r="AQ41" i="1"/>
  <c r="AB41" i="1"/>
  <c r="AX65" i="1"/>
  <c r="W64" i="1"/>
  <c r="AL63" i="1"/>
  <c r="AQ62" i="1"/>
  <c r="AW61" i="1"/>
  <c r="Q61" i="1"/>
  <c r="AW60" i="1"/>
  <c r="U60" i="1"/>
  <c r="AT65" i="1"/>
  <c r="S64" i="1"/>
  <c r="AD63" i="1"/>
  <c r="AO62" i="1"/>
  <c r="AT61" i="1"/>
  <c r="AI74" i="1"/>
  <c r="AM65" i="1"/>
  <c r="Q64" i="1"/>
  <c r="AC63" i="1"/>
  <c r="AN62" i="1"/>
  <c r="AR61" i="1"/>
  <c r="AS60" i="1"/>
  <c r="P60" i="1"/>
  <c r="AS59" i="1"/>
  <c r="P59" i="1"/>
  <c r="AQ58" i="1"/>
  <c r="AN57" i="1"/>
  <c r="AH56" i="1"/>
  <c r="AI55" i="1"/>
  <c r="AF54" i="1"/>
  <c r="AH53" i="1"/>
  <c r="AL52" i="1"/>
  <c r="AX51" i="1"/>
  <c r="AA51" i="1"/>
  <c r="AN50" i="1"/>
  <c r="X50" i="1"/>
  <c r="AE74" i="1"/>
  <c r="AE72" i="1"/>
  <c r="AY68" i="1"/>
  <c r="AH66" i="1"/>
  <c r="AL65" i="1"/>
  <c r="Z63" i="1"/>
  <c r="AK62" i="1"/>
  <c r="AM61" i="1"/>
  <c r="AR60" i="1"/>
  <c r="AP59" i="1"/>
  <c r="AN58" i="1"/>
  <c r="AL57" i="1"/>
  <c r="AF56" i="1"/>
  <c r="AC55" i="1"/>
  <c r="AE54" i="1"/>
  <c r="BD53" i="1"/>
  <c r="AD53" i="1"/>
  <c r="AI52" i="1"/>
  <c r="AU51" i="1"/>
  <c r="Y51" i="1"/>
  <c r="AM50" i="1"/>
  <c r="W50" i="1"/>
  <c r="AV49" i="1"/>
  <c r="AF49" i="1"/>
  <c r="P49" i="1"/>
  <c r="AU48" i="1"/>
  <c r="AE48" i="1"/>
  <c r="AS47" i="1"/>
  <c r="AC47" i="1"/>
  <c r="AP46" i="1"/>
  <c r="Z46" i="1"/>
  <c r="AV45" i="1"/>
  <c r="AG45" i="1"/>
  <c r="S45" i="1"/>
  <c r="BD44" i="1"/>
  <c r="AP44" i="1"/>
  <c r="AB44" i="1"/>
  <c r="AY43" i="1"/>
  <c r="AK43" i="1"/>
  <c r="W43" i="1"/>
  <c r="AS42" i="1"/>
  <c r="AD42" i="1"/>
  <c r="AD72" i="1"/>
  <c r="AS68" i="1"/>
  <c r="AG66" i="1"/>
  <c r="Z65" i="1"/>
  <c r="X63" i="1"/>
  <c r="AI62" i="1"/>
  <c r="AL61" i="1"/>
  <c r="Y65" i="1"/>
  <c r="AZ64" i="1"/>
  <c r="U63" i="1"/>
  <c r="AE62" i="1"/>
  <c r="AI61" i="1"/>
  <c r="AK60" i="1"/>
  <c r="U65" i="1"/>
  <c r="AX64" i="1"/>
  <c r="BB63" i="1"/>
  <c r="AB62" i="1"/>
  <c r="AG61" i="1"/>
  <c r="AJ60" i="1"/>
  <c r="AH59" i="1"/>
  <c r="AG58" i="1"/>
  <c r="AE57" i="1"/>
  <c r="BA56" i="1"/>
  <c r="AA56" i="1"/>
  <c r="AY55" i="1"/>
  <c r="Y55" i="1"/>
  <c r="AY54" i="1"/>
  <c r="X54" i="1"/>
  <c r="AX53" i="1"/>
  <c r="W53" i="1"/>
  <c r="BA52" i="1"/>
  <c r="AC52" i="1"/>
  <c r="AO51" i="1"/>
  <c r="T51" i="1"/>
  <c r="AZ50" i="1"/>
  <c r="AJ50" i="1"/>
  <c r="P50" i="1"/>
  <c r="AR49" i="1"/>
  <c r="AB49" i="1"/>
  <c r="AQ48" i="1"/>
  <c r="AA48" i="1"/>
  <c r="BD47" i="1"/>
  <c r="AN47" i="1"/>
  <c r="Y47" i="1"/>
  <c r="BB46" i="1"/>
  <c r="AL46" i="1"/>
  <c r="W46" i="1"/>
  <c r="AR45" i="1"/>
  <c r="AD45" i="1"/>
  <c r="P45" i="1"/>
  <c r="BA44" i="1"/>
  <c r="AM44" i="1"/>
  <c r="Y44" i="1"/>
  <c r="AV43" i="1"/>
  <c r="AG43" i="1"/>
  <c r="R43" i="1"/>
  <c r="BC42" i="1"/>
  <c r="AN42" i="1"/>
  <c r="Z42" i="1"/>
  <c r="AV41" i="1"/>
  <c r="AH41" i="1"/>
  <c r="T41" i="1"/>
  <c r="Q65" i="1"/>
  <c r="AT64" i="1"/>
  <c r="BA63" i="1"/>
  <c r="X62" i="1"/>
  <c r="AF61" i="1"/>
  <c r="AG60" i="1"/>
  <c r="AF59" i="1"/>
  <c r="AC58" i="1"/>
  <c r="AB57" i="1"/>
  <c r="AX56" i="1"/>
  <c r="X56" i="1"/>
  <c r="AX55" i="1"/>
  <c r="X55" i="1"/>
  <c r="AV54" i="1"/>
  <c r="V54" i="1"/>
  <c r="AW53" i="1"/>
  <c r="V53" i="1"/>
  <c r="AZ52" i="1"/>
  <c r="AB52" i="1"/>
  <c r="AN51" i="1"/>
  <c r="P51" i="1"/>
  <c r="AY50" i="1"/>
  <c r="AG50" i="1"/>
  <c r="AP49" i="1"/>
  <c r="Z49" i="1"/>
  <c r="AO48" i="1"/>
  <c r="Z48" i="1"/>
  <c r="BC47" i="1"/>
  <c r="AM47" i="1"/>
  <c r="X47" i="1"/>
  <c r="AZ46" i="1"/>
  <c r="AK46" i="1"/>
  <c r="V46" i="1"/>
  <c r="AQ45" i="1"/>
  <c r="AC45" i="1"/>
  <c r="AZ44" i="1"/>
  <c r="AL44" i="1"/>
  <c r="W44" i="1"/>
  <c r="AU43" i="1"/>
  <c r="AF43" i="1"/>
  <c r="Q43" i="1"/>
  <c r="BB42" i="1"/>
  <c r="AM42" i="1"/>
  <c r="Y42" i="1"/>
  <c r="AU41" i="1"/>
  <c r="AG41" i="1"/>
  <c r="S41" i="1"/>
  <c r="BD40" i="1"/>
  <c r="AP40" i="1"/>
  <c r="AA40" i="1"/>
  <c r="AY39" i="1"/>
  <c r="AJ39" i="1"/>
  <c r="U39" i="1"/>
  <c r="AR38" i="1"/>
  <c r="AD38" i="1"/>
  <c r="P38" i="1"/>
  <c r="BA37" i="1"/>
  <c r="AM37" i="1"/>
  <c r="Y37" i="1"/>
  <c r="AU36" i="1"/>
  <c r="AG36" i="1"/>
  <c r="R36" i="1"/>
  <c r="BC35" i="1"/>
  <c r="AN35" i="1"/>
  <c r="Y35" i="1"/>
  <c r="AV34" i="1"/>
  <c r="AH34" i="1"/>
  <c r="T34" i="1"/>
  <c r="AR33" i="1"/>
  <c r="AE33" i="1"/>
  <c r="R33" i="1"/>
  <c r="BD32" i="1"/>
  <c r="AQ32" i="1"/>
  <c r="AD32" i="1"/>
  <c r="Q32" i="1"/>
  <c r="BD31" i="1"/>
  <c r="AP31" i="1"/>
  <c r="AC31" i="1"/>
  <c r="P31" i="1"/>
  <c r="BC30" i="1"/>
  <c r="AP30" i="1"/>
  <c r="AB30" i="1"/>
  <c r="BB29" i="1"/>
  <c r="AO29" i="1"/>
  <c r="AB29" i="1"/>
  <c r="BA28" i="1"/>
  <c r="AN28" i="1"/>
  <c r="AA28" i="1"/>
  <c r="AZ27" i="1"/>
  <c r="AM27" i="1"/>
  <c r="Z27" i="1"/>
  <c r="AY26" i="1"/>
  <c r="AL26" i="1"/>
  <c r="Y26" i="1"/>
  <c r="AX25" i="1"/>
  <c r="AK25" i="1"/>
  <c r="X25" i="1"/>
  <c r="AQ64" i="1"/>
  <c r="AA61" i="1"/>
  <c r="AO59" i="1"/>
  <c r="AA58" i="1"/>
  <c r="AA57" i="1"/>
  <c r="BB55" i="1"/>
  <c r="AU54" i="1"/>
  <c r="AR53" i="1"/>
  <c r="AW52" i="1"/>
  <c r="AT51" i="1"/>
  <c r="AX50" i="1"/>
  <c r="AI49" i="1"/>
  <c r="AI48" i="1"/>
  <c r="AF47" i="1"/>
  <c r="AC46" i="1"/>
  <c r="AO45" i="1"/>
  <c r="Q45" i="1"/>
  <c r="AY44" i="1"/>
  <c r="AA44" i="1"/>
  <c r="AJ43" i="1"/>
  <c r="AP42" i="1"/>
  <c r="P42" i="1"/>
  <c r="BC41" i="1"/>
  <c r="AI41" i="1"/>
  <c r="AM40" i="1"/>
  <c r="U40" i="1"/>
  <c r="AW39" i="1"/>
  <c r="AE39" i="1"/>
  <c r="AT38" i="1"/>
  <c r="AB38" i="1"/>
  <c r="AO37" i="1"/>
  <c r="X37" i="1"/>
  <c r="AY36" i="1"/>
  <c r="AI36" i="1"/>
  <c r="P36" i="1"/>
  <c r="AR35" i="1"/>
  <c r="Z35" i="1"/>
  <c r="BC34" i="1"/>
  <c r="AL34" i="1"/>
  <c r="U34" i="1"/>
  <c r="AX33" i="1"/>
  <c r="AH33" i="1"/>
  <c r="S33" i="1"/>
  <c r="AV32" i="1"/>
  <c r="AF32" i="1"/>
  <c r="P32" i="1"/>
  <c r="AS31" i="1"/>
  <c r="AB31" i="1"/>
  <c r="AQ30" i="1"/>
  <c r="Z30" i="1"/>
  <c r="BC29" i="1"/>
  <c r="AL29" i="1"/>
  <c r="V29" i="1"/>
  <c r="AY28" i="1"/>
  <c r="AH28" i="1"/>
  <c r="S28" i="1"/>
  <c r="AT27" i="1"/>
  <c r="AE27" i="1"/>
  <c r="P27" i="1"/>
  <c r="AR26" i="1"/>
  <c r="AC26" i="1"/>
  <c r="AO25" i="1"/>
  <c r="Z25" i="1"/>
  <c r="BD24" i="1"/>
  <c r="AP24" i="1"/>
  <c r="AA24" i="1"/>
  <c r="BC23" i="1"/>
  <c r="AP23" i="1"/>
  <c r="AC23" i="1"/>
  <c r="P23" i="1"/>
  <c r="AW22" i="1"/>
  <c r="AK22" i="1"/>
  <c r="Y22" i="1"/>
  <c r="AU21" i="1"/>
  <c r="AI21" i="1"/>
  <c r="W21" i="1"/>
  <c r="AS20" i="1"/>
  <c r="AG20" i="1"/>
  <c r="U20" i="1"/>
  <c r="BC19" i="1"/>
  <c r="AQ19" i="1"/>
  <c r="BA18" i="1"/>
  <c r="AO18" i="1"/>
  <c r="AC18" i="1"/>
  <c r="AY17" i="1"/>
  <c r="AM17" i="1"/>
  <c r="AW16" i="1"/>
  <c r="AK16" i="1"/>
  <c r="AU15" i="1"/>
  <c r="AI15" i="1"/>
  <c r="AS14" i="1"/>
  <c r="BC13" i="1"/>
  <c r="AQ13" i="1"/>
  <c r="BA12" i="1"/>
  <c r="AO12" i="1"/>
  <c r="AY11" i="1"/>
  <c r="AM11" i="1"/>
  <c r="AW10" i="1"/>
  <c r="AK10" i="1"/>
  <c r="Y10" i="1"/>
  <c r="AU9" i="1"/>
  <c r="AI9" i="1"/>
  <c r="AS8" i="1"/>
  <c r="AG8" i="1"/>
  <c r="U8" i="1"/>
  <c r="BC7" i="1"/>
  <c r="AQ7" i="1"/>
  <c r="BA6" i="1"/>
  <c r="AO6" i="1"/>
  <c r="Q6" i="1"/>
  <c r="AY5" i="1"/>
  <c r="AM5" i="1"/>
  <c r="AX4" i="1"/>
  <c r="AL4" i="1"/>
  <c r="AK64" i="1"/>
  <c r="Z61" i="1"/>
  <c r="AI59" i="1"/>
  <c r="Z58" i="1"/>
  <c r="V57" i="1"/>
  <c r="AT55" i="1"/>
  <c r="AP54" i="1"/>
  <c r="AK53" i="1"/>
  <c r="AU52" i="1"/>
  <c r="AP51" i="1"/>
  <c r="AW50" i="1"/>
  <c r="AH49" i="1"/>
  <c r="AH48" i="1"/>
  <c r="AD47" i="1"/>
  <c r="BC46" i="1"/>
  <c r="AB46" i="1"/>
  <c r="AK45" i="1"/>
  <c r="AX44" i="1"/>
  <c r="Z44" i="1"/>
  <c r="AI43" i="1"/>
  <c r="AL42" i="1"/>
  <c r="BA41" i="1"/>
  <c r="AF41" i="1"/>
  <c r="BC40" i="1"/>
  <c r="AJ40" i="1"/>
  <c r="T40" i="1"/>
  <c r="AV39" i="1"/>
  <c r="AD39" i="1"/>
  <c r="AQ38" i="1"/>
  <c r="Z38" i="1"/>
  <c r="AN37" i="1"/>
  <c r="W37" i="1"/>
  <c r="AX36" i="1"/>
  <c r="AH36" i="1"/>
  <c r="AQ35" i="1"/>
  <c r="X35" i="1"/>
  <c r="BB34" i="1"/>
  <c r="AJ34" i="1"/>
  <c r="S34" i="1"/>
  <c r="AW33" i="1"/>
  <c r="AG33" i="1"/>
  <c r="Q33" i="1"/>
  <c r="AU32" i="1"/>
  <c r="AE32" i="1"/>
  <c r="AR31" i="1"/>
  <c r="AA31" i="1"/>
  <c r="AN30" i="1"/>
  <c r="X30" i="1"/>
  <c r="AD59" i="1"/>
  <c r="R58" i="1"/>
  <c r="P57" i="1"/>
  <c r="BB56" i="1"/>
  <c r="AS55" i="1"/>
  <c r="AK54" i="1"/>
  <c r="AI53" i="1"/>
  <c r="AO52" i="1"/>
  <c r="AL51" i="1"/>
  <c r="AQ50" i="1"/>
  <c r="AE49" i="1"/>
  <c r="AG48" i="1"/>
  <c r="BA47" i="1"/>
  <c r="AA47" i="1"/>
  <c r="AY46" i="1"/>
  <c r="Y46" i="1"/>
  <c r="AJ45" i="1"/>
  <c r="AT44" i="1"/>
  <c r="V44" i="1"/>
  <c r="BB43" i="1"/>
  <c r="AD43" i="1"/>
  <c r="AK42" i="1"/>
  <c r="AZ41" i="1"/>
  <c r="AE41" i="1"/>
  <c r="AZ63" i="1"/>
  <c r="AC59" i="1"/>
  <c r="P58" i="1"/>
  <c r="AW56" i="1"/>
  <c r="AM55" i="1"/>
  <c r="AJ54" i="1"/>
  <c r="AB53" i="1"/>
  <c r="AM52" i="1"/>
  <c r="AK51" i="1"/>
  <c r="AP50" i="1"/>
  <c r="BC49" i="1"/>
  <c r="AC49" i="1"/>
  <c r="BD48" i="1"/>
  <c r="AD48" i="1"/>
  <c r="AZ47" i="1"/>
  <c r="Z47" i="1"/>
  <c r="AX46" i="1"/>
  <c r="X46" i="1"/>
  <c r="AH45" i="1"/>
  <c r="AR44" i="1"/>
  <c r="T44" i="1"/>
  <c r="BA43" i="1"/>
  <c r="AC43" i="1"/>
  <c r="AH42" i="1"/>
  <c r="AU67" i="1"/>
  <c r="AW63" i="1"/>
  <c r="BD62" i="1"/>
  <c r="AV60" i="1"/>
  <c r="R59" i="1"/>
  <c r="AU56" i="1"/>
  <c r="AJ55" i="1"/>
  <c r="Z54" i="1"/>
  <c r="X53" i="1"/>
  <c r="AH52" i="1"/>
  <c r="AC51" i="1"/>
  <c r="AL50" i="1"/>
  <c r="AZ49" i="1"/>
  <c r="Y49" i="1"/>
  <c r="BB48" i="1"/>
  <c r="AB48" i="1"/>
  <c r="AW47" i="1"/>
  <c r="V47" i="1"/>
  <c r="AU46" i="1"/>
  <c r="T46" i="1"/>
  <c r="BD45" i="1"/>
  <c r="AF45" i="1"/>
  <c r="AQ44" i="1"/>
  <c r="Q44" i="1"/>
  <c r="AZ43" i="1"/>
  <c r="Z43" i="1"/>
  <c r="AG42" i="1"/>
  <c r="AW41" i="1"/>
  <c r="Y41" i="1"/>
  <c r="AX40" i="1"/>
  <c r="AG40" i="1"/>
  <c r="Q40" i="1"/>
  <c r="AQ39" i="1"/>
  <c r="AA39" i="1"/>
  <c r="BD38" i="1"/>
  <c r="AM38" i="1"/>
  <c r="V38" i="1"/>
  <c r="AZ37" i="1"/>
  <c r="AI37" i="1"/>
  <c r="Q37" i="1"/>
  <c r="AT36" i="1"/>
  <c r="AA36" i="1"/>
  <c r="BD35" i="1"/>
  <c r="AK35" i="1"/>
  <c r="T35" i="1"/>
  <c r="AX34" i="1"/>
  <c r="AF34" i="1"/>
  <c r="AS33" i="1"/>
  <c r="AC33" i="1"/>
  <c r="AP32" i="1"/>
  <c r="BC62" i="1"/>
  <c r="AP60" i="1"/>
  <c r="Q59" i="1"/>
  <c r="AM56" i="1"/>
  <c r="AB55" i="1"/>
  <c r="Y54" i="1"/>
  <c r="T53" i="1"/>
  <c r="AD52" i="1"/>
  <c r="AB51" i="1"/>
  <c r="AK50" i="1"/>
  <c r="AX49" i="1"/>
  <c r="X49" i="1"/>
  <c r="AY48" i="1"/>
  <c r="X48" i="1"/>
  <c r="AV47" i="1"/>
  <c r="U47" i="1"/>
  <c r="AT46" i="1"/>
  <c r="S46" i="1"/>
  <c r="BC45" i="1"/>
  <c r="AE45" i="1"/>
  <c r="AO44" i="1"/>
  <c r="P44" i="1"/>
  <c r="AX43" i="1"/>
  <c r="Y43" i="1"/>
  <c r="AE42" i="1"/>
  <c r="AT41" i="1"/>
  <c r="X41" i="1"/>
  <c r="AV40" i="1"/>
  <c r="AF40" i="1"/>
  <c r="AP39" i="1"/>
  <c r="Y39" i="1"/>
  <c r="BB38" i="1"/>
  <c r="AL38" i="1"/>
  <c r="T38" i="1"/>
  <c r="AY37" i="1"/>
  <c r="AG37" i="1"/>
  <c r="P37" i="1"/>
  <c r="AS36" i="1"/>
  <c r="Z36" i="1"/>
  <c r="BA35" i="1"/>
  <c r="AI35" i="1"/>
  <c r="S35" i="1"/>
  <c r="AU34" i="1"/>
  <c r="AD34" i="1"/>
  <c r="AQ33" i="1"/>
  <c r="AA33" i="1"/>
  <c r="AO32" i="1"/>
  <c r="Y32" i="1"/>
  <c r="BA31" i="1"/>
  <c r="AK31" i="1"/>
  <c r="V31" i="1"/>
  <c r="Y71" i="1"/>
  <c r="W62" i="1"/>
  <c r="AF60" i="1"/>
  <c r="BC57" i="1"/>
  <c r="AL56" i="1"/>
  <c r="AA55" i="1"/>
  <c r="U54" i="1"/>
  <c r="R53" i="1"/>
  <c r="Z52" i="1"/>
  <c r="X51" i="1"/>
  <c r="AF50" i="1"/>
  <c r="AW49" i="1"/>
  <c r="U49" i="1"/>
  <c r="AX48" i="1"/>
  <c r="W48" i="1"/>
  <c r="AT47" i="1"/>
  <c r="Q47" i="1"/>
  <c r="AR46" i="1"/>
  <c r="AZ45" i="1"/>
  <c r="AB45" i="1"/>
  <c r="AN44" i="1"/>
  <c r="AW43" i="1"/>
  <c r="X43" i="1"/>
  <c r="T62" i="1"/>
  <c r="AA60" i="1"/>
  <c r="BC58" i="1"/>
  <c r="BB57" i="1"/>
  <c r="AD56" i="1"/>
  <c r="T55" i="1"/>
  <c r="Y52" i="1"/>
  <c r="U51" i="1"/>
  <c r="AD50" i="1"/>
  <c r="AU49" i="1"/>
  <c r="S49" i="1"/>
  <c r="AV48" i="1"/>
  <c r="T48" i="1"/>
  <c r="AQ47" i="1"/>
  <c r="P47" i="1"/>
  <c r="AO46" i="1"/>
  <c r="AY45" i="1"/>
  <c r="AA45" i="1"/>
  <c r="AK44" i="1"/>
  <c r="AS43" i="1"/>
  <c r="U43" i="1"/>
  <c r="AY42" i="1"/>
  <c r="AA42" i="1"/>
  <c r="AO41" i="1"/>
  <c r="V41" i="1"/>
  <c r="AT40" i="1"/>
  <c r="AD40" i="1"/>
  <c r="BD39" i="1"/>
  <c r="AN39" i="1"/>
  <c r="V39" i="1"/>
  <c r="AZ38" i="1"/>
  <c r="AI38" i="1"/>
  <c r="R38" i="1"/>
  <c r="AV37" i="1"/>
  <c r="AD37" i="1"/>
  <c r="AN36" i="1"/>
  <c r="X36" i="1"/>
  <c r="AW35" i="1"/>
  <c r="AG35" i="1"/>
  <c r="P35" i="1"/>
  <c r="AR34" i="1"/>
  <c r="AA34" i="1"/>
  <c r="BD33" i="1"/>
  <c r="AN33" i="1"/>
  <c r="Y33" i="1"/>
  <c r="T60" i="1"/>
  <c r="AU58" i="1"/>
  <c r="AS57" i="1"/>
  <c r="AB56" i="1"/>
  <c r="R55" i="1"/>
  <c r="Q52" i="1"/>
  <c r="Z50" i="1"/>
  <c r="AS49" i="1"/>
  <c r="R49" i="1"/>
  <c r="AT48" i="1"/>
  <c r="R48" i="1"/>
  <c r="AP47" i="1"/>
  <c r="AM46" i="1"/>
  <c r="AW45" i="1"/>
  <c r="V45" i="1"/>
  <c r="AI44" i="1"/>
  <c r="AR43" i="1"/>
  <c r="T43" i="1"/>
  <c r="AV42" i="1"/>
  <c r="X42" i="1"/>
  <c r="AN41" i="1"/>
  <c r="U41" i="1"/>
  <c r="AS40" i="1"/>
  <c r="AC40" i="1"/>
  <c r="BC39" i="1"/>
  <c r="AM39" i="1"/>
  <c r="T39" i="1"/>
  <c r="AY38" i="1"/>
  <c r="AH38" i="1"/>
  <c r="Q38" i="1"/>
  <c r="AU37" i="1"/>
  <c r="AC37" i="1"/>
  <c r="AM36" i="1"/>
  <c r="W36" i="1"/>
  <c r="AV35" i="1"/>
  <c r="AF35" i="1"/>
  <c r="AQ34" i="1"/>
  <c r="Z34" i="1"/>
  <c r="BC33" i="1"/>
  <c r="AM33" i="1"/>
  <c r="X33" i="1"/>
  <c r="AZ32" i="1"/>
  <c r="AK32" i="1"/>
  <c r="V32" i="1"/>
  <c r="AR58" i="1"/>
  <c r="AQ57" i="1"/>
  <c r="W56" i="1"/>
  <c r="BB53" i="1"/>
  <c r="P52" i="1"/>
  <c r="Y50" i="1"/>
  <c r="AO49" i="1"/>
  <c r="AR48" i="1"/>
  <c r="Q48" i="1"/>
  <c r="AL47" i="1"/>
  <c r="AJ46" i="1"/>
  <c r="AT45" i="1"/>
  <c r="U45" i="1"/>
  <c r="AE44" i="1"/>
  <c r="AN43" i="1"/>
  <c r="P43" i="1"/>
  <c r="AU42" i="1"/>
  <c r="W42" i="1"/>
  <c r="AL41" i="1"/>
  <c r="Q41" i="1"/>
  <c r="AR40" i="1"/>
  <c r="Z40" i="1"/>
  <c r="BB39" i="1"/>
  <c r="AK39" i="1"/>
  <c r="S39" i="1"/>
  <c r="AX38" i="1"/>
  <c r="AF38" i="1"/>
  <c r="AS37" i="1"/>
  <c r="AB37" i="1"/>
  <c r="BC36" i="1"/>
  <c r="AL36" i="1"/>
  <c r="V36" i="1"/>
  <c r="AU35" i="1"/>
  <c r="AE35" i="1"/>
  <c r="AP34" i="1"/>
  <c r="X34" i="1"/>
  <c r="BA33" i="1"/>
  <c r="AL33" i="1"/>
  <c r="V33" i="1"/>
  <c r="AY32" i="1"/>
  <c r="AJ32" i="1"/>
  <c r="T32" i="1"/>
  <c r="AV31" i="1"/>
  <c r="AG31" i="1"/>
  <c r="Q31" i="1"/>
  <c r="AT30" i="1"/>
  <c r="AE30" i="1"/>
  <c r="AQ29" i="1"/>
  <c r="Z29" i="1"/>
  <c r="BC28" i="1"/>
  <c r="AM28" i="1"/>
  <c r="V28" i="1"/>
  <c r="AY27" i="1"/>
  <c r="AH27" i="1"/>
  <c r="S27" i="1"/>
  <c r="AW26" i="1"/>
  <c r="AF26" i="1"/>
  <c r="Q26" i="1"/>
  <c r="AS25" i="1"/>
  <c r="AC25" i="1"/>
  <c r="AS24" i="1"/>
  <c r="AE24" i="1"/>
  <c r="P24" i="1"/>
  <c r="AS23" i="1"/>
  <c r="AF23" i="1"/>
  <c r="S23" i="1"/>
  <c r="AZ22" i="1"/>
  <c r="AN22" i="1"/>
  <c r="AB22" i="1"/>
  <c r="P22" i="1"/>
  <c r="AX21" i="1"/>
  <c r="AL21" i="1"/>
  <c r="Z21" i="1"/>
  <c r="AV20" i="1"/>
  <c r="AJ20" i="1"/>
  <c r="X20" i="1"/>
  <c r="AT19" i="1"/>
  <c r="AH19" i="1"/>
  <c r="BD18" i="1"/>
  <c r="AR18" i="1"/>
  <c r="BB17" i="1"/>
  <c r="AP17" i="1"/>
  <c r="AZ16" i="1"/>
  <c r="AN16" i="1"/>
  <c r="AI58" i="1"/>
  <c r="BD55" i="1"/>
  <c r="R45" i="1"/>
  <c r="AK41" i="1"/>
  <c r="AQ40" i="1"/>
  <c r="P39" i="1"/>
  <c r="Y38" i="1"/>
  <c r="AR37" i="1"/>
  <c r="S36" i="1"/>
  <c r="AB35" i="1"/>
  <c r="AM34" i="1"/>
  <c r="AD33" i="1"/>
  <c r="AC32" i="1"/>
  <c r="AH31" i="1"/>
  <c r="AU30" i="1"/>
  <c r="W30" i="1"/>
  <c r="AN29" i="1"/>
  <c r="T29" i="1"/>
  <c r="AL28" i="1"/>
  <c r="R28" i="1"/>
  <c r="BD27" i="1"/>
  <c r="AL27" i="1"/>
  <c r="R27" i="1"/>
  <c r="AN26" i="1"/>
  <c r="T26" i="1"/>
  <c r="AM25" i="1"/>
  <c r="T25" i="1"/>
  <c r="AN24" i="1"/>
  <c r="X24" i="1"/>
  <c r="BD23" i="1"/>
  <c r="AN23" i="1"/>
  <c r="X23" i="1"/>
  <c r="AT22" i="1"/>
  <c r="AF22" i="1"/>
  <c r="R22" i="1"/>
  <c r="BC21" i="1"/>
  <c r="AO21" i="1"/>
  <c r="AA21" i="1"/>
  <c r="AX20" i="1"/>
  <c r="AI20" i="1"/>
  <c r="T20" i="1"/>
  <c r="AR19" i="1"/>
  <c r="AY18" i="1"/>
  <c r="AK18" i="1"/>
  <c r="AS17" i="1"/>
  <c r="P17" i="1"/>
  <c r="BB16" i="1"/>
  <c r="AM16" i="1"/>
  <c r="AW15" i="1"/>
  <c r="AJ15" i="1"/>
  <c r="AV14" i="1"/>
  <c r="AI14" i="1"/>
  <c r="AU13" i="1"/>
  <c r="AH13" i="1"/>
  <c r="U13" i="1"/>
  <c r="AT12" i="1"/>
  <c r="AS11" i="1"/>
  <c r="S11" i="1"/>
  <c r="AR10" i="1"/>
  <c r="BD9" i="1"/>
  <c r="AQ9" i="1"/>
  <c r="BC8" i="1"/>
  <c r="AP8" i="1"/>
  <c r="BB7" i="1"/>
  <c r="AO7" i="1"/>
  <c r="BB6" i="1"/>
  <c r="AN6" i="1"/>
  <c r="BA5" i="1"/>
  <c r="AN5" i="1"/>
  <c r="AU4" i="1"/>
  <c r="AH4" i="1"/>
  <c r="Q56" i="1"/>
  <c r="BC54" i="1"/>
  <c r="BA53" i="1"/>
  <c r="AJ41" i="1"/>
  <c r="AO40" i="1"/>
  <c r="BA39" i="1"/>
  <c r="W38" i="1"/>
  <c r="AP37" i="1"/>
  <c r="BB36" i="1"/>
  <c r="W35" i="1"/>
  <c r="AI34" i="1"/>
  <c r="Z33" i="1"/>
  <c r="AB32" i="1"/>
  <c r="BB31" i="1"/>
  <c r="AF31" i="1"/>
  <c r="AS30" i="1"/>
  <c r="V30" i="1"/>
  <c r="AJ29" i="1"/>
  <c r="S29" i="1"/>
  <c r="BD28" i="1"/>
  <c r="AI28" i="1"/>
  <c r="Q28" i="1"/>
  <c r="BC27" i="1"/>
  <c r="AK27" i="1"/>
  <c r="Q27" i="1"/>
  <c r="BD26" i="1"/>
  <c r="AM26" i="1"/>
  <c r="S26" i="1"/>
  <c r="BD25" i="1"/>
  <c r="AL25" i="1"/>
  <c r="R25" i="1"/>
  <c r="AM24" i="1"/>
  <c r="W24" i="1"/>
  <c r="BB23" i="1"/>
  <c r="AM23" i="1"/>
  <c r="W23" i="1"/>
  <c r="AK57" i="1"/>
  <c r="AZ54" i="1"/>
  <c r="AT53" i="1"/>
  <c r="BD52" i="1"/>
  <c r="BA51" i="1"/>
  <c r="AN49" i="1"/>
  <c r="AN48" i="1"/>
  <c r="AZ42" i="1"/>
  <c r="Z41" i="1"/>
  <c r="AI40" i="1"/>
  <c r="AZ39" i="1"/>
  <c r="S38" i="1"/>
  <c r="AL37" i="1"/>
  <c r="AZ36" i="1"/>
  <c r="U35" i="1"/>
  <c r="AG34" i="1"/>
  <c r="U33" i="1"/>
  <c r="BC32" i="1"/>
  <c r="Z32" i="1"/>
  <c r="AY31" i="1"/>
  <c r="AD31" i="1"/>
  <c r="AR30" i="1"/>
  <c r="U30" i="1"/>
  <c r="BD29" i="1"/>
  <c r="AI29" i="1"/>
  <c r="R29" i="1"/>
  <c r="BB28" i="1"/>
  <c r="AG28" i="1"/>
  <c r="P28" i="1"/>
  <c r="BB27" i="1"/>
  <c r="AG27" i="1"/>
  <c r="BC26" i="1"/>
  <c r="AK26" i="1"/>
  <c r="R26" i="1"/>
  <c r="BB25" i="1"/>
  <c r="AJ25" i="1"/>
  <c r="Q25" i="1"/>
  <c r="BC24" i="1"/>
  <c r="AL24" i="1"/>
  <c r="V24" i="1"/>
  <c r="BA23" i="1"/>
  <c r="AK23" i="1"/>
  <c r="V23" i="1"/>
  <c r="AG57" i="1"/>
  <c r="BC52" i="1"/>
  <c r="AY51" i="1"/>
  <c r="BC50" i="1"/>
  <c r="AJ49" i="1"/>
  <c r="AM48" i="1"/>
  <c r="BC44" i="1"/>
  <c r="AT42" i="1"/>
  <c r="W41" i="1"/>
  <c r="AH40" i="1"/>
  <c r="AS39" i="1"/>
  <c r="AK37" i="1"/>
  <c r="AW36" i="1"/>
  <c r="Q35" i="1"/>
  <c r="AC34" i="1"/>
  <c r="T33" i="1"/>
  <c r="BB32" i="1"/>
  <c r="X32" i="1"/>
  <c r="AX31" i="1"/>
  <c r="Y31" i="1"/>
  <c r="AM30" i="1"/>
  <c r="T30" i="1"/>
  <c r="BA29" i="1"/>
  <c r="AH29" i="1"/>
  <c r="Q29" i="1"/>
  <c r="AZ28" i="1"/>
  <c r="AF28" i="1"/>
  <c r="BA27" i="1"/>
  <c r="AF27" i="1"/>
  <c r="BB26" i="1"/>
  <c r="AJ26" i="1"/>
  <c r="P26" i="1"/>
  <c r="BA25" i="1"/>
  <c r="AI25" i="1"/>
  <c r="P25" i="1"/>
  <c r="BB50" i="1"/>
  <c r="AK47" i="1"/>
  <c r="BB44" i="1"/>
  <c r="AQ42" i="1"/>
  <c r="P41" i="1"/>
  <c r="AE40" i="1"/>
  <c r="AR39" i="1"/>
  <c r="BA38" i="1"/>
  <c r="AF37" i="1"/>
  <c r="AV36" i="1"/>
  <c r="W34" i="1"/>
  <c r="AZ33" i="1"/>
  <c r="P33" i="1"/>
  <c r="AX32" i="1"/>
  <c r="W32" i="1"/>
  <c r="AW31" i="1"/>
  <c r="X31" i="1"/>
  <c r="AK30" i="1"/>
  <c r="S30" i="1"/>
  <c r="AZ29" i="1"/>
  <c r="AG29" i="1"/>
  <c r="P29" i="1"/>
  <c r="AV28" i="1"/>
  <c r="AE28" i="1"/>
  <c r="AX27" i="1"/>
  <c r="AD27" i="1"/>
  <c r="BA26" i="1"/>
  <c r="AH26" i="1"/>
  <c r="AZ25" i="1"/>
  <c r="AG25" i="1"/>
  <c r="AZ24" i="1"/>
  <c r="AJ24" i="1"/>
  <c r="S24" i="1"/>
  <c r="AY23" i="1"/>
  <c r="AI23" i="1"/>
  <c r="T23" i="1"/>
  <c r="BD22" i="1"/>
  <c r="AP22" i="1"/>
  <c r="AA22" i="1"/>
  <c r="AY21" i="1"/>
  <c r="AJ21" i="1"/>
  <c r="U21" i="1"/>
  <c r="AR20" i="1"/>
  <c r="AD20" i="1"/>
  <c r="P20" i="1"/>
  <c r="BA19" i="1"/>
  <c r="AM19" i="1"/>
  <c r="AU18" i="1"/>
  <c r="BC17" i="1"/>
  <c r="AN17" i="1"/>
  <c r="T50" i="1"/>
  <c r="AG47" i="1"/>
  <c r="AI46" i="1"/>
  <c r="AD44" i="1"/>
  <c r="AB42" i="1"/>
  <c r="X40" i="1"/>
  <c r="AO39" i="1"/>
  <c r="AW38" i="1"/>
  <c r="AA37" i="1"/>
  <c r="AP36" i="1"/>
  <c r="AZ35" i="1"/>
  <c r="V34" i="1"/>
  <c r="AY33" i="1"/>
  <c r="AW32" i="1"/>
  <c r="S32" i="1"/>
  <c r="AU31" i="1"/>
  <c r="W31" i="1"/>
  <c r="AJ30" i="1"/>
  <c r="R30" i="1"/>
  <c r="AW29" i="1"/>
  <c r="AF29" i="1"/>
  <c r="AU28" i="1"/>
  <c r="AD28" i="1"/>
  <c r="AV27" i="1"/>
  <c r="AC27" i="1"/>
  <c r="AZ26" i="1"/>
  <c r="AE26" i="1"/>
  <c r="S50" i="1"/>
  <c r="AE46" i="1"/>
  <c r="AC44" i="1"/>
  <c r="S42" i="1"/>
  <c r="V40" i="1"/>
  <c r="AH39" i="1"/>
  <c r="AU38" i="1"/>
  <c r="Z37" i="1"/>
  <c r="AK36" i="1"/>
  <c r="AT35" i="1"/>
  <c r="R34" i="1"/>
  <c r="AV33" i="1"/>
  <c r="AT32" i="1"/>
  <c r="R32" i="1"/>
  <c r="AT31" i="1"/>
  <c r="U31" i="1"/>
  <c r="BD30" i="1"/>
  <c r="AI30" i="1"/>
  <c r="P30" i="1"/>
  <c r="AV29" i="1"/>
  <c r="AE29" i="1"/>
  <c r="AT28" i="1"/>
  <c r="AC28" i="1"/>
  <c r="R42" i="1"/>
  <c r="S40" i="1"/>
  <c r="AG39" i="1"/>
  <c r="AP38" i="1"/>
  <c r="T37" i="1"/>
  <c r="AJ36" i="1"/>
  <c r="AS35" i="1"/>
  <c r="BD34" i="1"/>
  <c r="AT33" i="1"/>
  <c r="AR32" i="1"/>
  <c r="AO31" i="1"/>
  <c r="T31" i="1"/>
  <c r="BB30" i="1"/>
  <c r="AH30" i="1"/>
  <c r="AU29" i="1"/>
  <c r="AD29" i="1"/>
  <c r="AS28" i="1"/>
  <c r="AB28" i="1"/>
  <c r="AR27" i="1"/>
  <c r="AA27" i="1"/>
  <c r="AU26" i="1"/>
  <c r="AB26" i="1"/>
  <c r="AV25" i="1"/>
  <c r="AB25" i="1"/>
  <c r="AW24" i="1"/>
  <c r="AF24" i="1"/>
  <c r="AU23" i="1"/>
  <c r="AE23" i="1"/>
  <c r="BA22" i="1"/>
  <c r="AL22" i="1"/>
  <c r="W22" i="1"/>
  <c r="AT21" i="1"/>
  <c r="AF21" i="1"/>
  <c r="R21" i="1"/>
  <c r="BC20" i="1"/>
  <c r="AO20" i="1"/>
  <c r="AA20" i="1"/>
  <c r="AX19" i="1"/>
  <c r="AJ19" i="1"/>
  <c r="AQ18" i="1"/>
  <c r="AX17" i="1"/>
  <c r="AJ17" i="1"/>
  <c r="R40" i="1"/>
  <c r="AC39" i="1"/>
  <c r="AN38" i="1"/>
  <c r="R37" i="1"/>
  <c r="AE36" i="1"/>
  <c r="AO35" i="1"/>
  <c r="BA34" i="1"/>
  <c r="AP33" i="1"/>
  <c r="AM32" i="1"/>
  <c r="AN31" i="1"/>
  <c r="R31" i="1"/>
  <c r="AZ30" i="1"/>
  <c r="AG30" i="1"/>
  <c r="AT29" i="1"/>
  <c r="AC29" i="1"/>
  <c r="AR28" i="1"/>
  <c r="Z28" i="1"/>
  <c r="AQ27" i="1"/>
  <c r="Y27" i="1"/>
  <c r="AT26" i="1"/>
  <c r="AA26" i="1"/>
  <c r="AT25" i="1"/>
  <c r="AA25" i="1"/>
  <c r="AV24" i="1"/>
  <c r="AD24" i="1"/>
  <c r="AT23" i="1"/>
  <c r="AD23" i="1"/>
  <c r="AY22" i="1"/>
  <c r="AJ22" i="1"/>
  <c r="V22" i="1"/>
  <c r="AS21" i="1"/>
  <c r="AE21" i="1"/>
  <c r="Q21" i="1"/>
  <c r="BB20" i="1"/>
  <c r="AN20" i="1"/>
  <c r="Z20" i="1"/>
  <c r="AW19" i="1"/>
  <c r="AI19" i="1"/>
  <c r="T19" i="1"/>
  <c r="AS45" i="1"/>
  <c r="AM43" i="1"/>
  <c r="BD41" i="1"/>
  <c r="BB40" i="1"/>
  <c r="AB39" i="1"/>
  <c r="AK38" i="1"/>
  <c r="BD37" i="1"/>
  <c r="AD36" i="1"/>
  <c r="AL35" i="1"/>
  <c r="AY34" i="1"/>
  <c r="AK33" i="1"/>
  <c r="AL32" i="1"/>
  <c r="AL31" i="1"/>
  <c r="AX30" i="1"/>
  <c r="AF30" i="1"/>
  <c r="AS29" i="1"/>
  <c r="Y29" i="1"/>
  <c r="AQ28" i="1"/>
  <c r="X28" i="1"/>
  <c r="AP27" i="1"/>
  <c r="X27" i="1"/>
  <c r="AQ26" i="1"/>
  <c r="Z26" i="1"/>
  <c r="AR25" i="1"/>
  <c r="Y25" i="1"/>
  <c r="AU24" i="1"/>
  <c r="AB24" i="1"/>
  <c r="AR23" i="1"/>
  <c r="AB23" i="1"/>
  <c r="AX22" i="1"/>
  <c r="AI22" i="1"/>
  <c r="U22" i="1"/>
  <c r="AR21" i="1"/>
  <c r="AD21" i="1"/>
  <c r="P21" i="1"/>
  <c r="BA20" i="1"/>
  <c r="AM20" i="1"/>
  <c r="Y20" i="1"/>
  <c r="AV19" i="1"/>
  <c r="BC18" i="1"/>
  <c r="AN18" i="1"/>
  <c r="AV17" i="1"/>
  <c r="AH17" i="1"/>
  <c r="AQ16" i="1"/>
  <c r="AZ15" i="1"/>
  <c r="AM15" i="1"/>
  <c r="AY14" i="1"/>
  <c r="AL14" i="1"/>
  <c r="AX13" i="1"/>
  <c r="AK13" i="1"/>
  <c r="AW12" i="1"/>
  <c r="AJ12" i="1"/>
  <c r="AV11" i="1"/>
  <c r="AI11" i="1"/>
  <c r="AU10" i="1"/>
  <c r="AH10" i="1"/>
  <c r="AT9" i="1"/>
  <c r="AG9" i="1"/>
  <c r="T9" i="1"/>
  <c r="AT8" i="1"/>
  <c r="S8" i="1"/>
  <c r="AS7" i="1"/>
  <c r="R7" i="1"/>
  <c r="AR6" i="1"/>
  <c r="BD5" i="1"/>
  <c r="AQ5" i="1"/>
  <c r="AY4" i="1"/>
  <c r="AK4" i="1"/>
  <c r="BB37" i="1"/>
  <c r="U28" i="1"/>
  <c r="AS27" i="1"/>
  <c r="W26" i="1"/>
  <c r="AW25" i="1"/>
  <c r="AR24" i="1"/>
  <c r="AH23" i="1"/>
  <c r="AG22" i="1"/>
  <c r="AV21" i="1"/>
  <c r="V21" i="1"/>
  <c r="AH20" i="1"/>
  <c r="AP19" i="1"/>
  <c r="Q19" i="1"/>
  <c r="AX18" i="1"/>
  <c r="AO17" i="1"/>
  <c r="AU16" i="1"/>
  <c r="BD15" i="1"/>
  <c r="AO15" i="1"/>
  <c r="BB14" i="1"/>
  <c r="AM14" i="1"/>
  <c r="AY13" i="1"/>
  <c r="AI13" i="1"/>
  <c r="AV12" i="1"/>
  <c r="AT11" i="1"/>
  <c r="AD11" i="1"/>
  <c r="AS10" i="1"/>
  <c r="AO9" i="1"/>
  <c r="BB8" i="1"/>
  <c r="AM8" i="1"/>
  <c r="AZ7" i="1"/>
  <c r="AK7" i="1"/>
  <c r="AW6" i="1"/>
  <c r="AH6" i="1"/>
  <c r="AT5" i="1"/>
  <c r="BA4" i="1"/>
  <c r="AJ4" i="1"/>
  <c r="AW37" i="1"/>
  <c r="T28" i="1"/>
  <c r="AO27" i="1"/>
  <c r="AP25" i="1"/>
  <c r="AQ24" i="1"/>
  <c r="AG23" i="1"/>
  <c r="AE22" i="1"/>
  <c r="AQ21" i="1"/>
  <c r="T21" i="1"/>
  <c r="AF20" i="1"/>
  <c r="AO19" i="1"/>
  <c r="AW18" i="1"/>
  <c r="AL17" i="1"/>
  <c r="AT16" i="1"/>
  <c r="BC15" i="1"/>
  <c r="AN15" i="1"/>
  <c r="X15" i="1"/>
  <c r="BA14" i="1"/>
  <c r="AK14" i="1"/>
  <c r="AW13" i="1"/>
  <c r="AU12" i="1"/>
  <c r="AR11" i="1"/>
  <c r="AC11" i="1"/>
  <c r="AQ10" i="1"/>
  <c r="AB10" i="1"/>
  <c r="BC9" i="1"/>
  <c r="AN9" i="1"/>
  <c r="Y9" i="1"/>
  <c r="BA8" i="1"/>
  <c r="AL8" i="1"/>
  <c r="AY7" i="1"/>
  <c r="AJ7" i="1"/>
  <c r="AV6" i="1"/>
  <c r="AX41" i="1"/>
  <c r="AW30" i="1"/>
  <c r="AN27" i="1"/>
  <c r="AN25" i="1"/>
  <c r="AK24" i="1"/>
  <c r="AA23" i="1"/>
  <c r="BC22" i="1"/>
  <c r="AD22" i="1"/>
  <c r="AP21" i="1"/>
  <c r="S21" i="1"/>
  <c r="BD20" i="1"/>
  <c r="AE20" i="1"/>
  <c r="AN19" i="1"/>
  <c r="AV18" i="1"/>
  <c r="AK17" i="1"/>
  <c r="AS16" i="1"/>
  <c r="BB15" i="1"/>
  <c r="AL15" i="1"/>
  <c r="AZ14" i="1"/>
  <c r="AJ14" i="1"/>
  <c r="AV13" i="1"/>
  <c r="P13" i="1"/>
  <c r="AS12" i="1"/>
  <c r="AQ11" i="1"/>
  <c r="AP10" i="1"/>
  <c r="BB9" i="1"/>
  <c r="AM9" i="1"/>
  <c r="AS41" i="1"/>
  <c r="AJ33" i="1"/>
  <c r="AV30" i="1"/>
  <c r="AB27" i="1"/>
  <c r="AF25" i="1"/>
  <c r="AI24" i="1"/>
  <c r="Y23" i="1"/>
  <c r="BB22" i="1"/>
  <c r="AC22" i="1"/>
  <c r="AN21" i="1"/>
  <c r="AZ20" i="1"/>
  <c r="AC20" i="1"/>
  <c r="AL19" i="1"/>
  <c r="AT18" i="1"/>
  <c r="AI17" i="1"/>
  <c r="AR16" i="1"/>
  <c r="BA15" i="1"/>
  <c r="AK15" i="1"/>
  <c r="AX14" i="1"/>
  <c r="AH14" i="1"/>
  <c r="AT13" i="1"/>
  <c r="AR12" i="1"/>
  <c r="AP11" i="1"/>
  <c r="Z11" i="1"/>
  <c r="BD10" i="1"/>
  <c r="AO10" i="1"/>
  <c r="BA9" i="1"/>
  <c r="AL9" i="1"/>
  <c r="AY8" i="1"/>
  <c r="AJ8" i="1"/>
  <c r="T8" i="1"/>
  <c r="AW7" i="1"/>
  <c r="AH7" i="1"/>
  <c r="Q7" i="1"/>
  <c r="AT6" i="1"/>
  <c r="AP45" i="1"/>
  <c r="AY40" i="1"/>
  <c r="Y36" i="1"/>
  <c r="AH35" i="1"/>
  <c r="AF33" i="1"/>
  <c r="AD30" i="1"/>
  <c r="U27" i="1"/>
  <c r="AD25" i="1"/>
  <c r="AH24" i="1"/>
  <c r="U23" i="1"/>
  <c r="AV22" i="1"/>
  <c r="Z22" i="1"/>
  <c r="AM21" i="1"/>
  <c r="AY20" i="1"/>
  <c r="AB20" i="1"/>
  <c r="AK19" i="1"/>
  <c r="AS18" i="1"/>
  <c r="V18" i="1"/>
  <c r="BD17" i="1"/>
  <c r="AP16" i="1"/>
  <c r="AY15" i="1"/>
  <c r="AH15" i="1"/>
  <c r="AW14" i="1"/>
  <c r="AS13" i="1"/>
  <c r="AQ12" i="1"/>
  <c r="AA12" i="1"/>
  <c r="BD11" i="1"/>
  <c r="AO11" i="1"/>
  <c r="BC10" i="1"/>
  <c r="AN10" i="1"/>
  <c r="AZ9" i="1"/>
  <c r="AK9" i="1"/>
  <c r="AX8" i="1"/>
  <c r="AI8" i="1"/>
  <c r="AV7" i="1"/>
  <c r="AS6" i="1"/>
  <c r="AO5" i="1"/>
  <c r="AT4" i="1"/>
  <c r="P4" i="1"/>
  <c r="T45" i="1"/>
  <c r="AU40" i="1"/>
  <c r="U36" i="1"/>
  <c r="AC35" i="1"/>
  <c r="AA30" i="1"/>
  <c r="AR29" i="1"/>
  <c r="T27" i="1"/>
  <c r="W25" i="1"/>
  <c r="Z24" i="1"/>
  <c r="R23" i="1"/>
  <c r="AU22" i="1"/>
  <c r="X22" i="1"/>
  <c r="AK21" i="1"/>
  <c r="AW20" i="1"/>
  <c r="W20" i="1"/>
  <c r="AP18" i="1"/>
  <c r="BA17" i="1"/>
  <c r="AO16" i="1"/>
  <c r="AX15" i="1"/>
  <c r="AU14" i="1"/>
  <c r="AR13" i="1"/>
  <c r="AB13" i="1"/>
  <c r="AP12" i="1"/>
  <c r="BC11" i="1"/>
  <c r="AN11" i="1"/>
  <c r="X11" i="1"/>
  <c r="BB10" i="1"/>
  <c r="AM10" i="1"/>
  <c r="W10" i="1"/>
  <c r="AY9" i="1"/>
  <c r="AJ9" i="1"/>
  <c r="AW8" i="1"/>
  <c r="AH8" i="1"/>
  <c r="AU7" i="1"/>
  <c r="AQ6" i="1"/>
  <c r="Z6" i="1"/>
  <c r="AP29" i="1"/>
  <c r="V25" i="1"/>
  <c r="Y24" i="1"/>
  <c r="AZ23" i="1"/>
  <c r="Q23" i="1"/>
  <c r="AS22" i="1"/>
  <c r="T22" i="1"/>
  <c r="AH21" i="1"/>
  <c r="AU20" i="1"/>
  <c r="V20" i="1"/>
  <c r="BD19" i="1"/>
  <c r="AM18" i="1"/>
  <c r="S18" i="1"/>
  <c r="AZ17" i="1"/>
  <c r="BD16" i="1"/>
  <c r="AL16" i="1"/>
  <c r="AV15" i="1"/>
  <c r="AT14" i="1"/>
  <c r="AD14" i="1"/>
  <c r="AP13" i="1"/>
  <c r="BD12" i="1"/>
  <c r="AN12" i="1"/>
  <c r="BB11" i="1"/>
  <c r="AL11" i="1"/>
  <c r="BA10" i="1"/>
  <c r="AL10" i="1"/>
  <c r="AX9" i="1"/>
  <c r="AH9" i="1"/>
  <c r="R9" i="1"/>
  <c r="AV8" i="1"/>
  <c r="AT7" i="1"/>
  <c r="X39" i="1"/>
  <c r="AT34" i="1"/>
  <c r="W29" i="1"/>
  <c r="AX26" i="1"/>
  <c r="U24" i="1"/>
  <c r="AW23" i="1"/>
  <c r="AR22" i="1"/>
  <c r="S22" i="1"/>
  <c r="BD21" i="1"/>
  <c r="AG21" i="1"/>
  <c r="AT20" i="1"/>
  <c r="S20" i="1"/>
  <c r="BB19" i="1"/>
  <c r="AL18" i="1"/>
  <c r="AW17" i="1"/>
  <c r="BC16" i="1"/>
  <c r="AJ16" i="1"/>
  <c r="T16" i="1"/>
  <c r="AT15" i="1"/>
  <c r="P15" i="1"/>
  <c r="AR14" i="1"/>
  <c r="AC14" i="1"/>
  <c r="AO13" i="1"/>
  <c r="BC12" i="1"/>
  <c r="AM12" i="1"/>
  <c r="BA11" i="1"/>
  <c r="AK11" i="1"/>
  <c r="AZ10" i="1"/>
  <c r="AJ10" i="1"/>
  <c r="T10" i="1"/>
  <c r="AW9" i="1"/>
  <c r="P9" i="1"/>
  <c r="AU8" i="1"/>
  <c r="AR7" i="1"/>
  <c r="AA7" i="1"/>
  <c r="BD6" i="1"/>
  <c r="AM6" i="1"/>
  <c r="AZ5" i="1"/>
  <c r="AJ5" i="1"/>
  <c r="FZ4" i="1"/>
  <c r="AQ4" i="1"/>
  <c r="Q39" i="1"/>
  <c r="AO34" i="1"/>
  <c r="U29" i="1"/>
  <c r="AP26" i="1"/>
  <c r="R24" i="1"/>
  <c r="AV23" i="1"/>
  <c r="AQ22" i="1"/>
  <c r="Q22" i="1"/>
  <c r="BB21" i="1"/>
  <c r="AC21" i="1"/>
  <c r="AQ20" i="1"/>
  <c r="R20" i="1"/>
  <c r="AZ19" i="1"/>
  <c r="AJ18" i="1"/>
  <c r="AU17" i="1"/>
  <c r="BA16" i="1"/>
  <c r="AI16" i="1"/>
  <c r="AS15" i="1"/>
  <c r="AQ14" i="1"/>
  <c r="BD13" i="1"/>
  <c r="AN13" i="1"/>
  <c r="BB12" i="1"/>
  <c r="AL12" i="1"/>
  <c r="V12" i="1"/>
  <c r="AZ11" i="1"/>
  <c r="AJ11" i="1"/>
  <c r="AY10" i="1"/>
  <c r="AI10" i="1"/>
  <c r="S10" i="1"/>
  <c r="AV9" i="1"/>
  <c r="AR8" i="1"/>
  <c r="AP7" i="1"/>
  <c r="Z7" i="1"/>
  <c r="BC6" i="1"/>
  <c r="AL6" i="1"/>
  <c r="W6" i="1"/>
  <c r="AX5" i="1"/>
  <c r="AI5" i="1"/>
  <c r="AJ31" i="1"/>
  <c r="AO26" i="1"/>
  <c r="BB24" i="1"/>
  <c r="AQ23" i="1"/>
  <c r="AO22" i="1"/>
  <c r="BA21" i="1"/>
  <c r="AB21" i="1"/>
  <c r="AP20" i="1"/>
  <c r="Q20" i="1"/>
  <c r="AY19" i="1"/>
  <c r="AI18" i="1"/>
  <c r="AT17" i="1"/>
  <c r="AY16" i="1"/>
  <c r="AH16" i="1"/>
  <c r="AR15" i="1"/>
  <c r="AP14" i="1"/>
  <c r="BB13" i="1"/>
  <c r="AM13" i="1"/>
  <c r="AZ12" i="1"/>
  <c r="AK12" i="1"/>
  <c r="AX11" i="1"/>
  <c r="AH11" i="1"/>
  <c r="AX10" i="1"/>
  <c r="AG10" i="1"/>
  <c r="AS9" i="1"/>
  <c r="AC9" i="1"/>
  <c r="AQ8" i="1"/>
  <c r="AN7" i="1"/>
  <c r="Y7" i="1"/>
  <c r="AZ6" i="1"/>
  <c r="AK6" i="1"/>
  <c r="AW5" i="1"/>
  <c r="AH5" i="1"/>
  <c r="BD4" i="1"/>
  <c r="AO4" i="1"/>
  <c r="BB4" i="1"/>
  <c r="AK5" i="1"/>
  <c r="AX7" i="1"/>
  <c r="AF10" i="1"/>
  <c r="AX12" i="1"/>
  <c r="BA13" i="1"/>
  <c r="BD14" i="1"/>
  <c r="AY24" i="1"/>
  <c r="AY25" i="1"/>
  <c r="AC38" i="1"/>
  <c r="BC4" i="1"/>
  <c r="AL5" i="1"/>
  <c r="BA7" i="1"/>
  <c r="AT10" i="1"/>
  <c r="AY12" i="1"/>
  <c r="AK20" i="1"/>
  <c r="AH22" i="1"/>
  <c r="AE38" i="1"/>
  <c r="AG4" i="1"/>
  <c r="AP5" i="1"/>
  <c r="BD7" i="1"/>
  <c r="AV10" i="1"/>
  <c r="AL20" i="1"/>
  <c r="AM22" i="1"/>
  <c r="AH32" i="1"/>
  <c r="BR5" i="1"/>
  <c r="T5" i="1" s="1"/>
  <c r="CM5" i="1"/>
  <c r="AA5" i="1" s="1"/>
  <c r="BX6" i="1"/>
  <c r="V6" i="1" s="1"/>
  <c r="BF7" i="1"/>
  <c r="P7" i="1" s="1"/>
  <c r="BI8" i="1"/>
  <c r="Q8" i="1" s="1"/>
  <c r="BF14" i="1"/>
  <c r="P14" i="1" s="1"/>
  <c r="BI15" i="1"/>
  <c r="Q15" i="1" s="1"/>
  <c r="BU16" i="1"/>
  <c r="U16" i="1" s="1"/>
  <c r="BF18" i="1"/>
  <c r="P18" i="1" s="1"/>
  <c r="CD18" i="1"/>
  <c r="X18" i="1" s="1"/>
  <c r="CY18" i="1"/>
  <c r="AE18" i="1" s="1"/>
  <c r="BU19" i="1"/>
  <c r="U19" i="1" s="1"/>
  <c r="CS19" i="1"/>
  <c r="AC19" i="1" s="1"/>
  <c r="BI14" i="1"/>
  <c r="Q14" i="1" s="1"/>
  <c r="CD14" i="1"/>
  <c r="X14" i="1" s="1"/>
  <c r="CY14" i="1"/>
  <c r="AE14" i="1" s="1"/>
  <c r="BL15" i="1"/>
  <c r="R15" i="1" s="1"/>
  <c r="CG15" i="1"/>
  <c r="Y15" i="1" s="1"/>
  <c r="DB15" i="1"/>
  <c r="AF15" i="1" s="1"/>
  <c r="BX16" i="1"/>
  <c r="V16" i="1" s="1"/>
  <c r="BU17" i="1"/>
  <c r="U17" i="1" s="1"/>
  <c r="DB18" i="1"/>
  <c r="AF18" i="1" s="1"/>
  <c r="BX19" i="1"/>
  <c r="V19" i="1" s="1"/>
  <c r="CV13" i="1"/>
  <c r="AD13" i="1" s="1"/>
  <c r="DB14" i="1"/>
  <c r="AF14" i="1" s="1"/>
  <c r="CJ15" i="1"/>
  <c r="Z15" i="1" s="1"/>
  <c r="CS16" i="1"/>
  <c r="AC16" i="1" s="1"/>
  <c r="CP17" i="1"/>
  <c r="AB17" i="1" s="1"/>
  <c r="DE18" i="1"/>
  <c r="AG18" i="1" s="1"/>
  <c r="BL14" i="1"/>
  <c r="R14" i="1" s="1"/>
  <c r="CG14" i="1"/>
  <c r="Y14" i="1" s="1"/>
  <c r="BO15" i="1"/>
  <c r="S15" i="1" s="1"/>
  <c r="DE15" i="1"/>
  <c r="AG15" i="1" s="1"/>
  <c r="CA16" i="1"/>
  <c r="W16" i="1" s="1"/>
  <c r="CV16" i="1"/>
  <c r="AD16" i="1" s="1"/>
  <c r="BX17" i="1"/>
  <c r="V17" i="1" s="1"/>
  <c r="CS17" i="1"/>
  <c r="AC17" i="1" s="1"/>
  <c r="CA19" i="1"/>
  <c r="W19" i="1" s="1"/>
  <c r="BF12" i="1"/>
  <c r="P12" i="1" s="1"/>
  <c r="CA12" i="1"/>
  <c r="W12" i="1" s="1"/>
  <c r="CV12" i="1"/>
  <c r="AD12" i="1" s="1"/>
  <c r="BI13" i="1"/>
  <c r="Q13" i="1" s="1"/>
  <c r="CD13" i="1"/>
  <c r="X13" i="1" s="1"/>
  <c r="CY13" i="1"/>
  <c r="AE13" i="1" s="1"/>
  <c r="BO14" i="1"/>
  <c r="S14" i="1" s="1"/>
  <c r="DE14" i="1"/>
  <c r="AG14" i="1" s="1"/>
  <c r="CM15" i="1"/>
  <c r="AA15" i="1" s="1"/>
  <c r="BF16" i="1"/>
  <c r="P16" i="1" s="1"/>
  <c r="CY16" i="1"/>
  <c r="AE16" i="1" s="1"/>
  <c r="BL18" i="1"/>
  <c r="R18" i="1" s="1"/>
  <c r="CJ18" i="1"/>
  <c r="Z18" i="1" s="1"/>
  <c r="BF19" i="1"/>
  <c r="P19" i="1" s="1"/>
  <c r="CD19" i="1"/>
  <c r="X19" i="1" s="1"/>
  <c r="CY19" i="1"/>
  <c r="AE19" i="1" s="1"/>
  <c r="CY12" i="1"/>
  <c r="AE12" i="1" s="1"/>
  <c r="CG13" i="1"/>
  <c r="Y13" i="1" s="1"/>
  <c r="CJ14" i="1"/>
  <c r="Z14" i="1" s="1"/>
  <c r="BR15" i="1"/>
  <c r="T15" i="1" s="1"/>
  <c r="CD16" i="1"/>
  <c r="X16" i="1" s="1"/>
  <c r="CA17" i="1"/>
  <c r="W17" i="1" s="1"/>
  <c r="CV17" i="1"/>
  <c r="AD17" i="1" s="1"/>
  <c r="DB19" i="1"/>
  <c r="AF19" i="1" s="1"/>
  <c r="BI12" i="1"/>
  <c r="Q12" i="1" s="1"/>
  <c r="DB13" i="1"/>
  <c r="AF13" i="1" s="1"/>
  <c r="CG16" i="1"/>
  <c r="Y16" i="1" s="1"/>
  <c r="CY17" i="1"/>
  <c r="AE17" i="1" s="1"/>
  <c r="CP18" i="1"/>
  <c r="AB18" i="1" s="1"/>
  <c r="DE19" i="1"/>
  <c r="AG19" i="1" s="1"/>
  <c r="BL16" i="1"/>
  <c r="R16" i="1" s="1"/>
  <c r="CD17" i="1"/>
  <c r="X17" i="1" s="1"/>
  <c r="CJ19" i="1"/>
  <c r="Z19" i="1" s="1"/>
  <c r="CG12" i="1"/>
  <c r="Y12" i="1" s="1"/>
  <c r="DE12" i="1"/>
  <c r="AG12" i="1" s="1"/>
  <c r="BO13" i="1"/>
  <c r="S13" i="1" s="1"/>
  <c r="BU14" i="1"/>
  <c r="U14" i="1" s="1"/>
  <c r="CP14" i="1"/>
  <c r="AB14" i="1" s="1"/>
  <c r="BX15" i="1"/>
  <c r="V15" i="1" s="1"/>
  <c r="CS15" i="1"/>
  <c r="AC15" i="1" s="1"/>
  <c r="BO16" i="1"/>
  <c r="S16" i="1" s="1"/>
  <c r="CJ16" i="1"/>
  <c r="Z16" i="1" s="1"/>
  <c r="DE16" i="1"/>
  <c r="AG16" i="1" s="1"/>
  <c r="BI17" i="1"/>
  <c r="Q17" i="1" s="1"/>
  <c r="DE17" i="1"/>
  <c r="AG17" i="1" s="1"/>
  <c r="BU18" i="1"/>
  <c r="U18" i="1" s="1"/>
  <c r="BL19" i="1"/>
  <c r="R19" i="1" s="1"/>
  <c r="CM18" i="1"/>
  <c r="AA18" i="1" s="1"/>
  <c r="BR17" i="1"/>
  <c r="T17" i="1" s="1"/>
  <c r="CG19" i="1"/>
  <c r="Y19" i="1" s="1"/>
  <c r="DB17" i="1"/>
  <c r="AF17" i="1" s="1"/>
  <c r="CG5" i="1"/>
  <c r="Y5" i="1" s="1"/>
  <c r="CM6" i="1"/>
  <c r="AA6" i="1" s="1"/>
  <c r="CP7" i="1"/>
  <c r="AB7" i="1" s="1"/>
  <c r="BX8" i="1"/>
  <c r="V8" i="1" s="1"/>
  <c r="CA9" i="1"/>
  <c r="W9" i="1" s="1"/>
  <c r="CG11" i="1"/>
  <c r="Y11" i="1" s="1"/>
  <c r="CJ12" i="1"/>
  <c r="Z12" i="1" s="1"/>
  <c r="CM13" i="1"/>
  <c r="AA13" i="1" s="1"/>
  <c r="CV15" i="1"/>
  <c r="AD15" i="1" s="1"/>
  <c r="BL17" i="1"/>
  <c r="R17" i="1" s="1"/>
  <c r="BO19" i="1"/>
  <c r="S19" i="1" s="1"/>
  <c r="BI9" i="1"/>
  <c r="Q9" i="1" s="1"/>
  <c r="CD10" i="1"/>
  <c r="X10" i="1" s="1"/>
  <c r="CY11" i="1"/>
  <c r="AE11" i="1" s="1"/>
  <c r="CG17" i="1"/>
  <c r="Y17" i="1" s="1"/>
  <c r="CM19" i="1"/>
  <c r="AA19" i="1" s="1"/>
  <c r="BU7" i="1"/>
  <c r="U7" i="1" s="1"/>
  <c r="CP8" i="1"/>
  <c r="AB8" i="1" s="1"/>
  <c r="BR18" i="1"/>
  <c r="T18" i="1" s="1"/>
  <c r="FT7" i="25"/>
  <c r="FQ7" i="25"/>
  <c r="FN7" i="25"/>
  <c r="FK7" i="25"/>
  <c r="FH7" i="25"/>
  <c r="FB7" i="25"/>
  <c r="EY7" i="25"/>
  <c r="EV7" i="25"/>
  <c r="EP7" i="25"/>
  <c r="EM7" i="25"/>
  <c r="EA7" i="25"/>
  <c r="DX7" i="25"/>
  <c r="DR7" i="25"/>
  <c r="DL7" i="25"/>
  <c r="AI7" i="25"/>
  <c r="AG15" i="25"/>
  <c r="AG9" i="25"/>
  <c r="AG8" i="25"/>
  <c r="AF16" i="25"/>
  <c r="AG16" i="25"/>
  <c r="AG11" i="25"/>
  <c r="AG13" i="25"/>
  <c r="AG12" i="25"/>
  <c r="AH12" i="25"/>
  <c r="AG7" i="25"/>
  <c r="AH7" i="25"/>
  <c r="AG10" i="25"/>
  <c r="AG14" i="25"/>
  <c r="AH15" i="25"/>
  <c r="AH8" i="25"/>
  <c r="AF11" i="25"/>
  <c r="AF9" i="25"/>
  <c r="AF13" i="25"/>
  <c r="AH11" i="25"/>
  <c r="AH16" i="25"/>
  <c r="AF12" i="25"/>
  <c r="AH13" i="25"/>
  <c r="AH9" i="25"/>
  <c r="AH10" i="25"/>
  <c r="AH14" i="25"/>
  <c r="AF7" i="25"/>
  <c r="AF10" i="25"/>
  <c r="AF14" i="25"/>
  <c r="AF15" i="25"/>
  <c r="AF8" i="25"/>
  <c r="AD16" i="25"/>
  <c r="AE16" i="25"/>
  <c r="AE11" i="25"/>
  <c r="AE9" i="25"/>
  <c r="AE13" i="25"/>
  <c r="AE12" i="25"/>
  <c r="AE7" i="25"/>
  <c r="AE10" i="25"/>
  <c r="AE14" i="25"/>
  <c r="AD15" i="25"/>
  <c r="AE15" i="25"/>
  <c r="AE8" i="25"/>
  <c r="AD9" i="25"/>
  <c r="AD13" i="25"/>
  <c r="AD11" i="25"/>
  <c r="AD7" i="25"/>
  <c r="AD12" i="25"/>
  <c r="AD10" i="25"/>
  <c r="AD14" i="25"/>
  <c r="AD8" i="25"/>
  <c r="AC7" i="25"/>
  <c r="AC12" i="25"/>
  <c r="AC9" i="25"/>
  <c r="AC13" i="25"/>
  <c r="AC10" i="25"/>
  <c r="AC14" i="25"/>
  <c r="AC15" i="25"/>
  <c r="AC8" i="25"/>
  <c r="AC16" i="25"/>
  <c r="AC11" i="25"/>
  <c r="AB13" i="25"/>
  <c r="AB7" i="25"/>
  <c r="AB12" i="25"/>
  <c r="AB10" i="25"/>
  <c r="AB14" i="25"/>
  <c r="AB15" i="25"/>
  <c r="AB8" i="25"/>
  <c r="AB16" i="25"/>
  <c r="AB11" i="25"/>
  <c r="AB9" i="25"/>
  <c r="AA12" i="25"/>
  <c r="AA10" i="25"/>
  <c r="AA14" i="25"/>
  <c r="AA8" i="25"/>
  <c r="AA15" i="25"/>
  <c r="AA16" i="25"/>
  <c r="AA11" i="25"/>
  <c r="AA9" i="25"/>
  <c r="AA7" i="25"/>
  <c r="AA13" i="25"/>
  <c r="Z10" i="25"/>
  <c r="Z14" i="25"/>
  <c r="Z8" i="25"/>
  <c r="Z15" i="25"/>
  <c r="Z16" i="25"/>
  <c r="Z9" i="25"/>
  <c r="Z11" i="25"/>
  <c r="Z7" i="25"/>
  <c r="Z13" i="25"/>
  <c r="Z12" i="25"/>
  <c r="CE15" i="25"/>
  <c r="Y15" i="25" s="1"/>
  <c r="CE16" i="25"/>
  <c r="Y16" i="25" s="1"/>
  <c r="CE9" i="25"/>
  <c r="Y9" i="25" s="1"/>
  <c r="CE11" i="25"/>
  <c r="Y11" i="25" s="1"/>
  <c r="CE7" i="25"/>
  <c r="Y7" i="25" s="1"/>
  <c r="CE10" i="25"/>
  <c r="Y10" i="25" s="1"/>
  <c r="CE13" i="25"/>
  <c r="Y13" i="25" s="1"/>
  <c r="CE14" i="25"/>
  <c r="Y14" i="25" s="1"/>
  <c r="CE12" i="25"/>
  <c r="Y12" i="25" s="1"/>
  <c r="CE8" i="25"/>
  <c r="Y8" i="25" s="1"/>
  <c r="BY15" i="25"/>
  <c r="W15" i="25" s="1"/>
  <c r="BY16" i="25"/>
  <c r="W16" i="25" s="1"/>
  <c r="CB11" i="25"/>
  <c r="X11" i="25" s="1"/>
  <c r="CB7" i="25"/>
  <c r="X7" i="25" s="1"/>
  <c r="CB10" i="25"/>
  <c r="X10" i="25" s="1"/>
  <c r="CB9" i="25"/>
  <c r="X9" i="25" s="1"/>
  <c r="CB16" i="25"/>
  <c r="X16" i="25" s="1"/>
  <c r="CB15" i="25"/>
  <c r="X15" i="25" s="1"/>
  <c r="CB8" i="25"/>
  <c r="X8" i="25" s="1"/>
  <c r="CB14" i="25"/>
  <c r="X14" i="25" s="1"/>
  <c r="CB13" i="25"/>
  <c r="X13" i="25" s="1"/>
  <c r="CB12" i="25"/>
  <c r="X12" i="25" s="1"/>
  <c r="BY7" i="25"/>
  <c r="W7" i="25" s="1"/>
  <c r="BY11" i="25"/>
  <c r="W11" i="25" s="1"/>
  <c r="BY10" i="25"/>
  <c r="W10" i="25" s="1"/>
  <c r="BY8" i="25"/>
  <c r="W8" i="25" s="1"/>
  <c r="BY14" i="25"/>
  <c r="W14" i="25" s="1"/>
  <c r="BY13" i="25"/>
  <c r="W13" i="25" s="1"/>
  <c r="BY12" i="25"/>
  <c r="W12" i="25" s="1"/>
  <c r="BY9" i="25"/>
  <c r="W9" i="25" s="1"/>
  <c r="BV10" i="25"/>
  <c r="V10" i="25" s="1"/>
  <c r="BV30" i="25"/>
  <c r="V30" i="25" s="1"/>
  <c r="BV27" i="25"/>
  <c r="V27" i="25" s="1"/>
  <c r="BV26" i="25"/>
  <c r="V26" i="25" s="1"/>
  <c r="BV8" i="25"/>
  <c r="V8" i="25" s="1"/>
  <c r="BV14" i="25"/>
  <c r="V14" i="25" s="1"/>
  <c r="BV13" i="25"/>
  <c r="V13" i="25" s="1"/>
  <c r="BV12" i="25"/>
  <c r="V12" i="25" s="1"/>
  <c r="BV9" i="25"/>
  <c r="V9" i="25" s="1"/>
  <c r="BV16" i="25"/>
  <c r="V16" i="25" s="1"/>
  <c r="BV7" i="25"/>
  <c r="V7" i="25" s="1"/>
  <c r="BV11" i="25"/>
  <c r="V11" i="25" s="1"/>
  <c r="BV29" i="25"/>
  <c r="V29" i="25" s="1"/>
  <c r="BV25" i="25"/>
  <c r="V25" i="25" s="1"/>
  <c r="BV15" i="25"/>
  <c r="V15" i="25" s="1"/>
  <c r="BS27" i="25"/>
  <c r="U27" i="25" s="1"/>
  <c r="BS26" i="25"/>
  <c r="U26" i="25" s="1"/>
  <c r="BS10" i="25"/>
  <c r="U10" i="25" s="1"/>
  <c r="BS8" i="25"/>
  <c r="U8" i="25" s="1"/>
  <c r="BS14" i="25"/>
  <c r="U14" i="25" s="1"/>
  <c r="BS30" i="25"/>
  <c r="U30" i="25" s="1"/>
  <c r="BS13" i="25"/>
  <c r="U13" i="25" s="1"/>
  <c r="BS12" i="25"/>
  <c r="U12" i="25" s="1"/>
  <c r="BS9" i="25"/>
  <c r="U9" i="25" s="1"/>
  <c r="BS16" i="25"/>
  <c r="U16" i="25" s="1"/>
  <c r="BS7" i="25"/>
  <c r="U7" i="25" s="1"/>
  <c r="BS11" i="25"/>
  <c r="U11" i="25" s="1"/>
  <c r="BS29" i="25"/>
  <c r="U29" i="25" s="1"/>
  <c r="BS25" i="25"/>
  <c r="U25" i="25" s="1"/>
  <c r="BS15" i="25"/>
  <c r="U15" i="25" s="1"/>
  <c r="BP14" i="25"/>
  <c r="T14" i="25" s="1"/>
  <c r="BP27" i="25"/>
  <c r="T27" i="25" s="1"/>
  <c r="BP30" i="25"/>
  <c r="T30" i="25" s="1"/>
  <c r="BP9" i="25"/>
  <c r="T9" i="25" s="1"/>
  <c r="BP13" i="25"/>
  <c r="T13" i="25" s="1"/>
  <c r="BP7" i="25"/>
  <c r="T7" i="25" s="1"/>
  <c r="BP11" i="25"/>
  <c r="T11" i="25" s="1"/>
  <c r="BP16" i="25"/>
  <c r="T16" i="25" s="1"/>
  <c r="BP12" i="25"/>
  <c r="T12" i="25" s="1"/>
  <c r="BP25" i="25"/>
  <c r="T25" i="25" s="1"/>
  <c r="BP29" i="25"/>
  <c r="T29" i="25" s="1"/>
  <c r="BP10" i="25"/>
  <c r="T10" i="25" s="1"/>
  <c r="BP15" i="25"/>
  <c r="T15" i="25" s="1"/>
  <c r="BP8" i="25"/>
  <c r="T8" i="25" s="1"/>
  <c r="BP26" i="25"/>
  <c r="T26" i="25" s="1"/>
  <c r="BM30" i="25"/>
  <c r="S30" i="25" s="1"/>
  <c r="BM16" i="25"/>
  <c r="S16" i="25" s="1"/>
  <c r="BM13" i="25"/>
  <c r="S13" i="25" s="1"/>
  <c r="BM12" i="25"/>
  <c r="S12" i="25" s="1"/>
  <c r="BM25" i="25"/>
  <c r="S25" i="25" s="1"/>
  <c r="BM29" i="25"/>
  <c r="S29" i="25" s="1"/>
  <c r="BM15" i="25"/>
  <c r="S15" i="25" s="1"/>
  <c r="BM14" i="25"/>
  <c r="S14" i="25" s="1"/>
  <c r="BM27" i="25"/>
  <c r="S27" i="25" s="1"/>
  <c r="BM26" i="25"/>
  <c r="S26" i="25" s="1"/>
  <c r="BG30" i="25"/>
  <c r="Q30" i="25" s="1"/>
  <c r="BJ16" i="25"/>
  <c r="R16" i="25" s="1"/>
  <c r="BJ30" i="25"/>
  <c r="R30" i="25" s="1"/>
  <c r="BJ27" i="25"/>
  <c r="R27" i="25" s="1"/>
  <c r="BJ13" i="25"/>
  <c r="R13" i="25" s="1"/>
  <c r="BG12" i="25"/>
  <c r="Q12" i="25" s="1"/>
  <c r="BJ25" i="25"/>
  <c r="R25" i="25" s="1"/>
  <c r="BJ12" i="25"/>
  <c r="R12" i="25" s="1"/>
  <c r="BG29" i="25"/>
  <c r="Q29" i="25" s="1"/>
  <c r="BG14" i="25"/>
  <c r="Q14" i="25" s="1"/>
  <c r="BG27" i="25"/>
  <c r="Q27" i="25" s="1"/>
  <c r="BJ29" i="25"/>
  <c r="R29" i="25" s="1"/>
  <c r="BG15" i="25"/>
  <c r="Q15" i="25" s="1"/>
  <c r="BJ14" i="25"/>
  <c r="R14" i="25" s="1"/>
  <c r="BJ15" i="25"/>
  <c r="R15" i="25" s="1"/>
  <c r="BJ26" i="25"/>
  <c r="R26" i="25" s="1"/>
  <c r="BG25" i="25"/>
  <c r="Q25" i="25" s="1"/>
  <c r="BG13" i="25"/>
  <c r="Q13" i="25" s="1"/>
  <c r="BG26" i="25"/>
  <c r="Q26" i="25" s="1"/>
  <c r="BG16" i="25"/>
  <c r="Q16" i="25" s="1"/>
  <c r="BJ7" i="25"/>
  <c r="R7" i="25" s="1"/>
  <c r="BM10" i="25"/>
  <c r="S10" i="25" s="1"/>
  <c r="BG9" i="25"/>
  <c r="Q9" i="25" s="1"/>
  <c r="BG10" i="25"/>
  <c r="Q10" i="25" s="1"/>
  <c r="Z39" i="25"/>
  <c r="AC40" i="25"/>
  <c r="BG7" i="25"/>
  <c r="Q7" i="25" s="1"/>
  <c r="BJ10" i="25"/>
  <c r="R10" i="25" s="1"/>
  <c r="BJ11" i="25"/>
  <c r="R11" i="25" s="1"/>
  <c r="BM11" i="25"/>
  <c r="S11" i="25" s="1"/>
  <c r="BM8" i="25"/>
  <c r="S8" i="25" s="1"/>
  <c r="BM7" i="25"/>
  <c r="S7" i="25" s="1"/>
  <c r="BJ9" i="25"/>
  <c r="R9" i="25" s="1"/>
  <c r="BG11" i="25"/>
  <c r="Q11" i="25" s="1"/>
  <c r="BG8" i="25"/>
  <c r="Q8" i="25" s="1"/>
  <c r="AD93" i="25"/>
  <c r="R93" i="25"/>
  <c r="AB92" i="25"/>
  <c r="AC93" i="25"/>
  <c r="Q93" i="25"/>
  <c r="AB93" i="25"/>
  <c r="Z92" i="25"/>
  <c r="X91" i="25"/>
  <c r="V90" i="25"/>
  <c r="AF89" i="25"/>
  <c r="T89" i="25"/>
  <c r="AD88" i="25"/>
  <c r="R88" i="25"/>
  <c r="AB87" i="25"/>
  <c r="AA93" i="25"/>
  <c r="W93" i="25"/>
  <c r="AG92" i="25"/>
  <c r="U92" i="25"/>
  <c r="AE91" i="25"/>
  <c r="S91" i="25"/>
  <c r="AC90" i="25"/>
  <c r="Q90" i="25"/>
  <c r="AA89" i="25"/>
  <c r="Y88" i="25"/>
  <c r="W87" i="25"/>
  <c r="AG86" i="25"/>
  <c r="U86" i="25"/>
  <c r="AE85" i="25"/>
  <c r="S85" i="25"/>
  <c r="AC84" i="25"/>
  <c r="Q84" i="25"/>
  <c r="V93" i="25"/>
  <c r="AF92" i="25"/>
  <c r="T92" i="25"/>
  <c r="AD91" i="25"/>
  <c r="R91" i="25"/>
  <c r="AB90" i="25"/>
  <c r="Z89" i="25"/>
  <c r="X88" i="25"/>
  <c r="V87" i="25"/>
  <c r="AF86" i="25"/>
  <c r="T86" i="25"/>
  <c r="AD85" i="25"/>
  <c r="R85" i="25"/>
  <c r="AB84" i="25"/>
  <c r="Z83" i="25"/>
  <c r="AG93" i="25"/>
  <c r="U93" i="25"/>
  <c r="AE92" i="25"/>
  <c r="S92" i="25"/>
  <c r="AC91" i="25"/>
  <c r="Q91" i="25"/>
  <c r="AA90" i="25"/>
  <c r="Y89" i="25"/>
  <c r="W88" i="25"/>
  <c r="AG87" i="25"/>
  <c r="U87" i="25"/>
  <c r="AE86" i="25"/>
  <c r="S86" i="25"/>
  <c r="AC85" i="25"/>
  <c r="Q85" i="25"/>
  <c r="AA84" i="25"/>
  <c r="AE93" i="25"/>
  <c r="AD92" i="25"/>
  <c r="Y91" i="25"/>
  <c r="X90" i="25"/>
  <c r="W89" i="25"/>
  <c r="V88" i="25"/>
  <c r="T87" i="25"/>
  <c r="X86" i="25"/>
  <c r="Z85" i="25"/>
  <c r="AF84" i="25"/>
  <c r="AA83" i="25"/>
  <c r="Z93" i="25"/>
  <c r="AC92" i="25"/>
  <c r="Y93" i="25"/>
  <c r="AA92" i="25"/>
  <c r="V91" i="25"/>
  <c r="X93" i="25"/>
  <c r="Y92" i="25"/>
  <c r="U91" i="25"/>
  <c r="T93" i="25"/>
  <c r="X92" i="25"/>
  <c r="S93" i="25"/>
  <c r="W92" i="25"/>
  <c r="V92" i="25"/>
  <c r="AG90" i="25"/>
  <c r="AG89" i="25"/>
  <c r="AF88" i="25"/>
  <c r="AD87" i="25"/>
  <c r="AD86" i="25"/>
  <c r="T85" i="25"/>
  <c r="W84" i="25"/>
  <c r="AG83" i="25"/>
  <c r="T83" i="25"/>
  <c r="W82" i="25"/>
  <c r="AG81" i="25"/>
  <c r="U81" i="25"/>
  <c r="AE80" i="25"/>
  <c r="S80" i="25"/>
  <c r="AC79" i="25"/>
  <c r="Q79" i="25"/>
  <c r="AA78" i="25"/>
  <c r="Y77" i="25"/>
  <c r="W76" i="25"/>
  <c r="AG75" i="25"/>
  <c r="U75" i="25"/>
  <c r="R92" i="25"/>
  <c r="AG91" i="25"/>
  <c r="AF90" i="25"/>
  <c r="AE89" i="25"/>
  <c r="AE88" i="25"/>
  <c r="AC87" i="25"/>
  <c r="AC86" i="25"/>
  <c r="V84" i="25"/>
  <c r="AF83" i="25"/>
  <c r="S83" i="25"/>
  <c r="V82" i="25"/>
  <c r="AF81" i="25"/>
  <c r="T81" i="25"/>
  <c r="AD80" i="25"/>
  <c r="R80" i="25"/>
  <c r="Q92" i="25"/>
  <c r="AF91" i="25"/>
  <c r="AE90" i="25"/>
  <c r="AD89" i="25"/>
  <c r="AC88" i="25"/>
  <c r="AA87" i="25"/>
  <c r="AB86" i="25"/>
  <c r="AG85" i="25"/>
  <c r="U84" i="25"/>
  <c r="AE83" i="25"/>
  <c r="R83" i="25"/>
  <c r="AG82" i="25"/>
  <c r="U82" i="25"/>
  <c r="AE81" i="25"/>
  <c r="S81" i="25"/>
  <c r="AC80" i="25"/>
  <c r="Q80" i="25"/>
  <c r="AA79" i="25"/>
  <c r="Y78" i="25"/>
  <c r="W77" i="25"/>
  <c r="AG76" i="25"/>
  <c r="U76" i="25"/>
  <c r="AE75" i="25"/>
  <c r="S75" i="25"/>
  <c r="AA91" i="25"/>
  <c r="Z90" i="25"/>
  <c r="AB89" i="25"/>
  <c r="AA88" i="25"/>
  <c r="Y87" i="25"/>
  <c r="Z86" i="25"/>
  <c r="AB85" i="25"/>
  <c r="S84" i="25"/>
  <c r="AC83" i="25"/>
  <c r="AE82" i="25"/>
  <c r="S82" i="25"/>
  <c r="AC81" i="25"/>
  <c r="Q81" i="25"/>
  <c r="AF93" i="25"/>
  <c r="Z91" i="25"/>
  <c r="Y90" i="25"/>
  <c r="X89" i="25"/>
  <c r="Z88" i="25"/>
  <c r="S90" i="25"/>
  <c r="R89" i="25"/>
  <c r="AB91" i="25"/>
  <c r="R90" i="25"/>
  <c r="Q89" i="25"/>
  <c r="W91" i="25"/>
  <c r="T91" i="25"/>
  <c r="AG88" i="25"/>
  <c r="AF87" i="25"/>
  <c r="Y85" i="25"/>
  <c r="AD84" i="25"/>
  <c r="U83" i="25"/>
  <c r="Z82" i="25"/>
  <c r="AD81" i="25"/>
  <c r="X80" i="25"/>
  <c r="Y79" i="25"/>
  <c r="AC78" i="25"/>
  <c r="AE77" i="25"/>
  <c r="Q77" i="25"/>
  <c r="AB88" i="25"/>
  <c r="AE87" i="25"/>
  <c r="X85" i="25"/>
  <c r="Z84" i="25"/>
  <c r="Q83" i="25"/>
  <c r="Y82" i="25"/>
  <c r="AB81" i="25"/>
  <c r="W80" i="25"/>
  <c r="X79" i="25"/>
  <c r="AB78" i="25"/>
  <c r="AD77" i="25"/>
  <c r="AE76" i="25"/>
  <c r="Q76" i="25"/>
  <c r="AF75" i="25"/>
  <c r="Q75" i="25"/>
  <c r="Z74" i="25"/>
  <c r="AD90" i="25"/>
  <c r="AC89" i="25"/>
  <c r="U88" i="25"/>
  <c r="Z87" i="25"/>
  <c r="W85" i="25"/>
  <c r="Y84" i="25"/>
  <c r="X82" i="25"/>
  <c r="AA81" i="25"/>
  <c r="V80" i="25"/>
  <c r="W79" i="25"/>
  <c r="Z78" i="25"/>
  <c r="AC77" i="25"/>
  <c r="AD76" i="25"/>
  <c r="U90" i="25"/>
  <c r="U89" i="25"/>
  <c r="S88" i="25"/>
  <c r="S87" i="25"/>
  <c r="U85" i="25"/>
  <c r="T84" i="25"/>
  <c r="R82" i="25"/>
  <c r="Y81" i="25"/>
  <c r="T80" i="25"/>
  <c r="U79" i="25"/>
  <c r="W78" i="25"/>
  <c r="AA77" i="25"/>
  <c r="T90" i="25"/>
  <c r="S89" i="25"/>
  <c r="Q88" i="25"/>
  <c r="R87" i="25"/>
  <c r="R84" i="25"/>
  <c r="Q82" i="25"/>
  <c r="X81" i="25"/>
  <c r="W90" i="25"/>
  <c r="X83" i="25"/>
  <c r="Y80" i="25"/>
  <c r="AE79" i="25"/>
  <c r="AA86" i="25"/>
  <c r="W83" i="25"/>
  <c r="Z81" i="25"/>
  <c r="U80" i="25"/>
  <c r="AD79" i="25"/>
  <c r="Y86" i="25"/>
  <c r="V83" i="25"/>
  <c r="W81" i="25"/>
  <c r="W86" i="25"/>
  <c r="V81" i="25"/>
  <c r="Z79" i="25"/>
  <c r="AG78" i="25"/>
  <c r="V86" i="25"/>
  <c r="R81" i="25"/>
  <c r="T88" i="25"/>
  <c r="R86" i="25"/>
  <c r="AF85" i="25"/>
  <c r="AG84" i="25"/>
  <c r="T79" i="25"/>
  <c r="AE78" i="25"/>
  <c r="AB77" i="25"/>
  <c r="X76" i="25"/>
  <c r="R75" i="25"/>
  <c r="AC74" i="25"/>
  <c r="AD73" i="25"/>
  <c r="R73" i="25"/>
  <c r="AB72" i="25"/>
  <c r="Z71" i="25"/>
  <c r="X70" i="25"/>
  <c r="V69" i="25"/>
  <c r="AF68" i="25"/>
  <c r="T68" i="25"/>
  <c r="AD67" i="25"/>
  <c r="R67" i="25"/>
  <c r="AB66" i="25"/>
  <c r="Z65" i="25"/>
  <c r="X64" i="25"/>
  <c r="V63" i="25"/>
  <c r="AF62" i="25"/>
  <c r="T62" i="25"/>
  <c r="X87" i="25"/>
  <c r="Q86" i="25"/>
  <c r="AA85" i="25"/>
  <c r="AE84" i="25"/>
  <c r="AF82" i="25"/>
  <c r="S79" i="25"/>
  <c r="AD78" i="25"/>
  <c r="Z77" i="25"/>
  <c r="V76" i="25"/>
  <c r="AB74" i="25"/>
  <c r="AC73" i="25"/>
  <c r="Q73" i="25"/>
  <c r="AA72" i="25"/>
  <c r="Y71" i="25"/>
  <c r="W70" i="25"/>
  <c r="AG69" i="25"/>
  <c r="U69" i="25"/>
  <c r="AE68" i="25"/>
  <c r="S68" i="25"/>
  <c r="AC67" i="25"/>
  <c r="Q67" i="25"/>
  <c r="AA66" i="25"/>
  <c r="Y65" i="25"/>
  <c r="W64" i="25"/>
  <c r="V89" i="25"/>
  <c r="Q87" i="25"/>
  <c r="V85" i="25"/>
  <c r="X84" i="25"/>
  <c r="AD82" i="25"/>
  <c r="AG80" i="25"/>
  <c r="R79" i="25"/>
  <c r="X78" i="25"/>
  <c r="X77" i="25"/>
  <c r="T76" i="25"/>
  <c r="AD75" i="25"/>
  <c r="AA74" i="25"/>
  <c r="AB73" i="25"/>
  <c r="Z72" i="25"/>
  <c r="AC82" i="25"/>
  <c r="AF80" i="25"/>
  <c r="V78" i="25"/>
  <c r="V77" i="25"/>
  <c r="S76" i="25"/>
  <c r="AC75" i="25"/>
  <c r="Y74" i="25"/>
  <c r="AA73" i="25"/>
  <c r="Y72" i="25"/>
  <c r="W71" i="25"/>
  <c r="AG70" i="25"/>
  <c r="U70" i="25"/>
  <c r="AE69" i="25"/>
  <c r="S69" i="25"/>
  <c r="AC68" i="25"/>
  <c r="Q68" i="25"/>
  <c r="AA67" i="25"/>
  <c r="Y66" i="25"/>
  <c r="AD83" i="25"/>
  <c r="AB82" i="25"/>
  <c r="AB80" i="25"/>
  <c r="U78" i="25"/>
  <c r="U77" i="25"/>
  <c r="R76" i="25"/>
  <c r="AB75" i="25"/>
  <c r="X74" i="25"/>
  <c r="Z73" i="25"/>
  <c r="T82" i="25"/>
  <c r="T78" i="25"/>
  <c r="S77" i="25"/>
  <c r="AB76" i="25"/>
  <c r="Z75" i="25"/>
  <c r="Q74" i="25"/>
  <c r="AF73" i="25"/>
  <c r="AC72" i="25"/>
  <c r="AG79" i="25"/>
  <c r="S78" i="25"/>
  <c r="R77" i="25"/>
  <c r="AA76" i="25"/>
  <c r="Y75" i="25"/>
  <c r="AF79" i="25"/>
  <c r="R78" i="25"/>
  <c r="Z76" i="25"/>
  <c r="X75" i="25"/>
  <c r="AG74" i="25"/>
  <c r="AA80" i="25"/>
  <c r="AB79" i="25"/>
  <c r="Q78" i="25"/>
  <c r="Y76" i="25"/>
  <c r="W75" i="25"/>
  <c r="Z80" i="25"/>
  <c r="V79" i="25"/>
  <c r="W74" i="25"/>
  <c r="U73" i="25"/>
  <c r="S72" i="25"/>
  <c r="U71" i="25"/>
  <c r="Z70" i="25"/>
  <c r="AA69" i="25"/>
  <c r="AD68" i="25"/>
  <c r="T67" i="25"/>
  <c r="W66" i="25"/>
  <c r="AE65" i="25"/>
  <c r="Q65" i="25"/>
  <c r="Z64" i="25"/>
  <c r="W63" i="25"/>
  <c r="V62" i="25"/>
  <c r="AD61" i="25"/>
  <c r="R61" i="25"/>
  <c r="AB60" i="25"/>
  <c r="Z59" i="25"/>
  <c r="X58" i="25"/>
  <c r="V57" i="25"/>
  <c r="AF56" i="25"/>
  <c r="T56" i="25"/>
  <c r="AD55" i="25"/>
  <c r="R55" i="25"/>
  <c r="AB54" i="25"/>
  <c r="Z53" i="25"/>
  <c r="V74" i="25"/>
  <c r="T73" i="25"/>
  <c r="R72" i="25"/>
  <c r="T71" i="25"/>
  <c r="Y70" i="25"/>
  <c r="Z69" i="25"/>
  <c r="AB68" i="25"/>
  <c r="S67" i="25"/>
  <c r="V66" i="25"/>
  <c r="AD65" i="25"/>
  <c r="Y64" i="25"/>
  <c r="U63" i="25"/>
  <c r="U62" i="25"/>
  <c r="AC61" i="25"/>
  <c r="Q61" i="25"/>
  <c r="AA60" i="25"/>
  <c r="Y59" i="25"/>
  <c r="W58" i="25"/>
  <c r="AB83" i="25"/>
  <c r="U74" i="25"/>
  <c r="S73" i="25"/>
  <c r="AG72" i="25"/>
  <c r="Q72" i="25"/>
  <c r="S71" i="25"/>
  <c r="V70" i="25"/>
  <c r="Y69" i="25"/>
  <c r="AA68" i="25"/>
  <c r="AG67" i="25"/>
  <c r="U66" i="25"/>
  <c r="AC65" i="25"/>
  <c r="V64" i="25"/>
  <c r="AG63" i="25"/>
  <c r="T63" i="25"/>
  <c r="AG62" i="25"/>
  <c r="S62" i="25"/>
  <c r="AB61" i="25"/>
  <c r="Z60" i="25"/>
  <c r="X59" i="25"/>
  <c r="V58" i="25"/>
  <c r="AF57" i="25"/>
  <c r="T57" i="25"/>
  <c r="AD56" i="25"/>
  <c r="R56" i="25"/>
  <c r="AB55" i="25"/>
  <c r="Z54" i="25"/>
  <c r="Y83" i="25"/>
  <c r="AG77" i="25"/>
  <c r="T74" i="25"/>
  <c r="AF72" i="25"/>
  <c r="AG71" i="25"/>
  <c r="R71" i="25"/>
  <c r="T70" i="25"/>
  <c r="X69" i="25"/>
  <c r="Z68" i="25"/>
  <c r="AF77" i="25"/>
  <c r="AF76" i="25"/>
  <c r="S74" i="25"/>
  <c r="AE72" i="25"/>
  <c r="AF71" i="25"/>
  <c r="Q71" i="25"/>
  <c r="S70" i="25"/>
  <c r="W69" i="25"/>
  <c r="Y68" i="25"/>
  <c r="AE67" i="25"/>
  <c r="S66" i="25"/>
  <c r="AA65" i="25"/>
  <c r="T77" i="25"/>
  <c r="T75" i="25"/>
  <c r="AB70" i="25"/>
  <c r="AF69" i="25"/>
  <c r="U68" i="25"/>
  <c r="AA70" i="25"/>
  <c r="AD69" i="25"/>
  <c r="R68" i="25"/>
  <c r="AE66" i="25"/>
  <c r="Q64" i="25"/>
  <c r="Y63" i="25"/>
  <c r="AE62" i="25"/>
  <c r="Y61" i="25"/>
  <c r="U60" i="25"/>
  <c r="AF59" i="25"/>
  <c r="Q59" i="25"/>
  <c r="AB58" i="25"/>
  <c r="Z57" i="25"/>
  <c r="Z56" i="25"/>
  <c r="AA82" i="25"/>
  <c r="AF78" i="25"/>
  <c r="X72" i="25"/>
  <c r="AC71" i="25"/>
  <c r="T69" i="25"/>
  <c r="AF67" i="25"/>
  <c r="AC76" i="25"/>
  <c r="AF74" i="25"/>
  <c r="AG73" i="25"/>
  <c r="W72" i="25"/>
  <c r="AB71" i="25"/>
  <c r="R69" i="25"/>
  <c r="AB67" i="25"/>
  <c r="X66" i="25"/>
  <c r="X65" i="25"/>
  <c r="AD64" i="25"/>
  <c r="AE74" i="25"/>
  <c r="AE73" i="25"/>
  <c r="V72" i="25"/>
  <c r="AA71" i="25"/>
  <c r="Q69" i="25"/>
  <c r="Z67" i="25"/>
  <c r="T66" i="25"/>
  <c r="W65" i="25"/>
  <c r="AC64" i="25"/>
  <c r="AF63" i="25"/>
  <c r="Z62" i="25"/>
  <c r="T61" i="25"/>
  <c r="AE60" i="25"/>
  <c r="AA59" i="25"/>
  <c r="T58" i="25"/>
  <c r="S57" i="25"/>
  <c r="U56" i="25"/>
  <c r="U55" i="25"/>
  <c r="AD74" i="25"/>
  <c r="Y73" i="25"/>
  <c r="U72" i="25"/>
  <c r="X71" i="25"/>
  <c r="Y67" i="25"/>
  <c r="R66" i="25"/>
  <c r="V65" i="25"/>
  <c r="AB64" i="25"/>
  <c r="AE63" i="25"/>
  <c r="Y62" i="25"/>
  <c r="S61" i="25"/>
  <c r="AD60" i="25"/>
  <c r="W59" i="25"/>
  <c r="S58" i="25"/>
  <c r="R74" i="25"/>
  <c r="X73" i="25"/>
  <c r="T72" i="25"/>
  <c r="V71" i="25"/>
  <c r="AF70" i="25"/>
  <c r="AG68" i="25"/>
  <c r="X67" i="25"/>
  <c r="Q66" i="25"/>
  <c r="U65" i="25"/>
  <c r="AA64" i="25"/>
  <c r="AD63" i="25"/>
  <c r="X62" i="25"/>
  <c r="AG61" i="25"/>
  <c r="AC60" i="25"/>
  <c r="V59" i="25"/>
  <c r="V75" i="25"/>
  <c r="AG66" i="25"/>
  <c r="AD66" i="25"/>
  <c r="T65" i="25"/>
  <c r="R64" i="25"/>
  <c r="Z63" i="25"/>
  <c r="W60" i="25"/>
  <c r="AC59" i="25"/>
  <c r="AG57" i="25"/>
  <c r="Q56" i="25"/>
  <c r="AA55" i="25"/>
  <c r="AA54" i="25"/>
  <c r="AB53" i="25"/>
  <c r="Y52" i="25"/>
  <c r="W51" i="25"/>
  <c r="AG50" i="25"/>
  <c r="U50" i="25"/>
  <c r="AE49" i="25"/>
  <c r="S49" i="25"/>
  <c r="AE71" i="25"/>
  <c r="AD71" i="25"/>
  <c r="AE70" i="25"/>
  <c r="AC69" i="25"/>
  <c r="Z66" i="25"/>
  <c r="R65" i="25"/>
  <c r="S63" i="25"/>
  <c r="AC62" i="25"/>
  <c r="T60" i="25"/>
  <c r="U59" i="25"/>
  <c r="AF58" i="25"/>
  <c r="AD57" i="25"/>
  <c r="AG56" i="25"/>
  <c r="Y55" i="25"/>
  <c r="X54" i="25"/>
  <c r="Y53" i="25"/>
  <c r="W52" i="25"/>
  <c r="AG51" i="25"/>
  <c r="U51" i="25"/>
  <c r="AE50" i="25"/>
  <c r="S50" i="25"/>
  <c r="AC49" i="25"/>
  <c r="AD72" i="25"/>
  <c r="AC70" i="25"/>
  <c r="W68" i="25"/>
  <c r="Q63" i="25"/>
  <c r="AA62" i="25"/>
  <c r="AE61" i="25"/>
  <c r="R60" i="25"/>
  <c r="S59" i="25"/>
  <c r="AD58" i="25"/>
  <c r="AB57" i="25"/>
  <c r="AC56" i="25"/>
  <c r="W55" i="25"/>
  <c r="W73" i="25"/>
  <c r="R70" i="25"/>
  <c r="V68" i="25"/>
  <c r="W62" i="25"/>
  <c r="AA61" i="25"/>
  <c r="Q60" i="25"/>
  <c r="R59" i="25"/>
  <c r="AC58" i="25"/>
  <c r="AA57" i="25"/>
  <c r="AB56" i="25"/>
  <c r="V55" i="25"/>
  <c r="U54" i="25"/>
  <c r="V53" i="25"/>
  <c r="AF52" i="25"/>
  <c r="T52" i="25"/>
  <c r="AD51" i="25"/>
  <c r="R51" i="25"/>
  <c r="AB50" i="25"/>
  <c r="Z49" i="25"/>
  <c r="X48" i="25"/>
  <c r="V47" i="25"/>
  <c r="AF46" i="25"/>
  <c r="T46" i="25"/>
  <c r="AD45" i="25"/>
  <c r="R45" i="25"/>
  <c r="AB44" i="25"/>
  <c r="Z43" i="25"/>
  <c r="V73" i="25"/>
  <c r="Q70" i="25"/>
  <c r="AG64" i="25"/>
  <c r="R62" i="25"/>
  <c r="Z61" i="25"/>
  <c r="AA58" i="25"/>
  <c r="Y57" i="25"/>
  <c r="AA56" i="25"/>
  <c r="T55" i="25"/>
  <c r="T54" i="25"/>
  <c r="U53" i="25"/>
  <c r="AE52" i="25"/>
  <c r="S52" i="25"/>
  <c r="AC51" i="25"/>
  <c r="Q51" i="25"/>
  <c r="AA50" i="25"/>
  <c r="AF66" i="25"/>
  <c r="AF65" i="25"/>
  <c r="AF64" i="25"/>
  <c r="U61" i="25"/>
  <c r="V60" i="25"/>
  <c r="T59" i="25"/>
  <c r="U58" i="25"/>
  <c r="S56" i="25"/>
  <c r="AG54" i="25"/>
  <c r="R53" i="25"/>
  <c r="AC66" i="25"/>
  <c r="AB65" i="25"/>
  <c r="AE64" i="25"/>
  <c r="S60" i="25"/>
  <c r="R58" i="25"/>
  <c r="AE57" i="25"/>
  <c r="AG55" i="25"/>
  <c r="AB69" i="25"/>
  <c r="S65" i="25"/>
  <c r="U64" i="25"/>
  <c r="Q58" i="25"/>
  <c r="AC57" i="25"/>
  <c r="AF55" i="25"/>
  <c r="AE54" i="25"/>
  <c r="W67" i="25"/>
  <c r="T64" i="25"/>
  <c r="X57" i="25"/>
  <c r="AE55" i="25"/>
  <c r="AD54" i="25"/>
  <c r="V67" i="25"/>
  <c r="S64" i="25"/>
  <c r="W57" i="25"/>
  <c r="AC55" i="25"/>
  <c r="AC54" i="25"/>
  <c r="U67" i="25"/>
  <c r="U57" i="25"/>
  <c r="Z55" i="25"/>
  <c r="Y54" i="25"/>
  <c r="AD53" i="25"/>
  <c r="AA52" i="25"/>
  <c r="AC63" i="25"/>
  <c r="R57" i="25"/>
  <c r="X55" i="25"/>
  <c r="W54" i="25"/>
  <c r="AC53" i="25"/>
  <c r="Z52" i="25"/>
  <c r="X51" i="25"/>
  <c r="T50" i="25"/>
  <c r="V49" i="25"/>
  <c r="AG48" i="25"/>
  <c r="T48" i="25"/>
  <c r="AF47" i="25"/>
  <c r="S47" i="25"/>
  <c r="AE46" i="25"/>
  <c r="R46" i="25"/>
  <c r="AE45" i="25"/>
  <c r="Q45" i="25"/>
  <c r="AD44" i="25"/>
  <c r="Q44" i="25"/>
  <c r="AC43" i="25"/>
  <c r="AE42" i="25"/>
  <c r="S42" i="25"/>
  <c r="AC41" i="25"/>
  <c r="Q41" i="25"/>
  <c r="AA40" i="25"/>
  <c r="Y39" i="25"/>
  <c r="W38" i="25"/>
  <c r="AG37" i="25"/>
  <c r="U37" i="25"/>
  <c r="AE36" i="25"/>
  <c r="S36" i="25"/>
  <c r="AC35" i="25"/>
  <c r="Q35" i="25"/>
  <c r="X68" i="25"/>
  <c r="AB63" i="25"/>
  <c r="Q57" i="25"/>
  <c r="AE56" i="25"/>
  <c r="S55" i="25"/>
  <c r="V54" i="25"/>
  <c r="AA53" i="25"/>
  <c r="X52" i="25"/>
  <c r="V51" i="25"/>
  <c r="R50" i="25"/>
  <c r="U49" i="25"/>
  <c r="AF48" i="25"/>
  <c r="S48" i="25"/>
  <c r="AE47" i="25"/>
  <c r="R47" i="25"/>
  <c r="AD46" i="25"/>
  <c r="Q46" i="25"/>
  <c r="AC45" i="25"/>
  <c r="AC44" i="25"/>
  <c r="AB43" i="25"/>
  <c r="AD42" i="25"/>
  <c r="R42" i="25"/>
  <c r="AB41" i="25"/>
  <c r="Z40" i="25"/>
  <c r="X39" i="25"/>
  <c r="V38" i="25"/>
  <c r="AF37" i="25"/>
  <c r="T37" i="25"/>
  <c r="AD36" i="25"/>
  <c r="R36" i="25"/>
  <c r="AA63" i="25"/>
  <c r="AD62" i="25"/>
  <c r="AF61" i="25"/>
  <c r="AG60" i="25"/>
  <c r="AG59" i="25"/>
  <c r="AG58" i="25"/>
  <c r="Y56" i="25"/>
  <c r="Q55" i="25"/>
  <c r="S54" i="25"/>
  <c r="X53" i="25"/>
  <c r="V52" i="25"/>
  <c r="T51" i="25"/>
  <c r="Q50" i="25"/>
  <c r="T49" i="25"/>
  <c r="AE48" i="25"/>
  <c r="R48" i="25"/>
  <c r="AD47" i="25"/>
  <c r="Q47" i="25"/>
  <c r="AC46" i="25"/>
  <c r="AB45" i="25"/>
  <c r="AA44" i="25"/>
  <c r="AA43" i="25"/>
  <c r="AC42" i="25"/>
  <c r="Q42" i="25"/>
  <c r="AA41" i="25"/>
  <c r="Y40" i="25"/>
  <c r="W39" i="25"/>
  <c r="AG38" i="25"/>
  <c r="U38" i="25"/>
  <c r="AE37" i="25"/>
  <c r="S37" i="25"/>
  <c r="AC36" i="25"/>
  <c r="Q36" i="25"/>
  <c r="AA35" i="25"/>
  <c r="X63" i="25"/>
  <c r="AB62" i="25"/>
  <c r="X61" i="25"/>
  <c r="AF60" i="25"/>
  <c r="AE59" i="25"/>
  <c r="AE58" i="25"/>
  <c r="X56" i="25"/>
  <c r="R54" i="25"/>
  <c r="W53" i="25"/>
  <c r="U52" i="25"/>
  <c r="S51" i="25"/>
  <c r="R49" i="25"/>
  <c r="AD48" i="25"/>
  <c r="Q48" i="25"/>
  <c r="AC47" i="25"/>
  <c r="AB46" i="25"/>
  <c r="AA45" i="25"/>
  <c r="Z44" i="25"/>
  <c r="Y43" i="25"/>
  <c r="AD70" i="25"/>
  <c r="R63" i="25"/>
  <c r="Q62" i="25"/>
  <c r="W61" i="25"/>
  <c r="Y60" i="25"/>
  <c r="AD59" i="25"/>
  <c r="Z58" i="25"/>
  <c r="W56" i="25"/>
  <c r="Q54" i="25"/>
  <c r="T53" i="25"/>
  <c r="R52" i="25"/>
  <c r="AF50" i="25"/>
  <c r="AG49" i="25"/>
  <c r="Q49" i="25"/>
  <c r="AC48" i="25"/>
  <c r="AB47" i="25"/>
  <c r="AA46" i="25"/>
  <c r="Z45" i="25"/>
  <c r="Y44" i="25"/>
  <c r="X43" i="25"/>
  <c r="AA42" i="25"/>
  <c r="Q53" i="25"/>
  <c r="V50" i="25"/>
  <c r="AA49" i="25"/>
  <c r="V48" i="25"/>
  <c r="Z46" i="25"/>
  <c r="U45" i="25"/>
  <c r="AG44" i="25"/>
  <c r="U43" i="25"/>
  <c r="W42" i="25"/>
  <c r="T41" i="25"/>
  <c r="AG40" i="25"/>
  <c r="R40" i="25"/>
  <c r="AE39" i="25"/>
  <c r="AB38" i="25"/>
  <c r="W37" i="25"/>
  <c r="T35" i="25"/>
  <c r="Y49" i="25"/>
  <c r="U48" i="25"/>
  <c r="Y46" i="25"/>
  <c r="T45" i="25"/>
  <c r="AF44" i="25"/>
  <c r="T43" i="25"/>
  <c r="V42" i="25"/>
  <c r="S41" i="25"/>
  <c r="AF40" i="25"/>
  <c r="Q40" i="25"/>
  <c r="AD39" i="25"/>
  <c r="AA38" i="25"/>
  <c r="V37" i="25"/>
  <c r="X49" i="25"/>
  <c r="X46" i="25"/>
  <c r="S45" i="25"/>
  <c r="AE44" i="25"/>
  <c r="S43" i="25"/>
  <c r="U42" i="25"/>
  <c r="AG41" i="25"/>
  <c r="R41" i="25"/>
  <c r="AE40" i="25"/>
  <c r="AC39" i="25"/>
  <c r="Z38" i="25"/>
  <c r="R37" i="25"/>
  <c r="AF36" i="25"/>
  <c r="AF35" i="25"/>
  <c r="R35" i="25"/>
  <c r="AF51" i="25"/>
  <c r="W49" i="25"/>
  <c r="W46" i="25"/>
  <c r="X44" i="25"/>
  <c r="R43" i="25"/>
  <c r="T42" i="25"/>
  <c r="AF41" i="25"/>
  <c r="AE51" i="25"/>
  <c r="AG47" i="25"/>
  <c r="V46" i="25"/>
  <c r="W44" i="25"/>
  <c r="V61" i="25"/>
  <c r="Y58" i="25"/>
  <c r="AG52" i="25"/>
  <c r="AB51" i="25"/>
  <c r="AA47" i="25"/>
  <c r="U46" i="25"/>
  <c r="AF54" i="25"/>
  <c r="AD52" i="25"/>
  <c r="AA51" i="25"/>
  <c r="AD50" i="25"/>
  <c r="Z47" i="25"/>
  <c r="S46" i="25"/>
  <c r="AG45" i="25"/>
  <c r="AC52" i="25"/>
  <c r="Z51" i="25"/>
  <c r="AC50" i="25"/>
  <c r="AB48" i="25"/>
  <c r="Y47" i="25"/>
  <c r="AF45" i="25"/>
  <c r="T44" i="25"/>
  <c r="AF43" i="25"/>
  <c r="AF42" i="25"/>
  <c r="Y41" i="25"/>
  <c r="W40" i="25"/>
  <c r="U39" i="25"/>
  <c r="R38" i="25"/>
  <c r="AB37" i="25"/>
  <c r="X36" i="25"/>
  <c r="Y35" i="25"/>
  <c r="AB59" i="25"/>
  <c r="AG53" i="25"/>
  <c r="AB52" i="25"/>
  <c r="Y51" i="25"/>
  <c r="Z50" i="25"/>
  <c r="AA48" i="25"/>
  <c r="X47" i="25"/>
  <c r="Y45" i="25"/>
  <c r="S44" i="25"/>
  <c r="AE43" i="25"/>
  <c r="AB42" i="25"/>
  <c r="X41" i="25"/>
  <c r="V40" i="25"/>
  <c r="T39" i="25"/>
  <c r="AF38" i="25"/>
  <c r="Q38" i="25"/>
  <c r="AA37" i="25"/>
  <c r="W36" i="25"/>
  <c r="X35" i="25"/>
  <c r="AA75" i="25"/>
  <c r="AF53" i="25"/>
  <c r="Q52" i="25"/>
  <c r="Y50" i="25"/>
  <c r="AF49" i="25"/>
  <c r="Z48" i="25"/>
  <c r="W47" i="25"/>
  <c r="X45" i="25"/>
  <c r="R44" i="25"/>
  <c r="AD43" i="25"/>
  <c r="Z42" i="25"/>
  <c r="W41" i="25"/>
  <c r="U40" i="25"/>
  <c r="S39" i="25"/>
  <c r="AE38" i="25"/>
  <c r="Z37" i="25"/>
  <c r="V36" i="25"/>
  <c r="W35" i="25"/>
  <c r="AE53" i="25"/>
  <c r="V44" i="25"/>
  <c r="Y42" i="25"/>
  <c r="AB40" i="25"/>
  <c r="V39" i="25"/>
  <c r="V56" i="25"/>
  <c r="S53" i="25"/>
  <c r="U47" i="25"/>
  <c r="U44" i="25"/>
  <c r="X42" i="25"/>
  <c r="X40" i="25"/>
  <c r="R39" i="25"/>
  <c r="AG36" i="25"/>
  <c r="AG35" i="25"/>
  <c r="AD49" i="25"/>
  <c r="T47" i="25"/>
  <c r="T40" i="25"/>
  <c r="Q39" i="25"/>
  <c r="AB36" i="25"/>
  <c r="AE35" i="25"/>
  <c r="GA7" i="25"/>
  <c r="AB49" i="25"/>
  <c r="AG46" i="25"/>
  <c r="AE41" i="25"/>
  <c r="S40" i="25"/>
  <c r="AA36" i="25"/>
  <c r="AD35" i="25"/>
  <c r="X60" i="25"/>
  <c r="AD41" i="25"/>
  <c r="Z36" i="25"/>
  <c r="AB35" i="25"/>
  <c r="Z41" i="25"/>
  <c r="AD38" i="25"/>
  <c r="Y36" i="25"/>
  <c r="Z35" i="25"/>
  <c r="Y48" i="25"/>
  <c r="V41" i="25"/>
  <c r="AC38" i="25"/>
  <c r="AD37" i="25"/>
  <c r="U36" i="25"/>
  <c r="V35" i="25"/>
  <c r="X50" i="25"/>
  <c r="W48" i="25"/>
  <c r="AG43" i="25"/>
  <c r="U41" i="25"/>
  <c r="AG39" i="25"/>
  <c r="Y38" i="25"/>
  <c r="AC37" i="25"/>
  <c r="T36" i="25"/>
  <c r="U35" i="25"/>
  <c r="W50" i="25"/>
  <c r="W43" i="25"/>
  <c r="AF39" i="25"/>
  <c r="X38" i="25"/>
  <c r="Y37" i="25"/>
  <c r="S35" i="25"/>
  <c r="AG65" i="25"/>
  <c r="W45" i="25"/>
  <c r="V43" i="25"/>
  <c r="AB39" i="25"/>
  <c r="T38" i="25"/>
  <c r="X37" i="25"/>
  <c r="V45" i="25"/>
  <c r="Q43" i="25"/>
  <c r="AD40" i="25"/>
  <c r="AA39" i="25"/>
  <c r="S38" i="25"/>
  <c r="Q37" i="25"/>
  <c r="AG42" i="25"/>
  <c r="BJ8" i="25"/>
  <c r="R8" i="25" s="1"/>
  <c r="BM9" i="25"/>
  <c r="S9" i="25" s="1"/>
  <c r="A16" i="25" l="1"/>
  <c r="D16" i="25" s="1"/>
  <c r="A17" i="25"/>
  <c r="D17" i="25" s="1"/>
  <c r="A18" i="25"/>
  <c r="D18" i="25" s="1"/>
  <c r="A19" i="25"/>
  <c r="D19" i="25" s="1"/>
  <c r="A8" i="25"/>
  <c r="D8" i="25" s="1"/>
  <c r="A20" i="25"/>
  <c r="D20" i="25" s="1"/>
  <c r="A9" i="25"/>
  <c r="D9" i="25" s="1"/>
  <c r="A21" i="25"/>
  <c r="D21" i="25" s="1"/>
  <c r="A10" i="25"/>
  <c r="D10" i="25" s="1"/>
  <c r="A22" i="25"/>
  <c r="D22" i="25" s="1"/>
  <c r="A7" i="25"/>
  <c r="D7" i="25" s="1"/>
  <c r="A24" i="25"/>
  <c r="D24" i="25" s="1"/>
  <c r="A11" i="25"/>
  <c r="D11" i="25" s="1"/>
  <c r="A23" i="25"/>
  <c r="D23" i="25" s="1"/>
  <c r="A12" i="25"/>
  <c r="D12" i="25" s="1"/>
  <c r="A13" i="25"/>
  <c r="D13" i="25" s="1"/>
  <c r="A25" i="25"/>
  <c r="D25" i="25" s="1"/>
  <c r="A14" i="25"/>
  <c r="D14" i="25" s="1"/>
  <c r="A15" i="25"/>
  <c r="D15" i="25" s="1"/>
  <c r="N31" i="35"/>
  <c r="M31" i="35"/>
  <c r="O31" i="35"/>
  <c r="P31" i="35"/>
  <c r="K31" i="35"/>
  <c r="I31" i="35"/>
  <c r="L31" i="35"/>
  <c r="P32" i="35"/>
  <c r="J31" i="35"/>
  <c r="N35" i="36"/>
  <c r="I27" i="36"/>
  <c r="P18" i="33"/>
  <c r="N18" i="33"/>
  <c r="L18" i="33"/>
  <c r="M18" i="33"/>
  <c r="K18" i="33"/>
  <c r="J18" i="33"/>
  <c r="I12" i="26"/>
  <c r="J12" i="26"/>
  <c r="K12" i="26"/>
  <c r="L12" i="26"/>
  <c r="P12" i="26"/>
  <c r="M12" i="26"/>
  <c r="N12" i="26"/>
  <c r="O12" i="26"/>
  <c r="L35" i="36"/>
  <c r="P35" i="36"/>
  <c r="O35" i="36"/>
  <c r="M35" i="36"/>
  <c r="J35" i="36"/>
  <c r="K35" i="36"/>
  <c r="I35" i="36"/>
  <c r="N25" i="36"/>
  <c r="I25" i="36"/>
  <c r="M25" i="36"/>
  <c r="L25" i="36"/>
  <c r="K25" i="36"/>
  <c r="J25" i="36"/>
  <c r="P25" i="36"/>
  <c r="O25" i="36"/>
  <c r="O18" i="33"/>
  <c r="I18" i="33"/>
  <c r="I7" i="33"/>
  <c r="J7" i="33"/>
  <c r="K7" i="33"/>
  <c r="L7" i="33"/>
  <c r="M7" i="33"/>
  <c r="N7" i="33"/>
  <c r="O7" i="33"/>
  <c r="P7" i="33"/>
  <c r="M8" i="33"/>
  <c r="N8" i="33"/>
  <c r="O8" i="33"/>
  <c r="P8" i="33"/>
  <c r="L8" i="33"/>
  <c r="I8" i="33"/>
  <c r="J8" i="33"/>
  <c r="K8" i="33"/>
  <c r="P9" i="33"/>
  <c r="I9" i="33"/>
  <c r="J9" i="33"/>
  <c r="K9" i="33"/>
  <c r="O9" i="33"/>
  <c r="L9" i="33"/>
  <c r="M9" i="33"/>
  <c r="N9" i="33"/>
  <c r="A19" i="32"/>
  <c r="J13" i="32"/>
  <c r="K13" i="32"/>
  <c r="L13" i="32"/>
  <c r="I13" i="32"/>
  <c r="M13" i="32"/>
  <c r="N13" i="32"/>
  <c r="H13" i="32"/>
  <c r="O13" i="32"/>
  <c r="M32" i="35"/>
  <c r="N32" i="35"/>
  <c r="I32" i="35"/>
  <c r="J32" i="35"/>
  <c r="L32" i="35"/>
  <c r="K32" i="35"/>
  <c r="O32" i="35"/>
  <c r="N27" i="36"/>
  <c r="M27" i="36"/>
  <c r="J27" i="36"/>
  <c r="P27" i="36"/>
  <c r="O27" i="36"/>
  <c r="K27" i="36"/>
  <c r="L27" i="36"/>
  <c r="N29" i="36"/>
  <c r="J29" i="36"/>
  <c r="M29" i="36"/>
  <c r="I29" i="36"/>
  <c r="L29" i="36"/>
  <c r="K29" i="36"/>
  <c r="P29" i="36"/>
  <c r="O29" i="36"/>
  <c r="I28" i="27"/>
  <c r="O28" i="27"/>
  <c r="J28" i="27"/>
  <c r="N28" i="27"/>
  <c r="L28" i="27"/>
  <c r="M28" i="27"/>
  <c r="K28" i="27"/>
  <c r="P28" i="27"/>
  <c r="J36" i="35"/>
  <c r="M36" i="35"/>
  <c r="N36" i="35"/>
  <c r="L36" i="35"/>
  <c r="I36" i="35"/>
  <c r="O36" i="35"/>
  <c r="P36" i="35"/>
  <c r="L16" i="27"/>
  <c r="O16" i="27"/>
  <c r="P16" i="27"/>
  <c r="N16" i="27"/>
  <c r="M16" i="27"/>
  <c r="K16" i="27"/>
  <c r="J16" i="27"/>
  <c r="I16" i="27"/>
  <c r="K36" i="35"/>
  <c r="K19" i="36"/>
  <c r="L19" i="36"/>
  <c r="M19" i="36"/>
  <c r="N19" i="36"/>
  <c r="O19" i="36"/>
  <c r="P19" i="36"/>
  <c r="I19" i="36"/>
  <c r="J19" i="36"/>
  <c r="I21" i="36"/>
  <c r="K21" i="36"/>
  <c r="O21" i="36"/>
  <c r="J21" i="36"/>
  <c r="P21" i="36"/>
  <c r="M21" i="36"/>
  <c r="N21" i="36"/>
  <c r="L21" i="36"/>
  <c r="M26" i="36"/>
  <c r="P26" i="36"/>
  <c r="L26" i="36"/>
  <c r="O26" i="36"/>
  <c r="N26" i="36"/>
  <c r="J26" i="36"/>
  <c r="I26" i="36"/>
  <c r="K26" i="36"/>
  <c r="K28" i="36"/>
  <c r="P28" i="36"/>
  <c r="L28" i="36"/>
  <c r="O28" i="36"/>
  <c r="M28" i="36"/>
  <c r="J28" i="36"/>
  <c r="I28" i="36"/>
  <c r="N28" i="36"/>
  <c r="L33" i="36"/>
  <c r="I33" i="36"/>
  <c r="M33" i="36"/>
  <c r="N33" i="36"/>
  <c r="J33" i="36"/>
  <c r="K33" i="36"/>
  <c r="O33" i="36"/>
  <c r="P33" i="36"/>
  <c r="I30" i="36"/>
  <c r="J30" i="36"/>
  <c r="K30" i="36"/>
  <c r="L30" i="36"/>
  <c r="M30" i="36"/>
  <c r="N30" i="36"/>
  <c r="O30" i="36"/>
  <c r="P30" i="36"/>
  <c r="N32" i="36"/>
  <c r="I32" i="36"/>
  <c r="J32" i="36"/>
  <c r="K32" i="36"/>
  <c r="O32" i="36"/>
  <c r="P32" i="36"/>
  <c r="L32" i="36"/>
  <c r="M32" i="36"/>
  <c r="M34" i="36"/>
  <c r="L34" i="36"/>
  <c r="N34" i="36"/>
  <c r="I34" i="36"/>
  <c r="K34" i="36"/>
  <c r="J34" i="36"/>
  <c r="O34" i="36"/>
  <c r="P34" i="36"/>
  <c r="I31" i="36"/>
  <c r="P31" i="36"/>
  <c r="J31" i="36"/>
  <c r="K31" i="36"/>
  <c r="N31" i="36"/>
  <c r="O31" i="36"/>
  <c r="L31" i="36"/>
  <c r="M31" i="36"/>
  <c r="I18" i="36"/>
  <c r="J18" i="36"/>
  <c r="K18" i="36"/>
  <c r="L18" i="36"/>
  <c r="M18" i="36"/>
  <c r="N18" i="36"/>
  <c r="O18" i="36"/>
  <c r="P18" i="36"/>
  <c r="I20" i="36"/>
  <c r="J20" i="36"/>
  <c r="K20" i="36"/>
  <c r="L20" i="36"/>
  <c r="M20" i="36"/>
  <c r="N20" i="36"/>
  <c r="O20" i="36"/>
  <c r="P20" i="36"/>
  <c r="I22" i="36"/>
  <c r="J22" i="36"/>
  <c r="K22" i="36"/>
  <c r="L22" i="36"/>
  <c r="M22" i="36"/>
  <c r="N22" i="36"/>
  <c r="P22" i="36"/>
  <c r="O22" i="36"/>
  <c r="P23" i="36"/>
  <c r="I23" i="36"/>
  <c r="J23" i="36"/>
  <c r="K23" i="36"/>
  <c r="L23" i="36"/>
  <c r="M23" i="36"/>
  <c r="O23" i="36"/>
  <c r="N23" i="36"/>
  <c r="O24" i="36"/>
  <c r="P24" i="36"/>
  <c r="I24" i="36"/>
  <c r="J24" i="36"/>
  <c r="K24" i="36"/>
  <c r="L24" i="36"/>
  <c r="M24" i="36"/>
  <c r="N24" i="36"/>
  <c r="I27" i="35"/>
  <c r="O27" i="35"/>
  <c r="P27" i="35"/>
  <c r="M27" i="35"/>
  <c r="N27" i="35"/>
  <c r="L27" i="35"/>
  <c r="K27" i="35"/>
  <c r="J27" i="35"/>
  <c r="N25" i="35"/>
  <c r="M25" i="35"/>
  <c r="J25" i="35"/>
  <c r="L25" i="35"/>
  <c r="I25" i="35"/>
  <c r="K25" i="35"/>
  <c r="P25" i="35"/>
  <c r="O25" i="35"/>
  <c r="J28" i="35"/>
  <c r="M28" i="35"/>
  <c r="O28" i="35"/>
  <c r="P28" i="35"/>
  <c r="L28" i="35"/>
  <c r="I28" i="35"/>
  <c r="N28" i="35"/>
  <c r="K28" i="35"/>
  <c r="M30" i="35"/>
  <c r="L30" i="35"/>
  <c r="I30" i="35"/>
  <c r="O30" i="35"/>
  <c r="K30" i="35"/>
  <c r="J30" i="35"/>
  <c r="P30" i="35"/>
  <c r="N30" i="35"/>
  <c r="I26" i="35"/>
  <c r="J26" i="35"/>
  <c r="N26" i="35"/>
  <c r="P26" i="35"/>
  <c r="M26" i="35"/>
  <c r="O26" i="35"/>
  <c r="K26" i="35"/>
  <c r="L26" i="35"/>
  <c r="M24" i="35"/>
  <c r="N24" i="35"/>
  <c r="O24" i="35"/>
  <c r="P24" i="35"/>
  <c r="K24" i="35"/>
  <c r="L24" i="35"/>
  <c r="I24" i="35"/>
  <c r="J24" i="35"/>
  <c r="M34" i="35"/>
  <c r="N34" i="35"/>
  <c r="J34" i="35"/>
  <c r="O34" i="35"/>
  <c r="P34" i="35"/>
  <c r="K34" i="35"/>
  <c r="L34" i="35"/>
  <c r="I34" i="35"/>
  <c r="M22" i="35"/>
  <c r="N22" i="35"/>
  <c r="I22" i="35"/>
  <c r="J22" i="35"/>
  <c r="L22" i="35"/>
  <c r="K22" i="35"/>
  <c r="O22" i="35"/>
  <c r="P22" i="35"/>
  <c r="M12" i="35"/>
  <c r="N12" i="35"/>
  <c r="O12" i="35"/>
  <c r="P12" i="35"/>
  <c r="I12" i="35"/>
  <c r="J12" i="35"/>
  <c r="K12" i="35"/>
  <c r="L12" i="35"/>
  <c r="I8" i="35"/>
  <c r="J8" i="35"/>
  <c r="K8" i="35"/>
  <c r="L8" i="35"/>
  <c r="M8" i="35"/>
  <c r="N8" i="35"/>
  <c r="P8" i="35"/>
  <c r="O8" i="35"/>
  <c r="I23" i="35"/>
  <c r="J23" i="35"/>
  <c r="K23" i="35"/>
  <c r="L23" i="35"/>
  <c r="O23" i="35"/>
  <c r="M23" i="35"/>
  <c r="P23" i="35"/>
  <c r="N23" i="35"/>
  <c r="I14" i="35"/>
  <c r="M14" i="35"/>
  <c r="N14" i="35"/>
  <c r="P14" i="35"/>
  <c r="J14" i="35"/>
  <c r="K14" i="35"/>
  <c r="L14" i="35"/>
  <c r="O14" i="35"/>
  <c r="I33" i="35"/>
  <c r="J33" i="35"/>
  <c r="K33" i="35"/>
  <c r="L33" i="35"/>
  <c r="P33" i="35"/>
  <c r="O33" i="35"/>
  <c r="M33" i="35"/>
  <c r="N33" i="35"/>
  <c r="I29" i="35"/>
  <c r="J29" i="35"/>
  <c r="M29" i="35"/>
  <c r="K29" i="35"/>
  <c r="P29" i="35"/>
  <c r="L29" i="35"/>
  <c r="O29" i="35"/>
  <c r="N29" i="35"/>
  <c r="M13" i="35"/>
  <c r="J13" i="35"/>
  <c r="K13" i="35"/>
  <c r="O13" i="35"/>
  <c r="L13" i="35"/>
  <c r="N13" i="35"/>
  <c r="P13" i="35"/>
  <c r="I13" i="35"/>
  <c r="I10" i="35"/>
  <c r="L10" i="35"/>
  <c r="K10" i="35"/>
  <c r="O10" i="35"/>
  <c r="J10" i="35"/>
  <c r="M10" i="35"/>
  <c r="P10" i="35"/>
  <c r="N10" i="35"/>
  <c r="M16" i="35"/>
  <c r="I16" i="35"/>
  <c r="J16" i="35"/>
  <c r="L16" i="35"/>
  <c r="N16" i="35"/>
  <c r="K16" i="35"/>
  <c r="O16" i="35"/>
  <c r="P16" i="35"/>
  <c r="M9" i="35"/>
  <c r="N9" i="35"/>
  <c r="O9" i="35"/>
  <c r="I9" i="35"/>
  <c r="P9" i="35"/>
  <c r="J9" i="35"/>
  <c r="K9" i="35"/>
  <c r="L9" i="35"/>
  <c r="I17" i="35"/>
  <c r="J17" i="35"/>
  <c r="N17" i="35"/>
  <c r="K17" i="35"/>
  <c r="M17" i="35"/>
  <c r="L17" i="35"/>
  <c r="O17" i="35"/>
  <c r="P17" i="35"/>
  <c r="I20" i="35"/>
  <c r="J20" i="35"/>
  <c r="K20" i="35"/>
  <c r="L20" i="35"/>
  <c r="O20" i="35"/>
  <c r="N20" i="35"/>
  <c r="M20" i="35"/>
  <c r="P20" i="35"/>
  <c r="M15" i="35"/>
  <c r="N15" i="35"/>
  <c r="J15" i="35"/>
  <c r="O15" i="35"/>
  <c r="P15" i="35"/>
  <c r="K15" i="35"/>
  <c r="L15" i="35"/>
  <c r="I15" i="35"/>
  <c r="I11" i="35"/>
  <c r="J11" i="35"/>
  <c r="K11" i="35"/>
  <c r="L11" i="35"/>
  <c r="O11" i="35"/>
  <c r="M11" i="35"/>
  <c r="N11" i="35"/>
  <c r="P11" i="35"/>
  <c r="M21" i="35"/>
  <c r="N21" i="35"/>
  <c r="O21" i="35"/>
  <c r="P21" i="35"/>
  <c r="J21" i="35"/>
  <c r="K21" i="35"/>
  <c r="I21" i="35"/>
  <c r="L21" i="35"/>
  <c r="M18" i="35"/>
  <c r="J18" i="35"/>
  <c r="N18" i="35"/>
  <c r="O18" i="35"/>
  <c r="P18" i="35"/>
  <c r="I18" i="35"/>
  <c r="K18" i="35"/>
  <c r="L18" i="35"/>
  <c r="J19" i="35"/>
  <c r="I19" i="35"/>
  <c r="L19" i="35"/>
  <c r="M19" i="35"/>
  <c r="K19" i="35"/>
  <c r="N19" i="35"/>
  <c r="O19" i="35"/>
  <c r="P19" i="35"/>
  <c r="M27" i="25"/>
  <c r="N27" i="25"/>
  <c r="P27" i="25"/>
  <c r="I27" i="25"/>
  <c r="K27" i="25"/>
  <c r="O27" i="25"/>
  <c r="J27" i="25"/>
  <c r="L27" i="25"/>
  <c r="I28" i="25"/>
  <c r="K28" i="25"/>
  <c r="N28" i="25"/>
  <c r="P28" i="25"/>
  <c r="J28" i="25"/>
  <c r="L28" i="25"/>
  <c r="M28" i="25"/>
  <c r="O28" i="25"/>
  <c r="M23" i="25"/>
  <c r="N23" i="25"/>
  <c r="O23" i="25"/>
  <c r="P23" i="25"/>
  <c r="I23" i="25"/>
  <c r="J23" i="25"/>
  <c r="K23" i="25"/>
  <c r="L23" i="25"/>
  <c r="J22" i="25"/>
  <c r="K22" i="25"/>
  <c r="L22" i="25"/>
  <c r="N22" i="25"/>
  <c r="O22" i="25"/>
  <c r="P22" i="25"/>
  <c r="M22" i="25"/>
  <c r="I22" i="25"/>
  <c r="I21" i="25"/>
  <c r="J21" i="25"/>
  <c r="K21" i="25"/>
  <c r="M21" i="25"/>
  <c r="L21" i="25"/>
  <c r="N21" i="25"/>
  <c r="O21" i="25"/>
  <c r="P21" i="25"/>
  <c r="J24" i="25"/>
  <c r="K24" i="25"/>
  <c r="L24" i="25"/>
  <c r="M24" i="25"/>
  <c r="N24" i="25"/>
  <c r="O24" i="25"/>
  <c r="P24" i="25"/>
  <c r="I24" i="25"/>
  <c r="L20" i="25"/>
  <c r="N20" i="25"/>
  <c r="O20" i="25"/>
  <c r="P20" i="25"/>
  <c r="M20" i="25"/>
  <c r="I20" i="25"/>
  <c r="J20" i="25"/>
  <c r="K20" i="25"/>
  <c r="M19" i="25"/>
  <c r="I19" i="25"/>
  <c r="K19" i="25"/>
  <c r="L19" i="25"/>
  <c r="N19" i="25"/>
  <c r="P19" i="25"/>
  <c r="O19" i="25"/>
  <c r="J19" i="25"/>
  <c r="I18" i="25"/>
  <c r="L18" i="25"/>
  <c r="J18" i="25"/>
  <c r="K18" i="25"/>
  <c r="P18" i="25"/>
  <c r="M18" i="25"/>
  <c r="N18" i="25"/>
  <c r="O18" i="25"/>
  <c r="L17" i="25"/>
  <c r="M17" i="25"/>
  <c r="N17" i="25"/>
  <c r="O17" i="25"/>
  <c r="I17" i="25"/>
  <c r="J17" i="25"/>
  <c r="K17" i="25"/>
  <c r="P17" i="25"/>
  <c r="O33" i="25"/>
  <c r="M33" i="25"/>
  <c r="I33" i="25"/>
  <c r="L34" i="25"/>
  <c r="I31" i="25"/>
  <c r="O31" i="25"/>
  <c r="P31" i="25"/>
  <c r="L31" i="25"/>
  <c r="K31" i="25"/>
  <c r="J31" i="25"/>
  <c r="N31" i="25"/>
  <c r="M31" i="25"/>
  <c r="P34" i="25"/>
  <c r="O34" i="25"/>
  <c r="M34" i="25"/>
  <c r="N34" i="25"/>
  <c r="K34" i="25"/>
  <c r="J34" i="25"/>
  <c r="P33" i="25"/>
  <c r="L33" i="25"/>
  <c r="J33" i="25"/>
  <c r="I34" i="25"/>
  <c r="I32" i="25"/>
  <c r="N32" i="25"/>
  <c r="P32" i="25"/>
  <c r="M32" i="25"/>
  <c r="K32" i="25"/>
  <c r="L32" i="25"/>
  <c r="J32" i="25"/>
  <c r="O32" i="25"/>
  <c r="K33" i="25"/>
  <c r="N33" i="25"/>
  <c r="L17" i="32"/>
  <c r="K7" i="29"/>
  <c r="M35" i="29"/>
  <c r="H21" i="29"/>
  <c r="J24" i="29"/>
  <c r="L7" i="34"/>
  <c r="P7" i="34"/>
  <c r="O24" i="34"/>
  <c r="P24" i="34"/>
  <c r="L24" i="34"/>
  <c r="J24" i="34"/>
  <c r="M24" i="34"/>
  <c r="K24" i="34"/>
  <c r="I24" i="34"/>
  <c r="N24" i="34"/>
  <c r="M26" i="34"/>
  <c r="P26" i="34"/>
  <c r="L26" i="34"/>
  <c r="K26" i="34"/>
  <c r="J26" i="34"/>
  <c r="O26" i="34"/>
  <c r="N26" i="34"/>
  <c r="I26" i="34"/>
  <c r="J32" i="34"/>
  <c r="M32" i="34"/>
  <c r="P32" i="34"/>
  <c r="I32" i="34"/>
  <c r="N32" i="34"/>
  <c r="O32" i="34"/>
  <c r="L32" i="34"/>
  <c r="K32" i="34"/>
  <c r="J31" i="34"/>
  <c r="N31" i="34"/>
  <c r="L31" i="34"/>
  <c r="K31" i="34"/>
  <c r="P31" i="34"/>
  <c r="M31" i="34"/>
  <c r="I31" i="34"/>
  <c r="O31" i="34"/>
  <c r="P28" i="34"/>
  <c r="K28" i="34"/>
  <c r="O28" i="34"/>
  <c r="N28" i="34"/>
  <c r="M28" i="34"/>
  <c r="J28" i="34"/>
  <c r="L28" i="34"/>
  <c r="I28" i="34"/>
  <c r="O42" i="34"/>
  <c r="N42" i="34"/>
  <c r="P42" i="34"/>
  <c r="J42" i="34"/>
  <c r="M42" i="34"/>
  <c r="L42" i="34"/>
  <c r="K42" i="34"/>
  <c r="I42" i="34"/>
  <c r="I25" i="34"/>
  <c r="P25" i="34"/>
  <c r="L25" i="34"/>
  <c r="K25" i="34"/>
  <c r="J25" i="34"/>
  <c r="O25" i="34"/>
  <c r="N25" i="34"/>
  <c r="M25" i="34"/>
  <c r="P40" i="34"/>
  <c r="M40" i="34"/>
  <c r="L40" i="34"/>
  <c r="K40" i="34"/>
  <c r="J40" i="34"/>
  <c r="I40" i="34"/>
  <c r="O40" i="34"/>
  <c r="N40" i="34"/>
  <c r="N27" i="34"/>
  <c r="J27" i="34"/>
  <c r="P27" i="34"/>
  <c r="M27" i="34"/>
  <c r="L27" i="34"/>
  <c r="K27" i="34"/>
  <c r="O27" i="34"/>
  <c r="I27" i="34"/>
  <c r="I21" i="34"/>
  <c r="P21" i="34"/>
  <c r="L21" i="34"/>
  <c r="O21" i="34"/>
  <c r="N21" i="34"/>
  <c r="M21" i="34"/>
  <c r="K21" i="34"/>
  <c r="J21" i="34"/>
  <c r="O11" i="34"/>
  <c r="K11" i="34"/>
  <c r="P11" i="34"/>
  <c r="N11" i="34"/>
  <c r="M11" i="34"/>
  <c r="L11" i="34"/>
  <c r="J11" i="34"/>
  <c r="I11" i="34"/>
  <c r="K51" i="34"/>
  <c r="J51" i="34"/>
  <c r="M51" i="34"/>
  <c r="N51" i="34"/>
  <c r="I51" i="34"/>
  <c r="L51" i="34"/>
  <c r="P51" i="34"/>
  <c r="O51" i="34"/>
  <c r="K52" i="34"/>
  <c r="M52" i="34"/>
  <c r="L52" i="34"/>
  <c r="I52" i="34"/>
  <c r="O52" i="34"/>
  <c r="J52" i="34"/>
  <c r="N52" i="34"/>
  <c r="P52" i="34"/>
  <c r="P77" i="34"/>
  <c r="N77" i="34"/>
  <c r="M77" i="34"/>
  <c r="O77" i="34"/>
  <c r="L77" i="34"/>
  <c r="I77" i="34"/>
  <c r="K77" i="34"/>
  <c r="J77" i="34"/>
  <c r="J75" i="34"/>
  <c r="I75" i="34"/>
  <c r="N75" i="34"/>
  <c r="P75" i="34"/>
  <c r="O75" i="34"/>
  <c r="M75" i="34"/>
  <c r="L75" i="34"/>
  <c r="K75" i="34"/>
  <c r="I44" i="34"/>
  <c r="M44" i="34"/>
  <c r="J44" i="34"/>
  <c r="K44" i="34"/>
  <c r="O44" i="34"/>
  <c r="N44" i="34"/>
  <c r="P44" i="34"/>
  <c r="L44" i="34"/>
  <c r="L38" i="34"/>
  <c r="P38" i="34"/>
  <c r="O38" i="34"/>
  <c r="J38" i="34"/>
  <c r="K38" i="34"/>
  <c r="I38" i="34"/>
  <c r="N38" i="34"/>
  <c r="M38" i="34"/>
  <c r="P73" i="34"/>
  <c r="M73" i="34"/>
  <c r="L73" i="34"/>
  <c r="K73" i="34"/>
  <c r="O73" i="34"/>
  <c r="N73" i="34"/>
  <c r="J73" i="34"/>
  <c r="I73" i="34"/>
  <c r="P36" i="34"/>
  <c r="O36" i="34"/>
  <c r="M36" i="34"/>
  <c r="I36" i="34"/>
  <c r="N36" i="34"/>
  <c r="L36" i="34"/>
  <c r="K36" i="34"/>
  <c r="J36" i="34"/>
  <c r="O19" i="34"/>
  <c r="K19" i="34"/>
  <c r="P19" i="34"/>
  <c r="N19" i="34"/>
  <c r="M19" i="34"/>
  <c r="L19" i="34"/>
  <c r="J19" i="34"/>
  <c r="I19" i="34"/>
  <c r="K45" i="34"/>
  <c r="J45" i="34"/>
  <c r="P45" i="34"/>
  <c r="O45" i="34"/>
  <c r="I45" i="34"/>
  <c r="N45" i="34"/>
  <c r="M45" i="34"/>
  <c r="L45" i="34"/>
  <c r="O64" i="34"/>
  <c r="L64" i="34"/>
  <c r="K64" i="34"/>
  <c r="N64" i="34"/>
  <c r="M64" i="34"/>
  <c r="J64" i="34"/>
  <c r="I64" i="34"/>
  <c r="P64" i="34"/>
  <c r="L67" i="34"/>
  <c r="K67" i="34"/>
  <c r="M67" i="34"/>
  <c r="O67" i="34"/>
  <c r="J67" i="34"/>
  <c r="I67" i="34"/>
  <c r="P67" i="34"/>
  <c r="N67" i="34"/>
  <c r="I61" i="34"/>
  <c r="J61" i="34"/>
  <c r="P61" i="34"/>
  <c r="L61" i="34"/>
  <c r="O61" i="34"/>
  <c r="N61" i="34"/>
  <c r="K61" i="34"/>
  <c r="M61" i="34"/>
  <c r="N81" i="34"/>
  <c r="M81" i="34"/>
  <c r="L81" i="34"/>
  <c r="K81" i="34"/>
  <c r="J81" i="34"/>
  <c r="I81" i="34"/>
  <c r="P81" i="34"/>
  <c r="O81" i="34"/>
  <c r="N39" i="34"/>
  <c r="J39" i="34"/>
  <c r="M39" i="34"/>
  <c r="K39" i="34"/>
  <c r="P39" i="34"/>
  <c r="L39" i="34"/>
  <c r="I39" i="34"/>
  <c r="O39" i="34"/>
  <c r="I57" i="34"/>
  <c r="K57" i="34"/>
  <c r="J57" i="34"/>
  <c r="L57" i="34"/>
  <c r="M57" i="34"/>
  <c r="N57" i="34"/>
  <c r="P57" i="34"/>
  <c r="O57" i="34"/>
  <c r="O58" i="34"/>
  <c r="K58" i="34"/>
  <c r="J58" i="34"/>
  <c r="M58" i="34"/>
  <c r="L58" i="34"/>
  <c r="P58" i="34"/>
  <c r="I58" i="34"/>
  <c r="N58" i="34"/>
  <c r="J37" i="34"/>
  <c r="P37" i="34"/>
  <c r="K37" i="34"/>
  <c r="O37" i="34"/>
  <c r="N37" i="34"/>
  <c r="M37" i="34"/>
  <c r="L37" i="34"/>
  <c r="I37" i="34"/>
  <c r="I7" i="34"/>
  <c r="J43" i="34"/>
  <c r="N43" i="34"/>
  <c r="K43" i="34"/>
  <c r="I43" i="34"/>
  <c r="M43" i="34"/>
  <c r="L43" i="34"/>
  <c r="P43" i="34"/>
  <c r="O43" i="34"/>
  <c r="O47" i="34"/>
  <c r="I47" i="34"/>
  <c r="P47" i="34"/>
  <c r="M47" i="34"/>
  <c r="L47" i="34"/>
  <c r="K47" i="34"/>
  <c r="J47" i="34"/>
  <c r="N47" i="34"/>
  <c r="M53" i="34"/>
  <c r="O53" i="34"/>
  <c r="N53" i="34"/>
  <c r="K53" i="34"/>
  <c r="L53" i="34"/>
  <c r="P53" i="34"/>
  <c r="J53" i="34"/>
  <c r="I53" i="34"/>
  <c r="O55" i="34"/>
  <c r="I55" i="34"/>
  <c r="P55" i="34"/>
  <c r="M55" i="34"/>
  <c r="J55" i="34"/>
  <c r="L55" i="34"/>
  <c r="K55" i="34"/>
  <c r="N55" i="34"/>
  <c r="J65" i="34"/>
  <c r="P65" i="34"/>
  <c r="O65" i="34"/>
  <c r="N65" i="34"/>
  <c r="M65" i="34"/>
  <c r="L65" i="34"/>
  <c r="K65" i="34"/>
  <c r="I65" i="34"/>
  <c r="O16" i="34"/>
  <c r="M16" i="34"/>
  <c r="I16" i="34"/>
  <c r="P16" i="34"/>
  <c r="N16" i="34"/>
  <c r="L16" i="34"/>
  <c r="K16" i="34"/>
  <c r="J16" i="34"/>
  <c r="J7" i="34"/>
  <c r="K20" i="34"/>
  <c r="I20" i="34"/>
  <c r="N20" i="34"/>
  <c r="M20" i="34"/>
  <c r="L20" i="34"/>
  <c r="J20" i="34"/>
  <c r="P20" i="34"/>
  <c r="O20" i="34"/>
  <c r="M46" i="34"/>
  <c r="N46" i="34"/>
  <c r="I46" i="34"/>
  <c r="K46" i="34"/>
  <c r="P46" i="34"/>
  <c r="O46" i="34"/>
  <c r="L46" i="34"/>
  <c r="J46" i="34"/>
  <c r="K60" i="34"/>
  <c r="J60" i="34"/>
  <c r="M60" i="34"/>
  <c r="L60" i="34"/>
  <c r="I60" i="34"/>
  <c r="P60" i="34"/>
  <c r="N60" i="34"/>
  <c r="O60" i="34"/>
  <c r="O54" i="34"/>
  <c r="P54" i="34"/>
  <c r="M54" i="34"/>
  <c r="L54" i="34"/>
  <c r="J54" i="34"/>
  <c r="K54" i="34"/>
  <c r="I54" i="34"/>
  <c r="N54" i="34"/>
  <c r="P71" i="34"/>
  <c r="L71" i="34"/>
  <c r="K71" i="34"/>
  <c r="J71" i="34"/>
  <c r="O71" i="34"/>
  <c r="N71" i="34"/>
  <c r="M71" i="34"/>
  <c r="I71" i="34"/>
  <c r="J74" i="34"/>
  <c r="P74" i="34"/>
  <c r="O74" i="34"/>
  <c r="N74" i="34"/>
  <c r="M74" i="34"/>
  <c r="K74" i="34"/>
  <c r="L74" i="34"/>
  <c r="I74" i="34"/>
  <c r="K7" i="34"/>
  <c r="K22" i="34"/>
  <c r="M22" i="34"/>
  <c r="J22" i="34"/>
  <c r="P22" i="34"/>
  <c r="O22" i="34"/>
  <c r="N22" i="34"/>
  <c r="L22" i="34"/>
  <c r="I22" i="34"/>
  <c r="M12" i="34"/>
  <c r="P12" i="34"/>
  <c r="O12" i="34"/>
  <c r="N12" i="34"/>
  <c r="L12" i="34"/>
  <c r="K12" i="34"/>
  <c r="J12" i="34"/>
  <c r="I12" i="34"/>
  <c r="M23" i="34"/>
  <c r="L23" i="34"/>
  <c r="J23" i="34"/>
  <c r="I23" i="34"/>
  <c r="P23" i="34"/>
  <c r="O23" i="34"/>
  <c r="N23" i="34"/>
  <c r="K23" i="34"/>
  <c r="N70" i="34"/>
  <c r="I70" i="34"/>
  <c r="P70" i="34"/>
  <c r="O70" i="34"/>
  <c r="M70" i="34"/>
  <c r="L70" i="34"/>
  <c r="K70" i="34"/>
  <c r="J70" i="34"/>
  <c r="J79" i="34"/>
  <c r="P79" i="34"/>
  <c r="O79" i="34"/>
  <c r="M79" i="34"/>
  <c r="L79" i="34"/>
  <c r="K79" i="34"/>
  <c r="I79" i="34"/>
  <c r="N79" i="34"/>
  <c r="M9" i="34"/>
  <c r="K9" i="34"/>
  <c r="J9" i="34"/>
  <c r="I9" i="34"/>
  <c r="P9" i="34"/>
  <c r="O9" i="34"/>
  <c r="N9" i="34"/>
  <c r="L9" i="34"/>
  <c r="M15" i="34"/>
  <c r="K15" i="34"/>
  <c r="O15" i="34"/>
  <c r="N15" i="34"/>
  <c r="L15" i="34"/>
  <c r="J15" i="34"/>
  <c r="I15" i="34"/>
  <c r="P15" i="34"/>
  <c r="K14" i="34"/>
  <c r="I14" i="34"/>
  <c r="L14" i="34"/>
  <c r="J14" i="34"/>
  <c r="P14" i="34"/>
  <c r="O14" i="34"/>
  <c r="N14" i="34"/>
  <c r="M14" i="34"/>
  <c r="L33" i="34"/>
  <c r="N33" i="34"/>
  <c r="O33" i="34"/>
  <c r="I33" i="34"/>
  <c r="P33" i="34"/>
  <c r="M33" i="34"/>
  <c r="K33" i="34"/>
  <c r="J33" i="34"/>
  <c r="P69" i="34"/>
  <c r="O69" i="34"/>
  <c r="J69" i="34"/>
  <c r="I69" i="34"/>
  <c r="N69" i="34"/>
  <c r="K69" i="34"/>
  <c r="M69" i="34"/>
  <c r="L69" i="34"/>
  <c r="M63" i="34"/>
  <c r="L63" i="34"/>
  <c r="N63" i="34"/>
  <c r="J63" i="34"/>
  <c r="I63" i="34"/>
  <c r="P63" i="34"/>
  <c r="O63" i="34"/>
  <c r="K63" i="34"/>
  <c r="L66" i="34"/>
  <c r="K66" i="34"/>
  <c r="J66" i="34"/>
  <c r="I66" i="34"/>
  <c r="P66" i="34"/>
  <c r="N66" i="34"/>
  <c r="M66" i="34"/>
  <c r="O66" i="34"/>
  <c r="N72" i="34"/>
  <c r="J72" i="34"/>
  <c r="I72" i="34"/>
  <c r="L72" i="34"/>
  <c r="P72" i="34"/>
  <c r="O72" i="34"/>
  <c r="M72" i="34"/>
  <c r="K72" i="34"/>
  <c r="P59" i="34"/>
  <c r="J59" i="34"/>
  <c r="K59" i="34"/>
  <c r="I59" i="34"/>
  <c r="O59" i="34"/>
  <c r="N59" i="34"/>
  <c r="M59" i="34"/>
  <c r="L59" i="34"/>
  <c r="L80" i="34"/>
  <c r="K80" i="34"/>
  <c r="J80" i="34"/>
  <c r="I80" i="34"/>
  <c r="M80" i="34"/>
  <c r="P80" i="34"/>
  <c r="O80" i="34"/>
  <c r="N80" i="34"/>
  <c r="I13" i="34"/>
  <c r="O13" i="34"/>
  <c r="P13" i="34"/>
  <c r="N13" i="34"/>
  <c r="M13" i="34"/>
  <c r="L13" i="34"/>
  <c r="K13" i="34"/>
  <c r="J13" i="34"/>
  <c r="O10" i="34"/>
  <c r="M10" i="34"/>
  <c r="I10" i="34"/>
  <c r="N10" i="34"/>
  <c r="L10" i="34"/>
  <c r="K10" i="34"/>
  <c r="J10" i="34"/>
  <c r="P10" i="34"/>
  <c r="M7" i="34"/>
  <c r="N34" i="34"/>
  <c r="O34" i="34"/>
  <c r="K34" i="34"/>
  <c r="I34" i="34"/>
  <c r="M34" i="34"/>
  <c r="L34" i="34"/>
  <c r="J34" i="34"/>
  <c r="P34" i="34"/>
  <c r="P41" i="34"/>
  <c r="K41" i="34"/>
  <c r="I41" i="34"/>
  <c r="O41" i="34"/>
  <c r="N41" i="34"/>
  <c r="M41" i="34"/>
  <c r="L41" i="34"/>
  <c r="J41" i="34"/>
  <c r="I50" i="34"/>
  <c r="N50" i="34"/>
  <c r="O50" i="34"/>
  <c r="J50" i="34"/>
  <c r="P50" i="34"/>
  <c r="K50" i="34"/>
  <c r="M50" i="34"/>
  <c r="L50" i="34"/>
  <c r="M48" i="34"/>
  <c r="O48" i="34"/>
  <c r="L48" i="34"/>
  <c r="N48" i="34"/>
  <c r="I48" i="34"/>
  <c r="J48" i="34"/>
  <c r="P48" i="34"/>
  <c r="K48" i="34"/>
  <c r="L76" i="34"/>
  <c r="K76" i="34"/>
  <c r="P76" i="34"/>
  <c r="N76" i="34"/>
  <c r="M76" i="34"/>
  <c r="J76" i="34"/>
  <c r="I76" i="34"/>
  <c r="O76" i="34"/>
  <c r="P78" i="34"/>
  <c r="O78" i="34"/>
  <c r="N78" i="34"/>
  <c r="M78" i="34"/>
  <c r="L78" i="34"/>
  <c r="J78" i="34"/>
  <c r="I78" i="34"/>
  <c r="K78" i="34"/>
  <c r="M17" i="34"/>
  <c r="P17" i="34"/>
  <c r="K17" i="34"/>
  <c r="O17" i="34"/>
  <c r="N17" i="34"/>
  <c r="L17" i="34"/>
  <c r="J17" i="34"/>
  <c r="I17" i="34"/>
  <c r="N7" i="34"/>
  <c r="P35" i="34"/>
  <c r="O35" i="34"/>
  <c r="M35" i="34"/>
  <c r="K35" i="34"/>
  <c r="J35" i="34"/>
  <c r="I35" i="34"/>
  <c r="N35" i="34"/>
  <c r="L35" i="34"/>
  <c r="L29" i="34"/>
  <c r="P29" i="34"/>
  <c r="O29" i="34"/>
  <c r="M29" i="34"/>
  <c r="J29" i="34"/>
  <c r="N29" i="34"/>
  <c r="K29" i="34"/>
  <c r="I29" i="34"/>
  <c r="P49" i="34"/>
  <c r="L49" i="34"/>
  <c r="J49" i="34"/>
  <c r="O49" i="34"/>
  <c r="N49" i="34"/>
  <c r="K49" i="34"/>
  <c r="I49" i="34"/>
  <c r="M49" i="34"/>
  <c r="M30" i="34"/>
  <c r="J30" i="34"/>
  <c r="I30" i="34"/>
  <c r="P30" i="34"/>
  <c r="N30" i="34"/>
  <c r="L30" i="34"/>
  <c r="K30" i="34"/>
  <c r="O30" i="34"/>
  <c r="O7" i="34"/>
  <c r="K8" i="34"/>
  <c r="M8" i="34"/>
  <c r="L8" i="34"/>
  <c r="J8" i="34"/>
  <c r="I8" i="34"/>
  <c r="P8" i="34"/>
  <c r="O8" i="34"/>
  <c r="N8" i="34"/>
  <c r="I56" i="34"/>
  <c r="P56" i="34"/>
  <c r="L56" i="34"/>
  <c r="J56" i="34"/>
  <c r="O56" i="34"/>
  <c r="N56" i="34"/>
  <c r="M56" i="34"/>
  <c r="K56" i="34"/>
  <c r="K62" i="34"/>
  <c r="M62" i="34"/>
  <c r="L62" i="34"/>
  <c r="O62" i="34"/>
  <c r="N62" i="34"/>
  <c r="J62" i="34"/>
  <c r="P62" i="34"/>
  <c r="I62" i="34"/>
  <c r="N68" i="34"/>
  <c r="M68" i="34"/>
  <c r="K68" i="34"/>
  <c r="I68" i="34"/>
  <c r="P68" i="34"/>
  <c r="O68" i="34"/>
  <c r="J68" i="34"/>
  <c r="L68" i="34"/>
  <c r="O18" i="34"/>
  <c r="K18" i="34"/>
  <c r="I18" i="34"/>
  <c r="N18" i="34"/>
  <c r="M18" i="34"/>
  <c r="L18" i="34"/>
  <c r="J18" i="34"/>
  <c r="P18" i="34"/>
  <c r="K8" i="36"/>
  <c r="P9" i="36"/>
  <c r="K7" i="36"/>
  <c r="J9" i="36"/>
  <c r="O8" i="36"/>
  <c r="L9" i="36"/>
  <c r="J11" i="36"/>
  <c r="P53" i="36"/>
  <c r="L53" i="36"/>
  <c r="O53" i="36"/>
  <c r="N53" i="36"/>
  <c r="K53" i="36"/>
  <c r="J53" i="36"/>
  <c r="I53" i="36"/>
  <c r="M53" i="36"/>
  <c r="M15" i="36"/>
  <c r="L15" i="36"/>
  <c r="O15" i="36"/>
  <c r="P15" i="36"/>
  <c r="N15" i="36"/>
  <c r="K15" i="36"/>
  <c r="J15" i="36"/>
  <c r="I15" i="36"/>
  <c r="L39" i="36"/>
  <c r="P39" i="36"/>
  <c r="O39" i="36"/>
  <c r="N39" i="36"/>
  <c r="M39" i="36"/>
  <c r="K39" i="36"/>
  <c r="J39" i="36"/>
  <c r="I39" i="36"/>
  <c r="L12" i="36"/>
  <c r="N12" i="36"/>
  <c r="K12" i="36"/>
  <c r="I12" i="36"/>
  <c r="M12" i="36"/>
  <c r="J12" i="36"/>
  <c r="P12" i="36"/>
  <c r="O12" i="36"/>
  <c r="K43" i="36"/>
  <c r="P43" i="36"/>
  <c r="O43" i="36"/>
  <c r="N43" i="36"/>
  <c r="M43" i="36"/>
  <c r="L43" i="36"/>
  <c r="J43" i="36"/>
  <c r="I43" i="36"/>
  <c r="O14" i="36"/>
  <c r="M14" i="36"/>
  <c r="I14" i="36"/>
  <c r="J80" i="36"/>
  <c r="I80" i="36"/>
  <c r="P80" i="36"/>
  <c r="O80" i="36"/>
  <c r="N80" i="36"/>
  <c r="L80" i="36"/>
  <c r="M80" i="36"/>
  <c r="K80" i="36"/>
  <c r="L81" i="36"/>
  <c r="K81" i="36"/>
  <c r="P81" i="36"/>
  <c r="N81" i="36"/>
  <c r="O81" i="36"/>
  <c r="J81" i="36"/>
  <c r="I81" i="36"/>
  <c r="M81" i="36"/>
  <c r="M9" i="36"/>
  <c r="N55" i="36"/>
  <c r="I55" i="36"/>
  <c r="P55" i="36"/>
  <c r="M55" i="36"/>
  <c r="K55" i="36"/>
  <c r="O55" i="36"/>
  <c r="L55" i="36"/>
  <c r="J55" i="36"/>
  <c r="P70" i="36"/>
  <c r="J70" i="36"/>
  <c r="I70" i="36"/>
  <c r="L70" i="36"/>
  <c r="O70" i="36"/>
  <c r="N70" i="36"/>
  <c r="M70" i="36"/>
  <c r="K70" i="36"/>
  <c r="M44" i="36"/>
  <c r="J44" i="36"/>
  <c r="N44" i="36"/>
  <c r="L44" i="36"/>
  <c r="K44" i="36"/>
  <c r="I44" i="36"/>
  <c r="P44" i="36"/>
  <c r="O44" i="36"/>
  <c r="M63" i="36"/>
  <c r="L63" i="36"/>
  <c r="P63" i="36"/>
  <c r="O63" i="36"/>
  <c r="N63" i="36"/>
  <c r="J63" i="36"/>
  <c r="I63" i="36"/>
  <c r="K63" i="36"/>
  <c r="L71" i="36"/>
  <c r="M71" i="36"/>
  <c r="O71" i="36"/>
  <c r="K71" i="36"/>
  <c r="J71" i="36"/>
  <c r="P71" i="36"/>
  <c r="N71" i="36"/>
  <c r="I71" i="36"/>
  <c r="P59" i="36"/>
  <c r="J59" i="36"/>
  <c r="I59" i="36"/>
  <c r="O59" i="36"/>
  <c r="N59" i="36"/>
  <c r="L59" i="36"/>
  <c r="K59" i="36"/>
  <c r="M59" i="36"/>
  <c r="I9" i="36"/>
  <c r="K14" i="36"/>
  <c r="P14" i="36"/>
  <c r="M7" i="36"/>
  <c r="I7" i="36"/>
  <c r="N40" i="36"/>
  <c r="J40" i="36"/>
  <c r="I40" i="36"/>
  <c r="P40" i="36"/>
  <c r="O40" i="36"/>
  <c r="M40" i="36"/>
  <c r="L40" i="36"/>
  <c r="K40" i="36"/>
  <c r="P83" i="36"/>
  <c r="O83" i="36"/>
  <c r="N83" i="36"/>
  <c r="M83" i="36"/>
  <c r="L83" i="36"/>
  <c r="K83" i="36"/>
  <c r="J83" i="36"/>
  <c r="I83" i="36"/>
  <c r="M49" i="36"/>
  <c r="L49" i="36"/>
  <c r="K49" i="36"/>
  <c r="I49" i="36"/>
  <c r="N49" i="36"/>
  <c r="P49" i="36"/>
  <c r="O49" i="36"/>
  <c r="J49" i="36"/>
  <c r="J56" i="36"/>
  <c r="O56" i="36"/>
  <c r="I56" i="36"/>
  <c r="N56" i="36"/>
  <c r="M56" i="36"/>
  <c r="L56" i="36"/>
  <c r="K56" i="36"/>
  <c r="P56" i="36"/>
  <c r="L46" i="36"/>
  <c r="P46" i="36"/>
  <c r="M46" i="36"/>
  <c r="O46" i="36"/>
  <c r="N46" i="36"/>
  <c r="K46" i="36"/>
  <c r="J46" i="36"/>
  <c r="I46" i="36"/>
  <c r="P64" i="36"/>
  <c r="O64" i="36"/>
  <c r="M64" i="36"/>
  <c r="L64" i="36"/>
  <c r="N64" i="36"/>
  <c r="K64" i="36"/>
  <c r="J64" i="36"/>
  <c r="I64" i="36"/>
  <c r="N9" i="36"/>
  <c r="I8" i="36"/>
  <c r="O7" i="36"/>
  <c r="N79" i="36"/>
  <c r="M79" i="36"/>
  <c r="L79" i="36"/>
  <c r="J79" i="36"/>
  <c r="P79" i="36"/>
  <c r="O79" i="36"/>
  <c r="K79" i="36"/>
  <c r="I79" i="36"/>
  <c r="M8" i="36"/>
  <c r="N14" i="36"/>
  <c r="J14" i="36"/>
  <c r="O9" i="36"/>
  <c r="P37" i="36"/>
  <c r="I37" i="36"/>
  <c r="O37" i="36"/>
  <c r="M37" i="36"/>
  <c r="L37" i="36"/>
  <c r="K37" i="36"/>
  <c r="N37" i="36"/>
  <c r="J37" i="36"/>
  <c r="K11" i="36"/>
  <c r="O60" i="36"/>
  <c r="N60" i="36"/>
  <c r="M60" i="36"/>
  <c r="L60" i="36"/>
  <c r="K60" i="36"/>
  <c r="I60" i="36"/>
  <c r="P60" i="36"/>
  <c r="J60" i="36"/>
  <c r="L51" i="36"/>
  <c r="J51" i="36"/>
  <c r="P51" i="36"/>
  <c r="N51" i="36"/>
  <c r="M51" i="36"/>
  <c r="O51" i="36"/>
  <c r="K51" i="36"/>
  <c r="I51" i="36"/>
  <c r="I61" i="36"/>
  <c r="P61" i="36"/>
  <c r="O61" i="36"/>
  <c r="N61" i="36"/>
  <c r="M61" i="36"/>
  <c r="K61" i="36"/>
  <c r="J61" i="36"/>
  <c r="L61" i="36"/>
  <c r="J74" i="36"/>
  <c r="P74" i="36"/>
  <c r="M74" i="36"/>
  <c r="L74" i="36"/>
  <c r="O74" i="36"/>
  <c r="N74" i="36"/>
  <c r="I74" i="36"/>
  <c r="K74" i="36"/>
  <c r="L8" i="36"/>
  <c r="P7" i="36"/>
  <c r="P41" i="36"/>
  <c r="L41" i="36"/>
  <c r="K41" i="36"/>
  <c r="N41" i="36"/>
  <c r="M41" i="36"/>
  <c r="J41" i="36"/>
  <c r="I41" i="36"/>
  <c r="O41" i="36"/>
  <c r="L57" i="36"/>
  <c r="P57" i="36"/>
  <c r="J57" i="36"/>
  <c r="I57" i="36"/>
  <c r="O57" i="36"/>
  <c r="N57" i="36"/>
  <c r="M57" i="36"/>
  <c r="K57" i="36"/>
  <c r="P48" i="36"/>
  <c r="K48" i="36"/>
  <c r="J48" i="36"/>
  <c r="I48" i="36"/>
  <c r="O48" i="36"/>
  <c r="N48" i="36"/>
  <c r="M48" i="36"/>
  <c r="L48" i="36"/>
  <c r="M54" i="36"/>
  <c r="P54" i="36"/>
  <c r="O54" i="36"/>
  <c r="I54" i="36"/>
  <c r="N54" i="36"/>
  <c r="L54" i="36"/>
  <c r="K54" i="36"/>
  <c r="J54" i="36"/>
  <c r="L68" i="36"/>
  <c r="J68" i="36"/>
  <c r="M68" i="36"/>
  <c r="K68" i="36"/>
  <c r="O68" i="36"/>
  <c r="N68" i="36"/>
  <c r="I68" i="36"/>
  <c r="P68" i="36"/>
  <c r="L77" i="36"/>
  <c r="K77" i="36"/>
  <c r="N77" i="36"/>
  <c r="M77" i="36"/>
  <c r="J77" i="36"/>
  <c r="I77" i="36"/>
  <c r="P77" i="36"/>
  <c r="O77" i="36"/>
  <c r="N11" i="36"/>
  <c r="O11" i="36"/>
  <c r="L11" i="36"/>
  <c r="P11" i="36"/>
  <c r="J38" i="36"/>
  <c r="I38" i="36"/>
  <c r="P38" i="36"/>
  <c r="N38" i="36"/>
  <c r="M38" i="36"/>
  <c r="L38" i="36"/>
  <c r="O38" i="36"/>
  <c r="K38" i="36"/>
  <c r="L16" i="36"/>
  <c r="J16" i="36"/>
  <c r="P16" i="36"/>
  <c r="O16" i="36"/>
  <c r="N16" i="36"/>
  <c r="M16" i="36"/>
  <c r="K16" i="36"/>
  <c r="I16" i="36"/>
  <c r="O58" i="36"/>
  <c r="N58" i="36"/>
  <c r="P58" i="36"/>
  <c r="M58" i="36"/>
  <c r="K58" i="36"/>
  <c r="J58" i="36"/>
  <c r="I58" i="36"/>
  <c r="L58" i="36"/>
  <c r="J65" i="36"/>
  <c r="P65" i="36"/>
  <c r="L65" i="36"/>
  <c r="K65" i="36"/>
  <c r="N65" i="36"/>
  <c r="M65" i="36"/>
  <c r="I65" i="36"/>
  <c r="O65" i="36"/>
  <c r="J76" i="36"/>
  <c r="I76" i="36"/>
  <c r="P76" i="36"/>
  <c r="O76" i="36"/>
  <c r="N76" i="36"/>
  <c r="K76" i="36"/>
  <c r="L76" i="36"/>
  <c r="M76" i="36"/>
  <c r="L78" i="36"/>
  <c r="J78" i="36"/>
  <c r="K78" i="36"/>
  <c r="I78" i="36"/>
  <c r="M78" i="36"/>
  <c r="P78" i="36"/>
  <c r="O78" i="36"/>
  <c r="N78" i="36"/>
  <c r="N8" i="36"/>
  <c r="K9" i="36"/>
  <c r="P73" i="36"/>
  <c r="M73" i="36"/>
  <c r="L73" i="36"/>
  <c r="I73" i="36"/>
  <c r="K73" i="36"/>
  <c r="J73" i="36"/>
  <c r="N73" i="36"/>
  <c r="O73" i="36"/>
  <c r="N75" i="36"/>
  <c r="J75" i="36"/>
  <c r="I75" i="36"/>
  <c r="P75" i="36"/>
  <c r="L75" i="36"/>
  <c r="K75" i="36"/>
  <c r="O75" i="36"/>
  <c r="M75" i="36"/>
  <c r="P84" i="36"/>
  <c r="O84" i="36"/>
  <c r="N84" i="36"/>
  <c r="M84" i="36"/>
  <c r="L84" i="36"/>
  <c r="K84" i="36"/>
  <c r="J84" i="36"/>
  <c r="I84" i="36"/>
  <c r="I13" i="36"/>
  <c r="P13" i="36"/>
  <c r="O13" i="36"/>
  <c r="N13" i="36"/>
  <c r="M13" i="36"/>
  <c r="L13" i="36"/>
  <c r="K13" i="36"/>
  <c r="J13" i="36"/>
  <c r="J17" i="36"/>
  <c r="P17" i="36"/>
  <c r="M17" i="36"/>
  <c r="K17" i="36"/>
  <c r="O17" i="36"/>
  <c r="N17" i="36"/>
  <c r="L17" i="36"/>
  <c r="I17" i="36"/>
  <c r="J8" i="36"/>
  <c r="L14" i="36"/>
  <c r="L7" i="36"/>
  <c r="P8" i="36"/>
  <c r="L10" i="36"/>
  <c r="P10" i="36"/>
  <c r="O10" i="36"/>
  <c r="N10" i="36"/>
  <c r="M10" i="36"/>
  <c r="K10" i="36"/>
  <c r="J10" i="36"/>
  <c r="I10" i="36"/>
  <c r="I42" i="36"/>
  <c r="N42" i="36"/>
  <c r="M42" i="36"/>
  <c r="P42" i="36"/>
  <c r="O42" i="36"/>
  <c r="L42" i="36"/>
  <c r="K42" i="36"/>
  <c r="J42" i="36"/>
  <c r="N67" i="36"/>
  <c r="J67" i="36"/>
  <c r="I67" i="36"/>
  <c r="P67" i="36"/>
  <c r="O67" i="36"/>
  <c r="M67" i="36"/>
  <c r="K67" i="36"/>
  <c r="L67" i="36"/>
  <c r="K62" i="36"/>
  <c r="J62" i="36"/>
  <c r="P62" i="36"/>
  <c r="O62" i="36"/>
  <c r="N62" i="36"/>
  <c r="M62" i="36"/>
  <c r="L62" i="36"/>
  <c r="I62" i="36"/>
  <c r="N69" i="36"/>
  <c r="J69" i="36"/>
  <c r="L69" i="36"/>
  <c r="O69" i="36"/>
  <c r="P69" i="36"/>
  <c r="K69" i="36"/>
  <c r="I69" i="36"/>
  <c r="M69" i="36"/>
  <c r="N82" i="36"/>
  <c r="M82" i="36"/>
  <c r="L82" i="36"/>
  <c r="J82" i="36"/>
  <c r="P82" i="36"/>
  <c r="O82" i="36"/>
  <c r="K82" i="36"/>
  <c r="I82" i="36"/>
  <c r="N36" i="36"/>
  <c r="O36" i="36"/>
  <c r="L36" i="36"/>
  <c r="K36" i="36"/>
  <c r="J36" i="36"/>
  <c r="P36" i="36"/>
  <c r="M36" i="36"/>
  <c r="I36" i="36"/>
  <c r="M11" i="36"/>
  <c r="N7" i="36"/>
  <c r="J7" i="36"/>
  <c r="N47" i="36"/>
  <c r="I47" i="36"/>
  <c r="P47" i="36"/>
  <c r="K47" i="36"/>
  <c r="J47" i="36"/>
  <c r="O47" i="36"/>
  <c r="M47" i="36"/>
  <c r="L47" i="36"/>
  <c r="N72" i="36"/>
  <c r="K72" i="36"/>
  <c r="J72" i="36"/>
  <c r="M72" i="36"/>
  <c r="L72" i="36"/>
  <c r="P72" i="36"/>
  <c r="O72" i="36"/>
  <c r="I72" i="36"/>
  <c r="I11" i="36"/>
  <c r="N52" i="36"/>
  <c r="K52" i="36"/>
  <c r="O52" i="36"/>
  <c r="M52" i="36"/>
  <c r="P52" i="36"/>
  <c r="I52" i="36"/>
  <c r="L52" i="36"/>
  <c r="J52" i="36"/>
  <c r="J45" i="36"/>
  <c r="M45" i="36"/>
  <c r="L45" i="36"/>
  <c r="P45" i="36"/>
  <c r="O45" i="36"/>
  <c r="N45" i="36"/>
  <c r="K45" i="36"/>
  <c r="I45" i="36"/>
  <c r="O50" i="36"/>
  <c r="N50" i="36"/>
  <c r="M50" i="36"/>
  <c r="K50" i="36"/>
  <c r="P50" i="36"/>
  <c r="L50" i="36"/>
  <c r="J50" i="36"/>
  <c r="I50" i="36"/>
  <c r="L66" i="36"/>
  <c r="P66" i="36"/>
  <c r="O66" i="36"/>
  <c r="I66" i="36"/>
  <c r="N66" i="36"/>
  <c r="M66" i="36"/>
  <c r="K66" i="36"/>
  <c r="J66" i="36"/>
  <c r="K37" i="35"/>
  <c r="P37" i="35"/>
  <c r="O37" i="35"/>
  <c r="N37" i="35"/>
  <c r="M37" i="35"/>
  <c r="L37" i="35"/>
  <c r="J37" i="35"/>
  <c r="I37" i="35"/>
  <c r="L54" i="35"/>
  <c r="K54" i="35"/>
  <c r="M54" i="35"/>
  <c r="J54" i="35"/>
  <c r="I54" i="35"/>
  <c r="P54" i="35"/>
  <c r="O54" i="35"/>
  <c r="N54" i="35"/>
  <c r="O62" i="35"/>
  <c r="L62" i="35"/>
  <c r="K62" i="35"/>
  <c r="I62" i="35"/>
  <c r="M62" i="35"/>
  <c r="J62" i="35"/>
  <c r="P62" i="35"/>
  <c r="N62" i="35"/>
  <c r="N71" i="35"/>
  <c r="M71" i="35"/>
  <c r="I71" i="35"/>
  <c r="O71" i="35"/>
  <c r="P71" i="35"/>
  <c r="L71" i="35"/>
  <c r="K71" i="35"/>
  <c r="J71" i="35"/>
  <c r="I78" i="35"/>
  <c r="P78" i="35"/>
  <c r="O78" i="35"/>
  <c r="N78" i="35"/>
  <c r="L78" i="35"/>
  <c r="K78" i="35"/>
  <c r="J78" i="35"/>
  <c r="M78" i="35"/>
  <c r="O41" i="35"/>
  <c r="N41" i="35"/>
  <c r="K41" i="35"/>
  <c r="J41" i="35"/>
  <c r="P41" i="35"/>
  <c r="L41" i="35"/>
  <c r="I41" i="35"/>
  <c r="M41" i="35"/>
  <c r="J47" i="35"/>
  <c r="L47" i="35"/>
  <c r="P47" i="35"/>
  <c r="O47" i="35"/>
  <c r="N47" i="35"/>
  <c r="M47" i="35"/>
  <c r="K47" i="35"/>
  <c r="I47" i="35"/>
  <c r="K46" i="35"/>
  <c r="P46" i="35"/>
  <c r="O46" i="35"/>
  <c r="N46" i="35"/>
  <c r="M46" i="35"/>
  <c r="L46" i="35"/>
  <c r="J46" i="35"/>
  <c r="I46" i="35"/>
  <c r="J53" i="35"/>
  <c r="I53" i="35"/>
  <c r="O53" i="35"/>
  <c r="N53" i="35"/>
  <c r="M53" i="35"/>
  <c r="L53" i="35"/>
  <c r="K53" i="35"/>
  <c r="P53" i="35"/>
  <c r="P52" i="35"/>
  <c r="M52" i="35"/>
  <c r="L52" i="35"/>
  <c r="K52" i="35"/>
  <c r="J52" i="35"/>
  <c r="I52" i="35"/>
  <c r="O52" i="35"/>
  <c r="N52" i="35"/>
  <c r="O58" i="35"/>
  <c r="N58" i="35"/>
  <c r="K58" i="35"/>
  <c r="J58" i="35"/>
  <c r="I58" i="35"/>
  <c r="P58" i="35"/>
  <c r="M58" i="35"/>
  <c r="L58" i="35"/>
  <c r="K39" i="35"/>
  <c r="J39" i="35"/>
  <c r="N39" i="35"/>
  <c r="L39" i="35"/>
  <c r="I39" i="35"/>
  <c r="P39" i="35"/>
  <c r="O39" i="35"/>
  <c r="M39" i="35"/>
  <c r="I43" i="35"/>
  <c r="P43" i="35"/>
  <c r="O43" i="35"/>
  <c r="N43" i="35"/>
  <c r="M43" i="35"/>
  <c r="L43" i="35"/>
  <c r="K43" i="35"/>
  <c r="J43" i="35"/>
  <c r="N55" i="35"/>
  <c r="M55" i="35"/>
  <c r="P55" i="35"/>
  <c r="O55" i="35"/>
  <c r="L55" i="35"/>
  <c r="K55" i="35"/>
  <c r="J55" i="35"/>
  <c r="I55" i="35"/>
  <c r="L70" i="35"/>
  <c r="P70" i="35"/>
  <c r="O70" i="35"/>
  <c r="N70" i="35"/>
  <c r="M70" i="35"/>
  <c r="K70" i="35"/>
  <c r="J70" i="35"/>
  <c r="I70" i="35"/>
  <c r="L66" i="35"/>
  <c r="J66" i="35"/>
  <c r="N66" i="35"/>
  <c r="I66" i="35"/>
  <c r="O66" i="35"/>
  <c r="M66" i="35"/>
  <c r="K66" i="35"/>
  <c r="P66" i="35"/>
  <c r="I72" i="35"/>
  <c r="P72" i="35"/>
  <c r="L72" i="35"/>
  <c r="K72" i="35"/>
  <c r="J72" i="35"/>
  <c r="M72" i="35"/>
  <c r="O72" i="35"/>
  <c r="N72" i="35"/>
  <c r="J45" i="35"/>
  <c r="P45" i="35"/>
  <c r="O45" i="35"/>
  <c r="N45" i="35"/>
  <c r="M45" i="35"/>
  <c r="L45" i="35"/>
  <c r="K45" i="35"/>
  <c r="I45" i="35"/>
  <c r="P67" i="35"/>
  <c r="O67" i="35"/>
  <c r="N67" i="35"/>
  <c r="M67" i="35"/>
  <c r="L67" i="35"/>
  <c r="K67" i="35"/>
  <c r="J67" i="35"/>
  <c r="I67" i="35"/>
  <c r="L38" i="35"/>
  <c r="P38" i="35"/>
  <c r="O38" i="35"/>
  <c r="N38" i="35"/>
  <c r="M38" i="35"/>
  <c r="K38" i="35"/>
  <c r="J38" i="35"/>
  <c r="I38" i="35"/>
  <c r="K60" i="35"/>
  <c r="N60" i="35"/>
  <c r="P60" i="35"/>
  <c r="O60" i="35"/>
  <c r="M60" i="35"/>
  <c r="L60" i="35"/>
  <c r="J60" i="35"/>
  <c r="I60" i="35"/>
  <c r="N63" i="35"/>
  <c r="M63" i="35"/>
  <c r="K63" i="35"/>
  <c r="J63" i="35"/>
  <c r="I63" i="35"/>
  <c r="P63" i="35"/>
  <c r="O63" i="35"/>
  <c r="L63" i="35"/>
  <c r="N79" i="35"/>
  <c r="L79" i="35"/>
  <c r="J79" i="35"/>
  <c r="P79" i="35"/>
  <c r="O79" i="35"/>
  <c r="M79" i="35"/>
  <c r="K79" i="35"/>
  <c r="I79" i="35"/>
  <c r="N77" i="35"/>
  <c r="M77" i="35"/>
  <c r="P77" i="35"/>
  <c r="O77" i="35"/>
  <c r="K77" i="35"/>
  <c r="I77" i="35"/>
  <c r="L77" i="35"/>
  <c r="J77" i="35"/>
  <c r="L82" i="35"/>
  <c r="K82" i="35"/>
  <c r="P82" i="35"/>
  <c r="N82" i="35"/>
  <c r="J82" i="35"/>
  <c r="I82" i="35"/>
  <c r="O82" i="35"/>
  <c r="M82" i="35"/>
  <c r="M40" i="35"/>
  <c r="L40" i="35"/>
  <c r="P40" i="35"/>
  <c r="O40" i="35"/>
  <c r="N40" i="35"/>
  <c r="K40" i="35"/>
  <c r="J40" i="35"/>
  <c r="I40" i="35"/>
  <c r="L48" i="35"/>
  <c r="M48" i="35"/>
  <c r="O48" i="35"/>
  <c r="N48" i="35"/>
  <c r="K48" i="35"/>
  <c r="J48" i="35"/>
  <c r="I48" i="35"/>
  <c r="P48" i="35"/>
  <c r="K73" i="35"/>
  <c r="O73" i="35"/>
  <c r="M73" i="35"/>
  <c r="L73" i="35"/>
  <c r="J73" i="35"/>
  <c r="P73" i="35"/>
  <c r="N73" i="35"/>
  <c r="I73" i="35"/>
  <c r="K56" i="35"/>
  <c r="P56" i="35"/>
  <c r="O56" i="35"/>
  <c r="N56" i="35"/>
  <c r="M56" i="35"/>
  <c r="I56" i="35"/>
  <c r="L56" i="35"/>
  <c r="J56" i="35"/>
  <c r="M61" i="35"/>
  <c r="J61" i="35"/>
  <c r="I61" i="35"/>
  <c r="P61" i="35"/>
  <c r="O61" i="35"/>
  <c r="N61" i="35"/>
  <c r="L61" i="35"/>
  <c r="K61" i="35"/>
  <c r="O44" i="35"/>
  <c r="K44" i="35"/>
  <c r="I44" i="35"/>
  <c r="P44" i="35"/>
  <c r="N44" i="35"/>
  <c r="M44" i="35"/>
  <c r="L44" i="35"/>
  <c r="J44" i="35"/>
  <c r="J81" i="35"/>
  <c r="P81" i="35"/>
  <c r="N81" i="35"/>
  <c r="L81" i="35"/>
  <c r="K81" i="35"/>
  <c r="I81" i="35"/>
  <c r="O81" i="35"/>
  <c r="M81" i="35"/>
  <c r="P84" i="35"/>
  <c r="O84" i="35"/>
  <c r="L84" i="35"/>
  <c r="K84" i="35"/>
  <c r="J84" i="35"/>
  <c r="N84" i="35"/>
  <c r="M84" i="35"/>
  <c r="I84" i="35"/>
  <c r="N49" i="35"/>
  <c r="M49" i="35"/>
  <c r="I49" i="35"/>
  <c r="O49" i="35"/>
  <c r="L49" i="35"/>
  <c r="K49" i="35"/>
  <c r="J49" i="35"/>
  <c r="P49" i="35"/>
  <c r="P50" i="35"/>
  <c r="N50" i="35"/>
  <c r="J50" i="35"/>
  <c r="I50" i="35"/>
  <c r="K50" i="35"/>
  <c r="O50" i="35"/>
  <c r="M50" i="35"/>
  <c r="L50" i="35"/>
  <c r="N64" i="35"/>
  <c r="M64" i="35"/>
  <c r="K64" i="35"/>
  <c r="J64" i="35"/>
  <c r="I64" i="35"/>
  <c r="P64" i="35"/>
  <c r="O64" i="35"/>
  <c r="L64" i="35"/>
  <c r="P80" i="35"/>
  <c r="N80" i="35"/>
  <c r="L80" i="35"/>
  <c r="J80" i="35"/>
  <c r="M80" i="35"/>
  <c r="I80" i="35"/>
  <c r="O80" i="35"/>
  <c r="K80" i="35"/>
  <c r="J65" i="35"/>
  <c r="P65" i="35"/>
  <c r="O65" i="35"/>
  <c r="M65" i="35"/>
  <c r="L65" i="35"/>
  <c r="K65" i="35"/>
  <c r="I65" i="35"/>
  <c r="N65" i="35"/>
  <c r="N68" i="35"/>
  <c r="J68" i="35"/>
  <c r="I68" i="35"/>
  <c r="O68" i="35"/>
  <c r="K68" i="35"/>
  <c r="P68" i="35"/>
  <c r="M68" i="35"/>
  <c r="L68" i="35"/>
  <c r="N83" i="35"/>
  <c r="M83" i="35"/>
  <c r="J83" i="35"/>
  <c r="I83" i="35"/>
  <c r="P83" i="35"/>
  <c r="O83" i="35"/>
  <c r="L83" i="35"/>
  <c r="K83" i="35"/>
  <c r="P35" i="35"/>
  <c r="O35" i="35"/>
  <c r="N35" i="35"/>
  <c r="M35" i="35"/>
  <c r="L35" i="35"/>
  <c r="K35" i="35"/>
  <c r="J35" i="35"/>
  <c r="I35" i="35"/>
  <c r="P51" i="35"/>
  <c r="O51" i="35"/>
  <c r="K51" i="35"/>
  <c r="J51" i="35"/>
  <c r="I51" i="35"/>
  <c r="N51" i="35"/>
  <c r="M51" i="35"/>
  <c r="L51" i="35"/>
  <c r="O59" i="35"/>
  <c r="L59" i="35"/>
  <c r="J59" i="35"/>
  <c r="I59" i="35"/>
  <c r="P59" i="35"/>
  <c r="N59" i="35"/>
  <c r="M59" i="35"/>
  <c r="K59" i="35"/>
  <c r="O75" i="35"/>
  <c r="N75" i="35"/>
  <c r="J75" i="35"/>
  <c r="P75" i="35"/>
  <c r="M75" i="35"/>
  <c r="L75" i="35"/>
  <c r="I75" i="35"/>
  <c r="K75" i="35"/>
  <c r="L7" i="35"/>
  <c r="K7" i="35"/>
  <c r="N7" i="35"/>
  <c r="M7" i="35"/>
  <c r="J7" i="35"/>
  <c r="O7" i="35"/>
  <c r="I7" i="35"/>
  <c r="P7" i="35"/>
  <c r="P42" i="35"/>
  <c r="O42" i="35"/>
  <c r="L42" i="35"/>
  <c r="K42" i="35"/>
  <c r="J42" i="35"/>
  <c r="I42" i="35"/>
  <c r="N42" i="35"/>
  <c r="M42" i="35"/>
  <c r="M57" i="35"/>
  <c r="L57" i="35"/>
  <c r="I57" i="35"/>
  <c r="P57" i="35"/>
  <c r="O57" i="35"/>
  <c r="N57" i="35"/>
  <c r="K57" i="35"/>
  <c r="J57" i="35"/>
  <c r="M74" i="35"/>
  <c r="L74" i="35"/>
  <c r="J74" i="35"/>
  <c r="I74" i="35"/>
  <c r="O74" i="35"/>
  <c r="N74" i="35"/>
  <c r="P74" i="35"/>
  <c r="K74" i="35"/>
  <c r="J69" i="35"/>
  <c r="O69" i="35"/>
  <c r="K69" i="35"/>
  <c r="I69" i="35"/>
  <c r="N69" i="35"/>
  <c r="M69" i="35"/>
  <c r="P69" i="35"/>
  <c r="L69" i="35"/>
  <c r="P76" i="35"/>
  <c r="L76" i="35"/>
  <c r="O76" i="35"/>
  <c r="M76" i="35"/>
  <c r="J76" i="35"/>
  <c r="I76" i="35"/>
  <c r="N76" i="35"/>
  <c r="K76" i="35"/>
  <c r="P85" i="35"/>
  <c r="O85" i="35"/>
  <c r="N85" i="35"/>
  <c r="M85" i="35"/>
  <c r="L85" i="35"/>
  <c r="J85" i="35"/>
  <c r="I85" i="35"/>
  <c r="K85" i="35"/>
  <c r="K32" i="33"/>
  <c r="P19" i="33"/>
  <c r="M19" i="33"/>
  <c r="J25" i="33"/>
  <c r="L25" i="33"/>
  <c r="O25" i="33"/>
  <c r="P25" i="33"/>
  <c r="N25" i="33"/>
  <c r="M25" i="33"/>
  <c r="K25" i="33"/>
  <c r="I25" i="33"/>
  <c r="N21" i="33"/>
  <c r="K21" i="33"/>
  <c r="P21" i="33"/>
  <c r="O21" i="33"/>
  <c r="M21" i="33"/>
  <c r="L21" i="33"/>
  <c r="J21" i="33"/>
  <c r="I21" i="33"/>
  <c r="I36" i="33"/>
  <c r="L36" i="33"/>
  <c r="N36" i="33"/>
  <c r="M36" i="33"/>
  <c r="K36" i="33"/>
  <c r="J36" i="33"/>
  <c r="P36" i="33"/>
  <c r="O36" i="33"/>
  <c r="N40" i="33"/>
  <c r="J40" i="33"/>
  <c r="M40" i="33"/>
  <c r="I40" i="33"/>
  <c r="P40" i="33"/>
  <c r="O40" i="33"/>
  <c r="L40" i="33"/>
  <c r="K40" i="33"/>
  <c r="O51" i="33"/>
  <c r="J51" i="33"/>
  <c r="I51" i="33"/>
  <c r="K51" i="33"/>
  <c r="P51" i="33"/>
  <c r="N51" i="33"/>
  <c r="M51" i="33"/>
  <c r="L51" i="33"/>
  <c r="P32" i="33"/>
  <c r="O19" i="33"/>
  <c r="K19" i="33"/>
  <c r="P78" i="33"/>
  <c r="O78" i="33"/>
  <c r="N78" i="33"/>
  <c r="M78" i="33"/>
  <c r="K78" i="33"/>
  <c r="L78" i="33"/>
  <c r="J78" i="33"/>
  <c r="I78" i="33"/>
  <c r="N15" i="33"/>
  <c r="P15" i="33"/>
  <c r="O15" i="33"/>
  <c r="I15" i="33"/>
  <c r="M15" i="33"/>
  <c r="L15" i="33"/>
  <c r="K15" i="33"/>
  <c r="J15" i="33"/>
  <c r="M32" i="33"/>
  <c r="J13" i="33"/>
  <c r="N13" i="33"/>
  <c r="P13" i="33"/>
  <c r="O13" i="33"/>
  <c r="M13" i="33"/>
  <c r="L13" i="33"/>
  <c r="K13" i="33"/>
  <c r="I13" i="33"/>
  <c r="L46" i="33"/>
  <c r="P46" i="33"/>
  <c r="N46" i="33"/>
  <c r="M46" i="33"/>
  <c r="K46" i="33"/>
  <c r="J46" i="33"/>
  <c r="O46" i="33"/>
  <c r="I46" i="33"/>
  <c r="M67" i="33"/>
  <c r="I67" i="33"/>
  <c r="O67" i="33"/>
  <c r="J67" i="33"/>
  <c r="P67" i="33"/>
  <c r="K67" i="33"/>
  <c r="L67" i="33"/>
  <c r="N67" i="33"/>
  <c r="I56" i="33"/>
  <c r="M56" i="33"/>
  <c r="J56" i="33"/>
  <c r="K56" i="33"/>
  <c r="P56" i="33"/>
  <c r="O56" i="33"/>
  <c r="N56" i="33"/>
  <c r="L56" i="33"/>
  <c r="P76" i="33"/>
  <c r="N76" i="33"/>
  <c r="L76" i="33"/>
  <c r="O76" i="33"/>
  <c r="M76" i="33"/>
  <c r="K76" i="33"/>
  <c r="I76" i="33"/>
  <c r="J76" i="33"/>
  <c r="J79" i="33"/>
  <c r="I79" i="33"/>
  <c r="O79" i="33"/>
  <c r="M79" i="33"/>
  <c r="L79" i="33"/>
  <c r="K79" i="33"/>
  <c r="P79" i="33"/>
  <c r="N79" i="33"/>
  <c r="N81" i="33"/>
  <c r="M81" i="33"/>
  <c r="L81" i="33"/>
  <c r="K81" i="33"/>
  <c r="J81" i="33"/>
  <c r="P81" i="33"/>
  <c r="O81" i="33"/>
  <c r="I81" i="33"/>
  <c r="I19" i="33"/>
  <c r="P10" i="33"/>
  <c r="K10" i="33"/>
  <c r="N10" i="33"/>
  <c r="L10" i="33"/>
  <c r="J10" i="33"/>
  <c r="M10" i="33"/>
  <c r="I10" i="33"/>
  <c r="O10" i="33"/>
  <c r="K24" i="33"/>
  <c r="N24" i="33"/>
  <c r="M24" i="33"/>
  <c r="L24" i="33"/>
  <c r="J24" i="33"/>
  <c r="I24" i="33"/>
  <c r="P24" i="33"/>
  <c r="O24" i="33"/>
  <c r="P29" i="33"/>
  <c r="L29" i="33"/>
  <c r="O29" i="33"/>
  <c r="K29" i="33"/>
  <c r="J29" i="33"/>
  <c r="I29" i="33"/>
  <c r="N29" i="33"/>
  <c r="M29" i="33"/>
  <c r="P16" i="33"/>
  <c r="K16" i="33"/>
  <c r="M16" i="33"/>
  <c r="N16" i="33"/>
  <c r="L16" i="33"/>
  <c r="J16" i="33"/>
  <c r="I16" i="33"/>
  <c r="O16" i="33"/>
  <c r="N43" i="33"/>
  <c r="M43" i="33"/>
  <c r="L43" i="33"/>
  <c r="O43" i="33"/>
  <c r="K43" i="33"/>
  <c r="J43" i="33"/>
  <c r="P43" i="33"/>
  <c r="I43" i="33"/>
  <c r="I71" i="33"/>
  <c r="N71" i="33"/>
  <c r="K71" i="33"/>
  <c r="O71" i="33"/>
  <c r="M71" i="33"/>
  <c r="J71" i="33"/>
  <c r="P71" i="33"/>
  <c r="L71" i="33"/>
  <c r="J19" i="33"/>
  <c r="J38" i="33"/>
  <c r="N38" i="33"/>
  <c r="O38" i="33"/>
  <c r="M38" i="33"/>
  <c r="L38" i="33"/>
  <c r="K38" i="33"/>
  <c r="I38" i="33"/>
  <c r="P38" i="33"/>
  <c r="O33" i="33"/>
  <c r="P33" i="33"/>
  <c r="L33" i="33"/>
  <c r="K33" i="33"/>
  <c r="J33" i="33"/>
  <c r="I33" i="33"/>
  <c r="N33" i="33"/>
  <c r="M33" i="33"/>
  <c r="J47" i="33"/>
  <c r="M47" i="33"/>
  <c r="N47" i="33"/>
  <c r="L47" i="33"/>
  <c r="K47" i="33"/>
  <c r="I47" i="33"/>
  <c r="P47" i="33"/>
  <c r="O47" i="33"/>
  <c r="J58" i="33"/>
  <c r="N58" i="33"/>
  <c r="L58" i="33"/>
  <c r="M58" i="33"/>
  <c r="K58" i="33"/>
  <c r="I58" i="33"/>
  <c r="P58" i="33"/>
  <c r="O58" i="33"/>
  <c r="J68" i="33"/>
  <c r="N68" i="33"/>
  <c r="L68" i="33"/>
  <c r="K68" i="33"/>
  <c r="M68" i="33"/>
  <c r="I68" i="33"/>
  <c r="P68" i="33"/>
  <c r="O68" i="33"/>
  <c r="P70" i="33"/>
  <c r="O70" i="33"/>
  <c r="L70" i="33"/>
  <c r="M70" i="33"/>
  <c r="N70" i="33"/>
  <c r="K70" i="33"/>
  <c r="J70" i="33"/>
  <c r="I70" i="33"/>
  <c r="I42" i="33"/>
  <c r="L42" i="33"/>
  <c r="M42" i="33"/>
  <c r="K42" i="33"/>
  <c r="P42" i="33"/>
  <c r="O42" i="33"/>
  <c r="J42" i="33"/>
  <c r="N42" i="33"/>
  <c r="K55" i="33"/>
  <c r="L55" i="33"/>
  <c r="O55" i="33"/>
  <c r="N55" i="33"/>
  <c r="M55" i="33"/>
  <c r="J55" i="33"/>
  <c r="P55" i="33"/>
  <c r="I55" i="33"/>
  <c r="P61" i="33"/>
  <c r="K61" i="33"/>
  <c r="J61" i="33"/>
  <c r="O61" i="33"/>
  <c r="L61" i="33"/>
  <c r="N61" i="33"/>
  <c r="M61" i="33"/>
  <c r="I61" i="33"/>
  <c r="N66" i="33"/>
  <c r="K66" i="33"/>
  <c r="P66" i="33"/>
  <c r="I66" i="33"/>
  <c r="O66" i="33"/>
  <c r="L66" i="33"/>
  <c r="J66" i="33"/>
  <c r="M66" i="33"/>
  <c r="N75" i="33"/>
  <c r="L75" i="33"/>
  <c r="J75" i="33"/>
  <c r="P75" i="33"/>
  <c r="O75" i="33"/>
  <c r="K75" i="33"/>
  <c r="M75" i="33"/>
  <c r="I75" i="33"/>
  <c r="I30" i="33"/>
  <c r="L30" i="33"/>
  <c r="N30" i="33"/>
  <c r="P30" i="33"/>
  <c r="J30" i="33"/>
  <c r="K30" i="33"/>
  <c r="O30" i="33"/>
  <c r="M30" i="33"/>
  <c r="L65" i="33"/>
  <c r="J65" i="33"/>
  <c r="O65" i="33"/>
  <c r="M65" i="33"/>
  <c r="N65" i="33"/>
  <c r="P65" i="33"/>
  <c r="K65" i="33"/>
  <c r="I65" i="33"/>
  <c r="I63" i="33"/>
  <c r="M63" i="33"/>
  <c r="N63" i="33"/>
  <c r="L63" i="33"/>
  <c r="J63" i="33"/>
  <c r="P63" i="33"/>
  <c r="O63" i="33"/>
  <c r="K63" i="33"/>
  <c r="P77" i="33"/>
  <c r="O77" i="33"/>
  <c r="N77" i="33"/>
  <c r="L77" i="33"/>
  <c r="K77" i="33"/>
  <c r="J77" i="33"/>
  <c r="M77" i="33"/>
  <c r="I77" i="33"/>
  <c r="N32" i="33"/>
  <c r="J17" i="33"/>
  <c r="P17" i="33"/>
  <c r="N17" i="33"/>
  <c r="M17" i="33"/>
  <c r="O17" i="33"/>
  <c r="K17" i="33"/>
  <c r="L17" i="33"/>
  <c r="I17" i="33"/>
  <c r="K57" i="33"/>
  <c r="J57" i="33"/>
  <c r="P57" i="33"/>
  <c r="O57" i="33"/>
  <c r="N57" i="33"/>
  <c r="M57" i="33"/>
  <c r="L57" i="33"/>
  <c r="I57" i="33"/>
  <c r="I34" i="33"/>
  <c r="O34" i="33"/>
  <c r="N34" i="33"/>
  <c r="M34" i="33"/>
  <c r="L34" i="33"/>
  <c r="K34" i="33"/>
  <c r="J34" i="33"/>
  <c r="P34" i="33"/>
  <c r="P37" i="33"/>
  <c r="O37" i="33"/>
  <c r="N37" i="33"/>
  <c r="M37" i="33"/>
  <c r="L37" i="33"/>
  <c r="K37" i="33"/>
  <c r="J37" i="33"/>
  <c r="I37" i="33"/>
  <c r="J64" i="33"/>
  <c r="I64" i="33"/>
  <c r="N64" i="33"/>
  <c r="P64" i="33"/>
  <c r="K64" i="33"/>
  <c r="M64" i="33"/>
  <c r="L64" i="33"/>
  <c r="O64" i="33"/>
  <c r="M52" i="33"/>
  <c r="N52" i="33"/>
  <c r="J52" i="33"/>
  <c r="L52" i="33"/>
  <c r="O52" i="33"/>
  <c r="K52" i="33"/>
  <c r="I52" i="33"/>
  <c r="P52" i="33"/>
  <c r="I54" i="33"/>
  <c r="J54" i="33"/>
  <c r="M54" i="33"/>
  <c r="N54" i="33"/>
  <c r="P54" i="33"/>
  <c r="O54" i="33"/>
  <c r="L54" i="33"/>
  <c r="K54" i="33"/>
  <c r="K73" i="33"/>
  <c r="J73" i="33"/>
  <c r="I73" i="33"/>
  <c r="N73" i="33"/>
  <c r="M73" i="33"/>
  <c r="P73" i="33"/>
  <c r="O73" i="33"/>
  <c r="L73" i="33"/>
  <c r="I32" i="33"/>
  <c r="L20" i="33"/>
  <c r="J20" i="33"/>
  <c r="P20" i="33"/>
  <c r="O20" i="33"/>
  <c r="N20" i="33"/>
  <c r="M20" i="33"/>
  <c r="K20" i="33"/>
  <c r="I20" i="33"/>
  <c r="P41" i="33"/>
  <c r="K41" i="33"/>
  <c r="J41" i="33"/>
  <c r="O41" i="33"/>
  <c r="N41" i="33"/>
  <c r="M41" i="33"/>
  <c r="L41" i="33"/>
  <c r="I41" i="33"/>
  <c r="L59" i="33"/>
  <c r="O59" i="33"/>
  <c r="I59" i="33"/>
  <c r="N59" i="33"/>
  <c r="M59" i="33"/>
  <c r="J59" i="33"/>
  <c r="K59" i="33"/>
  <c r="P59" i="33"/>
  <c r="L39" i="33"/>
  <c r="I39" i="33"/>
  <c r="P39" i="33"/>
  <c r="K39" i="33"/>
  <c r="O39" i="33"/>
  <c r="N39" i="33"/>
  <c r="M39" i="33"/>
  <c r="J39" i="33"/>
  <c r="L62" i="33"/>
  <c r="O62" i="33"/>
  <c r="I62" i="33"/>
  <c r="J62" i="33"/>
  <c r="M62" i="33"/>
  <c r="K62" i="33"/>
  <c r="P62" i="33"/>
  <c r="N62" i="33"/>
  <c r="M74" i="33"/>
  <c r="L74" i="33"/>
  <c r="K74" i="33"/>
  <c r="P74" i="33"/>
  <c r="I74" i="33"/>
  <c r="O74" i="33"/>
  <c r="N74" i="33"/>
  <c r="J74" i="33"/>
  <c r="L80" i="33"/>
  <c r="K80" i="33"/>
  <c r="J80" i="33"/>
  <c r="I80" i="33"/>
  <c r="P80" i="33"/>
  <c r="O80" i="33"/>
  <c r="N80" i="33"/>
  <c r="M80" i="33"/>
  <c r="J32" i="33"/>
  <c r="M12" i="33"/>
  <c r="P12" i="33"/>
  <c r="N12" i="33"/>
  <c r="J12" i="33"/>
  <c r="I12" i="33"/>
  <c r="L12" i="33"/>
  <c r="O12" i="33"/>
  <c r="K12" i="33"/>
  <c r="J23" i="33"/>
  <c r="M23" i="33"/>
  <c r="K23" i="33"/>
  <c r="I23" i="33"/>
  <c r="P23" i="33"/>
  <c r="O23" i="33"/>
  <c r="N23" i="33"/>
  <c r="L23" i="33"/>
  <c r="K31" i="33"/>
  <c r="N31" i="33"/>
  <c r="P31" i="33"/>
  <c r="J31" i="33"/>
  <c r="I31" i="33"/>
  <c r="O31" i="33"/>
  <c r="M31" i="33"/>
  <c r="L31" i="33"/>
  <c r="J35" i="33"/>
  <c r="N35" i="33"/>
  <c r="M35" i="33"/>
  <c r="L35" i="33"/>
  <c r="K35" i="33"/>
  <c r="I35" i="33"/>
  <c r="P35" i="33"/>
  <c r="O35" i="33"/>
  <c r="O27" i="33"/>
  <c r="P27" i="33"/>
  <c r="K27" i="33"/>
  <c r="N27" i="33"/>
  <c r="M27" i="33"/>
  <c r="L27" i="33"/>
  <c r="J27" i="33"/>
  <c r="I27" i="33"/>
  <c r="L48" i="33"/>
  <c r="N48" i="33"/>
  <c r="J48" i="33"/>
  <c r="I48" i="33"/>
  <c r="P48" i="33"/>
  <c r="O48" i="33"/>
  <c r="K48" i="33"/>
  <c r="M48" i="33"/>
  <c r="O53" i="33"/>
  <c r="K53" i="33"/>
  <c r="N53" i="33"/>
  <c r="L53" i="33"/>
  <c r="P53" i="33"/>
  <c r="J53" i="33"/>
  <c r="I53" i="33"/>
  <c r="M53" i="33"/>
  <c r="O45" i="33"/>
  <c r="N45" i="33"/>
  <c r="M45" i="33"/>
  <c r="L45" i="33"/>
  <c r="J45" i="33"/>
  <c r="I45" i="33"/>
  <c r="P45" i="33"/>
  <c r="K45" i="33"/>
  <c r="I72" i="33"/>
  <c r="P72" i="33"/>
  <c r="K72" i="33"/>
  <c r="M72" i="33"/>
  <c r="N72" i="33"/>
  <c r="L72" i="33"/>
  <c r="J72" i="33"/>
  <c r="O72" i="33"/>
  <c r="L32" i="33"/>
  <c r="N19" i="33"/>
  <c r="P22" i="33"/>
  <c r="I22" i="33"/>
  <c r="L22" i="33"/>
  <c r="O22" i="33"/>
  <c r="N22" i="33"/>
  <c r="M22" i="33"/>
  <c r="K22" i="33"/>
  <c r="J22" i="33"/>
  <c r="L26" i="33"/>
  <c r="M26" i="33"/>
  <c r="P26" i="33"/>
  <c r="O26" i="33"/>
  <c r="N26" i="33"/>
  <c r="K26" i="33"/>
  <c r="I26" i="33"/>
  <c r="J26" i="33"/>
  <c r="P44" i="33"/>
  <c r="N44" i="33"/>
  <c r="K44" i="33"/>
  <c r="J44" i="33"/>
  <c r="I44" i="33"/>
  <c r="O44" i="33"/>
  <c r="M44" i="33"/>
  <c r="L44" i="33"/>
  <c r="J28" i="33"/>
  <c r="P28" i="33"/>
  <c r="K28" i="33"/>
  <c r="O28" i="33"/>
  <c r="N28" i="33"/>
  <c r="M28" i="33"/>
  <c r="L28" i="33"/>
  <c r="I28" i="33"/>
  <c r="M50" i="33"/>
  <c r="N50" i="33"/>
  <c r="I50" i="33"/>
  <c r="O50" i="33"/>
  <c r="L50" i="33"/>
  <c r="P50" i="33"/>
  <c r="K50" i="33"/>
  <c r="J50" i="33"/>
  <c r="O32" i="33"/>
  <c r="L19" i="33"/>
  <c r="L14" i="33"/>
  <c r="O14" i="33"/>
  <c r="P14" i="33"/>
  <c r="N14" i="33"/>
  <c r="M14" i="33"/>
  <c r="K14" i="33"/>
  <c r="J14" i="33"/>
  <c r="I14" i="33"/>
  <c r="K49" i="33"/>
  <c r="N49" i="33"/>
  <c r="J49" i="33"/>
  <c r="M49" i="33"/>
  <c r="L49" i="33"/>
  <c r="I49" i="33"/>
  <c r="P49" i="33"/>
  <c r="O49" i="33"/>
  <c r="N60" i="33"/>
  <c r="P60" i="33"/>
  <c r="J60" i="33"/>
  <c r="O60" i="33"/>
  <c r="I60" i="33"/>
  <c r="M60" i="33"/>
  <c r="L60" i="33"/>
  <c r="K60" i="33"/>
  <c r="L69" i="33"/>
  <c r="O69" i="33"/>
  <c r="K69" i="33"/>
  <c r="I69" i="33"/>
  <c r="P69" i="33"/>
  <c r="N69" i="33"/>
  <c r="M69" i="33"/>
  <c r="J69" i="33"/>
  <c r="L11" i="33"/>
  <c r="O11" i="33"/>
  <c r="J11" i="33"/>
  <c r="N11" i="33"/>
  <c r="I11" i="33"/>
  <c r="M11" i="33"/>
  <c r="P11" i="33"/>
  <c r="K11" i="33"/>
  <c r="J17" i="32"/>
  <c r="I7" i="32"/>
  <c r="J7" i="32"/>
  <c r="L7" i="32"/>
  <c r="O14" i="32"/>
  <c r="L14" i="32"/>
  <c r="I14" i="32"/>
  <c r="N14" i="32"/>
  <c r="M14" i="32"/>
  <c r="K14" i="32"/>
  <c r="J14" i="32"/>
  <c r="H14" i="32"/>
  <c r="K7" i="32"/>
  <c r="I10" i="32"/>
  <c r="O10" i="32"/>
  <c r="M10" i="32"/>
  <c r="K10" i="32"/>
  <c r="N10" i="32"/>
  <c r="L10" i="32"/>
  <c r="J10" i="32"/>
  <c r="H10" i="32"/>
  <c r="K17" i="32"/>
  <c r="O25" i="32"/>
  <c r="M25" i="32"/>
  <c r="L25" i="32"/>
  <c r="N25" i="32"/>
  <c r="K25" i="32"/>
  <c r="J25" i="32"/>
  <c r="H25" i="32"/>
  <c r="I25" i="32"/>
  <c r="H31" i="32"/>
  <c r="N31" i="32"/>
  <c r="M31" i="32"/>
  <c r="K31" i="32"/>
  <c r="O31" i="32"/>
  <c r="L31" i="32"/>
  <c r="J31" i="32"/>
  <c r="I31" i="32"/>
  <c r="K39" i="32"/>
  <c r="J39" i="32"/>
  <c r="O39" i="32"/>
  <c r="H39" i="32"/>
  <c r="N39" i="32"/>
  <c r="L39" i="32"/>
  <c r="M39" i="32"/>
  <c r="I39" i="32"/>
  <c r="N53" i="32"/>
  <c r="J53" i="32"/>
  <c r="H53" i="32"/>
  <c r="O53" i="32"/>
  <c r="M53" i="32"/>
  <c r="L53" i="32"/>
  <c r="K53" i="32"/>
  <c r="I53" i="32"/>
  <c r="K54" i="32"/>
  <c r="J54" i="32"/>
  <c r="N54" i="32"/>
  <c r="M54" i="32"/>
  <c r="O54" i="32"/>
  <c r="L54" i="32"/>
  <c r="I54" i="32"/>
  <c r="H54" i="32"/>
  <c r="M76" i="32"/>
  <c r="K76" i="32"/>
  <c r="L76" i="32"/>
  <c r="H76" i="32"/>
  <c r="O76" i="32"/>
  <c r="I76" i="32"/>
  <c r="J76" i="32"/>
  <c r="N76" i="32"/>
  <c r="K11" i="32"/>
  <c r="H11" i="32"/>
  <c r="O11" i="32"/>
  <c r="I11" i="32"/>
  <c r="N11" i="32"/>
  <c r="M11" i="32"/>
  <c r="J11" i="32"/>
  <c r="L11" i="32"/>
  <c r="K23" i="32"/>
  <c r="I23" i="32"/>
  <c r="O23" i="32"/>
  <c r="J23" i="32"/>
  <c r="H23" i="32"/>
  <c r="N23" i="32"/>
  <c r="M23" i="32"/>
  <c r="L23" i="32"/>
  <c r="O45" i="32"/>
  <c r="J45" i="32"/>
  <c r="I45" i="32"/>
  <c r="H45" i="32"/>
  <c r="N45" i="32"/>
  <c r="M45" i="32"/>
  <c r="K45" i="32"/>
  <c r="L45" i="32"/>
  <c r="O56" i="32"/>
  <c r="H56" i="32"/>
  <c r="N56" i="32"/>
  <c r="I56" i="32"/>
  <c r="J56" i="32"/>
  <c r="M56" i="32"/>
  <c r="L56" i="32"/>
  <c r="K56" i="32"/>
  <c r="N43" i="32"/>
  <c r="O43" i="32"/>
  <c r="K43" i="32"/>
  <c r="M43" i="32"/>
  <c r="J43" i="32"/>
  <c r="I43" i="32"/>
  <c r="L43" i="32"/>
  <c r="H43" i="32"/>
  <c r="I64" i="32"/>
  <c r="M64" i="32"/>
  <c r="K64" i="32"/>
  <c r="O64" i="32"/>
  <c r="N64" i="32"/>
  <c r="H64" i="32"/>
  <c r="L64" i="32"/>
  <c r="J64" i="32"/>
  <c r="N7" i="32"/>
  <c r="M17" i="32"/>
  <c r="I20" i="32"/>
  <c r="O20" i="32"/>
  <c r="N20" i="32"/>
  <c r="L20" i="32"/>
  <c r="K20" i="32"/>
  <c r="J20" i="32"/>
  <c r="H20" i="32"/>
  <c r="M20" i="32"/>
  <c r="K29" i="32"/>
  <c r="I29" i="32"/>
  <c r="H29" i="32"/>
  <c r="O29" i="32"/>
  <c r="N29" i="32"/>
  <c r="M29" i="32"/>
  <c r="L29" i="32"/>
  <c r="J29" i="32"/>
  <c r="O41" i="32"/>
  <c r="N41" i="32"/>
  <c r="J41" i="32"/>
  <c r="H41" i="32"/>
  <c r="L41" i="32"/>
  <c r="M41" i="32"/>
  <c r="K41" i="32"/>
  <c r="I41" i="32"/>
  <c r="I28" i="32"/>
  <c r="M28" i="32"/>
  <c r="O28" i="32"/>
  <c r="N28" i="32"/>
  <c r="L28" i="32"/>
  <c r="K28" i="32"/>
  <c r="J28" i="32"/>
  <c r="H28" i="32"/>
  <c r="M80" i="32"/>
  <c r="L80" i="32"/>
  <c r="J80" i="32"/>
  <c r="I80" i="32"/>
  <c r="H80" i="32"/>
  <c r="O80" i="32"/>
  <c r="N80" i="32"/>
  <c r="K80" i="32"/>
  <c r="H69" i="32"/>
  <c r="L69" i="32"/>
  <c r="J69" i="32"/>
  <c r="K69" i="32"/>
  <c r="N69" i="32"/>
  <c r="O69" i="32"/>
  <c r="M69" i="32"/>
  <c r="I69" i="32"/>
  <c r="I78" i="32"/>
  <c r="O78" i="32"/>
  <c r="N78" i="32"/>
  <c r="L78" i="32"/>
  <c r="M78" i="32"/>
  <c r="K78" i="32"/>
  <c r="H78" i="32"/>
  <c r="J78" i="32"/>
  <c r="M12" i="32"/>
  <c r="J12" i="32"/>
  <c r="N12" i="32"/>
  <c r="L12" i="32"/>
  <c r="K12" i="32"/>
  <c r="I12" i="32"/>
  <c r="H12" i="32"/>
  <c r="O12" i="32"/>
  <c r="M7" i="32"/>
  <c r="N17" i="32"/>
  <c r="I48" i="32"/>
  <c r="M48" i="32"/>
  <c r="L48" i="32"/>
  <c r="H48" i="32"/>
  <c r="O48" i="32"/>
  <c r="J48" i="32"/>
  <c r="K48" i="32"/>
  <c r="N48" i="32"/>
  <c r="N68" i="32"/>
  <c r="O68" i="32"/>
  <c r="H68" i="32"/>
  <c r="L68" i="32"/>
  <c r="M68" i="32"/>
  <c r="J68" i="32"/>
  <c r="K68" i="32"/>
  <c r="I68" i="32"/>
  <c r="I42" i="32"/>
  <c r="M42" i="32"/>
  <c r="O42" i="32"/>
  <c r="N42" i="32"/>
  <c r="K42" i="32"/>
  <c r="L42" i="32"/>
  <c r="J42" i="32"/>
  <c r="H42" i="32"/>
  <c r="K52" i="32"/>
  <c r="O52" i="32"/>
  <c r="H52" i="32"/>
  <c r="L52" i="32"/>
  <c r="N52" i="32"/>
  <c r="M52" i="32"/>
  <c r="J52" i="32"/>
  <c r="I52" i="32"/>
  <c r="N66" i="32"/>
  <c r="M66" i="32"/>
  <c r="L66" i="32"/>
  <c r="H66" i="32"/>
  <c r="K66" i="32"/>
  <c r="O66" i="32"/>
  <c r="I66" i="32"/>
  <c r="J66" i="32"/>
  <c r="H17" i="32"/>
  <c r="J55" i="32"/>
  <c r="I55" i="32"/>
  <c r="H55" i="32"/>
  <c r="N55" i="32"/>
  <c r="O55" i="32"/>
  <c r="M55" i="32"/>
  <c r="L55" i="32"/>
  <c r="K55" i="32"/>
  <c r="O17" i="32"/>
  <c r="M30" i="32"/>
  <c r="K30" i="32"/>
  <c r="J30" i="32"/>
  <c r="H30" i="32"/>
  <c r="I30" i="32"/>
  <c r="O30" i="32"/>
  <c r="N30" i="32"/>
  <c r="L30" i="32"/>
  <c r="K21" i="32"/>
  <c r="O21" i="32"/>
  <c r="N21" i="32"/>
  <c r="L21" i="32"/>
  <c r="J21" i="32"/>
  <c r="I21" i="32"/>
  <c r="H21" i="32"/>
  <c r="M21" i="32"/>
  <c r="K46" i="32"/>
  <c r="J46" i="32"/>
  <c r="M46" i="32"/>
  <c r="H46" i="32"/>
  <c r="O46" i="32"/>
  <c r="I46" i="32"/>
  <c r="L46" i="32"/>
  <c r="N46" i="32"/>
  <c r="M50" i="32"/>
  <c r="I50" i="32"/>
  <c r="O50" i="32"/>
  <c r="N50" i="32"/>
  <c r="H50" i="32"/>
  <c r="J50" i="32"/>
  <c r="K50" i="32"/>
  <c r="L50" i="32"/>
  <c r="I71" i="32"/>
  <c r="H71" i="32"/>
  <c r="K71" i="32"/>
  <c r="J71" i="32"/>
  <c r="N71" i="32"/>
  <c r="L71" i="32"/>
  <c r="M71" i="32"/>
  <c r="O71" i="32"/>
  <c r="K8" i="32"/>
  <c r="I8" i="32"/>
  <c r="M8" i="32"/>
  <c r="L8" i="32"/>
  <c r="J8" i="32"/>
  <c r="H8" i="32"/>
  <c r="O8" i="32"/>
  <c r="N8" i="32"/>
  <c r="K15" i="32"/>
  <c r="O15" i="32"/>
  <c r="M15" i="32"/>
  <c r="L15" i="32"/>
  <c r="I15" i="32"/>
  <c r="N15" i="32"/>
  <c r="J15" i="32"/>
  <c r="H15" i="32"/>
  <c r="I32" i="32"/>
  <c r="K32" i="32"/>
  <c r="H32" i="32"/>
  <c r="O32" i="32"/>
  <c r="L32" i="32"/>
  <c r="J32" i="32"/>
  <c r="M32" i="32"/>
  <c r="N32" i="32"/>
  <c r="N27" i="32"/>
  <c r="K27" i="32"/>
  <c r="M27" i="32"/>
  <c r="L27" i="32"/>
  <c r="J27" i="32"/>
  <c r="I27" i="32"/>
  <c r="H27" i="32"/>
  <c r="O27" i="32"/>
  <c r="M36" i="32"/>
  <c r="O36" i="32"/>
  <c r="L36" i="32"/>
  <c r="N36" i="32"/>
  <c r="K36" i="32"/>
  <c r="J36" i="32"/>
  <c r="H36" i="32"/>
  <c r="I36" i="32"/>
  <c r="J70" i="32"/>
  <c r="I70" i="32"/>
  <c r="H70" i="32"/>
  <c r="O70" i="32"/>
  <c r="N70" i="32"/>
  <c r="K70" i="32"/>
  <c r="M70" i="32"/>
  <c r="L70" i="32"/>
  <c r="O67" i="32"/>
  <c r="L67" i="32"/>
  <c r="K67" i="32"/>
  <c r="J67" i="32"/>
  <c r="I67" i="32"/>
  <c r="N67" i="32"/>
  <c r="M67" i="32"/>
  <c r="H67" i="32"/>
  <c r="I17" i="32"/>
  <c r="O7" i="32"/>
  <c r="L47" i="32"/>
  <c r="K47" i="32"/>
  <c r="N47" i="32"/>
  <c r="M47" i="32"/>
  <c r="J47" i="32"/>
  <c r="O47" i="32"/>
  <c r="H47" i="32"/>
  <c r="I47" i="32"/>
  <c r="O75" i="32"/>
  <c r="L75" i="32"/>
  <c r="J75" i="32"/>
  <c r="M75" i="32"/>
  <c r="I75" i="32"/>
  <c r="H75" i="32"/>
  <c r="K75" i="32"/>
  <c r="N75" i="32"/>
  <c r="O82" i="32"/>
  <c r="N82" i="32"/>
  <c r="M82" i="32"/>
  <c r="L82" i="32"/>
  <c r="K82" i="32"/>
  <c r="J82" i="32"/>
  <c r="I82" i="32"/>
  <c r="H82" i="32"/>
  <c r="L34" i="32"/>
  <c r="N34" i="32"/>
  <c r="I34" i="32"/>
  <c r="M34" i="32"/>
  <c r="K34" i="32"/>
  <c r="J34" i="32"/>
  <c r="H34" i="32"/>
  <c r="O34" i="32"/>
  <c r="M9" i="32"/>
  <c r="K9" i="32"/>
  <c r="H9" i="32"/>
  <c r="O9" i="32"/>
  <c r="N9" i="32"/>
  <c r="L9" i="32"/>
  <c r="I9" i="32"/>
  <c r="J9" i="32"/>
  <c r="K33" i="32"/>
  <c r="O33" i="32"/>
  <c r="H33" i="32"/>
  <c r="N33" i="32"/>
  <c r="J33" i="32"/>
  <c r="I33" i="32"/>
  <c r="L33" i="32"/>
  <c r="M33" i="32"/>
  <c r="O26" i="32"/>
  <c r="N26" i="32"/>
  <c r="I26" i="32"/>
  <c r="J26" i="32"/>
  <c r="H26" i="32"/>
  <c r="M26" i="32"/>
  <c r="L26" i="32"/>
  <c r="K26" i="32"/>
  <c r="I62" i="32"/>
  <c r="L62" i="32"/>
  <c r="K62" i="32"/>
  <c r="O62" i="32"/>
  <c r="J62" i="32"/>
  <c r="M62" i="32"/>
  <c r="H62" i="32"/>
  <c r="N62" i="32"/>
  <c r="J37" i="32"/>
  <c r="O37" i="32"/>
  <c r="H37" i="32"/>
  <c r="N37" i="32"/>
  <c r="K37" i="32"/>
  <c r="M37" i="32"/>
  <c r="L37" i="32"/>
  <c r="I37" i="32"/>
  <c r="H38" i="32"/>
  <c r="N38" i="32"/>
  <c r="J38" i="32"/>
  <c r="I38" i="32"/>
  <c r="M38" i="32"/>
  <c r="O38" i="32"/>
  <c r="L38" i="32"/>
  <c r="K38" i="32"/>
  <c r="O61" i="32"/>
  <c r="H61" i="32"/>
  <c r="J61" i="32"/>
  <c r="K61" i="32"/>
  <c r="M61" i="32"/>
  <c r="N61" i="32"/>
  <c r="L61" i="32"/>
  <c r="I61" i="32"/>
  <c r="M74" i="32"/>
  <c r="J74" i="32"/>
  <c r="L74" i="32"/>
  <c r="K74" i="32"/>
  <c r="N74" i="32"/>
  <c r="I74" i="32"/>
  <c r="H74" i="32"/>
  <c r="O74" i="32"/>
  <c r="K73" i="32"/>
  <c r="J73" i="32"/>
  <c r="I73" i="32"/>
  <c r="L73" i="32"/>
  <c r="M73" i="32"/>
  <c r="H73" i="32"/>
  <c r="O73" i="32"/>
  <c r="N73" i="32"/>
  <c r="I22" i="32"/>
  <c r="M22" i="32"/>
  <c r="L22" i="32"/>
  <c r="K22" i="32"/>
  <c r="J22" i="32"/>
  <c r="H22" i="32"/>
  <c r="O22" i="32"/>
  <c r="N22" i="32"/>
  <c r="M24" i="32"/>
  <c r="K24" i="32"/>
  <c r="H24" i="32"/>
  <c r="O24" i="32"/>
  <c r="N24" i="32"/>
  <c r="L24" i="32"/>
  <c r="J24" i="32"/>
  <c r="I24" i="32"/>
  <c r="M16" i="32"/>
  <c r="N16" i="32"/>
  <c r="L16" i="32"/>
  <c r="J16" i="32"/>
  <c r="O16" i="32"/>
  <c r="K16" i="32"/>
  <c r="I16" i="32"/>
  <c r="H16" i="32"/>
  <c r="N35" i="32"/>
  <c r="J35" i="32"/>
  <c r="H35" i="32"/>
  <c r="O35" i="32"/>
  <c r="L35" i="32"/>
  <c r="M35" i="32"/>
  <c r="K35" i="32"/>
  <c r="I35" i="32"/>
  <c r="M40" i="32"/>
  <c r="L40" i="32"/>
  <c r="K40" i="32"/>
  <c r="O40" i="32"/>
  <c r="J40" i="32"/>
  <c r="I40" i="32"/>
  <c r="N40" i="32"/>
  <c r="H40" i="32"/>
  <c r="M44" i="32"/>
  <c r="I44" i="32"/>
  <c r="H44" i="32"/>
  <c r="N44" i="32"/>
  <c r="L44" i="32"/>
  <c r="K44" i="32"/>
  <c r="J44" i="32"/>
  <c r="O44" i="32"/>
  <c r="K59" i="32"/>
  <c r="M59" i="32"/>
  <c r="J59" i="32"/>
  <c r="O59" i="32"/>
  <c r="L59" i="32"/>
  <c r="N59" i="32"/>
  <c r="I59" i="32"/>
  <c r="H59" i="32"/>
  <c r="K49" i="32"/>
  <c r="H49" i="32"/>
  <c r="N49" i="32"/>
  <c r="M49" i="32"/>
  <c r="O49" i="32"/>
  <c r="L49" i="32"/>
  <c r="J49" i="32"/>
  <c r="I49" i="32"/>
  <c r="L65" i="32"/>
  <c r="K65" i="32"/>
  <c r="O65" i="32"/>
  <c r="M65" i="32"/>
  <c r="J65" i="32"/>
  <c r="I65" i="32"/>
  <c r="N65" i="32"/>
  <c r="H65" i="32"/>
  <c r="O77" i="32"/>
  <c r="M77" i="32"/>
  <c r="N77" i="32"/>
  <c r="L77" i="32"/>
  <c r="I77" i="32"/>
  <c r="H77" i="32"/>
  <c r="K77" i="32"/>
  <c r="J77" i="32"/>
  <c r="I58" i="32"/>
  <c r="J58" i="32"/>
  <c r="O58" i="32"/>
  <c r="K58" i="32"/>
  <c r="H58" i="32"/>
  <c r="N58" i="32"/>
  <c r="M58" i="32"/>
  <c r="L58" i="32"/>
  <c r="L63" i="32"/>
  <c r="J63" i="32"/>
  <c r="N63" i="32"/>
  <c r="K63" i="32"/>
  <c r="H63" i="32"/>
  <c r="O63" i="32"/>
  <c r="I63" i="32"/>
  <c r="M63" i="32"/>
  <c r="H7" i="32"/>
  <c r="M60" i="32"/>
  <c r="N60" i="32"/>
  <c r="K60" i="32"/>
  <c r="O60" i="32"/>
  <c r="H60" i="32"/>
  <c r="J60" i="32"/>
  <c r="L60" i="32"/>
  <c r="I60" i="32"/>
  <c r="I72" i="32"/>
  <c r="J72" i="32"/>
  <c r="H72" i="32"/>
  <c r="O72" i="32"/>
  <c r="M72" i="32"/>
  <c r="K72" i="32"/>
  <c r="L72" i="32"/>
  <c r="N72" i="32"/>
  <c r="J57" i="32"/>
  <c r="K57" i="32"/>
  <c r="H57" i="32"/>
  <c r="O57" i="32"/>
  <c r="N57" i="32"/>
  <c r="M57" i="32"/>
  <c r="I57" i="32"/>
  <c r="L57" i="32"/>
  <c r="O81" i="32"/>
  <c r="N81" i="32"/>
  <c r="M81" i="32"/>
  <c r="L81" i="32"/>
  <c r="K81" i="32"/>
  <c r="J81" i="32"/>
  <c r="I81" i="32"/>
  <c r="H81" i="32"/>
  <c r="K79" i="32"/>
  <c r="O79" i="32"/>
  <c r="L79" i="32"/>
  <c r="H79" i="32"/>
  <c r="M79" i="32"/>
  <c r="J79" i="32"/>
  <c r="I79" i="32"/>
  <c r="N79" i="32"/>
  <c r="O51" i="32"/>
  <c r="J51" i="32"/>
  <c r="N51" i="32"/>
  <c r="L51" i="32"/>
  <c r="K51" i="32"/>
  <c r="I51" i="32"/>
  <c r="M51" i="32"/>
  <c r="H51" i="32"/>
  <c r="I18" i="32"/>
  <c r="H18" i="32"/>
  <c r="O18" i="32"/>
  <c r="N18" i="32"/>
  <c r="M18" i="32"/>
  <c r="L18" i="32"/>
  <c r="K18" i="32"/>
  <c r="J18" i="32"/>
  <c r="M32" i="31"/>
  <c r="O32" i="31"/>
  <c r="K32" i="31"/>
  <c r="N32" i="31"/>
  <c r="L32" i="31"/>
  <c r="J32" i="31"/>
  <c r="I32" i="31"/>
  <c r="H32" i="31"/>
  <c r="H38" i="31"/>
  <c r="J38" i="31"/>
  <c r="O38" i="31"/>
  <c r="L38" i="31"/>
  <c r="N38" i="31"/>
  <c r="M38" i="31"/>
  <c r="K38" i="31"/>
  <c r="I38" i="31"/>
  <c r="J33" i="31"/>
  <c r="M33" i="31"/>
  <c r="H33" i="31"/>
  <c r="I33" i="31"/>
  <c r="O33" i="31"/>
  <c r="N33" i="31"/>
  <c r="L33" i="31"/>
  <c r="K33" i="31"/>
  <c r="K76" i="31"/>
  <c r="N76" i="31"/>
  <c r="O76" i="31"/>
  <c r="M76" i="31"/>
  <c r="J76" i="31"/>
  <c r="I76" i="31"/>
  <c r="L76" i="31"/>
  <c r="H76" i="31"/>
  <c r="L71" i="31"/>
  <c r="K71" i="31"/>
  <c r="O71" i="31"/>
  <c r="M71" i="31"/>
  <c r="N71" i="31"/>
  <c r="J71" i="31"/>
  <c r="I71" i="31"/>
  <c r="H71" i="31"/>
  <c r="O78" i="31"/>
  <c r="H78" i="31"/>
  <c r="N78" i="31"/>
  <c r="J78" i="31"/>
  <c r="I78" i="31"/>
  <c r="L78" i="31"/>
  <c r="M78" i="31"/>
  <c r="K78" i="31"/>
  <c r="J9" i="31"/>
  <c r="M9" i="31"/>
  <c r="H9" i="31"/>
  <c r="O9" i="31"/>
  <c r="N9" i="31"/>
  <c r="L9" i="31"/>
  <c r="K9" i="31"/>
  <c r="I9" i="31"/>
  <c r="L40" i="31"/>
  <c r="O40" i="31"/>
  <c r="J40" i="31"/>
  <c r="N40" i="31"/>
  <c r="M40" i="31"/>
  <c r="H40" i="31"/>
  <c r="K40" i="31"/>
  <c r="I40" i="31"/>
  <c r="L65" i="31"/>
  <c r="K65" i="31"/>
  <c r="N65" i="31"/>
  <c r="M65" i="31"/>
  <c r="J65" i="31"/>
  <c r="I65" i="31"/>
  <c r="H65" i="31"/>
  <c r="O65" i="31"/>
  <c r="I56" i="31"/>
  <c r="O56" i="31"/>
  <c r="K56" i="31"/>
  <c r="L56" i="31"/>
  <c r="N56" i="31"/>
  <c r="M56" i="31"/>
  <c r="J56" i="31"/>
  <c r="H56" i="31"/>
  <c r="J68" i="31"/>
  <c r="O68" i="31"/>
  <c r="I68" i="31"/>
  <c r="K68" i="31"/>
  <c r="N68" i="31"/>
  <c r="M68" i="31"/>
  <c r="L68" i="31"/>
  <c r="H68" i="31"/>
  <c r="K25" i="31"/>
  <c r="H25" i="31"/>
  <c r="N25" i="31"/>
  <c r="O25" i="31"/>
  <c r="M25" i="31"/>
  <c r="L25" i="31"/>
  <c r="J25" i="31"/>
  <c r="I25" i="31"/>
  <c r="L46" i="31"/>
  <c r="N46" i="31"/>
  <c r="I46" i="31"/>
  <c r="O46" i="31"/>
  <c r="M46" i="31"/>
  <c r="K46" i="31"/>
  <c r="J46" i="31"/>
  <c r="H46" i="31"/>
  <c r="H70" i="31"/>
  <c r="K70" i="31"/>
  <c r="N70" i="31"/>
  <c r="O70" i="31"/>
  <c r="J70" i="31"/>
  <c r="I70" i="31"/>
  <c r="M70" i="31"/>
  <c r="L70" i="31"/>
  <c r="I60" i="31"/>
  <c r="N60" i="31"/>
  <c r="J60" i="31"/>
  <c r="H60" i="31"/>
  <c r="O60" i="31"/>
  <c r="M60" i="31"/>
  <c r="L60" i="31"/>
  <c r="K60" i="31"/>
  <c r="K48" i="31"/>
  <c r="H48" i="31"/>
  <c r="N48" i="31"/>
  <c r="O48" i="31"/>
  <c r="M48" i="31"/>
  <c r="L48" i="31"/>
  <c r="J48" i="31"/>
  <c r="I48" i="31"/>
  <c r="M77" i="31"/>
  <c r="O77" i="31"/>
  <c r="N77" i="31"/>
  <c r="L77" i="31"/>
  <c r="I77" i="31"/>
  <c r="J77" i="31"/>
  <c r="K77" i="31"/>
  <c r="H77" i="31"/>
  <c r="K61" i="31"/>
  <c r="O61" i="31"/>
  <c r="N61" i="31"/>
  <c r="I61" i="31"/>
  <c r="M61" i="31"/>
  <c r="L61" i="31"/>
  <c r="J61" i="31"/>
  <c r="H61" i="31"/>
  <c r="O16" i="31"/>
  <c r="K16" i="31"/>
  <c r="M16" i="31"/>
  <c r="L16" i="31"/>
  <c r="J16" i="31"/>
  <c r="I16" i="31"/>
  <c r="H16" i="31"/>
  <c r="N16" i="31"/>
  <c r="J39" i="31"/>
  <c r="L39" i="31"/>
  <c r="H39" i="31"/>
  <c r="N39" i="31"/>
  <c r="M39" i="31"/>
  <c r="O39" i="31"/>
  <c r="K39" i="31"/>
  <c r="I39" i="31"/>
  <c r="O21" i="31"/>
  <c r="N21" i="31"/>
  <c r="J21" i="31"/>
  <c r="L21" i="31"/>
  <c r="M21" i="31"/>
  <c r="K21" i="31"/>
  <c r="I21" i="31"/>
  <c r="H21" i="31"/>
  <c r="O37" i="31"/>
  <c r="J37" i="31"/>
  <c r="I37" i="31"/>
  <c r="N37" i="31"/>
  <c r="M37" i="31"/>
  <c r="L37" i="31"/>
  <c r="K37" i="31"/>
  <c r="H37" i="31"/>
  <c r="O13" i="31"/>
  <c r="L13" i="31"/>
  <c r="H13" i="31"/>
  <c r="N13" i="31"/>
  <c r="M13" i="31"/>
  <c r="K13" i="31"/>
  <c r="J13" i="31"/>
  <c r="I13" i="31"/>
  <c r="O44" i="31"/>
  <c r="H44" i="31"/>
  <c r="K44" i="31"/>
  <c r="L44" i="31"/>
  <c r="J44" i="31"/>
  <c r="N44" i="31"/>
  <c r="M44" i="31"/>
  <c r="I44" i="31"/>
  <c r="I72" i="31"/>
  <c r="N72" i="31"/>
  <c r="O72" i="31"/>
  <c r="K72" i="31"/>
  <c r="L72" i="31"/>
  <c r="M72" i="31"/>
  <c r="J72" i="31"/>
  <c r="H72" i="31"/>
  <c r="N67" i="31"/>
  <c r="H67" i="31"/>
  <c r="M67" i="31"/>
  <c r="O67" i="31"/>
  <c r="K67" i="31"/>
  <c r="J67" i="31"/>
  <c r="I67" i="31"/>
  <c r="L67" i="31"/>
  <c r="L10" i="31"/>
  <c r="J10" i="31"/>
  <c r="I10" i="31"/>
  <c r="O10" i="31"/>
  <c r="N10" i="31"/>
  <c r="M10" i="31"/>
  <c r="K10" i="31"/>
  <c r="H10" i="31"/>
  <c r="I50" i="31"/>
  <c r="N50" i="31"/>
  <c r="K50" i="31"/>
  <c r="H50" i="31"/>
  <c r="M50" i="31"/>
  <c r="L50" i="31"/>
  <c r="J50" i="31"/>
  <c r="O50" i="31"/>
  <c r="I41" i="31"/>
  <c r="N41" i="31"/>
  <c r="L41" i="31"/>
  <c r="M41" i="31"/>
  <c r="O41" i="31"/>
  <c r="K41" i="31"/>
  <c r="J41" i="31"/>
  <c r="H41" i="31"/>
  <c r="K42" i="31"/>
  <c r="M42" i="31"/>
  <c r="N42" i="31"/>
  <c r="L42" i="31"/>
  <c r="H42" i="31"/>
  <c r="O42" i="31"/>
  <c r="J42" i="31"/>
  <c r="I42" i="31"/>
  <c r="J58" i="31"/>
  <c r="M58" i="31"/>
  <c r="I58" i="31"/>
  <c r="H58" i="31"/>
  <c r="L58" i="31"/>
  <c r="O58" i="31"/>
  <c r="N58" i="31"/>
  <c r="K58" i="31"/>
  <c r="O54" i="31"/>
  <c r="L54" i="31"/>
  <c r="H54" i="31"/>
  <c r="N54" i="31"/>
  <c r="J54" i="31"/>
  <c r="M54" i="31"/>
  <c r="K54" i="31"/>
  <c r="I54" i="31"/>
  <c r="M62" i="31"/>
  <c r="O62" i="31"/>
  <c r="N62" i="31"/>
  <c r="K62" i="31"/>
  <c r="L62" i="31"/>
  <c r="J62" i="31"/>
  <c r="I62" i="31"/>
  <c r="H62" i="31"/>
  <c r="I79" i="31"/>
  <c r="J79" i="31"/>
  <c r="H79" i="31"/>
  <c r="L79" i="31"/>
  <c r="O79" i="31"/>
  <c r="M79" i="31"/>
  <c r="K79" i="31"/>
  <c r="N79" i="31"/>
  <c r="J15" i="31"/>
  <c r="N15" i="31"/>
  <c r="I15" i="31"/>
  <c r="L15" i="31"/>
  <c r="K15" i="31"/>
  <c r="H15" i="31"/>
  <c r="O15" i="31"/>
  <c r="M15" i="31"/>
  <c r="O22" i="31"/>
  <c r="K22" i="31"/>
  <c r="L22" i="31"/>
  <c r="J22" i="31"/>
  <c r="I22" i="31"/>
  <c r="N22" i="31"/>
  <c r="M22" i="31"/>
  <c r="H22" i="31"/>
  <c r="L34" i="31"/>
  <c r="I34" i="31"/>
  <c r="N34" i="31"/>
  <c r="O34" i="31"/>
  <c r="M34" i="31"/>
  <c r="K34" i="31"/>
  <c r="J34" i="31"/>
  <c r="H34" i="31"/>
  <c r="K31" i="31"/>
  <c r="N31" i="31"/>
  <c r="J31" i="31"/>
  <c r="O31" i="31"/>
  <c r="M31" i="31"/>
  <c r="L31" i="31"/>
  <c r="I31" i="31"/>
  <c r="H31" i="31"/>
  <c r="J12" i="31"/>
  <c r="I12" i="31"/>
  <c r="N12" i="31"/>
  <c r="O12" i="31"/>
  <c r="M12" i="31"/>
  <c r="L12" i="31"/>
  <c r="K12" i="31"/>
  <c r="H12" i="31"/>
  <c r="O27" i="31"/>
  <c r="J27" i="31"/>
  <c r="N27" i="31"/>
  <c r="M27" i="31"/>
  <c r="L27" i="31"/>
  <c r="K27" i="31"/>
  <c r="I27" i="31"/>
  <c r="H27" i="31"/>
  <c r="H8" i="31"/>
  <c r="J8" i="31"/>
  <c r="I8" i="31"/>
  <c r="N8" i="31"/>
  <c r="L8" i="31"/>
  <c r="K8" i="31"/>
  <c r="O8" i="31"/>
  <c r="M8" i="31"/>
  <c r="M26" i="31"/>
  <c r="I26" i="31"/>
  <c r="O26" i="31"/>
  <c r="J26" i="31"/>
  <c r="H26" i="31"/>
  <c r="N26" i="31"/>
  <c r="L26" i="31"/>
  <c r="K26" i="31"/>
  <c r="N11" i="31"/>
  <c r="L11" i="31"/>
  <c r="H11" i="31"/>
  <c r="K11" i="31"/>
  <c r="J11" i="31"/>
  <c r="I11" i="31"/>
  <c r="O11" i="31"/>
  <c r="M11" i="31"/>
  <c r="O57" i="31"/>
  <c r="H57" i="31"/>
  <c r="K57" i="31"/>
  <c r="J57" i="31"/>
  <c r="M57" i="31"/>
  <c r="I57" i="31"/>
  <c r="N57" i="31"/>
  <c r="L57" i="31"/>
  <c r="L23" i="31"/>
  <c r="H23" i="31"/>
  <c r="N23" i="31"/>
  <c r="M23" i="31"/>
  <c r="K23" i="31"/>
  <c r="O23" i="31"/>
  <c r="J23" i="31"/>
  <c r="I23" i="31"/>
  <c r="I47" i="31"/>
  <c r="N47" i="31"/>
  <c r="K47" i="31"/>
  <c r="O47" i="31"/>
  <c r="M47" i="31"/>
  <c r="L47" i="31"/>
  <c r="J47" i="31"/>
  <c r="H47" i="31"/>
  <c r="L59" i="31"/>
  <c r="H59" i="31"/>
  <c r="J59" i="31"/>
  <c r="N59" i="31"/>
  <c r="I59" i="31"/>
  <c r="K59" i="31"/>
  <c r="O59" i="31"/>
  <c r="M59" i="31"/>
  <c r="M74" i="31"/>
  <c r="O74" i="31"/>
  <c r="N74" i="31"/>
  <c r="J74" i="31"/>
  <c r="L74" i="31"/>
  <c r="H74" i="31"/>
  <c r="K74" i="31"/>
  <c r="I74" i="31"/>
  <c r="I75" i="31"/>
  <c r="M75" i="31"/>
  <c r="O75" i="31"/>
  <c r="H75" i="31"/>
  <c r="N75" i="31"/>
  <c r="L75" i="31"/>
  <c r="K75" i="31"/>
  <c r="J75" i="31"/>
  <c r="K73" i="31"/>
  <c r="H73" i="31"/>
  <c r="L73" i="31"/>
  <c r="J73" i="31"/>
  <c r="O73" i="31"/>
  <c r="N73" i="31"/>
  <c r="M73" i="31"/>
  <c r="I73" i="31"/>
  <c r="H14" i="31"/>
  <c r="K14" i="31"/>
  <c r="J14" i="31"/>
  <c r="O14" i="31"/>
  <c r="M14" i="31"/>
  <c r="L14" i="31"/>
  <c r="I14" i="31"/>
  <c r="N14" i="31"/>
  <c r="K19" i="31"/>
  <c r="H19" i="31"/>
  <c r="M19" i="31"/>
  <c r="O19" i="31"/>
  <c r="N19" i="31"/>
  <c r="L19" i="31"/>
  <c r="J19" i="31"/>
  <c r="I19" i="31"/>
  <c r="N35" i="31"/>
  <c r="L35" i="31"/>
  <c r="I35" i="31"/>
  <c r="O35" i="31"/>
  <c r="M35" i="31"/>
  <c r="K35" i="31"/>
  <c r="J35" i="31"/>
  <c r="H35" i="31"/>
  <c r="I36" i="31"/>
  <c r="N36" i="31"/>
  <c r="J36" i="31"/>
  <c r="O36" i="31"/>
  <c r="M36" i="31"/>
  <c r="L36" i="31"/>
  <c r="K36" i="31"/>
  <c r="H36" i="31"/>
  <c r="L66" i="31"/>
  <c r="I66" i="31"/>
  <c r="O66" i="31"/>
  <c r="K66" i="31"/>
  <c r="H66" i="31"/>
  <c r="N66" i="31"/>
  <c r="M66" i="31"/>
  <c r="J66" i="31"/>
  <c r="J64" i="31"/>
  <c r="N64" i="31"/>
  <c r="M64" i="31"/>
  <c r="L64" i="31"/>
  <c r="O64" i="31"/>
  <c r="K64" i="31"/>
  <c r="I64" i="31"/>
  <c r="H64" i="31"/>
  <c r="I69" i="31"/>
  <c r="O69" i="31"/>
  <c r="H69" i="31"/>
  <c r="N69" i="31"/>
  <c r="K69" i="31"/>
  <c r="M69" i="31"/>
  <c r="L69" i="31"/>
  <c r="J69" i="31"/>
  <c r="I30" i="31"/>
  <c r="M30" i="31"/>
  <c r="J30" i="31"/>
  <c r="O30" i="31"/>
  <c r="N30" i="31"/>
  <c r="L30" i="31"/>
  <c r="K30" i="31"/>
  <c r="H30" i="31"/>
  <c r="J45" i="31"/>
  <c r="L45" i="31"/>
  <c r="H45" i="31"/>
  <c r="K45" i="31"/>
  <c r="I45" i="31"/>
  <c r="O45" i="31"/>
  <c r="N45" i="31"/>
  <c r="M45" i="31"/>
  <c r="I51" i="31"/>
  <c r="J51" i="31"/>
  <c r="M51" i="31"/>
  <c r="O51" i="31"/>
  <c r="K51" i="31"/>
  <c r="H51" i="31"/>
  <c r="N51" i="31"/>
  <c r="L51" i="31"/>
  <c r="O63" i="31"/>
  <c r="H63" i="31"/>
  <c r="M63" i="31"/>
  <c r="J63" i="31"/>
  <c r="L63" i="31"/>
  <c r="K63" i="31"/>
  <c r="I63" i="31"/>
  <c r="N63" i="31"/>
  <c r="M55" i="31"/>
  <c r="K55" i="31"/>
  <c r="H55" i="31"/>
  <c r="L55" i="31"/>
  <c r="O55" i="31"/>
  <c r="N55" i="31"/>
  <c r="J55" i="31"/>
  <c r="I55" i="31"/>
  <c r="L29" i="31"/>
  <c r="I29" i="31"/>
  <c r="M29" i="31"/>
  <c r="K29" i="31"/>
  <c r="J29" i="31"/>
  <c r="H29" i="31"/>
  <c r="O29" i="31"/>
  <c r="N29" i="31"/>
  <c r="K28" i="31"/>
  <c r="H28" i="31"/>
  <c r="O28" i="31"/>
  <c r="N28" i="31"/>
  <c r="M28" i="31"/>
  <c r="L28" i="31"/>
  <c r="J28" i="31"/>
  <c r="I28" i="31"/>
  <c r="N49" i="31"/>
  <c r="M49" i="31"/>
  <c r="J49" i="31"/>
  <c r="L49" i="31"/>
  <c r="O49" i="31"/>
  <c r="K49" i="31"/>
  <c r="I49" i="31"/>
  <c r="H49" i="31"/>
  <c r="I81" i="31"/>
  <c r="J81" i="31"/>
  <c r="H81" i="31"/>
  <c r="N81" i="31"/>
  <c r="O81" i="31"/>
  <c r="M81" i="31"/>
  <c r="L81" i="31"/>
  <c r="K81" i="31"/>
  <c r="M20" i="31"/>
  <c r="I20" i="31"/>
  <c r="J20" i="31"/>
  <c r="H20" i="31"/>
  <c r="O20" i="31"/>
  <c r="N20" i="31"/>
  <c r="L20" i="31"/>
  <c r="K20" i="31"/>
  <c r="J7" i="31"/>
  <c r="I7" i="31"/>
  <c r="N7" i="31"/>
  <c r="K7" i="31"/>
  <c r="H7" i="31"/>
  <c r="O7" i="31"/>
  <c r="M7" i="31"/>
  <c r="L7" i="31"/>
  <c r="N17" i="31"/>
  <c r="L17" i="31"/>
  <c r="H17" i="31"/>
  <c r="O17" i="31"/>
  <c r="M17" i="31"/>
  <c r="K17" i="31"/>
  <c r="J17" i="31"/>
  <c r="I17" i="31"/>
  <c r="K52" i="31"/>
  <c r="J52" i="31"/>
  <c r="N52" i="31"/>
  <c r="O52" i="31"/>
  <c r="H52" i="31"/>
  <c r="I52" i="31"/>
  <c r="M52" i="31"/>
  <c r="L52" i="31"/>
  <c r="M43" i="31"/>
  <c r="L43" i="31"/>
  <c r="I43" i="31"/>
  <c r="K43" i="31"/>
  <c r="J43" i="31"/>
  <c r="N43" i="31"/>
  <c r="H43" i="31"/>
  <c r="O43" i="31"/>
  <c r="I24" i="31"/>
  <c r="M24" i="31"/>
  <c r="N24" i="31"/>
  <c r="L24" i="31"/>
  <c r="J24" i="31"/>
  <c r="H24" i="31"/>
  <c r="O24" i="31"/>
  <c r="K24" i="31"/>
  <c r="M53" i="31"/>
  <c r="K53" i="31"/>
  <c r="O53" i="31"/>
  <c r="J53" i="31"/>
  <c r="L53" i="31"/>
  <c r="N53" i="31"/>
  <c r="I53" i="31"/>
  <c r="H53" i="31"/>
  <c r="O80" i="31"/>
  <c r="N80" i="31"/>
  <c r="J80" i="31"/>
  <c r="M80" i="31"/>
  <c r="L80" i="31"/>
  <c r="K80" i="31"/>
  <c r="I80" i="31"/>
  <c r="H80" i="31"/>
  <c r="I18" i="31"/>
  <c r="O18" i="31"/>
  <c r="N18" i="31"/>
  <c r="J18" i="31"/>
  <c r="M18" i="31"/>
  <c r="L18" i="31"/>
  <c r="K18" i="31"/>
  <c r="H18" i="31"/>
  <c r="M15" i="30"/>
  <c r="O15" i="30"/>
  <c r="P15" i="30"/>
  <c r="I15" i="30"/>
  <c r="I19" i="30"/>
  <c r="O8" i="30"/>
  <c r="J8" i="30"/>
  <c r="J9" i="30"/>
  <c r="L15" i="30"/>
  <c r="N20" i="30"/>
  <c r="P20" i="30"/>
  <c r="O20" i="30"/>
  <c r="L20" i="30"/>
  <c r="I20" i="30"/>
  <c r="M20" i="30"/>
  <c r="K20" i="30"/>
  <c r="J20" i="30"/>
  <c r="M64" i="30"/>
  <c r="J64" i="30"/>
  <c r="I64" i="30"/>
  <c r="P64" i="30"/>
  <c r="O64" i="30"/>
  <c r="N64" i="30"/>
  <c r="L64" i="30"/>
  <c r="K64" i="30"/>
  <c r="P75" i="30"/>
  <c r="N75" i="30"/>
  <c r="K75" i="30"/>
  <c r="L75" i="30"/>
  <c r="J75" i="30"/>
  <c r="I75" i="30"/>
  <c r="O75" i="30"/>
  <c r="M75" i="30"/>
  <c r="L78" i="30"/>
  <c r="J78" i="30"/>
  <c r="P78" i="30"/>
  <c r="O78" i="30"/>
  <c r="N78" i="30"/>
  <c r="M78" i="30"/>
  <c r="K78" i="30"/>
  <c r="I78" i="30"/>
  <c r="J15" i="30"/>
  <c r="M37" i="30"/>
  <c r="I37" i="30"/>
  <c r="N37" i="30"/>
  <c r="P37" i="30"/>
  <c r="K37" i="30"/>
  <c r="J37" i="30"/>
  <c r="O37" i="30"/>
  <c r="L37" i="30"/>
  <c r="N42" i="30"/>
  <c r="O42" i="30"/>
  <c r="L42" i="30"/>
  <c r="K42" i="30"/>
  <c r="J42" i="30"/>
  <c r="I42" i="30"/>
  <c r="P42" i="30"/>
  <c r="M42" i="30"/>
  <c r="N68" i="30"/>
  <c r="M68" i="30"/>
  <c r="I68" i="30"/>
  <c r="P68" i="30"/>
  <c r="O68" i="30"/>
  <c r="L68" i="30"/>
  <c r="K68" i="30"/>
  <c r="J68" i="30"/>
  <c r="L11" i="30"/>
  <c r="P11" i="30"/>
  <c r="O11" i="30"/>
  <c r="N11" i="30"/>
  <c r="M11" i="30"/>
  <c r="K11" i="30"/>
  <c r="J11" i="30"/>
  <c r="I11" i="30"/>
  <c r="J46" i="30"/>
  <c r="I46" i="30"/>
  <c r="K46" i="30"/>
  <c r="P46" i="30"/>
  <c r="O46" i="30"/>
  <c r="M46" i="30"/>
  <c r="N46" i="30"/>
  <c r="L46" i="30"/>
  <c r="P53" i="30"/>
  <c r="M53" i="30"/>
  <c r="K53" i="30"/>
  <c r="J53" i="30"/>
  <c r="I53" i="30"/>
  <c r="O53" i="30"/>
  <c r="N53" i="30"/>
  <c r="L53" i="30"/>
  <c r="P56" i="30"/>
  <c r="M56" i="30"/>
  <c r="L56" i="30"/>
  <c r="K56" i="30"/>
  <c r="J56" i="30"/>
  <c r="I56" i="30"/>
  <c r="N56" i="30"/>
  <c r="O56" i="30"/>
  <c r="O70" i="30"/>
  <c r="I70" i="30"/>
  <c r="N70" i="30"/>
  <c r="M70" i="30"/>
  <c r="L70" i="30"/>
  <c r="K70" i="30"/>
  <c r="P70" i="30"/>
  <c r="J70" i="30"/>
  <c r="N12" i="30"/>
  <c r="P12" i="30"/>
  <c r="O12" i="30"/>
  <c r="M12" i="30"/>
  <c r="L12" i="30"/>
  <c r="K12" i="30"/>
  <c r="I12" i="30"/>
  <c r="J12" i="30"/>
  <c r="L73" i="30"/>
  <c r="K73" i="30"/>
  <c r="P73" i="30"/>
  <c r="J73" i="30"/>
  <c r="I73" i="30"/>
  <c r="O73" i="30"/>
  <c r="N73" i="30"/>
  <c r="M73" i="30"/>
  <c r="N15" i="30"/>
  <c r="K15" i="30"/>
  <c r="P22" i="30"/>
  <c r="N22" i="30"/>
  <c r="K22" i="30"/>
  <c r="J22" i="30"/>
  <c r="O22" i="30"/>
  <c r="M22" i="30"/>
  <c r="L22" i="30"/>
  <c r="I22" i="30"/>
  <c r="L41" i="30"/>
  <c r="N41" i="30"/>
  <c r="P41" i="30"/>
  <c r="J41" i="30"/>
  <c r="I41" i="30"/>
  <c r="O41" i="30"/>
  <c r="M41" i="30"/>
  <c r="K41" i="30"/>
  <c r="L45" i="30"/>
  <c r="K45" i="30"/>
  <c r="J45" i="30"/>
  <c r="I45" i="30"/>
  <c r="P45" i="30"/>
  <c r="O45" i="30"/>
  <c r="N45" i="30"/>
  <c r="M45" i="30"/>
  <c r="P61" i="30"/>
  <c r="L61" i="30"/>
  <c r="N61" i="30"/>
  <c r="O61" i="30"/>
  <c r="J61" i="30"/>
  <c r="I61" i="30"/>
  <c r="M61" i="30"/>
  <c r="K61" i="30"/>
  <c r="L7" i="30"/>
  <c r="K7" i="30"/>
  <c r="J7" i="30"/>
  <c r="I7" i="30"/>
  <c r="P7" i="30"/>
  <c r="O7" i="30"/>
  <c r="M7" i="30"/>
  <c r="N7" i="30"/>
  <c r="J77" i="30"/>
  <c r="P77" i="30"/>
  <c r="O77" i="30"/>
  <c r="N77" i="30"/>
  <c r="I77" i="30"/>
  <c r="M77" i="30"/>
  <c r="L77" i="30"/>
  <c r="K77" i="30"/>
  <c r="J19" i="30"/>
  <c r="M9" i="30"/>
  <c r="K9" i="30"/>
  <c r="L28" i="30"/>
  <c r="P28" i="30"/>
  <c r="O28" i="30"/>
  <c r="M28" i="30"/>
  <c r="J28" i="30"/>
  <c r="I28" i="30"/>
  <c r="N28" i="30"/>
  <c r="K28" i="30"/>
  <c r="M34" i="30"/>
  <c r="L34" i="30"/>
  <c r="P34" i="30"/>
  <c r="O34" i="30"/>
  <c r="N34" i="30"/>
  <c r="I34" i="30"/>
  <c r="K34" i="30"/>
  <c r="J34" i="30"/>
  <c r="O31" i="30"/>
  <c r="M31" i="30"/>
  <c r="L31" i="30"/>
  <c r="K31" i="30"/>
  <c r="I31" i="30"/>
  <c r="N31" i="30"/>
  <c r="J31" i="30"/>
  <c r="P31" i="30"/>
  <c r="I35" i="30"/>
  <c r="O35" i="30"/>
  <c r="N35" i="30"/>
  <c r="J35" i="30"/>
  <c r="P35" i="30"/>
  <c r="M35" i="30"/>
  <c r="L35" i="30"/>
  <c r="K35" i="30"/>
  <c r="L65" i="30"/>
  <c r="J65" i="30"/>
  <c r="P65" i="30"/>
  <c r="O65" i="30"/>
  <c r="M65" i="30"/>
  <c r="N65" i="30"/>
  <c r="I65" i="30"/>
  <c r="K65" i="30"/>
  <c r="J72" i="30"/>
  <c r="I72" i="30"/>
  <c r="P72" i="30"/>
  <c r="O72" i="30"/>
  <c r="N72" i="30"/>
  <c r="M72" i="30"/>
  <c r="L72" i="30"/>
  <c r="K72" i="30"/>
  <c r="N79" i="30"/>
  <c r="L79" i="30"/>
  <c r="J79" i="30"/>
  <c r="I79" i="30"/>
  <c r="P79" i="30"/>
  <c r="O79" i="30"/>
  <c r="M79" i="30"/>
  <c r="K79" i="30"/>
  <c r="P80" i="30"/>
  <c r="N80" i="30"/>
  <c r="L80" i="30"/>
  <c r="K80" i="30"/>
  <c r="J80" i="30"/>
  <c r="I80" i="30"/>
  <c r="M80" i="30"/>
  <c r="O80" i="30"/>
  <c r="P19" i="30"/>
  <c r="P44" i="30"/>
  <c r="K44" i="30"/>
  <c r="J44" i="30"/>
  <c r="I44" i="30"/>
  <c r="O44" i="30"/>
  <c r="N44" i="30"/>
  <c r="M44" i="30"/>
  <c r="L44" i="30"/>
  <c r="J40" i="30"/>
  <c r="M40" i="30"/>
  <c r="P40" i="30"/>
  <c r="O40" i="30"/>
  <c r="N40" i="30"/>
  <c r="L40" i="30"/>
  <c r="K40" i="30"/>
  <c r="I40" i="30"/>
  <c r="P54" i="30"/>
  <c r="N54" i="30"/>
  <c r="K54" i="30"/>
  <c r="J54" i="30"/>
  <c r="L54" i="30"/>
  <c r="O54" i="30"/>
  <c r="M54" i="30"/>
  <c r="I54" i="30"/>
  <c r="J60" i="30"/>
  <c r="I60" i="30"/>
  <c r="P60" i="30"/>
  <c r="O60" i="30"/>
  <c r="N60" i="30"/>
  <c r="M60" i="30"/>
  <c r="L60" i="30"/>
  <c r="K60" i="30"/>
  <c r="P55" i="30"/>
  <c r="O55" i="30"/>
  <c r="L55" i="30"/>
  <c r="K55" i="30"/>
  <c r="N55" i="30"/>
  <c r="M55" i="30"/>
  <c r="J55" i="30"/>
  <c r="I55" i="30"/>
  <c r="K63" i="30"/>
  <c r="P63" i="30"/>
  <c r="M63" i="30"/>
  <c r="L63" i="30"/>
  <c r="J63" i="30"/>
  <c r="I63" i="30"/>
  <c r="O63" i="30"/>
  <c r="N63" i="30"/>
  <c r="P76" i="30"/>
  <c r="N76" i="30"/>
  <c r="K76" i="30"/>
  <c r="J76" i="30"/>
  <c r="L76" i="30"/>
  <c r="I76" i="30"/>
  <c r="O76" i="30"/>
  <c r="M76" i="30"/>
  <c r="J18" i="30"/>
  <c r="N18" i="30"/>
  <c r="M18" i="30"/>
  <c r="K18" i="30"/>
  <c r="I18" i="30"/>
  <c r="L18" i="30"/>
  <c r="P18" i="30"/>
  <c r="O18" i="30"/>
  <c r="K19" i="30"/>
  <c r="P17" i="30"/>
  <c r="M17" i="30"/>
  <c r="L17" i="30"/>
  <c r="O17" i="30"/>
  <c r="N17" i="30"/>
  <c r="K17" i="30"/>
  <c r="J17" i="30"/>
  <c r="I17" i="30"/>
  <c r="J14" i="30"/>
  <c r="I14" i="30"/>
  <c r="P14" i="30"/>
  <c r="O14" i="30"/>
  <c r="N14" i="30"/>
  <c r="M14" i="30"/>
  <c r="K14" i="30"/>
  <c r="L14" i="30"/>
  <c r="P49" i="30"/>
  <c r="O49" i="30"/>
  <c r="M49" i="30"/>
  <c r="N49" i="30"/>
  <c r="L49" i="30"/>
  <c r="I49" i="30"/>
  <c r="K49" i="30"/>
  <c r="J49" i="30"/>
  <c r="N58" i="30"/>
  <c r="L58" i="30"/>
  <c r="K58" i="30"/>
  <c r="O58" i="30"/>
  <c r="M58" i="30"/>
  <c r="P58" i="30"/>
  <c r="I58" i="30"/>
  <c r="J58" i="30"/>
  <c r="N19" i="30"/>
  <c r="J33" i="30"/>
  <c r="P33" i="30"/>
  <c r="O33" i="30"/>
  <c r="N33" i="30"/>
  <c r="M33" i="30"/>
  <c r="I33" i="30"/>
  <c r="L33" i="30"/>
  <c r="K33" i="30"/>
  <c r="I50" i="30"/>
  <c r="O50" i="30"/>
  <c r="P50" i="30"/>
  <c r="N50" i="30"/>
  <c r="M50" i="30"/>
  <c r="L50" i="30"/>
  <c r="J50" i="30"/>
  <c r="K50" i="30"/>
  <c r="I59" i="30"/>
  <c r="O59" i="30"/>
  <c r="M59" i="30"/>
  <c r="L59" i="30"/>
  <c r="N59" i="30"/>
  <c r="K59" i="30"/>
  <c r="P59" i="30"/>
  <c r="J59" i="30"/>
  <c r="N74" i="30"/>
  <c r="M74" i="30"/>
  <c r="K74" i="30"/>
  <c r="P74" i="30"/>
  <c r="O74" i="30"/>
  <c r="L74" i="30"/>
  <c r="J74" i="30"/>
  <c r="I74" i="30"/>
  <c r="J24" i="30"/>
  <c r="P24" i="30"/>
  <c r="O24" i="30"/>
  <c r="N24" i="30"/>
  <c r="M24" i="30"/>
  <c r="L24" i="30"/>
  <c r="K24" i="30"/>
  <c r="I24" i="30"/>
  <c r="P9" i="30"/>
  <c r="O19" i="30"/>
  <c r="P30" i="30"/>
  <c r="N30" i="30"/>
  <c r="L30" i="30"/>
  <c r="K30" i="30"/>
  <c r="J30" i="30"/>
  <c r="O30" i="30"/>
  <c r="M30" i="30"/>
  <c r="I30" i="30"/>
  <c r="M19" i="30"/>
  <c r="N26" i="30"/>
  <c r="M26" i="30"/>
  <c r="J26" i="30"/>
  <c r="I26" i="30"/>
  <c r="L26" i="30"/>
  <c r="K26" i="30"/>
  <c r="O26" i="30"/>
  <c r="P26" i="30"/>
  <c r="N29" i="30"/>
  <c r="P29" i="30"/>
  <c r="M29" i="30"/>
  <c r="K29" i="30"/>
  <c r="J29" i="30"/>
  <c r="I29" i="30"/>
  <c r="O29" i="30"/>
  <c r="L29" i="30"/>
  <c r="K36" i="30"/>
  <c r="P36" i="30"/>
  <c r="L36" i="30"/>
  <c r="O36" i="30"/>
  <c r="N36" i="30"/>
  <c r="M36" i="30"/>
  <c r="J36" i="30"/>
  <c r="I36" i="30"/>
  <c r="O48" i="30"/>
  <c r="N48" i="30"/>
  <c r="M48" i="30"/>
  <c r="K48" i="30"/>
  <c r="I48" i="30"/>
  <c r="L48" i="30"/>
  <c r="P48" i="30"/>
  <c r="J48" i="30"/>
  <c r="P57" i="30"/>
  <c r="K57" i="30"/>
  <c r="J57" i="30"/>
  <c r="O57" i="30"/>
  <c r="N57" i="30"/>
  <c r="L57" i="30"/>
  <c r="M57" i="30"/>
  <c r="I57" i="30"/>
  <c r="P71" i="30"/>
  <c r="J71" i="30"/>
  <c r="I71" i="30"/>
  <c r="L71" i="30"/>
  <c r="O71" i="30"/>
  <c r="N71" i="30"/>
  <c r="M71" i="30"/>
  <c r="K71" i="30"/>
  <c r="I9" i="30"/>
  <c r="L19" i="30"/>
  <c r="L9" i="30"/>
  <c r="L39" i="30"/>
  <c r="P39" i="30"/>
  <c r="J39" i="30"/>
  <c r="K39" i="30"/>
  <c r="O39" i="30"/>
  <c r="N39" i="30"/>
  <c r="M39" i="30"/>
  <c r="I39" i="30"/>
  <c r="P43" i="30"/>
  <c r="O43" i="30"/>
  <c r="J43" i="30"/>
  <c r="I43" i="30"/>
  <c r="N43" i="30"/>
  <c r="M43" i="30"/>
  <c r="L43" i="30"/>
  <c r="K43" i="30"/>
  <c r="I62" i="30"/>
  <c r="N62" i="30"/>
  <c r="O62" i="30"/>
  <c r="M62" i="30"/>
  <c r="L62" i="30"/>
  <c r="P62" i="30"/>
  <c r="K62" i="30"/>
  <c r="J62" i="30"/>
  <c r="N16" i="30"/>
  <c r="K16" i="30"/>
  <c r="J16" i="30"/>
  <c r="P16" i="30"/>
  <c r="O16" i="30"/>
  <c r="M16" i="30"/>
  <c r="I16" i="30"/>
  <c r="L16" i="30"/>
  <c r="N9" i="30"/>
  <c r="P10" i="30"/>
  <c r="O10" i="30"/>
  <c r="N10" i="30"/>
  <c r="M10" i="30"/>
  <c r="L10" i="30"/>
  <c r="K10" i="30"/>
  <c r="J10" i="30"/>
  <c r="I10" i="30"/>
  <c r="P13" i="30"/>
  <c r="I13" i="30"/>
  <c r="O13" i="30"/>
  <c r="N13" i="30"/>
  <c r="M13" i="30"/>
  <c r="L13" i="30"/>
  <c r="J13" i="30"/>
  <c r="K13" i="30"/>
  <c r="P32" i="30"/>
  <c r="N32" i="30"/>
  <c r="M32" i="30"/>
  <c r="L32" i="30"/>
  <c r="I32" i="30"/>
  <c r="O32" i="30"/>
  <c r="K32" i="30"/>
  <c r="J32" i="30"/>
  <c r="O23" i="30"/>
  <c r="N23" i="30"/>
  <c r="M23" i="30"/>
  <c r="L23" i="30"/>
  <c r="K23" i="30"/>
  <c r="P23" i="30"/>
  <c r="J23" i="30"/>
  <c r="I23" i="30"/>
  <c r="O47" i="30"/>
  <c r="M47" i="30"/>
  <c r="L47" i="30"/>
  <c r="K47" i="30"/>
  <c r="I47" i="30"/>
  <c r="N47" i="30"/>
  <c r="J47" i="30"/>
  <c r="P47" i="30"/>
  <c r="N52" i="30"/>
  <c r="M52" i="30"/>
  <c r="K52" i="30"/>
  <c r="J52" i="30"/>
  <c r="I52" i="30"/>
  <c r="O52" i="30"/>
  <c r="L52" i="30"/>
  <c r="P52" i="30"/>
  <c r="P69" i="30"/>
  <c r="N69" i="30"/>
  <c r="I69" i="30"/>
  <c r="O69" i="30"/>
  <c r="M69" i="30"/>
  <c r="L69" i="30"/>
  <c r="K69" i="30"/>
  <c r="J69" i="30"/>
  <c r="K67" i="30"/>
  <c r="P67" i="30"/>
  <c r="M67" i="30"/>
  <c r="I67" i="30"/>
  <c r="O67" i="30"/>
  <c r="N67" i="30"/>
  <c r="J67" i="30"/>
  <c r="L67" i="30"/>
  <c r="P81" i="30"/>
  <c r="O81" i="30"/>
  <c r="N81" i="30"/>
  <c r="M81" i="30"/>
  <c r="L81" i="30"/>
  <c r="K81" i="30"/>
  <c r="J81" i="30"/>
  <c r="I81" i="30"/>
  <c r="O9" i="30"/>
  <c r="J27" i="30"/>
  <c r="O27" i="30"/>
  <c r="I27" i="30"/>
  <c r="P27" i="30"/>
  <c r="N27" i="30"/>
  <c r="M27" i="30"/>
  <c r="L27" i="30"/>
  <c r="K27" i="30"/>
  <c r="L51" i="30"/>
  <c r="P51" i="30"/>
  <c r="N51" i="30"/>
  <c r="K51" i="30"/>
  <c r="J51" i="30"/>
  <c r="I51" i="30"/>
  <c r="M51" i="30"/>
  <c r="O51" i="30"/>
  <c r="L25" i="30"/>
  <c r="J25" i="30"/>
  <c r="I25" i="30"/>
  <c r="P25" i="30"/>
  <c r="M25" i="30"/>
  <c r="K25" i="30"/>
  <c r="O25" i="30"/>
  <c r="N25" i="30"/>
  <c r="P21" i="30"/>
  <c r="O21" i="30"/>
  <c r="M21" i="30"/>
  <c r="J21" i="30"/>
  <c r="I21" i="30"/>
  <c r="N21" i="30"/>
  <c r="L21" i="30"/>
  <c r="K21" i="30"/>
  <c r="O38" i="30"/>
  <c r="N38" i="30"/>
  <c r="M38" i="30"/>
  <c r="L38" i="30"/>
  <c r="P38" i="30"/>
  <c r="K38" i="30"/>
  <c r="J38" i="30"/>
  <c r="I38" i="30"/>
  <c r="N66" i="30"/>
  <c r="K66" i="30"/>
  <c r="P66" i="30"/>
  <c r="O66" i="30"/>
  <c r="M66" i="30"/>
  <c r="J66" i="30"/>
  <c r="L66" i="30"/>
  <c r="I66" i="30"/>
  <c r="L8" i="30"/>
  <c r="K8" i="30"/>
  <c r="I8" i="30"/>
  <c r="P8" i="30"/>
  <c r="N8" i="30"/>
  <c r="M8" i="30"/>
  <c r="H33" i="29"/>
  <c r="K48" i="29"/>
  <c r="N21" i="29"/>
  <c r="J27" i="29"/>
  <c r="L12" i="29"/>
  <c r="J8" i="29"/>
  <c r="L30" i="29"/>
  <c r="L48" i="29"/>
  <c r="M37" i="29"/>
  <c r="N26" i="29"/>
  <c r="N29" i="29"/>
  <c r="N44" i="29"/>
  <c r="L13" i="29"/>
  <c r="N27" i="29"/>
  <c r="O35" i="29"/>
  <c r="N33" i="29"/>
  <c r="L7" i="29"/>
  <c r="H38" i="29"/>
  <c r="L24" i="29"/>
  <c r="I21" i="29"/>
  <c r="N35" i="29"/>
  <c r="O31" i="29"/>
  <c r="J44" i="29"/>
  <c r="M26" i="29"/>
  <c r="I20" i="29"/>
  <c r="M9" i="29"/>
  <c r="J18" i="29"/>
  <c r="L16" i="29"/>
  <c r="H30" i="29"/>
  <c r="J37" i="29"/>
  <c r="H16" i="29"/>
  <c r="H11" i="29"/>
  <c r="N16" i="29"/>
  <c r="M14" i="29"/>
  <c r="I7" i="29"/>
  <c r="H10" i="29"/>
  <c r="O9" i="29"/>
  <c r="I13" i="29"/>
  <c r="N11" i="29"/>
  <c r="J16" i="29"/>
  <c r="M7" i="29"/>
  <c r="O23" i="29"/>
  <c r="I40" i="29"/>
  <c r="H40" i="29"/>
  <c r="L40" i="29"/>
  <c r="M40" i="29"/>
  <c r="K40" i="29"/>
  <c r="J40" i="29"/>
  <c r="O40" i="29"/>
  <c r="N40" i="29"/>
  <c r="H12" i="29"/>
  <c r="H27" i="29"/>
  <c r="N48" i="29"/>
  <c r="N19" i="29"/>
  <c r="M19" i="29"/>
  <c r="H19" i="29"/>
  <c r="K19" i="29"/>
  <c r="J15" i="29"/>
  <c r="O15" i="29"/>
  <c r="H15" i="29"/>
  <c r="M8" i="29"/>
  <c r="L8" i="29"/>
  <c r="J42" i="29"/>
  <c r="K42" i="29"/>
  <c r="O42" i="29"/>
  <c r="N42" i="29"/>
  <c r="M42" i="29"/>
  <c r="L42" i="29"/>
  <c r="I42" i="29"/>
  <c r="H42" i="29"/>
  <c r="I75" i="29"/>
  <c r="M75" i="29"/>
  <c r="H75" i="29"/>
  <c r="L75" i="29"/>
  <c r="J75" i="29"/>
  <c r="K75" i="29"/>
  <c r="O75" i="29"/>
  <c r="N75" i="29"/>
  <c r="H47" i="29"/>
  <c r="I47" i="29"/>
  <c r="M47" i="29"/>
  <c r="O47" i="29"/>
  <c r="N47" i="29"/>
  <c r="L47" i="29"/>
  <c r="K47" i="29"/>
  <c r="J47" i="29"/>
  <c r="O62" i="29"/>
  <c r="K62" i="29"/>
  <c r="N62" i="29"/>
  <c r="I62" i="29"/>
  <c r="M62" i="29"/>
  <c r="L62" i="29"/>
  <c r="J62" i="29"/>
  <c r="H62" i="29"/>
  <c r="M61" i="29"/>
  <c r="J61" i="29"/>
  <c r="O61" i="29"/>
  <c r="H61" i="29"/>
  <c r="I61" i="29"/>
  <c r="N61" i="29"/>
  <c r="L61" i="29"/>
  <c r="K61" i="29"/>
  <c r="K25" i="29"/>
  <c r="I25" i="29"/>
  <c r="H17" i="29"/>
  <c r="O17" i="29"/>
  <c r="N17" i="29"/>
  <c r="L17" i="29"/>
  <c r="K17" i="29"/>
  <c r="I17" i="29"/>
  <c r="O29" i="29"/>
  <c r="I37" i="29"/>
  <c r="J33" i="29"/>
  <c r="O12" i="29"/>
  <c r="L23" i="29"/>
  <c r="O34" i="29"/>
  <c r="J34" i="29"/>
  <c r="I34" i="29"/>
  <c r="H34" i="29"/>
  <c r="M34" i="29"/>
  <c r="N34" i="29"/>
  <c r="L34" i="29"/>
  <c r="K34" i="29"/>
  <c r="H41" i="29"/>
  <c r="L41" i="29"/>
  <c r="M41" i="29"/>
  <c r="K41" i="29"/>
  <c r="O41" i="29"/>
  <c r="N41" i="29"/>
  <c r="J41" i="29"/>
  <c r="I41" i="29"/>
  <c r="K38" i="29"/>
  <c r="I38" i="29"/>
  <c r="L45" i="29"/>
  <c r="M45" i="29"/>
  <c r="I45" i="29"/>
  <c r="O45" i="29"/>
  <c r="N45" i="29"/>
  <c r="K45" i="29"/>
  <c r="J45" i="29"/>
  <c r="H45" i="29"/>
  <c r="I81" i="29"/>
  <c r="K81" i="29"/>
  <c r="J81" i="29"/>
  <c r="O81" i="29"/>
  <c r="N81" i="29"/>
  <c r="M81" i="29"/>
  <c r="L81" i="29"/>
  <c r="H81" i="29"/>
  <c r="H26" i="29"/>
  <c r="N23" i="29"/>
  <c r="M33" i="29"/>
  <c r="O37" i="29"/>
  <c r="K35" i="29"/>
  <c r="N20" i="29"/>
  <c r="H31" i="29"/>
  <c r="J20" i="29"/>
  <c r="M11" i="29"/>
  <c r="J48" i="29"/>
  <c r="L15" i="29"/>
  <c r="L11" i="29"/>
  <c r="N14" i="29"/>
  <c r="O33" i="29"/>
  <c r="K66" i="29"/>
  <c r="N66" i="29"/>
  <c r="J66" i="29"/>
  <c r="O66" i="29"/>
  <c r="H66" i="29"/>
  <c r="M66" i="29"/>
  <c r="L66" i="29"/>
  <c r="I66" i="29"/>
  <c r="I72" i="29"/>
  <c r="N72" i="29"/>
  <c r="K72" i="29"/>
  <c r="O72" i="29"/>
  <c r="J72" i="29"/>
  <c r="M72" i="29"/>
  <c r="L72" i="29"/>
  <c r="H72" i="29"/>
  <c r="H49" i="29"/>
  <c r="L49" i="29"/>
  <c r="J49" i="29"/>
  <c r="K49" i="29"/>
  <c r="O49" i="29"/>
  <c r="N49" i="29"/>
  <c r="M49" i="29"/>
  <c r="I49" i="29"/>
  <c r="J50" i="29"/>
  <c r="N50" i="29"/>
  <c r="H50" i="29"/>
  <c r="O50" i="29"/>
  <c r="M50" i="29"/>
  <c r="L50" i="29"/>
  <c r="K50" i="29"/>
  <c r="I50" i="29"/>
  <c r="N24" i="29"/>
  <c r="H23" i="29"/>
  <c r="H9" i="29"/>
  <c r="L37" i="29"/>
  <c r="I19" i="29"/>
  <c r="J29" i="29"/>
  <c r="O16" i="29"/>
  <c r="H25" i="29"/>
  <c r="J7" i="29"/>
  <c r="N8" i="29"/>
  <c r="O26" i="29"/>
  <c r="O24" i="29"/>
  <c r="L59" i="29"/>
  <c r="N59" i="29"/>
  <c r="O59" i="29"/>
  <c r="I59" i="29"/>
  <c r="J59" i="29"/>
  <c r="H59" i="29"/>
  <c r="M59" i="29"/>
  <c r="K59" i="29"/>
  <c r="M23" i="29"/>
  <c r="I23" i="29"/>
  <c r="L33" i="29"/>
  <c r="I8" i="29"/>
  <c r="H37" i="29"/>
  <c r="K33" i="29"/>
  <c r="I24" i="29"/>
  <c r="K16" i="29"/>
  <c r="H24" i="29"/>
  <c r="H20" i="29"/>
  <c r="M13" i="29"/>
  <c r="M30" i="29"/>
  <c r="N38" i="29"/>
  <c r="N15" i="29"/>
  <c r="I14" i="29"/>
  <c r="O14" i="29"/>
  <c r="J14" i="29"/>
  <c r="N7" i="29"/>
  <c r="O7" i="29"/>
  <c r="L43" i="29"/>
  <c r="M43" i="29"/>
  <c r="O43" i="29"/>
  <c r="N43" i="29"/>
  <c r="K43" i="29"/>
  <c r="J43" i="29"/>
  <c r="I43" i="29"/>
  <c r="H43" i="29"/>
  <c r="N28" i="29"/>
  <c r="H28" i="29"/>
  <c r="L28" i="29"/>
  <c r="O28" i="29"/>
  <c r="M28" i="29"/>
  <c r="K28" i="29"/>
  <c r="J28" i="29"/>
  <c r="I28" i="29"/>
  <c r="J64" i="29"/>
  <c r="H64" i="29"/>
  <c r="I64" i="29"/>
  <c r="N64" i="29"/>
  <c r="K64" i="29"/>
  <c r="O64" i="29"/>
  <c r="M64" i="29"/>
  <c r="L64" i="29"/>
  <c r="K39" i="29"/>
  <c r="O39" i="29"/>
  <c r="M39" i="29"/>
  <c r="L39" i="29"/>
  <c r="N39" i="29"/>
  <c r="J39" i="29"/>
  <c r="H39" i="29"/>
  <c r="I39" i="29"/>
  <c r="M77" i="29"/>
  <c r="O77" i="29"/>
  <c r="H77" i="29"/>
  <c r="L77" i="29"/>
  <c r="N77" i="29"/>
  <c r="K77" i="29"/>
  <c r="J77" i="29"/>
  <c r="I77" i="29"/>
  <c r="K73" i="29"/>
  <c r="N73" i="29"/>
  <c r="J73" i="29"/>
  <c r="O73" i="29"/>
  <c r="M73" i="29"/>
  <c r="L73" i="29"/>
  <c r="I73" i="29"/>
  <c r="H73" i="29"/>
  <c r="K12" i="29"/>
  <c r="J12" i="29"/>
  <c r="L21" i="29"/>
  <c r="J23" i="29"/>
  <c r="I33" i="29"/>
  <c r="L31" i="29"/>
  <c r="K31" i="29"/>
  <c r="I44" i="29"/>
  <c r="M20" i="29"/>
  <c r="M15" i="29"/>
  <c r="O21" i="29"/>
  <c r="L19" i="29"/>
  <c r="M12" i="29"/>
  <c r="N30" i="29"/>
  <c r="O11" i="29"/>
  <c r="N9" i="29"/>
  <c r="L10" i="29"/>
  <c r="J10" i="29"/>
  <c r="I35" i="29"/>
  <c r="H35" i="29"/>
  <c r="H36" i="29"/>
  <c r="J36" i="29"/>
  <c r="M36" i="29"/>
  <c r="N36" i="29"/>
  <c r="K36" i="29"/>
  <c r="O36" i="29"/>
  <c r="L36" i="29"/>
  <c r="I36" i="29"/>
  <c r="M69" i="29"/>
  <c r="H69" i="29"/>
  <c r="L69" i="29"/>
  <c r="I69" i="29"/>
  <c r="O69" i="29"/>
  <c r="N69" i="29"/>
  <c r="K69" i="29"/>
  <c r="J69" i="29"/>
  <c r="H14" i="29"/>
  <c r="M31" i="29"/>
  <c r="J30" i="29"/>
  <c r="M38" i="29"/>
  <c r="I30" i="29"/>
  <c r="K44" i="29"/>
  <c r="O18" i="29"/>
  <c r="I15" i="29"/>
  <c r="J21" i="29"/>
  <c r="O10" i="29"/>
  <c r="O30" i="29"/>
  <c r="L18" i="29"/>
  <c r="O20" i="29"/>
  <c r="K58" i="29"/>
  <c r="M58" i="29"/>
  <c r="H58" i="29"/>
  <c r="N58" i="29"/>
  <c r="L58" i="29"/>
  <c r="J58" i="29"/>
  <c r="O58" i="29"/>
  <c r="I58" i="29"/>
  <c r="L65" i="29"/>
  <c r="J65" i="29"/>
  <c r="O65" i="29"/>
  <c r="K65" i="29"/>
  <c r="H65" i="29"/>
  <c r="N65" i="29"/>
  <c r="I65" i="29"/>
  <c r="M65" i="29"/>
  <c r="O78" i="29"/>
  <c r="H78" i="29"/>
  <c r="I78" i="29"/>
  <c r="L78" i="29"/>
  <c r="K78" i="29"/>
  <c r="N78" i="29"/>
  <c r="J78" i="29"/>
  <c r="M78" i="29"/>
  <c r="O27" i="29"/>
  <c r="H13" i="29"/>
  <c r="I31" i="29"/>
  <c r="K30" i="29"/>
  <c r="M29" i="29"/>
  <c r="O38" i="29"/>
  <c r="L29" i="29"/>
  <c r="L44" i="29"/>
  <c r="M17" i="29"/>
  <c r="K14" i="29"/>
  <c r="K10" i="29"/>
  <c r="I16" i="29"/>
  <c r="O19" i="29"/>
  <c r="N60" i="29"/>
  <c r="O60" i="29"/>
  <c r="J60" i="29"/>
  <c r="H60" i="29"/>
  <c r="L60" i="29"/>
  <c r="M60" i="29"/>
  <c r="K60" i="29"/>
  <c r="I60" i="29"/>
  <c r="K22" i="29"/>
  <c r="O22" i="29"/>
  <c r="J22" i="29"/>
  <c r="L22" i="29"/>
  <c r="I22" i="29"/>
  <c r="H22" i="29"/>
  <c r="M22" i="29"/>
  <c r="N22" i="29"/>
  <c r="O68" i="29"/>
  <c r="H68" i="29"/>
  <c r="N68" i="29"/>
  <c r="J68" i="29"/>
  <c r="K68" i="29"/>
  <c r="I68" i="29"/>
  <c r="M68" i="29"/>
  <c r="L68" i="29"/>
  <c r="I57" i="29"/>
  <c r="L57" i="29"/>
  <c r="K57" i="29"/>
  <c r="J57" i="29"/>
  <c r="H57" i="29"/>
  <c r="O57" i="29"/>
  <c r="N57" i="29"/>
  <c r="M57" i="29"/>
  <c r="K76" i="29"/>
  <c r="N76" i="29"/>
  <c r="J76" i="29"/>
  <c r="O76" i="29"/>
  <c r="M76" i="29"/>
  <c r="L76" i="29"/>
  <c r="I76" i="29"/>
  <c r="H76" i="29"/>
  <c r="N70" i="29"/>
  <c r="J70" i="29"/>
  <c r="K70" i="29"/>
  <c r="O70" i="29"/>
  <c r="M70" i="29"/>
  <c r="L70" i="29"/>
  <c r="I70" i="29"/>
  <c r="H70" i="29"/>
  <c r="N52" i="29"/>
  <c r="L52" i="29"/>
  <c r="I52" i="29"/>
  <c r="H52" i="29"/>
  <c r="M52" i="29"/>
  <c r="O52" i="29"/>
  <c r="K52" i="29"/>
  <c r="J52" i="29"/>
  <c r="N46" i="29"/>
  <c r="J46" i="29"/>
  <c r="O46" i="29"/>
  <c r="L46" i="29"/>
  <c r="K46" i="29"/>
  <c r="M46" i="29"/>
  <c r="I46" i="29"/>
  <c r="H46" i="29"/>
  <c r="J26" i="29"/>
  <c r="K26" i="29"/>
  <c r="I12" i="29"/>
  <c r="J31" i="29"/>
  <c r="M24" i="29"/>
  <c r="K24" i="29"/>
  <c r="J38" i="29"/>
  <c r="M25" i="29"/>
  <c r="M44" i="29"/>
  <c r="H7" i="29"/>
  <c r="H48" i="29"/>
  <c r="J19" i="29"/>
  <c r="L35" i="29"/>
  <c r="M16" i="29"/>
  <c r="K13" i="29"/>
  <c r="J13" i="29"/>
  <c r="O13" i="29"/>
  <c r="L9" i="29"/>
  <c r="K9" i="29"/>
  <c r="L32" i="29"/>
  <c r="N32" i="29"/>
  <c r="M32" i="29"/>
  <c r="K32" i="29"/>
  <c r="O32" i="29"/>
  <c r="J32" i="29"/>
  <c r="I32" i="29"/>
  <c r="H32" i="29"/>
  <c r="L71" i="29"/>
  <c r="I71" i="29"/>
  <c r="J71" i="29"/>
  <c r="H71" i="29"/>
  <c r="O71" i="29"/>
  <c r="N71" i="29"/>
  <c r="M71" i="29"/>
  <c r="K71" i="29"/>
  <c r="H63" i="29"/>
  <c r="J63" i="29"/>
  <c r="N63" i="29"/>
  <c r="K63" i="29"/>
  <c r="I63" i="29"/>
  <c r="O63" i="29"/>
  <c r="M63" i="29"/>
  <c r="L63" i="29"/>
  <c r="J80" i="29"/>
  <c r="I80" i="29"/>
  <c r="H80" i="29"/>
  <c r="M80" i="29"/>
  <c r="O80" i="29"/>
  <c r="N80" i="29"/>
  <c r="L80" i="29"/>
  <c r="K80" i="29"/>
  <c r="H18" i="29"/>
  <c r="N18" i="29"/>
  <c r="M18" i="29"/>
  <c r="K18" i="29"/>
  <c r="I18" i="29"/>
  <c r="J11" i="29"/>
  <c r="K11" i="29"/>
  <c r="I11" i="29"/>
  <c r="I29" i="29"/>
  <c r="K21" i="29"/>
  <c r="K23" i="29"/>
  <c r="L38" i="29"/>
  <c r="N25" i="29"/>
  <c r="O44" i="29"/>
  <c r="L27" i="29"/>
  <c r="I26" i="29"/>
  <c r="I48" i="29"/>
  <c r="I9" i="29"/>
  <c r="J17" i="29"/>
  <c r="N31" i="29"/>
  <c r="N13" i="29"/>
  <c r="N37" i="29"/>
  <c r="M74" i="29"/>
  <c r="H74" i="29"/>
  <c r="K74" i="29"/>
  <c r="I74" i="29"/>
  <c r="O74" i="29"/>
  <c r="N74" i="29"/>
  <c r="L74" i="29"/>
  <c r="J74" i="29"/>
  <c r="H53" i="29"/>
  <c r="K53" i="29"/>
  <c r="O53" i="29"/>
  <c r="L53" i="29"/>
  <c r="J53" i="29"/>
  <c r="I53" i="29"/>
  <c r="M53" i="29"/>
  <c r="N53" i="29"/>
  <c r="M67" i="29"/>
  <c r="K67" i="29"/>
  <c r="I67" i="29"/>
  <c r="O67" i="29"/>
  <c r="N67" i="29"/>
  <c r="L67" i="29"/>
  <c r="J67" i="29"/>
  <c r="H67" i="29"/>
  <c r="O54" i="29"/>
  <c r="I54" i="29"/>
  <c r="M54" i="29"/>
  <c r="H54" i="29"/>
  <c r="L54" i="29"/>
  <c r="N54" i="29"/>
  <c r="K54" i="29"/>
  <c r="J54" i="29"/>
  <c r="K37" i="29"/>
  <c r="I10" i="29"/>
  <c r="K29" i="29"/>
  <c r="K20" i="29"/>
  <c r="L25" i="29"/>
  <c r="H44" i="29"/>
  <c r="M27" i="29"/>
  <c r="L26" i="29"/>
  <c r="K8" i="29"/>
  <c r="K15" i="29"/>
  <c r="O8" i="29"/>
  <c r="O25" i="29"/>
  <c r="N10" i="29"/>
  <c r="O48" i="29"/>
  <c r="K56" i="29"/>
  <c r="O56" i="29"/>
  <c r="H56" i="29"/>
  <c r="L56" i="29"/>
  <c r="N56" i="29"/>
  <c r="M56" i="29"/>
  <c r="J56" i="29"/>
  <c r="I56" i="29"/>
  <c r="L51" i="29"/>
  <c r="O51" i="29"/>
  <c r="H51" i="29"/>
  <c r="N51" i="29"/>
  <c r="M51" i="29"/>
  <c r="K51" i="29"/>
  <c r="J51" i="29"/>
  <c r="I51" i="29"/>
  <c r="I79" i="29"/>
  <c r="H79" i="29"/>
  <c r="O79" i="29"/>
  <c r="K79" i="29"/>
  <c r="J79" i="29"/>
  <c r="N79" i="29"/>
  <c r="L79" i="29"/>
  <c r="M79" i="29"/>
  <c r="J55" i="29"/>
  <c r="N55" i="29"/>
  <c r="I55" i="29"/>
  <c r="H55" i="29"/>
  <c r="M55" i="29"/>
  <c r="O55" i="29"/>
  <c r="L55" i="29"/>
  <c r="K55" i="29"/>
  <c r="M21" i="29"/>
  <c r="J9" i="29"/>
  <c r="H29" i="29"/>
  <c r="L20" i="29"/>
  <c r="H8" i="29"/>
  <c r="J35" i="29"/>
  <c r="J25" i="29"/>
  <c r="K27" i="29"/>
  <c r="M48" i="29"/>
  <c r="I27" i="29"/>
  <c r="L14" i="29"/>
  <c r="N12" i="29"/>
  <c r="M10" i="29"/>
  <c r="K7" i="28"/>
  <c r="I11" i="28"/>
  <c r="P45" i="28"/>
  <c r="I9" i="28"/>
  <c r="N7" i="28"/>
  <c r="M11" i="28"/>
  <c r="K11" i="28"/>
  <c r="O11" i="28"/>
  <c r="J8" i="28"/>
  <c r="L11" i="28"/>
  <c r="L53" i="28"/>
  <c r="K53" i="28"/>
  <c r="P53" i="28"/>
  <c r="O53" i="28"/>
  <c r="I53" i="28"/>
  <c r="N53" i="28"/>
  <c r="M53" i="28"/>
  <c r="J53" i="28"/>
  <c r="J75" i="28"/>
  <c r="P75" i="28"/>
  <c r="N75" i="28"/>
  <c r="L75" i="28"/>
  <c r="O75" i="28"/>
  <c r="M75" i="28"/>
  <c r="K75" i="28"/>
  <c r="I75" i="28"/>
  <c r="P9" i="28"/>
  <c r="J9" i="28"/>
  <c r="L8" i="28"/>
  <c r="J52" i="28"/>
  <c r="K52" i="28"/>
  <c r="L52" i="28"/>
  <c r="O52" i="28"/>
  <c r="M52" i="28"/>
  <c r="P52" i="28"/>
  <c r="N52" i="28"/>
  <c r="I52" i="28"/>
  <c r="L58" i="28"/>
  <c r="M58" i="28"/>
  <c r="O58" i="28"/>
  <c r="J58" i="28"/>
  <c r="I58" i="28"/>
  <c r="K58" i="28"/>
  <c r="P58" i="28"/>
  <c r="N58" i="28"/>
  <c r="O12" i="28"/>
  <c r="K12" i="28"/>
  <c r="J12" i="28"/>
  <c r="I12" i="28"/>
  <c r="P12" i="28"/>
  <c r="N12" i="28"/>
  <c r="M12" i="28"/>
  <c r="L12" i="28"/>
  <c r="O24" i="28"/>
  <c r="I24" i="28"/>
  <c r="P24" i="28"/>
  <c r="M24" i="28"/>
  <c r="L24" i="28"/>
  <c r="K24" i="28"/>
  <c r="J24" i="28"/>
  <c r="N24" i="28"/>
  <c r="P26" i="28"/>
  <c r="O26" i="28"/>
  <c r="N26" i="28"/>
  <c r="M26" i="28"/>
  <c r="L26" i="28"/>
  <c r="K26" i="28"/>
  <c r="J26" i="28"/>
  <c r="I26" i="28"/>
  <c r="M23" i="28"/>
  <c r="N23" i="28"/>
  <c r="K23" i="28"/>
  <c r="J23" i="28"/>
  <c r="P23" i="28"/>
  <c r="O23" i="28"/>
  <c r="L23" i="28"/>
  <c r="I23" i="28"/>
  <c r="M13" i="28"/>
  <c r="P13" i="28"/>
  <c r="O13" i="28"/>
  <c r="N13" i="28"/>
  <c r="L13" i="28"/>
  <c r="K13" i="28"/>
  <c r="J13" i="28"/>
  <c r="I13" i="28"/>
  <c r="L47" i="28"/>
  <c r="K47" i="28"/>
  <c r="P47" i="28"/>
  <c r="O47" i="28"/>
  <c r="J47" i="28"/>
  <c r="N47" i="28"/>
  <c r="M47" i="28"/>
  <c r="I47" i="28"/>
  <c r="N44" i="28"/>
  <c r="L44" i="28"/>
  <c r="K44" i="28"/>
  <c r="P44" i="28"/>
  <c r="O44" i="28"/>
  <c r="M44" i="28"/>
  <c r="J44" i="28"/>
  <c r="I44" i="28"/>
  <c r="J51" i="28"/>
  <c r="P51" i="28"/>
  <c r="M51" i="28"/>
  <c r="L51" i="28"/>
  <c r="I51" i="28"/>
  <c r="N51" i="28"/>
  <c r="K51" i="28"/>
  <c r="O51" i="28"/>
  <c r="O61" i="28"/>
  <c r="M61" i="28"/>
  <c r="L61" i="28"/>
  <c r="K61" i="28"/>
  <c r="I61" i="28"/>
  <c r="N61" i="28"/>
  <c r="J61" i="28"/>
  <c r="P61" i="28"/>
  <c r="P60" i="28"/>
  <c r="N60" i="28"/>
  <c r="L60" i="28"/>
  <c r="K60" i="28"/>
  <c r="O60" i="28"/>
  <c r="J60" i="28"/>
  <c r="M60" i="28"/>
  <c r="I60" i="28"/>
  <c r="L73" i="28"/>
  <c r="J73" i="28"/>
  <c r="P73" i="28"/>
  <c r="O73" i="28"/>
  <c r="N73" i="28"/>
  <c r="M73" i="28"/>
  <c r="K73" i="28"/>
  <c r="I73" i="28"/>
  <c r="I21" i="28"/>
  <c r="K21" i="28"/>
  <c r="J21" i="28"/>
  <c r="O21" i="28"/>
  <c r="P21" i="28"/>
  <c r="N21" i="28"/>
  <c r="M21" i="28"/>
  <c r="L21" i="28"/>
  <c r="N36" i="28"/>
  <c r="L36" i="28"/>
  <c r="O36" i="28"/>
  <c r="M36" i="28"/>
  <c r="I36" i="28"/>
  <c r="P36" i="28"/>
  <c r="K36" i="28"/>
  <c r="J36" i="28"/>
  <c r="L41" i="28"/>
  <c r="K41" i="28"/>
  <c r="N41" i="28"/>
  <c r="M41" i="28"/>
  <c r="J41" i="28"/>
  <c r="I41" i="28"/>
  <c r="P41" i="28"/>
  <c r="O41" i="28"/>
  <c r="K69" i="28"/>
  <c r="M69" i="28"/>
  <c r="P69" i="28"/>
  <c r="N69" i="28"/>
  <c r="O69" i="28"/>
  <c r="L69" i="28"/>
  <c r="J69" i="28"/>
  <c r="I69" i="28"/>
  <c r="P78" i="28"/>
  <c r="I78" i="28"/>
  <c r="O78" i="28"/>
  <c r="N78" i="28"/>
  <c r="K78" i="28"/>
  <c r="M78" i="28"/>
  <c r="L78" i="28"/>
  <c r="J78" i="28"/>
  <c r="N77" i="28"/>
  <c r="P77" i="28"/>
  <c r="O77" i="28"/>
  <c r="M77" i="28"/>
  <c r="J77" i="28"/>
  <c r="L77" i="28"/>
  <c r="K77" i="28"/>
  <c r="I77" i="28"/>
  <c r="P67" i="28"/>
  <c r="L67" i="28"/>
  <c r="J67" i="28"/>
  <c r="M67" i="28"/>
  <c r="N67" i="28"/>
  <c r="K67" i="28"/>
  <c r="I67" i="28"/>
  <c r="O67" i="28"/>
  <c r="N48" i="28"/>
  <c r="L48" i="28"/>
  <c r="P48" i="28"/>
  <c r="O48" i="28"/>
  <c r="M48" i="28"/>
  <c r="K48" i="28"/>
  <c r="J48" i="28"/>
  <c r="I48" i="28"/>
  <c r="M71" i="28"/>
  <c r="O71" i="28"/>
  <c r="L71" i="28"/>
  <c r="N71" i="28"/>
  <c r="K71" i="28"/>
  <c r="J71" i="28"/>
  <c r="I71" i="28"/>
  <c r="P71" i="28"/>
  <c r="J7" i="28"/>
  <c r="I7" i="28"/>
  <c r="P7" i="28"/>
  <c r="O7" i="28"/>
  <c r="M7" i="28"/>
  <c r="L7" i="28"/>
  <c r="P11" i="28"/>
  <c r="N45" i="28"/>
  <c r="I15" i="28"/>
  <c r="N15" i="28"/>
  <c r="P15" i="28"/>
  <c r="O15" i="28"/>
  <c r="M15" i="28"/>
  <c r="L15" i="28"/>
  <c r="K15" i="28"/>
  <c r="J15" i="28"/>
  <c r="P8" i="28"/>
  <c r="N8" i="28"/>
  <c r="P37" i="28"/>
  <c r="M37" i="28"/>
  <c r="O37" i="28"/>
  <c r="L37" i="28"/>
  <c r="I37" i="28"/>
  <c r="N37" i="28"/>
  <c r="K37" i="28"/>
  <c r="J37" i="28"/>
  <c r="P43" i="28"/>
  <c r="M43" i="28"/>
  <c r="L43" i="28"/>
  <c r="N43" i="28"/>
  <c r="K43" i="28"/>
  <c r="J43" i="28"/>
  <c r="I43" i="28"/>
  <c r="O43" i="28"/>
  <c r="J63" i="28"/>
  <c r="L63" i="28"/>
  <c r="P63" i="28"/>
  <c r="O63" i="28"/>
  <c r="K63" i="28"/>
  <c r="N63" i="28"/>
  <c r="I63" i="28"/>
  <c r="M63" i="28"/>
  <c r="O72" i="28"/>
  <c r="J72" i="28"/>
  <c r="I72" i="28"/>
  <c r="N72" i="28"/>
  <c r="M72" i="28"/>
  <c r="L72" i="28"/>
  <c r="P72" i="28"/>
  <c r="K72" i="28"/>
  <c r="J45" i="28"/>
  <c r="N11" i="28"/>
  <c r="O20" i="28"/>
  <c r="L20" i="28"/>
  <c r="P20" i="28"/>
  <c r="N20" i="28"/>
  <c r="M20" i="28"/>
  <c r="K20" i="28"/>
  <c r="J20" i="28"/>
  <c r="I20" i="28"/>
  <c r="J57" i="28"/>
  <c r="L57" i="28"/>
  <c r="N57" i="28"/>
  <c r="M57" i="28"/>
  <c r="O57" i="28"/>
  <c r="K57" i="28"/>
  <c r="I57" i="28"/>
  <c r="P57" i="28"/>
  <c r="K45" i="28"/>
  <c r="K22" i="28"/>
  <c r="N22" i="28"/>
  <c r="I22" i="28"/>
  <c r="P22" i="28"/>
  <c r="O22" i="28"/>
  <c r="M22" i="28"/>
  <c r="L22" i="28"/>
  <c r="J22" i="28"/>
  <c r="L35" i="28"/>
  <c r="K35" i="28"/>
  <c r="N35" i="28"/>
  <c r="P35" i="28"/>
  <c r="O35" i="28"/>
  <c r="M35" i="28"/>
  <c r="J35" i="28"/>
  <c r="I35" i="28"/>
  <c r="I38" i="28"/>
  <c r="N38" i="28"/>
  <c r="P38" i="28"/>
  <c r="L38" i="28"/>
  <c r="K38" i="28"/>
  <c r="O38" i="28"/>
  <c r="M38" i="28"/>
  <c r="J38" i="28"/>
  <c r="N59" i="28"/>
  <c r="M59" i="28"/>
  <c r="I59" i="28"/>
  <c r="L59" i="28"/>
  <c r="O59" i="28"/>
  <c r="K59" i="28"/>
  <c r="J59" i="28"/>
  <c r="P59" i="28"/>
  <c r="N54" i="28"/>
  <c r="L54" i="28"/>
  <c r="J54" i="28"/>
  <c r="I54" i="28"/>
  <c r="P54" i="28"/>
  <c r="M54" i="28"/>
  <c r="O54" i="28"/>
  <c r="K54" i="28"/>
  <c r="M70" i="28"/>
  <c r="J70" i="28"/>
  <c r="O70" i="28"/>
  <c r="N70" i="28"/>
  <c r="K70" i="28"/>
  <c r="P70" i="28"/>
  <c r="L70" i="28"/>
  <c r="I70" i="28"/>
  <c r="P62" i="28"/>
  <c r="I62" i="28"/>
  <c r="L62" i="28"/>
  <c r="M62" i="28"/>
  <c r="J62" i="28"/>
  <c r="O62" i="28"/>
  <c r="N62" i="28"/>
  <c r="K62" i="28"/>
  <c r="P80" i="28"/>
  <c r="N80" i="28"/>
  <c r="L80" i="28"/>
  <c r="M80" i="28"/>
  <c r="K80" i="28"/>
  <c r="J80" i="28"/>
  <c r="I80" i="28"/>
  <c r="O80" i="28"/>
  <c r="L76" i="28"/>
  <c r="P76" i="28"/>
  <c r="O76" i="28"/>
  <c r="N76" i="28"/>
  <c r="M76" i="28"/>
  <c r="I76" i="28"/>
  <c r="K76" i="28"/>
  <c r="J76" i="28"/>
  <c r="P81" i="28"/>
  <c r="O81" i="28"/>
  <c r="N81" i="28"/>
  <c r="M81" i="28"/>
  <c r="J81" i="28"/>
  <c r="L81" i="28"/>
  <c r="K81" i="28"/>
  <c r="I81" i="28"/>
  <c r="L9" i="28"/>
  <c r="L45" i="28"/>
  <c r="K16" i="28"/>
  <c r="P16" i="28"/>
  <c r="N16" i="28"/>
  <c r="M16" i="28"/>
  <c r="L16" i="28"/>
  <c r="J16" i="28"/>
  <c r="I16" i="28"/>
  <c r="O16" i="28"/>
  <c r="O8" i="28"/>
  <c r="P14" i="28"/>
  <c r="O14" i="28"/>
  <c r="N14" i="28"/>
  <c r="M14" i="28"/>
  <c r="L14" i="28"/>
  <c r="K14" i="28"/>
  <c r="J14" i="28"/>
  <c r="I14" i="28"/>
  <c r="J40" i="28"/>
  <c r="K40" i="28"/>
  <c r="P40" i="28"/>
  <c r="M40" i="28"/>
  <c r="L40" i="28"/>
  <c r="I40" i="28"/>
  <c r="O40" i="28"/>
  <c r="N40" i="28"/>
  <c r="P49" i="28"/>
  <c r="M49" i="28"/>
  <c r="O49" i="28"/>
  <c r="K49" i="28"/>
  <c r="N49" i="28"/>
  <c r="L49" i="28"/>
  <c r="J49" i="28"/>
  <c r="I49" i="28"/>
  <c r="J46" i="28"/>
  <c r="P46" i="28"/>
  <c r="L46" i="28"/>
  <c r="O46" i="28"/>
  <c r="N46" i="28"/>
  <c r="M46" i="28"/>
  <c r="K46" i="28"/>
  <c r="I46" i="28"/>
  <c r="K56" i="28"/>
  <c r="L56" i="28"/>
  <c r="M56" i="28"/>
  <c r="J56" i="28"/>
  <c r="N56" i="28"/>
  <c r="P56" i="28"/>
  <c r="O56" i="28"/>
  <c r="I56" i="28"/>
  <c r="J55" i="28"/>
  <c r="P55" i="28"/>
  <c r="L55" i="28"/>
  <c r="M55" i="28"/>
  <c r="I55" i="28"/>
  <c r="O55" i="28"/>
  <c r="N55" i="28"/>
  <c r="K55" i="28"/>
  <c r="O66" i="28"/>
  <c r="N66" i="28"/>
  <c r="K66" i="28"/>
  <c r="M66" i="28"/>
  <c r="L66" i="28"/>
  <c r="P66" i="28"/>
  <c r="J66" i="28"/>
  <c r="I66" i="28"/>
  <c r="M45" i="28"/>
  <c r="M8" i="28"/>
  <c r="N42" i="28"/>
  <c r="L42" i="28"/>
  <c r="M42" i="28"/>
  <c r="O42" i="28"/>
  <c r="K42" i="28"/>
  <c r="J42" i="28"/>
  <c r="I42" i="28"/>
  <c r="P42" i="28"/>
  <c r="M9" i="28"/>
  <c r="I50" i="28"/>
  <c r="K50" i="28"/>
  <c r="N50" i="28"/>
  <c r="L50" i="28"/>
  <c r="J50" i="28"/>
  <c r="P50" i="28"/>
  <c r="O50" i="28"/>
  <c r="M50" i="28"/>
  <c r="L64" i="28"/>
  <c r="K64" i="28"/>
  <c r="N64" i="28"/>
  <c r="P64" i="28"/>
  <c r="M64" i="28"/>
  <c r="O64" i="28"/>
  <c r="J64" i="28"/>
  <c r="I64" i="28"/>
  <c r="N79" i="28"/>
  <c r="L79" i="28"/>
  <c r="J79" i="28"/>
  <c r="P79" i="28"/>
  <c r="O79" i="28"/>
  <c r="M79" i="28"/>
  <c r="K79" i="28"/>
  <c r="I79" i="28"/>
  <c r="I45" i="28"/>
  <c r="J11" i="28"/>
  <c r="K10" i="28"/>
  <c r="P10" i="28"/>
  <c r="O10" i="28"/>
  <c r="N10" i="28"/>
  <c r="M10" i="28"/>
  <c r="L10" i="28"/>
  <c r="J10" i="28"/>
  <c r="I10" i="28"/>
  <c r="O18" i="28"/>
  <c r="P18" i="28"/>
  <c r="L18" i="28"/>
  <c r="N18" i="28"/>
  <c r="M18" i="28"/>
  <c r="K18" i="28"/>
  <c r="J18" i="28"/>
  <c r="I18" i="28"/>
  <c r="I8" i="28"/>
  <c r="N9" i="28"/>
  <c r="M17" i="28"/>
  <c r="I17" i="28"/>
  <c r="O17" i="28"/>
  <c r="J17" i="28"/>
  <c r="P17" i="28"/>
  <c r="N17" i="28"/>
  <c r="L17" i="28"/>
  <c r="K17" i="28"/>
  <c r="O45" i="28"/>
  <c r="O9" i="28"/>
  <c r="K8" i="28"/>
  <c r="I19" i="28"/>
  <c r="N19" i="28"/>
  <c r="K19" i="28"/>
  <c r="J19" i="28"/>
  <c r="P19" i="28"/>
  <c r="O19" i="28"/>
  <c r="M19" i="28"/>
  <c r="L19" i="28"/>
  <c r="J39" i="28"/>
  <c r="I39" i="28"/>
  <c r="N39" i="28"/>
  <c r="P39" i="28"/>
  <c r="M39" i="28"/>
  <c r="K39" i="28"/>
  <c r="O39" i="28"/>
  <c r="L39" i="28"/>
  <c r="M25" i="28"/>
  <c r="O25" i="28"/>
  <c r="L25" i="28"/>
  <c r="K25" i="28"/>
  <c r="J25" i="28"/>
  <c r="P25" i="28"/>
  <c r="N25" i="28"/>
  <c r="I25" i="28"/>
  <c r="P65" i="28"/>
  <c r="N65" i="28"/>
  <c r="J65" i="28"/>
  <c r="M65" i="28"/>
  <c r="O65" i="28"/>
  <c r="L65" i="28"/>
  <c r="K65" i="28"/>
  <c r="I65" i="28"/>
  <c r="N74" i="28"/>
  <c r="L74" i="28"/>
  <c r="I74" i="28"/>
  <c r="K74" i="28"/>
  <c r="O74" i="28"/>
  <c r="M74" i="28"/>
  <c r="P74" i="28"/>
  <c r="J74" i="28"/>
  <c r="J68" i="28"/>
  <c r="O68" i="28"/>
  <c r="N68" i="28"/>
  <c r="M68" i="28"/>
  <c r="L68" i="28"/>
  <c r="I68" i="28"/>
  <c r="P68" i="28"/>
  <c r="K68" i="28"/>
  <c r="K9" i="28"/>
  <c r="K14" i="27"/>
  <c r="L10" i="27"/>
  <c r="O10" i="27"/>
  <c r="O22" i="27"/>
  <c r="M10" i="27"/>
  <c r="P14" i="27"/>
  <c r="O14" i="27"/>
  <c r="N12" i="27"/>
  <c r="O20" i="27"/>
  <c r="M11" i="27"/>
  <c r="K19" i="27"/>
  <c r="O17" i="27"/>
  <c r="N17" i="27"/>
  <c r="L44" i="27"/>
  <c r="K44" i="27"/>
  <c r="O44" i="27"/>
  <c r="N44" i="27"/>
  <c r="P44" i="27"/>
  <c r="M44" i="27"/>
  <c r="J44" i="27"/>
  <c r="I44" i="27"/>
  <c r="P47" i="27"/>
  <c r="M47" i="27"/>
  <c r="L47" i="27"/>
  <c r="N47" i="27"/>
  <c r="O47" i="27"/>
  <c r="K47" i="27"/>
  <c r="J47" i="27"/>
  <c r="I47" i="27"/>
  <c r="I67" i="27"/>
  <c r="M67" i="27"/>
  <c r="P67" i="27"/>
  <c r="K67" i="27"/>
  <c r="J67" i="27"/>
  <c r="O67" i="27"/>
  <c r="N67" i="27"/>
  <c r="L67" i="27"/>
  <c r="I70" i="27"/>
  <c r="P70" i="27"/>
  <c r="M70" i="27"/>
  <c r="L70" i="27"/>
  <c r="K70" i="27"/>
  <c r="N70" i="27"/>
  <c r="O70" i="27"/>
  <c r="J70" i="27"/>
  <c r="I52" i="27"/>
  <c r="L52" i="27"/>
  <c r="M52" i="27"/>
  <c r="J52" i="27"/>
  <c r="P52" i="27"/>
  <c r="O52" i="27"/>
  <c r="N52" i="27"/>
  <c r="K52" i="27"/>
  <c r="P78" i="27"/>
  <c r="O78" i="27"/>
  <c r="J78" i="27"/>
  <c r="K78" i="27"/>
  <c r="I78" i="27"/>
  <c r="N78" i="27"/>
  <c r="M78" i="27"/>
  <c r="L78" i="27"/>
  <c r="J20" i="27"/>
  <c r="I14" i="27"/>
  <c r="P10" i="27"/>
  <c r="J19" i="27"/>
  <c r="L14" i="27"/>
  <c r="O62" i="27"/>
  <c r="M62" i="27"/>
  <c r="J62" i="27"/>
  <c r="P62" i="27"/>
  <c r="L62" i="27"/>
  <c r="N62" i="27"/>
  <c r="I62" i="27"/>
  <c r="K62" i="27"/>
  <c r="K71" i="27"/>
  <c r="J71" i="27"/>
  <c r="O71" i="27"/>
  <c r="I71" i="27"/>
  <c r="N71" i="27"/>
  <c r="P71" i="27"/>
  <c r="M71" i="27"/>
  <c r="L71" i="27"/>
  <c r="M56" i="27"/>
  <c r="L56" i="27"/>
  <c r="J56" i="27"/>
  <c r="P56" i="27"/>
  <c r="O56" i="27"/>
  <c r="N56" i="27"/>
  <c r="K56" i="27"/>
  <c r="I56" i="27"/>
  <c r="K63" i="27"/>
  <c r="M63" i="27"/>
  <c r="L63" i="27"/>
  <c r="J63" i="27"/>
  <c r="P63" i="27"/>
  <c r="O63" i="27"/>
  <c r="N63" i="27"/>
  <c r="I63" i="27"/>
  <c r="J17" i="27"/>
  <c r="N19" i="27"/>
  <c r="N10" i="27"/>
  <c r="I10" i="27"/>
  <c r="M14" i="27"/>
  <c r="I35" i="27"/>
  <c r="J35" i="27"/>
  <c r="L35" i="27"/>
  <c r="P35" i="27"/>
  <c r="O35" i="27"/>
  <c r="N35" i="27"/>
  <c r="M35" i="27"/>
  <c r="K35" i="27"/>
  <c r="K55" i="27"/>
  <c r="O55" i="27"/>
  <c r="J55" i="27"/>
  <c r="P55" i="27"/>
  <c r="I55" i="27"/>
  <c r="N55" i="27"/>
  <c r="M55" i="27"/>
  <c r="L55" i="27"/>
  <c r="I41" i="27"/>
  <c r="M41" i="27"/>
  <c r="O41" i="27"/>
  <c r="L41" i="27"/>
  <c r="K41" i="27"/>
  <c r="J41" i="27"/>
  <c r="N41" i="27"/>
  <c r="P41" i="27"/>
  <c r="L19" i="27"/>
  <c r="J10" i="27"/>
  <c r="J14" i="27"/>
  <c r="I23" i="27"/>
  <c r="J23" i="27"/>
  <c r="M23" i="27"/>
  <c r="P23" i="27"/>
  <c r="O23" i="27"/>
  <c r="N23" i="27"/>
  <c r="L23" i="27"/>
  <c r="K23" i="27"/>
  <c r="K66" i="27"/>
  <c r="J66" i="27"/>
  <c r="L66" i="27"/>
  <c r="P66" i="27"/>
  <c r="M66" i="27"/>
  <c r="I66" i="27"/>
  <c r="O66" i="27"/>
  <c r="N66" i="27"/>
  <c r="P13" i="27"/>
  <c r="O13" i="27"/>
  <c r="N13" i="27"/>
  <c r="M13" i="27"/>
  <c r="L13" i="27"/>
  <c r="K13" i="27"/>
  <c r="J13" i="27"/>
  <c r="I13" i="27"/>
  <c r="K24" i="27"/>
  <c r="P24" i="27"/>
  <c r="O24" i="27"/>
  <c r="N24" i="27"/>
  <c r="M24" i="27"/>
  <c r="L24" i="27"/>
  <c r="J24" i="27"/>
  <c r="I24" i="27"/>
  <c r="J43" i="27"/>
  <c r="I43" i="27"/>
  <c r="M43" i="27"/>
  <c r="P43" i="27"/>
  <c r="O43" i="27"/>
  <c r="N43" i="27"/>
  <c r="L43" i="27"/>
  <c r="K43" i="27"/>
  <c r="O57" i="27"/>
  <c r="J57" i="27"/>
  <c r="N57" i="27"/>
  <c r="I57" i="27"/>
  <c r="K57" i="27"/>
  <c r="P57" i="27"/>
  <c r="M57" i="27"/>
  <c r="L57" i="27"/>
  <c r="L76" i="27"/>
  <c r="O76" i="27"/>
  <c r="P76" i="27"/>
  <c r="N76" i="27"/>
  <c r="M76" i="27"/>
  <c r="J76" i="27"/>
  <c r="K76" i="27"/>
  <c r="I76" i="27"/>
  <c r="N74" i="27"/>
  <c r="L74" i="27"/>
  <c r="J74" i="27"/>
  <c r="I74" i="27"/>
  <c r="O74" i="27"/>
  <c r="M74" i="27"/>
  <c r="P74" i="27"/>
  <c r="K74" i="27"/>
  <c r="L20" i="27"/>
  <c r="N14" i="27"/>
  <c r="I19" i="27"/>
  <c r="K10" i="27"/>
  <c r="J22" i="27"/>
  <c r="K61" i="27"/>
  <c r="O61" i="27"/>
  <c r="M61" i="27"/>
  <c r="P61" i="27"/>
  <c r="N61" i="27"/>
  <c r="L61" i="27"/>
  <c r="J61" i="27"/>
  <c r="I61" i="27"/>
  <c r="L51" i="27"/>
  <c r="P51" i="27"/>
  <c r="O51" i="27"/>
  <c r="N51" i="27"/>
  <c r="M51" i="27"/>
  <c r="K51" i="27"/>
  <c r="J51" i="27"/>
  <c r="I51" i="27"/>
  <c r="J27" i="27"/>
  <c r="I27" i="27"/>
  <c r="M27" i="27"/>
  <c r="P27" i="27"/>
  <c r="O27" i="27"/>
  <c r="N27" i="27"/>
  <c r="L27" i="27"/>
  <c r="K27" i="27"/>
  <c r="N45" i="27"/>
  <c r="M45" i="27"/>
  <c r="I45" i="27"/>
  <c r="O45" i="27"/>
  <c r="K45" i="27"/>
  <c r="J45" i="27"/>
  <c r="P45" i="27"/>
  <c r="L45" i="27"/>
  <c r="K50" i="27"/>
  <c r="J50" i="27"/>
  <c r="N50" i="27"/>
  <c r="O50" i="27"/>
  <c r="M50" i="27"/>
  <c r="L50" i="27"/>
  <c r="I50" i="27"/>
  <c r="P50" i="27"/>
  <c r="P79" i="27"/>
  <c r="O79" i="27"/>
  <c r="M79" i="27"/>
  <c r="K79" i="27"/>
  <c r="J79" i="27"/>
  <c r="N79" i="27"/>
  <c r="I79" i="27"/>
  <c r="L79" i="27"/>
  <c r="J12" i="27"/>
  <c r="M19" i="27"/>
  <c r="I22" i="27"/>
  <c r="P46" i="27"/>
  <c r="O46" i="27"/>
  <c r="J46" i="27"/>
  <c r="N46" i="27"/>
  <c r="M46" i="27"/>
  <c r="L46" i="27"/>
  <c r="K46" i="27"/>
  <c r="I46" i="27"/>
  <c r="I7" i="27"/>
  <c r="L7" i="27"/>
  <c r="K7" i="27"/>
  <c r="J7" i="27"/>
  <c r="P7" i="27"/>
  <c r="O7" i="27"/>
  <c r="N7" i="27"/>
  <c r="M7" i="27"/>
  <c r="O38" i="27"/>
  <c r="L38" i="27"/>
  <c r="P38" i="27"/>
  <c r="J38" i="27"/>
  <c r="N38" i="27"/>
  <c r="M38" i="27"/>
  <c r="K38" i="27"/>
  <c r="I38" i="27"/>
  <c r="N64" i="27"/>
  <c r="M64" i="27"/>
  <c r="J64" i="27"/>
  <c r="O64" i="27"/>
  <c r="L64" i="27"/>
  <c r="K64" i="27"/>
  <c r="P64" i="27"/>
  <c r="I64" i="27"/>
  <c r="O32" i="27"/>
  <c r="K32" i="27"/>
  <c r="P32" i="27"/>
  <c r="N32" i="27"/>
  <c r="M32" i="27"/>
  <c r="I32" i="27"/>
  <c r="L32" i="27"/>
  <c r="J32" i="27"/>
  <c r="O11" i="27"/>
  <c r="K22" i="27"/>
  <c r="N11" i="27"/>
  <c r="P12" i="27"/>
  <c r="M12" i="27"/>
  <c r="L12" i="27"/>
  <c r="K12" i="27"/>
  <c r="I12" i="27"/>
  <c r="O40" i="27"/>
  <c r="P40" i="27"/>
  <c r="N40" i="27"/>
  <c r="M40" i="27"/>
  <c r="L40" i="27"/>
  <c r="J40" i="27"/>
  <c r="K40" i="27"/>
  <c r="I40" i="27"/>
  <c r="K59" i="27"/>
  <c r="P59" i="27"/>
  <c r="O59" i="27"/>
  <c r="N59" i="27"/>
  <c r="M59" i="27"/>
  <c r="L59" i="27"/>
  <c r="J59" i="27"/>
  <c r="I59" i="27"/>
  <c r="K68" i="27"/>
  <c r="O68" i="27"/>
  <c r="I68" i="27"/>
  <c r="P68" i="27"/>
  <c r="N68" i="27"/>
  <c r="M68" i="27"/>
  <c r="L68" i="27"/>
  <c r="J68" i="27"/>
  <c r="P80" i="27"/>
  <c r="O80" i="27"/>
  <c r="N80" i="27"/>
  <c r="M80" i="27"/>
  <c r="L80" i="27"/>
  <c r="K80" i="27"/>
  <c r="I80" i="27"/>
  <c r="J80" i="27"/>
  <c r="M37" i="27"/>
  <c r="J37" i="27"/>
  <c r="P37" i="27"/>
  <c r="O37" i="27"/>
  <c r="N37" i="27"/>
  <c r="L37" i="27"/>
  <c r="K37" i="27"/>
  <c r="I37" i="27"/>
  <c r="O12" i="27"/>
  <c r="I11" i="27"/>
  <c r="L22" i="27"/>
  <c r="K20" i="27"/>
  <c r="O49" i="27"/>
  <c r="L49" i="27"/>
  <c r="I49" i="27"/>
  <c r="M49" i="27"/>
  <c r="P49" i="27"/>
  <c r="N49" i="27"/>
  <c r="K49" i="27"/>
  <c r="J49" i="27"/>
  <c r="K30" i="27"/>
  <c r="P30" i="27"/>
  <c r="O30" i="27"/>
  <c r="N30" i="27"/>
  <c r="M30" i="27"/>
  <c r="L30" i="27"/>
  <c r="J30" i="27"/>
  <c r="I30" i="27"/>
  <c r="I21" i="27"/>
  <c r="L21" i="27"/>
  <c r="J21" i="27"/>
  <c r="P21" i="27"/>
  <c r="N21" i="27"/>
  <c r="O21" i="27"/>
  <c r="M21" i="27"/>
  <c r="K21" i="27"/>
  <c r="M39" i="27"/>
  <c r="J39" i="27"/>
  <c r="O39" i="27"/>
  <c r="L39" i="27"/>
  <c r="P39" i="27"/>
  <c r="N39" i="27"/>
  <c r="K39" i="27"/>
  <c r="I39" i="27"/>
  <c r="I54" i="27"/>
  <c r="M54" i="27"/>
  <c r="L54" i="27"/>
  <c r="N54" i="27"/>
  <c r="K54" i="27"/>
  <c r="P54" i="27"/>
  <c r="O54" i="27"/>
  <c r="J54" i="27"/>
  <c r="I65" i="27"/>
  <c r="L65" i="27"/>
  <c r="O65" i="27"/>
  <c r="P65" i="27"/>
  <c r="N65" i="27"/>
  <c r="M65" i="27"/>
  <c r="K65" i="27"/>
  <c r="J65" i="27"/>
  <c r="J75" i="27"/>
  <c r="N75" i="27"/>
  <c r="M75" i="27"/>
  <c r="P75" i="27"/>
  <c r="L75" i="27"/>
  <c r="O75" i="27"/>
  <c r="I75" i="27"/>
  <c r="K75" i="27"/>
  <c r="M25" i="27"/>
  <c r="J25" i="27"/>
  <c r="I25" i="27"/>
  <c r="N25" i="27"/>
  <c r="P25" i="27"/>
  <c r="O25" i="27"/>
  <c r="L25" i="27"/>
  <c r="K25" i="27"/>
  <c r="K42" i="27"/>
  <c r="J42" i="27"/>
  <c r="P42" i="27"/>
  <c r="O42" i="27"/>
  <c r="N42" i="27"/>
  <c r="M42" i="27"/>
  <c r="I42" i="27"/>
  <c r="L42" i="27"/>
  <c r="I20" i="27"/>
  <c r="J11" i="27"/>
  <c r="M22" i="27"/>
  <c r="M20" i="27"/>
  <c r="K17" i="27"/>
  <c r="I9" i="27"/>
  <c r="L9" i="27"/>
  <c r="P9" i="27"/>
  <c r="O9" i="27"/>
  <c r="N9" i="27"/>
  <c r="M9" i="27"/>
  <c r="K9" i="27"/>
  <c r="J9" i="27"/>
  <c r="M48" i="27"/>
  <c r="O48" i="27"/>
  <c r="N48" i="27"/>
  <c r="J48" i="27"/>
  <c r="P48" i="27"/>
  <c r="L48" i="27"/>
  <c r="K48" i="27"/>
  <c r="I48" i="27"/>
  <c r="J72" i="27"/>
  <c r="M72" i="27"/>
  <c r="P72" i="27"/>
  <c r="O72" i="27"/>
  <c r="N72" i="27"/>
  <c r="L72" i="27"/>
  <c r="K72" i="27"/>
  <c r="I72" i="27"/>
  <c r="N77" i="27"/>
  <c r="P77" i="27"/>
  <c r="O77" i="27"/>
  <c r="M77" i="27"/>
  <c r="L77" i="27"/>
  <c r="K77" i="27"/>
  <c r="J77" i="27"/>
  <c r="I77" i="27"/>
  <c r="J81" i="27"/>
  <c r="P81" i="27"/>
  <c r="O81" i="27"/>
  <c r="N81" i="27"/>
  <c r="M81" i="27"/>
  <c r="L81" i="27"/>
  <c r="I81" i="27"/>
  <c r="K81" i="27"/>
  <c r="P17" i="27"/>
  <c r="I17" i="27"/>
  <c r="P11" i="27"/>
  <c r="P22" i="27"/>
  <c r="N20" i="27"/>
  <c r="K11" i="27"/>
  <c r="K18" i="27"/>
  <c r="P18" i="27"/>
  <c r="O18" i="27"/>
  <c r="N18" i="27"/>
  <c r="M18" i="27"/>
  <c r="L18" i="27"/>
  <c r="J18" i="27"/>
  <c r="I18" i="27"/>
  <c r="K53" i="27"/>
  <c r="J53" i="27"/>
  <c r="I53" i="27"/>
  <c r="N53" i="27"/>
  <c r="M53" i="27"/>
  <c r="P53" i="27"/>
  <c r="O53" i="27"/>
  <c r="L53" i="27"/>
  <c r="I60" i="27"/>
  <c r="M60" i="27"/>
  <c r="O60" i="27"/>
  <c r="K60" i="27"/>
  <c r="P60" i="27"/>
  <c r="L60" i="27"/>
  <c r="N60" i="27"/>
  <c r="J60" i="27"/>
  <c r="I58" i="27"/>
  <c r="K58" i="27"/>
  <c r="J58" i="27"/>
  <c r="N58" i="27"/>
  <c r="O58" i="27"/>
  <c r="M58" i="27"/>
  <c r="L58" i="27"/>
  <c r="P58" i="27"/>
  <c r="L17" i="27"/>
  <c r="K34" i="27"/>
  <c r="O34" i="27"/>
  <c r="I34" i="27"/>
  <c r="P34" i="27"/>
  <c r="N34" i="27"/>
  <c r="M34" i="27"/>
  <c r="L34" i="27"/>
  <c r="J34" i="27"/>
  <c r="L11" i="27"/>
  <c r="N22" i="27"/>
  <c r="P20" i="27"/>
  <c r="J8" i="27"/>
  <c r="P8" i="27"/>
  <c r="O8" i="27"/>
  <c r="N8" i="27"/>
  <c r="M8" i="27"/>
  <c r="L8" i="27"/>
  <c r="K8" i="27"/>
  <c r="I8" i="27"/>
  <c r="P19" i="27"/>
  <c r="O26" i="27"/>
  <c r="P26" i="27"/>
  <c r="N26" i="27"/>
  <c r="M26" i="27"/>
  <c r="L26" i="27"/>
  <c r="K26" i="27"/>
  <c r="J26" i="27"/>
  <c r="I26" i="27"/>
  <c r="K36" i="27"/>
  <c r="M36" i="27"/>
  <c r="L36" i="27"/>
  <c r="J36" i="27"/>
  <c r="P36" i="27"/>
  <c r="O36" i="27"/>
  <c r="N36" i="27"/>
  <c r="I36" i="27"/>
  <c r="I33" i="27"/>
  <c r="P33" i="27"/>
  <c r="O33" i="27"/>
  <c r="N33" i="27"/>
  <c r="M33" i="27"/>
  <c r="L33" i="27"/>
  <c r="K33" i="27"/>
  <c r="J33" i="27"/>
  <c r="L73" i="27"/>
  <c r="O73" i="27"/>
  <c r="K73" i="27"/>
  <c r="P73" i="27"/>
  <c r="M73" i="27"/>
  <c r="I73" i="27"/>
  <c r="N73" i="27"/>
  <c r="J73" i="27"/>
  <c r="M69" i="27"/>
  <c r="O69" i="27"/>
  <c r="N69" i="27"/>
  <c r="K69" i="27"/>
  <c r="P69" i="27"/>
  <c r="L69" i="27"/>
  <c r="J69" i="27"/>
  <c r="I69" i="27"/>
  <c r="I29" i="27"/>
  <c r="K29" i="27"/>
  <c r="J29" i="27"/>
  <c r="N29" i="27"/>
  <c r="P29" i="27"/>
  <c r="O29" i="27"/>
  <c r="M29" i="27"/>
  <c r="L29" i="27"/>
  <c r="M17" i="27"/>
  <c r="I31" i="27"/>
  <c r="M31" i="27"/>
  <c r="P31" i="27"/>
  <c r="O31" i="27"/>
  <c r="N31" i="27"/>
  <c r="L31" i="27"/>
  <c r="K31" i="27"/>
  <c r="J31" i="27"/>
  <c r="O19" i="27"/>
  <c r="L53" i="26"/>
  <c r="J53" i="26"/>
  <c r="I53" i="26"/>
  <c r="M53" i="26"/>
  <c r="P53" i="26"/>
  <c r="O53" i="26"/>
  <c r="N53" i="26"/>
  <c r="K53" i="26"/>
  <c r="J72" i="26"/>
  <c r="O72" i="26"/>
  <c r="M72" i="26"/>
  <c r="P72" i="26"/>
  <c r="L72" i="26"/>
  <c r="K72" i="26"/>
  <c r="N72" i="26"/>
  <c r="I72" i="26"/>
  <c r="N35" i="26"/>
  <c r="O35" i="26"/>
  <c r="I35" i="26"/>
  <c r="P35" i="26"/>
  <c r="K35" i="26"/>
  <c r="J35" i="26"/>
  <c r="M35" i="26"/>
  <c r="L35" i="26"/>
  <c r="M50" i="26"/>
  <c r="J50" i="26"/>
  <c r="L50" i="26"/>
  <c r="K50" i="26"/>
  <c r="P50" i="26"/>
  <c r="O50" i="26"/>
  <c r="N50" i="26"/>
  <c r="I50" i="26"/>
  <c r="I54" i="26"/>
  <c r="N54" i="26"/>
  <c r="P54" i="26"/>
  <c r="O54" i="26"/>
  <c r="M54" i="26"/>
  <c r="L54" i="26"/>
  <c r="K54" i="26"/>
  <c r="J54" i="26"/>
  <c r="J58" i="26"/>
  <c r="L58" i="26"/>
  <c r="K58" i="26"/>
  <c r="N58" i="26"/>
  <c r="M58" i="26"/>
  <c r="P58" i="26"/>
  <c r="O58" i="26"/>
  <c r="I58" i="26"/>
  <c r="I61" i="26"/>
  <c r="N61" i="26"/>
  <c r="P61" i="26"/>
  <c r="K61" i="26"/>
  <c r="J61" i="26"/>
  <c r="O61" i="26"/>
  <c r="M61" i="26"/>
  <c r="L61" i="26"/>
  <c r="M9" i="26"/>
  <c r="P9" i="26"/>
  <c r="O9" i="26"/>
  <c r="N9" i="26"/>
  <c r="L9" i="26"/>
  <c r="K9" i="26"/>
  <c r="J9" i="26"/>
  <c r="I9" i="26"/>
  <c r="J47" i="26"/>
  <c r="M47" i="26"/>
  <c r="L47" i="26"/>
  <c r="K47" i="26"/>
  <c r="O47" i="26"/>
  <c r="P47" i="26"/>
  <c r="N47" i="26"/>
  <c r="I47" i="26"/>
  <c r="K17" i="26"/>
  <c r="P17" i="26"/>
  <c r="O17" i="26"/>
  <c r="J17" i="26"/>
  <c r="I17" i="26"/>
  <c r="N17" i="26"/>
  <c r="M17" i="26"/>
  <c r="L17" i="26"/>
  <c r="O51" i="26"/>
  <c r="M51" i="26"/>
  <c r="L51" i="26"/>
  <c r="P51" i="26"/>
  <c r="I51" i="26"/>
  <c r="N51" i="26"/>
  <c r="K51" i="26"/>
  <c r="J51" i="26"/>
  <c r="P49" i="26"/>
  <c r="I49" i="26"/>
  <c r="K49" i="26"/>
  <c r="M49" i="26"/>
  <c r="L49" i="26"/>
  <c r="J49" i="26"/>
  <c r="O49" i="26"/>
  <c r="N49" i="26"/>
  <c r="N62" i="26"/>
  <c r="K62" i="26"/>
  <c r="I62" i="26"/>
  <c r="M62" i="26"/>
  <c r="L62" i="26"/>
  <c r="P62" i="26"/>
  <c r="O62" i="26"/>
  <c r="J62" i="26"/>
  <c r="N77" i="26"/>
  <c r="P77" i="26"/>
  <c r="I77" i="26"/>
  <c r="M77" i="26"/>
  <c r="L77" i="26"/>
  <c r="K77" i="26"/>
  <c r="J77" i="26"/>
  <c r="O77" i="26"/>
  <c r="L73" i="26"/>
  <c r="N73" i="26"/>
  <c r="M73" i="26"/>
  <c r="K73" i="26"/>
  <c r="J73" i="26"/>
  <c r="P73" i="26"/>
  <c r="O73" i="26"/>
  <c r="I73" i="26"/>
  <c r="I33" i="26"/>
  <c r="L33" i="26"/>
  <c r="N33" i="26"/>
  <c r="M33" i="26"/>
  <c r="K33" i="26"/>
  <c r="P33" i="26"/>
  <c r="O33" i="26"/>
  <c r="J33" i="26"/>
  <c r="M25" i="26"/>
  <c r="L25" i="26"/>
  <c r="O25" i="26"/>
  <c r="P25" i="26"/>
  <c r="N25" i="26"/>
  <c r="K25" i="26"/>
  <c r="J25" i="26"/>
  <c r="I25" i="26"/>
  <c r="K24" i="26"/>
  <c r="N24" i="26"/>
  <c r="P24" i="26"/>
  <c r="O24" i="26"/>
  <c r="M24" i="26"/>
  <c r="J24" i="26"/>
  <c r="I24" i="26"/>
  <c r="L24" i="26"/>
  <c r="J7" i="26"/>
  <c r="M7" i="26"/>
  <c r="P7" i="26"/>
  <c r="O7" i="26"/>
  <c r="N7" i="26"/>
  <c r="L7" i="26"/>
  <c r="K7" i="26"/>
  <c r="I7" i="26"/>
  <c r="J48" i="26"/>
  <c r="I48" i="26"/>
  <c r="L48" i="26"/>
  <c r="K48" i="26"/>
  <c r="O48" i="26"/>
  <c r="P48" i="26"/>
  <c r="N48" i="26"/>
  <c r="M48" i="26"/>
  <c r="P37" i="26"/>
  <c r="J37" i="26"/>
  <c r="O37" i="26"/>
  <c r="N37" i="26"/>
  <c r="M37" i="26"/>
  <c r="L37" i="26"/>
  <c r="K37" i="26"/>
  <c r="I37" i="26"/>
  <c r="K43" i="26"/>
  <c r="N43" i="26"/>
  <c r="M43" i="26"/>
  <c r="L43" i="26"/>
  <c r="P43" i="26"/>
  <c r="O43" i="26"/>
  <c r="J43" i="26"/>
  <c r="I43" i="26"/>
  <c r="M79" i="26"/>
  <c r="I79" i="26"/>
  <c r="O79" i="26"/>
  <c r="P79" i="26"/>
  <c r="K79" i="26"/>
  <c r="L79" i="26"/>
  <c r="N79" i="26"/>
  <c r="J79" i="26"/>
  <c r="K8" i="26"/>
  <c r="N8" i="26"/>
  <c r="I8" i="26"/>
  <c r="P8" i="26"/>
  <c r="O8" i="26"/>
  <c r="M8" i="26"/>
  <c r="L8" i="26"/>
  <c r="J8" i="26"/>
  <c r="P36" i="26"/>
  <c r="O36" i="26"/>
  <c r="L36" i="26"/>
  <c r="K36" i="26"/>
  <c r="J36" i="26"/>
  <c r="I36" i="26"/>
  <c r="N36" i="26"/>
  <c r="M36" i="26"/>
  <c r="O30" i="26"/>
  <c r="J30" i="26"/>
  <c r="I30" i="26"/>
  <c r="P30" i="26"/>
  <c r="L30" i="26"/>
  <c r="N30" i="26"/>
  <c r="M30" i="26"/>
  <c r="K30" i="26"/>
  <c r="N41" i="26"/>
  <c r="M41" i="26"/>
  <c r="J41" i="26"/>
  <c r="P41" i="26"/>
  <c r="O41" i="26"/>
  <c r="I41" i="26"/>
  <c r="K41" i="26"/>
  <c r="L41" i="26"/>
  <c r="M44" i="26"/>
  <c r="P44" i="26"/>
  <c r="J44" i="26"/>
  <c r="N44" i="26"/>
  <c r="L44" i="26"/>
  <c r="I44" i="26"/>
  <c r="O44" i="26"/>
  <c r="K44" i="26"/>
  <c r="J39" i="26"/>
  <c r="O39" i="26"/>
  <c r="I39" i="26"/>
  <c r="M39" i="26"/>
  <c r="N39" i="26"/>
  <c r="L39" i="26"/>
  <c r="K39" i="26"/>
  <c r="P39" i="26"/>
  <c r="O31" i="26"/>
  <c r="N31" i="26"/>
  <c r="K31" i="26"/>
  <c r="I31" i="26"/>
  <c r="M31" i="26"/>
  <c r="L31" i="26"/>
  <c r="J31" i="26"/>
  <c r="P31" i="26"/>
  <c r="M56" i="26"/>
  <c r="O56" i="26"/>
  <c r="N56" i="26"/>
  <c r="J56" i="26"/>
  <c r="I56" i="26"/>
  <c r="P56" i="26"/>
  <c r="L56" i="26"/>
  <c r="K56" i="26"/>
  <c r="J52" i="26"/>
  <c r="M52" i="26"/>
  <c r="L52" i="26"/>
  <c r="K52" i="26"/>
  <c r="I52" i="26"/>
  <c r="O52" i="26"/>
  <c r="P52" i="26"/>
  <c r="N52" i="26"/>
  <c r="O16" i="26"/>
  <c r="N16" i="26"/>
  <c r="M16" i="26"/>
  <c r="J16" i="26"/>
  <c r="P16" i="26"/>
  <c r="L16" i="26"/>
  <c r="K16" i="26"/>
  <c r="I16" i="26"/>
  <c r="L11" i="26"/>
  <c r="J11" i="26"/>
  <c r="I11" i="26"/>
  <c r="P11" i="26"/>
  <c r="O11" i="26"/>
  <c r="N11" i="26"/>
  <c r="M11" i="26"/>
  <c r="K11" i="26"/>
  <c r="I69" i="26"/>
  <c r="M69" i="26"/>
  <c r="L69" i="26"/>
  <c r="K69" i="26"/>
  <c r="P69" i="26"/>
  <c r="O69" i="26"/>
  <c r="N69" i="26"/>
  <c r="J69" i="26"/>
  <c r="I27" i="26"/>
  <c r="L27" i="26"/>
  <c r="M27" i="26"/>
  <c r="O27" i="26"/>
  <c r="N27" i="26"/>
  <c r="K27" i="26"/>
  <c r="J27" i="26"/>
  <c r="P27" i="26"/>
  <c r="M21" i="26"/>
  <c r="P21" i="26"/>
  <c r="O21" i="26"/>
  <c r="N21" i="26"/>
  <c r="K21" i="26"/>
  <c r="J21" i="26"/>
  <c r="I21" i="26"/>
  <c r="L21" i="26"/>
  <c r="J26" i="26"/>
  <c r="N26" i="26"/>
  <c r="M26" i="26"/>
  <c r="P26" i="26"/>
  <c r="O26" i="26"/>
  <c r="L26" i="26"/>
  <c r="I26" i="26"/>
  <c r="K26" i="26"/>
  <c r="K28" i="26"/>
  <c r="N28" i="26"/>
  <c r="M28" i="26"/>
  <c r="L28" i="26"/>
  <c r="P28" i="26"/>
  <c r="O28" i="26"/>
  <c r="J28" i="26"/>
  <c r="I28" i="26"/>
  <c r="L42" i="26"/>
  <c r="K42" i="26"/>
  <c r="N42" i="26"/>
  <c r="I42" i="26"/>
  <c r="P42" i="26"/>
  <c r="O42" i="26"/>
  <c r="M42" i="26"/>
  <c r="J42" i="26"/>
  <c r="K70" i="26"/>
  <c r="L70" i="26"/>
  <c r="I70" i="26"/>
  <c r="O70" i="26"/>
  <c r="P70" i="26"/>
  <c r="J70" i="26"/>
  <c r="N70" i="26"/>
  <c r="M70" i="26"/>
  <c r="I46" i="26"/>
  <c r="O46" i="26"/>
  <c r="N46" i="26"/>
  <c r="L46" i="26"/>
  <c r="K46" i="26"/>
  <c r="M46" i="26"/>
  <c r="J46" i="26"/>
  <c r="P46" i="26"/>
  <c r="N74" i="26"/>
  <c r="J74" i="26"/>
  <c r="I74" i="26"/>
  <c r="L74" i="26"/>
  <c r="O74" i="26"/>
  <c r="P74" i="26"/>
  <c r="K74" i="26"/>
  <c r="M74" i="26"/>
  <c r="L76" i="26"/>
  <c r="O76" i="26"/>
  <c r="M76" i="26"/>
  <c r="J76" i="26"/>
  <c r="K76" i="26"/>
  <c r="I76" i="26"/>
  <c r="P76" i="26"/>
  <c r="N76" i="26"/>
  <c r="J81" i="26"/>
  <c r="L81" i="26"/>
  <c r="P81" i="26"/>
  <c r="O81" i="26"/>
  <c r="N81" i="26"/>
  <c r="K81" i="26"/>
  <c r="M81" i="26"/>
  <c r="I81" i="26"/>
  <c r="I13" i="26"/>
  <c r="L13" i="26"/>
  <c r="K13" i="26"/>
  <c r="J13" i="26"/>
  <c r="O13" i="26"/>
  <c r="N13" i="26"/>
  <c r="M13" i="26"/>
  <c r="P13" i="26"/>
  <c r="I19" i="26"/>
  <c r="O19" i="26"/>
  <c r="L19" i="26"/>
  <c r="P19" i="26"/>
  <c r="N19" i="26"/>
  <c r="M19" i="26"/>
  <c r="K19" i="26"/>
  <c r="J19" i="26"/>
  <c r="J32" i="26"/>
  <c r="P32" i="26"/>
  <c r="N32" i="26"/>
  <c r="M32" i="26"/>
  <c r="I32" i="26"/>
  <c r="O32" i="26"/>
  <c r="L32" i="26"/>
  <c r="K32" i="26"/>
  <c r="P23" i="26"/>
  <c r="J23" i="26"/>
  <c r="M23" i="26"/>
  <c r="I23" i="26"/>
  <c r="N23" i="26"/>
  <c r="L23" i="26"/>
  <c r="K23" i="26"/>
  <c r="O23" i="26"/>
  <c r="L67" i="26"/>
  <c r="K67" i="26"/>
  <c r="M67" i="26"/>
  <c r="P67" i="26"/>
  <c r="J67" i="26"/>
  <c r="O67" i="26"/>
  <c r="N67" i="26"/>
  <c r="I67" i="26"/>
  <c r="J68" i="26"/>
  <c r="I68" i="26"/>
  <c r="N68" i="26"/>
  <c r="M68" i="26"/>
  <c r="K68" i="26"/>
  <c r="P68" i="26"/>
  <c r="L68" i="26"/>
  <c r="O68" i="26"/>
  <c r="J66" i="26"/>
  <c r="L66" i="26"/>
  <c r="I66" i="26"/>
  <c r="O66" i="26"/>
  <c r="M66" i="26"/>
  <c r="P66" i="26"/>
  <c r="N66" i="26"/>
  <c r="K66" i="26"/>
  <c r="M71" i="26"/>
  <c r="P71" i="26"/>
  <c r="O71" i="26"/>
  <c r="J71" i="26"/>
  <c r="N71" i="26"/>
  <c r="L71" i="26"/>
  <c r="K71" i="26"/>
  <c r="I71" i="26"/>
  <c r="O57" i="26"/>
  <c r="I57" i="26"/>
  <c r="P57" i="26"/>
  <c r="J57" i="26"/>
  <c r="N57" i="26"/>
  <c r="M57" i="26"/>
  <c r="L57" i="26"/>
  <c r="K57" i="26"/>
  <c r="O10" i="26"/>
  <c r="L10" i="26"/>
  <c r="K10" i="26"/>
  <c r="J10" i="26"/>
  <c r="I10" i="26"/>
  <c r="P10" i="26"/>
  <c r="N10" i="26"/>
  <c r="M10" i="26"/>
  <c r="N22" i="26"/>
  <c r="I22" i="26"/>
  <c r="P22" i="26"/>
  <c r="L22" i="26"/>
  <c r="O22" i="26"/>
  <c r="M22" i="26"/>
  <c r="K22" i="26"/>
  <c r="J22" i="26"/>
  <c r="M29" i="26"/>
  <c r="P29" i="26"/>
  <c r="J29" i="26"/>
  <c r="O29" i="26"/>
  <c r="N29" i="26"/>
  <c r="L29" i="26"/>
  <c r="K29" i="26"/>
  <c r="I29" i="26"/>
  <c r="M38" i="26"/>
  <c r="K38" i="26"/>
  <c r="P38" i="26"/>
  <c r="O38" i="26"/>
  <c r="N38" i="26"/>
  <c r="L38" i="26"/>
  <c r="J38" i="26"/>
  <c r="I38" i="26"/>
  <c r="K20" i="26"/>
  <c r="N20" i="26"/>
  <c r="L20" i="26"/>
  <c r="J20" i="26"/>
  <c r="I20" i="26"/>
  <c r="P20" i="26"/>
  <c r="O20" i="26"/>
  <c r="M20" i="26"/>
  <c r="O60" i="26"/>
  <c r="I60" i="26"/>
  <c r="L60" i="26"/>
  <c r="K60" i="26"/>
  <c r="N60" i="26"/>
  <c r="P60" i="26"/>
  <c r="M60" i="26"/>
  <c r="J60" i="26"/>
  <c r="O65" i="26"/>
  <c r="J65" i="26"/>
  <c r="N65" i="26"/>
  <c r="M65" i="26"/>
  <c r="L65" i="26"/>
  <c r="K65" i="26"/>
  <c r="P65" i="26"/>
  <c r="I65" i="26"/>
  <c r="M15" i="26"/>
  <c r="P15" i="26"/>
  <c r="I15" i="26"/>
  <c r="O15" i="26"/>
  <c r="N15" i="26"/>
  <c r="L15" i="26"/>
  <c r="K15" i="26"/>
  <c r="J15" i="26"/>
  <c r="L34" i="26"/>
  <c r="N34" i="26"/>
  <c r="P34" i="26"/>
  <c r="O34" i="26"/>
  <c r="M34" i="26"/>
  <c r="I34" i="26"/>
  <c r="K34" i="26"/>
  <c r="J34" i="26"/>
  <c r="K78" i="26"/>
  <c r="P78" i="26"/>
  <c r="I78" i="26"/>
  <c r="M78" i="26"/>
  <c r="L78" i="26"/>
  <c r="O78" i="26"/>
  <c r="N78" i="26"/>
  <c r="J78" i="26"/>
  <c r="K55" i="26"/>
  <c r="P55" i="26"/>
  <c r="I55" i="26"/>
  <c r="L55" i="26"/>
  <c r="O55" i="26"/>
  <c r="N55" i="26"/>
  <c r="M55" i="26"/>
  <c r="J55" i="26"/>
  <c r="L40" i="26"/>
  <c r="O40" i="26"/>
  <c r="J40" i="26"/>
  <c r="I40" i="26"/>
  <c r="M40" i="26"/>
  <c r="P40" i="26"/>
  <c r="N40" i="26"/>
  <c r="K40" i="26"/>
  <c r="O45" i="26"/>
  <c r="J45" i="26"/>
  <c r="P45" i="26"/>
  <c r="K45" i="26"/>
  <c r="N45" i="26"/>
  <c r="M45" i="26"/>
  <c r="L45" i="26"/>
  <c r="I45" i="26"/>
  <c r="M59" i="26"/>
  <c r="P59" i="26"/>
  <c r="K59" i="26"/>
  <c r="N59" i="26"/>
  <c r="I59" i="26"/>
  <c r="O59" i="26"/>
  <c r="J59" i="26"/>
  <c r="L59" i="26"/>
  <c r="M64" i="26"/>
  <c r="O64" i="26"/>
  <c r="L64" i="26"/>
  <c r="P64" i="26"/>
  <c r="J64" i="26"/>
  <c r="I64" i="26"/>
  <c r="N64" i="26"/>
  <c r="K64" i="26"/>
  <c r="M18" i="26"/>
  <c r="J18" i="26"/>
  <c r="P18" i="26"/>
  <c r="N18" i="26"/>
  <c r="L18" i="26"/>
  <c r="K18" i="26"/>
  <c r="O18" i="26"/>
  <c r="I18" i="26"/>
  <c r="K14" i="26"/>
  <c r="N14" i="26"/>
  <c r="M14" i="26"/>
  <c r="J14" i="26"/>
  <c r="O14" i="26"/>
  <c r="L14" i="26"/>
  <c r="I14" i="26"/>
  <c r="P14" i="26"/>
  <c r="K63" i="26"/>
  <c r="P63" i="26"/>
  <c r="I63" i="26"/>
  <c r="M63" i="26"/>
  <c r="J63" i="26"/>
  <c r="O63" i="26"/>
  <c r="N63" i="26"/>
  <c r="L63" i="26"/>
  <c r="J75" i="26"/>
  <c r="N75" i="26"/>
  <c r="K75" i="26"/>
  <c r="P75" i="26"/>
  <c r="O75" i="26"/>
  <c r="L75" i="26"/>
  <c r="I75" i="26"/>
  <c r="M75" i="26"/>
  <c r="O80" i="26"/>
  <c r="P80" i="26"/>
  <c r="N80" i="26"/>
  <c r="J80" i="26"/>
  <c r="I80" i="26"/>
  <c r="M80" i="26"/>
  <c r="L80" i="26"/>
  <c r="K80" i="26"/>
  <c r="H11" i="1"/>
  <c r="O11" i="1"/>
  <c r="J12" i="1"/>
  <c r="O12" i="1"/>
  <c r="N12" i="1"/>
  <c r="M12" i="1"/>
  <c r="L12" i="1"/>
  <c r="K12" i="1"/>
  <c r="I12" i="1"/>
  <c r="H12" i="1"/>
  <c r="O5" i="1"/>
  <c r="M16" i="1"/>
  <c r="J16" i="1"/>
  <c r="N16" i="1"/>
  <c r="L16" i="1"/>
  <c r="K16" i="1"/>
  <c r="I16" i="1"/>
  <c r="H16" i="1"/>
  <c r="O16" i="1"/>
  <c r="H18" i="1"/>
  <c r="I18" i="1"/>
  <c r="N18" i="1"/>
  <c r="L18" i="1"/>
  <c r="O18" i="1"/>
  <c r="M18" i="1"/>
  <c r="K18" i="1"/>
  <c r="J18" i="1"/>
  <c r="L5" i="1"/>
  <c r="K5" i="1"/>
  <c r="I14" i="1"/>
  <c r="H14" i="1"/>
  <c r="L14" i="1"/>
  <c r="O14" i="1"/>
  <c r="N14" i="1"/>
  <c r="M14" i="1"/>
  <c r="K14" i="1"/>
  <c r="J14" i="1"/>
  <c r="J19" i="1"/>
  <c r="O19" i="1"/>
  <c r="K19" i="1"/>
  <c r="N19" i="1"/>
  <c r="M19" i="1"/>
  <c r="L19" i="1"/>
  <c r="I19" i="1"/>
  <c r="H19" i="1"/>
  <c r="O7" i="1"/>
  <c r="N7" i="1"/>
  <c r="M7" i="1"/>
  <c r="L7" i="1"/>
  <c r="K7" i="1"/>
  <c r="J7" i="1"/>
  <c r="I7" i="1"/>
  <c r="H7" i="1"/>
  <c r="K47" i="1"/>
  <c r="O47" i="1"/>
  <c r="M47" i="1"/>
  <c r="I47" i="1"/>
  <c r="H47" i="1"/>
  <c r="N47" i="1"/>
  <c r="L47" i="1"/>
  <c r="J47" i="1"/>
  <c r="J5" i="1"/>
  <c r="I38" i="1"/>
  <c r="L38" i="1"/>
  <c r="M38" i="1"/>
  <c r="J38" i="1"/>
  <c r="H38" i="1"/>
  <c r="O38" i="1"/>
  <c r="N38" i="1"/>
  <c r="K38" i="1"/>
  <c r="I62" i="1"/>
  <c r="O62" i="1"/>
  <c r="K62" i="1"/>
  <c r="H62" i="1"/>
  <c r="N62" i="1"/>
  <c r="M62" i="1"/>
  <c r="L62" i="1"/>
  <c r="J62" i="1"/>
  <c r="M34" i="1"/>
  <c r="N34" i="1"/>
  <c r="L34" i="1"/>
  <c r="J34" i="1"/>
  <c r="I34" i="1"/>
  <c r="H34" i="1"/>
  <c r="O34" i="1"/>
  <c r="K34" i="1"/>
  <c r="M48" i="1"/>
  <c r="O48" i="1"/>
  <c r="K48" i="1"/>
  <c r="J48" i="1"/>
  <c r="I48" i="1"/>
  <c r="H48" i="1"/>
  <c r="N48" i="1"/>
  <c r="L48" i="1"/>
  <c r="N77" i="1"/>
  <c r="K77" i="1"/>
  <c r="I77" i="1"/>
  <c r="H77" i="1"/>
  <c r="J77" i="1"/>
  <c r="M77" i="1"/>
  <c r="L77" i="1"/>
  <c r="O77" i="1"/>
  <c r="O53" i="1"/>
  <c r="K53" i="1"/>
  <c r="J53" i="1"/>
  <c r="N53" i="1"/>
  <c r="M53" i="1"/>
  <c r="L53" i="1"/>
  <c r="I53" i="1"/>
  <c r="H53" i="1"/>
  <c r="L76" i="1"/>
  <c r="I76" i="1"/>
  <c r="M76" i="1"/>
  <c r="K76" i="1"/>
  <c r="J76" i="1"/>
  <c r="H76" i="1"/>
  <c r="N76" i="1"/>
  <c r="O76" i="1"/>
  <c r="O78" i="1"/>
  <c r="N78" i="1"/>
  <c r="M78" i="1"/>
  <c r="L78" i="1"/>
  <c r="K78" i="1"/>
  <c r="J78" i="1"/>
  <c r="I78" i="1"/>
  <c r="H78" i="1"/>
  <c r="J11" i="1"/>
  <c r="H13" i="1"/>
  <c r="K13" i="1"/>
  <c r="O13" i="1"/>
  <c r="N13" i="1"/>
  <c r="M13" i="1"/>
  <c r="L13" i="1"/>
  <c r="J13" i="1"/>
  <c r="I13" i="1"/>
  <c r="K33" i="1"/>
  <c r="O33" i="1"/>
  <c r="M33" i="1"/>
  <c r="L33" i="1"/>
  <c r="I33" i="1"/>
  <c r="H33" i="1"/>
  <c r="N33" i="1"/>
  <c r="J33" i="1"/>
  <c r="O17" i="1"/>
  <c r="K17" i="1"/>
  <c r="N17" i="1"/>
  <c r="M17" i="1"/>
  <c r="L17" i="1"/>
  <c r="J17" i="1"/>
  <c r="I17" i="1"/>
  <c r="H17" i="1"/>
  <c r="M31" i="1"/>
  <c r="L31" i="1"/>
  <c r="K31" i="1"/>
  <c r="I31" i="1"/>
  <c r="H31" i="1"/>
  <c r="O31" i="1"/>
  <c r="J31" i="1"/>
  <c r="N31" i="1"/>
  <c r="H5" i="1"/>
  <c r="K11" i="1"/>
  <c r="M51" i="1"/>
  <c r="J51" i="1"/>
  <c r="I51" i="1"/>
  <c r="L51" i="1"/>
  <c r="K51" i="1"/>
  <c r="O51" i="1"/>
  <c r="N51" i="1"/>
  <c r="H51" i="1"/>
  <c r="N4" i="1"/>
  <c r="H4" i="1"/>
  <c r="K4" i="1"/>
  <c r="L4" i="1"/>
  <c r="I4" i="1"/>
  <c r="J4" i="1"/>
  <c r="O4" i="1"/>
  <c r="M4" i="1"/>
  <c r="H25" i="1"/>
  <c r="K25" i="1"/>
  <c r="J25" i="1"/>
  <c r="N25" i="1"/>
  <c r="O25" i="1"/>
  <c r="I25" i="1"/>
  <c r="M25" i="1"/>
  <c r="L25" i="1"/>
  <c r="M66" i="1"/>
  <c r="K66" i="1"/>
  <c r="H66" i="1"/>
  <c r="N66" i="1"/>
  <c r="L66" i="1"/>
  <c r="J66" i="1"/>
  <c r="I66" i="1"/>
  <c r="O66" i="1"/>
  <c r="O69" i="1"/>
  <c r="J69" i="1"/>
  <c r="I69" i="1"/>
  <c r="H69" i="1"/>
  <c r="M69" i="1"/>
  <c r="N69" i="1"/>
  <c r="L69" i="1"/>
  <c r="K69" i="1"/>
  <c r="L11" i="1"/>
  <c r="M28" i="1"/>
  <c r="J28" i="1"/>
  <c r="N28" i="1"/>
  <c r="O28" i="1"/>
  <c r="L28" i="1"/>
  <c r="K28" i="1"/>
  <c r="I28" i="1"/>
  <c r="H28" i="1"/>
  <c r="J37" i="1"/>
  <c r="K37" i="1"/>
  <c r="N37" i="1"/>
  <c r="M37" i="1"/>
  <c r="L37" i="1"/>
  <c r="O37" i="1"/>
  <c r="I37" i="1"/>
  <c r="H37" i="1"/>
  <c r="J58" i="1"/>
  <c r="M58" i="1"/>
  <c r="N58" i="1"/>
  <c r="O58" i="1"/>
  <c r="L58" i="1"/>
  <c r="K58" i="1"/>
  <c r="I58" i="1"/>
  <c r="H58" i="1"/>
  <c r="H57" i="1"/>
  <c r="K57" i="1"/>
  <c r="J57" i="1"/>
  <c r="N57" i="1"/>
  <c r="M57" i="1"/>
  <c r="L57" i="1"/>
  <c r="I57" i="1"/>
  <c r="O57" i="1"/>
  <c r="O49" i="1"/>
  <c r="H49" i="1"/>
  <c r="L49" i="1"/>
  <c r="K49" i="1"/>
  <c r="I49" i="1"/>
  <c r="N49" i="1"/>
  <c r="M49" i="1"/>
  <c r="J49" i="1"/>
  <c r="L59" i="1"/>
  <c r="O59" i="1"/>
  <c r="H59" i="1"/>
  <c r="N59" i="1"/>
  <c r="J59" i="1"/>
  <c r="I59" i="1"/>
  <c r="M59" i="1"/>
  <c r="K59" i="1"/>
  <c r="I70" i="1"/>
  <c r="O70" i="1"/>
  <c r="L70" i="1"/>
  <c r="N70" i="1"/>
  <c r="M70" i="1"/>
  <c r="K70" i="1"/>
  <c r="H70" i="1"/>
  <c r="J70" i="1"/>
  <c r="J75" i="1"/>
  <c r="O75" i="1"/>
  <c r="N75" i="1"/>
  <c r="M75" i="1"/>
  <c r="H75" i="1"/>
  <c r="L75" i="1"/>
  <c r="K75" i="1"/>
  <c r="I75" i="1"/>
  <c r="M11" i="1"/>
  <c r="K9" i="1"/>
  <c r="J9" i="1"/>
  <c r="I9" i="1"/>
  <c r="H9" i="1"/>
  <c r="O9" i="1"/>
  <c r="N9" i="1"/>
  <c r="M9" i="1"/>
  <c r="L9" i="1"/>
  <c r="O29" i="1"/>
  <c r="K29" i="1"/>
  <c r="N29" i="1"/>
  <c r="J29" i="1"/>
  <c r="M29" i="1"/>
  <c r="L29" i="1"/>
  <c r="I29" i="1"/>
  <c r="H29" i="1"/>
  <c r="I52" i="1"/>
  <c r="N52" i="1"/>
  <c r="K52" i="1"/>
  <c r="J52" i="1"/>
  <c r="O52" i="1"/>
  <c r="M52" i="1"/>
  <c r="L52" i="1"/>
  <c r="H52" i="1"/>
  <c r="I46" i="1"/>
  <c r="N46" i="1"/>
  <c r="K46" i="1"/>
  <c r="O46" i="1"/>
  <c r="M46" i="1"/>
  <c r="L46" i="1"/>
  <c r="J46" i="1"/>
  <c r="H46" i="1"/>
  <c r="H74" i="1"/>
  <c r="N74" i="1"/>
  <c r="M74" i="1"/>
  <c r="J74" i="1"/>
  <c r="I74" i="1"/>
  <c r="O74" i="1"/>
  <c r="L74" i="1"/>
  <c r="K74" i="1"/>
  <c r="M54" i="1"/>
  <c r="L54" i="1"/>
  <c r="H54" i="1"/>
  <c r="N54" i="1"/>
  <c r="K54" i="1"/>
  <c r="O54" i="1"/>
  <c r="J54" i="1"/>
  <c r="I54" i="1"/>
  <c r="N11" i="1"/>
  <c r="N6" i="1"/>
  <c r="L6" i="1"/>
  <c r="K6" i="1"/>
  <c r="I6" i="1"/>
  <c r="H6" i="1"/>
  <c r="O6" i="1"/>
  <c r="M6" i="1"/>
  <c r="J6" i="1"/>
  <c r="I20" i="1"/>
  <c r="L20" i="1"/>
  <c r="M20" i="1"/>
  <c r="K20" i="1"/>
  <c r="J20" i="1"/>
  <c r="H20" i="1"/>
  <c r="O20" i="1"/>
  <c r="N20" i="1"/>
  <c r="I26" i="1"/>
  <c r="H26" i="1"/>
  <c r="L26" i="1"/>
  <c r="N26" i="1"/>
  <c r="O26" i="1"/>
  <c r="M26" i="1"/>
  <c r="J26" i="1"/>
  <c r="K26" i="1"/>
  <c r="J43" i="1"/>
  <c r="N43" i="1"/>
  <c r="M43" i="1"/>
  <c r="H43" i="1"/>
  <c r="K43" i="1"/>
  <c r="I43" i="1"/>
  <c r="L43" i="1"/>
  <c r="O43" i="1"/>
  <c r="N60" i="1"/>
  <c r="J60" i="1"/>
  <c r="M60" i="1"/>
  <c r="L60" i="1"/>
  <c r="K60" i="1"/>
  <c r="O60" i="1"/>
  <c r="H60" i="1"/>
  <c r="I60" i="1"/>
  <c r="H63" i="1"/>
  <c r="K63" i="1"/>
  <c r="N63" i="1"/>
  <c r="M63" i="1"/>
  <c r="J63" i="1"/>
  <c r="I63" i="1"/>
  <c r="O63" i="1"/>
  <c r="L63" i="1"/>
  <c r="H71" i="1"/>
  <c r="K71" i="1"/>
  <c r="O71" i="1"/>
  <c r="N71" i="1"/>
  <c r="L71" i="1"/>
  <c r="J71" i="1"/>
  <c r="I71" i="1"/>
  <c r="M71" i="1"/>
  <c r="I11" i="1"/>
  <c r="M24" i="1"/>
  <c r="H24" i="1"/>
  <c r="N24" i="1"/>
  <c r="L24" i="1"/>
  <c r="K24" i="1"/>
  <c r="O24" i="1"/>
  <c r="J24" i="1"/>
  <c r="I24" i="1"/>
  <c r="I44" i="1"/>
  <c r="L44" i="1"/>
  <c r="N44" i="1"/>
  <c r="J44" i="1"/>
  <c r="H44" i="1"/>
  <c r="O44" i="1"/>
  <c r="M44" i="1"/>
  <c r="K44" i="1"/>
  <c r="I64" i="1"/>
  <c r="O64" i="1"/>
  <c r="K64" i="1"/>
  <c r="J64" i="1"/>
  <c r="N64" i="1"/>
  <c r="M64" i="1"/>
  <c r="L64" i="1"/>
  <c r="H64" i="1"/>
  <c r="O61" i="1"/>
  <c r="L61" i="1"/>
  <c r="I61" i="1"/>
  <c r="H61" i="1"/>
  <c r="N61" i="1"/>
  <c r="M61" i="1"/>
  <c r="K61" i="1"/>
  <c r="J61" i="1"/>
  <c r="I5" i="1"/>
  <c r="M22" i="1"/>
  <c r="L22" i="1"/>
  <c r="I22" i="1"/>
  <c r="H22" i="1"/>
  <c r="J22" i="1"/>
  <c r="O22" i="1"/>
  <c r="N22" i="1"/>
  <c r="K22" i="1"/>
  <c r="K15" i="1"/>
  <c r="I15" i="1"/>
  <c r="M15" i="1"/>
  <c r="H15" i="1"/>
  <c r="O15" i="1"/>
  <c r="N15" i="1"/>
  <c r="L15" i="1"/>
  <c r="J15" i="1"/>
  <c r="K21" i="1"/>
  <c r="N21" i="1"/>
  <c r="L21" i="1"/>
  <c r="O21" i="1"/>
  <c r="M21" i="1"/>
  <c r="J21" i="1"/>
  <c r="I21" i="1"/>
  <c r="H21" i="1"/>
  <c r="I8" i="1"/>
  <c r="H8" i="1"/>
  <c r="O8" i="1"/>
  <c r="N8" i="1"/>
  <c r="M8" i="1"/>
  <c r="L8" i="1"/>
  <c r="K8" i="1"/>
  <c r="J8" i="1"/>
  <c r="K39" i="1"/>
  <c r="N39" i="1"/>
  <c r="O39" i="1"/>
  <c r="M39" i="1"/>
  <c r="I39" i="1"/>
  <c r="H39" i="1"/>
  <c r="L39" i="1"/>
  <c r="J39" i="1"/>
  <c r="K27" i="1"/>
  <c r="I27" i="1"/>
  <c r="M27" i="1"/>
  <c r="O27" i="1"/>
  <c r="N27" i="1"/>
  <c r="L27" i="1"/>
  <c r="J27" i="1"/>
  <c r="H27" i="1"/>
  <c r="H36" i="1"/>
  <c r="N36" i="1"/>
  <c r="O36" i="1"/>
  <c r="K36" i="1"/>
  <c r="J36" i="1"/>
  <c r="M36" i="1"/>
  <c r="L36" i="1"/>
  <c r="I36" i="1"/>
  <c r="K45" i="1"/>
  <c r="N45" i="1"/>
  <c r="J45" i="1"/>
  <c r="I45" i="1"/>
  <c r="O45" i="1"/>
  <c r="M45" i="1"/>
  <c r="L45" i="1"/>
  <c r="H45" i="1"/>
  <c r="I56" i="1"/>
  <c r="H56" i="1"/>
  <c r="N56" i="1"/>
  <c r="K56" i="1"/>
  <c r="J56" i="1"/>
  <c r="O56" i="1"/>
  <c r="L56" i="1"/>
  <c r="M56" i="1"/>
  <c r="L73" i="1"/>
  <c r="K73" i="1"/>
  <c r="I73" i="1"/>
  <c r="H73" i="1"/>
  <c r="N73" i="1"/>
  <c r="O73" i="1"/>
  <c r="M73" i="1"/>
  <c r="J73" i="1"/>
  <c r="N5" i="1"/>
  <c r="L67" i="1"/>
  <c r="O67" i="1"/>
  <c r="I67" i="1"/>
  <c r="M67" i="1"/>
  <c r="H67" i="1"/>
  <c r="N67" i="1"/>
  <c r="J67" i="1"/>
  <c r="K67" i="1"/>
  <c r="O41" i="1"/>
  <c r="N41" i="1"/>
  <c r="L41" i="1"/>
  <c r="K41" i="1"/>
  <c r="H41" i="1"/>
  <c r="M41" i="1"/>
  <c r="J41" i="1"/>
  <c r="I41" i="1"/>
  <c r="N23" i="1"/>
  <c r="I23" i="1"/>
  <c r="H23" i="1"/>
  <c r="O23" i="1"/>
  <c r="M23" i="1"/>
  <c r="L23" i="1"/>
  <c r="K23" i="1"/>
  <c r="J23" i="1"/>
  <c r="I32" i="1"/>
  <c r="N32" i="1"/>
  <c r="O32" i="1"/>
  <c r="J32" i="1"/>
  <c r="M32" i="1"/>
  <c r="L32" i="1"/>
  <c r="K32" i="1"/>
  <c r="H32" i="1"/>
  <c r="H42" i="1"/>
  <c r="O42" i="1"/>
  <c r="L42" i="1"/>
  <c r="K42" i="1"/>
  <c r="N42" i="1"/>
  <c r="M42" i="1"/>
  <c r="J42" i="1"/>
  <c r="I42" i="1"/>
  <c r="I50" i="1"/>
  <c r="H50" i="1"/>
  <c r="L50" i="1"/>
  <c r="K50" i="1"/>
  <c r="O50" i="1"/>
  <c r="N50" i="1"/>
  <c r="M50" i="1"/>
  <c r="J50" i="1"/>
  <c r="M40" i="1"/>
  <c r="I40" i="1"/>
  <c r="L40" i="1"/>
  <c r="O40" i="1"/>
  <c r="K40" i="1"/>
  <c r="J40" i="1"/>
  <c r="H40" i="1"/>
  <c r="N40" i="1"/>
  <c r="H55" i="1"/>
  <c r="O55" i="1"/>
  <c r="K55" i="1"/>
  <c r="N55" i="1"/>
  <c r="M55" i="1"/>
  <c r="I55" i="1"/>
  <c r="L55" i="1"/>
  <c r="J55" i="1"/>
  <c r="M10" i="1"/>
  <c r="H10" i="1"/>
  <c r="N10" i="1"/>
  <c r="L10" i="1"/>
  <c r="K10" i="1"/>
  <c r="J10" i="1"/>
  <c r="I10" i="1"/>
  <c r="O10" i="1"/>
  <c r="M5" i="1"/>
  <c r="I72" i="1"/>
  <c r="K72" i="1"/>
  <c r="H72" i="1"/>
  <c r="M72" i="1"/>
  <c r="O72" i="1"/>
  <c r="N72" i="1"/>
  <c r="L72" i="1"/>
  <c r="J72" i="1"/>
  <c r="L30" i="1"/>
  <c r="O30" i="1"/>
  <c r="J30" i="1"/>
  <c r="I30" i="1"/>
  <c r="N30" i="1"/>
  <c r="M30" i="1"/>
  <c r="K30" i="1"/>
  <c r="H30" i="1"/>
  <c r="O35" i="1"/>
  <c r="H35" i="1"/>
  <c r="K35" i="1"/>
  <c r="I35" i="1"/>
  <c r="N35" i="1"/>
  <c r="M35" i="1"/>
  <c r="L35" i="1"/>
  <c r="J35" i="1"/>
  <c r="N68" i="1"/>
  <c r="O68" i="1"/>
  <c r="M68" i="1"/>
  <c r="I68" i="1"/>
  <c r="L68" i="1"/>
  <c r="K68" i="1"/>
  <c r="J68" i="1"/>
  <c r="H68" i="1"/>
  <c r="K65" i="1"/>
  <c r="O65" i="1"/>
  <c r="M65" i="1"/>
  <c r="L65" i="1"/>
  <c r="N65" i="1"/>
  <c r="J65" i="1"/>
  <c r="I65" i="1"/>
  <c r="H65" i="1"/>
  <c r="M7" i="25"/>
  <c r="J11" i="25"/>
  <c r="O8" i="25"/>
  <c r="O11" i="25"/>
  <c r="O15" i="25"/>
  <c r="O7" i="25"/>
  <c r="L8" i="25"/>
  <c r="J7" i="25"/>
  <c r="K82" i="25"/>
  <c r="J82" i="25"/>
  <c r="I82" i="25"/>
  <c r="P82" i="25"/>
  <c r="O82" i="25"/>
  <c r="N82" i="25"/>
  <c r="M82" i="25"/>
  <c r="L82" i="25"/>
  <c r="K7" i="25"/>
  <c r="K38" i="25"/>
  <c r="J38" i="25"/>
  <c r="I38" i="25"/>
  <c r="M38" i="25"/>
  <c r="L38" i="25"/>
  <c r="P38" i="25"/>
  <c r="N38" i="25"/>
  <c r="O38" i="25"/>
  <c r="O42" i="25"/>
  <c r="L42" i="25"/>
  <c r="K42" i="25"/>
  <c r="J42" i="25"/>
  <c r="P42" i="25"/>
  <c r="N42" i="25"/>
  <c r="M42" i="25"/>
  <c r="I42" i="25"/>
  <c r="P46" i="25"/>
  <c r="O46" i="25"/>
  <c r="N46" i="25"/>
  <c r="M46" i="25"/>
  <c r="L46" i="25"/>
  <c r="K46" i="25"/>
  <c r="J46" i="25"/>
  <c r="I46" i="25"/>
  <c r="N68" i="25"/>
  <c r="M68" i="25"/>
  <c r="L68" i="25"/>
  <c r="K68" i="25"/>
  <c r="J68" i="25"/>
  <c r="I68" i="25"/>
  <c r="P68" i="25"/>
  <c r="O68" i="25"/>
  <c r="I11" i="25"/>
  <c r="P84" i="25"/>
  <c r="O84" i="25"/>
  <c r="N84" i="25"/>
  <c r="I84" i="25"/>
  <c r="M84" i="25"/>
  <c r="L84" i="25"/>
  <c r="K84" i="25"/>
  <c r="J84" i="25"/>
  <c r="L7" i="25"/>
  <c r="O40" i="25"/>
  <c r="N40" i="25"/>
  <c r="M40" i="25"/>
  <c r="P40" i="25"/>
  <c r="L40" i="25"/>
  <c r="K40" i="25"/>
  <c r="J40" i="25"/>
  <c r="I40" i="25"/>
  <c r="P66" i="25"/>
  <c r="O66" i="25"/>
  <c r="M66" i="25"/>
  <c r="I66" i="25"/>
  <c r="L66" i="25"/>
  <c r="K66" i="25"/>
  <c r="J66" i="25"/>
  <c r="N66" i="25"/>
  <c r="N59" i="25"/>
  <c r="M59" i="25"/>
  <c r="L59" i="25"/>
  <c r="I59" i="25"/>
  <c r="P59" i="25"/>
  <c r="O59" i="25"/>
  <c r="K59" i="25"/>
  <c r="J59" i="25"/>
  <c r="K76" i="25"/>
  <c r="I76" i="25"/>
  <c r="P76" i="25"/>
  <c r="M76" i="25"/>
  <c r="L76" i="25"/>
  <c r="J76" i="25"/>
  <c r="O76" i="25"/>
  <c r="N76" i="25"/>
  <c r="O79" i="25"/>
  <c r="K79" i="25"/>
  <c r="J79" i="25"/>
  <c r="I79" i="25"/>
  <c r="P79" i="25"/>
  <c r="N79" i="25"/>
  <c r="M79" i="25"/>
  <c r="L79" i="25"/>
  <c r="M11" i="25"/>
  <c r="I81" i="25"/>
  <c r="M81" i="25"/>
  <c r="L81" i="25"/>
  <c r="K81" i="25"/>
  <c r="P81" i="25"/>
  <c r="O81" i="25"/>
  <c r="N81" i="25"/>
  <c r="J81" i="25"/>
  <c r="N7" i="25"/>
  <c r="I7" i="25"/>
  <c r="L48" i="25"/>
  <c r="P48" i="25"/>
  <c r="O48" i="25"/>
  <c r="N48" i="25"/>
  <c r="M48" i="25"/>
  <c r="K48" i="25"/>
  <c r="J48" i="25"/>
  <c r="I48" i="25"/>
  <c r="P36" i="25"/>
  <c r="N36" i="25"/>
  <c r="I36" i="25"/>
  <c r="J36" i="25"/>
  <c r="O36" i="25"/>
  <c r="M36" i="25"/>
  <c r="L36" i="25"/>
  <c r="K36" i="25"/>
  <c r="I50" i="25"/>
  <c r="P50" i="25"/>
  <c r="O50" i="25"/>
  <c r="N50" i="25"/>
  <c r="M50" i="25"/>
  <c r="L50" i="25"/>
  <c r="K50" i="25"/>
  <c r="J50" i="25"/>
  <c r="P55" i="25"/>
  <c r="L55" i="25"/>
  <c r="J55" i="25"/>
  <c r="K55" i="25"/>
  <c r="I55" i="25"/>
  <c r="O55" i="25"/>
  <c r="N55" i="25"/>
  <c r="M55" i="25"/>
  <c r="P7" i="25"/>
  <c r="L64" i="25"/>
  <c r="K64" i="25"/>
  <c r="J64" i="25"/>
  <c r="I64" i="25"/>
  <c r="M64" i="25"/>
  <c r="O64" i="25"/>
  <c r="P64" i="25"/>
  <c r="N64" i="25"/>
  <c r="I86" i="25"/>
  <c r="O86" i="25"/>
  <c r="N86" i="25"/>
  <c r="M86" i="25"/>
  <c r="K86" i="25"/>
  <c r="P86" i="25"/>
  <c r="L86" i="25"/>
  <c r="J86" i="25"/>
  <c r="I80" i="25"/>
  <c r="P80" i="25"/>
  <c r="O80" i="25"/>
  <c r="N80" i="25"/>
  <c r="M80" i="25"/>
  <c r="L80" i="25"/>
  <c r="K80" i="25"/>
  <c r="J80" i="25"/>
  <c r="K11" i="25"/>
  <c r="N43" i="25"/>
  <c r="P43" i="25"/>
  <c r="O43" i="25"/>
  <c r="M43" i="25"/>
  <c r="L43" i="25"/>
  <c r="K43" i="25"/>
  <c r="I43" i="25"/>
  <c r="J43" i="25"/>
  <c r="P12" i="25"/>
  <c r="N12" i="25"/>
  <c r="I12" i="25"/>
  <c r="J12" i="25"/>
  <c r="O12" i="25"/>
  <c r="M12" i="25"/>
  <c r="L12" i="25"/>
  <c r="K12" i="25"/>
  <c r="I9" i="25"/>
  <c r="P9" i="25"/>
  <c r="O9" i="25"/>
  <c r="N9" i="25"/>
  <c r="M9" i="25"/>
  <c r="K9" i="25"/>
  <c r="J9" i="25"/>
  <c r="L9" i="25"/>
  <c r="M39" i="25"/>
  <c r="L39" i="25"/>
  <c r="K39" i="25"/>
  <c r="P39" i="25"/>
  <c r="O39" i="25"/>
  <c r="N39" i="25"/>
  <c r="J39" i="25"/>
  <c r="I39" i="25"/>
  <c r="J13" i="25"/>
  <c r="P13" i="25"/>
  <c r="O13" i="25"/>
  <c r="N13" i="25"/>
  <c r="M13" i="25"/>
  <c r="L13" i="25"/>
  <c r="K13" i="25"/>
  <c r="I13" i="25"/>
  <c r="J47" i="25"/>
  <c r="P47" i="25"/>
  <c r="O47" i="25"/>
  <c r="N47" i="25"/>
  <c r="M47" i="25"/>
  <c r="L47" i="25"/>
  <c r="K47" i="25"/>
  <c r="I47" i="25"/>
  <c r="J57" i="25"/>
  <c r="L57" i="25"/>
  <c r="P57" i="25"/>
  <c r="N57" i="25"/>
  <c r="K57" i="25"/>
  <c r="I57" i="25"/>
  <c r="O57" i="25"/>
  <c r="M57" i="25"/>
  <c r="N65" i="25"/>
  <c r="M65" i="25"/>
  <c r="P65" i="25"/>
  <c r="O65" i="25"/>
  <c r="K65" i="25"/>
  <c r="J65" i="25"/>
  <c r="I65" i="25"/>
  <c r="L65" i="25"/>
  <c r="O89" i="25"/>
  <c r="N89" i="25"/>
  <c r="M89" i="25"/>
  <c r="P89" i="25"/>
  <c r="L89" i="25"/>
  <c r="K89" i="25"/>
  <c r="I89" i="25"/>
  <c r="J89" i="25"/>
  <c r="I15" i="25"/>
  <c r="I8" i="25"/>
  <c r="P45" i="25"/>
  <c r="O45" i="25"/>
  <c r="N45" i="25"/>
  <c r="M45" i="25"/>
  <c r="L45" i="25"/>
  <c r="K45" i="25"/>
  <c r="J45" i="25"/>
  <c r="I45" i="25"/>
  <c r="I62" i="25"/>
  <c r="O62" i="25"/>
  <c r="J62" i="25"/>
  <c r="K62" i="25"/>
  <c r="N62" i="25"/>
  <c r="M62" i="25"/>
  <c r="L62" i="25"/>
  <c r="P62" i="25"/>
  <c r="O67" i="25"/>
  <c r="P67" i="25"/>
  <c r="M67" i="25"/>
  <c r="N67" i="25"/>
  <c r="L67" i="25"/>
  <c r="I67" i="25"/>
  <c r="K67" i="25"/>
  <c r="J67" i="25"/>
  <c r="J90" i="25"/>
  <c r="P90" i="25"/>
  <c r="O90" i="25"/>
  <c r="N90" i="25"/>
  <c r="M90" i="25"/>
  <c r="L90" i="25"/>
  <c r="I90" i="25"/>
  <c r="K90" i="25"/>
  <c r="J15" i="25"/>
  <c r="J8" i="25"/>
  <c r="P60" i="25"/>
  <c r="O60" i="25"/>
  <c r="N60" i="25"/>
  <c r="M60" i="25"/>
  <c r="L60" i="25"/>
  <c r="K60" i="25"/>
  <c r="J60" i="25"/>
  <c r="I60" i="25"/>
  <c r="M10" i="25"/>
  <c r="K10" i="25"/>
  <c r="P10" i="25"/>
  <c r="O10" i="25"/>
  <c r="N10" i="25"/>
  <c r="L10" i="25"/>
  <c r="J10" i="25"/>
  <c r="I10" i="25"/>
  <c r="O14" i="25"/>
  <c r="L14" i="25"/>
  <c r="K14" i="25"/>
  <c r="J14" i="25"/>
  <c r="I14" i="25"/>
  <c r="N14" i="25"/>
  <c r="P14" i="25"/>
  <c r="M14" i="25"/>
  <c r="M52" i="25"/>
  <c r="K52" i="25"/>
  <c r="P52" i="25"/>
  <c r="I52" i="25"/>
  <c r="L52" i="25"/>
  <c r="J52" i="25"/>
  <c r="O52" i="25"/>
  <c r="N52" i="25"/>
  <c r="P61" i="25"/>
  <c r="J61" i="25"/>
  <c r="O61" i="25"/>
  <c r="M61" i="25"/>
  <c r="K61" i="25"/>
  <c r="N61" i="25"/>
  <c r="L61" i="25"/>
  <c r="I61" i="25"/>
  <c r="P87" i="25"/>
  <c r="K87" i="25"/>
  <c r="J87" i="25"/>
  <c r="I87" i="25"/>
  <c r="M87" i="25"/>
  <c r="L87" i="25"/>
  <c r="O87" i="25"/>
  <c r="N87" i="25"/>
  <c r="M77" i="25"/>
  <c r="K77" i="25"/>
  <c r="P77" i="25"/>
  <c r="O77" i="25"/>
  <c r="L77" i="25"/>
  <c r="N77" i="25"/>
  <c r="J77" i="25"/>
  <c r="I77" i="25"/>
  <c r="K15" i="25"/>
  <c r="K8" i="25"/>
  <c r="O35" i="25"/>
  <c r="K35" i="25"/>
  <c r="J35" i="25"/>
  <c r="I35" i="25"/>
  <c r="L35" i="25"/>
  <c r="P35" i="25"/>
  <c r="N35" i="25"/>
  <c r="M35" i="25"/>
  <c r="P73" i="25"/>
  <c r="O73" i="25"/>
  <c r="N73" i="25"/>
  <c r="J73" i="25"/>
  <c r="M73" i="25"/>
  <c r="L73" i="25"/>
  <c r="I73" i="25"/>
  <c r="K73" i="25"/>
  <c r="I37" i="25"/>
  <c r="M37" i="25"/>
  <c r="L37" i="25"/>
  <c r="K37" i="25"/>
  <c r="O37" i="25"/>
  <c r="N37" i="25"/>
  <c r="J37" i="25"/>
  <c r="P37" i="25"/>
  <c r="P11" i="25"/>
  <c r="J25" i="25"/>
  <c r="P25" i="25"/>
  <c r="M25" i="25"/>
  <c r="L25" i="25"/>
  <c r="K25" i="25"/>
  <c r="I25" i="25"/>
  <c r="O25" i="25"/>
  <c r="N25" i="25"/>
  <c r="N49" i="25"/>
  <c r="P49" i="25"/>
  <c r="O49" i="25"/>
  <c r="M49" i="25"/>
  <c r="L49" i="25"/>
  <c r="K49" i="25"/>
  <c r="J49" i="25"/>
  <c r="I49" i="25"/>
  <c r="P54" i="25"/>
  <c r="N54" i="25"/>
  <c r="L54" i="25"/>
  <c r="J54" i="25"/>
  <c r="M54" i="25"/>
  <c r="I54" i="25"/>
  <c r="O54" i="25"/>
  <c r="K54" i="25"/>
  <c r="M88" i="25"/>
  <c r="L88" i="25"/>
  <c r="K88" i="25"/>
  <c r="O88" i="25"/>
  <c r="N88" i="25"/>
  <c r="J88" i="25"/>
  <c r="P88" i="25"/>
  <c r="I88" i="25"/>
  <c r="N83" i="25"/>
  <c r="M83" i="25"/>
  <c r="P83" i="25"/>
  <c r="O83" i="25"/>
  <c r="K83" i="25"/>
  <c r="J83" i="25"/>
  <c r="L83" i="25"/>
  <c r="I83" i="25"/>
  <c r="L91" i="25"/>
  <c r="P91" i="25"/>
  <c r="O91" i="25"/>
  <c r="N91" i="25"/>
  <c r="M91" i="25"/>
  <c r="J91" i="25"/>
  <c r="I91" i="25"/>
  <c r="K91" i="25"/>
  <c r="L15" i="25"/>
  <c r="P8" i="25"/>
  <c r="L70" i="25"/>
  <c r="K70" i="25"/>
  <c r="I70" i="25"/>
  <c r="P70" i="25"/>
  <c r="O70" i="25"/>
  <c r="N70" i="25"/>
  <c r="M70" i="25"/>
  <c r="J70" i="25"/>
  <c r="J63" i="25"/>
  <c r="I63" i="25"/>
  <c r="P63" i="25"/>
  <c r="O63" i="25"/>
  <c r="N63" i="25"/>
  <c r="M63" i="25"/>
  <c r="L63" i="25"/>
  <c r="K63" i="25"/>
  <c r="P72" i="25"/>
  <c r="O72" i="25"/>
  <c r="N72" i="25"/>
  <c r="M72" i="25"/>
  <c r="I72" i="25"/>
  <c r="L72" i="25"/>
  <c r="K72" i="25"/>
  <c r="J72" i="25"/>
  <c r="M15" i="25"/>
  <c r="M8" i="25"/>
  <c r="O53" i="25"/>
  <c r="M53" i="25"/>
  <c r="J53" i="25"/>
  <c r="I53" i="25"/>
  <c r="K53" i="25"/>
  <c r="P53" i="25"/>
  <c r="N53" i="25"/>
  <c r="L53" i="25"/>
  <c r="O78" i="25"/>
  <c r="M78" i="25"/>
  <c r="N78" i="25"/>
  <c r="L78" i="25"/>
  <c r="K78" i="25"/>
  <c r="I78" i="25"/>
  <c r="J78" i="25"/>
  <c r="P78" i="25"/>
  <c r="P15" i="25"/>
  <c r="N11" i="25"/>
  <c r="P29" i="25"/>
  <c r="K29" i="25"/>
  <c r="J29" i="25"/>
  <c r="O29" i="25"/>
  <c r="N29" i="25"/>
  <c r="M29" i="25"/>
  <c r="L29" i="25"/>
  <c r="I29" i="25"/>
  <c r="P44" i="25"/>
  <c r="O44" i="25"/>
  <c r="N44" i="25"/>
  <c r="M44" i="25"/>
  <c r="L44" i="25"/>
  <c r="I44" i="25"/>
  <c r="K44" i="25"/>
  <c r="J44" i="25"/>
  <c r="N71" i="25"/>
  <c r="M71" i="25"/>
  <c r="K71" i="25"/>
  <c r="J71" i="25"/>
  <c r="I71" i="25"/>
  <c r="P71" i="25"/>
  <c r="O71" i="25"/>
  <c r="L71" i="25"/>
  <c r="N74" i="25"/>
  <c r="P74" i="25"/>
  <c r="O74" i="25"/>
  <c r="M74" i="25"/>
  <c r="L74" i="25"/>
  <c r="K74" i="25"/>
  <c r="J74" i="25"/>
  <c r="I74" i="25"/>
  <c r="I75" i="25"/>
  <c r="P75" i="25"/>
  <c r="O75" i="25"/>
  <c r="N75" i="25"/>
  <c r="M75" i="25"/>
  <c r="L75" i="25"/>
  <c r="K75" i="25"/>
  <c r="J75" i="25"/>
  <c r="K85" i="25"/>
  <c r="P85" i="25"/>
  <c r="O85" i="25"/>
  <c r="M85" i="25"/>
  <c r="N85" i="25"/>
  <c r="L85" i="25"/>
  <c r="J85" i="25"/>
  <c r="I85" i="25"/>
  <c r="P93" i="25"/>
  <c r="O93" i="25"/>
  <c r="K93" i="25"/>
  <c r="J93" i="25"/>
  <c r="I93" i="25"/>
  <c r="N93" i="25"/>
  <c r="M93" i="25"/>
  <c r="L93" i="25"/>
  <c r="M30" i="25"/>
  <c r="L30" i="25"/>
  <c r="O30" i="25"/>
  <c r="N30" i="25"/>
  <c r="K30" i="25"/>
  <c r="J30" i="25"/>
  <c r="I30" i="25"/>
  <c r="P30" i="25"/>
  <c r="N15" i="25"/>
  <c r="N8" i="25"/>
  <c r="L11" i="25"/>
  <c r="P16" i="25"/>
  <c r="N16" i="25"/>
  <c r="M16" i="25"/>
  <c r="L16" i="25"/>
  <c r="K16" i="25"/>
  <c r="J16" i="25"/>
  <c r="O16" i="25"/>
  <c r="I16" i="25"/>
  <c r="N26" i="25"/>
  <c r="L26" i="25"/>
  <c r="P26" i="25"/>
  <c r="O26" i="25"/>
  <c r="M26" i="25"/>
  <c r="K26" i="25"/>
  <c r="J26" i="25"/>
  <c r="I26" i="25"/>
  <c r="P41" i="25"/>
  <c r="O41" i="25"/>
  <c r="N41" i="25"/>
  <c r="J41" i="25"/>
  <c r="I41" i="25"/>
  <c r="M41" i="25"/>
  <c r="L41" i="25"/>
  <c r="K41" i="25"/>
  <c r="L58" i="25"/>
  <c r="K58" i="25"/>
  <c r="J58" i="25"/>
  <c r="M58" i="25"/>
  <c r="P58" i="25"/>
  <c r="N58" i="25"/>
  <c r="O58" i="25"/>
  <c r="I58" i="25"/>
  <c r="K51" i="25"/>
  <c r="I51" i="25"/>
  <c r="P51" i="25"/>
  <c r="L51" i="25"/>
  <c r="J51" i="25"/>
  <c r="O51" i="25"/>
  <c r="N51" i="25"/>
  <c r="M51" i="25"/>
  <c r="L56" i="25"/>
  <c r="O56" i="25"/>
  <c r="M56" i="25"/>
  <c r="K56" i="25"/>
  <c r="J56" i="25"/>
  <c r="P56" i="25"/>
  <c r="N56" i="25"/>
  <c r="I56" i="25"/>
  <c r="J69" i="25"/>
  <c r="I69" i="25"/>
  <c r="L69" i="25"/>
  <c r="K69" i="25"/>
  <c r="P69" i="25"/>
  <c r="O69" i="25"/>
  <c r="N69" i="25"/>
  <c r="M69" i="25"/>
  <c r="P92" i="25"/>
  <c r="N92" i="25"/>
  <c r="I92" i="25"/>
  <c r="K92" i="25"/>
  <c r="J92" i="25"/>
  <c r="M92" i="25"/>
  <c r="L92" i="25"/>
  <c r="O92" i="25"/>
  <c r="D95" i="25" l="1"/>
  <c r="A74" i="1"/>
  <c r="D83" i="30"/>
  <c r="D16" i="26"/>
  <c r="D22" i="26"/>
  <c r="A13" i="32"/>
  <c r="G15" i="2"/>
  <c r="F15" i="2"/>
  <c r="E15" i="2"/>
  <c r="D15" i="2"/>
  <c r="B15" i="2"/>
  <c r="C15" i="2"/>
  <c r="A63" i="29"/>
  <c r="A49" i="34"/>
  <c r="D49" i="34" s="1"/>
  <c r="A63" i="34"/>
  <c r="D63" i="34" s="1"/>
  <c r="A38" i="34"/>
  <c r="D38" i="34" s="1"/>
  <c r="A77" i="34"/>
  <c r="D77" i="34" s="1"/>
  <c r="H19" i="2"/>
  <c r="G19" i="2"/>
  <c r="F19" i="2"/>
  <c r="D19" i="2"/>
  <c r="E19" i="2"/>
  <c r="C19" i="2"/>
  <c r="B19" i="2"/>
  <c r="H15" i="2"/>
  <c r="A17" i="34"/>
  <c r="D17" i="34" s="1"/>
  <c r="A13" i="34"/>
  <c r="D13" i="34" s="1"/>
  <c r="A20" i="34"/>
  <c r="D20" i="34" s="1"/>
  <c r="D32" i="34"/>
  <c r="A68" i="34"/>
  <c r="D68" i="34" s="1"/>
  <c r="A72" i="34"/>
  <c r="D72" i="34" s="1"/>
  <c r="A79" i="34"/>
  <c r="D79" i="34" s="1"/>
  <c r="A71" i="34"/>
  <c r="D71" i="34" s="1"/>
  <c r="A70" i="34"/>
  <c r="D70" i="34" s="1"/>
  <c r="A65" i="34"/>
  <c r="D65" i="34" s="1"/>
  <c r="A43" i="34"/>
  <c r="D43" i="34" s="1"/>
  <c r="A45" i="34"/>
  <c r="D45" i="34" s="1"/>
  <c r="A51" i="34"/>
  <c r="D51" i="34" s="1"/>
  <c r="A59" i="34"/>
  <c r="D59" i="34" s="1"/>
  <c r="A55" i="34"/>
  <c r="D55" i="34" s="1"/>
  <c r="A58" i="34"/>
  <c r="D58" i="34" s="1"/>
  <c r="A64" i="34"/>
  <c r="D64" i="34" s="1"/>
  <c r="A31" i="34"/>
  <c r="D31" i="34" s="1"/>
  <c r="A62" i="34"/>
  <c r="D62" i="34" s="1"/>
  <c r="A10" i="34"/>
  <c r="D10" i="34" s="1"/>
  <c r="A74" i="34"/>
  <c r="D74" i="34" s="1"/>
  <c r="A81" i="34"/>
  <c r="D81" i="34" s="1"/>
  <c r="A75" i="34"/>
  <c r="D75" i="34" s="1"/>
  <c r="A24" i="34"/>
  <c r="D24" i="34" s="1"/>
  <c r="A18" i="34"/>
  <c r="D18" i="34" s="1"/>
  <c r="A48" i="34"/>
  <c r="D48" i="34" s="1"/>
  <c r="A50" i="34"/>
  <c r="D50" i="34" s="1"/>
  <c r="A14" i="34"/>
  <c r="D14" i="34" s="1"/>
  <c r="A46" i="34"/>
  <c r="D46" i="34" s="1"/>
  <c r="A53" i="34"/>
  <c r="D53" i="34" s="1"/>
  <c r="A7" i="34"/>
  <c r="D7" i="34" s="1"/>
  <c r="A57" i="34"/>
  <c r="D57" i="34" s="1"/>
  <c r="A61" i="34"/>
  <c r="D61" i="34" s="1"/>
  <c r="A34" i="34"/>
  <c r="D34" i="34" s="1"/>
  <c r="A37" i="34"/>
  <c r="D37" i="34" s="1"/>
  <c r="A19" i="34"/>
  <c r="D19" i="34" s="1"/>
  <c r="A36" i="34"/>
  <c r="D36" i="34" s="1"/>
  <c r="A52" i="34"/>
  <c r="D52" i="34" s="1"/>
  <c r="A11" i="34"/>
  <c r="D11" i="34" s="1"/>
  <c r="A28" i="34"/>
  <c r="D28" i="34" s="1"/>
  <c r="A26" i="34"/>
  <c r="D26" i="34" s="1"/>
  <c r="A56" i="34"/>
  <c r="D56" i="34" s="1"/>
  <c r="A35" i="34"/>
  <c r="D35" i="34" s="1"/>
  <c r="A76" i="34"/>
  <c r="D76" i="34" s="1"/>
  <c r="A80" i="34"/>
  <c r="D80" i="34" s="1"/>
  <c r="A66" i="34"/>
  <c r="D66" i="34" s="1"/>
  <c r="A33" i="34"/>
  <c r="D33" i="34" s="1"/>
  <c r="A9" i="34"/>
  <c r="D9" i="34" s="1"/>
  <c r="A23" i="34"/>
  <c r="D23" i="34" s="1"/>
  <c r="A22" i="34"/>
  <c r="D22" i="34" s="1"/>
  <c r="A60" i="34"/>
  <c r="D60" i="34" s="1"/>
  <c r="A47" i="34"/>
  <c r="D47" i="34" s="1"/>
  <c r="A39" i="34"/>
  <c r="D39" i="34" s="1"/>
  <c r="A15" i="34"/>
  <c r="D15" i="34" s="1"/>
  <c r="A67" i="34"/>
  <c r="D67" i="34" s="1"/>
  <c r="A40" i="34"/>
  <c r="D40" i="34" s="1"/>
  <c r="A29" i="34"/>
  <c r="A54" i="34"/>
  <c r="D54" i="34" s="1"/>
  <c r="A44" i="34"/>
  <c r="D44" i="34" s="1"/>
  <c r="A21" i="34"/>
  <c r="D21" i="34" s="1"/>
  <c r="A25" i="34"/>
  <c r="D25" i="34" s="1"/>
  <c r="A30" i="34"/>
  <c r="D30" i="34" s="1"/>
  <c r="A16" i="34"/>
  <c r="D16" i="34" s="1"/>
  <c r="A73" i="34"/>
  <c r="D73" i="34" s="1"/>
  <c r="A27" i="34"/>
  <c r="D27" i="34" s="1"/>
  <c r="A42" i="34"/>
  <c r="D42" i="34" s="1"/>
  <c r="A8" i="34"/>
  <c r="D8" i="34" s="1"/>
  <c r="A78" i="34"/>
  <c r="D78" i="34" s="1"/>
  <c r="A41" i="34"/>
  <c r="D41" i="34" s="1"/>
  <c r="A69" i="34"/>
  <c r="D69" i="34" s="1"/>
  <c r="A12" i="34"/>
  <c r="D12" i="34" s="1"/>
  <c r="C17" i="2"/>
  <c r="B17" i="2"/>
  <c r="H11" i="2"/>
  <c r="G11" i="2"/>
  <c r="F11" i="2"/>
  <c r="E11" i="2"/>
  <c r="D11" i="2"/>
  <c r="C11" i="2"/>
  <c r="B11" i="2"/>
  <c r="H13" i="2"/>
  <c r="G13" i="2"/>
  <c r="F13" i="2"/>
  <c r="E13" i="2"/>
  <c r="D13" i="2"/>
  <c r="C13" i="2"/>
  <c r="B13" i="2"/>
  <c r="D20" i="33"/>
  <c r="D22" i="33"/>
  <c r="D23" i="33"/>
  <c r="D19" i="33"/>
  <c r="D13" i="33"/>
  <c r="D15" i="33"/>
  <c r="D12" i="33"/>
  <c r="D16" i="33"/>
  <c r="D10" i="33"/>
  <c r="D9" i="33"/>
  <c r="D21" i="33"/>
  <c r="D8" i="33"/>
  <c r="D11" i="33"/>
  <c r="A63" i="32"/>
  <c r="A26" i="32"/>
  <c r="A36" i="32"/>
  <c r="A23" i="32"/>
  <c r="A61" i="32"/>
  <c r="A67" i="32"/>
  <c r="A51" i="32"/>
  <c r="A58" i="32"/>
  <c r="A27" i="32"/>
  <c r="A72" i="32"/>
  <c r="A65" i="32"/>
  <c r="A16" i="32"/>
  <c r="A8" i="32"/>
  <c r="A71" i="32"/>
  <c r="A55" i="32"/>
  <c r="A43" i="32"/>
  <c r="A54" i="32"/>
  <c r="A24" i="32"/>
  <c r="A37" i="32"/>
  <c r="A33" i="32"/>
  <c r="A34" i="32"/>
  <c r="A47" i="32"/>
  <c r="A80" i="32"/>
  <c r="A53" i="32"/>
  <c r="A70" i="32"/>
  <c r="A12" i="32"/>
  <c r="A49" i="32"/>
  <c r="A73" i="32"/>
  <c r="A15" i="32"/>
  <c r="A46" i="32"/>
  <c r="A30" i="32"/>
  <c r="A56" i="32"/>
  <c r="A11" i="32"/>
  <c r="A14" i="32"/>
  <c r="A81" i="32"/>
  <c r="A17" i="32"/>
  <c r="A29" i="32"/>
  <c r="A57" i="32"/>
  <c r="A59" i="32"/>
  <c r="A48" i="32"/>
  <c r="A44" i="32"/>
  <c r="A62" i="32"/>
  <c r="A50" i="32"/>
  <c r="A52" i="32"/>
  <c r="A10" i="32"/>
  <c r="A79" i="32"/>
  <c r="A60" i="32"/>
  <c r="A77" i="32"/>
  <c r="A22" i="32"/>
  <c r="A75" i="32"/>
  <c r="A28" i="32"/>
  <c r="A41" i="32"/>
  <c r="A64" i="32"/>
  <c r="A38" i="32"/>
  <c r="A21" i="32"/>
  <c r="A78" i="32"/>
  <c r="A20" i="32"/>
  <c r="A31" i="32"/>
  <c r="A32" i="32"/>
  <c r="A40" i="32"/>
  <c r="A82" i="32"/>
  <c r="A66" i="32"/>
  <c r="A42" i="32"/>
  <c r="A45" i="32"/>
  <c r="A76" i="32"/>
  <c r="A39" i="32"/>
  <c r="A18" i="32"/>
  <c r="A35" i="32"/>
  <c r="A74" i="32"/>
  <c r="A9" i="32"/>
  <c r="A68" i="32"/>
  <c r="A69" i="32"/>
  <c r="A25" i="32"/>
  <c r="A26" i="31"/>
  <c r="A8" i="31"/>
  <c r="A42" i="31"/>
  <c r="A70" i="31"/>
  <c r="A38" i="31"/>
  <c r="A20" i="31"/>
  <c r="A75" i="31"/>
  <c r="A58" i="31"/>
  <c r="A50" i="31"/>
  <c r="A18" i="31"/>
  <c r="A36" i="31"/>
  <c r="A12" i="31"/>
  <c r="A22" i="31"/>
  <c r="A62" i="31"/>
  <c r="A10" i="31"/>
  <c r="A21" i="31"/>
  <c r="A61" i="31"/>
  <c r="A55" i="31"/>
  <c r="A45" i="31"/>
  <c r="A54" i="31"/>
  <c r="A13" i="31"/>
  <c r="A39" i="31"/>
  <c r="A65" i="31"/>
  <c r="A24" i="31"/>
  <c r="A29" i="31"/>
  <c r="A51" i="31"/>
  <c r="A73" i="31"/>
  <c r="A74" i="31"/>
  <c r="A59" i="31"/>
  <c r="A57" i="31"/>
  <c r="A67" i="31"/>
  <c r="A53" i="31"/>
  <c r="A30" i="31"/>
  <c r="A47" i="31"/>
  <c r="A27" i="31"/>
  <c r="A34" i="31"/>
  <c r="A72" i="31"/>
  <c r="A37" i="31"/>
  <c r="A60" i="31"/>
  <c r="A46" i="31"/>
  <c r="A56" i="31"/>
  <c r="A76" i="31"/>
  <c r="A32" i="31"/>
  <c r="A17" i="31"/>
  <c r="A81" i="31"/>
  <c r="A69" i="31"/>
  <c r="A16" i="31"/>
  <c r="A33" i="31"/>
  <c r="A23" i="31"/>
  <c r="A44" i="31"/>
  <c r="A25" i="31"/>
  <c r="A78" i="31"/>
  <c r="A52" i="31"/>
  <c r="A66" i="31"/>
  <c r="A14" i="31"/>
  <c r="A80" i="31"/>
  <c r="A49" i="31"/>
  <c r="A64" i="31"/>
  <c r="A35" i="31"/>
  <c r="A31" i="31"/>
  <c r="A41" i="31"/>
  <c r="A77" i="31"/>
  <c r="A68" i="31"/>
  <c r="A71" i="31"/>
  <c r="A43" i="31"/>
  <c r="A11" i="31"/>
  <c r="A79" i="31"/>
  <c r="A9" i="31"/>
  <c r="A28" i="31"/>
  <c r="A63" i="31"/>
  <c r="A19" i="31"/>
  <c r="A15" i="31"/>
  <c r="A48" i="31"/>
  <c r="A40" i="31"/>
  <c r="A7" i="31"/>
  <c r="H17" i="2"/>
  <c r="G17" i="2"/>
  <c r="F17" i="2"/>
  <c r="E17" i="2"/>
  <c r="D17" i="2"/>
  <c r="A30" i="29"/>
  <c r="A33" i="29"/>
  <c r="A70" i="29"/>
  <c r="A65" i="29"/>
  <c r="A40" i="29"/>
  <c r="A47" i="29"/>
  <c r="A73" i="29"/>
  <c r="A44" i="29"/>
  <c r="A21" i="29"/>
  <c r="A56" i="29"/>
  <c r="A38" i="29"/>
  <c r="A8" i="29"/>
  <c r="A10" i="29"/>
  <c r="A11" i="29"/>
  <c r="A16" i="29"/>
  <c r="A29" i="29"/>
  <c r="A51" i="29"/>
  <c r="A53" i="29"/>
  <c r="A80" i="29"/>
  <c r="A7" i="29"/>
  <c r="A22" i="29"/>
  <c r="A58" i="29"/>
  <c r="A50" i="29"/>
  <c r="A13" i="29"/>
  <c r="A20" i="29"/>
  <c r="A59" i="29"/>
  <c r="A45" i="29"/>
  <c r="A62" i="29"/>
  <c r="A42" i="29"/>
  <c r="A24" i="29"/>
  <c r="A17" i="29"/>
  <c r="A71" i="29"/>
  <c r="A14" i="29"/>
  <c r="A19" i="29"/>
  <c r="A9" i="29"/>
  <c r="A26" i="29"/>
  <c r="A79" i="29"/>
  <c r="A54" i="29"/>
  <c r="A77" i="29"/>
  <c r="A23" i="29"/>
  <c r="A81" i="29"/>
  <c r="A18" i="29"/>
  <c r="A28" i="29"/>
  <c r="A37" i="29"/>
  <c r="A41" i="29"/>
  <c r="A55" i="29"/>
  <c r="A74" i="29"/>
  <c r="A32" i="29"/>
  <c r="A36" i="29"/>
  <c r="A27" i="29"/>
  <c r="A68" i="29"/>
  <c r="A35" i="29"/>
  <c r="A43" i="29"/>
  <c r="A12" i="29"/>
  <c r="A67" i="29"/>
  <c r="A57" i="29"/>
  <c r="A78" i="29"/>
  <c r="A39" i="29"/>
  <c r="A61" i="29"/>
  <c r="A46" i="29"/>
  <c r="A52" i="29"/>
  <c r="A76" i="29"/>
  <c r="A60" i="29"/>
  <c r="A69" i="29"/>
  <c r="A64" i="29"/>
  <c r="A49" i="29"/>
  <c r="A66" i="29"/>
  <c r="A31" i="29"/>
  <c r="A75" i="29"/>
  <c r="A48" i="29"/>
  <c r="A25" i="29"/>
  <c r="A72" i="29"/>
  <c r="A34" i="29"/>
  <c r="A15" i="29"/>
  <c r="H7" i="2"/>
  <c r="G7" i="2"/>
  <c r="F7" i="2"/>
  <c r="E7" i="2"/>
  <c r="D7" i="2"/>
  <c r="C7" i="2"/>
  <c r="B7" i="2"/>
  <c r="G5" i="2"/>
  <c r="H5" i="2"/>
  <c r="F5" i="2"/>
  <c r="E5" i="2"/>
  <c r="B5" i="2"/>
  <c r="D5" i="2"/>
  <c r="C5" i="2"/>
  <c r="H9" i="2"/>
  <c r="G9" i="2"/>
  <c r="F9" i="2"/>
  <c r="E9" i="2"/>
  <c r="D9" i="2"/>
  <c r="C9" i="2"/>
  <c r="B9" i="2"/>
  <c r="H3" i="2"/>
  <c r="G3" i="2"/>
  <c r="F3" i="2"/>
  <c r="E3" i="2"/>
  <c r="D3" i="2"/>
  <c r="C3" i="2"/>
  <c r="B3" i="2"/>
  <c r="D7" i="26"/>
  <c r="D8" i="26"/>
  <c r="D9" i="26"/>
  <c r="A65" i="1"/>
  <c r="A30" i="1"/>
  <c r="A67" i="1"/>
  <c r="A39" i="1"/>
  <c r="A31" i="1"/>
  <c r="A34" i="1"/>
  <c r="A61" i="1"/>
  <c r="A59" i="1"/>
  <c r="A8" i="1"/>
  <c r="A11" i="1"/>
  <c r="A10" i="1"/>
  <c r="A50" i="1"/>
  <c r="A64" i="1"/>
  <c r="A51" i="1"/>
  <c r="A72" i="1"/>
  <c r="A36" i="1"/>
  <c r="A46" i="1"/>
  <c r="A75" i="1"/>
  <c r="A57" i="1"/>
  <c r="A27" i="1"/>
  <c r="A21" i="1"/>
  <c r="A15" i="1"/>
  <c r="A26" i="1"/>
  <c r="A54" i="1"/>
  <c r="A58" i="1"/>
  <c r="A25" i="1"/>
  <c r="A47" i="1"/>
  <c r="A63" i="1"/>
  <c r="A6" i="1"/>
  <c r="A33" i="1"/>
  <c r="A19" i="1"/>
  <c r="A12" i="1"/>
  <c r="A41" i="1"/>
  <c r="A43" i="1"/>
  <c r="A49" i="1"/>
  <c r="A66" i="1"/>
  <c r="A13" i="1"/>
  <c r="A76" i="1"/>
  <c r="A48" i="1"/>
  <c r="A18" i="1"/>
  <c r="A60" i="1"/>
  <c r="A29" i="1"/>
  <c r="A9" i="1"/>
  <c r="A17" i="1"/>
  <c r="A38" i="1"/>
  <c r="A14" i="1"/>
  <c r="A20" i="1"/>
  <c r="A28" i="1"/>
  <c r="A78" i="1"/>
  <c r="A71" i="1"/>
  <c r="A70" i="1"/>
  <c r="A69" i="1"/>
  <c r="A7" i="1"/>
  <c r="A16" i="1"/>
  <c r="A68" i="1"/>
  <c r="A55" i="1"/>
  <c r="A42" i="1"/>
  <c r="A56" i="1"/>
  <c r="A5" i="1"/>
  <c r="A32" i="1"/>
  <c r="A24" i="1"/>
  <c r="A52" i="1"/>
  <c r="A4" i="1"/>
  <c r="A35" i="1"/>
  <c r="A40" i="1"/>
  <c r="A23" i="1"/>
  <c r="A73" i="1"/>
  <c r="A45" i="1"/>
  <c r="A22" i="1"/>
  <c r="A44" i="1"/>
  <c r="A37" i="1"/>
  <c r="A53" i="1"/>
  <c r="A77" i="1"/>
  <c r="A62" i="1"/>
  <c r="D83" i="33" l="1"/>
  <c r="D83" i="26"/>
  <c r="D83" i="34"/>
</calcChain>
</file>

<file path=xl/sharedStrings.xml><?xml version="1.0" encoding="utf-8"?>
<sst xmlns="http://schemas.openxmlformats.org/spreadsheetml/2006/main" count="8751" uniqueCount="1164">
  <si>
    <t>EXPIRATION TIMELINE</t>
  </si>
  <si>
    <t>&lt;=270 Days</t>
  </si>
  <si>
    <t>&lt;=180 Days</t>
  </si>
  <si>
    <t>&lt;=120 Days</t>
  </si>
  <si>
    <t>&lt;=90 Days</t>
  </si>
  <si>
    <t>&lt;= 60 Days</t>
  </si>
  <si>
    <t>&lt;= 30 Days</t>
  </si>
  <si>
    <t>Expired</t>
  </si>
  <si>
    <t>Broadcom SiteID: 15750165</t>
  </si>
  <si>
    <t>SCARS OPE SOFTWARE</t>
  </si>
  <si>
    <t>VMware Contract # 3108150343</t>
  </si>
  <si>
    <t>JSE OPE SOFTWARE</t>
  </si>
  <si>
    <r>
      <t>VMware Account#</t>
    </r>
    <r>
      <rPr>
        <sz val="11"/>
        <color theme="1"/>
        <rFont val="Aptos"/>
        <family val="2"/>
      </rPr>
      <t xml:space="preserve"> </t>
    </r>
    <r>
      <rPr>
        <b/>
        <sz val="11"/>
        <color theme="1"/>
        <rFont val="Aptos"/>
        <family val="2"/>
      </rPr>
      <t>900295543</t>
    </r>
  </si>
  <si>
    <t>DSO PHASE II OPE SOFTWARE</t>
  </si>
  <si>
    <t>ARL SCARS LAB OPE SOFTWARE</t>
  </si>
  <si>
    <t>SCARS uSOC SOFTWARE</t>
  </si>
  <si>
    <t>SCARS sSOC SOFTWARE</t>
  </si>
  <si>
    <t>ARL SCARS LAB SOC SOFTWARE</t>
  </si>
  <si>
    <t>GDR</t>
  </si>
  <si>
    <t>ORL SIL SOC</t>
  </si>
  <si>
    <t>SiSOC</t>
  </si>
  <si>
    <t>V4 OPE</t>
  </si>
  <si>
    <t>ASSUMPTIONS:</t>
  </si>
  <si>
    <t>1. With no access to devices reference made to "potentially outdated" software tracking Excel Spreadsheet (https://azucaeusa.sharepoint.us/:x:/r/sites/SCARSPrime/Shared%20Documents/General/26_SCARS%20Software/SCARS%20SW%20Master%20Tracking%20sheet%2012_22.xlsx?d=wc5d20e0ee1ae4926850f5944f4899752&amp;csf=1&amp;web=1&amp;e=Rmv05K)</t>
  </si>
  <si>
    <t>2. The expiration dates on the above referenced spreadsheet were used as a basis for assuming "current" expiration dates</t>
  </si>
  <si>
    <t>3. Not all software has been identified, knowledgeable individuals can update the appropriate tabs</t>
  </si>
  <si>
    <t>4. The chart above is updated "automatically." Individuals can proceed to the appropriate tabs to see the specific "expiring" software</t>
  </si>
  <si>
    <t>5. SCARS OPEs have the same software expiration dates</t>
  </si>
  <si>
    <t xml:space="preserve">      6. End of Life (EOL) reference https://endoflife.date</t>
  </si>
  <si>
    <t>How to use:</t>
  </si>
  <si>
    <t>Ensure the license duration (column F) is correct. Update the software activation / installation date for each device. Expiration date will be computed based on license duration.</t>
  </si>
  <si>
    <t>sSOC</t>
  </si>
  <si>
    <t>Expiration Timeframe</t>
  </si>
  <si>
    <t>Orlando</t>
  </si>
  <si>
    <t>Future</t>
  </si>
  <si>
    <t>Remarks</t>
  </si>
  <si>
    <t>SCN:</t>
  </si>
  <si>
    <t>Task Order Number:</t>
  </si>
  <si>
    <t>Project Number:</t>
  </si>
  <si>
    <t>License Renewals Required</t>
  </si>
  <si>
    <t>Part Number</t>
  </si>
  <si>
    <t>Unit Cost</t>
  </si>
  <si>
    <t>Total Cost</t>
  </si>
  <si>
    <t>License Quantities Per Unit</t>
  </si>
  <si>
    <t>End of Life (EOL) Dates</t>
  </si>
  <si>
    <t>License Duration (in Years)</t>
  </si>
  <si>
    <t>Software Description</t>
  </si>
  <si>
    <t>&gt;270 Days</t>
  </si>
  <si>
    <t>Software Activation / Install Date</t>
  </si>
  <si>
    <t>License Expiration Date</t>
  </si>
  <si>
    <t>License Renewal Date</t>
  </si>
  <si>
    <t>Software Activation /  Install Date</t>
  </si>
  <si>
    <t>Number of Devices:</t>
  </si>
  <si>
    <t>P007189-008</t>
  </si>
  <si>
    <t>2016 - 1/12/27      2019 - 1/9/29          2022 - 10/14/31     23H2 - 10/24/25</t>
  </si>
  <si>
    <t>N/A</t>
  </si>
  <si>
    <t>WinSvrSTDCore ALNG LicSAPk MVL 2Lic CoreLic</t>
  </si>
  <si>
    <t>P004173-030</t>
  </si>
  <si>
    <t>CoreCAL ALNG LicSAPk MVL Pltfrm UsrCAL</t>
  </si>
  <si>
    <t>P004189-006</t>
  </si>
  <si>
    <t xml:space="preserve">10 1507 - 10/14/25           10 1607 - 10/13/26     10 1809 - 1/9/29         10 21H2 - 1/12/27      10 21H2 IoT - 1/13/32     10 22H2 - 10/14/25     11 21H2 - 10/8/24      11 22H2 - 10/14/25     11 23H2 - 11/10/26     </t>
  </si>
  <si>
    <t>WIN ENT UPGRADE &amp; SA SNGL 1 License</t>
  </si>
  <si>
    <t>P010012-003</t>
  </si>
  <si>
    <t>2016 - 10/14/25     2019 - 10/14/25     2021 - 10/13/26       365 - Unknown</t>
  </si>
  <si>
    <t>O365ProplusDOD ShrdSvr ALNG SubsVL MVL PerUsr</t>
  </si>
  <si>
    <t>P007732-001</t>
  </si>
  <si>
    <t>RHEL7 - 6/30/24     RHEL8 - 5/31/29     RHEL9 - 10/31/32</t>
  </si>
  <si>
    <t>Subscription - Red Hat Enterprise Linux Server Standard</t>
  </si>
  <si>
    <t>Contract #: 17175003</t>
  </si>
  <si>
    <t>P011098-001</t>
  </si>
  <si>
    <t>Software Maintenance - Extended Life Cycle Support (ELS) Red Hat</t>
  </si>
  <si>
    <t>P011006-001</t>
  </si>
  <si>
    <t>SharePointSvr ALNG LicSAPk MVL</t>
  </si>
  <si>
    <t>76M-01600</t>
  </si>
  <si>
    <t>2014 - 7/9/24          2016 - 7/14/26          2017 - 10/12/27          2019 - 1/8/30          2022 - 1/22/33</t>
  </si>
  <si>
    <t>SharePoint STD User CAL</t>
  </si>
  <si>
    <t>P011006-003</t>
  </si>
  <si>
    <t>SharePointEntCAL ALNG LicSAPk MVL Pltfrm UsrCAL</t>
  </si>
  <si>
    <t>P007408-007</t>
  </si>
  <si>
    <t>SQLSvrStdCore ALNG LicSAPk MVL 2Lic CoreLic</t>
  </si>
  <si>
    <t>P010045-004</t>
  </si>
  <si>
    <t>License - Software Splunk Enterprise</t>
  </si>
  <si>
    <t>16 GB/day (2 Licenses for 32GB/day) RQ-0017415</t>
  </si>
  <si>
    <t>P006140-015</t>
  </si>
  <si>
    <t>9.0 = 7/14/24               9.1 - 6/28/25               9.2 - 1/31/26</t>
  </si>
  <si>
    <t>Software - VMWare vSphere Enterprirse Plus v.7</t>
  </si>
  <si>
    <t>PS423064-07</t>
  </si>
  <si>
    <t>Software Maintenance - VMWare vSphere Enterprise Plus Edition v.7</t>
  </si>
  <si>
    <t>P007559-005</t>
  </si>
  <si>
    <t>Software - VMWare vCenter Server Foundation for vSphere v.7</t>
  </si>
  <si>
    <t>P006140-011</t>
  </si>
  <si>
    <t>Software Maintenance - vCenter Server Foundation for vSphere</t>
  </si>
  <si>
    <t>Software Maintenance - VMWare vSAN Advanced</t>
  </si>
  <si>
    <t>P011017-002</t>
  </si>
  <si>
    <t>Software Maintenance - Horizon Enterprise Edition v.7</t>
  </si>
  <si>
    <t>TSC-P-GS</t>
  </si>
  <si>
    <t>Software - Tenable Network Security</t>
  </si>
  <si>
    <t>P013256-001</t>
  </si>
  <si>
    <t>Software - Trellix Plus</t>
  </si>
  <si>
    <t>P011365-001</t>
  </si>
  <si>
    <t>Software - Nessus Professional</t>
  </si>
  <si>
    <t>P011614-001</t>
  </si>
  <si>
    <t>NU On-Premises Calling Professional - Flex-3</t>
  </si>
  <si>
    <t>P011606-001</t>
  </si>
  <si>
    <t>Software Assurance - Extended Voice Over IP Phone</t>
  </si>
  <si>
    <t>Serial numbers: FCH26222P31,FCH26222P4R,FCH26222Q6G,FCH26222QDB,FCH26222QE2,FCH26222QE4,FCH26222QEJ,FCH26222QHW,FCH26222QJ1,FCH26222QL2,FCH26222QM4,FCH26222QP1,FCH26222QXE</t>
  </si>
  <si>
    <t>P011010-001</t>
  </si>
  <si>
    <t>SonicWall NSA 2650</t>
  </si>
  <si>
    <t>2CB8ED62A440 / RQ-0015819</t>
  </si>
  <si>
    <t>P012197-001</t>
  </si>
  <si>
    <t>Gem One Software Standard</t>
  </si>
  <si>
    <t>Assured Compliance Assessment Solution (ACAS) Nessus</t>
  </si>
  <si>
    <t>Assured Compliance Assessment Solution (ACAS) Security Center</t>
  </si>
  <si>
    <t>P013573-001</t>
  </si>
  <si>
    <t>Software - Bandwidth Expansion, Taclane-Flex Encryptor</t>
  </si>
  <si>
    <t>Horizon 8</t>
  </si>
  <si>
    <t xml:space="preserve">RQ-0020536 </t>
  </si>
  <si>
    <t>P0122773-005</t>
  </si>
  <si>
    <t>Microsoft Windows Server 2022, Standard Edition</t>
  </si>
  <si>
    <t>P0122773-006</t>
  </si>
  <si>
    <t>Microsoft Windows Server 2022, 1 Device</t>
  </si>
  <si>
    <t>P012633-002</t>
  </si>
  <si>
    <t>Microsoft Windows Enterprise</t>
  </si>
  <si>
    <t>Software Assurance - WIN ENT Upgrade &amp; SA SNGL 1 License</t>
  </si>
  <si>
    <t>P007408-016</t>
  </si>
  <si>
    <t>Microsoft Windows SQL 2022 Server Standard</t>
  </si>
  <si>
    <t>P004173-028</t>
  </si>
  <si>
    <t>Microsoft Windows Remote Desktop Services</t>
  </si>
  <si>
    <t>P010012-005</t>
  </si>
  <si>
    <t>Microsoft Office</t>
  </si>
  <si>
    <t>U.S. Federal VMWare Cloud Foundation</t>
  </si>
  <si>
    <t>P011017-003</t>
  </si>
  <si>
    <t>Horizon 8 Enterprise Edition</t>
  </si>
  <si>
    <t>Red Hat Enterprise Linux Server</t>
  </si>
  <si>
    <t>Splunk Enterprise</t>
  </si>
  <si>
    <t>Tenable Network Security</t>
  </si>
  <si>
    <t>Nessus Professional</t>
  </si>
  <si>
    <t>P013258-001</t>
  </si>
  <si>
    <t>Policy Auditor Svr</t>
  </si>
  <si>
    <t>Trellix Plus</t>
  </si>
  <si>
    <t>P013259-001</t>
  </si>
  <si>
    <t>Cloud Workload Sec Adv</t>
  </si>
  <si>
    <t>P013257-001</t>
  </si>
  <si>
    <t>Policy Auditor Desktops</t>
  </si>
  <si>
    <t>PAN-PA-3220-TP-3YR-HA2</t>
  </si>
  <si>
    <t>Threat Prevention Service for PAN PA-460 Appliance</t>
  </si>
  <si>
    <t>P012014-001</t>
  </si>
  <si>
    <t>Nvidia Grid vWS</t>
  </si>
  <si>
    <t>Extended Voice Over IP Phone</t>
  </si>
  <si>
    <t>Bandwidth Expansion, Taclane-Flex Encryptor</t>
  </si>
  <si>
    <t>Greater than 270 days</t>
  </si>
  <si>
    <t>Less than or equal to 270 but greater than 180</t>
  </si>
  <si>
    <t>less than or equal to 180 but greater than 120</t>
  </si>
  <si>
    <t>less than or equal to 120 but greater than 90</t>
  </si>
  <si>
    <t>less than or equal to 90 but greater than 60</t>
  </si>
  <si>
    <t>less than or equal to 60 but greater than 30</t>
  </si>
  <si>
    <t>less than or equal to 30</t>
  </si>
  <si>
    <t>uSOC</t>
  </si>
  <si>
    <t>WinE3 ALNG SubsVL MVL Pltfrm PerUsr</t>
  </si>
  <si>
    <t>Contract #: 17186296</t>
  </si>
  <si>
    <t>RQ-0017415</t>
  </si>
  <si>
    <t>9.0 - 7/14/24               9.1 - 6/28/25               9.2 - 1/31/26</t>
  </si>
  <si>
    <t>VMWare vSphere Enterprise Plus v.7</t>
  </si>
  <si>
    <t>vCenter Server Foundation for vSphere v.7</t>
  </si>
  <si>
    <t>2CB8ED6297C0 / RQ-0015819</t>
  </si>
  <si>
    <t>P010940-001</t>
  </si>
  <si>
    <t>License - Cameo Collaborator for Teamwork Cloud</t>
  </si>
  <si>
    <t>P010940-002</t>
  </si>
  <si>
    <t>Software Assurance - Teamwork Cloud, Standard Edition</t>
  </si>
  <si>
    <t>P012215-001</t>
  </si>
  <si>
    <t>License - Cameo Enterprise Architecture Enterprise Edition</t>
  </si>
  <si>
    <t>P012215-002</t>
  </si>
  <si>
    <t>Support - Cameo Enterprise Architecture Enterprise Edition</t>
  </si>
  <si>
    <t>P012217-001</t>
  </si>
  <si>
    <t>License - Teamwork Cloud, Standard Edition</t>
  </si>
  <si>
    <t>P012217-002</t>
  </si>
  <si>
    <t xml:space="preserve"> </t>
  </si>
  <si>
    <t>Support - Teamwork Cloud, Standard Edition</t>
  </si>
  <si>
    <t>P012216-001</t>
  </si>
  <si>
    <t>License - Cameo Datahub Plugin</t>
  </si>
  <si>
    <t>P012216-002</t>
  </si>
  <si>
    <t>Support - Cameo Datahub Plugin</t>
  </si>
  <si>
    <t>P012467-001</t>
  </si>
  <si>
    <t>License - Cameo Systems Modeler Enterprise Edition</t>
  </si>
  <si>
    <t>P012467-002</t>
  </si>
  <si>
    <t>Support - Cameo Systems Modeler Enterprise Edition</t>
  </si>
  <si>
    <t>5CP-M7G-C</t>
  </si>
  <si>
    <t>Software - Merge Plugin</t>
  </si>
  <si>
    <t>OPE 17</t>
  </si>
  <si>
    <t>OPE 18</t>
  </si>
  <si>
    <t>OPE 19</t>
  </si>
  <si>
    <t>OPE 29</t>
  </si>
  <si>
    <t>OPE 30</t>
  </si>
  <si>
    <t>OPE 38</t>
  </si>
  <si>
    <t>OPE 40</t>
  </si>
  <si>
    <t>OPE 46</t>
  </si>
  <si>
    <t>OPE 52</t>
  </si>
  <si>
    <t>OPE 69</t>
  </si>
  <si>
    <t>OPE 31</t>
  </si>
  <si>
    <t>OPE 76</t>
  </si>
  <si>
    <t>Altus (KC-135)</t>
  </si>
  <si>
    <t>Scott (KC-135)</t>
  </si>
  <si>
    <t>Fairchild (KC-135)</t>
  </si>
  <si>
    <t>Wright-Patterson (AFRL)</t>
  </si>
  <si>
    <t>Cannon (CV-22)</t>
  </si>
  <si>
    <t>Hurlburt (AC-130J)</t>
  </si>
  <si>
    <t>Orlando (SIL)</t>
  </si>
  <si>
    <t>Arlington (JTC TRS)</t>
  </si>
  <si>
    <t>Milwaukee (KC-135</t>
  </si>
  <si>
    <t>Broken Arrow (C-5)</t>
  </si>
  <si>
    <t>Westover (C-5)</t>
  </si>
  <si>
    <t>Lackland (C-5)</t>
  </si>
  <si>
    <t>SWAN</t>
  </si>
  <si>
    <t>2CB8ED7C51C0</t>
  </si>
  <si>
    <t>2CB8ED69A1C0</t>
  </si>
  <si>
    <t>2CB8ED7BD100</t>
  </si>
  <si>
    <t>2CB8ED69ACC0</t>
  </si>
  <si>
    <t>2CB8ED7C3500</t>
  </si>
  <si>
    <t>2CB8ED69E900</t>
  </si>
  <si>
    <t>2CB8ED6A3480</t>
  </si>
  <si>
    <t>2CB8ED7C5440</t>
  </si>
  <si>
    <t>2CB8ED6A1C40</t>
  </si>
  <si>
    <t>Subscription - Software Red Hat Enterprise Linux Server Standard</t>
  </si>
  <si>
    <t>Contract #: 16976353 Acct#: 6946292 (Currently 64 licenses)</t>
  </si>
  <si>
    <t>8.2006 - 8/11/25     8.2106 - 7/15/24     8.2111 - 11/30/24     8.2203 - 4/5/25     8.2206 - 7/19/25     8.2209 - 10/20/25     8.2212 - 1/12/26     8.2303 - 3/30/26     8.2306 - 7/6/26     8.2309 - 10/26/26</t>
  </si>
  <si>
    <t>License - Software VMWare vSphere Enterprise Plus v.7</t>
  </si>
  <si>
    <t>Software Maintenance - VMWare vSphere Enterprise Plus Ed v.7</t>
  </si>
  <si>
    <t>7.0 - 4/2/25                8.0 - 10/11/27</t>
  </si>
  <si>
    <t>License - Software vCenter Server Foundation for vSphere v.7</t>
  </si>
  <si>
    <t>ESXi 6.x 10/15/24</t>
  </si>
  <si>
    <t>Splunk Forwarder</t>
  </si>
  <si>
    <t>P008596-009</t>
  </si>
  <si>
    <t>Software - WinZip Secure Burn Enterprise</t>
  </si>
  <si>
    <t>P008596-008</t>
  </si>
  <si>
    <t>Software Maintenance - WinZip SafeMedia CorelSure</t>
  </si>
  <si>
    <t>RQ-0018677  SFID: 0014T00000UKMeSQAX</t>
  </si>
  <si>
    <t xml:space="preserve">RQ-0015819 / RQ-0017652 </t>
  </si>
  <si>
    <t>(EA 838975022) (RC 3124104454 (3) / 3123884834 (2) / 60114615 (20))</t>
  </si>
  <si>
    <t>P012273-005</t>
  </si>
  <si>
    <t>P012273-006</t>
  </si>
  <si>
    <t>TSC-P-GS / TSC-GS</t>
  </si>
  <si>
    <t xml:space="preserve"> P011365-001</t>
  </si>
  <si>
    <t>TEMP SOC</t>
  </si>
  <si>
    <t>Arlington</t>
  </si>
  <si>
    <t>License Quantities</t>
  </si>
  <si>
    <t>7.47 - 6/1/24          7.49 - 6/29/24          7.55 - 8/28/24          7.59 - 11/28/24          7.63 - 1/12/25          7.68 - 3/11/25          7.71 - 3/24/25          7.77 - 7/24/25</t>
  </si>
  <si>
    <t>WinRmtDsktpSrvcsCAL ALNG LicSAPk MVL DvcCAL</t>
  </si>
  <si>
    <t>E-0060155 (12 GB/day) currently 8 GB/day is adequate</t>
  </si>
  <si>
    <t>P012180-002</t>
  </si>
  <si>
    <t>2019 - 7/14/26</t>
  </si>
  <si>
    <t>VMWare vSphere Enterprise v.7</t>
  </si>
  <si>
    <t>OPE 1023</t>
  </si>
  <si>
    <t>Arlington Lab</t>
  </si>
  <si>
    <t>WinRmtDsktpSrvceCAL ALNG LicSAPk MVL DvcCAL</t>
  </si>
  <si>
    <t>16 GB/day</t>
  </si>
  <si>
    <t xml:space="preserve">RQ-0018677 </t>
  </si>
  <si>
    <t>RHEL8 - 5/31/29     RHEL9 - 10/31/32</t>
  </si>
  <si>
    <t>P007732-002</t>
  </si>
  <si>
    <t>P011017-004</t>
  </si>
  <si>
    <t>OPE 62</t>
  </si>
  <si>
    <t>OPE 63</t>
  </si>
  <si>
    <t>OPE 64</t>
  </si>
  <si>
    <t>Wright-Patterson</t>
  </si>
  <si>
    <t>Patuxent River</t>
  </si>
  <si>
    <t>License Quantities per unit</t>
  </si>
  <si>
    <t>Software - Horizon 8 Enterprise Term Edition, 10 CCU, 1 Yr</t>
  </si>
  <si>
    <t>30 CCU, 3 Instances, 3 computers, 30 VMs (880 licenses)</t>
  </si>
  <si>
    <t>16 GB/Day (E-0060258) (EA 943274804) (RC 3123906657 / 312363684)</t>
  </si>
  <si>
    <t>License per core; 2 CPUs per server with 16 cores per CPU  (32 cores per server x 4 servers, total 128 cores)</t>
  </si>
  <si>
    <t>Windows Remote Desktop Services</t>
  </si>
  <si>
    <t>P004189-005</t>
  </si>
  <si>
    <t>Software Assurance - Windows 10</t>
  </si>
  <si>
    <t>Windows Server 2022 Standard</t>
  </si>
  <si>
    <t>Software Assurance - Windows Server 2022</t>
  </si>
  <si>
    <t>SQL Server 2022 Standard</t>
  </si>
  <si>
    <t>Office Pro PLU LTSC 2021</t>
  </si>
  <si>
    <t>Red Hat Enterprise Linux Server (RHEL)</t>
  </si>
  <si>
    <t>Contract Number: 17031525 and Contract Number:17076960</t>
  </si>
  <si>
    <t>WinZip SafeMedia v.7</t>
  </si>
  <si>
    <t>Subscription - NVIDIA Grid vWS</t>
  </si>
  <si>
    <t>P012890-001</t>
  </si>
  <si>
    <t>Virtual Appliance Kit - 10 KMIP Connectors</t>
  </si>
  <si>
    <t>P012890-002</t>
  </si>
  <si>
    <t>Maintenance - Virtual Appliance Kit, Fornetix VCV140</t>
  </si>
  <si>
    <t>one year with initial purchase and two additional years</t>
  </si>
  <si>
    <t>P011008-006</t>
  </si>
  <si>
    <t>Firewall, Enterprise, Palo Alto Networks</t>
  </si>
  <si>
    <t>Threat Prevention Sub Service</t>
  </si>
  <si>
    <t>PAN-PA-3220-WF-3YR-HA2</t>
  </si>
  <si>
    <t>Wildfire Sub Service</t>
  </si>
  <si>
    <t>OPE 1015</t>
  </si>
  <si>
    <t>1012330.3.DSO011.DSOPH2.MATL</t>
  </si>
  <si>
    <t>P011970-001</t>
  </si>
  <si>
    <t>License - Software Twistlock Container Security Management</t>
  </si>
  <si>
    <t>Serial No: 03010044652</t>
  </si>
  <si>
    <t>P011971-001</t>
  </si>
  <si>
    <t>16.9 - 5/16/24          16.10 - 6/20/24          16.11 - 7/18/24</t>
  </si>
  <si>
    <t>Software Support - Twistlock Premium Success</t>
  </si>
  <si>
    <t>P012437-001</t>
  </si>
  <si>
    <t>Software JFrog Repository Manager Pro Edition</t>
  </si>
  <si>
    <t>RQ-0016632</t>
  </si>
  <si>
    <t>P012882-001</t>
  </si>
  <si>
    <t>SonarQube Enterprise Edition</t>
  </si>
  <si>
    <t xml:space="preserve">1M LOC </t>
  </si>
  <si>
    <t>Red Hat Enterprise Linux Server Standard</t>
  </si>
  <si>
    <t xml:space="preserve">PO DM-8000124 (12/16/24) Contract #: 17252010 Acct #: </t>
  </si>
  <si>
    <t>P0011615-003</t>
  </si>
  <si>
    <t>10 - Unknown</t>
  </si>
  <si>
    <t>Software GitLab Ultimate Self-Managed</t>
  </si>
  <si>
    <t>3 year license, IRAD can renew 2024 for free</t>
  </si>
  <si>
    <t>Software Horizon 8 Enterprise Edition</t>
  </si>
  <si>
    <t>(EA 578969761) (RC 3122845037)</t>
  </si>
  <si>
    <t>Windows 10 Enterprise Pro</t>
  </si>
  <si>
    <t>Windows Server 2016</t>
  </si>
  <si>
    <t>Software Office Pro Plus LTSC 2021</t>
  </si>
  <si>
    <t>License - Software U.S. Federal VMWare Cloud Foundation</t>
  </si>
  <si>
    <t>Fornetix VCV140 Virtual Appliance Kit</t>
  </si>
  <si>
    <t>Software Maintenance - Fornetix VCV140 Virtual Appliance Kit</t>
  </si>
  <si>
    <t>Software Maintenance VMWare VCF</t>
  </si>
  <si>
    <t>Software - SQL Server</t>
  </si>
  <si>
    <t>IRAD SOC</t>
  </si>
  <si>
    <t>Serial Number 03010902669</t>
  </si>
  <si>
    <t>P012437-002</t>
  </si>
  <si>
    <t>License - Software JFrog Repository Manager Pro Edition</t>
  </si>
  <si>
    <t>E-0060209</t>
  </si>
  <si>
    <t>P011322-001</t>
  </si>
  <si>
    <t>CoreDX DDS</t>
  </si>
  <si>
    <t>P011322-002</t>
  </si>
  <si>
    <t>CoreDX Secure Maintenance</t>
  </si>
  <si>
    <t>5 Developers</t>
  </si>
  <si>
    <t>P011322-018</t>
  </si>
  <si>
    <t>CoreDX DDS, Secure Plug-Ins</t>
  </si>
  <si>
    <t>P011322-013</t>
  </si>
  <si>
    <t xml:space="preserve">CoreDX DDS, Secure </t>
  </si>
  <si>
    <t>P011322-017</t>
  </si>
  <si>
    <t>CoreDX DDS, Run Time</t>
  </si>
  <si>
    <t>10 Devices</t>
  </si>
  <si>
    <t>Software - SonarQube Enterprise Edition</t>
  </si>
  <si>
    <t>1M LOC Server ID: 243B8A4D-AZIFyZK8MMG-yauIa3MO</t>
  </si>
  <si>
    <t>OPE</t>
  </si>
  <si>
    <t>IRAD DSO</t>
  </si>
  <si>
    <t>License - Software Horizon 8 Enterprise Edition</t>
  </si>
  <si>
    <t>P011615-003</t>
  </si>
  <si>
    <t>License - Software GitLab Ultimate Self-Managed</t>
  </si>
  <si>
    <t>3-year license, no plans to renew license after 12/24</t>
  </si>
  <si>
    <t>Serial Number 03010655458</t>
  </si>
  <si>
    <t>Subscription - NVIDIA RTX vWS</t>
  </si>
  <si>
    <t>Subscription License for 3 years</t>
  </si>
  <si>
    <t>Rack 1 Orlando</t>
  </si>
  <si>
    <t>Rack 2 Orlando</t>
  </si>
  <si>
    <t>Rack 3 Orlando</t>
  </si>
  <si>
    <t>Remarks (TO 36)</t>
  </si>
  <si>
    <t>T.O. 7</t>
  </si>
  <si>
    <t>T.O. 21</t>
  </si>
  <si>
    <t>Total License Cost</t>
  </si>
  <si>
    <t>License - Software Horizon 8 Enterprise Term Edition, 10 CCU, 1 Yr</t>
  </si>
  <si>
    <t>Not Renewing removing from BOM</t>
  </si>
  <si>
    <t>Subscription - Red Hat Enterpirse Linux Server Standard</t>
  </si>
  <si>
    <t>RedHat Acct: 6946291 Contract #:</t>
  </si>
  <si>
    <t>8.0 - 10/11/27</t>
  </si>
  <si>
    <t>GDR TO-21, SCARS Lab, CAE ARL location, Bldg. A30</t>
  </si>
  <si>
    <t>License comes with SOC SPLUNK</t>
  </si>
  <si>
    <t>ECS Redesign</t>
  </si>
  <si>
    <t>P014458-001</t>
  </si>
  <si>
    <t>vSAN (v8)</t>
  </si>
  <si>
    <t>Arlington (SIL)</t>
  </si>
  <si>
    <t>OPE 1028</t>
  </si>
  <si>
    <t>2016 - 7/14/26          2019 - 7/14/26        Subscription - Unknown</t>
  </si>
  <si>
    <t>P010940-006</t>
  </si>
  <si>
    <t>Software Assurance - Cameo Enterprise Architecture Enterprise Edition</t>
  </si>
  <si>
    <t>P010940-008</t>
  </si>
  <si>
    <t>Software Assurance - Cameo Systems Modeler Enterprise Edition</t>
  </si>
  <si>
    <t>P010940-010</t>
  </si>
  <si>
    <t>Software Assurance - Cameo Datahub Plugin</t>
  </si>
  <si>
    <t xml:space="preserve">2CB8ED7B0940  /  RQ-0017652 </t>
  </si>
  <si>
    <t xml:space="preserve">ON REQ? </t>
  </si>
  <si>
    <t xml:space="preserve">ON PO? </t>
  </si>
  <si>
    <t xml:space="preserve">RECEIVED? </t>
  </si>
  <si>
    <t>Y</t>
  </si>
  <si>
    <t>PR RQ-0004256</t>
  </si>
  <si>
    <t>PROGRAM FUNDED</t>
  </si>
  <si>
    <t>LPN</t>
  </si>
  <si>
    <t>QTY</t>
  </si>
  <si>
    <t>Item</t>
  </si>
  <si>
    <t>Must Have (for Selloff)</t>
  </si>
  <si>
    <t>Notes</t>
  </si>
  <si>
    <t>Estimated Cost</t>
  </si>
  <si>
    <t>LICENSE, SOFTWARE- WINDOWS SERVER STND, NONSPEC, 2 CORE</t>
  </si>
  <si>
    <t>X</t>
  </si>
  <si>
    <t>32 amount instead of 320 for cut-down nature of temp SOC</t>
  </si>
  <si>
    <t>LICENSE- CLIENT ACCESS,WIN SERVER ACADEMIC,1 DEVICE CAL</t>
  </si>
  <si>
    <t>Amount calculations I don't know how to calculate</t>
  </si>
  <si>
    <t>SOFTWARE ASSURANCE- WIN ENT UPGRADE &amp; SA SNGL 1 LICENSE</t>
  </si>
  <si>
    <t>LICENSE- SOFTWARE, RED HAT ENTERPRISE LINUX SERVER, STD</t>
  </si>
  <si>
    <t>5 VMs total = 3 RHEL licenses</t>
  </si>
  <si>
    <t>LICENSE, SOFTWARE- SPLUNK ENTERPRISE, 16 GB/DAY, 365 DAYS</t>
  </si>
  <si>
    <t>Current SOC license expires 03/14/2024</t>
  </si>
  <si>
    <t>Free from Government</t>
  </si>
  <si>
    <t>Tenable.SC</t>
  </si>
  <si>
    <t>Current SOC license expires 02/24/2024</t>
  </si>
  <si>
    <t>FREE</t>
  </si>
  <si>
    <t>McAfee HBSS</t>
  </si>
  <si>
    <t>No expiration (according to TPS)</t>
  </si>
  <si>
    <t>NEVER EXPIRES</t>
  </si>
  <si>
    <t>LICENSE, SOFTWARE- TWISTLOCK, CONTAINER SECURITY MANAGEMENT</t>
  </si>
  <si>
    <t>DSO SOC Additions</t>
  </si>
  <si>
    <t>SUPPORT, SOFTWARE- TWISTLOCK PREMIUM SUCCESS</t>
  </si>
  <si>
    <t>LICENSE, SOFTWARE- REPOSITORY MANAGER, JFROG PRO-X EDITION</t>
  </si>
  <si>
    <t>PR RQ-0006223 / RQ-0006421</t>
  </si>
  <si>
    <t>LICENSE, SOFTWARE- REPOSITORY MANAGER, JFROG PRO EDITION</t>
  </si>
  <si>
    <t>PR RQ-0006805</t>
  </si>
  <si>
    <t>IRAD FUNDED</t>
  </si>
  <si>
    <t>Critical</t>
  </si>
  <si>
    <t>Must Have</t>
  </si>
  <si>
    <t>Shared with IRAD OPE Licenses</t>
  </si>
  <si>
    <t>Pro-X license (this licenses Artifactory + Xray)</t>
  </si>
  <si>
    <t>SOFTWARE- HORIZON 8 ENTERPRISE EDITION, LICENSE, 10 CCU, 1YR</t>
  </si>
  <si>
    <t>LICENSE, SOFTWARE- GITLAB ULTIMATE SELF-MANAGED, 3 YEAR</t>
  </si>
  <si>
    <t>IRAD can renew for 2024 for no extra cost</t>
  </si>
  <si>
    <t>NONE</t>
  </si>
  <si>
    <t>SOFTWARE- SonarQube ENTERPRISE ED UP TO 1M LOCs, NO SUPPORT</t>
  </si>
  <si>
    <t>Serial Number</t>
  </si>
  <si>
    <t>Friendly Name</t>
  </si>
  <si>
    <t>Tenant Name</t>
  </si>
  <si>
    <t>Model</t>
  </si>
  <si>
    <t>Registered Date</t>
  </si>
  <si>
    <t>Firmware Version</t>
  </si>
  <si>
    <t>LastPingDate</t>
  </si>
  <si>
    <t>GAV/IPS/AS</t>
  </si>
  <si>
    <t>SUPPORT</t>
  </si>
  <si>
    <t>CF Premium</t>
  </si>
  <si>
    <t>Capture ATP</t>
  </si>
  <si>
    <t>Anti-Spam</t>
  </si>
  <si>
    <t>Essential Protection Services Suite</t>
  </si>
  <si>
    <t>Advanced Protection Service Suite</t>
  </si>
  <si>
    <t>NSM Essential</t>
  </si>
  <si>
    <t>NSM Advanced</t>
  </si>
  <si>
    <t>Threat Protection Service Suite</t>
  </si>
  <si>
    <t>2CB8ED69AB00</t>
  </si>
  <si>
    <t>Arl_Inventory</t>
  </si>
  <si>
    <t>CAE SCARS Products</t>
  </si>
  <si>
    <t>SONICWALL NSa 2650 North America</t>
  </si>
  <si>
    <t>Dec 01 2023</t>
  </si>
  <si>
    <t>6.5.0.0</t>
  </si>
  <si>
    <t>Feb 29 2024</t>
  </si>
  <si>
    <t>2CB8ED69B980</t>
  </si>
  <si>
    <t>ARL_Inventory</t>
  </si>
  <si>
    <t>2CB8ED7AC480</t>
  </si>
  <si>
    <t>B2wan163.252.1.1</t>
  </si>
  <si>
    <t>Jul 30 2021</t>
  </si>
  <si>
    <t>Oct 28 2021</t>
  </si>
  <si>
    <t>2CB8ED9D8B68</t>
  </si>
  <si>
    <t>CAE Arl Lab 2700 eval unit</t>
  </si>
  <si>
    <t>SONICWALL NSA 2700 North America</t>
  </si>
  <si>
    <t>Dec 07 2020</t>
  </si>
  <si>
    <t>Dec 07 2021</t>
  </si>
  <si>
    <t>18B169943F40</t>
  </si>
  <si>
    <t>CAE Arl Lab OPE FW</t>
  </si>
  <si>
    <t>2CB8ED26C100</t>
  </si>
  <si>
    <t>CAE Arl Lab SOC FW</t>
  </si>
  <si>
    <t>Mar 16 2020</t>
  </si>
  <si>
    <t>6.5.4.7</t>
  </si>
  <si>
    <t>Nov 06 2020</t>
  </si>
  <si>
    <t>Apr 16 2020</t>
  </si>
  <si>
    <t>Jun 14 2020</t>
  </si>
  <si>
    <t>2CB8ED69F680</t>
  </si>
  <si>
    <t>IRAD-Devsecops</t>
  </si>
  <si>
    <t>2CB8ED62A440</t>
  </si>
  <si>
    <t>Leidos Orlando sSOC</t>
  </si>
  <si>
    <t>Nov 04 2020</t>
  </si>
  <si>
    <t>Feb 02 2021</t>
  </si>
  <si>
    <t>2CB8ED6297C0</t>
  </si>
  <si>
    <t>Leidos Orlando uSOC</t>
  </si>
  <si>
    <t>Nov 10 2021</t>
  </si>
  <si>
    <t>2CB8ED6294C0</t>
  </si>
  <si>
    <t>OPE0011</t>
  </si>
  <si>
    <t>Jan 14 2021</t>
  </si>
  <si>
    <t>Apr 14 2021</t>
  </si>
  <si>
    <t>2CB8ED7B8A00</t>
  </si>
  <si>
    <t>OPE0012</t>
  </si>
  <si>
    <t>Jan 04 2022</t>
  </si>
  <si>
    <t>Feb 12 2023</t>
  </si>
  <si>
    <t>2CB8ED7C6640</t>
  </si>
  <si>
    <t>OPE0013</t>
  </si>
  <si>
    <t>Jan 25 2022</t>
  </si>
  <si>
    <t>2CB8ED625840</t>
  </si>
  <si>
    <t>OPE0014</t>
  </si>
  <si>
    <t>Feb 14 2022</t>
  </si>
  <si>
    <t>Feb 14 2023</t>
  </si>
  <si>
    <t>2CB8ED7C70C0</t>
  </si>
  <si>
    <t>OPE0015</t>
  </si>
  <si>
    <t>Mar 07 2022</t>
  </si>
  <si>
    <t>Jun 05 2022</t>
  </si>
  <si>
    <t>2CB8ED699F80</t>
  </si>
  <si>
    <t>OPE0017-AltusAFB</t>
  </si>
  <si>
    <t>Mar 21 2022</t>
  </si>
  <si>
    <t>Jun 19 2022</t>
  </si>
  <si>
    <t>2CB8ED699D00</t>
  </si>
  <si>
    <t>OPE0018</t>
  </si>
  <si>
    <t>Feb 28 2022</t>
  </si>
  <si>
    <t>May 29 2022</t>
  </si>
  <si>
    <t>2CB8ED9E0280</t>
  </si>
  <si>
    <t>OPE0019</t>
  </si>
  <si>
    <t>Feb 08 2022</t>
  </si>
  <si>
    <t>Feb 11 2023</t>
  </si>
  <si>
    <t>2CB8ED7B9500</t>
  </si>
  <si>
    <t>OPE0025</t>
  </si>
  <si>
    <t>Feb 28 2023</t>
  </si>
  <si>
    <t>May 29 2023</t>
  </si>
  <si>
    <t>OPE0029</t>
  </si>
  <si>
    <t>Dec 12 2022</t>
  </si>
  <si>
    <t>Mar 12 2023</t>
  </si>
  <si>
    <t>OPE0030</t>
  </si>
  <si>
    <t>2CB8ED69A280</t>
  </si>
  <si>
    <t>OPE0031</t>
  </si>
  <si>
    <t>2CB8ED69E140</t>
  </si>
  <si>
    <t>OPE0032</t>
  </si>
  <si>
    <t>2CB8ED69FAC0</t>
  </si>
  <si>
    <t>OPE0033</t>
  </si>
  <si>
    <t>2CB8ED6997C0</t>
  </si>
  <si>
    <t>OPE0034</t>
  </si>
  <si>
    <t>2CB8ED69FE40</t>
  </si>
  <si>
    <t>OPE0035</t>
  </si>
  <si>
    <t>Jan 18 2023</t>
  </si>
  <si>
    <t>Apr 18 2023</t>
  </si>
  <si>
    <t>2CB8ED6993C0</t>
  </si>
  <si>
    <t>OPE0036</t>
  </si>
  <si>
    <t>2CB8ED7C4DC0</t>
  </si>
  <si>
    <t>OPE0037</t>
  </si>
  <si>
    <t>2CB8ED69A300</t>
  </si>
  <si>
    <t>OPE0038</t>
  </si>
  <si>
    <t>Feb 24 2023</t>
  </si>
  <si>
    <t>May 25 2023</t>
  </si>
  <si>
    <t>2CB8ED699EC0</t>
  </si>
  <si>
    <t>OPE0039</t>
  </si>
  <si>
    <t>OPE0040</t>
  </si>
  <si>
    <t>2CB8ED7BB280</t>
  </si>
  <si>
    <t>OPE0041</t>
  </si>
  <si>
    <t>2CB8ED69E580</t>
  </si>
  <si>
    <t>OPE0042</t>
  </si>
  <si>
    <t>2CB8ED6998C0</t>
  </si>
  <si>
    <t>OPE0043</t>
  </si>
  <si>
    <t>2CB8ED6A1DC0</t>
  </si>
  <si>
    <t>OPE0044</t>
  </si>
  <si>
    <t>2CB8ED6A1740</t>
  </si>
  <si>
    <t>OPE0045</t>
  </si>
  <si>
    <t>2CB8ED6A0300</t>
  </si>
  <si>
    <t>OPE0046</t>
  </si>
  <si>
    <t>OPE0047</t>
  </si>
  <si>
    <t>2CB8ED6A1700</t>
  </si>
  <si>
    <t>OPE0048</t>
  </si>
  <si>
    <t>2CB8ED699F40</t>
  </si>
  <si>
    <t>OPE0049</t>
  </si>
  <si>
    <t>2CB8ED6A0BC0</t>
  </si>
  <si>
    <t>OPE0050</t>
  </si>
  <si>
    <t>2CB8ED7C5780</t>
  </si>
  <si>
    <t>OPE0051</t>
  </si>
  <si>
    <t>OPE0052</t>
  </si>
  <si>
    <t>2CB8ED69A580</t>
  </si>
  <si>
    <t>OPE0053</t>
  </si>
  <si>
    <t>2CB8ED69EBC0</t>
  </si>
  <si>
    <t>OPE0054</t>
  </si>
  <si>
    <t>OPE0055</t>
  </si>
  <si>
    <t>2CB8ED699240</t>
  </si>
  <si>
    <t>OPE0056</t>
  </si>
  <si>
    <t>2CB8ED9E00C0</t>
  </si>
  <si>
    <t>OPE0057</t>
  </si>
  <si>
    <t>OPE0058</t>
  </si>
  <si>
    <t>2CB8ED6A19C0</t>
  </si>
  <si>
    <t>OPE0059</t>
  </si>
  <si>
    <t>2CB8ED6A16C0</t>
  </si>
  <si>
    <t>OPE0060</t>
  </si>
  <si>
    <t>2CB8ED69AF40</t>
  </si>
  <si>
    <t>OPE0061</t>
  </si>
  <si>
    <t>Nov 06 2023</t>
  </si>
  <si>
    <t>Feb 04 2024</t>
  </si>
  <si>
    <t>2CB8ED69B580</t>
  </si>
  <si>
    <t>OPE0062</t>
  </si>
  <si>
    <t>2CB8ED9DF9C0</t>
  </si>
  <si>
    <t>ope0062</t>
  </si>
  <si>
    <t>Jan 08 2024</t>
  </si>
  <si>
    <t>Apr 07 2024</t>
  </si>
  <si>
    <t>2CB8ED6A3580</t>
  </si>
  <si>
    <t>OPE0066</t>
  </si>
  <si>
    <t>2CB8ED7BD840</t>
  </si>
  <si>
    <t>OPE0067</t>
  </si>
  <si>
    <t>2CB8ED7BCDC0</t>
  </si>
  <si>
    <t>OPE0068</t>
  </si>
  <si>
    <t>2CB8ED9E03C0</t>
  </si>
  <si>
    <t>OPE0069</t>
  </si>
  <si>
    <t>2CB8ED7BAC00</t>
  </si>
  <si>
    <t>OPE1017</t>
  </si>
  <si>
    <t>Feb 09 2023</t>
  </si>
  <si>
    <t>May 10 2023</t>
  </si>
  <si>
    <t>2CB8ED9DDA00</t>
  </si>
  <si>
    <t>RMA-FROM 2CB8ED69A1C0 OPE0057</t>
  </si>
  <si>
    <t>Jul 31 2024</t>
  </si>
  <si>
    <t>Feb 24 2024</t>
  </si>
  <si>
    <t>2CB8ED631D40</t>
  </si>
  <si>
    <t>SCARS SIL OPE</t>
  </si>
  <si>
    <t>May 13 2021</t>
  </si>
  <si>
    <t>Aug 11 2021</t>
  </si>
  <si>
    <t>2CB8ED7B0940</t>
  </si>
  <si>
    <t>Scars SIL SOC</t>
  </si>
  <si>
    <t>2CB8ED7C7080</t>
  </si>
  <si>
    <t>SCARS-B2-OPE0020</t>
  </si>
  <si>
    <t>Oct 05 2022</t>
  </si>
  <si>
    <t>Jan 03 2023</t>
  </si>
  <si>
    <t>2CB8ED7B8D80</t>
  </si>
  <si>
    <t>SCARS-B2-OPE0021</t>
  </si>
  <si>
    <t>Nov 16 2022</t>
  </si>
  <si>
    <t>2CB8ED7C0640</t>
  </si>
  <si>
    <t>SCARS-B2-OPE0022</t>
  </si>
  <si>
    <t>Nov 07 2022</t>
  </si>
  <si>
    <t>Feb 05 2023</t>
  </si>
  <si>
    <t>2CB8ED9DFE80</t>
  </si>
  <si>
    <t>SCARS-B2-OPE0023</t>
  </si>
  <si>
    <t>18C241042B50</t>
  </si>
  <si>
    <t>SonicWALL NSA 2700</t>
  </si>
  <si>
    <t>May 23 2022</t>
  </si>
  <si>
    <t>7.0.0</t>
  </si>
  <si>
    <t>May 23 2023</t>
  </si>
  <si>
    <t>2CB8EDCACA38</t>
  </si>
  <si>
    <t>2CB8ED9DCF80</t>
  </si>
  <si>
    <t>UTX1020FFRWL01-FY21</t>
  </si>
  <si>
    <t>Aug 10 2022</t>
  </si>
  <si>
    <t>Nov 08 2022</t>
  </si>
  <si>
    <t>User: CAE USA</t>
  </si>
  <si>
    <t>Email: link.dmlibrary@caemilusa.com</t>
  </si>
  <si>
    <t>Date of Report: 2024-02-08/14:29 GMT</t>
  </si>
  <si>
    <t>Date of Data Refresh: 2024-02-08/13:36 GMT</t>
  </si>
  <si>
    <t>Account Number</t>
  </si>
  <si>
    <t>Account Name</t>
  </si>
  <si>
    <t>Product Name</t>
  </si>
  <si>
    <t>License Key</t>
  </si>
  <si>
    <t>License Quantity</t>
  </si>
  <si>
    <t>Unit of Measure</t>
  </si>
  <si>
    <t>Folder Location</t>
  </si>
  <si>
    <t>License Key Notes</t>
  </si>
  <si>
    <t>Custom Label 1</t>
  </si>
  <si>
    <t>Custom Label 2</t>
  </si>
  <si>
    <t>Custom Label 3</t>
  </si>
  <si>
    <t>Custom Label 4</t>
  </si>
  <si>
    <t>Custom Label 5</t>
  </si>
  <si>
    <t>Custom Label 6</t>
  </si>
  <si>
    <t>Custom Label 7</t>
  </si>
  <si>
    <t>Custom Label 8</t>
  </si>
  <si>
    <t>Custom Label 9</t>
  </si>
  <si>
    <t>Custom Label 10</t>
  </si>
  <si>
    <t>Contract Number</t>
  </si>
  <si>
    <t>License Coverage Start Date</t>
  </si>
  <si>
    <t>License Coverage End Date</t>
  </si>
  <si>
    <t>Support Level</t>
  </si>
  <si>
    <t>ELA Flag</t>
  </si>
  <si>
    <t>Order Number</t>
  </si>
  <si>
    <t>Order Qty</t>
  </si>
  <si>
    <t>Order Date</t>
  </si>
  <si>
    <t>AF Simulator Common Architecture And Standards (SCARS)</t>
  </si>
  <si>
    <t>App Volumes Enterprise 4.0 and User Environment Manager per Concurrent User</t>
  </si>
  <si>
    <t>M4614-42L92-28TGE-06AUK-8M97M</t>
  </si>
  <si>
    <t>CCU(s)</t>
  </si>
  <si>
    <t>HOME</t>
  </si>
  <si>
    <t>Federal Production Support</t>
  </si>
  <si>
    <t>N</t>
  </si>
  <si>
    <t>5H203-4225H-680G5-0G0R2-3MT40</t>
  </si>
  <si>
    <t>Horizon 8 Enterprise per Concurrent User 1 year term license</t>
  </si>
  <si>
    <t>H1033-42L85-68VJ4-0NCK0-3TYH0</t>
  </si>
  <si>
    <t>JN280-42114-P8AJD-0438P-CRMKM</t>
  </si>
  <si>
    <t>ThinApp 5 Client (Subscription)</t>
  </si>
  <si>
    <t>1N000-FRJ1H-V8M64-0P9H6-84J5H</t>
  </si>
  <si>
    <t>CLIENT(s)</t>
  </si>
  <si>
    <t>5M23L-ARL50-V8D65-040H4-00FN0</t>
  </si>
  <si>
    <t>ThinApp 5 Packager (Subscription)</t>
  </si>
  <si>
    <t>N02AK-0KK4N-588L3-08CA6-1EAMM</t>
  </si>
  <si>
    <t>INSTANCE(s)</t>
  </si>
  <si>
    <t>0428M-6KH42-58JL2-0010K-0RRM0</t>
  </si>
  <si>
    <t>VMware vSAN 8 Advanced per Concurrent User term license</t>
  </si>
  <si>
    <t>0M09H-0JK50-589N5-0780P-2NGJM</t>
  </si>
  <si>
    <t>CONCURRENT USER(s)</t>
  </si>
  <si>
    <t>Workstation 17 Pro Term License</t>
  </si>
  <si>
    <t>45226-2CH86-M81QA-0K98P-3DY51</t>
  </si>
  <si>
    <t>COMPUTER(s)</t>
  </si>
  <si>
    <t>vCenter Server 8 Foundation</t>
  </si>
  <si>
    <t>4001Q-4HJ8K-48HN2-01AR4-01M04</t>
  </si>
  <si>
    <t>vCenter Server 8 Standard for Horizon Term License</t>
  </si>
  <si>
    <t>J068K-2CH8H-189N2-0328H-31Z2M</t>
  </si>
  <si>
    <t>vSAN 8 Advanced for 1 processor</t>
  </si>
  <si>
    <t>0101N-0Q340-08HN1-0Y0UH-8DFH0</t>
  </si>
  <si>
    <t>CPU(s)</t>
  </si>
  <si>
    <t>vSphere 8 Enterprise Plus</t>
  </si>
  <si>
    <t>MJ687-0EK86-H8TN8-0P0U0-2WD60</t>
  </si>
  <si>
    <t>vSphere 8 Enterprise Plus for Desktop Stand Alone term license</t>
  </si>
  <si>
    <t>40482-4ZLDK-J81NE-0P10H-10QNH</t>
  </si>
  <si>
    <t>VM(s)</t>
  </si>
  <si>
    <t>Hanscom AFB c/o CAE USA</t>
  </si>
  <si>
    <t>vCenter Server 6 Foundation</t>
  </si>
  <si>
    <t>5108K-09J56-C8J9C-0J206-2W3H4</t>
  </si>
  <si>
    <t>1M410-49J56-Z8J9C-0H3H4-38104</t>
  </si>
  <si>
    <t>5H012-491DM-V8J9A-01C22-34920</t>
  </si>
  <si>
    <t>5N09H-49L56-Z8T9C-03AA0-AWV04</t>
  </si>
  <si>
    <t>14482-49386-C8J9A-0A322-2MLH4</t>
  </si>
  <si>
    <t>HOME\OPE0054</t>
  </si>
  <si>
    <t>1509K-09346-Z8R9C-0H2U0-29LH4</t>
  </si>
  <si>
    <t>HOME\OPE0062</t>
  </si>
  <si>
    <t>55482-09J46-G8T9A-02A86-3WJK0</t>
  </si>
  <si>
    <t>5N412-49144-C8H9C-00CK0-219H4</t>
  </si>
  <si>
    <t>1J48H-09J06-Z8J9C-0L204-3ELH4</t>
  </si>
  <si>
    <t>1J08H-09396-V8R9C-03CA0-A01K4</t>
  </si>
  <si>
    <t>5008K-09L84-C8R9A-0C222-A8T04</t>
  </si>
  <si>
    <t>1149H-49106-V8T9A-0LCK6-AE300</t>
  </si>
  <si>
    <t>HOME\OPE0052</t>
  </si>
  <si>
    <t>54090-09J56-C8J93-083U0-CTLH4</t>
  </si>
  <si>
    <t>1H482-4911M-V8J92-0L3K6-CR120</t>
  </si>
  <si>
    <t>5H492-491DM-V8H9A-0LAU4-3E104</t>
  </si>
  <si>
    <t>1008H-49J44-G8J9C-0A282-AN900</t>
  </si>
  <si>
    <t>HOME\OPE0029</t>
  </si>
  <si>
    <t>5500K-4910M-G8J93-0L3U2-C5CK4</t>
  </si>
  <si>
    <t>15002-4914M-C8R93-00224-AJ324</t>
  </si>
  <si>
    <t>HOME\OPE0059</t>
  </si>
  <si>
    <t>1M49H-09184-Z8T92-0J324-3X104</t>
  </si>
  <si>
    <t>5448H-4938P-G8T93-09CK4-CJVK4</t>
  </si>
  <si>
    <t>1J00H-49L04-G8T93-02CH6-ARC24</t>
  </si>
  <si>
    <t>1J002-09194-G8J93-013K4-AMT24</t>
  </si>
  <si>
    <t>10490-0931P-G8T93-0RC06-C43H4</t>
  </si>
  <si>
    <t>HOME\UFL</t>
  </si>
  <si>
    <t>1540H-49J86-G8J9A-03A20-28VK0</t>
  </si>
  <si>
    <t>HOME\OPE0067</t>
  </si>
  <si>
    <t>15010-09J4P-C8T9A-01386-AR120</t>
  </si>
  <si>
    <t>HOME\OPE0061</t>
  </si>
  <si>
    <t>1M00K-09J46-V8J9A-01A80-31VK4</t>
  </si>
  <si>
    <t>5H08K-09J56-C8J93-01CU2-ARJ00</t>
  </si>
  <si>
    <t>1H09H-491DM-C8R92-03AU6-AWL04</t>
  </si>
  <si>
    <t>5409K-4911M-V8H9A-083U0-39V00</t>
  </si>
  <si>
    <t>5J41K-0938M-C8R93-0KCR6-35L00</t>
  </si>
  <si>
    <t>5N40K-0935P-V8T9C-03A84-CJLK4</t>
  </si>
  <si>
    <t>1000K-4915P-Z8R92-0A2R4-34304</t>
  </si>
  <si>
    <t>HOME\ope0047</t>
  </si>
  <si>
    <t>vSphere 6 Enterprise Plus</t>
  </si>
  <si>
    <t>N521H-0Y152-V8R85-0V9U0-393ND</t>
  </si>
  <si>
    <t>N429H-4Y1DK-C8J84-098H0-A9T58</t>
  </si>
  <si>
    <t>J569H-0Y15H-Z8J8D-098R6-3M158</t>
  </si>
  <si>
    <t>NN690-4YL1K-Z8J8E-039U4-34LQ8</t>
  </si>
  <si>
    <t>N061H-4Y1DH-G8R85-0R080-CJ1N8</t>
  </si>
  <si>
    <t>J420K-0YJ50-Z8T8E-098H0-2D958</t>
  </si>
  <si>
    <t>J521K-0Y35H-V8H8D-098H2-A5978</t>
  </si>
  <si>
    <t>NM68H-4YL42-V8H8D-081H2-CWJN8</t>
  </si>
  <si>
    <t>JN21K-0Y35K-V8R85-029R4-2RLQ8</t>
  </si>
  <si>
    <t>N061H-0YJ9H-G8H8E-0R1K0-2W1ND</t>
  </si>
  <si>
    <t>J1292-0YJEH-G8H85-0C000-309N8</t>
  </si>
  <si>
    <t>J028K-0YL12-G8H8D-0T022-2JJ5D</t>
  </si>
  <si>
    <t>JM29H-4Y3D2-G8J84-0R1A4-3TVN8</t>
  </si>
  <si>
    <t>NN20H-4Y390-G8T84-029U4-A8LND</t>
  </si>
  <si>
    <t>N5292-4YLEH-C8J8D-091K4-CM3Q8</t>
  </si>
  <si>
    <t>N121H-4YJ00-Z8H8E-0C1R0-3E378</t>
  </si>
  <si>
    <t>J121K-0YJE0-C8J8D-0U886-AHVQ8</t>
  </si>
  <si>
    <t>JN20K-0YL10-V8J8E-02922-AN378</t>
  </si>
  <si>
    <t>JM61K-4YJ52-G8H8D-03986-AMJ5D</t>
  </si>
  <si>
    <t>NJ292-4Y14H-C8H85-0L0H6-3HTND</t>
  </si>
  <si>
    <t>J429K-4YJ5K-Z8J8D-0R9R4-3NC5D</t>
  </si>
  <si>
    <t>J520H-0YJE2-G8H8D-09102-CH95D</t>
  </si>
  <si>
    <t>NJ290-0YJ9K-G8H8E-0H1H6-24LN8</t>
  </si>
  <si>
    <t>NM28H-4Y300-Z8R8E-088H4-2HJ58</t>
  </si>
  <si>
    <t>JN692-4Y3EK-Z8T8E-02986-3NTQ8</t>
  </si>
  <si>
    <t>NM212-0Y152-G8J85-0R884-AEL7D</t>
  </si>
  <si>
    <t>JH61H-4Y3D2-Z8R85-0C1U0-31VND</t>
  </si>
  <si>
    <t>JM292-4Y3DK-C8H8D-0U826-293QD</t>
  </si>
  <si>
    <t>NJ680-0YJ00-G8H8D-01904-2835D</t>
  </si>
  <si>
    <t>NH20H-4Y11K-G8J85-088K2-CDJ5D</t>
  </si>
  <si>
    <t>J4610-0Y31K-C8J8D-099A2-20LQD</t>
  </si>
  <si>
    <t>N4682-0YJ5K-V8J8E-0A8U0-3417D</t>
  </si>
  <si>
    <t>CAE USA</t>
  </si>
  <si>
    <t>0M237-02182-J8JG4-0F0UH-9H11H</t>
  </si>
  <si>
    <t>SUBSCRIPTION ONLY</t>
  </si>
  <si>
    <t>Horizon Enterprise 8 (CCU)</t>
  </si>
  <si>
    <t>M041N-42206-18UJ4-0D0K6-1NPN4</t>
  </si>
  <si>
    <t>ThinApp 5 Client</t>
  </si>
  <si>
    <t>JJ287-8RK57-A8D64-0D88M-A0P20</t>
  </si>
  <si>
    <t>ThinApp 5 Packager</t>
  </si>
  <si>
    <t>H162Q-0KK1M-M8TLA-0RAAH-0N860</t>
  </si>
  <si>
    <t>Workstation 16 Pro</t>
  </si>
  <si>
    <t>J122N-6GJ90-J8ZJ2-0T88P-8E104</t>
  </si>
  <si>
    <t>M101Q-49J5P-F8T93-0T822-ATXKJ</t>
  </si>
  <si>
    <t>HOME\SCARS B2\OPE0028</t>
  </si>
  <si>
    <t>vCenter Server 6 Standard for Horizon</t>
  </si>
  <si>
    <t>NM08H-DCH0K-Z8R9A-0TC0K-A87L3</t>
  </si>
  <si>
    <t>HOME\ITSEC2022</t>
  </si>
  <si>
    <t>vSAN 7 Enterprise for 1 processor</t>
  </si>
  <si>
    <t>HH237-24387-N8TH9-0E384-85FQH</t>
  </si>
  <si>
    <t>1J49N-4Y2EK-F8R84-033KP-1M5QX</t>
  </si>
  <si>
    <t>HOME\SCARS B2\OPE0027</t>
  </si>
  <si>
    <t>5N41N-4YH12-A8R8E-0HA2P-8EN5T</t>
  </si>
  <si>
    <t>HOME\SCARS B2\OPE0026</t>
  </si>
  <si>
    <t>1N49Q-4YK4H-U8R8D-0J2RM-18Z5T</t>
  </si>
  <si>
    <t>HOME\SCARS B2\OPE0025</t>
  </si>
  <si>
    <t>1N017-4YK02-Y8J84-0H22P-0H75X</t>
  </si>
  <si>
    <t>HOME\SCARS B2\OPE0024</t>
  </si>
  <si>
    <t>vSphere 7 for Desktop</t>
  </si>
  <si>
    <t>HM23K-4VL07-682GD-0M2K6-AEHH0</t>
  </si>
  <si>
    <t>vCenter Server 7 Foundation</t>
  </si>
  <si>
    <t>M40AN-48J40-N83GH-001U2-CEXP5</t>
  </si>
  <si>
    <t>HOME\GDR</t>
  </si>
  <si>
    <t>vSphere 7 Enterprise Plus</t>
  </si>
  <si>
    <t>24035-2TL4J-18GG9-0A82H-3WGQ1</t>
  </si>
  <si>
    <t>11495-4YH4K-U8T8D-0C2KH-19QNT</t>
  </si>
  <si>
    <t>4H49Q-4T15N-18GGH-082RH-0X75H</t>
  </si>
  <si>
    <t>HOME\IR&amp;D OPE1023</t>
  </si>
  <si>
    <t>Data included in reports is based on your permissions. Changes to data (such as new orders, modifying license keys and permissions or adding notes) are available immediately in VMware Customer Connect but may take up to 1 hour to be reflected in reports. Check the Date of Data Refresh (at the top of the report) to determine when the data was last updated.</t>
  </si>
  <si>
    <t>Type</t>
  </si>
  <si>
    <t>Number</t>
  </si>
  <si>
    <t>Order Quantity</t>
  </si>
  <si>
    <t>PO Number</t>
  </si>
  <si>
    <t>Performed By</t>
  </si>
  <si>
    <t>Level</t>
  </si>
  <si>
    <t>Activity Date</t>
  </si>
  <si>
    <t>Activity</t>
  </si>
  <si>
    <t>Source Keys</t>
  </si>
  <si>
    <t>Resulting Keys</t>
  </si>
  <si>
    <t>Contract End Date</t>
  </si>
  <si>
    <t>L3 TECHNOLOGIES</t>
  </si>
  <si>
    <t>0H4A6-8T3D4-T8762-021HP-9HXP1</t>
  </si>
  <si>
    <t>HOME\unallocated</t>
  </si>
  <si>
    <t>ORDER</t>
  </si>
  <si>
    <t>CONTRACT</t>
  </si>
  <si>
    <t>0549Q-4219H-M8UGD-070HM-994PJ</t>
  </si>
  <si>
    <t>50492-4VL1J-J8RG4-0592P-2R9H5</t>
  </si>
  <si>
    <t>MN4C6-8R241-T8664-0N28K-39GH5</t>
  </si>
  <si>
    <t>10007-6GJ41-088J2-0V8R6-8JQP5</t>
  </si>
  <si>
    <t>4020N-DY1DK-98Q8E-02920-08W4P</t>
  </si>
  <si>
    <t>HOME\SCARS SIL\UOPE</t>
  </si>
  <si>
    <t>HISTORY</t>
  </si>
  <si>
    <t>MARISSA RAUSS-BROWN</t>
  </si>
  <si>
    <t>DIVIDE</t>
  </si>
  <si>
    <t>51012-XXXXX-XXXXX-XXXXX-98165</t>
  </si>
  <si>
    <t>514AJ-XXXXX-XXXXX-XXXXX-2HK30</t>
  </si>
  <si>
    <t>DOWNGRADE</t>
  </si>
  <si>
    <t>4020N-XXXXX-XXXXX-XXXXX-08W4P</t>
  </si>
  <si>
    <t>4460N-DY18K-98Q81-0M120-9EP4P</t>
  </si>
  <si>
    <t>HOME\SCARS SIL\USOC</t>
  </si>
  <si>
    <t>1103L-XXXXX-XXXXX-XXXXX-25H30</t>
  </si>
  <si>
    <t>4460N-XXXXX-XXXXX-XXXXX-9EP4P</t>
  </si>
  <si>
    <t>5428N-0C1D5-98L9A-0T10H-C8WHK</t>
  </si>
  <si>
    <t>J0682-XXXXX-XXXXX-XXXXX-3H9N5</t>
  </si>
  <si>
    <t>5428N-XXXXX-XXXXX-XXXXX-C8WHK</t>
  </si>
  <si>
    <t>vSAN 6.2 Advanced (CPU)</t>
  </si>
  <si>
    <t>0M23H-4H01J-A83A1-0W022-C52PH</t>
  </si>
  <si>
    <t>J120N-XXXXX-XXXXX-XXXXX-2MN31</t>
  </si>
  <si>
    <t>0M23H-XXXXX-XXXXX-XXXXX-C52PH</t>
  </si>
  <si>
    <t>Horizon Enterprise 7 (CCU)</t>
  </si>
  <si>
    <t>4J6AN-6Y30L-78LA5-0M820-19W1N</t>
  </si>
  <si>
    <t>5N42P-XXXXX-XXXXX-XXXXX-C4R7H</t>
  </si>
  <si>
    <t>4J6AN-XXXXX-XXXXX-XXXXX-19W1N</t>
  </si>
  <si>
    <t>N00AN-0909P-X8H9A-0A12H-91F05</t>
  </si>
  <si>
    <t>4000H-XXXXX-XXXXX-XXXXX-2E3H5</t>
  </si>
  <si>
    <t>N00AN-XXXXX-XXXXX-XXXXX-91F05</t>
  </si>
  <si>
    <t>4J431-48K5K-58LG2-0R1RP-A1ELH</t>
  </si>
  <si>
    <t>DOWNGRADE_REMAINING</t>
  </si>
  <si>
    <t>4J431-XXXXX-XXXXX-XXXXX-A1ELH</t>
  </si>
  <si>
    <t>US Navy NAVAIR c/o L3</t>
  </si>
  <si>
    <t>vSphere 6 Essentials</t>
  </si>
  <si>
    <t>040AL-DM00H-D8U8X-0H1AM-390H4</t>
  </si>
  <si>
    <t>HOME\Order_13244885</t>
  </si>
  <si>
    <t>43-04203</t>
  </si>
  <si>
    <t>vCenter Server 6 Essentials</t>
  </si>
  <si>
    <t>J522L-8AJ17-R8K92-029UK-0X8H4</t>
  </si>
  <si>
    <t>COMBINE</t>
  </si>
  <si>
    <t>M1207-XXXXX-XXXXX-XXXXX-9W0M0;M160N-XXXXX-XXXXX-XXXXX-9RA44;H128Q-XXXXX-XXXXX-XXXXX-95K44;M521N-XXXXX-XXXXX-XXXXX-91R64</t>
  </si>
  <si>
    <t>HJ607-XXXXX-XXXXX-XXXXX-1M840</t>
  </si>
  <si>
    <t>NJ020-XXXXX-XXXXX-XXXXX-A0G1P</t>
  </si>
  <si>
    <t>REUPGRADE</t>
  </si>
  <si>
    <t>4H49Q-XXXXX-XXXXX-XXXXX-0X75H</t>
  </si>
  <si>
    <t>LINK SIMULATION &amp; TRAINING DIVISION</t>
  </si>
  <si>
    <t>HJ43K-8E3D1-J8RND-0RAUM-855K5</t>
  </si>
  <si>
    <t>L3Harris</t>
  </si>
  <si>
    <t>MN435-49H9M-X809C-0K1AM-1EE04</t>
  </si>
  <si>
    <t>HOME\IR&amp;D\OPE1021-BGMOPE</t>
  </si>
  <si>
    <t>N501L-XXXXX-XXXXX-XXXXX-2RAJN</t>
  </si>
  <si>
    <t>1043J-XXXXX-XXXXX-XXXXX-2821H</t>
  </si>
  <si>
    <t>MN435-XXXXX-XXXXX-XXXXX-1EE04</t>
  </si>
  <si>
    <t>MJ4AN-09HD6-T819A-038AK-9HG20</t>
  </si>
  <si>
    <t>HOME\IR&amp;D\OPE1022-DevSecOps</t>
  </si>
  <si>
    <t>14023-XXXXX-XXXXX-XXXXX-2N01H</t>
  </si>
  <si>
    <t>MJ4AN-XXXXX-XXXXX-XXXXX-9HG20</t>
  </si>
  <si>
    <t>M4227-8Y243-E8D8T-0U902-1T7L6</t>
  </si>
  <si>
    <t>55283-XXXXX-XXXXX-XXXXX-2DKPN</t>
  </si>
  <si>
    <t>0J023-XXXXX-XXXXX-XXXXX-88A3H</t>
  </si>
  <si>
    <t>M4227-XXXXX-XXXXX-XXXXX-1T7L6</t>
  </si>
  <si>
    <t>H46CN-DYK51-T8580-0F9A4-80ZJ2</t>
  </si>
  <si>
    <t>4M4AL-XXXXX-XXXXX-XXXXX-8XA3M</t>
  </si>
  <si>
    <t>H46CN-XXXXX-XXXXX-XXXXX-80ZJ2</t>
  </si>
  <si>
    <t>0J283-0HJ4L-A8TA8-0D902-21244</t>
  </si>
  <si>
    <t>M001H-XXXXX-XXXXX-XXXXX-8E46N</t>
  </si>
  <si>
    <t>0J283-XXXXX-XXXXX-XXXXX-21244</t>
  </si>
  <si>
    <t>NH6AN-2TK91-584GD-0CCR6-3W03M</t>
  </si>
  <si>
    <t>HOME\IR&amp;D\OPE1023-DevCluster</t>
  </si>
  <si>
    <t>Assigned To: 163.255.2.4</t>
  </si>
  <si>
    <t>Location: IR&amp;D Dev OPE 1023</t>
  </si>
  <si>
    <t>0J4C3-XXXXX-XXXXX-XXXXX-142LH</t>
  </si>
  <si>
    <t>M0225-XXXXX-XXXXX-XXXXX-8MQ36</t>
  </si>
  <si>
    <t>J4621-XXXXX-XXXXX-XXXXX-34YNN</t>
  </si>
  <si>
    <t>JN60K-XXXXX-XXXXX-XXXXX-01RN7</t>
  </si>
  <si>
    <t>NH6AN-XXXXX-XXXXX-XXXXX-3W03M</t>
  </si>
  <si>
    <t>4141J-49H9M-Z8K9C-0V9AH-3H004</t>
  </si>
  <si>
    <t>HOME\SOC SIL Arl 160.10</t>
  </si>
  <si>
    <t>JM48P-XXXXX-XXXXX-XXXXX-C0VJH</t>
  </si>
  <si>
    <t>4141J-XXXXX-XXXXX-XXXXX-3H004</t>
  </si>
  <si>
    <t>N0093-0Y19P-Z8V8R-03C8M-10KJ8</t>
  </si>
  <si>
    <t>15494-XXXXX-XXXXX-XXXXX-8E9NH</t>
  </si>
  <si>
    <t>N0093-XXXXX-XXXXX-XXXXX-10KJ8</t>
  </si>
  <si>
    <t>H0006-XXXXX-XXXXX-XXXXX-0944N</t>
  </si>
  <si>
    <t>4J616-XXXXX-XXXXX-XXXXX-CN453</t>
  </si>
  <si>
    <t>JH282-XXXXX-XXXXX-XXXXX-ATC5D</t>
  </si>
  <si>
    <t>JM29H-XXXXX-XXXXX-XXXXX-3TVN8</t>
  </si>
  <si>
    <t>N521H-XXXXX-XXXXX-XXXXX-393ND</t>
  </si>
  <si>
    <t>NN20H-XXXXX-XXXXX-XXXXX-A8LND</t>
  </si>
  <si>
    <t>NM28H-XXXXX-XXXXX-XXXXX-2HJ58</t>
  </si>
  <si>
    <t>JN20K-XXXXX-XXXXX-XXXXX-AN378</t>
  </si>
  <si>
    <t>JN692-XXXXX-XXXXX-XXXXX-3NTQ8</t>
  </si>
  <si>
    <t>N5292-XXXXX-XXXXX-XXXXX-CM3Q8</t>
  </si>
  <si>
    <t>NN690-XXXXX-XXXXX-XXXXX-34LQ8</t>
  </si>
  <si>
    <t>J4610-XXXXX-XXXXX-XXXXX-20LQD</t>
  </si>
  <si>
    <t>NM68H-XXXXX-XXXXX-XXXXX-CWJN8</t>
  </si>
  <si>
    <t>NM212-XXXXX-XXXXX-XXXXX-AEL7D</t>
  </si>
  <si>
    <t>N061H-XXXXX-XXXXX-XXXXX-CJ1N8</t>
  </si>
  <si>
    <t>J569H-XXXXX-XXXXX-XXXXX-3M158</t>
  </si>
  <si>
    <t>JH61H-XXXXX-XXXXX-XXXXX-31VND</t>
  </si>
  <si>
    <t>N121H-XXXXX-XXXXX-XXXXX-3E378</t>
  </si>
  <si>
    <t>JM61K-XXXXX-XXXXX-XXXXX-AMJ5D</t>
  </si>
  <si>
    <t>JM292-XXXXX-XXXXX-XXXXX-293QD</t>
  </si>
  <si>
    <t>NJ680-XXXXX-XXXXX-XXXXX-2835D</t>
  </si>
  <si>
    <t>J429K-XXXXX-XXXXX-XXXXX-3NC5D</t>
  </si>
  <si>
    <t>J520H-XXXXX-XXXXX-XXXXX-CH95D</t>
  </si>
  <si>
    <t>NJ292-XXXXX-XXXXX-XXXXX-3HTND</t>
  </si>
  <si>
    <t>N4682-XXXXX-XXXXX-XXXXX-3417D</t>
  </si>
  <si>
    <t>JN21K-XXXXX-XXXXX-XXXXX-2RLQ8</t>
  </si>
  <si>
    <t>N061H-XXXXX-XXXXX-XXXXX-2W1ND</t>
  </si>
  <si>
    <t>NJ290-XXXXX-XXXXX-XXXXX-24LN8</t>
  </si>
  <si>
    <t>J121K-XXXXX-XXXXX-XXXXX-AHVQ8</t>
  </si>
  <si>
    <t>N429H-XXXXX-XXXXX-XXXXX-A9T58</t>
  </si>
  <si>
    <t>J420K-XXXXX-XXXXX-XXXXX-2D958</t>
  </si>
  <si>
    <t>J028K-XXXXX-XXXXX-XXXXX-2JJ5D</t>
  </si>
  <si>
    <t>J521K-XXXXX-XXXXX-XXXXX-A5978</t>
  </si>
  <si>
    <t>J1292-XXXXX-XXXXX-XXXXX-309N8</t>
  </si>
  <si>
    <t>NH20H-XXXXX-XXXXX-XXXXX-CDJ5D</t>
  </si>
  <si>
    <t>X4006-XXXXX-XXXXX-XXXXX-0862J</t>
  </si>
  <si>
    <t>N4037-XXXXX-XXXXX-XXXXX-18V20</t>
  </si>
  <si>
    <t>0129P-XXXXX-XXXXX-XXXXX-80PH5</t>
  </si>
  <si>
    <t>1540H-XXXXX-XXXXX-XXXXX-28VK0</t>
  </si>
  <si>
    <t>NH43N-XXXXX-XXXXX-XXXXX-0T920</t>
  </si>
  <si>
    <t>0168P-XXXXX-XXXXX-XXXXX-88FK1</t>
  </si>
  <si>
    <t>1149H-XXXXX-XXXXX-XXXXX-AE300</t>
  </si>
  <si>
    <t>N5435-XXXXX-XXXXX-XXXXX-0ECK4</t>
  </si>
  <si>
    <t>01694-XXXXX-XXXXX-XXXXX-0JYH1</t>
  </si>
  <si>
    <t>15002-XXXXX-XXXXX-XXXXX-AJ324</t>
  </si>
  <si>
    <t>MJ42Q-XXXXX-XXXXX-XXXXX-9ECK0</t>
  </si>
  <si>
    <t>04216-XXXXX-XXXXX-XXXXX-8HF21</t>
  </si>
  <si>
    <t>5108K-XXXXX-XXXXX-XXXXX-2W3H4</t>
  </si>
  <si>
    <t>MN42Q-XXXXX-XXXXX-XXXXX-05304</t>
  </si>
  <si>
    <t>0428M-XXXXX-XXXXX-XXXXX-11W05</t>
  </si>
  <si>
    <t>1509K-XXXXX-XXXXX-XXXXX-29LH4</t>
  </si>
  <si>
    <t>MJ42N-XXXXX-XXXXX-XXXXX-18T20</t>
  </si>
  <si>
    <t>04296-XXXXX-XXXXX-XXXXX-8EMK5</t>
  </si>
  <si>
    <t>5500K-XXXXX-XXXXX-XXXXX-C5CK4</t>
  </si>
  <si>
    <t>NM4AN-XXXXX-XXXXX-XXXXX-1XCH4</t>
  </si>
  <si>
    <t>0529M-XXXXX-XXXXX-XXXXX-0NF05</t>
  </si>
  <si>
    <t>15010-XXXXX-XXXXX-XXXXX-AR120</t>
  </si>
  <si>
    <t>J502Q-XXXXX-XXXXX-XXXXX-8W1K0</t>
  </si>
  <si>
    <t>JJ48M-XXXXX-XXXXX-XXXXX-C0651</t>
  </si>
  <si>
    <t>10490-XXXXX-XXXXX-XXXXX-C43H4</t>
  </si>
  <si>
    <t>HN42N-XXXXX-XXXXX-XXXXX-09104</t>
  </si>
  <si>
    <t>NH414-XXXXX-XXXXX-XXXXX-2RMN1</t>
  </si>
  <si>
    <t>5448H-XXXXX-XXXXX-XXXXX-CJVK4</t>
  </si>
  <si>
    <t>J0427-XXXXX-XXXXX-XXXXX-98C04</t>
  </si>
  <si>
    <t>NH486-XXXXX-XXXXX-XXXXX-CWFQ5</t>
  </si>
  <si>
    <t>14482-XXXXX-XXXXX-XXXXX-2MLH4</t>
  </si>
  <si>
    <t>J44CQ-XXXXX-XXXXX-XXXXX-0NCK0</t>
  </si>
  <si>
    <t>NJ094-XXXXX-XXXXX-XXXXX-3M4Q5</t>
  </si>
  <si>
    <t>5409K-XXXXX-XXXXX-XXXXX-39V00</t>
  </si>
  <si>
    <t>J1025-XXXXX-XXXXX-XXXXX-91320</t>
  </si>
  <si>
    <t>NM01M-XXXXX-XXXXX-XXXXX-C5P51</t>
  </si>
  <si>
    <t>1000K-XXXXX-XXXXX-XXXXX-34304</t>
  </si>
  <si>
    <t>J442N-XXXXX-XXXXX-XXXXX-1J9K0</t>
  </si>
  <si>
    <t>NN004-XXXXX-XXXXX-XXXXX-25YN5</t>
  </si>
  <si>
    <t>54090-XXXXX-XXXXX-XXXXX-CTLH4</t>
  </si>
  <si>
    <t>JH4C7-XXXXX-XXXXX-XXXXX-1HCH4</t>
  </si>
  <si>
    <t>NN48P-XXXXX-XXXXX-XXXXX-CDPQ1</t>
  </si>
  <si>
    <t>1008H-XXXXX-XXXXX-XXXXX-AN900</t>
  </si>
  <si>
    <t>NM0CQ-XXXXX-XXXXX-XXXXX-10LK4</t>
  </si>
  <si>
    <t>0529M-XXXXX-XXXXX-XXXXX-0RD25</t>
  </si>
  <si>
    <t>55482-XXXXX-XXXXX-XXXXX-3WJK0</t>
  </si>
  <si>
    <t>N44CN-XXXXX-XXXXX-XXXXX-0RTK0</t>
  </si>
  <si>
    <t>0529P-XXXXX-XXXXX-XXXXX-85D21</t>
  </si>
  <si>
    <t>1M410-XXXXX-XXXXX-XXXXX-38104</t>
  </si>
  <si>
    <t>NM0AQ-XXXXX-XXXXX-XXXXX-9D3H4</t>
  </si>
  <si>
    <t>0561M-XXXXX-XXXXX-XXXXX-9EW01</t>
  </si>
  <si>
    <t>5H012-XXXXX-XXXXX-XXXXX-34920</t>
  </si>
  <si>
    <t>N402N-XXXXX-XXXXX-XXXXX-9N1K0</t>
  </si>
  <si>
    <t>40294-XXXXX-XXXXX-XXXXX-9WF05</t>
  </si>
  <si>
    <t>1H482-XXXXX-XXXXX-XXXXX-CR120</t>
  </si>
  <si>
    <t>MJ0AQ-XXXXX-XXXXX-XXXXX-1X124</t>
  </si>
  <si>
    <t>40614-XXXXX-XXXXX-XXXXX-08DH1</t>
  </si>
  <si>
    <t>1M49H-XXXXX-XXXXX-XXXXX-3X104</t>
  </si>
  <si>
    <t>N143Q-XXXXX-XXXXX-XXXXX-1X9K0</t>
  </si>
  <si>
    <t>40684-XXXXX-XXXXX-XXXXX-0RF05</t>
  </si>
  <si>
    <t>1M00K-XXXXX-XXXXX-XXXXX-31VK4</t>
  </si>
  <si>
    <t>MJ4C5-XXXXX-XXXXX-XXXXX-9JVK0</t>
  </si>
  <si>
    <t>40684-XXXXX-XXXXX-XXXXX-9MWH5</t>
  </si>
  <si>
    <t>5H492-XXXXX-XXXXX-XXXXX-3E104</t>
  </si>
  <si>
    <t>NH425-XXXXX-XXXXX-XXXXX-9ELH0</t>
  </si>
  <si>
    <t>4160P-XXXXX-XXXXX-XXXXX-8MP01</t>
  </si>
  <si>
    <t>5H08K-XXXXX-XXXXX-XXXXX-ARJ00</t>
  </si>
  <si>
    <t>N103N-XXXXX-XXXXX-XXXXX-8J100</t>
  </si>
  <si>
    <t>4428M-XXXXX-XXXXX-XXXXX-85P21</t>
  </si>
  <si>
    <t>1H09H-XXXXX-XXXXX-XXXXX-AWL04</t>
  </si>
  <si>
    <t>J04CQ-XXXXX-XXXXX-XXXXX-94JH0</t>
  </si>
  <si>
    <t>JH016-XXXXX-XXXXX-XXXXX-C1FN5</t>
  </si>
  <si>
    <t>5N412-XXXXX-XXXXX-XXXXX-219H4</t>
  </si>
  <si>
    <t>HJ035-XXXXX-XXXXX-XXXXX-9N920</t>
  </si>
  <si>
    <t>JH01M-XXXXX-XXXXX-XXXXX-21W75</t>
  </si>
  <si>
    <t>1J48H-XXXXX-XXXXX-XXXXX-3ELH4</t>
  </si>
  <si>
    <t>J14A7-XXXXX-XXXXX-XXXXX-1E320</t>
  </si>
  <si>
    <t>JH086-XXXXX-XXXXX-XXXXX-3XD55</t>
  </si>
  <si>
    <t>1J00H-XXXXX-XXXXX-XXXXX-ARC24</t>
  </si>
  <si>
    <t>J10CQ-XXXXX-XXXXX-XXXXX-999K4</t>
  </si>
  <si>
    <t>JH40M-XXXXX-XXXXX-XXXXX-CT6Q1</t>
  </si>
  <si>
    <t>1J002-XXXXX-XXXXX-XXXXX-AMT24</t>
  </si>
  <si>
    <t>HJ42N-XXXXX-XXXXX-XXXXX-9H9H0</t>
  </si>
  <si>
    <t>JH40M-XXXXX-XXXXX-XXXXX-C4W55</t>
  </si>
  <si>
    <t>1J08H-XXXXX-XXXXX-XXXXX-A01K4</t>
  </si>
  <si>
    <t>J14AQ-XXXXX-XXXXX-XXXXX-9R1H4</t>
  </si>
  <si>
    <t>JJ404-XXXXX-XXXXX-XXXXX-C1PQ1</t>
  </si>
  <si>
    <t>5J41K-XXXXX-XXXXX-XXXXX-35L00</t>
  </si>
  <si>
    <t>JM4AQ-XXXXX-XXXXX-XXXXX-09J20</t>
  </si>
  <si>
    <t>JJ414-XXXXX-XXXXX-XXXXX-2R4N5</t>
  </si>
  <si>
    <t>5N40K-XXXXX-XXXXX-XXXXX-CJLK4</t>
  </si>
  <si>
    <t>JM4C5-XXXXX-XXXXX-XXXXX-8W104</t>
  </si>
  <si>
    <t>JJ41P-XXXXX-XXXXX-XXXXX-AWD75</t>
  </si>
  <si>
    <t>5N09H-XXXXX-XXXXX-XXXXX-AWV04</t>
  </si>
  <si>
    <t>J44C7-XXXXX-XXXXX-XXXXX-84JK0</t>
  </si>
  <si>
    <t>JJ484-XXXXX-XXXXX-XXXXX-2J6Q5</t>
  </si>
  <si>
    <t>5008K-XXXXX-XXXXX-XXXXX-A8T04</t>
  </si>
  <si>
    <t>40087-48L82-18RGD-0L2KH-9XE41</t>
  </si>
  <si>
    <t>HOME\SCARS-FY21-Topic1-4</t>
  </si>
  <si>
    <t>vSAN 7 Advanced for 1 processor</t>
  </si>
  <si>
    <t>H100M-03JE4-J80H8-0D0U4-2TLQM</t>
  </si>
  <si>
    <t>NSX-T Enterprise Plus</t>
  </si>
  <si>
    <t>514CH-8N012-U8UD8-0W104-9D4PM</t>
  </si>
  <si>
    <t>NH0A7-XXXXX-XXXXX-XXXXX-CWTN4;NH4A5-XXXXX-XXXXX-XXXXX-3HTN0;NJ4A5-XXXXX-XXXXX-XXXXX-20374;NH0A7-XXXXX-XXXXX-XXXXX-CEJ50;NH4AN-XXXXX-XXXXX-XXXXX-CDV54;NH435-XXXXX-XXXXX-XXXXX-20J74;JH42Q-XXXXX-XXXXX-XXXXX-ANT54;JH0A5-XXXXX-XXXXX-XXXXX-2JTQ4</t>
  </si>
  <si>
    <t>HH237-XXXXX-XXXXX-XXXXX-85FQH</t>
  </si>
  <si>
    <t>M50CH-XXXXX-XXXXX-XXXXX-CEK30;M502H-XXXXX-XXXXX-XXXXX-CDUL0;H1032-XXXXX-XXXXX-XXXXX-A88L0;M14A0-XXXXX-XXXXX-XXXXX-AH2L0;M40C2-XXXXX-XXXXX-XXXXX-3W230;M14A2-XXXXX-XXXXX-XXXXX-2NUJ4;M002K-XXXXX-XXXXX-XXXXX-ATKL4;M503H-XXXXX-XXXXX-XXXXX-29KJ0</t>
  </si>
  <si>
    <t>1M620-XXXXX-XXXXX-XXXXX-AD9KM</t>
  </si>
  <si>
    <t>40431-XXXXX-XXXXX-XXXXX-088N1</t>
  </si>
  <si>
    <t>5N41N-XXXXX-XXXXX-XXXXX-8EN5T</t>
  </si>
  <si>
    <t>H1032-XXXXX-XXXXX-XXXXX-A88L0;M002K-XXXXX-XXXXX-XXXXX-ATKL4;M40C2-XXXXX-XXXXX-XXXXX-3W230;M14A0-XXXXX-XXXXX-XXXXX-AH2L0;M14A2-XXXXX-XXXXX-XXXXX-2NUJ4;M502H-XXXXX-XXXXX-XXXXX-CDUL0;M503H-XXXXX-XXXXX-XXXXX-29KJ0;M50CH-XXXXX-XXXXX-XXXXX-CEK30</t>
  </si>
  <si>
    <t>4443J-XXXXX-XXXXX-XXXXX-95K71</t>
  </si>
  <si>
    <t>1N017-XXXXX-XXXXX-XXXXX-0H75X</t>
  </si>
  <si>
    <t>M002K-XXXXX-XXXXX-XXXXX-ATKL4;M14A2-XXXXX-XXXXX-XXXXX-2NUJ4;M503H-XXXXX-XXXXX-XXXXX-29KJ0;M14A0-XXXXX-XXXXX-XXXXX-AH2L0;M40C2-XXXXX-XXXXX-XXXXX-3W230;M50CH-XXXXX-XXXXX-XXXXX-CEK30;H1032-XXXXX-XXXXX-XXXXX-A88L0;M502H-XXXXX-XXXXX-XXXXX-CDUL0</t>
  </si>
  <si>
    <t>444CJ-XXXXX-XXXXX-XXXXX-9RR75</t>
  </si>
  <si>
    <t>1J49N-XXXXX-XXXXX-XXXXX-1M5QX</t>
  </si>
  <si>
    <t>M40C2-XXXXX-XXXXX-XXXXX-3W230;M503H-XXXXX-XXXXX-XXXXX-29KJ0;H1032-XXXXX-XXXXX-XXXXX-A88L0;M14A2-XXXXX-XXXXX-XXXXX-2NUJ4;M14A0-XXXXX-XXXXX-XXXXX-AH2L0;M50CH-XXXXX-XXXXX-XXXXX-CEK30;M002K-XXXXX-XXXXX-XXXXX-ATKL4;M502H-XXXXX-XXXXX-XXXXX-CDUL0</t>
  </si>
  <si>
    <t>4J421-XXXXX-XXXXX-XXXXX-8WK51</t>
  </si>
  <si>
    <t>1N49Q-XXXXX-XXXXX-XXXXX-18Z5T</t>
  </si>
  <si>
    <t>1142H-XXXXX-XXXXX-XXXXX-9MRQ0</t>
  </si>
  <si>
    <t>M101Q-XXXXX-XXXXX-XXXXX-ATXKJ</t>
  </si>
  <si>
    <t>5142L-FTJ5M-P8ZG1-079HK-89KN1</t>
  </si>
  <si>
    <t>MN295-XXXXX-XXXXX-XXXXX-3N541</t>
  </si>
  <si>
    <t>5142L-XXXXX-XXXXX-XXXXX-89KN1</t>
  </si>
  <si>
    <t>100C1-XXXXX-XXXXX-XXXXX-8MA55</t>
  </si>
  <si>
    <t>11495-XXXXX-XXXXX-XXXXX-19QNT</t>
  </si>
  <si>
    <t>546CK-XXXXX-XXXXX-XXXXX-C1R44</t>
  </si>
  <si>
    <t>NM08H-XXXXX-XXXXX-XXXXX-A87L3</t>
  </si>
  <si>
    <t>Order- 13886389</t>
  </si>
  <si>
    <t>License Quantities per Unit</t>
  </si>
  <si>
    <t>License, Software - Cloud Workload</t>
  </si>
  <si>
    <t>License, Software - Policy Auditor Svr</t>
  </si>
  <si>
    <t>License, Software - Trellix Plus</t>
  </si>
  <si>
    <t>License, Software - Policy Auditor Desktop</t>
  </si>
  <si>
    <t>License - Windows Server 2022 Standard, 2 Core</t>
  </si>
  <si>
    <t>Software - U.S. Federal VMWare Cloud Foundation</t>
  </si>
  <si>
    <t>Acct Number: 6946292</t>
  </si>
  <si>
    <t>Subscription, Software - Red Hat Enterprise Linux Server Standard</t>
  </si>
  <si>
    <t>P012633-001</t>
  </si>
  <si>
    <t>License, Software - Microsoft Windows 11</t>
  </si>
  <si>
    <t>Software Assurance - Win ENT Upgrade</t>
  </si>
  <si>
    <t>License, Software - Windows Remote Desktop Services</t>
  </si>
  <si>
    <t>License, Software - Microsoft SharePoint Server</t>
  </si>
  <si>
    <t>P011006-004</t>
  </si>
  <si>
    <t>Software - SharePoint ENT CAL ALNG LIC</t>
  </si>
  <si>
    <t>License, Software - Nessus Professional</t>
  </si>
  <si>
    <t>License, Software - Tenable Security Center</t>
  </si>
  <si>
    <t xml:space="preserve">License, Software - Threat Prevention Service for PAN PA-460 </t>
  </si>
  <si>
    <t>License, Software - Splunk Enterprise</t>
  </si>
  <si>
    <t>License, Software - Horizon 8 Enterprise, 10 CCU, 1 Year</t>
  </si>
  <si>
    <t>License, Software - SQL Server 2022 Standard, 2 core</t>
  </si>
  <si>
    <t>License, Software - Office Pro LTSC 2021</t>
  </si>
  <si>
    <t>P008596-010</t>
  </si>
  <si>
    <t>License, Software - WinZip Safemedia</t>
  </si>
  <si>
    <t>Software Maintenance - WinZip SafeMedia</t>
  </si>
  <si>
    <t>Maintenance - Virtual Appliance Kit</t>
  </si>
  <si>
    <t>P013848-001</t>
  </si>
  <si>
    <t>Subscription - Powerchute Network Shutdown for Virtualization</t>
  </si>
  <si>
    <t xml:space="preserve">Assured Compliance Assessment Solution (ACAS) Security Center </t>
  </si>
  <si>
    <t>License - Client Access Windows Server Academic</t>
  </si>
  <si>
    <t>License - Client Access, Windows Server 2019</t>
  </si>
  <si>
    <t>Software Assurance - Windows Enterprise Upgrade</t>
  </si>
  <si>
    <t>P006140-009</t>
  </si>
  <si>
    <t>Software - vCenter Server Foundation for vSphere</t>
  </si>
  <si>
    <t>P006140-010</t>
  </si>
  <si>
    <t>Software Maintenance - vCenter Server Foundation for vSphere v.7</t>
  </si>
  <si>
    <t>License - Software VMWare vSphere v.8</t>
  </si>
  <si>
    <t>P006140-016</t>
  </si>
  <si>
    <t>Software Maintenance - VMWare vSphere Enterprise Plus Edition v.8</t>
  </si>
  <si>
    <t>P006140-017</t>
  </si>
  <si>
    <t>Software Maintenance - VMWare vCenter Server Standard</t>
  </si>
  <si>
    <t>License, Software - Windows Server Stnd, NonSpec, 2 Core</t>
  </si>
  <si>
    <t>License - Software Windows Server Standard</t>
  </si>
  <si>
    <t>Software - SQL Server 2019 Standard</t>
  </si>
  <si>
    <t>License, Software - Red Hat Enterprise Linux Server, Std</t>
  </si>
  <si>
    <t>License - Software Red Hat Enterprise Linux Server Standard</t>
  </si>
  <si>
    <t>License - Software Red Hat Linux Enterprise Server Standard</t>
  </si>
  <si>
    <t>License - Software Red Hat Enterprise Linux Server</t>
  </si>
  <si>
    <t>P008596-004</t>
  </si>
  <si>
    <t>Sofware Maintenance - WinZip Secure Burn Enterprise</t>
  </si>
  <si>
    <t>Software Maintenance - WinZip Secure Burn Enterprise</t>
  </si>
  <si>
    <t>P008596-007</t>
  </si>
  <si>
    <t>License - Software WinZip SafeMedia v.6</t>
  </si>
  <si>
    <t>License - Software WinZip SafeMedia v.7</t>
  </si>
  <si>
    <t>License, Software - Office Pro Plus 2019</t>
  </si>
  <si>
    <t>License - Software Office Pro Plus LTSC 2021</t>
  </si>
  <si>
    <t>P010940-005</t>
  </si>
  <si>
    <t>Cameo Enterprise Architecture 19.0 LTR Enterprise Edition</t>
  </si>
  <si>
    <t>P010940-007</t>
  </si>
  <si>
    <t>Cameo Systems Modeler 19.0 LTR Enterprise Edition</t>
  </si>
  <si>
    <t>P010940-009</t>
  </si>
  <si>
    <t>Cameo Datahub Plugin 19.0 LTR</t>
  </si>
  <si>
    <t>P011009-001</t>
  </si>
  <si>
    <t>License - ConfigOS for Windows Server</t>
  </si>
  <si>
    <t>License - ConfigOS for Windows</t>
  </si>
  <si>
    <t>License - Software ConfigOS for Windows Server</t>
  </si>
  <si>
    <t>P011009-002</t>
  </si>
  <si>
    <t>License - ConfigOS Production Starter Kit</t>
  </si>
  <si>
    <t>P011009-003</t>
  </si>
  <si>
    <t>License - ConfigOS for Windows Workstation</t>
  </si>
  <si>
    <t>License - Software ConfigOS for Windows Workstation</t>
  </si>
  <si>
    <t>P011009-004</t>
  </si>
  <si>
    <t>License - ConfigOS for Linux</t>
  </si>
  <si>
    <t>License - Software ConfigOS for Linux</t>
  </si>
  <si>
    <t>License - Software Global Management System</t>
  </si>
  <si>
    <t>P011011-003</t>
  </si>
  <si>
    <t>Software Support - ProSupport with Mission Critical Software</t>
  </si>
  <si>
    <t>P011011-004</t>
  </si>
  <si>
    <t>License - Software CloudLink KMIP Client</t>
  </si>
  <si>
    <t>P011029-001</t>
  </si>
  <si>
    <t>License - Software VMWare vSAN 8 Advanced</t>
  </si>
  <si>
    <t>P011029-002</t>
  </si>
  <si>
    <t>Software Maintenance - VMWare vSAN Advanced v.7</t>
  </si>
  <si>
    <t>Software Support - Twistlock Preimum Success</t>
  </si>
  <si>
    <t>License - Subscription NVIDIA RTX vWS</t>
  </si>
  <si>
    <t>NVIDIA RTX vWS</t>
  </si>
  <si>
    <t>License - Software Windows Server 2019 Standard</t>
  </si>
  <si>
    <t>License - Client Access Windows Server 2019</t>
  </si>
  <si>
    <t>License - Software JFrog Repository Manager Pro-X Edition</t>
  </si>
  <si>
    <t>SonarQube Enterprise</t>
  </si>
  <si>
    <t>Software Maintenance - Fornetix VCV140 Virtual Applicance Kit</t>
  </si>
  <si>
    <t>Maintenance - Fornetix VCV 140 Virtual Appliance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</si>
</sst>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m/d/yy;@"/>
    <numFmt numFmtId="165" formatCode="[$$-409]#,##0.00;\([$$-409]#,##0.00\)"/>
    <numFmt numFmtId="166" formatCode="[$$-409]#,##0.00_);\([$$-409]#,##0.00\)"/>
    <numFmt numFmtId="167" formatCode="&quot;$&quot;#,##0.00"/>
    <numFmt numFmtId="168" formatCode="_(&quot;$&quot;* #,##0_);_(&quot;$&quot;* \(#,##0\);_(&quot;$&quot;* &quot;-&quot;??_);_(@_)"/>
    <numFmt numFmtId="169" formatCode="&quot;$&quot;#,##0"/>
  </numFmts>
  <fonts count="20" x14ac:knownFonts="1">
    <font>
      <sz val="11"/>
      <color theme="1"/>
      <name val="Calibri"/>
      <family val="2"/>
      <scheme val="minor"/>
    </font>
    <font>
      <sz val="11"/>
      <color rgb="FF000000"/>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sz val="8"/>
      <color theme="1"/>
      <name val="Tahoma"/>
      <family val="2"/>
    </font>
    <font>
      <sz val="8"/>
      <color rgb="FFFF0000"/>
      <name val="Tahoma"/>
      <family val="2"/>
    </font>
    <font>
      <b/>
      <sz val="20"/>
      <color theme="1"/>
      <name val="Calibri"/>
      <family val="2"/>
      <scheme val="minor"/>
    </font>
    <font>
      <b/>
      <u/>
      <sz val="11"/>
      <color theme="1"/>
      <name val="Calibri"/>
      <family val="2"/>
      <scheme val="minor"/>
    </font>
    <font>
      <sz val="11"/>
      <color theme="1"/>
      <name val="Calibri"/>
      <family val="2"/>
    </font>
    <font>
      <sz val="11"/>
      <color theme="1"/>
      <name val="Calibri"/>
      <family val="2"/>
      <scheme val="minor"/>
    </font>
    <font>
      <sz val="10"/>
      <color theme="1"/>
      <name val="Calibri"/>
      <family val="2"/>
      <scheme val="minor"/>
    </font>
    <font>
      <sz val="10"/>
      <color theme="1"/>
      <name val="Calibri"/>
      <family val="2"/>
    </font>
    <font>
      <sz val="12"/>
      <color theme="1"/>
      <name val="Calibri"/>
      <family val="2"/>
      <scheme val="minor"/>
    </font>
    <font>
      <sz val="12"/>
      <color rgb="FF333333"/>
      <name val="Calibri"/>
      <family val="2"/>
      <scheme val="minor"/>
    </font>
    <font>
      <sz val="12"/>
      <name val="Calibri"/>
      <family val="2"/>
      <scheme val="minor"/>
    </font>
    <font>
      <sz val="11"/>
      <color rgb="FF333333"/>
      <name val="Calibri"/>
      <family val="2"/>
      <scheme val="minor"/>
    </font>
    <font>
      <sz val="11"/>
      <name val="Calibri"/>
      <family val="2"/>
      <scheme val="minor"/>
    </font>
    <font>
      <b/>
      <sz val="11"/>
      <color theme="1"/>
      <name val="Aptos"/>
      <family val="2"/>
    </font>
    <font>
      <sz val="11"/>
      <color theme="1"/>
      <name val="Aptos"/>
      <family val="2"/>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rgb="FF000000"/>
      </patternFill>
    </fill>
    <fill>
      <patternFill patternType="solid">
        <fgColor theme="7" tint="0.79998168889431442"/>
        <bgColor indexed="64"/>
      </patternFill>
    </fill>
    <fill>
      <patternFill patternType="solid">
        <fgColor rgb="FFFFFF00"/>
        <bgColor indexed="64"/>
      </patternFill>
    </fill>
    <fill>
      <patternFill patternType="solid">
        <fgColor rgb="FFC6EFCE"/>
      </patternFill>
    </fill>
    <fill>
      <patternFill patternType="solid">
        <fgColor rgb="FFFFEB9C"/>
      </patternFill>
    </fill>
    <fill>
      <patternFill patternType="solid">
        <fgColor rgb="FFFF0000"/>
        <bgColor indexed="64"/>
      </patternFill>
    </fill>
    <fill>
      <patternFill patternType="solid">
        <fgColor rgb="FF55FF00"/>
        <bgColor indexed="64"/>
      </patternFill>
    </fill>
    <fill>
      <patternFill patternType="solid">
        <fgColor rgb="FFAAFF00"/>
        <bgColor indexed="64"/>
      </patternFill>
    </fill>
    <fill>
      <patternFill patternType="solid">
        <fgColor rgb="FFFF4000"/>
        <bgColor indexed="64"/>
      </patternFill>
    </fill>
    <fill>
      <patternFill patternType="solid">
        <fgColor rgb="FFFF8000"/>
        <bgColor indexed="64"/>
      </patternFill>
    </fill>
    <fill>
      <patternFill patternType="solid">
        <fgColor rgb="FFFFC000"/>
        <bgColor indexed="64"/>
      </patternFill>
    </fill>
    <fill>
      <patternFill patternType="solid">
        <fgColor theme="1"/>
        <bgColor indexed="64"/>
      </patternFill>
    </fill>
    <fill>
      <patternFill patternType="solid">
        <fgColor rgb="FF92D050"/>
        <bgColor indexed="64"/>
      </patternFill>
    </fill>
    <fill>
      <patternFill patternType="solid">
        <fgColor theme="8"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CCCCCC"/>
      </left>
      <right style="medium">
        <color rgb="FFCCCCCC"/>
      </right>
      <top/>
      <bottom style="medium">
        <color rgb="FFCCCCCC"/>
      </bottom>
      <diagonal/>
    </border>
    <border>
      <left style="thin">
        <color rgb="FFD4D4D4"/>
      </left>
      <right style="thin">
        <color rgb="FFD4D4D4"/>
      </right>
      <top style="thin">
        <color rgb="FFD4D4D4"/>
      </top>
      <bottom style="thin">
        <color rgb="FFD4D4D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2" fillId="8" borderId="0" applyNumberFormat="0" applyBorder="0" applyAlignment="0" applyProtection="0"/>
    <xf numFmtId="0" fontId="3" fillId="9" borderId="0" applyNumberFormat="0" applyBorder="0" applyAlignment="0" applyProtection="0"/>
    <xf numFmtId="44" fontId="10" fillId="0" borderId="0" applyFont="0" applyFill="0" applyBorder="0" applyAlignment="0" applyProtection="0"/>
  </cellStyleXfs>
  <cellXfs count="272">
    <xf numFmtId="0" fontId="0" fillId="0" borderId="0" xfId="0"/>
    <xf numFmtId="0" fontId="0" fillId="0" borderId="1" xfId="0" applyBorder="1" applyAlignment="1" applyProtection="1">
      <alignment horizontal="center"/>
      <protection locked="0"/>
    </xf>
    <xf numFmtId="0" fontId="0" fillId="2" borderId="1" xfId="0" applyFill="1" applyBorder="1" applyAlignment="1" applyProtection="1">
      <alignment horizontal="center"/>
      <protection locked="0"/>
    </xf>
    <xf numFmtId="0" fontId="0" fillId="0" borderId="1" xfId="0" applyBorder="1" applyProtection="1">
      <protection locked="0"/>
    </xf>
    <xf numFmtId="0" fontId="0" fillId="0" borderId="0" xfId="0" applyProtection="1">
      <protection locked="0"/>
    </xf>
    <xf numFmtId="1" fontId="0" fillId="0" borderId="1" xfId="0" applyNumberFormat="1" applyBorder="1" applyAlignment="1" applyProtection="1">
      <alignment horizont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164" fontId="0" fillId="4" borderId="1" xfId="0" applyNumberFormat="1" applyFill="1" applyBorder="1" applyAlignment="1" applyProtection="1">
      <alignment horizontal="center" vertical="center" wrapText="1"/>
      <protection locked="0"/>
    </xf>
    <xf numFmtId="164" fontId="0" fillId="3" borderId="1" xfId="0" applyNumberFormat="1" applyFill="1" applyBorder="1" applyAlignment="1" applyProtection="1">
      <alignment horizontal="center" vertical="center" wrapText="1"/>
      <protection locked="0"/>
    </xf>
    <xf numFmtId="0" fontId="0" fillId="4" borderId="1" xfId="0" applyFill="1" applyBorder="1" applyAlignment="1" applyProtection="1">
      <alignment vertical="center"/>
      <protection locked="0"/>
    </xf>
    <xf numFmtId="0" fontId="1" fillId="5" borderId="1" xfId="0" applyFont="1" applyFill="1" applyBorder="1" applyAlignment="1">
      <alignment horizontal="center"/>
    </xf>
    <xf numFmtId="1" fontId="0" fillId="6" borderId="1" xfId="0" applyNumberFormat="1" applyFill="1" applyBorder="1" applyAlignment="1" applyProtection="1">
      <alignment horizontal="center"/>
      <protection locked="0"/>
    </xf>
    <xf numFmtId="164" fontId="0" fillId="4" borderId="1" xfId="0" applyNumberFormat="1" applyFill="1" applyBorder="1" applyAlignment="1" applyProtection="1">
      <alignment horizontal="center"/>
      <protection locked="0"/>
    </xf>
    <xf numFmtId="0" fontId="0" fillId="6" borderId="1" xfId="0" applyFill="1" applyBorder="1" applyProtection="1">
      <protection locked="0"/>
    </xf>
    <xf numFmtId="0" fontId="0" fillId="7" borderId="1" xfId="0" applyFill="1" applyBorder="1" applyAlignment="1" applyProtection="1">
      <alignment horizontal="center"/>
      <protection locked="0"/>
    </xf>
    <xf numFmtId="164" fontId="0" fillId="7" borderId="1" xfId="0" applyNumberFormat="1" applyFill="1" applyBorder="1" applyAlignment="1" applyProtection="1">
      <alignment horizontal="center"/>
      <protection locked="0"/>
    </xf>
    <xf numFmtId="0" fontId="0" fillId="7" borderId="1" xfId="0" applyFill="1" applyBorder="1" applyProtection="1">
      <protection locked="0"/>
    </xf>
    <xf numFmtId="164" fontId="0" fillId="7" borderId="1" xfId="0" applyNumberFormat="1" applyFill="1" applyBorder="1" applyProtection="1">
      <protection locked="0"/>
    </xf>
    <xf numFmtId="0" fontId="0" fillId="7" borderId="0" xfId="0" applyFill="1" applyProtection="1">
      <protection locked="0"/>
    </xf>
    <xf numFmtId="164" fontId="0" fillId="0" borderId="1" xfId="0" applyNumberFormat="1" applyBorder="1" applyProtection="1">
      <protection locked="0"/>
    </xf>
    <xf numFmtId="0" fontId="0" fillId="0" borderId="1" xfId="0" applyBorder="1" applyAlignment="1">
      <alignment horizontal="center" wrapText="1"/>
    </xf>
    <xf numFmtId="0" fontId="0" fillId="7" borderId="1" xfId="0" applyFill="1" applyBorder="1" applyAlignment="1" applyProtection="1">
      <alignment horizontal="center" wrapText="1"/>
      <protection locked="0"/>
    </xf>
    <xf numFmtId="0" fontId="0" fillId="0" borderId="0" xfId="0" applyAlignment="1">
      <alignment horizontal="center"/>
    </xf>
    <xf numFmtId="0" fontId="0" fillId="2" borderId="0" xfId="0" applyFill="1" applyBorder="1" applyAlignment="1" applyProtection="1">
      <alignment horizontal="center"/>
      <protection locked="0"/>
    </xf>
    <xf numFmtId="0" fontId="0" fillId="0" borderId="0" xfId="0" applyBorder="1" applyAlignment="1">
      <alignment horizontal="center" wrapText="1"/>
    </xf>
    <xf numFmtId="1" fontId="0" fillId="6" borderId="0" xfId="0" applyNumberFormat="1" applyFill="1" applyBorder="1" applyAlignment="1" applyProtection="1">
      <alignment horizontal="center"/>
      <protection locked="0"/>
    </xf>
    <xf numFmtId="164" fontId="0" fillId="4" borderId="0" xfId="0" applyNumberFormat="1" applyFill="1" applyBorder="1" applyAlignment="1" applyProtection="1">
      <alignment horizontal="center"/>
      <protection locked="0"/>
    </xf>
    <xf numFmtId="0" fontId="0" fillId="4" borderId="1" xfId="0" applyFill="1" applyBorder="1" applyAlignment="1" applyProtection="1">
      <alignment horizontal="center" vertical="center" textRotation="90" wrapText="1"/>
      <protection locked="0"/>
    </xf>
    <xf numFmtId="0" fontId="0" fillId="10" borderId="1" xfId="0" applyFill="1" applyBorder="1" applyAlignment="1" applyProtection="1">
      <alignment horizontal="center"/>
      <protection locked="0"/>
    </xf>
    <xf numFmtId="0" fontId="0" fillId="13" borderId="1" xfId="0" applyFill="1" applyBorder="1" applyAlignment="1" applyProtection="1">
      <alignment horizontal="center"/>
      <protection locked="0"/>
    </xf>
    <xf numFmtId="0" fontId="0" fillId="14" borderId="1" xfId="0" applyFill="1" applyBorder="1" applyAlignment="1" applyProtection="1">
      <alignment horizontal="center"/>
      <protection locked="0"/>
    </xf>
    <xf numFmtId="0" fontId="0" fillId="15" borderId="1" xfId="0" applyFill="1" applyBorder="1" applyAlignment="1" applyProtection="1">
      <alignment horizontal="center"/>
      <protection locked="0"/>
    </xf>
    <xf numFmtId="0" fontId="0" fillId="11" borderId="1" xfId="0" applyFill="1" applyBorder="1" applyAlignment="1" applyProtection="1">
      <alignment horizontal="center"/>
      <protection locked="0"/>
    </xf>
    <xf numFmtId="0" fontId="0" fillId="12" borderId="1" xfId="0" applyFill="1" applyBorder="1" applyAlignment="1" applyProtection="1">
      <alignment horizontal="center"/>
      <protection locked="0"/>
    </xf>
    <xf numFmtId="0" fontId="0" fillId="4" borderId="2" xfId="0" applyFill="1" applyBorder="1" applyAlignment="1" applyProtection="1">
      <alignment horizontal="center" vertical="center" wrapText="1"/>
      <protection locked="0"/>
    </xf>
    <xf numFmtId="164" fontId="0" fillId="0" borderId="1" xfId="0" applyNumberFormat="1" applyBorder="1" applyAlignment="1" applyProtection="1">
      <alignment horizontal="center"/>
    </xf>
    <xf numFmtId="164" fontId="0" fillId="3" borderId="1" xfId="0" applyNumberFormat="1" applyFill="1" applyBorder="1" applyAlignment="1" applyProtection="1">
      <alignment horizontal="center"/>
    </xf>
    <xf numFmtId="14" fontId="0" fillId="0" borderId="0" xfId="0" applyNumberFormat="1"/>
    <xf numFmtId="0" fontId="4" fillId="0" borderId="0" xfId="0" applyFont="1"/>
    <xf numFmtId="0" fontId="2" fillId="8" borderId="3" xfId="1" applyBorder="1" applyAlignment="1">
      <alignment horizontal="left" vertical="top"/>
    </xf>
    <xf numFmtId="3" fontId="2" fillId="8" borderId="3" xfId="1" applyNumberFormat="1" applyBorder="1" applyAlignment="1">
      <alignment horizontal="right" vertical="top"/>
    </xf>
    <xf numFmtId="165" fontId="5" fillId="0" borderId="3" xfId="0" applyNumberFormat="1" applyFont="1" applyBorder="1" applyAlignment="1">
      <alignment horizontal="right" vertical="top"/>
    </xf>
    <xf numFmtId="0" fontId="0" fillId="17" borderId="0" xfId="0" applyFill="1"/>
    <xf numFmtId="165" fontId="5" fillId="0" borderId="0" xfId="0" applyNumberFormat="1" applyFont="1" applyAlignment="1">
      <alignment horizontal="right" vertical="top"/>
    </xf>
    <xf numFmtId="3" fontId="6" fillId="0" borderId="3" xfId="0" applyNumberFormat="1" applyFont="1" applyBorder="1" applyAlignment="1">
      <alignment horizontal="right" vertical="top"/>
    </xf>
    <xf numFmtId="0" fontId="6" fillId="0" borderId="3" xfId="0" applyFont="1" applyBorder="1" applyAlignment="1">
      <alignment horizontal="left" vertical="top"/>
    </xf>
    <xf numFmtId="166" fontId="0" fillId="0" borderId="0" xfId="0" applyNumberFormat="1"/>
    <xf numFmtId="0" fontId="7" fillId="0" borderId="0" xfId="0" applyFont="1"/>
    <xf numFmtId="166" fontId="4" fillId="0" borderId="0" xfId="0" applyNumberFormat="1" applyFont="1"/>
    <xf numFmtId="0" fontId="3" fillId="9" borderId="3" xfId="2" applyBorder="1" applyAlignment="1">
      <alignment horizontal="left" vertical="top"/>
    </xf>
    <xf numFmtId="3" fontId="3" fillId="9" borderId="3" xfId="2" applyNumberFormat="1" applyBorder="1" applyAlignment="1">
      <alignment horizontal="right" vertical="top"/>
    </xf>
    <xf numFmtId="0" fontId="2" fillId="8" borderId="4" xfId="1" applyBorder="1" applyAlignment="1">
      <alignment horizontal="left" vertical="top"/>
    </xf>
    <xf numFmtId="1" fontId="2" fillId="8" borderId="4" xfId="1" applyNumberFormat="1" applyBorder="1" applyAlignment="1">
      <alignment vertical="top"/>
    </xf>
    <xf numFmtId="0" fontId="2" fillId="8" borderId="4" xfId="1" applyBorder="1" applyAlignment="1">
      <alignment horizontal="left" vertical="top" wrapText="1"/>
    </xf>
    <xf numFmtId="2" fontId="2" fillId="8" borderId="4" xfId="1" applyNumberFormat="1" applyBorder="1" applyAlignment="1">
      <alignment vertical="top"/>
    </xf>
    <xf numFmtId="0" fontId="0" fillId="0" borderId="0" xfId="0" applyAlignment="1">
      <alignment horizontal="left" vertical="top" wrapText="1"/>
    </xf>
    <xf numFmtId="0" fontId="2" fillId="8" borderId="0" xfId="1" applyBorder="1" applyAlignment="1">
      <alignment horizontal="left" vertical="top"/>
    </xf>
    <xf numFmtId="2" fontId="2" fillId="8" borderId="0" xfId="1" applyNumberFormat="1" applyBorder="1" applyAlignment="1">
      <alignment vertical="top"/>
    </xf>
    <xf numFmtId="0" fontId="2" fillId="8" borderId="0" xfId="1" applyBorder="1" applyAlignment="1">
      <alignment horizontal="left" vertical="top" wrapText="1"/>
    </xf>
    <xf numFmtId="165" fontId="0" fillId="0" borderId="0" xfId="0" applyNumberFormat="1"/>
    <xf numFmtId="0" fontId="0" fillId="17" borderId="0" xfId="0" applyFill="1" applyAlignment="1">
      <alignment horizontal="center"/>
    </xf>
    <xf numFmtId="0" fontId="0" fillId="0" borderId="1" xfId="0" applyBorder="1" applyProtection="1"/>
    <xf numFmtId="0" fontId="0" fillId="0" borderId="1" xfId="0" applyBorder="1" applyAlignment="1" applyProtection="1">
      <alignment horizontal="center"/>
    </xf>
    <xf numFmtId="0" fontId="0" fillId="16" borderId="1" xfId="0" applyFill="1" applyBorder="1" applyProtection="1"/>
    <xf numFmtId="0" fontId="0" fillId="16" borderId="1" xfId="0" applyFill="1" applyBorder="1" applyAlignment="1" applyProtection="1">
      <alignment horizontal="center"/>
    </xf>
    <xf numFmtId="0" fontId="0" fillId="0" borderId="0" xfId="0" applyProtection="1"/>
    <xf numFmtId="0" fontId="8" fillId="0" borderId="0" xfId="0" applyFont="1" applyProtection="1">
      <protection locked="0"/>
    </xf>
    <xf numFmtId="0" fontId="0" fillId="0" borderId="0" xfId="0" applyAlignment="1" applyProtection="1">
      <alignment horizontal="left" indent="2"/>
      <protection locked="0"/>
    </xf>
    <xf numFmtId="0" fontId="0" fillId="18" borderId="1" xfId="0" applyFill="1" applyBorder="1" applyAlignment="1" applyProtection="1">
      <alignment horizontal="center"/>
      <protection locked="0"/>
    </xf>
    <xf numFmtId="0" fontId="0" fillId="0" borderId="0" xfId="0"/>
    <xf numFmtId="0" fontId="0" fillId="2" borderId="9" xfId="0" applyFill="1" applyBorder="1" applyAlignment="1" applyProtection="1">
      <alignment horizontal="center"/>
      <protection locked="0"/>
    </xf>
    <xf numFmtId="0" fontId="0" fillId="16" borderId="0" xfId="0" applyFill="1"/>
    <xf numFmtId="0" fontId="0" fillId="16" borderId="0" xfId="0" applyFill="1" applyAlignment="1">
      <alignment horizontal="center"/>
    </xf>
    <xf numFmtId="1" fontId="0" fillId="0" borderId="1" xfId="0" applyNumberFormat="1" applyBorder="1" applyAlignment="1" applyProtection="1">
      <alignment horizontal="center"/>
    </xf>
    <xf numFmtId="1" fontId="0" fillId="3" borderId="1" xfId="0" applyNumberFormat="1" applyFill="1" applyBorder="1" applyAlignment="1" applyProtection="1">
      <alignment horizontal="center"/>
    </xf>
    <xf numFmtId="0" fontId="1" fillId="5" borderId="1" xfId="0" applyFont="1" applyFill="1" applyBorder="1" applyAlignment="1" applyProtection="1">
      <alignment horizontal="center"/>
      <protection locked="0"/>
    </xf>
    <xf numFmtId="0" fontId="9" fillId="0" borderId="9" xfId="0" applyFont="1" applyBorder="1" applyAlignment="1" applyProtection="1">
      <alignment horizontal="center"/>
      <protection locked="0"/>
    </xf>
    <xf numFmtId="167" fontId="0" fillId="2" borderId="1" xfId="0" applyNumberFormat="1" applyFill="1" applyBorder="1" applyAlignment="1" applyProtection="1">
      <alignment horizontal="center"/>
      <protection locked="0"/>
    </xf>
    <xf numFmtId="44" fontId="4" fillId="0" borderId="5" xfId="3" applyFont="1" applyBorder="1" applyAlignment="1" applyProtection="1">
      <alignment horizontal="center" vertical="center"/>
      <protection locked="0"/>
    </xf>
    <xf numFmtId="44" fontId="4" fillId="0" borderId="7" xfId="3" applyFont="1" applyBorder="1" applyAlignment="1" applyProtection="1">
      <alignment horizontal="center" vertical="center"/>
      <protection locked="0"/>
    </xf>
    <xf numFmtId="44" fontId="0" fillId="4" borderId="1" xfId="3" applyFont="1" applyFill="1" applyBorder="1" applyAlignment="1" applyProtection="1">
      <alignment horizontal="center" vertical="center" wrapText="1"/>
      <protection locked="0"/>
    </xf>
    <xf numFmtId="44" fontId="0" fillId="2" borderId="1" xfId="3" applyFont="1" applyFill="1" applyBorder="1" applyAlignment="1" applyProtection="1">
      <alignment horizontal="center"/>
      <protection locked="0"/>
    </xf>
    <xf numFmtId="44" fontId="0" fillId="7" borderId="1" xfId="3" applyFont="1" applyFill="1" applyBorder="1" applyAlignment="1" applyProtection="1">
      <alignment horizontal="center"/>
      <protection locked="0"/>
    </xf>
    <xf numFmtId="44" fontId="0" fillId="0" borderId="1" xfId="3" applyFont="1" applyBorder="1" applyAlignment="1" applyProtection="1">
      <alignment horizontal="center"/>
      <protection locked="0"/>
    </xf>
    <xf numFmtId="44" fontId="9" fillId="0" borderId="9" xfId="3" applyFont="1" applyBorder="1" applyAlignment="1" applyProtection="1">
      <alignment horizontal="center" vertical="center"/>
      <protection locked="0"/>
    </xf>
    <xf numFmtId="44" fontId="0" fillId="2" borderId="9" xfId="3" applyFont="1" applyFill="1" applyBorder="1" applyAlignment="1" applyProtection="1">
      <alignment horizontal="center"/>
      <protection locked="0"/>
    </xf>
    <xf numFmtId="167" fontId="11" fillId="2" borderId="1" xfId="0" applyNumberFormat="1" applyFont="1" applyFill="1" applyBorder="1" applyAlignment="1" applyProtection="1">
      <alignment horizontal="center" vertical="center" wrapText="1"/>
      <protection locked="0"/>
    </xf>
    <xf numFmtId="167" fontId="9" fillId="0" borderId="1" xfId="0" applyNumberFormat="1" applyFont="1" applyBorder="1" applyAlignment="1" applyProtection="1">
      <alignment horizontal="center"/>
      <protection locked="0"/>
    </xf>
    <xf numFmtId="44" fontId="11" fillId="2" borderId="1" xfId="3" applyFont="1" applyFill="1" applyBorder="1" applyAlignment="1" applyProtection="1">
      <alignment horizontal="center" wrapText="1"/>
      <protection locked="0"/>
    </xf>
    <xf numFmtId="44" fontId="11" fillId="2" borderId="1" xfId="3" applyFont="1" applyFill="1" applyBorder="1" applyAlignment="1" applyProtection="1">
      <alignment horizontal="center" vertical="center" wrapText="1"/>
      <protection locked="0"/>
    </xf>
    <xf numFmtId="44" fontId="12" fillId="0" borderId="0" xfId="3" applyFont="1" applyAlignment="1" applyProtection="1">
      <alignment horizontal="center" vertical="center" wrapText="1"/>
      <protection locked="0"/>
    </xf>
    <xf numFmtId="44" fontId="12" fillId="0" borderId="1" xfId="3" applyFont="1" applyBorder="1" applyAlignment="1" applyProtection="1">
      <alignment horizontal="center" vertical="center" wrapText="1"/>
      <protection locked="0"/>
    </xf>
    <xf numFmtId="1" fontId="0" fillId="6" borderId="1" xfId="0" applyNumberFormat="1" applyFill="1" applyBorder="1" applyAlignment="1" applyProtection="1">
      <alignment horizontal="center"/>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164" fontId="0" fillId="0" borderId="1" xfId="0" applyNumberFormat="1" applyBorder="1" applyAlignment="1" applyProtection="1">
      <alignment horizontal="center"/>
      <protection locked="0"/>
    </xf>
    <xf numFmtId="164" fontId="0" fillId="0" borderId="1" xfId="0" applyNumberFormat="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44" fontId="0" fillId="4" borderId="6" xfId="3" applyFont="1" applyFill="1" applyBorder="1" applyAlignment="1" applyProtection="1">
      <alignment horizontal="center" vertical="center" wrapText="1"/>
      <protection locked="0"/>
    </xf>
    <xf numFmtId="44" fontId="11" fillId="2" borderId="10" xfId="3" applyFont="1" applyFill="1" applyBorder="1" applyAlignment="1" applyProtection="1">
      <alignment horizontal="center" wrapText="1"/>
      <protection locked="0"/>
    </xf>
    <xf numFmtId="44" fontId="4" fillId="0" borderId="1" xfId="3" applyFont="1" applyBorder="1" applyAlignment="1" applyProtection="1">
      <alignment horizontal="center" vertical="center"/>
      <protection locked="0"/>
    </xf>
    <xf numFmtId="0" fontId="9" fillId="0" borderId="1" xfId="0" applyFont="1" applyBorder="1" applyAlignment="1" applyProtection="1">
      <alignment horizontal="center"/>
      <protection locked="0"/>
    </xf>
    <xf numFmtId="167" fontId="9" fillId="0" borderId="1" xfId="0" applyNumberFormat="1" applyFont="1" applyBorder="1" applyAlignment="1">
      <alignment horizontal="center"/>
    </xf>
    <xf numFmtId="0" fontId="4" fillId="0" borderId="5" xfId="3" applyNumberFormat="1" applyFont="1" applyBorder="1" applyAlignment="1" applyProtection="1">
      <alignment horizontal="center" vertical="center"/>
      <protection locked="0"/>
    </xf>
    <xf numFmtId="0" fontId="4" fillId="0" borderId="7" xfId="3" applyNumberFormat="1" applyFont="1" applyBorder="1" applyAlignment="1" applyProtection="1">
      <alignment horizontal="center" vertical="center"/>
      <protection locked="0"/>
    </xf>
    <xf numFmtId="0" fontId="0" fillId="4" borderId="1" xfId="3" applyNumberFormat="1" applyFont="1" applyFill="1" applyBorder="1" applyAlignment="1" applyProtection="1">
      <alignment horizontal="center" vertical="center" wrapText="1"/>
      <protection locked="0"/>
    </xf>
    <xf numFmtId="0" fontId="9" fillId="0" borderId="1" xfId="3" applyNumberFormat="1" applyFont="1" applyBorder="1" applyAlignment="1" applyProtection="1">
      <alignment horizontal="center" vertical="center"/>
      <protection locked="0"/>
    </xf>
    <xf numFmtId="0" fontId="0" fillId="2" borderId="1" xfId="3" applyNumberFormat="1" applyFont="1" applyFill="1" applyBorder="1" applyAlignment="1" applyProtection="1">
      <alignment horizontal="center"/>
      <protection locked="0"/>
    </xf>
    <xf numFmtId="0" fontId="9" fillId="0" borderId="1" xfId="3" applyNumberFormat="1" applyFont="1" applyBorder="1" applyAlignment="1" applyProtection="1">
      <alignment horizontal="center"/>
      <protection locked="0"/>
    </xf>
    <xf numFmtId="0" fontId="0" fillId="7" borderId="1" xfId="3" applyNumberFormat="1" applyFont="1" applyFill="1" applyBorder="1" applyAlignment="1" applyProtection="1">
      <alignment horizontal="center"/>
      <protection locked="0"/>
    </xf>
    <xf numFmtId="0" fontId="0" fillId="0" borderId="1" xfId="3" applyNumberFormat="1" applyFont="1" applyBorder="1" applyAlignment="1" applyProtection="1">
      <alignment horizontal="center"/>
      <protection locked="0"/>
    </xf>
    <xf numFmtId="0" fontId="0" fillId="0" borderId="10" xfId="0" applyBorder="1" applyAlignment="1" applyProtection="1">
      <alignment horizontal="center" wrapText="1"/>
    </xf>
    <xf numFmtId="0" fontId="0" fillId="0" borderId="1" xfId="0" applyBorder="1" applyAlignment="1" applyProtection="1">
      <alignment horizontal="center" wrapText="1"/>
    </xf>
    <xf numFmtId="1" fontId="0" fillId="3" borderId="1" xfId="0" applyNumberFormat="1" applyFill="1" applyBorder="1" applyAlignment="1" applyProtection="1">
      <alignment horizontal="center"/>
      <protection locked="0"/>
    </xf>
    <xf numFmtId="0" fontId="1" fillId="0" borderId="1" xfId="0" applyFont="1" applyBorder="1" applyAlignment="1" applyProtection="1">
      <alignment horizontal="center" wrapText="1"/>
      <protection locked="0"/>
    </xf>
    <xf numFmtId="164" fontId="0" fillId="0" borderId="1" xfId="0" applyNumberFormat="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0" fontId="0" fillId="0" borderId="0" xfId="0" applyFill="1"/>
    <xf numFmtId="44" fontId="4" fillId="0" borderId="0" xfId="3" applyFont="1" applyBorder="1" applyAlignment="1" applyProtection="1">
      <alignment horizontal="center" vertical="center"/>
      <protection locked="0"/>
    </xf>
    <xf numFmtId="0" fontId="0" fillId="0" borderId="1" xfId="0" applyNumberFormat="1" applyBorder="1" applyAlignment="1" applyProtection="1">
      <alignment horizontal="center" shrinkToFit="1"/>
      <protection locked="0"/>
    </xf>
    <xf numFmtId="168" fontId="4" fillId="0" borderId="1" xfId="3" applyNumberFormat="1" applyFont="1" applyBorder="1" applyAlignment="1" applyProtection="1">
      <alignment horizontal="center" vertical="center"/>
      <protection locked="0"/>
    </xf>
    <xf numFmtId="168" fontId="0" fillId="4" borderId="1" xfId="3" applyNumberFormat="1" applyFont="1" applyFill="1" applyBorder="1" applyAlignment="1" applyProtection="1">
      <alignment horizontal="center" vertical="center" wrapText="1"/>
      <protection locked="0"/>
    </xf>
    <xf numFmtId="168" fontId="0" fillId="2" borderId="1" xfId="0" applyNumberFormat="1" applyFill="1" applyBorder="1" applyAlignment="1" applyProtection="1">
      <alignment horizontal="center" vertical="center"/>
      <protection locked="0"/>
    </xf>
    <xf numFmtId="168" fontId="0" fillId="2" borderId="1" xfId="3" applyNumberFormat="1" applyFont="1" applyFill="1" applyBorder="1" applyAlignment="1" applyProtection="1">
      <alignment horizontal="center" vertical="center"/>
      <protection locked="0"/>
    </xf>
    <xf numFmtId="168" fontId="0" fillId="7" borderId="1" xfId="3" applyNumberFormat="1" applyFont="1" applyFill="1" applyBorder="1" applyAlignment="1" applyProtection="1">
      <alignment horizontal="center" vertical="center"/>
      <protection locked="0"/>
    </xf>
    <xf numFmtId="168" fontId="0" fillId="0" borderId="1" xfId="3" applyNumberFormat="1" applyFont="1" applyBorder="1" applyAlignment="1" applyProtection="1">
      <alignment horizontal="center" vertical="center"/>
      <protection locked="0"/>
    </xf>
    <xf numFmtId="0" fontId="13" fillId="0" borderId="1" xfId="0" applyFont="1" applyBorder="1" applyAlignment="1">
      <alignment horizontal="center"/>
    </xf>
    <xf numFmtId="0" fontId="13" fillId="0" borderId="1" xfId="0" applyFont="1" applyBorder="1" applyAlignment="1">
      <alignment horizontal="center" shrinkToFit="1"/>
    </xf>
    <xf numFmtId="169" fontId="13" fillId="0" borderId="1" xfId="3" applyNumberFormat="1" applyFont="1" applyBorder="1" applyAlignment="1">
      <alignment horizontal="center"/>
    </xf>
    <xf numFmtId="169" fontId="13" fillId="0" borderId="1" xfId="0" applyNumberFormat="1" applyFont="1" applyBorder="1" applyAlignment="1">
      <alignment horizontal="center"/>
    </xf>
    <xf numFmtId="169" fontId="13" fillId="0" borderId="1" xfId="3" applyNumberFormat="1" applyFont="1" applyFill="1" applyBorder="1" applyAlignment="1">
      <alignment horizontal="center"/>
    </xf>
    <xf numFmtId="0" fontId="14" fillId="0" borderId="1" xfId="0" applyFont="1" applyFill="1" applyBorder="1" applyAlignment="1">
      <alignment horizontal="center"/>
    </xf>
    <xf numFmtId="169" fontId="13" fillId="0" borderId="1" xfId="0" applyNumberFormat="1" applyFont="1" applyFill="1" applyBorder="1" applyAlignment="1">
      <alignment horizontal="center"/>
    </xf>
    <xf numFmtId="0" fontId="13" fillId="0" borderId="1" xfId="0" applyFont="1" applyFill="1" applyBorder="1" applyAlignment="1">
      <alignment horizontal="center"/>
    </xf>
    <xf numFmtId="167" fontId="0" fillId="0" borderId="1" xfId="0" applyNumberFormat="1" applyFill="1" applyBorder="1" applyAlignment="1" applyProtection="1">
      <alignment horizontal="center"/>
      <protection locked="0"/>
    </xf>
    <xf numFmtId="0" fontId="15" fillId="0" borderId="1" xfId="0" applyFont="1" applyBorder="1" applyAlignment="1">
      <alignment horizontal="center"/>
    </xf>
    <xf numFmtId="1" fontId="0" fillId="0" borderId="1" xfId="0" applyNumberFormat="1" applyBorder="1" applyAlignment="1" applyProtection="1">
      <alignment horizontal="center" shrinkToFit="1"/>
      <protection locked="0"/>
    </xf>
    <xf numFmtId="1" fontId="0" fillId="4" borderId="1" xfId="0" applyNumberFormat="1" applyFill="1" applyBorder="1" applyAlignment="1" applyProtection="1">
      <alignment horizontal="center" vertical="center" wrapText="1"/>
      <protection locked="0"/>
    </xf>
    <xf numFmtId="1" fontId="0" fillId="7" borderId="1" xfId="0" applyNumberFormat="1" applyFill="1" applyBorder="1" applyAlignment="1" applyProtection="1">
      <alignment horizontal="center"/>
      <protection locked="0"/>
    </xf>
    <xf numFmtId="44" fontId="0" fillId="0" borderId="1" xfId="3" applyFont="1" applyFill="1" applyBorder="1" applyAlignment="1" applyProtection="1">
      <alignment horizontal="center"/>
      <protection locked="0"/>
    </xf>
    <xf numFmtId="167" fontId="9" fillId="0" borderId="10" xfId="0" applyNumberFormat="1" applyFont="1" applyBorder="1" applyAlignment="1" applyProtection="1">
      <alignment horizontal="center"/>
      <protection locked="0"/>
    </xf>
    <xf numFmtId="0" fontId="1" fillId="5" borderId="1" xfId="0" applyFont="1" applyFill="1" applyBorder="1" applyAlignment="1" applyProtection="1">
      <alignment horizontal="center" shrinkToFit="1"/>
      <protection locked="0"/>
    </xf>
    <xf numFmtId="0" fontId="0" fillId="0" borderId="1" xfId="0" applyFill="1" applyBorder="1" applyAlignment="1" applyProtection="1">
      <alignment horizontal="center"/>
      <protection locked="0"/>
    </xf>
    <xf numFmtId="1" fontId="0" fillId="0" borderId="1" xfId="0" applyNumberForma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169" fontId="4" fillId="0" borderId="1" xfId="3" applyNumberFormat="1" applyFont="1" applyBorder="1" applyAlignment="1" applyProtection="1">
      <alignment horizontal="center" vertical="center"/>
      <protection locked="0"/>
    </xf>
    <xf numFmtId="169" fontId="0" fillId="4" borderId="1" xfId="3" applyNumberFormat="1" applyFont="1" applyFill="1" applyBorder="1" applyAlignment="1" applyProtection="1">
      <alignment horizontal="center" vertical="center" wrapText="1"/>
      <protection locked="0"/>
    </xf>
    <xf numFmtId="169" fontId="0" fillId="2" borderId="1" xfId="3" applyNumberFormat="1" applyFont="1" applyFill="1" applyBorder="1" applyAlignment="1" applyProtection="1">
      <alignment horizontal="center"/>
      <protection locked="0"/>
    </xf>
    <xf numFmtId="169" fontId="9" fillId="0" borderId="1" xfId="3" applyNumberFormat="1" applyFont="1" applyBorder="1" applyAlignment="1" applyProtection="1">
      <alignment horizontal="center"/>
      <protection locked="0"/>
    </xf>
    <xf numFmtId="169" fontId="0" fillId="0" borderId="1" xfId="0" applyNumberFormat="1" applyFill="1" applyBorder="1" applyAlignment="1" applyProtection="1">
      <alignment horizontal="center"/>
      <protection locked="0"/>
    </xf>
    <xf numFmtId="169" fontId="0" fillId="0" borderId="1" xfId="3" applyNumberFormat="1" applyFont="1" applyBorder="1" applyAlignment="1" applyProtection="1">
      <alignment horizontal="center"/>
      <protection locked="0"/>
    </xf>
    <xf numFmtId="169" fontId="0" fillId="0" borderId="1" xfId="0" applyNumberFormat="1" applyBorder="1" applyAlignment="1" applyProtection="1">
      <alignment horizontal="center"/>
      <protection locked="0"/>
    </xf>
    <xf numFmtId="169" fontId="0" fillId="2" borderId="1" xfId="0" applyNumberFormat="1" applyFill="1" applyBorder="1" applyAlignment="1" applyProtection="1">
      <alignment horizontal="center"/>
      <protection locked="0"/>
    </xf>
    <xf numFmtId="169" fontId="0" fillId="7" borderId="1" xfId="3" applyNumberFormat="1" applyFont="1" applyFill="1" applyBorder="1" applyAlignment="1" applyProtection="1">
      <alignment horizontal="center"/>
      <protection locked="0"/>
    </xf>
    <xf numFmtId="0" fontId="9" fillId="0" borderId="0" xfId="0" applyFont="1" applyAlignment="1" applyProtection="1">
      <alignment horizontal="center"/>
      <protection locked="0"/>
    </xf>
    <xf numFmtId="0" fontId="0" fillId="3" borderId="1" xfId="0" applyNumberFormat="1" applyFill="1" applyBorder="1" applyAlignment="1" applyProtection="1">
      <alignment horizontal="center" shrinkToFit="1"/>
      <protection locked="0"/>
    </xf>
    <xf numFmtId="0" fontId="16" fillId="2" borderId="16" xfId="0" applyFont="1" applyFill="1" applyBorder="1" applyAlignment="1">
      <alignment horizontal="center" vertical="center" wrapText="1"/>
    </xf>
    <xf numFmtId="0" fontId="16" fillId="0" borderId="0" xfId="0" applyFont="1" applyAlignment="1">
      <alignment horizontal="center"/>
    </xf>
    <xf numFmtId="0" fontId="0" fillId="0" borderId="3" xfId="0" applyFont="1" applyBorder="1" applyAlignment="1">
      <alignment horizontal="center" vertical="top"/>
    </xf>
    <xf numFmtId="164" fontId="0" fillId="0" borderId="1" xfId="0" applyNumberFormat="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169" fontId="4" fillId="0" borderId="5" xfId="3" applyNumberFormat="1" applyFont="1" applyBorder="1" applyAlignment="1" applyProtection="1">
      <alignment horizontal="center" vertical="center"/>
      <protection locked="0"/>
    </xf>
    <xf numFmtId="169" fontId="4" fillId="0" borderId="7" xfId="3" applyNumberFormat="1" applyFont="1" applyBorder="1" applyAlignment="1" applyProtection="1">
      <alignment horizontal="center" vertical="center"/>
      <protection locked="0"/>
    </xf>
    <xf numFmtId="168" fontId="4" fillId="0" borderId="5" xfId="3" applyNumberFormat="1" applyFont="1" applyBorder="1" applyAlignment="1" applyProtection="1">
      <alignment horizontal="center" vertical="center"/>
      <protection locked="0"/>
    </xf>
    <xf numFmtId="168" fontId="4" fillId="0" borderId="7" xfId="3" applyNumberFormat="1" applyFont="1" applyBorder="1" applyAlignment="1" applyProtection="1">
      <alignment horizontal="center" vertical="center"/>
      <protection locked="0"/>
    </xf>
    <xf numFmtId="168" fontId="9" fillId="0" borderId="1" xfId="3" applyNumberFormat="1" applyFont="1" applyBorder="1" applyAlignment="1" applyProtection="1">
      <alignment horizontal="center" vertical="center"/>
      <protection locked="0"/>
    </xf>
    <xf numFmtId="168" fontId="0" fillId="7" borderId="1" xfId="3" applyNumberFormat="1" applyFont="1" applyFill="1" applyBorder="1" applyAlignment="1" applyProtection="1">
      <alignment horizontal="center"/>
      <protection locked="0"/>
    </xf>
    <xf numFmtId="168" fontId="0" fillId="0" borderId="1" xfId="3" applyNumberFormat="1" applyFont="1" applyBorder="1" applyAlignment="1" applyProtection="1">
      <alignment horizontal="center"/>
      <protection locked="0"/>
    </xf>
    <xf numFmtId="168" fontId="9" fillId="0" borderId="12" xfId="3" applyNumberFormat="1" applyFont="1" applyBorder="1" applyAlignment="1" applyProtection="1">
      <alignment horizontal="center" vertical="center"/>
      <protection locked="0"/>
    </xf>
    <xf numFmtId="168" fontId="0" fillId="2" borderId="12" xfId="3" applyNumberFormat="1" applyFont="1" applyFill="1" applyBorder="1" applyAlignment="1" applyProtection="1">
      <alignment horizontal="center"/>
      <protection locked="0"/>
    </xf>
    <xf numFmtId="168" fontId="9" fillId="0" borderId="12" xfId="3" applyNumberFormat="1" applyFont="1" applyBorder="1" applyAlignment="1" applyProtection="1">
      <alignment horizontal="center"/>
      <protection locked="0"/>
    </xf>
    <xf numFmtId="168" fontId="0" fillId="2" borderId="11" xfId="0" applyNumberFormat="1" applyFill="1" applyBorder="1" applyAlignment="1" applyProtection="1">
      <alignment horizontal="center"/>
      <protection locked="0"/>
    </xf>
    <xf numFmtId="168" fontId="9" fillId="0" borderId="11" xfId="0" applyNumberFormat="1" applyFont="1" applyBorder="1" applyAlignment="1">
      <alignment horizontal="center"/>
    </xf>
    <xf numFmtId="168" fontId="0" fillId="2" borderId="11" xfId="3" applyNumberFormat="1" applyFont="1" applyFill="1" applyBorder="1" applyAlignment="1" applyProtection="1">
      <alignment horizontal="center"/>
      <protection locked="0"/>
    </xf>
    <xf numFmtId="169" fontId="9" fillId="0" borderId="1" xfId="0" applyNumberFormat="1" applyFont="1" applyBorder="1" applyAlignment="1">
      <alignment horizontal="center"/>
    </xf>
    <xf numFmtId="0" fontId="0" fillId="0" borderId="1" xfId="0" applyBorder="1" applyAlignment="1" applyProtection="1">
      <alignment shrinkToFit="1"/>
      <protection locked="0"/>
    </xf>
    <xf numFmtId="0" fontId="0" fillId="0" borderId="1" xfId="0" applyBorder="1" applyAlignment="1">
      <alignment horizontal="center" vertical="top" shrinkToFit="1"/>
    </xf>
    <xf numFmtId="0" fontId="0" fillId="0" borderId="1" xfId="0" applyFont="1" applyBorder="1" applyAlignment="1">
      <alignment horizontal="center"/>
    </xf>
    <xf numFmtId="0" fontId="0" fillId="0" borderId="1" xfId="0" applyFont="1" applyBorder="1" applyAlignment="1">
      <alignment horizontal="center" shrinkToFit="1"/>
    </xf>
    <xf numFmtId="164" fontId="17" fillId="0" borderId="1" xfId="0" applyNumberFormat="1" applyFont="1" applyBorder="1" applyAlignment="1" applyProtection="1">
      <alignment horizontal="center" shrinkToFit="1"/>
      <protection locked="0"/>
    </xf>
    <xf numFmtId="164" fontId="17" fillId="3" borderId="1" xfId="0" applyNumberFormat="1" applyFont="1" applyFill="1" applyBorder="1" applyAlignment="1" applyProtection="1">
      <alignment horizontal="center" shrinkToFit="1"/>
      <protection locked="0"/>
    </xf>
    <xf numFmtId="168" fontId="0" fillId="2" borderId="1" xfId="3" applyNumberFormat="1" applyFont="1" applyFill="1" applyBorder="1" applyAlignment="1" applyProtection="1">
      <alignment horizontal="center"/>
      <protection locked="0"/>
    </xf>
    <xf numFmtId="168" fontId="0" fillId="0" borderId="4" xfId="0" applyNumberFormat="1" applyBorder="1" applyAlignment="1">
      <alignment vertical="top"/>
    </xf>
    <xf numFmtId="168" fontId="9" fillId="0" borderId="1" xfId="3" applyNumberFormat="1" applyFont="1" applyBorder="1" applyAlignment="1" applyProtection="1">
      <alignment horizontal="center"/>
      <protection locked="0"/>
    </xf>
    <xf numFmtId="168" fontId="9" fillId="0" borderId="0" xfId="3" applyNumberFormat="1" applyFont="1" applyAlignment="1" applyProtection="1">
      <alignment horizontal="center"/>
      <protection locked="0"/>
    </xf>
    <xf numFmtId="168" fontId="13" fillId="0" borderId="1" xfId="0" applyNumberFormat="1" applyFont="1" applyBorder="1" applyAlignment="1">
      <alignment horizontal="center"/>
    </xf>
    <xf numFmtId="168" fontId="0" fillId="2" borderId="10" xfId="3" applyNumberFormat="1" applyFont="1" applyFill="1" applyBorder="1" applyAlignment="1" applyProtection="1">
      <alignment horizontal="center"/>
      <protection locked="0"/>
    </xf>
    <xf numFmtId="167" fontId="11" fillId="2" borderId="1" xfId="0" applyNumberFormat="1" applyFont="1" applyFill="1" applyBorder="1" applyAlignment="1" applyProtection="1">
      <alignment horizontal="left" vertical="center"/>
      <protection locked="0"/>
    </xf>
    <xf numFmtId="44" fontId="11" fillId="2" borderId="1" xfId="3" applyFont="1" applyFill="1" applyBorder="1" applyAlignment="1" applyProtection="1">
      <alignment horizontal="left" vertical="center"/>
      <protection locked="0"/>
    </xf>
    <xf numFmtId="44" fontId="11" fillId="2" borderId="1" xfId="3" applyFont="1" applyFill="1" applyBorder="1" applyAlignment="1" applyProtection="1">
      <alignment horizontal="left"/>
      <protection locked="0"/>
    </xf>
    <xf numFmtId="167" fontId="0" fillId="2" borderId="1" xfId="0" applyNumberFormat="1" applyFill="1" applyBorder="1" applyAlignment="1" applyProtection="1">
      <alignment horizontal="left"/>
      <protection locked="0"/>
    </xf>
    <xf numFmtId="44" fontId="11" fillId="2" borderId="10" xfId="3" applyFont="1" applyFill="1" applyBorder="1" applyAlignment="1" applyProtection="1">
      <alignment horizontal="left"/>
      <protection locked="0"/>
    </xf>
    <xf numFmtId="44" fontId="0" fillId="2" borderId="1" xfId="3" applyFont="1" applyFill="1" applyBorder="1" applyAlignment="1" applyProtection="1">
      <alignment horizontal="left"/>
      <protection locked="0"/>
    </xf>
    <xf numFmtId="44" fontId="9" fillId="0" borderId="0" xfId="3" applyFont="1" applyAlignment="1" applyProtection="1">
      <alignment horizontal="left"/>
      <protection locked="0"/>
    </xf>
    <xf numFmtId="0" fontId="0" fillId="0" borderId="1" xfId="0" applyFill="1" applyBorder="1" applyAlignment="1" applyProtection="1">
      <alignment horizontal="left"/>
      <protection locked="0"/>
    </xf>
    <xf numFmtId="44" fontId="0" fillId="0" borderId="1" xfId="3" applyFont="1" applyBorder="1" applyAlignment="1" applyProtection="1">
      <alignment horizontal="left"/>
      <protection locked="0"/>
    </xf>
    <xf numFmtId="44" fontId="12" fillId="0" borderId="0" xfId="3" applyFont="1" applyAlignment="1" applyProtection="1">
      <alignment horizontal="left" vertical="center"/>
      <protection locked="0"/>
    </xf>
    <xf numFmtId="44" fontId="12" fillId="0" borderId="1" xfId="3" applyFont="1" applyBorder="1" applyAlignment="1" applyProtection="1">
      <alignment horizontal="left" vertical="center"/>
      <protection locked="0"/>
    </xf>
    <xf numFmtId="167" fontId="9" fillId="0" borderId="1" xfId="0" applyNumberFormat="1" applyFont="1" applyBorder="1" applyAlignment="1" applyProtection="1">
      <alignment horizontal="left"/>
      <protection locked="0"/>
    </xf>
    <xf numFmtId="167" fontId="11" fillId="2" borderId="10" xfId="0" applyNumberFormat="1" applyFont="1" applyFill="1" applyBorder="1" applyAlignment="1" applyProtection="1">
      <alignment horizontal="left" vertical="center"/>
      <protection locked="0"/>
    </xf>
    <xf numFmtId="168" fontId="13" fillId="0" borderId="1" xfId="3" applyNumberFormat="1" applyFont="1" applyFill="1" applyBorder="1" applyAlignment="1">
      <alignment horizontal="center"/>
    </xf>
    <xf numFmtId="168" fontId="13" fillId="0" borderId="1" xfId="3" applyNumberFormat="1" applyFont="1" applyBorder="1" applyAlignment="1">
      <alignment horizontal="center"/>
    </xf>
    <xf numFmtId="168" fontId="15" fillId="0" borderId="1" xfId="3" applyNumberFormat="1" applyFont="1" applyFill="1" applyBorder="1" applyAlignment="1">
      <alignment horizontal="center"/>
    </xf>
    <xf numFmtId="168" fontId="13" fillId="0" borderId="1" xfId="0" applyNumberFormat="1" applyFont="1" applyFill="1" applyBorder="1" applyAlignment="1">
      <alignment horizontal="center"/>
    </xf>
    <xf numFmtId="168" fontId="0" fillId="0" borderId="1" xfId="0" applyNumberFormat="1" applyBorder="1" applyAlignment="1" applyProtection="1">
      <alignment horizontal="center" vertical="center"/>
      <protection locked="0"/>
    </xf>
    <xf numFmtId="0" fontId="0" fillId="4" borderId="1" xfId="0" applyFill="1" applyBorder="1" applyAlignment="1" applyProtection="1">
      <alignment horizontal="center" vertical="center" shrinkToFit="1"/>
      <protection locked="0"/>
    </xf>
    <xf numFmtId="0" fontId="0" fillId="2" borderId="1" xfId="0" applyFill="1" applyBorder="1" applyAlignment="1" applyProtection="1">
      <alignment horizontal="center" shrinkToFit="1"/>
      <protection locked="0"/>
    </xf>
    <xf numFmtId="0" fontId="9" fillId="0" borderId="1" xfId="0" applyFont="1" applyBorder="1" applyAlignment="1" applyProtection="1">
      <alignment horizontal="center" shrinkToFit="1"/>
      <protection locked="0"/>
    </xf>
    <xf numFmtId="0" fontId="0" fillId="7" borderId="1" xfId="0" applyFill="1" applyBorder="1" applyAlignment="1" applyProtection="1">
      <alignment horizontal="center" shrinkToFit="1"/>
      <protection locked="0"/>
    </xf>
    <xf numFmtId="0" fontId="0" fillId="0" borderId="1" xfId="0" applyBorder="1" applyAlignment="1" applyProtection="1">
      <alignment horizontal="center" shrinkToFit="1"/>
      <protection locked="0"/>
    </xf>
    <xf numFmtId="164" fontId="0" fillId="0" borderId="1" xfId="0" applyNumberFormat="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0" fontId="0" fillId="16" borderId="0" xfId="0" applyFill="1" applyProtection="1"/>
    <xf numFmtId="1" fontId="0" fillId="16" borderId="1" xfId="0" applyNumberFormat="1" applyFill="1" applyBorder="1" applyAlignment="1" applyProtection="1">
      <alignment horizontal="center"/>
    </xf>
    <xf numFmtId="0" fontId="18" fillId="0" borderId="0" xfId="0" applyFont="1" applyAlignment="1">
      <alignment vertical="center"/>
    </xf>
    <xf numFmtId="164" fontId="0" fillId="0" borderId="1" xfId="0" applyNumberFormat="1" applyBorder="1" applyAlignment="1" applyProtection="1">
      <alignment horizontal="center" shrinkToFit="1"/>
      <protection locked="0"/>
    </xf>
    <xf numFmtId="164" fontId="0" fillId="3" borderId="1" xfId="0" applyNumberFormat="1" applyFill="1" applyBorder="1" applyAlignment="1" applyProtection="1">
      <alignment horizontal="center" shrinkToFit="1"/>
      <protection locked="0"/>
    </xf>
    <xf numFmtId="0" fontId="4" fillId="0" borderId="1" xfId="0" applyFont="1" applyBorder="1" applyAlignment="1" applyProtection="1">
      <alignment horizontal="center" vertical="center"/>
      <protection locked="0"/>
    </xf>
    <xf numFmtId="164" fontId="0" fillId="0" borderId="1" xfId="0" applyNumberFormat="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0" fontId="0" fillId="0" borderId="1" xfId="0" applyBorder="1" applyAlignment="1" applyProtection="1">
      <alignment horizontal="left"/>
      <protection locked="0"/>
    </xf>
    <xf numFmtId="0" fontId="1" fillId="5" borderId="11" xfId="0" applyFont="1" applyFill="1" applyBorder="1" applyAlignment="1" applyProtection="1">
      <alignment horizontal="center"/>
      <protection locked="0"/>
    </xf>
    <xf numFmtId="0" fontId="1" fillId="5" borderId="13" xfId="0" applyFont="1" applyFill="1" applyBorder="1" applyAlignment="1" applyProtection="1">
      <alignment horizontal="center"/>
      <protection locked="0"/>
    </xf>
    <xf numFmtId="0" fontId="1" fillId="5" borderId="10" xfId="0" applyFont="1" applyFill="1" applyBorder="1" applyAlignment="1" applyProtection="1">
      <alignment horizontal="center"/>
      <protection locked="0"/>
    </xf>
    <xf numFmtId="0" fontId="0" fillId="0" borderId="0" xfId="0" applyAlignment="1">
      <alignment horizontal="center"/>
    </xf>
    <xf numFmtId="0" fontId="4" fillId="0" borderId="1" xfId="0" applyFont="1" applyBorder="1" applyAlignment="1" applyProtection="1">
      <alignment horizontal="center" vertical="center" shrinkToFit="1"/>
      <protection locked="0"/>
    </xf>
    <xf numFmtId="164" fontId="0" fillId="0" borderId="1" xfId="0" applyNumberFormat="1" applyFill="1" applyBorder="1" applyAlignment="1" applyProtection="1">
      <alignment horizontal="center" vertical="center" wrapText="1"/>
      <protection locked="0"/>
    </xf>
    <xf numFmtId="0" fontId="0" fillId="0" borderId="0" xfId="0" applyBorder="1" applyAlignment="1">
      <alignment horizontal="center"/>
    </xf>
    <xf numFmtId="164" fontId="0" fillId="0" borderId="1" xfId="0" applyNumberFormat="1" applyBorder="1" applyAlignment="1" applyProtection="1">
      <alignment horizontal="center" shrinkToFit="1"/>
      <protection locked="0"/>
    </xf>
    <xf numFmtId="0" fontId="0" fillId="0" borderId="5" xfId="0" applyBorder="1" applyAlignment="1" applyProtection="1">
      <alignment horizontal="right" vertical="top" wrapText="1"/>
      <protection locked="0"/>
    </xf>
    <xf numFmtId="0" fontId="0" fillId="0" borderId="6" xfId="0" applyBorder="1" applyAlignment="1" applyProtection="1">
      <alignment horizontal="right" vertical="top" wrapText="1"/>
      <protection locked="0"/>
    </xf>
    <xf numFmtId="0" fontId="0" fillId="0" borderId="14" xfId="0" applyBorder="1" applyAlignment="1" applyProtection="1">
      <alignment horizontal="right" vertical="top" wrapText="1"/>
      <protection locked="0"/>
    </xf>
    <xf numFmtId="0" fontId="0" fillId="0" borderId="15" xfId="0" applyBorder="1" applyAlignment="1" applyProtection="1">
      <alignment horizontal="right" vertical="top" wrapText="1"/>
      <protection locked="0"/>
    </xf>
    <xf numFmtId="0" fontId="0" fillId="0" borderId="7" xfId="0" applyBorder="1" applyAlignment="1" applyProtection="1">
      <alignment horizontal="right" vertical="top" wrapText="1"/>
      <protection locked="0"/>
    </xf>
    <xf numFmtId="0" fontId="0" fillId="0" borderId="8" xfId="0" applyBorder="1" applyAlignment="1" applyProtection="1">
      <alignment horizontal="right" vertical="top" wrapText="1"/>
      <protection locked="0"/>
    </xf>
    <xf numFmtId="164" fontId="0" fillId="3" borderId="1" xfId="0" applyNumberFormat="1" applyFill="1" applyBorder="1" applyAlignment="1" applyProtection="1">
      <alignment horizontal="center" shrinkToFit="1"/>
      <protection locked="0"/>
    </xf>
    <xf numFmtId="0" fontId="4" fillId="0" borderId="1" xfId="0" applyFont="1" applyBorder="1" applyAlignment="1" applyProtection="1">
      <alignment horizontal="center" vertical="center"/>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164" fontId="0" fillId="0" borderId="1" xfId="0" applyNumberFormat="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0" fontId="0" fillId="0" borderId="1" xfId="0" applyBorder="1" applyAlignment="1" applyProtection="1">
      <alignment horizontal="center" wrapText="1"/>
      <protection locked="0"/>
    </xf>
    <xf numFmtId="14" fontId="0" fillId="0" borderId="1" xfId="0" applyNumberFormat="1" applyBorder="1" applyAlignment="1" applyProtection="1">
      <alignment horizontal="center"/>
      <protection locked="0"/>
    </xf>
    <xf numFmtId="0" fontId="0" fillId="0" borderId="1" xfId="0" applyBorder="1" applyAlignment="1" applyProtection="1">
      <alignment horizontal="left"/>
      <protection locked="0"/>
    </xf>
    <xf numFmtId="0" fontId="0" fillId="0" borderId="1" xfId="0" applyBorder="1" applyAlignment="1" applyProtection="1">
      <alignment horizontal="center" vertical="center"/>
      <protection locked="0"/>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11" xfId="0" applyBorder="1" applyAlignment="1" applyProtection="1">
      <alignment horizontal="left"/>
      <protection locked="0"/>
    </xf>
    <xf numFmtId="0" fontId="0" fillId="0" borderId="13" xfId="0" applyBorder="1" applyAlignment="1" applyProtection="1">
      <alignment horizontal="left"/>
      <protection locked="0"/>
    </xf>
    <xf numFmtId="0" fontId="0" fillId="0" borderId="10" xfId="0" applyBorder="1" applyAlignment="1" applyProtection="1">
      <alignment horizontal="left"/>
      <protection locked="0"/>
    </xf>
    <xf numFmtId="0" fontId="1" fillId="5" borderId="11" xfId="0" applyFont="1" applyFill="1" applyBorder="1" applyAlignment="1" applyProtection="1">
      <alignment horizontal="left"/>
      <protection locked="0"/>
    </xf>
    <xf numFmtId="0" fontId="1" fillId="5" borderId="13" xfId="0" applyFont="1" applyFill="1" applyBorder="1" applyAlignment="1" applyProtection="1">
      <alignment horizontal="left"/>
      <protection locked="0"/>
    </xf>
    <xf numFmtId="0" fontId="1" fillId="5" borderId="10" xfId="0" applyFont="1" applyFill="1" applyBorder="1" applyAlignment="1" applyProtection="1">
      <alignment horizontal="left"/>
      <protection locked="0"/>
    </xf>
    <xf numFmtId="0" fontId="1" fillId="5" borderId="11" xfId="0" applyFont="1" applyFill="1" applyBorder="1" applyAlignment="1" applyProtection="1">
      <alignment horizontal="center"/>
      <protection locked="0"/>
    </xf>
    <xf numFmtId="0" fontId="1" fillId="5" borderId="13" xfId="0" applyFont="1" applyFill="1" applyBorder="1" applyAlignment="1" applyProtection="1">
      <alignment horizontal="center"/>
      <protection locked="0"/>
    </xf>
    <xf numFmtId="0" fontId="1" fillId="5" borderId="10" xfId="0" applyFont="1" applyFill="1" applyBorder="1" applyAlignment="1" applyProtection="1">
      <alignment horizontal="center"/>
      <protection locked="0"/>
    </xf>
    <xf numFmtId="0" fontId="0" fillId="0" borderId="1" xfId="0" applyBorder="1" applyAlignment="1" applyProtection="1">
      <alignment horizontal="left" shrinkToFit="1"/>
      <protection locked="0"/>
    </xf>
    <xf numFmtId="0" fontId="0" fillId="0" borderId="0" xfId="0" applyAlignment="1"/>
    <xf numFmtId="0" fontId="0" fillId="0" borderId="0" xfId="0" applyAlignment="1">
      <alignment horizontal="center"/>
    </xf>
    <xf numFmtId="0" fontId="0" fillId="0" borderId="0" xfId="0" applyAlignment="1">
      <alignment horizontal="left" vertical="center"/>
    </xf>
    <xf numFmtId="0" fontId="4" fillId="0" borderId="1" xfId="0" applyFont="1" applyBorder="1" applyAlignment="1" applyProtection="1">
      <alignment horizontal="center" vertical="center" shrinkToFit="1"/>
      <protection locked="0"/>
    </xf>
  </cellXfs>
  <cellStyles count="4">
    <cellStyle name="Currency" xfId="3" builtinId="4"/>
    <cellStyle name="Good" xfId="1" builtinId="26"/>
    <cellStyle name="Neutral" xfId="2" builtinId="28"/>
    <cellStyle name="Normal" xfId="0" builtinId="0"/>
  </cellStyles>
  <dxfs count="5237">
    <dxf>
      <font>
        <b/>
        <i val="0"/>
      </font>
      <fill>
        <patternFill>
          <bgColor rgb="FF24DB00"/>
        </patternFill>
      </fill>
    </dxf>
    <dxf>
      <font>
        <b/>
        <i val="0"/>
      </font>
      <fill>
        <patternFill>
          <bgColor rgb="FFFF0000"/>
        </patternFill>
      </fill>
    </dxf>
    <dxf>
      <font>
        <b/>
        <i val="0"/>
      </font>
      <fill>
        <patternFill>
          <bgColor rgb="FFAA5500"/>
        </patternFill>
      </fill>
    </dxf>
    <dxf>
      <font>
        <b/>
        <i val="0"/>
      </font>
      <fill>
        <patternFill>
          <bgColor rgb="FFFFFF05"/>
        </patternFill>
      </fill>
    </dxf>
    <dxf>
      <font>
        <b/>
        <i val="0"/>
      </font>
      <fill>
        <patternFill>
          <bgColor rgb="FF48B700"/>
        </patternFill>
      </fill>
    </dxf>
    <dxf>
      <font>
        <b/>
        <i val="0"/>
      </font>
      <fill>
        <patternFill>
          <bgColor rgb="FFD82700"/>
        </patternFill>
      </fill>
    </dxf>
    <dxf>
      <font>
        <b/>
        <i val="0"/>
      </font>
      <fill>
        <patternFill>
          <bgColor rgb="FF00FF00"/>
        </patternFill>
      </fill>
    </dxf>
    <dxf>
      <font>
        <b/>
        <i val="0"/>
      </font>
      <fill>
        <patternFill>
          <bgColor rgb="FFD82700"/>
        </patternFill>
      </fill>
    </dxf>
    <dxf>
      <font>
        <b/>
        <i val="0"/>
      </font>
      <fill>
        <patternFill>
          <bgColor rgb="FF00FF00"/>
        </patternFill>
      </fill>
    </dxf>
    <dxf>
      <font>
        <b/>
        <i val="0"/>
      </font>
      <fill>
        <patternFill>
          <bgColor rgb="FF24DB00"/>
        </patternFill>
      </fill>
    </dxf>
    <dxf>
      <font>
        <b/>
        <i val="0"/>
      </font>
      <fill>
        <patternFill>
          <bgColor rgb="FF48B700"/>
        </patternFill>
      </fill>
    </dxf>
    <dxf>
      <font>
        <b/>
        <i val="0"/>
      </font>
      <fill>
        <patternFill>
          <bgColor rgb="FFFFFF05"/>
        </patternFill>
      </fill>
    </dxf>
    <dxf>
      <font>
        <b/>
        <i val="0"/>
      </font>
      <fill>
        <patternFill>
          <bgColor rgb="FFAA5500"/>
        </patternFill>
      </fill>
    </dxf>
    <dxf>
      <font>
        <b/>
        <i val="0"/>
      </font>
      <fill>
        <patternFill>
          <bgColor rgb="FFFF0000"/>
        </patternFill>
      </fill>
    </dxf>
    <dxf>
      <font>
        <b/>
        <i val="0"/>
      </font>
      <fill>
        <patternFill>
          <bgColor rgb="FF00FF00"/>
        </patternFill>
      </fill>
    </dxf>
    <dxf>
      <font>
        <b/>
        <i val="0"/>
      </font>
      <fill>
        <patternFill>
          <bgColor rgb="FF24DB00"/>
        </patternFill>
      </fill>
    </dxf>
    <dxf>
      <font>
        <b/>
        <i val="0"/>
      </font>
      <fill>
        <patternFill>
          <bgColor rgb="FF48B700"/>
        </patternFill>
      </fill>
    </dxf>
    <dxf>
      <font>
        <b/>
        <i val="0"/>
      </font>
      <fill>
        <patternFill>
          <bgColor rgb="FFFFFF05"/>
        </patternFill>
      </fill>
    </dxf>
    <dxf>
      <font>
        <b/>
        <i val="0"/>
      </font>
      <fill>
        <patternFill>
          <bgColor rgb="FFAA5500"/>
        </patternFill>
      </fill>
    </dxf>
    <dxf>
      <font>
        <b/>
        <i val="0"/>
      </font>
      <fill>
        <patternFill>
          <bgColor rgb="FFFF0000"/>
        </patternFill>
      </fill>
    </dxf>
    <dxf>
      <font>
        <b/>
        <i val="0"/>
      </font>
      <fill>
        <patternFill>
          <bgColor rgb="FFD82700"/>
        </patternFill>
      </fill>
    </dxf>
    <dxf>
      <font>
        <b/>
        <i val="0"/>
      </font>
      <fill>
        <patternFill>
          <bgColor rgb="FF00FF00"/>
        </patternFill>
      </fill>
    </dxf>
    <dxf>
      <font>
        <b/>
        <i val="0"/>
      </font>
      <fill>
        <patternFill>
          <bgColor rgb="FF24DB00"/>
        </patternFill>
      </fill>
    </dxf>
    <dxf>
      <font>
        <b/>
        <i val="0"/>
      </font>
      <fill>
        <patternFill>
          <bgColor rgb="FF48B700"/>
        </patternFill>
      </fill>
    </dxf>
    <dxf>
      <font>
        <b/>
        <i val="0"/>
      </font>
      <fill>
        <patternFill>
          <bgColor rgb="FFAA5500"/>
        </patternFill>
      </fill>
    </dxf>
    <dxf>
      <font>
        <b/>
        <i val="0"/>
      </font>
      <fill>
        <patternFill>
          <bgColor rgb="FFFF0000"/>
        </patternFill>
      </fill>
    </dxf>
    <dxf>
      <font>
        <b/>
        <i val="0"/>
      </font>
      <fill>
        <patternFill>
          <bgColor rgb="FFD82700"/>
        </patternFill>
      </fill>
    </dxf>
    <dxf>
      <font>
        <b/>
        <i val="0"/>
      </font>
      <fill>
        <patternFill>
          <bgColor rgb="FFFFFF05"/>
        </patternFill>
      </fill>
    </dxf>
    <dxf>
      <font>
        <b/>
        <i val="0"/>
      </font>
      <fill>
        <patternFill>
          <bgColor rgb="FFFFFF05"/>
        </patternFill>
      </fill>
    </dxf>
    <dxf>
      <font>
        <b/>
        <i val="0"/>
      </font>
      <fill>
        <patternFill>
          <bgColor rgb="FF00FF00"/>
        </patternFill>
      </fill>
    </dxf>
    <dxf>
      <font>
        <b/>
        <i val="0"/>
      </font>
      <fill>
        <patternFill>
          <bgColor rgb="FFD82700"/>
        </patternFill>
      </fill>
    </dxf>
    <dxf>
      <font>
        <b/>
        <i val="0"/>
      </font>
      <fill>
        <patternFill>
          <bgColor rgb="FFFF0000"/>
        </patternFill>
      </fill>
    </dxf>
    <dxf>
      <font>
        <b/>
        <i val="0"/>
      </font>
      <fill>
        <patternFill>
          <bgColor rgb="FFAA5500"/>
        </patternFill>
      </fill>
    </dxf>
    <dxf>
      <font>
        <b/>
        <i val="0"/>
      </font>
      <fill>
        <patternFill>
          <bgColor rgb="FF48B700"/>
        </patternFill>
      </fill>
    </dxf>
    <dxf>
      <font>
        <b/>
        <i val="0"/>
      </font>
      <fill>
        <patternFill>
          <bgColor rgb="FF24DB00"/>
        </patternFill>
      </fill>
    </dxf>
    <dxf>
      <font>
        <b/>
        <i val="0"/>
      </font>
      <fill>
        <patternFill>
          <bgColor rgb="FF24DB00"/>
        </patternFill>
      </fill>
    </dxf>
    <dxf>
      <font>
        <b/>
        <i val="0"/>
      </font>
      <fill>
        <patternFill>
          <bgColor rgb="FF48B700"/>
        </patternFill>
      </fill>
    </dxf>
    <dxf>
      <font>
        <b/>
        <i val="0"/>
      </font>
      <fill>
        <patternFill>
          <bgColor rgb="FFFFFF05"/>
        </patternFill>
      </fill>
    </dxf>
    <dxf>
      <font>
        <b/>
        <i val="0"/>
      </font>
      <fill>
        <patternFill>
          <bgColor rgb="FFAA5500"/>
        </patternFill>
      </fill>
    </dxf>
    <dxf>
      <font>
        <b/>
        <i val="0"/>
      </font>
      <fill>
        <patternFill>
          <bgColor rgb="FFD82700"/>
        </patternFill>
      </fill>
    </dxf>
    <dxf>
      <font>
        <b/>
        <i val="0"/>
      </font>
      <fill>
        <patternFill>
          <bgColor rgb="FF00FF00"/>
        </patternFill>
      </fill>
    </dxf>
    <dxf>
      <font>
        <b/>
        <i val="0"/>
      </font>
      <fill>
        <patternFill>
          <bgColor rgb="FFFF000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AAFF00"/>
        </patternFill>
      </fill>
    </dxf>
    <dxf>
      <fill>
        <patternFill>
          <bgColor rgb="FF55FF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0000"/>
        </patternFill>
      </fill>
    </dxf>
    <dxf>
      <fill>
        <patternFill>
          <bgColor rgb="FFFFC000"/>
        </patternFill>
      </fill>
    </dxf>
    <dxf>
      <fill>
        <patternFill>
          <bgColor rgb="FFFF40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80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4000"/>
        </patternFill>
      </fill>
    </dxf>
    <dxf>
      <fill>
        <patternFill>
          <bgColor rgb="FFFFFF00"/>
        </patternFill>
      </fill>
    </dxf>
    <dxf>
      <fill>
        <patternFill>
          <bgColor rgb="FFFF0000"/>
        </patternFill>
      </fill>
    </dxf>
    <dxf>
      <fill>
        <patternFill>
          <bgColor rgb="FFFF80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FFC000"/>
        </patternFill>
      </fill>
    </dxf>
    <dxf>
      <fill>
        <patternFill>
          <bgColor rgb="FFFF0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55FF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ont>
        <b/>
        <i val="0"/>
      </font>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55FF00"/>
        </patternFill>
      </fill>
    </dxf>
    <dxf>
      <font>
        <b/>
        <i val="0"/>
      </font>
      <fill>
        <patternFill>
          <bgColor rgb="FFFFFF05"/>
        </patternFill>
      </fill>
    </dxf>
    <dxf>
      <fill>
        <patternFill>
          <bgColor rgb="FF00B050"/>
        </patternFill>
      </fill>
    </dxf>
    <dxf>
      <fill>
        <patternFill>
          <bgColor rgb="FF00B05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AAFF00"/>
        </patternFill>
      </fill>
    </dxf>
    <dxf>
      <fill>
        <patternFill>
          <bgColor rgb="FF55FF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0000"/>
        </patternFill>
      </fill>
    </dxf>
    <dxf>
      <fill>
        <patternFill>
          <bgColor rgb="FFFFC000"/>
        </patternFill>
      </fill>
    </dxf>
    <dxf>
      <fill>
        <patternFill>
          <bgColor rgb="FFFF40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80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4000"/>
        </patternFill>
      </fill>
    </dxf>
    <dxf>
      <fill>
        <patternFill>
          <bgColor rgb="FFFFFF00"/>
        </patternFill>
      </fill>
    </dxf>
    <dxf>
      <fill>
        <patternFill>
          <bgColor rgb="FFFF0000"/>
        </patternFill>
      </fill>
    </dxf>
    <dxf>
      <fill>
        <patternFill>
          <bgColor rgb="FFFF80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FFC000"/>
        </patternFill>
      </fill>
    </dxf>
    <dxf>
      <fill>
        <patternFill>
          <bgColor rgb="FFFF0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55FF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ont>
        <b/>
        <i val="0"/>
      </font>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55FF00"/>
        </patternFill>
      </fill>
    </dxf>
    <dxf>
      <font>
        <b/>
        <i val="0"/>
      </font>
      <fill>
        <patternFill>
          <bgColor rgb="FFFFFF05"/>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4000"/>
        </patternFill>
      </fill>
    </dxf>
    <dxf>
      <fill>
        <patternFill>
          <bgColor rgb="FFFF8000"/>
        </patternFill>
      </fill>
    </dxf>
    <dxf>
      <fill>
        <patternFill>
          <bgColor rgb="FFFFC000"/>
        </patternFill>
      </fill>
    </dxf>
    <dxf>
      <fill>
        <patternFill>
          <bgColor rgb="FFFF0000"/>
        </patternFill>
      </fill>
    </dxf>
    <dxf>
      <fill>
        <patternFill>
          <bgColor rgb="FFFFFF00"/>
        </patternFill>
      </fill>
    </dxf>
    <dxf>
      <fill>
        <patternFill>
          <bgColor rgb="FFAA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FFFF00"/>
        </patternFill>
      </fill>
    </dxf>
    <dxf>
      <fill>
        <patternFill>
          <bgColor rgb="FF55FF00"/>
        </patternFill>
      </fill>
    </dxf>
    <dxf>
      <fill>
        <patternFill>
          <bgColor rgb="FFAAFF00"/>
        </patternFill>
      </fill>
    </dxf>
    <dxf>
      <fill>
        <patternFill>
          <bgColor rgb="FF55FF00"/>
        </patternFill>
      </fill>
    </dxf>
    <dxf>
      <fill>
        <patternFill>
          <bgColor theme="0" tint="-0.14996795556505021"/>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C0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0000"/>
        </patternFill>
      </fill>
    </dxf>
    <dxf>
      <fill>
        <patternFill>
          <bgColor theme="0" tint="-0.14996795556505021"/>
        </patternFill>
      </fill>
    </dxf>
    <dxf>
      <fill>
        <patternFill>
          <bgColor rgb="FFFF8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AAFF00"/>
        </patternFill>
      </fill>
    </dxf>
    <dxf>
      <fill>
        <patternFill>
          <bgColor rgb="FF55FF00"/>
        </patternFill>
      </fill>
    </dxf>
    <dxf>
      <fill>
        <patternFill>
          <bgColor rgb="FFFF0000"/>
        </patternFill>
      </fill>
    </dxf>
    <dxf>
      <fill>
        <patternFill>
          <bgColor theme="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tint="-0.14996795556505021"/>
        </patternFill>
      </fill>
    </dxf>
    <dxf>
      <fill>
        <patternFill>
          <bgColor rgb="FF55FF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FF4000"/>
        </patternFill>
      </fill>
    </dxf>
    <dxf>
      <fill>
        <patternFill>
          <bgColor rgb="FFFF8000"/>
        </patternFill>
      </fill>
    </dxf>
    <dxf>
      <fill>
        <patternFill>
          <bgColor rgb="FFFFC000"/>
        </patternFill>
      </fill>
    </dxf>
    <dxf>
      <fill>
        <patternFill>
          <bgColor rgb="FFFF0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tint="-0.14996795556505021"/>
        </patternFill>
      </fill>
    </dxf>
    <dxf>
      <fill>
        <patternFill>
          <bgColor rgb="FFFFFF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AAFF00"/>
        </patternFill>
      </fill>
    </dxf>
    <dxf>
      <fill>
        <patternFill>
          <bgColor rgb="FF55FF00"/>
        </patternFill>
      </fill>
    </dxf>
    <dxf>
      <fill>
        <patternFill>
          <bgColor rgb="FFFFFF00"/>
        </patternFill>
      </fill>
    </dxf>
    <dxf>
      <fill>
        <patternFill>
          <bgColor rgb="FFAA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AAFF00"/>
        </patternFill>
      </fill>
    </dxf>
    <dxf>
      <fill>
        <patternFill>
          <bgColor rgb="FF55FF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FF00"/>
        </patternFill>
      </fill>
    </dxf>
    <dxf>
      <fill>
        <patternFill>
          <bgColor rgb="FFFF4000"/>
        </patternFill>
      </fill>
    </dxf>
    <dxf>
      <fill>
        <patternFill>
          <bgColor rgb="FFFFC000"/>
        </patternFill>
      </fill>
    </dxf>
    <dxf>
      <fill>
        <patternFill>
          <bgColor rgb="FFFF0000"/>
        </patternFill>
      </fill>
    </dxf>
    <dxf>
      <fill>
        <patternFill>
          <bgColor rgb="FFFF80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55FF00"/>
        </patternFill>
      </fill>
    </dxf>
    <dxf>
      <fill>
        <patternFill>
          <bgColor rgb="FF9BC2E6"/>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AAFF00"/>
        </patternFill>
      </fill>
    </dxf>
    <dxf>
      <fill>
        <patternFill>
          <bgColor theme="0"/>
        </patternFill>
      </fill>
    </dxf>
    <dxf>
      <fill>
        <patternFill>
          <bgColor rgb="FF55FF00"/>
        </patternFill>
      </fill>
    </dxf>
    <dxf>
      <font>
        <b/>
        <i val="0"/>
      </font>
      <fill>
        <patternFill>
          <bgColor theme="8" tint="0.39994506668294322"/>
        </patternFill>
      </fill>
    </dxf>
    <dxf>
      <font>
        <b/>
        <i val="0"/>
      </font>
      <fill>
        <patternFill>
          <bgColor rgb="FF55FF00"/>
        </patternFill>
      </fill>
    </dxf>
    <dxf>
      <font>
        <b/>
        <i val="0"/>
      </font>
      <fill>
        <patternFill>
          <bgColor rgb="FFFFFF05"/>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rgb="FFFF0000"/>
        </patternFill>
      </fill>
    </dxf>
    <dxf>
      <font>
        <b/>
        <i val="0"/>
      </font>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4000"/>
        </patternFill>
      </fill>
    </dxf>
    <dxf>
      <fill>
        <patternFill>
          <bgColor rgb="FFFF8000"/>
        </patternFill>
      </fill>
    </dxf>
    <dxf>
      <fill>
        <patternFill>
          <bgColor rgb="FFFF0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FF00"/>
        </patternFill>
      </fill>
    </dxf>
    <dxf>
      <fill>
        <patternFill>
          <bgColor rgb="FF55FF00"/>
        </patternFill>
      </fill>
    </dxf>
    <dxf>
      <fill>
        <patternFill>
          <bgColor rgb="FF9BC2E6"/>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theme="0"/>
        </patternFill>
      </fill>
    </dxf>
    <dxf>
      <fill>
        <patternFill>
          <bgColor rgb="FFFFFF00"/>
        </patternFill>
      </fill>
    </dxf>
    <dxf>
      <fill>
        <patternFill>
          <bgColor rgb="FFFFC000"/>
        </patternFill>
      </fill>
    </dxf>
    <dxf>
      <fill>
        <patternFill>
          <bgColor rgb="FF55FF00"/>
        </patternFill>
      </fill>
    </dxf>
    <dxf>
      <fill>
        <patternFill>
          <bgColor rgb="FFAAFF00"/>
        </patternFill>
      </fill>
    </dxf>
    <dxf>
      <font>
        <b/>
        <i val="0"/>
      </font>
      <fill>
        <patternFill>
          <bgColor theme="8" tint="0.39994506668294322"/>
        </patternFill>
      </fill>
    </dxf>
    <dxf>
      <font>
        <b/>
        <i val="0"/>
      </font>
      <fill>
        <patternFill>
          <bgColor rgb="FF55FF00"/>
        </patternFill>
      </fill>
    </dxf>
    <dxf>
      <font>
        <b/>
        <i val="0"/>
      </font>
      <fill>
        <patternFill>
          <bgColor rgb="FFAAFF00"/>
        </patternFill>
      </fill>
    </dxf>
    <dxf>
      <font>
        <b/>
        <i val="0"/>
      </font>
      <fill>
        <patternFill>
          <bgColor rgb="FFFFFF05"/>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rgb="FFFF0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00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AAFF00"/>
        </patternFill>
      </fill>
    </dxf>
    <dxf>
      <fill>
        <patternFill>
          <bgColor rgb="FF55FF00"/>
        </patternFill>
      </fill>
    </dxf>
    <dxf>
      <fill>
        <patternFill>
          <bgColor theme="0" tint="-0.14996795556505021"/>
        </patternFill>
      </fill>
    </dxf>
    <dxf>
      <fill>
        <patternFill>
          <bgColor rgb="FFFFFF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theme="0"/>
        </patternFill>
      </fill>
    </dxf>
    <dxf>
      <fill>
        <patternFill>
          <bgColor rgb="FFFF4000"/>
        </patternFill>
      </fill>
    </dxf>
    <dxf>
      <fill>
        <patternFill>
          <bgColor rgb="FF55FF00"/>
        </patternFill>
      </fill>
    </dxf>
    <dxf>
      <fill>
        <patternFill>
          <bgColor rgb="FFFFFF00"/>
        </patternFill>
      </fill>
    </dxf>
    <dxf>
      <fill>
        <patternFill>
          <bgColor rgb="FFAAFF00"/>
        </patternFill>
      </fill>
    </dxf>
    <dxf>
      <fill>
        <patternFill>
          <bgColor rgb="FFFF4000"/>
        </patternFill>
      </fill>
    </dxf>
    <dxf>
      <fill>
        <patternFill>
          <bgColor rgb="FFFF0000"/>
        </patternFill>
      </fill>
    </dxf>
    <dxf>
      <fill>
        <patternFill>
          <bgColor rgb="FF55FF00"/>
        </patternFill>
      </fill>
    </dxf>
    <dxf>
      <fill>
        <patternFill>
          <bgColor theme="0" tint="-0.14996795556505021"/>
        </patternFill>
      </fill>
    </dxf>
    <dxf>
      <fill>
        <patternFill>
          <bgColor rgb="FFFF8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C0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AAFF00"/>
        </patternFill>
      </fill>
    </dxf>
    <dxf>
      <fill>
        <patternFill>
          <bgColor rgb="FFAAFF00"/>
        </patternFill>
      </fill>
    </dxf>
    <dxf>
      <fill>
        <patternFill>
          <bgColor theme="0" tint="-0.14996795556505021"/>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C000"/>
        </patternFill>
      </fill>
    </dxf>
    <dxf>
      <fill>
        <patternFill>
          <bgColor rgb="FFFF8000"/>
        </patternFill>
      </fill>
    </dxf>
    <dxf>
      <fill>
        <patternFill>
          <bgColor rgb="FFFF4000"/>
        </patternFill>
      </fill>
    </dxf>
    <dxf>
      <fill>
        <patternFill>
          <bgColor rgb="FFFFFF00"/>
        </patternFill>
      </fill>
    </dxf>
    <dxf>
      <fill>
        <patternFill>
          <bgColor rgb="FFFF0000"/>
        </patternFill>
      </fill>
    </dxf>
    <dxf>
      <fill>
        <patternFill>
          <bgColor rgb="FFAAFF00"/>
        </patternFill>
      </fill>
    </dxf>
    <dxf>
      <fill>
        <patternFill>
          <bgColor rgb="FF55FF00"/>
        </patternFill>
      </fill>
    </dxf>
    <dxf>
      <fill>
        <patternFill>
          <bgColor theme="0" tint="-0.14996795556505021"/>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4000"/>
        </patternFill>
      </fill>
    </dxf>
    <dxf>
      <fill>
        <patternFill>
          <bgColor rgb="FFFF8000"/>
        </patternFill>
      </fill>
    </dxf>
    <dxf>
      <fill>
        <patternFill>
          <bgColor rgb="FFFFC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8000"/>
        </patternFill>
      </fill>
    </dxf>
    <dxf>
      <fill>
        <patternFill>
          <bgColor rgb="FFFF4000"/>
        </patternFill>
      </fill>
    </dxf>
    <dxf>
      <fill>
        <patternFill>
          <bgColor theme="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theme="0" tint="-0.14996795556505021"/>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55FF00"/>
        </patternFill>
      </fill>
    </dxf>
    <dxf>
      <fill>
        <patternFill>
          <bgColor theme="0"/>
        </patternFill>
      </fill>
    </dxf>
    <dxf>
      <fill>
        <patternFill>
          <bgColor rgb="FF9BC2E6"/>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AAFF00"/>
        </patternFill>
      </fill>
    </dxf>
    <dxf>
      <fill>
        <patternFill>
          <bgColor theme="0"/>
        </patternFill>
      </fill>
    </dxf>
    <dxf>
      <fill>
        <patternFill>
          <bgColor rgb="FFAAFF00"/>
        </patternFill>
      </fill>
    </dxf>
    <dxf>
      <fill>
        <patternFill>
          <bgColor rgb="FF55FF00"/>
        </patternFill>
      </fill>
    </dxf>
    <dxf>
      <fill>
        <patternFill>
          <bgColor rgb="FFFF8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rgb="FFFF0000"/>
        </patternFill>
      </fill>
    </dxf>
    <dxf>
      <fill>
        <patternFill>
          <bgColor theme="0" tint="-0.14996795556505021"/>
        </patternFill>
      </fill>
    </dxf>
    <dxf>
      <fill>
        <patternFill>
          <bgColor rgb="FFAAFF00"/>
        </patternFill>
      </fill>
    </dxf>
    <dxf>
      <fill>
        <patternFill>
          <bgColor rgb="FFFF4000"/>
        </patternFill>
      </fill>
    </dxf>
    <dxf>
      <fill>
        <patternFill>
          <bgColor rgb="FFFFFF00"/>
        </patternFill>
      </fill>
    </dxf>
    <dxf>
      <fill>
        <patternFill>
          <bgColor rgb="FF55FF00"/>
        </patternFill>
      </fill>
    </dxf>
    <dxf>
      <fill>
        <patternFill>
          <bgColor rgb="FFFFC000"/>
        </patternFill>
      </fill>
    </dxf>
    <dxf>
      <fill>
        <patternFill>
          <bgColor theme="0"/>
        </patternFill>
      </fill>
    </dxf>
    <dxf>
      <fill>
        <patternFill>
          <bgColor rgb="FF55FF00"/>
        </patternFill>
      </fill>
    </dxf>
    <dxf>
      <fill>
        <patternFill>
          <bgColor rgb="FFFF0000"/>
        </patternFill>
      </fill>
    </dxf>
    <dxf>
      <fill>
        <patternFill>
          <bgColor rgb="FFFFC000"/>
        </patternFill>
      </fill>
    </dxf>
    <dxf>
      <fill>
        <patternFill>
          <bgColor rgb="FF9BC2E6"/>
        </patternFill>
      </fill>
    </dxf>
    <dxf>
      <fill>
        <patternFill>
          <bgColor rgb="FF55FF00"/>
        </patternFill>
      </fill>
    </dxf>
    <dxf>
      <fill>
        <patternFill>
          <bgColor rgb="FFFFFF00"/>
        </patternFill>
      </fill>
    </dxf>
    <dxf>
      <fill>
        <patternFill>
          <bgColor rgb="FFFF8000"/>
        </patternFill>
      </fill>
    </dxf>
    <dxf>
      <fill>
        <patternFill>
          <bgColor rgb="FFFF40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AAFF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9BC2E6"/>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AAFF00"/>
        </patternFill>
      </fill>
    </dxf>
    <dxf>
      <font>
        <b/>
        <i val="0"/>
      </font>
      <fill>
        <patternFill>
          <bgColor rgb="FFFF4000"/>
        </patternFill>
      </fill>
    </dxf>
    <dxf>
      <font>
        <b/>
        <i val="0"/>
      </font>
      <fill>
        <patternFill>
          <bgColor rgb="FFFF0000"/>
        </patternFill>
      </fill>
    </dxf>
    <dxf>
      <font>
        <b/>
        <i val="0"/>
      </font>
      <fill>
        <patternFill>
          <bgColor rgb="FFFFC000"/>
        </patternFill>
      </fill>
    </dxf>
    <dxf>
      <font>
        <b/>
        <i val="0"/>
      </font>
      <fill>
        <patternFill>
          <bgColor theme="8" tint="0.39994506668294322"/>
        </patternFill>
      </fill>
    </dxf>
    <dxf>
      <font>
        <b/>
        <i val="0"/>
      </font>
      <fill>
        <patternFill>
          <bgColor rgb="FF55FF00"/>
        </patternFill>
      </fill>
    </dxf>
    <dxf>
      <font>
        <b/>
        <i val="0"/>
      </font>
      <fill>
        <patternFill>
          <bgColor rgb="FFAAFF00"/>
        </patternFill>
      </fill>
    </dxf>
    <dxf>
      <font>
        <b/>
        <i val="0"/>
      </font>
      <fill>
        <patternFill>
          <bgColor rgb="FFFFFF05"/>
        </patternFill>
      </fill>
    </dxf>
    <dxf>
      <font>
        <b/>
        <i val="0"/>
      </font>
      <fill>
        <patternFill>
          <bgColor rgb="FFFF8000"/>
        </patternFill>
      </fill>
    </dxf>
    <dxf>
      <font>
        <b/>
        <i val="0"/>
      </font>
      <fill>
        <patternFill>
          <bgColor rgb="FFFF0000"/>
        </patternFill>
      </fill>
    </dxf>
    <dxf>
      <font>
        <b/>
        <i val="0"/>
      </font>
      <fill>
        <patternFill>
          <bgColor theme="8" tint="0.39994506668294322"/>
        </patternFill>
      </fill>
    </dxf>
    <dxf>
      <font>
        <b/>
        <i val="0"/>
      </font>
      <fill>
        <patternFill>
          <bgColor rgb="FFFF8000"/>
        </patternFill>
      </fill>
    </dxf>
    <dxf>
      <font>
        <b/>
        <i val="0"/>
      </font>
      <fill>
        <patternFill>
          <bgColor rgb="FF55FF00"/>
        </patternFill>
      </fill>
    </dxf>
    <dxf>
      <font>
        <b/>
        <i val="0"/>
      </font>
      <fill>
        <patternFill>
          <bgColor rgb="FFFFFF05"/>
        </patternFill>
      </fill>
    </dxf>
    <dxf>
      <font>
        <b/>
        <i val="0"/>
      </font>
      <fill>
        <patternFill>
          <bgColor rgb="FFFFC000"/>
        </patternFill>
      </fill>
    </dxf>
    <dxf>
      <font>
        <b/>
        <i val="0"/>
      </font>
      <fill>
        <patternFill>
          <bgColor rgb="FFAAFF00"/>
        </patternFill>
      </fill>
    </dxf>
    <dxf>
      <font>
        <b/>
        <i val="0"/>
      </font>
      <fill>
        <patternFill>
          <bgColor rgb="FFFF4000"/>
        </patternFill>
      </fill>
    </dxf>
    <dxf>
      <font>
        <b/>
        <i val="0"/>
      </font>
      <fill>
        <patternFill>
          <bgColor rgb="FFFF8000"/>
        </patternFill>
      </fill>
    </dxf>
    <dxf>
      <font>
        <b/>
        <i val="0"/>
      </font>
      <fill>
        <patternFill>
          <bgColor rgb="FFFF4000"/>
        </patternFill>
      </fill>
    </dxf>
    <dxf>
      <font>
        <b/>
        <i val="0"/>
      </font>
      <fill>
        <patternFill>
          <bgColor rgb="FFFF0000"/>
        </patternFill>
      </fill>
    </dxf>
    <dxf>
      <font>
        <b/>
        <i val="0"/>
      </font>
      <fill>
        <patternFill>
          <bgColor theme="8" tint="0.39994506668294322"/>
        </patternFill>
      </fill>
    </dxf>
    <dxf>
      <font>
        <b/>
        <i val="0"/>
      </font>
      <fill>
        <patternFill>
          <bgColor rgb="FF55FF00"/>
        </patternFill>
      </fill>
    </dxf>
    <dxf>
      <font>
        <b/>
        <i val="0"/>
      </font>
      <fill>
        <patternFill>
          <bgColor rgb="FFAAFF00"/>
        </patternFill>
      </fill>
    </dxf>
    <dxf>
      <font>
        <b/>
        <i val="0"/>
      </font>
      <fill>
        <patternFill>
          <bgColor rgb="FFFFFF05"/>
        </patternFill>
      </fill>
    </dxf>
    <dxf>
      <font>
        <b/>
        <i val="0"/>
      </font>
      <fill>
        <patternFill>
          <bgColor rgb="FFFFC000"/>
        </patternFill>
      </fill>
    </dxf>
    <dxf>
      <font>
        <b/>
        <i val="0"/>
      </font>
      <fill>
        <patternFill>
          <bgColor theme="8" tint="0.39994506668294322"/>
        </patternFill>
      </fill>
    </dxf>
    <dxf>
      <font>
        <b/>
        <i val="0"/>
      </font>
      <fill>
        <patternFill>
          <bgColor rgb="FFAAFF00"/>
        </patternFill>
      </fill>
    </dxf>
    <dxf>
      <font>
        <b/>
        <i val="0"/>
      </font>
      <fill>
        <patternFill>
          <bgColor rgb="FF55FF00"/>
        </patternFill>
      </fill>
    </dxf>
    <dxf>
      <font>
        <b/>
        <i val="0"/>
      </font>
      <fill>
        <patternFill>
          <bgColor rgb="FFFFFF05"/>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rgb="FFFF0000"/>
        </patternFill>
      </fill>
    </dxf>
    <dxf>
      <fill>
        <patternFill>
          <bgColor rgb="FFFFC000"/>
        </patternFill>
      </fill>
    </dxf>
    <dxf>
      <fill>
        <patternFill>
          <bgColor rgb="FFFFFF00"/>
        </patternFill>
      </fill>
    </dxf>
    <dxf>
      <fill>
        <patternFill>
          <bgColor rgb="FFAAFF00"/>
        </patternFill>
      </fill>
    </dxf>
    <dxf>
      <fill>
        <patternFill>
          <bgColor rgb="FFFF40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55FF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FFC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AAFF00"/>
        </patternFill>
      </fill>
    </dxf>
    <dxf>
      <fill>
        <patternFill>
          <bgColor rgb="FFFF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0000"/>
        </patternFill>
      </fill>
    </dxf>
    <dxf>
      <fill>
        <patternFill>
          <bgColor theme="0" tint="-0.14996795556505021"/>
        </patternFill>
      </fill>
    </dxf>
    <dxf>
      <fill>
        <patternFill>
          <bgColor rgb="FFFF4000"/>
        </patternFill>
      </fill>
    </dxf>
    <dxf>
      <fill>
        <patternFill>
          <bgColor rgb="FFFF8000"/>
        </patternFill>
      </fill>
    </dxf>
    <dxf>
      <fill>
        <patternFill>
          <bgColor rgb="FFFFFF00"/>
        </patternFill>
      </fill>
    </dxf>
    <dxf>
      <fill>
        <patternFill>
          <bgColor rgb="FFFFC0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55FF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C000"/>
        </patternFill>
      </fill>
    </dxf>
    <dxf>
      <fill>
        <patternFill>
          <bgColor rgb="FFFF0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FF0000"/>
        </patternFill>
      </fill>
    </dxf>
    <dxf>
      <fill>
        <patternFill>
          <bgColor rgb="FF55FF00"/>
        </patternFill>
      </fill>
    </dxf>
    <dxf>
      <fill>
        <patternFill>
          <bgColor theme="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00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ont>
        <b/>
        <i val="0"/>
      </font>
      <fill>
        <patternFill>
          <bgColor theme="8" tint="0.39994506668294322"/>
        </patternFill>
      </fill>
    </dxf>
    <dxf>
      <font>
        <b/>
        <i val="0"/>
      </font>
      <fill>
        <patternFill>
          <bgColor rgb="FF55FF00"/>
        </patternFill>
      </fill>
    </dxf>
    <dxf>
      <font>
        <b/>
        <i val="0"/>
      </font>
      <fill>
        <patternFill>
          <bgColor rgb="FFAAFF00"/>
        </patternFill>
      </fill>
    </dxf>
    <dxf>
      <font>
        <b/>
        <i val="0"/>
      </font>
      <fill>
        <patternFill>
          <bgColor rgb="FFFFFF05"/>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rgb="FFFFC000"/>
        </patternFill>
      </fill>
    </dxf>
    <dxf>
      <fill>
        <patternFill>
          <bgColor theme="0" tint="-0.14996795556505021"/>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4000"/>
        </patternFill>
      </fill>
    </dxf>
    <dxf>
      <fill>
        <patternFill>
          <bgColor rgb="FFFF0000"/>
        </patternFill>
      </fill>
    </dxf>
    <dxf>
      <fill>
        <patternFill>
          <bgColor rgb="FFFF8000"/>
        </patternFill>
      </fill>
    </dxf>
    <dxf>
      <fill>
        <patternFill>
          <bgColor rgb="FF9BC2E6"/>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theme="0"/>
        </patternFill>
      </fill>
    </dxf>
    <dxf>
      <fill>
        <patternFill>
          <bgColor rgb="FF55FF00"/>
        </patternFill>
      </fill>
    </dxf>
    <dxf>
      <fill>
        <patternFill>
          <bgColor rgb="FF9BC2E6"/>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4000"/>
        </patternFill>
      </fill>
    </dxf>
    <dxf>
      <fill>
        <patternFill>
          <bgColor rgb="FFFF00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C000"/>
        </patternFill>
      </fill>
    </dxf>
    <dxf>
      <fill>
        <patternFill>
          <bgColor rgb="FFFF000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theme="0"/>
        </patternFill>
      </fill>
    </dxf>
    <dxf>
      <fill>
        <patternFill>
          <bgColor rgb="FF55FF00"/>
        </patternFill>
      </fill>
    </dxf>
    <dxf>
      <fill>
        <patternFill>
          <bgColor rgb="FFFFC000"/>
        </patternFill>
      </fill>
    </dxf>
    <dxf>
      <fill>
        <patternFill>
          <bgColor rgb="FF55FF00"/>
        </patternFill>
      </fill>
    </dxf>
    <dxf>
      <fill>
        <patternFill>
          <bgColor rgb="FF9BC2E6"/>
        </patternFill>
      </fill>
    </dxf>
    <dxf>
      <fill>
        <patternFill>
          <bgColor rgb="FFAAFF00"/>
        </patternFill>
      </fill>
    </dxf>
    <dxf>
      <fill>
        <patternFill>
          <bgColor rgb="FFFFFF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AAFF00"/>
        </patternFill>
      </fill>
    </dxf>
    <dxf>
      <fill>
        <patternFill>
          <bgColor theme="0"/>
        </patternFill>
      </fill>
    </dxf>
    <dxf>
      <fill>
        <patternFill>
          <bgColor rgb="FF55FF00"/>
        </patternFill>
      </fill>
    </dxf>
    <dxf>
      <fill>
        <patternFill>
          <bgColor rgb="FF9BC2E6"/>
        </patternFill>
      </fill>
    </dxf>
    <dxf>
      <fill>
        <patternFill>
          <bgColor rgb="FFAAFF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55FF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theme="0"/>
        </patternFill>
      </fill>
    </dxf>
    <dxf>
      <fill>
        <patternFill>
          <bgColor rgb="FF55FF00"/>
        </patternFill>
      </fill>
    </dxf>
    <dxf>
      <fill>
        <patternFill>
          <bgColor rgb="FF9BC2E6"/>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9BC2E6"/>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0000"/>
        </patternFill>
      </fill>
    </dxf>
    <dxf>
      <fill>
        <patternFill>
          <bgColor rgb="FF55FF00"/>
        </patternFill>
      </fill>
    </dxf>
    <dxf>
      <fill>
        <patternFill>
          <bgColor theme="0"/>
        </patternFill>
      </fill>
    </dxf>
    <dxf>
      <fill>
        <patternFill>
          <bgColor rgb="FFAAFF00"/>
        </patternFill>
      </fill>
    </dxf>
    <dxf>
      <fill>
        <patternFill>
          <bgColor rgb="FFFFFF00"/>
        </patternFill>
      </fill>
    </dxf>
    <dxf>
      <fill>
        <patternFill>
          <bgColor theme="0" tint="-0.14996795556505021"/>
        </patternFill>
      </fill>
    </dxf>
    <dxf>
      <fill>
        <patternFill>
          <bgColor rgb="FF55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55FF00"/>
        </patternFill>
      </fill>
    </dxf>
    <dxf>
      <fill>
        <patternFill>
          <bgColor rgb="FFFF8000"/>
        </patternFill>
      </fill>
    </dxf>
    <dxf>
      <fill>
        <patternFill>
          <bgColor rgb="FF9BC2E6"/>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FF8000"/>
        </patternFill>
      </fill>
    </dxf>
    <dxf>
      <fill>
        <patternFill>
          <bgColor rgb="FF55FF00"/>
        </patternFill>
      </fill>
    </dxf>
    <dxf>
      <fill>
        <patternFill>
          <bgColor theme="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4000"/>
        </patternFill>
      </fill>
    </dxf>
    <dxf>
      <fill>
        <patternFill>
          <bgColor rgb="FFFF0000"/>
        </patternFill>
      </fill>
    </dxf>
    <dxf>
      <fill>
        <patternFill>
          <bgColor rgb="FFFFFF00"/>
        </patternFill>
      </fill>
    </dxf>
    <dxf>
      <fill>
        <patternFill>
          <bgColor rgb="FFFFC000"/>
        </patternFill>
      </fill>
    </dxf>
    <dxf>
      <fill>
        <patternFill>
          <bgColor rgb="FF55FF00"/>
        </patternFill>
      </fill>
    </dxf>
    <dxf>
      <fill>
        <patternFill>
          <bgColor theme="0"/>
        </patternFill>
      </fill>
    </dxf>
    <dxf>
      <fill>
        <patternFill>
          <bgColor rgb="FFAAFF00"/>
        </patternFill>
      </fill>
    </dxf>
    <dxf>
      <fill>
        <patternFill>
          <bgColor rgb="FFAAFF00"/>
        </patternFill>
      </fill>
    </dxf>
    <dxf>
      <fill>
        <patternFill>
          <bgColor rgb="FF55FF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theme="0" tint="-0.14996795556505021"/>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9BC2E6"/>
        </patternFill>
      </fill>
    </dxf>
    <dxf>
      <fill>
        <patternFill>
          <bgColor rgb="FFAAFF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AAFF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FFC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0000"/>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FF8000"/>
        </patternFill>
      </fill>
    </dxf>
    <dxf>
      <fill>
        <patternFill>
          <bgColor theme="0"/>
        </patternFill>
      </fill>
    </dxf>
    <dxf>
      <fill>
        <patternFill>
          <bgColor rgb="FF55FF00"/>
        </patternFill>
      </fill>
    </dxf>
    <dxf>
      <fill>
        <patternFill>
          <bgColor rgb="FFAAFF00"/>
        </patternFill>
      </fill>
    </dxf>
    <dxf>
      <fill>
        <patternFill>
          <bgColor rgb="FFFF4000"/>
        </patternFill>
      </fill>
    </dxf>
    <dxf>
      <fill>
        <patternFill>
          <bgColor rgb="FFFF0000"/>
        </patternFill>
      </fill>
    </dxf>
    <dxf>
      <fill>
        <patternFill>
          <bgColor rgb="FF55FF00"/>
        </patternFill>
      </fill>
    </dxf>
    <dxf>
      <fill>
        <patternFill>
          <bgColor theme="0" tint="-0.14996795556505021"/>
        </patternFill>
      </fill>
    </dxf>
    <dxf>
      <fill>
        <patternFill>
          <bgColor rgb="FFAAFF00"/>
        </patternFill>
      </fill>
    </dxf>
    <dxf>
      <fill>
        <patternFill>
          <bgColor rgb="FFFFFF00"/>
        </patternFill>
      </fill>
    </dxf>
    <dxf>
      <fill>
        <patternFill>
          <bgColor rgb="FFFF8000"/>
        </patternFill>
      </fill>
    </dxf>
    <dxf>
      <fill>
        <patternFill>
          <bgColor rgb="FFFFC000"/>
        </patternFill>
      </fill>
    </dxf>
    <dxf>
      <fill>
        <patternFill>
          <bgColor theme="0"/>
        </patternFill>
      </fill>
    </dxf>
    <dxf>
      <fill>
        <patternFill>
          <bgColor rgb="FF55FF00"/>
        </patternFill>
      </fill>
    </dxf>
    <dxf>
      <fill>
        <patternFill>
          <bgColor rgb="FF9BC2E6"/>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rgb="FFFFC000"/>
        </patternFill>
      </fill>
    </dxf>
    <dxf>
      <fill>
        <patternFill>
          <bgColor rgb="FFFF0000"/>
        </patternFill>
      </fill>
    </dxf>
    <dxf>
      <fill>
        <patternFill>
          <bgColor rgb="FFFFFF00"/>
        </patternFill>
      </fill>
    </dxf>
    <dxf>
      <fill>
        <patternFill>
          <bgColor rgb="FFFF4000"/>
        </patternFill>
      </fill>
    </dxf>
    <dxf>
      <fill>
        <patternFill>
          <bgColor rgb="FF55FF00"/>
        </patternFill>
      </fill>
    </dxf>
    <dxf>
      <fill>
        <patternFill>
          <bgColor theme="0"/>
        </patternFill>
      </fill>
    </dxf>
    <dxf>
      <fill>
        <patternFill>
          <bgColor rgb="FFAAFF00"/>
        </patternFill>
      </fill>
    </dxf>
    <dxf>
      <fill>
        <patternFill>
          <bgColor theme="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FF00"/>
        </patternFill>
      </fill>
    </dxf>
    <dxf>
      <fill>
        <patternFill>
          <bgColor rgb="FFFF4000"/>
        </patternFill>
      </fill>
    </dxf>
    <dxf>
      <fill>
        <patternFill>
          <bgColor rgb="FFFFC000"/>
        </patternFill>
      </fill>
    </dxf>
    <dxf>
      <fill>
        <patternFill>
          <bgColor rgb="FFFF8000"/>
        </patternFill>
      </fill>
    </dxf>
    <dxf>
      <fill>
        <patternFill>
          <bgColor rgb="FFFF0000"/>
        </patternFill>
      </fill>
    </dxf>
    <dxf>
      <fill>
        <patternFill>
          <bgColor rgb="FF9BC2E6"/>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AAFF00"/>
        </patternFill>
      </fill>
    </dxf>
    <dxf>
      <fill>
        <patternFill>
          <bgColor rgb="FFFFC000"/>
        </patternFill>
      </fill>
    </dxf>
    <dxf>
      <fill>
        <patternFill>
          <bgColor rgb="FFFF0000"/>
        </patternFill>
      </fill>
    </dxf>
    <dxf>
      <fill>
        <patternFill>
          <bgColor rgb="FFAAFF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tint="-0.14996795556505021"/>
        </patternFill>
      </fill>
    </dxf>
    <dxf>
      <fill>
        <patternFill>
          <bgColor rgb="FF55FF00"/>
        </patternFill>
      </fill>
    </dxf>
    <dxf>
      <fill>
        <patternFill>
          <bgColor theme="0"/>
        </patternFill>
      </fill>
    </dxf>
    <dxf>
      <fill>
        <patternFill>
          <bgColor rgb="FF55FF00"/>
        </patternFill>
      </fill>
    </dxf>
    <dxf>
      <fill>
        <patternFill>
          <bgColor rgb="FFFFC000"/>
        </patternFill>
      </fill>
    </dxf>
    <dxf>
      <fill>
        <patternFill>
          <bgColor rgb="FF9BC2E6"/>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4000"/>
        </patternFill>
      </fill>
    </dxf>
    <dxf>
      <fill>
        <patternFill>
          <bgColor rgb="FFFFC000"/>
        </patternFill>
      </fill>
    </dxf>
    <dxf>
      <fill>
        <patternFill>
          <bgColor rgb="FFFF0000"/>
        </patternFill>
      </fill>
    </dxf>
    <dxf>
      <fill>
        <patternFill>
          <bgColor rgb="FFFFFF00"/>
        </patternFill>
      </fill>
    </dxf>
    <dxf>
      <fill>
        <patternFill>
          <bgColor rgb="FFFF8000"/>
        </patternFill>
      </fill>
    </dxf>
    <dxf>
      <fill>
        <patternFill>
          <bgColor rgb="FF55FF00"/>
        </patternFill>
      </fill>
    </dxf>
    <dxf>
      <fill>
        <patternFill>
          <bgColor theme="0"/>
        </patternFill>
      </fill>
    </dxf>
    <dxf>
      <fill>
        <patternFill>
          <bgColor rgb="FFAA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55FF00"/>
        </patternFill>
      </fill>
    </dxf>
    <dxf>
      <fill>
        <patternFill>
          <bgColor theme="0"/>
        </patternFill>
      </fill>
    </dxf>
    <dxf>
      <fill>
        <patternFill>
          <bgColor rgb="FFFF40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55FF00"/>
        </patternFill>
      </fill>
    </dxf>
    <dxf>
      <fill>
        <patternFill>
          <bgColor rgb="FFFF0000"/>
        </patternFill>
      </fill>
    </dxf>
    <dxf>
      <fill>
        <patternFill>
          <bgColor rgb="FF9BC2E6"/>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4000"/>
        </patternFill>
      </fill>
    </dxf>
    <dxf>
      <fill>
        <patternFill>
          <bgColor rgb="FFFF00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55FF00"/>
        </patternFill>
      </fill>
    </dxf>
    <dxf>
      <fill>
        <patternFill>
          <bgColor theme="0"/>
        </patternFill>
      </fill>
    </dxf>
    <dxf>
      <fill>
        <patternFill>
          <bgColor rgb="FFAAFF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theme="0"/>
        </patternFill>
      </fill>
    </dxf>
    <dxf>
      <fill>
        <patternFill>
          <bgColor rgb="FF55FF00"/>
        </patternFill>
      </fill>
    </dxf>
    <dxf>
      <fill>
        <patternFill>
          <bgColor rgb="FF9BC2E6"/>
        </patternFill>
      </fill>
    </dxf>
    <dxf>
      <fill>
        <patternFill>
          <bgColor rgb="FF55FF00"/>
        </patternFill>
      </fill>
    </dxf>
    <dxf>
      <fill>
        <patternFill>
          <bgColor rgb="FFFF40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theme="0"/>
        </patternFill>
      </fill>
    </dxf>
    <dxf>
      <fill>
        <patternFill>
          <bgColor rgb="FF55FF00"/>
        </patternFill>
      </fill>
    </dxf>
    <dxf>
      <fill>
        <patternFill>
          <bgColor rgb="FF55FF00"/>
        </patternFill>
      </fill>
    </dxf>
    <dxf>
      <fill>
        <patternFill>
          <bgColor rgb="FF9BC2E6"/>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C000"/>
        </patternFill>
      </fill>
    </dxf>
    <dxf>
      <fill>
        <patternFill>
          <bgColor rgb="FFFF4000"/>
        </patternFill>
      </fill>
    </dxf>
    <dxf>
      <fill>
        <patternFill>
          <bgColor rgb="FFFF8000"/>
        </patternFill>
      </fill>
    </dxf>
    <dxf>
      <fill>
        <patternFill>
          <bgColor rgb="FFFF0000"/>
        </patternFill>
      </fill>
    </dxf>
    <dxf>
      <fill>
        <patternFill>
          <bgColor rgb="FFFFFF00"/>
        </patternFill>
      </fill>
    </dxf>
    <dxf>
      <fill>
        <patternFill>
          <bgColor rgb="FF55FF00"/>
        </patternFill>
      </fill>
    </dxf>
    <dxf>
      <fill>
        <patternFill>
          <bgColor theme="0"/>
        </patternFill>
      </fill>
    </dxf>
    <dxf>
      <fill>
        <patternFill>
          <bgColor rgb="FFAAFF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9BC2E6"/>
        </patternFill>
      </fill>
    </dxf>
    <dxf>
      <fill>
        <patternFill>
          <bgColor rgb="FFFF8000"/>
        </patternFill>
      </fill>
    </dxf>
    <dxf>
      <fill>
        <patternFill>
          <bgColor rgb="FFFF0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AAFF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55FF00"/>
        </patternFill>
      </fill>
    </dxf>
    <dxf>
      <font>
        <b/>
        <i val="0"/>
      </font>
      <fill>
        <patternFill>
          <bgColor rgb="FFFF4000"/>
        </patternFill>
      </fill>
    </dxf>
    <dxf>
      <font>
        <b/>
        <i val="0"/>
      </font>
      <fill>
        <patternFill>
          <bgColor rgb="FFFF0000"/>
        </patternFill>
      </fill>
    </dxf>
    <dxf>
      <font>
        <b/>
        <i val="0"/>
      </font>
      <fill>
        <patternFill>
          <bgColor theme="8" tint="0.39994506668294322"/>
        </patternFill>
      </fill>
    </dxf>
    <dxf>
      <font>
        <b/>
        <i val="0"/>
      </font>
      <fill>
        <patternFill>
          <bgColor rgb="FFAAFF00"/>
        </patternFill>
      </fill>
    </dxf>
    <dxf>
      <fill>
        <patternFill>
          <bgColor rgb="FF00B050"/>
        </patternFill>
      </fill>
    </dxf>
    <dxf>
      <fill>
        <patternFill>
          <bgColor rgb="FF00B050"/>
        </patternFill>
      </fill>
    </dxf>
    <dxf>
      <fill>
        <patternFill>
          <bgColor rgb="FF00B05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rgb="FF55FF00"/>
        </patternFill>
      </fill>
    </dxf>
    <dxf>
      <fill>
        <patternFill>
          <bgColor rgb="FFFF4000"/>
        </patternFill>
      </fill>
    </dxf>
    <dxf>
      <fill>
        <patternFill>
          <bgColor theme="0"/>
        </patternFill>
      </fill>
    </dxf>
    <dxf>
      <fill>
        <patternFill>
          <bgColor rgb="FFFF8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FFC000"/>
        </patternFill>
      </fill>
    </dxf>
    <dxf>
      <fill>
        <patternFill>
          <bgColor rgb="FF55FF00"/>
        </patternFill>
      </fill>
    </dxf>
    <dxf>
      <fill>
        <patternFill>
          <bgColor theme="0" tint="-0.14996795556505021"/>
        </patternFill>
      </fill>
    </dxf>
    <dxf>
      <fill>
        <patternFill>
          <bgColor rgb="FFFF4000"/>
        </patternFill>
      </fill>
    </dxf>
    <dxf>
      <fill>
        <patternFill>
          <bgColor rgb="FFFF0000"/>
        </patternFill>
      </fill>
    </dxf>
    <dxf>
      <fill>
        <patternFill>
          <bgColor rgb="FFFF8000"/>
        </patternFill>
      </fill>
    </dxf>
    <dxf>
      <fill>
        <patternFill>
          <bgColor theme="0"/>
        </patternFill>
      </fill>
    </dxf>
    <dxf>
      <fill>
        <patternFill>
          <bgColor rgb="FF55FF00"/>
        </patternFill>
      </fill>
    </dxf>
    <dxf>
      <fill>
        <patternFill>
          <bgColor rgb="FFFFFF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0000"/>
        </patternFill>
      </fill>
    </dxf>
    <dxf>
      <fill>
        <patternFill>
          <bgColor rgb="FFFF8000"/>
        </patternFill>
      </fill>
    </dxf>
    <dxf>
      <fill>
        <patternFill>
          <bgColor rgb="FFFF4000"/>
        </patternFill>
      </fill>
    </dxf>
    <dxf>
      <fill>
        <patternFill>
          <bgColor rgb="FFFFC000"/>
        </patternFill>
      </fill>
    </dxf>
    <dxf>
      <fill>
        <patternFill>
          <bgColor rgb="FFFF0000"/>
        </patternFill>
      </fill>
    </dxf>
    <dxf>
      <fill>
        <patternFill>
          <bgColor rgb="FFFF8000"/>
        </patternFill>
      </fill>
    </dxf>
    <dxf>
      <fill>
        <patternFill>
          <bgColor rgb="FFFFFF00"/>
        </patternFill>
      </fill>
    </dxf>
    <dxf>
      <fill>
        <patternFill>
          <bgColor rgb="FFFFC000"/>
        </patternFill>
      </fill>
    </dxf>
    <dxf>
      <fill>
        <patternFill>
          <bgColor theme="0"/>
        </patternFill>
      </fill>
    </dxf>
    <dxf>
      <fill>
        <patternFill>
          <bgColor rgb="FF55FF00"/>
        </patternFill>
      </fill>
    </dxf>
    <dxf>
      <fill>
        <patternFill>
          <bgColor rgb="FFFF4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FFC000"/>
        </patternFill>
      </fill>
    </dxf>
    <dxf>
      <fill>
        <patternFill>
          <bgColor rgb="FF55FF00"/>
        </patternFill>
      </fill>
    </dxf>
    <dxf>
      <fill>
        <patternFill>
          <bgColor theme="0" tint="-0.14996795556505021"/>
        </patternFill>
      </fill>
    </dxf>
    <dxf>
      <fill>
        <patternFill>
          <bgColor rgb="FFFF0000"/>
        </patternFill>
      </fill>
    </dxf>
    <dxf>
      <fill>
        <patternFill>
          <bgColor rgb="FF55FF00"/>
        </patternFill>
      </fill>
    </dxf>
    <dxf>
      <fill>
        <patternFill>
          <bgColor rgb="FFFFFF00"/>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55FF00"/>
        </patternFill>
      </fill>
    </dxf>
    <dxf>
      <fill>
        <patternFill>
          <bgColor rgb="FFFFFF00"/>
        </patternFill>
      </fill>
    </dxf>
    <dxf>
      <fill>
        <patternFill>
          <bgColor rgb="FFFFC000"/>
        </patternFill>
      </fill>
    </dxf>
    <dxf>
      <fill>
        <patternFill>
          <bgColor rgb="FFFF4000"/>
        </patternFill>
      </fill>
    </dxf>
    <dxf>
      <fill>
        <patternFill>
          <bgColor rgb="FFFF0000"/>
        </patternFill>
      </fill>
    </dxf>
    <dxf>
      <fill>
        <patternFill>
          <bgColor rgb="FFFF8000"/>
        </patternFill>
      </fill>
    </dxf>
    <dxf>
      <fill>
        <patternFill>
          <bgColor theme="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theme="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55FF00"/>
        </patternFill>
      </fill>
    </dxf>
    <dxf>
      <fill>
        <patternFill>
          <bgColor theme="0"/>
        </patternFill>
      </fill>
    </dxf>
    <dxf>
      <fill>
        <patternFill>
          <bgColor rgb="FFAAFF00"/>
        </patternFill>
      </fill>
    </dxf>
    <dxf>
      <fill>
        <patternFill>
          <bgColor rgb="FFFF8000"/>
        </patternFill>
      </fill>
    </dxf>
    <dxf>
      <fill>
        <patternFill>
          <bgColor rgb="FFFF400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rgb="FFFFFF00"/>
        </patternFill>
      </fill>
    </dxf>
    <dxf>
      <fill>
        <patternFill>
          <bgColor rgb="FFFFC000"/>
        </patternFill>
      </fill>
    </dxf>
    <dxf>
      <fill>
        <patternFill>
          <bgColor rgb="FFFF0000"/>
        </patternFill>
      </fill>
    </dxf>
    <dxf>
      <fill>
        <patternFill>
          <bgColor rgb="FFFF8000"/>
        </patternFill>
      </fill>
    </dxf>
    <dxf>
      <fill>
        <patternFill>
          <bgColor theme="0"/>
        </patternFill>
      </fill>
    </dxf>
    <dxf>
      <fill>
        <patternFill>
          <bgColor rgb="FF55FF00"/>
        </patternFill>
      </fill>
    </dxf>
    <dxf>
      <fill>
        <patternFill>
          <bgColor rgb="FF55FF00"/>
        </patternFill>
      </fill>
    </dxf>
    <dxf>
      <fill>
        <patternFill>
          <bgColor rgb="FFFF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patternFill>
      </fill>
    </dxf>
    <dxf>
      <fill>
        <patternFill>
          <bgColor rgb="FFFF8000"/>
        </patternFill>
      </fill>
    </dxf>
    <dxf>
      <fill>
        <patternFill>
          <bgColor rgb="FFFFFF00"/>
        </patternFill>
      </fill>
    </dxf>
    <dxf>
      <fill>
        <patternFill>
          <bgColor rgb="FFFFC000"/>
        </patternFill>
      </fill>
    </dxf>
    <dxf>
      <fill>
        <patternFill>
          <bgColor rgb="FFFF0000"/>
        </patternFill>
      </fill>
    </dxf>
    <dxf>
      <fill>
        <patternFill>
          <bgColor rgb="FFFF40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4000"/>
        </patternFill>
      </fill>
    </dxf>
    <dxf>
      <fill>
        <patternFill>
          <bgColor rgb="FFFF8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8000"/>
        </patternFill>
      </fill>
    </dxf>
    <dxf>
      <fill>
        <patternFill>
          <bgColor theme="0" tint="-0.14996795556505021"/>
        </patternFill>
      </fill>
    </dxf>
    <dxf>
      <fill>
        <patternFill>
          <bgColor rgb="FF55FF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rgb="FFFF8000"/>
        </patternFill>
      </fill>
    </dxf>
    <dxf>
      <fill>
        <patternFill>
          <bgColor rgb="FFFF4000"/>
        </patternFill>
      </fill>
    </dxf>
    <dxf>
      <fill>
        <patternFill>
          <bgColor rgb="FFFF0000"/>
        </patternFill>
      </fill>
    </dxf>
    <dxf>
      <font>
        <b/>
        <i val="0"/>
      </font>
      <fill>
        <patternFill>
          <bgColor rgb="FFFF0000"/>
        </patternFill>
      </fill>
    </dxf>
    <dxf>
      <font>
        <b/>
        <i val="0"/>
      </font>
      <fill>
        <patternFill>
          <bgColor rgb="FFAAFF00"/>
        </patternFill>
      </fill>
    </dxf>
    <dxf>
      <font>
        <b/>
        <i val="0"/>
      </font>
      <fill>
        <patternFill>
          <bgColor theme="8" tint="0.39994506668294322"/>
        </patternFill>
      </fill>
    </dxf>
    <dxf>
      <font>
        <b/>
        <i val="0"/>
      </font>
      <fill>
        <patternFill>
          <bgColor rgb="FF55FF00"/>
        </patternFill>
      </fill>
    </dxf>
    <dxf>
      <font>
        <b/>
        <i val="0"/>
      </font>
      <fill>
        <patternFill>
          <bgColor rgb="FFFFFF05"/>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theme="8" tint="0.39994506668294322"/>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5"/>
        </patternFill>
      </fill>
    </dxf>
    <dxf>
      <font>
        <b/>
        <i val="0"/>
      </font>
      <fill>
        <patternFill>
          <bgColor rgb="FFAAFF00"/>
        </patternFill>
      </fill>
    </dxf>
    <dxf>
      <font>
        <b/>
        <i val="0"/>
      </font>
      <fill>
        <patternFill>
          <bgColor rgb="FF55FF00"/>
        </patternFill>
      </fill>
    </dxf>
    <dxf>
      <font>
        <b/>
        <i val="0"/>
      </font>
      <fill>
        <patternFill>
          <bgColor rgb="FFFFC000"/>
        </patternFill>
      </fill>
    </dxf>
    <dxf>
      <font>
        <b/>
        <i val="0"/>
      </font>
      <fill>
        <patternFill>
          <bgColor rgb="FFFF8000"/>
        </patternFill>
      </fill>
    </dxf>
    <dxf>
      <font>
        <b/>
        <i val="0"/>
      </font>
      <fill>
        <patternFill>
          <bgColor rgb="FFFF4000"/>
        </patternFill>
      </fill>
    </dxf>
    <dxf>
      <font>
        <b/>
        <i val="0"/>
      </font>
      <fill>
        <patternFill>
          <bgColor rgb="FF55FF00"/>
        </patternFill>
      </fill>
    </dxf>
    <dxf>
      <font>
        <b/>
        <i val="0"/>
      </font>
      <fill>
        <patternFill>
          <bgColor rgb="FFAAFF00"/>
        </patternFill>
      </fill>
    </dxf>
    <dxf>
      <font>
        <b/>
        <i val="0"/>
      </font>
      <fill>
        <patternFill>
          <bgColor theme="8" tint="0.39994506668294322"/>
        </patternFill>
      </fill>
    </dxf>
    <dxf>
      <font>
        <b/>
        <i val="0"/>
      </font>
      <fill>
        <patternFill>
          <bgColor rgb="FFFF0000"/>
        </patternFill>
      </fill>
    </dxf>
    <dxf>
      <font>
        <b/>
        <i val="0"/>
      </font>
      <fill>
        <patternFill>
          <bgColor rgb="FFFFFF05"/>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FF00"/>
        </patternFill>
      </fill>
    </dxf>
    <dxf>
      <fill>
        <patternFill>
          <bgColor theme="0"/>
        </patternFill>
      </fill>
    </dxf>
    <dxf>
      <fill>
        <patternFill>
          <bgColor rgb="FF55FF00"/>
        </patternFill>
      </fill>
    </dxf>
    <dxf>
      <fill>
        <patternFill>
          <bgColor rgb="FFAA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0000"/>
        </patternFill>
      </fill>
    </dxf>
    <dxf>
      <fill>
        <patternFill>
          <bgColor rgb="FFFF8000"/>
        </patternFill>
      </fill>
    </dxf>
    <dxf>
      <fill>
        <patternFill>
          <bgColor rgb="FFFF4000"/>
        </patternFill>
      </fill>
    </dxf>
    <dxf>
      <fill>
        <patternFill>
          <bgColor rgb="FFFF8000"/>
        </patternFill>
      </fill>
    </dxf>
    <dxf>
      <fill>
        <patternFill>
          <bgColor rgb="FFFF0000"/>
        </patternFill>
      </fill>
    </dxf>
    <dxf>
      <fill>
        <patternFill>
          <bgColor theme="0"/>
        </patternFill>
      </fill>
    </dxf>
    <dxf>
      <fill>
        <patternFill>
          <bgColor rgb="FFFF4000"/>
        </patternFill>
      </fill>
    </dxf>
    <dxf>
      <fill>
        <patternFill>
          <bgColor rgb="FFAAFF00"/>
        </patternFill>
      </fill>
    </dxf>
    <dxf>
      <fill>
        <patternFill>
          <bgColor rgb="FF55FF00"/>
        </patternFill>
      </fill>
    </dxf>
    <dxf>
      <fill>
        <patternFill>
          <bgColor rgb="FFFFFF00"/>
        </patternFill>
      </fill>
    </dxf>
    <dxf>
      <fill>
        <patternFill>
          <bgColor rgb="FFFFC000"/>
        </patternFill>
      </fill>
    </dxf>
    <dxf>
      <fill>
        <patternFill>
          <bgColor rgb="FFFF4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8000"/>
        </patternFill>
      </fill>
    </dxf>
    <dxf>
      <fill>
        <patternFill>
          <bgColor rgb="FFFFC000"/>
        </patternFill>
      </fill>
    </dxf>
    <dxf>
      <fill>
        <patternFill>
          <bgColor rgb="FF55FF00"/>
        </patternFill>
      </fill>
    </dxf>
    <dxf>
      <fill>
        <patternFill>
          <bgColor rgb="FFFF0000"/>
        </patternFill>
      </fill>
    </dxf>
    <dxf>
      <fill>
        <patternFill>
          <bgColor rgb="FFFFFF00"/>
        </patternFill>
      </fill>
    </dxf>
    <dxf>
      <fill>
        <patternFill>
          <bgColor rgb="FFAA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FF4000"/>
        </patternFill>
      </fill>
    </dxf>
    <dxf>
      <fill>
        <patternFill>
          <bgColor theme="0" tint="-0.14996795556505021"/>
        </patternFill>
      </fill>
    </dxf>
    <dxf>
      <fill>
        <patternFill>
          <bgColor rgb="FFFF0000"/>
        </patternFill>
      </fill>
    </dxf>
    <dxf>
      <fill>
        <patternFill>
          <bgColor rgb="FFAAFF00"/>
        </patternFill>
      </fill>
    </dxf>
    <dxf>
      <fill>
        <patternFill>
          <bgColor rgb="FFFFFF00"/>
        </patternFill>
      </fill>
    </dxf>
    <dxf>
      <fill>
        <patternFill>
          <bgColor rgb="FFFFC000"/>
        </patternFill>
      </fill>
    </dxf>
    <dxf>
      <fill>
        <patternFill>
          <bgColor rgb="FF55FF00"/>
        </patternFill>
      </fill>
    </dxf>
    <dxf>
      <fill>
        <patternFill>
          <bgColor rgb="FFFF8000"/>
        </patternFill>
      </fill>
    </dxf>
    <dxf>
      <fill>
        <patternFill>
          <bgColor theme="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4000"/>
        </patternFill>
      </fill>
    </dxf>
    <dxf>
      <fill>
        <patternFill>
          <bgColor rgb="FFFFC000"/>
        </patternFill>
      </fill>
    </dxf>
    <dxf>
      <fill>
        <patternFill>
          <bgColor rgb="FFFF0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theme="0" tint="-0.14996795556505021"/>
        </patternFill>
      </fill>
    </dxf>
    <dxf>
      <fill>
        <patternFill>
          <bgColor rgb="FFFF8000"/>
        </patternFill>
      </fill>
    </dxf>
    <dxf>
      <fill>
        <patternFill>
          <bgColor rgb="FFFFC000"/>
        </patternFill>
      </fill>
    </dxf>
    <dxf>
      <fill>
        <patternFill>
          <bgColor rgb="FFFFFF00"/>
        </patternFill>
      </fill>
    </dxf>
    <dxf>
      <fill>
        <patternFill>
          <bgColor rgb="FFFF4000"/>
        </patternFill>
      </fill>
    </dxf>
    <dxf>
      <fill>
        <patternFill>
          <bgColor rgb="FFAAFF00"/>
        </patternFill>
      </fill>
    </dxf>
    <dxf>
      <fill>
        <patternFill>
          <bgColor rgb="FF55FF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AAFF00"/>
        </patternFill>
      </fill>
    </dxf>
    <dxf>
      <fill>
        <patternFill>
          <bgColor theme="0" tint="-0.14996795556505021"/>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theme="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FF00"/>
        </patternFill>
      </fill>
    </dxf>
    <dxf>
      <fill>
        <patternFill>
          <bgColor theme="0"/>
        </patternFill>
      </fill>
    </dxf>
    <dxf>
      <fill>
        <patternFill>
          <bgColor rgb="FF55FF00"/>
        </patternFill>
      </fill>
    </dxf>
    <dxf>
      <fill>
        <patternFill>
          <bgColor rgb="FFFFC000"/>
        </patternFill>
      </fill>
    </dxf>
    <dxf>
      <fill>
        <patternFill>
          <bgColor rgb="FFFF80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theme="0" tint="-0.14996795556505021"/>
        </patternFill>
      </fill>
    </dxf>
    <dxf>
      <fill>
        <patternFill>
          <bgColor rgb="FFFF4000"/>
        </patternFill>
      </fill>
    </dxf>
    <dxf>
      <fill>
        <patternFill>
          <bgColor rgb="FFFF0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8000"/>
        </patternFill>
      </fill>
    </dxf>
    <dxf>
      <fill>
        <patternFill>
          <bgColor theme="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55FF00"/>
        </patternFill>
      </fill>
    </dxf>
    <dxf>
      <fill>
        <patternFill>
          <bgColor theme="0"/>
        </patternFill>
      </fill>
    </dxf>
    <dxf>
      <fill>
        <patternFill>
          <bgColor rgb="FF55FF00"/>
        </patternFill>
      </fill>
    </dxf>
    <dxf>
      <fill>
        <patternFill>
          <bgColor rgb="FFAA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FF00"/>
        </patternFill>
      </fill>
    </dxf>
    <dxf>
      <fill>
        <patternFill>
          <bgColor theme="0" tint="-0.14996795556505021"/>
        </patternFill>
      </fill>
    </dxf>
    <dxf>
      <fill>
        <patternFill>
          <bgColor rgb="FFFFC0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8000"/>
        </patternFill>
      </fill>
    </dxf>
    <dxf>
      <fill>
        <patternFill>
          <bgColor rgb="FFFFFF00"/>
        </patternFill>
      </fill>
    </dxf>
    <dxf>
      <fill>
        <patternFill>
          <bgColor rgb="FFFFFF00"/>
        </patternFill>
      </fill>
    </dxf>
    <dxf>
      <fill>
        <patternFill>
          <bgColor rgb="FFFF4000"/>
        </patternFill>
      </fill>
    </dxf>
    <dxf>
      <fill>
        <patternFill>
          <bgColor rgb="FFFFC000"/>
        </patternFill>
      </fill>
    </dxf>
    <dxf>
      <fill>
        <patternFill>
          <bgColor rgb="FFFF8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AAFF00"/>
        </patternFill>
      </fill>
    </dxf>
    <dxf>
      <fill>
        <patternFill>
          <bgColor theme="0"/>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40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rgb="FFFF0000"/>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theme="0" tint="-0.14996795556505021"/>
        </patternFill>
      </fill>
    </dxf>
    <dxf>
      <fill>
        <patternFill>
          <bgColor rgb="FFFF4000"/>
        </patternFill>
      </fill>
    </dxf>
    <dxf>
      <fill>
        <patternFill>
          <bgColor rgb="FFFF0000"/>
        </patternFill>
      </fill>
    </dxf>
    <dxf>
      <fill>
        <patternFill>
          <bgColor rgb="FFFF8000"/>
        </patternFill>
      </fill>
    </dxf>
    <dxf>
      <fill>
        <patternFill>
          <bgColor rgb="FFFFFF00"/>
        </patternFill>
      </fill>
    </dxf>
    <dxf>
      <fill>
        <patternFill>
          <bgColor rgb="FFAAFF00"/>
        </patternFill>
      </fill>
    </dxf>
    <dxf>
      <fill>
        <patternFill>
          <bgColor rgb="FFFFC000"/>
        </patternFill>
      </fill>
    </dxf>
    <dxf>
      <fill>
        <patternFill>
          <bgColor rgb="FF55FF00"/>
        </patternFill>
      </fill>
    </dxf>
    <dxf>
      <fill>
        <patternFill>
          <bgColor rgb="FFFF8000"/>
        </patternFill>
      </fill>
    </dxf>
    <dxf>
      <fill>
        <patternFill>
          <bgColor rgb="FFFFC000"/>
        </patternFill>
      </fill>
    </dxf>
    <dxf>
      <fill>
        <patternFill>
          <bgColor theme="0"/>
        </patternFill>
      </fill>
    </dxf>
    <dxf>
      <fill>
        <patternFill>
          <bgColor rgb="FFAAFF00"/>
        </patternFill>
      </fill>
    </dxf>
    <dxf>
      <fill>
        <patternFill>
          <bgColor rgb="FFFF0000"/>
        </patternFill>
      </fill>
    </dxf>
    <dxf>
      <fill>
        <patternFill>
          <bgColor rgb="FFFF4000"/>
        </patternFill>
      </fill>
    </dxf>
    <dxf>
      <fill>
        <patternFill>
          <bgColor rgb="FFFFFF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rgb="FFFF4000"/>
        </patternFill>
      </fill>
    </dxf>
    <dxf>
      <fill>
        <patternFill>
          <bgColor rgb="FFFF0000"/>
        </patternFill>
      </fill>
    </dxf>
    <dxf>
      <fill>
        <patternFill>
          <bgColor rgb="FFFF8000"/>
        </patternFill>
      </fill>
    </dxf>
    <dxf>
      <fill>
        <patternFill>
          <bgColor rgb="FF55FF00"/>
        </patternFill>
      </fill>
    </dxf>
    <dxf>
      <fill>
        <patternFill>
          <bgColor rgb="FFFF0000"/>
        </patternFill>
      </fill>
    </dxf>
    <dxf>
      <fill>
        <patternFill>
          <bgColor rgb="FFFF40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FFFF00"/>
        </patternFill>
      </fill>
    </dxf>
    <dxf>
      <fill>
        <patternFill>
          <bgColor rgb="FF55FF00"/>
        </patternFill>
      </fill>
    </dxf>
    <dxf>
      <fill>
        <patternFill>
          <bgColor theme="0" tint="-0.14996795556505021"/>
        </patternFill>
      </fill>
    </dxf>
    <dxf>
      <fill>
        <patternFill>
          <bgColor rgb="FFFF8000"/>
        </patternFill>
      </fill>
    </dxf>
    <dxf>
      <fill>
        <patternFill>
          <bgColor rgb="FFFFC000"/>
        </patternFill>
      </fill>
    </dxf>
    <dxf>
      <fill>
        <patternFill>
          <bgColor rgb="FFAAFF00"/>
        </patternFill>
      </fill>
    </dxf>
    <dxf>
      <fill>
        <patternFill>
          <bgColor theme="0"/>
        </patternFill>
      </fill>
    </dxf>
    <dxf>
      <fill>
        <patternFill>
          <bgColor rgb="FFFF00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55FF00"/>
        </patternFill>
      </fill>
    </dxf>
    <dxf>
      <fill>
        <patternFill>
          <bgColor rgb="FFFFC000"/>
        </patternFill>
      </fill>
    </dxf>
    <dxf>
      <fill>
        <patternFill>
          <bgColor rgb="FFFF8000"/>
        </patternFill>
      </fill>
    </dxf>
    <dxf>
      <fill>
        <patternFill>
          <bgColor rgb="FFFF4000"/>
        </patternFill>
      </fill>
    </dxf>
    <dxf>
      <fill>
        <patternFill>
          <bgColor rgb="FFFFFF00"/>
        </patternFill>
      </fill>
    </dxf>
    <dxf>
      <fill>
        <patternFill>
          <bgColor rgb="FFFF0000"/>
        </patternFill>
      </fill>
    </dxf>
    <dxf>
      <fill>
        <patternFill>
          <bgColor theme="0" tint="-0.14996795556505021"/>
        </patternFill>
      </fill>
    </dxf>
    <dxf>
      <fill>
        <patternFill>
          <bgColor rgb="FF55FF00"/>
        </patternFill>
      </fill>
    </dxf>
    <dxf>
      <fill>
        <patternFill>
          <bgColor rgb="FFAAFF00"/>
        </patternFill>
      </fill>
    </dxf>
    <dxf>
      <fill>
        <patternFill>
          <bgColor theme="0"/>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theme="0"/>
        </patternFill>
      </fill>
    </dxf>
    <dxf>
      <fill>
        <patternFill>
          <bgColor rgb="FFFFFF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tint="-0.14996795556505021"/>
        </patternFill>
      </fill>
    </dxf>
    <dxf>
      <fill>
        <patternFill>
          <bgColor rgb="FFFF8000"/>
        </patternFill>
      </fill>
    </dxf>
    <dxf>
      <fill>
        <patternFill>
          <bgColor rgb="FFFFC000"/>
        </patternFill>
      </fill>
    </dxf>
    <dxf>
      <fill>
        <patternFill>
          <bgColor rgb="FF55FF00"/>
        </patternFill>
      </fill>
    </dxf>
    <dxf>
      <fill>
        <patternFill>
          <bgColor theme="0"/>
        </patternFill>
      </fill>
    </dxf>
    <dxf>
      <fill>
        <patternFill>
          <bgColor rgb="FFFF0000"/>
        </patternFill>
      </fill>
    </dxf>
    <dxf>
      <fill>
        <patternFill>
          <bgColor rgb="FFFF4000"/>
        </patternFill>
      </fill>
    </dxf>
    <dxf>
      <fill>
        <patternFill>
          <bgColor rgb="FFFFFF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tint="-0.14996795556505021"/>
        </patternFill>
      </fill>
    </dxf>
    <dxf>
      <fill>
        <patternFill>
          <bgColor theme="0"/>
        </patternFill>
      </fill>
    </dxf>
    <dxf>
      <fill>
        <patternFill>
          <bgColor rgb="FFFFFF0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0000"/>
        </patternFill>
      </fill>
    </dxf>
    <dxf>
      <fill>
        <patternFill>
          <bgColor theme="0"/>
        </patternFill>
      </fill>
    </dxf>
    <dxf>
      <fill>
        <patternFill>
          <bgColor rgb="FF55FF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FFFF00"/>
        </patternFill>
      </fill>
    </dxf>
    <dxf>
      <fill>
        <patternFill>
          <bgColor theme="0"/>
        </patternFill>
      </fill>
    </dxf>
    <dxf>
      <fill>
        <patternFill>
          <bgColor rgb="FF55FF00"/>
        </patternFill>
      </fill>
    </dxf>
    <dxf>
      <fill>
        <patternFill>
          <bgColor rgb="FFAA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C000"/>
        </patternFill>
      </fill>
    </dxf>
    <dxf>
      <fill>
        <patternFill>
          <bgColor rgb="FFFF8000"/>
        </patternFill>
      </fill>
    </dxf>
    <dxf>
      <fill>
        <patternFill>
          <bgColor rgb="FFFF4000"/>
        </patternFill>
      </fill>
    </dxf>
    <dxf>
      <fill>
        <patternFill>
          <bgColor rgb="FFFF0000"/>
        </patternFill>
      </fill>
    </dxf>
    <dxf>
      <fill>
        <patternFill>
          <bgColor rgb="FFFFFF00"/>
        </patternFill>
      </fill>
    </dxf>
    <dxf>
      <fill>
        <patternFill>
          <bgColor rgb="FFAAFF00"/>
        </patternFill>
      </fill>
    </dxf>
    <dxf>
      <fill>
        <patternFill>
          <bgColor rgb="FF55FF00"/>
        </patternFill>
      </fill>
    </dxf>
    <dxf>
      <fill>
        <patternFill>
          <bgColor theme="0" tint="-0.14996795556505021"/>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55FF00"/>
        </patternFill>
      </fill>
    </dxf>
    <dxf>
      <fill>
        <patternFill>
          <bgColor theme="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4000"/>
        </patternFill>
      </fill>
    </dxf>
    <dxf>
      <fill>
        <patternFill>
          <bgColor rgb="FFFF0000"/>
        </patternFill>
      </fill>
    </dxf>
    <dxf>
      <fill>
        <patternFill>
          <bgColor rgb="FFFF8000"/>
        </patternFill>
      </fill>
    </dxf>
    <dxf>
      <fill>
        <patternFill>
          <bgColor rgb="FFFFFF00"/>
        </patternFill>
      </fill>
    </dxf>
    <dxf>
      <fill>
        <patternFill>
          <bgColor rgb="FFFFC000"/>
        </patternFill>
      </fill>
    </dxf>
    <dxf>
      <fill>
        <patternFill>
          <bgColor theme="0"/>
        </patternFill>
      </fill>
    </dxf>
    <dxf>
      <fill>
        <patternFill>
          <bgColor rgb="FF55FF00"/>
        </patternFill>
      </fill>
    </dxf>
    <dxf>
      <fill>
        <patternFill>
          <bgColor rgb="FFAAFF00"/>
        </patternFill>
      </fill>
    </dxf>
    <dxf>
      <fill>
        <patternFill>
          <bgColor rgb="FFFF8000"/>
        </patternFill>
      </fill>
    </dxf>
    <dxf>
      <fill>
        <patternFill>
          <bgColor rgb="FFFF0000"/>
        </patternFill>
      </fill>
    </dxf>
    <dxf>
      <fill>
        <patternFill>
          <bgColor rgb="FFFF4000"/>
        </patternFill>
      </fill>
    </dxf>
    <dxf>
      <fill>
        <patternFill>
          <bgColor rgb="FF55FF00"/>
        </patternFill>
      </fill>
    </dxf>
    <dxf>
      <fill>
        <patternFill>
          <bgColor theme="0"/>
        </patternFill>
      </fill>
    </dxf>
    <dxf>
      <fill>
        <patternFill>
          <bgColor rgb="FFFFC0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4000"/>
        </patternFill>
      </fill>
    </dxf>
    <dxf>
      <fill>
        <patternFill>
          <bgColor rgb="FFFF8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FFC000"/>
        </patternFill>
      </fill>
    </dxf>
    <dxf>
      <fill>
        <patternFill>
          <bgColor rgb="FFFF0000"/>
        </patternFill>
      </fill>
    </dxf>
    <dxf>
      <fill>
        <patternFill>
          <bgColor rgb="FFFF8000"/>
        </patternFill>
      </fill>
    </dxf>
    <dxf>
      <fill>
        <patternFill>
          <bgColor theme="0" tint="-0.14996795556505021"/>
        </patternFill>
      </fill>
    </dxf>
    <dxf>
      <fill>
        <patternFill>
          <bgColor rgb="FF55FF00"/>
        </patternFill>
      </fill>
    </dxf>
    <dxf>
      <fill>
        <patternFill>
          <bgColor rgb="FFAAFF00"/>
        </patternFill>
      </fill>
    </dxf>
    <dxf>
      <fill>
        <patternFill>
          <bgColor rgb="FFFFFF00"/>
        </patternFill>
      </fill>
    </dxf>
    <dxf>
      <fill>
        <patternFill>
          <bgColor rgb="FFFFC000"/>
        </patternFill>
      </fill>
    </dxf>
    <dxf>
      <fill>
        <patternFill>
          <bgColor rgb="FFFF4000"/>
        </patternFill>
      </fill>
    </dxf>
    <dxf>
      <fill>
        <patternFill>
          <bgColor rgb="FFFF0000"/>
        </patternFill>
      </fill>
    </dxf>
    <dxf>
      <fill>
        <patternFill>
          <bgColor rgb="FFFFFF00"/>
        </patternFill>
      </fill>
    </dxf>
    <dxf>
      <fill>
        <patternFill>
          <bgColor rgb="FF55FF00"/>
        </patternFill>
      </fill>
    </dxf>
    <dxf>
      <fill>
        <patternFill>
          <bgColor rgb="FFFFC000"/>
        </patternFill>
      </fill>
    </dxf>
    <dxf>
      <fill>
        <patternFill>
          <bgColor theme="0"/>
        </patternFill>
      </fill>
    </dxf>
    <dxf>
      <fill>
        <patternFill>
          <bgColor rgb="FFFF8000"/>
        </patternFill>
      </fill>
    </dxf>
    <dxf>
      <fill>
        <patternFill>
          <bgColor rgb="FFFF4000"/>
        </patternFill>
      </fill>
    </dxf>
    <dxf>
      <fill>
        <patternFill>
          <bgColor rgb="FFFF00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tint="-0.14996795556505021"/>
        </patternFill>
      </fill>
    </dxf>
    <dxf>
      <fill>
        <patternFill>
          <bgColor rgb="FFAAFF00"/>
        </patternFill>
      </fill>
    </dxf>
    <dxf>
      <fill>
        <patternFill>
          <bgColor rgb="FFFFFF00"/>
        </patternFill>
      </fill>
    </dxf>
    <dxf>
      <fill>
        <patternFill>
          <bgColor rgb="FFFFC000"/>
        </patternFill>
      </fill>
    </dxf>
    <dxf>
      <fill>
        <patternFill>
          <bgColor rgb="FFFF8000"/>
        </patternFill>
      </fill>
    </dxf>
    <dxf>
      <fill>
        <patternFill>
          <bgColor rgb="FFFF40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0000"/>
        </patternFill>
      </fill>
    </dxf>
    <dxf>
      <fill>
        <patternFill>
          <bgColor theme="0"/>
        </patternFill>
      </fill>
    </dxf>
    <dxf>
      <fill>
        <patternFill>
          <bgColor rgb="FF55FF00"/>
        </patternFill>
      </fill>
    </dxf>
    <dxf>
      <fill>
        <patternFill>
          <bgColor rgb="FFFFFF00"/>
        </patternFill>
      </fill>
    </dxf>
    <dxf>
      <fill>
        <patternFill>
          <bgColor rgb="FFFFC000"/>
        </patternFill>
      </fill>
    </dxf>
    <dxf>
      <fill>
        <patternFill>
          <bgColor rgb="FFFF80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ill>
        <patternFill>
          <bgColor rgb="FFAAFF00"/>
        </patternFill>
      </fill>
    </dxf>
    <dxf>
      <fill>
        <patternFill>
          <bgColor theme="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theme="0" tint="-0.14996795556505021"/>
        </patternFill>
      </fill>
    </dxf>
    <dxf>
      <fill>
        <patternFill>
          <bgColor rgb="FFFFC000"/>
        </patternFill>
      </fill>
    </dxf>
    <dxf>
      <fill>
        <patternFill>
          <bgColor rgb="FFFFFF00"/>
        </patternFill>
      </fill>
    </dxf>
    <dxf>
      <fill>
        <patternFill>
          <bgColor rgb="FFAAFF00"/>
        </patternFill>
      </fill>
    </dxf>
    <dxf>
      <fill>
        <patternFill>
          <bgColor rgb="FF55FF00"/>
        </patternFill>
      </fill>
    </dxf>
    <dxf>
      <fill>
        <patternFill>
          <bgColor theme="0"/>
        </patternFill>
      </fill>
    </dxf>
    <dxf>
      <fill>
        <patternFill>
          <bgColor rgb="FF55FF00"/>
        </patternFill>
      </fill>
    </dxf>
    <dxf>
      <fill>
        <patternFill>
          <bgColor rgb="FFFFC000"/>
        </patternFill>
      </fill>
    </dxf>
    <dxf>
      <fill>
        <patternFill>
          <bgColor rgb="FFFF0000"/>
        </patternFill>
      </fill>
    </dxf>
    <dxf>
      <fill>
        <patternFill>
          <bgColor rgb="FFFF4000"/>
        </patternFill>
      </fill>
    </dxf>
    <dxf>
      <fill>
        <patternFill>
          <bgColor rgb="FFFF8000"/>
        </patternFill>
      </fill>
    </dxf>
    <dxf>
      <fill>
        <patternFill>
          <bgColor rgb="FFFF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AAFF00"/>
        </patternFill>
      </fill>
    </dxf>
    <dxf>
      <fill>
        <patternFill>
          <bgColor rgb="FF55FF00"/>
        </patternFill>
      </fill>
    </dxf>
    <dxf>
      <fill>
        <patternFill>
          <bgColor theme="0" tint="-0.14996795556505021"/>
        </patternFill>
      </fill>
    </dxf>
    <dxf>
      <fill>
        <patternFill>
          <bgColor rgb="FFFFFF00"/>
        </patternFill>
      </fill>
    </dxf>
    <dxf>
      <fill>
        <patternFill>
          <bgColor rgb="FF55FF00"/>
        </patternFill>
      </fill>
    </dxf>
    <dxf>
      <fill>
        <patternFill>
          <bgColor rgb="FFAAFF00"/>
        </patternFill>
      </fill>
    </dxf>
    <dxf>
      <fill>
        <patternFill>
          <bgColor theme="0"/>
        </patternFill>
      </fill>
    </dxf>
    <dxf>
      <fill>
        <patternFill>
          <bgColor rgb="FF55FF00"/>
        </patternFill>
      </fill>
    </dxf>
    <dxf>
      <fill>
        <patternFill>
          <bgColor theme="0"/>
        </patternFill>
      </fill>
    </dxf>
    <dxf>
      <fill>
        <patternFill>
          <bgColor theme="0"/>
        </patternFill>
      </fill>
    </dxf>
    <dxf>
      <fill>
        <patternFill>
          <bgColor rgb="FF55FF00"/>
        </patternFill>
      </fill>
    </dxf>
    <dxf>
      <fill>
        <patternFill>
          <bgColor rgb="FFAAFF00"/>
        </patternFill>
      </fill>
    </dxf>
    <dxf>
      <fill>
        <patternFill>
          <bgColor rgb="FFFF0000"/>
        </patternFill>
      </fill>
    </dxf>
    <dxf>
      <fill>
        <patternFill>
          <bgColor rgb="FFFFFF00"/>
        </patternFill>
      </fill>
    </dxf>
    <dxf>
      <fill>
        <patternFill>
          <bgColor rgb="FFFF8000"/>
        </patternFill>
      </fill>
    </dxf>
    <dxf>
      <fill>
        <patternFill>
          <bgColor rgb="FFFFC000"/>
        </patternFill>
      </fill>
    </dxf>
    <dxf>
      <fill>
        <patternFill>
          <bgColor rgb="FFFF4000"/>
        </patternFill>
      </fill>
    </dxf>
    <dxf>
      <fill>
        <patternFill>
          <bgColor rgb="FF55FF00"/>
        </patternFill>
      </fill>
    </dxf>
    <dxf>
      <fill>
        <patternFill>
          <bgColor theme="0"/>
        </patternFill>
      </fill>
    </dxf>
    <dxf>
      <fill>
        <patternFill>
          <bgColor rgb="FFAAFF00"/>
        </patternFill>
      </fill>
    </dxf>
    <dxf>
      <fill>
        <patternFill>
          <bgColor theme="0"/>
        </patternFill>
      </fill>
    </dxf>
    <dxf>
      <fill>
        <patternFill>
          <bgColor rgb="FFAAFF00"/>
        </patternFill>
      </fill>
    </dxf>
    <dxf>
      <fill>
        <patternFill>
          <bgColor rgb="FF55FF00"/>
        </patternFill>
      </fill>
    </dxf>
    <dxf>
      <fill>
        <patternFill>
          <bgColor rgb="FFFF0000"/>
        </patternFill>
      </fill>
    </dxf>
    <dxf>
      <fill>
        <patternFill>
          <bgColor rgb="FFFF4000"/>
        </patternFill>
      </fill>
    </dxf>
    <dxf>
      <fill>
        <patternFill>
          <bgColor rgb="FFFF8000"/>
        </patternFill>
      </fill>
    </dxf>
    <dxf>
      <fill>
        <patternFill>
          <bgColor rgb="FFFFC000"/>
        </patternFill>
      </fill>
    </dxf>
    <dxf>
      <fill>
        <patternFill>
          <bgColor rgb="FFFFFF00"/>
        </patternFill>
      </fill>
    </dxf>
    <dxf>
      <font>
        <b/>
        <i val="0"/>
      </font>
      <fill>
        <patternFill>
          <bgColor rgb="FFAAFF00"/>
        </patternFill>
      </fill>
    </dxf>
    <dxf>
      <font>
        <b/>
        <i val="0"/>
      </font>
      <fill>
        <patternFill>
          <bgColor theme="8" tint="0.39994506668294322"/>
        </patternFill>
      </fill>
    </dxf>
    <dxf>
      <font>
        <b/>
        <i val="0"/>
      </font>
      <fill>
        <patternFill>
          <bgColor rgb="FFFFC000"/>
        </patternFill>
      </fill>
    </dxf>
    <dxf>
      <font>
        <b/>
        <i val="0"/>
      </font>
      <fill>
        <patternFill>
          <bgColor rgb="FFFF0000"/>
        </patternFill>
      </fill>
    </dxf>
    <dxf>
      <font>
        <b/>
        <i val="0"/>
      </font>
      <fill>
        <patternFill>
          <bgColor rgb="FF55FF00"/>
        </patternFill>
      </fill>
    </dxf>
    <dxf>
      <font>
        <b/>
        <i val="0"/>
      </font>
      <fill>
        <patternFill>
          <bgColor rgb="FFFF4000"/>
        </patternFill>
      </fill>
    </dxf>
    <dxf>
      <font>
        <b/>
        <i val="0"/>
      </font>
      <fill>
        <patternFill>
          <bgColor rgb="FFFF8000"/>
        </patternFill>
      </fill>
    </dxf>
    <dxf>
      <font>
        <b/>
        <i val="0"/>
      </font>
      <fill>
        <patternFill>
          <bgColor rgb="FFFFFF05"/>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4000"/>
        </patternFill>
      </fill>
    </dxf>
    <dxf>
      <font>
        <b/>
        <i val="0"/>
      </font>
      <fill>
        <patternFill>
          <bgColor rgb="FFFF8000"/>
        </patternFill>
      </fill>
    </dxf>
    <dxf>
      <font>
        <b/>
        <i val="0"/>
      </font>
      <fill>
        <patternFill>
          <bgColor rgb="FFFFC000"/>
        </patternFill>
      </fill>
    </dxf>
    <dxf>
      <font>
        <b/>
        <i val="0"/>
      </font>
      <fill>
        <patternFill>
          <bgColor rgb="FFFFFF00"/>
        </patternFill>
      </fill>
    </dxf>
    <dxf>
      <font>
        <b/>
        <i val="0"/>
      </font>
      <fill>
        <patternFill>
          <bgColor rgb="FFAAFF00"/>
        </patternFill>
      </fill>
    </dxf>
    <dxf>
      <font>
        <b/>
        <i val="0"/>
      </font>
      <fill>
        <patternFill>
          <bgColor rgb="FF55FF00"/>
        </patternFill>
      </fill>
    </dxf>
    <dxf>
      <font>
        <b/>
        <i val="0"/>
      </font>
      <fill>
        <patternFill>
          <bgColor rgb="FF55FF00"/>
        </patternFill>
      </fill>
    </dxf>
  </dxfs>
  <tableStyles count="0" defaultTableStyle="TableStyleMedium2" defaultPivotStyle="PivotStyleLight16"/>
  <colors>
    <mruColors>
      <color rgb="FFFF0000"/>
      <color rgb="FFFF4000"/>
      <color rgb="FFFF8000"/>
      <color rgb="FFFFC000"/>
      <color rgb="FFFFFF00"/>
      <color rgb="FFAAFF00"/>
      <color rgb="FF55FF00"/>
      <color rgb="FF9BC2E6"/>
      <color rgb="FF00FF00"/>
      <color rgb="FFFFFF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177</xdr:col>
      <xdr:colOff>50800</xdr:colOff>
      <xdr:row>29</xdr:row>
      <xdr:rowOff>12700</xdr:rowOff>
    </xdr:from>
    <xdr:to>
      <xdr:col>181</xdr:col>
      <xdr:colOff>781050</xdr:colOff>
      <xdr:row>44</xdr:row>
      <xdr:rowOff>12700</xdr:rowOff>
    </xdr:to>
    <xdr:pic>
      <xdr:nvPicPr>
        <xdr:cNvPr id="2" name="Picture 1">
          <a:extLst>
            <a:ext uri="{FF2B5EF4-FFF2-40B4-BE49-F238E27FC236}">
              <a16:creationId xmlns:a16="http://schemas.microsoft.com/office/drawing/2014/main" id="{EE0D60FE-6256-B75F-E5E3-5C6E68C3CF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4700" y="6146800"/>
          <a:ext cx="40322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14110</xdr:colOff>
      <xdr:row>24</xdr:row>
      <xdr:rowOff>5187</xdr:rowOff>
    </xdr:to>
    <xdr:pic>
      <xdr:nvPicPr>
        <xdr:cNvPr id="2" name="Picture 1">
          <a:extLst>
            <a:ext uri="{FF2B5EF4-FFF2-40B4-BE49-F238E27FC236}">
              <a16:creationId xmlns:a16="http://schemas.microsoft.com/office/drawing/2014/main" id="{096B15B4-F58D-4C9C-8F93-F3B20F1322A8}"/>
            </a:ext>
          </a:extLst>
        </xdr:cNvPr>
        <xdr:cNvPicPr>
          <a:picLocks noChangeAspect="1"/>
        </xdr:cNvPicPr>
      </xdr:nvPicPr>
      <xdr:blipFill>
        <a:blip xmlns:r="http://schemas.openxmlformats.org/officeDocument/2006/relationships" r:embed="rId1"/>
        <a:stretch>
          <a:fillRect/>
        </a:stretch>
      </xdr:blipFill>
      <xdr:spPr>
        <a:xfrm>
          <a:off x="0" y="0"/>
          <a:ext cx="5500510" cy="442478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A8DCD-7487-4965-A1AA-4E5E82AF9989}">
  <sheetPr codeName="Sheet1"/>
  <dimension ref="A1:J32"/>
  <sheetViews>
    <sheetView workbookViewId="0">
      <selection activeCell="I17" sqref="I17"/>
    </sheetView>
  </sheetViews>
  <sheetFormatPr defaultRowHeight="15" x14ac:dyDescent="0.25"/>
  <cols>
    <col min="1" max="1" width="27" bestFit="1" customWidth="1"/>
    <col min="2" max="7" width="8.7109375" style="23"/>
  </cols>
  <sheetData>
    <row r="1" spans="1:10" x14ac:dyDescent="0.25">
      <c r="A1" s="70"/>
      <c r="B1" s="235" t="s">
        <v>0</v>
      </c>
      <c r="C1" s="235"/>
      <c r="D1" s="235"/>
      <c r="E1" s="235"/>
      <c r="F1" s="235"/>
      <c r="G1" s="235"/>
      <c r="H1" s="70"/>
      <c r="I1" s="70"/>
      <c r="J1" s="70"/>
    </row>
    <row r="2" spans="1:10" ht="30" x14ac:dyDescent="0.25">
      <c r="A2" s="70"/>
      <c r="B2" s="35" t="s">
        <v>1</v>
      </c>
      <c r="C2" s="35" t="s">
        <v>2</v>
      </c>
      <c r="D2" s="35" t="s">
        <v>3</v>
      </c>
      <c r="E2" s="35" t="s">
        <v>4</v>
      </c>
      <c r="F2" s="35" t="s">
        <v>5</v>
      </c>
      <c r="G2" s="35" t="s">
        <v>6</v>
      </c>
      <c r="H2" s="35" t="s">
        <v>7</v>
      </c>
      <c r="I2" s="70"/>
      <c r="J2" s="220" t="s">
        <v>8</v>
      </c>
    </row>
    <row r="3" spans="1:10" x14ac:dyDescent="0.25">
      <c r="A3" s="62" t="s">
        <v>9</v>
      </c>
      <c r="B3" s="74" t="str">
        <f ca="1">IF(SUM('SCARS OPE'!$J$7:'SCARS OPE'!$J$93)=0,"",SUM('SCARS OPE'!$J$7:'SCARS OPE'!$J$93)/'SCARS OPE'!$S$2)</f>
        <v/>
      </c>
      <c r="C3" s="63">
        <f ca="1">IF(SUM('SCARS OPE'!$K$7:'SCARS OPE'!$K$93)=0,"",SUM('SCARS OPE'!$K$7:'SCARS OPE'!$K$93)/'SCARS OPE'!$S$2)</f>
        <v>1.5</v>
      </c>
      <c r="D3" s="63" t="str">
        <f ca="1">IF(SUM('SCARS OPE'!$L$7:'SCARS OPE'!$L$93)=0,"",SUM('SCARS OPE'!$L$7:'SCARS OPE'!$L$93)/'SCARS OPE'!$S$2)</f>
        <v/>
      </c>
      <c r="E3" s="63" t="str">
        <f ca="1">IF(SUM('SCARS OPE'!$M$7:'SCARS OPE'!$M$93)=0,"",SUM('SCARS OPE'!$M$7:'SCARS OPE'!$M$93)/'SCARS OPE'!$S$2)</f>
        <v/>
      </c>
      <c r="F3" s="63" t="str">
        <f ca="1">IF(SUM('SCARS OPE'!$N$7:'SCARS OPE'!$N$93)=0,"",SUM('SCARS OPE'!$N$7:'SCARS OPE'!$N$93)/'SCARS OPE'!$S$2)</f>
        <v/>
      </c>
      <c r="G3" s="63">
        <f ca="1">IF(SUM('SCARS OPE'!$O$7:'SCARS OPE'!$O$93)=0,"",SUM('SCARS OPE'!$O$7:'SCARS OPE'!$O$93)/'SCARS OPE'!$S$2)</f>
        <v>3.75</v>
      </c>
      <c r="H3" s="74">
        <f ca="1">IF(SUM('SCARS OPE'!$P$7:'SCARS OPE'!$P$93)=0,"",SUM('SCARS OPE'!$P$7:'SCARS OPE'!$P$93)/'SCARS OPE'!$S$2)</f>
        <v>0.75</v>
      </c>
      <c r="I3" s="70"/>
      <c r="J3" s="220" t="s">
        <v>10</v>
      </c>
    </row>
    <row r="4" spans="1:10" ht="3.95" customHeight="1" x14ac:dyDescent="0.25">
      <c r="A4" s="64"/>
      <c r="B4" s="65"/>
      <c r="C4" s="65"/>
      <c r="D4" s="65"/>
      <c r="E4" s="65"/>
      <c r="F4" s="65"/>
      <c r="G4" s="65"/>
      <c r="H4" s="64"/>
      <c r="I4" s="70"/>
      <c r="J4" s="70"/>
    </row>
    <row r="5" spans="1:10" x14ac:dyDescent="0.25">
      <c r="A5" s="62" t="s">
        <v>11</v>
      </c>
      <c r="B5" s="74">
        <f ca="1">IF(SUM('JSE OPE'!$J$7:'JSE OPE'!$J$81)=0,"",SUM('JSE OPE'!$J$7:'JSE OPE'!$J$81)/'JSE OPE'!$S$2)</f>
        <v>1</v>
      </c>
      <c r="C5" s="63">
        <f ca="1">IF(SUM('JSE OPE'!$K$7:'JSE OPE'!$K$81)=0,"",SUM('JSE OPE'!$K$7:'JSE OPE'!$K$81)/'JSE OPE'!$S$2)</f>
        <v>0.33333333333333331</v>
      </c>
      <c r="D5" s="63" t="str">
        <f ca="1">IF(SUM('JSE OPE'!$L$7:'JSE OPE'!$L$81)=0,"",SUM('JSE OPE'!$L$7:'JSE OPE'!$L$81)/'JSE OPE'!$S$2)</f>
        <v/>
      </c>
      <c r="E5" s="63" t="str">
        <f ca="1">IF(SUM('JSE OPE'!$M$7:'JSE OPE'!$M$81)=0,"",SUM('JSE OPE'!$M$7:'JSE OPE'!$M$81)/'JSE OPE'!$S$2)</f>
        <v/>
      </c>
      <c r="F5" s="63" t="str">
        <f ca="1">IF(SUM('JSE OPE'!$N$7:'JSE OPE'!$N$81)=0,"",SUM('JSE OPE'!$N$7:'JSE OPE'!$N$81)/'JSE OPE'!$S$2)</f>
        <v/>
      </c>
      <c r="G5" s="63">
        <f ca="1">IF(SUM('JSE OPE'!$O$7:'JSE OPE'!$O$81)=0,"",SUM('JSE OPE'!$O$7:'JSE OPE'!$O$81)/'JSE OPE'!$S$2)</f>
        <v>2.3333333333333335</v>
      </c>
      <c r="H5" s="74">
        <f ca="1">IF(SUM('JSE OPE'!$P$7:'JSE OPE'!$P$81)=0,"",SUM('JSE OPE'!$P$7:'JSE OPE'!$P$81)/'JSE OPE'!$S$2)</f>
        <v>0.66666666666666663</v>
      </c>
      <c r="I5" s="70"/>
      <c r="J5" s="220" t="s">
        <v>12</v>
      </c>
    </row>
    <row r="6" spans="1:10" ht="3.95" customHeight="1" x14ac:dyDescent="0.25">
      <c r="A6" s="64"/>
      <c r="B6" s="65"/>
      <c r="C6" s="65"/>
      <c r="D6" s="65"/>
      <c r="E6" s="65"/>
      <c r="F6" s="65"/>
      <c r="G6" s="65"/>
      <c r="H6" s="64"/>
      <c r="I6" s="70"/>
      <c r="J6" s="70"/>
    </row>
    <row r="7" spans="1:10" x14ac:dyDescent="0.25">
      <c r="A7" s="62" t="s">
        <v>13</v>
      </c>
      <c r="B7" s="74">
        <f ca="1">IF(SUM('DSO PHII OPE'!$J$7:'DSO PHII OPE'!$J$81)=0,"",SUM('DSO PHII OPE'!$J$7:'DSO PHII OPE'!$J$81)/'DSO PHII OPE'!$S$2)</f>
        <v>6</v>
      </c>
      <c r="C7" s="63">
        <f ca="1">IF(SUM('DSO PHII OPE'!$K$7:'DSO PHII OPE'!$K$81)=0,"",SUM('DSO PHII OPE'!$K$7:'DSO PHII OPE'!$K$81)/'DSO PHII OPE'!$S$2)</f>
        <v>3</v>
      </c>
      <c r="D7" s="63" t="str">
        <f ca="1">IF(SUM('DSO PHII OPE'!$L$7:'DSO PHII OPE'!$L$81)=0,"",SUM('DSO PHII OPE'!$L$7:'DSO PHII OPE'!$L$81)/'DSO PHII OPE'!$S$2)</f>
        <v/>
      </c>
      <c r="E7" s="63" t="str">
        <f ca="1">IF(SUM('DSO PHII OPE'!$M$7:'DSO PHII OPE'!$M$81)=0,"",SUM('DSO PHII OPE'!$M$7:'DSO PHII OPE'!$M$81)/'DSO PHII OPE'!$S$2)</f>
        <v/>
      </c>
      <c r="F7" s="63" t="str">
        <f ca="1">IF(SUM('DSO PHII OPE'!$N$7:'DSO PHII OPE'!$N$81)=0,"",SUM('DSO PHII OPE'!$N$7:'DSO PHII OPE'!$N$81)/'DSO PHII OPE'!$S$2)</f>
        <v/>
      </c>
      <c r="G7" s="63">
        <f ca="1">IF(SUM('DSO PHII OPE'!$O$7:'DSO PHII OPE'!$O$81)=0,"",SUM('DSO PHII OPE'!$O$7:'DSO PHII OPE'!$O$81)/'DSO PHII OPE'!$S$2)</f>
        <v>1</v>
      </c>
      <c r="H7" s="74">
        <f ca="1">IF(SUM('DSO PHII OPE'!$P$7:'DSO PHII OPE'!$P$81)=0,"",SUM('DSO PHII OPE'!$P$7:'DSO PHII OPE'!$P$81)/'DSO PHII OPE'!$S$2)</f>
        <v>1</v>
      </c>
      <c r="I7" s="70"/>
      <c r="J7" s="70"/>
    </row>
    <row r="8" spans="1:10" ht="3.95" customHeight="1" x14ac:dyDescent="0.25">
      <c r="A8" s="64"/>
      <c r="B8" s="65"/>
      <c r="C8" s="65"/>
      <c r="D8" s="65"/>
      <c r="E8" s="65"/>
      <c r="F8" s="65"/>
      <c r="G8" s="65"/>
      <c r="H8" s="64"/>
      <c r="I8" s="70"/>
      <c r="J8" s="70"/>
    </row>
    <row r="9" spans="1:10" x14ac:dyDescent="0.25">
      <c r="A9" s="62" t="s">
        <v>14</v>
      </c>
      <c r="B9" s="74" t="str">
        <f ca="1">IF(SUM('ARL SIL OPE'!$J$7:'ARL SIL OPE'!$J$81)=0,"",SUM('ARL SIL OPE'!$J$7:'ARL SIL OPE'!$J$81)/'ARL SIL OPE'!$S$2)</f>
        <v/>
      </c>
      <c r="C9" s="63">
        <f ca="1">IF(SUM('ARL SIL OPE'!$K$7:'ARL SIL OPE'!$K$81)=0,"",SUM('ARL SIL OPE'!$K$7:'ARL SIL OPE'!$K$81)/'ARL SIL OPE'!$S$2)</f>
        <v>2</v>
      </c>
      <c r="D9" s="63" t="str">
        <f ca="1">IF(SUM('ARL SIL OPE'!$L$7:'ARL SIL OPE'!$L$81)=0,"",SUM('ARL SIL OPE'!$L$7:'ARL SIL OPE'!$L$81)/'ARL SIL OPE'!$S$2)</f>
        <v/>
      </c>
      <c r="E9" s="63">
        <f ca="1">IF(SUM('ARL SIL OPE'!$M$7:'ARL SIL OPE'!$M$81)=0,"",SUM('ARL SIL OPE'!$M$7:'ARL SIL OPE'!$M$81)/'ARL SIL OPE'!$S$2)</f>
        <v>1</v>
      </c>
      <c r="F9" s="63" t="str">
        <f ca="1">IF(SUM('ARL SIL OPE'!$N$7:'ARL SIL OPE'!$N$81)=0,"",SUM('ARL SIL OPE'!$N$7:'ARL SIL OPE'!$N$81)/'ARL SIL OPE'!$S$2)</f>
        <v/>
      </c>
      <c r="G9" s="63">
        <f ca="1">IF(SUM('ARL SIL OPE'!$O$7:'ARL SIL OPE'!$O$81)=0,"",SUM('ARL SIL OPE'!$O$7:'ARL SIL OPE'!$O$81)/'ARL SIL OPE'!$S$2)</f>
        <v>4</v>
      </c>
      <c r="H9" s="74">
        <f ca="1">IF(SUM('ARL SIL OPE'!$P$7:'ARL SIL OPE'!$P$81)=0,"",SUM('ARL SIL OPE'!$P$7:'ARL SIL OPE'!$P$81)/'ARL SIL OPE'!$S$2)</f>
        <v>1</v>
      </c>
      <c r="I9" s="70"/>
      <c r="J9" s="70"/>
    </row>
    <row r="10" spans="1:10" ht="3.95" customHeight="1" x14ac:dyDescent="0.25">
      <c r="A10" s="64"/>
      <c r="B10" s="65"/>
      <c r="C10" s="65"/>
      <c r="D10" s="65"/>
      <c r="E10" s="65"/>
      <c r="F10" s="65"/>
      <c r="G10" s="65"/>
      <c r="H10" s="64"/>
      <c r="I10" s="70"/>
      <c r="J10" s="70"/>
    </row>
    <row r="11" spans="1:10" x14ac:dyDescent="0.25">
      <c r="A11" s="62" t="s">
        <v>15</v>
      </c>
      <c r="B11" s="74">
        <f ca="1">IF(SUM('SCARS uSOC'!$J$7:'SCARS uSOC'!$J$84)=0,"",SUM('SCARS uSOC'!$J$7:'SCARS uSOC'!$J$84)/'SCARS uSOC'!$S$2)</f>
        <v>1</v>
      </c>
      <c r="C11" s="63">
        <f ca="1">IF(SUM('SCARS uSOC'!$K$7:'SCARS uSOC'!$K$84)=0,"",SUM('SCARS uSOC'!$K$7:$K$84)/'SCARS uSOC'!$S$2)</f>
        <v>2</v>
      </c>
      <c r="D11" s="63">
        <f ca="1">IF(SUM('SCARS uSOC'!$L$7:'SCARS uSOC'!$L$84)=0,"",SUM('SCARS uSOC'!$L$7:'SCARS uSOC'!$L$84)/'SCARS uSOC'!$S$2)</f>
        <v>1</v>
      </c>
      <c r="E11" s="63" t="str">
        <f ca="1">IF(SUM('SCARS uSOC'!$M$7:'SCARS uSOC'!$M$84)=0,"",SUM('SCARS uSOC'!$M$7:'SCARS uSOC'!$M$84)/'SCARS uSOC'!$S$2)</f>
        <v/>
      </c>
      <c r="F11" s="63" t="str">
        <f ca="1">IF(SUM('SCARS uSOC'!$N$7:'SCARS uSOC'!$N$84)=0,"",SUM('SCARS uSOC'!$N$7:'SCARS uSOC'!$N$84)/'SCARS uSOC'!$S$2)</f>
        <v/>
      </c>
      <c r="G11" s="63">
        <f ca="1">IF(SUM('SCARS uSOC'!$O$7:'SCARS uSOC'!$O$84)=0,"",SUM('SCARS uSOC'!$O$7:'SCARS uSOC'!$O$84)/'SCARS uSOC'!$S$2)</f>
        <v>7</v>
      </c>
      <c r="H11" s="74">
        <f ca="1">IF(SUM('SCARS uSOC'!$P$7:'SCARS uSOC'!$P$84)=0,"",SUM('SCARS uSOC'!$P$7:'SCARS uSOC'!$P$84)/'SCARS uSOC'!$S$2)</f>
        <v>2</v>
      </c>
      <c r="I11" s="70"/>
      <c r="J11" s="70"/>
    </row>
    <row r="12" spans="1:10" ht="3.95" customHeight="1" x14ac:dyDescent="0.25">
      <c r="A12" s="64"/>
      <c r="B12" s="65"/>
      <c r="C12" s="65"/>
      <c r="D12" s="65"/>
      <c r="E12" s="65"/>
      <c r="F12" s="65"/>
      <c r="G12" s="65"/>
      <c r="H12" s="64"/>
      <c r="I12" s="70"/>
      <c r="J12" s="70"/>
    </row>
    <row r="13" spans="1:10" x14ac:dyDescent="0.25">
      <c r="A13" s="62" t="s">
        <v>16</v>
      </c>
      <c r="B13" s="74">
        <f ca="1">IF(SUM('SCARS sSOC'!$J$7:'SCARS sSOC'!$J$85)=0,"",SUM('SCARS sSOC'!$J$7:'SCARS sSOC'!$J$85)/'SCARS sSOC'!$S$2)</f>
        <v>1</v>
      </c>
      <c r="C13" s="63">
        <f ca="1">IF(SUM('SCARS sSOC'!$K$7:'SCARS sSOC'!$K$85)=0,"",SUM('SCARS sSOC'!$K$7:'SCARS sSOC'!$K$85)/'SCARS sSOC'!$S$2)</f>
        <v>2</v>
      </c>
      <c r="D13" s="63" t="str">
        <f ca="1">IF(SUM('SCARS sSOC'!$L$7:'SCARS sSOC'!$L$85)=0,"",SUM('SCARS sSOC'!$L$7:'SCARS sSOC'!$L$85)/'SCARS sSOC'!$S$2)</f>
        <v/>
      </c>
      <c r="E13" s="63" t="str">
        <f ca="1">IF(SUM('SCARS sSOC'!$M$7:'SCARS sSOC'!$M$85)=0,"",SUM('SCARS sSOC'!$M$7:'SCARS sSOC'!$M$85)/'SCARS sSOC'!$S$2)</f>
        <v/>
      </c>
      <c r="F13" s="63">
        <f ca="1">IF(SUM('SCARS sSOC'!$N$7:'SCARS sSOC'!$N$85)=0,"",SUM('SCARS sSOC'!$N$7:'SCARS sSOC'!$N$85)/'SCARS sSOC'!$S$2)</f>
        <v>1</v>
      </c>
      <c r="G13" s="63">
        <f ca="1">IF(SUM('SCARS sSOC'!$O$7:'SCARS sSOC'!$O$85)=0,"",SUM('SCARS sSOC'!$O$7:'SCARS sSOC'!$O$85)/'SCARS sSOC'!$S$2)</f>
        <v>7</v>
      </c>
      <c r="H13" s="74">
        <f ca="1">IF(SUM('SCARS sSOC'!$P$7:'SCARS sSOC'!$P$85)=0,"",SUM('SCARS sSOC'!$P$7:'SCARS sSOC'!$P$85)/'SCARS sSOC'!$S$2)</f>
        <v>3</v>
      </c>
      <c r="I13" s="70"/>
      <c r="J13" s="70"/>
    </row>
    <row r="14" spans="1:10" ht="3.95" customHeight="1" x14ac:dyDescent="0.25">
      <c r="A14" s="64"/>
      <c r="B14" s="65"/>
      <c r="C14" s="65"/>
      <c r="D14" s="65"/>
      <c r="E14" s="65"/>
      <c r="F14" s="65"/>
      <c r="G14" s="65"/>
      <c r="H14" s="64"/>
      <c r="I14" s="70"/>
      <c r="J14" s="70"/>
    </row>
    <row r="15" spans="1:10" x14ac:dyDescent="0.25">
      <c r="A15" s="62" t="s">
        <v>17</v>
      </c>
      <c r="B15" s="74" t="str">
        <f ca="1">IF(SUM('ARL SIL SOC'!$J$7:'ARL SIL SOC'!$J$81)=0,"",SUM('ARL SIL SOC'!$J$7:'ARL SIL SOC'!$J$81)/'ARL SIL SOC'!$S$2)</f>
        <v/>
      </c>
      <c r="C15" s="63">
        <f ca="1">IF(SUM('ARL SIL SOC'!$K$7:'ARL SIL SOC'!$K$81)=0,"",SUM('ARL SIL SOC'!$K$7:'ARL SIL SOC'!$K$81)/'ARL SIL SOC'!$S$2)</f>
        <v>2</v>
      </c>
      <c r="D15" s="63" t="str">
        <f ca="1">IF(SUM('ARL SIL SOC'!$L$7:'ARL SIL SOC'!$L$81)=0,"",SUM('ARL SIL SOC'!$L$7:'ARL SIL SOC'!$L$81)/'ARL SIL SOC'!$S$2)</f>
        <v/>
      </c>
      <c r="E15" s="63" t="str">
        <f ca="1">IF(SUM('ARL SIL SOC'!$M$7:'ARL SIL SOC'!$M$81)=0,"",SUM('ARL SIL SOC'!$M$7:'ARL SIL SOC'!$M$81)/'ARL SIL SOC'!$S$2)</f>
        <v/>
      </c>
      <c r="F15" s="63" t="str">
        <f ca="1">IF(SUM('ARL SIL SOC'!$N$7:'ARL SIL SOC'!$N$81)=0,"",SUM('ARL SIL SOC'!$N$7:'ARL SIL SOC'!$N$81)/'ARL SIL SOC'!$S$2)</f>
        <v/>
      </c>
      <c r="G15" s="63">
        <f ca="1">IF(SUM('ARL SIL SOC'!$O$7:'ARL SIL SOC'!$O$81)=0,"",SUM('ARL SIL SOC'!$O$7:'ARL SIL SOC'!$O$81)/'ARL SIL SOC'!$S$2)</f>
        <v>6</v>
      </c>
      <c r="H15" s="74">
        <f ca="1">IF(SUM('ORL SIL SOC'!$P$7:'ORL SIL SOC'!$P$81)=0,"",SUM('ORL SIL SOC'!$P$7:'ORL SIL SOC'!$P$81)/'ORL SIL SOC'!$S$2)</f>
        <v>1</v>
      </c>
      <c r="I15" s="70"/>
      <c r="J15" s="70"/>
    </row>
    <row r="16" spans="1:10" ht="3.95" customHeight="1" x14ac:dyDescent="0.25">
      <c r="A16" s="64"/>
      <c r="B16" s="65"/>
      <c r="C16" s="65"/>
      <c r="D16" s="65"/>
      <c r="E16" s="65"/>
      <c r="F16" s="65"/>
      <c r="G16" s="65"/>
      <c r="H16" s="64"/>
      <c r="I16" s="70"/>
      <c r="J16" s="70"/>
    </row>
    <row r="17" spans="1:8" ht="14.1" customHeight="1" x14ac:dyDescent="0.25">
      <c r="A17" s="66" t="s">
        <v>18</v>
      </c>
      <c r="B17" s="74" t="str">
        <f ca="1">IF(SUM(GDR!$J$7:'GDR'!$J$81)=0,"",SUM(GDR!$J$7:'GDR'!$J$81)/GDR!$S$2)</f>
        <v/>
      </c>
      <c r="C17" s="63" t="str">
        <f ca="1">IF(SUM(GDR!$K$7:'GDR'!$K$81)=0,"",SUM(GDR!$K$7:'GDR'!$K$81)/GDR!$S$2)</f>
        <v/>
      </c>
      <c r="D17" s="63" t="str">
        <f ca="1">IF(SUM(GDR!$L$7:'GDR'!$L$81)=0,"",SUM(GDR!$L$7:'GDR'!$L$81)/GDR!$S$2)</f>
        <v/>
      </c>
      <c r="E17" s="63" t="str">
        <f ca="1">IF(SUM(GDR!$M$7:'GDR'!$M$81)=0,"",SUM(GDR!$M$7:'GDR'!$M$81)/GDR!$S$2)</f>
        <v/>
      </c>
      <c r="F17" s="63" t="str">
        <f ca="1">IF(SUM(GDR!$N$7:'GDR'!$N$81)=0,"",SUM(GDR!$N$7:'GDR'!$N$81)/GDR!$S$2)</f>
        <v/>
      </c>
      <c r="G17" s="63" t="str">
        <f ca="1">IF(SUM(GDR!$O$7:'GDR'!$O$81)=0,"",SUM(GDR!$O$7:'GDR'!$O$81)/GDR!$S$2)</f>
        <v/>
      </c>
      <c r="H17" s="74" t="str">
        <f ca="1">IF(SUM(GDR!$P$7:'GDR'!$P$81)=0,"",SUM(GDR!$P$7:'GDR'!$P$81)/GDR!$S$2)</f>
        <v/>
      </c>
    </row>
    <row r="18" spans="1:8" s="70" customFormat="1" ht="3.95" customHeight="1" x14ac:dyDescent="0.25">
      <c r="A18" s="218"/>
      <c r="B18" s="219"/>
      <c r="C18" s="65"/>
      <c r="D18" s="65"/>
      <c r="E18" s="65"/>
      <c r="F18" s="65"/>
      <c r="G18" s="65"/>
      <c r="H18" s="219"/>
    </row>
    <row r="19" spans="1:8" s="70" customFormat="1" ht="14.1" customHeight="1" x14ac:dyDescent="0.25">
      <c r="A19" s="120" t="s">
        <v>19</v>
      </c>
      <c r="B19" s="74" t="str">
        <f ca="1">IF(SUM('ORL SIL SOC'!$J$7:'ORL SIL SOC'!$J$81)=0,"",SUM('ORL SIL SOC'!$J$7:'ORL SIL SOC'!$J$81)/'ORL SIL SOC'!$S$2)</f>
        <v/>
      </c>
      <c r="C19" s="63">
        <f ca="1">IF(SUM('ORL SIL SOC'!$K$7:'ORL SIL SOC'!$K$81)=0,"",SUM('ORL SIL SOC'!$K$7:'ORL SIL SOC'!$K$81)/'ORL SIL SOC'!$S$2)</f>
        <v>2</v>
      </c>
      <c r="D19" s="63">
        <f ca="1">IF(SUM('ORL SIL SOC'!$L$7:'ORL SIL SOC'!$L$81)=0,"",SUM('ORL SIL SOC'!$L$7:'ORL SIL SOC'!$L$81)/'ORL SIL SOC'!$S$2)</f>
        <v>1</v>
      </c>
      <c r="E19" s="63">
        <f ca="1">IF(SUM('ORL SIL SOC'!$M$7:'ORL SIL SOC'!$M$81)=0,"",SUM('ORL SIL SOC'!$M$7:'ORL SIL SOC'!$M$81)/'ORL SIL SOC'!$S$2)</f>
        <v>2</v>
      </c>
      <c r="F19" s="63" t="str">
        <f ca="1">IF(SUM('ORL SIL SOC'!$N$7:'ORL SIL SOC'!$N$81)=0,"",SUM('ORL SIL SOC'!$N$7:'ORL SIL SOC'!$N$81)/'ORL SIL SOC'!$S$2)</f>
        <v/>
      </c>
      <c r="G19" s="63">
        <f ca="1">IF(SUM('ORL SIL SOC'!$O$7:'ORL SIL SOC'!$O$81)=0,"",SUM('ORL SIL SOC'!$O$7:'ORL SIL SOC'!$O$81)/'ORL SIL SOC'!$S$2)</f>
        <v>4</v>
      </c>
      <c r="H19" s="74">
        <f ca="1">IF(SUM('ORL SIL SOC'!$P$7:'ORL SIL SOC'!$P$81)=0,"",SUM('ORL SIL SOC'!$P$7:'ORL SIL SOC'!$P$81)/'ORL SIL SOC'!$S$2)</f>
        <v>1</v>
      </c>
    </row>
    <row r="20" spans="1:8" s="70" customFormat="1" ht="3.95" customHeight="1" x14ac:dyDescent="0.25">
      <c r="A20" s="72"/>
      <c r="B20" s="73"/>
      <c r="C20" s="73"/>
      <c r="D20" s="73"/>
      <c r="E20" s="73"/>
      <c r="F20" s="73"/>
      <c r="G20" s="73"/>
      <c r="H20" s="73"/>
    </row>
    <row r="21" spans="1:8" s="70" customFormat="1" ht="14.1" customHeight="1" x14ac:dyDescent="0.25">
      <c r="A21" s="120" t="s">
        <v>20</v>
      </c>
      <c r="B21" s="74">
        <f ca="1">IF(SUM(SiSOC!$I$7:'SiSOC'!$I$81)=0,"",SUM(SiSOC!$I$7:'SiSOC'!$I$81)/SiSOC!$S$2)</f>
        <v>16</v>
      </c>
      <c r="C21" s="63" t="str">
        <f ca="1">IF(SUM(SiSOC!$J$7:'SiSOC'!$J$81)=0,"",SUM(SiSOC!$J$7:'SiSOC'!$J$81)/SiSOC!$R$2)</f>
        <v/>
      </c>
      <c r="D21" s="63" t="str">
        <f ca="1">IF(SUM(SiSOC!$K$7:'SiSOC'!$K$81)=0,"",SUM(SiSOC!$K$7:'SiSOC'!$K$81)/SiSOC!$R$2)</f>
        <v/>
      </c>
      <c r="E21" s="63" t="str">
        <f ca="1">IF(SUM(SiSOC!$L$7:'SiSOC'!$L$81)=0,"",SUM(SiSOC!$L$7:'SiSOC'!$L$81)/SiSOC!$R$2)</f>
        <v/>
      </c>
      <c r="F21" s="63" t="str">
        <f ca="1">IF(SUM(SiSOC!$M$7:'SiSOC'!$M$81)=0,"",SUM(SiSOC!$M$7:'SiSOC'!$M$81)/SiSOC!$R$2)</f>
        <v/>
      </c>
      <c r="G21" s="63" t="str">
        <f ca="1">IF(SUM(SiSOC!$N$7:'SiSOC'!$N$81)=0,"",SUM(SiSOC!$N$7:'SiSOC'!$N$81)/SiSOC!$R$2)</f>
        <v/>
      </c>
      <c r="H21" s="74" t="str">
        <f ca="1">IF(SUM(SiSOC!$O$7:'SiSOC'!$O$81)=0,"",SUM(SiSOC!$O$7:'SiSOC'!$O$81)/SiSOC!$R$2)</f>
        <v/>
      </c>
    </row>
    <row r="22" spans="1:8" s="70" customFormat="1" ht="3.95" customHeight="1" x14ac:dyDescent="0.25">
      <c r="A22" s="72"/>
      <c r="B22" s="73"/>
      <c r="C22" s="73"/>
      <c r="D22" s="73"/>
      <c r="E22" s="73"/>
      <c r="F22" s="73"/>
      <c r="G22" s="73"/>
      <c r="H22" s="73"/>
    </row>
    <row r="23" spans="1:8" s="70" customFormat="1" ht="14.1" customHeight="1" x14ac:dyDescent="0.25">
      <c r="A23" s="120" t="s">
        <v>21</v>
      </c>
      <c r="B23" s="74">
        <f ca="1">IF(SUM('V4 OPE'!$I$7:'V4 OPE'!$I$81)=0,"",SUM('V4 OPE'!$I$7:'V4 OPE'!$I$81)/'V4 OPE'!$S$2)</f>
        <v>16</v>
      </c>
      <c r="C23" s="63" t="str">
        <f ca="1">IF(SUM('V4 OPE'!$J$7:'V4 OPE'!$J$81)=0,"",SUM('V4 OPE'!$J$7:'V4 OPE'!$J$81)/'V4 OPE'!$R$2)</f>
        <v/>
      </c>
      <c r="D23" s="63" t="str">
        <f ca="1">IF(SUM('V4 OPE'!$K$7:'V4 OPE'!$K$81)=0,"",SUM('V4 OPE'!$K$7:'V4 OPE'!$K$81)/'V4 OPE'!$R$2)</f>
        <v/>
      </c>
      <c r="E23" s="63" t="str">
        <f ca="1">IF(SUM('V4 OPE'!$L$7:'V4 OPE'!$L$81)=0,"",SUM('V4 OPE'!$L$7:'V4 OPE'!$L$81)/'V4 OPE'!$R$2)</f>
        <v/>
      </c>
      <c r="F23" s="63" t="str">
        <f ca="1">IF(SUM('V4 OPE'!$M$7:'V4 OPE'!$M$81)=0,"",SUM('V4 OPE'!$M$7:'V4 OPE'!$M$81)/'V4 OPE'!$R$2)</f>
        <v/>
      </c>
      <c r="G23" s="63" t="str">
        <f ca="1">IF(SUM('V4 OPE'!$N$7:'V4 OPE'!$N$81)=0,"",SUM('V4 OPE'!$N$7:'V4 OPE'!$N$81)/'V4 OPE'!$R$2)</f>
        <v/>
      </c>
      <c r="H23" s="74" t="str">
        <f ca="1">IF(SUM('V4 OPE'!$O$7:'V4 OPE'!$O$81)=0,"",SUM('V4 OPE'!$O$7:'V4 OPE'!$O$81)/'V4 OPE'!$R$2)</f>
        <v/>
      </c>
    </row>
    <row r="24" spans="1:8" s="70" customFormat="1" ht="3.95" customHeight="1" x14ac:dyDescent="0.25">
      <c r="A24" s="72"/>
      <c r="B24" s="73"/>
      <c r="C24" s="73"/>
      <c r="D24" s="73"/>
      <c r="E24" s="73"/>
      <c r="F24" s="73"/>
      <c r="G24" s="73"/>
      <c r="H24" s="73"/>
    </row>
    <row r="25" spans="1:8" s="70" customFormat="1" x14ac:dyDescent="0.25">
      <c r="B25" s="232"/>
      <c r="C25" s="232"/>
      <c r="D25" s="232"/>
      <c r="E25" s="232"/>
      <c r="F25" s="232"/>
      <c r="G25" s="232"/>
      <c r="H25" s="232"/>
    </row>
    <row r="26" spans="1:8" x14ac:dyDescent="0.25">
      <c r="A26" s="67" t="s">
        <v>22</v>
      </c>
      <c r="B26" s="232"/>
      <c r="C26" s="232"/>
      <c r="D26" s="232"/>
      <c r="E26" s="232"/>
      <c r="F26" s="232"/>
      <c r="G26" s="232"/>
      <c r="H26" s="70"/>
    </row>
    <row r="27" spans="1:8" x14ac:dyDescent="0.25">
      <c r="A27" s="68" t="s">
        <v>23</v>
      </c>
      <c r="B27" s="232"/>
      <c r="C27" s="232"/>
      <c r="D27" s="232"/>
      <c r="E27" s="232"/>
      <c r="F27" s="232"/>
      <c r="G27" s="232"/>
      <c r="H27" s="70"/>
    </row>
    <row r="28" spans="1:8" x14ac:dyDescent="0.25">
      <c r="A28" s="68" t="s">
        <v>24</v>
      </c>
      <c r="B28" s="232"/>
      <c r="C28" s="232"/>
      <c r="D28" s="232"/>
      <c r="E28" s="232"/>
      <c r="F28" s="232"/>
      <c r="G28" s="232"/>
      <c r="H28" s="70"/>
    </row>
    <row r="29" spans="1:8" x14ac:dyDescent="0.25">
      <c r="A29" s="68" t="s">
        <v>25</v>
      </c>
      <c r="B29" s="232"/>
      <c r="C29" s="232"/>
      <c r="D29" s="232"/>
      <c r="E29" s="232"/>
      <c r="F29" s="232"/>
      <c r="G29" s="232"/>
      <c r="H29" s="70"/>
    </row>
    <row r="30" spans="1:8" x14ac:dyDescent="0.25">
      <c r="A30" s="68" t="s">
        <v>26</v>
      </c>
      <c r="B30" s="232"/>
      <c r="C30" s="232"/>
      <c r="D30" s="232"/>
      <c r="E30" s="232"/>
      <c r="F30" s="232"/>
      <c r="G30" s="232"/>
      <c r="H30" s="70"/>
    </row>
    <row r="31" spans="1:8" x14ac:dyDescent="0.25">
      <c r="A31" s="68" t="s">
        <v>27</v>
      </c>
      <c r="B31" s="232"/>
      <c r="C31" s="232"/>
      <c r="D31" s="232"/>
      <c r="E31" s="232"/>
      <c r="F31" s="232"/>
      <c r="G31" s="232"/>
      <c r="H31" s="70"/>
    </row>
    <row r="32" spans="1:8" x14ac:dyDescent="0.25">
      <c r="A32" s="4" t="s">
        <v>28</v>
      </c>
      <c r="B32" s="232"/>
      <c r="C32" s="232"/>
      <c r="D32" s="232"/>
      <c r="E32" s="232"/>
      <c r="F32" s="232"/>
      <c r="G32" s="232"/>
      <c r="H32" s="70"/>
    </row>
  </sheetData>
  <sheetProtection selectLockedCells="1"/>
  <mergeCells count="1">
    <mergeCell ref="B1:G1"/>
  </mergeCells>
  <conditionalFormatting sqref="B3:B25">
    <cfRule type="expression" dxfId="5236" priority="7">
      <formula>$B3&lt;&gt;""</formula>
    </cfRule>
  </conditionalFormatting>
  <conditionalFormatting sqref="B39:B260">
    <cfRule type="expression" dxfId="5235" priority="53">
      <formula>$B39&lt;&gt;""</formula>
    </cfRule>
  </conditionalFormatting>
  <conditionalFormatting sqref="C3:C260">
    <cfRule type="expression" dxfId="5234" priority="6">
      <formula>$C3&lt;&gt;""</formula>
    </cfRule>
  </conditionalFormatting>
  <conditionalFormatting sqref="D3:D260">
    <cfRule type="expression" dxfId="5233" priority="5" stopIfTrue="1">
      <formula>$D3&lt;&gt;""</formula>
    </cfRule>
  </conditionalFormatting>
  <conditionalFormatting sqref="E3:E260">
    <cfRule type="expression" dxfId="5232" priority="4" stopIfTrue="1">
      <formula>$E3&lt;&gt;""</formula>
    </cfRule>
  </conditionalFormatting>
  <conditionalFormatting sqref="F3:F260">
    <cfRule type="expression" dxfId="5231" priority="3" stopIfTrue="1">
      <formula>$F3&lt;&gt;""</formula>
    </cfRule>
  </conditionalFormatting>
  <conditionalFormatting sqref="G3:G260">
    <cfRule type="expression" dxfId="5230" priority="2" stopIfTrue="1">
      <formula>$G3&lt;&gt;""</formula>
    </cfRule>
  </conditionalFormatting>
  <conditionalFormatting sqref="H3 H17:H25">
    <cfRule type="expression" dxfId="5229" priority="8" stopIfTrue="1">
      <formula>$H3&lt;&gt;""</formula>
    </cfRule>
  </conditionalFormatting>
  <conditionalFormatting sqref="H5">
    <cfRule type="expression" dxfId="5228" priority="20" stopIfTrue="1">
      <formula>$H5&lt;&gt;""</formula>
    </cfRule>
  </conditionalFormatting>
  <conditionalFormatting sqref="H7">
    <cfRule type="expression" dxfId="5227" priority="19" stopIfTrue="1">
      <formula>$H7&lt;&gt;""</formula>
    </cfRule>
  </conditionalFormatting>
  <conditionalFormatting sqref="H9">
    <cfRule type="expression" dxfId="5226" priority="9" stopIfTrue="1">
      <formula>$H9&lt;&gt;""</formula>
    </cfRule>
  </conditionalFormatting>
  <conditionalFormatting sqref="H11">
    <cfRule type="expression" dxfId="5225" priority="16" stopIfTrue="1">
      <formula>$H11&lt;&gt;""</formula>
    </cfRule>
  </conditionalFormatting>
  <conditionalFormatting sqref="H13">
    <cfRule type="expression" dxfId="5224" priority="15" stopIfTrue="1">
      <formula>$H13&lt;&gt;""</formula>
    </cfRule>
  </conditionalFormatting>
  <conditionalFormatting sqref="H15">
    <cfRule type="expression" dxfId="5223" priority="12" stopIfTrue="1">
      <formula>$H15&lt;&gt;""</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3350-F36E-4D91-967D-F3D6B913FEB2}">
  <dimension ref="A1:NCQ94"/>
  <sheetViews>
    <sheetView zoomScale="80" zoomScaleNormal="80" workbookViewId="0">
      <selection activeCell="FV11" sqref="FV11:FZ11"/>
    </sheetView>
  </sheetViews>
  <sheetFormatPr defaultRowHeight="15" x14ac:dyDescent="0.25"/>
  <cols>
    <col min="1" max="1" width="9.42578125" style="1" customWidth="1"/>
    <col min="2" max="2" width="14.7109375" style="1" customWidth="1"/>
    <col min="3" max="4" width="14.7109375" style="128" hidden="1" customWidth="1"/>
    <col min="5" max="5" width="9.5703125" style="112" hidden="1" customWidth="1"/>
    <col min="6" max="6" width="155.570312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5" hidden="1" customWidth="1"/>
    <col min="60" max="60" width="10.7109375" style="97" hidden="1" customWidth="1"/>
    <col min="61" max="62" width="10" style="20" hidden="1" customWidth="1"/>
    <col min="63" max="63" width="9.7109375" style="97" hidden="1" customWidth="1"/>
    <col min="64"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31</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33</v>
      </c>
      <c r="BG2" s="236"/>
      <c r="BH2" s="236"/>
      <c r="BI2" s="243" t="s">
        <v>34</v>
      </c>
      <c r="BJ2" s="243"/>
      <c r="BK2" s="243"/>
      <c r="BL2" s="236" t="s">
        <v>34</v>
      </c>
      <c r="BM2" s="236"/>
      <c r="BN2" s="236"/>
      <c r="BO2" s="243" t="s">
        <v>34</v>
      </c>
      <c r="BP2" s="243"/>
      <c r="BQ2" s="243"/>
      <c r="BR2" s="236" t="s">
        <v>34</v>
      </c>
      <c r="BS2" s="236"/>
      <c r="BT2" s="236"/>
      <c r="BU2" s="243" t="s">
        <v>34</v>
      </c>
      <c r="BV2" s="243"/>
      <c r="BW2" s="243"/>
      <c r="BX2" s="236" t="s">
        <v>34</v>
      </c>
      <c r="BY2" s="236"/>
      <c r="BZ2" s="236"/>
      <c r="CA2" s="243" t="s">
        <v>34</v>
      </c>
      <c r="CB2" s="243"/>
      <c r="CC2" s="243"/>
      <c r="CD2" s="236" t="s">
        <v>34</v>
      </c>
      <c r="CE2" s="236"/>
      <c r="CF2" s="236"/>
      <c r="CG2" s="243" t="s">
        <v>34</v>
      </c>
      <c r="CH2" s="243"/>
      <c r="CI2" s="243"/>
      <c r="CJ2" s="236" t="s">
        <v>34</v>
      </c>
      <c r="CK2" s="236"/>
      <c r="CL2" s="236"/>
      <c r="CM2" s="243" t="s">
        <v>34</v>
      </c>
      <c r="CN2" s="243"/>
      <c r="CO2" s="243"/>
      <c r="CP2" s="236" t="s">
        <v>34</v>
      </c>
      <c r="CQ2" s="236"/>
      <c r="CR2" s="236"/>
      <c r="CS2" s="243" t="s">
        <v>34</v>
      </c>
      <c r="CT2" s="243"/>
      <c r="CU2" s="243"/>
      <c r="CV2" s="236" t="s">
        <v>34</v>
      </c>
      <c r="CW2" s="236"/>
      <c r="CX2" s="236"/>
      <c r="CY2" s="243" t="s">
        <v>34</v>
      </c>
      <c r="CZ2" s="243"/>
      <c r="DA2" s="243"/>
      <c r="DB2" s="236" t="s">
        <v>34</v>
      </c>
      <c r="DC2" s="236"/>
      <c r="DD2" s="236"/>
      <c r="DE2" s="243" t="s">
        <v>34</v>
      </c>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1"/>
      <c r="BG3" s="139"/>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139"/>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139"/>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53.45" customHeight="1"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140"/>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IF(E7="","",E7*$GA$7)</f>
        <v>128</v>
      </c>
      <c r="B7" s="129" t="s">
        <v>53</v>
      </c>
      <c r="C7" s="205">
        <v>79.989999999999995</v>
      </c>
      <c r="D7" s="205">
        <f>IF(A7="","",A7*C7)</f>
        <v>10238.719999999999</v>
      </c>
      <c r="E7" s="129">
        <v>128</v>
      </c>
      <c r="F7" s="87" t="s">
        <v>54</v>
      </c>
      <c r="G7" s="129" t="s">
        <v>55</v>
      </c>
      <c r="H7" s="76" t="s">
        <v>56</v>
      </c>
      <c r="I7" s="113" t="str">
        <f t="shared" ref="I7:I85" si="0">IF(COUNTIFS($Q7:$BD7,"&gt;270")=0,"",COUNTIFS($Q7:$BD7,"&gt;270"))</f>
        <v/>
      </c>
      <c r="J7" s="114" t="str">
        <f t="shared" ref="J7:J85" si="1">IF(COUNTIFS($Q7:$BD7,"&lt;=270")&gt;0,IF(COUNTIFS($Q7:$BD7,"&lt;=270")-COUNTIFS($Q7:$BD7,"&lt;=180")=0,"",COUNTIFS($Q7:$BD7,"&lt;=270")-COUNTIFS($Q7:$BD7,"&lt;=180")),"")</f>
        <v/>
      </c>
      <c r="K7" s="114" t="str">
        <f t="shared" ref="K7:K85" si="2">IF(COUNTIFS($Q7:$BD7,"&lt;=180")&gt;0,IF(COUNTIFS($Q7:$BD7,"&lt;=180")-COUNTIFS($Q7:$BD7,"&lt;=120")=0,"",COUNTIFS($Q7:$BD7,"&lt;=180")-COUNTIFS($Q7:$BD7,"&lt;=120")),"")</f>
        <v/>
      </c>
      <c r="L7" s="114" t="str">
        <f t="shared" ref="L7:L85" si="3">IF(COUNTIFS($Q7:$BD7,"&lt;=120")&gt;0,IF(COUNTIFS($Q7:$BD7,"&lt;=120")-COUNTIFS($Q7:$BD7,"&lt;=90")=0,"",COUNTIFS($Q7:$BD7,"&lt;=120")-COUNTIFS($Q7:$BD7,"&lt;=90")),"")</f>
        <v/>
      </c>
      <c r="M7" s="114" t="str">
        <f t="shared" ref="M7:M85" si="4">IF(COUNTIFS($Q7:$BD7,"&lt;=90")&gt;0,IF(COUNTIFS($Q7:$BD7,"&lt;=90")-COUNTIFS($Q7:$BD7,"&lt;=60")=0,"",COUNTIFS($Q7:$BD7,"&lt;=90")-COUNTIFS($Q7:$BD7,"&lt;=60")),"")</f>
        <v/>
      </c>
      <c r="N7" s="114" t="str">
        <f t="shared" ref="N7:N85" si="5">IF(COUNTIFS($Q7:$BD7,"&lt;=60")&gt;0,IF(COUNTIFS($Q7:$BD7,"&lt;=60")-COUNTIFS($Q7:$BD7,"&lt;=30")=0,"",COUNTIFS($Q7:$BD7,"&lt;=60")-COUNTIFS($Q7:$BD7,"&lt;=30")),"")</f>
        <v/>
      </c>
      <c r="O7" s="114" t="str">
        <f t="shared" ref="O7:O74" si="6">IF(COUNTIFS($Q7:$BD7,"&lt;=30")&gt;0,IF(COUNTIFS($Q7:$BD7,"&lt;=30")-COUNTIFS($Q7:$BD7,"&lt;=0")=0,"",COUNTIFS($Q7:$BD7,"&lt;=30")-COUNTIFS($Q7:$BD7,"&lt;=0")),"")</f>
        <v/>
      </c>
      <c r="P7" s="114" t="str">
        <f t="shared" ref="P7:P74" si="7">IF(COUNTIFS($Q7:$BD7,"&lt;=0")=0,"",COUNTIFS($Q7:$BD7,"&lt;=0"))</f>
        <v/>
      </c>
      <c r="Q7" s="93" t="e">
        <f t="shared" ref="Q7:Q74" si="8">IF($S$2&gt;0,IF(BG7="","",BG7),"")</f>
        <v>#VALUE!</v>
      </c>
      <c r="R7" s="93" t="str">
        <f t="shared" ref="R7:R74" si="9">IF($S$2&gt;1,IF(BJ7="","",BJ7),"")</f>
        <v/>
      </c>
      <c r="S7" s="93" t="str">
        <f t="shared" ref="S7:S74" si="10">IF($S$2&gt;2,IF(BM7="","",BM7),"")</f>
        <v/>
      </c>
      <c r="T7" s="93" t="str">
        <f t="shared" ref="T7:T74" si="11">IF($S$2&gt;3,IF(BP7="","",BP7),"")</f>
        <v/>
      </c>
      <c r="U7" s="93" t="str">
        <f t="shared" ref="U7:U74" si="12">IF($S$2&gt;4,IF(BS7="","",BS7),"")</f>
        <v/>
      </c>
      <c r="V7" s="93" t="str">
        <f t="shared" ref="V7:V74" si="13">IF($S$2&gt;5,IF(BV7="","",BV7),"")</f>
        <v/>
      </c>
      <c r="W7" s="93" t="str">
        <f t="shared" ref="W7:W74" si="14">IF($S$2&gt;6,IF(BY7="","",BY7),"")</f>
        <v/>
      </c>
      <c r="X7" s="93" t="str">
        <f t="shared" ref="X7:X74" si="15">IF($S$2&gt;7,IF(CB7="","",CB7),"")</f>
        <v/>
      </c>
      <c r="Y7" s="93" t="str">
        <f t="shared" ref="Y7:Y74" si="16">IF($S$2&gt;8,IF(CE7="","",CE7),"")</f>
        <v/>
      </c>
      <c r="Z7" s="93" t="str">
        <f t="shared" ref="Z7:Z74" si="17">IF($S$2&gt;9,IF(CH7="","",CH7),"")</f>
        <v/>
      </c>
      <c r="AA7" s="93" t="str">
        <f t="shared" ref="AA7:AA74" si="18">IF($S$2&gt;10,IF(CK7="","",CK7),"")</f>
        <v/>
      </c>
      <c r="AB7" s="93" t="str">
        <f t="shared" ref="AB7:AB74" si="19">IF($S$2&gt;11,IF(CN7="","",CN7),"")</f>
        <v/>
      </c>
      <c r="AC7" s="93" t="str">
        <f t="shared" ref="AC7:AC74" si="20">IF($S$2&gt;12,IF(CQ7="","",CQ7),"")</f>
        <v/>
      </c>
      <c r="AD7" s="93" t="str">
        <f t="shared" ref="AD7:AD74" si="21">IF($S$2&gt;13,IF(CT7="","",CT7),"")</f>
        <v/>
      </c>
      <c r="AE7" s="93" t="str">
        <f t="shared" ref="AE7:AE74" si="22">IF($S$2&gt;14,IF(CW7="","",CW7),"")</f>
        <v/>
      </c>
      <c r="AF7" s="93" t="str">
        <f t="shared" ref="AF7:AF74" si="23">IF($S$2&gt;15,IF(CZ7="","",CZ7),"")</f>
        <v/>
      </c>
      <c r="AG7" s="93" t="str">
        <f t="shared" ref="AG7:AG74"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45337</v>
      </c>
      <c r="BG7" s="74" t="e">
        <f t="shared" ref="BG7" si="25">IF(BH7="","",_xlfn.DAYS(BH7,$Q$2))</f>
        <v>#VALUE!</v>
      </c>
      <c r="BH7" s="36" t="e">
        <f t="shared" ref="BH7" si="26">IF(BF7="","",BF7+($G7*365))</f>
        <v>#VALUE!</v>
      </c>
      <c r="BI7" s="13"/>
      <c r="BJ7" s="75" t="str">
        <f t="shared" ref="BJ7:BJ13" si="27">IF(BK7="","",_xlfn.DAYS(BK7,$Q$2))</f>
        <v/>
      </c>
      <c r="BK7" s="37" t="str">
        <f t="shared" ref="BK7:BK13" si="28">IF(BI7="","",BI7+($G7*365))</f>
        <v/>
      </c>
      <c r="BL7" s="13"/>
      <c r="BM7" s="74" t="str">
        <f t="shared" ref="BM7:BM13" si="29">IF(BN7="","",_xlfn.DAYS(BN7,$Q$2))</f>
        <v/>
      </c>
      <c r="BN7" s="36" t="str">
        <f t="shared" ref="BN7:BN13" si="30">IF(BL7="","",BL7+($G7*365))</f>
        <v/>
      </c>
      <c r="BO7" s="13"/>
      <c r="BP7" s="75" t="str">
        <f t="shared" ref="BP7:BP13" si="31">IF(BQ7="","",_xlfn.DAYS(BQ7,$Q$2))</f>
        <v/>
      </c>
      <c r="BQ7" s="37" t="str">
        <f t="shared" ref="BQ7:BQ13" si="32">IF(BO7="","",BO7+($G7*365))</f>
        <v/>
      </c>
      <c r="BR7" s="13"/>
      <c r="BS7" s="74" t="str">
        <f t="shared" ref="BS7:BS13" si="33">IF(BT7="","",_xlfn.DAYS(BT7,$Q$2))</f>
        <v/>
      </c>
      <c r="BT7" s="36" t="str">
        <f t="shared" ref="BT7:BT13" si="34">IF(BR7="","",BR7+($G7*365))</f>
        <v/>
      </c>
      <c r="BU7" s="13"/>
      <c r="BV7" s="75" t="str">
        <f t="shared" ref="BV7:BV13" si="35">IF(BW7="","",_xlfn.DAYS(BW7,$Q$2))</f>
        <v/>
      </c>
      <c r="BW7" s="37" t="str">
        <f t="shared" ref="BW7:BW13" si="36">IF(BU7="","",BU7+($G7*365))</f>
        <v/>
      </c>
      <c r="BX7" s="13"/>
      <c r="BY7" s="74" t="str">
        <f t="shared" ref="BY7:BY13" si="37">IF(BZ7="","",_xlfn.DAYS(BZ7,$Q$2))</f>
        <v/>
      </c>
      <c r="BZ7" s="36" t="str">
        <f t="shared" ref="BZ7:BZ13" si="38">IF(BX7="","",BX7+($G7*365))</f>
        <v/>
      </c>
      <c r="CA7" s="13"/>
      <c r="CB7" s="75" t="str">
        <f t="shared" ref="CB7:CB13" si="39">IF(CC7="","",_xlfn.DAYS(CC7,$Q$2))</f>
        <v/>
      </c>
      <c r="CC7" s="37" t="str">
        <f t="shared" ref="CC7:CC13" si="40">IF(CA7="","",CA7+($G7*365))</f>
        <v/>
      </c>
      <c r="CD7" s="13"/>
      <c r="CE7" s="74" t="str">
        <f t="shared" ref="CE7:CE13" si="41">IF(CF7="","",_xlfn.DAYS(CF7,$Q$2))</f>
        <v/>
      </c>
      <c r="CF7" s="36" t="str">
        <f t="shared" ref="CF7:CF13" si="42">IF(CD7="","",CD7+($G7*365))</f>
        <v/>
      </c>
      <c r="CG7" s="13"/>
      <c r="CH7" s="115" t="str">
        <f t="shared" ref="CH7:CH13" si="43">IF(CI7="","",_xlfn.DAYS(CI7,$Q$2))</f>
        <v/>
      </c>
      <c r="CI7" s="225" t="str">
        <f t="shared" ref="CI7:CI13" si="44">IF(CG7="","",CG7+($G7*365))</f>
        <v/>
      </c>
      <c r="CJ7" s="13"/>
      <c r="CK7" s="5" t="str">
        <f t="shared" ref="CK7:CK13" si="45">IF(CL7="","",_xlfn.DAYS(CL7,$Q$2))</f>
        <v/>
      </c>
      <c r="CL7" s="224" t="str">
        <f t="shared" ref="CL7:CL13" si="46">IF(CJ7="","",CJ7+($G7*365))</f>
        <v/>
      </c>
      <c r="CM7" s="13"/>
      <c r="CN7" s="115" t="str">
        <f t="shared" ref="CN7:CN13" si="47">IF(CO7="","",_xlfn.DAYS(CO7,$Q$2))</f>
        <v/>
      </c>
      <c r="CO7" s="225" t="str">
        <f t="shared" ref="CO7:CO13" si="48">IF(CM7="","",CM7+($G7*365))</f>
        <v/>
      </c>
      <c r="CP7" s="13"/>
      <c r="CQ7" s="5" t="str">
        <f t="shared" ref="CQ7:CQ13" si="49">IF(CR7="","",_xlfn.DAYS(CR7,$Q$2))</f>
        <v/>
      </c>
      <c r="CR7" s="224" t="str">
        <f t="shared" ref="CR7:CR13" si="50">IF(CP7="","",CP7+($G7*365))</f>
        <v/>
      </c>
      <c r="CS7" s="13"/>
      <c r="CT7" s="115" t="str">
        <f t="shared" ref="CT7:CT13" si="51">IF(CU7="","",_xlfn.DAYS(CU7,$Q$2))</f>
        <v/>
      </c>
      <c r="CU7" s="225" t="str">
        <f t="shared" ref="CU7:CU13" si="52">IF(CS7="","",CS7+($G7*365))</f>
        <v/>
      </c>
      <c r="CV7" s="13"/>
      <c r="CW7" s="5" t="str">
        <f t="shared" ref="CW7:CW13" si="53">IF(CX7="","",_xlfn.DAYS(CX7,$Q$2))</f>
        <v/>
      </c>
      <c r="CX7" s="224" t="str">
        <f t="shared" ref="CX7:CX13" si="54">IF(CV7="","",CV7+($G7*365))</f>
        <v/>
      </c>
      <c r="CY7" s="13"/>
      <c r="CZ7" s="115" t="str">
        <f t="shared" ref="CZ7:CZ13" si="55">IF(DA7="","",_xlfn.DAYS(DA7,$Q$2))</f>
        <v/>
      </c>
      <c r="DA7" s="225" t="str">
        <f t="shared" ref="DA7:DA13" si="56">IF(CY7="","",CY7+($G7*365))</f>
        <v/>
      </c>
      <c r="DB7" s="13"/>
      <c r="DC7" s="5" t="str">
        <f t="shared" ref="DC7:DC13" si="57">IF(DD7="","",_xlfn.DAYS(DD7,$Q$2))</f>
        <v/>
      </c>
      <c r="DD7" s="224" t="str">
        <f t="shared" ref="DD7:DD13" si="58">IF(DB7="","",DB7+($G7*365))</f>
        <v/>
      </c>
      <c r="DE7" s="13"/>
      <c r="DF7" s="115" t="str">
        <f t="shared" ref="DF7:DF13" si="59">IF(DG7="","",_xlfn.DAYS(DG7,$Q$2))</f>
        <v/>
      </c>
      <c r="DG7" s="225" t="str">
        <f t="shared" ref="DG7:DG13" si="60">IF(DE7="","",DE7+($G7*365))</f>
        <v/>
      </c>
      <c r="DH7" s="13"/>
      <c r="DI7" s="5" t="str">
        <f t="shared" ref="DI7:DI13" si="61">IF(DJ7="","",_xlfn.DAYS(DJ7,$Q$2))</f>
        <v/>
      </c>
      <c r="DJ7" s="224" t="str">
        <f t="shared" ref="DJ7:DJ13" si="62">IF(DH7="","",DH7+($G7*365))</f>
        <v/>
      </c>
      <c r="DK7" s="13"/>
      <c r="DL7" s="115" t="str">
        <f t="shared" ref="DL7:DL13" si="63">IF(DM7="","",_xlfn.DAYS(DM7,$Q$2))</f>
        <v/>
      </c>
      <c r="DM7" s="225" t="str">
        <f t="shared" ref="DM7:DM13" si="64">IF(DK7="","",DK7+($G7*365))</f>
        <v/>
      </c>
      <c r="DN7" s="13"/>
      <c r="DO7" s="5" t="str">
        <f t="shared" ref="DO7:DO13" si="65">IF(DP7="","",_xlfn.DAYS(DP7,$Q$2))</f>
        <v/>
      </c>
      <c r="DP7" s="224" t="str">
        <f t="shared" ref="DP7:DP13" si="66">IF(DN7="","",DN7+($G7*365))</f>
        <v/>
      </c>
      <c r="DQ7" s="13"/>
      <c r="DR7" s="115" t="str">
        <f t="shared" ref="DR7:DR13" si="67">IF(DS7="","",_xlfn.DAYS(DS7,$Q$2))</f>
        <v/>
      </c>
      <c r="DS7" s="225" t="str">
        <f t="shared" ref="DS7:DS13" si="68">IF(DQ7="","",DQ7+($G7*365))</f>
        <v/>
      </c>
      <c r="DT7" s="13"/>
      <c r="DU7" s="5" t="str">
        <f t="shared" ref="DU7:DU13" si="69">IF(DV7="","",_xlfn.DAYS(DV7,$Q$2))</f>
        <v/>
      </c>
      <c r="DV7" s="224" t="str">
        <f t="shared" ref="DV7:DV13" si="70">IF(DT7="","",DT7+($G7*365))</f>
        <v/>
      </c>
      <c r="DW7" s="13"/>
      <c r="DX7" s="115" t="str">
        <f t="shared" ref="DX7:DX13" si="71">IF(DY7="","",_xlfn.DAYS(DY7,$Q$2))</f>
        <v/>
      </c>
      <c r="DY7" s="225" t="str">
        <f t="shared" ref="DY7:DY13" si="72">IF(DW7="","",DW7+($G7*365))</f>
        <v/>
      </c>
      <c r="DZ7" s="13"/>
      <c r="EA7" s="5" t="str">
        <f t="shared" ref="EA7:EA13" si="73">IF(EB7="","",_xlfn.DAYS(EB7,$Q$2))</f>
        <v/>
      </c>
      <c r="EB7" s="224" t="str">
        <f t="shared" ref="EB7:EB13" si="74">IF(DZ7="","",DZ7+($G7*365))</f>
        <v/>
      </c>
      <c r="EC7" s="13"/>
      <c r="ED7" s="115" t="str">
        <f t="shared" ref="ED7:ED13" si="75">IF(EE7="","",_xlfn.DAYS(EE7,$Q$2))</f>
        <v/>
      </c>
      <c r="EE7" s="225" t="str">
        <f t="shared" ref="EE7:EE13" si="76">IF(EC7="","",EC7+($G7*365))</f>
        <v/>
      </c>
      <c r="EF7" s="13"/>
      <c r="EG7" s="5" t="str">
        <f t="shared" ref="EG7:EG13" si="77">IF(EH7="","",_xlfn.DAYS(EH7,$Q$2))</f>
        <v/>
      </c>
      <c r="EH7" s="224" t="str">
        <f t="shared" ref="EH7:EH13" si="78">IF(EF7="","",EF7+($G7*365))</f>
        <v/>
      </c>
      <c r="EI7" s="13"/>
      <c r="EJ7" s="115" t="str">
        <f t="shared" ref="EJ7:EJ13" si="79">IF(EK7="","",_xlfn.DAYS(EK7,$Q$2))</f>
        <v/>
      </c>
      <c r="EK7" s="225" t="str">
        <f t="shared" ref="EK7:EK13" si="80">IF(EI7="","",EI7+($G7*365))</f>
        <v/>
      </c>
      <c r="EL7" s="13"/>
      <c r="EM7" s="5" t="str">
        <f t="shared" ref="EM7:EM13" si="81">IF(EN7="","",_xlfn.DAYS(EN7,$Q$2))</f>
        <v/>
      </c>
      <c r="EN7" s="224" t="str">
        <f t="shared" ref="EN7:EN13" si="82">IF(EL7="","",EL7+($G7*365))</f>
        <v/>
      </c>
      <c r="EO7" s="13"/>
      <c r="EP7" s="115" t="str">
        <f t="shared" ref="EP7:EP13" si="83">IF(EQ7="","",_xlfn.DAYS(EQ7,$Q$2))</f>
        <v/>
      </c>
      <c r="EQ7" s="225" t="str">
        <f t="shared" ref="EQ7:EQ13" si="84">IF(EO7="","",EO7+($G7*365))</f>
        <v/>
      </c>
      <c r="ER7" s="13"/>
      <c r="ES7" s="5" t="str">
        <f t="shared" ref="ES7:ES13" si="85">IF(ET7="","",_xlfn.DAYS(ET7,$Q$2))</f>
        <v/>
      </c>
      <c r="ET7" s="224" t="str">
        <f t="shared" ref="ET7:ET13" si="86">IF(ER7="","",ER7+($G7*365))</f>
        <v/>
      </c>
      <c r="EU7" s="13"/>
      <c r="EV7" s="115" t="str">
        <f t="shared" ref="EV7:EV13" si="87">IF(EW7="","",_xlfn.DAYS(EW7,$Q$2))</f>
        <v/>
      </c>
      <c r="EW7" s="225" t="str">
        <f t="shared" ref="EW7:EW13" si="88">IF(EU7="","",EU7+($G7*365))</f>
        <v/>
      </c>
      <c r="EX7" s="13"/>
      <c r="EY7" s="5" t="str">
        <f t="shared" ref="EY7:EY13" si="89">IF(EZ7="","",_xlfn.DAYS(EZ7,$Q$2))</f>
        <v/>
      </c>
      <c r="EZ7" s="224" t="str">
        <f t="shared" ref="EZ7:EZ13" si="90">IF(EX7="","",EX7+($G7*365))</f>
        <v/>
      </c>
      <c r="FA7" s="13"/>
      <c r="FB7" s="115" t="str">
        <f t="shared" ref="FB7:FB13" si="91">IF(FC7="","",_xlfn.DAYS(FC7,$Q$2))</f>
        <v/>
      </c>
      <c r="FC7" s="225" t="str">
        <f t="shared" ref="FC7:FC13" si="92">IF(FA7="","",FA7+($G7*365))</f>
        <v/>
      </c>
      <c r="FD7" s="13"/>
      <c r="FE7" s="5" t="str">
        <f t="shared" ref="FE7:FE13" si="93">IF(FF7="","",_xlfn.DAYS(FF7,$Q$2))</f>
        <v/>
      </c>
      <c r="FF7" s="224" t="str">
        <f t="shared" ref="FF7:FF13" si="94">IF(FD7="","",FD7+($G7*365))</f>
        <v/>
      </c>
      <c r="FG7" s="13"/>
      <c r="FH7" s="115" t="str">
        <f t="shared" ref="FH7:FH13" si="95">IF(FI7="","",_xlfn.DAYS(FI7,$Q$2))</f>
        <v/>
      </c>
      <c r="FI7" s="225" t="str">
        <f t="shared" ref="FI7:FI13" si="96">IF(FG7="","",FG7+($G7*365))</f>
        <v/>
      </c>
      <c r="FJ7" s="13"/>
      <c r="FK7" s="5" t="str">
        <f t="shared" ref="FK7:FK13" si="97">IF(FL7="","",_xlfn.DAYS(FL7,$Q$2))</f>
        <v/>
      </c>
      <c r="FL7" s="224" t="str">
        <f t="shared" ref="FL7:FL13" si="98">IF(FJ7="","",FJ7+($G7*365))</f>
        <v/>
      </c>
      <c r="FM7" s="13"/>
      <c r="FN7" s="115" t="str">
        <f t="shared" ref="FN7:FN13" si="99">IF(FO7="","",_xlfn.DAYS(FO7,$Q$2))</f>
        <v/>
      </c>
      <c r="FO7" s="225" t="str">
        <f t="shared" ref="FO7:FO13" si="100">IF(FM7="","",FM7+($G7*365))</f>
        <v/>
      </c>
      <c r="FP7" s="13"/>
      <c r="FQ7" s="5" t="str">
        <f t="shared" ref="FQ7:FQ13" si="101">IF(FR7="","",_xlfn.DAYS(FR7,$Q$2))</f>
        <v/>
      </c>
      <c r="FR7" s="224" t="str">
        <f t="shared" ref="FR7:FR13" si="102">IF(FP7 = "", "",FP7+($G7*365))</f>
        <v/>
      </c>
      <c r="FS7" s="13"/>
      <c r="FT7" s="115" t="str">
        <f t="shared" ref="FT7:FT13" si="103">IF(FU7="","",_xlfn.DAYS(FU7,$Q$2))</f>
        <v/>
      </c>
      <c r="FU7" s="225" t="str">
        <f t="shared" ref="FU7:FU13" si="104">IF(FS7="","",FS7+($G7*365))</f>
        <v/>
      </c>
      <c r="FV7" s="253"/>
      <c r="FW7" s="253"/>
      <c r="FX7" s="253"/>
      <c r="FY7" s="253"/>
      <c r="FZ7" s="253"/>
      <c r="GA7" s="93">
        <f>$S$2</f>
        <v>1</v>
      </c>
    </row>
    <row r="8" spans="1:183" ht="14.45" customHeight="1" x14ac:dyDescent="0.25">
      <c r="A8" s="2">
        <f t="shared" ref="A8:A71" si="105">IF(E8="","",E8*$GA$7)</f>
        <v>12</v>
      </c>
      <c r="B8" s="129" t="s">
        <v>57</v>
      </c>
      <c r="C8" s="205">
        <v>0</v>
      </c>
      <c r="D8" s="205">
        <f t="shared" ref="D8:D71" si="106">IF(A8="","",A8*C8)</f>
        <v>0</v>
      </c>
      <c r="E8" s="129">
        <v>12</v>
      </c>
      <c r="F8" s="90"/>
      <c r="G8" s="129" t="s">
        <v>55</v>
      </c>
      <c r="H8" s="76" t="s">
        <v>58</v>
      </c>
      <c r="I8" s="113" t="str">
        <f t="shared" si="0"/>
        <v/>
      </c>
      <c r="J8" s="114" t="str">
        <f t="shared" si="1"/>
        <v/>
      </c>
      <c r="K8" s="114" t="str">
        <f t="shared" si="2"/>
        <v/>
      </c>
      <c r="L8" s="114" t="str">
        <f t="shared" si="3"/>
        <v/>
      </c>
      <c r="M8" s="114" t="str">
        <f t="shared" si="4"/>
        <v/>
      </c>
      <c r="N8" s="114" t="str">
        <f t="shared" si="5"/>
        <v/>
      </c>
      <c r="O8" s="114" t="str">
        <f t="shared" si="6"/>
        <v/>
      </c>
      <c r="P8" s="114" t="str">
        <f t="shared" si="7"/>
        <v/>
      </c>
      <c r="Q8" s="93" t="e">
        <f t="shared" ref="Q8:Q30" si="107">IF($S$2&gt;0,IF(BG8="","",BG8),"")</f>
        <v>#VALUE!</v>
      </c>
      <c r="R8" s="93" t="str">
        <f t="shared" ref="R8:R30" si="108">IF($S$2&gt;1,IF(BJ8="","",BJ8),"")</f>
        <v/>
      </c>
      <c r="S8" s="93" t="str">
        <f t="shared" ref="S8:S30" si="109">IF($S$2&gt;2,IF(BM8="","",BM8),"")</f>
        <v/>
      </c>
      <c r="T8" s="93" t="str">
        <f t="shared" ref="T8:T30" si="110">IF($S$2&gt;3,IF(BP8="","",BP8),"")</f>
        <v/>
      </c>
      <c r="U8" s="93" t="str">
        <f t="shared" ref="U8:U30" si="111">IF($S$2&gt;4,IF(BS8="","",BS8),"")</f>
        <v/>
      </c>
      <c r="V8" s="93" t="str">
        <f t="shared" ref="V8:V30" si="112">IF($S$2&gt;5,IF(BV8="","",BV8),"")</f>
        <v/>
      </c>
      <c r="W8" s="93" t="str">
        <f t="shared" ref="W8:W30" si="113">IF($S$2&gt;6,IF(BY8="","",BY8),"")</f>
        <v/>
      </c>
      <c r="X8" s="93" t="str">
        <f t="shared" ref="X8:X30" si="114">IF($S$2&gt;7,IF(CB8="","",CB8),"")</f>
        <v/>
      </c>
      <c r="Y8" s="93" t="str">
        <f t="shared" ref="Y8:Y30" si="115">IF($S$2&gt;8,IF(CE8="","",CE8),"")</f>
        <v/>
      </c>
      <c r="Z8" s="93" t="str">
        <f t="shared" ref="Z8:Z30" si="116">IF($S$2&gt;9,IF(CH8="","",CH8),"")</f>
        <v/>
      </c>
      <c r="AA8" s="93" t="str">
        <f t="shared" ref="AA8:AA30" si="117">IF($S$2&gt;10,IF(CK8="","",CK8),"")</f>
        <v/>
      </c>
      <c r="AB8" s="93" t="str">
        <f t="shared" ref="AB8:AB30" si="118">IF($S$2&gt;11,IF(CN8="","",CN8),"")</f>
        <v/>
      </c>
      <c r="AC8" s="93" t="str">
        <f t="shared" ref="AC8:AC30" si="119">IF($S$2&gt;12,IF(CQ8="","",CQ8),"")</f>
        <v/>
      </c>
      <c r="AD8" s="93" t="str">
        <f t="shared" ref="AD8:AD30" si="120">IF($S$2&gt;13,IF(CT8="","",CT8),"")</f>
        <v/>
      </c>
      <c r="AE8" s="93" t="str">
        <f t="shared" ref="AE8:AE30" si="121">IF($S$2&gt;14,IF(CW8="","",CW8),"")</f>
        <v/>
      </c>
      <c r="AF8" s="93" t="str">
        <f t="shared" ref="AF8:AF30" si="122">IF($S$2&gt;15,IF(CZ8="","",CZ8),"")</f>
        <v/>
      </c>
      <c r="AG8" s="93" t="str">
        <f t="shared" ref="AG8:AG30" si="123">IF($S$2&gt;16,IF(DC8="","",DC8),"")</f>
        <v/>
      </c>
      <c r="AH8" s="93" t="str">
        <f t="shared" ref="AH8:AH30" si="124">IF($S$2&gt;17,IF(DF8="","",DF8),"")</f>
        <v/>
      </c>
      <c r="AI8" s="93" t="str">
        <f t="shared" ref="AI8:AI30" si="125">IF($S$2&gt;18,IF(DI8 = "","",DI8),"")</f>
        <v/>
      </c>
      <c r="AJ8" s="93" t="str">
        <f t="shared" ref="AJ8:AJ30" si="126">IF($S$2&gt;19,IF(DL8="","",DL8),"")</f>
        <v/>
      </c>
      <c r="AK8" s="93" t="str">
        <f t="shared" ref="AK8:AK30" si="127">IF($S$2&gt;20,IF(DO8="","",DO8),"")</f>
        <v/>
      </c>
      <c r="AL8" s="93" t="str">
        <f t="shared" ref="AL8:AL30" si="128">IF($S$2&gt;21,IF(DR8="","",DR8),"")</f>
        <v/>
      </c>
      <c r="AM8" s="93" t="str">
        <f t="shared" ref="AM8:AM30" si="129">IF($S$2&gt;22,IF(DU8="","",DU8),"")</f>
        <v/>
      </c>
      <c r="AN8" s="93" t="str">
        <f t="shared" ref="AN8:AN30" si="130">IF($S$2&gt;23,IF(DX8="","",DX8),"")</f>
        <v/>
      </c>
      <c r="AO8" s="93" t="str">
        <f t="shared" ref="AO8:AO30" si="131">IF($S$2&gt;24,IF(EA8="","",EA8),"")</f>
        <v/>
      </c>
      <c r="AP8" s="93" t="str">
        <f t="shared" ref="AP8:AP30" si="132">IF($S$2&gt;25,IF(ED8="","",ED8),"")</f>
        <v/>
      </c>
      <c r="AQ8" s="93" t="str">
        <f t="shared" ref="AQ8:AQ30" si="133">IF($S$2&gt;26,IF(EG8="","",EG8),"")</f>
        <v/>
      </c>
      <c r="AR8" s="93" t="str">
        <f t="shared" ref="AR8:AR30" si="134">IF($S$2&gt;27,IF(EJ8="","",EJ8),"")</f>
        <v/>
      </c>
      <c r="AS8" s="93" t="str">
        <f t="shared" ref="AS8:AS30" si="135">IF($S$2&gt;28,IF(EM8="","",EM8),"")</f>
        <v/>
      </c>
      <c r="AT8" s="93" t="str">
        <f t="shared" ref="AT8:AT30" si="136">IF($S$2&gt;29,IF(EP8 = "", "", EP8),"")</f>
        <v/>
      </c>
      <c r="AU8" s="93" t="str">
        <f t="shared" ref="AU8:AU30" si="137">IF($S$2&gt;30,IF(ES8="","",ES8),"")</f>
        <v/>
      </c>
      <c r="AV8" s="93" t="str">
        <f t="shared" ref="AV8:AV30" si="138">IF($S$2&gt;31,IF(EV8="","",EV8),"")</f>
        <v/>
      </c>
      <c r="AW8" s="93" t="str">
        <f t="shared" ref="AW8:AW30" si="139">IF($S$2&gt;32,IF(EY8="","",EY8),"")</f>
        <v/>
      </c>
      <c r="AX8" s="93" t="str">
        <f t="shared" ref="AX8:AX30" si="140">IF($S$2&gt;33,IF(FB8="","",FB8),"")</f>
        <v/>
      </c>
      <c r="AY8" s="93" t="str">
        <f t="shared" ref="AY8:AY30" si="141">IF($S$2&gt;34,IF(FE8="","",FE8),"")</f>
        <v/>
      </c>
      <c r="AZ8" s="93" t="str">
        <f t="shared" ref="AZ8:AZ30" si="142">IF($S$2&gt;35,IF(FH8="","",FH8),"")</f>
        <v/>
      </c>
      <c r="BA8" s="93" t="str">
        <f t="shared" ref="BA8:BA30" si="143">IF($S$2&gt;36,IF(FK8="","",FK8),"")</f>
        <v/>
      </c>
      <c r="BB8" s="93" t="str">
        <f t="shared" ref="BB8:BB30" si="144">IF($S$2&gt;37,IF(FN8="","",FN8),"")</f>
        <v/>
      </c>
      <c r="BC8" s="93" t="str">
        <f t="shared" ref="BC8:BC30" si="145">IF($S$2&gt;38,IF(FQ8="","",FQ8),"")</f>
        <v/>
      </c>
      <c r="BD8" s="93" t="str">
        <f t="shared" ref="BD8:BD30" si="146">IF($S$2&gt;39,IF(FT8="","",FT8),"")</f>
        <v/>
      </c>
      <c r="BE8" s="93" t="str">
        <f t="shared" ref="BE8:BE30" si="147">IF($S$2&gt;40,IF(FW8="","",FW8),"")</f>
        <v/>
      </c>
      <c r="BF8" s="13">
        <v>45337</v>
      </c>
      <c r="BG8" s="74" t="e">
        <f t="shared" ref="BG8:BG13" si="148">IF(BH8="","",_xlfn.DAYS(BH8,$Q$2))</f>
        <v>#VALUE!</v>
      </c>
      <c r="BH8" s="36" t="e">
        <f t="shared" ref="BH8:BH13" si="149">IF(BF8="","",BF8+($G8*365))</f>
        <v>#VALUE!</v>
      </c>
      <c r="BI8" s="225"/>
      <c r="BJ8" s="75" t="str">
        <f t="shared" si="27"/>
        <v/>
      </c>
      <c r="BK8" s="37" t="str">
        <f t="shared" si="28"/>
        <v/>
      </c>
      <c r="BL8" s="13"/>
      <c r="BM8" s="74" t="str">
        <f t="shared" si="29"/>
        <v/>
      </c>
      <c r="BN8" s="36" t="str">
        <f t="shared" si="30"/>
        <v/>
      </c>
      <c r="BO8" s="225"/>
      <c r="BP8" s="75" t="str">
        <f t="shared" si="31"/>
        <v/>
      </c>
      <c r="BQ8" s="37" t="str">
        <f t="shared" si="32"/>
        <v/>
      </c>
      <c r="BR8" s="13"/>
      <c r="BS8" s="74" t="str">
        <f t="shared" si="33"/>
        <v/>
      </c>
      <c r="BT8" s="36" t="str">
        <f t="shared" si="34"/>
        <v/>
      </c>
      <c r="BU8" s="225"/>
      <c r="BV8" s="75" t="str">
        <f t="shared" si="35"/>
        <v/>
      </c>
      <c r="BW8" s="37" t="str">
        <f t="shared" si="36"/>
        <v/>
      </c>
      <c r="BX8" s="13"/>
      <c r="BY8" s="74" t="str">
        <f t="shared" si="37"/>
        <v/>
      </c>
      <c r="BZ8" s="36" t="str">
        <f t="shared" si="38"/>
        <v/>
      </c>
      <c r="CA8" s="225"/>
      <c r="CB8" s="75" t="str">
        <f t="shared" si="39"/>
        <v/>
      </c>
      <c r="CC8" s="37" t="str">
        <f t="shared" si="40"/>
        <v/>
      </c>
      <c r="CD8" s="13"/>
      <c r="CE8" s="74" t="str">
        <f t="shared" si="41"/>
        <v/>
      </c>
      <c r="CF8" s="36" t="str">
        <f t="shared" si="42"/>
        <v/>
      </c>
      <c r="CG8" s="225"/>
      <c r="CH8" s="115" t="str">
        <f t="shared" si="43"/>
        <v/>
      </c>
      <c r="CI8" s="225" t="str">
        <f t="shared" si="44"/>
        <v/>
      </c>
      <c r="CJ8" s="13"/>
      <c r="CK8" s="5" t="str">
        <f t="shared" si="45"/>
        <v/>
      </c>
      <c r="CL8" s="224" t="str">
        <f t="shared" si="46"/>
        <v/>
      </c>
      <c r="CM8" s="225"/>
      <c r="CN8" s="115" t="str">
        <f t="shared" si="47"/>
        <v/>
      </c>
      <c r="CO8" s="225" t="str">
        <f t="shared" si="48"/>
        <v/>
      </c>
      <c r="CP8" s="13"/>
      <c r="CQ8" s="5" t="str">
        <f t="shared" si="49"/>
        <v/>
      </c>
      <c r="CR8" s="224" t="str">
        <f t="shared" si="50"/>
        <v/>
      </c>
      <c r="CS8" s="225"/>
      <c r="CT8" s="115" t="str">
        <f t="shared" si="51"/>
        <v/>
      </c>
      <c r="CU8" s="225" t="str">
        <f t="shared" si="52"/>
        <v/>
      </c>
      <c r="CV8" s="13"/>
      <c r="CW8" s="5" t="str">
        <f t="shared" si="53"/>
        <v/>
      </c>
      <c r="CX8" s="224" t="str">
        <f t="shared" si="54"/>
        <v/>
      </c>
      <c r="CY8" s="225"/>
      <c r="CZ8" s="115" t="str">
        <f t="shared" si="55"/>
        <v/>
      </c>
      <c r="DA8" s="225" t="str">
        <f t="shared" si="56"/>
        <v/>
      </c>
      <c r="DB8" s="13"/>
      <c r="DC8" s="5" t="str">
        <f t="shared" si="57"/>
        <v/>
      </c>
      <c r="DD8" s="224" t="str">
        <f t="shared" si="58"/>
        <v/>
      </c>
      <c r="DE8" s="225"/>
      <c r="DF8" s="115" t="str">
        <f t="shared" si="59"/>
        <v/>
      </c>
      <c r="DG8" s="225" t="str">
        <f t="shared" si="60"/>
        <v/>
      </c>
      <c r="DH8" s="224"/>
      <c r="DI8" s="5" t="str">
        <f t="shared" si="61"/>
        <v/>
      </c>
      <c r="DJ8" s="224" t="str">
        <f t="shared" si="62"/>
        <v/>
      </c>
      <c r="DK8" s="225"/>
      <c r="DL8" s="115" t="str">
        <f t="shared" si="63"/>
        <v/>
      </c>
      <c r="DM8" s="225" t="str">
        <f t="shared" si="64"/>
        <v/>
      </c>
      <c r="DN8" s="224"/>
      <c r="DO8" s="5" t="str">
        <f t="shared" si="65"/>
        <v/>
      </c>
      <c r="DP8" s="224" t="str">
        <f t="shared" si="66"/>
        <v/>
      </c>
      <c r="DQ8" s="225"/>
      <c r="DR8" s="115" t="str">
        <f t="shared" si="67"/>
        <v/>
      </c>
      <c r="DS8" s="225" t="str">
        <f t="shared" si="68"/>
        <v/>
      </c>
      <c r="DT8" s="224"/>
      <c r="DU8" s="5" t="str">
        <f t="shared" si="69"/>
        <v/>
      </c>
      <c r="DV8" s="224" t="str">
        <f t="shared" si="70"/>
        <v/>
      </c>
      <c r="DW8" s="225"/>
      <c r="DX8" s="115" t="str">
        <f t="shared" si="71"/>
        <v/>
      </c>
      <c r="DY8" s="225" t="str">
        <f t="shared" si="72"/>
        <v/>
      </c>
      <c r="DZ8" s="224"/>
      <c r="EA8" s="5" t="str">
        <f t="shared" si="73"/>
        <v/>
      </c>
      <c r="EB8" s="224" t="str">
        <f t="shared" si="74"/>
        <v/>
      </c>
      <c r="EC8" s="225"/>
      <c r="ED8" s="115" t="str">
        <f t="shared" si="75"/>
        <v/>
      </c>
      <c r="EE8" s="225" t="str">
        <f t="shared" si="76"/>
        <v/>
      </c>
      <c r="EF8" s="224"/>
      <c r="EG8" s="5" t="str">
        <f t="shared" si="77"/>
        <v/>
      </c>
      <c r="EH8" s="224" t="str">
        <f t="shared" si="78"/>
        <v/>
      </c>
      <c r="EI8" s="225"/>
      <c r="EJ8" s="115" t="str">
        <f t="shared" si="79"/>
        <v/>
      </c>
      <c r="EK8" s="225" t="str">
        <f t="shared" si="80"/>
        <v/>
      </c>
      <c r="EL8" s="224"/>
      <c r="EM8" s="5" t="str">
        <f t="shared" si="81"/>
        <v/>
      </c>
      <c r="EN8" s="224" t="str">
        <f t="shared" si="82"/>
        <v/>
      </c>
      <c r="EO8" s="225"/>
      <c r="EP8" s="115" t="str">
        <f t="shared" si="83"/>
        <v/>
      </c>
      <c r="EQ8" s="225" t="str">
        <f t="shared" si="84"/>
        <v/>
      </c>
      <c r="ER8" s="224"/>
      <c r="ES8" s="5" t="str">
        <f t="shared" si="85"/>
        <v/>
      </c>
      <c r="ET8" s="224" t="str">
        <f t="shared" si="86"/>
        <v/>
      </c>
      <c r="EU8" s="225"/>
      <c r="EV8" s="115" t="str">
        <f t="shared" si="87"/>
        <v/>
      </c>
      <c r="EW8" s="225" t="str">
        <f t="shared" si="88"/>
        <v/>
      </c>
      <c r="EX8" s="224"/>
      <c r="EY8" s="5" t="str">
        <f t="shared" si="89"/>
        <v/>
      </c>
      <c r="EZ8" s="224" t="str">
        <f t="shared" si="90"/>
        <v/>
      </c>
      <c r="FA8" s="225"/>
      <c r="FB8" s="115" t="str">
        <f t="shared" si="91"/>
        <v/>
      </c>
      <c r="FC8" s="225" t="str">
        <f t="shared" si="92"/>
        <v/>
      </c>
      <c r="FD8" s="224"/>
      <c r="FE8" s="5" t="str">
        <f t="shared" si="93"/>
        <v/>
      </c>
      <c r="FF8" s="224" t="str">
        <f t="shared" si="94"/>
        <v/>
      </c>
      <c r="FG8" s="225"/>
      <c r="FH8" s="115" t="str">
        <f t="shared" si="95"/>
        <v/>
      </c>
      <c r="FI8" s="225" t="str">
        <f t="shared" si="96"/>
        <v/>
      </c>
      <c r="FJ8" s="224"/>
      <c r="FK8" s="5" t="str">
        <f t="shared" si="97"/>
        <v/>
      </c>
      <c r="FL8" s="224" t="str">
        <f t="shared" si="98"/>
        <v/>
      </c>
      <c r="FM8" s="225"/>
      <c r="FN8" s="115" t="str">
        <f t="shared" si="99"/>
        <v/>
      </c>
      <c r="FO8" s="225" t="str">
        <f t="shared" si="100"/>
        <v/>
      </c>
      <c r="FP8" s="224"/>
      <c r="FQ8" s="5" t="str">
        <f t="shared" si="101"/>
        <v/>
      </c>
      <c r="FR8" s="224" t="str">
        <f t="shared" si="102"/>
        <v/>
      </c>
      <c r="FS8" s="225"/>
      <c r="FT8" s="115" t="str">
        <f t="shared" si="103"/>
        <v/>
      </c>
      <c r="FU8" s="225" t="str">
        <f t="shared" si="104"/>
        <v/>
      </c>
      <c r="FV8" s="253"/>
      <c r="FW8" s="253"/>
      <c r="FX8" s="253"/>
      <c r="FY8" s="253"/>
      <c r="FZ8" s="253"/>
      <c r="GA8" s="3"/>
    </row>
    <row r="9" spans="1:183" s="14" customFormat="1" ht="14.45" customHeight="1" x14ac:dyDescent="0.25">
      <c r="A9" s="2">
        <f t="shared" si="105"/>
        <v>7</v>
      </c>
      <c r="B9" s="129" t="s">
        <v>59</v>
      </c>
      <c r="C9" s="205">
        <v>308</v>
      </c>
      <c r="D9" s="205">
        <f t="shared" si="106"/>
        <v>2156</v>
      </c>
      <c r="E9" s="129">
        <v>7</v>
      </c>
      <c r="F9" s="87" t="s">
        <v>60</v>
      </c>
      <c r="G9" s="129" t="s">
        <v>55</v>
      </c>
      <c r="H9" s="76" t="s">
        <v>61</v>
      </c>
      <c r="I9" s="113" t="str">
        <f t="shared" si="0"/>
        <v/>
      </c>
      <c r="J9" s="114" t="str">
        <f t="shared" si="1"/>
        <v/>
      </c>
      <c r="K9" s="114" t="str">
        <f t="shared" si="2"/>
        <v/>
      </c>
      <c r="L9" s="114" t="str">
        <f t="shared" si="3"/>
        <v/>
      </c>
      <c r="M9" s="114" t="str">
        <f t="shared" si="4"/>
        <v/>
      </c>
      <c r="N9" s="114" t="str">
        <f t="shared" si="5"/>
        <v/>
      </c>
      <c r="O9" s="114" t="str">
        <f t="shared" si="6"/>
        <v/>
      </c>
      <c r="P9" s="114" t="str">
        <f t="shared" si="7"/>
        <v/>
      </c>
      <c r="Q9" s="93" t="e">
        <f t="shared" si="107"/>
        <v>#VALUE!</v>
      </c>
      <c r="R9" s="93" t="str">
        <f t="shared" si="108"/>
        <v/>
      </c>
      <c r="S9" s="93" t="str">
        <f t="shared" si="109"/>
        <v/>
      </c>
      <c r="T9" s="93" t="str">
        <f t="shared" si="110"/>
        <v/>
      </c>
      <c r="U9" s="93" t="str">
        <f t="shared" si="111"/>
        <v/>
      </c>
      <c r="V9" s="93" t="str">
        <f t="shared" si="112"/>
        <v/>
      </c>
      <c r="W9" s="93" t="str">
        <f t="shared" si="113"/>
        <v/>
      </c>
      <c r="X9" s="93" t="str">
        <f t="shared" si="114"/>
        <v/>
      </c>
      <c r="Y9" s="93" t="str">
        <f t="shared" si="115"/>
        <v/>
      </c>
      <c r="Z9" s="93" t="str">
        <f t="shared" si="116"/>
        <v/>
      </c>
      <c r="AA9" s="93" t="str">
        <f t="shared" si="117"/>
        <v/>
      </c>
      <c r="AB9" s="93" t="str">
        <f t="shared" si="118"/>
        <v/>
      </c>
      <c r="AC9" s="93" t="str">
        <f t="shared" si="119"/>
        <v/>
      </c>
      <c r="AD9" s="93" t="str">
        <f t="shared" si="120"/>
        <v/>
      </c>
      <c r="AE9" s="93" t="str">
        <f t="shared" si="121"/>
        <v/>
      </c>
      <c r="AF9" s="93" t="str">
        <f t="shared" si="122"/>
        <v/>
      </c>
      <c r="AG9" s="93" t="str">
        <f t="shared" si="123"/>
        <v/>
      </c>
      <c r="AH9" s="93" t="str">
        <f t="shared" si="124"/>
        <v/>
      </c>
      <c r="AI9" s="93" t="str">
        <f t="shared" si="125"/>
        <v/>
      </c>
      <c r="AJ9" s="93" t="str">
        <f t="shared" si="126"/>
        <v/>
      </c>
      <c r="AK9" s="93" t="str">
        <f t="shared" si="127"/>
        <v/>
      </c>
      <c r="AL9" s="93" t="str">
        <f t="shared" si="128"/>
        <v/>
      </c>
      <c r="AM9" s="93" t="str">
        <f t="shared" si="129"/>
        <v/>
      </c>
      <c r="AN9" s="93" t="str">
        <f t="shared" si="130"/>
        <v/>
      </c>
      <c r="AO9" s="93" t="str">
        <f t="shared" si="131"/>
        <v/>
      </c>
      <c r="AP9" s="93" t="str">
        <f t="shared" si="132"/>
        <v/>
      </c>
      <c r="AQ9" s="93" t="str">
        <f t="shared" si="133"/>
        <v/>
      </c>
      <c r="AR9" s="93" t="str">
        <f t="shared" si="134"/>
        <v/>
      </c>
      <c r="AS9" s="93" t="str">
        <f t="shared" si="135"/>
        <v/>
      </c>
      <c r="AT9" s="93" t="str">
        <f t="shared" si="136"/>
        <v/>
      </c>
      <c r="AU9" s="93" t="str">
        <f t="shared" si="137"/>
        <v/>
      </c>
      <c r="AV9" s="93" t="str">
        <f t="shared" si="138"/>
        <v/>
      </c>
      <c r="AW9" s="93" t="str">
        <f t="shared" si="139"/>
        <v/>
      </c>
      <c r="AX9" s="93" t="str">
        <f t="shared" si="140"/>
        <v/>
      </c>
      <c r="AY9" s="93" t="str">
        <f t="shared" si="141"/>
        <v/>
      </c>
      <c r="AZ9" s="93" t="str">
        <f t="shared" si="142"/>
        <v/>
      </c>
      <c r="BA9" s="93" t="str">
        <f t="shared" si="143"/>
        <v/>
      </c>
      <c r="BB9" s="93" t="str">
        <f t="shared" si="144"/>
        <v/>
      </c>
      <c r="BC9" s="93" t="str">
        <f t="shared" si="145"/>
        <v/>
      </c>
      <c r="BD9" s="93" t="str">
        <f t="shared" si="146"/>
        <v/>
      </c>
      <c r="BE9" s="93" t="str">
        <f t="shared" si="147"/>
        <v/>
      </c>
      <c r="BF9" s="13">
        <v>45303</v>
      </c>
      <c r="BG9" s="74" t="e">
        <f t="shared" si="148"/>
        <v>#VALUE!</v>
      </c>
      <c r="BH9" s="36" t="e">
        <f t="shared" si="149"/>
        <v>#VALUE!</v>
      </c>
      <c r="BI9" s="225"/>
      <c r="BJ9" s="75" t="str">
        <f t="shared" si="27"/>
        <v/>
      </c>
      <c r="BK9" s="37" t="str">
        <f t="shared" si="28"/>
        <v/>
      </c>
      <c r="BL9" s="13"/>
      <c r="BM9" s="74" t="str">
        <f t="shared" si="29"/>
        <v/>
      </c>
      <c r="BN9" s="36" t="str">
        <f t="shared" si="30"/>
        <v/>
      </c>
      <c r="BO9" s="225"/>
      <c r="BP9" s="75" t="str">
        <f t="shared" si="31"/>
        <v/>
      </c>
      <c r="BQ9" s="37" t="str">
        <f t="shared" si="32"/>
        <v/>
      </c>
      <c r="BR9" s="13"/>
      <c r="BS9" s="74" t="str">
        <f t="shared" si="33"/>
        <v/>
      </c>
      <c r="BT9" s="36" t="str">
        <f t="shared" si="34"/>
        <v/>
      </c>
      <c r="BU9" s="225"/>
      <c r="BV9" s="75" t="str">
        <f t="shared" si="35"/>
        <v/>
      </c>
      <c r="BW9" s="37" t="str">
        <f t="shared" si="36"/>
        <v/>
      </c>
      <c r="BX9" s="13"/>
      <c r="BY9" s="74" t="str">
        <f t="shared" si="37"/>
        <v/>
      </c>
      <c r="BZ9" s="36" t="str">
        <f t="shared" si="38"/>
        <v/>
      </c>
      <c r="CA9" s="225"/>
      <c r="CB9" s="75" t="str">
        <f t="shared" si="39"/>
        <v/>
      </c>
      <c r="CC9" s="37" t="str">
        <f t="shared" si="40"/>
        <v/>
      </c>
      <c r="CD9" s="13"/>
      <c r="CE9" s="74" t="str">
        <f t="shared" si="41"/>
        <v/>
      </c>
      <c r="CF9" s="36" t="str">
        <f t="shared" si="42"/>
        <v/>
      </c>
      <c r="CG9" s="225"/>
      <c r="CH9" s="115" t="str">
        <f t="shared" si="43"/>
        <v/>
      </c>
      <c r="CI9" s="225" t="str">
        <f t="shared" si="44"/>
        <v/>
      </c>
      <c r="CJ9" s="13"/>
      <c r="CK9" s="5" t="str">
        <f t="shared" si="45"/>
        <v/>
      </c>
      <c r="CL9" s="224" t="str">
        <f t="shared" si="46"/>
        <v/>
      </c>
      <c r="CM9" s="225"/>
      <c r="CN9" s="115" t="str">
        <f t="shared" si="47"/>
        <v/>
      </c>
      <c r="CO9" s="225" t="str">
        <f t="shared" si="48"/>
        <v/>
      </c>
      <c r="CP9" s="13"/>
      <c r="CQ9" s="5" t="str">
        <f t="shared" si="49"/>
        <v/>
      </c>
      <c r="CR9" s="224" t="str">
        <f t="shared" si="50"/>
        <v/>
      </c>
      <c r="CS9" s="225"/>
      <c r="CT9" s="115" t="str">
        <f t="shared" si="51"/>
        <v/>
      </c>
      <c r="CU9" s="225" t="str">
        <f t="shared" si="52"/>
        <v/>
      </c>
      <c r="CV9" s="13"/>
      <c r="CW9" s="5" t="str">
        <f t="shared" si="53"/>
        <v/>
      </c>
      <c r="CX9" s="224" t="str">
        <f t="shared" si="54"/>
        <v/>
      </c>
      <c r="CY9" s="225"/>
      <c r="CZ9" s="115" t="str">
        <f t="shared" si="55"/>
        <v/>
      </c>
      <c r="DA9" s="225" t="str">
        <f t="shared" si="56"/>
        <v/>
      </c>
      <c r="DB9" s="13"/>
      <c r="DC9" s="5" t="str">
        <f t="shared" si="57"/>
        <v/>
      </c>
      <c r="DD9" s="224" t="str">
        <f t="shared" si="58"/>
        <v/>
      </c>
      <c r="DE9" s="225"/>
      <c r="DF9" s="115" t="str">
        <f t="shared" si="59"/>
        <v/>
      </c>
      <c r="DG9" s="225" t="str">
        <f t="shared" si="60"/>
        <v/>
      </c>
      <c r="DH9" s="224"/>
      <c r="DI9" s="5" t="str">
        <f t="shared" si="61"/>
        <v/>
      </c>
      <c r="DJ9" s="224" t="str">
        <f t="shared" si="62"/>
        <v/>
      </c>
      <c r="DK9" s="225"/>
      <c r="DL9" s="115" t="str">
        <f t="shared" si="63"/>
        <v/>
      </c>
      <c r="DM9" s="225" t="str">
        <f t="shared" si="64"/>
        <v/>
      </c>
      <c r="DN9" s="224"/>
      <c r="DO9" s="5" t="str">
        <f t="shared" si="65"/>
        <v/>
      </c>
      <c r="DP9" s="224" t="str">
        <f t="shared" si="66"/>
        <v/>
      </c>
      <c r="DQ9" s="225"/>
      <c r="DR9" s="115" t="str">
        <f t="shared" si="67"/>
        <v/>
      </c>
      <c r="DS9" s="225" t="str">
        <f t="shared" si="68"/>
        <v/>
      </c>
      <c r="DT9" s="224"/>
      <c r="DU9" s="5" t="str">
        <f t="shared" si="69"/>
        <v/>
      </c>
      <c r="DV9" s="224" t="str">
        <f t="shared" si="70"/>
        <v/>
      </c>
      <c r="DW9" s="225"/>
      <c r="DX9" s="115" t="str">
        <f t="shared" si="71"/>
        <v/>
      </c>
      <c r="DY9" s="225" t="str">
        <f t="shared" si="72"/>
        <v/>
      </c>
      <c r="DZ9" s="224"/>
      <c r="EA9" s="5" t="str">
        <f t="shared" si="73"/>
        <v/>
      </c>
      <c r="EB9" s="224" t="str">
        <f t="shared" si="74"/>
        <v/>
      </c>
      <c r="EC9" s="225"/>
      <c r="ED9" s="115" t="str">
        <f t="shared" si="75"/>
        <v/>
      </c>
      <c r="EE9" s="225" t="str">
        <f t="shared" si="76"/>
        <v/>
      </c>
      <c r="EF9" s="224"/>
      <c r="EG9" s="5" t="str">
        <f t="shared" si="77"/>
        <v/>
      </c>
      <c r="EH9" s="224" t="str">
        <f t="shared" si="78"/>
        <v/>
      </c>
      <c r="EI9" s="225"/>
      <c r="EJ9" s="115" t="str">
        <f t="shared" si="79"/>
        <v/>
      </c>
      <c r="EK9" s="225" t="str">
        <f t="shared" si="80"/>
        <v/>
      </c>
      <c r="EL9" s="224"/>
      <c r="EM9" s="5" t="str">
        <f t="shared" si="81"/>
        <v/>
      </c>
      <c r="EN9" s="224" t="str">
        <f t="shared" si="82"/>
        <v/>
      </c>
      <c r="EO9" s="225"/>
      <c r="EP9" s="115" t="str">
        <f t="shared" si="83"/>
        <v/>
      </c>
      <c r="EQ9" s="225" t="str">
        <f t="shared" si="84"/>
        <v/>
      </c>
      <c r="ER9" s="224"/>
      <c r="ES9" s="5" t="str">
        <f t="shared" si="85"/>
        <v/>
      </c>
      <c r="ET9" s="224" t="str">
        <f t="shared" si="86"/>
        <v/>
      </c>
      <c r="EU9" s="225"/>
      <c r="EV9" s="115" t="str">
        <f t="shared" si="87"/>
        <v/>
      </c>
      <c r="EW9" s="225" t="str">
        <f t="shared" si="88"/>
        <v/>
      </c>
      <c r="EX9" s="224"/>
      <c r="EY9" s="5" t="str">
        <f t="shared" si="89"/>
        <v/>
      </c>
      <c r="EZ9" s="224" t="str">
        <f t="shared" si="90"/>
        <v/>
      </c>
      <c r="FA9" s="225"/>
      <c r="FB9" s="115" t="str">
        <f t="shared" si="91"/>
        <v/>
      </c>
      <c r="FC9" s="225" t="str">
        <f t="shared" si="92"/>
        <v/>
      </c>
      <c r="FD9" s="224"/>
      <c r="FE9" s="5" t="str">
        <f t="shared" si="93"/>
        <v/>
      </c>
      <c r="FF9" s="224" t="str">
        <f t="shared" si="94"/>
        <v/>
      </c>
      <c r="FG9" s="225"/>
      <c r="FH9" s="115" t="str">
        <f t="shared" si="95"/>
        <v/>
      </c>
      <c r="FI9" s="225" t="str">
        <f t="shared" si="96"/>
        <v/>
      </c>
      <c r="FJ9" s="224"/>
      <c r="FK9" s="5" t="str">
        <f t="shared" si="97"/>
        <v/>
      </c>
      <c r="FL9" s="224" t="str">
        <f t="shared" si="98"/>
        <v/>
      </c>
      <c r="FM9" s="225"/>
      <c r="FN9" s="115" t="str">
        <f t="shared" si="99"/>
        <v/>
      </c>
      <c r="FO9" s="225" t="str">
        <f t="shared" si="100"/>
        <v/>
      </c>
      <c r="FP9" s="224"/>
      <c r="FQ9" s="5" t="str">
        <f t="shared" si="101"/>
        <v/>
      </c>
      <c r="FR9" s="224" t="str">
        <f t="shared" si="102"/>
        <v/>
      </c>
      <c r="FS9" s="225"/>
      <c r="FT9" s="115" t="str">
        <f t="shared" si="103"/>
        <v/>
      </c>
      <c r="FU9" s="225" t="str">
        <f t="shared" si="104"/>
        <v/>
      </c>
      <c r="FV9" s="253"/>
      <c r="FW9" s="253"/>
      <c r="FX9" s="253"/>
      <c r="FY9" s="253"/>
      <c r="FZ9" s="253"/>
    </row>
    <row r="10" spans="1:183" s="14" customFormat="1" ht="14.45" customHeight="1" x14ac:dyDescent="0.25">
      <c r="A10" s="2">
        <f t="shared" si="105"/>
        <v>1</v>
      </c>
      <c r="B10" s="129" t="s">
        <v>62</v>
      </c>
      <c r="C10" s="190">
        <v>0</v>
      </c>
      <c r="D10" s="205">
        <f t="shared" si="106"/>
        <v>0</v>
      </c>
      <c r="E10" s="129">
        <v>1</v>
      </c>
      <c r="F10" s="87" t="s">
        <v>63</v>
      </c>
      <c r="G10" s="129" t="s">
        <v>55</v>
      </c>
      <c r="H10" s="76" t="s">
        <v>64</v>
      </c>
      <c r="I10" s="113" t="str">
        <f t="shared" si="0"/>
        <v/>
      </c>
      <c r="J10" s="114" t="str">
        <f t="shared" si="1"/>
        <v/>
      </c>
      <c r="K10" s="114" t="str">
        <f t="shared" si="2"/>
        <v/>
      </c>
      <c r="L10" s="114" t="str">
        <f t="shared" si="3"/>
        <v/>
      </c>
      <c r="M10" s="114" t="str">
        <f t="shared" si="4"/>
        <v/>
      </c>
      <c r="N10" s="114" t="str">
        <f t="shared" si="5"/>
        <v/>
      </c>
      <c r="O10" s="114" t="str">
        <f t="shared" si="6"/>
        <v/>
      </c>
      <c r="P10" s="114" t="str">
        <f t="shared" si="7"/>
        <v/>
      </c>
      <c r="Q10" s="93" t="e">
        <f t="shared" si="107"/>
        <v>#VALUE!</v>
      </c>
      <c r="R10" s="93" t="str">
        <f t="shared" si="108"/>
        <v/>
      </c>
      <c r="S10" s="93" t="str">
        <f t="shared" si="109"/>
        <v/>
      </c>
      <c r="T10" s="93" t="str">
        <f t="shared" si="110"/>
        <v/>
      </c>
      <c r="U10" s="93" t="str">
        <f t="shared" si="111"/>
        <v/>
      </c>
      <c r="V10" s="93" t="str">
        <f t="shared" si="112"/>
        <v/>
      </c>
      <c r="W10" s="93" t="str">
        <f t="shared" si="113"/>
        <v/>
      </c>
      <c r="X10" s="93" t="str">
        <f t="shared" si="114"/>
        <v/>
      </c>
      <c r="Y10" s="93" t="str">
        <f t="shared" si="115"/>
        <v/>
      </c>
      <c r="Z10" s="93" t="str">
        <f t="shared" si="116"/>
        <v/>
      </c>
      <c r="AA10" s="93" t="str">
        <f t="shared" si="117"/>
        <v/>
      </c>
      <c r="AB10" s="93" t="str">
        <f t="shared" si="118"/>
        <v/>
      </c>
      <c r="AC10" s="93" t="str">
        <f t="shared" si="119"/>
        <v/>
      </c>
      <c r="AD10" s="93" t="str">
        <f t="shared" si="120"/>
        <v/>
      </c>
      <c r="AE10" s="93" t="str">
        <f t="shared" si="121"/>
        <v/>
      </c>
      <c r="AF10" s="93" t="str">
        <f t="shared" si="122"/>
        <v/>
      </c>
      <c r="AG10" s="93" t="str">
        <f t="shared" si="123"/>
        <v/>
      </c>
      <c r="AH10" s="93" t="str">
        <f t="shared" si="124"/>
        <v/>
      </c>
      <c r="AI10" s="93" t="str">
        <f t="shared" si="125"/>
        <v/>
      </c>
      <c r="AJ10" s="93" t="str">
        <f t="shared" si="126"/>
        <v/>
      </c>
      <c r="AK10" s="93" t="str">
        <f t="shared" si="127"/>
        <v/>
      </c>
      <c r="AL10" s="93" t="str">
        <f t="shared" si="128"/>
        <v/>
      </c>
      <c r="AM10" s="93" t="str">
        <f t="shared" si="129"/>
        <v/>
      </c>
      <c r="AN10" s="93" t="str">
        <f t="shared" si="130"/>
        <v/>
      </c>
      <c r="AO10" s="93" t="str">
        <f t="shared" si="131"/>
        <v/>
      </c>
      <c r="AP10" s="93" t="str">
        <f t="shared" si="132"/>
        <v/>
      </c>
      <c r="AQ10" s="93" t="str">
        <f t="shared" si="133"/>
        <v/>
      </c>
      <c r="AR10" s="93" t="str">
        <f t="shared" si="134"/>
        <v/>
      </c>
      <c r="AS10" s="93" t="str">
        <f t="shared" si="135"/>
        <v/>
      </c>
      <c r="AT10" s="93" t="str">
        <f t="shared" si="136"/>
        <v/>
      </c>
      <c r="AU10" s="93" t="str">
        <f t="shared" si="137"/>
        <v/>
      </c>
      <c r="AV10" s="93" t="str">
        <f t="shared" si="138"/>
        <v/>
      </c>
      <c r="AW10" s="93" t="str">
        <f t="shared" si="139"/>
        <v/>
      </c>
      <c r="AX10" s="93" t="str">
        <f t="shared" si="140"/>
        <v/>
      </c>
      <c r="AY10" s="93" t="str">
        <f t="shared" si="141"/>
        <v/>
      </c>
      <c r="AZ10" s="93" t="str">
        <f t="shared" si="142"/>
        <v/>
      </c>
      <c r="BA10" s="93" t="str">
        <f t="shared" si="143"/>
        <v/>
      </c>
      <c r="BB10" s="93" t="str">
        <f t="shared" si="144"/>
        <v/>
      </c>
      <c r="BC10" s="93" t="str">
        <f t="shared" si="145"/>
        <v/>
      </c>
      <c r="BD10" s="93" t="str">
        <f t="shared" si="146"/>
        <v/>
      </c>
      <c r="BE10" s="93" t="str">
        <f t="shared" si="147"/>
        <v/>
      </c>
      <c r="BF10" s="13">
        <v>44938</v>
      </c>
      <c r="BG10" s="74" t="e">
        <f t="shared" si="148"/>
        <v>#VALUE!</v>
      </c>
      <c r="BH10" s="36" t="e">
        <f t="shared" si="149"/>
        <v>#VALUE!</v>
      </c>
      <c r="BI10" s="225"/>
      <c r="BJ10" s="75" t="str">
        <f t="shared" si="27"/>
        <v/>
      </c>
      <c r="BK10" s="37" t="str">
        <f t="shared" si="28"/>
        <v/>
      </c>
      <c r="BL10" s="13"/>
      <c r="BM10" s="74" t="str">
        <f t="shared" si="29"/>
        <v/>
      </c>
      <c r="BN10" s="36" t="str">
        <f t="shared" si="30"/>
        <v/>
      </c>
      <c r="BO10" s="225"/>
      <c r="BP10" s="75" t="str">
        <f t="shared" si="31"/>
        <v/>
      </c>
      <c r="BQ10" s="37" t="str">
        <f t="shared" si="32"/>
        <v/>
      </c>
      <c r="BR10" s="13"/>
      <c r="BS10" s="74" t="str">
        <f t="shared" si="33"/>
        <v/>
      </c>
      <c r="BT10" s="36" t="str">
        <f t="shared" si="34"/>
        <v/>
      </c>
      <c r="BU10" s="225"/>
      <c r="BV10" s="75" t="str">
        <f t="shared" si="35"/>
        <v/>
      </c>
      <c r="BW10" s="37" t="str">
        <f t="shared" si="36"/>
        <v/>
      </c>
      <c r="BX10" s="13"/>
      <c r="BY10" s="74" t="str">
        <f t="shared" si="37"/>
        <v/>
      </c>
      <c r="BZ10" s="36" t="str">
        <f t="shared" si="38"/>
        <v/>
      </c>
      <c r="CA10" s="225"/>
      <c r="CB10" s="75" t="str">
        <f t="shared" si="39"/>
        <v/>
      </c>
      <c r="CC10" s="37" t="str">
        <f t="shared" si="40"/>
        <v/>
      </c>
      <c r="CD10" s="13"/>
      <c r="CE10" s="74" t="str">
        <f t="shared" si="41"/>
        <v/>
      </c>
      <c r="CF10" s="36" t="str">
        <f t="shared" si="42"/>
        <v/>
      </c>
      <c r="CG10" s="225"/>
      <c r="CH10" s="115" t="str">
        <f t="shared" si="43"/>
        <v/>
      </c>
      <c r="CI10" s="225" t="str">
        <f t="shared" si="44"/>
        <v/>
      </c>
      <c r="CJ10" s="13"/>
      <c r="CK10" s="5" t="str">
        <f t="shared" si="45"/>
        <v/>
      </c>
      <c r="CL10" s="224" t="str">
        <f t="shared" si="46"/>
        <v/>
      </c>
      <c r="CM10" s="225"/>
      <c r="CN10" s="115" t="str">
        <f t="shared" si="47"/>
        <v/>
      </c>
      <c r="CO10" s="225" t="str">
        <f t="shared" si="48"/>
        <v/>
      </c>
      <c r="CP10" s="13"/>
      <c r="CQ10" s="5" t="str">
        <f t="shared" si="49"/>
        <v/>
      </c>
      <c r="CR10" s="224" t="str">
        <f t="shared" si="50"/>
        <v/>
      </c>
      <c r="CS10" s="225"/>
      <c r="CT10" s="115" t="str">
        <f t="shared" si="51"/>
        <v/>
      </c>
      <c r="CU10" s="225" t="str">
        <f t="shared" si="52"/>
        <v/>
      </c>
      <c r="CV10" s="13"/>
      <c r="CW10" s="5" t="str">
        <f t="shared" si="53"/>
        <v/>
      </c>
      <c r="CX10" s="224" t="str">
        <f t="shared" si="54"/>
        <v/>
      </c>
      <c r="CY10" s="225"/>
      <c r="CZ10" s="115" t="str">
        <f t="shared" si="55"/>
        <v/>
      </c>
      <c r="DA10" s="225" t="str">
        <f t="shared" si="56"/>
        <v/>
      </c>
      <c r="DB10" s="13"/>
      <c r="DC10" s="5" t="str">
        <f t="shared" si="57"/>
        <v/>
      </c>
      <c r="DD10" s="224" t="str">
        <f t="shared" si="58"/>
        <v/>
      </c>
      <c r="DE10" s="225"/>
      <c r="DF10" s="115" t="str">
        <f t="shared" si="59"/>
        <v/>
      </c>
      <c r="DG10" s="225" t="str">
        <f t="shared" si="60"/>
        <v/>
      </c>
      <c r="DH10" s="224"/>
      <c r="DI10" s="5" t="str">
        <f t="shared" si="61"/>
        <v/>
      </c>
      <c r="DJ10" s="224" t="str">
        <f t="shared" si="62"/>
        <v/>
      </c>
      <c r="DK10" s="225"/>
      <c r="DL10" s="115" t="str">
        <f t="shared" si="63"/>
        <v/>
      </c>
      <c r="DM10" s="225" t="str">
        <f t="shared" si="64"/>
        <v/>
      </c>
      <c r="DN10" s="224"/>
      <c r="DO10" s="5" t="str">
        <f t="shared" si="65"/>
        <v/>
      </c>
      <c r="DP10" s="224" t="str">
        <f t="shared" si="66"/>
        <v/>
      </c>
      <c r="DQ10" s="225"/>
      <c r="DR10" s="115" t="str">
        <f t="shared" si="67"/>
        <v/>
      </c>
      <c r="DS10" s="225" t="str">
        <f t="shared" si="68"/>
        <v/>
      </c>
      <c r="DT10" s="224"/>
      <c r="DU10" s="5" t="str">
        <f t="shared" si="69"/>
        <v/>
      </c>
      <c r="DV10" s="224" t="str">
        <f t="shared" si="70"/>
        <v/>
      </c>
      <c r="DW10" s="225"/>
      <c r="DX10" s="115" t="str">
        <f t="shared" si="71"/>
        <v/>
      </c>
      <c r="DY10" s="225" t="str">
        <f t="shared" si="72"/>
        <v/>
      </c>
      <c r="DZ10" s="224"/>
      <c r="EA10" s="5" t="str">
        <f t="shared" si="73"/>
        <v/>
      </c>
      <c r="EB10" s="224" t="str">
        <f t="shared" si="74"/>
        <v/>
      </c>
      <c r="EC10" s="225"/>
      <c r="ED10" s="115" t="str">
        <f t="shared" si="75"/>
        <v/>
      </c>
      <c r="EE10" s="225" t="str">
        <f t="shared" si="76"/>
        <v/>
      </c>
      <c r="EF10" s="224"/>
      <c r="EG10" s="5" t="str">
        <f t="shared" si="77"/>
        <v/>
      </c>
      <c r="EH10" s="224" t="str">
        <f t="shared" si="78"/>
        <v/>
      </c>
      <c r="EI10" s="225"/>
      <c r="EJ10" s="115" t="str">
        <f t="shared" si="79"/>
        <v/>
      </c>
      <c r="EK10" s="225" t="str">
        <f t="shared" si="80"/>
        <v/>
      </c>
      <c r="EL10" s="224"/>
      <c r="EM10" s="5" t="str">
        <f t="shared" si="81"/>
        <v/>
      </c>
      <c r="EN10" s="224" t="str">
        <f t="shared" si="82"/>
        <v/>
      </c>
      <c r="EO10" s="225"/>
      <c r="EP10" s="115" t="str">
        <f t="shared" si="83"/>
        <v/>
      </c>
      <c r="EQ10" s="225" t="str">
        <f t="shared" si="84"/>
        <v/>
      </c>
      <c r="ER10" s="224"/>
      <c r="ES10" s="5" t="str">
        <f t="shared" si="85"/>
        <v/>
      </c>
      <c r="ET10" s="224" t="str">
        <f t="shared" si="86"/>
        <v/>
      </c>
      <c r="EU10" s="225"/>
      <c r="EV10" s="115" t="str">
        <f t="shared" si="87"/>
        <v/>
      </c>
      <c r="EW10" s="225" t="str">
        <f t="shared" si="88"/>
        <v/>
      </c>
      <c r="EX10" s="224"/>
      <c r="EY10" s="5" t="str">
        <f t="shared" si="89"/>
        <v/>
      </c>
      <c r="EZ10" s="224" t="str">
        <f t="shared" si="90"/>
        <v/>
      </c>
      <c r="FA10" s="225"/>
      <c r="FB10" s="115" t="str">
        <f t="shared" si="91"/>
        <v/>
      </c>
      <c r="FC10" s="225" t="str">
        <f t="shared" si="92"/>
        <v/>
      </c>
      <c r="FD10" s="224"/>
      <c r="FE10" s="5" t="str">
        <f t="shared" si="93"/>
        <v/>
      </c>
      <c r="FF10" s="224" t="str">
        <f t="shared" si="94"/>
        <v/>
      </c>
      <c r="FG10" s="225"/>
      <c r="FH10" s="115" t="str">
        <f t="shared" si="95"/>
        <v/>
      </c>
      <c r="FI10" s="225" t="str">
        <f t="shared" si="96"/>
        <v/>
      </c>
      <c r="FJ10" s="224"/>
      <c r="FK10" s="5" t="str">
        <f t="shared" si="97"/>
        <v/>
      </c>
      <c r="FL10" s="224" t="str">
        <f t="shared" si="98"/>
        <v/>
      </c>
      <c r="FM10" s="225"/>
      <c r="FN10" s="115" t="str">
        <f t="shared" si="99"/>
        <v/>
      </c>
      <c r="FO10" s="225" t="str">
        <f t="shared" si="100"/>
        <v/>
      </c>
      <c r="FP10" s="224"/>
      <c r="FQ10" s="5" t="str">
        <f t="shared" si="101"/>
        <v/>
      </c>
      <c r="FR10" s="224" t="str">
        <f t="shared" si="102"/>
        <v/>
      </c>
      <c r="FS10" s="225"/>
      <c r="FT10" s="115" t="str">
        <f t="shared" si="103"/>
        <v/>
      </c>
      <c r="FU10" s="225" t="str">
        <f t="shared" si="104"/>
        <v/>
      </c>
      <c r="FV10" s="253"/>
      <c r="FW10" s="253"/>
      <c r="FX10" s="253"/>
      <c r="FY10" s="253"/>
      <c r="FZ10" s="253"/>
    </row>
    <row r="11" spans="1:183" ht="14.45" customHeight="1" x14ac:dyDescent="0.25">
      <c r="A11" s="2">
        <f t="shared" si="105"/>
        <v>3</v>
      </c>
      <c r="B11" s="129" t="s">
        <v>65</v>
      </c>
      <c r="C11" s="205">
        <v>565</v>
      </c>
      <c r="D11" s="205">
        <f t="shared" si="106"/>
        <v>1695</v>
      </c>
      <c r="E11" s="129">
        <v>3</v>
      </c>
      <c r="F11" s="87" t="s">
        <v>66</v>
      </c>
      <c r="G11" s="129">
        <v>1</v>
      </c>
      <c r="H11" s="76" t="s">
        <v>67</v>
      </c>
      <c r="I11" s="113" t="str">
        <f t="shared" ca="1" si="0"/>
        <v/>
      </c>
      <c r="J11" s="114" t="str">
        <f t="shared" ca="1" si="1"/>
        <v/>
      </c>
      <c r="K11" s="114" t="str">
        <f t="shared" ca="1" si="2"/>
        <v/>
      </c>
      <c r="L11" s="114" t="str">
        <f t="shared" ca="1" si="3"/>
        <v/>
      </c>
      <c r="M11" s="114" t="str">
        <f t="shared" ca="1" si="4"/>
        <v/>
      </c>
      <c r="N11" s="114" t="str">
        <f t="shared" ca="1" si="5"/>
        <v/>
      </c>
      <c r="O11" s="114" t="str">
        <f t="shared" ca="1" si="6"/>
        <v/>
      </c>
      <c r="P11" s="114">
        <f t="shared" ca="1" si="7"/>
        <v>1</v>
      </c>
      <c r="Q11" s="93">
        <f t="shared" ca="1" si="107"/>
        <v>-7</v>
      </c>
      <c r="R11" s="93" t="str">
        <f t="shared" si="108"/>
        <v/>
      </c>
      <c r="S11" s="93" t="str">
        <f t="shared" si="109"/>
        <v/>
      </c>
      <c r="T11" s="93" t="str">
        <f t="shared" si="110"/>
        <v/>
      </c>
      <c r="U11" s="93" t="str">
        <f t="shared" si="111"/>
        <v/>
      </c>
      <c r="V11" s="93" t="str">
        <f t="shared" si="112"/>
        <v/>
      </c>
      <c r="W11" s="93" t="str">
        <f t="shared" si="113"/>
        <v/>
      </c>
      <c r="X11" s="93" t="str">
        <f t="shared" si="114"/>
        <v/>
      </c>
      <c r="Y11" s="93" t="str">
        <f t="shared" si="115"/>
        <v/>
      </c>
      <c r="Z11" s="93" t="str">
        <f t="shared" si="116"/>
        <v/>
      </c>
      <c r="AA11" s="93" t="str">
        <f t="shared" si="117"/>
        <v/>
      </c>
      <c r="AB11" s="93" t="str">
        <f t="shared" si="118"/>
        <v/>
      </c>
      <c r="AC11" s="93" t="str">
        <f t="shared" si="119"/>
        <v/>
      </c>
      <c r="AD11" s="93" t="str">
        <f t="shared" si="120"/>
        <v/>
      </c>
      <c r="AE11" s="93" t="str">
        <f t="shared" si="121"/>
        <v/>
      </c>
      <c r="AF11" s="93" t="str">
        <f t="shared" si="122"/>
        <v/>
      </c>
      <c r="AG11" s="93" t="str">
        <f t="shared" si="123"/>
        <v/>
      </c>
      <c r="AH11" s="93" t="str">
        <f t="shared" si="124"/>
        <v/>
      </c>
      <c r="AI11" s="93" t="str">
        <f t="shared" si="125"/>
        <v/>
      </c>
      <c r="AJ11" s="93" t="str">
        <f t="shared" si="126"/>
        <v/>
      </c>
      <c r="AK11" s="93" t="str">
        <f t="shared" si="127"/>
        <v/>
      </c>
      <c r="AL11" s="93" t="str">
        <f t="shared" si="128"/>
        <v/>
      </c>
      <c r="AM11" s="93" t="str">
        <f t="shared" si="129"/>
        <v/>
      </c>
      <c r="AN11" s="93" t="str">
        <f t="shared" si="130"/>
        <v/>
      </c>
      <c r="AO11" s="93" t="str">
        <f t="shared" si="131"/>
        <v/>
      </c>
      <c r="AP11" s="93" t="str">
        <f t="shared" si="132"/>
        <v/>
      </c>
      <c r="AQ11" s="93" t="str">
        <f t="shared" si="133"/>
        <v/>
      </c>
      <c r="AR11" s="93" t="str">
        <f t="shared" si="134"/>
        <v/>
      </c>
      <c r="AS11" s="93" t="str">
        <f t="shared" si="135"/>
        <v/>
      </c>
      <c r="AT11" s="93" t="str">
        <f t="shared" si="136"/>
        <v/>
      </c>
      <c r="AU11" s="93" t="str">
        <f t="shared" si="137"/>
        <v/>
      </c>
      <c r="AV11" s="93" t="str">
        <f t="shared" si="138"/>
        <v/>
      </c>
      <c r="AW11" s="93" t="str">
        <f t="shared" si="139"/>
        <v/>
      </c>
      <c r="AX11" s="93" t="str">
        <f t="shared" si="140"/>
        <v/>
      </c>
      <c r="AY11" s="93" t="str">
        <f t="shared" si="141"/>
        <v/>
      </c>
      <c r="AZ11" s="93" t="str">
        <f t="shared" si="142"/>
        <v/>
      </c>
      <c r="BA11" s="93" t="str">
        <f t="shared" si="143"/>
        <v/>
      </c>
      <c r="BB11" s="93" t="str">
        <f t="shared" si="144"/>
        <v/>
      </c>
      <c r="BC11" s="93" t="str">
        <f t="shared" si="145"/>
        <v/>
      </c>
      <c r="BD11" s="93" t="str">
        <f t="shared" si="146"/>
        <v/>
      </c>
      <c r="BE11" s="93" t="str">
        <f t="shared" si="147"/>
        <v/>
      </c>
      <c r="BF11" s="13">
        <v>45559</v>
      </c>
      <c r="BG11" s="74">
        <f t="shared" ca="1" si="148"/>
        <v>-7</v>
      </c>
      <c r="BH11" s="36">
        <f t="shared" si="149"/>
        <v>45924</v>
      </c>
      <c r="BI11" s="225"/>
      <c r="BJ11" s="75" t="str">
        <f t="shared" si="27"/>
        <v/>
      </c>
      <c r="BK11" s="37" t="str">
        <f t="shared" si="28"/>
        <v/>
      </c>
      <c r="BL11" s="13"/>
      <c r="BM11" s="74" t="str">
        <f t="shared" si="29"/>
        <v/>
      </c>
      <c r="BN11" s="36" t="str">
        <f t="shared" si="30"/>
        <v/>
      </c>
      <c r="BO11" s="225"/>
      <c r="BP11" s="75" t="str">
        <f t="shared" si="31"/>
        <v/>
      </c>
      <c r="BQ11" s="37" t="str">
        <f t="shared" si="32"/>
        <v/>
      </c>
      <c r="BR11" s="13"/>
      <c r="BS11" s="74" t="str">
        <f t="shared" si="33"/>
        <v/>
      </c>
      <c r="BT11" s="36" t="str">
        <f t="shared" si="34"/>
        <v/>
      </c>
      <c r="BU11" s="225"/>
      <c r="BV11" s="75" t="str">
        <f t="shared" si="35"/>
        <v/>
      </c>
      <c r="BW11" s="37" t="str">
        <f t="shared" si="36"/>
        <v/>
      </c>
      <c r="BX11" s="13"/>
      <c r="BY11" s="74" t="str">
        <f t="shared" si="37"/>
        <v/>
      </c>
      <c r="BZ11" s="36" t="str">
        <f t="shared" si="38"/>
        <v/>
      </c>
      <c r="CA11" s="225"/>
      <c r="CB11" s="75" t="str">
        <f t="shared" si="39"/>
        <v/>
      </c>
      <c r="CC11" s="37" t="str">
        <f t="shared" si="40"/>
        <v/>
      </c>
      <c r="CD11" s="13"/>
      <c r="CE11" s="74" t="str">
        <f t="shared" si="41"/>
        <v/>
      </c>
      <c r="CF11" s="36" t="str">
        <f t="shared" si="42"/>
        <v/>
      </c>
      <c r="CG11" s="225"/>
      <c r="CH11" s="115" t="str">
        <f t="shared" si="43"/>
        <v/>
      </c>
      <c r="CI11" s="225" t="str">
        <f t="shared" si="44"/>
        <v/>
      </c>
      <c r="CJ11" s="13"/>
      <c r="CK11" s="5" t="str">
        <f t="shared" si="45"/>
        <v/>
      </c>
      <c r="CL11" s="224" t="str">
        <f t="shared" si="46"/>
        <v/>
      </c>
      <c r="CM11" s="225"/>
      <c r="CN11" s="115" t="str">
        <f t="shared" si="47"/>
        <v/>
      </c>
      <c r="CO11" s="225" t="str">
        <f t="shared" si="48"/>
        <v/>
      </c>
      <c r="CP11" s="13"/>
      <c r="CQ11" s="5" t="str">
        <f t="shared" si="49"/>
        <v/>
      </c>
      <c r="CR11" s="224" t="str">
        <f t="shared" si="50"/>
        <v/>
      </c>
      <c r="CS11" s="225"/>
      <c r="CT11" s="115" t="str">
        <f t="shared" si="51"/>
        <v/>
      </c>
      <c r="CU11" s="225" t="str">
        <f t="shared" si="52"/>
        <v/>
      </c>
      <c r="CV11" s="13"/>
      <c r="CW11" s="5" t="str">
        <f t="shared" si="53"/>
        <v/>
      </c>
      <c r="CX11" s="224" t="str">
        <f t="shared" si="54"/>
        <v/>
      </c>
      <c r="CY11" s="225"/>
      <c r="CZ11" s="115" t="str">
        <f t="shared" si="55"/>
        <v/>
      </c>
      <c r="DA11" s="225" t="str">
        <f t="shared" si="56"/>
        <v/>
      </c>
      <c r="DB11" s="13"/>
      <c r="DC11" s="5" t="str">
        <f t="shared" si="57"/>
        <v/>
      </c>
      <c r="DD11" s="224" t="str">
        <f t="shared" si="58"/>
        <v/>
      </c>
      <c r="DE11" s="225"/>
      <c r="DF11" s="115" t="str">
        <f t="shared" si="59"/>
        <v/>
      </c>
      <c r="DG11" s="225" t="str">
        <f t="shared" si="60"/>
        <v/>
      </c>
      <c r="DH11" s="224"/>
      <c r="DI11" s="5" t="str">
        <f t="shared" si="61"/>
        <v/>
      </c>
      <c r="DJ11" s="224" t="str">
        <f t="shared" si="62"/>
        <v/>
      </c>
      <c r="DK11" s="225"/>
      <c r="DL11" s="115" t="str">
        <f t="shared" si="63"/>
        <v/>
      </c>
      <c r="DM11" s="225" t="str">
        <f t="shared" si="64"/>
        <v/>
      </c>
      <c r="DN11" s="224"/>
      <c r="DO11" s="5" t="str">
        <f t="shared" si="65"/>
        <v/>
      </c>
      <c r="DP11" s="224" t="str">
        <f t="shared" si="66"/>
        <v/>
      </c>
      <c r="DQ11" s="225"/>
      <c r="DR11" s="115" t="str">
        <f t="shared" si="67"/>
        <v/>
      </c>
      <c r="DS11" s="225" t="str">
        <f t="shared" si="68"/>
        <v/>
      </c>
      <c r="DT11" s="224"/>
      <c r="DU11" s="5" t="str">
        <f t="shared" si="69"/>
        <v/>
      </c>
      <c r="DV11" s="224" t="str">
        <f t="shared" si="70"/>
        <v/>
      </c>
      <c r="DW11" s="225"/>
      <c r="DX11" s="115" t="str">
        <f t="shared" si="71"/>
        <v/>
      </c>
      <c r="DY11" s="225" t="str">
        <f t="shared" si="72"/>
        <v/>
      </c>
      <c r="DZ11" s="224"/>
      <c r="EA11" s="5" t="str">
        <f t="shared" si="73"/>
        <v/>
      </c>
      <c r="EB11" s="224" t="str">
        <f t="shared" si="74"/>
        <v/>
      </c>
      <c r="EC11" s="225"/>
      <c r="ED11" s="115" t="str">
        <f t="shared" si="75"/>
        <v/>
      </c>
      <c r="EE11" s="225" t="str">
        <f t="shared" si="76"/>
        <v/>
      </c>
      <c r="EF11" s="224"/>
      <c r="EG11" s="5" t="str">
        <f t="shared" si="77"/>
        <v/>
      </c>
      <c r="EH11" s="224" t="str">
        <f t="shared" si="78"/>
        <v/>
      </c>
      <c r="EI11" s="225"/>
      <c r="EJ11" s="115" t="str">
        <f t="shared" si="79"/>
        <v/>
      </c>
      <c r="EK11" s="225" t="str">
        <f t="shared" si="80"/>
        <v/>
      </c>
      <c r="EL11" s="224"/>
      <c r="EM11" s="5" t="str">
        <f t="shared" si="81"/>
        <v/>
      </c>
      <c r="EN11" s="224" t="str">
        <f t="shared" si="82"/>
        <v/>
      </c>
      <c r="EO11" s="225"/>
      <c r="EP11" s="115" t="str">
        <f t="shared" si="83"/>
        <v/>
      </c>
      <c r="EQ11" s="225" t="str">
        <f t="shared" si="84"/>
        <v/>
      </c>
      <c r="ER11" s="224"/>
      <c r="ES11" s="5" t="str">
        <f t="shared" si="85"/>
        <v/>
      </c>
      <c r="ET11" s="224" t="str">
        <f t="shared" si="86"/>
        <v/>
      </c>
      <c r="EU11" s="225"/>
      <c r="EV11" s="115" t="str">
        <f t="shared" si="87"/>
        <v/>
      </c>
      <c r="EW11" s="225" t="str">
        <f t="shared" si="88"/>
        <v/>
      </c>
      <c r="EX11" s="224"/>
      <c r="EY11" s="5" t="str">
        <f t="shared" si="89"/>
        <v/>
      </c>
      <c r="EZ11" s="224" t="str">
        <f t="shared" si="90"/>
        <v/>
      </c>
      <c r="FA11" s="225"/>
      <c r="FB11" s="115" t="str">
        <f t="shared" si="91"/>
        <v/>
      </c>
      <c r="FC11" s="225" t="str">
        <f t="shared" si="92"/>
        <v/>
      </c>
      <c r="FD11" s="224"/>
      <c r="FE11" s="5" t="str">
        <f t="shared" si="93"/>
        <v/>
      </c>
      <c r="FF11" s="224" t="str">
        <f t="shared" si="94"/>
        <v/>
      </c>
      <c r="FG11" s="225"/>
      <c r="FH11" s="115" t="str">
        <f t="shared" si="95"/>
        <v/>
      </c>
      <c r="FI11" s="225" t="str">
        <f t="shared" si="96"/>
        <v/>
      </c>
      <c r="FJ11" s="224"/>
      <c r="FK11" s="5" t="str">
        <f t="shared" si="97"/>
        <v/>
      </c>
      <c r="FL11" s="224" t="str">
        <f t="shared" si="98"/>
        <v/>
      </c>
      <c r="FM11" s="225"/>
      <c r="FN11" s="115" t="str">
        <f t="shared" si="99"/>
        <v/>
      </c>
      <c r="FO11" s="225" t="str">
        <f t="shared" si="100"/>
        <v/>
      </c>
      <c r="FP11" s="224"/>
      <c r="FQ11" s="5" t="str">
        <f t="shared" si="101"/>
        <v/>
      </c>
      <c r="FR11" s="224" t="str">
        <f t="shared" si="102"/>
        <v/>
      </c>
      <c r="FS11" s="225"/>
      <c r="FT11" s="115" t="str">
        <f t="shared" si="103"/>
        <v/>
      </c>
      <c r="FU11" s="225" t="str">
        <f t="shared" si="104"/>
        <v/>
      </c>
      <c r="FV11" s="253" t="s">
        <v>68</v>
      </c>
      <c r="FW11" s="253"/>
      <c r="FX11" s="253"/>
      <c r="FY11" s="253"/>
      <c r="FZ11" s="253"/>
      <c r="GA11" s="3"/>
    </row>
    <row r="12" spans="1:183" ht="15.75" x14ac:dyDescent="0.25">
      <c r="A12" s="2">
        <f t="shared" si="105"/>
        <v>3</v>
      </c>
      <c r="B12" s="129" t="s">
        <v>69</v>
      </c>
      <c r="C12" s="205">
        <v>318</v>
      </c>
      <c r="D12" s="205">
        <f t="shared" si="106"/>
        <v>954</v>
      </c>
      <c r="E12" s="129">
        <v>3</v>
      </c>
      <c r="F12" s="101"/>
      <c r="G12" s="129" t="s">
        <v>55</v>
      </c>
      <c r="H12" s="76" t="s">
        <v>70</v>
      </c>
      <c r="I12" s="113" t="str">
        <f t="shared" si="0"/>
        <v/>
      </c>
      <c r="J12" s="114" t="str">
        <f t="shared" si="1"/>
        <v/>
      </c>
      <c r="K12" s="114" t="str">
        <f t="shared" si="2"/>
        <v/>
      </c>
      <c r="L12" s="114" t="str">
        <f t="shared" si="3"/>
        <v/>
      </c>
      <c r="M12" s="114" t="str">
        <f t="shared" si="4"/>
        <v/>
      </c>
      <c r="N12" s="114" t="str">
        <f t="shared" si="5"/>
        <v/>
      </c>
      <c r="O12" s="114" t="str">
        <f t="shared" si="6"/>
        <v/>
      </c>
      <c r="P12" s="114" t="str">
        <f t="shared" si="7"/>
        <v/>
      </c>
      <c r="Q12" s="93" t="e">
        <f t="shared" si="107"/>
        <v>#VALUE!</v>
      </c>
      <c r="R12" s="93" t="str">
        <f t="shared" si="108"/>
        <v/>
      </c>
      <c r="S12" s="93" t="str">
        <f t="shared" si="109"/>
        <v/>
      </c>
      <c r="T12" s="93" t="str">
        <f t="shared" si="110"/>
        <v/>
      </c>
      <c r="U12" s="93" t="str">
        <f t="shared" si="111"/>
        <v/>
      </c>
      <c r="V12" s="93" t="str">
        <f t="shared" si="112"/>
        <v/>
      </c>
      <c r="W12" s="93" t="str">
        <f t="shared" si="113"/>
        <v/>
      </c>
      <c r="X12" s="93" t="str">
        <f t="shared" si="114"/>
        <v/>
      </c>
      <c r="Y12" s="93" t="str">
        <f t="shared" si="115"/>
        <v/>
      </c>
      <c r="Z12" s="93" t="str">
        <f t="shared" si="116"/>
        <v/>
      </c>
      <c r="AA12" s="93" t="str">
        <f t="shared" si="117"/>
        <v/>
      </c>
      <c r="AB12" s="93" t="str">
        <f t="shared" si="118"/>
        <v/>
      </c>
      <c r="AC12" s="93" t="str">
        <f t="shared" si="119"/>
        <v/>
      </c>
      <c r="AD12" s="93" t="str">
        <f t="shared" si="120"/>
        <v/>
      </c>
      <c r="AE12" s="93" t="str">
        <f t="shared" si="121"/>
        <v/>
      </c>
      <c r="AF12" s="93" t="str">
        <f t="shared" si="122"/>
        <v/>
      </c>
      <c r="AG12" s="93" t="str">
        <f t="shared" si="123"/>
        <v/>
      </c>
      <c r="AH12" s="93" t="str">
        <f t="shared" si="124"/>
        <v/>
      </c>
      <c r="AI12" s="93" t="str">
        <f t="shared" si="125"/>
        <v/>
      </c>
      <c r="AJ12" s="93" t="str">
        <f t="shared" si="126"/>
        <v/>
      </c>
      <c r="AK12" s="93" t="str">
        <f t="shared" si="127"/>
        <v/>
      </c>
      <c r="AL12" s="93" t="str">
        <f t="shared" si="128"/>
        <v/>
      </c>
      <c r="AM12" s="93" t="str">
        <f t="shared" si="129"/>
        <v/>
      </c>
      <c r="AN12" s="93" t="str">
        <f t="shared" si="130"/>
        <v/>
      </c>
      <c r="AO12" s="93" t="str">
        <f t="shared" si="131"/>
        <v/>
      </c>
      <c r="AP12" s="93" t="str">
        <f t="shared" si="132"/>
        <v/>
      </c>
      <c r="AQ12" s="93" t="str">
        <f t="shared" si="133"/>
        <v/>
      </c>
      <c r="AR12" s="93" t="str">
        <f t="shared" si="134"/>
        <v/>
      </c>
      <c r="AS12" s="93" t="str">
        <f t="shared" si="135"/>
        <v/>
      </c>
      <c r="AT12" s="93" t="str">
        <f t="shared" si="136"/>
        <v/>
      </c>
      <c r="AU12" s="93" t="str">
        <f t="shared" si="137"/>
        <v/>
      </c>
      <c r="AV12" s="93" t="str">
        <f t="shared" si="138"/>
        <v/>
      </c>
      <c r="AW12" s="93" t="str">
        <f t="shared" si="139"/>
        <v/>
      </c>
      <c r="AX12" s="93" t="str">
        <f t="shared" si="140"/>
        <v/>
      </c>
      <c r="AY12" s="93" t="str">
        <f t="shared" si="141"/>
        <v/>
      </c>
      <c r="AZ12" s="93" t="str">
        <f t="shared" si="142"/>
        <v/>
      </c>
      <c r="BA12" s="93" t="str">
        <f t="shared" si="143"/>
        <v/>
      </c>
      <c r="BB12" s="93" t="str">
        <f t="shared" si="144"/>
        <v/>
      </c>
      <c r="BC12" s="93" t="str">
        <f t="shared" si="145"/>
        <v/>
      </c>
      <c r="BD12" s="93" t="str">
        <f t="shared" si="146"/>
        <v/>
      </c>
      <c r="BE12" s="93" t="str">
        <f t="shared" si="147"/>
        <v/>
      </c>
      <c r="BF12" s="224">
        <v>45468</v>
      </c>
      <c r="BG12" s="74" t="e">
        <f t="shared" si="148"/>
        <v>#VALUE!</v>
      </c>
      <c r="BH12" s="36" t="e">
        <f t="shared" si="149"/>
        <v>#VALUE!</v>
      </c>
      <c r="BI12" s="225"/>
      <c r="BJ12" s="75" t="str">
        <f t="shared" si="27"/>
        <v/>
      </c>
      <c r="BK12" s="37" t="str">
        <f t="shared" si="28"/>
        <v/>
      </c>
      <c r="BL12" s="224"/>
      <c r="BM12" s="74" t="str">
        <f t="shared" si="29"/>
        <v/>
      </c>
      <c r="BN12" s="36" t="str">
        <f t="shared" si="30"/>
        <v/>
      </c>
      <c r="BO12" s="225"/>
      <c r="BP12" s="75" t="str">
        <f t="shared" si="31"/>
        <v/>
      </c>
      <c r="BQ12" s="37" t="str">
        <f t="shared" si="32"/>
        <v/>
      </c>
      <c r="BR12" s="224"/>
      <c r="BS12" s="74" t="str">
        <f t="shared" si="33"/>
        <v/>
      </c>
      <c r="BT12" s="36" t="str">
        <f t="shared" si="34"/>
        <v/>
      </c>
      <c r="BU12" s="225"/>
      <c r="BV12" s="75" t="str">
        <f t="shared" si="35"/>
        <v/>
      </c>
      <c r="BW12" s="37" t="str">
        <f t="shared" si="36"/>
        <v/>
      </c>
      <c r="BX12" s="224"/>
      <c r="BY12" s="74" t="str">
        <f t="shared" si="37"/>
        <v/>
      </c>
      <c r="BZ12" s="36" t="str">
        <f t="shared" si="38"/>
        <v/>
      </c>
      <c r="CA12" s="225"/>
      <c r="CB12" s="75" t="str">
        <f t="shared" si="39"/>
        <v/>
      </c>
      <c r="CC12" s="37" t="str">
        <f t="shared" si="40"/>
        <v/>
      </c>
      <c r="CD12" s="224"/>
      <c r="CE12" s="74" t="str">
        <f t="shared" si="41"/>
        <v/>
      </c>
      <c r="CF12" s="36" t="str">
        <f t="shared" si="42"/>
        <v/>
      </c>
      <c r="CG12" s="225"/>
      <c r="CH12" s="115" t="str">
        <f t="shared" si="43"/>
        <v/>
      </c>
      <c r="CI12" s="225" t="str">
        <f t="shared" si="44"/>
        <v/>
      </c>
      <c r="CJ12" s="224"/>
      <c r="CK12" s="5" t="str">
        <f t="shared" si="45"/>
        <v/>
      </c>
      <c r="CL12" s="224" t="str">
        <f t="shared" si="46"/>
        <v/>
      </c>
      <c r="CM12" s="225"/>
      <c r="CN12" s="115" t="str">
        <f t="shared" si="47"/>
        <v/>
      </c>
      <c r="CO12" s="225" t="str">
        <f t="shared" si="48"/>
        <v/>
      </c>
      <c r="CP12" s="224"/>
      <c r="CQ12" s="5" t="str">
        <f t="shared" si="49"/>
        <v/>
      </c>
      <c r="CR12" s="224" t="str">
        <f t="shared" si="50"/>
        <v/>
      </c>
      <c r="CS12" s="225"/>
      <c r="CT12" s="115" t="str">
        <f t="shared" si="51"/>
        <v/>
      </c>
      <c r="CU12" s="225" t="str">
        <f t="shared" si="52"/>
        <v/>
      </c>
      <c r="CV12" s="224"/>
      <c r="CW12" s="5" t="str">
        <f t="shared" si="53"/>
        <v/>
      </c>
      <c r="CX12" s="224" t="str">
        <f t="shared" si="54"/>
        <v/>
      </c>
      <c r="CY12" s="225"/>
      <c r="CZ12" s="115" t="str">
        <f t="shared" si="55"/>
        <v/>
      </c>
      <c r="DA12" s="225" t="str">
        <f t="shared" si="56"/>
        <v/>
      </c>
      <c r="DB12" s="224"/>
      <c r="DC12" s="5" t="str">
        <f t="shared" si="57"/>
        <v/>
      </c>
      <c r="DD12" s="224" t="str">
        <f t="shared" si="58"/>
        <v/>
      </c>
      <c r="DE12" s="225"/>
      <c r="DF12" s="115" t="str">
        <f t="shared" si="59"/>
        <v/>
      </c>
      <c r="DG12" s="225" t="str">
        <f t="shared" si="60"/>
        <v/>
      </c>
      <c r="DH12" s="224"/>
      <c r="DI12" s="5" t="str">
        <f t="shared" si="61"/>
        <v/>
      </c>
      <c r="DJ12" s="224" t="str">
        <f t="shared" si="62"/>
        <v/>
      </c>
      <c r="DK12" s="225"/>
      <c r="DL12" s="115" t="str">
        <f t="shared" si="63"/>
        <v/>
      </c>
      <c r="DM12" s="225" t="str">
        <f t="shared" si="64"/>
        <v/>
      </c>
      <c r="DN12" s="224"/>
      <c r="DO12" s="5" t="str">
        <f t="shared" si="65"/>
        <v/>
      </c>
      <c r="DP12" s="224" t="str">
        <f t="shared" si="66"/>
        <v/>
      </c>
      <c r="DQ12" s="225"/>
      <c r="DR12" s="115" t="str">
        <f t="shared" si="67"/>
        <v/>
      </c>
      <c r="DS12" s="225" t="str">
        <f t="shared" si="68"/>
        <v/>
      </c>
      <c r="DT12" s="224"/>
      <c r="DU12" s="5" t="str">
        <f t="shared" si="69"/>
        <v/>
      </c>
      <c r="DV12" s="224" t="str">
        <f t="shared" si="70"/>
        <v/>
      </c>
      <c r="DW12" s="225"/>
      <c r="DX12" s="115" t="str">
        <f t="shared" si="71"/>
        <v/>
      </c>
      <c r="DY12" s="225" t="str">
        <f t="shared" si="72"/>
        <v/>
      </c>
      <c r="DZ12" s="224"/>
      <c r="EA12" s="5" t="str">
        <f t="shared" si="73"/>
        <v/>
      </c>
      <c r="EB12" s="224" t="str">
        <f t="shared" si="74"/>
        <v/>
      </c>
      <c r="EC12" s="225"/>
      <c r="ED12" s="115" t="str">
        <f t="shared" si="75"/>
        <v/>
      </c>
      <c r="EE12" s="225" t="str">
        <f t="shared" si="76"/>
        <v/>
      </c>
      <c r="EF12" s="224"/>
      <c r="EG12" s="5" t="str">
        <f t="shared" si="77"/>
        <v/>
      </c>
      <c r="EH12" s="224" t="str">
        <f t="shared" si="78"/>
        <v/>
      </c>
      <c r="EI12" s="225"/>
      <c r="EJ12" s="115" t="str">
        <f t="shared" si="79"/>
        <v/>
      </c>
      <c r="EK12" s="225" t="str">
        <f t="shared" si="80"/>
        <v/>
      </c>
      <c r="EL12" s="224"/>
      <c r="EM12" s="5" t="str">
        <f t="shared" si="81"/>
        <v/>
      </c>
      <c r="EN12" s="224" t="str">
        <f t="shared" si="82"/>
        <v/>
      </c>
      <c r="EO12" s="225"/>
      <c r="EP12" s="115" t="str">
        <f t="shared" si="83"/>
        <v/>
      </c>
      <c r="EQ12" s="225" t="str">
        <f t="shared" si="84"/>
        <v/>
      </c>
      <c r="ER12" s="224"/>
      <c r="ES12" s="5" t="str">
        <f t="shared" si="85"/>
        <v/>
      </c>
      <c r="ET12" s="224" t="str">
        <f t="shared" si="86"/>
        <v/>
      </c>
      <c r="EU12" s="225"/>
      <c r="EV12" s="115" t="str">
        <f t="shared" si="87"/>
        <v/>
      </c>
      <c r="EW12" s="225" t="str">
        <f t="shared" si="88"/>
        <v/>
      </c>
      <c r="EX12" s="224"/>
      <c r="EY12" s="5" t="str">
        <f t="shared" si="89"/>
        <v/>
      </c>
      <c r="EZ12" s="224" t="str">
        <f t="shared" si="90"/>
        <v/>
      </c>
      <c r="FA12" s="225"/>
      <c r="FB12" s="115" t="str">
        <f t="shared" si="91"/>
        <v/>
      </c>
      <c r="FC12" s="225" t="str">
        <f t="shared" si="92"/>
        <v/>
      </c>
      <c r="FD12" s="224"/>
      <c r="FE12" s="5" t="str">
        <f t="shared" si="93"/>
        <v/>
      </c>
      <c r="FF12" s="224" t="str">
        <f t="shared" si="94"/>
        <v/>
      </c>
      <c r="FG12" s="225"/>
      <c r="FH12" s="115" t="str">
        <f t="shared" si="95"/>
        <v/>
      </c>
      <c r="FI12" s="225" t="str">
        <f t="shared" si="96"/>
        <v/>
      </c>
      <c r="FJ12" s="224"/>
      <c r="FK12" s="5" t="str">
        <f t="shared" si="97"/>
        <v/>
      </c>
      <c r="FL12" s="224" t="str">
        <f t="shared" si="98"/>
        <v/>
      </c>
      <c r="FM12" s="225"/>
      <c r="FN12" s="115" t="str">
        <f t="shared" si="99"/>
        <v/>
      </c>
      <c r="FO12" s="225" t="str">
        <f t="shared" si="100"/>
        <v/>
      </c>
      <c r="FP12" s="224"/>
      <c r="FQ12" s="5" t="str">
        <f t="shared" si="101"/>
        <v/>
      </c>
      <c r="FR12" s="224" t="str">
        <f t="shared" si="102"/>
        <v/>
      </c>
      <c r="FS12" s="225"/>
      <c r="FT12" s="115" t="str">
        <f t="shared" si="103"/>
        <v/>
      </c>
      <c r="FU12" s="225" t="str">
        <f t="shared" si="104"/>
        <v/>
      </c>
      <c r="FV12" s="253"/>
      <c r="FW12" s="253"/>
      <c r="FX12" s="253"/>
      <c r="FY12" s="253"/>
      <c r="FZ12" s="253"/>
      <c r="GA12" s="3"/>
    </row>
    <row r="13" spans="1:183" s="14" customFormat="1" ht="14.45" customHeight="1" x14ac:dyDescent="0.25">
      <c r="A13" s="2">
        <f t="shared" si="105"/>
        <v>1</v>
      </c>
      <c r="B13" s="129" t="s">
        <v>71</v>
      </c>
      <c r="C13" s="205">
        <v>0</v>
      </c>
      <c r="D13" s="205">
        <f t="shared" si="106"/>
        <v>0</v>
      </c>
      <c r="E13" s="129">
        <v>1</v>
      </c>
      <c r="F13" s="90"/>
      <c r="G13" s="129" t="s">
        <v>55</v>
      </c>
      <c r="H13" s="76" t="s">
        <v>72</v>
      </c>
      <c r="I13" s="113" t="str">
        <f t="shared" si="0"/>
        <v/>
      </c>
      <c r="J13" s="114" t="str">
        <f t="shared" si="1"/>
        <v/>
      </c>
      <c r="K13" s="114" t="str">
        <f t="shared" si="2"/>
        <v/>
      </c>
      <c r="L13" s="114" t="str">
        <f t="shared" si="3"/>
        <v/>
      </c>
      <c r="M13" s="114" t="str">
        <f t="shared" si="4"/>
        <v/>
      </c>
      <c r="N13" s="114" t="str">
        <f t="shared" si="5"/>
        <v/>
      </c>
      <c r="O13" s="114" t="str">
        <f t="shared" si="6"/>
        <v/>
      </c>
      <c r="P13" s="114" t="str">
        <f t="shared" si="7"/>
        <v/>
      </c>
      <c r="Q13" s="93" t="e">
        <f t="shared" si="107"/>
        <v>#VALUE!</v>
      </c>
      <c r="R13" s="93" t="str">
        <f t="shared" si="108"/>
        <v/>
      </c>
      <c r="S13" s="93" t="str">
        <f t="shared" si="109"/>
        <v/>
      </c>
      <c r="T13" s="93" t="str">
        <f t="shared" si="110"/>
        <v/>
      </c>
      <c r="U13" s="93" t="str">
        <f t="shared" si="111"/>
        <v/>
      </c>
      <c r="V13" s="93" t="str">
        <f t="shared" si="112"/>
        <v/>
      </c>
      <c r="W13" s="93" t="str">
        <f t="shared" si="113"/>
        <v/>
      </c>
      <c r="X13" s="93" t="str">
        <f t="shared" si="114"/>
        <v/>
      </c>
      <c r="Y13" s="93" t="str">
        <f t="shared" si="115"/>
        <v/>
      </c>
      <c r="Z13" s="93" t="str">
        <f t="shared" si="116"/>
        <v/>
      </c>
      <c r="AA13" s="93" t="str">
        <f t="shared" si="117"/>
        <v/>
      </c>
      <c r="AB13" s="93" t="str">
        <f t="shared" si="118"/>
        <v/>
      </c>
      <c r="AC13" s="93" t="str">
        <f t="shared" si="119"/>
        <v/>
      </c>
      <c r="AD13" s="93" t="str">
        <f t="shared" si="120"/>
        <v/>
      </c>
      <c r="AE13" s="93" t="str">
        <f t="shared" si="121"/>
        <v/>
      </c>
      <c r="AF13" s="93" t="str">
        <f t="shared" si="122"/>
        <v/>
      </c>
      <c r="AG13" s="93" t="str">
        <f t="shared" si="123"/>
        <v/>
      </c>
      <c r="AH13" s="93" t="str">
        <f t="shared" si="124"/>
        <v/>
      </c>
      <c r="AI13" s="93" t="str">
        <f t="shared" si="125"/>
        <v/>
      </c>
      <c r="AJ13" s="93" t="str">
        <f t="shared" si="126"/>
        <v/>
      </c>
      <c r="AK13" s="93" t="str">
        <f t="shared" si="127"/>
        <v/>
      </c>
      <c r="AL13" s="93" t="str">
        <f t="shared" si="128"/>
        <v/>
      </c>
      <c r="AM13" s="93" t="str">
        <f t="shared" si="129"/>
        <v/>
      </c>
      <c r="AN13" s="93" t="str">
        <f t="shared" si="130"/>
        <v/>
      </c>
      <c r="AO13" s="93" t="str">
        <f t="shared" si="131"/>
        <v/>
      </c>
      <c r="AP13" s="93" t="str">
        <f t="shared" si="132"/>
        <v/>
      </c>
      <c r="AQ13" s="93" t="str">
        <f t="shared" si="133"/>
        <v/>
      </c>
      <c r="AR13" s="93" t="str">
        <f t="shared" si="134"/>
        <v/>
      </c>
      <c r="AS13" s="93" t="str">
        <f t="shared" si="135"/>
        <v/>
      </c>
      <c r="AT13" s="93" t="str">
        <f t="shared" si="136"/>
        <v/>
      </c>
      <c r="AU13" s="93" t="str">
        <f t="shared" si="137"/>
        <v/>
      </c>
      <c r="AV13" s="93" t="str">
        <f t="shared" si="138"/>
        <v/>
      </c>
      <c r="AW13" s="93" t="str">
        <f t="shared" si="139"/>
        <v/>
      </c>
      <c r="AX13" s="93" t="str">
        <f t="shared" si="140"/>
        <v/>
      </c>
      <c r="AY13" s="93" t="str">
        <f t="shared" si="141"/>
        <v/>
      </c>
      <c r="AZ13" s="93" t="str">
        <f t="shared" si="142"/>
        <v/>
      </c>
      <c r="BA13" s="93" t="str">
        <f t="shared" si="143"/>
        <v/>
      </c>
      <c r="BB13" s="93" t="str">
        <f t="shared" si="144"/>
        <v/>
      </c>
      <c r="BC13" s="93" t="str">
        <f t="shared" si="145"/>
        <v/>
      </c>
      <c r="BD13" s="93" t="str">
        <f t="shared" si="146"/>
        <v/>
      </c>
      <c r="BE13" s="93" t="str">
        <f t="shared" si="147"/>
        <v/>
      </c>
      <c r="BF13" s="13">
        <v>45305</v>
      </c>
      <c r="BG13" s="74" t="e">
        <f t="shared" si="148"/>
        <v>#VALUE!</v>
      </c>
      <c r="BH13" s="36" t="e">
        <f t="shared" si="149"/>
        <v>#VALUE!</v>
      </c>
      <c r="BI13" s="225"/>
      <c r="BJ13" s="75" t="str">
        <f t="shared" si="27"/>
        <v/>
      </c>
      <c r="BK13" s="37" t="str">
        <f t="shared" si="28"/>
        <v/>
      </c>
      <c r="BL13" s="13"/>
      <c r="BM13" s="74" t="str">
        <f t="shared" si="29"/>
        <v/>
      </c>
      <c r="BN13" s="36" t="str">
        <f t="shared" si="30"/>
        <v/>
      </c>
      <c r="BO13" s="225"/>
      <c r="BP13" s="75" t="str">
        <f t="shared" si="31"/>
        <v/>
      </c>
      <c r="BQ13" s="37" t="str">
        <f t="shared" si="32"/>
        <v/>
      </c>
      <c r="BR13" s="13"/>
      <c r="BS13" s="74" t="str">
        <f t="shared" si="33"/>
        <v/>
      </c>
      <c r="BT13" s="36" t="str">
        <f t="shared" si="34"/>
        <v/>
      </c>
      <c r="BU13" s="225"/>
      <c r="BV13" s="75" t="str">
        <f t="shared" si="35"/>
        <v/>
      </c>
      <c r="BW13" s="37" t="str">
        <f t="shared" si="36"/>
        <v/>
      </c>
      <c r="BX13" s="13"/>
      <c r="BY13" s="74" t="str">
        <f t="shared" si="37"/>
        <v/>
      </c>
      <c r="BZ13" s="36" t="str">
        <f t="shared" si="38"/>
        <v/>
      </c>
      <c r="CA13" s="225"/>
      <c r="CB13" s="75" t="str">
        <f t="shared" si="39"/>
        <v/>
      </c>
      <c r="CC13" s="37" t="str">
        <f t="shared" si="40"/>
        <v/>
      </c>
      <c r="CD13" s="13"/>
      <c r="CE13" s="74" t="str">
        <f t="shared" si="41"/>
        <v/>
      </c>
      <c r="CF13" s="36" t="str">
        <f t="shared" si="42"/>
        <v/>
      </c>
      <c r="CG13" s="225"/>
      <c r="CH13" s="115" t="str">
        <f t="shared" si="43"/>
        <v/>
      </c>
      <c r="CI13" s="225" t="str">
        <f t="shared" si="44"/>
        <v/>
      </c>
      <c r="CJ13" s="13"/>
      <c r="CK13" s="5" t="str">
        <f t="shared" si="45"/>
        <v/>
      </c>
      <c r="CL13" s="224" t="str">
        <f t="shared" si="46"/>
        <v/>
      </c>
      <c r="CM13" s="225"/>
      <c r="CN13" s="115" t="str">
        <f t="shared" si="47"/>
        <v/>
      </c>
      <c r="CO13" s="225" t="str">
        <f t="shared" si="48"/>
        <v/>
      </c>
      <c r="CP13" s="13"/>
      <c r="CQ13" s="5" t="str">
        <f t="shared" si="49"/>
        <v/>
      </c>
      <c r="CR13" s="224" t="str">
        <f t="shared" si="50"/>
        <v/>
      </c>
      <c r="CS13" s="225"/>
      <c r="CT13" s="115" t="str">
        <f t="shared" si="51"/>
        <v/>
      </c>
      <c r="CU13" s="225" t="str">
        <f t="shared" si="52"/>
        <v/>
      </c>
      <c r="CV13" s="13"/>
      <c r="CW13" s="5" t="str">
        <f t="shared" si="53"/>
        <v/>
      </c>
      <c r="CX13" s="224" t="str">
        <f t="shared" si="54"/>
        <v/>
      </c>
      <c r="CY13" s="225"/>
      <c r="CZ13" s="115" t="str">
        <f t="shared" si="55"/>
        <v/>
      </c>
      <c r="DA13" s="225" t="str">
        <f t="shared" si="56"/>
        <v/>
      </c>
      <c r="DB13" s="13"/>
      <c r="DC13" s="5" t="str">
        <f t="shared" si="57"/>
        <v/>
      </c>
      <c r="DD13" s="224" t="str">
        <f t="shared" si="58"/>
        <v/>
      </c>
      <c r="DE13" s="225"/>
      <c r="DF13" s="115" t="str">
        <f t="shared" si="59"/>
        <v/>
      </c>
      <c r="DG13" s="225" t="str">
        <f t="shared" si="60"/>
        <v/>
      </c>
      <c r="DH13" s="224"/>
      <c r="DI13" s="5" t="str">
        <f t="shared" si="61"/>
        <v/>
      </c>
      <c r="DJ13" s="224" t="str">
        <f t="shared" si="62"/>
        <v/>
      </c>
      <c r="DK13" s="225"/>
      <c r="DL13" s="115" t="str">
        <f t="shared" si="63"/>
        <v/>
      </c>
      <c r="DM13" s="225" t="str">
        <f t="shared" si="64"/>
        <v/>
      </c>
      <c r="DN13" s="224"/>
      <c r="DO13" s="5" t="str">
        <f t="shared" si="65"/>
        <v/>
      </c>
      <c r="DP13" s="224" t="str">
        <f t="shared" si="66"/>
        <v/>
      </c>
      <c r="DQ13" s="225"/>
      <c r="DR13" s="115" t="str">
        <f t="shared" si="67"/>
        <v/>
      </c>
      <c r="DS13" s="225" t="str">
        <f t="shared" si="68"/>
        <v/>
      </c>
      <c r="DT13" s="224"/>
      <c r="DU13" s="5" t="str">
        <f t="shared" si="69"/>
        <v/>
      </c>
      <c r="DV13" s="224" t="str">
        <f t="shared" si="70"/>
        <v/>
      </c>
      <c r="DW13" s="225"/>
      <c r="DX13" s="115" t="str">
        <f t="shared" si="71"/>
        <v/>
      </c>
      <c r="DY13" s="225" t="str">
        <f t="shared" si="72"/>
        <v/>
      </c>
      <c r="DZ13" s="224"/>
      <c r="EA13" s="5" t="str">
        <f t="shared" si="73"/>
        <v/>
      </c>
      <c r="EB13" s="224" t="str">
        <f t="shared" si="74"/>
        <v/>
      </c>
      <c r="EC13" s="225"/>
      <c r="ED13" s="115" t="str">
        <f t="shared" si="75"/>
        <v/>
      </c>
      <c r="EE13" s="225" t="str">
        <f t="shared" si="76"/>
        <v/>
      </c>
      <c r="EF13" s="224"/>
      <c r="EG13" s="5" t="str">
        <f t="shared" si="77"/>
        <v/>
      </c>
      <c r="EH13" s="224" t="str">
        <f t="shared" si="78"/>
        <v/>
      </c>
      <c r="EI13" s="225"/>
      <c r="EJ13" s="115" t="str">
        <f t="shared" si="79"/>
        <v/>
      </c>
      <c r="EK13" s="225" t="str">
        <f t="shared" si="80"/>
        <v/>
      </c>
      <c r="EL13" s="224"/>
      <c r="EM13" s="5" t="str">
        <f t="shared" si="81"/>
        <v/>
      </c>
      <c r="EN13" s="224" t="str">
        <f t="shared" si="82"/>
        <v/>
      </c>
      <c r="EO13" s="225"/>
      <c r="EP13" s="115" t="str">
        <f t="shared" si="83"/>
        <v/>
      </c>
      <c r="EQ13" s="225" t="str">
        <f t="shared" si="84"/>
        <v/>
      </c>
      <c r="ER13" s="224"/>
      <c r="ES13" s="5" t="str">
        <f t="shared" si="85"/>
        <v/>
      </c>
      <c r="ET13" s="224" t="str">
        <f t="shared" si="86"/>
        <v/>
      </c>
      <c r="EU13" s="225"/>
      <c r="EV13" s="115" t="str">
        <f t="shared" si="87"/>
        <v/>
      </c>
      <c r="EW13" s="225" t="str">
        <f t="shared" si="88"/>
        <v/>
      </c>
      <c r="EX13" s="224"/>
      <c r="EY13" s="5" t="str">
        <f t="shared" si="89"/>
        <v/>
      </c>
      <c r="EZ13" s="224" t="str">
        <f t="shared" si="90"/>
        <v/>
      </c>
      <c r="FA13" s="225"/>
      <c r="FB13" s="115" t="str">
        <f t="shared" si="91"/>
        <v/>
      </c>
      <c r="FC13" s="225" t="str">
        <f t="shared" si="92"/>
        <v/>
      </c>
      <c r="FD13" s="224"/>
      <c r="FE13" s="5" t="str">
        <f t="shared" si="93"/>
        <v/>
      </c>
      <c r="FF13" s="224" t="str">
        <f t="shared" si="94"/>
        <v/>
      </c>
      <c r="FG13" s="225"/>
      <c r="FH13" s="115" t="str">
        <f t="shared" si="95"/>
        <v/>
      </c>
      <c r="FI13" s="225" t="str">
        <f t="shared" si="96"/>
        <v/>
      </c>
      <c r="FJ13" s="224"/>
      <c r="FK13" s="5" t="str">
        <f t="shared" si="97"/>
        <v/>
      </c>
      <c r="FL13" s="224" t="str">
        <f t="shared" si="98"/>
        <v/>
      </c>
      <c r="FM13" s="225"/>
      <c r="FN13" s="115" t="str">
        <f t="shared" si="99"/>
        <v/>
      </c>
      <c r="FO13" s="225" t="str">
        <f t="shared" si="100"/>
        <v/>
      </c>
      <c r="FP13" s="224"/>
      <c r="FQ13" s="5" t="str">
        <f t="shared" si="101"/>
        <v/>
      </c>
      <c r="FR13" s="224" t="str">
        <f t="shared" si="102"/>
        <v/>
      </c>
      <c r="FS13" s="225"/>
      <c r="FT13" s="115" t="str">
        <f t="shared" si="103"/>
        <v/>
      </c>
      <c r="FU13" s="225" t="str">
        <f t="shared" si="104"/>
        <v/>
      </c>
      <c r="FV13" s="253"/>
      <c r="FW13" s="253"/>
      <c r="FX13" s="253"/>
      <c r="FY13" s="253"/>
      <c r="FZ13" s="253"/>
    </row>
    <row r="14" spans="1:183" s="14" customFormat="1" ht="14.45" customHeight="1" x14ac:dyDescent="0.25">
      <c r="A14" s="2">
        <f t="shared" si="105"/>
        <v>4</v>
      </c>
      <c r="B14" s="129" t="s">
        <v>73</v>
      </c>
      <c r="C14" s="205">
        <v>3840</v>
      </c>
      <c r="D14" s="205">
        <f t="shared" si="106"/>
        <v>15360</v>
      </c>
      <c r="E14" s="129">
        <v>4</v>
      </c>
      <c r="F14" s="89" t="s">
        <v>74</v>
      </c>
      <c r="G14" s="129" t="s">
        <v>55</v>
      </c>
      <c r="H14" s="76" t="s">
        <v>75</v>
      </c>
      <c r="I14" s="113"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107"/>
        <v>#VALUE!</v>
      </c>
      <c r="R14" s="93" t="str">
        <f t="shared" si="108"/>
        <v/>
      </c>
      <c r="S14" s="93" t="str">
        <f t="shared" si="109"/>
        <v/>
      </c>
      <c r="T14" s="93" t="str">
        <f t="shared" si="110"/>
        <v/>
      </c>
      <c r="U14" s="93" t="str">
        <f t="shared" si="111"/>
        <v/>
      </c>
      <c r="V14" s="93" t="str">
        <f t="shared" si="112"/>
        <v/>
      </c>
      <c r="W14" s="93" t="str">
        <f t="shared" si="113"/>
        <v/>
      </c>
      <c r="X14" s="93" t="str">
        <f t="shared" si="114"/>
        <v/>
      </c>
      <c r="Y14" s="93" t="str">
        <f t="shared" si="115"/>
        <v/>
      </c>
      <c r="Z14" s="93" t="str">
        <f t="shared" si="116"/>
        <v/>
      </c>
      <c r="AA14" s="93" t="str">
        <f t="shared" si="117"/>
        <v/>
      </c>
      <c r="AB14" s="93" t="str">
        <f t="shared" si="118"/>
        <v/>
      </c>
      <c r="AC14" s="93" t="str">
        <f t="shared" si="119"/>
        <v/>
      </c>
      <c r="AD14" s="93" t="str">
        <f t="shared" si="120"/>
        <v/>
      </c>
      <c r="AE14" s="93" t="str">
        <f t="shared" si="121"/>
        <v/>
      </c>
      <c r="AF14" s="93" t="str">
        <f t="shared" si="122"/>
        <v/>
      </c>
      <c r="AG14" s="93" t="str">
        <f t="shared" si="123"/>
        <v/>
      </c>
      <c r="AH14" s="93" t="str">
        <f t="shared" si="124"/>
        <v/>
      </c>
      <c r="AI14" s="93" t="str">
        <f t="shared" si="125"/>
        <v/>
      </c>
      <c r="AJ14" s="93" t="str">
        <f t="shared" si="126"/>
        <v/>
      </c>
      <c r="AK14" s="93" t="str">
        <f t="shared" si="127"/>
        <v/>
      </c>
      <c r="AL14" s="93" t="str">
        <f t="shared" si="128"/>
        <v/>
      </c>
      <c r="AM14" s="93" t="str">
        <f t="shared" si="129"/>
        <v/>
      </c>
      <c r="AN14" s="93" t="str">
        <f t="shared" si="130"/>
        <v/>
      </c>
      <c r="AO14" s="93" t="str">
        <f t="shared" si="131"/>
        <v/>
      </c>
      <c r="AP14" s="93" t="str">
        <f t="shared" si="132"/>
        <v/>
      </c>
      <c r="AQ14" s="93" t="str">
        <f t="shared" si="133"/>
        <v/>
      </c>
      <c r="AR14" s="93" t="str">
        <f t="shared" si="134"/>
        <v/>
      </c>
      <c r="AS14" s="93" t="str">
        <f t="shared" si="135"/>
        <v/>
      </c>
      <c r="AT14" s="93" t="str">
        <f t="shared" si="136"/>
        <v/>
      </c>
      <c r="AU14" s="93" t="str">
        <f t="shared" si="137"/>
        <v/>
      </c>
      <c r="AV14" s="93" t="str">
        <f t="shared" si="138"/>
        <v/>
      </c>
      <c r="AW14" s="93" t="str">
        <f t="shared" si="139"/>
        <v/>
      </c>
      <c r="AX14" s="93" t="str">
        <f t="shared" si="140"/>
        <v/>
      </c>
      <c r="AY14" s="93" t="str">
        <f t="shared" si="141"/>
        <v/>
      </c>
      <c r="AZ14" s="93" t="str">
        <f t="shared" si="142"/>
        <v/>
      </c>
      <c r="BA14" s="93" t="str">
        <f t="shared" si="143"/>
        <v/>
      </c>
      <c r="BB14" s="93" t="str">
        <f t="shared" si="144"/>
        <v/>
      </c>
      <c r="BC14" s="93" t="str">
        <f t="shared" si="145"/>
        <v/>
      </c>
      <c r="BD14" s="93" t="str">
        <f t="shared" si="146"/>
        <v/>
      </c>
      <c r="BE14" s="93" t="str">
        <f t="shared" si="147"/>
        <v/>
      </c>
      <c r="BF14" s="13">
        <v>44940</v>
      </c>
      <c r="BG14" s="74" t="e">
        <f t="shared" ref="BG14:BG80" si="150">IF(BH14="","",_xlfn.DAYS(BH14,$Q$2))</f>
        <v>#VALUE!</v>
      </c>
      <c r="BH14" s="36" t="e">
        <f t="shared" ref="BH14:BH80" si="151">IF(BF14="","",BF14+($G14*365))</f>
        <v>#VALUE!</v>
      </c>
      <c r="BI14" s="225"/>
      <c r="BJ14" s="75" t="str">
        <f t="shared" ref="BJ14:BJ75" si="152">IF(BK14="","",_xlfn.DAYS(BK14,$Q$2))</f>
        <v/>
      </c>
      <c r="BK14" s="37" t="str">
        <f t="shared" ref="BK14:BK75" si="153">IF(BI14="","",BI14+($G14*365))</f>
        <v/>
      </c>
      <c r="BL14" s="13"/>
      <c r="BM14" s="74" t="str">
        <f t="shared" ref="BM14:BM75" si="154">IF(BN14="","",_xlfn.DAYS(BN14,$Q$2))</f>
        <v/>
      </c>
      <c r="BN14" s="36" t="str">
        <f t="shared" ref="BN14:BN75" si="155">IF(BL14="","",BL14+($G14*365))</f>
        <v/>
      </c>
      <c r="BO14" s="225"/>
      <c r="BP14" s="75" t="str">
        <f t="shared" ref="BP14:BP75" si="156">IF(BQ14="","",_xlfn.DAYS(BQ14,$Q$2))</f>
        <v/>
      </c>
      <c r="BQ14" s="37" t="str">
        <f t="shared" ref="BQ14:BQ75" si="157">IF(BO14="","",BO14+($G14*365))</f>
        <v/>
      </c>
      <c r="BR14" s="13"/>
      <c r="BS14" s="74" t="str">
        <f t="shared" ref="BS14:BS26" si="158">IF(BT14="","",_xlfn.DAYS(BT14,$Q$2))</f>
        <v/>
      </c>
      <c r="BT14" s="36" t="str">
        <f t="shared" ref="BT14:BT26" si="159">IF(BR14="","",BR14+($G14*365))</f>
        <v/>
      </c>
      <c r="BU14" s="225"/>
      <c r="BV14" s="75" t="str">
        <f t="shared" ref="BV14:BV26" si="160">IF(BW14="","",_xlfn.DAYS(BW14,$Q$2))</f>
        <v/>
      </c>
      <c r="BW14" s="37" t="str">
        <f t="shared" ref="BW14:BW26" si="161">IF(BU14="","",BU14+($G14*365))</f>
        <v/>
      </c>
      <c r="BX14" s="13"/>
      <c r="BY14" s="74" t="str">
        <f t="shared" ref="BY14:BY26" si="162">IF(BZ14="","",_xlfn.DAYS(BZ14,$Q$2))</f>
        <v/>
      </c>
      <c r="BZ14" s="36" t="str">
        <f t="shared" ref="BZ14:BZ26" si="163">IF(BX14="","",BX14+($G14*365))</f>
        <v/>
      </c>
      <c r="CA14" s="225"/>
      <c r="CB14" s="75" t="str">
        <f t="shared" ref="CB14:CB26" si="164">IF(CC14="","",_xlfn.DAYS(CC14,$Q$2))</f>
        <v/>
      </c>
      <c r="CC14" s="37" t="str">
        <f t="shared" ref="CC14:CC26" si="165">IF(CA14="","",CA14+($G14*365))</f>
        <v/>
      </c>
      <c r="CD14" s="13"/>
      <c r="CE14" s="74" t="str">
        <f t="shared" ref="CE14:CE26" si="166">IF(CF14="","",_xlfn.DAYS(CF14,$Q$2))</f>
        <v/>
      </c>
      <c r="CF14" s="36" t="str">
        <f t="shared" ref="CF14:CF26" si="167">IF(CD14="","",CD14+($G14*365))</f>
        <v/>
      </c>
      <c r="CG14" s="225"/>
      <c r="CH14" s="115" t="str">
        <f t="shared" ref="CH14:CH26" si="168">IF(CI14="","",_xlfn.DAYS(CI14,$Q$2))</f>
        <v/>
      </c>
      <c r="CI14" s="225" t="str">
        <f t="shared" ref="CI14:CI26" si="169">IF(CG14="","",CG14+($G14*365))</f>
        <v/>
      </c>
      <c r="CJ14" s="13"/>
      <c r="CK14" s="5" t="str">
        <f t="shared" ref="CK14:CK26" si="170">IF(CL14="","",_xlfn.DAYS(CL14,$Q$2))</f>
        <v/>
      </c>
      <c r="CL14" s="224" t="str">
        <f t="shared" ref="CL14:CL26" si="171">IF(CJ14="","",CJ14+($G14*365))</f>
        <v/>
      </c>
      <c r="CM14" s="225"/>
      <c r="CN14" s="115" t="str">
        <f t="shared" ref="CN14:CN26" si="172">IF(CO14="","",_xlfn.DAYS(CO14,$Q$2))</f>
        <v/>
      </c>
      <c r="CO14" s="225" t="str">
        <f t="shared" ref="CO14:CO26" si="173">IF(CM14="","",CM14+($G14*365))</f>
        <v/>
      </c>
      <c r="CP14" s="13"/>
      <c r="CQ14" s="5" t="str">
        <f t="shared" ref="CQ14:CQ26" si="174">IF(CR14="","",_xlfn.DAYS(CR14,$Q$2))</f>
        <v/>
      </c>
      <c r="CR14" s="224" t="str">
        <f t="shared" ref="CR14:CR26" si="175">IF(CP14="","",CP14+($G14*365))</f>
        <v/>
      </c>
      <c r="CS14" s="225"/>
      <c r="CT14" s="115" t="str">
        <f t="shared" ref="CT14:CT75" si="176">IF(CU14="","",_xlfn.DAYS(CU14,$Q$2))</f>
        <v/>
      </c>
      <c r="CU14" s="225" t="str">
        <f t="shared" ref="CU14:CU26" si="177">IF(CS14="","",CS14+($G14*365))</f>
        <v/>
      </c>
      <c r="CV14" s="13"/>
      <c r="CW14" s="5" t="str">
        <f t="shared" ref="CW14:CW26" si="178">IF(CX14="","",_xlfn.DAYS(CX14,$Q$2))</f>
        <v/>
      </c>
      <c r="CX14" s="224" t="str">
        <f t="shared" ref="CX14:CX26" si="179">IF(CV14="","",CV14+($G14*365))</f>
        <v/>
      </c>
      <c r="CY14" s="225"/>
      <c r="CZ14" s="115" t="str">
        <f t="shared" ref="CZ14:CZ26" si="180">IF(DA14="","",_xlfn.DAYS(DA14,$Q$2))</f>
        <v/>
      </c>
      <c r="DA14" s="225" t="str">
        <f t="shared" ref="DA14:DA26" si="181">IF(CY14="","",CY14+($G14*365))</f>
        <v/>
      </c>
      <c r="DB14" s="13"/>
      <c r="DC14" s="5" t="str">
        <f t="shared" ref="DC14:DC75" si="182">IF(DD14="","",_xlfn.DAYS(DD14,$Q$2))</f>
        <v/>
      </c>
      <c r="DD14" s="224" t="str">
        <f t="shared" ref="DD14:DD75" si="183">IF(DB14="","",DB14+($G14*365))</f>
        <v/>
      </c>
      <c r="DE14" s="225"/>
      <c r="DF14" s="115" t="str">
        <f t="shared" ref="DF14:DF75" si="184">IF(DG14="","",_xlfn.DAYS(DG14,$Q$2))</f>
        <v/>
      </c>
      <c r="DG14" s="225" t="str">
        <f t="shared" ref="DG14:DG75" si="185">IF(DE14="","",DE14+($G14*365))</f>
        <v/>
      </c>
      <c r="DH14" s="224"/>
      <c r="DI14" s="5" t="str">
        <f t="shared" ref="DI14:DI75" si="186">IF(DJ14="","",_xlfn.DAYS(DJ14,$Q$2))</f>
        <v/>
      </c>
      <c r="DJ14" s="224" t="str">
        <f t="shared" ref="DJ14:DJ75" si="187">IF(DH14="","",DH14+($G14*365))</f>
        <v/>
      </c>
      <c r="DK14" s="225"/>
      <c r="DL14" s="115" t="str">
        <f t="shared" ref="DL14:DL75" si="188">IF(DM14="","",_xlfn.DAYS(DM14,$Q$2))</f>
        <v/>
      </c>
      <c r="DM14" s="225" t="str">
        <f t="shared" ref="DM14:DM75" si="189">IF(DK14="","",DK14+($G14*365))</f>
        <v/>
      </c>
      <c r="DN14" s="224"/>
      <c r="DO14" s="5" t="str">
        <f t="shared" ref="DO14:DO75" si="190">IF(DP14="","",_xlfn.DAYS(DP14,$Q$2))</f>
        <v/>
      </c>
      <c r="DP14" s="224" t="str">
        <f t="shared" ref="DP14:DP75" si="191">IF(DN14="","",DN14+($G14*365))</f>
        <v/>
      </c>
      <c r="DQ14" s="225"/>
      <c r="DR14" s="115" t="str">
        <f t="shared" ref="DR14:DR75" si="192">IF(DS14="","",_xlfn.DAYS(DS14,$Q$2))</f>
        <v/>
      </c>
      <c r="DS14" s="225" t="str">
        <f t="shared" ref="DS14:DS75" si="193">IF(DQ14="","",DQ14+($G14*365))</f>
        <v/>
      </c>
      <c r="DT14" s="224"/>
      <c r="DU14" s="5" t="str">
        <f t="shared" ref="DU14:DU75" si="194">IF(DV14="","",_xlfn.DAYS(DV14,$Q$2))</f>
        <v/>
      </c>
      <c r="DV14" s="224" t="str">
        <f t="shared" ref="DV14:DV75" si="195">IF(DT14="","",DT14+($G14*365))</f>
        <v/>
      </c>
      <c r="DW14" s="225"/>
      <c r="DX14" s="115" t="str">
        <f t="shared" ref="DX14:DX75" si="196">IF(DY14="","",_xlfn.DAYS(DY14,$Q$2))</f>
        <v/>
      </c>
      <c r="DY14" s="225" t="str">
        <f t="shared" ref="DY14:DY75" si="197">IF(DW14="","",DW14+($G14*365))</f>
        <v/>
      </c>
      <c r="DZ14" s="224"/>
      <c r="EA14" s="5" t="str">
        <f t="shared" ref="EA14:EA75" si="198">IF(EB14="","",_xlfn.DAYS(EB14,$Q$2))</f>
        <v/>
      </c>
      <c r="EB14" s="224" t="str">
        <f t="shared" ref="EB14:EB75" si="199">IF(DZ14="","",DZ14+($G14*365))</f>
        <v/>
      </c>
      <c r="EC14" s="225"/>
      <c r="ED14" s="115" t="str">
        <f t="shared" ref="ED14:ED75" si="200">IF(EE14="","",_xlfn.DAYS(EE14,$Q$2))</f>
        <v/>
      </c>
      <c r="EE14" s="225" t="str">
        <f t="shared" ref="EE14:EE75" si="201">IF(EC14="","",EC14+($G14*365))</f>
        <v/>
      </c>
      <c r="EF14" s="224"/>
      <c r="EG14" s="5" t="str">
        <f t="shared" ref="EG14:EG75" si="202">IF(EH14="","",_xlfn.DAYS(EH14,$Q$2))</f>
        <v/>
      </c>
      <c r="EH14" s="224" t="str">
        <f t="shared" ref="EH14:EH75" si="203">IF(EF14="","",EF14+($G14*365))</f>
        <v/>
      </c>
      <c r="EI14" s="225"/>
      <c r="EJ14" s="115" t="str">
        <f t="shared" ref="EJ14:EJ75" si="204">IF(EK14="","",_xlfn.DAYS(EK14,$Q$2))</f>
        <v/>
      </c>
      <c r="EK14" s="225" t="str">
        <f t="shared" ref="EK14:EK75" si="205">IF(EI14="","",EI14+($G14*365))</f>
        <v/>
      </c>
      <c r="EL14" s="224"/>
      <c r="EM14" s="5" t="str">
        <f t="shared" ref="EM14:EM75" si="206">IF(EN14="","",_xlfn.DAYS(EN14,$Q$2))</f>
        <v/>
      </c>
      <c r="EN14" s="224" t="str">
        <f t="shared" ref="EN14:EN75" si="207">IF(EL14="","",EL14+($G14*365))</f>
        <v/>
      </c>
      <c r="EO14" s="225"/>
      <c r="EP14" s="115" t="str">
        <f t="shared" ref="EP14:EP75" si="208">IF(EQ14="","",_xlfn.DAYS(EQ14,$Q$2))</f>
        <v/>
      </c>
      <c r="EQ14" s="225" t="str">
        <f t="shared" ref="EQ14:EQ75" si="209">IF(EO14="","",EO14+($G14*365))</f>
        <v/>
      </c>
      <c r="ER14" s="224"/>
      <c r="ES14" s="5" t="str">
        <f t="shared" ref="ES14:ES75" si="210">IF(ET14="","",_xlfn.DAYS(ET14,$Q$2))</f>
        <v/>
      </c>
      <c r="ET14" s="224" t="str">
        <f t="shared" ref="ET14:ET75" si="211">IF(ER14="","",ER14+($G14*365))</f>
        <v/>
      </c>
      <c r="EU14" s="225"/>
      <c r="EV14" s="115" t="str">
        <f t="shared" ref="EV14:EV75" si="212">IF(EW14="","",_xlfn.DAYS(EW14,$Q$2))</f>
        <v/>
      </c>
      <c r="EW14" s="225" t="str">
        <f t="shared" ref="EW14:EW75" si="213">IF(EU14="","",EU14+($G14*365))</f>
        <v/>
      </c>
      <c r="EX14" s="224"/>
      <c r="EY14" s="5" t="str">
        <f t="shared" ref="EY14:EY75" si="214">IF(EZ14="","",_xlfn.DAYS(EZ14,$Q$2))</f>
        <v/>
      </c>
      <c r="EZ14" s="224" t="str">
        <f t="shared" ref="EZ14:EZ75" si="215">IF(EX14="","",EX14+($G14*365))</f>
        <v/>
      </c>
      <c r="FA14" s="225"/>
      <c r="FB14" s="115" t="str">
        <f t="shared" ref="FB14:FB75" si="216">IF(FC14="","",_xlfn.DAYS(FC14,$Q$2))</f>
        <v/>
      </c>
      <c r="FC14" s="225" t="str">
        <f t="shared" ref="FC14:FC75" si="217">IF(FA14="","",FA14+($G14*365))</f>
        <v/>
      </c>
      <c r="FD14" s="224"/>
      <c r="FE14" s="5" t="str">
        <f t="shared" ref="FE14:FE75" si="218">IF(FF14="","",_xlfn.DAYS(FF14,$Q$2))</f>
        <v/>
      </c>
      <c r="FF14" s="224" t="str">
        <f t="shared" ref="FF14:FF75" si="219">IF(FD14="","",FD14+($G14*365))</f>
        <v/>
      </c>
      <c r="FG14" s="225"/>
      <c r="FH14" s="115" t="str">
        <f t="shared" ref="FH14:FH75" si="220">IF(FI14="","",_xlfn.DAYS(FI14,$Q$2))</f>
        <v/>
      </c>
      <c r="FI14" s="225" t="str">
        <f t="shared" ref="FI14:FI75" si="221">IF(FG14="","",FG14+($G14*365))</f>
        <v/>
      </c>
      <c r="FJ14" s="224"/>
      <c r="FK14" s="5" t="str">
        <f t="shared" ref="FK14:FK75" si="222">IF(FL14="","",_xlfn.DAYS(FL14,$Q$2))</f>
        <v/>
      </c>
      <c r="FL14" s="224" t="str">
        <f t="shared" ref="FL14:FL75" si="223">IF(FJ14="","",FJ14+($G14*365))</f>
        <v/>
      </c>
      <c r="FM14" s="225"/>
      <c r="FN14" s="115" t="str">
        <f t="shared" ref="FN14:FN75" si="224">IF(FO14="","",_xlfn.DAYS(FO14,$Q$2))</f>
        <v/>
      </c>
      <c r="FO14" s="225" t="str">
        <f t="shared" ref="FO14:FO75" si="225">IF(FM14="","",FM14+($G14*365))</f>
        <v/>
      </c>
      <c r="FP14" s="224"/>
      <c r="FQ14" s="5" t="str">
        <f t="shared" ref="FQ14:FQ75" si="226">IF(FR14="","",_xlfn.DAYS(FR14,$Q$2))</f>
        <v/>
      </c>
      <c r="FR14" s="224" t="str">
        <f t="shared" ref="FR14:FR75" si="227">IF(FP14 = "", "",FP14+($G14*365))</f>
        <v/>
      </c>
      <c r="FS14" s="225"/>
      <c r="FT14" s="115" t="str">
        <f t="shared" ref="FT14:FT75" si="228">IF(FU14="","",_xlfn.DAYS(FU14,$Q$2))</f>
        <v/>
      </c>
      <c r="FU14" s="225" t="str">
        <f t="shared" ref="FU14:FU75" si="229">IF(FS14="","",FS14+($G14*365))</f>
        <v/>
      </c>
      <c r="FV14" s="253"/>
      <c r="FW14" s="253"/>
      <c r="FX14" s="253"/>
      <c r="FY14" s="253"/>
      <c r="FZ14" s="253"/>
    </row>
    <row r="15" spans="1:183" s="14" customFormat="1" ht="14.45" customHeight="1" x14ac:dyDescent="0.25">
      <c r="A15" s="2" t="str">
        <f t="shared" si="105"/>
        <v/>
      </c>
      <c r="B15" s="130" t="s">
        <v>76</v>
      </c>
      <c r="C15" s="205"/>
      <c r="D15" s="205" t="str">
        <f t="shared" si="106"/>
        <v/>
      </c>
      <c r="E15" s="129"/>
      <c r="F15" s="89"/>
      <c r="G15" s="129" t="s">
        <v>55</v>
      </c>
      <c r="H15" s="76" t="s">
        <v>77</v>
      </c>
      <c r="I15" s="113" t="str">
        <f t="shared" si="0"/>
        <v/>
      </c>
      <c r="J15" s="114" t="str">
        <f t="shared" si="1"/>
        <v/>
      </c>
      <c r="K15" s="114" t="str">
        <f t="shared" si="2"/>
        <v/>
      </c>
      <c r="L15" s="114" t="str">
        <f t="shared" si="3"/>
        <v/>
      </c>
      <c r="M15" s="114" t="str">
        <f t="shared" si="4"/>
        <v/>
      </c>
      <c r="N15" s="114" t="str">
        <f t="shared" si="5"/>
        <v/>
      </c>
      <c r="O15" s="114" t="str">
        <f t="shared" si="6"/>
        <v/>
      </c>
      <c r="P15" s="114" t="str">
        <f t="shared" si="7"/>
        <v/>
      </c>
      <c r="Q15" s="93" t="e">
        <f t="shared" si="107"/>
        <v>#VALUE!</v>
      </c>
      <c r="R15" s="93" t="str">
        <f t="shared" si="108"/>
        <v/>
      </c>
      <c r="S15" s="93" t="str">
        <f t="shared" si="109"/>
        <v/>
      </c>
      <c r="T15" s="93" t="str">
        <f t="shared" si="110"/>
        <v/>
      </c>
      <c r="U15" s="93" t="str">
        <f t="shared" si="111"/>
        <v/>
      </c>
      <c r="V15" s="93" t="str">
        <f t="shared" si="112"/>
        <v/>
      </c>
      <c r="W15" s="93" t="str">
        <f t="shared" si="113"/>
        <v/>
      </c>
      <c r="X15" s="93" t="str">
        <f t="shared" si="114"/>
        <v/>
      </c>
      <c r="Y15" s="93" t="str">
        <f t="shared" si="115"/>
        <v/>
      </c>
      <c r="Z15" s="93" t="str">
        <f t="shared" si="116"/>
        <v/>
      </c>
      <c r="AA15" s="93" t="str">
        <f t="shared" si="117"/>
        <v/>
      </c>
      <c r="AB15" s="93" t="str">
        <f t="shared" si="118"/>
        <v/>
      </c>
      <c r="AC15" s="93" t="str">
        <f t="shared" si="119"/>
        <v/>
      </c>
      <c r="AD15" s="93" t="str">
        <f t="shared" si="120"/>
        <v/>
      </c>
      <c r="AE15" s="93" t="str">
        <f t="shared" si="121"/>
        <v/>
      </c>
      <c r="AF15" s="93" t="str">
        <f t="shared" si="122"/>
        <v/>
      </c>
      <c r="AG15" s="93" t="str">
        <f t="shared" si="123"/>
        <v/>
      </c>
      <c r="AH15" s="93" t="str">
        <f t="shared" si="124"/>
        <v/>
      </c>
      <c r="AI15" s="93" t="str">
        <f t="shared" si="125"/>
        <v/>
      </c>
      <c r="AJ15" s="93" t="str">
        <f t="shared" si="126"/>
        <v/>
      </c>
      <c r="AK15" s="93" t="str">
        <f t="shared" si="127"/>
        <v/>
      </c>
      <c r="AL15" s="93" t="str">
        <f t="shared" si="128"/>
        <v/>
      </c>
      <c r="AM15" s="93" t="str">
        <f t="shared" si="129"/>
        <v/>
      </c>
      <c r="AN15" s="93" t="str">
        <f t="shared" si="130"/>
        <v/>
      </c>
      <c r="AO15" s="93" t="str">
        <f t="shared" si="131"/>
        <v/>
      </c>
      <c r="AP15" s="93" t="str">
        <f t="shared" si="132"/>
        <v/>
      </c>
      <c r="AQ15" s="93" t="str">
        <f t="shared" si="133"/>
        <v/>
      </c>
      <c r="AR15" s="93" t="str">
        <f t="shared" si="134"/>
        <v/>
      </c>
      <c r="AS15" s="93" t="str">
        <f t="shared" si="135"/>
        <v/>
      </c>
      <c r="AT15" s="93" t="str">
        <f t="shared" si="136"/>
        <v/>
      </c>
      <c r="AU15" s="93" t="str">
        <f t="shared" si="137"/>
        <v/>
      </c>
      <c r="AV15" s="93" t="str">
        <f t="shared" si="138"/>
        <v/>
      </c>
      <c r="AW15" s="93" t="str">
        <f t="shared" si="139"/>
        <v/>
      </c>
      <c r="AX15" s="93" t="str">
        <f t="shared" si="140"/>
        <v/>
      </c>
      <c r="AY15" s="93" t="str">
        <f t="shared" si="141"/>
        <v/>
      </c>
      <c r="AZ15" s="93" t="str">
        <f t="shared" si="142"/>
        <v/>
      </c>
      <c r="BA15" s="93" t="str">
        <f t="shared" si="143"/>
        <v/>
      </c>
      <c r="BB15" s="93" t="str">
        <f t="shared" si="144"/>
        <v/>
      </c>
      <c r="BC15" s="93" t="str">
        <f t="shared" si="145"/>
        <v/>
      </c>
      <c r="BD15" s="93" t="str">
        <f t="shared" si="146"/>
        <v/>
      </c>
      <c r="BE15" s="93" t="str">
        <f t="shared" si="147"/>
        <v/>
      </c>
      <c r="BF15" s="13">
        <v>45305</v>
      </c>
      <c r="BG15" s="74" t="e">
        <f t="shared" si="150"/>
        <v>#VALUE!</v>
      </c>
      <c r="BH15" s="36" t="e">
        <f t="shared" si="151"/>
        <v>#VALUE!</v>
      </c>
      <c r="BI15" s="225"/>
      <c r="BJ15" s="75" t="str">
        <f t="shared" si="152"/>
        <v/>
      </c>
      <c r="BK15" s="37" t="str">
        <f t="shared" si="153"/>
        <v/>
      </c>
      <c r="BL15" s="13"/>
      <c r="BM15" s="74" t="str">
        <f t="shared" si="154"/>
        <v/>
      </c>
      <c r="BN15" s="36" t="str">
        <f t="shared" si="155"/>
        <v/>
      </c>
      <c r="BO15" s="225"/>
      <c r="BP15" s="75" t="str">
        <f t="shared" si="156"/>
        <v/>
      </c>
      <c r="BQ15" s="37" t="str">
        <f t="shared" si="157"/>
        <v/>
      </c>
      <c r="BR15" s="13"/>
      <c r="BS15" s="74" t="str">
        <f t="shared" si="158"/>
        <v/>
      </c>
      <c r="BT15" s="36" t="str">
        <f t="shared" si="159"/>
        <v/>
      </c>
      <c r="BU15" s="225"/>
      <c r="BV15" s="75" t="str">
        <f t="shared" si="160"/>
        <v/>
      </c>
      <c r="BW15" s="37" t="str">
        <f t="shared" si="161"/>
        <v/>
      </c>
      <c r="BX15" s="13"/>
      <c r="BY15" s="74" t="str">
        <f t="shared" si="162"/>
        <v/>
      </c>
      <c r="BZ15" s="36" t="str">
        <f t="shared" si="163"/>
        <v/>
      </c>
      <c r="CA15" s="225"/>
      <c r="CB15" s="75" t="str">
        <f t="shared" si="164"/>
        <v/>
      </c>
      <c r="CC15" s="37" t="str">
        <f t="shared" si="165"/>
        <v/>
      </c>
      <c r="CD15" s="13"/>
      <c r="CE15" s="74" t="str">
        <f t="shared" si="166"/>
        <v/>
      </c>
      <c r="CF15" s="36" t="str">
        <f t="shared" si="167"/>
        <v/>
      </c>
      <c r="CG15" s="225"/>
      <c r="CH15" s="115" t="str">
        <f t="shared" si="168"/>
        <v/>
      </c>
      <c r="CI15" s="225" t="str">
        <f t="shared" si="169"/>
        <v/>
      </c>
      <c r="CJ15" s="13"/>
      <c r="CK15" s="5" t="str">
        <f t="shared" si="170"/>
        <v/>
      </c>
      <c r="CL15" s="224" t="str">
        <f t="shared" si="171"/>
        <v/>
      </c>
      <c r="CM15" s="225"/>
      <c r="CN15" s="115" t="str">
        <f t="shared" si="172"/>
        <v/>
      </c>
      <c r="CO15" s="225" t="str">
        <f t="shared" si="173"/>
        <v/>
      </c>
      <c r="CP15" s="13"/>
      <c r="CQ15" s="5" t="str">
        <f t="shared" si="174"/>
        <v/>
      </c>
      <c r="CR15" s="224" t="str">
        <f t="shared" si="175"/>
        <v/>
      </c>
      <c r="CS15" s="225"/>
      <c r="CT15" s="115" t="str">
        <f t="shared" si="176"/>
        <v/>
      </c>
      <c r="CU15" s="225" t="str">
        <f t="shared" si="177"/>
        <v/>
      </c>
      <c r="CV15" s="13"/>
      <c r="CW15" s="5" t="str">
        <f t="shared" si="178"/>
        <v/>
      </c>
      <c r="CX15" s="224" t="str">
        <f t="shared" si="179"/>
        <v/>
      </c>
      <c r="CY15" s="225"/>
      <c r="CZ15" s="115" t="str">
        <f t="shared" si="180"/>
        <v/>
      </c>
      <c r="DA15" s="225" t="str">
        <f t="shared" si="181"/>
        <v/>
      </c>
      <c r="DB15" s="13"/>
      <c r="DC15" s="5" t="str">
        <f t="shared" si="182"/>
        <v/>
      </c>
      <c r="DD15" s="224" t="str">
        <f t="shared" si="183"/>
        <v/>
      </c>
      <c r="DE15" s="225"/>
      <c r="DF15" s="115" t="str">
        <f t="shared" si="184"/>
        <v/>
      </c>
      <c r="DG15" s="225" t="str">
        <f t="shared" si="185"/>
        <v/>
      </c>
      <c r="DH15" s="224"/>
      <c r="DI15" s="5" t="str">
        <f t="shared" si="186"/>
        <v/>
      </c>
      <c r="DJ15" s="224" t="str">
        <f t="shared" si="187"/>
        <v/>
      </c>
      <c r="DK15" s="225"/>
      <c r="DL15" s="115" t="str">
        <f t="shared" si="188"/>
        <v/>
      </c>
      <c r="DM15" s="225" t="str">
        <f t="shared" si="189"/>
        <v/>
      </c>
      <c r="DN15" s="224"/>
      <c r="DO15" s="5" t="str">
        <f t="shared" si="190"/>
        <v/>
      </c>
      <c r="DP15" s="224" t="str">
        <f t="shared" si="191"/>
        <v/>
      </c>
      <c r="DQ15" s="225"/>
      <c r="DR15" s="115" t="str">
        <f t="shared" si="192"/>
        <v/>
      </c>
      <c r="DS15" s="225" t="str">
        <f t="shared" si="193"/>
        <v/>
      </c>
      <c r="DT15" s="224"/>
      <c r="DU15" s="5" t="str">
        <f t="shared" si="194"/>
        <v/>
      </c>
      <c r="DV15" s="224" t="str">
        <f t="shared" si="195"/>
        <v/>
      </c>
      <c r="DW15" s="225"/>
      <c r="DX15" s="115" t="str">
        <f t="shared" si="196"/>
        <v/>
      </c>
      <c r="DY15" s="225" t="str">
        <f t="shared" si="197"/>
        <v/>
      </c>
      <c r="DZ15" s="224"/>
      <c r="EA15" s="5" t="str">
        <f t="shared" si="198"/>
        <v/>
      </c>
      <c r="EB15" s="224" t="str">
        <f t="shared" si="199"/>
        <v/>
      </c>
      <c r="EC15" s="225"/>
      <c r="ED15" s="115" t="str">
        <f t="shared" si="200"/>
        <v/>
      </c>
      <c r="EE15" s="225" t="str">
        <f t="shared" si="201"/>
        <v/>
      </c>
      <c r="EF15" s="224"/>
      <c r="EG15" s="5" t="str">
        <f t="shared" si="202"/>
        <v/>
      </c>
      <c r="EH15" s="224" t="str">
        <f t="shared" si="203"/>
        <v/>
      </c>
      <c r="EI15" s="225"/>
      <c r="EJ15" s="115" t="str">
        <f t="shared" si="204"/>
        <v/>
      </c>
      <c r="EK15" s="225" t="str">
        <f t="shared" si="205"/>
        <v/>
      </c>
      <c r="EL15" s="224"/>
      <c r="EM15" s="5" t="str">
        <f t="shared" si="206"/>
        <v/>
      </c>
      <c r="EN15" s="224" t="str">
        <f t="shared" si="207"/>
        <v/>
      </c>
      <c r="EO15" s="225"/>
      <c r="EP15" s="115" t="str">
        <f t="shared" si="208"/>
        <v/>
      </c>
      <c r="EQ15" s="225" t="str">
        <f t="shared" si="209"/>
        <v/>
      </c>
      <c r="ER15" s="224"/>
      <c r="ES15" s="5" t="str">
        <f t="shared" si="210"/>
        <v/>
      </c>
      <c r="ET15" s="224" t="str">
        <f t="shared" si="211"/>
        <v/>
      </c>
      <c r="EU15" s="225"/>
      <c r="EV15" s="115" t="str">
        <f t="shared" ref="EV15:EV26" si="230">IF(EW15="","",_xlfn.DAYS(EW15,$Q$2))</f>
        <v/>
      </c>
      <c r="EW15" s="225" t="str">
        <f t="shared" ref="EW15:EW26" si="231">IF(EU15="","",EU15+($G15*365))</f>
        <v/>
      </c>
      <c r="EX15" s="224"/>
      <c r="EY15" s="5" t="str">
        <f t="shared" ref="EY15:EY26" si="232">IF(EZ15="","",_xlfn.DAYS(EZ15,$Q$2))</f>
        <v/>
      </c>
      <c r="EZ15" s="224" t="str">
        <f t="shared" ref="EZ15:EZ26" si="233">IF(EX15="","",EX15+($G15*365))</f>
        <v/>
      </c>
      <c r="FA15" s="225"/>
      <c r="FB15" s="115" t="str">
        <f t="shared" ref="FB15:FB26" si="234">IF(FC15="","",_xlfn.DAYS(FC15,$Q$2))</f>
        <v/>
      </c>
      <c r="FC15" s="225" t="str">
        <f t="shared" ref="FC15:FC26" si="235">IF(FA15="","",FA15+($G15*365))</f>
        <v/>
      </c>
      <c r="FD15" s="224"/>
      <c r="FE15" s="5" t="str">
        <f t="shared" ref="FE15:FE26" si="236">IF(FF15="","",_xlfn.DAYS(FF15,$Q$2))</f>
        <v/>
      </c>
      <c r="FF15" s="224" t="str">
        <f t="shared" ref="FF15:FF26" si="237">IF(FD15="","",FD15+($G15*365))</f>
        <v/>
      </c>
      <c r="FG15" s="225"/>
      <c r="FH15" s="115" t="str">
        <f t="shared" ref="FH15:FH26" si="238">IF(FI15="","",_xlfn.DAYS(FI15,$Q$2))</f>
        <v/>
      </c>
      <c r="FI15" s="225" t="str">
        <f t="shared" ref="FI15:FI26" si="239">IF(FG15="","",FG15+($G15*365))</f>
        <v/>
      </c>
      <c r="FJ15" s="224"/>
      <c r="FK15" s="5" t="str">
        <f t="shared" ref="FK15:FK26" si="240">IF(FL15="","",_xlfn.DAYS(FL15,$Q$2))</f>
        <v/>
      </c>
      <c r="FL15" s="224" t="str">
        <f t="shared" ref="FL15:FL26" si="241">IF(FJ15="","",FJ15+($G15*365))</f>
        <v/>
      </c>
      <c r="FM15" s="225"/>
      <c r="FN15" s="115" t="str">
        <f t="shared" ref="FN15:FN26" si="242">IF(FO15="","",_xlfn.DAYS(FO15,$Q$2))</f>
        <v/>
      </c>
      <c r="FO15" s="225" t="str">
        <f t="shared" ref="FO15:FO26" si="243">IF(FM15="","",FM15+($G15*365))</f>
        <v/>
      </c>
      <c r="FP15" s="224"/>
      <c r="FQ15" s="5" t="str">
        <f t="shared" ref="FQ15:FQ26" si="244">IF(FR15="","",_xlfn.DAYS(FR15,$Q$2))</f>
        <v/>
      </c>
      <c r="FR15" s="224" t="str">
        <f t="shared" ref="FR15:FR26" si="245">IF(FP15 = "", "",FP15+($G15*365))</f>
        <v/>
      </c>
      <c r="FS15" s="225"/>
      <c r="FT15" s="115" t="str">
        <f t="shared" ref="FT15:FT26" si="246">IF(FU15="","",_xlfn.DAYS(FU15,$Q$2))</f>
        <v/>
      </c>
      <c r="FU15" s="225" t="str">
        <f t="shared" ref="FU15:FU26" si="247">IF(FS15="","",FS15+($G15*365))</f>
        <v/>
      </c>
      <c r="FV15" s="255"/>
      <c r="FW15" s="256"/>
      <c r="FX15" s="256"/>
      <c r="FY15" s="256"/>
      <c r="FZ15" s="257"/>
    </row>
    <row r="16" spans="1:183" s="14" customFormat="1" ht="14.45" customHeight="1" x14ac:dyDescent="0.25">
      <c r="A16" s="2">
        <f t="shared" si="105"/>
        <v>1</v>
      </c>
      <c r="B16" s="129" t="s">
        <v>78</v>
      </c>
      <c r="C16" s="205">
        <v>2590</v>
      </c>
      <c r="D16" s="205">
        <f t="shared" si="106"/>
        <v>2590</v>
      </c>
      <c r="E16" s="129">
        <v>1</v>
      </c>
      <c r="F16" s="89"/>
      <c r="G16" s="129" t="s">
        <v>55</v>
      </c>
      <c r="H16" s="76" t="s">
        <v>79</v>
      </c>
      <c r="I16" s="113"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e">
        <f t="shared" si="107"/>
        <v>#VALUE!</v>
      </c>
      <c r="R16" s="93" t="str">
        <f t="shared" si="108"/>
        <v/>
      </c>
      <c r="S16" s="93" t="str">
        <f t="shared" si="109"/>
        <v/>
      </c>
      <c r="T16" s="93" t="str">
        <f t="shared" si="110"/>
        <v/>
      </c>
      <c r="U16" s="93" t="str">
        <f t="shared" si="111"/>
        <v/>
      </c>
      <c r="V16" s="93" t="str">
        <f t="shared" si="112"/>
        <v/>
      </c>
      <c r="W16" s="93" t="str">
        <f t="shared" si="113"/>
        <v/>
      </c>
      <c r="X16" s="93" t="str">
        <f t="shared" si="114"/>
        <v/>
      </c>
      <c r="Y16" s="93" t="str">
        <f t="shared" si="115"/>
        <v/>
      </c>
      <c r="Z16" s="93" t="str">
        <f t="shared" si="116"/>
        <v/>
      </c>
      <c r="AA16" s="93" t="str">
        <f t="shared" si="117"/>
        <v/>
      </c>
      <c r="AB16" s="93" t="str">
        <f t="shared" si="118"/>
        <v/>
      </c>
      <c r="AC16" s="93" t="str">
        <f t="shared" si="119"/>
        <v/>
      </c>
      <c r="AD16" s="93" t="str">
        <f t="shared" si="120"/>
        <v/>
      </c>
      <c r="AE16" s="93" t="str">
        <f t="shared" si="121"/>
        <v/>
      </c>
      <c r="AF16" s="93" t="str">
        <f t="shared" si="122"/>
        <v/>
      </c>
      <c r="AG16" s="93" t="str">
        <f t="shared" si="123"/>
        <v/>
      </c>
      <c r="AH16" s="93" t="str">
        <f t="shared" si="124"/>
        <v/>
      </c>
      <c r="AI16" s="93" t="str">
        <f t="shared" si="125"/>
        <v/>
      </c>
      <c r="AJ16" s="93" t="str">
        <f t="shared" si="126"/>
        <v/>
      </c>
      <c r="AK16" s="93" t="str">
        <f t="shared" si="127"/>
        <v/>
      </c>
      <c r="AL16" s="93" t="str">
        <f t="shared" si="128"/>
        <v/>
      </c>
      <c r="AM16" s="93" t="str">
        <f t="shared" si="129"/>
        <v/>
      </c>
      <c r="AN16" s="93" t="str">
        <f t="shared" si="130"/>
        <v/>
      </c>
      <c r="AO16" s="93" t="str">
        <f t="shared" si="131"/>
        <v/>
      </c>
      <c r="AP16" s="93" t="str">
        <f t="shared" si="132"/>
        <v/>
      </c>
      <c r="AQ16" s="93" t="str">
        <f t="shared" si="133"/>
        <v/>
      </c>
      <c r="AR16" s="93" t="str">
        <f t="shared" si="134"/>
        <v/>
      </c>
      <c r="AS16" s="93" t="str">
        <f t="shared" si="135"/>
        <v/>
      </c>
      <c r="AT16" s="93" t="str">
        <f t="shared" si="136"/>
        <v/>
      </c>
      <c r="AU16" s="93" t="str">
        <f t="shared" si="137"/>
        <v/>
      </c>
      <c r="AV16" s="93" t="str">
        <f t="shared" si="138"/>
        <v/>
      </c>
      <c r="AW16" s="93" t="str">
        <f t="shared" si="139"/>
        <v/>
      </c>
      <c r="AX16" s="93" t="str">
        <f t="shared" si="140"/>
        <v/>
      </c>
      <c r="AY16" s="93" t="str">
        <f t="shared" si="141"/>
        <v/>
      </c>
      <c r="AZ16" s="93" t="str">
        <f t="shared" si="142"/>
        <v/>
      </c>
      <c r="BA16" s="93" t="str">
        <f t="shared" si="143"/>
        <v/>
      </c>
      <c r="BB16" s="93" t="str">
        <f t="shared" si="144"/>
        <v/>
      </c>
      <c r="BC16" s="93" t="str">
        <f t="shared" si="145"/>
        <v/>
      </c>
      <c r="BD16" s="93" t="str">
        <f t="shared" si="146"/>
        <v/>
      </c>
      <c r="BE16" s="93" t="str">
        <f t="shared" si="147"/>
        <v/>
      </c>
      <c r="BF16" s="13">
        <v>45786</v>
      </c>
      <c r="BG16" s="74" t="e">
        <f t="shared" si="150"/>
        <v>#VALUE!</v>
      </c>
      <c r="BH16" s="36" t="e">
        <f t="shared" si="151"/>
        <v>#VALUE!</v>
      </c>
      <c r="BI16" s="225"/>
      <c r="BJ16" s="75" t="str">
        <f t="shared" si="152"/>
        <v/>
      </c>
      <c r="BK16" s="37" t="str">
        <f t="shared" si="153"/>
        <v/>
      </c>
      <c r="BL16" s="13"/>
      <c r="BM16" s="74" t="str">
        <f t="shared" si="154"/>
        <v/>
      </c>
      <c r="BN16" s="36" t="str">
        <f t="shared" si="155"/>
        <v/>
      </c>
      <c r="BO16" s="225"/>
      <c r="BP16" s="75" t="str">
        <f t="shared" si="156"/>
        <v/>
      </c>
      <c r="BQ16" s="37" t="str">
        <f t="shared" si="157"/>
        <v/>
      </c>
      <c r="BR16" s="13"/>
      <c r="BS16" s="74" t="str">
        <f t="shared" si="158"/>
        <v/>
      </c>
      <c r="BT16" s="36" t="str">
        <f t="shared" si="159"/>
        <v/>
      </c>
      <c r="BU16" s="225"/>
      <c r="BV16" s="75" t="str">
        <f t="shared" si="160"/>
        <v/>
      </c>
      <c r="BW16" s="37" t="str">
        <f t="shared" si="161"/>
        <v/>
      </c>
      <c r="BX16" s="13"/>
      <c r="BY16" s="74" t="str">
        <f t="shared" si="162"/>
        <v/>
      </c>
      <c r="BZ16" s="36" t="str">
        <f t="shared" si="163"/>
        <v/>
      </c>
      <c r="CA16" s="225"/>
      <c r="CB16" s="75" t="str">
        <f t="shared" si="164"/>
        <v/>
      </c>
      <c r="CC16" s="37" t="str">
        <f t="shared" si="165"/>
        <v/>
      </c>
      <c r="CD16" s="13"/>
      <c r="CE16" s="74" t="str">
        <f t="shared" si="166"/>
        <v/>
      </c>
      <c r="CF16" s="36" t="str">
        <f t="shared" si="167"/>
        <v/>
      </c>
      <c r="CG16" s="225"/>
      <c r="CH16" s="115" t="str">
        <f t="shared" si="168"/>
        <v/>
      </c>
      <c r="CI16" s="225" t="str">
        <f t="shared" si="169"/>
        <v/>
      </c>
      <c r="CJ16" s="13"/>
      <c r="CK16" s="5" t="str">
        <f t="shared" si="170"/>
        <v/>
      </c>
      <c r="CL16" s="224" t="str">
        <f t="shared" si="171"/>
        <v/>
      </c>
      <c r="CM16" s="225"/>
      <c r="CN16" s="115" t="str">
        <f t="shared" si="172"/>
        <v/>
      </c>
      <c r="CO16" s="225" t="str">
        <f t="shared" si="173"/>
        <v/>
      </c>
      <c r="CP16" s="13"/>
      <c r="CQ16" s="5" t="str">
        <f t="shared" si="174"/>
        <v/>
      </c>
      <c r="CR16" s="224" t="str">
        <f t="shared" si="175"/>
        <v/>
      </c>
      <c r="CS16" s="225"/>
      <c r="CT16" s="115" t="str">
        <f t="shared" si="176"/>
        <v/>
      </c>
      <c r="CU16" s="225" t="str">
        <f t="shared" si="177"/>
        <v/>
      </c>
      <c r="CV16" s="13"/>
      <c r="CW16" s="5" t="str">
        <f t="shared" si="178"/>
        <v/>
      </c>
      <c r="CX16" s="224" t="str">
        <f t="shared" si="179"/>
        <v/>
      </c>
      <c r="CY16" s="225"/>
      <c r="CZ16" s="115" t="str">
        <f t="shared" si="180"/>
        <v/>
      </c>
      <c r="DA16" s="225" t="str">
        <f t="shared" si="181"/>
        <v/>
      </c>
      <c r="DB16" s="13"/>
      <c r="DC16" s="5" t="str">
        <f t="shared" si="182"/>
        <v/>
      </c>
      <c r="DD16" s="224" t="str">
        <f t="shared" si="183"/>
        <v/>
      </c>
      <c r="DE16" s="225"/>
      <c r="DF16" s="115" t="str">
        <f t="shared" si="184"/>
        <v/>
      </c>
      <c r="DG16" s="225" t="str">
        <f t="shared" si="185"/>
        <v/>
      </c>
      <c r="DH16" s="224"/>
      <c r="DI16" s="5" t="str">
        <f t="shared" si="186"/>
        <v/>
      </c>
      <c r="DJ16" s="224" t="str">
        <f t="shared" si="187"/>
        <v/>
      </c>
      <c r="DK16" s="225"/>
      <c r="DL16" s="115" t="str">
        <f t="shared" si="188"/>
        <v/>
      </c>
      <c r="DM16" s="225" t="str">
        <f t="shared" si="189"/>
        <v/>
      </c>
      <c r="DN16" s="224"/>
      <c r="DO16" s="5" t="str">
        <f t="shared" si="190"/>
        <v/>
      </c>
      <c r="DP16" s="224" t="str">
        <f t="shared" si="191"/>
        <v/>
      </c>
      <c r="DQ16" s="225"/>
      <c r="DR16" s="115" t="str">
        <f t="shared" si="192"/>
        <v/>
      </c>
      <c r="DS16" s="225" t="str">
        <f t="shared" si="193"/>
        <v/>
      </c>
      <c r="DT16" s="224"/>
      <c r="DU16" s="5" t="str">
        <f t="shared" si="194"/>
        <v/>
      </c>
      <c r="DV16" s="224" t="str">
        <f t="shared" si="195"/>
        <v/>
      </c>
      <c r="DW16" s="225"/>
      <c r="DX16" s="115" t="str">
        <f t="shared" si="196"/>
        <v/>
      </c>
      <c r="DY16" s="225" t="str">
        <f t="shared" si="197"/>
        <v/>
      </c>
      <c r="DZ16" s="224"/>
      <c r="EA16" s="5" t="str">
        <f t="shared" si="198"/>
        <v/>
      </c>
      <c r="EB16" s="224" t="str">
        <f t="shared" si="199"/>
        <v/>
      </c>
      <c r="EC16" s="225"/>
      <c r="ED16" s="115" t="str">
        <f t="shared" si="200"/>
        <v/>
      </c>
      <c r="EE16" s="225" t="str">
        <f t="shared" si="201"/>
        <v/>
      </c>
      <c r="EF16" s="224"/>
      <c r="EG16" s="5" t="str">
        <f t="shared" si="202"/>
        <v/>
      </c>
      <c r="EH16" s="224" t="str">
        <f t="shared" si="203"/>
        <v/>
      </c>
      <c r="EI16" s="225"/>
      <c r="EJ16" s="115" t="str">
        <f t="shared" si="204"/>
        <v/>
      </c>
      <c r="EK16" s="225" t="str">
        <f t="shared" si="205"/>
        <v/>
      </c>
      <c r="EL16" s="224"/>
      <c r="EM16" s="5" t="str">
        <f t="shared" si="206"/>
        <v/>
      </c>
      <c r="EN16" s="224" t="str">
        <f t="shared" si="207"/>
        <v/>
      </c>
      <c r="EO16" s="225"/>
      <c r="EP16" s="115" t="str">
        <f t="shared" si="208"/>
        <v/>
      </c>
      <c r="EQ16" s="225" t="str">
        <f t="shared" si="209"/>
        <v/>
      </c>
      <c r="ER16" s="224"/>
      <c r="ES16" s="5" t="str">
        <f t="shared" si="210"/>
        <v/>
      </c>
      <c r="ET16" s="224" t="str">
        <f t="shared" si="211"/>
        <v/>
      </c>
      <c r="EU16" s="225"/>
      <c r="EV16" s="115" t="str">
        <f t="shared" si="230"/>
        <v/>
      </c>
      <c r="EW16" s="225" t="str">
        <f t="shared" si="231"/>
        <v/>
      </c>
      <c r="EX16" s="224"/>
      <c r="EY16" s="5" t="str">
        <f t="shared" si="232"/>
        <v/>
      </c>
      <c r="EZ16" s="224" t="str">
        <f t="shared" si="233"/>
        <v/>
      </c>
      <c r="FA16" s="225"/>
      <c r="FB16" s="115" t="str">
        <f t="shared" si="234"/>
        <v/>
      </c>
      <c r="FC16" s="225" t="str">
        <f t="shared" si="235"/>
        <v/>
      </c>
      <c r="FD16" s="224"/>
      <c r="FE16" s="5" t="str">
        <f t="shared" si="236"/>
        <v/>
      </c>
      <c r="FF16" s="224" t="str">
        <f t="shared" si="237"/>
        <v/>
      </c>
      <c r="FG16" s="225"/>
      <c r="FH16" s="115" t="str">
        <f t="shared" si="238"/>
        <v/>
      </c>
      <c r="FI16" s="225" t="str">
        <f t="shared" si="239"/>
        <v/>
      </c>
      <c r="FJ16" s="224"/>
      <c r="FK16" s="5" t="str">
        <f t="shared" si="240"/>
        <v/>
      </c>
      <c r="FL16" s="224" t="str">
        <f t="shared" si="241"/>
        <v/>
      </c>
      <c r="FM16" s="225"/>
      <c r="FN16" s="115" t="str">
        <f t="shared" si="242"/>
        <v/>
      </c>
      <c r="FO16" s="225" t="str">
        <f t="shared" si="243"/>
        <v/>
      </c>
      <c r="FP16" s="224"/>
      <c r="FQ16" s="5" t="str">
        <f t="shared" si="244"/>
        <v/>
      </c>
      <c r="FR16" s="224" t="str">
        <f t="shared" si="245"/>
        <v/>
      </c>
      <c r="FS16" s="225"/>
      <c r="FT16" s="115" t="str">
        <f t="shared" si="246"/>
        <v/>
      </c>
      <c r="FU16" s="225" t="str">
        <f t="shared" si="247"/>
        <v/>
      </c>
      <c r="FV16" s="255"/>
      <c r="FW16" s="256"/>
      <c r="FX16" s="256"/>
      <c r="FY16" s="256"/>
      <c r="FZ16" s="257"/>
    </row>
    <row r="17" spans="1:183" s="14" customFormat="1" ht="14.45" customHeight="1" x14ac:dyDescent="0.25">
      <c r="A17" s="2">
        <f t="shared" si="105"/>
        <v>1</v>
      </c>
      <c r="B17" s="129" t="s">
        <v>80</v>
      </c>
      <c r="C17" s="205">
        <v>17292</v>
      </c>
      <c r="D17" s="205">
        <f t="shared" si="106"/>
        <v>17292</v>
      </c>
      <c r="E17" s="129">
        <v>1</v>
      </c>
      <c r="F17" s="89"/>
      <c r="G17" s="129">
        <v>1</v>
      </c>
      <c r="H17" s="76" t="s">
        <v>81</v>
      </c>
      <c r="I17" s="113" t="str">
        <f t="shared" ca="1" si="0"/>
        <v/>
      </c>
      <c r="J17" s="114" t="str">
        <f t="shared" ca="1" si="1"/>
        <v/>
      </c>
      <c r="K17" s="114" t="str">
        <f t="shared" ca="1" si="2"/>
        <v/>
      </c>
      <c r="L17" s="114" t="str">
        <f t="shared" ca="1" si="3"/>
        <v/>
      </c>
      <c r="M17" s="114" t="str">
        <f t="shared" ca="1" si="4"/>
        <v/>
      </c>
      <c r="N17" s="114" t="str">
        <f t="shared" ca="1" si="5"/>
        <v/>
      </c>
      <c r="O17" s="114" t="str">
        <f t="shared" ca="1" si="6"/>
        <v/>
      </c>
      <c r="P17" s="114">
        <f t="shared" ca="1" si="7"/>
        <v>1</v>
      </c>
      <c r="Q17" s="93">
        <f t="shared" ca="1" si="107"/>
        <v>-3</v>
      </c>
      <c r="R17" s="93" t="str">
        <f t="shared" si="108"/>
        <v/>
      </c>
      <c r="S17" s="93" t="str">
        <f t="shared" si="109"/>
        <v/>
      </c>
      <c r="T17" s="93" t="str">
        <f t="shared" si="110"/>
        <v/>
      </c>
      <c r="U17" s="93" t="str">
        <f t="shared" si="111"/>
        <v/>
      </c>
      <c r="V17" s="93" t="str">
        <f t="shared" si="112"/>
        <v/>
      </c>
      <c r="W17" s="93" t="str">
        <f t="shared" si="113"/>
        <v/>
      </c>
      <c r="X17" s="93" t="str">
        <f t="shared" si="114"/>
        <v/>
      </c>
      <c r="Y17" s="93" t="str">
        <f t="shared" si="115"/>
        <v/>
      </c>
      <c r="Z17" s="93" t="str">
        <f t="shared" si="116"/>
        <v/>
      </c>
      <c r="AA17" s="93" t="str">
        <f t="shared" si="117"/>
        <v/>
      </c>
      <c r="AB17" s="93" t="str">
        <f t="shared" si="118"/>
        <v/>
      </c>
      <c r="AC17" s="93" t="str">
        <f t="shared" si="119"/>
        <v/>
      </c>
      <c r="AD17" s="93" t="str">
        <f t="shared" si="120"/>
        <v/>
      </c>
      <c r="AE17" s="93" t="str">
        <f t="shared" si="121"/>
        <v/>
      </c>
      <c r="AF17" s="93" t="str">
        <f t="shared" si="122"/>
        <v/>
      </c>
      <c r="AG17" s="93" t="str">
        <f t="shared" si="123"/>
        <v/>
      </c>
      <c r="AH17" s="93" t="str">
        <f t="shared" si="124"/>
        <v/>
      </c>
      <c r="AI17" s="93" t="str">
        <f t="shared" si="125"/>
        <v/>
      </c>
      <c r="AJ17" s="93" t="str">
        <f t="shared" si="126"/>
        <v/>
      </c>
      <c r="AK17" s="93" t="str">
        <f t="shared" si="127"/>
        <v/>
      </c>
      <c r="AL17" s="93" t="str">
        <f t="shared" si="128"/>
        <v/>
      </c>
      <c r="AM17" s="93" t="str">
        <f t="shared" si="129"/>
        <v/>
      </c>
      <c r="AN17" s="93" t="str">
        <f t="shared" si="130"/>
        <v/>
      </c>
      <c r="AO17" s="93" t="str">
        <f t="shared" si="131"/>
        <v/>
      </c>
      <c r="AP17" s="93" t="str">
        <f t="shared" si="132"/>
        <v/>
      </c>
      <c r="AQ17" s="93" t="str">
        <f t="shared" si="133"/>
        <v/>
      </c>
      <c r="AR17" s="93" t="str">
        <f t="shared" si="134"/>
        <v/>
      </c>
      <c r="AS17" s="93" t="str">
        <f t="shared" si="135"/>
        <v/>
      </c>
      <c r="AT17" s="93" t="str">
        <f t="shared" si="136"/>
        <v/>
      </c>
      <c r="AU17" s="93" t="str">
        <f t="shared" si="137"/>
        <v/>
      </c>
      <c r="AV17" s="93" t="str">
        <f t="shared" si="138"/>
        <v/>
      </c>
      <c r="AW17" s="93" t="str">
        <f t="shared" si="139"/>
        <v/>
      </c>
      <c r="AX17" s="93" t="str">
        <f t="shared" si="140"/>
        <v/>
      </c>
      <c r="AY17" s="93" t="str">
        <f t="shared" si="141"/>
        <v/>
      </c>
      <c r="AZ17" s="93" t="str">
        <f t="shared" si="142"/>
        <v/>
      </c>
      <c r="BA17" s="93" t="str">
        <f t="shared" si="143"/>
        <v/>
      </c>
      <c r="BB17" s="93" t="str">
        <f t="shared" si="144"/>
        <v/>
      </c>
      <c r="BC17" s="93" t="str">
        <f t="shared" si="145"/>
        <v/>
      </c>
      <c r="BD17" s="93" t="str">
        <f t="shared" si="146"/>
        <v/>
      </c>
      <c r="BE17" s="93" t="str">
        <f t="shared" si="147"/>
        <v/>
      </c>
      <c r="BF17" s="13">
        <v>45563</v>
      </c>
      <c r="BG17" s="74">
        <f t="shared" ca="1" si="150"/>
        <v>-3</v>
      </c>
      <c r="BH17" s="36">
        <f t="shared" si="151"/>
        <v>45928</v>
      </c>
      <c r="BI17" s="225"/>
      <c r="BJ17" s="75" t="str">
        <f t="shared" si="152"/>
        <v/>
      </c>
      <c r="BK17" s="37" t="str">
        <f t="shared" si="153"/>
        <v/>
      </c>
      <c r="BL17" s="13"/>
      <c r="BM17" s="74" t="str">
        <f t="shared" si="154"/>
        <v/>
      </c>
      <c r="BN17" s="36" t="str">
        <f t="shared" si="155"/>
        <v/>
      </c>
      <c r="BO17" s="225"/>
      <c r="BP17" s="75" t="str">
        <f t="shared" si="156"/>
        <v/>
      </c>
      <c r="BQ17" s="37" t="str">
        <f t="shared" si="157"/>
        <v/>
      </c>
      <c r="BR17" s="13"/>
      <c r="BS17" s="74" t="str">
        <f t="shared" si="158"/>
        <v/>
      </c>
      <c r="BT17" s="36" t="str">
        <f t="shared" si="159"/>
        <v/>
      </c>
      <c r="BU17" s="225"/>
      <c r="BV17" s="75" t="str">
        <f t="shared" si="160"/>
        <v/>
      </c>
      <c r="BW17" s="37" t="str">
        <f t="shared" si="161"/>
        <v/>
      </c>
      <c r="BX17" s="13"/>
      <c r="BY17" s="74" t="str">
        <f t="shared" si="162"/>
        <v/>
      </c>
      <c r="BZ17" s="36" t="str">
        <f t="shared" si="163"/>
        <v/>
      </c>
      <c r="CA17" s="225"/>
      <c r="CB17" s="75" t="str">
        <f t="shared" si="164"/>
        <v/>
      </c>
      <c r="CC17" s="37" t="str">
        <f t="shared" si="165"/>
        <v/>
      </c>
      <c r="CD17" s="13"/>
      <c r="CE17" s="74" t="str">
        <f t="shared" si="166"/>
        <v/>
      </c>
      <c r="CF17" s="36" t="str">
        <f t="shared" si="167"/>
        <v/>
      </c>
      <c r="CG17" s="225"/>
      <c r="CH17" s="115" t="str">
        <f t="shared" si="168"/>
        <v/>
      </c>
      <c r="CI17" s="225" t="str">
        <f t="shared" si="169"/>
        <v/>
      </c>
      <c r="CJ17" s="13"/>
      <c r="CK17" s="5" t="str">
        <f t="shared" si="170"/>
        <v/>
      </c>
      <c r="CL17" s="224" t="str">
        <f t="shared" si="171"/>
        <v/>
      </c>
      <c r="CM17" s="225"/>
      <c r="CN17" s="115" t="str">
        <f t="shared" si="172"/>
        <v/>
      </c>
      <c r="CO17" s="225" t="str">
        <f t="shared" si="173"/>
        <v/>
      </c>
      <c r="CP17" s="13"/>
      <c r="CQ17" s="5" t="str">
        <f t="shared" si="174"/>
        <v/>
      </c>
      <c r="CR17" s="224" t="str">
        <f t="shared" si="175"/>
        <v/>
      </c>
      <c r="CS17" s="225"/>
      <c r="CT17" s="115" t="str">
        <f t="shared" si="176"/>
        <v/>
      </c>
      <c r="CU17" s="225" t="str">
        <f t="shared" si="177"/>
        <v/>
      </c>
      <c r="CV17" s="13"/>
      <c r="CW17" s="5" t="str">
        <f t="shared" si="178"/>
        <v/>
      </c>
      <c r="CX17" s="224" t="str">
        <f t="shared" si="179"/>
        <v/>
      </c>
      <c r="CY17" s="225"/>
      <c r="CZ17" s="115" t="str">
        <f t="shared" si="180"/>
        <v/>
      </c>
      <c r="DA17" s="225" t="str">
        <f t="shared" si="181"/>
        <v/>
      </c>
      <c r="DB17" s="13"/>
      <c r="DC17" s="5" t="str">
        <f t="shared" si="182"/>
        <v/>
      </c>
      <c r="DD17" s="224" t="str">
        <f t="shared" si="183"/>
        <v/>
      </c>
      <c r="DE17" s="225"/>
      <c r="DF17" s="115" t="str">
        <f t="shared" si="184"/>
        <v/>
      </c>
      <c r="DG17" s="225" t="str">
        <f t="shared" si="185"/>
        <v/>
      </c>
      <c r="DH17" s="224"/>
      <c r="DI17" s="5" t="str">
        <f t="shared" si="186"/>
        <v/>
      </c>
      <c r="DJ17" s="224" t="str">
        <f t="shared" si="187"/>
        <v/>
      </c>
      <c r="DK17" s="225"/>
      <c r="DL17" s="115" t="str">
        <f t="shared" si="188"/>
        <v/>
      </c>
      <c r="DM17" s="225" t="str">
        <f t="shared" si="189"/>
        <v/>
      </c>
      <c r="DN17" s="224"/>
      <c r="DO17" s="5" t="str">
        <f t="shared" si="190"/>
        <v/>
      </c>
      <c r="DP17" s="224" t="str">
        <f t="shared" si="191"/>
        <v/>
      </c>
      <c r="DQ17" s="225"/>
      <c r="DR17" s="115" t="str">
        <f t="shared" si="192"/>
        <v/>
      </c>
      <c r="DS17" s="225" t="str">
        <f t="shared" si="193"/>
        <v/>
      </c>
      <c r="DT17" s="224"/>
      <c r="DU17" s="5" t="str">
        <f t="shared" si="194"/>
        <v/>
      </c>
      <c r="DV17" s="224" t="str">
        <f t="shared" si="195"/>
        <v/>
      </c>
      <c r="DW17" s="225"/>
      <c r="DX17" s="115" t="str">
        <f t="shared" si="196"/>
        <v/>
      </c>
      <c r="DY17" s="225" t="str">
        <f t="shared" si="197"/>
        <v/>
      </c>
      <c r="DZ17" s="224"/>
      <c r="EA17" s="5" t="str">
        <f t="shared" si="198"/>
        <v/>
      </c>
      <c r="EB17" s="224" t="str">
        <f t="shared" si="199"/>
        <v/>
      </c>
      <c r="EC17" s="225"/>
      <c r="ED17" s="115" t="str">
        <f t="shared" si="200"/>
        <v/>
      </c>
      <c r="EE17" s="225" t="str">
        <f t="shared" si="201"/>
        <v/>
      </c>
      <c r="EF17" s="224"/>
      <c r="EG17" s="5" t="str">
        <f t="shared" si="202"/>
        <v/>
      </c>
      <c r="EH17" s="224" t="str">
        <f t="shared" si="203"/>
        <v/>
      </c>
      <c r="EI17" s="225"/>
      <c r="EJ17" s="115" t="str">
        <f t="shared" si="204"/>
        <v/>
      </c>
      <c r="EK17" s="225" t="str">
        <f t="shared" si="205"/>
        <v/>
      </c>
      <c r="EL17" s="224"/>
      <c r="EM17" s="5" t="str">
        <f t="shared" si="206"/>
        <v/>
      </c>
      <c r="EN17" s="224" t="str">
        <f t="shared" si="207"/>
        <v/>
      </c>
      <c r="EO17" s="225"/>
      <c r="EP17" s="115" t="str">
        <f t="shared" si="208"/>
        <v/>
      </c>
      <c r="EQ17" s="225" t="str">
        <f t="shared" si="209"/>
        <v/>
      </c>
      <c r="ER17" s="224"/>
      <c r="ES17" s="5" t="str">
        <f t="shared" si="210"/>
        <v/>
      </c>
      <c r="ET17" s="224" t="str">
        <f t="shared" si="211"/>
        <v/>
      </c>
      <c r="EU17" s="225"/>
      <c r="EV17" s="115" t="str">
        <f t="shared" si="230"/>
        <v/>
      </c>
      <c r="EW17" s="225" t="str">
        <f t="shared" si="231"/>
        <v/>
      </c>
      <c r="EX17" s="224"/>
      <c r="EY17" s="5" t="str">
        <f t="shared" si="232"/>
        <v/>
      </c>
      <c r="EZ17" s="224" t="str">
        <f t="shared" si="233"/>
        <v/>
      </c>
      <c r="FA17" s="225"/>
      <c r="FB17" s="115" t="str">
        <f t="shared" si="234"/>
        <v/>
      </c>
      <c r="FC17" s="225" t="str">
        <f t="shared" si="235"/>
        <v/>
      </c>
      <c r="FD17" s="224"/>
      <c r="FE17" s="5" t="str">
        <f t="shared" si="236"/>
        <v/>
      </c>
      <c r="FF17" s="224" t="str">
        <f t="shared" si="237"/>
        <v/>
      </c>
      <c r="FG17" s="225"/>
      <c r="FH17" s="115" t="str">
        <f t="shared" si="238"/>
        <v/>
      </c>
      <c r="FI17" s="225" t="str">
        <f t="shared" si="239"/>
        <v/>
      </c>
      <c r="FJ17" s="224"/>
      <c r="FK17" s="5" t="str">
        <f t="shared" si="240"/>
        <v/>
      </c>
      <c r="FL17" s="224" t="str">
        <f t="shared" si="241"/>
        <v/>
      </c>
      <c r="FM17" s="225"/>
      <c r="FN17" s="115" t="str">
        <f t="shared" si="242"/>
        <v/>
      </c>
      <c r="FO17" s="225" t="str">
        <f t="shared" si="243"/>
        <v/>
      </c>
      <c r="FP17" s="224"/>
      <c r="FQ17" s="5" t="str">
        <f t="shared" si="244"/>
        <v/>
      </c>
      <c r="FR17" s="224" t="str">
        <f t="shared" si="245"/>
        <v/>
      </c>
      <c r="FS17" s="225"/>
      <c r="FT17" s="115" t="str">
        <f t="shared" si="246"/>
        <v/>
      </c>
      <c r="FU17" s="225" t="str">
        <f t="shared" si="247"/>
        <v/>
      </c>
      <c r="FV17" s="258" t="s">
        <v>82</v>
      </c>
      <c r="FW17" s="259"/>
      <c r="FX17" s="259"/>
      <c r="FY17" s="259"/>
      <c r="FZ17" s="260"/>
    </row>
    <row r="18" spans="1:183" ht="14.45" customHeight="1" x14ac:dyDescent="0.25">
      <c r="A18" s="2">
        <f t="shared" si="105"/>
        <v>1</v>
      </c>
      <c r="B18" s="129" t="s">
        <v>83</v>
      </c>
      <c r="C18" s="205">
        <v>3703</v>
      </c>
      <c r="D18" s="205">
        <f t="shared" si="106"/>
        <v>3703</v>
      </c>
      <c r="E18" s="129">
        <v>1</v>
      </c>
      <c r="F18" s="90" t="s">
        <v>84</v>
      </c>
      <c r="G18" s="129">
        <v>1</v>
      </c>
      <c r="H18" s="76" t="s">
        <v>85</v>
      </c>
      <c r="I18" s="113" t="str">
        <f t="shared" ca="1" si="0"/>
        <v/>
      </c>
      <c r="J18" s="114" t="str">
        <f t="shared" ca="1" si="1"/>
        <v/>
      </c>
      <c r="K18" s="114" t="str">
        <f t="shared" ca="1" si="2"/>
        <v/>
      </c>
      <c r="L18" s="114" t="str">
        <f t="shared" ca="1" si="3"/>
        <v/>
      </c>
      <c r="M18" s="114" t="str">
        <f t="shared" ca="1" si="4"/>
        <v/>
      </c>
      <c r="N18" s="114" t="str">
        <f t="shared" ca="1" si="5"/>
        <v/>
      </c>
      <c r="O18" s="114">
        <f t="shared" ca="1" si="6"/>
        <v>1</v>
      </c>
      <c r="P18" s="114" t="str">
        <f t="shared" ca="1" si="7"/>
        <v/>
      </c>
      <c r="Q18" s="93">
        <f t="shared" ca="1" si="107"/>
        <v>10</v>
      </c>
      <c r="R18" s="93" t="str">
        <f t="shared" si="108"/>
        <v/>
      </c>
      <c r="S18" s="93" t="str">
        <f t="shared" si="109"/>
        <v/>
      </c>
      <c r="T18" s="93" t="str">
        <f t="shared" si="110"/>
        <v/>
      </c>
      <c r="U18" s="93" t="str">
        <f t="shared" si="111"/>
        <v/>
      </c>
      <c r="V18" s="93" t="str">
        <f t="shared" si="112"/>
        <v/>
      </c>
      <c r="W18" s="93" t="str">
        <f t="shared" si="113"/>
        <v/>
      </c>
      <c r="X18" s="93" t="str">
        <f t="shared" si="114"/>
        <v/>
      </c>
      <c r="Y18" s="93" t="str">
        <f t="shared" si="115"/>
        <v/>
      </c>
      <c r="Z18" s="93" t="str">
        <f t="shared" si="116"/>
        <v/>
      </c>
      <c r="AA18" s="93" t="str">
        <f t="shared" si="117"/>
        <v/>
      </c>
      <c r="AB18" s="93" t="str">
        <f t="shared" si="118"/>
        <v/>
      </c>
      <c r="AC18" s="93" t="str">
        <f t="shared" si="119"/>
        <v/>
      </c>
      <c r="AD18" s="93" t="str">
        <f t="shared" si="120"/>
        <v/>
      </c>
      <c r="AE18" s="93" t="str">
        <f t="shared" si="121"/>
        <v/>
      </c>
      <c r="AF18" s="93" t="str">
        <f t="shared" si="122"/>
        <v/>
      </c>
      <c r="AG18" s="93" t="str">
        <f t="shared" si="123"/>
        <v/>
      </c>
      <c r="AH18" s="93" t="str">
        <f t="shared" si="124"/>
        <v/>
      </c>
      <c r="AI18" s="93" t="str">
        <f t="shared" si="125"/>
        <v/>
      </c>
      <c r="AJ18" s="93" t="str">
        <f t="shared" si="126"/>
        <v/>
      </c>
      <c r="AK18" s="93" t="str">
        <f t="shared" si="127"/>
        <v/>
      </c>
      <c r="AL18" s="93" t="str">
        <f t="shared" si="128"/>
        <v/>
      </c>
      <c r="AM18" s="93" t="str">
        <f t="shared" si="129"/>
        <v/>
      </c>
      <c r="AN18" s="93" t="str">
        <f t="shared" si="130"/>
        <v/>
      </c>
      <c r="AO18" s="93" t="str">
        <f t="shared" si="131"/>
        <v/>
      </c>
      <c r="AP18" s="93" t="str">
        <f t="shared" si="132"/>
        <v/>
      </c>
      <c r="AQ18" s="93" t="str">
        <f t="shared" si="133"/>
        <v/>
      </c>
      <c r="AR18" s="93" t="str">
        <f t="shared" si="134"/>
        <v/>
      </c>
      <c r="AS18" s="93" t="str">
        <f t="shared" si="135"/>
        <v/>
      </c>
      <c r="AT18" s="93" t="str">
        <f t="shared" si="136"/>
        <v/>
      </c>
      <c r="AU18" s="93" t="str">
        <f t="shared" si="137"/>
        <v/>
      </c>
      <c r="AV18" s="93" t="str">
        <f t="shared" si="138"/>
        <v/>
      </c>
      <c r="AW18" s="93" t="str">
        <f t="shared" si="139"/>
        <v/>
      </c>
      <c r="AX18" s="93" t="str">
        <f t="shared" si="140"/>
        <v/>
      </c>
      <c r="AY18" s="93" t="str">
        <f t="shared" si="141"/>
        <v/>
      </c>
      <c r="AZ18" s="93" t="str">
        <f t="shared" si="142"/>
        <v/>
      </c>
      <c r="BA18" s="93" t="str">
        <f t="shared" si="143"/>
        <v/>
      </c>
      <c r="BB18" s="93" t="str">
        <f t="shared" si="144"/>
        <v/>
      </c>
      <c r="BC18" s="93" t="str">
        <f t="shared" si="145"/>
        <v/>
      </c>
      <c r="BD18" s="93" t="str">
        <f t="shared" si="146"/>
        <v/>
      </c>
      <c r="BE18" s="93" t="str">
        <f t="shared" si="147"/>
        <v/>
      </c>
      <c r="BF18" s="13">
        <v>45576</v>
      </c>
      <c r="BG18" s="74">
        <f t="shared" ref="BG18:BG24" ca="1" si="248">IF(BH18="","",_xlfn.DAYS(BH18,$Q$2))</f>
        <v>10</v>
      </c>
      <c r="BH18" s="36">
        <f t="shared" ref="BH18:BH24" si="249">IF(BF18="","",BF18+($G18*365))</f>
        <v>45941</v>
      </c>
      <c r="BI18" s="225"/>
      <c r="BJ18" s="75" t="str">
        <f t="shared" si="152"/>
        <v/>
      </c>
      <c r="BK18" s="37" t="str">
        <f t="shared" si="153"/>
        <v/>
      </c>
      <c r="BL18" s="13"/>
      <c r="BM18" s="74" t="str">
        <f t="shared" si="154"/>
        <v/>
      </c>
      <c r="BN18" s="36" t="str">
        <f t="shared" si="155"/>
        <v/>
      </c>
      <c r="BO18" s="225"/>
      <c r="BP18" s="75" t="str">
        <f t="shared" si="156"/>
        <v/>
      </c>
      <c r="BQ18" s="37" t="str">
        <f t="shared" si="157"/>
        <v/>
      </c>
      <c r="BR18" s="13"/>
      <c r="BS18" s="74" t="str">
        <f t="shared" si="158"/>
        <v/>
      </c>
      <c r="BT18" s="36" t="str">
        <f t="shared" si="159"/>
        <v/>
      </c>
      <c r="BU18" s="225"/>
      <c r="BV18" s="75" t="str">
        <f t="shared" si="160"/>
        <v/>
      </c>
      <c r="BW18" s="37" t="str">
        <f t="shared" si="161"/>
        <v/>
      </c>
      <c r="BX18" s="13"/>
      <c r="BY18" s="74" t="str">
        <f t="shared" si="162"/>
        <v/>
      </c>
      <c r="BZ18" s="36" t="str">
        <f t="shared" si="163"/>
        <v/>
      </c>
      <c r="CA18" s="225"/>
      <c r="CB18" s="75" t="str">
        <f t="shared" si="164"/>
        <v/>
      </c>
      <c r="CC18" s="37" t="str">
        <f t="shared" si="165"/>
        <v/>
      </c>
      <c r="CD18" s="13"/>
      <c r="CE18" s="74" t="str">
        <f t="shared" si="166"/>
        <v/>
      </c>
      <c r="CF18" s="36" t="str">
        <f t="shared" si="167"/>
        <v/>
      </c>
      <c r="CG18" s="225"/>
      <c r="CH18" s="115" t="str">
        <f t="shared" si="168"/>
        <v/>
      </c>
      <c r="CI18" s="225" t="str">
        <f t="shared" si="169"/>
        <v/>
      </c>
      <c r="CJ18" s="13"/>
      <c r="CK18" s="5" t="str">
        <f t="shared" si="170"/>
        <v/>
      </c>
      <c r="CL18" s="224" t="str">
        <f t="shared" si="171"/>
        <v/>
      </c>
      <c r="CM18" s="225"/>
      <c r="CN18" s="115" t="str">
        <f t="shared" si="172"/>
        <v/>
      </c>
      <c r="CO18" s="225" t="str">
        <f t="shared" si="173"/>
        <v/>
      </c>
      <c r="CP18" s="13"/>
      <c r="CQ18" s="5" t="str">
        <f t="shared" si="174"/>
        <v/>
      </c>
      <c r="CR18" s="224" t="str">
        <f t="shared" si="175"/>
        <v/>
      </c>
      <c r="CS18" s="225"/>
      <c r="CT18" s="115" t="str">
        <f t="shared" si="176"/>
        <v/>
      </c>
      <c r="CU18" s="225" t="str">
        <f t="shared" si="177"/>
        <v/>
      </c>
      <c r="CV18" s="13"/>
      <c r="CW18" s="5" t="str">
        <f t="shared" si="178"/>
        <v/>
      </c>
      <c r="CX18" s="224" t="str">
        <f t="shared" si="179"/>
        <v/>
      </c>
      <c r="CY18" s="225"/>
      <c r="CZ18" s="115" t="str">
        <f t="shared" si="180"/>
        <v/>
      </c>
      <c r="DA18" s="225" t="str">
        <f t="shared" si="181"/>
        <v/>
      </c>
      <c r="DB18" s="13"/>
      <c r="DC18" s="5" t="str">
        <f t="shared" si="182"/>
        <v/>
      </c>
      <c r="DD18" s="224" t="str">
        <f t="shared" si="183"/>
        <v/>
      </c>
      <c r="DE18" s="225"/>
      <c r="DF18" s="115" t="str">
        <f t="shared" si="184"/>
        <v/>
      </c>
      <c r="DG18" s="225" t="str">
        <f t="shared" si="185"/>
        <v/>
      </c>
      <c r="DH18" s="224"/>
      <c r="DI18" s="5" t="str">
        <f t="shared" si="186"/>
        <v/>
      </c>
      <c r="DJ18" s="224" t="str">
        <f t="shared" si="187"/>
        <v/>
      </c>
      <c r="DK18" s="225"/>
      <c r="DL18" s="115" t="str">
        <f t="shared" si="188"/>
        <v/>
      </c>
      <c r="DM18" s="225" t="str">
        <f t="shared" si="189"/>
        <v/>
      </c>
      <c r="DN18" s="224"/>
      <c r="DO18" s="5" t="str">
        <f t="shared" si="190"/>
        <v/>
      </c>
      <c r="DP18" s="224" t="str">
        <f t="shared" si="191"/>
        <v/>
      </c>
      <c r="DQ18" s="225"/>
      <c r="DR18" s="115" t="str">
        <f t="shared" si="192"/>
        <v/>
      </c>
      <c r="DS18" s="225" t="str">
        <f t="shared" si="193"/>
        <v/>
      </c>
      <c r="DT18" s="224"/>
      <c r="DU18" s="5" t="str">
        <f t="shared" si="194"/>
        <v/>
      </c>
      <c r="DV18" s="224" t="str">
        <f t="shared" si="195"/>
        <v/>
      </c>
      <c r="DW18" s="225"/>
      <c r="DX18" s="115" t="str">
        <f t="shared" si="196"/>
        <v/>
      </c>
      <c r="DY18" s="225" t="str">
        <f t="shared" si="197"/>
        <v/>
      </c>
      <c r="DZ18" s="224"/>
      <c r="EA18" s="5" t="str">
        <f t="shared" si="198"/>
        <v/>
      </c>
      <c r="EB18" s="224" t="str">
        <f t="shared" si="199"/>
        <v/>
      </c>
      <c r="EC18" s="225"/>
      <c r="ED18" s="115" t="str">
        <f t="shared" si="200"/>
        <v/>
      </c>
      <c r="EE18" s="225" t="str">
        <f t="shared" si="201"/>
        <v/>
      </c>
      <c r="EF18" s="224"/>
      <c r="EG18" s="5" t="str">
        <f t="shared" si="202"/>
        <v/>
      </c>
      <c r="EH18" s="224" t="str">
        <f t="shared" si="203"/>
        <v/>
      </c>
      <c r="EI18" s="225"/>
      <c r="EJ18" s="115" t="str">
        <f t="shared" si="204"/>
        <v/>
      </c>
      <c r="EK18" s="225" t="str">
        <f t="shared" si="205"/>
        <v/>
      </c>
      <c r="EL18" s="224"/>
      <c r="EM18" s="5" t="str">
        <f t="shared" si="206"/>
        <v/>
      </c>
      <c r="EN18" s="224" t="str">
        <f t="shared" si="207"/>
        <v/>
      </c>
      <c r="EO18" s="225"/>
      <c r="EP18" s="115" t="str">
        <f t="shared" si="208"/>
        <v/>
      </c>
      <c r="EQ18" s="225" t="str">
        <f t="shared" si="209"/>
        <v/>
      </c>
      <c r="ER18" s="224"/>
      <c r="ES18" s="5" t="str">
        <f t="shared" si="210"/>
        <v/>
      </c>
      <c r="ET18" s="224" t="str">
        <f t="shared" si="211"/>
        <v/>
      </c>
      <c r="EU18" s="225"/>
      <c r="EV18" s="115" t="str">
        <f t="shared" si="230"/>
        <v/>
      </c>
      <c r="EW18" s="225" t="str">
        <f t="shared" si="231"/>
        <v/>
      </c>
      <c r="EX18" s="224"/>
      <c r="EY18" s="5" t="str">
        <f t="shared" si="232"/>
        <v/>
      </c>
      <c r="EZ18" s="224" t="str">
        <f t="shared" si="233"/>
        <v/>
      </c>
      <c r="FA18" s="225"/>
      <c r="FB18" s="115" t="str">
        <f t="shared" si="234"/>
        <v/>
      </c>
      <c r="FC18" s="225" t="str">
        <f t="shared" si="235"/>
        <v/>
      </c>
      <c r="FD18" s="224"/>
      <c r="FE18" s="5" t="str">
        <f t="shared" si="236"/>
        <v/>
      </c>
      <c r="FF18" s="224" t="str">
        <f t="shared" si="237"/>
        <v/>
      </c>
      <c r="FG18" s="225"/>
      <c r="FH18" s="115" t="str">
        <f t="shared" si="238"/>
        <v/>
      </c>
      <c r="FI18" s="225" t="str">
        <f t="shared" si="239"/>
        <v/>
      </c>
      <c r="FJ18" s="224"/>
      <c r="FK18" s="5" t="str">
        <f t="shared" si="240"/>
        <v/>
      </c>
      <c r="FL18" s="224" t="str">
        <f t="shared" si="241"/>
        <v/>
      </c>
      <c r="FM18" s="225"/>
      <c r="FN18" s="115" t="str">
        <f t="shared" si="242"/>
        <v/>
      </c>
      <c r="FO18" s="225" t="str">
        <f t="shared" si="243"/>
        <v/>
      </c>
      <c r="FP18" s="224"/>
      <c r="FQ18" s="5" t="str">
        <f t="shared" si="244"/>
        <v/>
      </c>
      <c r="FR18" s="224" t="str">
        <f t="shared" si="245"/>
        <v/>
      </c>
      <c r="FS18" s="225"/>
      <c r="FT18" s="115" t="str">
        <f t="shared" si="246"/>
        <v/>
      </c>
      <c r="FU18" s="225" t="str">
        <f t="shared" si="247"/>
        <v/>
      </c>
      <c r="FV18" s="253"/>
      <c r="FW18" s="253"/>
      <c r="FX18" s="253"/>
      <c r="FY18" s="253"/>
      <c r="FZ18" s="253"/>
      <c r="GA18" s="3"/>
    </row>
    <row r="19" spans="1:183" ht="15.75" x14ac:dyDescent="0.25">
      <c r="A19" s="2">
        <f t="shared" si="105"/>
        <v>8</v>
      </c>
      <c r="B19" s="129" t="s">
        <v>86</v>
      </c>
      <c r="C19" s="206">
        <v>4621</v>
      </c>
      <c r="D19" s="205">
        <f t="shared" si="106"/>
        <v>36968</v>
      </c>
      <c r="E19" s="129">
        <v>8</v>
      </c>
      <c r="G19" s="129">
        <v>1</v>
      </c>
      <c r="H19" s="76" t="s">
        <v>87</v>
      </c>
      <c r="I19" s="113" t="str">
        <f t="shared" ca="1" si="0"/>
        <v/>
      </c>
      <c r="J19" s="114" t="str">
        <f t="shared" ca="1" si="1"/>
        <v/>
      </c>
      <c r="K19" s="114" t="str">
        <f t="shared" ca="1" si="2"/>
        <v/>
      </c>
      <c r="L19" s="114" t="str">
        <f t="shared" ca="1" si="3"/>
        <v/>
      </c>
      <c r="M19" s="114" t="str">
        <f t="shared" ca="1" si="4"/>
        <v/>
      </c>
      <c r="N19" s="114" t="str">
        <f t="shared" ca="1" si="5"/>
        <v/>
      </c>
      <c r="O19" s="114">
        <f t="shared" ca="1" si="6"/>
        <v>1</v>
      </c>
      <c r="P19" s="114" t="str">
        <f t="shared" ca="1" si="7"/>
        <v/>
      </c>
      <c r="Q19" s="93">
        <f t="shared" ca="1" si="107"/>
        <v>10</v>
      </c>
      <c r="R19" s="93" t="str">
        <f t="shared" si="108"/>
        <v/>
      </c>
      <c r="S19" s="93" t="str">
        <f t="shared" si="109"/>
        <v/>
      </c>
      <c r="T19" s="93" t="str">
        <f t="shared" si="110"/>
        <v/>
      </c>
      <c r="U19" s="93" t="str">
        <f t="shared" si="111"/>
        <v/>
      </c>
      <c r="V19" s="93" t="str">
        <f t="shared" si="112"/>
        <v/>
      </c>
      <c r="W19" s="93" t="str">
        <f t="shared" si="113"/>
        <v/>
      </c>
      <c r="X19" s="93" t="str">
        <f t="shared" si="114"/>
        <v/>
      </c>
      <c r="Y19" s="93" t="str">
        <f t="shared" si="115"/>
        <v/>
      </c>
      <c r="Z19" s="93" t="str">
        <f t="shared" si="116"/>
        <v/>
      </c>
      <c r="AA19" s="93" t="str">
        <f t="shared" si="117"/>
        <v/>
      </c>
      <c r="AB19" s="93" t="str">
        <f t="shared" si="118"/>
        <v/>
      </c>
      <c r="AC19" s="93" t="str">
        <f t="shared" si="119"/>
        <v/>
      </c>
      <c r="AD19" s="93" t="str">
        <f t="shared" si="120"/>
        <v/>
      </c>
      <c r="AE19" s="93" t="str">
        <f t="shared" si="121"/>
        <v/>
      </c>
      <c r="AF19" s="93" t="str">
        <f t="shared" si="122"/>
        <v/>
      </c>
      <c r="AG19" s="93" t="str">
        <f t="shared" si="123"/>
        <v/>
      </c>
      <c r="AH19" s="93" t="str">
        <f t="shared" si="124"/>
        <v/>
      </c>
      <c r="AI19" s="93" t="str">
        <f t="shared" si="125"/>
        <v/>
      </c>
      <c r="AJ19" s="93" t="str">
        <f t="shared" si="126"/>
        <v/>
      </c>
      <c r="AK19" s="93" t="str">
        <f t="shared" si="127"/>
        <v/>
      </c>
      <c r="AL19" s="93" t="str">
        <f t="shared" si="128"/>
        <v/>
      </c>
      <c r="AM19" s="93" t="str">
        <f t="shared" si="129"/>
        <v/>
      </c>
      <c r="AN19" s="93" t="str">
        <f t="shared" si="130"/>
        <v/>
      </c>
      <c r="AO19" s="93" t="str">
        <f t="shared" si="131"/>
        <v/>
      </c>
      <c r="AP19" s="93" t="str">
        <f t="shared" si="132"/>
        <v/>
      </c>
      <c r="AQ19" s="93" t="str">
        <f t="shared" si="133"/>
        <v/>
      </c>
      <c r="AR19" s="93" t="str">
        <f t="shared" si="134"/>
        <v/>
      </c>
      <c r="AS19" s="93" t="str">
        <f t="shared" si="135"/>
        <v/>
      </c>
      <c r="AT19" s="93" t="str">
        <f t="shared" si="136"/>
        <v/>
      </c>
      <c r="AU19" s="93" t="str">
        <f t="shared" si="137"/>
        <v/>
      </c>
      <c r="AV19" s="93" t="str">
        <f t="shared" si="138"/>
        <v/>
      </c>
      <c r="AW19" s="93" t="str">
        <f t="shared" si="139"/>
        <v/>
      </c>
      <c r="AX19" s="93" t="str">
        <f t="shared" si="140"/>
        <v/>
      </c>
      <c r="AY19" s="93" t="str">
        <f t="shared" si="141"/>
        <v/>
      </c>
      <c r="AZ19" s="93" t="str">
        <f t="shared" si="142"/>
        <v/>
      </c>
      <c r="BA19" s="93" t="str">
        <f t="shared" si="143"/>
        <v/>
      </c>
      <c r="BB19" s="93" t="str">
        <f t="shared" si="144"/>
        <v/>
      </c>
      <c r="BC19" s="93" t="str">
        <f t="shared" si="145"/>
        <v/>
      </c>
      <c r="BD19" s="93" t="str">
        <f t="shared" si="146"/>
        <v/>
      </c>
      <c r="BE19" s="93" t="str">
        <f t="shared" si="147"/>
        <v/>
      </c>
      <c r="BF19" s="13">
        <v>45576</v>
      </c>
      <c r="BG19" s="5">
        <f t="shared" ca="1" si="248"/>
        <v>10</v>
      </c>
      <c r="BH19" s="224">
        <f t="shared" si="249"/>
        <v>45941</v>
      </c>
      <c r="BJ19" s="75" t="str">
        <f t="shared" si="152"/>
        <v/>
      </c>
      <c r="BK19" s="37" t="str">
        <f t="shared" si="153"/>
        <v/>
      </c>
      <c r="BM19" s="74" t="str">
        <f t="shared" si="154"/>
        <v/>
      </c>
      <c r="BN19" s="36" t="str">
        <f t="shared" si="155"/>
        <v/>
      </c>
      <c r="BP19" s="75" t="str">
        <f t="shared" si="156"/>
        <v/>
      </c>
      <c r="BQ19" s="37" t="str">
        <f t="shared" si="157"/>
        <v/>
      </c>
      <c r="BS19" s="74" t="str">
        <f t="shared" si="158"/>
        <v/>
      </c>
      <c r="BT19" s="36" t="str">
        <f t="shared" si="159"/>
        <v/>
      </c>
      <c r="BV19" s="75" t="str">
        <f t="shared" si="160"/>
        <v/>
      </c>
      <c r="BW19" s="37" t="str">
        <f t="shared" si="161"/>
        <v/>
      </c>
      <c r="BY19" s="74" t="str">
        <f t="shared" si="162"/>
        <v/>
      </c>
      <c r="BZ19" s="36" t="str">
        <f t="shared" si="163"/>
        <v/>
      </c>
      <c r="CB19" s="75" t="str">
        <f t="shared" si="164"/>
        <v/>
      </c>
      <c r="CC19" s="37" t="str">
        <f t="shared" si="165"/>
        <v/>
      </c>
      <c r="CE19" s="74" t="str">
        <f t="shared" si="166"/>
        <v/>
      </c>
      <c r="CF19" s="36" t="str">
        <f t="shared" si="167"/>
        <v/>
      </c>
      <c r="CH19" s="115" t="str">
        <f t="shared" si="168"/>
        <v/>
      </c>
      <c r="CI19" s="225" t="str">
        <f t="shared" si="169"/>
        <v/>
      </c>
      <c r="CK19" s="5" t="str">
        <f t="shared" si="170"/>
        <v/>
      </c>
      <c r="CL19" s="224" t="str">
        <f t="shared" si="171"/>
        <v/>
      </c>
      <c r="CN19" s="115" t="str">
        <f t="shared" si="172"/>
        <v/>
      </c>
      <c r="CO19" s="225" t="str">
        <f t="shared" si="173"/>
        <v/>
      </c>
      <c r="CQ19" s="5" t="str">
        <f t="shared" si="174"/>
        <v/>
      </c>
      <c r="CR19" s="224" t="str">
        <f t="shared" si="175"/>
        <v/>
      </c>
      <c r="CT19" s="115" t="str">
        <f t="shared" si="176"/>
        <v/>
      </c>
      <c r="CU19" s="225" t="str">
        <f t="shared" si="177"/>
        <v/>
      </c>
      <c r="CW19" s="5" t="str">
        <f t="shared" si="178"/>
        <v/>
      </c>
      <c r="CX19" s="224" t="str">
        <f t="shared" si="179"/>
        <v/>
      </c>
      <c r="CZ19" s="115" t="str">
        <f t="shared" si="180"/>
        <v/>
      </c>
      <c r="DA19" s="225" t="str">
        <f t="shared" si="181"/>
        <v/>
      </c>
      <c r="DC19" s="5" t="str">
        <f t="shared" si="182"/>
        <v/>
      </c>
      <c r="DD19" s="224" t="str">
        <f t="shared" si="183"/>
        <v/>
      </c>
      <c r="DF19" s="115" t="str">
        <f t="shared" si="184"/>
        <v/>
      </c>
      <c r="DG19" s="225" t="str">
        <f t="shared" si="185"/>
        <v/>
      </c>
      <c r="DI19" s="5" t="str">
        <f t="shared" si="186"/>
        <v/>
      </c>
      <c r="DJ19" s="224" t="str">
        <f t="shared" si="187"/>
        <v/>
      </c>
      <c r="DL19" s="115" t="str">
        <f t="shared" si="188"/>
        <v/>
      </c>
      <c r="DM19" s="225" t="str">
        <f t="shared" si="189"/>
        <v/>
      </c>
      <c r="DO19" s="5" t="str">
        <f t="shared" si="190"/>
        <v/>
      </c>
      <c r="DP19" s="224" t="str">
        <f t="shared" si="191"/>
        <v/>
      </c>
      <c r="DR19" s="115" t="str">
        <f t="shared" si="192"/>
        <v/>
      </c>
      <c r="DS19" s="225" t="str">
        <f t="shared" si="193"/>
        <v/>
      </c>
      <c r="DU19" s="5" t="str">
        <f t="shared" si="194"/>
        <v/>
      </c>
      <c r="DV19" s="224" t="str">
        <f t="shared" si="195"/>
        <v/>
      </c>
      <c r="DX19" s="115" t="str">
        <f t="shared" si="196"/>
        <v/>
      </c>
      <c r="DY19" s="225" t="str">
        <f t="shared" si="197"/>
        <v/>
      </c>
      <c r="EA19" s="5" t="str">
        <f t="shared" si="198"/>
        <v/>
      </c>
      <c r="EB19" s="224" t="str">
        <f t="shared" si="199"/>
        <v/>
      </c>
      <c r="ED19" s="115" t="str">
        <f t="shared" si="200"/>
        <v/>
      </c>
      <c r="EE19" s="225" t="str">
        <f t="shared" si="201"/>
        <v/>
      </c>
      <c r="EG19" s="5" t="str">
        <f t="shared" si="202"/>
        <v/>
      </c>
      <c r="EH19" s="224" t="str">
        <f t="shared" si="203"/>
        <v/>
      </c>
      <c r="EJ19" s="115" t="str">
        <f t="shared" si="204"/>
        <v/>
      </c>
      <c r="EK19" s="225" t="str">
        <f t="shared" si="205"/>
        <v/>
      </c>
      <c r="EM19" s="5" t="str">
        <f t="shared" si="206"/>
        <v/>
      </c>
      <c r="EN19" s="224" t="str">
        <f t="shared" si="207"/>
        <v/>
      </c>
      <c r="EP19" s="115" t="str">
        <f t="shared" si="208"/>
        <v/>
      </c>
      <c r="EQ19" s="225" t="str">
        <f t="shared" si="209"/>
        <v/>
      </c>
      <c r="ES19" s="5" t="str">
        <f t="shared" si="210"/>
        <v/>
      </c>
      <c r="ET19" s="224" t="str">
        <f t="shared" si="211"/>
        <v/>
      </c>
      <c r="EV19" s="115" t="str">
        <f t="shared" si="230"/>
        <v/>
      </c>
      <c r="EW19" s="225" t="str">
        <f t="shared" si="231"/>
        <v/>
      </c>
      <c r="EY19" s="5" t="str">
        <f t="shared" si="232"/>
        <v/>
      </c>
      <c r="EZ19" s="224" t="str">
        <f t="shared" si="233"/>
        <v/>
      </c>
      <c r="FB19" s="115" t="str">
        <f t="shared" si="234"/>
        <v/>
      </c>
      <c r="FC19" s="225" t="str">
        <f t="shared" si="235"/>
        <v/>
      </c>
      <c r="FE19" s="5" t="str">
        <f t="shared" si="236"/>
        <v/>
      </c>
      <c r="FF19" s="224" t="str">
        <f t="shared" si="237"/>
        <v/>
      </c>
      <c r="FH19" s="115" t="str">
        <f t="shared" si="238"/>
        <v/>
      </c>
      <c r="FI19" s="225" t="str">
        <f t="shared" si="239"/>
        <v/>
      </c>
      <c r="FK19" s="5" t="str">
        <f t="shared" si="240"/>
        <v/>
      </c>
      <c r="FL19" s="224" t="str">
        <f t="shared" si="241"/>
        <v/>
      </c>
      <c r="FN19" s="115" t="str">
        <f t="shared" si="242"/>
        <v/>
      </c>
      <c r="FO19" s="225" t="str">
        <f t="shared" si="243"/>
        <v/>
      </c>
      <c r="FQ19" s="5" t="str">
        <f t="shared" si="244"/>
        <v/>
      </c>
      <c r="FR19" s="224" t="str">
        <f t="shared" si="245"/>
        <v/>
      </c>
      <c r="FT19" s="115" t="str">
        <f t="shared" si="246"/>
        <v/>
      </c>
      <c r="FU19" s="225" t="str">
        <f t="shared" si="247"/>
        <v/>
      </c>
      <c r="FV19" s="255"/>
      <c r="FW19" s="256"/>
      <c r="FX19" s="256"/>
      <c r="FY19" s="256"/>
      <c r="FZ19" s="257"/>
    </row>
    <row r="20" spans="1:183" ht="14.45" customHeight="1" x14ac:dyDescent="0.25">
      <c r="A20" s="2">
        <f t="shared" si="105"/>
        <v>1</v>
      </c>
      <c r="B20" s="129" t="s">
        <v>88</v>
      </c>
      <c r="C20" s="206">
        <v>185</v>
      </c>
      <c r="D20" s="205">
        <f t="shared" si="106"/>
        <v>185</v>
      </c>
      <c r="E20" s="129">
        <v>1</v>
      </c>
      <c r="F20" s="90"/>
      <c r="G20" s="129">
        <v>1</v>
      </c>
      <c r="H20" s="76" t="s">
        <v>89</v>
      </c>
      <c r="I20" s="113" t="str">
        <f t="shared" ca="1" si="0"/>
        <v/>
      </c>
      <c r="J20" s="114" t="str">
        <f t="shared" ca="1" si="1"/>
        <v/>
      </c>
      <c r="K20" s="114" t="str">
        <f t="shared" ca="1" si="2"/>
        <v/>
      </c>
      <c r="L20" s="114" t="str">
        <f t="shared" ca="1" si="3"/>
        <v/>
      </c>
      <c r="M20" s="114" t="str">
        <f t="shared" ca="1" si="4"/>
        <v/>
      </c>
      <c r="N20" s="114" t="str">
        <f t="shared" ca="1" si="5"/>
        <v/>
      </c>
      <c r="O20" s="114">
        <f t="shared" ca="1" si="6"/>
        <v>1</v>
      </c>
      <c r="P20" s="114" t="str">
        <f t="shared" ca="1" si="7"/>
        <v/>
      </c>
      <c r="Q20" s="93">
        <f t="shared" ca="1" si="107"/>
        <v>10</v>
      </c>
      <c r="R20" s="93" t="str">
        <f t="shared" si="108"/>
        <v/>
      </c>
      <c r="S20" s="93" t="str">
        <f t="shared" si="109"/>
        <v/>
      </c>
      <c r="T20" s="93" t="str">
        <f t="shared" si="110"/>
        <v/>
      </c>
      <c r="U20" s="93" t="str">
        <f t="shared" si="111"/>
        <v/>
      </c>
      <c r="V20" s="93" t="str">
        <f t="shared" si="112"/>
        <v/>
      </c>
      <c r="W20" s="93" t="str">
        <f t="shared" si="113"/>
        <v/>
      </c>
      <c r="X20" s="93" t="str">
        <f t="shared" si="114"/>
        <v/>
      </c>
      <c r="Y20" s="93" t="str">
        <f t="shared" si="115"/>
        <v/>
      </c>
      <c r="Z20" s="93" t="str">
        <f t="shared" si="116"/>
        <v/>
      </c>
      <c r="AA20" s="93" t="str">
        <f t="shared" si="117"/>
        <v/>
      </c>
      <c r="AB20" s="93" t="str">
        <f t="shared" si="118"/>
        <v/>
      </c>
      <c r="AC20" s="93" t="str">
        <f t="shared" si="119"/>
        <v/>
      </c>
      <c r="AD20" s="93" t="str">
        <f t="shared" si="120"/>
        <v/>
      </c>
      <c r="AE20" s="93" t="str">
        <f t="shared" si="121"/>
        <v/>
      </c>
      <c r="AF20" s="93" t="str">
        <f t="shared" si="122"/>
        <v/>
      </c>
      <c r="AG20" s="93" t="str">
        <f t="shared" si="123"/>
        <v/>
      </c>
      <c r="AH20" s="93" t="str">
        <f t="shared" si="124"/>
        <v/>
      </c>
      <c r="AI20" s="93" t="str">
        <f t="shared" si="125"/>
        <v/>
      </c>
      <c r="AJ20" s="93" t="str">
        <f t="shared" si="126"/>
        <v/>
      </c>
      <c r="AK20" s="93" t="str">
        <f t="shared" si="127"/>
        <v/>
      </c>
      <c r="AL20" s="93" t="str">
        <f t="shared" si="128"/>
        <v/>
      </c>
      <c r="AM20" s="93" t="str">
        <f t="shared" si="129"/>
        <v/>
      </c>
      <c r="AN20" s="93" t="str">
        <f t="shared" si="130"/>
        <v/>
      </c>
      <c r="AO20" s="93" t="str">
        <f t="shared" si="131"/>
        <v/>
      </c>
      <c r="AP20" s="93" t="str">
        <f t="shared" si="132"/>
        <v/>
      </c>
      <c r="AQ20" s="93" t="str">
        <f t="shared" si="133"/>
        <v/>
      </c>
      <c r="AR20" s="93" t="str">
        <f t="shared" si="134"/>
        <v/>
      </c>
      <c r="AS20" s="93" t="str">
        <f t="shared" si="135"/>
        <v/>
      </c>
      <c r="AT20" s="93" t="str">
        <f t="shared" si="136"/>
        <v/>
      </c>
      <c r="AU20" s="93" t="str">
        <f t="shared" si="137"/>
        <v/>
      </c>
      <c r="AV20" s="93" t="str">
        <f t="shared" si="138"/>
        <v/>
      </c>
      <c r="AW20" s="93" t="str">
        <f t="shared" si="139"/>
        <v/>
      </c>
      <c r="AX20" s="93" t="str">
        <f t="shared" si="140"/>
        <v/>
      </c>
      <c r="AY20" s="93" t="str">
        <f t="shared" si="141"/>
        <v/>
      </c>
      <c r="AZ20" s="93" t="str">
        <f t="shared" si="142"/>
        <v/>
      </c>
      <c r="BA20" s="93" t="str">
        <f t="shared" si="143"/>
        <v/>
      </c>
      <c r="BB20" s="93" t="str">
        <f t="shared" si="144"/>
        <v/>
      </c>
      <c r="BC20" s="93" t="str">
        <f t="shared" si="145"/>
        <v/>
      </c>
      <c r="BD20" s="93" t="str">
        <f t="shared" si="146"/>
        <v/>
      </c>
      <c r="BE20" s="93" t="str">
        <f t="shared" si="147"/>
        <v/>
      </c>
      <c r="BF20" s="13">
        <v>45576</v>
      </c>
      <c r="BG20" s="74">
        <f t="shared" ca="1" si="248"/>
        <v>10</v>
      </c>
      <c r="BH20" s="36">
        <f t="shared" si="249"/>
        <v>45941</v>
      </c>
      <c r="BI20" s="225"/>
      <c r="BJ20" s="75" t="str">
        <f t="shared" si="152"/>
        <v/>
      </c>
      <c r="BK20" s="37" t="str">
        <f t="shared" si="153"/>
        <v/>
      </c>
      <c r="BL20" s="13"/>
      <c r="BM20" s="74" t="str">
        <f t="shared" si="154"/>
        <v/>
      </c>
      <c r="BN20" s="36" t="str">
        <f t="shared" si="155"/>
        <v/>
      </c>
      <c r="BO20" s="225"/>
      <c r="BP20" s="75" t="str">
        <f t="shared" si="156"/>
        <v/>
      </c>
      <c r="BQ20" s="37" t="str">
        <f t="shared" si="157"/>
        <v/>
      </c>
      <c r="BR20" s="13"/>
      <c r="BS20" s="74" t="str">
        <f t="shared" si="158"/>
        <v/>
      </c>
      <c r="BT20" s="36" t="str">
        <f t="shared" si="159"/>
        <v/>
      </c>
      <c r="BU20" s="225"/>
      <c r="BV20" s="75" t="str">
        <f t="shared" si="160"/>
        <v/>
      </c>
      <c r="BW20" s="37" t="str">
        <f t="shared" si="161"/>
        <v/>
      </c>
      <c r="BX20" s="13"/>
      <c r="BY20" s="74" t="str">
        <f t="shared" si="162"/>
        <v/>
      </c>
      <c r="BZ20" s="36" t="str">
        <f t="shared" si="163"/>
        <v/>
      </c>
      <c r="CA20" s="225"/>
      <c r="CB20" s="75" t="str">
        <f t="shared" si="164"/>
        <v/>
      </c>
      <c r="CC20" s="37" t="str">
        <f t="shared" si="165"/>
        <v/>
      </c>
      <c r="CD20" s="13"/>
      <c r="CE20" s="74" t="str">
        <f t="shared" si="166"/>
        <v/>
      </c>
      <c r="CF20" s="36" t="str">
        <f t="shared" si="167"/>
        <v/>
      </c>
      <c r="CG20" s="225"/>
      <c r="CH20" s="115" t="str">
        <f t="shared" si="168"/>
        <v/>
      </c>
      <c r="CI20" s="225" t="str">
        <f t="shared" si="169"/>
        <v/>
      </c>
      <c r="CJ20" s="13"/>
      <c r="CK20" s="5" t="str">
        <f t="shared" si="170"/>
        <v/>
      </c>
      <c r="CL20" s="224" t="str">
        <f t="shared" si="171"/>
        <v/>
      </c>
      <c r="CM20" s="225"/>
      <c r="CN20" s="115" t="str">
        <f t="shared" si="172"/>
        <v/>
      </c>
      <c r="CO20" s="225" t="str">
        <f t="shared" si="173"/>
        <v/>
      </c>
      <c r="CP20" s="13"/>
      <c r="CQ20" s="5" t="str">
        <f t="shared" si="174"/>
        <v/>
      </c>
      <c r="CR20" s="224" t="str">
        <f t="shared" si="175"/>
        <v/>
      </c>
      <c r="CS20" s="225"/>
      <c r="CT20" s="115" t="str">
        <f t="shared" si="176"/>
        <v/>
      </c>
      <c r="CU20" s="225" t="str">
        <f t="shared" si="177"/>
        <v/>
      </c>
      <c r="CV20" s="13"/>
      <c r="CW20" s="5" t="str">
        <f t="shared" si="178"/>
        <v/>
      </c>
      <c r="CX20" s="224" t="str">
        <f t="shared" si="179"/>
        <v/>
      </c>
      <c r="CY20" s="225"/>
      <c r="CZ20" s="115" t="str">
        <f t="shared" si="180"/>
        <v/>
      </c>
      <c r="DA20" s="225" t="str">
        <f t="shared" si="181"/>
        <v/>
      </c>
      <c r="DB20" s="13"/>
      <c r="DC20" s="5" t="str">
        <f t="shared" si="182"/>
        <v/>
      </c>
      <c r="DD20" s="224" t="str">
        <f t="shared" si="183"/>
        <v/>
      </c>
      <c r="DE20" s="225"/>
      <c r="DF20" s="115" t="str">
        <f t="shared" si="184"/>
        <v/>
      </c>
      <c r="DG20" s="225" t="str">
        <f t="shared" si="185"/>
        <v/>
      </c>
      <c r="DH20" s="224"/>
      <c r="DI20" s="5" t="str">
        <f t="shared" si="186"/>
        <v/>
      </c>
      <c r="DJ20" s="224" t="str">
        <f t="shared" si="187"/>
        <v/>
      </c>
      <c r="DK20" s="225"/>
      <c r="DL20" s="115" t="str">
        <f t="shared" si="188"/>
        <v/>
      </c>
      <c r="DM20" s="225" t="str">
        <f t="shared" si="189"/>
        <v/>
      </c>
      <c r="DN20" s="224"/>
      <c r="DO20" s="5" t="str">
        <f t="shared" si="190"/>
        <v/>
      </c>
      <c r="DP20" s="224" t="str">
        <f t="shared" si="191"/>
        <v/>
      </c>
      <c r="DQ20" s="225"/>
      <c r="DR20" s="115" t="str">
        <f t="shared" si="192"/>
        <v/>
      </c>
      <c r="DS20" s="225" t="str">
        <f t="shared" si="193"/>
        <v/>
      </c>
      <c r="DT20" s="224"/>
      <c r="DU20" s="5" t="str">
        <f t="shared" si="194"/>
        <v/>
      </c>
      <c r="DV20" s="224" t="str">
        <f t="shared" si="195"/>
        <v/>
      </c>
      <c r="DW20" s="225"/>
      <c r="DX20" s="115" t="str">
        <f t="shared" si="196"/>
        <v/>
      </c>
      <c r="DY20" s="225" t="str">
        <f t="shared" si="197"/>
        <v/>
      </c>
      <c r="DZ20" s="224"/>
      <c r="EA20" s="5" t="str">
        <f t="shared" si="198"/>
        <v/>
      </c>
      <c r="EB20" s="224" t="str">
        <f t="shared" si="199"/>
        <v/>
      </c>
      <c r="EC20" s="225"/>
      <c r="ED20" s="115" t="str">
        <f t="shared" si="200"/>
        <v/>
      </c>
      <c r="EE20" s="225" t="str">
        <f t="shared" si="201"/>
        <v/>
      </c>
      <c r="EF20" s="224"/>
      <c r="EG20" s="5" t="str">
        <f t="shared" si="202"/>
        <v/>
      </c>
      <c r="EH20" s="224" t="str">
        <f t="shared" si="203"/>
        <v/>
      </c>
      <c r="EI20" s="225"/>
      <c r="EJ20" s="115" t="str">
        <f t="shared" si="204"/>
        <v/>
      </c>
      <c r="EK20" s="225" t="str">
        <f t="shared" si="205"/>
        <v/>
      </c>
      <c r="EL20" s="224"/>
      <c r="EM20" s="5" t="str">
        <f t="shared" si="206"/>
        <v/>
      </c>
      <c r="EN20" s="224" t="str">
        <f t="shared" si="207"/>
        <v/>
      </c>
      <c r="EO20" s="225"/>
      <c r="EP20" s="115" t="str">
        <f t="shared" si="208"/>
        <v/>
      </c>
      <c r="EQ20" s="225" t="str">
        <f t="shared" si="209"/>
        <v/>
      </c>
      <c r="ER20" s="224"/>
      <c r="ES20" s="5" t="str">
        <f t="shared" si="210"/>
        <v/>
      </c>
      <c r="ET20" s="224" t="str">
        <f t="shared" si="211"/>
        <v/>
      </c>
      <c r="EU20" s="225"/>
      <c r="EV20" s="115" t="str">
        <f t="shared" si="230"/>
        <v/>
      </c>
      <c r="EW20" s="225" t="str">
        <f t="shared" si="231"/>
        <v/>
      </c>
      <c r="EX20" s="224"/>
      <c r="EY20" s="5" t="str">
        <f t="shared" si="232"/>
        <v/>
      </c>
      <c r="EZ20" s="224" t="str">
        <f t="shared" si="233"/>
        <v/>
      </c>
      <c r="FA20" s="225"/>
      <c r="FB20" s="115" t="str">
        <f t="shared" si="234"/>
        <v/>
      </c>
      <c r="FC20" s="225" t="str">
        <f t="shared" si="235"/>
        <v/>
      </c>
      <c r="FD20" s="224"/>
      <c r="FE20" s="5" t="str">
        <f t="shared" si="236"/>
        <v/>
      </c>
      <c r="FF20" s="224" t="str">
        <f t="shared" si="237"/>
        <v/>
      </c>
      <c r="FG20" s="225"/>
      <c r="FH20" s="115" t="str">
        <f t="shared" si="238"/>
        <v/>
      </c>
      <c r="FI20" s="225" t="str">
        <f t="shared" si="239"/>
        <v/>
      </c>
      <c r="FJ20" s="224"/>
      <c r="FK20" s="5" t="str">
        <f t="shared" si="240"/>
        <v/>
      </c>
      <c r="FL20" s="224" t="str">
        <f t="shared" si="241"/>
        <v/>
      </c>
      <c r="FM20" s="225"/>
      <c r="FN20" s="115" t="str">
        <f t="shared" si="242"/>
        <v/>
      </c>
      <c r="FO20" s="225" t="str">
        <f t="shared" si="243"/>
        <v/>
      </c>
      <c r="FP20" s="224"/>
      <c r="FQ20" s="5" t="str">
        <f t="shared" si="244"/>
        <v/>
      </c>
      <c r="FR20" s="224" t="str">
        <f t="shared" si="245"/>
        <v/>
      </c>
      <c r="FS20" s="225"/>
      <c r="FT20" s="115" t="str">
        <f t="shared" si="246"/>
        <v/>
      </c>
      <c r="FU20" s="225" t="str">
        <f t="shared" si="247"/>
        <v/>
      </c>
      <c r="FV20" s="253"/>
      <c r="FW20" s="253"/>
      <c r="FX20" s="253"/>
      <c r="FY20" s="253"/>
      <c r="FZ20" s="253"/>
      <c r="GA20" s="3"/>
    </row>
    <row r="21" spans="1:183" ht="14.45" customHeight="1" x14ac:dyDescent="0.25">
      <c r="A21" s="2">
        <f t="shared" si="105"/>
        <v>1</v>
      </c>
      <c r="B21" s="129" t="s">
        <v>90</v>
      </c>
      <c r="C21" s="205">
        <v>3002.51</v>
      </c>
      <c r="D21" s="205">
        <f t="shared" si="106"/>
        <v>3002.51</v>
      </c>
      <c r="E21" s="129">
        <v>1</v>
      </c>
      <c r="F21" s="90"/>
      <c r="G21" s="129">
        <v>1</v>
      </c>
      <c r="H21" s="76" t="s">
        <v>91</v>
      </c>
      <c r="I21" s="113" t="str">
        <f t="shared" ca="1" si="0"/>
        <v/>
      </c>
      <c r="J21" s="114" t="str">
        <f t="shared" ca="1" si="1"/>
        <v/>
      </c>
      <c r="K21" s="114" t="str">
        <f t="shared" ca="1" si="2"/>
        <v/>
      </c>
      <c r="L21" s="114" t="str">
        <f t="shared" ca="1" si="3"/>
        <v/>
      </c>
      <c r="M21" s="114" t="str">
        <f t="shared" ca="1" si="4"/>
        <v/>
      </c>
      <c r="N21" s="114" t="str">
        <f t="shared" ca="1" si="5"/>
        <v/>
      </c>
      <c r="O21" s="114">
        <f t="shared" ca="1" si="6"/>
        <v>1</v>
      </c>
      <c r="P21" s="114" t="str">
        <f t="shared" ca="1" si="7"/>
        <v/>
      </c>
      <c r="Q21" s="93">
        <f t="shared" ca="1" si="107"/>
        <v>10</v>
      </c>
      <c r="R21" s="93" t="str">
        <f t="shared" si="108"/>
        <v/>
      </c>
      <c r="S21" s="93" t="str">
        <f t="shared" si="109"/>
        <v/>
      </c>
      <c r="T21" s="93" t="str">
        <f t="shared" si="110"/>
        <v/>
      </c>
      <c r="U21" s="93" t="str">
        <f t="shared" si="111"/>
        <v/>
      </c>
      <c r="V21" s="93" t="str">
        <f t="shared" si="112"/>
        <v/>
      </c>
      <c r="W21" s="93" t="str">
        <f t="shared" si="113"/>
        <v/>
      </c>
      <c r="X21" s="93" t="str">
        <f t="shared" si="114"/>
        <v/>
      </c>
      <c r="Y21" s="93" t="str">
        <f t="shared" si="115"/>
        <v/>
      </c>
      <c r="Z21" s="93" t="str">
        <f t="shared" si="116"/>
        <v/>
      </c>
      <c r="AA21" s="93" t="str">
        <f t="shared" si="117"/>
        <v/>
      </c>
      <c r="AB21" s="93" t="str">
        <f t="shared" si="118"/>
        <v/>
      </c>
      <c r="AC21" s="93" t="str">
        <f t="shared" si="119"/>
        <v/>
      </c>
      <c r="AD21" s="93" t="str">
        <f t="shared" si="120"/>
        <v/>
      </c>
      <c r="AE21" s="93" t="str">
        <f t="shared" si="121"/>
        <v/>
      </c>
      <c r="AF21" s="93" t="str">
        <f t="shared" si="122"/>
        <v/>
      </c>
      <c r="AG21" s="93" t="str">
        <f t="shared" si="123"/>
        <v/>
      </c>
      <c r="AH21" s="93" t="str">
        <f t="shared" si="124"/>
        <v/>
      </c>
      <c r="AI21" s="93" t="str">
        <f t="shared" si="125"/>
        <v/>
      </c>
      <c r="AJ21" s="93" t="str">
        <f t="shared" si="126"/>
        <v/>
      </c>
      <c r="AK21" s="93" t="str">
        <f t="shared" si="127"/>
        <v/>
      </c>
      <c r="AL21" s="93" t="str">
        <f t="shared" si="128"/>
        <v/>
      </c>
      <c r="AM21" s="93" t="str">
        <f t="shared" si="129"/>
        <v/>
      </c>
      <c r="AN21" s="93" t="str">
        <f t="shared" si="130"/>
        <v/>
      </c>
      <c r="AO21" s="93" t="str">
        <f t="shared" si="131"/>
        <v/>
      </c>
      <c r="AP21" s="93" t="str">
        <f t="shared" si="132"/>
        <v/>
      </c>
      <c r="AQ21" s="93" t="str">
        <f t="shared" si="133"/>
        <v/>
      </c>
      <c r="AR21" s="93" t="str">
        <f t="shared" si="134"/>
        <v/>
      </c>
      <c r="AS21" s="93" t="str">
        <f t="shared" si="135"/>
        <v/>
      </c>
      <c r="AT21" s="93" t="str">
        <f t="shared" si="136"/>
        <v/>
      </c>
      <c r="AU21" s="93" t="str">
        <f t="shared" si="137"/>
        <v/>
      </c>
      <c r="AV21" s="93" t="str">
        <f t="shared" si="138"/>
        <v/>
      </c>
      <c r="AW21" s="93" t="str">
        <f t="shared" si="139"/>
        <v/>
      </c>
      <c r="AX21" s="93" t="str">
        <f t="shared" si="140"/>
        <v/>
      </c>
      <c r="AY21" s="93" t="str">
        <f t="shared" si="141"/>
        <v/>
      </c>
      <c r="AZ21" s="93" t="str">
        <f t="shared" si="142"/>
        <v/>
      </c>
      <c r="BA21" s="93" t="str">
        <f t="shared" si="143"/>
        <v/>
      </c>
      <c r="BB21" s="93" t="str">
        <f t="shared" si="144"/>
        <v/>
      </c>
      <c r="BC21" s="93" t="str">
        <f t="shared" si="145"/>
        <v/>
      </c>
      <c r="BD21" s="93" t="str">
        <f t="shared" si="146"/>
        <v/>
      </c>
      <c r="BE21" s="93" t="str">
        <f t="shared" si="147"/>
        <v/>
      </c>
      <c r="BF21" s="13">
        <v>45576</v>
      </c>
      <c r="BG21" s="74">
        <f t="shared" ca="1" si="248"/>
        <v>10</v>
      </c>
      <c r="BH21" s="36">
        <f t="shared" si="249"/>
        <v>45941</v>
      </c>
      <c r="BI21" s="225"/>
      <c r="BJ21" s="75" t="str">
        <f t="shared" si="152"/>
        <v/>
      </c>
      <c r="BK21" s="37" t="str">
        <f t="shared" si="153"/>
        <v/>
      </c>
      <c r="BL21" s="13"/>
      <c r="BM21" s="74" t="str">
        <f t="shared" si="154"/>
        <v/>
      </c>
      <c r="BN21" s="36" t="str">
        <f t="shared" si="155"/>
        <v/>
      </c>
      <c r="BO21" s="225"/>
      <c r="BP21" s="75" t="str">
        <f t="shared" si="156"/>
        <v/>
      </c>
      <c r="BQ21" s="37" t="str">
        <f t="shared" si="157"/>
        <v/>
      </c>
      <c r="BR21" s="13"/>
      <c r="BS21" s="74" t="str">
        <f t="shared" si="158"/>
        <v/>
      </c>
      <c r="BT21" s="36" t="str">
        <f t="shared" si="159"/>
        <v/>
      </c>
      <c r="BU21" s="225"/>
      <c r="BV21" s="75" t="str">
        <f t="shared" si="160"/>
        <v/>
      </c>
      <c r="BW21" s="37" t="str">
        <f t="shared" si="161"/>
        <v/>
      </c>
      <c r="BX21" s="13"/>
      <c r="BY21" s="74" t="str">
        <f t="shared" si="162"/>
        <v/>
      </c>
      <c r="BZ21" s="36" t="str">
        <f t="shared" si="163"/>
        <v/>
      </c>
      <c r="CA21" s="225"/>
      <c r="CB21" s="75" t="str">
        <f t="shared" si="164"/>
        <v/>
      </c>
      <c r="CC21" s="37" t="str">
        <f t="shared" si="165"/>
        <v/>
      </c>
      <c r="CD21" s="13"/>
      <c r="CE21" s="74" t="str">
        <f t="shared" si="166"/>
        <v/>
      </c>
      <c r="CF21" s="36" t="str">
        <f t="shared" si="167"/>
        <v/>
      </c>
      <c r="CG21" s="225"/>
      <c r="CH21" s="115" t="str">
        <f t="shared" si="168"/>
        <v/>
      </c>
      <c r="CI21" s="225" t="str">
        <f t="shared" si="169"/>
        <v/>
      </c>
      <c r="CJ21" s="13"/>
      <c r="CK21" s="5" t="str">
        <f t="shared" si="170"/>
        <v/>
      </c>
      <c r="CL21" s="224" t="str">
        <f t="shared" si="171"/>
        <v/>
      </c>
      <c r="CM21" s="225"/>
      <c r="CN21" s="115" t="str">
        <f t="shared" si="172"/>
        <v/>
      </c>
      <c r="CO21" s="225" t="str">
        <f t="shared" si="173"/>
        <v/>
      </c>
      <c r="CP21" s="13"/>
      <c r="CQ21" s="5" t="str">
        <f t="shared" si="174"/>
        <v/>
      </c>
      <c r="CR21" s="224" t="str">
        <f t="shared" si="175"/>
        <v/>
      </c>
      <c r="CS21" s="225"/>
      <c r="CT21" s="115" t="str">
        <f t="shared" si="176"/>
        <v/>
      </c>
      <c r="CU21" s="225" t="str">
        <f t="shared" si="177"/>
        <v/>
      </c>
      <c r="CV21" s="13"/>
      <c r="CW21" s="5" t="str">
        <f t="shared" si="178"/>
        <v/>
      </c>
      <c r="CX21" s="224" t="str">
        <f t="shared" si="179"/>
        <v/>
      </c>
      <c r="CY21" s="225"/>
      <c r="CZ21" s="115" t="str">
        <f t="shared" si="180"/>
        <v/>
      </c>
      <c r="DA21" s="225" t="str">
        <f t="shared" si="181"/>
        <v/>
      </c>
      <c r="DB21" s="13"/>
      <c r="DC21" s="5" t="str">
        <f t="shared" si="182"/>
        <v/>
      </c>
      <c r="DD21" s="224" t="str">
        <f t="shared" si="183"/>
        <v/>
      </c>
      <c r="DE21" s="225"/>
      <c r="DF21" s="115" t="str">
        <f t="shared" si="184"/>
        <v/>
      </c>
      <c r="DG21" s="225" t="str">
        <f t="shared" si="185"/>
        <v/>
      </c>
      <c r="DH21" s="224"/>
      <c r="DI21" s="5" t="str">
        <f t="shared" si="186"/>
        <v/>
      </c>
      <c r="DJ21" s="224" t="str">
        <f t="shared" si="187"/>
        <v/>
      </c>
      <c r="DK21" s="225"/>
      <c r="DL21" s="115" t="str">
        <f t="shared" si="188"/>
        <v/>
      </c>
      <c r="DM21" s="225" t="str">
        <f t="shared" si="189"/>
        <v/>
      </c>
      <c r="DN21" s="224"/>
      <c r="DO21" s="5" t="str">
        <f t="shared" si="190"/>
        <v/>
      </c>
      <c r="DP21" s="224" t="str">
        <f t="shared" si="191"/>
        <v/>
      </c>
      <c r="DQ21" s="225"/>
      <c r="DR21" s="115" t="str">
        <f t="shared" si="192"/>
        <v/>
      </c>
      <c r="DS21" s="225" t="str">
        <f t="shared" si="193"/>
        <v/>
      </c>
      <c r="DT21" s="224"/>
      <c r="DU21" s="5" t="str">
        <f t="shared" si="194"/>
        <v/>
      </c>
      <c r="DV21" s="224" t="str">
        <f t="shared" si="195"/>
        <v/>
      </c>
      <c r="DW21" s="225"/>
      <c r="DX21" s="115" t="str">
        <f t="shared" si="196"/>
        <v/>
      </c>
      <c r="DY21" s="225" t="str">
        <f t="shared" si="197"/>
        <v/>
      </c>
      <c r="DZ21" s="224"/>
      <c r="EA21" s="5" t="str">
        <f t="shared" si="198"/>
        <v/>
      </c>
      <c r="EB21" s="224" t="str">
        <f t="shared" si="199"/>
        <v/>
      </c>
      <c r="EC21" s="225"/>
      <c r="ED21" s="115" t="str">
        <f t="shared" si="200"/>
        <v/>
      </c>
      <c r="EE21" s="225" t="str">
        <f t="shared" si="201"/>
        <v/>
      </c>
      <c r="EF21" s="224"/>
      <c r="EG21" s="5" t="str">
        <f t="shared" si="202"/>
        <v/>
      </c>
      <c r="EH21" s="224" t="str">
        <f t="shared" si="203"/>
        <v/>
      </c>
      <c r="EI21" s="225"/>
      <c r="EJ21" s="115" t="str">
        <f t="shared" si="204"/>
        <v/>
      </c>
      <c r="EK21" s="225" t="str">
        <f t="shared" si="205"/>
        <v/>
      </c>
      <c r="EL21" s="224"/>
      <c r="EM21" s="5" t="str">
        <f t="shared" si="206"/>
        <v/>
      </c>
      <c r="EN21" s="224" t="str">
        <f t="shared" si="207"/>
        <v/>
      </c>
      <c r="EO21" s="225"/>
      <c r="EP21" s="115" t="str">
        <f t="shared" si="208"/>
        <v/>
      </c>
      <c r="EQ21" s="225" t="str">
        <f t="shared" si="209"/>
        <v/>
      </c>
      <c r="ER21" s="224"/>
      <c r="ES21" s="5" t="str">
        <f t="shared" si="210"/>
        <v/>
      </c>
      <c r="ET21" s="224" t="str">
        <f t="shared" si="211"/>
        <v/>
      </c>
      <c r="EU21" s="225"/>
      <c r="EV21" s="115" t="str">
        <f t="shared" si="230"/>
        <v/>
      </c>
      <c r="EW21" s="225" t="str">
        <f t="shared" si="231"/>
        <v/>
      </c>
      <c r="EX21" s="224"/>
      <c r="EY21" s="5" t="str">
        <f t="shared" si="232"/>
        <v/>
      </c>
      <c r="EZ21" s="224" t="str">
        <f t="shared" si="233"/>
        <v/>
      </c>
      <c r="FA21" s="225"/>
      <c r="FB21" s="115" t="str">
        <f t="shared" si="234"/>
        <v/>
      </c>
      <c r="FC21" s="225" t="str">
        <f t="shared" si="235"/>
        <v/>
      </c>
      <c r="FD21" s="224"/>
      <c r="FE21" s="5" t="str">
        <f t="shared" si="236"/>
        <v/>
      </c>
      <c r="FF21" s="224" t="str">
        <f t="shared" si="237"/>
        <v/>
      </c>
      <c r="FG21" s="225"/>
      <c r="FH21" s="115" t="str">
        <f t="shared" si="238"/>
        <v/>
      </c>
      <c r="FI21" s="225" t="str">
        <f t="shared" si="239"/>
        <v/>
      </c>
      <c r="FJ21" s="224"/>
      <c r="FK21" s="5" t="str">
        <f t="shared" si="240"/>
        <v/>
      </c>
      <c r="FL21" s="224" t="str">
        <f t="shared" si="241"/>
        <v/>
      </c>
      <c r="FM21" s="225"/>
      <c r="FN21" s="115" t="str">
        <f t="shared" si="242"/>
        <v/>
      </c>
      <c r="FO21" s="225" t="str">
        <f t="shared" si="243"/>
        <v/>
      </c>
      <c r="FP21" s="224"/>
      <c r="FQ21" s="5" t="str">
        <f t="shared" si="244"/>
        <v/>
      </c>
      <c r="FR21" s="224" t="str">
        <f t="shared" si="245"/>
        <v/>
      </c>
      <c r="FS21" s="225"/>
      <c r="FT21" s="115" t="str">
        <f t="shared" si="246"/>
        <v/>
      </c>
      <c r="FU21" s="225" t="str">
        <f t="shared" si="247"/>
        <v/>
      </c>
      <c r="FV21" s="255"/>
      <c r="FW21" s="256"/>
      <c r="FX21" s="256"/>
      <c r="FY21" s="256"/>
      <c r="FZ21" s="257"/>
      <c r="GA21" s="3"/>
    </row>
    <row r="22" spans="1:183" ht="14.45" customHeight="1" x14ac:dyDescent="0.25">
      <c r="A22" s="2">
        <f t="shared" si="105"/>
        <v>1</v>
      </c>
      <c r="B22" s="129" t="s">
        <v>88</v>
      </c>
      <c r="C22" s="206">
        <v>1187.46</v>
      </c>
      <c r="D22" s="205">
        <f t="shared" si="106"/>
        <v>1187.46</v>
      </c>
      <c r="E22" s="129">
        <v>1</v>
      </c>
      <c r="F22" s="87"/>
      <c r="G22" s="129">
        <v>1</v>
      </c>
      <c r="H22" s="76" t="s">
        <v>92</v>
      </c>
      <c r="I22" s="113" t="str">
        <f t="shared" ca="1" si="0"/>
        <v/>
      </c>
      <c r="J22" s="114" t="str">
        <f t="shared" ca="1" si="1"/>
        <v/>
      </c>
      <c r="K22" s="114" t="str">
        <f t="shared" ca="1" si="2"/>
        <v/>
      </c>
      <c r="L22" s="114" t="str">
        <f t="shared" ca="1" si="3"/>
        <v/>
      </c>
      <c r="M22" s="114" t="str">
        <f t="shared" ca="1" si="4"/>
        <v/>
      </c>
      <c r="N22" s="114" t="str">
        <f t="shared" ca="1" si="5"/>
        <v/>
      </c>
      <c r="O22" s="114">
        <f t="shared" ca="1" si="6"/>
        <v>1</v>
      </c>
      <c r="P22" s="114" t="str">
        <f t="shared" ca="1" si="7"/>
        <v/>
      </c>
      <c r="Q22" s="93">
        <f t="shared" ca="1" si="107"/>
        <v>10</v>
      </c>
      <c r="R22" s="93" t="str">
        <f t="shared" si="108"/>
        <v/>
      </c>
      <c r="S22" s="93" t="str">
        <f t="shared" si="109"/>
        <v/>
      </c>
      <c r="T22" s="93" t="str">
        <f t="shared" si="110"/>
        <v/>
      </c>
      <c r="U22" s="93" t="str">
        <f t="shared" si="111"/>
        <v/>
      </c>
      <c r="V22" s="93" t="str">
        <f t="shared" si="112"/>
        <v/>
      </c>
      <c r="W22" s="93" t="str">
        <f t="shared" si="113"/>
        <v/>
      </c>
      <c r="X22" s="93" t="str">
        <f t="shared" si="114"/>
        <v/>
      </c>
      <c r="Y22" s="93" t="str">
        <f t="shared" si="115"/>
        <v/>
      </c>
      <c r="Z22" s="93" t="str">
        <f t="shared" si="116"/>
        <v/>
      </c>
      <c r="AA22" s="93" t="str">
        <f t="shared" si="117"/>
        <v/>
      </c>
      <c r="AB22" s="93" t="str">
        <f t="shared" si="118"/>
        <v/>
      </c>
      <c r="AC22" s="93" t="str">
        <f t="shared" si="119"/>
        <v/>
      </c>
      <c r="AD22" s="93" t="str">
        <f t="shared" si="120"/>
        <v/>
      </c>
      <c r="AE22" s="93" t="str">
        <f t="shared" si="121"/>
        <v/>
      </c>
      <c r="AF22" s="93" t="str">
        <f t="shared" si="122"/>
        <v/>
      </c>
      <c r="AG22" s="93" t="str">
        <f t="shared" si="123"/>
        <v/>
      </c>
      <c r="AH22" s="93" t="str">
        <f t="shared" si="124"/>
        <v/>
      </c>
      <c r="AI22" s="93" t="str">
        <f t="shared" si="125"/>
        <v/>
      </c>
      <c r="AJ22" s="93" t="str">
        <f t="shared" si="126"/>
        <v/>
      </c>
      <c r="AK22" s="93" t="str">
        <f t="shared" si="127"/>
        <v/>
      </c>
      <c r="AL22" s="93" t="str">
        <f t="shared" si="128"/>
        <v/>
      </c>
      <c r="AM22" s="93" t="str">
        <f t="shared" si="129"/>
        <v/>
      </c>
      <c r="AN22" s="93" t="str">
        <f t="shared" si="130"/>
        <v/>
      </c>
      <c r="AO22" s="93" t="str">
        <f t="shared" si="131"/>
        <v/>
      </c>
      <c r="AP22" s="93" t="str">
        <f t="shared" si="132"/>
        <v/>
      </c>
      <c r="AQ22" s="93" t="str">
        <f t="shared" si="133"/>
        <v/>
      </c>
      <c r="AR22" s="93" t="str">
        <f t="shared" si="134"/>
        <v/>
      </c>
      <c r="AS22" s="93" t="str">
        <f t="shared" si="135"/>
        <v/>
      </c>
      <c r="AT22" s="93" t="str">
        <f t="shared" si="136"/>
        <v/>
      </c>
      <c r="AU22" s="93" t="str">
        <f t="shared" si="137"/>
        <v/>
      </c>
      <c r="AV22" s="93" t="str">
        <f t="shared" si="138"/>
        <v/>
      </c>
      <c r="AW22" s="93" t="str">
        <f t="shared" si="139"/>
        <v/>
      </c>
      <c r="AX22" s="93" t="str">
        <f t="shared" si="140"/>
        <v/>
      </c>
      <c r="AY22" s="93" t="str">
        <f t="shared" si="141"/>
        <v/>
      </c>
      <c r="AZ22" s="93" t="str">
        <f t="shared" si="142"/>
        <v/>
      </c>
      <c r="BA22" s="93" t="str">
        <f t="shared" si="143"/>
        <v/>
      </c>
      <c r="BB22" s="93" t="str">
        <f t="shared" si="144"/>
        <v/>
      </c>
      <c r="BC22" s="93" t="str">
        <f t="shared" si="145"/>
        <v/>
      </c>
      <c r="BD22" s="93" t="str">
        <f t="shared" si="146"/>
        <v/>
      </c>
      <c r="BE22" s="93" t="str">
        <f t="shared" si="147"/>
        <v/>
      </c>
      <c r="BF22" s="13">
        <v>45576</v>
      </c>
      <c r="BG22" s="74">
        <f t="shared" ca="1" si="248"/>
        <v>10</v>
      </c>
      <c r="BH22" s="36">
        <f t="shared" si="249"/>
        <v>45941</v>
      </c>
      <c r="BI22" s="225"/>
      <c r="BJ22" s="75" t="str">
        <f t="shared" si="152"/>
        <v/>
      </c>
      <c r="BK22" s="37" t="str">
        <f t="shared" si="153"/>
        <v/>
      </c>
      <c r="BL22" s="13"/>
      <c r="BM22" s="74" t="str">
        <f t="shared" si="154"/>
        <v/>
      </c>
      <c r="BN22" s="36" t="str">
        <f t="shared" si="155"/>
        <v/>
      </c>
      <c r="BO22" s="225"/>
      <c r="BP22" s="75" t="str">
        <f t="shared" si="156"/>
        <v/>
      </c>
      <c r="BQ22" s="37" t="str">
        <f t="shared" si="157"/>
        <v/>
      </c>
      <c r="BR22" s="13"/>
      <c r="BS22" s="74" t="str">
        <f t="shared" si="158"/>
        <v/>
      </c>
      <c r="BT22" s="36" t="str">
        <f t="shared" si="159"/>
        <v/>
      </c>
      <c r="BU22" s="225"/>
      <c r="BV22" s="75" t="str">
        <f t="shared" si="160"/>
        <v/>
      </c>
      <c r="BW22" s="37" t="str">
        <f t="shared" si="161"/>
        <v/>
      </c>
      <c r="BX22" s="13"/>
      <c r="BY22" s="74" t="str">
        <f t="shared" si="162"/>
        <v/>
      </c>
      <c r="BZ22" s="36" t="str">
        <f t="shared" si="163"/>
        <v/>
      </c>
      <c r="CA22" s="225"/>
      <c r="CB22" s="75" t="str">
        <f t="shared" si="164"/>
        <v/>
      </c>
      <c r="CC22" s="37" t="str">
        <f t="shared" si="165"/>
        <v/>
      </c>
      <c r="CD22" s="13"/>
      <c r="CE22" s="74" t="str">
        <f t="shared" si="166"/>
        <v/>
      </c>
      <c r="CF22" s="36" t="str">
        <f t="shared" si="167"/>
        <v/>
      </c>
      <c r="CG22" s="225"/>
      <c r="CH22" s="115" t="str">
        <f t="shared" si="168"/>
        <v/>
      </c>
      <c r="CI22" s="225" t="str">
        <f t="shared" si="169"/>
        <v/>
      </c>
      <c r="CJ22" s="13"/>
      <c r="CK22" s="5" t="str">
        <f t="shared" si="170"/>
        <v/>
      </c>
      <c r="CL22" s="224" t="str">
        <f t="shared" si="171"/>
        <v/>
      </c>
      <c r="CM22" s="225"/>
      <c r="CN22" s="115" t="str">
        <f t="shared" si="172"/>
        <v/>
      </c>
      <c r="CO22" s="225" t="str">
        <f t="shared" si="173"/>
        <v/>
      </c>
      <c r="CP22" s="13"/>
      <c r="CQ22" s="5" t="str">
        <f t="shared" si="174"/>
        <v/>
      </c>
      <c r="CR22" s="224" t="str">
        <f t="shared" si="175"/>
        <v/>
      </c>
      <c r="CS22" s="225"/>
      <c r="CT22" s="115" t="str">
        <f t="shared" si="176"/>
        <v/>
      </c>
      <c r="CU22" s="225" t="str">
        <f t="shared" si="177"/>
        <v/>
      </c>
      <c r="CV22" s="13"/>
      <c r="CW22" s="5" t="str">
        <f t="shared" si="178"/>
        <v/>
      </c>
      <c r="CX22" s="224" t="str">
        <f t="shared" si="179"/>
        <v/>
      </c>
      <c r="CY22" s="225"/>
      <c r="CZ22" s="115" t="str">
        <f t="shared" si="180"/>
        <v/>
      </c>
      <c r="DA22" s="225" t="str">
        <f t="shared" si="181"/>
        <v/>
      </c>
      <c r="DB22" s="13"/>
      <c r="DC22" s="5" t="str">
        <f t="shared" si="182"/>
        <v/>
      </c>
      <c r="DD22" s="224" t="str">
        <f t="shared" si="183"/>
        <v/>
      </c>
      <c r="DE22" s="225"/>
      <c r="DF22" s="115" t="str">
        <f t="shared" si="184"/>
        <v/>
      </c>
      <c r="DG22" s="225" t="str">
        <f t="shared" si="185"/>
        <v/>
      </c>
      <c r="DH22" s="224"/>
      <c r="DI22" s="5" t="str">
        <f t="shared" si="186"/>
        <v/>
      </c>
      <c r="DJ22" s="224" t="str">
        <f t="shared" si="187"/>
        <v/>
      </c>
      <c r="DK22" s="225"/>
      <c r="DL22" s="115" t="str">
        <f t="shared" si="188"/>
        <v/>
      </c>
      <c r="DM22" s="225" t="str">
        <f t="shared" si="189"/>
        <v/>
      </c>
      <c r="DN22" s="224"/>
      <c r="DO22" s="5" t="str">
        <f t="shared" si="190"/>
        <v/>
      </c>
      <c r="DP22" s="224" t="str">
        <f t="shared" si="191"/>
        <v/>
      </c>
      <c r="DQ22" s="225"/>
      <c r="DR22" s="115" t="str">
        <f t="shared" si="192"/>
        <v/>
      </c>
      <c r="DS22" s="225" t="str">
        <f t="shared" si="193"/>
        <v/>
      </c>
      <c r="DT22" s="224"/>
      <c r="DU22" s="5" t="str">
        <f t="shared" si="194"/>
        <v/>
      </c>
      <c r="DV22" s="224" t="str">
        <f t="shared" si="195"/>
        <v/>
      </c>
      <c r="DW22" s="225"/>
      <c r="DX22" s="115" t="str">
        <f t="shared" si="196"/>
        <v/>
      </c>
      <c r="DY22" s="225" t="str">
        <f t="shared" si="197"/>
        <v/>
      </c>
      <c r="DZ22" s="224"/>
      <c r="EA22" s="5" t="str">
        <f t="shared" si="198"/>
        <v/>
      </c>
      <c r="EB22" s="224" t="str">
        <f t="shared" si="199"/>
        <v/>
      </c>
      <c r="EC22" s="225"/>
      <c r="ED22" s="115" t="str">
        <f t="shared" si="200"/>
        <v/>
      </c>
      <c r="EE22" s="225" t="str">
        <f t="shared" si="201"/>
        <v/>
      </c>
      <c r="EF22" s="224"/>
      <c r="EG22" s="5" t="str">
        <f t="shared" si="202"/>
        <v/>
      </c>
      <c r="EH22" s="224" t="str">
        <f t="shared" si="203"/>
        <v/>
      </c>
      <c r="EI22" s="225"/>
      <c r="EJ22" s="115" t="str">
        <f t="shared" si="204"/>
        <v/>
      </c>
      <c r="EK22" s="225" t="str">
        <f t="shared" si="205"/>
        <v/>
      </c>
      <c r="EL22" s="224"/>
      <c r="EM22" s="5" t="str">
        <f t="shared" si="206"/>
        <v/>
      </c>
      <c r="EN22" s="224" t="str">
        <f t="shared" si="207"/>
        <v/>
      </c>
      <c r="EO22" s="225"/>
      <c r="EP22" s="115" t="str">
        <f t="shared" si="208"/>
        <v/>
      </c>
      <c r="EQ22" s="225" t="str">
        <f t="shared" si="209"/>
        <v/>
      </c>
      <c r="ER22" s="224"/>
      <c r="ES22" s="5" t="str">
        <f t="shared" si="210"/>
        <v/>
      </c>
      <c r="ET22" s="224" t="str">
        <f t="shared" si="211"/>
        <v/>
      </c>
      <c r="EU22" s="225"/>
      <c r="EV22" s="115" t="str">
        <f t="shared" si="230"/>
        <v/>
      </c>
      <c r="EW22" s="225" t="str">
        <f t="shared" si="231"/>
        <v/>
      </c>
      <c r="EX22" s="224"/>
      <c r="EY22" s="5" t="str">
        <f t="shared" si="232"/>
        <v/>
      </c>
      <c r="EZ22" s="224" t="str">
        <f t="shared" si="233"/>
        <v/>
      </c>
      <c r="FA22" s="225"/>
      <c r="FB22" s="115" t="str">
        <f t="shared" si="234"/>
        <v/>
      </c>
      <c r="FC22" s="225" t="str">
        <f t="shared" si="235"/>
        <v/>
      </c>
      <c r="FD22" s="224"/>
      <c r="FE22" s="5" t="str">
        <f t="shared" si="236"/>
        <v/>
      </c>
      <c r="FF22" s="224" t="str">
        <f t="shared" si="237"/>
        <v/>
      </c>
      <c r="FG22" s="225"/>
      <c r="FH22" s="115" t="str">
        <f t="shared" si="238"/>
        <v/>
      </c>
      <c r="FI22" s="225" t="str">
        <f t="shared" si="239"/>
        <v/>
      </c>
      <c r="FJ22" s="224"/>
      <c r="FK22" s="5" t="str">
        <f t="shared" si="240"/>
        <v/>
      </c>
      <c r="FL22" s="224" t="str">
        <f t="shared" si="241"/>
        <v/>
      </c>
      <c r="FM22" s="225"/>
      <c r="FN22" s="115" t="str">
        <f t="shared" si="242"/>
        <v/>
      </c>
      <c r="FO22" s="225" t="str">
        <f t="shared" si="243"/>
        <v/>
      </c>
      <c r="FP22" s="224"/>
      <c r="FQ22" s="5" t="str">
        <f t="shared" si="244"/>
        <v/>
      </c>
      <c r="FR22" s="224" t="str">
        <f t="shared" si="245"/>
        <v/>
      </c>
      <c r="FS22" s="225"/>
      <c r="FT22" s="115" t="str">
        <f t="shared" si="246"/>
        <v/>
      </c>
      <c r="FU22" s="225" t="str">
        <f t="shared" si="247"/>
        <v/>
      </c>
      <c r="FV22" s="253"/>
      <c r="FW22" s="253"/>
      <c r="FX22" s="253"/>
      <c r="FY22" s="253"/>
      <c r="FZ22" s="253"/>
      <c r="GA22" s="3"/>
    </row>
    <row r="23" spans="1:183" ht="14.45" customHeight="1" x14ac:dyDescent="0.25">
      <c r="A23" s="2">
        <f t="shared" si="105"/>
        <v>8</v>
      </c>
      <c r="B23" s="129" t="s">
        <v>93</v>
      </c>
      <c r="C23" s="205">
        <v>981</v>
      </c>
      <c r="D23" s="205">
        <f t="shared" si="106"/>
        <v>7848</v>
      </c>
      <c r="E23" s="129">
        <v>8</v>
      </c>
      <c r="F23" s="78"/>
      <c r="G23" s="129">
        <v>1</v>
      </c>
      <c r="H23" s="76" t="s">
        <v>94</v>
      </c>
      <c r="I23" s="113" t="str">
        <f t="shared" ca="1" si="0"/>
        <v/>
      </c>
      <c r="J23" s="114" t="str">
        <f t="shared" ca="1" si="1"/>
        <v/>
      </c>
      <c r="K23" s="114" t="str">
        <f t="shared" ca="1" si="2"/>
        <v/>
      </c>
      <c r="L23" s="114" t="str">
        <f t="shared" ca="1" si="3"/>
        <v/>
      </c>
      <c r="M23" s="114" t="str">
        <f t="shared" ca="1" si="4"/>
        <v/>
      </c>
      <c r="N23" s="114" t="str">
        <f t="shared" ca="1" si="5"/>
        <v/>
      </c>
      <c r="O23" s="114">
        <f t="shared" ca="1" si="6"/>
        <v>1</v>
      </c>
      <c r="P23" s="114" t="str">
        <f t="shared" ca="1" si="7"/>
        <v/>
      </c>
      <c r="Q23" s="93">
        <f t="shared" ca="1" si="107"/>
        <v>10</v>
      </c>
      <c r="R23" s="93" t="str">
        <f t="shared" si="108"/>
        <v/>
      </c>
      <c r="S23" s="93" t="str">
        <f t="shared" si="109"/>
        <v/>
      </c>
      <c r="T23" s="93" t="str">
        <f t="shared" si="110"/>
        <v/>
      </c>
      <c r="U23" s="93" t="str">
        <f t="shared" si="111"/>
        <v/>
      </c>
      <c r="V23" s="93" t="str">
        <f t="shared" si="112"/>
        <v/>
      </c>
      <c r="W23" s="93" t="str">
        <f t="shared" si="113"/>
        <v/>
      </c>
      <c r="X23" s="93" t="str">
        <f t="shared" si="114"/>
        <v/>
      </c>
      <c r="Y23" s="93" t="str">
        <f t="shared" si="115"/>
        <v/>
      </c>
      <c r="Z23" s="93" t="str">
        <f t="shared" si="116"/>
        <v/>
      </c>
      <c r="AA23" s="93" t="str">
        <f t="shared" si="117"/>
        <v/>
      </c>
      <c r="AB23" s="93" t="str">
        <f t="shared" si="118"/>
        <v/>
      </c>
      <c r="AC23" s="93" t="str">
        <f t="shared" si="119"/>
        <v/>
      </c>
      <c r="AD23" s="93" t="str">
        <f t="shared" si="120"/>
        <v/>
      </c>
      <c r="AE23" s="93" t="str">
        <f t="shared" si="121"/>
        <v/>
      </c>
      <c r="AF23" s="93" t="str">
        <f t="shared" si="122"/>
        <v/>
      </c>
      <c r="AG23" s="93" t="str">
        <f t="shared" si="123"/>
        <v/>
      </c>
      <c r="AH23" s="93" t="str">
        <f t="shared" si="124"/>
        <v/>
      </c>
      <c r="AI23" s="93" t="str">
        <f t="shared" si="125"/>
        <v/>
      </c>
      <c r="AJ23" s="93" t="str">
        <f t="shared" si="126"/>
        <v/>
      </c>
      <c r="AK23" s="93" t="str">
        <f t="shared" si="127"/>
        <v/>
      </c>
      <c r="AL23" s="93" t="str">
        <f t="shared" si="128"/>
        <v/>
      </c>
      <c r="AM23" s="93" t="str">
        <f t="shared" si="129"/>
        <v/>
      </c>
      <c r="AN23" s="93" t="str">
        <f t="shared" si="130"/>
        <v/>
      </c>
      <c r="AO23" s="93" t="str">
        <f t="shared" si="131"/>
        <v/>
      </c>
      <c r="AP23" s="93" t="str">
        <f t="shared" si="132"/>
        <v/>
      </c>
      <c r="AQ23" s="93" t="str">
        <f t="shared" si="133"/>
        <v/>
      </c>
      <c r="AR23" s="93" t="str">
        <f t="shared" si="134"/>
        <v/>
      </c>
      <c r="AS23" s="93" t="str">
        <f t="shared" si="135"/>
        <v/>
      </c>
      <c r="AT23" s="93" t="str">
        <f t="shared" si="136"/>
        <v/>
      </c>
      <c r="AU23" s="93" t="str">
        <f t="shared" si="137"/>
        <v/>
      </c>
      <c r="AV23" s="93" t="str">
        <f t="shared" si="138"/>
        <v/>
      </c>
      <c r="AW23" s="93" t="str">
        <f t="shared" si="139"/>
        <v/>
      </c>
      <c r="AX23" s="93" t="str">
        <f t="shared" si="140"/>
        <v/>
      </c>
      <c r="AY23" s="93" t="str">
        <f t="shared" si="141"/>
        <v/>
      </c>
      <c r="AZ23" s="93" t="str">
        <f t="shared" si="142"/>
        <v/>
      </c>
      <c r="BA23" s="93" t="str">
        <f t="shared" si="143"/>
        <v/>
      </c>
      <c r="BB23" s="93" t="str">
        <f t="shared" si="144"/>
        <v/>
      </c>
      <c r="BC23" s="93" t="str">
        <f t="shared" si="145"/>
        <v/>
      </c>
      <c r="BD23" s="93" t="str">
        <f t="shared" si="146"/>
        <v/>
      </c>
      <c r="BE23" s="93" t="str">
        <f t="shared" si="147"/>
        <v/>
      </c>
      <c r="BF23" s="13">
        <v>45576</v>
      </c>
      <c r="BG23" s="74">
        <f t="shared" ca="1" si="248"/>
        <v>10</v>
      </c>
      <c r="BH23" s="36">
        <f t="shared" si="249"/>
        <v>45941</v>
      </c>
      <c r="BI23" s="225"/>
      <c r="BJ23" s="75" t="str">
        <f t="shared" si="152"/>
        <v/>
      </c>
      <c r="BK23" s="37" t="str">
        <f t="shared" si="153"/>
        <v/>
      </c>
      <c r="BL23" s="13"/>
      <c r="BM23" s="74" t="str">
        <f t="shared" si="154"/>
        <v/>
      </c>
      <c r="BN23" s="36" t="str">
        <f t="shared" si="155"/>
        <v/>
      </c>
      <c r="BO23" s="225"/>
      <c r="BP23" s="75" t="str">
        <f t="shared" si="156"/>
        <v/>
      </c>
      <c r="BQ23" s="37" t="str">
        <f t="shared" si="157"/>
        <v/>
      </c>
      <c r="BR23" s="13"/>
      <c r="BS23" s="74" t="str">
        <f t="shared" si="158"/>
        <v/>
      </c>
      <c r="BT23" s="36" t="str">
        <f t="shared" si="159"/>
        <v/>
      </c>
      <c r="BU23" s="225"/>
      <c r="BV23" s="75" t="str">
        <f t="shared" si="160"/>
        <v/>
      </c>
      <c r="BW23" s="37" t="str">
        <f t="shared" si="161"/>
        <v/>
      </c>
      <c r="BX23" s="13"/>
      <c r="BY23" s="74" t="str">
        <f t="shared" si="162"/>
        <v/>
      </c>
      <c r="BZ23" s="36" t="str">
        <f t="shared" si="163"/>
        <v/>
      </c>
      <c r="CA23" s="225"/>
      <c r="CB23" s="75" t="str">
        <f t="shared" si="164"/>
        <v/>
      </c>
      <c r="CC23" s="37" t="str">
        <f t="shared" si="165"/>
        <v/>
      </c>
      <c r="CD23" s="13"/>
      <c r="CE23" s="74" t="str">
        <f t="shared" si="166"/>
        <v/>
      </c>
      <c r="CF23" s="36" t="str">
        <f t="shared" si="167"/>
        <v/>
      </c>
      <c r="CG23" s="225"/>
      <c r="CH23" s="115" t="str">
        <f t="shared" si="168"/>
        <v/>
      </c>
      <c r="CI23" s="225" t="str">
        <f t="shared" si="169"/>
        <v/>
      </c>
      <c r="CJ23" s="13"/>
      <c r="CK23" s="5" t="str">
        <f t="shared" si="170"/>
        <v/>
      </c>
      <c r="CL23" s="224" t="str">
        <f t="shared" si="171"/>
        <v/>
      </c>
      <c r="CM23" s="225"/>
      <c r="CN23" s="115" t="str">
        <f t="shared" si="172"/>
        <v/>
      </c>
      <c r="CO23" s="225" t="str">
        <f t="shared" si="173"/>
        <v/>
      </c>
      <c r="CP23" s="13"/>
      <c r="CQ23" s="5" t="str">
        <f t="shared" si="174"/>
        <v/>
      </c>
      <c r="CR23" s="224" t="str">
        <f t="shared" si="175"/>
        <v/>
      </c>
      <c r="CS23" s="225"/>
      <c r="CT23" s="115" t="str">
        <f t="shared" si="176"/>
        <v/>
      </c>
      <c r="CU23" s="225" t="str">
        <f t="shared" si="177"/>
        <v/>
      </c>
      <c r="CV23" s="13"/>
      <c r="CW23" s="5" t="str">
        <f t="shared" si="178"/>
        <v/>
      </c>
      <c r="CX23" s="224" t="str">
        <f t="shared" si="179"/>
        <v/>
      </c>
      <c r="CY23" s="225"/>
      <c r="CZ23" s="115" t="str">
        <f t="shared" si="180"/>
        <v/>
      </c>
      <c r="DA23" s="225" t="str">
        <f t="shared" si="181"/>
        <v/>
      </c>
      <c r="DB23" s="13"/>
      <c r="DC23" s="5" t="str">
        <f t="shared" si="182"/>
        <v/>
      </c>
      <c r="DD23" s="224" t="str">
        <f t="shared" si="183"/>
        <v/>
      </c>
      <c r="DE23" s="225"/>
      <c r="DF23" s="115" t="str">
        <f t="shared" si="184"/>
        <v/>
      </c>
      <c r="DG23" s="225" t="str">
        <f t="shared" si="185"/>
        <v/>
      </c>
      <c r="DH23" s="224"/>
      <c r="DI23" s="5" t="str">
        <f t="shared" si="186"/>
        <v/>
      </c>
      <c r="DJ23" s="224" t="str">
        <f t="shared" si="187"/>
        <v/>
      </c>
      <c r="DK23" s="225"/>
      <c r="DL23" s="115" t="str">
        <f t="shared" si="188"/>
        <v/>
      </c>
      <c r="DM23" s="225" t="str">
        <f t="shared" si="189"/>
        <v/>
      </c>
      <c r="DN23" s="224"/>
      <c r="DO23" s="5" t="str">
        <f t="shared" si="190"/>
        <v/>
      </c>
      <c r="DP23" s="224" t="str">
        <f t="shared" si="191"/>
        <v/>
      </c>
      <c r="DQ23" s="225"/>
      <c r="DR23" s="115" t="str">
        <f t="shared" si="192"/>
        <v/>
      </c>
      <c r="DS23" s="225" t="str">
        <f t="shared" si="193"/>
        <v/>
      </c>
      <c r="DT23" s="224"/>
      <c r="DU23" s="5" t="str">
        <f t="shared" si="194"/>
        <v/>
      </c>
      <c r="DV23" s="224" t="str">
        <f t="shared" si="195"/>
        <v/>
      </c>
      <c r="DW23" s="225"/>
      <c r="DX23" s="115" t="str">
        <f t="shared" si="196"/>
        <v/>
      </c>
      <c r="DY23" s="225" t="str">
        <f t="shared" si="197"/>
        <v/>
      </c>
      <c r="DZ23" s="224"/>
      <c r="EA23" s="5" t="str">
        <f t="shared" si="198"/>
        <v/>
      </c>
      <c r="EB23" s="224" t="str">
        <f t="shared" si="199"/>
        <v/>
      </c>
      <c r="EC23" s="225"/>
      <c r="ED23" s="115" t="str">
        <f t="shared" si="200"/>
        <v/>
      </c>
      <c r="EE23" s="225" t="str">
        <f t="shared" si="201"/>
        <v/>
      </c>
      <c r="EF23" s="224"/>
      <c r="EG23" s="5" t="str">
        <f t="shared" si="202"/>
        <v/>
      </c>
      <c r="EH23" s="224" t="str">
        <f t="shared" si="203"/>
        <v/>
      </c>
      <c r="EI23" s="225"/>
      <c r="EJ23" s="115" t="str">
        <f t="shared" si="204"/>
        <v/>
      </c>
      <c r="EK23" s="225" t="str">
        <f t="shared" si="205"/>
        <v/>
      </c>
      <c r="EL23" s="224"/>
      <c r="EM23" s="5" t="str">
        <f t="shared" si="206"/>
        <v/>
      </c>
      <c r="EN23" s="224" t="str">
        <f t="shared" si="207"/>
        <v/>
      </c>
      <c r="EO23" s="225"/>
      <c r="EP23" s="115" t="str">
        <f t="shared" si="208"/>
        <v/>
      </c>
      <c r="EQ23" s="225" t="str">
        <f t="shared" si="209"/>
        <v/>
      </c>
      <c r="ER23" s="224"/>
      <c r="ES23" s="5" t="str">
        <f t="shared" si="210"/>
        <v/>
      </c>
      <c r="ET23" s="224" t="str">
        <f t="shared" si="211"/>
        <v/>
      </c>
      <c r="EU23" s="225"/>
      <c r="EV23" s="115" t="str">
        <f t="shared" si="230"/>
        <v/>
      </c>
      <c r="EW23" s="225" t="str">
        <f t="shared" si="231"/>
        <v/>
      </c>
      <c r="EX23" s="224"/>
      <c r="EY23" s="5" t="str">
        <f t="shared" si="232"/>
        <v/>
      </c>
      <c r="EZ23" s="224" t="str">
        <f t="shared" si="233"/>
        <v/>
      </c>
      <c r="FA23" s="225"/>
      <c r="FB23" s="115" t="str">
        <f t="shared" si="234"/>
        <v/>
      </c>
      <c r="FC23" s="225" t="str">
        <f t="shared" si="235"/>
        <v/>
      </c>
      <c r="FD23" s="224"/>
      <c r="FE23" s="5" t="str">
        <f t="shared" si="236"/>
        <v/>
      </c>
      <c r="FF23" s="224" t="str">
        <f t="shared" si="237"/>
        <v/>
      </c>
      <c r="FG23" s="225"/>
      <c r="FH23" s="115" t="str">
        <f t="shared" si="238"/>
        <v/>
      </c>
      <c r="FI23" s="225" t="str">
        <f t="shared" si="239"/>
        <v/>
      </c>
      <c r="FJ23" s="224"/>
      <c r="FK23" s="5" t="str">
        <f t="shared" si="240"/>
        <v/>
      </c>
      <c r="FL23" s="224" t="str">
        <f t="shared" si="241"/>
        <v/>
      </c>
      <c r="FM23" s="225"/>
      <c r="FN23" s="115" t="str">
        <f t="shared" si="242"/>
        <v/>
      </c>
      <c r="FO23" s="225" t="str">
        <f t="shared" si="243"/>
        <v/>
      </c>
      <c r="FP23" s="224"/>
      <c r="FQ23" s="5" t="str">
        <f t="shared" si="244"/>
        <v/>
      </c>
      <c r="FR23" s="224" t="str">
        <f t="shared" si="245"/>
        <v/>
      </c>
      <c r="FS23" s="225"/>
      <c r="FT23" s="115" t="str">
        <f t="shared" si="246"/>
        <v/>
      </c>
      <c r="FU23" s="225" t="str">
        <f t="shared" si="247"/>
        <v/>
      </c>
      <c r="FV23" s="253"/>
      <c r="FW23" s="253"/>
      <c r="FX23" s="253"/>
      <c r="FY23" s="253"/>
      <c r="FZ23" s="253"/>
      <c r="GA23" s="3"/>
    </row>
    <row r="24" spans="1:183" ht="14.45" customHeight="1" x14ac:dyDescent="0.25">
      <c r="A24" s="2">
        <f t="shared" si="105"/>
        <v>1</v>
      </c>
      <c r="B24" s="130" t="s">
        <v>95</v>
      </c>
      <c r="C24" s="205">
        <v>1499</v>
      </c>
      <c r="D24" s="205">
        <f t="shared" si="106"/>
        <v>1499</v>
      </c>
      <c r="E24" s="129">
        <v>1</v>
      </c>
      <c r="F24" s="101"/>
      <c r="G24" s="129">
        <v>1</v>
      </c>
      <c r="H24" s="76" t="s">
        <v>96</v>
      </c>
      <c r="I24" s="113" t="str">
        <f t="shared" ca="1" si="0"/>
        <v/>
      </c>
      <c r="J24" s="114" t="str">
        <f t="shared" ca="1" si="1"/>
        <v/>
      </c>
      <c r="K24" s="114" t="str">
        <f t="shared" ca="1" si="2"/>
        <v/>
      </c>
      <c r="L24" s="114" t="str">
        <f t="shared" ca="1" si="3"/>
        <v/>
      </c>
      <c r="M24" s="114" t="str">
        <f t="shared" ca="1" si="4"/>
        <v/>
      </c>
      <c r="N24" s="114" t="str">
        <f t="shared" ca="1" si="5"/>
        <v/>
      </c>
      <c r="O24" s="114" t="str">
        <f t="shared" ca="1" si="6"/>
        <v/>
      </c>
      <c r="P24" s="114">
        <f t="shared" ca="1" si="7"/>
        <v>1</v>
      </c>
      <c r="Q24" s="93">
        <f t="shared" ca="1" si="107"/>
        <v>-4</v>
      </c>
      <c r="R24" s="93" t="str">
        <f t="shared" si="108"/>
        <v/>
      </c>
      <c r="S24" s="93" t="str">
        <f t="shared" si="109"/>
        <v/>
      </c>
      <c r="T24" s="93" t="str">
        <f t="shared" si="110"/>
        <v/>
      </c>
      <c r="U24" s="93" t="str">
        <f t="shared" si="111"/>
        <v/>
      </c>
      <c r="V24" s="93" t="str">
        <f t="shared" si="112"/>
        <v/>
      </c>
      <c r="W24" s="93" t="str">
        <f t="shared" si="113"/>
        <v/>
      </c>
      <c r="X24" s="93" t="str">
        <f t="shared" si="114"/>
        <v/>
      </c>
      <c r="Y24" s="93" t="str">
        <f t="shared" si="115"/>
        <v/>
      </c>
      <c r="Z24" s="93" t="str">
        <f t="shared" si="116"/>
        <v/>
      </c>
      <c r="AA24" s="93" t="str">
        <f t="shared" si="117"/>
        <v/>
      </c>
      <c r="AB24" s="93" t="str">
        <f t="shared" si="118"/>
        <v/>
      </c>
      <c r="AC24" s="93" t="str">
        <f t="shared" si="119"/>
        <v/>
      </c>
      <c r="AD24" s="93" t="str">
        <f t="shared" si="120"/>
        <v/>
      </c>
      <c r="AE24" s="93" t="str">
        <f t="shared" si="121"/>
        <v/>
      </c>
      <c r="AF24" s="93" t="str">
        <f t="shared" si="122"/>
        <v/>
      </c>
      <c r="AG24" s="93" t="str">
        <f t="shared" si="123"/>
        <v/>
      </c>
      <c r="AH24" s="93" t="str">
        <f t="shared" si="124"/>
        <v/>
      </c>
      <c r="AI24" s="93" t="str">
        <f t="shared" si="125"/>
        <v/>
      </c>
      <c r="AJ24" s="93" t="str">
        <f t="shared" si="126"/>
        <v/>
      </c>
      <c r="AK24" s="93" t="str">
        <f t="shared" si="127"/>
        <v/>
      </c>
      <c r="AL24" s="93" t="str">
        <f t="shared" si="128"/>
        <v/>
      </c>
      <c r="AM24" s="93" t="str">
        <f t="shared" si="129"/>
        <v/>
      </c>
      <c r="AN24" s="93" t="str">
        <f t="shared" si="130"/>
        <v/>
      </c>
      <c r="AO24" s="93" t="str">
        <f t="shared" si="131"/>
        <v/>
      </c>
      <c r="AP24" s="93" t="str">
        <f t="shared" si="132"/>
        <v/>
      </c>
      <c r="AQ24" s="93" t="str">
        <f t="shared" si="133"/>
        <v/>
      </c>
      <c r="AR24" s="93" t="str">
        <f t="shared" si="134"/>
        <v/>
      </c>
      <c r="AS24" s="93" t="str">
        <f t="shared" si="135"/>
        <v/>
      </c>
      <c r="AT24" s="93" t="str">
        <f t="shared" si="136"/>
        <v/>
      </c>
      <c r="AU24" s="93" t="str">
        <f t="shared" si="137"/>
        <v/>
      </c>
      <c r="AV24" s="93" t="str">
        <f t="shared" si="138"/>
        <v/>
      </c>
      <c r="AW24" s="93" t="str">
        <f t="shared" si="139"/>
        <v/>
      </c>
      <c r="AX24" s="93" t="str">
        <f t="shared" si="140"/>
        <v/>
      </c>
      <c r="AY24" s="93" t="str">
        <f t="shared" si="141"/>
        <v/>
      </c>
      <c r="AZ24" s="93" t="str">
        <f t="shared" si="142"/>
        <v/>
      </c>
      <c r="BA24" s="93" t="str">
        <f t="shared" si="143"/>
        <v/>
      </c>
      <c r="BB24" s="93" t="str">
        <f t="shared" si="144"/>
        <v/>
      </c>
      <c r="BC24" s="93" t="str">
        <f t="shared" si="145"/>
        <v/>
      </c>
      <c r="BD24" s="93" t="str">
        <f t="shared" si="146"/>
        <v/>
      </c>
      <c r="BE24" s="93" t="str">
        <f t="shared" si="147"/>
        <v/>
      </c>
      <c r="BF24" s="13">
        <v>45562</v>
      </c>
      <c r="BG24" s="74">
        <f t="shared" ca="1" si="248"/>
        <v>-4</v>
      </c>
      <c r="BH24" s="36">
        <f t="shared" si="249"/>
        <v>45927</v>
      </c>
      <c r="BI24" s="225"/>
      <c r="BJ24" s="75" t="str">
        <f t="shared" si="152"/>
        <v/>
      </c>
      <c r="BK24" s="37" t="str">
        <f t="shared" si="153"/>
        <v/>
      </c>
      <c r="BL24" s="13"/>
      <c r="BM24" s="74" t="str">
        <f t="shared" si="154"/>
        <v/>
      </c>
      <c r="BN24" s="36" t="str">
        <f t="shared" si="155"/>
        <v/>
      </c>
      <c r="BO24" s="225"/>
      <c r="BP24" s="75" t="str">
        <f t="shared" si="156"/>
        <v/>
      </c>
      <c r="BQ24" s="37" t="str">
        <f t="shared" si="157"/>
        <v/>
      </c>
      <c r="BR24" s="13"/>
      <c r="BS24" s="74" t="str">
        <f t="shared" si="158"/>
        <v/>
      </c>
      <c r="BT24" s="36" t="str">
        <f t="shared" si="159"/>
        <v/>
      </c>
      <c r="BU24" s="225"/>
      <c r="BV24" s="75" t="str">
        <f t="shared" si="160"/>
        <v/>
      </c>
      <c r="BW24" s="37" t="str">
        <f t="shared" si="161"/>
        <v/>
      </c>
      <c r="BX24" s="13"/>
      <c r="BY24" s="74" t="str">
        <f t="shared" si="162"/>
        <v/>
      </c>
      <c r="BZ24" s="36" t="str">
        <f t="shared" si="163"/>
        <v/>
      </c>
      <c r="CA24" s="225"/>
      <c r="CB24" s="75" t="str">
        <f t="shared" si="164"/>
        <v/>
      </c>
      <c r="CC24" s="37" t="str">
        <f t="shared" si="165"/>
        <v/>
      </c>
      <c r="CD24" s="13"/>
      <c r="CE24" s="74" t="str">
        <f t="shared" si="166"/>
        <v/>
      </c>
      <c r="CF24" s="36" t="str">
        <f t="shared" si="167"/>
        <v/>
      </c>
      <c r="CG24" s="225"/>
      <c r="CH24" s="115" t="str">
        <f t="shared" si="168"/>
        <v/>
      </c>
      <c r="CI24" s="225" t="str">
        <f t="shared" si="169"/>
        <v/>
      </c>
      <c r="CJ24" s="13"/>
      <c r="CK24" s="5" t="str">
        <f t="shared" si="170"/>
        <v/>
      </c>
      <c r="CL24" s="224" t="str">
        <f t="shared" si="171"/>
        <v/>
      </c>
      <c r="CM24" s="225"/>
      <c r="CN24" s="115" t="str">
        <f t="shared" si="172"/>
        <v/>
      </c>
      <c r="CO24" s="225" t="str">
        <f t="shared" si="173"/>
        <v/>
      </c>
      <c r="CP24" s="13"/>
      <c r="CQ24" s="5" t="str">
        <f t="shared" si="174"/>
        <v/>
      </c>
      <c r="CR24" s="224" t="str">
        <f t="shared" si="175"/>
        <v/>
      </c>
      <c r="CS24" s="225"/>
      <c r="CT24" s="115" t="str">
        <f t="shared" si="176"/>
        <v/>
      </c>
      <c r="CU24" s="225" t="str">
        <f t="shared" si="177"/>
        <v/>
      </c>
      <c r="CV24" s="13"/>
      <c r="CW24" s="5" t="str">
        <f t="shared" si="178"/>
        <v/>
      </c>
      <c r="CX24" s="224" t="str">
        <f t="shared" si="179"/>
        <v/>
      </c>
      <c r="CY24" s="225"/>
      <c r="CZ24" s="115" t="str">
        <f t="shared" si="180"/>
        <v/>
      </c>
      <c r="DA24" s="225" t="str">
        <f t="shared" si="181"/>
        <v/>
      </c>
      <c r="DB24" s="13"/>
      <c r="DC24" s="5" t="str">
        <f t="shared" si="182"/>
        <v/>
      </c>
      <c r="DD24" s="224" t="str">
        <f t="shared" si="183"/>
        <v/>
      </c>
      <c r="DE24" s="225"/>
      <c r="DF24" s="115" t="str">
        <f t="shared" si="184"/>
        <v/>
      </c>
      <c r="DG24" s="225" t="str">
        <f t="shared" si="185"/>
        <v/>
      </c>
      <c r="DH24" s="224"/>
      <c r="DI24" s="5" t="str">
        <f t="shared" si="186"/>
        <v/>
      </c>
      <c r="DJ24" s="224" t="str">
        <f t="shared" si="187"/>
        <v/>
      </c>
      <c r="DK24" s="225"/>
      <c r="DL24" s="115" t="str">
        <f t="shared" si="188"/>
        <v/>
      </c>
      <c r="DM24" s="225" t="str">
        <f t="shared" si="189"/>
        <v/>
      </c>
      <c r="DN24" s="224"/>
      <c r="DO24" s="5" t="str">
        <f t="shared" si="190"/>
        <v/>
      </c>
      <c r="DP24" s="224" t="str">
        <f t="shared" si="191"/>
        <v/>
      </c>
      <c r="DQ24" s="225"/>
      <c r="DR24" s="115" t="str">
        <f t="shared" si="192"/>
        <v/>
      </c>
      <c r="DS24" s="225" t="str">
        <f t="shared" si="193"/>
        <v/>
      </c>
      <c r="DT24" s="224"/>
      <c r="DU24" s="5" t="str">
        <f t="shared" si="194"/>
        <v/>
      </c>
      <c r="DV24" s="224" t="str">
        <f t="shared" si="195"/>
        <v/>
      </c>
      <c r="DW24" s="225"/>
      <c r="DX24" s="115" t="str">
        <f t="shared" si="196"/>
        <v/>
      </c>
      <c r="DY24" s="225" t="str">
        <f t="shared" si="197"/>
        <v/>
      </c>
      <c r="DZ24" s="224"/>
      <c r="EA24" s="5" t="str">
        <f t="shared" si="198"/>
        <v/>
      </c>
      <c r="EB24" s="224" t="str">
        <f t="shared" si="199"/>
        <v/>
      </c>
      <c r="EC24" s="225"/>
      <c r="ED24" s="115" t="str">
        <f t="shared" si="200"/>
        <v/>
      </c>
      <c r="EE24" s="225" t="str">
        <f t="shared" si="201"/>
        <v/>
      </c>
      <c r="EF24" s="224"/>
      <c r="EG24" s="5" t="str">
        <f t="shared" si="202"/>
        <v/>
      </c>
      <c r="EH24" s="224" t="str">
        <f t="shared" si="203"/>
        <v/>
      </c>
      <c r="EI24" s="225"/>
      <c r="EJ24" s="115" t="str">
        <f t="shared" si="204"/>
        <v/>
      </c>
      <c r="EK24" s="225" t="str">
        <f t="shared" si="205"/>
        <v/>
      </c>
      <c r="EL24" s="224"/>
      <c r="EM24" s="5" t="str">
        <f t="shared" si="206"/>
        <v/>
      </c>
      <c r="EN24" s="224" t="str">
        <f t="shared" si="207"/>
        <v/>
      </c>
      <c r="EO24" s="225"/>
      <c r="EP24" s="115" t="str">
        <f t="shared" si="208"/>
        <v/>
      </c>
      <c r="EQ24" s="225" t="str">
        <f t="shared" si="209"/>
        <v/>
      </c>
      <c r="ER24" s="224"/>
      <c r="ES24" s="5" t="str">
        <f t="shared" si="210"/>
        <v/>
      </c>
      <c r="ET24" s="224" t="str">
        <f t="shared" si="211"/>
        <v/>
      </c>
      <c r="EU24" s="225"/>
      <c r="EV24" s="115" t="str">
        <f t="shared" si="230"/>
        <v/>
      </c>
      <c r="EW24" s="225" t="str">
        <f t="shared" si="231"/>
        <v/>
      </c>
      <c r="EX24" s="224"/>
      <c r="EY24" s="5" t="str">
        <f t="shared" si="232"/>
        <v/>
      </c>
      <c r="EZ24" s="224" t="str">
        <f t="shared" si="233"/>
        <v/>
      </c>
      <c r="FA24" s="225"/>
      <c r="FB24" s="115" t="str">
        <f t="shared" si="234"/>
        <v/>
      </c>
      <c r="FC24" s="225" t="str">
        <f t="shared" si="235"/>
        <v/>
      </c>
      <c r="FD24" s="224"/>
      <c r="FE24" s="5" t="str">
        <f t="shared" si="236"/>
        <v/>
      </c>
      <c r="FF24" s="224" t="str">
        <f t="shared" si="237"/>
        <v/>
      </c>
      <c r="FG24" s="225"/>
      <c r="FH24" s="115" t="str">
        <f t="shared" si="238"/>
        <v/>
      </c>
      <c r="FI24" s="225" t="str">
        <f t="shared" si="239"/>
        <v/>
      </c>
      <c r="FJ24" s="224"/>
      <c r="FK24" s="5" t="str">
        <f t="shared" si="240"/>
        <v/>
      </c>
      <c r="FL24" s="224" t="str">
        <f t="shared" si="241"/>
        <v/>
      </c>
      <c r="FM24" s="225"/>
      <c r="FN24" s="115" t="str">
        <f t="shared" si="242"/>
        <v/>
      </c>
      <c r="FO24" s="225" t="str">
        <f t="shared" si="243"/>
        <v/>
      </c>
      <c r="FP24" s="224"/>
      <c r="FQ24" s="5" t="str">
        <f t="shared" si="244"/>
        <v/>
      </c>
      <c r="FR24" s="224" t="str">
        <f t="shared" si="245"/>
        <v/>
      </c>
      <c r="FS24" s="225"/>
      <c r="FT24" s="115" t="str">
        <f t="shared" si="246"/>
        <v/>
      </c>
      <c r="FU24" s="225" t="str">
        <f t="shared" si="247"/>
        <v/>
      </c>
      <c r="FV24" s="253"/>
      <c r="FW24" s="253"/>
      <c r="FX24" s="253"/>
      <c r="FY24" s="253"/>
      <c r="FZ24" s="253"/>
      <c r="GA24" s="3"/>
    </row>
    <row r="25" spans="1:183" s="14" customFormat="1" ht="14.45" customHeight="1" x14ac:dyDescent="0.25">
      <c r="A25" s="2" t="str">
        <f t="shared" si="105"/>
        <v/>
      </c>
      <c r="B25" s="138" t="s">
        <v>97</v>
      </c>
      <c r="C25" s="207"/>
      <c r="D25" s="205" t="str">
        <f t="shared" si="106"/>
        <v/>
      </c>
      <c r="E25" s="138"/>
      <c r="F25" s="90"/>
      <c r="G25" s="138">
        <v>1</v>
      </c>
      <c r="H25" s="76" t="s">
        <v>98</v>
      </c>
      <c r="I25" s="113"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str">
        <f t="shared" si="107"/>
        <v/>
      </c>
      <c r="R25" s="93" t="str">
        <f t="shared" si="108"/>
        <v/>
      </c>
      <c r="S25" s="93" t="str">
        <f t="shared" si="109"/>
        <v/>
      </c>
      <c r="T25" s="93" t="str">
        <f t="shared" si="110"/>
        <v/>
      </c>
      <c r="U25" s="93" t="str">
        <f t="shared" si="111"/>
        <v/>
      </c>
      <c r="V25" s="93" t="str">
        <f t="shared" si="112"/>
        <v/>
      </c>
      <c r="W25" s="93" t="str">
        <f t="shared" si="113"/>
        <v/>
      </c>
      <c r="X25" s="93" t="str">
        <f t="shared" si="114"/>
        <v/>
      </c>
      <c r="Y25" s="93" t="str">
        <f t="shared" si="115"/>
        <v/>
      </c>
      <c r="Z25" s="93" t="str">
        <f t="shared" si="116"/>
        <v/>
      </c>
      <c r="AA25" s="93" t="str">
        <f t="shared" si="117"/>
        <v/>
      </c>
      <c r="AB25" s="93" t="str">
        <f t="shared" si="118"/>
        <v/>
      </c>
      <c r="AC25" s="93" t="str">
        <f t="shared" si="119"/>
        <v/>
      </c>
      <c r="AD25" s="93" t="str">
        <f t="shared" si="120"/>
        <v/>
      </c>
      <c r="AE25" s="93" t="str">
        <f t="shared" si="121"/>
        <v/>
      </c>
      <c r="AF25" s="93" t="str">
        <f t="shared" si="122"/>
        <v/>
      </c>
      <c r="AG25" s="93" t="str">
        <f t="shared" si="123"/>
        <v/>
      </c>
      <c r="AH25" s="93" t="str">
        <f t="shared" si="124"/>
        <v/>
      </c>
      <c r="AI25" s="93" t="str">
        <f t="shared" si="125"/>
        <v/>
      </c>
      <c r="AJ25" s="93" t="str">
        <f t="shared" si="126"/>
        <v/>
      </c>
      <c r="AK25" s="93" t="str">
        <f t="shared" si="127"/>
        <v/>
      </c>
      <c r="AL25" s="93" t="str">
        <f t="shared" si="128"/>
        <v/>
      </c>
      <c r="AM25" s="93" t="str">
        <f t="shared" si="129"/>
        <v/>
      </c>
      <c r="AN25" s="93" t="str">
        <f t="shared" si="130"/>
        <v/>
      </c>
      <c r="AO25" s="93" t="str">
        <f t="shared" si="131"/>
        <v/>
      </c>
      <c r="AP25" s="93" t="str">
        <f t="shared" si="132"/>
        <v/>
      </c>
      <c r="AQ25" s="93" t="str">
        <f t="shared" si="133"/>
        <v/>
      </c>
      <c r="AR25" s="93" t="str">
        <f t="shared" si="134"/>
        <v/>
      </c>
      <c r="AS25" s="93" t="str">
        <f t="shared" si="135"/>
        <v/>
      </c>
      <c r="AT25" s="93" t="str">
        <f t="shared" si="136"/>
        <v/>
      </c>
      <c r="AU25" s="93" t="str">
        <f t="shared" si="137"/>
        <v/>
      </c>
      <c r="AV25" s="93" t="str">
        <f t="shared" si="138"/>
        <v/>
      </c>
      <c r="AW25" s="93" t="str">
        <f t="shared" si="139"/>
        <v/>
      </c>
      <c r="AX25" s="93" t="str">
        <f t="shared" si="140"/>
        <v/>
      </c>
      <c r="AY25" s="93" t="str">
        <f t="shared" si="141"/>
        <v/>
      </c>
      <c r="AZ25" s="93" t="str">
        <f t="shared" si="142"/>
        <v/>
      </c>
      <c r="BA25" s="93" t="str">
        <f t="shared" si="143"/>
        <v/>
      </c>
      <c r="BB25" s="93" t="str">
        <f t="shared" si="144"/>
        <v/>
      </c>
      <c r="BC25" s="93" t="str">
        <f t="shared" si="145"/>
        <v/>
      </c>
      <c r="BD25" s="93" t="str">
        <f t="shared" si="146"/>
        <v/>
      </c>
      <c r="BE25" s="93" t="str">
        <f t="shared" si="147"/>
        <v/>
      </c>
      <c r="BF25" s="13"/>
      <c r="BG25" s="74" t="str">
        <f t="shared" ref="BG25:BG32" si="250">IF(BH25="","",_xlfn.DAYS(BH25,$Q$2))</f>
        <v/>
      </c>
      <c r="BH25" s="36" t="str">
        <f t="shared" ref="BH25:BH32" si="251">IF(BF25="","",BF25+($G25*365))</f>
        <v/>
      </c>
      <c r="BI25" s="225"/>
      <c r="BJ25" s="75" t="str">
        <f t="shared" si="152"/>
        <v/>
      </c>
      <c r="BK25" s="37" t="str">
        <f t="shared" si="153"/>
        <v/>
      </c>
      <c r="BL25" s="13"/>
      <c r="BM25" s="74" t="str">
        <f t="shared" si="154"/>
        <v/>
      </c>
      <c r="BN25" s="36" t="str">
        <f t="shared" si="155"/>
        <v/>
      </c>
      <c r="BO25" s="225"/>
      <c r="BP25" s="75" t="str">
        <f t="shared" si="156"/>
        <v/>
      </c>
      <c r="BQ25" s="37" t="str">
        <f t="shared" si="157"/>
        <v/>
      </c>
      <c r="BR25" s="13"/>
      <c r="BS25" s="74" t="str">
        <f t="shared" si="158"/>
        <v/>
      </c>
      <c r="BT25" s="36" t="str">
        <f t="shared" si="159"/>
        <v/>
      </c>
      <c r="BU25" s="225"/>
      <c r="BV25" s="75" t="str">
        <f t="shared" si="160"/>
        <v/>
      </c>
      <c r="BW25" s="37" t="str">
        <f t="shared" si="161"/>
        <v/>
      </c>
      <c r="BX25" s="13"/>
      <c r="BY25" s="74" t="str">
        <f t="shared" si="162"/>
        <v/>
      </c>
      <c r="BZ25" s="36" t="str">
        <f t="shared" si="163"/>
        <v/>
      </c>
      <c r="CA25" s="225"/>
      <c r="CB25" s="75" t="str">
        <f t="shared" si="164"/>
        <v/>
      </c>
      <c r="CC25" s="37" t="str">
        <f t="shared" si="165"/>
        <v/>
      </c>
      <c r="CD25" s="13"/>
      <c r="CE25" s="74" t="str">
        <f t="shared" si="166"/>
        <v/>
      </c>
      <c r="CF25" s="36" t="str">
        <f t="shared" si="167"/>
        <v/>
      </c>
      <c r="CG25" s="225"/>
      <c r="CH25" s="115" t="str">
        <f t="shared" si="168"/>
        <v/>
      </c>
      <c r="CI25" s="225" t="str">
        <f t="shared" si="169"/>
        <v/>
      </c>
      <c r="CJ25" s="13"/>
      <c r="CK25" s="5" t="str">
        <f t="shared" si="170"/>
        <v/>
      </c>
      <c r="CL25" s="224" t="str">
        <f t="shared" si="171"/>
        <v/>
      </c>
      <c r="CM25" s="225"/>
      <c r="CN25" s="115" t="str">
        <f t="shared" si="172"/>
        <v/>
      </c>
      <c r="CO25" s="225" t="str">
        <f t="shared" si="173"/>
        <v/>
      </c>
      <c r="CP25" s="13"/>
      <c r="CQ25" s="5" t="str">
        <f t="shared" si="174"/>
        <v/>
      </c>
      <c r="CR25" s="224" t="str">
        <f t="shared" si="175"/>
        <v/>
      </c>
      <c r="CS25" s="225"/>
      <c r="CT25" s="115" t="str">
        <f t="shared" si="176"/>
        <v/>
      </c>
      <c r="CU25" s="225" t="str">
        <f t="shared" si="177"/>
        <v/>
      </c>
      <c r="CV25" s="13"/>
      <c r="CW25" s="5" t="str">
        <f t="shared" si="178"/>
        <v/>
      </c>
      <c r="CX25" s="224" t="str">
        <f t="shared" si="179"/>
        <v/>
      </c>
      <c r="CY25" s="225"/>
      <c r="CZ25" s="115" t="str">
        <f t="shared" si="180"/>
        <v/>
      </c>
      <c r="DA25" s="225" t="str">
        <f t="shared" si="181"/>
        <v/>
      </c>
      <c r="DB25" s="13"/>
      <c r="DC25" s="5" t="str">
        <f t="shared" si="182"/>
        <v/>
      </c>
      <c r="DD25" s="224" t="str">
        <f t="shared" si="183"/>
        <v/>
      </c>
      <c r="DE25" s="225"/>
      <c r="DF25" s="115" t="str">
        <f t="shared" si="184"/>
        <v/>
      </c>
      <c r="DG25" s="225" t="str">
        <f t="shared" si="185"/>
        <v/>
      </c>
      <c r="DH25" s="224"/>
      <c r="DI25" s="5" t="str">
        <f t="shared" si="186"/>
        <v/>
      </c>
      <c r="DJ25" s="224" t="str">
        <f t="shared" si="187"/>
        <v/>
      </c>
      <c r="DK25" s="225"/>
      <c r="DL25" s="115" t="str">
        <f t="shared" si="188"/>
        <v/>
      </c>
      <c r="DM25" s="225" t="str">
        <f t="shared" si="189"/>
        <v/>
      </c>
      <c r="DN25" s="224"/>
      <c r="DO25" s="5" t="str">
        <f t="shared" si="190"/>
        <v/>
      </c>
      <c r="DP25" s="224" t="str">
        <f t="shared" si="191"/>
        <v/>
      </c>
      <c r="DQ25" s="225"/>
      <c r="DR25" s="115" t="str">
        <f t="shared" si="192"/>
        <v/>
      </c>
      <c r="DS25" s="225" t="str">
        <f t="shared" si="193"/>
        <v/>
      </c>
      <c r="DT25" s="224"/>
      <c r="DU25" s="5" t="str">
        <f t="shared" si="194"/>
        <v/>
      </c>
      <c r="DV25" s="224" t="str">
        <f t="shared" si="195"/>
        <v/>
      </c>
      <c r="DW25" s="225"/>
      <c r="DX25" s="115" t="str">
        <f t="shared" si="196"/>
        <v/>
      </c>
      <c r="DY25" s="225" t="str">
        <f t="shared" si="197"/>
        <v/>
      </c>
      <c r="DZ25" s="224"/>
      <c r="EA25" s="5" t="str">
        <f t="shared" si="198"/>
        <v/>
      </c>
      <c r="EB25" s="224" t="str">
        <f t="shared" si="199"/>
        <v/>
      </c>
      <c r="EC25" s="225"/>
      <c r="ED25" s="115" t="str">
        <f t="shared" si="200"/>
        <v/>
      </c>
      <c r="EE25" s="225" t="str">
        <f t="shared" si="201"/>
        <v/>
      </c>
      <c r="EF25" s="224"/>
      <c r="EG25" s="5" t="str">
        <f t="shared" si="202"/>
        <v/>
      </c>
      <c r="EH25" s="224" t="str">
        <f t="shared" si="203"/>
        <v/>
      </c>
      <c r="EI25" s="225"/>
      <c r="EJ25" s="115" t="str">
        <f t="shared" si="204"/>
        <v/>
      </c>
      <c r="EK25" s="225" t="str">
        <f t="shared" si="205"/>
        <v/>
      </c>
      <c r="EL25" s="224"/>
      <c r="EM25" s="5" t="str">
        <f t="shared" si="206"/>
        <v/>
      </c>
      <c r="EN25" s="224" t="str">
        <f t="shared" si="207"/>
        <v/>
      </c>
      <c r="EO25" s="225"/>
      <c r="EP25" s="115" t="str">
        <f t="shared" si="208"/>
        <v/>
      </c>
      <c r="EQ25" s="225" t="str">
        <f t="shared" si="209"/>
        <v/>
      </c>
      <c r="ER25" s="224"/>
      <c r="ES25" s="5" t="str">
        <f t="shared" si="210"/>
        <v/>
      </c>
      <c r="ET25" s="224" t="str">
        <f t="shared" si="211"/>
        <v/>
      </c>
      <c r="EU25" s="225"/>
      <c r="EV25" s="115" t="str">
        <f t="shared" si="230"/>
        <v/>
      </c>
      <c r="EW25" s="225" t="str">
        <f t="shared" si="231"/>
        <v/>
      </c>
      <c r="EX25" s="224"/>
      <c r="EY25" s="5" t="str">
        <f t="shared" si="232"/>
        <v/>
      </c>
      <c r="EZ25" s="224" t="str">
        <f t="shared" si="233"/>
        <v/>
      </c>
      <c r="FA25" s="225"/>
      <c r="FB25" s="115" t="str">
        <f t="shared" si="234"/>
        <v/>
      </c>
      <c r="FC25" s="225" t="str">
        <f t="shared" si="235"/>
        <v/>
      </c>
      <c r="FD25" s="224"/>
      <c r="FE25" s="5" t="str">
        <f t="shared" si="236"/>
        <v/>
      </c>
      <c r="FF25" s="224" t="str">
        <f t="shared" si="237"/>
        <v/>
      </c>
      <c r="FG25" s="225"/>
      <c r="FH25" s="115" t="str">
        <f t="shared" si="238"/>
        <v/>
      </c>
      <c r="FI25" s="225" t="str">
        <f t="shared" si="239"/>
        <v/>
      </c>
      <c r="FJ25" s="224"/>
      <c r="FK25" s="5" t="str">
        <f t="shared" si="240"/>
        <v/>
      </c>
      <c r="FL25" s="224" t="str">
        <f t="shared" si="241"/>
        <v/>
      </c>
      <c r="FM25" s="225"/>
      <c r="FN25" s="115" t="str">
        <f t="shared" si="242"/>
        <v/>
      </c>
      <c r="FO25" s="225" t="str">
        <f t="shared" si="243"/>
        <v/>
      </c>
      <c r="FP25" s="224"/>
      <c r="FQ25" s="5" t="str">
        <f t="shared" si="244"/>
        <v/>
      </c>
      <c r="FR25" s="224" t="str">
        <f t="shared" si="245"/>
        <v/>
      </c>
      <c r="FS25" s="225"/>
      <c r="FT25" s="115" t="str">
        <f t="shared" si="246"/>
        <v/>
      </c>
      <c r="FU25" s="225" t="str">
        <f t="shared" si="247"/>
        <v/>
      </c>
      <c r="FV25" s="253"/>
      <c r="FW25" s="253"/>
      <c r="FX25" s="253"/>
      <c r="FY25" s="253"/>
      <c r="FZ25" s="253"/>
    </row>
    <row r="26" spans="1:183" ht="14.45" customHeight="1" x14ac:dyDescent="0.25">
      <c r="A26" s="2">
        <f t="shared" si="105"/>
        <v>1</v>
      </c>
      <c r="B26" s="130" t="s">
        <v>99</v>
      </c>
      <c r="C26" s="205">
        <v>3544</v>
      </c>
      <c r="D26" s="205">
        <f t="shared" si="106"/>
        <v>3544</v>
      </c>
      <c r="E26" s="129">
        <v>1</v>
      </c>
      <c r="F26" s="87"/>
      <c r="G26" s="129">
        <v>1</v>
      </c>
      <c r="H26" s="76" t="s">
        <v>100</v>
      </c>
      <c r="I26" s="113" t="str">
        <f t="shared" ca="1" si="0"/>
        <v/>
      </c>
      <c r="J26" s="114">
        <f t="shared" ca="1" si="1"/>
        <v>1</v>
      </c>
      <c r="K26" s="114" t="str">
        <f t="shared" ca="1" si="2"/>
        <v/>
      </c>
      <c r="L26" s="114" t="str">
        <f t="shared" ca="1" si="3"/>
        <v/>
      </c>
      <c r="M26" s="114" t="str">
        <f t="shared" ca="1" si="4"/>
        <v/>
      </c>
      <c r="N26" s="114" t="str">
        <f t="shared" ca="1" si="5"/>
        <v/>
      </c>
      <c r="O26" s="114" t="str">
        <f t="shared" ca="1" si="6"/>
        <v/>
      </c>
      <c r="P26" s="114" t="str">
        <f t="shared" ca="1" si="7"/>
        <v/>
      </c>
      <c r="Q26" s="93">
        <f t="shared" ca="1" si="107"/>
        <v>261</v>
      </c>
      <c r="R26" s="93" t="str">
        <f t="shared" si="108"/>
        <v/>
      </c>
      <c r="S26" s="93" t="str">
        <f t="shared" si="109"/>
        <v/>
      </c>
      <c r="T26" s="93" t="str">
        <f t="shared" si="110"/>
        <v/>
      </c>
      <c r="U26" s="93" t="str">
        <f t="shared" si="111"/>
        <v/>
      </c>
      <c r="V26" s="93" t="str">
        <f t="shared" si="112"/>
        <v/>
      </c>
      <c r="W26" s="93" t="str">
        <f t="shared" si="113"/>
        <v/>
      </c>
      <c r="X26" s="93" t="str">
        <f t="shared" si="114"/>
        <v/>
      </c>
      <c r="Y26" s="93" t="str">
        <f t="shared" si="115"/>
        <v/>
      </c>
      <c r="Z26" s="93" t="str">
        <f t="shared" si="116"/>
        <v/>
      </c>
      <c r="AA26" s="93" t="str">
        <f t="shared" si="117"/>
        <v/>
      </c>
      <c r="AB26" s="93" t="str">
        <f t="shared" si="118"/>
        <v/>
      </c>
      <c r="AC26" s="93" t="str">
        <f t="shared" si="119"/>
        <v/>
      </c>
      <c r="AD26" s="93" t="str">
        <f t="shared" si="120"/>
        <v/>
      </c>
      <c r="AE26" s="93" t="str">
        <f t="shared" si="121"/>
        <v/>
      </c>
      <c r="AF26" s="93" t="str">
        <f t="shared" si="122"/>
        <v/>
      </c>
      <c r="AG26" s="93" t="str">
        <f t="shared" si="123"/>
        <v/>
      </c>
      <c r="AH26" s="93" t="str">
        <f t="shared" si="124"/>
        <v/>
      </c>
      <c r="AI26" s="93" t="str">
        <f t="shared" si="125"/>
        <v/>
      </c>
      <c r="AJ26" s="93" t="str">
        <f t="shared" si="126"/>
        <v/>
      </c>
      <c r="AK26" s="93" t="str">
        <f t="shared" si="127"/>
        <v/>
      </c>
      <c r="AL26" s="93" t="str">
        <f t="shared" si="128"/>
        <v/>
      </c>
      <c r="AM26" s="93" t="str">
        <f t="shared" si="129"/>
        <v/>
      </c>
      <c r="AN26" s="93" t="str">
        <f t="shared" si="130"/>
        <v/>
      </c>
      <c r="AO26" s="93" t="str">
        <f t="shared" si="131"/>
        <v/>
      </c>
      <c r="AP26" s="93" t="str">
        <f t="shared" si="132"/>
        <v/>
      </c>
      <c r="AQ26" s="93" t="str">
        <f t="shared" si="133"/>
        <v/>
      </c>
      <c r="AR26" s="93" t="str">
        <f t="shared" si="134"/>
        <v/>
      </c>
      <c r="AS26" s="93" t="str">
        <f t="shared" si="135"/>
        <v/>
      </c>
      <c r="AT26" s="93" t="str">
        <f t="shared" si="136"/>
        <v/>
      </c>
      <c r="AU26" s="93" t="str">
        <f t="shared" si="137"/>
        <v/>
      </c>
      <c r="AV26" s="93" t="str">
        <f t="shared" si="138"/>
        <v/>
      </c>
      <c r="AW26" s="93" t="str">
        <f t="shared" si="139"/>
        <v/>
      </c>
      <c r="AX26" s="93" t="str">
        <f t="shared" si="140"/>
        <v/>
      </c>
      <c r="AY26" s="93" t="str">
        <f t="shared" si="141"/>
        <v/>
      </c>
      <c r="AZ26" s="93" t="str">
        <f t="shared" si="142"/>
        <v/>
      </c>
      <c r="BA26" s="93" t="str">
        <f t="shared" si="143"/>
        <v/>
      </c>
      <c r="BB26" s="93" t="str">
        <f t="shared" si="144"/>
        <v/>
      </c>
      <c r="BC26" s="93" t="str">
        <f t="shared" si="145"/>
        <v/>
      </c>
      <c r="BD26" s="93" t="str">
        <f t="shared" si="146"/>
        <v/>
      </c>
      <c r="BE26" s="93" t="str">
        <f t="shared" si="147"/>
        <v/>
      </c>
      <c r="BF26" s="13">
        <v>45827</v>
      </c>
      <c r="BG26" s="74">
        <f t="shared" ca="1" si="250"/>
        <v>261</v>
      </c>
      <c r="BH26" s="36">
        <f t="shared" si="251"/>
        <v>46192</v>
      </c>
      <c r="BI26" s="225"/>
      <c r="BJ26" s="75" t="str">
        <f t="shared" si="152"/>
        <v/>
      </c>
      <c r="BK26" s="37" t="str">
        <f t="shared" si="153"/>
        <v/>
      </c>
      <c r="BL26" s="13"/>
      <c r="BM26" s="74" t="str">
        <f t="shared" si="154"/>
        <v/>
      </c>
      <c r="BN26" s="36" t="str">
        <f t="shared" si="155"/>
        <v/>
      </c>
      <c r="BO26" s="225"/>
      <c r="BP26" s="75" t="str">
        <f t="shared" si="156"/>
        <v/>
      </c>
      <c r="BQ26" s="37" t="str">
        <f t="shared" si="157"/>
        <v/>
      </c>
      <c r="BR26" s="13"/>
      <c r="BS26" s="74" t="str">
        <f t="shared" si="158"/>
        <v/>
      </c>
      <c r="BT26" s="36" t="str">
        <f t="shared" si="159"/>
        <v/>
      </c>
      <c r="BU26" s="225"/>
      <c r="BV26" s="75" t="str">
        <f t="shared" si="160"/>
        <v/>
      </c>
      <c r="BW26" s="37" t="str">
        <f t="shared" si="161"/>
        <v/>
      </c>
      <c r="BX26" s="13"/>
      <c r="BY26" s="74" t="str">
        <f t="shared" si="162"/>
        <v/>
      </c>
      <c r="BZ26" s="36" t="str">
        <f t="shared" si="163"/>
        <v/>
      </c>
      <c r="CA26" s="225"/>
      <c r="CB26" s="75" t="str">
        <f t="shared" si="164"/>
        <v/>
      </c>
      <c r="CC26" s="37" t="str">
        <f t="shared" si="165"/>
        <v/>
      </c>
      <c r="CD26" s="13"/>
      <c r="CE26" s="74" t="str">
        <f t="shared" si="166"/>
        <v/>
      </c>
      <c r="CF26" s="36" t="str">
        <f t="shared" si="167"/>
        <v/>
      </c>
      <c r="CG26" s="225"/>
      <c r="CH26" s="115" t="str">
        <f t="shared" si="168"/>
        <v/>
      </c>
      <c r="CI26" s="225" t="str">
        <f t="shared" si="169"/>
        <v/>
      </c>
      <c r="CJ26" s="13"/>
      <c r="CK26" s="5" t="str">
        <f t="shared" si="170"/>
        <v/>
      </c>
      <c r="CL26" s="224" t="str">
        <f t="shared" si="171"/>
        <v/>
      </c>
      <c r="CM26" s="225"/>
      <c r="CN26" s="115" t="str">
        <f t="shared" si="172"/>
        <v/>
      </c>
      <c r="CO26" s="225" t="str">
        <f t="shared" si="173"/>
        <v/>
      </c>
      <c r="CP26" s="13"/>
      <c r="CQ26" s="5" t="str">
        <f t="shared" si="174"/>
        <v/>
      </c>
      <c r="CR26" s="224" t="str">
        <f t="shared" si="175"/>
        <v/>
      </c>
      <c r="CS26" s="225"/>
      <c r="CT26" s="115" t="str">
        <f t="shared" si="176"/>
        <v/>
      </c>
      <c r="CU26" s="225" t="str">
        <f t="shared" si="177"/>
        <v/>
      </c>
      <c r="CV26" s="13"/>
      <c r="CW26" s="5" t="str">
        <f t="shared" si="178"/>
        <v/>
      </c>
      <c r="CX26" s="224" t="str">
        <f t="shared" si="179"/>
        <v/>
      </c>
      <c r="CY26" s="225"/>
      <c r="CZ26" s="115" t="str">
        <f t="shared" si="180"/>
        <v/>
      </c>
      <c r="DA26" s="225" t="str">
        <f t="shared" si="181"/>
        <v/>
      </c>
      <c r="DB26" s="13"/>
      <c r="DC26" s="5" t="str">
        <f t="shared" si="182"/>
        <v/>
      </c>
      <c r="DD26" s="224" t="str">
        <f t="shared" si="183"/>
        <v/>
      </c>
      <c r="DE26" s="225"/>
      <c r="DF26" s="115" t="str">
        <f t="shared" si="184"/>
        <v/>
      </c>
      <c r="DG26" s="225" t="str">
        <f t="shared" si="185"/>
        <v/>
      </c>
      <c r="DH26" s="224"/>
      <c r="DI26" s="5" t="str">
        <f t="shared" si="186"/>
        <v/>
      </c>
      <c r="DJ26" s="224" t="str">
        <f t="shared" si="187"/>
        <v/>
      </c>
      <c r="DK26" s="225"/>
      <c r="DL26" s="115" t="str">
        <f t="shared" si="188"/>
        <v/>
      </c>
      <c r="DM26" s="225" t="str">
        <f t="shared" si="189"/>
        <v/>
      </c>
      <c r="DN26" s="224"/>
      <c r="DO26" s="5" t="str">
        <f t="shared" si="190"/>
        <v/>
      </c>
      <c r="DP26" s="224" t="str">
        <f t="shared" si="191"/>
        <v/>
      </c>
      <c r="DQ26" s="225"/>
      <c r="DR26" s="115" t="str">
        <f t="shared" si="192"/>
        <v/>
      </c>
      <c r="DS26" s="225" t="str">
        <f t="shared" si="193"/>
        <v/>
      </c>
      <c r="DT26" s="224"/>
      <c r="DU26" s="5" t="str">
        <f t="shared" si="194"/>
        <v/>
      </c>
      <c r="DV26" s="224" t="str">
        <f t="shared" si="195"/>
        <v/>
      </c>
      <c r="DW26" s="225"/>
      <c r="DX26" s="115" t="str">
        <f t="shared" si="196"/>
        <v/>
      </c>
      <c r="DY26" s="225" t="str">
        <f t="shared" si="197"/>
        <v/>
      </c>
      <c r="DZ26" s="224"/>
      <c r="EA26" s="5" t="str">
        <f t="shared" si="198"/>
        <v/>
      </c>
      <c r="EB26" s="224" t="str">
        <f t="shared" si="199"/>
        <v/>
      </c>
      <c r="EC26" s="225"/>
      <c r="ED26" s="115" t="str">
        <f t="shared" si="200"/>
        <v/>
      </c>
      <c r="EE26" s="225" t="str">
        <f t="shared" si="201"/>
        <v/>
      </c>
      <c r="EF26" s="224"/>
      <c r="EG26" s="5" t="str">
        <f t="shared" si="202"/>
        <v/>
      </c>
      <c r="EH26" s="224" t="str">
        <f t="shared" si="203"/>
        <v/>
      </c>
      <c r="EI26" s="225"/>
      <c r="EJ26" s="115" t="str">
        <f t="shared" si="204"/>
        <v/>
      </c>
      <c r="EK26" s="225" t="str">
        <f t="shared" si="205"/>
        <v/>
      </c>
      <c r="EL26" s="224"/>
      <c r="EM26" s="5" t="str">
        <f t="shared" si="206"/>
        <v/>
      </c>
      <c r="EN26" s="224" t="str">
        <f t="shared" si="207"/>
        <v/>
      </c>
      <c r="EO26" s="225"/>
      <c r="EP26" s="115" t="str">
        <f t="shared" si="208"/>
        <v/>
      </c>
      <c r="EQ26" s="225" t="str">
        <f t="shared" si="209"/>
        <v/>
      </c>
      <c r="ER26" s="224"/>
      <c r="ES26" s="5" t="str">
        <f t="shared" si="210"/>
        <v/>
      </c>
      <c r="ET26" s="224" t="str">
        <f t="shared" si="211"/>
        <v/>
      </c>
      <c r="EU26" s="225"/>
      <c r="EV26" s="115" t="str">
        <f t="shared" si="230"/>
        <v/>
      </c>
      <c r="EW26" s="225" t="str">
        <f t="shared" si="231"/>
        <v/>
      </c>
      <c r="EX26" s="224"/>
      <c r="EY26" s="5" t="str">
        <f t="shared" si="232"/>
        <v/>
      </c>
      <c r="EZ26" s="224" t="str">
        <f t="shared" si="233"/>
        <v/>
      </c>
      <c r="FA26" s="225"/>
      <c r="FB26" s="115" t="str">
        <f t="shared" si="234"/>
        <v/>
      </c>
      <c r="FC26" s="225" t="str">
        <f t="shared" si="235"/>
        <v/>
      </c>
      <c r="FD26" s="224"/>
      <c r="FE26" s="5" t="str">
        <f t="shared" si="236"/>
        <v/>
      </c>
      <c r="FF26" s="224" t="str">
        <f t="shared" si="237"/>
        <v/>
      </c>
      <c r="FG26" s="225"/>
      <c r="FH26" s="115" t="str">
        <f t="shared" si="238"/>
        <v/>
      </c>
      <c r="FI26" s="225" t="str">
        <f t="shared" si="239"/>
        <v/>
      </c>
      <c r="FJ26" s="224"/>
      <c r="FK26" s="5" t="str">
        <f t="shared" si="240"/>
        <v/>
      </c>
      <c r="FL26" s="224" t="str">
        <f t="shared" si="241"/>
        <v/>
      </c>
      <c r="FM26" s="225"/>
      <c r="FN26" s="115" t="str">
        <f t="shared" si="242"/>
        <v/>
      </c>
      <c r="FO26" s="225" t="str">
        <f t="shared" si="243"/>
        <v/>
      </c>
      <c r="FP26" s="224"/>
      <c r="FQ26" s="5" t="str">
        <f t="shared" si="244"/>
        <v/>
      </c>
      <c r="FR26" s="224" t="str">
        <f t="shared" si="245"/>
        <v/>
      </c>
      <c r="FS26" s="225"/>
      <c r="FT26" s="115" t="str">
        <f t="shared" si="246"/>
        <v/>
      </c>
      <c r="FU26" s="225" t="str">
        <f t="shared" si="247"/>
        <v/>
      </c>
      <c r="FV26" s="253"/>
      <c r="FW26" s="253"/>
      <c r="FX26" s="253"/>
      <c r="FY26" s="253"/>
      <c r="FZ26" s="253"/>
      <c r="GA26" s="3"/>
    </row>
    <row r="27" spans="1:183" ht="15.75" x14ac:dyDescent="0.25">
      <c r="A27" s="2">
        <f t="shared" si="105"/>
        <v>13</v>
      </c>
      <c r="B27" s="134" t="s">
        <v>101</v>
      </c>
      <c r="C27" s="208">
        <v>84</v>
      </c>
      <c r="D27" s="205">
        <f t="shared" si="106"/>
        <v>1092</v>
      </c>
      <c r="E27" s="136">
        <v>13</v>
      </c>
      <c r="F27" s="142"/>
      <c r="G27" s="136">
        <v>1</v>
      </c>
      <c r="H27" s="76" t="s">
        <v>102</v>
      </c>
      <c r="I27" s="113" t="str">
        <f t="shared" ca="1" si="0"/>
        <v/>
      </c>
      <c r="J27" s="114" t="str">
        <f t="shared" ca="1" si="1"/>
        <v/>
      </c>
      <c r="K27" s="114" t="str">
        <f t="shared" ca="1" si="2"/>
        <v/>
      </c>
      <c r="L27" s="114" t="str">
        <f t="shared" ca="1" si="3"/>
        <v/>
      </c>
      <c r="M27" s="114" t="str">
        <f t="shared" ca="1" si="4"/>
        <v/>
      </c>
      <c r="N27" s="114">
        <f t="shared" ca="1" si="5"/>
        <v>1</v>
      </c>
      <c r="O27" s="114" t="str">
        <f t="shared" ca="1" si="6"/>
        <v/>
      </c>
      <c r="P27" s="114" t="str">
        <f t="shared" ca="1" si="7"/>
        <v/>
      </c>
      <c r="Q27" s="93">
        <f t="shared" ca="1" si="107"/>
        <v>50</v>
      </c>
      <c r="R27" s="93" t="str">
        <f t="shared" si="108"/>
        <v/>
      </c>
      <c r="S27" s="93" t="str">
        <f t="shared" si="109"/>
        <v/>
      </c>
      <c r="T27" s="93" t="str">
        <f t="shared" si="110"/>
        <v/>
      </c>
      <c r="U27" s="93" t="str">
        <f t="shared" si="111"/>
        <v/>
      </c>
      <c r="V27" s="93" t="str">
        <f t="shared" si="112"/>
        <v/>
      </c>
      <c r="W27" s="93" t="str">
        <f t="shared" si="113"/>
        <v/>
      </c>
      <c r="X27" s="93" t="str">
        <f t="shared" si="114"/>
        <v/>
      </c>
      <c r="Y27" s="93" t="str">
        <f t="shared" si="115"/>
        <v/>
      </c>
      <c r="Z27" s="93" t="str">
        <f t="shared" si="116"/>
        <v/>
      </c>
      <c r="AA27" s="93" t="str">
        <f t="shared" si="117"/>
        <v/>
      </c>
      <c r="AB27" s="93" t="str">
        <f t="shared" si="118"/>
        <v/>
      </c>
      <c r="AC27" s="93" t="str">
        <f t="shared" si="119"/>
        <v/>
      </c>
      <c r="AD27" s="93" t="str">
        <f t="shared" si="120"/>
        <v/>
      </c>
      <c r="AE27" s="93" t="str">
        <f t="shared" si="121"/>
        <v/>
      </c>
      <c r="AF27" s="93" t="str">
        <f t="shared" si="122"/>
        <v/>
      </c>
      <c r="AG27" s="93" t="str">
        <f t="shared" si="123"/>
        <v/>
      </c>
      <c r="AH27" s="93" t="str">
        <f t="shared" si="124"/>
        <v/>
      </c>
      <c r="AI27" s="93" t="str">
        <f t="shared" si="125"/>
        <v/>
      </c>
      <c r="AJ27" s="93" t="str">
        <f t="shared" si="126"/>
        <v/>
      </c>
      <c r="AK27" s="93" t="str">
        <f t="shared" si="127"/>
        <v/>
      </c>
      <c r="AL27" s="93" t="str">
        <f t="shared" si="128"/>
        <v/>
      </c>
      <c r="AM27" s="93" t="str">
        <f t="shared" si="129"/>
        <v/>
      </c>
      <c r="AN27" s="93" t="str">
        <f t="shared" si="130"/>
        <v/>
      </c>
      <c r="AO27" s="93" t="str">
        <f t="shared" si="131"/>
        <v/>
      </c>
      <c r="AP27" s="93" t="str">
        <f t="shared" si="132"/>
        <v/>
      </c>
      <c r="AQ27" s="93" t="str">
        <f t="shared" si="133"/>
        <v/>
      </c>
      <c r="AR27" s="93" t="str">
        <f t="shared" si="134"/>
        <v/>
      </c>
      <c r="AS27" s="93" t="str">
        <f t="shared" si="135"/>
        <v/>
      </c>
      <c r="AT27" s="93" t="str">
        <f t="shared" si="136"/>
        <v/>
      </c>
      <c r="AU27" s="93" t="str">
        <f t="shared" si="137"/>
        <v/>
      </c>
      <c r="AV27" s="93" t="str">
        <f t="shared" si="138"/>
        <v/>
      </c>
      <c r="AW27" s="93" t="str">
        <f t="shared" si="139"/>
        <v/>
      </c>
      <c r="AX27" s="93" t="str">
        <f t="shared" si="140"/>
        <v/>
      </c>
      <c r="AY27" s="93" t="str">
        <f t="shared" si="141"/>
        <v/>
      </c>
      <c r="AZ27" s="93" t="str">
        <f t="shared" si="142"/>
        <v/>
      </c>
      <c r="BA27" s="93" t="str">
        <f t="shared" si="143"/>
        <v/>
      </c>
      <c r="BB27" s="93" t="str">
        <f t="shared" si="144"/>
        <v/>
      </c>
      <c r="BC27" s="93" t="str">
        <f t="shared" si="145"/>
        <v/>
      </c>
      <c r="BD27" s="93" t="str">
        <f t="shared" si="146"/>
        <v/>
      </c>
      <c r="BE27" s="93" t="str">
        <f t="shared" si="147"/>
        <v/>
      </c>
      <c r="BF27" s="224">
        <v>45616</v>
      </c>
      <c r="BG27" s="74">
        <f t="shared" ca="1" si="250"/>
        <v>50</v>
      </c>
      <c r="BH27" s="36">
        <f t="shared" si="251"/>
        <v>45981</v>
      </c>
      <c r="BJ27" s="75" t="str">
        <f t="shared" si="152"/>
        <v/>
      </c>
      <c r="BK27" s="37" t="str">
        <f t="shared" si="153"/>
        <v/>
      </c>
      <c r="BM27" s="74" t="str">
        <f t="shared" ref="BM27:BM32" si="252">IF(BN27="","",_xlfn.DAYS(BN27,$Q$2))</f>
        <v/>
      </c>
      <c r="BN27" s="36" t="str">
        <f t="shared" ref="BN27:BN32" si="253">IF(BL27="","",BL27+($G27*365))</f>
        <v/>
      </c>
      <c r="BP27" s="75" t="str">
        <f t="shared" ref="BP27:BP32" si="254">IF(BQ27="","",_xlfn.DAYS(BQ27,$Q$2))</f>
        <v/>
      </c>
      <c r="BQ27" s="37" t="str">
        <f t="shared" ref="BQ27:BQ32" si="255">IF(BO27="","",BO27+($G27*365))</f>
        <v/>
      </c>
      <c r="BS27" s="74" t="str">
        <f t="shared" ref="BS27:BS32" si="256">IF(BT27="","",_xlfn.DAYS(BT27,$Q$2))</f>
        <v/>
      </c>
      <c r="BT27" s="36" t="str">
        <f t="shared" ref="BT27:BT32" si="257">IF(BR27="","",BR27+($G27*365))</f>
        <v/>
      </c>
      <c r="BV27" s="75" t="str">
        <f t="shared" ref="BV27:BV32" si="258">IF(BW27="","",_xlfn.DAYS(BW27,$Q$2))</f>
        <v/>
      </c>
      <c r="BW27" s="37" t="str">
        <f t="shared" ref="BW27:BW32" si="259">IF(BU27="","",BU27+($G27*365))</f>
        <v/>
      </c>
      <c r="BY27" s="74" t="str">
        <f t="shared" ref="BY27:BY33" si="260">IF(BZ27="","",_xlfn.DAYS(BZ27,$Q$2))</f>
        <v/>
      </c>
      <c r="BZ27" s="36" t="str">
        <f t="shared" ref="BZ27:BZ33" si="261">IF(BX27="","",BX27+($G27*365))</f>
        <v/>
      </c>
      <c r="CB27" s="75" t="str">
        <f t="shared" ref="CB27:CB33" si="262">IF(CC27="","",_xlfn.DAYS(CC27,$Q$2))</f>
        <v/>
      </c>
      <c r="CC27" s="37" t="str">
        <f t="shared" ref="CC27:CC33" si="263">IF(CA27="","",CA27+($G27*365))</f>
        <v/>
      </c>
      <c r="CE27" s="74" t="str">
        <f t="shared" ref="CE27:CE33" si="264">IF(CF27="","",_xlfn.DAYS(CF27,$Q$2))</f>
        <v/>
      </c>
      <c r="CF27" s="36" t="str">
        <f t="shared" ref="CF27:CF33" si="265">IF(CD27="","",CD27+($G27*365))</f>
        <v/>
      </c>
      <c r="CH27" s="115" t="str">
        <f t="shared" ref="CH27:CH33" si="266">IF(CI27="","",_xlfn.DAYS(CI27,$Q$2))</f>
        <v/>
      </c>
      <c r="CI27" s="225" t="str">
        <f t="shared" ref="CI27:CI33" si="267">IF(CG27="","",CG27+($G27*365))</f>
        <v/>
      </c>
      <c r="CK27" s="5" t="str">
        <f t="shared" ref="CK27:CK33" si="268">IF(CL27="","",_xlfn.DAYS(CL27,$Q$2))</f>
        <v/>
      </c>
      <c r="CL27" s="224" t="str">
        <f t="shared" ref="CL27:CL33" si="269">IF(CJ27="","",CJ27+($G27*365))</f>
        <v/>
      </c>
      <c r="CN27" s="115" t="str">
        <f t="shared" ref="CN27:CN33" si="270">IF(CO27="","",_xlfn.DAYS(CO27,$Q$2))</f>
        <v/>
      </c>
      <c r="CO27" s="225" t="str">
        <f t="shared" ref="CO27:CO33" si="271">IF(CM27="","",CM27+($G27*365))</f>
        <v/>
      </c>
      <c r="CQ27" s="5" t="str">
        <f t="shared" ref="CQ27:CQ33" si="272">IF(CR27="","",_xlfn.DAYS(CR27,$Q$2))</f>
        <v/>
      </c>
      <c r="CR27" s="224" t="str">
        <f t="shared" ref="CR27:CR33" si="273">IF(CP27="","",CP27+($G27*365))</f>
        <v/>
      </c>
      <c r="CT27" s="115" t="str">
        <f t="shared" ref="CT27:CT33" si="274">IF(CU27="","",_xlfn.DAYS(CU27,$Q$2))</f>
        <v/>
      </c>
      <c r="CU27" s="225" t="str">
        <f t="shared" ref="CU27:CU33" si="275">IF(CS27="","",CS27+($G27*365))</f>
        <v/>
      </c>
      <c r="CW27" s="5" t="str">
        <f t="shared" ref="CW27:CW33" si="276">IF(CX27="","",_xlfn.DAYS(CX27,$Q$2))</f>
        <v/>
      </c>
      <c r="CX27" s="224" t="str">
        <f t="shared" ref="CX27:CX33" si="277">IF(CV27="","",CV27+($G27*365))</f>
        <v/>
      </c>
      <c r="CZ27" s="115" t="str">
        <f t="shared" ref="CZ27:CZ33" si="278">IF(DA27="","",_xlfn.DAYS(DA27,$Q$2))</f>
        <v/>
      </c>
      <c r="DA27" s="225" t="str">
        <f t="shared" ref="DA27:DA33" si="279">IF(CY27="","",CY27+($G27*365))</f>
        <v/>
      </c>
      <c r="DC27" s="5" t="str">
        <f t="shared" ref="DC27:DC33" si="280">IF(DD27="","",_xlfn.DAYS(DD27,$Q$2))</f>
        <v/>
      </c>
      <c r="DD27" s="224" t="str">
        <f t="shared" ref="DD27:DD33" si="281">IF(DB27="","",DB27+($G27*365))</f>
        <v/>
      </c>
      <c r="DF27" s="115" t="str">
        <f t="shared" ref="DF27:DF33" si="282">IF(DG27="","",_xlfn.DAYS(DG27,$Q$2))</f>
        <v/>
      </c>
      <c r="DG27" s="225" t="str">
        <f t="shared" ref="DG27:DG33" si="283">IF(DE27="","",DE27+($G27*365))</f>
        <v/>
      </c>
      <c r="DI27" s="5" t="str">
        <f t="shared" ref="DI27:DI33" si="284">IF(DJ27="","",_xlfn.DAYS(DJ27,$Q$2))</f>
        <v/>
      </c>
      <c r="DJ27" s="224" t="str">
        <f t="shared" ref="DJ27:DJ33" si="285">IF(DH27="","",DH27+($G27*365))</f>
        <v/>
      </c>
      <c r="DL27" s="115" t="str">
        <f t="shared" ref="DL27:DL33" si="286">IF(DM27="","",_xlfn.DAYS(DM27,$Q$2))</f>
        <v/>
      </c>
      <c r="DM27" s="225" t="str">
        <f t="shared" ref="DM27:DM33" si="287">IF(DK27="","",DK27+($G27*365))</f>
        <v/>
      </c>
      <c r="DO27" s="5" t="str">
        <f t="shared" ref="DO27:DO33" si="288">IF(DP27="","",_xlfn.DAYS(DP27,$Q$2))</f>
        <v/>
      </c>
      <c r="DP27" s="224" t="str">
        <f t="shared" ref="DP27:DP33" si="289">IF(DN27="","",DN27+($G27*365))</f>
        <v/>
      </c>
      <c r="DR27" s="115" t="str">
        <f t="shared" ref="DR27:DR33" si="290">IF(DS27="","",_xlfn.DAYS(DS27,$Q$2))</f>
        <v/>
      </c>
      <c r="DS27" s="225" t="str">
        <f t="shared" ref="DS27:DS33" si="291">IF(DQ27="","",DQ27+($G27*365))</f>
        <v/>
      </c>
      <c r="DU27" s="5" t="str">
        <f t="shared" ref="DU27:DU33" si="292">IF(DV27="","",_xlfn.DAYS(DV27,$Q$2))</f>
        <v/>
      </c>
      <c r="DV27" s="224" t="str">
        <f t="shared" ref="DV27:DV33" si="293">IF(DT27="","",DT27+($G27*365))</f>
        <v/>
      </c>
      <c r="DX27" s="115" t="str">
        <f t="shared" ref="DX27:DX34" si="294">IF(DY27="","",_xlfn.DAYS(DY27,$Q$2))</f>
        <v/>
      </c>
      <c r="DY27" s="225" t="str">
        <f t="shared" ref="DY27:DY34" si="295">IF(DW27="","",DW27+($G27*365))</f>
        <v/>
      </c>
      <c r="EA27" s="5" t="str">
        <f t="shared" ref="EA27:EA34" si="296">IF(EB27="","",_xlfn.DAYS(EB27,$Q$2))</f>
        <v/>
      </c>
      <c r="EB27" s="224" t="str">
        <f t="shared" ref="EB27:EB34" si="297">IF(DZ27="","",DZ27+($G27*365))</f>
        <v/>
      </c>
      <c r="ED27" s="115" t="str">
        <f t="shared" ref="ED27:ED33" si="298">IF(EE27="","",_xlfn.DAYS(EE27,$Q$2))</f>
        <v/>
      </c>
      <c r="EE27" s="225" t="str">
        <f t="shared" ref="EE27:EE33" si="299">IF(EC27="","",EC27+($G27*365))</f>
        <v/>
      </c>
      <c r="EG27" s="5" t="str">
        <f t="shared" ref="EG27:EG33" si="300">IF(EH27="","",_xlfn.DAYS(EH27,$Q$2))</f>
        <v/>
      </c>
      <c r="EH27" s="224" t="str">
        <f t="shared" ref="EH27:EH33" si="301">IF(EF27="","",EF27+($G27*365))</f>
        <v/>
      </c>
      <c r="EJ27" s="115" t="str">
        <f t="shared" ref="EJ27:EJ33" si="302">IF(EK27="","",_xlfn.DAYS(EK27,$Q$2))</f>
        <v/>
      </c>
      <c r="EK27" s="225" t="str">
        <f t="shared" ref="EK27:EK33" si="303">IF(EI27="","",EI27+($G27*365))</f>
        <v/>
      </c>
      <c r="EM27" s="5" t="str">
        <f t="shared" ref="EM27:EM33" si="304">IF(EN27="","",_xlfn.DAYS(EN27,$Q$2))</f>
        <v/>
      </c>
      <c r="EN27" s="224" t="str">
        <f t="shared" ref="EN27:EN33" si="305">IF(EL27="","",EL27+($G27*365))</f>
        <v/>
      </c>
      <c r="EP27" s="115" t="str">
        <f t="shared" ref="EP27:EP33" si="306">IF(EQ27="","",_xlfn.DAYS(EQ27,$Q$2))</f>
        <v/>
      </c>
      <c r="EQ27" s="225" t="str">
        <f t="shared" ref="EQ27:EQ33" si="307">IF(EO27="","",EO27+($G27*365))</f>
        <v/>
      </c>
      <c r="ES27" s="5" t="str">
        <f t="shared" ref="ES27:ES33" si="308">IF(ET27="","",_xlfn.DAYS(ET27,$Q$2))</f>
        <v/>
      </c>
      <c r="ET27" s="224" t="str">
        <f t="shared" ref="ET27:ET33" si="309">IF(ER27="","",ER27+($G27*365))</f>
        <v/>
      </c>
      <c r="EV27" s="115" t="str">
        <f t="shared" ref="EV27:EV33" si="310">IF(EW27="","",_xlfn.DAYS(EW27,$Q$2))</f>
        <v/>
      </c>
      <c r="EW27" s="225" t="str">
        <f t="shared" ref="EW27:EW33" si="311">IF(EU27="","",EU27+($G27*365))</f>
        <v/>
      </c>
      <c r="EY27" s="5" t="str">
        <f t="shared" ref="EY27:EY34" si="312">IF(EZ27="","",_xlfn.DAYS(EZ27,$Q$2))</f>
        <v/>
      </c>
      <c r="EZ27" s="224" t="str">
        <f t="shared" ref="EZ27:EZ34" si="313">IF(EX27="","",EX27+($G27*365))</f>
        <v/>
      </c>
      <c r="FB27" s="115" t="str">
        <f t="shared" ref="FB27:FB34" si="314">IF(FC27="","",_xlfn.DAYS(FC27,$Q$2))</f>
        <v/>
      </c>
      <c r="FC27" s="225" t="str">
        <f t="shared" ref="FC27:FC34" si="315">IF(FA27="","",FA27+($G27*365))</f>
        <v/>
      </c>
      <c r="FE27" s="5" t="str">
        <f t="shared" ref="FE27:FE33" si="316">IF(FF27="","",_xlfn.DAYS(FF27,$Q$2))</f>
        <v/>
      </c>
      <c r="FF27" s="224" t="str">
        <f t="shared" ref="FF27:FF33" si="317">IF(FD27="","",FD27+($G27*365))</f>
        <v/>
      </c>
      <c r="FH27" s="115" t="str">
        <f t="shared" ref="FH27:FH33" si="318">IF(FI27="","",_xlfn.DAYS(FI27,$Q$2))</f>
        <v/>
      </c>
      <c r="FI27" s="225" t="str">
        <f t="shared" ref="FI27:FI33" si="319">IF(FG27="","",FG27+($G27*365))</f>
        <v/>
      </c>
      <c r="FK27" s="5" t="str">
        <f t="shared" ref="FK27:FK33" si="320">IF(FL27="","",_xlfn.DAYS(FL27,$Q$2))</f>
        <v/>
      </c>
      <c r="FL27" s="224" t="str">
        <f t="shared" ref="FL27:FL33" si="321">IF(FJ27="","",FJ27+($G27*365))</f>
        <v/>
      </c>
      <c r="FN27" s="115" t="str">
        <f t="shared" ref="FN27:FN33" si="322">IF(FO27="","",_xlfn.DAYS(FO27,$Q$2))</f>
        <v/>
      </c>
      <c r="FO27" s="225" t="str">
        <f t="shared" ref="FO27:FO33" si="323">IF(FM27="","",FM27+($G27*365))</f>
        <v/>
      </c>
      <c r="FQ27" s="5" t="str">
        <f t="shared" ref="FQ27:FQ34" si="324">IF(FR27="","",_xlfn.DAYS(FR27,$Q$2))</f>
        <v/>
      </c>
      <c r="FR27" s="224" t="str">
        <f t="shared" ref="FR27:FR34" si="325">IF(FP27 = "", "",FP27+($G27*365))</f>
        <v/>
      </c>
      <c r="FT27" s="115" t="str">
        <f t="shared" ref="FT27:FT33" si="326">IF(FU27="","",_xlfn.DAYS(FU27,$Q$2))</f>
        <v/>
      </c>
      <c r="FU27" s="225" t="str">
        <f t="shared" ref="FU27:FU33" si="327">IF(FS27="","",FS27+($G27*365))</f>
        <v/>
      </c>
      <c r="FV27" s="255"/>
      <c r="FW27" s="256"/>
      <c r="FX27" s="256"/>
      <c r="FY27" s="256"/>
      <c r="FZ27" s="257"/>
    </row>
    <row r="28" spans="1:183" ht="15.75" x14ac:dyDescent="0.25">
      <c r="A28" s="2">
        <f t="shared" si="105"/>
        <v>13</v>
      </c>
      <c r="B28" s="129" t="s">
        <v>103</v>
      </c>
      <c r="C28" s="190">
        <v>62</v>
      </c>
      <c r="D28" s="205">
        <f t="shared" si="106"/>
        <v>806</v>
      </c>
      <c r="E28" s="129">
        <v>13</v>
      </c>
      <c r="G28" s="129">
        <v>3</v>
      </c>
      <c r="H28" s="76" t="s">
        <v>104</v>
      </c>
      <c r="I28" s="113" t="str">
        <f t="shared" ca="1" si="0"/>
        <v/>
      </c>
      <c r="J28" s="114" t="str">
        <f t="shared" ca="1" si="1"/>
        <v/>
      </c>
      <c r="K28" s="114" t="str">
        <f t="shared" ca="1" si="2"/>
        <v/>
      </c>
      <c r="L28" s="114" t="str">
        <f t="shared" ca="1" si="3"/>
        <v/>
      </c>
      <c r="M28" s="114" t="str">
        <f t="shared" ca="1" si="4"/>
        <v/>
      </c>
      <c r="N28" s="114" t="str">
        <f t="shared" ca="1" si="5"/>
        <v/>
      </c>
      <c r="O28" s="114">
        <f t="shared" ca="1" si="6"/>
        <v>1</v>
      </c>
      <c r="P28" s="114" t="str">
        <f t="shared" ca="1" si="7"/>
        <v/>
      </c>
      <c r="Q28" s="93">
        <f t="shared" ca="1" si="107"/>
        <v>23</v>
      </c>
      <c r="R28" s="93" t="str">
        <f t="shared" si="108"/>
        <v/>
      </c>
      <c r="S28" s="93" t="str">
        <f t="shared" si="109"/>
        <v/>
      </c>
      <c r="T28" s="93" t="str">
        <f t="shared" si="110"/>
        <v/>
      </c>
      <c r="U28" s="93" t="str">
        <f t="shared" si="111"/>
        <v/>
      </c>
      <c r="V28" s="93" t="str">
        <f t="shared" si="112"/>
        <v/>
      </c>
      <c r="W28" s="93" t="str">
        <f t="shared" si="113"/>
        <v/>
      </c>
      <c r="X28" s="93" t="str">
        <f t="shared" si="114"/>
        <v/>
      </c>
      <c r="Y28" s="93" t="str">
        <f t="shared" si="115"/>
        <v/>
      </c>
      <c r="Z28" s="93" t="str">
        <f t="shared" si="116"/>
        <v/>
      </c>
      <c r="AA28" s="93" t="str">
        <f t="shared" si="117"/>
        <v/>
      </c>
      <c r="AB28" s="93" t="str">
        <f t="shared" si="118"/>
        <v/>
      </c>
      <c r="AC28" s="93" t="str">
        <f t="shared" si="119"/>
        <v/>
      </c>
      <c r="AD28" s="93" t="str">
        <f t="shared" si="120"/>
        <v/>
      </c>
      <c r="AE28" s="93" t="str">
        <f t="shared" si="121"/>
        <v/>
      </c>
      <c r="AF28" s="93" t="str">
        <f t="shared" si="122"/>
        <v/>
      </c>
      <c r="AG28" s="93" t="str">
        <f t="shared" si="123"/>
        <v/>
      </c>
      <c r="AH28" s="93" t="str">
        <f t="shared" si="124"/>
        <v/>
      </c>
      <c r="AI28" s="93" t="str">
        <f t="shared" si="125"/>
        <v/>
      </c>
      <c r="AJ28" s="93" t="str">
        <f t="shared" si="126"/>
        <v/>
      </c>
      <c r="AK28" s="93" t="str">
        <f t="shared" si="127"/>
        <v/>
      </c>
      <c r="AL28" s="93" t="str">
        <f t="shared" si="128"/>
        <v/>
      </c>
      <c r="AM28" s="93" t="str">
        <f t="shared" si="129"/>
        <v/>
      </c>
      <c r="AN28" s="93" t="str">
        <f t="shared" si="130"/>
        <v/>
      </c>
      <c r="AO28" s="93" t="str">
        <f t="shared" si="131"/>
        <v/>
      </c>
      <c r="AP28" s="93" t="str">
        <f t="shared" si="132"/>
        <v/>
      </c>
      <c r="AQ28" s="93" t="str">
        <f t="shared" si="133"/>
        <v/>
      </c>
      <c r="AR28" s="93" t="str">
        <f t="shared" si="134"/>
        <v/>
      </c>
      <c r="AS28" s="93" t="str">
        <f t="shared" si="135"/>
        <v/>
      </c>
      <c r="AT28" s="93" t="str">
        <f t="shared" si="136"/>
        <v/>
      </c>
      <c r="AU28" s="93" t="str">
        <f t="shared" si="137"/>
        <v/>
      </c>
      <c r="AV28" s="93" t="str">
        <f t="shared" si="138"/>
        <v/>
      </c>
      <c r="AW28" s="93" t="str">
        <f t="shared" si="139"/>
        <v/>
      </c>
      <c r="AX28" s="93" t="str">
        <f t="shared" si="140"/>
        <v/>
      </c>
      <c r="AY28" s="93" t="str">
        <f t="shared" si="141"/>
        <v/>
      </c>
      <c r="AZ28" s="93" t="str">
        <f t="shared" si="142"/>
        <v/>
      </c>
      <c r="BA28" s="93" t="str">
        <f t="shared" si="143"/>
        <v/>
      </c>
      <c r="BB28" s="93" t="str">
        <f t="shared" si="144"/>
        <v/>
      </c>
      <c r="BC28" s="93" t="str">
        <f t="shared" si="145"/>
        <v/>
      </c>
      <c r="BD28" s="93" t="str">
        <f t="shared" si="146"/>
        <v/>
      </c>
      <c r="BE28" s="93" t="str">
        <f t="shared" si="147"/>
        <v/>
      </c>
      <c r="BF28" s="13">
        <v>44859</v>
      </c>
      <c r="BG28" s="74">
        <f t="shared" ca="1" si="250"/>
        <v>23</v>
      </c>
      <c r="BH28" s="36">
        <f t="shared" si="251"/>
        <v>45954</v>
      </c>
      <c r="BJ28" s="75" t="str">
        <f t="shared" si="152"/>
        <v/>
      </c>
      <c r="BK28" s="37" t="str">
        <f t="shared" si="153"/>
        <v/>
      </c>
      <c r="BM28" s="74" t="str">
        <f t="shared" si="252"/>
        <v/>
      </c>
      <c r="BN28" s="36" t="str">
        <f t="shared" si="253"/>
        <v/>
      </c>
      <c r="BP28" s="75" t="str">
        <f t="shared" si="254"/>
        <v/>
      </c>
      <c r="BQ28" s="37" t="str">
        <f t="shared" si="255"/>
        <v/>
      </c>
      <c r="BS28" s="74" t="str">
        <f t="shared" si="256"/>
        <v/>
      </c>
      <c r="BT28" s="36" t="str">
        <f t="shared" si="257"/>
        <v/>
      </c>
      <c r="BV28" s="75" t="str">
        <f t="shared" si="258"/>
        <v/>
      </c>
      <c r="BW28" s="37" t="str">
        <f t="shared" si="259"/>
        <v/>
      </c>
      <c r="BY28" s="74" t="str">
        <f t="shared" si="260"/>
        <v/>
      </c>
      <c r="BZ28" s="36" t="str">
        <f t="shared" si="261"/>
        <v/>
      </c>
      <c r="CB28" s="75" t="str">
        <f t="shared" si="262"/>
        <v/>
      </c>
      <c r="CC28" s="37" t="str">
        <f t="shared" si="263"/>
        <v/>
      </c>
      <c r="CE28" s="74" t="str">
        <f t="shared" si="264"/>
        <v/>
      </c>
      <c r="CF28" s="36" t="str">
        <f t="shared" si="265"/>
        <v/>
      </c>
      <c r="CH28" s="115" t="str">
        <f t="shared" si="266"/>
        <v/>
      </c>
      <c r="CI28" s="225" t="str">
        <f t="shared" si="267"/>
        <v/>
      </c>
      <c r="CK28" s="5" t="str">
        <f t="shared" si="268"/>
        <v/>
      </c>
      <c r="CL28" s="224" t="str">
        <f t="shared" si="269"/>
        <v/>
      </c>
      <c r="CN28" s="115" t="str">
        <f t="shared" si="270"/>
        <v/>
      </c>
      <c r="CO28" s="225" t="str">
        <f t="shared" si="271"/>
        <v/>
      </c>
      <c r="CQ28" s="5" t="str">
        <f t="shared" si="272"/>
        <v/>
      </c>
      <c r="CR28" s="224" t="str">
        <f t="shared" si="273"/>
        <v/>
      </c>
      <c r="CT28" s="115" t="str">
        <f t="shared" si="274"/>
        <v/>
      </c>
      <c r="CU28" s="225" t="str">
        <f t="shared" si="275"/>
        <v/>
      </c>
      <c r="CW28" s="5" t="str">
        <f t="shared" si="276"/>
        <v/>
      </c>
      <c r="CX28" s="224" t="str">
        <f t="shared" si="277"/>
        <v/>
      </c>
      <c r="CZ28" s="115" t="str">
        <f t="shared" si="278"/>
        <v/>
      </c>
      <c r="DA28" s="225" t="str">
        <f t="shared" si="279"/>
        <v/>
      </c>
      <c r="DC28" s="5" t="str">
        <f t="shared" si="280"/>
        <v/>
      </c>
      <c r="DD28" s="224" t="str">
        <f t="shared" si="281"/>
        <v/>
      </c>
      <c r="DF28" s="115" t="str">
        <f t="shared" si="282"/>
        <v/>
      </c>
      <c r="DG28" s="225" t="str">
        <f t="shared" si="283"/>
        <v/>
      </c>
      <c r="DI28" s="5" t="str">
        <f t="shared" si="284"/>
        <v/>
      </c>
      <c r="DJ28" s="224" t="str">
        <f t="shared" si="285"/>
        <v/>
      </c>
      <c r="DL28" s="115" t="str">
        <f t="shared" si="286"/>
        <v/>
      </c>
      <c r="DM28" s="225" t="str">
        <f t="shared" si="287"/>
        <v/>
      </c>
      <c r="DO28" s="5" t="str">
        <f t="shared" si="288"/>
        <v/>
      </c>
      <c r="DP28" s="224" t="str">
        <f t="shared" si="289"/>
        <v/>
      </c>
      <c r="DR28" s="115" t="str">
        <f t="shared" si="290"/>
        <v/>
      </c>
      <c r="DS28" s="225" t="str">
        <f t="shared" si="291"/>
        <v/>
      </c>
      <c r="DU28" s="5" t="str">
        <f t="shared" si="292"/>
        <v/>
      </c>
      <c r="DV28" s="224" t="str">
        <f t="shared" si="293"/>
        <v/>
      </c>
      <c r="DX28" s="115" t="str">
        <f t="shared" si="294"/>
        <v/>
      </c>
      <c r="DY28" s="225" t="str">
        <f t="shared" si="295"/>
        <v/>
      </c>
      <c r="EA28" s="5" t="str">
        <f t="shared" si="296"/>
        <v/>
      </c>
      <c r="EB28" s="224" t="str">
        <f t="shared" si="297"/>
        <v/>
      </c>
      <c r="ED28" s="115" t="str">
        <f t="shared" si="298"/>
        <v/>
      </c>
      <c r="EE28" s="225" t="str">
        <f t="shared" si="299"/>
        <v/>
      </c>
      <c r="EG28" s="5" t="str">
        <f t="shared" si="300"/>
        <v/>
      </c>
      <c r="EH28" s="224" t="str">
        <f t="shared" si="301"/>
        <v/>
      </c>
      <c r="EJ28" s="115" t="str">
        <f t="shared" si="302"/>
        <v/>
      </c>
      <c r="EK28" s="225" t="str">
        <f t="shared" si="303"/>
        <v/>
      </c>
      <c r="EM28" s="5" t="str">
        <f t="shared" si="304"/>
        <v/>
      </c>
      <c r="EN28" s="224" t="str">
        <f t="shared" si="305"/>
        <v/>
      </c>
      <c r="EP28" s="115" t="str">
        <f t="shared" si="306"/>
        <v/>
      </c>
      <c r="EQ28" s="225" t="str">
        <f t="shared" si="307"/>
        <v/>
      </c>
      <c r="ES28" s="5" t="str">
        <f t="shared" si="308"/>
        <v/>
      </c>
      <c r="ET28" s="224" t="str">
        <f t="shared" si="309"/>
        <v/>
      </c>
      <c r="EV28" s="115" t="str">
        <f t="shared" si="310"/>
        <v/>
      </c>
      <c r="EW28" s="225" t="str">
        <f t="shared" si="311"/>
        <v/>
      </c>
      <c r="EY28" s="5" t="str">
        <f t="shared" si="312"/>
        <v/>
      </c>
      <c r="EZ28" s="224" t="str">
        <f t="shared" si="313"/>
        <v/>
      </c>
      <c r="FB28" s="115" t="str">
        <f t="shared" si="314"/>
        <v/>
      </c>
      <c r="FC28" s="225" t="str">
        <f t="shared" si="315"/>
        <v/>
      </c>
      <c r="FE28" s="5" t="str">
        <f t="shared" si="316"/>
        <v/>
      </c>
      <c r="FF28" s="224" t="str">
        <f t="shared" si="317"/>
        <v/>
      </c>
      <c r="FH28" s="115" t="str">
        <f t="shared" si="318"/>
        <v/>
      </c>
      <c r="FI28" s="225" t="str">
        <f t="shared" si="319"/>
        <v/>
      </c>
      <c r="FK28" s="5" t="str">
        <f t="shared" si="320"/>
        <v/>
      </c>
      <c r="FL28" s="224" t="str">
        <f t="shared" si="321"/>
        <v/>
      </c>
      <c r="FN28" s="115" t="str">
        <f t="shared" si="322"/>
        <v/>
      </c>
      <c r="FO28" s="225" t="str">
        <f t="shared" si="323"/>
        <v/>
      </c>
      <c r="FQ28" s="5" t="str">
        <f t="shared" si="324"/>
        <v/>
      </c>
      <c r="FR28" s="224" t="str">
        <f t="shared" si="325"/>
        <v/>
      </c>
      <c r="FT28" s="115" t="str">
        <f t="shared" si="326"/>
        <v/>
      </c>
      <c r="FU28" s="225" t="str">
        <f t="shared" si="327"/>
        <v/>
      </c>
      <c r="FV28" s="253" t="s">
        <v>105</v>
      </c>
      <c r="FW28" s="253"/>
      <c r="FX28" s="253"/>
      <c r="FY28" s="253"/>
      <c r="FZ28" s="253"/>
    </row>
    <row r="29" spans="1:183" ht="15.75" x14ac:dyDescent="0.25">
      <c r="A29" s="2">
        <f t="shared" si="105"/>
        <v>1</v>
      </c>
      <c r="B29" s="129" t="s">
        <v>106</v>
      </c>
      <c r="C29" s="190">
        <v>1481</v>
      </c>
      <c r="D29" s="205">
        <f t="shared" si="106"/>
        <v>1481</v>
      </c>
      <c r="E29" s="129">
        <v>1</v>
      </c>
      <c r="F29" s="101"/>
      <c r="G29" s="129" t="s">
        <v>55</v>
      </c>
      <c r="H29" s="76" t="s">
        <v>107</v>
      </c>
      <c r="I29" s="113" t="str">
        <f t="shared" si="0"/>
        <v/>
      </c>
      <c r="J29" s="114" t="str">
        <f t="shared" si="1"/>
        <v/>
      </c>
      <c r="K29" s="114" t="str">
        <f t="shared" si="2"/>
        <v/>
      </c>
      <c r="L29" s="114" t="str">
        <f t="shared" si="3"/>
        <v/>
      </c>
      <c r="M29" s="114" t="str">
        <f t="shared" si="4"/>
        <v/>
      </c>
      <c r="N29" s="114" t="str">
        <f t="shared" si="5"/>
        <v/>
      </c>
      <c r="O29" s="114" t="str">
        <f t="shared" si="6"/>
        <v/>
      </c>
      <c r="P29" s="114" t="str">
        <f t="shared" si="7"/>
        <v/>
      </c>
      <c r="Q29" s="93" t="e">
        <f t="shared" si="107"/>
        <v>#VALUE!</v>
      </c>
      <c r="R29" s="93" t="str">
        <f t="shared" si="108"/>
        <v/>
      </c>
      <c r="S29" s="93" t="str">
        <f t="shared" si="109"/>
        <v/>
      </c>
      <c r="T29" s="93" t="str">
        <f t="shared" si="110"/>
        <v/>
      </c>
      <c r="U29" s="93" t="str">
        <f t="shared" si="111"/>
        <v/>
      </c>
      <c r="V29" s="93" t="str">
        <f t="shared" si="112"/>
        <v/>
      </c>
      <c r="W29" s="93" t="str">
        <f t="shared" si="113"/>
        <v/>
      </c>
      <c r="X29" s="93" t="str">
        <f t="shared" si="114"/>
        <v/>
      </c>
      <c r="Y29" s="93" t="str">
        <f t="shared" si="115"/>
        <v/>
      </c>
      <c r="Z29" s="93" t="str">
        <f t="shared" si="116"/>
        <v/>
      </c>
      <c r="AA29" s="93" t="str">
        <f t="shared" si="117"/>
        <v/>
      </c>
      <c r="AB29" s="93" t="str">
        <f t="shared" si="118"/>
        <v/>
      </c>
      <c r="AC29" s="93" t="str">
        <f t="shared" si="119"/>
        <v/>
      </c>
      <c r="AD29" s="93" t="str">
        <f t="shared" si="120"/>
        <v/>
      </c>
      <c r="AE29" s="93" t="str">
        <f t="shared" si="121"/>
        <v/>
      </c>
      <c r="AF29" s="93" t="str">
        <f t="shared" si="122"/>
        <v/>
      </c>
      <c r="AG29" s="93" t="str">
        <f t="shared" si="123"/>
        <v/>
      </c>
      <c r="AH29" s="93" t="str">
        <f t="shared" si="124"/>
        <v/>
      </c>
      <c r="AI29" s="93" t="str">
        <f t="shared" si="125"/>
        <v/>
      </c>
      <c r="AJ29" s="93" t="str">
        <f t="shared" si="126"/>
        <v/>
      </c>
      <c r="AK29" s="93" t="str">
        <f t="shared" si="127"/>
        <v/>
      </c>
      <c r="AL29" s="93" t="str">
        <f t="shared" si="128"/>
        <v/>
      </c>
      <c r="AM29" s="93" t="str">
        <f t="shared" si="129"/>
        <v/>
      </c>
      <c r="AN29" s="93" t="str">
        <f t="shared" si="130"/>
        <v/>
      </c>
      <c r="AO29" s="93" t="str">
        <f t="shared" si="131"/>
        <v/>
      </c>
      <c r="AP29" s="93" t="str">
        <f t="shared" si="132"/>
        <v/>
      </c>
      <c r="AQ29" s="93" t="str">
        <f t="shared" si="133"/>
        <v/>
      </c>
      <c r="AR29" s="93" t="str">
        <f t="shared" si="134"/>
        <v/>
      </c>
      <c r="AS29" s="93" t="str">
        <f t="shared" si="135"/>
        <v/>
      </c>
      <c r="AT29" s="93" t="str">
        <f t="shared" si="136"/>
        <v/>
      </c>
      <c r="AU29" s="93" t="str">
        <f t="shared" si="137"/>
        <v/>
      </c>
      <c r="AV29" s="93" t="str">
        <f t="shared" si="138"/>
        <v/>
      </c>
      <c r="AW29" s="93" t="str">
        <f t="shared" si="139"/>
        <v/>
      </c>
      <c r="AX29" s="93" t="str">
        <f t="shared" si="140"/>
        <v/>
      </c>
      <c r="AY29" s="93" t="str">
        <f t="shared" si="141"/>
        <v/>
      </c>
      <c r="AZ29" s="93" t="str">
        <f t="shared" si="142"/>
        <v/>
      </c>
      <c r="BA29" s="93" t="str">
        <f t="shared" si="143"/>
        <v/>
      </c>
      <c r="BB29" s="93" t="str">
        <f t="shared" si="144"/>
        <v/>
      </c>
      <c r="BC29" s="93" t="str">
        <f t="shared" si="145"/>
        <v/>
      </c>
      <c r="BD29" s="93" t="str">
        <f t="shared" si="146"/>
        <v/>
      </c>
      <c r="BE29" s="93" t="str">
        <f t="shared" si="147"/>
        <v/>
      </c>
      <c r="BF29" s="224">
        <v>45384</v>
      </c>
      <c r="BG29" s="74" t="e">
        <f t="shared" si="250"/>
        <v>#VALUE!</v>
      </c>
      <c r="BH29" s="36" t="e">
        <f t="shared" si="251"/>
        <v>#VALUE!</v>
      </c>
      <c r="BI29" s="225"/>
      <c r="BJ29" s="75" t="str">
        <f t="shared" si="152"/>
        <v/>
      </c>
      <c r="BK29" s="37" t="str">
        <f t="shared" si="153"/>
        <v/>
      </c>
      <c r="BL29" s="224"/>
      <c r="BM29" s="74" t="str">
        <f t="shared" si="252"/>
        <v/>
      </c>
      <c r="BN29" s="36" t="str">
        <f t="shared" si="253"/>
        <v/>
      </c>
      <c r="BO29" s="225"/>
      <c r="BP29" s="75" t="str">
        <f t="shared" si="254"/>
        <v/>
      </c>
      <c r="BQ29" s="37" t="str">
        <f t="shared" si="255"/>
        <v/>
      </c>
      <c r="BR29" s="224"/>
      <c r="BS29" s="74" t="str">
        <f t="shared" si="256"/>
        <v/>
      </c>
      <c r="BT29" s="36" t="str">
        <f t="shared" si="257"/>
        <v/>
      </c>
      <c r="BU29" s="225"/>
      <c r="BV29" s="75" t="str">
        <f t="shared" si="258"/>
        <v/>
      </c>
      <c r="BW29" s="37" t="str">
        <f t="shared" si="259"/>
        <v/>
      </c>
      <c r="BX29" s="224"/>
      <c r="BY29" s="74" t="str">
        <f t="shared" si="260"/>
        <v/>
      </c>
      <c r="BZ29" s="36" t="str">
        <f t="shared" si="261"/>
        <v/>
      </c>
      <c r="CA29" s="225"/>
      <c r="CB29" s="75" t="str">
        <f t="shared" si="262"/>
        <v/>
      </c>
      <c r="CC29" s="37" t="str">
        <f t="shared" si="263"/>
        <v/>
      </c>
      <c r="CD29" s="224"/>
      <c r="CE29" s="74" t="str">
        <f t="shared" si="264"/>
        <v/>
      </c>
      <c r="CF29" s="36" t="str">
        <f t="shared" si="265"/>
        <v/>
      </c>
      <c r="CG29" s="225"/>
      <c r="CH29" s="115" t="str">
        <f t="shared" si="266"/>
        <v/>
      </c>
      <c r="CI29" s="225" t="str">
        <f t="shared" si="267"/>
        <v/>
      </c>
      <c r="CJ29" s="224"/>
      <c r="CK29" s="5" t="str">
        <f t="shared" si="268"/>
        <v/>
      </c>
      <c r="CL29" s="224" t="str">
        <f t="shared" si="269"/>
        <v/>
      </c>
      <c r="CM29" s="225"/>
      <c r="CN29" s="115" t="str">
        <f t="shared" si="270"/>
        <v/>
      </c>
      <c r="CO29" s="225" t="str">
        <f t="shared" si="271"/>
        <v/>
      </c>
      <c r="CP29" s="224"/>
      <c r="CQ29" s="5" t="str">
        <f t="shared" si="272"/>
        <v/>
      </c>
      <c r="CR29" s="224" t="str">
        <f t="shared" si="273"/>
        <v/>
      </c>
      <c r="CS29" s="225"/>
      <c r="CT29" s="115" t="str">
        <f t="shared" si="274"/>
        <v/>
      </c>
      <c r="CU29" s="225" t="str">
        <f t="shared" si="275"/>
        <v/>
      </c>
      <c r="CV29" s="224"/>
      <c r="CW29" s="5" t="str">
        <f t="shared" si="276"/>
        <v/>
      </c>
      <c r="CX29" s="224" t="str">
        <f t="shared" si="277"/>
        <v/>
      </c>
      <c r="CY29" s="225"/>
      <c r="CZ29" s="115" t="str">
        <f t="shared" si="278"/>
        <v/>
      </c>
      <c r="DA29" s="225" t="str">
        <f t="shared" si="279"/>
        <v/>
      </c>
      <c r="DB29" s="224"/>
      <c r="DC29" s="5" t="str">
        <f t="shared" si="280"/>
        <v/>
      </c>
      <c r="DD29" s="224" t="str">
        <f t="shared" si="281"/>
        <v/>
      </c>
      <c r="DE29" s="225"/>
      <c r="DF29" s="115" t="str">
        <f t="shared" si="282"/>
        <v/>
      </c>
      <c r="DG29" s="225" t="str">
        <f t="shared" si="283"/>
        <v/>
      </c>
      <c r="DH29" s="224"/>
      <c r="DI29" s="5" t="str">
        <f t="shared" si="284"/>
        <v/>
      </c>
      <c r="DJ29" s="224" t="str">
        <f t="shared" si="285"/>
        <v/>
      </c>
      <c r="DK29" s="225"/>
      <c r="DL29" s="115" t="str">
        <f t="shared" si="286"/>
        <v/>
      </c>
      <c r="DM29" s="225" t="str">
        <f t="shared" si="287"/>
        <v/>
      </c>
      <c r="DN29" s="224"/>
      <c r="DO29" s="5" t="str">
        <f t="shared" si="288"/>
        <v/>
      </c>
      <c r="DP29" s="224" t="str">
        <f t="shared" si="289"/>
        <v/>
      </c>
      <c r="DQ29" s="225"/>
      <c r="DR29" s="115" t="str">
        <f t="shared" si="290"/>
        <v/>
      </c>
      <c r="DS29" s="225" t="str">
        <f t="shared" si="291"/>
        <v/>
      </c>
      <c r="DT29" s="224"/>
      <c r="DU29" s="5" t="str">
        <f t="shared" si="292"/>
        <v/>
      </c>
      <c r="DV29" s="224" t="str">
        <f t="shared" si="293"/>
        <v/>
      </c>
      <c r="DW29" s="225"/>
      <c r="DX29" s="115" t="str">
        <f t="shared" si="294"/>
        <v/>
      </c>
      <c r="DY29" s="225" t="str">
        <f t="shared" si="295"/>
        <v/>
      </c>
      <c r="DZ29" s="224"/>
      <c r="EA29" s="5" t="str">
        <f t="shared" si="296"/>
        <v/>
      </c>
      <c r="EB29" s="224" t="str">
        <f t="shared" si="297"/>
        <v/>
      </c>
      <c r="EC29" s="225"/>
      <c r="ED29" s="115" t="str">
        <f t="shared" si="298"/>
        <v/>
      </c>
      <c r="EE29" s="225" t="str">
        <f t="shared" si="299"/>
        <v/>
      </c>
      <c r="EF29" s="224"/>
      <c r="EG29" s="5" t="str">
        <f t="shared" si="300"/>
        <v/>
      </c>
      <c r="EH29" s="224" t="str">
        <f t="shared" si="301"/>
        <v/>
      </c>
      <c r="EI29" s="225"/>
      <c r="EJ29" s="115" t="str">
        <f t="shared" si="302"/>
        <v/>
      </c>
      <c r="EK29" s="225" t="str">
        <f t="shared" si="303"/>
        <v/>
      </c>
      <c r="EL29" s="224"/>
      <c r="EM29" s="5" t="str">
        <f t="shared" si="304"/>
        <v/>
      </c>
      <c r="EN29" s="224" t="str">
        <f t="shared" si="305"/>
        <v/>
      </c>
      <c r="EO29" s="225"/>
      <c r="EP29" s="115" t="str">
        <f t="shared" si="306"/>
        <v/>
      </c>
      <c r="EQ29" s="225" t="str">
        <f t="shared" si="307"/>
        <v/>
      </c>
      <c r="ER29" s="224"/>
      <c r="ES29" s="5" t="str">
        <f t="shared" si="308"/>
        <v/>
      </c>
      <c r="ET29" s="224" t="str">
        <f t="shared" si="309"/>
        <v/>
      </c>
      <c r="EU29" s="225"/>
      <c r="EV29" s="115" t="str">
        <f t="shared" si="310"/>
        <v/>
      </c>
      <c r="EW29" s="225" t="str">
        <f t="shared" si="311"/>
        <v/>
      </c>
      <c r="EX29" s="224"/>
      <c r="EY29" s="5" t="str">
        <f t="shared" si="312"/>
        <v/>
      </c>
      <c r="EZ29" s="224" t="str">
        <f t="shared" si="313"/>
        <v/>
      </c>
      <c r="FA29" s="225"/>
      <c r="FB29" s="115" t="str">
        <f t="shared" si="314"/>
        <v/>
      </c>
      <c r="FC29" s="225" t="str">
        <f t="shared" si="315"/>
        <v/>
      </c>
      <c r="FD29" s="224"/>
      <c r="FE29" s="5" t="str">
        <f t="shared" si="316"/>
        <v/>
      </c>
      <c r="FF29" s="224" t="str">
        <f t="shared" si="317"/>
        <v/>
      </c>
      <c r="FG29" s="225"/>
      <c r="FH29" s="115" t="str">
        <f t="shared" si="318"/>
        <v/>
      </c>
      <c r="FI29" s="225" t="str">
        <f t="shared" si="319"/>
        <v/>
      </c>
      <c r="FJ29" s="224"/>
      <c r="FK29" s="5" t="str">
        <f t="shared" si="320"/>
        <v/>
      </c>
      <c r="FL29" s="224" t="str">
        <f t="shared" si="321"/>
        <v/>
      </c>
      <c r="FM29" s="225"/>
      <c r="FN29" s="115" t="str">
        <f t="shared" si="322"/>
        <v/>
      </c>
      <c r="FO29" s="225" t="str">
        <f t="shared" si="323"/>
        <v/>
      </c>
      <c r="FP29" s="224"/>
      <c r="FQ29" s="5" t="str">
        <f t="shared" si="324"/>
        <v/>
      </c>
      <c r="FR29" s="224" t="str">
        <f t="shared" si="325"/>
        <v/>
      </c>
      <c r="FS29" s="225"/>
      <c r="FT29" s="115" t="str">
        <f t="shared" si="326"/>
        <v/>
      </c>
      <c r="FU29" s="225" t="str">
        <f t="shared" si="327"/>
        <v/>
      </c>
      <c r="FV29" s="253" t="s">
        <v>108</v>
      </c>
      <c r="FW29" s="253"/>
      <c r="FX29" s="253"/>
      <c r="FY29" s="253"/>
      <c r="FZ29" s="253"/>
      <c r="GA29" s="3"/>
    </row>
    <row r="30" spans="1:183" ht="15.75" x14ac:dyDescent="0.25">
      <c r="A30" s="2">
        <f t="shared" si="105"/>
        <v>1</v>
      </c>
      <c r="B30" s="130" t="s">
        <v>109</v>
      </c>
      <c r="C30" s="190">
        <v>9850</v>
      </c>
      <c r="D30" s="205">
        <f t="shared" si="106"/>
        <v>9850</v>
      </c>
      <c r="E30" s="129">
        <v>1</v>
      </c>
      <c r="G30" s="129">
        <v>4</v>
      </c>
      <c r="H30" s="76" t="s">
        <v>110</v>
      </c>
      <c r="I30" s="113">
        <f t="shared" ca="1" si="0"/>
        <v>1</v>
      </c>
      <c r="J30" s="114" t="str">
        <f t="shared" ca="1" si="1"/>
        <v/>
      </c>
      <c r="K30" s="114" t="str">
        <f t="shared" ca="1" si="2"/>
        <v/>
      </c>
      <c r="L30" s="114" t="str">
        <f t="shared" ca="1" si="3"/>
        <v/>
      </c>
      <c r="M30" s="114" t="str">
        <f t="shared" ca="1" si="4"/>
        <v/>
      </c>
      <c r="N30" s="114" t="str">
        <f t="shared" ca="1" si="5"/>
        <v/>
      </c>
      <c r="O30" s="114" t="str">
        <f t="shared" ca="1" si="6"/>
        <v/>
      </c>
      <c r="P30" s="114" t="str">
        <f t="shared" ca="1" si="7"/>
        <v/>
      </c>
      <c r="Q30" s="93">
        <f t="shared" ca="1" si="107"/>
        <v>367</v>
      </c>
      <c r="R30" s="93" t="str">
        <f t="shared" si="108"/>
        <v/>
      </c>
      <c r="S30" s="93" t="str">
        <f t="shared" si="109"/>
        <v/>
      </c>
      <c r="T30" s="93" t="str">
        <f t="shared" si="110"/>
        <v/>
      </c>
      <c r="U30" s="93" t="str">
        <f t="shared" si="111"/>
        <v/>
      </c>
      <c r="V30" s="93" t="str">
        <f t="shared" si="112"/>
        <v/>
      </c>
      <c r="W30" s="93" t="str">
        <f t="shared" si="113"/>
        <v/>
      </c>
      <c r="X30" s="93" t="str">
        <f t="shared" si="114"/>
        <v/>
      </c>
      <c r="Y30" s="93" t="str">
        <f t="shared" si="115"/>
        <v/>
      </c>
      <c r="Z30" s="93" t="str">
        <f t="shared" si="116"/>
        <v/>
      </c>
      <c r="AA30" s="93" t="str">
        <f t="shared" si="117"/>
        <v/>
      </c>
      <c r="AB30" s="93" t="str">
        <f t="shared" si="118"/>
        <v/>
      </c>
      <c r="AC30" s="93" t="str">
        <f t="shared" si="119"/>
        <v/>
      </c>
      <c r="AD30" s="93" t="str">
        <f t="shared" si="120"/>
        <v/>
      </c>
      <c r="AE30" s="93" t="str">
        <f t="shared" si="121"/>
        <v/>
      </c>
      <c r="AF30" s="93" t="str">
        <f t="shared" si="122"/>
        <v/>
      </c>
      <c r="AG30" s="93" t="str">
        <f t="shared" si="123"/>
        <v/>
      </c>
      <c r="AH30" s="93" t="str">
        <f t="shared" si="124"/>
        <v/>
      </c>
      <c r="AI30" s="93" t="str">
        <f t="shared" si="125"/>
        <v/>
      </c>
      <c r="AJ30" s="93" t="str">
        <f t="shared" si="126"/>
        <v/>
      </c>
      <c r="AK30" s="93" t="str">
        <f t="shared" si="127"/>
        <v/>
      </c>
      <c r="AL30" s="93" t="str">
        <f t="shared" si="128"/>
        <v/>
      </c>
      <c r="AM30" s="93" t="str">
        <f t="shared" si="129"/>
        <v/>
      </c>
      <c r="AN30" s="93" t="str">
        <f t="shared" si="130"/>
        <v/>
      </c>
      <c r="AO30" s="93" t="str">
        <f t="shared" si="131"/>
        <v/>
      </c>
      <c r="AP30" s="93" t="str">
        <f t="shared" si="132"/>
        <v/>
      </c>
      <c r="AQ30" s="93" t="str">
        <f t="shared" si="133"/>
        <v/>
      </c>
      <c r="AR30" s="93" t="str">
        <f t="shared" si="134"/>
        <v/>
      </c>
      <c r="AS30" s="93" t="str">
        <f t="shared" si="135"/>
        <v/>
      </c>
      <c r="AT30" s="93" t="str">
        <f t="shared" si="136"/>
        <v/>
      </c>
      <c r="AU30" s="93" t="str">
        <f t="shared" si="137"/>
        <v/>
      </c>
      <c r="AV30" s="93" t="str">
        <f t="shared" si="138"/>
        <v/>
      </c>
      <c r="AW30" s="93" t="str">
        <f t="shared" si="139"/>
        <v/>
      </c>
      <c r="AX30" s="93" t="str">
        <f t="shared" si="140"/>
        <v/>
      </c>
      <c r="AY30" s="93" t="str">
        <f t="shared" si="141"/>
        <v/>
      </c>
      <c r="AZ30" s="93" t="str">
        <f t="shared" si="142"/>
        <v/>
      </c>
      <c r="BA30" s="93" t="str">
        <f t="shared" si="143"/>
        <v/>
      </c>
      <c r="BB30" s="93" t="str">
        <f t="shared" si="144"/>
        <v/>
      </c>
      <c r="BC30" s="93" t="str">
        <f t="shared" si="145"/>
        <v/>
      </c>
      <c r="BD30" s="93" t="str">
        <f t="shared" si="146"/>
        <v/>
      </c>
      <c r="BE30" s="93" t="str">
        <f t="shared" si="147"/>
        <v/>
      </c>
      <c r="BF30" s="13">
        <v>44838</v>
      </c>
      <c r="BG30" s="74">
        <f t="shared" ca="1" si="250"/>
        <v>367</v>
      </c>
      <c r="BH30" s="36">
        <f t="shared" si="251"/>
        <v>46298</v>
      </c>
      <c r="BJ30" s="75" t="str">
        <f t="shared" si="152"/>
        <v/>
      </c>
      <c r="BK30" s="37" t="str">
        <f t="shared" si="153"/>
        <v/>
      </c>
      <c r="BM30" s="74" t="str">
        <f t="shared" si="252"/>
        <v/>
      </c>
      <c r="BN30" s="36" t="str">
        <f t="shared" si="253"/>
        <v/>
      </c>
      <c r="BP30" s="75" t="str">
        <f t="shared" si="254"/>
        <v/>
      </c>
      <c r="BQ30" s="37" t="str">
        <f t="shared" si="255"/>
        <v/>
      </c>
      <c r="BS30" s="74" t="str">
        <f t="shared" si="256"/>
        <v/>
      </c>
      <c r="BT30" s="36" t="str">
        <f t="shared" si="257"/>
        <v/>
      </c>
      <c r="BV30" s="75" t="str">
        <f t="shared" si="258"/>
        <v/>
      </c>
      <c r="BW30" s="37" t="str">
        <f t="shared" si="259"/>
        <v/>
      </c>
      <c r="BY30" s="74" t="str">
        <f t="shared" si="260"/>
        <v/>
      </c>
      <c r="BZ30" s="36" t="str">
        <f t="shared" si="261"/>
        <v/>
      </c>
      <c r="CB30" s="75" t="str">
        <f t="shared" si="262"/>
        <v/>
      </c>
      <c r="CC30" s="37" t="str">
        <f t="shared" si="263"/>
        <v/>
      </c>
      <c r="CE30" s="74" t="str">
        <f t="shared" si="264"/>
        <v/>
      </c>
      <c r="CF30" s="36" t="str">
        <f t="shared" si="265"/>
        <v/>
      </c>
      <c r="CH30" s="115" t="str">
        <f t="shared" si="266"/>
        <v/>
      </c>
      <c r="CI30" s="225" t="str">
        <f t="shared" si="267"/>
        <v/>
      </c>
      <c r="CK30" s="5" t="str">
        <f t="shared" si="268"/>
        <v/>
      </c>
      <c r="CL30" s="224" t="str">
        <f t="shared" si="269"/>
        <v/>
      </c>
      <c r="CN30" s="115" t="str">
        <f t="shared" si="270"/>
        <v/>
      </c>
      <c r="CO30" s="225" t="str">
        <f t="shared" si="271"/>
        <v/>
      </c>
      <c r="CQ30" s="5" t="str">
        <f t="shared" si="272"/>
        <v/>
      </c>
      <c r="CR30" s="224" t="str">
        <f t="shared" si="273"/>
        <v/>
      </c>
      <c r="CT30" s="115" t="str">
        <f t="shared" si="274"/>
        <v/>
      </c>
      <c r="CU30" s="225" t="str">
        <f t="shared" si="275"/>
        <v/>
      </c>
      <c r="CW30" s="5" t="str">
        <f t="shared" si="276"/>
        <v/>
      </c>
      <c r="CX30" s="224" t="str">
        <f t="shared" si="277"/>
        <v/>
      </c>
      <c r="CZ30" s="115" t="str">
        <f t="shared" si="278"/>
        <v/>
      </c>
      <c r="DA30" s="225" t="str">
        <f t="shared" si="279"/>
        <v/>
      </c>
      <c r="DC30" s="5" t="str">
        <f t="shared" si="280"/>
        <v/>
      </c>
      <c r="DD30" s="224" t="str">
        <f t="shared" si="281"/>
        <v/>
      </c>
      <c r="DF30" s="115" t="str">
        <f t="shared" si="282"/>
        <v/>
      </c>
      <c r="DG30" s="225" t="str">
        <f t="shared" si="283"/>
        <v/>
      </c>
      <c r="DI30" s="5" t="str">
        <f t="shared" si="284"/>
        <v/>
      </c>
      <c r="DJ30" s="224" t="str">
        <f t="shared" si="285"/>
        <v/>
      </c>
      <c r="DL30" s="115" t="str">
        <f t="shared" si="286"/>
        <v/>
      </c>
      <c r="DM30" s="225" t="str">
        <f t="shared" si="287"/>
        <v/>
      </c>
      <c r="DO30" s="5" t="str">
        <f t="shared" si="288"/>
        <v/>
      </c>
      <c r="DP30" s="224" t="str">
        <f t="shared" si="289"/>
        <v/>
      </c>
      <c r="DR30" s="115" t="str">
        <f t="shared" si="290"/>
        <v/>
      </c>
      <c r="DS30" s="225" t="str">
        <f t="shared" si="291"/>
        <v/>
      </c>
      <c r="DU30" s="5" t="str">
        <f t="shared" si="292"/>
        <v/>
      </c>
      <c r="DV30" s="224" t="str">
        <f t="shared" si="293"/>
        <v/>
      </c>
      <c r="DX30" s="115" t="str">
        <f t="shared" si="294"/>
        <v/>
      </c>
      <c r="DY30" s="225" t="str">
        <f t="shared" si="295"/>
        <v/>
      </c>
      <c r="EA30" s="5" t="str">
        <f t="shared" si="296"/>
        <v/>
      </c>
      <c r="EB30" s="224" t="str">
        <f t="shared" si="297"/>
        <v/>
      </c>
      <c r="ED30" s="115" t="str">
        <f t="shared" si="298"/>
        <v/>
      </c>
      <c r="EE30" s="225" t="str">
        <f t="shared" si="299"/>
        <v/>
      </c>
      <c r="EG30" s="5" t="str">
        <f t="shared" si="300"/>
        <v/>
      </c>
      <c r="EH30" s="224" t="str">
        <f t="shared" si="301"/>
        <v/>
      </c>
      <c r="EJ30" s="115" t="str">
        <f t="shared" si="302"/>
        <v/>
      </c>
      <c r="EK30" s="225" t="str">
        <f t="shared" si="303"/>
        <v/>
      </c>
      <c r="EM30" s="5" t="str">
        <f t="shared" si="304"/>
        <v/>
      </c>
      <c r="EN30" s="224" t="str">
        <f t="shared" si="305"/>
        <v/>
      </c>
      <c r="EP30" s="115" t="str">
        <f t="shared" si="306"/>
        <v/>
      </c>
      <c r="EQ30" s="225" t="str">
        <f t="shared" si="307"/>
        <v/>
      </c>
      <c r="ES30" s="5" t="str">
        <f t="shared" si="308"/>
        <v/>
      </c>
      <c r="ET30" s="224" t="str">
        <f t="shared" si="309"/>
        <v/>
      </c>
      <c r="EV30" s="115" t="str">
        <f t="shared" si="310"/>
        <v/>
      </c>
      <c r="EW30" s="225" t="str">
        <f t="shared" si="311"/>
        <v/>
      </c>
      <c r="EY30" s="5" t="str">
        <f t="shared" si="312"/>
        <v/>
      </c>
      <c r="EZ30" s="224" t="str">
        <f t="shared" si="313"/>
        <v/>
      </c>
      <c r="FB30" s="115" t="str">
        <f t="shared" si="314"/>
        <v/>
      </c>
      <c r="FC30" s="225" t="str">
        <f t="shared" si="315"/>
        <v/>
      </c>
      <c r="FE30" s="5" t="str">
        <f t="shared" si="316"/>
        <v/>
      </c>
      <c r="FF30" s="224" t="str">
        <f t="shared" si="317"/>
        <v/>
      </c>
      <c r="FH30" s="115" t="str">
        <f t="shared" si="318"/>
        <v/>
      </c>
      <c r="FI30" s="225" t="str">
        <f t="shared" si="319"/>
        <v/>
      </c>
      <c r="FK30" s="5" t="str">
        <f t="shared" si="320"/>
        <v/>
      </c>
      <c r="FL30" s="224" t="str">
        <f t="shared" si="321"/>
        <v/>
      </c>
      <c r="FN30" s="115" t="str">
        <f t="shared" si="322"/>
        <v/>
      </c>
      <c r="FO30" s="225" t="str">
        <f t="shared" si="323"/>
        <v/>
      </c>
      <c r="FQ30" s="5" t="str">
        <f t="shared" si="324"/>
        <v/>
      </c>
      <c r="FR30" s="224" t="str">
        <f t="shared" si="325"/>
        <v/>
      </c>
      <c r="FT30" s="115" t="str">
        <f t="shared" si="326"/>
        <v/>
      </c>
      <c r="FU30" s="225" t="str">
        <f t="shared" si="327"/>
        <v/>
      </c>
      <c r="FV30" s="255"/>
      <c r="FW30" s="256"/>
      <c r="FX30" s="256"/>
      <c r="FY30" s="256"/>
      <c r="FZ30" s="257"/>
    </row>
    <row r="31" spans="1:183" ht="15.75" x14ac:dyDescent="0.25">
      <c r="A31" s="2">
        <f t="shared" si="105"/>
        <v>1</v>
      </c>
      <c r="B31" s="129" t="s">
        <v>55</v>
      </c>
      <c r="C31" s="205">
        <v>0</v>
      </c>
      <c r="D31" s="205">
        <f t="shared" si="106"/>
        <v>0</v>
      </c>
      <c r="E31" s="129">
        <v>1</v>
      </c>
      <c r="F31" s="88"/>
      <c r="G31" s="129">
        <v>1</v>
      </c>
      <c r="H31" s="76" t="s">
        <v>111</v>
      </c>
      <c r="I31" s="113" t="str">
        <f t="shared" ca="1" si="0"/>
        <v/>
      </c>
      <c r="J31" s="114" t="str">
        <f t="shared" ca="1" si="1"/>
        <v/>
      </c>
      <c r="K31" s="114">
        <f t="shared" ca="1" si="2"/>
        <v>1</v>
      </c>
      <c r="L31" s="114" t="str">
        <f t="shared" ca="1" si="3"/>
        <v/>
      </c>
      <c r="M31" s="114" t="str">
        <f t="shared" ca="1" si="4"/>
        <v/>
      </c>
      <c r="N31" s="114" t="str">
        <f t="shared" ca="1" si="5"/>
        <v/>
      </c>
      <c r="O31" s="114" t="str">
        <f t="shared" ca="1" si="6"/>
        <v/>
      </c>
      <c r="P31" s="114" t="str">
        <f t="shared" ca="1" si="7"/>
        <v/>
      </c>
      <c r="Q31" s="93">
        <f t="shared" ref="Q31:Q32" ca="1" si="328">IF($S$2&gt;0,IF(BG31="","",BG31),"")</f>
        <v>146</v>
      </c>
      <c r="R31" s="93" t="str">
        <f t="shared" ref="R31:R32" si="329">IF($S$2&gt;1,IF(BJ31="","",BJ31),"")</f>
        <v/>
      </c>
      <c r="S31" s="93" t="str">
        <f t="shared" ref="S31:S32" si="330">IF($S$2&gt;2,IF(BM31="","",BM31),"")</f>
        <v/>
      </c>
      <c r="T31" s="93" t="str">
        <f t="shared" ref="T31:T32" si="331">IF($S$2&gt;3,IF(BP31="","",BP31),"")</f>
        <v/>
      </c>
      <c r="U31" s="93" t="str">
        <f t="shared" ref="U31:U32" si="332">IF($S$2&gt;4,IF(BS31="","",BS31),"")</f>
        <v/>
      </c>
      <c r="V31" s="93" t="str">
        <f t="shared" ref="V31:V32" si="333">IF($S$2&gt;5,IF(BV31="","",BV31),"")</f>
        <v/>
      </c>
      <c r="W31" s="93" t="str">
        <f t="shared" ref="W31:W32" si="334">IF($S$2&gt;6,IF(BY31="","",BY31),"")</f>
        <v/>
      </c>
      <c r="X31" s="93" t="str">
        <f t="shared" ref="X31:X32" si="335">IF($S$2&gt;7,IF(CB31="","",CB31),"")</f>
        <v/>
      </c>
      <c r="Y31" s="93" t="str">
        <f t="shared" ref="Y31:Y32" si="336">IF($S$2&gt;8,IF(CE31="","",CE31),"")</f>
        <v/>
      </c>
      <c r="Z31" s="93" t="str">
        <f t="shared" ref="Z31:Z32" si="337">IF($S$2&gt;9,IF(CH31="","",CH31),"")</f>
        <v/>
      </c>
      <c r="AA31" s="93" t="str">
        <f t="shared" ref="AA31:AA32" si="338">IF($S$2&gt;10,IF(CK31="","",CK31),"")</f>
        <v/>
      </c>
      <c r="AB31" s="93" t="str">
        <f t="shared" ref="AB31:AB32" si="339">IF($S$2&gt;11,IF(CN31="","",CN31),"")</f>
        <v/>
      </c>
      <c r="AC31" s="93" t="str">
        <f t="shared" ref="AC31:AC32" si="340">IF($S$2&gt;12,IF(CQ31="","",CQ31),"")</f>
        <v/>
      </c>
      <c r="AD31" s="93" t="str">
        <f t="shared" ref="AD31:AD32" si="341">IF($S$2&gt;13,IF(CT31="","",CT31),"")</f>
        <v/>
      </c>
      <c r="AE31" s="93" t="str">
        <f t="shared" ref="AE31:AE32" si="342">IF($S$2&gt;14,IF(CW31="","",CW31),"")</f>
        <v/>
      </c>
      <c r="AF31" s="93" t="str">
        <f t="shared" ref="AF31:AF32" si="343">IF($S$2&gt;15,IF(CZ31="","",CZ31),"")</f>
        <v/>
      </c>
      <c r="AG31" s="93" t="str">
        <f t="shared" ref="AG31:AG32" si="344">IF($S$2&gt;16,IF(DC31="","",DC31),"")</f>
        <v/>
      </c>
      <c r="AH31" s="93" t="str">
        <f t="shared" ref="AH31:AH32" si="345">IF($S$2&gt;17,IF(DF31="","",DF31),"")</f>
        <v/>
      </c>
      <c r="AI31" s="93" t="str">
        <f t="shared" ref="AI31:AI32" si="346">IF($S$2&gt;18,IF(DI31 = "","",DI31),"")</f>
        <v/>
      </c>
      <c r="AJ31" s="93" t="str">
        <f t="shared" ref="AJ31:AJ32" si="347">IF($S$2&gt;19,IF(DL31="","",DL31),"")</f>
        <v/>
      </c>
      <c r="AK31" s="93" t="str">
        <f t="shared" ref="AK31:AK32" si="348">IF($S$2&gt;20,IF(DO31="","",DO31),"")</f>
        <v/>
      </c>
      <c r="AL31" s="93" t="str">
        <f t="shared" ref="AL31:AL32" si="349">IF($S$2&gt;21,IF(DR31="","",DR31),"")</f>
        <v/>
      </c>
      <c r="AM31" s="93" t="str">
        <f t="shared" ref="AM31:AM32" si="350">IF($S$2&gt;22,IF(DU31="","",DU31),"")</f>
        <v/>
      </c>
      <c r="AN31" s="93" t="str">
        <f t="shared" ref="AN31:AN32" si="351">IF($S$2&gt;23,IF(DX31="","",DX31),"")</f>
        <v/>
      </c>
      <c r="AO31" s="93" t="str">
        <f t="shared" ref="AO31:AO32" si="352">IF($S$2&gt;24,IF(EA31="","",EA31),"")</f>
        <v/>
      </c>
      <c r="AP31" s="93" t="str">
        <f t="shared" ref="AP31:AP32" si="353">IF($S$2&gt;25,IF(ED31="","",ED31),"")</f>
        <v/>
      </c>
      <c r="AQ31" s="93" t="str">
        <f t="shared" ref="AQ31:AQ32" si="354">IF($S$2&gt;26,IF(EG31="","",EG31),"")</f>
        <v/>
      </c>
      <c r="AR31" s="93" t="str">
        <f t="shared" ref="AR31:AR32" si="355">IF($S$2&gt;27,IF(EJ31="","",EJ31),"")</f>
        <v/>
      </c>
      <c r="AS31" s="93" t="str">
        <f t="shared" ref="AS31:AS32" si="356">IF($S$2&gt;28,IF(EM31="","",EM31),"")</f>
        <v/>
      </c>
      <c r="AT31" s="93" t="str">
        <f t="shared" ref="AT31:AT32" si="357">IF($S$2&gt;29,IF(EP31 = "", "", EP31),"")</f>
        <v/>
      </c>
      <c r="AU31" s="93" t="str">
        <f t="shared" ref="AU31:AU32" si="358">IF($S$2&gt;30,IF(ES31="","",ES31),"")</f>
        <v/>
      </c>
      <c r="AV31" s="93" t="str">
        <f t="shared" ref="AV31:AV32" si="359">IF($S$2&gt;31,IF(EV31="","",EV31),"")</f>
        <v/>
      </c>
      <c r="AW31" s="93" t="str">
        <f t="shared" ref="AW31:AW32" si="360">IF($S$2&gt;32,IF(EY31="","",EY31),"")</f>
        <v/>
      </c>
      <c r="AX31" s="93" t="str">
        <f t="shared" ref="AX31:AX32" si="361">IF($S$2&gt;33,IF(FB31="","",FB31),"")</f>
        <v/>
      </c>
      <c r="AY31" s="93" t="str">
        <f t="shared" ref="AY31:AY32" si="362">IF($S$2&gt;34,IF(FE31="","",FE31),"")</f>
        <v/>
      </c>
      <c r="AZ31" s="93" t="str">
        <f t="shared" ref="AZ31:AZ32" si="363">IF($S$2&gt;35,IF(FH31="","",FH31),"")</f>
        <v/>
      </c>
      <c r="BA31" s="93" t="str">
        <f t="shared" ref="BA31:BA32" si="364">IF($S$2&gt;36,IF(FK31="","",FK31),"")</f>
        <v/>
      </c>
      <c r="BB31" s="93" t="str">
        <f t="shared" ref="BB31:BB32" si="365">IF($S$2&gt;37,IF(FN31="","",FN31),"")</f>
        <v/>
      </c>
      <c r="BC31" s="93" t="str">
        <f t="shared" ref="BC31:BC32" si="366">IF($S$2&gt;38,IF(FQ31="","",FQ31),"")</f>
        <v/>
      </c>
      <c r="BD31" s="93" t="str">
        <f t="shared" ref="BD31:BD32" si="367">IF($S$2&gt;39,IF(FT31="","",FT31),"")</f>
        <v/>
      </c>
      <c r="BE31" s="93" t="str">
        <f t="shared" ref="BE31:BE32" si="368">IF($S$2&gt;40,IF(FW31="","",FW31),"")</f>
        <v/>
      </c>
      <c r="BF31" s="13">
        <v>45712</v>
      </c>
      <c r="BG31" s="74">
        <f t="shared" ca="1" si="250"/>
        <v>146</v>
      </c>
      <c r="BH31" s="36">
        <f t="shared" si="251"/>
        <v>46077</v>
      </c>
      <c r="BI31" s="13"/>
      <c r="BJ31" s="75" t="str">
        <f t="shared" si="152"/>
        <v/>
      </c>
      <c r="BK31" s="37" t="str">
        <f t="shared" si="153"/>
        <v/>
      </c>
      <c r="BL31" s="13"/>
      <c r="BM31" s="74" t="str">
        <f t="shared" si="252"/>
        <v/>
      </c>
      <c r="BN31" s="36" t="str">
        <f t="shared" si="253"/>
        <v/>
      </c>
      <c r="BO31" s="13"/>
      <c r="BP31" s="75" t="str">
        <f t="shared" si="254"/>
        <v/>
      </c>
      <c r="BQ31" s="37" t="str">
        <f t="shared" si="255"/>
        <v/>
      </c>
      <c r="BR31" s="13"/>
      <c r="BS31" s="74" t="str">
        <f t="shared" si="256"/>
        <v/>
      </c>
      <c r="BT31" s="36" t="str">
        <f t="shared" si="257"/>
        <v/>
      </c>
      <c r="BU31" s="13"/>
      <c r="BV31" s="75" t="str">
        <f t="shared" si="258"/>
        <v/>
      </c>
      <c r="BW31" s="37" t="str">
        <f t="shared" si="259"/>
        <v/>
      </c>
      <c r="BX31" s="13"/>
      <c r="BY31" s="74" t="str">
        <f t="shared" si="260"/>
        <v/>
      </c>
      <c r="BZ31" s="36" t="str">
        <f t="shared" si="261"/>
        <v/>
      </c>
      <c r="CA31" s="13"/>
      <c r="CB31" s="75" t="str">
        <f t="shared" si="262"/>
        <v/>
      </c>
      <c r="CC31" s="37" t="str">
        <f t="shared" si="263"/>
        <v/>
      </c>
      <c r="CD31" s="13"/>
      <c r="CE31" s="74" t="str">
        <f t="shared" si="264"/>
        <v/>
      </c>
      <c r="CF31" s="36" t="str">
        <f t="shared" si="265"/>
        <v/>
      </c>
      <c r="CG31" s="13"/>
      <c r="CH31" s="115" t="str">
        <f t="shared" si="266"/>
        <v/>
      </c>
      <c r="CI31" s="225" t="str">
        <f t="shared" si="267"/>
        <v/>
      </c>
      <c r="CJ31" s="13"/>
      <c r="CK31" s="5" t="str">
        <f t="shared" si="268"/>
        <v/>
      </c>
      <c r="CL31" s="224" t="str">
        <f t="shared" si="269"/>
        <v/>
      </c>
      <c r="CM31" s="13"/>
      <c r="CN31" s="115" t="str">
        <f t="shared" si="270"/>
        <v/>
      </c>
      <c r="CO31" s="225" t="str">
        <f t="shared" si="271"/>
        <v/>
      </c>
      <c r="CP31" s="13"/>
      <c r="CQ31" s="5" t="str">
        <f t="shared" si="272"/>
        <v/>
      </c>
      <c r="CR31" s="224" t="str">
        <f t="shared" si="273"/>
        <v/>
      </c>
      <c r="CS31" s="13"/>
      <c r="CT31" s="115" t="str">
        <f t="shared" si="274"/>
        <v/>
      </c>
      <c r="CU31" s="225" t="str">
        <f t="shared" si="275"/>
        <v/>
      </c>
      <c r="CV31" s="13"/>
      <c r="CW31" s="5" t="str">
        <f t="shared" si="276"/>
        <v/>
      </c>
      <c r="CX31" s="224" t="str">
        <f t="shared" si="277"/>
        <v/>
      </c>
      <c r="CY31" s="13"/>
      <c r="CZ31" s="115" t="str">
        <f t="shared" si="278"/>
        <v/>
      </c>
      <c r="DA31" s="225" t="str">
        <f t="shared" si="279"/>
        <v/>
      </c>
      <c r="DB31" s="13"/>
      <c r="DC31" s="5" t="str">
        <f t="shared" si="280"/>
        <v/>
      </c>
      <c r="DD31" s="224" t="str">
        <f t="shared" si="281"/>
        <v/>
      </c>
      <c r="DE31" s="13"/>
      <c r="DF31" s="115" t="str">
        <f t="shared" si="282"/>
        <v/>
      </c>
      <c r="DG31" s="225" t="str">
        <f t="shared" si="283"/>
        <v/>
      </c>
      <c r="DH31" s="224"/>
      <c r="DI31" s="5" t="str">
        <f t="shared" si="284"/>
        <v/>
      </c>
      <c r="DJ31" s="224" t="str">
        <f t="shared" si="285"/>
        <v/>
      </c>
      <c r="DK31" s="225"/>
      <c r="DL31" s="115" t="str">
        <f t="shared" si="286"/>
        <v/>
      </c>
      <c r="DM31" s="225" t="str">
        <f t="shared" si="287"/>
        <v/>
      </c>
      <c r="DN31" s="224"/>
      <c r="DO31" s="5" t="str">
        <f t="shared" si="288"/>
        <v/>
      </c>
      <c r="DP31" s="224" t="str">
        <f t="shared" si="289"/>
        <v/>
      </c>
      <c r="DQ31" s="225"/>
      <c r="DR31" s="115" t="str">
        <f t="shared" si="290"/>
        <v/>
      </c>
      <c r="DS31" s="225" t="str">
        <f t="shared" si="291"/>
        <v/>
      </c>
      <c r="DT31" s="224"/>
      <c r="DU31" s="5" t="str">
        <f t="shared" si="292"/>
        <v/>
      </c>
      <c r="DV31" s="224" t="str">
        <f t="shared" si="293"/>
        <v/>
      </c>
      <c r="DW31" s="225"/>
      <c r="DX31" s="115" t="str">
        <f t="shared" si="294"/>
        <v/>
      </c>
      <c r="DY31" s="225" t="str">
        <f t="shared" si="295"/>
        <v/>
      </c>
      <c r="DZ31" s="224"/>
      <c r="EA31" s="5" t="str">
        <f t="shared" si="296"/>
        <v/>
      </c>
      <c r="EB31" s="224" t="str">
        <f t="shared" si="297"/>
        <v/>
      </c>
      <c r="EC31" s="225"/>
      <c r="ED31" s="115" t="str">
        <f t="shared" si="298"/>
        <v/>
      </c>
      <c r="EE31" s="225" t="str">
        <f t="shared" si="299"/>
        <v/>
      </c>
      <c r="EF31" s="224"/>
      <c r="EG31" s="5" t="str">
        <f t="shared" si="300"/>
        <v/>
      </c>
      <c r="EH31" s="224" t="str">
        <f t="shared" si="301"/>
        <v/>
      </c>
      <c r="EI31" s="225"/>
      <c r="EJ31" s="115" t="str">
        <f t="shared" si="302"/>
        <v/>
      </c>
      <c r="EK31" s="225" t="str">
        <f t="shared" si="303"/>
        <v/>
      </c>
      <c r="EL31" s="224"/>
      <c r="EM31" s="5" t="str">
        <f t="shared" si="304"/>
        <v/>
      </c>
      <c r="EN31" s="224" t="str">
        <f t="shared" si="305"/>
        <v/>
      </c>
      <c r="EO31" s="225"/>
      <c r="EP31" s="115" t="str">
        <f t="shared" si="306"/>
        <v/>
      </c>
      <c r="EQ31" s="225" t="str">
        <f t="shared" si="307"/>
        <v/>
      </c>
      <c r="ER31" s="224"/>
      <c r="ES31" s="5" t="str">
        <f t="shared" si="308"/>
        <v/>
      </c>
      <c r="ET31" s="224" t="str">
        <f t="shared" si="309"/>
        <v/>
      </c>
      <c r="EU31" s="225"/>
      <c r="EV31" s="115" t="str">
        <f t="shared" si="310"/>
        <v/>
      </c>
      <c r="EW31" s="225" t="str">
        <f t="shared" si="311"/>
        <v/>
      </c>
      <c r="EX31" s="224"/>
      <c r="EY31" s="5" t="str">
        <f t="shared" si="312"/>
        <v/>
      </c>
      <c r="EZ31" s="224" t="str">
        <f t="shared" si="313"/>
        <v/>
      </c>
      <c r="FA31" s="225"/>
      <c r="FB31" s="115" t="str">
        <f t="shared" si="314"/>
        <v/>
      </c>
      <c r="FC31" s="225" t="str">
        <f t="shared" si="315"/>
        <v/>
      </c>
      <c r="FD31" s="224"/>
      <c r="FE31" s="5" t="str">
        <f t="shared" si="316"/>
        <v/>
      </c>
      <c r="FF31" s="224" t="str">
        <f t="shared" si="317"/>
        <v/>
      </c>
      <c r="FG31" s="225"/>
      <c r="FH31" s="115" t="str">
        <f t="shared" si="318"/>
        <v/>
      </c>
      <c r="FI31" s="225" t="str">
        <f t="shared" si="319"/>
        <v/>
      </c>
      <c r="FJ31" s="224"/>
      <c r="FK31" s="5" t="str">
        <f t="shared" si="320"/>
        <v/>
      </c>
      <c r="FL31" s="224" t="str">
        <f t="shared" si="321"/>
        <v/>
      </c>
      <c r="FM31" s="225"/>
      <c r="FN31" s="115" t="str">
        <f t="shared" si="322"/>
        <v/>
      </c>
      <c r="FO31" s="225" t="str">
        <f t="shared" si="323"/>
        <v/>
      </c>
      <c r="FP31" s="224"/>
      <c r="FQ31" s="5" t="str">
        <f t="shared" si="324"/>
        <v/>
      </c>
      <c r="FR31" s="224" t="str">
        <f t="shared" si="325"/>
        <v/>
      </c>
      <c r="FS31" s="225"/>
      <c r="FT31" s="115" t="str">
        <f t="shared" si="326"/>
        <v/>
      </c>
      <c r="FU31" s="225" t="str">
        <f t="shared" si="327"/>
        <v/>
      </c>
      <c r="FV31" s="253"/>
      <c r="FW31" s="253"/>
      <c r="FX31" s="253"/>
      <c r="FY31" s="253"/>
      <c r="FZ31" s="253"/>
      <c r="GA31" s="3"/>
    </row>
    <row r="32" spans="1:183" ht="15.75" x14ac:dyDescent="0.25">
      <c r="A32" s="2">
        <f t="shared" si="105"/>
        <v>1</v>
      </c>
      <c r="B32" s="130" t="s">
        <v>55</v>
      </c>
      <c r="C32" s="190">
        <v>0</v>
      </c>
      <c r="D32" s="205">
        <f t="shared" si="106"/>
        <v>0</v>
      </c>
      <c r="E32" s="129">
        <v>1</v>
      </c>
      <c r="F32" s="143"/>
      <c r="G32" s="129">
        <v>1</v>
      </c>
      <c r="H32" s="76" t="s">
        <v>112</v>
      </c>
      <c r="I32" s="113" t="str">
        <f t="shared" ca="1" si="0"/>
        <v/>
      </c>
      <c r="J32" s="114" t="str">
        <f t="shared" ca="1" si="1"/>
        <v/>
      </c>
      <c r="K32" s="114">
        <f t="shared" ca="1" si="2"/>
        <v>1</v>
      </c>
      <c r="L32" s="114" t="str">
        <f t="shared" ca="1" si="3"/>
        <v/>
      </c>
      <c r="M32" s="114" t="str">
        <f t="shared" ca="1" si="4"/>
        <v/>
      </c>
      <c r="N32" s="114" t="str">
        <f t="shared" ca="1" si="5"/>
        <v/>
      </c>
      <c r="O32" s="114" t="str">
        <f t="shared" ca="1" si="6"/>
        <v/>
      </c>
      <c r="P32" s="114" t="str">
        <f t="shared" ca="1" si="7"/>
        <v/>
      </c>
      <c r="Q32" s="93">
        <f t="shared" ca="1" si="328"/>
        <v>146</v>
      </c>
      <c r="R32" s="93" t="str">
        <f t="shared" si="329"/>
        <v/>
      </c>
      <c r="S32" s="93" t="str">
        <f t="shared" si="330"/>
        <v/>
      </c>
      <c r="T32" s="93" t="str">
        <f t="shared" si="331"/>
        <v/>
      </c>
      <c r="U32" s="93" t="str">
        <f t="shared" si="332"/>
        <v/>
      </c>
      <c r="V32" s="93" t="str">
        <f t="shared" si="333"/>
        <v/>
      </c>
      <c r="W32" s="93" t="str">
        <f t="shared" si="334"/>
        <v/>
      </c>
      <c r="X32" s="93" t="str">
        <f t="shared" si="335"/>
        <v/>
      </c>
      <c r="Y32" s="93" t="str">
        <f t="shared" si="336"/>
        <v/>
      </c>
      <c r="Z32" s="93" t="str">
        <f t="shared" si="337"/>
        <v/>
      </c>
      <c r="AA32" s="93" t="str">
        <f t="shared" si="338"/>
        <v/>
      </c>
      <c r="AB32" s="93" t="str">
        <f t="shared" si="339"/>
        <v/>
      </c>
      <c r="AC32" s="93" t="str">
        <f t="shared" si="340"/>
        <v/>
      </c>
      <c r="AD32" s="93" t="str">
        <f t="shared" si="341"/>
        <v/>
      </c>
      <c r="AE32" s="93" t="str">
        <f t="shared" si="342"/>
        <v/>
      </c>
      <c r="AF32" s="93" t="str">
        <f t="shared" si="343"/>
        <v/>
      </c>
      <c r="AG32" s="93" t="str">
        <f t="shared" si="344"/>
        <v/>
      </c>
      <c r="AH32" s="93" t="str">
        <f t="shared" si="345"/>
        <v/>
      </c>
      <c r="AI32" s="93" t="str">
        <f t="shared" si="346"/>
        <v/>
      </c>
      <c r="AJ32" s="93" t="str">
        <f t="shared" si="347"/>
        <v/>
      </c>
      <c r="AK32" s="93" t="str">
        <f t="shared" si="348"/>
        <v/>
      </c>
      <c r="AL32" s="93" t="str">
        <f t="shared" si="349"/>
        <v/>
      </c>
      <c r="AM32" s="93" t="str">
        <f t="shared" si="350"/>
        <v/>
      </c>
      <c r="AN32" s="93" t="str">
        <f t="shared" si="351"/>
        <v/>
      </c>
      <c r="AO32" s="93" t="str">
        <f t="shared" si="352"/>
        <v/>
      </c>
      <c r="AP32" s="93" t="str">
        <f t="shared" si="353"/>
        <v/>
      </c>
      <c r="AQ32" s="93" t="str">
        <f t="shared" si="354"/>
        <v/>
      </c>
      <c r="AR32" s="93" t="str">
        <f t="shared" si="355"/>
        <v/>
      </c>
      <c r="AS32" s="93" t="str">
        <f t="shared" si="356"/>
        <v/>
      </c>
      <c r="AT32" s="93" t="str">
        <f t="shared" si="357"/>
        <v/>
      </c>
      <c r="AU32" s="93" t="str">
        <f t="shared" si="358"/>
        <v/>
      </c>
      <c r="AV32" s="93" t="str">
        <f t="shared" si="359"/>
        <v/>
      </c>
      <c r="AW32" s="93" t="str">
        <f t="shared" si="360"/>
        <v/>
      </c>
      <c r="AX32" s="93" t="str">
        <f t="shared" si="361"/>
        <v/>
      </c>
      <c r="AY32" s="93" t="str">
        <f t="shared" si="362"/>
        <v/>
      </c>
      <c r="AZ32" s="93" t="str">
        <f t="shared" si="363"/>
        <v/>
      </c>
      <c r="BA32" s="93" t="str">
        <f t="shared" si="364"/>
        <v/>
      </c>
      <c r="BB32" s="93" t="str">
        <f t="shared" si="365"/>
        <v/>
      </c>
      <c r="BC32" s="93" t="str">
        <f t="shared" si="366"/>
        <v/>
      </c>
      <c r="BD32" s="93" t="str">
        <f t="shared" si="367"/>
        <v/>
      </c>
      <c r="BE32" s="93" t="str">
        <f t="shared" si="368"/>
        <v/>
      </c>
      <c r="BF32" s="13">
        <v>45712</v>
      </c>
      <c r="BG32" s="74">
        <f t="shared" ca="1" si="250"/>
        <v>146</v>
      </c>
      <c r="BH32" s="36">
        <f t="shared" si="251"/>
        <v>46077</v>
      </c>
      <c r="BI32" s="13"/>
      <c r="BJ32" s="75" t="str">
        <f t="shared" si="152"/>
        <v/>
      </c>
      <c r="BK32" s="37" t="str">
        <f t="shared" si="153"/>
        <v/>
      </c>
      <c r="BL32" s="13"/>
      <c r="BM32" s="74" t="str">
        <f t="shared" si="252"/>
        <v/>
      </c>
      <c r="BN32" s="36" t="str">
        <f t="shared" si="253"/>
        <v/>
      </c>
      <c r="BO32" s="13"/>
      <c r="BP32" s="75" t="str">
        <f t="shared" si="254"/>
        <v/>
      </c>
      <c r="BQ32" s="37" t="str">
        <f t="shared" si="255"/>
        <v/>
      </c>
      <c r="BR32" s="13"/>
      <c r="BS32" s="74" t="str">
        <f t="shared" si="256"/>
        <v/>
      </c>
      <c r="BT32" s="36" t="str">
        <f t="shared" si="257"/>
        <v/>
      </c>
      <c r="BU32" s="13"/>
      <c r="BV32" s="75" t="str">
        <f t="shared" si="258"/>
        <v/>
      </c>
      <c r="BW32" s="37" t="str">
        <f t="shared" si="259"/>
        <v/>
      </c>
      <c r="BX32" s="13"/>
      <c r="BY32" s="74" t="str">
        <f t="shared" si="260"/>
        <v/>
      </c>
      <c r="BZ32" s="36" t="str">
        <f t="shared" si="261"/>
        <v/>
      </c>
      <c r="CA32" s="13"/>
      <c r="CB32" s="75" t="str">
        <f t="shared" si="262"/>
        <v/>
      </c>
      <c r="CC32" s="37" t="str">
        <f t="shared" si="263"/>
        <v/>
      </c>
      <c r="CD32" s="13"/>
      <c r="CE32" s="74" t="str">
        <f t="shared" si="264"/>
        <v/>
      </c>
      <c r="CF32" s="36" t="str">
        <f t="shared" si="265"/>
        <v/>
      </c>
      <c r="CG32" s="13"/>
      <c r="CH32" s="115" t="str">
        <f t="shared" si="266"/>
        <v/>
      </c>
      <c r="CI32" s="225" t="str">
        <f t="shared" si="267"/>
        <v/>
      </c>
      <c r="CJ32" s="13"/>
      <c r="CK32" s="5" t="str">
        <f t="shared" si="268"/>
        <v/>
      </c>
      <c r="CL32" s="224" t="str">
        <f t="shared" si="269"/>
        <v/>
      </c>
      <c r="CM32" s="13"/>
      <c r="CN32" s="115" t="str">
        <f t="shared" si="270"/>
        <v/>
      </c>
      <c r="CO32" s="225" t="str">
        <f t="shared" si="271"/>
        <v/>
      </c>
      <c r="CP32" s="13"/>
      <c r="CQ32" s="5" t="str">
        <f t="shared" si="272"/>
        <v/>
      </c>
      <c r="CR32" s="224" t="str">
        <f t="shared" si="273"/>
        <v/>
      </c>
      <c r="CS32" s="13"/>
      <c r="CT32" s="115" t="str">
        <f t="shared" si="274"/>
        <v/>
      </c>
      <c r="CU32" s="225" t="str">
        <f t="shared" si="275"/>
        <v/>
      </c>
      <c r="CV32" s="13"/>
      <c r="CW32" s="5" t="str">
        <f t="shared" si="276"/>
        <v/>
      </c>
      <c r="CX32" s="224" t="str">
        <f t="shared" si="277"/>
        <v/>
      </c>
      <c r="CY32" s="13"/>
      <c r="CZ32" s="115" t="str">
        <f t="shared" si="278"/>
        <v/>
      </c>
      <c r="DA32" s="225" t="str">
        <f t="shared" si="279"/>
        <v/>
      </c>
      <c r="DB32" s="13"/>
      <c r="DC32" s="5" t="str">
        <f t="shared" si="280"/>
        <v/>
      </c>
      <c r="DD32" s="224" t="str">
        <f t="shared" si="281"/>
        <v/>
      </c>
      <c r="DE32" s="13"/>
      <c r="DF32" s="115" t="str">
        <f t="shared" si="282"/>
        <v/>
      </c>
      <c r="DG32" s="225" t="str">
        <f t="shared" si="283"/>
        <v/>
      </c>
      <c r="DH32" s="224"/>
      <c r="DI32" s="5" t="str">
        <f t="shared" si="284"/>
        <v/>
      </c>
      <c r="DJ32" s="224" t="str">
        <f t="shared" si="285"/>
        <v/>
      </c>
      <c r="DK32" s="225"/>
      <c r="DL32" s="115" t="str">
        <f t="shared" si="286"/>
        <v/>
      </c>
      <c r="DM32" s="225" t="str">
        <f t="shared" si="287"/>
        <v/>
      </c>
      <c r="DN32" s="224"/>
      <c r="DO32" s="5" t="str">
        <f t="shared" si="288"/>
        <v/>
      </c>
      <c r="DP32" s="224" t="str">
        <f t="shared" si="289"/>
        <v/>
      </c>
      <c r="DQ32" s="225"/>
      <c r="DR32" s="115" t="str">
        <f t="shared" si="290"/>
        <v/>
      </c>
      <c r="DS32" s="225" t="str">
        <f t="shared" si="291"/>
        <v/>
      </c>
      <c r="DT32" s="224"/>
      <c r="DU32" s="5" t="str">
        <f t="shared" si="292"/>
        <v/>
      </c>
      <c r="DV32" s="224" t="str">
        <f t="shared" si="293"/>
        <v/>
      </c>
      <c r="DW32" s="225"/>
      <c r="DX32" s="115" t="str">
        <f t="shared" si="294"/>
        <v/>
      </c>
      <c r="DY32" s="225" t="str">
        <f t="shared" si="295"/>
        <v/>
      </c>
      <c r="DZ32" s="224"/>
      <c r="EA32" s="5" t="str">
        <f t="shared" si="296"/>
        <v/>
      </c>
      <c r="EB32" s="224" t="str">
        <f t="shared" si="297"/>
        <v/>
      </c>
      <c r="EC32" s="225"/>
      <c r="ED32" s="115" t="str">
        <f t="shared" si="298"/>
        <v/>
      </c>
      <c r="EE32" s="225" t="str">
        <f t="shared" si="299"/>
        <v/>
      </c>
      <c r="EF32" s="224"/>
      <c r="EG32" s="5" t="str">
        <f t="shared" si="300"/>
        <v/>
      </c>
      <c r="EH32" s="224" t="str">
        <f t="shared" si="301"/>
        <v/>
      </c>
      <c r="EI32" s="225"/>
      <c r="EJ32" s="115" t="str">
        <f t="shared" si="302"/>
        <v/>
      </c>
      <c r="EK32" s="225" t="str">
        <f t="shared" si="303"/>
        <v/>
      </c>
      <c r="EL32" s="224"/>
      <c r="EM32" s="5" t="str">
        <f t="shared" si="304"/>
        <v/>
      </c>
      <c r="EN32" s="224" t="str">
        <f t="shared" si="305"/>
        <v/>
      </c>
      <c r="EO32" s="225"/>
      <c r="EP32" s="115" t="str">
        <f t="shared" si="306"/>
        <v/>
      </c>
      <c r="EQ32" s="225" t="str">
        <f t="shared" si="307"/>
        <v/>
      </c>
      <c r="ER32" s="224"/>
      <c r="ES32" s="5" t="str">
        <f t="shared" si="308"/>
        <v/>
      </c>
      <c r="ET32" s="224" t="str">
        <f t="shared" si="309"/>
        <v/>
      </c>
      <c r="EU32" s="225"/>
      <c r="EV32" s="115" t="str">
        <f t="shared" si="310"/>
        <v/>
      </c>
      <c r="EW32" s="225" t="str">
        <f t="shared" si="311"/>
        <v/>
      </c>
      <c r="EX32" s="224"/>
      <c r="EY32" s="5" t="str">
        <f t="shared" si="312"/>
        <v/>
      </c>
      <c r="EZ32" s="224" t="str">
        <f t="shared" si="313"/>
        <v/>
      </c>
      <c r="FA32" s="225"/>
      <c r="FB32" s="115" t="str">
        <f t="shared" si="314"/>
        <v/>
      </c>
      <c r="FC32" s="225" t="str">
        <f t="shared" si="315"/>
        <v/>
      </c>
      <c r="FD32" s="224"/>
      <c r="FE32" s="5" t="str">
        <f t="shared" si="316"/>
        <v/>
      </c>
      <c r="FF32" s="224" t="str">
        <f t="shared" si="317"/>
        <v/>
      </c>
      <c r="FG32" s="225"/>
      <c r="FH32" s="115" t="str">
        <f t="shared" si="318"/>
        <v/>
      </c>
      <c r="FI32" s="225" t="str">
        <f t="shared" si="319"/>
        <v/>
      </c>
      <c r="FJ32" s="224"/>
      <c r="FK32" s="5" t="str">
        <f t="shared" si="320"/>
        <v/>
      </c>
      <c r="FL32" s="224" t="str">
        <f t="shared" si="321"/>
        <v/>
      </c>
      <c r="FM32" s="225"/>
      <c r="FN32" s="115" t="str">
        <f t="shared" si="322"/>
        <v/>
      </c>
      <c r="FO32" s="225" t="str">
        <f t="shared" si="323"/>
        <v/>
      </c>
      <c r="FP32" s="224"/>
      <c r="FQ32" s="5" t="str">
        <f t="shared" si="324"/>
        <v/>
      </c>
      <c r="FR32" s="224" t="str">
        <f t="shared" si="325"/>
        <v/>
      </c>
      <c r="FS32" s="225"/>
      <c r="FT32" s="115" t="str">
        <f t="shared" si="326"/>
        <v/>
      </c>
      <c r="FU32" s="225" t="str">
        <f t="shared" si="327"/>
        <v/>
      </c>
      <c r="FV32" s="253"/>
      <c r="FW32" s="253"/>
      <c r="FX32" s="253"/>
      <c r="FY32" s="253"/>
      <c r="FZ32" s="253"/>
      <c r="GA32" s="3"/>
    </row>
    <row r="33" spans="1:182" s="3" customFormat="1" ht="15.75" x14ac:dyDescent="0.25">
      <c r="A33" s="2">
        <f t="shared" si="105"/>
        <v>1</v>
      </c>
      <c r="B33" s="103" t="s">
        <v>113</v>
      </c>
      <c r="C33" s="209">
        <v>9975</v>
      </c>
      <c r="D33" s="205">
        <f t="shared" si="106"/>
        <v>9975</v>
      </c>
      <c r="E33" s="109">
        <v>1</v>
      </c>
      <c r="F33" s="101"/>
      <c r="G33" s="2" t="s">
        <v>55</v>
      </c>
      <c r="H33" s="76" t="s">
        <v>114</v>
      </c>
      <c r="I33" s="113"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IF($S$2&gt;0,IF(BG33="","",BG33),"")</f>
        <v/>
      </c>
      <c r="R33" s="93" t="str">
        <f>IF($S$2&gt;1,IF(BJ33="","",BJ33),"")</f>
        <v/>
      </c>
      <c r="S33" s="93" t="str">
        <f>IF($S$2&gt;2,IF(BM33="","",BM33),"")</f>
        <v/>
      </c>
      <c r="T33" s="93" t="str">
        <f>IF($S$2&gt;3,IF(BP33="","",BP33),"")</f>
        <v/>
      </c>
      <c r="U33" s="93" t="str">
        <f>IF($S$2&gt;4,IF(BS33="","",BS33),"")</f>
        <v/>
      </c>
      <c r="V33" s="93" t="str">
        <f>IF($S$2&gt;5,IF(BV33="","",BV33),"")</f>
        <v/>
      </c>
      <c r="W33" s="93" t="str">
        <f>IF($S$2&gt;6,IF(BY33="","",BY33),"")</f>
        <v/>
      </c>
      <c r="X33" s="93" t="str">
        <f>IF($S$2&gt;7,IF(CB33="","",CB33),"")</f>
        <v/>
      </c>
      <c r="Y33" s="93" t="str">
        <f>IF($S$2&gt;8,IF(CE33="","",CE33),"")</f>
        <v/>
      </c>
      <c r="Z33" s="93" t="str">
        <f>IF($S$2&gt;9,IF(CH33="","",CH33),"")</f>
        <v/>
      </c>
      <c r="AA33" s="93" t="str">
        <f>IF($S$2&gt;10,IF(CK33="","",CK33),"")</f>
        <v/>
      </c>
      <c r="AB33" s="93" t="str">
        <f>IF($S$2&gt;11,IF(CN33="","",CN33),"")</f>
        <v/>
      </c>
      <c r="AC33" s="93" t="str">
        <f>IF($S$2&gt;12,IF(CQ33="","",CQ33),"")</f>
        <v/>
      </c>
      <c r="AD33" s="93" t="str">
        <f>IF($S$2&gt;13,IF(CT33="","",CT33),"")</f>
        <v/>
      </c>
      <c r="AE33" s="93" t="str">
        <f>IF($S$2&gt;14,IF(CW33="","",CW33),"")</f>
        <v/>
      </c>
      <c r="AF33" s="93" t="str">
        <f>IF($S$2&gt;15,IF(CZ33="","",CZ33),"")</f>
        <v/>
      </c>
      <c r="AG33" s="93" t="str">
        <f>IF($S$2&gt;16,IF(DC33="","",DC33),"")</f>
        <v/>
      </c>
      <c r="AH33" s="93" t="str">
        <f>IF($S$2&gt;17,IF(DF33="","",DF33),"")</f>
        <v/>
      </c>
      <c r="AI33" s="93" t="str">
        <f>IF($S$2&gt;18,IF(DI33 = "","",DI33),"")</f>
        <v/>
      </c>
      <c r="AJ33" s="93" t="str">
        <f>IF($S$2&gt;19,IF(DL33="","",DL33),"")</f>
        <v/>
      </c>
      <c r="AK33" s="93" t="str">
        <f>IF($S$2&gt;20,IF(DO33="","",DO33),"")</f>
        <v/>
      </c>
      <c r="AL33" s="93" t="str">
        <f>IF($S$2&gt;21,IF(DR33="","",DR33),"")</f>
        <v/>
      </c>
      <c r="AM33" s="93" t="str">
        <f>IF($S$2&gt;22,IF(DU33="","",DU33),"")</f>
        <v/>
      </c>
      <c r="AN33" s="93" t="str">
        <f>IF($S$2&gt;23,IF(DX33="","",DX33),"")</f>
        <v/>
      </c>
      <c r="AO33" s="93" t="str">
        <f>IF($S$2&gt;24,IF(EA33="","",EA33),"")</f>
        <v/>
      </c>
      <c r="AP33" s="93" t="str">
        <f>IF($S$2&gt;25,IF(ED33="","",ED33),"")</f>
        <v/>
      </c>
      <c r="AQ33" s="93" t="str">
        <f>IF($S$2&gt;26,IF(EG33="","",EG33),"")</f>
        <v/>
      </c>
      <c r="AR33" s="93" t="str">
        <f>IF($S$2&gt;27,IF(EJ33="","",EJ33),"")</f>
        <v/>
      </c>
      <c r="AS33" s="93" t="str">
        <f>IF($S$2&gt;28,IF(EM33="","",EM33),"")</f>
        <v/>
      </c>
      <c r="AT33" s="93" t="str">
        <f>IF($S$2&gt;29,IF(EP33 = "", "", EP33),"")</f>
        <v/>
      </c>
      <c r="AU33" s="93" t="str">
        <f>IF($S$2&gt;30,IF(ES33="","",ES33),"")</f>
        <v/>
      </c>
      <c r="AV33" s="93" t="str">
        <f>IF($S$2&gt;31,IF(EV33="","",EV33),"")</f>
        <v/>
      </c>
      <c r="AW33" s="93" t="str">
        <f>IF($S$2&gt;32,IF(EY33="","",EY33),"")</f>
        <v/>
      </c>
      <c r="AX33" s="93" t="str">
        <f>IF($S$2&gt;33,IF(FB33="","",FB33),"")</f>
        <v/>
      </c>
      <c r="AY33" s="93" t="str">
        <f>IF($S$2&gt;34,IF(FE33="","",FE33),"")</f>
        <v/>
      </c>
      <c r="AZ33" s="93" t="str">
        <f>IF($S$2&gt;35,IF(FH33="","",FH33),"")</f>
        <v/>
      </c>
      <c r="BA33" s="93" t="str">
        <f>IF($S$2&gt;36,IF(FK33="","",FK33),"")</f>
        <v/>
      </c>
      <c r="BB33" s="93" t="str">
        <f>IF($S$2&gt;37,IF(FN33="","",FN33),"")</f>
        <v/>
      </c>
      <c r="BC33" s="93" t="str">
        <f>IF($S$2&gt;38,IF(FQ33="","",FQ33),"")</f>
        <v/>
      </c>
      <c r="BD33" s="93" t="str">
        <f>IF($S$2&gt;39,IF(FT33="","",FT33),"")</f>
        <v/>
      </c>
      <c r="BE33" s="93" t="str">
        <f>IF($S$2&gt;40,IF(FW33="","",FW33),"")</f>
        <v/>
      </c>
      <c r="BF33" s="224"/>
      <c r="BG33" s="74" t="str">
        <f>IF(BH33="","",_xlfn.DAYS(BH33,$Q$2))</f>
        <v/>
      </c>
      <c r="BH33" s="36" t="str">
        <f>IF(BF33="","",BF33+($G33*365))</f>
        <v/>
      </c>
      <c r="BI33" s="225"/>
      <c r="BJ33" s="75" t="str">
        <f t="shared" si="152"/>
        <v/>
      </c>
      <c r="BK33" s="37" t="str">
        <f>IF(BI33="","",BI33+($G33*365))</f>
        <v/>
      </c>
      <c r="BL33" s="224"/>
      <c r="BM33" s="74" t="str">
        <f>IF(BN33="","",_xlfn.DAYS(BN33,$Q$2))</f>
        <v/>
      </c>
      <c r="BN33" s="36" t="str">
        <f>IF(BL33="","",BL33+($G33*365))</f>
        <v/>
      </c>
      <c r="BO33" s="225"/>
      <c r="BP33" s="75" t="str">
        <f>IF(BQ33="","",_xlfn.DAYS(BQ33,$Q$2))</f>
        <v/>
      </c>
      <c r="BQ33" s="37" t="str">
        <f>IF(BO33="","",BO33+($G33*365))</f>
        <v/>
      </c>
      <c r="BR33" s="224"/>
      <c r="BS33" s="74" t="str">
        <f>IF(BT33="","",_xlfn.DAYS(BT33,$Q$2))</f>
        <v/>
      </c>
      <c r="BT33" s="36" t="str">
        <f>IF(BR33="","",BR33+($G33*365))</f>
        <v/>
      </c>
      <c r="BU33" s="225"/>
      <c r="BV33" s="75" t="str">
        <f>IF(BW33="","",_xlfn.DAYS(BW33,$Q$2))</f>
        <v/>
      </c>
      <c r="BW33" s="37" t="str">
        <f>IF(BU33="","",BU33+($G33*365))</f>
        <v/>
      </c>
      <c r="BX33" s="224"/>
      <c r="BY33" s="74" t="str">
        <f t="shared" si="260"/>
        <v/>
      </c>
      <c r="BZ33" s="36" t="str">
        <f t="shared" si="261"/>
        <v/>
      </c>
      <c r="CA33" s="225"/>
      <c r="CB33" s="75" t="str">
        <f t="shared" si="262"/>
        <v/>
      </c>
      <c r="CC33" s="37" t="str">
        <f t="shared" si="263"/>
        <v/>
      </c>
      <c r="CD33" s="224"/>
      <c r="CE33" s="74" t="str">
        <f t="shared" si="264"/>
        <v/>
      </c>
      <c r="CF33" s="36" t="str">
        <f t="shared" si="265"/>
        <v/>
      </c>
      <c r="CG33" s="225"/>
      <c r="CH33" s="115" t="str">
        <f t="shared" si="266"/>
        <v/>
      </c>
      <c r="CI33" s="225" t="str">
        <f t="shared" si="267"/>
        <v/>
      </c>
      <c r="CJ33" s="224"/>
      <c r="CK33" s="5" t="str">
        <f t="shared" si="268"/>
        <v/>
      </c>
      <c r="CL33" s="224" t="str">
        <f t="shared" si="269"/>
        <v/>
      </c>
      <c r="CM33" s="225"/>
      <c r="CN33" s="115" t="str">
        <f t="shared" si="270"/>
        <v/>
      </c>
      <c r="CO33" s="225" t="str">
        <f t="shared" si="271"/>
        <v/>
      </c>
      <c r="CP33" s="224"/>
      <c r="CQ33" s="5" t="str">
        <f t="shared" si="272"/>
        <v/>
      </c>
      <c r="CR33" s="224" t="str">
        <f t="shared" si="273"/>
        <v/>
      </c>
      <c r="CS33" s="225"/>
      <c r="CT33" s="115" t="str">
        <f t="shared" si="274"/>
        <v/>
      </c>
      <c r="CU33" s="225" t="str">
        <f t="shared" si="275"/>
        <v/>
      </c>
      <c r="CV33" s="224"/>
      <c r="CW33" s="5" t="str">
        <f t="shared" si="276"/>
        <v/>
      </c>
      <c r="CX33" s="224" t="str">
        <f t="shared" si="277"/>
        <v/>
      </c>
      <c r="CY33" s="225"/>
      <c r="CZ33" s="115" t="str">
        <f t="shared" si="278"/>
        <v/>
      </c>
      <c r="DA33" s="225" t="str">
        <f t="shared" si="279"/>
        <v/>
      </c>
      <c r="DB33" s="224"/>
      <c r="DC33" s="5" t="str">
        <f t="shared" si="280"/>
        <v/>
      </c>
      <c r="DD33" s="224" t="str">
        <f t="shared" si="281"/>
        <v/>
      </c>
      <c r="DE33" s="225"/>
      <c r="DF33" s="115" t="str">
        <f t="shared" si="282"/>
        <v/>
      </c>
      <c r="DG33" s="225" t="str">
        <f t="shared" si="283"/>
        <v/>
      </c>
      <c r="DH33" s="224"/>
      <c r="DI33" s="5" t="str">
        <f t="shared" si="284"/>
        <v/>
      </c>
      <c r="DJ33" s="224" t="str">
        <f t="shared" si="285"/>
        <v/>
      </c>
      <c r="DK33" s="225"/>
      <c r="DL33" s="115" t="str">
        <f t="shared" si="286"/>
        <v/>
      </c>
      <c r="DM33" s="225" t="str">
        <f t="shared" si="287"/>
        <v/>
      </c>
      <c r="DN33" s="224"/>
      <c r="DO33" s="5" t="str">
        <f t="shared" si="288"/>
        <v/>
      </c>
      <c r="DP33" s="224" t="str">
        <f t="shared" si="289"/>
        <v/>
      </c>
      <c r="DQ33" s="225"/>
      <c r="DR33" s="115" t="str">
        <f t="shared" si="290"/>
        <v/>
      </c>
      <c r="DS33" s="225" t="str">
        <f t="shared" si="291"/>
        <v/>
      </c>
      <c r="DT33" s="224"/>
      <c r="DU33" s="5" t="str">
        <f t="shared" si="292"/>
        <v/>
      </c>
      <c r="DV33" s="224" t="str">
        <f t="shared" si="293"/>
        <v/>
      </c>
      <c r="DW33" s="225"/>
      <c r="DX33" s="115" t="str">
        <f t="shared" si="294"/>
        <v/>
      </c>
      <c r="DY33" s="225" t="str">
        <f t="shared" si="295"/>
        <v/>
      </c>
      <c r="DZ33" s="224"/>
      <c r="EA33" s="5" t="str">
        <f t="shared" si="296"/>
        <v/>
      </c>
      <c r="EB33" s="224" t="str">
        <f t="shared" si="297"/>
        <v/>
      </c>
      <c r="EC33" s="225"/>
      <c r="ED33" s="115" t="str">
        <f t="shared" si="298"/>
        <v/>
      </c>
      <c r="EE33" s="225" t="str">
        <f t="shared" si="299"/>
        <v/>
      </c>
      <c r="EF33" s="224"/>
      <c r="EG33" s="5" t="str">
        <f t="shared" si="300"/>
        <v/>
      </c>
      <c r="EH33" s="224" t="str">
        <f t="shared" si="301"/>
        <v/>
      </c>
      <c r="EI33" s="225"/>
      <c r="EJ33" s="115" t="str">
        <f t="shared" si="302"/>
        <v/>
      </c>
      <c r="EK33" s="225" t="str">
        <f t="shared" si="303"/>
        <v/>
      </c>
      <c r="EL33" s="224"/>
      <c r="EM33" s="5" t="str">
        <f t="shared" si="304"/>
        <v/>
      </c>
      <c r="EN33" s="224" t="str">
        <f t="shared" si="305"/>
        <v/>
      </c>
      <c r="EO33" s="225"/>
      <c r="EP33" s="115" t="str">
        <f t="shared" si="306"/>
        <v/>
      </c>
      <c r="EQ33" s="225" t="str">
        <f t="shared" si="307"/>
        <v/>
      </c>
      <c r="ER33" s="224"/>
      <c r="ES33" s="5" t="str">
        <f t="shared" si="308"/>
        <v/>
      </c>
      <c r="ET33" s="224" t="str">
        <f t="shared" si="309"/>
        <v/>
      </c>
      <c r="EU33" s="225"/>
      <c r="EV33" s="115" t="str">
        <f t="shared" si="310"/>
        <v/>
      </c>
      <c r="EW33" s="225" t="str">
        <f t="shared" si="311"/>
        <v/>
      </c>
      <c r="EX33" s="224"/>
      <c r="EY33" s="5" t="str">
        <f t="shared" si="312"/>
        <v/>
      </c>
      <c r="EZ33" s="224" t="str">
        <f t="shared" si="313"/>
        <v/>
      </c>
      <c r="FA33" s="225"/>
      <c r="FB33" s="115" t="str">
        <f t="shared" si="314"/>
        <v/>
      </c>
      <c r="FC33" s="225" t="str">
        <f t="shared" si="315"/>
        <v/>
      </c>
      <c r="FD33" s="224"/>
      <c r="FE33" s="5" t="str">
        <f t="shared" si="316"/>
        <v/>
      </c>
      <c r="FF33" s="224" t="str">
        <f t="shared" si="317"/>
        <v/>
      </c>
      <c r="FG33" s="225"/>
      <c r="FH33" s="115" t="str">
        <f t="shared" si="318"/>
        <v/>
      </c>
      <c r="FI33" s="225" t="str">
        <f t="shared" si="319"/>
        <v/>
      </c>
      <c r="FJ33" s="224"/>
      <c r="FK33" s="5" t="str">
        <f t="shared" si="320"/>
        <v/>
      </c>
      <c r="FL33" s="224" t="str">
        <f t="shared" si="321"/>
        <v/>
      </c>
      <c r="FM33" s="225"/>
      <c r="FN33" s="115" t="str">
        <f t="shared" si="322"/>
        <v/>
      </c>
      <c r="FO33" s="225" t="str">
        <f t="shared" si="323"/>
        <v/>
      </c>
      <c r="FP33" s="224"/>
      <c r="FQ33" s="5" t="str">
        <f t="shared" si="324"/>
        <v/>
      </c>
      <c r="FR33" s="224" t="str">
        <f t="shared" si="325"/>
        <v/>
      </c>
      <c r="FS33" s="225"/>
      <c r="FT33" s="115" t="str">
        <f t="shared" si="326"/>
        <v/>
      </c>
      <c r="FU33" s="225" t="str">
        <f t="shared" si="327"/>
        <v/>
      </c>
      <c r="FV33" s="253"/>
      <c r="FW33" s="253"/>
      <c r="FX33" s="253"/>
      <c r="FY33" s="253"/>
      <c r="FZ33" s="253"/>
    </row>
    <row r="34" spans="1:182" s="3" customFormat="1" ht="16.5" thickBot="1" x14ac:dyDescent="0.3">
      <c r="A34" s="2" t="str">
        <f t="shared" si="105"/>
        <v/>
      </c>
      <c r="B34" s="162"/>
      <c r="C34" s="128"/>
      <c r="D34" s="205" t="str">
        <f t="shared" si="106"/>
        <v/>
      </c>
      <c r="E34" s="109"/>
      <c r="F34" s="101"/>
      <c r="G34" s="2"/>
      <c r="H34" s="76" t="s">
        <v>115</v>
      </c>
      <c r="I34" s="113"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IF($S$2&gt;0,IF(BG34="","",BG34),"")</f>
        <v/>
      </c>
      <c r="R34" s="93" t="str">
        <f>IF($S$2&gt;1,IF(BJ34="","",BJ34),"")</f>
        <v/>
      </c>
      <c r="S34" s="93" t="str">
        <f>IF($S$2&gt;2,IF(BM34="","",BM34),"")</f>
        <v/>
      </c>
      <c r="T34" s="93" t="str">
        <f>IF($S$2&gt;3,IF(BP34="","",BP34),"")</f>
        <v/>
      </c>
      <c r="U34" s="93" t="str">
        <f>IF($S$2&gt;4,IF(BS34="","",BS34),"")</f>
        <v/>
      </c>
      <c r="V34" s="93" t="str">
        <f>IF($S$2&gt;5,IF(BV34="","",BV34),"")</f>
        <v/>
      </c>
      <c r="W34" s="93" t="str">
        <f>IF($S$2&gt;6,IF(BY34="","",BY34),"")</f>
        <v/>
      </c>
      <c r="X34" s="93" t="str">
        <f>IF($S$2&gt;7,IF(CB34="","",CB34),"")</f>
        <v/>
      </c>
      <c r="Y34" s="93" t="str">
        <f>IF($S$2&gt;8,IF(CE34="","",CE34),"")</f>
        <v/>
      </c>
      <c r="Z34" s="93" t="str">
        <f>IF($S$2&gt;9,IF(CH34="","",CH34),"")</f>
        <v/>
      </c>
      <c r="AA34" s="93" t="str">
        <f>IF($S$2&gt;10,IF(CK34="","",CK34),"")</f>
        <v/>
      </c>
      <c r="AB34" s="93" t="str">
        <f>IF($S$2&gt;11,IF(CN34="","",CN34),"")</f>
        <v/>
      </c>
      <c r="AC34" s="93" t="str">
        <f>IF($S$2&gt;12,IF(CQ34="","",CQ34),"")</f>
        <v/>
      </c>
      <c r="AD34" s="93" t="str">
        <f>IF($S$2&gt;13,IF(CT34="","",CT34),"")</f>
        <v/>
      </c>
      <c r="AE34" s="93" t="str">
        <f>IF($S$2&gt;14,IF(CW34="","",CW34),"")</f>
        <v/>
      </c>
      <c r="AF34" s="93" t="str">
        <f>IF($S$2&gt;15,IF(CZ34="","",CZ34),"")</f>
        <v/>
      </c>
      <c r="AG34" s="93" t="str">
        <f>IF($S$2&gt;16,IF(DC34="","",DC34),"")</f>
        <v/>
      </c>
      <c r="AH34" s="93" t="str">
        <f>IF($S$2&gt;17,IF(DF34="","",DF34),"")</f>
        <v/>
      </c>
      <c r="AI34" s="93" t="str">
        <f>IF($S$2&gt;18,IF(DI34 = "","",DI34),"")</f>
        <v/>
      </c>
      <c r="AJ34" s="93" t="str">
        <f>IF($S$2&gt;19,IF(DL34="","",DL34),"")</f>
        <v/>
      </c>
      <c r="AK34" s="93" t="str">
        <f>IF($S$2&gt;20,IF(DO34="","",DO34),"")</f>
        <v/>
      </c>
      <c r="AL34" s="93" t="str">
        <f>IF($S$2&gt;21,IF(DR34="","",DR34),"")</f>
        <v/>
      </c>
      <c r="AM34" s="93" t="str">
        <f>IF($S$2&gt;22,IF(DU34="","",DU34),"")</f>
        <v/>
      </c>
      <c r="AN34" s="93" t="str">
        <f>IF($S$2&gt;23,IF(DX34="","",DX34),"")</f>
        <v/>
      </c>
      <c r="AO34" s="93" t="str">
        <f>IF($S$2&gt;24,IF(EA34="","",EA34),"")</f>
        <v/>
      </c>
      <c r="AP34" s="93" t="str">
        <f>IF($S$2&gt;25,IF(ED34="","",ED34),"")</f>
        <v/>
      </c>
      <c r="AQ34" s="93" t="str">
        <f>IF($S$2&gt;26,IF(EG34="","",EG34),"")</f>
        <v/>
      </c>
      <c r="AR34" s="93" t="str">
        <f>IF($S$2&gt;27,IF(EJ34="","",EJ34),"")</f>
        <v/>
      </c>
      <c r="AS34" s="93" t="str">
        <f>IF($S$2&gt;28,IF(EM34="","",EM34),"")</f>
        <v/>
      </c>
      <c r="AT34" s="93" t="str">
        <f>IF($S$2&gt;29,IF(EP34 = "", "", EP34),"")</f>
        <v/>
      </c>
      <c r="AU34" s="93" t="str">
        <f>IF($S$2&gt;30,IF(ES34="","",ES34),"")</f>
        <v/>
      </c>
      <c r="AV34" s="93" t="str">
        <f>IF($S$2&gt;31,IF(EV34="","",EV34),"")</f>
        <v/>
      </c>
      <c r="AW34" s="93" t="str">
        <f>IF($S$2&gt;32,IF(EY34="","",EY34),"")</f>
        <v/>
      </c>
      <c r="AX34" s="93" t="str">
        <f>IF($S$2&gt;33,IF(FB34="","",FB34),"")</f>
        <v/>
      </c>
      <c r="AY34" s="93" t="str">
        <f>IF($S$2&gt;34,IF(FE34="","",FE34),"")</f>
        <v/>
      </c>
      <c r="AZ34" s="93" t="str">
        <f>IF($S$2&gt;35,IF(FH34="","",FH34),"")</f>
        <v/>
      </c>
      <c r="BA34" s="93" t="str">
        <f>IF($S$2&gt;36,IF(FK34="","",FK34),"")</f>
        <v/>
      </c>
      <c r="BB34" s="93" t="str">
        <f>IF($S$2&gt;37,IF(FN34="","",FN34),"")</f>
        <v/>
      </c>
      <c r="BC34" s="93" t="str">
        <f>IF($S$2&gt;38,IF(FQ34="","",FQ34),"")</f>
        <v/>
      </c>
      <c r="BD34" s="93" t="str">
        <f>IF($S$2&gt;39,IF(FT34="","",FT34),"")</f>
        <v/>
      </c>
      <c r="BE34" s="93" t="str">
        <f>IF($S$2&gt;40,IF(FW34="","",FW34),"")</f>
        <v/>
      </c>
      <c r="BF34" s="224"/>
      <c r="BG34" s="74" t="str">
        <f>IF(BH34="","",_xlfn.DAYS(BH34,$Q$2))</f>
        <v/>
      </c>
      <c r="BH34" s="36" t="str">
        <f>IF(BF34="","",BF34+($G34*365))</f>
        <v/>
      </c>
      <c r="BI34" s="225"/>
      <c r="BJ34" s="75" t="str">
        <f>IF(BK34="","",_xlfn.DAYS(BK34,$Q$2))</f>
        <v/>
      </c>
      <c r="BK34" s="37" t="str">
        <f>IF(BI34="","",BI34+($G34*365))</f>
        <v/>
      </c>
      <c r="BL34" s="224"/>
      <c r="BM34" s="74" t="str">
        <f>IF(BN34="","",_xlfn.DAYS(BN34,$Q$2))</f>
        <v/>
      </c>
      <c r="BN34" s="36" t="str">
        <f>IF(BL34="","",BL34+($G34*365))</f>
        <v/>
      </c>
      <c r="BO34" s="225"/>
      <c r="BP34" s="75" t="str">
        <f>IF(BQ34="","",_xlfn.DAYS(BQ34,$Q$2))</f>
        <v/>
      </c>
      <c r="BQ34" s="37" t="str">
        <f>IF(BO34="","",BO34+($G34*365))</f>
        <v/>
      </c>
      <c r="BR34" s="224"/>
      <c r="BS34" s="74" t="str">
        <f>IF(BT34="","",_xlfn.DAYS(BT34,$Q$2))</f>
        <v/>
      </c>
      <c r="BT34" s="36" t="str">
        <f>IF(BR34="","",BR34+($G34*365))</f>
        <v/>
      </c>
      <c r="BU34" s="225"/>
      <c r="BV34" s="75" t="str">
        <f>IF(BW34="","",_xlfn.DAYS(BW34,$Q$2))</f>
        <v/>
      </c>
      <c r="BW34" s="37" t="str">
        <f>IF(BU34="","",BU34+($G34*365))</f>
        <v/>
      </c>
      <c r="BX34" s="224"/>
      <c r="BY34" s="74" t="str">
        <f>IF(BZ34="","",_xlfn.DAYS(BZ34,$Q$2))</f>
        <v/>
      </c>
      <c r="BZ34" s="36" t="str">
        <f>IF(BX34="","",BX34+($G34*365))</f>
        <v/>
      </c>
      <c r="CA34" s="225"/>
      <c r="CB34" s="75" t="str">
        <f>IF(CC34="","",_xlfn.DAYS(CC34,$Q$2))</f>
        <v/>
      </c>
      <c r="CC34" s="37" t="str">
        <f>IF(CA34="","",CA34+($G34*365))</f>
        <v/>
      </c>
      <c r="CD34" s="224"/>
      <c r="CE34" s="74" t="str">
        <f>IF(CF34="","",_xlfn.DAYS(CF34,$Q$2))</f>
        <v/>
      </c>
      <c r="CF34" s="36" t="str">
        <f>IF(CD34="","",CD34+($G34*365))</f>
        <v/>
      </c>
      <c r="CG34" s="225"/>
      <c r="CH34" s="115" t="str">
        <f>IF(CI34="","",_xlfn.DAYS(CI34,$Q$2))</f>
        <v/>
      </c>
      <c r="CI34" s="225" t="str">
        <f>IF(CG34="","",CG34+($G34*365))</f>
        <v/>
      </c>
      <c r="CJ34" s="224"/>
      <c r="CK34" s="5" t="str">
        <f>IF(CL34="","",_xlfn.DAYS(CL34,$Q$2))</f>
        <v/>
      </c>
      <c r="CL34" s="224" t="str">
        <f>IF(CJ34="","",CJ34+($G34*365))</f>
        <v/>
      </c>
      <c r="CM34" s="225"/>
      <c r="CN34" s="115" t="str">
        <f>IF(CO34="","",_xlfn.DAYS(CO34,$Q$2))</f>
        <v/>
      </c>
      <c r="CO34" s="225" t="str">
        <f>IF(CM34="","",CM34+($G34*365))</f>
        <v/>
      </c>
      <c r="CP34" s="224"/>
      <c r="CQ34" s="5" t="str">
        <f>IF(CR34="","",_xlfn.DAYS(CR34,$Q$2))</f>
        <v/>
      </c>
      <c r="CR34" s="224" t="str">
        <f>IF(CP34="","",CP34+($G34*365))</f>
        <v/>
      </c>
      <c r="CS34" s="225"/>
      <c r="CT34" s="115" t="str">
        <f>IF(CU34="","",_xlfn.DAYS(CU34,$Q$2))</f>
        <v/>
      </c>
      <c r="CU34" s="225" t="str">
        <f>IF(CS34="","",CS34+($G34*365))</f>
        <v/>
      </c>
      <c r="CV34" s="224"/>
      <c r="CW34" s="5" t="str">
        <f>IF(CX34="","",_xlfn.DAYS(CX34,$Q$2))</f>
        <v/>
      </c>
      <c r="CX34" s="224" t="str">
        <f>IF(CV34="","",CV34+($G34*365))</f>
        <v/>
      </c>
      <c r="CY34" s="225"/>
      <c r="CZ34" s="115" t="str">
        <f>IF(DA34="","",_xlfn.DAYS(DA34,$Q$2))</f>
        <v/>
      </c>
      <c r="DA34" s="225" t="str">
        <f>IF(CY34="","",CY34+($G34*365))</f>
        <v/>
      </c>
      <c r="DB34" s="224"/>
      <c r="DC34" s="5" t="str">
        <f>IF(DD34="","",_xlfn.DAYS(DD34,$Q$2))</f>
        <v/>
      </c>
      <c r="DD34" s="224" t="str">
        <f>IF(DB34="","",DB34+($G34*365))</f>
        <v/>
      </c>
      <c r="DE34" s="225"/>
      <c r="DF34" s="115" t="str">
        <f>IF(DG34="","",_xlfn.DAYS(DG34,$Q$2))</f>
        <v/>
      </c>
      <c r="DG34" s="225" t="str">
        <f>IF(DE34="","",DE34+($G34*365))</f>
        <v/>
      </c>
      <c r="DH34" s="224"/>
      <c r="DI34" s="5" t="str">
        <f>IF(DJ34="","",_xlfn.DAYS(DJ34,$Q$2))</f>
        <v/>
      </c>
      <c r="DJ34" s="224" t="str">
        <f>IF(DH34="","",DH34+($G34*365))</f>
        <v/>
      </c>
      <c r="DK34" s="225"/>
      <c r="DL34" s="115" t="str">
        <f>IF(DM34="","",_xlfn.DAYS(DM34,$Q$2))</f>
        <v/>
      </c>
      <c r="DM34" s="225" t="str">
        <f>IF(DK34="","",DK34+($G34*365))</f>
        <v/>
      </c>
      <c r="DN34" s="224"/>
      <c r="DO34" s="5" t="str">
        <f>IF(DP34="","",_xlfn.DAYS(DP34,$Q$2))</f>
        <v/>
      </c>
      <c r="DP34" s="224" t="str">
        <f>IF(DN34="","",DN34+($G34*365))</f>
        <v/>
      </c>
      <c r="DQ34" s="225"/>
      <c r="DR34" s="115" t="str">
        <f>IF(DS34="","",_xlfn.DAYS(DS34,$Q$2))</f>
        <v/>
      </c>
      <c r="DS34" s="225" t="str">
        <f>IF(DQ34="","",DQ34+($G34*365))</f>
        <v/>
      </c>
      <c r="DT34" s="224"/>
      <c r="DU34" s="5" t="str">
        <f>IF(DV34="","",_xlfn.DAYS(DV34,$Q$2))</f>
        <v/>
      </c>
      <c r="DV34" s="224" t="str">
        <f>IF(DT34="","",DT34+($G34*365))</f>
        <v/>
      </c>
      <c r="DW34" s="225"/>
      <c r="DX34" s="115" t="str">
        <f t="shared" si="294"/>
        <v/>
      </c>
      <c r="DY34" s="225" t="str">
        <f t="shared" si="295"/>
        <v/>
      </c>
      <c r="DZ34" s="224"/>
      <c r="EA34" s="5" t="str">
        <f t="shared" si="296"/>
        <v/>
      </c>
      <c r="EB34" s="224" t="str">
        <f t="shared" si="297"/>
        <v/>
      </c>
      <c r="EC34" s="225"/>
      <c r="ED34" s="115" t="str">
        <f>IF(EE34="","",_xlfn.DAYS(EE34,$Q$2))</f>
        <v/>
      </c>
      <c r="EE34" s="225" t="str">
        <f>IF(EC34="","",EC34+($G34*365))</f>
        <v/>
      </c>
      <c r="EF34" s="224"/>
      <c r="EG34" s="5" t="str">
        <f>IF(EH34="","",_xlfn.DAYS(EH34,$Q$2))</f>
        <v/>
      </c>
      <c r="EH34" s="224" t="str">
        <f>IF(EF34="","",EF34+($G34*365))</f>
        <v/>
      </c>
      <c r="EI34" s="225"/>
      <c r="EJ34" s="115" t="str">
        <f>IF(EK34="","",_xlfn.DAYS(EK34,$Q$2))</f>
        <v/>
      </c>
      <c r="EK34" s="225" t="str">
        <f>IF(EI34="","",EI34+($G34*365))</f>
        <v/>
      </c>
      <c r="EL34" s="224"/>
      <c r="EM34" s="5" t="str">
        <f>IF(EN34="","",_xlfn.DAYS(EN34,$Q$2))</f>
        <v/>
      </c>
      <c r="EN34" s="224" t="str">
        <f>IF(EL34="","",EL34+($G34*365))</f>
        <v/>
      </c>
      <c r="EO34" s="225"/>
      <c r="EP34" s="115" t="str">
        <f>IF(EQ34="","",_xlfn.DAYS(EQ34,$Q$2))</f>
        <v/>
      </c>
      <c r="EQ34" s="225" t="str">
        <f>IF(EO34="","",EO34+($G34*365))</f>
        <v/>
      </c>
      <c r="ER34" s="224"/>
      <c r="ES34" s="5" t="str">
        <f>IF(ET34="","",_xlfn.DAYS(ET34,$Q$2))</f>
        <v/>
      </c>
      <c r="ET34" s="224" t="str">
        <f>IF(ER34="","",ER34+($G34*365))</f>
        <v/>
      </c>
      <c r="EU34" s="225"/>
      <c r="EV34" s="115" t="str">
        <f>IF(EW34="","",_xlfn.DAYS(EW34,$Q$2))</f>
        <v/>
      </c>
      <c r="EW34" s="225" t="str">
        <f>IF(EU34="","",EU34+($G34*365))</f>
        <v/>
      </c>
      <c r="EX34" s="224"/>
      <c r="EY34" s="5" t="str">
        <f t="shared" si="312"/>
        <v/>
      </c>
      <c r="EZ34" s="224" t="str">
        <f t="shared" si="313"/>
        <v/>
      </c>
      <c r="FA34" s="225"/>
      <c r="FB34" s="115" t="str">
        <f t="shared" si="314"/>
        <v/>
      </c>
      <c r="FC34" s="225" t="str">
        <f t="shared" si="315"/>
        <v/>
      </c>
      <c r="FD34" s="224"/>
      <c r="FE34" s="5" t="str">
        <f>IF(FF34="","",_xlfn.DAYS(FF34,$Q$2))</f>
        <v/>
      </c>
      <c r="FF34" s="224" t="str">
        <f>IF(FD34="","",FD34+($G34*365))</f>
        <v/>
      </c>
      <c r="FG34" s="225"/>
      <c r="FH34" s="115" t="str">
        <f>IF(FI34="","",_xlfn.DAYS(FI34,$Q$2))</f>
        <v/>
      </c>
      <c r="FI34" s="225" t="str">
        <f>IF(FG34="","",FG34+($G34*365))</f>
        <v/>
      </c>
      <c r="FJ34" s="224"/>
      <c r="FK34" s="5" t="str">
        <f>IF(FL34="","",_xlfn.DAYS(FL34,$Q$2))</f>
        <v/>
      </c>
      <c r="FL34" s="224" t="str">
        <f>IF(FJ34="","",FJ34+($G34*365))</f>
        <v/>
      </c>
      <c r="FM34" s="225"/>
      <c r="FN34" s="115" t="str">
        <f>IF(FO34="","",_xlfn.DAYS(FO34,$Q$2))</f>
        <v/>
      </c>
      <c r="FO34" s="225" t="str">
        <f>IF(FM34="","",FM34+($G34*365))</f>
        <v/>
      </c>
      <c r="FP34" s="224"/>
      <c r="FQ34" s="5" t="str">
        <f t="shared" si="324"/>
        <v/>
      </c>
      <c r="FR34" s="224" t="str">
        <f t="shared" si="325"/>
        <v/>
      </c>
      <c r="FS34" s="225"/>
      <c r="FT34" s="115" t="str">
        <f>IF(FU34="","",_xlfn.DAYS(FU34,$Q$2))</f>
        <v/>
      </c>
      <c r="FU34" s="225" t="str">
        <f>IF(FS34="","",FS34+($G34*365))</f>
        <v/>
      </c>
      <c r="FV34" s="253" t="s">
        <v>116</v>
      </c>
      <c r="FW34" s="253"/>
      <c r="FX34" s="253"/>
      <c r="FY34" s="253"/>
      <c r="FZ34" s="253"/>
    </row>
    <row r="35" spans="1:182" s="3" customFormat="1" ht="15.75" x14ac:dyDescent="0.25">
      <c r="A35" s="2">
        <v>32</v>
      </c>
      <c r="B35" s="2" t="s">
        <v>117</v>
      </c>
      <c r="C35" s="126"/>
      <c r="D35" s="205">
        <f t="shared" si="106"/>
        <v>0</v>
      </c>
      <c r="E35" s="109"/>
      <c r="F35" s="101"/>
      <c r="G35" s="2"/>
      <c r="H35" s="76" t="s">
        <v>118</v>
      </c>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ref="AH35:AH75" si="369">IF($S$2&gt;17,IF(DF35="","",DF35),"")</f>
        <v/>
      </c>
      <c r="AI35" s="93" t="str">
        <f t="shared" ref="AI35:AI75" si="370">IF($S$2&gt;18,IF(DI35 = "","",DI35),"")</f>
        <v/>
      </c>
      <c r="AJ35" s="93" t="str">
        <f t="shared" ref="AJ35:AJ75" si="371">IF($S$2&gt;19,IF(DL35="","",DL35),"")</f>
        <v/>
      </c>
      <c r="AK35" s="93" t="str">
        <f t="shared" ref="AK35:AK75" si="372">IF($S$2&gt;20,IF(DO35="","",DO35),"")</f>
        <v/>
      </c>
      <c r="AL35" s="93" t="str">
        <f t="shared" ref="AL35:AL75" si="373">IF($S$2&gt;21,IF(DR35="","",DR35),"")</f>
        <v/>
      </c>
      <c r="AM35" s="93" t="str">
        <f t="shared" ref="AM35:AM75" si="374">IF($S$2&gt;22,IF(DU35="","",DU35),"")</f>
        <v/>
      </c>
      <c r="AN35" s="93" t="str">
        <f t="shared" ref="AN35:AN75" si="375">IF($S$2&gt;23,IF(DX35="","",DX35),"")</f>
        <v/>
      </c>
      <c r="AO35" s="93" t="str">
        <f t="shared" ref="AO35:AO75" si="376">IF($S$2&gt;24,IF(EA35="","",EA35),"")</f>
        <v/>
      </c>
      <c r="AP35" s="93" t="str">
        <f t="shared" ref="AP35:AP75" si="377">IF($S$2&gt;25,IF(ED35="","",ED35),"")</f>
        <v/>
      </c>
      <c r="AQ35" s="93" t="str">
        <f t="shared" ref="AQ35:AQ75" si="378">IF($S$2&gt;26,IF(EG35="","",EG35),"")</f>
        <v/>
      </c>
      <c r="AR35" s="93" t="str">
        <f t="shared" ref="AR35:AR75" si="379">IF($S$2&gt;27,IF(EJ35="","",EJ35),"")</f>
        <v/>
      </c>
      <c r="AS35" s="93" t="str">
        <f t="shared" ref="AS35:AS75" si="380">IF($S$2&gt;28,IF(EM35="","",EM35),"")</f>
        <v/>
      </c>
      <c r="AT35" s="93" t="str">
        <f t="shared" ref="AT35:AT75" si="381">IF($S$2&gt;29,IF(EP35 = "", "", EP35),"")</f>
        <v/>
      </c>
      <c r="AU35" s="93" t="str">
        <f t="shared" ref="AU35:AU75" si="382">IF($S$2&gt;30,IF(ES35="","",ES35),"")</f>
        <v/>
      </c>
      <c r="AV35" s="93" t="str">
        <f t="shared" ref="AV35:AV75" si="383">IF($S$2&gt;31,IF(EV35="","",EV35),"")</f>
        <v/>
      </c>
      <c r="AW35" s="93" t="str">
        <f t="shared" ref="AW35:AW75" si="384">IF($S$2&gt;32,IF(EY35="","",EY35),"")</f>
        <v/>
      </c>
      <c r="AX35" s="93" t="str">
        <f t="shared" ref="AX35:AX75" si="385">IF($S$2&gt;33,IF(FB35="","",FB35),"")</f>
        <v/>
      </c>
      <c r="AY35" s="93" t="str">
        <f t="shared" ref="AY35:AY75" si="386">IF($S$2&gt;34,IF(FE35="","",FE35),"")</f>
        <v/>
      </c>
      <c r="AZ35" s="93" t="str">
        <f t="shared" ref="AZ35:AZ75" si="387">IF($S$2&gt;35,IF(FH35="","",FH35),"")</f>
        <v/>
      </c>
      <c r="BA35" s="93" t="str">
        <f t="shared" ref="BA35:BA75" si="388">IF($S$2&gt;36,IF(FK35="","",FK35),"")</f>
        <v/>
      </c>
      <c r="BB35" s="93" t="str">
        <f t="shared" ref="BB35:BB75" si="389">IF($S$2&gt;37,IF(FN35="","",FN35),"")</f>
        <v/>
      </c>
      <c r="BC35" s="93" t="str">
        <f t="shared" ref="BC35:BC75" si="390">IF($S$2&gt;38,IF(FQ35="","",FQ35),"")</f>
        <v/>
      </c>
      <c r="BD35" s="93" t="str">
        <f t="shared" ref="BD35:BD75" si="391">IF($S$2&gt;39,IF(FT35="","",FT35),"")</f>
        <v/>
      </c>
      <c r="BE35" s="93" t="str">
        <f t="shared" ref="BE35:BE75" si="392">IF($S$2&gt;40,IF(FW35="","",FW35),"")</f>
        <v/>
      </c>
      <c r="BF35" s="224"/>
      <c r="BG35" s="74" t="str">
        <f t="shared" si="150"/>
        <v/>
      </c>
      <c r="BH35" s="36" t="str">
        <f t="shared" si="151"/>
        <v/>
      </c>
      <c r="BI35" s="225"/>
      <c r="BJ35" s="75" t="str">
        <f t="shared" si="152"/>
        <v/>
      </c>
      <c r="BK35" s="37" t="str">
        <f t="shared" si="153"/>
        <v/>
      </c>
      <c r="BL35" s="224"/>
      <c r="BM35" s="74" t="str">
        <f t="shared" si="154"/>
        <v/>
      </c>
      <c r="BN35" s="36" t="str">
        <f t="shared" si="155"/>
        <v/>
      </c>
      <c r="BO35" s="225"/>
      <c r="BP35" s="75" t="str">
        <f t="shared" si="156"/>
        <v/>
      </c>
      <c r="BQ35" s="37" t="str">
        <f t="shared" si="157"/>
        <v/>
      </c>
      <c r="BR35" s="224"/>
      <c r="BS35" s="74" t="str">
        <f t="shared" ref="BS35:BS75" si="393">IF(BT35="","",_xlfn.DAYS(BT35,$Q$2))</f>
        <v/>
      </c>
      <c r="BT35" s="36" t="str">
        <f t="shared" ref="BT35:BT75" si="394">IF(BR35="","",BR35+($G35*365))</f>
        <v/>
      </c>
      <c r="BU35" s="225"/>
      <c r="BV35" s="75" t="str">
        <f t="shared" ref="BV35:BV75" si="395">IF(BW35="","",_xlfn.DAYS(BW35,$Q$2))</f>
        <v/>
      </c>
      <c r="BW35" s="37" t="str">
        <f t="shared" ref="BW35:BW75" si="396">IF(BU35="","",BU35+($G35*365))</f>
        <v/>
      </c>
      <c r="BX35" s="224"/>
      <c r="BY35" s="74" t="str">
        <f t="shared" ref="BY35:BY75" si="397">IF(BZ35="","",_xlfn.DAYS(BZ35,$Q$2))</f>
        <v/>
      </c>
      <c r="BZ35" s="36" t="str">
        <f t="shared" ref="BZ35:BZ75" si="398">IF(BX35="","",BX35+($G35*365))</f>
        <v/>
      </c>
      <c r="CA35" s="225"/>
      <c r="CB35" s="75" t="str">
        <f t="shared" ref="CB35:CB75" si="399">IF(CC35="","",_xlfn.DAYS(CC35,$Q$2))</f>
        <v/>
      </c>
      <c r="CC35" s="37" t="str">
        <f t="shared" ref="CC35:CC75" si="400">IF(CA35="","",CA35+($G35*365))</f>
        <v/>
      </c>
      <c r="CD35" s="224"/>
      <c r="CE35" s="74" t="str">
        <f t="shared" ref="CE35:CE75" si="401">IF(CF35="","",_xlfn.DAYS(CF35,$Q$2))</f>
        <v/>
      </c>
      <c r="CF35" s="36" t="str">
        <f t="shared" ref="CF35:CF75" si="402">IF(CD35="","",CD35+($G35*365))</f>
        <v/>
      </c>
      <c r="CG35" s="225"/>
      <c r="CH35" s="115" t="str">
        <f t="shared" ref="CH35:CH75" si="403">IF(CI35="","",_xlfn.DAYS(CI35,$Q$2))</f>
        <v/>
      </c>
      <c r="CI35" s="225" t="str">
        <f t="shared" ref="CI35:CI75" si="404">IF(CG35="","",CG35+($G35*365))</f>
        <v/>
      </c>
      <c r="CJ35" s="224"/>
      <c r="CK35" s="5" t="str">
        <f t="shared" ref="CK35:CK75" si="405">IF(CL35="","",_xlfn.DAYS(CL35,$Q$2))</f>
        <v/>
      </c>
      <c r="CL35" s="224" t="str">
        <f t="shared" ref="CL35:CL75" si="406">IF(CJ35="","",CJ35+($G35*365))</f>
        <v/>
      </c>
      <c r="CM35" s="225"/>
      <c r="CN35" s="115" t="str">
        <f t="shared" ref="CN35:CN75" si="407">IF(CO35="","",_xlfn.DAYS(CO35,$Q$2))</f>
        <v/>
      </c>
      <c r="CO35" s="225" t="str">
        <f t="shared" ref="CO35:CO75" si="408">IF(CM35="","",CM35+($G35*365))</f>
        <v/>
      </c>
      <c r="CP35" s="224"/>
      <c r="CQ35" s="5" t="str">
        <f t="shared" ref="CQ35:CQ75" si="409">IF(CR35="","",_xlfn.DAYS(CR35,$Q$2))</f>
        <v/>
      </c>
      <c r="CR35" s="224" t="str">
        <f t="shared" ref="CR35:CR75" si="410">IF(CP35="","",CP35+($G35*365))</f>
        <v/>
      </c>
      <c r="CS35" s="225"/>
      <c r="CT35" s="115" t="str">
        <f t="shared" si="176"/>
        <v/>
      </c>
      <c r="CU35" s="225" t="str">
        <f t="shared" ref="CU35:CU75" si="411">IF(CS35="","",CS35+($G35*365))</f>
        <v/>
      </c>
      <c r="CV35" s="224"/>
      <c r="CW35" s="5" t="str">
        <f t="shared" ref="CW35:CW75" si="412">IF(CX35="","",_xlfn.DAYS(CX35,$Q$2))</f>
        <v/>
      </c>
      <c r="CX35" s="224" t="str">
        <f t="shared" ref="CX35:CX75" si="413">IF(CV35="","",CV35+($G35*365))</f>
        <v/>
      </c>
      <c r="CY35" s="225"/>
      <c r="CZ35" s="115" t="str">
        <f t="shared" ref="CZ35:CZ75" si="414">IF(DA35="","",_xlfn.DAYS(DA35,$Q$2))</f>
        <v/>
      </c>
      <c r="DA35" s="225" t="str">
        <f t="shared" ref="DA35:DA75" si="415">IF(CY35="","",CY35+($G35*365))</f>
        <v/>
      </c>
      <c r="DB35" s="224"/>
      <c r="DC35" s="5" t="str">
        <f t="shared" si="182"/>
        <v/>
      </c>
      <c r="DD35" s="224" t="str">
        <f t="shared" si="183"/>
        <v/>
      </c>
      <c r="DE35" s="225"/>
      <c r="DF35" s="115" t="str">
        <f t="shared" si="184"/>
        <v/>
      </c>
      <c r="DG35" s="225" t="str">
        <f t="shared" si="185"/>
        <v/>
      </c>
      <c r="DH35" s="224"/>
      <c r="DI35" s="5" t="str">
        <f t="shared" si="186"/>
        <v/>
      </c>
      <c r="DJ35" s="224" t="str">
        <f t="shared" si="187"/>
        <v/>
      </c>
      <c r="DK35" s="225"/>
      <c r="DL35" s="115" t="str">
        <f t="shared" si="188"/>
        <v/>
      </c>
      <c r="DM35" s="225" t="str">
        <f t="shared" si="189"/>
        <v/>
      </c>
      <c r="DN35" s="224"/>
      <c r="DO35" s="5" t="str">
        <f t="shared" si="190"/>
        <v/>
      </c>
      <c r="DP35" s="224" t="str">
        <f t="shared" si="191"/>
        <v/>
      </c>
      <c r="DQ35" s="225"/>
      <c r="DR35" s="115" t="str">
        <f t="shared" si="192"/>
        <v/>
      </c>
      <c r="DS35" s="225" t="str">
        <f t="shared" si="193"/>
        <v/>
      </c>
      <c r="DT35" s="224"/>
      <c r="DU35" s="5" t="str">
        <f t="shared" si="194"/>
        <v/>
      </c>
      <c r="DV35" s="224" t="str">
        <f t="shared" si="195"/>
        <v/>
      </c>
      <c r="DW35" s="225"/>
      <c r="DX35" s="115" t="str">
        <f t="shared" si="196"/>
        <v/>
      </c>
      <c r="DY35" s="225" t="str">
        <f t="shared" si="197"/>
        <v/>
      </c>
      <c r="DZ35" s="224"/>
      <c r="EA35" s="5" t="str">
        <f t="shared" si="198"/>
        <v/>
      </c>
      <c r="EB35" s="224" t="str">
        <f t="shared" si="199"/>
        <v/>
      </c>
      <c r="EC35" s="225"/>
      <c r="ED35" s="115" t="str">
        <f t="shared" si="200"/>
        <v/>
      </c>
      <c r="EE35" s="225" t="str">
        <f t="shared" si="201"/>
        <v/>
      </c>
      <c r="EF35" s="224"/>
      <c r="EG35" s="5" t="str">
        <f t="shared" si="202"/>
        <v/>
      </c>
      <c r="EH35" s="224" t="str">
        <f t="shared" si="203"/>
        <v/>
      </c>
      <c r="EI35" s="225"/>
      <c r="EJ35" s="115" t="str">
        <f t="shared" si="204"/>
        <v/>
      </c>
      <c r="EK35" s="225" t="str">
        <f t="shared" si="205"/>
        <v/>
      </c>
      <c r="EL35" s="224"/>
      <c r="EM35" s="5" t="str">
        <f t="shared" si="206"/>
        <v/>
      </c>
      <c r="EN35" s="224" t="str">
        <f t="shared" si="207"/>
        <v/>
      </c>
      <c r="EO35" s="225"/>
      <c r="EP35" s="115" t="str">
        <f t="shared" si="208"/>
        <v/>
      </c>
      <c r="EQ35" s="225" t="str">
        <f t="shared" si="209"/>
        <v/>
      </c>
      <c r="ER35" s="224"/>
      <c r="ES35" s="5" t="str">
        <f t="shared" si="210"/>
        <v/>
      </c>
      <c r="ET35" s="224" t="str">
        <f t="shared" si="211"/>
        <v/>
      </c>
      <c r="EU35" s="225"/>
      <c r="EV35" s="115" t="str">
        <f t="shared" si="212"/>
        <v/>
      </c>
      <c r="EW35" s="225" t="str">
        <f t="shared" si="213"/>
        <v/>
      </c>
      <c r="EX35" s="224"/>
      <c r="EY35" s="5" t="str">
        <f t="shared" si="214"/>
        <v/>
      </c>
      <c r="EZ35" s="224" t="str">
        <f t="shared" si="215"/>
        <v/>
      </c>
      <c r="FA35" s="225"/>
      <c r="FB35" s="115" t="str">
        <f t="shared" si="216"/>
        <v/>
      </c>
      <c r="FC35" s="225" t="str">
        <f t="shared" si="217"/>
        <v/>
      </c>
      <c r="FD35" s="224"/>
      <c r="FE35" s="5" t="str">
        <f t="shared" si="218"/>
        <v/>
      </c>
      <c r="FF35" s="224" t="str">
        <f t="shared" si="219"/>
        <v/>
      </c>
      <c r="FG35" s="225"/>
      <c r="FH35" s="115" t="str">
        <f t="shared" si="220"/>
        <v/>
      </c>
      <c r="FI35" s="225" t="str">
        <f t="shared" si="221"/>
        <v/>
      </c>
      <c r="FJ35" s="224"/>
      <c r="FK35" s="5" t="str">
        <f t="shared" si="222"/>
        <v/>
      </c>
      <c r="FL35" s="224" t="str">
        <f t="shared" si="223"/>
        <v/>
      </c>
      <c r="FM35" s="225"/>
      <c r="FN35" s="115" t="str">
        <f t="shared" si="224"/>
        <v/>
      </c>
      <c r="FO35" s="225" t="str">
        <f t="shared" si="225"/>
        <v/>
      </c>
      <c r="FP35" s="224"/>
      <c r="FQ35" s="5" t="str">
        <f t="shared" si="226"/>
        <v/>
      </c>
      <c r="FR35" s="224" t="str">
        <f t="shared" si="227"/>
        <v/>
      </c>
      <c r="FS35" s="225"/>
      <c r="FT35" s="115" t="str">
        <f t="shared" si="228"/>
        <v/>
      </c>
      <c r="FU35" s="225" t="str">
        <f t="shared" si="229"/>
        <v/>
      </c>
      <c r="FV35" s="253"/>
      <c r="FW35" s="253"/>
      <c r="FX35" s="253"/>
      <c r="FY35" s="253"/>
      <c r="FZ35" s="253"/>
    </row>
    <row r="36" spans="1:182" s="14" customFormat="1" ht="15.75" x14ac:dyDescent="0.25">
      <c r="A36" s="2">
        <v>1</v>
      </c>
      <c r="B36" s="103" t="s">
        <v>119</v>
      </c>
      <c r="C36" s="178"/>
      <c r="D36" s="205">
        <f t="shared" si="106"/>
        <v>0</v>
      </c>
      <c r="E36" s="109"/>
      <c r="F36" s="88"/>
      <c r="G36" s="2"/>
      <c r="H36" s="76" t="s">
        <v>120</v>
      </c>
      <c r="I36" s="114" t="str">
        <f>IF(COUNTIFS($Q36:$BD36,"&gt;270")=0,"",COUNTIFS($Q36:$BD36,"&gt;270"))</f>
        <v/>
      </c>
      <c r="J36" s="114" t="str">
        <f>IF(COUNTIFS($Q36:$BD36,"&lt;=270")&gt;0,IF(COUNTIFS($Q36:$BD36,"&lt;=270")-COUNTIFS($Q36:$BD36,"&lt;=180")=0,"",COUNTIFS($Q36:$BD36,"&lt;=270")-COUNTIFS($Q36:$BD36,"&lt;=180")),"")</f>
        <v/>
      </c>
      <c r="K36" s="114" t="str">
        <f>IF(COUNTIFS($Q36:$BD36,"&lt;=180")&gt;0,IF(COUNTIFS($Q36:$BD36,"&lt;=180")-COUNTIFS($Q36:$BD36,"&lt;=120")=0,"",COUNTIFS($Q36:$BD36,"&lt;=180")-COUNTIFS($Q36:$BD36,"&lt;=120")),"")</f>
        <v/>
      </c>
      <c r="L36" s="114" t="str">
        <f>IF(COUNTIFS($Q36:$BD36,"&lt;=120")&gt;0,IF(COUNTIFS($Q36:$BD36,"&lt;=120")-COUNTIFS($Q36:$BD36,"&lt;=90")=0,"",COUNTIFS($Q36:$BD36,"&lt;=120")-COUNTIFS($Q36:$BD36,"&lt;=90")),"")</f>
        <v/>
      </c>
      <c r="M36" s="114" t="str">
        <f>IF(COUNTIFS($Q36:$BD36,"&lt;=90")&gt;0,IF(COUNTIFS($Q36:$BD36,"&lt;=90")-COUNTIFS($Q36:$BD36,"&lt;=60")=0,"",COUNTIFS($Q36:$BD36,"&lt;=90")-COUNTIFS($Q36:$BD36,"&lt;=60")),"")</f>
        <v/>
      </c>
      <c r="N36" s="114" t="str">
        <f>IF(COUNTIFS($Q36:$BD36,"&lt;=60")&gt;0,IF(COUNTIFS($Q36:$BD36,"&lt;=60")-COUNTIFS($Q36:$BD36,"&lt;=30")=0,"",COUNTIFS($Q36:$BD36,"&lt;=60")-COUNTIFS($Q36:$BD36,"&lt;=30")),"")</f>
        <v/>
      </c>
      <c r="O36" s="114" t="str">
        <f>IF(COUNTIFS($Q36:$BD36,"&lt;=30")&gt;0,IF(COUNTIFS($Q36:$BD36,"&lt;=30")-COUNTIFS($Q36:$BD36,"&lt;=0")=0,"",COUNTIFS($Q36:$BD36,"&lt;=30")-COUNTIFS($Q36:$BD36,"&lt;=0")),"")</f>
        <v/>
      </c>
      <c r="P36" s="114" t="str">
        <f>IF(COUNTIFS($Q36:$BD36,"&lt;=0")=0,"",COUNTIFS($Q36:$BD36,"&lt;=0"))</f>
        <v/>
      </c>
      <c r="Q36" s="93" t="str">
        <f>IF('JSE OPE'!$S$2&gt;0,IF(BG36="","",BG36),"")</f>
        <v/>
      </c>
      <c r="R36" s="93" t="str">
        <f>IF('JSE OPE'!$S$2&gt;1,IF(BJ36="","",BJ36),"")</f>
        <v/>
      </c>
      <c r="S36" s="93" t="str">
        <f>IF('JSE OPE'!$S$2&gt;2,IF(BM36="","",BM36),"")</f>
        <v/>
      </c>
      <c r="T36" s="93" t="str">
        <f>IF('JSE OPE'!$S$2&gt;3,IF(BP36="","",BP36),"")</f>
        <v/>
      </c>
      <c r="U36" s="93" t="str">
        <f>IF('JSE OPE'!$S$2&gt;4,IF(BS36="","",BS36),"")</f>
        <v/>
      </c>
      <c r="V36" s="93" t="str">
        <f>IF('JSE OPE'!$S$2&gt;5,IF(BV36="","",BV36),"")</f>
        <v/>
      </c>
      <c r="W36" s="93" t="str">
        <f>IF('JSE OPE'!$S$2&gt;6,IF(BY36="","",BY36),"")</f>
        <v/>
      </c>
      <c r="X36" s="93" t="str">
        <f>IF('JSE OPE'!$S$2&gt;7,IF(CB36="","",CB36),"")</f>
        <v/>
      </c>
      <c r="Y36" s="93" t="str">
        <f>IF('JSE OPE'!$S$2&gt;8,IF(CE36="","",CE36),"")</f>
        <v/>
      </c>
      <c r="Z36" s="93" t="str">
        <f>IF('JSE OPE'!$S$2&gt;9,IF(CH36="","",CH36),"")</f>
        <v/>
      </c>
      <c r="AA36" s="93" t="str">
        <f>IF('JSE OPE'!$S$2&gt;10,IF(CK36="","",CK36),"")</f>
        <v/>
      </c>
      <c r="AB36" s="93" t="str">
        <f>IF('JSE OPE'!$S$2&gt;11,IF(CN36="","",CN36),"")</f>
        <v/>
      </c>
      <c r="AC36" s="93" t="str">
        <f>IF('JSE OPE'!$S$2&gt;12,IF(CQ36="","",CQ36),"")</f>
        <v/>
      </c>
      <c r="AD36" s="93" t="str">
        <f>IF('JSE OPE'!$S$2&gt;13,IF(CT36="","",CT36),"")</f>
        <v/>
      </c>
      <c r="AE36" s="93" t="str">
        <f>IF('JSE OPE'!$S$2&gt;14,IF(CW36="","",CW36),"")</f>
        <v/>
      </c>
      <c r="AF36" s="93" t="str">
        <f>IF('JSE OPE'!$S$2&gt;15,IF(CZ36="","",CZ36),"")</f>
        <v/>
      </c>
      <c r="AG36" s="93" t="str">
        <f>IF('JSE OPE'!$S$2&gt;16,IF(DC36="","",DC36),"")</f>
        <v/>
      </c>
      <c r="AH36" s="93" t="str">
        <f>IF('JSE OPE'!$S$2&gt;17,IF(DF36="","",DF36),"")</f>
        <v/>
      </c>
      <c r="AI36" s="93" t="str">
        <f>IF('JSE OPE'!$S$2&gt;18,IF(DI36 = "","",DI36),"")</f>
        <v/>
      </c>
      <c r="AJ36" s="93" t="str">
        <f>IF('JSE OPE'!$S$2&gt;19,IF(DL36="","",DL36),"")</f>
        <v/>
      </c>
      <c r="AK36" s="93" t="str">
        <f>IF('JSE OPE'!$S$2&gt;20,IF(DO36="","",DO36),"")</f>
        <v/>
      </c>
      <c r="AL36" s="93" t="str">
        <f>IF('JSE OPE'!$S$2&gt;21,IF(DR36="","",DR36),"")</f>
        <v/>
      </c>
      <c r="AM36" s="93" t="str">
        <f>IF('JSE OPE'!$S$2&gt;22,IF(DU36="","",DU36),"")</f>
        <v/>
      </c>
      <c r="AN36" s="93" t="str">
        <f>IF('JSE OPE'!$S$2&gt;23,IF(DX36="","",DX36),"")</f>
        <v/>
      </c>
      <c r="AO36" s="93" t="str">
        <f>IF('JSE OPE'!$S$2&gt;24,IF(EA36="","",EA36),"")</f>
        <v/>
      </c>
      <c r="AP36" s="93" t="str">
        <f>IF('JSE OPE'!$S$2&gt;25,IF(ED36="","",ED36),"")</f>
        <v/>
      </c>
      <c r="AQ36" s="93" t="str">
        <f>IF('JSE OPE'!$S$2&gt;26,IF(EG36="","",EG36),"")</f>
        <v/>
      </c>
      <c r="AR36" s="93" t="str">
        <f>IF('JSE OPE'!$S$2&gt;27,IF(EJ36="","",EJ36),"")</f>
        <v/>
      </c>
      <c r="AS36" s="93" t="str">
        <f>IF('JSE OPE'!$S$2&gt;28,IF(EM36="","",EM36),"")</f>
        <v/>
      </c>
      <c r="AT36" s="93" t="str">
        <f>IF('JSE OPE'!$S$2&gt;29,IF(EP36 = "", "", EP36),"")</f>
        <v/>
      </c>
      <c r="AU36" s="93" t="str">
        <f>IF('JSE OPE'!$S$2&gt;30,IF(ES36="","",ES36),"")</f>
        <v/>
      </c>
      <c r="AV36" s="93" t="str">
        <f>IF('JSE OPE'!$S$2&gt;31,IF(EV36="","",EV36),"")</f>
        <v/>
      </c>
      <c r="AW36" s="93" t="str">
        <f>IF('JSE OPE'!$S$2&gt;32,IF(EY36="","",EY36),"")</f>
        <v/>
      </c>
      <c r="AX36" s="93" t="str">
        <f>IF('JSE OPE'!$S$2&gt;33,IF(FB36="","",FB36),"")</f>
        <v/>
      </c>
      <c r="AY36" s="93" t="str">
        <f>IF('JSE OPE'!$S$2&gt;34,IF(FE36="","",FE36),"")</f>
        <v/>
      </c>
      <c r="AZ36" s="93" t="str">
        <f>IF('JSE OPE'!$S$2&gt;35,IF(FH36="","",FH36),"")</f>
        <v/>
      </c>
      <c r="BA36" s="93" t="str">
        <f>IF('JSE OPE'!$S$2&gt;36,IF(FK36="","",FK36),"")</f>
        <v/>
      </c>
      <c r="BB36" s="93" t="str">
        <f>IF('JSE OPE'!$S$2&gt;37,IF(FN36="","",FN36),"")</f>
        <v/>
      </c>
      <c r="BC36" s="93" t="str">
        <f>IF('JSE OPE'!$S$2&gt;38,IF(FQ36="","",FQ36),"")</f>
        <v/>
      </c>
      <c r="BD36" s="93" t="str">
        <f>IF('JSE OPE'!$S$2&gt;39,IF(FT36="","",FT36),"")</f>
        <v/>
      </c>
      <c r="BE36" s="93" t="str">
        <f>IF('JSE OPE'!$S$2&gt;40,IF(FW36="","",FW36),"")</f>
        <v/>
      </c>
      <c r="BF36" s="13"/>
      <c r="BG36" s="74" t="str">
        <f>IF(BH36="","",_xlfn.DAYS(BH36,'JSE OPE'!$Q$2))</f>
        <v/>
      </c>
      <c r="BH36" s="36" t="str">
        <f>IF(BF36="","",BF36+($G36*365))</f>
        <v/>
      </c>
      <c r="BI36" s="225"/>
      <c r="BJ36" s="75" t="str">
        <f>IF(BK36="","",_xlfn.DAYS(BK36,'JSE OPE'!$Q$2))</f>
        <v/>
      </c>
      <c r="BK36" s="37" t="str">
        <f>IF(BI36="","",BI36+($G36*365))</f>
        <v/>
      </c>
      <c r="BL36" s="13"/>
      <c r="BM36" s="74" t="str">
        <f>IF(BN36="","",_xlfn.DAYS(BN36,'JSE OPE'!$Q$2))</f>
        <v/>
      </c>
      <c r="BN36" s="36" t="str">
        <f>IF(BL36="","",BL36+($G36*365))</f>
        <v/>
      </c>
      <c r="BO36" s="225"/>
      <c r="BP36" s="75" t="str">
        <f>IF(BQ36="","",_xlfn.DAYS(BQ36,'JSE OPE'!$Q$2))</f>
        <v/>
      </c>
      <c r="BQ36" s="37" t="str">
        <f>IF(BO36="","",BO36+($G36*365))</f>
        <v/>
      </c>
      <c r="BR36" s="13"/>
      <c r="BS36" s="74" t="str">
        <f>IF(BT36="","",_xlfn.DAYS(BT36,'JSE OPE'!$Q$2))</f>
        <v/>
      </c>
      <c r="BT36" s="36" t="str">
        <f>IF(BR36="","",BR36+($G36*365))</f>
        <v/>
      </c>
      <c r="BU36" s="225"/>
      <c r="BV36" s="75" t="str">
        <f>IF(BW36="","",_xlfn.DAYS(BW36,'JSE OPE'!$Q$2))</f>
        <v/>
      </c>
      <c r="BW36" s="37" t="str">
        <f>IF(BU36="","",BU36+($G36*365))</f>
        <v/>
      </c>
      <c r="BX36" s="13"/>
      <c r="BY36" s="74" t="str">
        <f>IF(BZ36="","",_xlfn.DAYS(BZ36,'JSE OPE'!$Q$2))</f>
        <v/>
      </c>
      <c r="BZ36" s="36" t="str">
        <f>IF(BX36="","",BX36+($G36*365))</f>
        <v/>
      </c>
      <c r="CA36" s="225"/>
      <c r="CB36" s="75" t="str">
        <f>IF(CC36="","",_xlfn.DAYS(CC36,'JSE OPE'!$Q$2))</f>
        <v/>
      </c>
      <c r="CC36" s="37" t="str">
        <f>IF(CA36="","",CA36+($G36*365))</f>
        <v/>
      </c>
      <c r="CD36" s="13"/>
      <c r="CE36" s="74" t="str">
        <f>IF(CF36="","",_xlfn.DAYS(CF36,'JSE OPE'!$Q$2))</f>
        <v/>
      </c>
      <c r="CF36" s="36" t="str">
        <f>IF(CD36="","",CD36+($G36*365))</f>
        <v/>
      </c>
      <c r="CG36" s="225"/>
      <c r="CH36" s="115" t="str">
        <f>IF(CI36="","",_xlfn.DAYS(CI36,'JSE OPE'!$Q$2))</f>
        <v/>
      </c>
      <c r="CI36" s="225" t="str">
        <f>IF(CG36="","",CG36+($G36*365))</f>
        <v/>
      </c>
      <c r="CJ36" s="13"/>
      <c r="CK36" s="5" t="str">
        <f>IF(CL36="","",_xlfn.DAYS(CL36,'JSE OPE'!$Q$2))</f>
        <v/>
      </c>
      <c r="CL36" s="224" t="str">
        <f>IF(CJ36="","",CJ36+($G36*365))</f>
        <v/>
      </c>
      <c r="CM36" s="225"/>
      <c r="CN36" s="115" t="str">
        <f>IF(CO36="","",_xlfn.DAYS(CO36,'JSE OPE'!$Q$2))</f>
        <v/>
      </c>
      <c r="CO36" s="225" t="str">
        <f>IF(CM36="","",CM36+($G36*365))</f>
        <v/>
      </c>
      <c r="CP36" s="13"/>
      <c r="CQ36" s="5" t="str">
        <f>IF(CR36="","",_xlfn.DAYS(CR36,'JSE OPE'!$Q$2))</f>
        <v/>
      </c>
      <c r="CR36" s="224" t="str">
        <f>IF(CP36="","",CP36+($G36*365))</f>
        <v/>
      </c>
      <c r="CS36" s="225"/>
      <c r="CT36" s="115" t="str">
        <f>IF(CU36="","",_xlfn.DAYS(CU36,'JSE OPE'!$Q$2))</f>
        <v/>
      </c>
      <c r="CU36" s="225" t="str">
        <f>IF(CS36="","",CS36+($G36*365))</f>
        <v/>
      </c>
      <c r="CV36" s="13"/>
      <c r="CW36" s="5" t="str">
        <f>IF(CX36="","",_xlfn.DAYS(CX36,'JSE OPE'!$Q$2))</f>
        <v/>
      </c>
      <c r="CX36" s="224" t="str">
        <f>IF(CV36="","",CV36+($G36*365))</f>
        <v/>
      </c>
      <c r="CY36" s="225"/>
      <c r="CZ36" s="115" t="str">
        <f>IF(DA36="","",_xlfn.DAYS(DA36,'JSE OPE'!$Q$2))</f>
        <v/>
      </c>
      <c r="DA36" s="225" t="str">
        <f>IF(CY36="","",CY36+($G36*365))</f>
        <v/>
      </c>
      <c r="DB36" s="13"/>
      <c r="DC36" s="5" t="str">
        <f>IF(DD36="","",_xlfn.DAYS(DD36,'JSE OPE'!$Q$2))</f>
        <v/>
      </c>
      <c r="DD36" s="224" t="str">
        <f>IF(DB36="","",DB36+($G36*365))</f>
        <v/>
      </c>
      <c r="DE36" s="225"/>
      <c r="DF36" s="115" t="str">
        <f>IF(DG36="","",_xlfn.DAYS(DG36,'JSE OPE'!$Q$2))</f>
        <v/>
      </c>
      <c r="DG36" s="225" t="str">
        <f>IF(DE36="","",DE36+($G36*365))</f>
        <v/>
      </c>
      <c r="DH36" s="224"/>
      <c r="DI36" s="5" t="str">
        <f>IF(DJ36="","",_xlfn.DAYS(DJ36,'JSE OPE'!$Q$2))</f>
        <v/>
      </c>
      <c r="DJ36" s="224" t="str">
        <f>IF(DH36="","",DH36+($G36*365))</f>
        <v/>
      </c>
      <c r="DK36" s="225"/>
      <c r="DL36" s="115" t="str">
        <f>IF(DM36="","",_xlfn.DAYS(DM36,'JSE OPE'!$Q$2))</f>
        <v/>
      </c>
      <c r="DM36" s="225" t="str">
        <f>IF(DK36="","",DK36+($G36*365))</f>
        <v/>
      </c>
      <c r="DN36" s="224"/>
      <c r="DO36" s="5" t="str">
        <f>IF(DP36="","",_xlfn.DAYS(DP36,'JSE OPE'!$Q$2))</f>
        <v/>
      </c>
      <c r="DP36" s="224" t="str">
        <f>IF(DN36="","",DN36+($G36*365))</f>
        <v/>
      </c>
      <c r="DQ36" s="225"/>
      <c r="DR36" s="115" t="str">
        <f>IF(DS36="","",_xlfn.DAYS(DS36,'JSE OPE'!$Q$2))</f>
        <v/>
      </c>
      <c r="DS36" s="225" t="str">
        <f>IF(DQ36="","",DQ36+($G36*365))</f>
        <v/>
      </c>
      <c r="DT36" s="224"/>
      <c r="DU36" s="5" t="str">
        <f>IF(DV36="","",_xlfn.DAYS(DV36,'JSE OPE'!$Q$2))</f>
        <v/>
      </c>
      <c r="DV36" s="224" t="str">
        <f>IF(DT36="","",DT36+($G36*365))</f>
        <v/>
      </c>
      <c r="DW36" s="225"/>
      <c r="DX36" s="115" t="str">
        <f>IF(DY36="","",_xlfn.DAYS(DY36,'JSE OPE'!$Q$2))</f>
        <v/>
      </c>
      <c r="DY36" s="225" t="str">
        <f>IF(DW36="","",DW36+($G36*365))</f>
        <v/>
      </c>
      <c r="DZ36" s="224"/>
      <c r="EA36" s="5" t="str">
        <f>IF(EB36="","",_xlfn.DAYS(EB36,'JSE OPE'!$Q$2))</f>
        <v/>
      </c>
      <c r="EB36" s="224" t="str">
        <f>IF(DZ36="","",DZ36+($G36*365))</f>
        <v/>
      </c>
      <c r="EC36" s="225"/>
      <c r="ED36" s="115" t="str">
        <f>IF(EE36="","",_xlfn.DAYS(EE36,'JSE OPE'!$Q$2))</f>
        <v/>
      </c>
      <c r="EE36" s="225" t="str">
        <f>IF(EC36="","",EC36+($G36*365))</f>
        <v/>
      </c>
      <c r="EF36" s="224"/>
      <c r="EG36" s="5" t="str">
        <f>IF(EH36="","",_xlfn.DAYS(EH36,'JSE OPE'!$Q$2))</f>
        <v/>
      </c>
      <c r="EH36" s="224" t="str">
        <f>IF(EF36="","",EF36+($G36*365))</f>
        <v/>
      </c>
      <c r="EI36" s="225"/>
      <c r="EJ36" s="115" t="str">
        <f>IF(EK36="","",_xlfn.DAYS(EK36,'JSE OPE'!$Q$2))</f>
        <v/>
      </c>
      <c r="EK36" s="225" t="str">
        <f>IF(EI36="","",EI36+($G36*365))</f>
        <v/>
      </c>
      <c r="EL36" s="224"/>
      <c r="EM36" s="5" t="str">
        <f>IF(EN36="","",_xlfn.DAYS(EN36,'JSE OPE'!$Q$2))</f>
        <v/>
      </c>
      <c r="EN36" s="224" t="str">
        <f>IF(EL36="","",EL36+($G36*365))</f>
        <v/>
      </c>
      <c r="EO36" s="225"/>
      <c r="EP36" s="115" t="str">
        <f>IF(EQ36="","",_xlfn.DAYS(EQ36,'JSE OPE'!$Q$2))</f>
        <v/>
      </c>
      <c r="EQ36" s="225" t="str">
        <f>IF(EO36="","",EO36+($G36*365))</f>
        <v/>
      </c>
      <c r="ER36" s="224"/>
      <c r="ES36" s="5" t="str">
        <f>IF(ET36="","",_xlfn.DAYS(ET36,'JSE OPE'!$Q$2))</f>
        <v/>
      </c>
      <c r="ET36" s="224" t="str">
        <f>IF(ER36="","",ER36+($G36*365))</f>
        <v/>
      </c>
      <c r="EU36" s="225"/>
      <c r="EV36" s="115" t="str">
        <f>IF(EW36="","",_xlfn.DAYS(EW36,'JSE OPE'!$Q$2))</f>
        <v/>
      </c>
      <c r="EW36" s="225" t="str">
        <f>IF(EU36="","",EU36+($G36*365))</f>
        <v/>
      </c>
      <c r="EX36" s="224"/>
      <c r="EY36" s="5" t="str">
        <f>IF(EZ36="","",_xlfn.DAYS(EZ36,'JSE OPE'!$Q$2))</f>
        <v/>
      </c>
      <c r="EZ36" s="224" t="str">
        <f>IF(EX36="","",EX36+($G36*365))</f>
        <v/>
      </c>
      <c r="FA36" s="225"/>
      <c r="FB36" s="115" t="str">
        <f>IF(FC36="","",_xlfn.DAYS(FC36,'JSE OPE'!$Q$2))</f>
        <v/>
      </c>
      <c r="FC36" s="225" t="str">
        <f>IF(FA36="","",FA36+($G36*365))</f>
        <v/>
      </c>
      <c r="FD36" s="224"/>
      <c r="FE36" s="5" t="str">
        <f>IF(FF36="","",_xlfn.DAYS(FF36,'JSE OPE'!$Q$2))</f>
        <v/>
      </c>
      <c r="FF36" s="224" t="str">
        <f>IF(FD36="","",FD36+($G36*365))</f>
        <v/>
      </c>
      <c r="FG36" s="225"/>
      <c r="FH36" s="115" t="str">
        <f>IF(FI36="","",_xlfn.DAYS(FI36,'JSE OPE'!$Q$2))</f>
        <v/>
      </c>
      <c r="FI36" s="225" t="str">
        <f>IF(FG36="","",FG36+($G36*365))</f>
        <v/>
      </c>
      <c r="FJ36" s="224"/>
      <c r="FK36" s="5" t="str">
        <f>IF(FL36="","",_xlfn.DAYS(FL36,'JSE OPE'!$Q$2))</f>
        <v/>
      </c>
      <c r="FL36" s="224" t="str">
        <f>IF(FJ36="","",FJ36+($G36*365))</f>
        <v/>
      </c>
      <c r="FM36" s="225"/>
      <c r="FN36" s="115" t="str">
        <f>IF(FO36="","",_xlfn.DAYS(FO36,'JSE OPE'!$Q$2))</f>
        <v/>
      </c>
      <c r="FO36" s="225" t="str">
        <f>IF(FM36="","",FM36+($G36*365))</f>
        <v/>
      </c>
      <c r="FP36" s="224"/>
      <c r="FQ36" s="5" t="str">
        <f>IF(FR36="","",_xlfn.DAYS(FR36,'JSE OPE'!$Q$2))</f>
        <v/>
      </c>
      <c r="FR36" s="224" t="str">
        <f>IF(FP36 = "", "",FP36+($G36*365))</f>
        <v/>
      </c>
      <c r="FS36" s="225"/>
      <c r="FT36" s="115" t="str">
        <f>IF(FU36="","",_xlfn.DAYS(FU36,'JSE OPE'!$Q$2))</f>
        <v/>
      </c>
      <c r="FU36" s="225" t="str">
        <f>IF(FS36="","",FS36+($G36*365))</f>
        <v/>
      </c>
      <c r="FV36" s="253"/>
      <c r="FW36" s="253"/>
      <c r="FX36" s="253"/>
      <c r="FY36" s="253"/>
      <c r="FZ36" s="253"/>
    </row>
    <row r="37" spans="1:182" s="14" customFormat="1" ht="15.75" x14ac:dyDescent="0.25">
      <c r="A37" s="2">
        <v>1</v>
      </c>
      <c r="B37" s="2" t="s">
        <v>121</v>
      </c>
      <c r="C37" s="126"/>
      <c r="D37" s="205">
        <f t="shared" si="106"/>
        <v>0</v>
      </c>
      <c r="E37" s="109"/>
      <c r="F37" s="101"/>
      <c r="G37" s="2"/>
      <c r="H37" s="76" t="s">
        <v>122</v>
      </c>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369"/>
        <v/>
      </c>
      <c r="AI37" s="93" t="str">
        <f t="shared" si="370"/>
        <v/>
      </c>
      <c r="AJ37" s="93" t="str">
        <f t="shared" si="371"/>
        <v/>
      </c>
      <c r="AK37" s="93" t="str">
        <f t="shared" si="372"/>
        <v/>
      </c>
      <c r="AL37" s="93" t="str">
        <f t="shared" si="373"/>
        <v/>
      </c>
      <c r="AM37" s="93" t="str">
        <f t="shared" si="374"/>
        <v/>
      </c>
      <c r="AN37" s="93" t="str">
        <f t="shared" si="375"/>
        <v/>
      </c>
      <c r="AO37" s="93" t="str">
        <f t="shared" si="376"/>
        <v/>
      </c>
      <c r="AP37" s="93" t="str">
        <f t="shared" si="377"/>
        <v/>
      </c>
      <c r="AQ37" s="93" t="str">
        <f t="shared" si="378"/>
        <v/>
      </c>
      <c r="AR37" s="93" t="str">
        <f t="shared" si="379"/>
        <v/>
      </c>
      <c r="AS37" s="93" t="str">
        <f t="shared" si="380"/>
        <v/>
      </c>
      <c r="AT37" s="93" t="str">
        <f t="shared" si="381"/>
        <v/>
      </c>
      <c r="AU37" s="93" t="str">
        <f t="shared" si="382"/>
        <v/>
      </c>
      <c r="AV37" s="93" t="str">
        <f t="shared" si="383"/>
        <v/>
      </c>
      <c r="AW37" s="93" t="str">
        <f t="shared" si="384"/>
        <v/>
      </c>
      <c r="AX37" s="93" t="str">
        <f t="shared" si="385"/>
        <v/>
      </c>
      <c r="AY37" s="93" t="str">
        <f t="shared" si="386"/>
        <v/>
      </c>
      <c r="AZ37" s="93" t="str">
        <f t="shared" si="387"/>
        <v/>
      </c>
      <c r="BA37" s="93" t="str">
        <f t="shared" si="388"/>
        <v/>
      </c>
      <c r="BB37" s="93" t="str">
        <f t="shared" si="389"/>
        <v/>
      </c>
      <c r="BC37" s="93" t="str">
        <f t="shared" si="390"/>
        <v/>
      </c>
      <c r="BD37" s="93" t="str">
        <f t="shared" si="391"/>
        <v/>
      </c>
      <c r="BE37" s="93" t="str">
        <f t="shared" si="392"/>
        <v/>
      </c>
      <c r="BF37" s="224"/>
      <c r="BG37" s="74" t="str">
        <f t="shared" si="150"/>
        <v/>
      </c>
      <c r="BH37" s="36" t="str">
        <f t="shared" si="151"/>
        <v/>
      </c>
      <c r="BI37" s="225"/>
      <c r="BJ37" s="75" t="str">
        <f t="shared" si="152"/>
        <v/>
      </c>
      <c r="BK37" s="37" t="str">
        <f t="shared" si="153"/>
        <v/>
      </c>
      <c r="BL37" s="224"/>
      <c r="BM37" s="74" t="str">
        <f t="shared" si="154"/>
        <v/>
      </c>
      <c r="BN37" s="36" t="str">
        <f t="shared" si="155"/>
        <v/>
      </c>
      <c r="BO37" s="225"/>
      <c r="BP37" s="75" t="str">
        <f t="shared" si="156"/>
        <v/>
      </c>
      <c r="BQ37" s="37" t="str">
        <f t="shared" si="157"/>
        <v/>
      </c>
      <c r="BR37" s="224"/>
      <c r="BS37" s="74" t="str">
        <f t="shared" si="393"/>
        <v/>
      </c>
      <c r="BT37" s="36" t="str">
        <f t="shared" si="394"/>
        <v/>
      </c>
      <c r="BU37" s="225"/>
      <c r="BV37" s="75" t="str">
        <f t="shared" si="395"/>
        <v/>
      </c>
      <c r="BW37" s="37" t="str">
        <f t="shared" si="396"/>
        <v/>
      </c>
      <c r="BX37" s="224"/>
      <c r="BY37" s="74" t="str">
        <f t="shared" si="397"/>
        <v/>
      </c>
      <c r="BZ37" s="36" t="str">
        <f t="shared" si="398"/>
        <v/>
      </c>
      <c r="CA37" s="225"/>
      <c r="CB37" s="75" t="str">
        <f t="shared" si="399"/>
        <v/>
      </c>
      <c r="CC37" s="37" t="str">
        <f t="shared" si="400"/>
        <v/>
      </c>
      <c r="CD37" s="224"/>
      <c r="CE37" s="74" t="str">
        <f t="shared" si="401"/>
        <v/>
      </c>
      <c r="CF37" s="36" t="str">
        <f t="shared" si="402"/>
        <v/>
      </c>
      <c r="CG37" s="225"/>
      <c r="CH37" s="115" t="str">
        <f t="shared" si="403"/>
        <v/>
      </c>
      <c r="CI37" s="225" t="str">
        <f t="shared" si="404"/>
        <v/>
      </c>
      <c r="CJ37" s="224"/>
      <c r="CK37" s="5" t="str">
        <f t="shared" si="405"/>
        <v/>
      </c>
      <c r="CL37" s="224" t="str">
        <f t="shared" si="406"/>
        <v/>
      </c>
      <c r="CM37" s="225"/>
      <c r="CN37" s="115" t="str">
        <f t="shared" si="407"/>
        <v/>
      </c>
      <c r="CO37" s="225" t="str">
        <f t="shared" si="408"/>
        <v/>
      </c>
      <c r="CP37" s="224"/>
      <c r="CQ37" s="5" t="str">
        <f t="shared" si="409"/>
        <v/>
      </c>
      <c r="CR37" s="224" t="str">
        <f t="shared" si="410"/>
        <v/>
      </c>
      <c r="CS37" s="225"/>
      <c r="CT37" s="115" t="str">
        <f t="shared" si="176"/>
        <v/>
      </c>
      <c r="CU37" s="225" t="str">
        <f t="shared" si="411"/>
        <v/>
      </c>
      <c r="CV37" s="224"/>
      <c r="CW37" s="5" t="str">
        <f t="shared" si="412"/>
        <v/>
      </c>
      <c r="CX37" s="224" t="str">
        <f t="shared" si="413"/>
        <v/>
      </c>
      <c r="CY37" s="225"/>
      <c r="CZ37" s="115" t="str">
        <f t="shared" si="414"/>
        <v/>
      </c>
      <c r="DA37" s="225" t="str">
        <f t="shared" si="415"/>
        <v/>
      </c>
      <c r="DB37" s="224"/>
      <c r="DC37" s="5" t="str">
        <f t="shared" si="182"/>
        <v/>
      </c>
      <c r="DD37" s="224" t="str">
        <f t="shared" si="183"/>
        <v/>
      </c>
      <c r="DE37" s="225"/>
      <c r="DF37" s="115" t="str">
        <f t="shared" si="184"/>
        <v/>
      </c>
      <c r="DG37" s="225" t="str">
        <f t="shared" si="185"/>
        <v/>
      </c>
      <c r="DH37" s="224"/>
      <c r="DI37" s="5" t="str">
        <f t="shared" si="186"/>
        <v/>
      </c>
      <c r="DJ37" s="224" t="str">
        <f t="shared" si="187"/>
        <v/>
      </c>
      <c r="DK37" s="225"/>
      <c r="DL37" s="115" t="str">
        <f t="shared" si="188"/>
        <v/>
      </c>
      <c r="DM37" s="225" t="str">
        <f t="shared" si="189"/>
        <v/>
      </c>
      <c r="DN37" s="224"/>
      <c r="DO37" s="5" t="str">
        <f t="shared" si="190"/>
        <v/>
      </c>
      <c r="DP37" s="224" t="str">
        <f t="shared" si="191"/>
        <v/>
      </c>
      <c r="DQ37" s="225"/>
      <c r="DR37" s="115" t="str">
        <f t="shared" si="192"/>
        <v/>
      </c>
      <c r="DS37" s="225" t="str">
        <f t="shared" si="193"/>
        <v/>
      </c>
      <c r="DT37" s="224"/>
      <c r="DU37" s="5" t="str">
        <f t="shared" si="194"/>
        <v/>
      </c>
      <c r="DV37" s="224" t="str">
        <f t="shared" si="195"/>
        <v/>
      </c>
      <c r="DW37" s="225"/>
      <c r="DX37" s="115" t="str">
        <f t="shared" si="196"/>
        <v/>
      </c>
      <c r="DY37" s="225" t="str">
        <f t="shared" si="197"/>
        <v/>
      </c>
      <c r="DZ37" s="224"/>
      <c r="EA37" s="5" t="str">
        <f t="shared" si="198"/>
        <v/>
      </c>
      <c r="EB37" s="224" t="str">
        <f t="shared" si="199"/>
        <v/>
      </c>
      <c r="EC37" s="225"/>
      <c r="ED37" s="115" t="str">
        <f t="shared" si="200"/>
        <v/>
      </c>
      <c r="EE37" s="225" t="str">
        <f t="shared" si="201"/>
        <v/>
      </c>
      <c r="EF37" s="224"/>
      <c r="EG37" s="5" t="str">
        <f t="shared" si="202"/>
        <v/>
      </c>
      <c r="EH37" s="224" t="str">
        <f t="shared" si="203"/>
        <v/>
      </c>
      <c r="EI37" s="225"/>
      <c r="EJ37" s="115" t="str">
        <f t="shared" si="204"/>
        <v/>
      </c>
      <c r="EK37" s="225" t="str">
        <f t="shared" si="205"/>
        <v/>
      </c>
      <c r="EL37" s="224"/>
      <c r="EM37" s="5" t="str">
        <f t="shared" si="206"/>
        <v/>
      </c>
      <c r="EN37" s="224" t="str">
        <f t="shared" si="207"/>
        <v/>
      </c>
      <c r="EO37" s="225"/>
      <c r="EP37" s="115" t="str">
        <f t="shared" si="208"/>
        <v/>
      </c>
      <c r="EQ37" s="225" t="str">
        <f t="shared" si="209"/>
        <v/>
      </c>
      <c r="ER37" s="224"/>
      <c r="ES37" s="5" t="str">
        <f t="shared" si="210"/>
        <v/>
      </c>
      <c r="ET37" s="224" t="str">
        <f t="shared" si="211"/>
        <v/>
      </c>
      <c r="EU37" s="225"/>
      <c r="EV37" s="115" t="str">
        <f t="shared" si="212"/>
        <v/>
      </c>
      <c r="EW37" s="225" t="str">
        <f t="shared" si="213"/>
        <v/>
      </c>
      <c r="EX37" s="224"/>
      <c r="EY37" s="5" t="str">
        <f t="shared" si="214"/>
        <v/>
      </c>
      <c r="EZ37" s="224" t="str">
        <f t="shared" si="215"/>
        <v/>
      </c>
      <c r="FA37" s="225"/>
      <c r="FB37" s="115" t="str">
        <f t="shared" si="216"/>
        <v/>
      </c>
      <c r="FC37" s="225" t="str">
        <f t="shared" si="217"/>
        <v/>
      </c>
      <c r="FD37" s="224"/>
      <c r="FE37" s="5" t="str">
        <f t="shared" si="218"/>
        <v/>
      </c>
      <c r="FF37" s="224" t="str">
        <f t="shared" si="219"/>
        <v/>
      </c>
      <c r="FG37" s="225"/>
      <c r="FH37" s="115" t="str">
        <f t="shared" si="220"/>
        <v/>
      </c>
      <c r="FI37" s="225" t="str">
        <f t="shared" si="221"/>
        <v/>
      </c>
      <c r="FJ37" s="224"/>
      <c r="FK37" s="5" t="str">
        <f t="shared" si="222"/>
        <v/>
      </c>
      <c r="FL37" s="224" t="str">
        <f t="shared" si="223"/>
        <v/>
      </c>
      <c r="FM37" s="225"/>
      <c r="FN37" s="115" t="str">
        <f t="shared" si="224"/>
        <v/>
      </c>
      <c r="FO37" s="225" t="str">
        <f t="shared" si="225"/>
        <v/>
      </c>
      <c r="FP37" s="224"/>
      <c r="FQ37" s="5" t="str">
        <f t="shared" si="226"/>
        <v/>
      </c>
      <c r="FR37" s="224" t="str">
        <f t="shared" si="227"/>
        <v/>
      </c>
      <c r="FS37" s="225"/>
      <c r="FT37" s="115" t="str">
        <f t="shared" si="228"/>
        <v/>
      </c>
      <c r="FU37" s="225" t="str">
        <f t="shared" si="229"/>
        <v/>
      </c>
      <c r="FV37" s="253"/>
      <c r="FW37" s="253"/>
      <c r="FX37" s="253"/>
      <c r="FY37" s="253"/>
      <c r="FZ37" s="253"/>
    </row>
    <row r="38" spans="1:182" s="3" customFormat="1" ht="15.75" x14ac:dyDescent="0.25">
      <c r="A38" s="2">
        <v>1</v>
      </c>
      <c r="B38" s="2" t="s">
        <v>59</v>
      </c>
      <c r="C38" s="126"/>
      <c r="D38" s="205">
        <f t="shared" si="106"/>
        <v>0</v>
      </c>
      <c r="E38" s="109"/>
      <c r="F38" s="101"/>
      <c r="G38" s="2"/>
      <c r="H38" s="76" t="s">
        <v>123</v>
      </c>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369"/>
        <v/>
      </c>
      <c r="AI38" s="93" t="str">
        <f t="shared" si="370"/>
        <v/>
      </c>
      <c r="AJ38" s="93" t="str">
        <f t="shared" si="371"/>
        <v/>
      </c>
      <c r="AK38" s="93" t="str">
        <f t="shared" si="372"/>
        <v/>
      </c>
      <c r="AL38" s="93" t="str">
        <f t="shared" si="373"/>
        <v/>
      </c>
      <c r="AM38" s="93" t="str">
        <f t="shared" si="374"/>
        <v/>
      </c>
      <c r="AN38" s="93" t="str">
        <f t="shared" si="375"/>
        <v/>
      </c>
      <c r="AO38" s="93" t="str">
        <f t="shared" si="376"/>
        <v/>
      </c>
      <c r="AP38" s="93" t="str">
        <f t="shared" si="377"/>
        <v/>
      </c>
      <c r="AQ38" s="93" t="str">
        <f t="shared" si="378"/>
        <v/>
      </c>
      <c r="AR38" s="93" t="str">
        <f t="shared" si="379"/>
        <v/>
      </c>
      <c r="AS38" s="93" t="str">
        <f t="shared" si="380"/>
        <v/>
      </c>
      <c r="AT38" s="93" t="str">
        <f t="shared" si="381"/>
        <v/>
      </c>
      <c r="AU38" s="93" t="str">
        <f t="shared" si="382"/>
        <v/>
      </c>
      <c r="AV38" s="93" t="str">
        <f t="shared" si="383"/>
        <v/>
      </c>
      <c r="AW38" s="93" t="str">
        <f t="shared" si="384"/>
        <v/>
      </c>
      <c r="AX38" s="93" t="str">
        <f t="shared" si="385"/>
        <v/>
      </c>
      <c r="AY38" s="93" t="str">
        <f t="shared" si="386"/>
        <v/>
      </c>
      <c r="AZ38" s="93" t="str">
        <f t="shared" si="387"/>
        <v/>
      </c>
      <c r="BA38" s="93" t="str">
        <f t="shared" si="388"/>
        <v/>
      </c>
      <c r="BB38" s="93" t="str">
        <f t="shared" si="389"/>
        <v/>
      </c>
      <c r="BC38" s="93" t="str">
        <f t="shared" si="390"/>
        <v/>
      </c>
      <c r="BD38" s="93" t="str">
        <f t="shared" si="391"/>
        <v/>
      </c>
      <c r="BE38" s="93" t="str">
        <f t="shared" si="392"/>
        <v/>
      </c>
      <c r="BF38" s="224"/>
      <c r="BG38" s="74" t="str">
        <f t="shared" si="150"/>
        <v/>
      </c>
      <c r="BH38" s="36" t="str">
        <f t="shared" si="151"/>
        <v/>
      </c>
      <c r="BI38" s="225"/>
      <c r="BJ38" s="75" t="str">
        <f t="shared" si="152"/>
        <v/>
      </c>
      <c r="BK38" s="37" t="str">
        <f t="shared" si="153"/>
        <v/>
      </c>
      <c r="BL38" s="224"/>
      <c r="BM38" s="74" t="str">
        <f t="shared" si="154"/>
        <v/>
      </c>
      <c r="BN38" s="36" t="str">
        <f t="shared" si="155"/>
        <v/>
      </c>
      <c r="BO38" s="225"/>
      <c r="BP38" s="75" t="str">
        <f t="shared" si="156"/>
        <v/>
      </c>
      <c r="BQ38" s="37" t="str">
        <f t="shared" si="157"/>
        <v/>
      </c>
      <c r="BR38" s="224"/>
      <c r="BS38" s="74" t="str">
        <f t="shared" si="393"/>
        <v/>
      </c>
      <c r="BT38" s="36" t="str">
        <f t="shared" si="394"/>
        <v/>
      </c>
      <c r="BU38" s="225"/>
      <c r="BV38" s="75" t="str">
        <f t="shared" si="395"/>
        <v/>
      </c>
      <c r="BW38" s="37" t="str">
        <f t="shared" si="396"/>
        <v/>
      </c>
      <c r="BX38" s="224"/>
      <c r="BY38" s="74" t="str">
        <f t="shared" si="397"/>
        <v/>
      </c>
      <c r="BZ38" s="36" t="str">
        <f t="shared" si="398"/>
        <v/>
      </c>
      <c r="CA38" s="225"/>
      <c r="CB38" s="75" t="str">
        <f t="shared" si="399"/>
        <v/>
      </c>
      <c r="CC38" s="37" t="str">
        <f t="shared" si="400"/>
        <v/>
      </c>
      <c r="CD38" s="224"/>
      <c r="CE38" s="74" t="str">
        <f t="shared" si="401"/>
        <v/>
      </c>
      <c r="CF38" s="36" t="str">
        <f t="shared" si="402"/>
        <v/>
      </c>
      <c r="CG38" s="225"/>
      <c r="CH38" s="115" t="str">
        <f t="shared" si="403"/>
        <v/>
      </c>
      <c r="CI38" s="225" t="str">
        <f t="shared" si="404"/>
        <v/>
      </c>
      <c r="CJ38" s="224"/>
      <c r="CK38" s="5" t="str">
        <f t="shared" si="405"/>
        <v/>
      </c>
      <c r="CL38" s="224" t="str">
        <f t="shared" si="406"/>
        <v/>
      </c>
      <c r="CM38" s="225"/>
      <c r="CN38" s="115" t="str">
        <f t="shared" si="407"/>
        <v/>
      </c>
      <c r="CO38" s="225" t="str">
        <f t="shared" si="408"/>
        <v/>
      </c>
      <c r="CP38" s="224"/>
      <c r="CQ38" s="5" t="str">
        <f t="shared" si="409"/>
        <v/>
      </c>
      <c r="CR38" s="224" t="str">
        <f t="shared" si="410"/>
        <v/>
      </c>
      <c r="CS38" s="225"/>
      <c r="CT38" s="115" t="str">
        <f t="shared" si="176"/>
        <v/>
      </c>
      <c r="CU38" s="225" t="str">
        <f t="shared" si="411"/>
        <v/>
      </c>
      <c r="CV38" s="224"/>
      <c r="CW38" s="5" t="str">
        <f t="shared" si="412"/>
        <v/>
      </c>
      <c r="CX38" s="224" t="str">
        <f t="shared" si="413"/>
        <v/>
      </c>
      <c r="CY38" s="225"/>
      <c r="CZ38" s="115" t="str">
        <f t="shared" si="414"/>
        <v/>
      </c>
      <c r="DA38" s="225" t="str">
        <f t="shared" si="415"/>
        <v/>
      </c>
      <c r="DB38" s="224"/>
      <c r="DC38" s="5" t="str">
        <f t="shared" si="182"/>
        <v/>
      </c>
      <c r="DD38" s="224" t="str">
        <f t="shared" si="183"/>
        <v/>
      </c>
      <c r="DE38" s="225"/>
      <c r="DF38" s="115" t="str">
        <f t="shared" si="184"/>
        <v/>
      </c>
      <c r="DG38" s="225" t="str">
        <f t="shared" si="185"/>
        <v/>
      </c>
      <c r="DH38" s="224"/>
      <c r="DI38" s="5" t="str">
        <f t="shared" si="186"/>
        <v/>
      </c>
      <c r="DJ38" s="224" t="str">
        <f t="shared" si="187"/>
        <v/>
      </c>
      <c r="DK38" s="225"/>
      <c r="DL38" s="115" t="str">
        <f t="shared" si="188"/>
        <v/>
      </c>
      <c r="DM38" s="225" t="str">
        <f t="shared" si="189"/>
        <v/>
      </c>
      <c r="DN38" s="224"/>
      <c r="DO38" s="5" t="str">
        <f t="shared" si="190"/>
        <v/>
      </c>
      <c r="DP38" s="224" t="str">
        <f t="shared" si="191"/>
        <v/>
      </c>
      <c r="DQ38" s="225"/>
      <c r="DR38" s="115" t="str">
        <f t="shared" si="192"/>
        <v/>
      </c>
      <c r="DS38" s="225" t="str">
        <f t="shared" si="193"/>
        <v/>
      </c>
      <c r="DT38" s="224"/>
      <c r="DU38" s="5" t="str">
        <f t="shared" si="194"/>
        <v/>
      </c>
      <c r="DV38" s="224" t="str">
        <f t="shared" si="195"/>
        <v/>
      </c>
      <c r="DW38" s="225"/>
      <c r="DX38" s="115" t="str">
        <f t="shared" si="196"/>
        <v/>
      </c>
      <c r="DY38" s="225" t="str">
        <f t="shared" si="197"/>
        <v/>
      </c>
      <c r="DZ38" s="224"/>
      <c r="EA38" s="5" t="str">
        <f t="shared" si="198"/>
        <v/>
      </c>
      <c r="EB38" s="224" t="str">
        <f t="shared" si="199"/>
        <v/>
      </c>
      <c r="EC38" s="225"/>
      <c r="ED38" s="115" t="str">
        <f t="shared" si="200"/>
        <v/>
      </c>
      <c r="EE38" s="225" t="str">
        <f t="shared" si="201"/>
        <v/>
      </c>
      <c r="EF38" s="224"/>
      <c r="EG38" s="5" t="str">
        <f t="shared" si="202"/>
        <v/>
      </c>
      <c r="EH38" s="224" t="str">
        <f t="shared" si="203"/>
        <v/>
      </c>
      <c r="EI38" s="225"/>
      <c r="EJ38" s="115" t="str">
        <f t="shared" si="204"/>
        <v/>
      </c>
      <c r="EK38" s="225" t="str">
        <f t="shared" si="205"/>
        <v/>
      </c>
      <c r="EL38" s="224"/>
      <c r="EM38" s="5" t="str">
        <f t="shared" si="206"/>
        <v/>
      </c>
      <c r="EN38" s="224" t="str">
        <f t="shared" si="207"/>
        <v/>
      </c>
      <c r="EO38" s="225"/>
      <c r="EP38" s="115" t="str">
        <f t="shared" si="208"/>
        <v/>
      </c>
      <c r="EQ38" s="225" t="str">
        <f t="shared" si="209"/>
        <v/>
      </c>
      <c r="ER38" s="224"/>
      <c r="ES38" s="5" t="str">
        <f t="shared" si="210"/>
        <v/>
      </c>
      <c r="ET38" s="224" t="str">
        <f t="shared" si="211"/>
        <v/>
      </c>
      <c r="EU38" s="225"/>
      <c r="EV38" s="115" t="str">
        <f t="shared" si="212"/>
        <v/>
      </c>
      <c r="EW38" s="225" t="str">
        <f t="shared" si="213"/>
        <v/>
      </c>
      <c r="EX38" s="224"/>
      <c r="EY38" s="5" t="str">
        <f t="shared" si="214"/>
        <v/>
      </c>
      <c r="EZ38" s="224" t="str">
        <f t="shared" si="215"/>
        <v/>
      </c>
      <c r="FA38" s="225"/>
      <c r="FB38" s="115" t="str">
        <f t="shared" si="216"/>
        <v/>
      </c>
      <c r="FC38" s="225" t="str">
        <f t="shared" si="217"/>
        <v/>
      </c>
      <c r="FD38" s="224"/>
      <c r="FE38" s="5" t="str">
        <f t="shared" si="218"/>
        <v/>
      </c>
      <c r="FF38" s="224" t="str">
        <f t="shared" si="219"/>
        <v/>
      </c>
      <c r="FG38" s="225"/>
      <c r="FH38" s="115" t="str">
        <f t="shared" si="220"/>
        <v/>
      </c>
      <c r="FI38" s="225" t="str">
        <f t="shared" si="221"/>
        <v/>
      </c>
      <c r="FJ38" s="224"/>
      <c r="FK38" s="5" t="str">
        <f t="shared" si="222"/>
        <v/>
      </c>
      <c r="FL38" s="224" t="str">
        <f t="shared" si="223"/>
        <v/>
      </c>
      <c r="FM38" s="225"/>
      <c r="FN38" s="115" t="str">
        <f t="shared" si="224"/>
        <v/>
      </c>
      <c r="FO38" s="225" t="str">
        <f t="shared" si="225"/>
        <v/>
      </c>
      <c r="FP38" s="224"/>
      <c r="FQ38" s="5" t="str">
        <f t="shared" si="226"/>
        <v/>
      </c>
      <c r="FR38" s="224" t="str">
        <f t="shared" si="227"/>
        <v/>
      </c>
      <c r="FS38" s="225"/>
      <c r="FT38" s="115" t="str">
        <f t="shared" si="228"/>
        <v/>
      </c>
      <c r="FU38" s="225" t="str">
        <f t="shared" si="229"/>
        <v/>
      </c>
      <c r="FV38" s="253"/>
      <c r="FW38" s="253"/>
      <c r="FX38" s="253"/>
      <c r="FY38" s="253"/>
      <c r="FZ38" s="253"/>
    </row>
    <row r="39" spans="1:182" s="14" customFormat="1" ht="15.75" x14ac:dyDescent="0.25">
      <c r="A39" s="2">
        <v>1</v>
      </c>
      <c r="B39" s="2" t="s">
        <v>124</v>
      </c>
      <c r="C39" s="126"/>
      <c r="D39" s="205">
        <f t="shared" si="106"/>
        <v>0</v>
      </c>
      <c r="E39" s="109"/>
      <c r="F39" s="101"/>
      <c r="G39" s="2"/>
      <c r="H39" s="76" t="s">
        <v>125</v>
      </c>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369"/>
        <v/>
      </c>
      <c r="AI39" s="93" t="str">
        <f t="shared" si="370"/>
        <v/>
      </c>
      <c r="AJ39" s="93" t="str">
        <f t="shared" si="371"/>
        <v/>
      </c>
      <c r="AK39" s="93" t="str">
        <f t="shared" si="372"/>
        <v/>
      </c>
      <c r="AL39" s="93" t="str">
        <f t="shared" si="373"/>
        <v/>
      </c>
      <c r="AM39" s="93" t="str">
        <f t="shared" si="374"/>
        <v/>
      </c>
      <c r="AN39" s="93" t="str">
        <f t="shared" si="375"/>
        <v/>
      </c>
      <c r="AO39" s="93" t="str">
        <f t="shared" si="376"/>
        <v/>
      </c>
      <c r="AP39" s="93" t="str">
        <f t="shared" si="377"/>
        <v/>
      </c>
      <c r="AQ39" s="93" t="str">
        <f t="shared" si="378"/>
        <v/>
      </c>
      <c r="AR39" s="93" t="str">
        <f t="shared" si="379"/>
        <v/>
      </c>
      <c r="AS39" s="93" t="str">
        <f t="shared" si="380"/>
        <v/>
      </c>
      <c r="AT39" s="93" t="str">
        <f t="shared" si="381"/>
        <v/>
      </c>
      <c r="AU39" s="93" t="str">
        <f t="shared" si="382"/>
        <v/>
      </c>
      <c r="AV39" s="93" t="str">
        <f t="shared" si="383"/>
        <v/>
      </c>
      <c r="AW39" s="93" t="str">
        <f t="shared" si="384"/>
        <v/>
      </c>
      <c r="AX39" s="93" t="str">
        <f t="shared" si="385"/>
        <v/>
      </c>
      <c r="AY39" s="93" t="str">
        <f t="shared" si="386"/>
        <v/>
      </c>
      <c r="AZ39" s="93" t="str">
        <f t="shared" si="387"/>
        <v/>
      </c>
      <c r="BA39" s="93" t="str">
        <f t="shared" si="388"/>
        <v/>
      </c>
      <c r="BB39" s="93" t="str">
        <f t="shared" si="389"/>
        <v/>
      </c>
      <c r="BC39" s="93" t="str">
        <f t="shared" si="390"/>
        <v/>
      </c>
      <c r="BD39" s="93" t="str">
        <f t="shared" si="391"/>
        <v/>
      </c>
      <c r="BE39" s="93" t="str">
        <f t="shared" si="392"/>
        <v/>
      </c>
      <c r="BF39" s="224"/>
      <c r="BG39" s="74" t="str">
        <f t="shared" si="150"/>
        <v/>
      </c>
      <c r="BH39" s="36" t="str">
        <f t="shared" si="151"/>
        <v/>
      </c>
      <c r="BI39" s="225"/>
      <c r="BJ39" s="75" t="str">
        <f t="shared" si="152"/>
        <v/>
      </c>
      <c r="BK39" s="37" t="str">
        <f t="shared" si="153"/>
        <v/>
      </c>
      <c r="BL39" s="224"/>
      <c r="BM39" s="74" t="str">
        <f t="shared" si="154"/>
        <v/>
      </c>
      <c r="BN39" s="36" t="str">
        <f t="shared" si="155"/>
        <v/>
      </c>
      <c r="BO39" s="225"/>
      <c r="BP39" s="75" t="str">
        <f t="shared" si="156"/>
        <v/>
      </c>
      <c r="BQ39" s="37" t="str">
        <f t="shared" si="157"/>
        <v/>
      </c>
      <c r="BR39" s="224"/>
      <c r="BS39" s="74" t="str">
        <f t="shared" si="393"/>
        <v/>
      </c>
      <c r="BT39" s="36" t="str">
        <f t="shared" si="394"/>
        <v/>
      </c>
      <c r="BU39" s="225"/>
      <c r="BV39" s="75" t="str">
        <f t="shared" si="395"/>
        <v/>
      </c>
      <c r="BW39" s="37" t="str">
        <f t="shared" si="396"/>
        <v/>
      </c>
      <c r="BX39" s="224"/>
      <c r="BY39" s="74" t="str">
        <f t="shared" si="397"/>
        <v/>
      </c>
      <c r="BZ39" s="36" t="str">
        <f t="shared" si="398"/>
        <v/>
      </c>
      <c r="CA39" s="225"/>
      <c r="CB39" s="75" t="str">
        <f t="shared" si="399"/>
        <v/>
      </c>
      <c r="CC39" s="37" t="str">
        <f t="shared" si="400"/>
        <v/>
      </c>
      <c r="CD39" s="224"/>
      <c r="CE39" s="74" t="str">
        <f t="shared" si="401"/>
        <v/>
      </c>
      <c r="CF39" s="36" t="str">
        <f t="shared" si="402"/>
        <v/>
      </c>
      <c r="CG39" s="225"/>
      <c r="CH39" s="115" t="str">
        <f t="shared" si="403"/>
        <v/>
      </c>
      <c r="CI39" s="225" t="str">
        <f t="shared" si="404"/>
        <v/>
      </c>
      <c r="CJ39" s="224"/>
      <c r="CK39" s="5" t="str">
        <f t="shared" si="405"/>
        <v/>
      </c>
      <c r="CL39" s="224" t="str">
        <f t="shared" si="406"/>
        <v/>
      </c>
      <c r="CM39" s="225"/>
      <c r="CN39" s="115" t="str">
        <f t="shared" si="407"/>
        <v/>
      </c>
      <c r="CO39" s="225" t="str">
        <f t="shared" si="408"/>
        <v/>
      </c>
      <c r="CP39" s="224"/>
      <c r="CQ39" s="5" t="str">
        <f t="shared" si="409"/>
        <v/>
      </c>
      <c r="CR39" s="224" t="str">
        <f t="shared" si="410"/>
        <v/>
      </c>
      <c r="CS39" s="225"/>
      <c r="CT39" s="115" t="str">
        <f t="shared" si="176"/>
        <v/>
      </c>
      <c r="CU39" s="225" t="str">
        <f t="shared" si="411"/>
        <v/>
      </c>
      <c r="CV39" s="224"/>
      <c r="CW39" s="5" t="str">
        <f t="shared" si="412"/>
        <v/>
      </c>
      <c r="CX39" s="224" t="str">
        <f t="shared" si="413"/>
        <v/>
      </c>
      <c r="CY39" s="225"/>
      <c r="CZ39" s="115" t="str">
        <f t="shared" si="414"/>
        <v/>
      </c>
      <c r="DA39" s="225" t="str">
        <f t="shared" si="415"/>
        <v/>
      </c>
      <c r="DB39" s="224"/>
      <c r="DC39" s="5" t="str">
        <f t="shared" si="182"/>
        <v/>
      </c>
      <c r="DD39" s="224" t="str">
        <f t="shared" si="183"/>
        <v/>
      </c>
      <c r="DE39" s="225"/>
      <c r="DF39" s="115" t="str">
        <f t="shared" si="184"/>
        <v/>
      </c>
      <c r="DG39" s="225" t="str">
        <f t="shared" si="185"/>
        <v/>
      </c>
      <c r="DH39" s="224"/>
      <c r="DI39" s="5" t="str">
        <f t="shared" si="186"/>
        <v/>
      </c>
      <c r="DJ39" s="224" t="str">
        <f t="shared" si="187"/>
        <v/>
      </c>
      <c r="DK39" s="225"/>
      <c r="DL39" s="115" t="str">
        <f t="shared" si="188"/>
        <v/>
      </c>
      <c r="DM39" s="225" t="str">
        <f t="shared" si="189"/>
        <v/>
      </c>
      <c r="DN39" s="224"/>
      <c r="DO39" s="5" t="str">
        <f t="shared" si="190"/>
        <v/>
      </c>
      <c r="DP39" s="224" t="str">
        <f t="shared" si="191"/>
        <v/>
      </c>
      <c r="DQ39" s="225"/>
      <c r="DR39" s="115" t="str">
        <f t="shared" si="192"/>
        <v/>
      </c>
      <c r="DS39" s="225" t="str">
        <f t="shared" si="193"/>
        <v/>
      </c>
      <c r="DT39" s="224"/>
      <c r="DU39" s="5" t="str">
        <f t="shared" si="194"/>
        <v/>
      </c>
      <c r="DV39" s="224" t="str">
        <f t="shared" si="195"/>
        <v/>
      </c>
      <c r="DW39" s="225"/>
      <c r="DX39" s="115" t="str">
        <f t="shared" si="196"/>
        <v/>
      </c>
      <c r="DY39" s="225" t="str">
        <f t="shared" si="197"/>
        <v/>
      </c>
      <c r="DZ39" s="224"/>
      <c r="EA39" s="5" t="str">
        <f t="shared" si="198"/>
        <v/>
      </c>
      <c r="EB39" s="224" t="str">
        <f t="shared" si="199"/>
        <v/>
      </c>
      <c r="EC39" s="225"/>
      <c r="ED39" s="115" t="str">
        <f t="shared" si="200"/>
        <v/>
      </c>
      <c r="EE39" s="225" t="str">
        <f t="shared" si="201"/>
        <v/>
      </c>
      <c r="EF39" s="224"/>
      <c r="EG39" s="5" t="str">
        <f t="shared" si="202"/>
        <v/>
      </c>
      <c r="EH39" s="224" t="str">
        <f t="shared" si="203"/>
        <v/>
      </c>
      <c r="EI39" s="225"/>
      <c r="EJ39" s="115" t="str">
        <f t="shared" si="204"/>
        <v/>
      </c>
      <c r="EK39" s="225" t="str">
        <f t="shared" si="205"/>
        <v/>
      </c>
      <c r="EL39" s="224"/>
      <c r="EM39" s="5" t="str">
        <f t="shared" si="206"/>
        <v/>
      </c>
      <c r="EN39" s="224" t="str">
        <f t="shared" si="207"/>
        <v/>
      </c>
      <c r="EO39" s="225"/>
      <c r="EP39" s="115" t="str">
        <f t="shared" si="208"/>
        <v/>
      </c>
      <c r="EQ39" s="225" t="str">
        <f t="shared" si="209"/>
        <v/>
      </c>
      <c r="ER39" s="224"/>
      <c r="ES39" s="5" t="str">
        <f t="shared" si="210"/>
        <v/>
      </c>
      <c r="ET39" s="224" t="str">
        <f t="shared" si="211"/>
        <v/>
      </c>
      <c r="EU39" s="225"/>
      <c r="EV39" s="115" t="str">
        <f t="shared" si="212"/>
        <v/>
      </c>
      <c r="EW39" s="225" t="str">
        <f t="shared" si="213"/>
        <v/>
      </c>
      <c r="EX39" s="224"/>
      <c r="EY39" s="5" t="str">
        <f t="shared" si="214"/>
        <v/>
      </c>
      <c r="EZ39" s="224" t="str">
        <f t="shared" si="215"/>
        <v/>
      </c>
      <c r="FA39" s="225"/>
      <c r="FB39" s="115" t="str">
        <f t="shared" si="216"/>
        <v/>
      </c>
      <c r="FC39" s="225" t="str">
        <f t="shared" si="217"/>
        <v/>
      </c>
      <c r="FD39" s="224"/>
      <c r="FE39" s="5" t="str">
        <f t="shared" si="218"/>
        <v/>
      </c>
      <c r="FF39" s="224" t="str">
        <f t="shared" si="219"/>
        <v/>
      </c>
      <c r="FG39" s="225"/>
      <c r="FH39" s="115" t="str">
        <f t="shared" si="220"/>
        <v/>
      </c>
      <c r="FI39" s="225" t="str">
        <f t="shared" si="221"/>
        <v/>
      </c>
      <c r="FJ39" s="224"/>
      <c r="FK39" s="5" t="str">
        <f t="shared" si="222"/>
        <v/>
      </c>
      <c r="FL39" s="224" t="str">
        <f t="shared" si="223"/>
        <v/>
      </c>
      <c r="FM39" s="225"/>
      <c r="FN39" s="115" t="str">
        <f t="shared" si="224"/>
        <v/>
      </c>
      <c r="FO39" s="225" t="str">
        <f t="shared" si="225"/>
        <v/>
      </c>
      <c r="FP39" s="224"/>
      <c r="FQ39" s="5" t="str">
        <f t="shared" si="226"/>
        <v/>
      </c>
      <c r="FR39" s="224" t="str">
        <f t="shared" si="227"/>
        <v/>
      </c>
      <c r="FS39" s="225"/>
      <c r="FT39" s="115" t="str">
        <f t="shared" si="228"/>
        <v/>
      </c>
      <c r="FU39" s="225" t="str">
        <f t="shared" si="229"/>
        <v/>
      </c>
      <c r="FV39" s="253"/>
      <c r="FW39" s="253"/>
      <c r="FX39" s="253"/>
      <c r="FY39" s="253"/>
      <c r="FZ39" s="253"/>
    </row>
    <row r="40" spans="1:182" s="14" customFormat="1" ht="15.75" x14ac:dyDescent="0.25">
      <c r="A40" s="2">
        <v>1</v>
      </c>
      <c r="B40" s="2" t="s">
        <v>126</v>
      </c>
      <c r="C40" s="126"/>
      <c r="D40" s="205">
        <f t="shared" si="106"/>
        <v>0</v>
      </c>
      <c r="E40" s="109"/>
      <c r="F40" s="101"/>
      <c r="G40" s="2"/>
      <c r="H40" s="76" t="s">
        <v>127</v>
      </c>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369"/>
        <v/>
      </c>
      <c r="AI40" s="93" t="str">
        <f t="shared" si="370"/>
        <v/>
      </c>
      <c r="AJ40" s="93" t="str">
        <f t="shared" si="371"/>
        <v/>
      </c>
      <c r="AK40" s="93" t="str">
        <f t="shared" si="372"/>
        <v/>
      </c>
      <c r="AL40" s="93" t="str">
        <f t="shared" si="373"/>
        <v/>
      </c>
      <c r="AM40" s="93" t="str">
        <f t="shared" si="374"/>
        <v/>
      </c>
      <c r="AN40" s="93" t="str">
        <f t="shared" si="375"/>
        <v/>
      </c>
      <c r="AO40" s="93" t="str">
        <f t="shared" si="376"/>
        <v/>
      </c>
      <c r="AP40" s="93" t="str">
        <f t="shared" si="377"/>
        <v/>
      </c>
      <c r="AQ40" s="93" t="str">
        <f t="shared" si="378"/>
        <v/>
      </c>
      <c r="AR40" s="93" t="str">
        <f t="shared" si="379"/>
        <v/>
      </c>
      <c r="AS40" s="93" t="str">
        <f t="shared" si="380"/>
        <v/>
      </c>
      <c r="AT40" s="93" t="str">
        <f t="shared" si="381"/>
        <v/>
      </c>
      <c r="AU40" s="93" t="str">
        <f t="shared" si="382"/>
        <v/>
      </c>
      <c r="AV40" s="93" t="str">
        <f t="shared" si="383"/>
        <v/>
      </c>
      <c r="AW40" s="93" t="str">
        <f t="shared" si="384"/>
        <v/>
      </c>
      <c r="AX40" s="93" t="str">
        <f t="shared" si="385"/>
        <v/>
      </c>
      <c r="AY40" s="93" t="str">
        <f t="shared" si="386"/>
        <v/>
      </c>
      <c r="AZ40" s="93" t="str">
        <f t="shared" si="387"/>
        <v/>
      </c>
      <c r="BA40" s="93" t="str">
        <f t="shared" si="388"/>
        <v/>
      </c>
      <c r="BB40" s="93" t="str">
        <f t="shared" si="389"/>
        <v/>
      </c>
      <c r="BC40" s="93" t="str">
        <f t="shared" si="390"/>
        <v/>
      </c>
      <c r="BD40" s="93" t="str">
        <f t="shared" si="391"/>
        <v/>
      </c>
      <c r="BE40" s="93" t="str">
        <f t="shared" si="392"/>
        <v/>
      </c>
      <c r="BF40" s="224"/>
      <c r="BG40" s="74" t="str">
        <f t="shared" si="150"/>
        <v/>
      </c>
      <c r="BH40" s="36" t="str">
        <f t="shared" si="151"/>
        <v/>
      </c>
      <c r="BI40" s="225"/>
      <c r="BJ40" s="75" t="str">
        <f t="shared" si="152"/>
        <v/>
      </c>
      <c r="BK40" s="37" t="str">
        <f t="shared" si="153"/>
        <v/>
      </c>
      <c r="BL40" s="224"/>
      <c r="BM40" s="74" t="str">
        <f t="shared" si="154"/>
        <v/>
      </c>
      <c r="BN40" s="36" t="str">
        <f t="shared" si="155"/>
        <v/>
      </c>
      <c r="BO40" s="225"/>
      <c r="BP40" s="75" t="str">
        <f t="shared" si="156"/>
        <v/>
      </c>
      <c r="BQ40" s="37" t="str">
        <f t="shared" si="157"/>
        <v/>
      </c>
      <c r="BR40" s="224"/>
      <c r="BS40" s="74" t="str">
        <f t="shared" si="393"/>
        <v/>
      </c>
      <c r="BT40" s="36" t="str">
        <f t="shared" si="394"/>
        <v/>
      </c>
      <c r="BU40" s="225"/>
      <c r="BV40" s="75" t="str">
        <f t="shared" si="395"/>
        <v/>
      </c>
      <c r="BW40" s="37" t="str">
        <f t="shared" si="396"/>
        <v/>
      </c>
      <c r="BX40" s="224"/>
      <c r="BY40" s="74" t="str">
        <f t="shared" si="397"/>
        <v/>
      </c>
      <c r="BZ40" s="36" t="str">
        <f t="shared" si="398"/>
        <v/>
      </c>
      <c r="CA40" s="225"/>
      <c r="CB40" s="75" t="str">
        <f t="shared" si="399"/>
        <v/>
      </c>
      <c r="CC40" s="37" t="str">
        <f t="shared" si="400"/>
        <v/>
      </c>
      <c r="CD40" s="224"/>
      <c r="CE40" s="74" t="str">
        <f t="shared" si="401"/>
        <v/>
      </c>
      <c r="CF40" s="36" t="str">
        <f t="shared" si="402"/>
        <v/>
      </c>
      <c r="CG40" s="225"/>
      <c r="CH40" s="115" t="str">
        <f t="shared" si="403"/>
        <v/>
      </c>
      <c r="CI40" s="225" t="str">
        <f t="shared" si="404"/>
        <v/>
      </c>
      <c r="CJ40" s="224"/>
      <c r="CK40" s="5" t="str">
        <f t="shared" si="405"/>
        <v/>
      </c>
      <c r="CL40" s="224" t="str">
        <f t="shared" si="406"/>
        <v/>
      </c>
      <c r="CM40" s="225"/>
      <c r="CN40" s="115" t="str">
        <f t="shared" si="407"/>
        <v/>
      </c>
      <c r="CO40" s="225" t="str">
        <f t="shared" si="408"/>
        <v/>
      </c>
      <c r="CP40" s="224"/>
      <c r="CQ40" s="5" t="str">
        <f t="shared" si="409"/>
        <v/>
      </c>
      <c r="CR40" s="224" t="str">
        <f t="shared" si="410"/>
        <v/>
      </c>
      <c r="CS40" s="225"/>
      <c r="CT40" s="115" t="str">
        <f t="shared" si="176"/>
        <v/>
      </c>
      <c r="CU40" s="225" t="str">
        <f t="shared" si="411"/>
        <v/>
      </c>
      <c r="CV40" s="224"/>
      <c r="CW40" s="5" t="str">
        <f t="shared" si="412"/>
        <v/>
      </c>
      <c r="CX40" s="224" t="str">
        <f t="shared" si="413"/>
        <v/>
      </c>
      <c r="CY40" s="225"/>
      <c r="CZ40" s="115" t="str">
        <f t="shared" si="414"/>
        <v/>
      </c>
      <c r="DA40" s="225" t="str">
        <f t="shared" si="415"/>
        <v/>
      </c>
      <c r="DB40" s="224"/>
      <c r="DC40" s="5" t="str">
        <f t="shared" si="182"/>
        <v/>
      </c>
      <c r="DD40" s="224" t="str">
        <f t="shared" si="183"/>
        <v/>
      </c>
      <c r="DE40" s="225"/>
      <c r="DF40" s="115" t="str">
        <f t="shared" si="184"/>
        <v/>
      </c>
      <c r="DG40" s="225" t="str">
        <f t="shared" si="185"/>
        <v/>
      </c>
      <c r="DH40" s="224"/>
      <c r="DI40" s="5" t="str">
        <f t="shared" si="186"/>
        <v/>
      </c>
      <c r="DJ40" s="224" t="str">
        <f t="shared" si="187"/>
        <v/>
      </c>
      <c r="DK40" s="225"/>
      <c r="DL40" s="115" t="str">
        <f t="shared" si="188"/>
        <v/>
      </c>
      <c r="DM40" s="225" t="str">
        <f t="shared" si="189"/>
        <v/>
      </c>
      <c r="DN40" s="224"/>
      <c r="DO40" s="5" t="str">
        <f t="shared" si="190"/>
        <v/>
      </c>
      <c r="DP40" s="224" t="str">
        <f t="shared" si="191"/>
        <v/>
      </c>
      <c r="DQ40" s="225"/>
      <c r="DR40" s="115" t="str">
        <f t="shared" si="192"/>
        <v/>
      </c>
      <c r="DS40" s="225" t="str">
        <f t="shared" si="193"/>
        <v/>
      </c>
      <c r="DT40" s="224"/>
      <c r="DU40" s="5" t="str">
        <f t="shared" si="194"/>
        <v/>
      </c>
      <c r="DV40" s="224" t="str">
        <f t="shared" si="195"/>
        <v/>
      </c>
      <c r="DW40" s="225"/>
      <c r="DX40" s="115" t="str">
        <f t="shared" si="196"/>
        <v/>
      </c>
      <c r="DY40" s="225" t="str">
        <f t="shared" si="197"/>
        <v/>
      </c>
      <c r="DZ40" s="224"/>
      <c r="EA40" s="5" t="str">
        <f t="shared" si="198"/>
        <v/>
      </c>
      <c r="EB40" s="224" t="str">
        <f t="shared" si="199"/>
        <v/>
      </c>
      <c r="EC40" s="225"/>
      <c r="ED40" s="115" t="str">
        <f t="shared" si="200"/>
        <v/>
      </c>
      <c r="EE40" s="225" t="str">
        <f t="shared" si="201"/>
        <v/>
      </c>
      <c r="EF40" s="224"/>
      <c r="EG40" s="5" t="str">
        <f t="shared" si="202"/>
        <v/>
      </c>
      <c r="EH40" s="224" t="str">
        <f t="shared" si="203"/>
        <v/>
      </c>
      <c r="EI40" s="225"/>
      <c r="EJ40" s="115" t="str">
        <f t="shared" si="204"/>
        <v/>
      </c>
      <c r="EK40" s="225" t="str">
        <f t="shared" si="205"/>
        <v/>
      </c>
      <c r="EL40" s="224"/>
      <c r="EM40" s="5" t="str">
        <f t="shared" si="206"/>
        <v/>
      </c>
      <c r="EN40" s="224" t="str">
        <f t="shared" si="207"/>
        <v/>
      </c>
      <c r="EO40" s="225"/>
      <c r="EP40" s="115" t="str">
        <f t="shared" si="208"/>
        <v/>
      </c>
      <c r="EQ40" s="225" t="str">
        <f t="shared" si="209"/>
        <v/>
      </c>
      <c r="ER40" s="224"/>
      <c r="ES40" s="5" t="str">
        <f t="shared" si="210"/>
        <v/>
      </c>
      <c r="ET40" s="224" t="str">
        <f t="shared" si="211"/>
        <v/>
      </c>
      <c r="EU40" s="225"/>
      <c r="EV40" s="115" t="str">
        <f t="shared" si="212"/>
        <v/>
      </c>
      <c r="EW40" s="225" t="str">
        <f t="shared" si="213"/>
        <v/>
      </c>
      <c r="EX40" s="224"/>
      <c r="EY40" s="5" t="str">
        <f t="shared" si="214"/>
        <v/>
      </c>
      <c r="EZ40" s="224" t="str">
        <f t="shared" si="215"/>
        <v/>
      </c>
      <c r="FA40" s="225"/>
      <c r="FB40" s="115" t="str">
        <f t="shared" si="216"/>
        <v/>
      </c>
      <c r="FC40" s="225" t="str">
        <f t="shared" si="217"/>
        <v/>
      </c>
      <c r="FD40" s="224"/>
      <c r="FE40" s="5" t="str">
        <f t="shared" si="218"/>
        <v/>
      </c>
      <c r="FF40" s="224" t="str">
        <f t="shared" si="219"/>
        <v/>
      </c>
      <c r="FG40" s="225"/>
      <c r="FH40" s="115" t="str">
        <f t="shared" si="220"/>
        <v/>
      </c>
      <c r="FI40" s="225" t="str">
        <f t="shared" si="221"/>
        <v/>
      </c>
      <c r="FJ40" s="224"/>
      <c r="FK40" s="5" t="str">
        <f t="shared" si="222"/>
        <v/>
      </c>
      <c r="FL40" s="224" t="str">
        <f t="shared" si="223"/>
        <v/>
      </c>
      <c r="FM40" s="225"/>
      <c r="FN40" s="115" t="str">
        <f t="shared" si="224"/>
        <v/>
      </c>
      <c r="FO40" s="225" t="str">
        <f t="shared" si="225"/>
        <v/>
      </c>
      <c r="FP40" s="224"/>
      <c r="FQ40" s="5" t="str">
        <f t="shared" si="226"/>
        <v/>
      </c>
      <c r="FR40" s="224" t="str">
        <f t="shared" si="227"/>
        <v/>
      </c>
      <c r="FS40" s="225"/>
      <c r="FT40" s="115" t="str">
        <f t="shared" si="228"/>
        <v/>
      </c>
      <c r="FU40" s="225" t="str">
        <f t="shared" si="229"/>
        <v/>
      </c>
      <c r="FV40" s="253"/>
      <c r="FW40" s="253"/>
      <c r="FX40" s="253"/>
      <c r="FY40" s="253"/>
      <c r="FZ40" s="253"/>
    </row>
    <row r="41" spans="1:182" s="3" customFormat="1" ht="15.75" x14ac:dyDescent="0.25">
      <c r="A41" s="2">
        <v>1</v>
      </c>
      <c r="B41" s="2" t="s">
        <v>128</v>
      </c>
      <c r="C41" s="126"/>
      <c r="D41" s="205">
        <f t="shared" si="106"/>
        <v>0</v>
      </c>
      <c r="E41" s="109"/>
      <c r="F41" s="101"/>
      <c r="G41" s="2"/>
      <c r="H41" s="76" t="s">
        <v>129</v>
      </c>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369"/>
        <v/>
      </c>
      <c r="AI41" s="93" t="str">
        <f t="shared" si="370"/>
        <v/>
      </c>
      <c r="AJ41" s="93" t="str">
        <f t="shared" si="371"/>
        <v/>
      </c>
      <c r="AK41" s="93" t="str">
        <f t="shared" si="372"/>
        <v/>
      </c>
      <c r="AL41" s="93" t="str">
        <f t="shared" si="373"/>
        <v/>
      </c>
      <c r="AM41" s="93" t="str">
        <f t="shared" si="374"/>
        <v/>
      </c>
      <c r="AN41" s="93" t="str">
        <f t="shared" si="375"/>
        <v/>
      </c>
      <c r="AO41" s="93" t="str">
        <f t="shared" si="376"/>
        <v/>
      </c>
      <c r="AP41" s="93" t="str">
        <f t="shared" si="377"/>
        <v/>
      </c>
      <c r="AQ41" s="93" t="str">
        <f t="shared" si="378"/>
        <v/>
      </c>
      <c r="AR41" s="93" t="str">
        <f t="shared" si="379"/>
        <v/>
      </c>
      <c r="AS41" s="93" t="str">
        <f t="shared" si="380"/>
        <v/>
      </c>
      <c r="AT41" s="93" t="str">
        <f t="shared" si="381"/>
        <v/>
      </c>
      <c r="AU41" s="93" t="str">
        <f t="shared" si="382"/>
        <v/>
      </c>
      <c r="AV41" s="93" t="str">
        <f t="shared" si="383"/>
        <v/>
      </c>
      <c r="AW41" s="93" t="str">
        <f t="shared" si="384"/>
        <v/>
      </c>
      <c r="AX41" s="93" t="str">
        <f t="shared" si="385"/>
        <v/>
      </c>
      <c r="AY41" s="93" t="str">
        <f t="shared" si="386"/>
        <v/>
      </c>
      <c r="AZ41" s="93" t="str">
        <f t="shared" si="387"/>
        <v/>
      </c>
      <c r="BA41" s="93" t="str">
        <f t="shared" si="388"/>
        <v/>
      </c>
      <c r="BB41" s="93" t="str">
        <f t="shared" si="389"/>
        <v/>
      </c>
      <c r="BC41" s="93" t="str">
        <f t="shared" si="390"/>
        <v/>
      </c>
      <c r="BD41" s="93" t="str">
        <f t="shared" si="391"/>
        <v/>
      </c>
      <c r="BE41" s="93" t="str">
        <f t="shared" si="392"/>
        <v/>
      </c>
      <c r="BF41" s="224"/>
      <c r="BG41" s="74" t="str">
        <f t="shared" si="150"/>
        <v/>
      </c>
      <c r="BH41" s="36" t="str">
        <f t="shared" si="151"/>
        <v/>
      </c>
      <c r="BI41" s="225"/>
      <c r="BJ41" s="75" t="str">
        <f t="shared" si="152"/>
        <v/>
      </c>
      <c r="BK41" s="37" t="str">
        <f t="shared" si="153"/>
        <v/>
      </c>
      <c r="BL41" s="224"/>
      <c r="BM41" s="74" t="str">
        <f t="shared" si="154"/>
        <v/>
      </c>
      <c r="BN41" s="36" t="str">
        <f t="shared" si="155"/>
        <v/>
      </c>
      <c r="BO41" s="225"/>
      <c r="BP41" s="75" t="str">
        <f t="shared" si="156"/>
        <v/>
      </c>
      <c r="BQ41" s="37" t="str">
        <f t="shared" si="157"/>
        <v/>
      </c>
      <c r="BR41" s="224"/>
      <c r="BS41" s="74" t="str">
        <f t="shared" si="393"/>
        <v/>
      </c>
      <c r="BT41" s="36" t="str">
        <f t="shared" si="394"/>
        <v/>
      </c>
      <c r="BU41" s="225"/>
      <c r="BV41" s="75" t="str">
        <f t="shared" si="395"/>
        <v/>
      </c>
      <c r="BW41" s="37" t="str">
        <f t="shared" si="396"/>
        <v/>
      </c>
      <c r="BX41" s="224"/>
      <c r="BY41" s="74" t="str">
        <f t="shared" si="397"/>
        <v/>
      </c>
      <c r="BZ41" s="36" t="str">
        <f t="shared" si="398"/>
        <v/>
      </c>
      <c r="CA41" s="225"/>
      <c r="CB41" s="75" t="str">
        <f t="shared" si="399"/>
        <v/>
      </c>
      <c r="CC41" s="37" t="str">
        <f t="shared" si="400"/>
        <v/>
      </c>
      <c r="CD41" s="224"/>
      <c r="CE41" s="74" t="str">
        <f t="shared" si="401"/>
        <v/>
      </c>
      <c r="CF41" s="36" t="str">
        <f t="shared" si="402"/>
        <v/>
      </c>
      <c r="CG41" s="225"/>
      <c r="CH41" s="115" t="str">
        <f t="shared" si="403"/>
        <v/>
      </c>
      <c r="CI41" s="225" t="str">
        <f t="shared" si="404"/>
        <v/>
      </c>
      <c r="CJ41" s="224"/>
      <c r="CK41" s="5" t="str">
        <f t="shared" si="405"/>
        <v/>
      </c>
      <c r="CL41" s="224" t="str">
        <f t="shared" si="406"/>
        <v/>
      </c>
      <c r="CM41" s="225"/>
      <c r="CN41" s="115" t="str">
        <f t="shared" si="407"/>
        <v/>
      </c>
      <c r="CO41" s="225" t="str">
        <f t="shared" si="408"/>
        <v/>
      </c>
      <c r="CP41" s="224"/>
      <c r="CQ41" s="5" t="str">
        <f t="shared" si="409"/>
        <v/>
      </c>
      <c r="CR41" s="224" t="str">
        <f t="shared" si="410"/>
        <v/>
      </c>
      <c r="CS41" s="225"/>
      <c r="CT41" s="115" t="str">
        <f t="shared" si="176"/>
        <v/>
      </c>
      <c r="CU41" s="225" t="str">
        <f t="shared" si="411"/>
        <v/>
      </c>
      <c r="CV41" s="224"/>
      <c r="CW41" s="5" t="str">
        <f t="shared" si="412"/>
        <v/>
      </c>
      <c r="CX41" s="224" t="str">
        <f t="shared" si="413"/>
        <v/>
      </c>
      <c r="CY41" s="225"/>
      <c r="CZ41" s="115" t="str">
        <f t="shared" si="414"/>
        <v/>
      </c>
      <c r="DA41" s="225" t="str">
        <f t="shared" si="415"/>
        <v/>
      </c>
      <c r="DB41" s="224"/>
      <c r="DC41" s="5" t="str">
        <f t="shared" si="182"/>
        <v/>
      </c>
      <c r="DD41" s="224" t="str">
        <f t="shared" si="183"/>
        <v/>
      </c>
      <c r="DE41" s="225"/>
      <c r="DF41" s="115" t="str">
        <f t="shared" si="184"/>
        <v/>
      </c>
      <c r="DG41" s="225" t="str">
        <f t="shared" si="185"/>
        <v/>
      </c>
      <c r="DH41" s="224"/>
      <c r="DI41" s="5" t="str">
        <f t="shared" si="186"/>
        <v/>
      </c>
      <c r="DJ41" s="224" t="str">
        <f t="shared" si="187"/>
        <v/>
      </c>
      <c r="DK41" s="225"/>
      <c r="DL41" s="115" t="str">
        <f t="shared" si="188"/>
        <v/>
      </c>
      <c r="DM41" s="225" t="str">
        <f t="shared" si="189"/>
        <v/>
      </c>
      <c r="DN41" s="224"/>
      <c r="DO41" s="5" t="str">
        <f t="shared" si="190"/>
        <v/>
      </c>
      <c r="DP41" s="224" t="str">
        <f t="shared" si="191"/>
        <v/>
      </c>
      <c r="DQ41" s="225"/>
      <c r="DR41" s="115" t="str">
        <f t="shared" si="192"/>
        <v/>
      </c>
      <c r="DS41" s="225" t="str">
        <f t="shared" si="193"/>
        <v/>
      </c>
      <c r="DT41" s="224"/>
      <c r="DU41" s="5" t="str">
        <f t="shared" si="194"/>
        <v/>
      </c>
      <c r="DV41" s="224" t="str">
        <f t="shared" si="195"/>
        <v/>
      </c>
      <c r="DW41" s="225"/>
      <c r="DX41" s="115" t="str">
        <f t="shared" si="196"/>
        <v/>
      </c>
      <c r="DY41" s="225" t="str">
        <f t="shared" si="197"/>
        <v/>
      </c>
      <c r="DZ41" s="224"/>
      <c r="EA41" s="5" t="str">
        <f t="shared" si="198"/>
        <v/>
      </c>
      <c r="EB41" s="224" t="str">
        <f t="shared" si="199"/>
        <v/>
      </c>
      <c r="EC41" s="225"/>
      <c r="ED41" s="115" t="str">
        <f t="shared" si="200"/>
        <v/>
      </c>
      <c r="EE41" s="225" t="str">
        <f t="shared" si="201"/>
        <v/>
      </c>
      <c r="EF41" s="224"/>
      <c r="EG41" s="5" t="str">
        <f t="shared" si="202"/>
        <v/>
      </c>
      <c r="EH41" s="224" t="str">
        <f t="shared" si="203"/>
        <v/>
      </c>
      <c r="EI41" s="225"/>
      <c r="EJ41" s="115" t="str">
        <f t="shared" si="204"/>
        <v/>
      </c>
      <c r="EK41" s="225" t="str">
        <f t="shared" si="205"/>
        <v/>
      </c>
      <c r="EL41" s="224"/>
      <c r="EM41" s="5" t="str">
        <f t="shared" si="206"/>
        <v/>
      </c>
      <c r="EN41" s="224" t="str">
        <f t="shared" si="207"/>
        <v/>
      </c>
      <c r="EO41" s="225"/>
      <c r="EP41" s="115" t="str">
        <f t="shared" si="208"/>
        <v/>
      </c>
      <c r="EQ41" s="225" t="str">
        <f t="shared" si="209"/>
        <v/>
      </c>
      <c r="ER41" s="224"/>
      <c r="ES41" s="5" t="str">
        <f t="shared" si="210"/>
        <v/>
      </c>
      <c r="ET41" s="224" t="str">
        <f t="shared" si="211"/>
        <v/>
      </c>
      <c r="EU41" s="225"/>
      <c r="EV41" s="115" t="str">
        <f t="shared" si="212"/>
        <v/>
      </c>
      <c r="EW41" s="225" t="str">
        <f t="shared" si="213"/>
        <v/>
      </c>
      <c r="EX41" s="224"/>
      <c r="EY41" s="5" t="str">
        <f t="shared" si="214"/>
        <v/>
      </c>
      <c r="EZ41" s="224" t="str">
        <f t="shared" si="215"/>
        <v/>
      </c>
      <c r="FA41" s="225"/>
      <c r="FB41" s="115" t="str">
        <f t="shared" si="216"/>
        <v/>
      </c>
      <c r="FC41" s="225" t="str">
        <f t="shared" si="217"/>
        <v/>
      </c>
      <c r="FD41" s="224"/>
      <c r="FE41" s="5" t="str">
        <f t="shared" si="218"/>
        <v/>
      </c>
      <c r="FF41" s="224" t="str">
        <f t="shared" si="219"/>
        <v/>
      </c>
      <c r="FG41" s="225"/>
      <c r="FH41" s="115" t="str">
        <f t="shared" si="220"/>
        <v/>
      </c>
      <c r="FI41" s="225" t="str">
        <f t="shared" si="221"/>
        <v/>
      </c>
      <c r="FJ41" s="224"/>
      <c r="FK41" s="5" t="str">
        <f t="shared" si="222"/>
        <v/>
      </c>
      <c r="FL41" s="224" t="str">
        <f t="shared" si="223"/>
        <v/>
      </c>
      <c r="FM41" s="225"/>
      <c r="FN41" s="115" t="str">
        <f t="shared" si="224"/>
        <v/>
      </c>
      <c r="FO41" s="225" t="str">
        <f t="shared" si="225"/>
        <v/>
      </c>
      <c r="FP41" s="224"/>
      <c r="FQ41" s="5" t="str">
        <f t="shared" si="226"/>
        <v/>
      </c>
      <c r="FR41" s="224" t="str">
        <f t="shared" si="227"/>
        <v/>
      </c>
      <c r="FS41" s="225"/>
      <c r="FT41" s="115" t="str">
        <f t="shared" si="228"/>
        <v/>
      </c>
      <c r="FU41" s="225" t="str">
        <f t="shared" si="229"/>
        <v/>
      </c>
      <c r="FV41" s="253"/>
      <c r="FW41" s="253"/>
      <c r="FX41" s="253"/>
      <c r="FY41" s="253"/>
      <c r="FZ41" s="253"/>
    </row>
    <row r="42" spans="1:182" s="3" customFormat="1" ht="15.75" x14ac:dyDescent="0.25">
      <c r="A42" s="2">
        <v>32</v>
      </c>
      <c r="B42" s="2" t="s">
        <v>88</v>
      </c>
      <c r="C42" s="126"/>
      <c r="D42" s="205">
        <f t="shared" si="106"/>
        <v>0</v>
      </c>
      <c r="E42" s="109"/>
      <c r="F42" s="101"/>
      <c r="G42" s="2"/>
      <c r="H42" s="76" t="s">
        <v>130</v>
      </c>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369"/>
        <v/>
      </c>
      <c r="AI42" s="93" t="str">
        <f t="shared" si="370"/>
        <v/>
      </c>
      <c r="AJ42" s="93" t="str">
        <f t="shared" si="371"/>
        <v/>
      </c>
      <c r="AK42" s="93" t="str">
        <f t="shared" si="372"/>
        <v/>
      </c>
      <c r="AL42" s="93" t="str">
        <f t="shared" si="373"/>
        <v/>
      </c>
      <c r="AM42" s="93" t="str">
        <f t="shared" si="374"/>
        <v/>
      </c>
      <c r="AN42" s="93" t="str">
        <f t="shared" si="375"/>
        <v/>
      </c>
      <c r="AO42" s="93" t="str">
        <f t="shared" si="376"/>
        <v/>
      </c>
      <c r="AP42" s="93" t="str">
        <f t="shared" si="377"/>
        <v/>
      </c>
      <c r="AQ42" s="93" t="str">
        <f t="shared" si="378"/>
        <v/>
      </c>
      <c r="AR42" s="93" t="str">
        <f t="shared" si="379"/>
        <v/>
      </c>
      <c r="AS42" s="93" t="str">
        <f t="shared" si="380"/>
        <v/>
      </c>
      <c r="AT42" s="93" t="str">
        <f t="shared" si="381"/>
        <v/>
      </c>
      <c r="AU42" s="93" t="str">
        <f t="shared" si="382"/>
        <v/>
      </c>
      <c r="AV42" s="93" t="str">
        <f t="shared" si="383"/>
        <v/>
      </c>
      <c r="AW42" s="93" t="str">
        <f t="shared" si="384"/>
        <v/>
      </c>
      <c r="AX42" s="93" t="str">
        <f t="shared" si="385"/>
        <v/>
      </c>
      <c r="AY42" s="93" t="str">
        <f t="shared" si="386"/>
        <v/>
      </c>
      <c r="AZ42" s="93" t="str">
        <f t="shared" si="387"/>
        <v/>
      </c>
      <c r="BA42" s="93" t="str">
        <f t="shared" si="388"/>
        <v/>
      </c>
      <c r="BB42" s="93" t="str">
        <f t="shared" si="389"/>
        <v/>
      </c>
      <c r="BC42" s="93" t="str">
        <f t="shared" si="390"/>
        <v/>
      </c>
      <c r="BD42" s="93" t="str">
        <f t="shared" si="391"/>
        <v/>
      </c>
      <c r="BE42" s="93" t="str">
        <f t="shared" si="392"/>
        <v/>
      </c>
      <c r="BF42" s="224"/>
      <c r="BG42" s="74" t="str">
        <f t="shared" si="150"/>
        <v/>
      </c>
      <c r="BH42" s="36" t="str">
        <f t="shared" si="151"/>
        <v/>
      </c>
      <c r="BI42" s="225"/>
      <c r="BJ42" s="75" t="str">
        <f t="shared" si="152"/>
        <v/>
      </c>
      <c r="BK42" s="37" t="str">
        <f t="shared" si="153"/>
        <v/>
      </c>
      <c r="BL42" s="224"/>
      <c r="BM42" s="74" t="str">
        <f t="shared" si="154"/>
        <v/>
      </c>
      <c r="BN42" s="36" t="str">
        <f t="shared" si="155"/>
        <v/>
      </c>
      <c r="BO42" s="225"/>
      <c r="BP42" s="75" t="str">
        <f t="shared" si="156"/>
        <v/>
      </c>
      <c r="BQ42" s="37" t="str">
        <f t="shared" si="157"/>
        <v/>
      </c>
      <c r="BR42" s="224"/>
      <c r="BS42" s="74" t="str">
        <f t="shared" si="393"/>
        <v/>
      </c>
      <c r="BT42" s="36" t="str">
        <f t="shared" si="394"/>
        <v/>
      </c>
      <c r="BU42" s="225"/>
      <c r="BV42" s="75" t="str">
        <f t="shared" si="395"/>
        <v/>
      </c>
      <c r="BW42" s="37" t="str">
        <f t="shared" si="396"/>
        <v/>
      </c>
      <c r="BX42" s="224"/>
      <c r="BY42" s="74" t="str">
        <f t="shared" si="397"/>
        <v/>
      </c>
      <c r="BZ42" s="36" t="str">
        <f t="shared" si="398"/>
        <v/>
      </c>
      <c r="CA42" s="225"/>
      <c r="CB42" s="75" t="str">
        <f t="shared" si="399"/>
        <v/>
      </c>
      <c r="CC42" s="37" t="str">
        <f t="shared" si="400"/>
        <v/>
      </c>
      <c r="CD42" s="224"/>
      <c r="CE42" s="74" t="str">
        <f t="shared" si="401"/>
        <v/>
      </c>
      <c r="CF42" s="36" t="str">
        <f t="shared" si="402"/>
        <v/>
      </c>
      <c r="CG42" s="225"/>
      <c r="CH42" s="115" t="str">
        <f t="shared" si="403"/>
        <v/>
      </c>
      <c r="CI42" s="225" t="str">
        <f t="shared" si="404"/>
        <v/>
      </c>
      <c r="CJ42" s="224"/>
      <c r="CK42" s="5" t="str">
        <f t="shared" si="405"/>
        <v/>
      </c>
      <c r="CL42" s="224" t="str">
        <f t="shared" si="406"/>
        <v/>
      </c>
      <c r="CM42" s="225"/>
      <c r="CN42" s="115" t="str">
        <f t="shared" si="407"/>
        <v/>
      </c>
      <c r="CO42" s="225" t="str">
        <f t="shared" si="408"/>
        <v/>
      </c>
      <c r="CP42" s="224"/>
      <c r="CQ42" s="5" t="str">
        <f t="shared" si="409"/>
        <v/>
      </c>
      <c r="CR42" s="224" t="str">
        <f t="shared" si="410"/>
        <v/>
      </c>
      <c r="CS42" s="225"/>
      <c r="CT42" s="115" t="str">
        <f t="shared" si="176"/>
        <v/>
      </c>
      <c r="CU42" s="225" t="str">
        <f t="shared" si="411"/>
        <v/>
      </c>
      <c r="CV42" s="224"/>
      <c r="CW42" s="5" t="str">
        <f t="shared" si="412"/>
        <v/>
      </c>
      <c r="CX42" s="224" t="str">
        <f t="shared" si="413"/>
        <v/>
      </c>
      <c r="CY42" s="225"/>
      <c r="CZ42" s="115" t="str">
        <f t="shared" si="414"/>
        <v/>
      </c>
      <c r="DA42" s="225" t="str">
        <f t="shared" si="415"/>
        <v/>
      </c>
      <c r="DB42" s="224"/>
      <c r="DC42" s="5" t="str">
        <f t="shared" si="182"/>
        <v/>
      </c>
      <c r="DD42" s="224" t="str">
        <f t="shared" si="183"/>
        <v/>
      </c>
      <c r="DE42" s="225"/>
      <c r="DF42" s="115" t="str">
        <f t="shared" si="184"/>
        <v/>
      </c>
      <c r="DG42" s="225" t="str">
        <f t="shared" si="185"/>
        <v/>
      </c>
      <c r="DH42" s="224"/>
      <c r="DI42" s="5" t="str">
        <f t="shared" si="186"/>
        <v/>
      </c>
      <c r="DJ42" s="224" t="str">
        <f t="shared" si="187"/>
        <v/>
      </c>
      <c r="DK42" s="225"/>
      <c r="DL42" s="115" t="str">
        <f t="shared" si="188"/>
        <v/>
      </c>
      <c r="DM42" s="225" t="str">
        <f t="shared" si="189"/>
        <v/>
      </c>
      <c r="DN42" s="224"/>
      <c r="DO42" s="5" t="str">
        <f t="shared" si="190"/>
        <v/>
      </c>
      <c r="DP42" s="224" t="str">
        <f t="shared" si="191"/>
        <v/>
      </c>
      <c r="DQ42" s="225"/>
      <c r="DR42" s="115" t="str">
        <f t="shared" si="192"/>
        <v/>
      </c>
      <c r="DS42" s="225" t="str">
        <f t="shared" si="193"/>
        <v/>
      </c>
      <c r="DT42" s="224"/>
      <c r="DU42" s="5" t="str">
        <f t="shared" si="194"/>
        <v/>
      </c>
      <c r="DV42" s="224" t="str">
        <f t="shared" si="195"/>
        <v/>
      </c>
      <c r="DW42" s="225"/>
      <c r="DX42" s="115" t="str">
        <f t="shared" si="196"/>
        <v/>
      </c>
      <c r="DY42" s="225" t="str">
        <f t="shared" si="197"/>
        <v/>
      </c>
      <c r="DZ42" s="224"/>
      <c r="EA42" s="5" t="str">
        <f t="shared" si="198"/>
        <v/>
      </c>
      <c r="EB42" s="224" t="str">
        <f t="shared" si="199"/>
        <v/>
      </c>
      <c r="EC42" s="225"/>
      <c r="ED42" s="115" t="str">
        <f t="shared" si="200"/>
        <v/>
      </c>
      <c r="EE42" s="225" t="str">
        <f t="shared" si="201"/>
        <v/>
      </c>
      <c r="EF42" s="224"/>
      <c r="EG42" s="5" t="str">
        <f t="shared" si="202"/>
        <v/>
      </c>
      <c r="EH42" s="224" t="str">
        <f t="shared" si="203"/>
        <v/>
      </c>
      <c r="EI42" s="225"/>
      <c r="EJ42" s="115" t="str">
        <f t="shared" si="204"/>
        <v/>
      </c>
      <c r="EK42" s="225" t="str">
        <f t="shared" si="205"/>
        <v/>
      </c>
      <c r="EL42" s="224"/>
      <c r="EM42" s="5" t="str">
        <f t="shared" si="206"/>
        <v/>
      </c>
      <c r="EN42" s="224" t="str">
        <f t="shared" si="207"/>
        <v/>
      </c>
      <c r="EO42" s="225"/>
      <c r="EP42" s="115" t="str">
        <f t="shared" si="208"/>
        <v/>
      </c>
      <c r="EQ42" s="225" t="str">
        <f t="shared" si="209"/>
        <v/>
      </c>
      <c r="ER42" s="224"/>
      <c r="ES42" s="5" t="str">
        <f t="shared" si="210"/>
        <v/>
      </c>
      <c r="ET42" s="224" t="str">
        <f t="shared" si="211"/>
        <v/>
      </c>
      <c r="EU42" s="225"/>
      <c r="EV42" s="115" t="str">
        <f t="shared" si="212"/>
        <v/>
      </c>
      <c r="EW42" s="225" t="str">
        <f t="shared" si="213"/>
        <v/>
      </c>
      <c r="EX42" s="224"/>
      <c r="EY42" s="5" t="str">
        <f t="shared" si="214"/>
        <v/>
      </c>
      <c r="EZ42" s="224" t="str">
        <f t="shared" si="215"/>
        <v/>
      </c>
      <c r="FA42" s="225"/>
      <c r="FB42" s="115" t="str">
        <f t="shared" si="216"/>
        <v/>
      </c>
      <c r="FC42" s="225" t="str">
        <f t="shared" si="217"/>
        <v/>
      </c>
      <c r="FD42" s="224"/>
      <c r="FE42" s="5" t="str">
        <f t="shared" si="218"/>
        <v/>
      </c>
      <c r="FF42" s="224" t="str">
        <f t="shared" si="219"/>
        <v/>
      </c>
      <c r="FG42" s="225"/>
      <c r="FH42" s="115" t="str">
        <f t="shared" si="220"/>
        <v/>
      </c>
      <c r="FI42" s="225" t="str">
        <f t="shared" si="221"/>
        <v/>
      </c>
      <c r="FJ42" s="224"/>
      <c r="FK42" s="5" t="str">
        <f t="shared" si="222"/>
        <v/>
      </c>
      <c r="FL42" s="224" t="str">
        <f t="shared" si="223"/>
        <v/>
      </c>
      <c r="FM42" s="225"/>
      <c r="FN42" s="115" t="str">
        <f t="shared" si="224"/>
        <v/>
      </c>
      <c r="FO42" s="225" t="str">
        <f t="shared" si="225"/>
        <v/>
      </c>
      <c r="FP42" s="224"/>
      <c r="FQ42" s="5" t="str">
        <f t="shared" si="226"/>
        <v/>
      </c>
      <c r="FR42" s="224" t="str">
        <f t="shared" si="227"/>
        <v/>
      </c>
      <c r="FS42" s="225"/>
      <c r="FT42" s="115" t="str">
        <f t="shared" si="228"/>
        <v/>
      </c>
      <c r="FU42" s="225" t="str">
        <f t="shared" si="229"/>
        <v/>
      </c>
      <c r="FV42" s="253"/>
      <c r="FW42" s="253"/>
      <c r="FX42" s="253"/>
      <c r="FY42" s="253"/>
      <c r="FZ42" s="253"/>
    </row>
    <row r="43" spans="1:182" s="14" customFormat="1" ht="15.75" x14ac:dyDescent="0.25">
      <c r="A43" s="2">
        <v>2</v>
      </c>
      <c r="B43" s="2" t="s">
        <v>131</v>
      </c>
      <c r="C43" s="126"/>
      <c r="D43" s="205">
        <f t="shared" si="106"/>
        <v>0</v>
      </c>
      <c r="E43" s="109"/>
      <c r="F43" s="101"/>
      <c r="G43" s="2"/>
      <c r="H43" s="76" t="s">
        <v>132</v>
      </c>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369"/>
        <v/>
      </c>
      <c r="AI43" s="93" t="str">
        <f t="shared" si="370"/>
        <v/>
      </c>
      <c r="AJ43" s="93" t="str">
        <f t="shared" si="371"/>
        <v/>
      </c>
      <c r="AK43" s="93" t="str">
        <f t="shared" si="372"/>
        <v/>
      </c>
      <c r="AL43" s="93" t="str">
        <f t="shared" si="373"/>
        <v/>
      </c>
      <c r="AM43" s="93" t="str">
        <f t="shared" si="374"/>
        <v/>
      </c>
      <c r="AN43" s="93" t="str">
        <f t="shared" si="375"/>
        <v/>
      </c>
      <c r="AO43" s="93" t="str">
        <f t="shared" si="376"/>
        <v/>
      </c>
      <c r="AP43" s="93" t="str">
        <f t="shared" si="377"/>
        <v/>
      </c>
      <c r="AQ43" s="93" t="str">
        <f t="shared" si="378"/>
        <v/>
      </c>
      <c r="AR43" s="93" t="str">
        <f t="shared" si="379"/>
        <v/>
      </c>
      <c r="AS43" s="93" t="str">
        <f t="shared" si="380"/>
        <v/>
      </c>
      <c r="AT43" s="93" t="str">
        <f t="shared" si="381"/>
        <v/>
      </c>
      <c r="AU43" s="93" t="str">
        <f t="shared" si="382"/>
        <v/>
      </c>
      <c r="AV43" s="93" t="str">
        <f t="shared" si="383"/>
        <v/>
      </c>
      <c r="AW43" s="93" t="str">
        <f t="shared" si="384"/>
        <v/>
      </c>
      <c r="AX43" s="93" t="str">
        <f t="shared" si="385"/>
        <v/>
      </c>
      <c r="AY43" s="93" t="str">
        <f t="shared" si="386"/>
        <v/>
      </c>
      <c r="AZ43" s="93" t="str">
        <f t="shared" si="387"/>
        <v/>
      </c>
      <c r="BA43" s="93" t="str">
        <f t="shared" si="388"/>
        <v/>
      </c>
      <c r="BB43" s="93" t="str">
        <f t="shared" si="389"/>
        <v/>
      </c>
      <c r="BC43" s="93" t="str">
        <f t="shared" si="390"/>
        <v/>
      </c>
      <c r="BD43" s="93" t="str">
        <f t="shared" si="391"/>
        <v/>
      </c>
      <c r="BE43" s="93" t="str">
        <f t="shared" si="392"/>
        <v/>
      </c>
      <c r="BF43" s="224"/>
      <c r="BG43" s="74" t="str">
        <f t="shared" si="150"/>
        <v/>
      </c>
      <c r="BH43" s="36" t="str">
        <f t="shared" si="151"/>
        <v/>
      </c>
      <c r="BI43" s="225"/>
      <c r="BJ43" s="75" t="str">
        <f t="shared" si="152"/>
        <v/>
      </c>
      <c r="BK43" s="37" t="str">
        <f t="shared" si="153"/>
        <v/>
      </c>
      <c r="BL43" s="224"/>
      <c r="BM43" s="74" t="str">
        <f t="shared" si="154"/>
        <v/>
      </c>
      <c r="BN43" s="36" t="str">
        <f t="shared" si="155"/>
        <v/>
      </c>
      <c r="BO43" s="225"/>
      <c r="BP43" s="75" t="str">
        <f t="shared" si="156"/>
        <v/>
      </c>
      <c r="BQ43" s="37" t="str">
        <f t="shared" si="157"/>
        <v/>
      </c>
      <c r="BR43" s="224"/>
      <c r="BS43" s="74" t="str">
        <f t="shared" si="393"/>
        <v/>
      </c>
      <c r="BT43" s="36" t="str">
        <f t="shared" si="394"/>
        <v/>
      </c>
      <c r="BU43" s="225"/>
      <c r="BV43" s="75" t="str">
        <f t="shared" si="395"/>
        <v/>
      </c>
      <c r="BW43" s="37" t="str">
        <f t="shared" si="396"/>
        <v/>
      </c>
      <c r="BX43" s="224"/>
      <c r="BY43" s="74" t="str">
        <f t="shared" si="397"/>
        <v/>
      </c>
      <c r="BZ43" s="36" t="str">
        <f t="shared" si="398"/>
        <v/>
      </c>
      <c r="CA43" s="225"/>
      <c r="CB43" s="75" t="str">
        <f t="shared" si="399"/>
        <v/>
      </c>
      <c r="CC43" s="37" t="str">
        <f t="shared" si="400"/>
        <v/>
      </c>
      <c r="CD43" s="224"/>
      <c r="CE43" s="74" t="str">
        <f t="shared" si="401"/>
        <v/>
      </c>
      <c r="CF43" s="36" t="str">
        <f t="shared" si="402"/>
        <v/>
      </c>
      <c r="CG43" s="225"/>
      <c r="CH43" s="115" t="str">
        <f t="shared" si="403"/>
        <v/>
      </c>
      <c r="CI43" s="225" t="str">
        <f t="shared" si="404"/>
        <v/>
      </c>
      <c r="CJ43" s="224"/>
      <c r="CK43" s="5" t="str">
        <f t="shared" si="405"/>
        <v/>
      </c>
      <c r="CL43" s="224" t="str">
        <f t="shared" si="406"/>
        <v/>
      </c>
      <c r="CM43" s="225"/>
      <c r="CN43" s="115" t="str">
        <f t="shared" si="407"/>
        <v/>
      </c>
      <c r="CO43" s="225" t="str">
        <f t="shared" si="408"/>
        <v/>
      </c>
      <c r="CP43" s="224"/>
      <c r="CQ43" s="5" t="str">
        <f t="shared" si="409"/>
        <v/>
      </c>
      <c r="CR43" s="224" t="str">
        <f t="shared" si="410"/>
        <v/>
      </c>
      <c r="CS43" s="225"/>
      <c r="CT43" s="115" t="str">
        <f t="shared" si="176"/>
        <v/>
      </c>
      <c r="CU43" s="225" t="str">
        <f t="shared" si="411"/>
        <v/>
      </c>
      <c r="CV43" s="224"/>
      <c r="CW43" s="5" t="str">
        <f t="shared" si="412"/>
        <v/>
      </c>
      <c r="CX43" s="224" t="str">
        <f t="shared" si="413"/>
        <v/>
      </c>
      <c r="CY43" s="225"/>
      <c r="CZ43" s="115" t="str">
        <f t="shared" si="414"/>
        <v/>
      </c>
      <c r="DA43" s="225" t="str">
        <f t="shared" si="415"/>
        <v/>
      </c>
      <c r="DB43" s="224"/>
      <c r="DC43" s="5" t="str">
        <f t="shared" si="182"/>
        <v/>
      </c>
      <c r="DD43" s="224" t="str">
        <f t="shared" si="183"/>
        <v/>
      </c>
      <c r="DE43" s="225"/>
      <c r="DF43" s="115" t="str">
        <f t="shared" si="184"/>
        <v/>
      </c>
      <c r="DG43" s="225" t="str">
        <f t="shared" si="185"/>
        <v/>
      </c>
      <c r="DH43" s="224"/>
      <c r="DI43" s="5" t="str">
        <f t="shared" si="186"/>
        <v/>
      </c>
      <c r="DJ43" s="224" t="str">
        <f t="shared" si="187"/>
        <v/>
      </c>
      <c r="DK43" s="225"/>
      <c r="DL43" s="115" t="str">
        <f t="shared" si="188"/>
        <v/>
      </c>
      <c r="DM43" s="225" t="str">
        <f t="shared" si="189"/>
        <v/>
      </c>
      <c r="DN43" s="224"/>
      <c r="DO43" s="5" t="str">
        <f t="shared" si="190"/>
        <v/>
      </c>
      <c r="DP43" s="224" t="str">
        <f t="shared" si="191"/>
        <v/>
      </c>
      <c r="DQ43" s="225"/>
      <c r="DR43" s="115" t="str">
        <f t="shared" si="192"/>
        <v/>
      </c>
      <c r="DS43" s="225" t="str">
        <f t="shared" si="193"/>
        <v/>
      </c>
      <c r="DT43" s="224"/>
      <c r="DU43" s="5" t="str">
        <f t="shared" si="194"/>
        <v/>
      </c>
      <c r="DV43" s="224" t="str">
        <f t="shared" si="195"/>
        <v/>
      </c>
      <c r="DW43" s="225"/>
      <c r="DX43" s="115" t="str">
        <f t="shared" si="196"/>
        <v/>
      </c>
      <c r="DY43" s="225" t="str">
        <f t="shared" si="197"/>
        <v/>
      </c>
      <c r="DZ43" s="224"/>
      <c r="EA43" s="5" t="str">
        <f t="shared" si="198"/>
        <v/>
      </c>
      <c r="EB43" s="224" t="str">
        <f t="shared" si="199"/>
        <v/>
      </c>
      <c r="EC43" s="225"/>
      <c r="ED43" s="115" t="str">
        <f t="shared" si="200"/>
        <v/>
      </c>
      <c r="EE43" s="225" t="str">
        <f t="shared" si="201"/>
        <v/>
      </c>
      <c r="EF43" s="224"/>
      <c r="EG43" s="5" t="str">
        <f t="shared" si="202"/>
        <v/>
      </c>
      <c r="EH43" s="224" t="str">
        <f t="shared" si="203"/>
        <v/>
      </c>
      <c r="EI43" s="225"/>
      <c r="EJ43" s="115" t="str">
        <f t="shared" si="204"/>
        <v/>
      </c>
      <c r="EK43" s="225" t="str">
        <f t="shared" si="205"/>
        <v/>
      </c>
      <c r="EL43" s="224"/>
      <c r="EM43" s="5" t="str">
        <f t="shared" si="206"/>
        <v/>
      </c>
      <c r="EN43" s="224" t="str">
        <f t="shared" si="207"/>
        <v/>
      </c>
      <c r="EO43" s="225"/>
      <c r="EP43" s="115" t="str">
        <f t="shared" si="208"/>
        <v/>
      </c>
      <c r="EQ43" s="225" t="str">
        <f t="shared" si="209"/>
        <v/>
      </c>
      <c r="ER43" s="224"/>
      <c r="ES43" s="5" t="str">
        <f t="shared" si="210"/>
        <v/>
      </c>
      <c r="ET43" s="224" t="str">
        <f t="shared" si="211"/>
        <v/>
      </c>
      <c r="EU43" s="225"/>
      <c r="EV43" s="115" t="str">
        <f t="shared" si="212"/>
        <v/>
      </c>
      <c r="EW43" s="225" t="str">
        <f t="shared" si="213"/>
        <v/>
      </c>
      <c r="EX43" s="224"/>
      <c r="EY43" s="5" t="str">
        <f t="shared" si="214"/>
        <v/>
      </c>
      <c r="EZ43" s="224" t="str">
        <f t="shared" si="215"/>
        <v/>
      </c>
      <c r="FA43" s="225"/>
      <c r="FB43" s="115" t="str">
        <f t="shared" si="216"/>
        <v/>
      </c>
      <c r="FC43" s="225" t="str">
        <f t="shared" si="217"/>
        <v/>
      </c>
      <c r="FD43" s="224"/>
      <c r="FE43" s="5" t="str">
        <f t="shared" si="218"/>
        <v/>
      </c>
      <c r="FF43" s="224" t="str">
        <f t="shared" si="219"/>
        <v/>
      </c>
      <c r="FG43" s="225"/>
      <c r="FH43" s="115" t="str">
        <f t="shared" si="220"/>
        <v/>
      </c>
      <c r="FI43" s="225" t="str">
        <f t="shared" si="221"/>
        <v/>
      </c>
      <c r="FJ43" s="224"/>
      <c r="FK43" s="5" t="str">
        <f t="shared" si="222"/>
        <v/>
      </c>
      <c r="FL43" s="224" t="str">
        <f t="shared" si="223"/>
        <v/>
      </c>
      <c r="FM43" s="225"/>
      <c r="FN43" s="115" t="str">
        <f t="shared" si="224"/>
        <v/>
      </c>
      <c r="FO43" s="225" t="str">
        <f t="shared" si="225"/>
        <v/>
      </c>
      <c r="FP43" s="224"/>
      <c r="FQ43" s="5" t="str">
        <f t="shared" si="226"/>
        <v/>
      </c>
      <c r="FR43" s="224" t="str">
        <f t="shared" si="227"/>
        <v/>
      </c>
      <c r="FS43" s="225"/>
      <c r="FT43" s="115" t="str">
        <f t="shared" si="228"/>
        <v/>
      </c>
      <c r="FU43" s="225" t="str">
        <f t="shared" si="229"/>
        <v/>
      </c>
      <c r="FV43" s="253"/>
      <c r="FW43" s="253"/>
      <c r="FX43" s="253"/>
      <c r="FY43" s="253"/>
      <c r="FZ43" s="253"/>
    </row>
    <row r="44" spans="1:182" s="14" customFormat="1" ht="15.75" x14ac:dyDescent="0.25">
      <c r="A44" s="2">
        <v>3</v>
      </c>
      <c r="B44" s="2" t="s">
        <v>65</v>
      </c>
      <c r="C44" s="126"/>
      <c r="D44" s="205">
        <f t="shared" si="106"/>
        <v>0</v>
      </c>
      <c r="E44" s="109"/>
      <c r="F44" s="101"/>
      <c r="G44" s="2"/>
      <c r="H44" s="76" t="s">
        <v>133</v>
      </c>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369"/>
        <v/>
      </c>
      <c r="AI44" s="93" t="str">
        <f t="shared" si="370"/>
        <v/>
      </c>
      <c r="AJ44" s="93" t="str">
        <f t="shared" si="371"/>
        <v/>
      </c>
      <c r="AK44" s="93" t="str">
        <f t="shared" si="372"/>
        <v/>
      </c>
      <c r="AL44" s="93" t="str">
        <f t="shared" si="373"/>
        <v/>
      </c>
      <c r="AM44" s="93" t="str">
        <f t="shared" si="374"/>
        <v/>
      </c>
      <c r="AN44" s="93" t="str">
        <f t="shared" si="375"/>
        <v/>
      </c>
      <c r="AO44" s="93" t="str">
        <f t="shared" si="376"/>
        <v/>
      </c>
      <c r="AP44" s="93" t="str">
        <f t="shared" si="377"/>
        <v/>
      </c>
      <c r="AQ44" s="93" t="str">
        <f t="shared" si="378"/>
        <v/>
      </c>
      <c r="AR44" s="93" t="str">
        <f t="shared" si="379"/>
        <v/>
      </c>
      <c r="AS44" s="93" t="str">
        <f t="shared" si="380"/>
        <v/>
      </c>
      <c r="AT44" s="93" t="str">
        <f t="shared" si="381"/>
        <v/>
      </c>
      <c r="AU44" s="93" t="str">
        <f t="shared" si="382"/>
        <v/>
      </c>
      <c r="AV44" s="93" t="str">
        <f t="shared" si="383"/>
        <v/>
      </c>
      <c r="AW44" s="93" t="str">
        <f t="shared" si="384"/>
        <v/>
      </c>
      <c r="AX44" s="93" t="str">
        <f t="shared" si="385"/>
        <v/>
      </c>
      <c r="AY44" s="93" t="str">
        <f t="shared" si="386"/>
        <v/>
      </c>
      <c r="AZ44" s="93" t="str">
        <f t="shared" si="387"/>
        <v/>
      </c>
      <c r="BA44" s="93" t="str">
        <f t="shared" si="388"/>
        <v/>
      </c>
      <c r="BB44" s="93" t="str">
        <f t="shared" si="389"/>
        <v/>
      </c>
      <c r="BC44" s="93" t="str">
        <f t="shared" si="390"/>
        <v/>
      </c>
      <c r="BD44" s="93" t="str">
        <f t="shared" si="391"/>
        <v/>
      </c>
      <c r="BE44" s="93" t="str">
        <f t="shared" si="392"/>
        <v/>
      </c>
      <c r="BF44" s="224"/>
      <c r="BG44" s="74" t="str">
        <f t="shared" si="150"/>
        <v/>
      </c>
      <c r="BH44" s="36" t="str">
        <f t="shared" si="151"/>
        <v/>
      </c>
      <c r="BI44" s="225"/>
      <c r="BJ44" s="75" t="str">
        <f t="shared" si="152"/>
        <v/>
      </c>
      <c r="BK44" s="37" t="str">
        <f t="shared" si="153"/>
        <v/>
      </c>
      <c r="BL44" s="224"/>
      <c r="BM44" s="74" t="str">
        <f t="shared" si="154"/>
        <v/>
      </c>
      <c r="BN44" s="36" t="str">
        <f t="shared" si="155"/>
        <v/>
      </c>
      <c r="BO44" s="225"/>
      <c r="BP44" s="75" t="str">
        <f t="shared" si="156"/>
        <v/>
      </c>
      <c r="BQ44" s="37" t="str">
        <f t="shared" si="157"/>
        <v/>
      </c>
      <c r="BR44" s="224"/>
      <c r="BS44" s="74" t="str">
        <f t="shared" si="393"/>
        <v/>
      </c>
      <c r="BT44" s="36" t="str">
        <f t="shared" si="394"/>
        <v/>
      </c>
      <c r="BU44" s="225"/>
      <c r="BV44" s="75" t="str">
        <f t="shared" si="395"/>
        <v/>
      </c>
      <c r="BW44" s="37" t="str">
        <f t="shared" si="396"/>
        <v/>
      </c>
      <c r="BX44" s="224"/>
      <c r="BY44" s="74" t="str">
        <f t="shared" si="397"/>
        <v/>
      </c>
      <c r="BZ44" s="36" t="str">
        <f t="shared" si="398"/>
        <v/>
      </c>
      <c r="CA44" s="225"/>
      <c r="CB44" s="75" t="str">
        <f t="shared" si="399"/>
        <v/>
      </c>
      <c r="CC44" s="37" t="str">
        <f t="shared" si="400"/>
        <v/>
      </c>
      <c r="CD44" s="224"/>
      <c r="CE44" s="74" t="str">
        <f t="shared" si="401"/>
        <v/>
      </c>
      <c r="CF44" s="36" t="str">
        <f t="shared" si="402"/>
        <v/>
      </c>
      <c r="CG44" s="225"/>
      <c r="CH44" s="115" t="str">
        <f t="shared" si="403"/>
        <v/>
      </c>
      <c r="CI44" s="225" t="str">
        <f t="shared" si="404"/>
        <v/>
      </c>
      <c r="CJ44" s="224"/>
      <c r="CK44" s="5" t="str">
        <f t="shared" si="405"/>
        <v/>
      </c>
      <c r="CL44" s="224" t="str">
        <f t="shared" si="406"/>
        <v/>
      </c>
      <c r="CM44" s="225"/>
      <c r="CN44" s="115" t="str">
        <f t="shared" si="407"/>
        <v/>
      </c>
      <c r="CO44" s="225" t="str">
        <f t="shared" si="408"/>
        <v/>
      </c>
      <c r="CP44" s="224"/>
      <c r="CQ44" s="5" t="str">
        <f t="shared" si="409"/>
        <v/>
      </c>
      <c r="CR44" s="224" t="str">
        <f t="shared" si="410"/>
        <v/>
      </c>
      <c r="CS44" s="225"/>
      <c r="CT44" s="115" t="str">
        <f t="shared" si="176"/>
        <v/>
      </c>
      <c r="CU44" s="225" t="str">
        <f t="shared" si="411"/>
        <v/>
      </c>
      <c r="CV44" s="224"/>
      <c r="CW44" s="5" t="str">
        <f t="shared" si="412"/>
        <v/>
      </c>
      <c r="CX44" s="224" t="str">
        <f t="shared" si="413"/>
        <v/>
      </c>
      <c r="CY44" s="225"/>
      <c r="CZ44" s="115" t="str">
        <f t="shared" si="414"/>
        <v/>
      </c>
      <c r="DA44" s="225" t="str">
        <f t="shared" si="415"/>
        <v/>
      </c>
      <c r="DB44" s="224"/>
      <c r="DC44" s="5" t="str">
        <f t="shared" si="182"/>
        <v/>
      </c>
      <c r="DD44" s="224" t="str">
        <f t="shared" si="183"/>
        <v/>
      </c>
      <c r="DE44" s="225"/>
      <c r="DF44" s="115" t="str">
        <f t="shared" si="184"/>
        <v/>
      </c>
      <c r="DG44" s="225" t="str">
        <f t="shared" si="185"/>
        <v/>
      </c>
      <c r="DH44" s="224"/>
      <c r="DI44" s="5" t="str">
        <f t="shared" si="186"/>
        <v/>
      </c>
      <c r="DJ44" s="224" t="str">
        <f t="shared" si="187"/>
        <v/>
      </c>
      <c r="DK44" s="225"/>
      <c r="DL44" s="115" t="str">
        <f t="shared" si="188"/>
        <v/>
      </c>
      <c r="DM44" s="225" t="str">
        <f t="shared" si="189"/>
        <v/>
      </c>
      <c r="DN44" s="224"/>
      <c r="DO44" s="5" t="str">
        <f t="shared" si="190"/>
        <v/>
      </c>
      <c r="DP44" s="224" t="str">
        <f t="shared" si="191"/>
        <v/>
      </c>
      <c r="DQ44" s="225"/>
      <c r="DR44" s="115" t="str">
        <f t="shared" si="192"/>
        <v/>
      </c>
      <c r="DS44" s="225" t="str">
        <f t="shared" si="193"/>
        <v/>
      </c>
      <c r="DT44" s="224"/>
      <c r="DU44" s="5" t="str">
        <f t="shared" si="194"/>
        <v/>
      </c>
      <c r="DV44" s="224" t="str">
        <f t="shared" si="195"/>
        <v/>
      </c>
      <c r="DW44" s="225"/>
      <c r="DX44" s="115" t="str">
        <f t="shared" si="196"/>
        <v/>
      </c>
      <c r="DY44" s="225" t="str">
        <f t="shared" si="197"/>
        <v/>
      </c>
      <c r="DZ44" s="224"/>
      <c r="EA44" s="5" t="str">
        <f t="shared" si="198"/>
        <v/>
      </c>
      <c r="EB44" s="224" t="str">
        <f t="shared" si="199"/>
        <v/>
      </c>
      <c r="EC44" s="225"/>
      <c r="ED44" s="115" t="str">
        <f t="shared" si="200"/>
        <v/>
      </c>
      <c r="EE44" s="225" t="str">
        <f t="shared" si="201"/>
        <v/>
      </c>
      <c r="EF44" s="224"/>
      <c r="EG44" s="5" t="str">
        <f t="shared" si="202"/>
        <v/>
      </c>
      <c r="EH44" s="224" t="str">
        <f t="shared" si="203"/>
        <v/>
      </c>
      <c r="EI44" s="225"/>
      <c r="EJ44" s="115" t="str">
        <f t="shared" si="204"/>
        <v/>
      </c>
      <c r="EK44" s="225" t="str">
        <f t="shared" si="205"/>
        <v/>
      </c>
      <c r="EL44" s="224"/>
      <c r="EM44" s="5" t="str">
        <f t="shared" si="206"/>
        <v/>
      </c>
      <c r="EN44" s="224" t="str">
        <f t="shared" si="207"/>
        <v/>
      </c>
      <c r="EO44" s="225"/>
      <c r="EP44" s="115" t="str">
        <f t="shared" si="208"/>
        <v/>
      </c>
      <c r="EQ44" s="225" t="str">
        <f t="shared" si="209"/>
        <v/>
      </c>
      <c r="ER44" s="224"/>
      <c r="ES44" s="5" t="str">
        <f t="shared" si="210"/>
        <v/>
      </c>
      <c r="ET44" s="224" t="str">
        <f t="shared" si="211"/>
        <v/>
      </c>
      <c r="EU44" s="225"/>
      <c r="EV44" s="115" t="str">
        <f t="shared" si="212"/>
        <v/>
      </c>
      <c r="EW44" s="225" t="str">
        <f t="shared" si="213"/>
        <v/>
      </c>
      <c r="EX44" s="224"/>
      <c r="EY44" s="5" t="str">
        <f t="shared" si="214"/>
        <v/>
      </c>
      <c r="EZ44" s="224" t="str">
        <f t="shared" si="215"/>
        <v/>
      </c>
      <c r="FA44" s="225"/>
      <c r="FB44" s="115" t="str">
        <f t="shared" si="216"/>
        <v/>
      </c>
      <c r="FC44" s="225" t="str">
        <f t="shared" si="217"/>
        <v/>
      </c>
      <c r="FD44" s="224"/>
      <c r="FE44" s="5" t="str">
        <f t="shared" si="218"/>
        <v/>
      </c>
      <c r="FF44" s="224" t="str">
        <f t="shared" si="219"/>
        <v/>
      </c>
      <c r="FG44" s="225"/>
      <c r="FH44" s="115" t="str">
        <f t="shared" si="220"/>
        <v/>
      </c>
      <c r="FI44" s="225" t="str">
        <f t="shared" si="221"/>
        <v/>
      </c>
      <c r="FJ44" s="224"/>
      <c r="FK44" s="5" t="str">
        <f t="shared" si="222"/>
        <v/>
      </c>
      <c r="FL44" s="224" t="str">
        <f t="shared" si="223"/>
        <v/>
      </c>
      <c r="FM44" s="225"/>
      <c r="FN44" s="115" t="str">
        <f t="shared" si="224"/>
        <v/>
      </c>
      <c r="FO44" s="225" t="str">
        <f t="shared" si="225"/>
        <v/>
      </c>
      <c r="FP44" s="224"/>
      <c r="FQ44" s="5" t="str">
        <f t="shared" si="226"/>
        <v/>
      </c>
      <c r="FR44" s="224" t="str">
        <f t="shared" si="227"/>
        <v/>
      </c>
      <c r="FS44" s="225"/>
      <c r="FT44" s="115" t="str">
        <f t="shared" si="228"/>
        <v/>
      </c>
      <c r="FU44" s="225" t="str">
        <f t="shared" si="229"/>
        <v/>
      </c>
      <c r="FV44" s="253"/>
      <c r="FW44" s="253"/>
      <c r="FX44" s="253"/>
      <c r="FY44" s="253"/>
      <c r="FZ44" s="253"/>
    </row>
    <row r="45" spans="1:182" s="3" customFormat="1" ht="15.75" x14ac:dyDescent="0.25">
      <c r="A45" s="2">
        <v>1</v>
      </c>
      <c r="B45" s="2" t="s">
        <v>80</v>
      </c>
      <c r="C45" s="126"/>
      <c r="D45" s="205">
        <f t="shared" si="106"/>
        <v>0</v>
      </c>
      <c r="E45" s="109"/>
      <c r="F45" s="101"/>
      <c r="G45" s="2"/>
      <c r="H45" s="76" t="s">
        <v>134</v>
      </c>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369"/>
        <v/>
      </c>
      <c r="AI45" s="93" t="str">
        <f t="shared" si="370"/>
        <v/>
      </c>
      <c r="AJ45" s="93" t="str">
        <f t="shared" si="371"/>
        <v/>
      </c>
      <c r="AK45" s="93" t="str">
        <f t="shared" si="372"/>
        <v/>
      </c>
      <c r="AL45" s="93" t="str">
        <f t="shared" si="373"/>
        <v/>
      </c>
      <c r="AM45" s="93" t="str">
        <f t="shared" si="374"/>
        <v/>
      </c>
      <c r="AN45" s="93" t="str">
        <f t="shared" si="375"/>
        <v/>
      </c>
      <c r="AO45" s="93" t="str">
        <f t="shared" si="376"/>
        <v/>
      </c>
      <c r="AP45" s="93" t="str">
        <f t="shared" si="377"/>
        <v/>
      </c>
      <c r="AQ45" s="93" t="str">
        <f t="shared" si="378"/>
        <v/>
      </c>
      <c r="AR45" s="93" t="str">
        <f t="shared" si="379"/>
        <v/>
      </c>
      <c r="AS45" s="93" t="str">
        <f t="shared" si="380"/>
        <v/>
      </c>
      <c r="AT45" s="93" t="str">
        <f t="shared" si="381"/>
        <v/>
      </c>
      <c r="AU45" s="93" t="str">
        <f t="shared" si="382"/>
        <v/>
      </c>
      <c r="AV45" s="93" t="str">
        <f t="shared" si="383"/>
        <v/>
      </c>
      <c r="AW45" s="93" t="str">
        <f t="shared" si="384"/>
        <v/>
      </c>
      <c r="AX45" s="93" t="str">
        <f t="shared" si="385"/>
        <v/>
      </c>
      <c r="AY45" s="93" t="str">
        <f t="shared" si="386"/>
        <v/>
      </c>
      <c r="AZ45" s="93" t="str">
        <f t="shared" si="387"/>
        <v/>
      </c>
      <c r="BA45" s="93" t="str">
        <f t="shared" si="388"/>
        <v/>
      </c>
      <c r="BB45" s="93" t="str">
        <f t="shared" si="389"/>
        <v/>
      </c>
      <c r="BC45" s="93" t="str">
        <f t="shared" si="390"/>
        <v/>
      </c>
      <c r="BD45" s="93" t="str">
        <f t="shared" si="391"/>
        <v/>
      </c>
      <c r="BE45" s="93" t="str">
        <f t="shared" si="392"/>
        <v/>
      </c>
      <c r="BF45" s="224"/>
      <c r="BG45" s="74" t="str">
        <f t="shared" si="150"/>
        <v/>
      </c>
      <c r="BH45" s="36" t="str">
        <f t="shared" si="151"/>
        <v/>
      </c>
      <c r="BI45" s="225"/>
      <c r="BJ45" s="75" t="str">
        <f t="shared" si="152"/>
        <v/>
      </c>
      <c r="BK45" s="37" t="str">
        <f t="shared" si="153"/>
        <v/>
      </c>
      <c r="BL45" s="224"/>
      <c r="BM45" s="74" t="str">
        <f t="shared" si="154"/>
        <v/>
      </c>
      <c r="BN45" s="36" t="str">
        <f t="shared" si="155"/>
        <v/>
      </c>
      <c r="BO45" s="225"/>
      <c r="BP45" s="75" t="str">
        <f t="shared" si="156"/>
        <v/>
      </c>
      <c r="BQ45" s="37" t="str">
        <f t="shared" si="157"/>
        <v/>
      </c>
      <c r="BR45" s="224"/>
      <c r="BS45" s="74" t="str">
        <f t="shared" si="393"/>
        <v/>
      </c>
      <c r="BT45" s="36" t="str">
        <f t="shared" si="394"/>
        <v/>
      </c>
      <c r="BU45" s="225"/>
      <c r="BV45" s="75" t="str">
        <f t="shared" si="395"/>
        <v/>
      </c>
      <c r="BW45" s="37" t="str">
        <f t="shared" si="396"/>
        <v/>
      </c>
      <c r="BX45" s="224"/>
      <c r="BY45" s="74" t="str">
        <f t="shared" si="397"/>
        <v/>
      </c>
      <c r="BZ45" s="36" t="str">
        <f t="shared" si="398"/>
        <v/>
      </c>
      <c r="CA45" s="225"/>
      <c r="CB45" s="75" t="str">
        <f t="shared" si="399"/>
        <v/>
      </c>
      <c r="CC45" s="37" t="str">
        <f t="shared" si="400"/>
        <v/>
      </c>
      <c r="CD45" s="224"/>
      <c r="CE45" s="74" t="str">
        <f t="shared" si="401"/>
        <v/>
      </c>
      <c r="CF45" s="36" t="str">
        <f t="shared" si="402"/>
        <v/>
      </c>
      <c r="CG45" s="225"/>
      <c r="CH45" s="115" t="str">
        <f t="shared" si="403"/>
        <v/>
      </c>
      <c r="CI45" s="225" t="str">
        <f t="shared" si="404"/>
        <v/>
      </c>
      <c r="CJ45" s="224"/>
      <c r="CK45" s="5" t="str">
        <f t="shared" si="405"/>
        <v/>
      </c>
      <c r="CL45" s="224" t="str">
        <f t="shared" si="406"/>
        <v/>
      </c>
      <c r="CM45" s="225"/>
      <c r="CN45" s="115" t="str">
        <f t="shared" si="407"/>
        <v/>
      </c>
      <c r="CO45" s="225" t="str">
        <f t="shared" si="408"/>
        <v/>
      </c>
      <c r="CP45" s="224"/>
      <c r="CQ45" s="5" t="str">
        <f t="shared" si="409"/>
        <v/>
      </c>
      <c r="CR45" s="224" t="str">
        <f t="shared" si="410"/>
        <v/>
      </c>
      <c r="CS45" s="225"/>
      <c r="CT45" s="115" t="str">
        <f t="shared" si="176"/>
        <v/>
      </c>
      <c r="CU45" s="225" t="str">
        <f t="shared" si="411"/>
        <v/>
      </c>
      <c r="CV45" s="224"/>
      <c r="CW45" s="5" t="str">
        <f t="shared" si="412"/>
        <v/>
      </c>
      <c r="CX45" s="224" t="str">
        <f t="shared" si="413"/>
        <v/>
      </c>
      <c r="CY45" s="225"/>
      <c r="CZ45" s="115" t="str">
        <f t="shared" si="414"/>
        <v/>
      </c>
      <c r="DA45" s="225" t="str">
        <f t="shared" si="415"/>
        <v/>
      </c>
      <c r="DB45" s="224"/>
      <c r="DC45" s="5" t="str">
        <f t="shared" si="182"/>
        <v/>
      </c>
      <c r="DD45" s="224" t="str">
        <f t="shared" si="183"/>
        <v/>
      </c>
      <c r="DE45" s="225"/>
      <c r="DF45" s="115" t="str">
        <f t="shared" si="184"/>
        <v/>
      </c>
      <c r="DG45" s="225" t="str">
        <f t="shared" si="185"/>
        <v/>
      </c>
      <c r="DH45" s="224"/>
      <c r="DI45" s="5" t="str">
        <f t="shared" si="186"/>
        <v/>
      </c>
      <c r="DJ45" s="224" t="str">
        <f t="shared" si="187"/>
        <v/>
      </c>
      <c r="DK45" s="225"/>
      <c r="DL45" s="115" t="str">
        <f t="shared" si="188"/>
        <v/>
      </c>
      <c r="DM45" s="225" t="str">
        <f t="shared" si="189"/>
        <v/>
      </c>
      <c r="DN45" s="224"/>
      <c r="DO45" s="5" t="str">
        <f t="shared" si="190"/>
        <v/>
      </c>
      <c r="DP45" s="224" t="str">
        <f t="shared" si="191"/>
        <v/>
      </c>
      <c r="DQ45" s="225"/>
      <c r="DR45" s="115" t="str">
        <f t="shared" si="192"/>
        <v/>
      </c>
      <c r="DS45" s="225" t="str">
        <f t="shared" si="193"/>
        <v/>
      </c>
      <c r="DT45" s="224"/>
      <c r="DU45" s="5" t="str">
        <f t="shared" si="194"/>
        <v/>
      </c>
      <c r="DV45" s="224" t="str">
        <f t="shared" si="195"/>
        <v/>
      </c>
      <c r="DW45" s="225"/>
      <c r="DX45" s="115" t="str">
        <f t="shared" si="196"/>
        <v/>
      </c>
      <c r="DY45" s="225" t="str">
        <f t="shared" si="197"/>
        <v/>
      </c>
      <c r="DZ45" s="224"/>
      <c r="EA45" s="5" t="str">
        <f t="shared" si="198"/>
        <v/>
      </c>
      <c r="EB45" s="224" t="str">
        <f t="shared" si="199"/>
        <v/>
      </c>
      <c r="EC45" s="225"/>
      <c r="ED45" s="115" t="str">
        <f t="shared" si="200"/>
        <v/>
      </c>
      <c r="EE45" s="225" t="str">
        <f t="shared" si="201"/>
        <v/>
      </c>
      <c r="EF45" s="224"/>
      <c r="EG45" s="5" t="str">
        <f t="shared" si="202"/>
        <v/>
      </c>
      <c r="EH45" s="224" t="str">
        <f t="shared" si="203"/>
        <v/>
      </c>
      <c r="EI45" s="225"/>
      <c r="EJ45" s="115" t="str">
        <f t="shared" si="204"/>
        <v/>
      </c>
      <c r="EK45" s="225" t="str">
        <f t="shared" si="205"/>
        <v/>
      </c>
      <c r="EL45" s="224"/>
      <c r="EM45" s="5" t="str">
        <f t="shared" si="206"/>
        <v/>
      </c>
      <c r="EN45" s="224" t="str">
        <f t="shared" si="207"/>
        <v/>
      </c>
      <c r="EO45" s="225"/>
      <c r="EP45" s="115" t="str">
        <f t="shared" si="208"/>
        <v/>
      </c>
      <c r="EQ45" s="225" t="str">
        <f t="shared" si="209"/>
        <v/>
      </c>
      <c r="ER45" s="224"/>
      <c r="ES45" s="5" t="str">
        <f t="shared" si="210"/>
        <v/>
      </c>
      <c r="ET45" s="224" t="str">
        <f t="shared" si="211"/>
        <v/>
      </c>
      <c r="EU45" s="225"/>
      <c r="EV45" s="115" t="str">
        <f t="shared" si="212"/>
        <v/>
      </c>
      <c r="EW45" s="225" t="str">
        <f t="shared" si="213"/>
        <v/>
      </c>
      <c r="EX45" s="224"/>
      <c r="EY45" s="5" t="str">
        <f t="shared" si="214"/>
        <v/>
      </c>
      <c r="EZ45" s="224" t="str">
        <f t="shared" si="215"/>
        <v/>
      </c>
      <c r="FA45" s="225"/>
      <c r="FB45" s="115" t="str">
        <f t="shared" si="216"/>
        <v/>
      </c>
      <c r="FC45" s="225" t="str">
        <f t="shared" si="217"/>
        <v/>
      </c>
      <c r="FD45" s="224"/>
      <c r="FE45" s="5" t="str">
        <f t="shared" si="218"/>
        <v/>
      </c>
      <c r="FF45" s="224" t="str">
        <f t="shared" si="219"/>
        <v/>
      </c>
      <c r="FG45" s="225"/>
      <c r="FH45" s="115" t="str">
        <f t="shared" si="220"/>
        <v/>
      </c>
      <c r="FI45" s="225" t="str">
        <f t="shared" si="221"/>
        <v/>
      </c>
      <c r="FJ45" s="224"/>
      <c r="FK45" s="5" t="str">
        <f t="shared" si="222"/>
        <v/>
      </c>
      <c r="FL45" s="224" t="str">
        <f t="shared" si="223"/>
        <v/>
      </c>
      <c r="FM45" s="225"/>
      <c r="FN45" s="115" t="str">
        <f t="shared" si="224"/>
        <v/>
      </c>
      <c r="FO45" s="225" t="str">
        <f t="shared" si="225"/>
        <v/>
      </c>
      <c r="FP45" s="224"/>
      <c r="FQ45" s="5" t="str">
        <f t="shared" si="226"/>
        <v/>
      </c>
      <c r="FR45" s="224" t="str">
        <f t="shared" si="227"/>
        <v/>
      </c>
      <c r="FS45" s="225"/>
      <c r="FT45" s="115" t="str">
        <f t="shared" si="228"/>
        <v/>
      </c>
      <c r="FU45" s="225" t="str">
        <f t="shared" si="229"/>
        <v/>
      </c>
      <c r="FV45" s="253"/>
      <c r="FW45" s="253"/>
      <c r="FX45" s="253"/>
      <c r="FY45" s="253"/>
      <c r="FZ45" s="253"/>
    </row>
    <row r="46" spans="1:182" s="14" customFormat="1" ht="15.75" x14ac:dyDescent="0.25">
      <c r="A46" s="2">
        <v>1</v>
      </c>
      <c r="B46" s="2" t="s">
        <v>95</v>
      </c>
      <c r="C46" s="126"/>
      <c r="D46" s="205">
        <f t="shared" si="106"/>
        <v>0</v>
      </c>
      <c r="E46" s="109"/>
      <c r="F46" s="101"/>
      <c r="G46" s="2"/>
      <c r="H46" s="76" t="s">
        <v>135</v>
      </c>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369"/>
        <v/>
      </c>
      <c r="AI46" s="93" t="str">
        <f t="shared" si="370"/>
        <v/>
      </c>
      <c r="AJ46" s="93" t="str">
        <f t="shared" si="371"/>
        <v/>
      </c>
      <c r="AK46" s="93" t="str">
        <f t="shared" si="372"/>
        <v/>
      </c>
      <c r="AL46" s="93" t="str">
        <f t="shared" si="373"/>
        <v/>
      </c>
      <c r="AM46" s="93" t="str">
        <f t="shared" si="374"/>
        <v/>
      </c>
      <c r="AN46" s="93" t="str">
        <f t="shared" si="375"/>
        <v/>
      </c>
      <c r="AO46" s="93" t="str">
        <f t="shared" si="376"/>
        <v/>
      </c>
      <c r="AP46" s="93" t="str">
        <f t="shared" si="377"/>
        <v/>
      </c>
      <c r="AQ46" s="93" t="str">
        <f t="shared" si="378"/>
        <v/>
      </c>
      <c r="AR46" s="93" t="str">
        <f t="shared" si="379"/>
        <v/>
      </c>
      <c r="AS46" s="93" t="str">
        <f t="shared" si="380"/>
        <v/>
      </c>
      <c r="AT46" s="93" t="str">
        <f t="shared" si="381"/>
        <v/>
      </c>
      <c r="AU46" s="93" t="str">
        <f t="shared" si="382"/>
        <v/>
      </c>
      <c r="AV46" s="93" t="str">
        <f t="shared" si="383"/>
        <v/>
      </c>
      <c r="AW46" s="93" t="str">
        <f t="shared" si="384"/>
        <v/>
      </c>
      <c r="AX46" s="93" t="str">
        <f t="shared" si="385"/>
        <v/>
      </c>
      <c r="AY46" s="93" t="str">
        <f t="shared" si="386"/>
        <v/>
      </c>
      <c r="AZ46" s="93" t="str">
        <f t="shared" si="387"/>
        <v/>
      </c>
      <c r="BA46" s="93" t="str">
        <f t="shared" si="388"/>
        <v/>
      </c>
      <c r="BB46" s="93" t="str">
        <f t="shared" si="389"/>
        <v/>
      </c>
      <c r="BC46" s="93" t="str">
        <f t="shared" si="390"/>
        <v/>
      </c>
      <c r="BD46" s="93" t="str">
        <f t="shared" si="391"/>
        <v/>
      </c>
      <c r="BE46" s="93" t="str">
        <f t="shared" si="392"/>
        <v/>
      </c>
      <c r="BF46" s="224"/>
      <c r="BG46" s="74" t="str">
        <f t="shared" si="150"/>
        <v/>
      </c>
      <c r="BH46" s="36" t="str">
        <f t="shared" si="151"/>
        <v/>
      </c>
      <c r="BI46" s="225"/>
      <c r="BJ46" s="75" t="str">
        <f t="shared" si="152"/>
        <v/>
      </c>
      <c r="BK46" s="37" t="str">
        <f t="shared" si="153"/>
        <v/>
      </c>
      <c r="BL46" s="224"/>
      <c r="BM46" s="74" t="str">
        <f t="shared" si="154"/>
        <v/>
      </c>
      <c r="BN46" s="36" t="str">
        <f t="shared" si="155"/>
        <v/>
      </c>
      <c r="BO46" s="225"/>
      <c r="BP46" s="75" t="str">
        <f t="shared" si="156"/>
        <v/>
      </c>
      <c r="BQ46" s="37" t="str">
        <f t="shared" si="157"/>
        <v/>
      </c>
      <c r="BR46" s="224"/>
      <c r="BS46" s="74" t="str">
        <f t="shared" si="393"/>
        <v/>
      </c>
      <c r="BT46" s="36" t="str">
        <f t="shared" si="394"/>
        <v/>
      </c>
      <c r="BU46" s="225"/>
      <c r="BV46" s="75" t="str">
        <f t="shared" si="395"/>
        <v/>
      </c>
      <c r="BW46" s="37" t="str">
        <f t="shared" si="396"/>
        <v/>
      </c>
      <c r="BX46" s="224"/>
      <c r="BY46" s="74" t="str">
        <f t="shared" si="397"/>
        <v/>
      </c>
      <c r="BZ46" s="36" t="str">
        <f t="shared" si="398"/>
        <v/>
      </c>
      <c r="CA46" s="225"/>
      <c r="CB46" s="75" t="str">
        <f t="shared" si="399"/>
        <v/>
      </c>
      <c r="CC46" s="37" t="str">
        <f t="shared" si="400"/>
        <v/>
      </c>
      <c r="CD46" s="224"/>
      <c r="CE46" s="74" t="str">
        <f t="shared" si="401"/>
        <v/>
      </c>
      <c r="CF46" s="36" t="str">
        <f t="shared" si="402"/>
        <v/>
      </c>
      <c r="CG46" s="225"/>
      <c r="CH46" s="115" t="str">
        <f t="shared" si="403"/>
        <v/>
      </c>
      <c r="CI46" s="225" t="str">
        <f t="shared" si="404"/>
        <v/>
      </c>
      <c r="CJ46" s="224"/>
      <c r="CK46" s="5" t="str">
        <f t="shared" si="405"/>
        <v/>
      </c>
      <c r="CL46" s="224" t="str">
        <f t="shared" si="406"/>
        <v/>
      </c>
      <c r="CM46" s="225"/>
      <c r="CN46" s="115" t="str">
        <f t="shared" si="407"/>
        <v/>
      </c>
      <c r="CO46" s="225" t="str">
        <f t="shared" si="408"/>
        <v/>
      </c>
      <c r="CP46" s="224"/>
      <c r="CQ46" s="5" t="str">
        <f t="shared" si="409"/>
        <v/>
      </c>
      <c r="CR46" s="224" t="str">
        <f t="shared" si="410"/>
        <v/>
      </c>
      <c r="CS46" s="225"/>
      <c r="CT46" s="115" t="str">
        <f t="shared" si="176"/>
        <v/>
      </c>
      <c r="CU46" s="225" t="str">
        <f t="shared" si="411"/>
        <v/>
      </c>
      <c r="CV46" s="224"/>
      <c r="CW46" s="5" t="str">
        <f t="shared" si="412"/>
        <v/>
      </c>
      <c r="CX46" s="224" t="str">
        <f t="shared" si="413"/>
        <v/>
      </c>
      <c r="CY46" s="225"/>
      <c r="CZ46" s="115" t="str">
        <f t="shared" si="414"/>
        <v/>
      </c>
      <c r="DA46" s="225" t="str">
        <f t="shared" si="415"/>
        <v/>
      </c>
      <c r="DB46" s="224"/>
      <c r="DC46" s="5" t="str">
        <f t="shared" si="182"/>
        <v/>
      </c>
      <c r="DD46" s="224" t="str">
        <f t="shared" si="183"/>
        <v/>
      </c>
      <c r="DE46" s="225"/>
      <c r="DF46" s="115" t="str">
        <f t="shared" si="184"/>
        <v/>
      </c>
      <c r="DG46" s="225" t="str">
        <f t="shared" si="185"/>
        <v/>
      </c>
      <c r="DH46" s="224"/>
      <c r="DI46" s="5" t="str">
        <f t="shared" si="186"/>
        <v/>
      </c>
      <c r="DJ46" s="224" t="str">
        <f t="shared" si="187"/>
        <v/>
      </c>
      <c r="DK46" s="225"/>
      <c r="DL46" s="115" t="str">
        <f t="shared" si="188"/>
        <v/>
      </c>
      <c r="DM46" s="225" t="str">
        <f t="shared" si="189"/>
        <v/>
      </c>
      <c r="DN46" s="224"/>
      <c r="DO46" s="5" t="str">
        <f t="shared" si="190"/>
        <v/>
      </c>
      <c r="DP46" s="224" t="str">
        <f t="shared" si="191"/>
        <v/>
      </c>
      <c r="DQ46" s="225"/>
      <c r="DR46" s="115" t="str">
        <f t="shared" si="192"/>
        <v/>
      </c>
      <c r="DS46" s="225" t="str">
        <f t="shared" si="193"/>
        <v/>
      </c>
      <c r="DT46" s="224"/>
      <c r="DU46" s="5" t="str">
        <f t="shared" si="194"/>
        <v/>
      </c>
      <c r="DV46" s="224" t="str">
        <f t="shared" si="195"/>
        <v/>
      </c>
      <c r="DW46" s="225"/>
      <c r="DX46" s="115" t="str">
        <f t="shared" si="196"/>
        <v/>
      </c>
      <c r="DY46" s="225" t="str">
        <f t="shared" si="197"/>
        <v/>
      </c>
      <c r="DZ46" s="224"/>
      <c r="EA46" s="5" t="str">
        <f t="shared" si="198"/>
        <v/>
      </c>
      <c r="EB46" s="224" t="str">
        <f t="shared" si="199"/>
        <v/>
      </c>
      <c r="EC46" s="225"/>
      <c r="ED46" s="115" t="str">
        <f t="shared" si="200"/>
        <v/>
      </c>
      <c r="EE46" s="225" t="str">
        <f t="shared" si="201"/>
        <v/>
      </c>
      <c r="EF46" s="224"/>
      <c r="EG46" s="5" t="str">
        <f t="shared" si="202"/>
        <v/>
      </c>
      <c r="EH46" s="224" t="str">
        <f t="shared" si="203"/>
        <v/>
      </c>
      <c r="EI46" s="225"/>
      <c r="EJ46" s="115" t="str">
        <f t="shared" si="204"/>
        <v/>
      </c>
      <c r="EK46" s="225" t="str">
        <f t="shared" si="205"/>
        <v/>
      </c>
      <c r="EL46" s="224"/>
      <c r="EM46" s="5" t="str">
        <f t="shared" si="206"/>
        <v/>
      </c>
      <c r="EN46" s="224" t="str">
        <f t="shared" si="207"/>
        <v/>
      </c>
      <c r="EO46" s="225"/>
      <c r="EP46" s="115" t="str">
        <f t="shared" si="208"/>
        <v/>
      </c>
      <c r="EQ46" s="225" t="str">
        <f t="shared" si="209"/>
        <v/>
      </c>
      <c r="ER46" s="224"/>
      <c r="ES46" s="5" t="str">
        <f t="shared" si="210"/>
        <v/>
      </c>
      <c r="ET46" s="224" t="str">
        <f t="shared" si="211"/>
        <v/>
      </c>
      <c r="EU46" s="225"/>
      <c r="EV46" s="115" t="str">
        <f t="shared" si="212"/>
        <v/>
      </c>
      <c r="EW46" s="225" t="str">
        <f t="shared" si="213"/>
        <v/>
      </c>
      <c r="EX46" s="224"/>
      <c r="EY46" s="5" t="str">
        <f t="shared" si="214"/>
        <v/>
      </c>
      <c r="EZ46" s="224" t="str">
        <f t="shared" si="215"/>
        <v/>
      </c>
      <c r="FA46" s="225"/>
      <c r="FB46" s="115" t="str">
        <f t="shared" si="216"/>
        <v/>
      </c>
      <c r="FC46" s="225" t="str">
        <f t="shared" si="217"/>
        <v/>
      </c>
      <c r="FD46" s="224"/>
      <c r="FE46" s="5" t="str">
        <f t="shared" si="218"/>
        <v/>
      </c>
      <c r="FF46" s="224" t="str">
        <f t="shared" si="219"/>
        <v/>
      </c>
      <c r="FG46" s="225"/>
      <c r="FH46" s="115" t="str">
        <f t="shared" si="220"/>
        <v/>
      </c>
      <c r="FI46" s="225" t="str">
        <f t="shared" si="221"/>
        <v/>
      </c>
      <c r="FJ46" s="224"/>
      <c r="FK46" s="5" t="str">
        <f t="shared" si="222"/>
        <v/>
      </c>
      <c r="FL46" s="224" t="str">
        <f t="shared" si="223"/>
        <v/>
      </c>
      <c r="FM46" s="225"/>
      <c r="FN46" s="115" t="str">
        <f t="shared" si="224"/>
        <v/>
      </c>
      <c r="FO46" s="225" t="str">
        <f t="shared" si="225"/>
        <v/>
      </c>
      <c r="FP46" s="224"/>
      <c r="FQ46" s="5" t="str">
        <f t="shared" si="226"/>
        <v/>
      </c>
      <c r="FR46" s="224" t="str">
        <f t="shared" si="227"/>
        <v/>
      </c>
      <c r="FS46" s="225"/>
      <c r="FT46" s="115" t="str">
        <f t="shared" si="228"/>
        <v/>
      </c>
      <c r="FU46" s="225" t="str">
        <f t="shared" si="229"/>
        <v/>
      </c>
      <c r="FV46" s="253"/>
      <c r="FW46" s="253"/>
      <c r="FX46" s="253"/>
      <c r="FY46" s="253"/>
      <c r="FZ46" s="253"/>
    </row>
    <row r="47" spans="1:182" s="3" customFormat="1" ht="15.75" x14ac:dyDescent="0.25">
      <c r="A47" s="2">
        <v>1</v>
      </c>
      <c r="B47" s="2" t="s">
        <v>99</v>
      </c>
      <c r="C47" s="126"/>
      <c r="D47" s="205">
        <f t="shared" si="106"/>
        <v>0</v>
      </c>
      <c r="E47" s="109"/>
      <c r="F47" s="101"/>
      <c r="G47" s="2"/>
      <c r="H47" s="76" t="s">
        <v>136</v>
      </c>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369"/>
        <v/>
      </c>
      <c r="AI47" s="93" t="str">
        <f t="shared" si="370"/>
        <v/>
      </c>
      <c r="AJ47" s="93" t="str">
        <f t="shared" si="371"/>
        <v/>
      </c>
      <c r="AK47" s="93" t="str">
        <f t="shared" si="372"/>
        <v/>
      </c>
      <c r="AL47" s="93" t="str">
        <f t="shared" si="373"/>
        <v/>
      </c>
      <c r="AM47" s="93" t="str">
        <f t="shared" si="374"/>
        <v/>
      </c>
      <c r="AN47" s="93" t="str">
        <f t="shared" si="375"/>
        <v/>
      </c>
      <c r="AO47" s="93" t="str">
        <f t="shared" si="376"/>
        <v/>
      </c>
      <c r="AP47" s="93" t="str">
        <f t="shared" si="377"/>
        <v/>
      </c>
      <c r="AQ47" s="93" t="str">
        <f t="shared" si="378"/>
        <v/>
      </c>
      <c r="AR47" s="93" t="str">
        <f t="shared" si="379"/>
        <v/>
      </c>
      <c r="AS47" s="93" t="str">
        <f t="shared" si="380"/>
        <v/>
      </c>
      <c r="AT47" s="93" t="str">
        <f t="shared" si="381"/>
        <v/>
      </c>
      <c r="AU47" s="93" t="str">
        <f t="shared" si="382"/>
        <v/>
      </c>
      <c r="AV47" s="93" t="str">
        <f t="shared" si="383"/>
        <v/>
      </c>
      <c r="AW47" s="93" t="str">
        <f t="shared" si="384"/>
        <v/>
      </c>
      <c r="AX47" s="93" t="str">
        <f t="shared" si="385"/>
        <v/>
      </c>
      <c r="AY47" s="93" t="str">
        <f t="shared" si="386"/>
        <v/>
      </c>
      <c r="AZ47" s="93" t="str">
        <f t="shared" si="387"/>
        <v/>
      </c>
      <c r="BA47" s="93" t="str">
        <f t="shared" si="388"/>
        <v/>
      </c>
      <c r="BB47" s="93" t="str">
        <f t="shared" si="389"/>
        <v/>
      </c>
      <c r="BC47" s="93" t="str">
        <f t="shared" si="390"/>
        <v/>
      </c>
      <c r="BD47" s="93" t="str">
        <f t="shared" si="391"/>
        <v/>
      </c>
      <c r="BE47" s="93" t="str">
        <f t="shared" si="392"/>
        <v/>
      </c>
      <c r="BF47" s="224"/>
      <c r="BG47" s="74" t="str">
        <f t="shared" si="150"/>
        <v/>
      </c>
      <c r="BH47" s="36" t="str">
        <f t="shared" si="151"/>
        <v/>
      </c>
      <c r="BI47" s="225"/>
      <c r="BJ47" s="75" t="str">
        <f t="shared" si="152"/>
        <v/>
      </c>
      <c r="BK47" s="37" t="str">
        <f t="shared" si="153"/>
        <v/>
      </c>
      <c r="BL47" s="224"/>
      <c r="BM47" s="74" t="str">
        <f t="shared" si="154"/>
        <v/>
      </c>
      <c r="BN47" s="36" t="str">
        <f t="shared" si="155"/>
        <v/>
      </c>
      <c r="BO47" s="225"/>
      <c r="BP47" s="75" t="str">
        <f t="shared" si="156"/>
        <v/>
      </c>
      <c r="BQ47" s="37" t="str">
        <f t="shared" si="157"/>
        <v/>
      </c>
      <c r="BR47" s="224"/>
      <c r="BS47" s="74" t="str">
        <f t="shared" si="393"/>
        <v/>
      </c>
      <c r="BT47" s="36" t="str">
        <f t="shared" si="394"/>
        <v/>
      </c>
      <c r="BU47" s="225"/>
      <c r="BV47" s="75" t="str">
        <f t="shared" si="395"/>
        <v/>
      </c>
      <c r="BW47" s="37" t="str">
        <f t="shared" si="396"/>
        <v/>
      </c>
      <c r="BX47" s="224"/>
      <c r="BY47" s="74" t="str">
        <f t="shared" si="397"/>
        <v/>
      </c>
      <c r="BZ47" s="36" t="str">
        <f t="shared" si="398"/>
        <v/>
      </c>
      <c r="CA47" s="225"/>
      <c r="CB47" s="75" t="str">
        <f t="shared" si="399"/>
        <v/>
      </c>
      <c r="CC47" s="37" t="str">
        <f t="shared" si="400"/>
        <v/>
      </c>
      <c r="CD47" s="224"/>
      <c r="CE47" s="74" t="str">
        <f t="shared" si="401"/>
        <v/>
      </c>
      <c r="CF47" s="36" t="str">
        <f t="shared" si="402"/>
        <v/>
      </c>
      <c r="CG47" s="225"/>
      <c r="CH47" s="115" t="str">
        <f t="shared" si="403"/>
        <v/>
      </c>
      <c r="CI47" s="225" t="str">
        <f t="shared" si="404"/>
        <v/>
      </c>
      <c r="CJ47" s="224"/>
      <c r="CK47" s="5" t="str">
        <f t="shared" si="405"/>
        <v/>
      </c>
      <c r="CL47" s="224" t="str">
        <f t="shared" si="406"/>
        <v/>
      </c>
      <c r="CM47" s="225"/>
      <c r="CN47" s="115" t="str">
        <f t="shared" si="407"/>
        <v/>
      </c>
      <c r="CO47" s="225" t="str">
        <f t="shared" si="408"/>
        <v/>
      </c>
      <c r="CP47" s="224"/>
      <c r="CQ47" s="5" t="str">
        <f t="shared" si="409"/>
        <v/>
      </c>
      <c r="CR47" s="224" t="str">
        <f t="shared" si="410"/>
        <v/>
      </c>
      <c r="CS47" s="225"/>
      <c r="CT47" s="115" t="str">
        <f t="shared" si="176"/>
        <v/>
      </c>
      <c r="CU47" s="225" t="str">
        <f t="shared" si="411"/>
        <v/>
      </c>
      <c r="CV47" s="224"/>
      <c r="CW47" s="5" t="str">
        <f t="shared" si="412"/>
        <v/>
      </c>
      <c r="CX47" s="224" t="str">
        <f t="shared" si="413"/>
        <v/>
      </c>
      <c r="CY47" s="225"/>
      <c r="CZ47" s="115" t="str">
        <f t="shared" si="414"/>
        <v/>
      </c>
      <c r="DA47" s="225" t="str">
        <f t="shared" si="415"/>
        <v/>
      </c>
      <c r="DB47" s="224"/>
      <c r="DC47" s="5" t="str">
        <f t="shared" si="182"/>
        <v/>
      </c>
      <c r="DD47" s="224" t="str">
        <f t="shared" si="183"/>
        <v/>
      </c>
      <c r="DE47" s="225"/>
      <c r="DF47" s="115" t="str">
        <f t="shared" si="184"/>
        <v/>
      </c>
      <c r="DG47" s="225" t="str">
        <f t="shared" si="185"/>
        <v/>
      </c>
      <c r="DH47" s="224"/>
      <c r="DI47" s="5" t="str">
        <f t="shared" si="186"/>
        <v/>
      </c>
      <c r="DJ47" s="224" t="str">
        <f t="shared" si="187"/>
        <v/>
      </c>
      <c r="DK47" s="225"/>
      <c r="DL47" s="115" t="str">
        <f t="shared" si="188"/>
        <v/>
      </c>
      <c r="DM47" s="225" t="str">
        <f t="shared" si="189"/>
        <v/>
      </c>
      <c r="DN47" s="224"/>
      <c r="DO47" s="5" t="str">
        <f t="shared" si="190"/>
        <v/>
      </c>
      <c r="DP47" s="224" t="str">
        <f t="shared" si="191"/>
        <v/>
      </c>
      <c r="DQ47" s="225"/>
      <c r="DR47" s="115" t="str">
        <f t="shared" si="192"/>
        <v/>
      </c>
      <c r="DS47" s="225" t="str">
        <f t="shared" si="193"/>
        <v/>
      </c>
      <c r="DT47" s="224"/>
      <c r="DU47" s="5" t="str">
        <f t="shared" si="194"/>
        <v/>
      </c>
      <c r="DV47" s="224" t="str">
        <f t="shared" si="195"/>
        <v/>
      </c>
      <c r="DW47" s="225"/>
      <c r="DX47" s="115" t="str">
        <f t="shared" si="196"/>
        <v/>
      </c>
      <c r="DY47" s="225" t="str">
        <f t="shared" si="197"/>
        <v/>
      </c>
      <c r="DZ47" s="224"/>
      <c r="EA47" s="5" t="str">
        <f t="shared" si="198"/>
        <v/>
      </c>
      <c r="EB47" s="224" t="str">
        <f t="shared" si="199"/>
        <v/>
      </c>
      <c r="EC47" s="225"/>
      <c r="ED47" s="115" t="str">
        <f t="shared" si="200"/>
        <v/>
      </c>
      <c r="EE47" s="225" t="str">
        <f t="shared" si="201"/>
        <v/>
      </c>
      <c r="EF47" s="224"/>
      <c r="EG47" s="5" t="str">
        <f t="shared" si="202"/>
        <v/>
      </c>
      <c r="EH47" s="224" t="str">
        <f t="shared" si="203"/>
        <v/>
      </c>
      <c r="EI47" s="225"/>
      <c r="EJ47" s="115" t="str">
        <f t="shared" si="204"/>
        <v/>
      </c>
      <c r="EK47" s="225" t="str">
        <f t="shared" si="205"/>
        <v/>
      </c>
      <c r="EL47" s="224"/>
      <c r="EM47" s="5" t="str">
        <f t="shared" si="206"/>
        <v/>
      </c>
      <c r="EN47" s="224" t="str">
        <f t="shared" si="207"/>
        <v/>
      </c>
      <c r="EO47" s="225"/>
      <c r="EP47" s="115" t="str">
        <f t="shared" si="208"/>
        <v/>
      </c>
      <c r="EQ47" s="225" t="str">
        <f t="shared" si="209"/>
        <v/>
      </c>
      <c r="ER47" s="224"/>
      <c r="ES47" s="5" t="str">
        <f t="shared" si="210"/>
        <v/>
      </c>
      <c r="ET47" s="224" t="str">
        <f t="shared" si="211"/>
        <v/>
      </c>
      <c r="EU47" s="225"/>
      <c r="EV47" s="115" t="str">
        <f t="shared" si="212"/>
        <v/>
      </c>
      <c r="EW47" s="225" t="str">
        <f t="shared" si="213"/>
        <v/>
      </c>
      <c r="EX47" s="224"/>
      <c r="EY47" s="5" t="str">
        <f t="shared" si="214"/>
        <v/>
      </c>
      <c r="EZ47" s="224" t="str">
        <f t="shared" si="215"/>
        <v/>
      </c>
      <c r="FA47" s="225"/>
      <c r="FB47" s="115" t="str">
        <f t="shared" si="216"/>
        <v/>
      </c>
      <c r="FC47" s="225" t="str">
        <f t="shared" si="217"/>
        <v/>
      </c>
      <c r="FD47" s="224"/>
      <c r="FE47" s="5" t="str">
        <f t="shared" si="218"/>
        <v/>
      </c>
      <c r="FF47" s="224" t="str">
        <f t="shared" si="219"/>
        <v/>
      </c>
      <c r="FG47" s="225"/>
      <c r="FH47" s="115" t="str">
        <f t="shared" si="220"/>
        <v/>
      </c>
      <c r="FI47" s="225" t="str">
        <f t="shared" si="221"/>
        <v/>
      </c>
      <c r="FJ47" s="224"/>
      <c r="FK47" s="5" t="str">
        <f t="shared" si="222"/>
        <v/>
      </c>
      <c r="FL47" s="224" t="str">
        <f t="shared" si="223"/>
        <v/>
      </c>
      <c r="FM47" s="225"/>
      <c r="FN47" s="115" t="str">
        <f t="shared" si="224"/>
        <v/>
      </c>
      <c r="FO47" s="225" t="str">
        <f t="shared" si="225"/>
        <v/>
      </c>
      <c r="FP47" s="224"/>
      <c r="FQ47" s="5" t="str">
        <f t="shared" si="226"/>
        <v/>
      </c>
      <c r="FR47" s="224" t="str">
        <f t="shared" si="227"/>
        <v/>
      </c>
      <c r="FS47" s="225"/>
      <c r="FT47" s="115" t="str">
        <f t="shared" si="228"/>
        <v/>
      </c>
      <c r="FU47" s="225" t="str">
        <f t="shared" si="229"/>
        <v/>
      </c>
      <c r="FV47" s="253"/>
      <c r="FW47" s="253"/>
      <c r="FX47" s="253"/>
      <c r="FY47" s="253"/>
      <c r="FZ47" s="253"/>
    </row>
    <row r="48" spans="1:182" s="3" customFormat="1" ht="15.75" x14ac:dyDescent="0.25">
      <c r="A48" s="2">
        <v>10</v>
      </c>
      <c r="B48" s="2" t="s">
        <v>137</v>
      </c>
      <c r="C48" s="126"/>
      <c r="D48" s="205">
        <f t="shared" si="106"/>
        <v>0</v>
      </c>
      <c r="E48" s="109"/>
      <c r="F48" s="101"/>
      <c r="G48" s="2"/>
      <c r="H48" s="76" t="s">
        <v>138</v>
      </c>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369"/>
        <v/>
      </c>
      <c r="AI48" s="93" t="str">
        <f t="shared" si="370"/>
        <v/>
      </c>
      <c r="AJ48" s="93" t="str">
        <f t="shared" si="371"/>
        <v/>
      </c>
      <c r="AK48" s="93" t="str">
        <f t="shared" si="372"/>
        <v/>
      </c>
      <c r="AL48" s="93" t="str">
        <f t="shared" si="373"/>
        <v/>
      </c>
      <c r="AM48" s="93" t="str">
        <f t="shared" si="374"/>
        <v/>
      </c>
      <c r="AN48" s="93" t="str">
        <f t="shared" si="375"/>
        <v/>
      </c>
      <c r="AO48" s="93" t="str">
        <f t="shared" si="376"/>
        <v/>
      </c>
      <c r="AP48" s="93" t="str">
        <f t="shared" si="377"/>
        <v/>
      </c>
      <c r="AQ48" s="93" t="str">
        <f t="shared" si="378"/>
        <v/>
      </c>
      <c r="AR48" s="93" t="str">
        <f t="shared" si="379"/>
        <v/>
      </c>
      <c r="AS48" s="93" t="str">
        <f t="shared" si="380"/>
        <v/>
      </c>
      <c r="AT48" s="93" t="str">
        <f t="shared" si="381"/>
        <v/>
      </c>
      <c r="AU48" s="93" t="str">
        <f t="shared" si="382"/>
        <v/>
      </c>
      <c r="AV48" s="93" t="str">
        <f t="shared" si="383"/>
        <v/>
      </c>
      <c r="AW48" s="93" t="str">
        <f t="shared" si="384"/>
        <v/>
      </c>
      <c r="AX48" s="93" t="str">
        <f t="shared" si="385"/>
        <v/>
      </c>
      <c r="AY48" s="93" t="str">
        <f t="shared" si="386"/>
        <v/>
      </c>
      <c r="AZ48" s="93" t="str">
        <f t="shared" si="387"/>
        <v/>
      </c>
      <c r="BA48" s="93" t="str">
        <f t="shared" si="388"/>
        <v/>
      </c>
      <c r="BB48" s="93" t="str">
        <f t="shared" si="389"/>
        <v/>
      </c>
      <c r="BC48" s="93" t="str">
        <f t="shared" si="390"/>
        <v/>
      </c>
      <c r="BD48" s="93" t="str">
        <f t="shared" si="391"/>
        <v/>
      </c>
      <c r="BE48" s="93" t="str">
        <f t="shared" si="392"/>
        <v/>
      </c>
      <c r="BF48" s="224"/>
      <c r="BG48" s="74" t="str">
        <f t="shared" si="150"/>
        <v/>
      </c>
      <c r="BH48" s="36" t="str">
        <f t="shared" si="151"/>
        <v/>
      </c>
      <c r="BI48" s="225"/>
      <c r="BJ48" s="75" t="str">
        <f t="shared" si="152"/>
        <v/>
      </c>
      <c r="BK48" s="37" t="str">
        <f t="shared" si="153"/>
        <v/>
      </c>
      <c r="BL48" s="224"/>
      <c r="BM48" s="74" t="str">
        <f t="shared" si="154"/>
        <v/>
      </c>
      <c r="BN48" s="36" t="str">
        <f t="shared" si="155"/>
        <v/>
      </c>
      <c r="BO48" s="225"/>
      <c r="BP48" s="75" t="str">
        <f t="shared" si="156"/>
        <v/>
      </c>
      <c r="BQ48" s="37" t="str">
        <f t="shared" si="157"/>
        <v/>
      </c>
      <c r="BR48" s="224"/>
      <c r="BS48" s="74" t="str">
        <f t="shared" si="393"/>
        <v/>
      </c>
      <c r="BT48" s="36" t="str">
        <f t="shared" si="394"/>
        <v/>
      </c>
      <c r="BU48" s="225"/>
      <c r="BV48" s="75" t="str">
        <f t="shared" si="395"/>
        <v/>
      </c>
      <c r="BW48" s="37" t="str">
        <f t="shared" si="396"/>
        <v/>
      </c>
      <c r="BX48" s="224"/>
      <c r="BY48" s="74" t="str">
        <f t="shared" si="397"/>
        <v/>
      </c>
      <c r="BZ48" s="36" t="str">
        <f t="shared" si="398"/>
        <v/>
      </c>
      <c r="CA48" s="225"/>
      <c r="CB48" s="75" t="str">
        <f t="shared" si="399"/>
        <v/>
      </c>
      <c r="CC48" s="37" t="str">
        <f t="shared" si="400"/>
        <v/>
      </c>
      <c r="CD48" s="224"/>
      <c r="CE48" s="74" t="str">
        <f t="shared" si="401"/>
        <v/>
      </c>
      <c r="CF48" s="36" t="str">
        <f t="shared" si="402"/>
        <v/>
      </c>
      <c r="CG48" s="225"/>
      <c r="CH48" s="115" t="str">
        <f t="shared" si="403"/>
        <v/>
      </c>
      <c r="CI48" s="225" t="str">
        <f t="shared" si="404"/>
        <v/>
      </c>
      <c r="CJ48" s="224"/>
      <c r="CK48" s="5" t="str">
        <f t="shared" si="405"/>
        <v/>
      </c>
      <c r="CL48" s="224" t="str">
        <f t="shared" si="406"/>
        <v/>
      </c>
      <c r="CM48" s="225"/>
      <c r="CN48" s="115" t="str">
        <f t="shared" si="407"/>
        <v/>
      </c>
      <c r="CO48" s="225" t="str">
        <f t="shared" si="408"/>
        <v/>
      </c>
      <c r="CP48" s="224"/>
      <c r="CQ48" s="5" t="str">
        <f t="shared" si="409"/>
        <v/>
      </c>
      <c r="CR48" s="224" t="str">
        <f t="shared" si="410"/>
        <v/>
      </c>
      <c r="CS48" s="225"/>
      <c r="CT48" s="115" t="str">
        <f t="shared" si="176"/>
        <v/>
      </c>
      <c r="CU48" s="225" t="str">
        <f t="shared" si="411"/>
        <v/>
      </c>
      <c r="CV48" s="224"/>
      <c r="CW48" s="5" t="str">
        <f t="shared" si="412"/>
        <v/>
      </c>
      <c r="CX48" s="224" t="str">
        <f t="shared" si="413"/>
        <v/>
      </c>
      <c r="CY48" s="225"/>
      <c r="CZ48" s="115" t="str">
        <f t="shared" si="414"/>
        <v/>
      </c>
      <c r="DA48" s="225" t="str">
        <f t="shared" si="415"/>
        <v/>
      </c>
      <c r="DB48" s="224"/>
      <c r="DC48" s="5" t="str">
        <f t="shared" si="182"/>
        <v/>
      </c>
      <c r="DD48" s="224" t="str">
        <f t="shared" si="183"/>
        <v/>
      </c>
      <c r="DE48" s="225"/>
      <c r="DF48" s="115" t="str">
        <f t="shared" si="184"/>
        <v/>
      </c>
      <c r="DG48" s="225" t="str">
        <f t="shared" si="185"/>
        <v/>
      </c>
      <c r="DH48" s="224"/>
      <c r="DI48" s="5" t="str">
        <f t="shared" si="186"/>
        <v/>
      </c>
      <c r="DJ48" s="224" t="str">
        <f t="shared" si="187"/>
        <v/>
      </c>
      <c r="DK48" s="225"/>
      <c r="DL48" s="115" t="str">
        <f t="shared" si="188"/>
        <v/>
      </c>
      <c r="DM48" s="225" t="str">
        <f t="shared" si="189"/>
        <v/>
      </c>
      <c r="DN48" s="224"/>
      <c r="DO48" s="5" t="str">
        <f t="shared" si="190"/>
        <v/>
      </c>
      <c r="DP48" s="224" t="str">
        <f t="shared" si="191"/>
        <v/>
      </c>
      <c r="DQ48" s="225"/>
      <c r="DR48" s="115" t="str">
        <f t="shared" si="192"/>
        <v/>
      </c>
      <c r="DS48" s="225" t="str">
        <f t="shared" si="193"/>
        <v/>
      </c>
      <c r="DT48" s="224"/>
      <c r="DU48" s="5" t="str">
        <f t="shared" si="194"/>
        <v/>
      </c>
      <c r="DV48" s="224" t="str">
        <f t="shared" si="195"/>
        <v/>
      </c>
      <c r="DW48" s="225"/>
      <c r="DX48" s="115" t="str">
        <f t="shared" si="196"/>
        <v/>
      </c>
      <c r="DY48" s="225" t="str">
        <f t="shared" si="197"/>
        <v/>
      </c>
      <c r="DZ48" s="224"/>
      <c r="EA48" s="5" t="str">
        <f t="shared" si="198"/>
        <v/>
      </c>
      <c r="EB48" s="224" t="str">
        <f t="shared" si="199"/>
        <v/>
      </c>
      <c r="EC48" s="225"/>
      <c r="ED48" s="115" t="str">
        <f t="shared" si="200"/>
        <v/>
      </c>
      <c r="EE48" s="225" t="str">
        <f t="shared" si="201"/>
        <v/>
      </c>
      <c r="EF48" s="224"/>
      <c r="EG48" s="5" t="str">
        <f t="shared" si="202"/>
        <v/>
      </c>
      <c r="EH48" s="224" t="str">
        <f t="shared" si="203"/>
        <v/>
      </c>
      <c r="EI48" s="225"/>
      <c r="EJ48" s="115" t="str">
        <f t="shared" si="204"/>
        <v/>
      </c>
      <c r="EK48" s="225" t="str">
        <f t="shared" si="205"/>
        <v/>
      </c>
      <c r="EL48" s="224"/>
      <c r="EM48" s="5" t="str">
        <f t="shared" si="206"/>
        <v/>
      </c>
      <c r="EN48" s="224" t="str">
        <f t="shared" si="207"/>
        <v/>
      </c>
      <c r="EO48" s="225"/>
      <c r="EP48" s="115" t="str">
        <f t="shared" si="208"/>
        <v/>
      </c>
      <c r="EQ48" s="225" t="str">
        <f t="shared" si="209"/>
        <v/>
      </c>
      <c r="ER48" s="224"/>
      <c r="ES48" s="5" t="str">
        <f t="shared" si="210"/>
        <v/>
      </c>
      <c r="ET48" s="224" t="str">
        <f t="shared" si="211"/>
        <v/>
      </c>
      <c r="EU48" s="225"/>
      <c r="EV48" s="115" t="str">
        <f t="shared" si="212"/>
        <v/>
      </c>
      <c r="EW48" s="225" t="str">
        <f t="shared" si="213"/>
        <v/>
      </c>
      <c r="EX48" s="224"/>
      <c r="EY48" s="5" t="str">
        <f t="shared" si="214"/>
        <v/>
      </c>
      <c r="EZ48" s="224" t="str">
        <f t="shared" si="215"/>
        <v/>
      </c>
      <c r="FA48" s="225"/>
      <c r="FB48" s="115" t="str">
        <f t="shared" si="216"/>
        <v/>
      </c>
      <c r="FC48" s="225" t="str">
        <f t="shared" si="217"/>
        <v/>
      </c>
      <c r="FD48" s="224"/>
      <c r="FE48" s="5" t="str">
        <f t="shared" si="218"/>
        <v/>
      </c>
      <c r="FF48" s="224" t="str">
        <f t="shared" si="219"/>
        <v/>
      </c>
      <c r="FG48" s="225"/>
      <c r="FH48" s="115" t="str">
        <f t="shared" si="220"/>
        <v/>
      </c>
      <c r="FI48" s="225" t="str">
        <f t="shared" si="221"/>
        <v/>
      </c>
      <c r="FJ48" s="224"/>
      <c r="FK48" s="5" t="str">
        <f t="shared" si="222"/>
        <v/>
      </c>
      <c r="FL48" s="224" t="str">
        <f t="shared" si="223"/>
        <v/>
      </c>
      <c r="FM48" s="225"/>
      <c r="FN48" s="115" t="str">
        <f t="shared" si="224"/>
        <v/>
      </c>
      <c r="FO48" s="225" t="str">
        <f t="shared" si="225"/>
        <v/>
      </c>
      <c r="FP48" s="224"/>
      <c r="FQ48" s="5" t="str">
        <f t="shared" si="226"/>
        <v/>
      </c>
      <c r="FR48" s="224" t="str">
        <f t="shared" si="227"/>
        <v/>
      </c>
      <c r="FS48" s="225"/>
      <c r="FT48" s="115" t="str">
        <f t="shared" si="228"/>
        <v/>
      </c>
      <c r="FU48" s="225" t="str">
        <f t="shared" si="229"/>
        <v/>
      </c>
      <c r="FV48" s="253"/>
      <c r="FW48" s="253"/>
      <c r="FX48" s="253"/>
      <c r="FY48" s="253"/>
      <c r="FZ48" s="253"/>
    </row>
    <row r="49" spans="1:182" s="3" customFormat="1" ht="15.75" x14ac:dyDescent="0.25">
      <c r="A49" s="2">
        <v>10</v>
      </c>
      <c r="B49" s="2" t="s">
        <v>97</v>
      </c>
      <c r="C49" s="126"/>
      <c r="D49" s="205">
        <f t="shared" si="106"/>
        <v>0</v>
      </c>
      <c r="E49" s="109"/>
      <c r="F49" s="101"/>
      <c r="G49" s="2"/>
      <c r="H49" s="76" t="s">
        <v>139</v>
      </c>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369"/>
        <v/>
      </c>
      <c r="AI49" s="93" t="str">
        <f t="shared" si="370"/>
        <v/>
      </c>
      <c r="AJ49" s="93" t="str">
        <f t="shared" si="371"/>
        <v/>
      </c>
      <c r="AK49" s="93" t="str">
        <f t="shared" si="372"/>
        <v/>
      </c>
      <c r="AL49" s="93" t="str">
        <f t="shared" si="373"/>
        <v/>
      </c>
      <c r="AM49" s="93" t="str">
        <f t="shared" si="374"/>
        <v/>
      </c>
      <c r="AN49" s="93" t="str">
        <f t="shared" si="375"/>
        <v/>
      </c>
      <c r="AO49" s="93" t="str">
        <f t="shared" si="376"/>
        <v/>
      </c>
      <c r="AP49" s="93" t="str">
        <f t="shared" si="377"/>
        <v/>
      </c>
      <c r="AQ49" s="93" t="str">
        <f t="shared" si="378"/>
        <v/>
      </c>
      <c r="AR49" s="93" t="str">
        <f t="shared" si="379"/>
        <v/>
      </c>
      <c r="AS49" s="93" t="str">
        <f t="shared" si="380"/>
        <v/>
      </c>
      <c r="AT49" s="93" t="str">
        <f t="shared" si="381"/>
        <v/>
      </c>
      <c r="AU49" s="93" t="str">
        <f t="shared" si="382"/>
        <v/>
      </c>
      <c r="AV49" s="93" t="str">
        <f t="shared" si="383"/>
        <v/>
      </c>
      <c r="AW49" s="93" t="str">
        <f t="shared" si="384"/>
        <v/>
      </c>
      <c r="AX49" s="93" t="str">
        <f t="shared" si="385"/>
        <v/>
      </c>
      <c r="AY49" s="93" t="str">
        <f t="shared" si="386"/>
        <v/>
      </c>
      <c r="AZ49" s="93" t="str">
        <f t="shared" si="387"/>
        <v/>
      </c>
      <c r="BA49" s="93" t="str">
        <f t="shared" si="388"/>
        <v/>
      </c>
      <c r="BB49" s="93" t="str">
        <f t="shared" si="389"/>
        <v/>
      </c>
      <c r="BC49" s="93" t="str">
        <f t="shared" si="390"/>
        <v/>
      </c>
      <c r="BD49" s="93" t="str">
        <f t="shared" si="391"/>
        <v/>
      </c>
      <c r="BE49" s="93" t="str">
        <f t="shared" si="392"/>
        <v/>
      </c>
      <c r="BF49" s="224"/>
      <c r="BG49" s="74" t="str">
        <f t="shared" si="150"/>
        <v/>
      </c>
      <c r="BH49" s="36" t="str">
        <f t="shared" si="151"/>
        <v/>
      </c>
      <c r="BI49" s="225"/>
      <c r="BJ49" s="75" t="str">
        <f t="shared" si="152"/>
        <v/>
      </c>
      <c r="BK49" s="37" t="str">
        <f t="shared" si="153"/>
        <v/>
      </c>
      <c r="BL49" s="224"/>
      <c r="BM49" s="74" t="str">
        <f t="shared" si="154"/>
        <v/>
      </c>
      <c r="BN49" s="36" t="str">
        <f t="shared" si="155"/>
        <v/>
      </c>
      <c r="BO49" s="225"/>
      <c r="BP49" s="75" t="str">
        <f t="shared" si="156"/>
        <v/>
      </c>
      <c r="BQ49" s="37" t="str">
        <f t="shared" si="157"/>
        <v/>
      </c>
      <c r="BR49" s="224"/>
      <c r="BS49" s="74" t="str">
        <f t="shared" si="393"/>
        <v/>
      </c>
      <c r="BT49" s="36" t="str">
        <f t="shared" si="394"/>
        <v/>
      </c>
      <c r="BU49" s="225"/>
      <c r="BV49" s="75" t="str">
        <f t="shared" si="395"/>
        <v/>
      </c>
      <c r="BW49" s="37" t="str">
        <f t="shared" si="396"/>
        <v/>
      </c>
      <c r="BX49" s="224"/>
      <c r="BY49" s="74" t="str">
        <f t="shared" si="397"/>
        <v/>
      </c>
      <c r="BZ49" s="36" t="str">
        <f t="shared" si="398"/>
        <v/>
      </c>
      <c r="CA49" s="225"/>
      <c r="CB49" s="75" t="str">
        <f t="shared" si="399"/>
        <v/>
      </c>
      <c r="CC49" s="37" t="str">
        <f t="shared" si="400"/>
        <v/>
      </c>
      <c r="CD49" s="224"/>
      <c r="CE49" s="74" t="str">
        <f t="shared" si="401"/>
        <v/>
      </c>
      <c r="CF49" s="36" t="str">
        <f t="shared" si="402"/>
        <v/>
      </c>
      <c r="CG49" s="225"/>
      <c r="CH49" s="115" t="str">
        <f t="shared" si="403"/>
        <v/>
      </c>
      <c r="CI49" s="225" t="str">
        <f t="shared" si="404"/>
        <v/>
      </c>
      <c r="CJ49" s="224"/>
      <c r="CK49" s="5" t="str">
        <f t="shared" si="405"/>
        <v/>
      </c>
      <c r="CL49" s="224" t="str">
        <f t="shared" si="406"/>
        <v/>
      </c>
      <c r="CM49" s="225"/>
      <c r="CN49" s="115" t="str">
        <f t="shared" si="407"/>
        <v/>
      </c>
      <c r="CO49" s="225" t="str">
        <f t="shared" si="408"/>
        <v/>
      </c>
      <c r="CP49" s="224"/>
      <c r="CQ49" s="5" t="str">
        <f t="shared" si="409"/>
        <v/>
      </c>
      <c r="CR49" s="224" t="str">
        <f t="shared" si="410"/>
        <v/>
      </c>
      <c r="CS49" s="225"/>
      <c r="CT49" s="115" t="str">
        <f t="shared" si="176"/>
        <v/>
      </c>
      <c r="CU49" s="225" t="str">
        <f t="shared" si="411"/>
        <v/>
      </c>
      <c r="CV49" s="224"/>
      <c r="CW49" s="5" t="str">
        <f t="shared" si="412"/>
        <v/>
      </c>
      <c r="CX49" s="224" t="str">
        <f t="shared" si="413"/>
        <v/>
      </c>
      <c r="CY49" s="225"/>
      <c r="CZ49" s="115" t="str">
        <f t="shared" si="414"/>
        <v/>
      </c>
      <c r="DA49" s="225" t="str">
        <f t="shared" si="415"/>
        <v/>
      </c>
      <c r="DB49" s="224"/>
      <c r="DC49" s="5" t="str">
        <f t="shared" si="182"/>
        <v/>
      </c>
      <c r="DD49" s="224" t="str">
        <f t="shared" si="183"/>
        <v/>
      </c>
      <c r="DE49" s="225"/>
      <c r="DF49" s="115" t="str">
        <f t="shared" si="184"/>
        <v/>
      </c>
      <c r="DG49" s="225" t="str">
        <f t="shared" si="185"/>
        <v/>
      </c>
      <c r="DH49" s="224"/>
      <c r="DI49" s="5" t="str">
        <f t="shared" si="186"/>
        <v/>
      </c>
      <c r="DJ49" s="224" t="str">
        <f t="shared" si="187"/>
        <v/>
      </c>
      <c r="DK49" s="225"/>
      <c r="DL49" s="115" t="str">
        <f t="shared" si="188"/>
        <v/>
      </c>
      <c r="DM49" s="225" t="str">
        <f t="shared" si="189"/>
        <v/>
      </c>
      <c r="DN49" s="224"/>
      <c r="DO49" s="5" t="str">
        <f t="shared" si="190"/>
        <v/>
      </c>
      <c r="DP49" s="224" t="str">
        <f t="shared" si="191"/>
        <v/>
      </c>
      <c r="DQ49" s="225"/>
      <c r="DR49" s="115" t="str">
        <f t="shared" si="192"/>
        <v/>
      </c>
      <c r="DS49" s="225" t="str">
        <f t="shared" si="193"/>
        <v/>
      </c>
      <c r="DT49" s="224"/>
      <c r="DU49" s="5" t="str">
        <f t="shared" si="194"/>
        <v/>
      </c>
      <c r="DV49" s="224" t="str">
        <f t="shared" si="195"/>
        <v/>
      </c>
      <c r="DW49" s="225"/>
      <c r="DX49" s="115" t="str">
        <f t="shared" si="196"/>
        <v/>
      </c>
      <c r="DY49" s="225" t="str">
        <f t="shared" si="197"/>
        <v/>
      </c>
      <c r="DZ49" s="224"/>
      <c r="EA49" s="5" t="str">
        <f t="shared" si="198"/>
        <v/>
      </c>
      <c r="EB49" s="224" t="str">
        <f t="shared" si="199"/>
        <v/>
      </c>
      <c r="EC49" s="225"/>
      <c r="ED49" s="115" t="str">
        <f t="shared" si="200"/>
        <v/>
      </c>
      <c r="EE49" s="225" t="str">
        <f t="shared" si="201"/>
        <v/>
      </c>
      <c r="EF49" s="224"/>
      <c r="EG49" s="5" t="str">
        <f t="shared" si="202"/>
        <v/>
      </c>
      <c r="EH49" s="224" t="str">
        <f t="shared" si="203"/>
        <v/>
      </c>
      <c r="EI49" s="225"/>
      <c r="EJ49" s="115" t="str">
        <f t="shared" si="204"/>
        <v/>
      </c>
      <c r="EK49" s="225" t="str">
        <f t="shared" si="205"/>
        <v/>
      </c>
      <c r="EL49" s="224"/>
      <c r="EM49" s="5" t="str">
        <f t="shared" si="206"/>
        <v/>
      </c>
      <c r="EN49" s="224" t="str">
        <f t="shared" si="207"/>
        <v/>
      </c>
      <c r="EO49" s="225"/>
      <c r="EP49" s="115" t="str">
        <f t="shared" si="208"/>
        <v/>
      </c>
      <c r="EQ49" s="225" t="str">
        <f t="shared" si="209"/>
        <v/>
      </c>
      <c r="ER49" s="224"/>
      <c r="ES49" s="5" t="str">
        <f t="shared" si="210"/>
        <v/>
      </c>
      <c r="ET49" s="224" t="str">
        <f t="shared" si="211"/>
        <v/>
      </c>
      <c r="EU49" s="225"/>
      <c r="EV49" s="115" t="str">
        <f t="shared" si="212"/>
        <v/>
      </c>
      <c r="EW49" s="225" t="str">
        <f t="shared" si="213"/>
        <v/>
      </c>
      <c r="EX49" s="224"/>
      <c r="EY49" s="5" t="str">
        <f t="shared" si="214"/>
        <v/>
      </c>
      <c r="EZ49" s="224" t="str">
        <f t="shared" si="215"/>
        <v/>
      </c>
      <c r="FA49" s="225"/>
      <c r="FB49" s="115" t="str">
        <f t="shared" si="216"/>
        <v/>
      </c>
      <c r="FC49" s="225" t="str">
        <f t="shared" si="217"/>
        <v/>
      </c>
      <c r="FD49" s="224"/>
      <c r="FE49" s="5" t="str">
        <f t="shared" si="218"/>
        <v/>
      </c>
      <c r="FF49" s="224" t="str">
        <f t="shared" si="219"/>
        <v/>
      </c>
      <c r="FG49" s="225"/>
      <c r="FH49" s="115" t="str">
        <f t="shared" si="220"/>
        <v/>
      </c>
      <c r="FI49" s="225" t="str">
        <f t="shared" si="221"/>
        <v/>
      </c>
      <c r="FJ49" s="224"/>
      <c r="FK49" s="5" t="str">
        <f t="shared" si="222"/>
        <v/>
      </c>
      <c r="FL49" s="224" t="str">
        <f t="shared" si="223"/>
        <v/>
      </c>
      <c r="FM49" s="225"/>
      <c r="FN49" s="115" t="str">
        <f t="shared" si="224"/>
        <v/>
      </c>
      <c r="FO49" s="225" t="str">
        <f t="shared" si="225"/>
        <v/>
      </c>
      <c r="FP49" s="224"/>
      <c r="FQ49" s="5" t="str">
        <f t="shared" si="226"/>
        <v/>
      </c>
      <c r="FR49" s="224" t="str">
        <f t="shared" si="227"/>
        <v/>
      </c>
      <c r="FS49" s="225"/>
      <c r="FT49" s="115" t="str">
        <f t="shared" si="228"/>
        <v/>
      </c>
      <c r="FU49" s="225" t="str">
        <f t="shared" si="229"/>
        <v/>
      </c>
      <c r="FV49" s="253"/>
      <c r="FW49" s="253"/>
      <c r="FX49" s="253"/>
      <c r="FY49" s="253"/>
      <c r="FZ49" s="253"/>
    </row>
    <row r="50" spans="1:182" s="3" customFormat="1" ht="15.75" x14ac:dyDescent="0.25">
      <c r="A50" s="2">
        <v>3</v>
      </c>
      <c r="B50" s="2" t="s">
        <v>140</v>
      </c>
      <c r="C50" s="126"/>
      <c r="D50" s="205">
        <f t="shared" si="106"/>
        <v>0</v>
      </c>
      <c r="E50" s="109"/>
      <c r="F50" s="101"/>
      <c r="G50" s="2"/>
      <c r="H50" s="76" t="s">
        <v>141</v>
      </c>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369"/>
        <v/>
      </c>
      <c r="AI50" s="93" t="str">
        <f t="shared" si="370"/>
        <v/>
      </c>
      <c r="AJ50" s="93" t="str">
        <f t="shared" si="371"/>
        <v/>
      </c>
      <c r="AK50" s="93" t="str">
        <f t="shared" si="372"/>
        <v/>
      </c>
      <c r="AL50" s="93" t="str">
        <f t="shared" si="373"/>
        <v/>
      </c>
      <c r="AM50" s="93" t="str">
        <f t="shared" si="374"/>
        <v/>
      </c>
      <c r="AN50" s="93" t="str">
        <f t="shared" si="375"/>
        <v/>
      </c>
      <c r="AO50" s="93" t="str">
        <f t="shared" si="376"/>
        <v/>
      </c>
      <c r="AP50" s="93" t="str">
        <f t="shared" si="377"/>
        <v/>
      </c>
      <c r="AQ50" s="93" t="str">
        <f t="shared" si="378"/>
        <v/>
      </c>
      <c r="AR50" s="93" t="str">
        <f t="shared" si="379"/>
        <v/>
      </c>
      <c r="AS50" s="93" t="str">
        <f t="shared" si="380"/>
        <v/>
      </c>
      <c r="AT50" s="93" t="str">
        <f t="shared" si="381"/>
        <v/>
      </c>
      <c r="AU50" s="93" t="str">
        <f t="shared" si="382"/>
        <v/>
      </c>
      <c r="AV50" s="93" t="str">
        <f t="shared" si="383"/>
        <v/>
      </c>
      <c r="AW50" s="93" t="str">
        <f t="shared" si="384"/>
        <v/>
      </c>
      <c r="AX50" s="93" t="str">
        <f t="shared" si="385"/>
        <v/>
      </c>
      <c r="AY50" s="93" t="str">
        <f t="shared" si="386"/>
        <v/>
      </c>
      <c r="AZ50" s="93" t="str">
        <f t="shared" si="387"/>
        <v/>
      </c>
      <c r="BA50" s="93" t="str">
        <f t="shared" si="388"/>
        <v/>
      </c>
      <c r="BB50" s="93" t="str">
        <f t="shared" si="389"/>
        <v/>
      </c>
      <c r="BC50" s="93" t="str">
        <f t="shared" si="390"/>
        <v/>
      </c>
      <c r="BD50" s="93" t="str">
        <f t="shared" si="391"/>
        <v/>
      </c>
      <c r="BE50" s="93" t="str">
        <f t="shared" si="392"/>
        <v/>
      </c>
      <c r="BF50" s="224"/>
      <c r="BG50" s="74" t="str">
        <f t="shared" si="150"/>
        <v/>
      </c>
      <c r="BH50" s="36" t="str">
        <f t="shared" si="151"/>
        <v/>
      </c>
      <c r="BI50" s="225"/>
      <c r="BJ50" s="75" t="str">
        <f t="shared" si="152"/>
        <v/>
      </c>
      <c r="BK50" s="37" t="str">
        <f t="shared" si="153"/>
        <v/>
      </c>
      <c r="BL50" s="224"/>
      <c r="BM50" s="74" t="str">
        <f t="shared" si="154"/>
        <v/>
      </c>
      <c r="BN50" s="36" t="str">
        <f t="shared" si="155"/>
        <v/>
      </c>
      <c r="BO50" s="225"/>
      <c r="BP50" s="75" t="str">
        <f t="shared" si="156"/>
        <v/>
      </c>
      <c r="BQ50" s="37" t="str">
        <f t="shared" si="157"/>
        <v/>
      </c>
      <c r="BR50" s="224"/>
      <c r="BS50" s="74" t="str">
        <f t="shared" si="393"/>
        <v/>
      </c>
      <c r="BT50" s="36" t="str">
        <f t="shared" si="394"/>
        <v/>
      </c>
      <c r="BU50" s="225"/>
      <c r="BV50" s="75" t="str">
        <f t="shared" si="395"/>
        <v/>
      </c>
      <c r="BW50" s="37" t="str">
        <f t="shared" si="396"/>
        <v/>
      </c>
      <c r="BX50" s="224"/>
      <c r="BY50" s="74" t="str">
        <f t="shared" si="397"/>
        <v/>
      </c>
      <c r="BZ50" s="36" t="str">
        <f t="shared" si="398"/>
        <v/>
      </c>
      <c r="CA50" s="225"/>
      <c r="CB50" s="75" t="str">
        <f t="shared" si="399"/>
        <v/>
      </c>
      <c r="CC50" s="37" t="str">
        <f t="shared" si="400"/>
        <v/>
      </c>
      <c r="CD50" s="224"/>
      <c r="CE50" s="74" t="str">
        <f t="shared" si="401"/>
        <v/>
      </c>
      <c r="CF50" s="36" t="str">
        <f t="shared" si="402"/>
        <v/>
      </c>
      <c r="CG50" s="225"/>
      <c r="CH50" s="115" t="str">
        <f t="shared" si="403"/>
        <v/>
      </c>
      <c r="CI50" s="225" t="str">
        <f t="shared" si="404"/>
        <v/>
      </c>
      <c r="CJ50" s="224"/>
      <c r="CK50" s="5" t="str">
        <f t="shared" si="405"/>
        <v/>
      </c>
      <c r="CL50" s="224" t="str">
        <f t="shared" si="406"/>
        <v/>
      </c>
      <c r="CM50" s="225"/>
      <c r="CN50" s="115" t="str">
        <f t="shared" si="407"/>
        <v/>
      </c>
      <c r="CO50" s="225" t="str">
        <f t="shared" si="408"/>
        <v/>
      </c>
      <c r="CP50" s="224"/>
      <c r="CQ50" s="5" t="str">
        <f t="shared" si="409"/>
        <v/>
      </c>
      <c r="CR50" s="224" t="str">
        <f t="shared" si="410"/>
        <v/>
      </c>
      <c r="CS50" s="225"/>
      <c r="CT50" s="115" t="str">
        <f t="shared" si="176"/>
        <v/>
      </c>
      <c r="CU50" s="225" t="str">
        <f t="shared" si="411"/>
        <v/>
      </c>
      <c r="CV50" s="224"/>
      <c r="CW50" s="5" t="str">
        <f t="shared" si="412"/>
        <v/>
      </c>
      <c r="CX50" s="224" t="str">
        <f t="shared" si="413"/>
        <v/>
      </c>
      <c r="CY50" s="225"/>
      <c r="CZ50" s="115" t="str">
        <f t="shared" si="414"/>
        <v/>
      </c>
      <c r="DA50" s="225" t="str">
        <f t="shared" si="415"/>
        <v/>
      </c>
      <c r="DB50" s="224"/>
      <c r="DC50" s="5" t="str">
        <f t="shared" si="182"/>
        <v/>
      </c>
      <c r="DD50" s="224" t="str">
        <f t="shared" si="183"/>
        <v/>
      </c>
      <c r="DE50" s="225"/>
      <c r="DF50" s="115" t="str">
        <f t="shared" si="184"/>
        <v/>
      </c>
      <c r="DG50" s="225" t="str">
        <f t="shared" si="185"/>
        <v/>
      </c>
      <c r="DH50" s="224"/>
      <c r="DI50" s="5" t="str">
        <f t="shared" si="186"/>
        <v/>
      </c>
      <c r="DJ50" s="224" t="str">
        <f t="shared" si="187"/>
        <v/>
      </c>
      <c r="DK50" s="225"/>
      <c r="DL50" s="115" t="str">
        <f t="shared" si="188"/>
        <v/>
      </c>
      <c r="DM50" s="225" t="str">
        <f t="shared" si="189"/>
        <v/>
      </c>
      <c r="DN50" s="224"/>
      <c r="DO50" s="5" t="str">
        <f t="shared" si="190"/>
        <v/>
      </c>
      <c r="DP50" s="224" t="str">
        <f t="shared" si="191"/>
        <v/>
      </c>
      <c r="DQ50" s="225"/>
      <c r="DR50" s="115" t="str">
        <f t="shared" si="192"/>
        <v/>
      </c>
      <c r="DS50" s="225" t="str">
        <f t="shared" si="193"/>
        <v/>
      </c>
      <c r="DT50" s="224"/>
      <c r="DU50" s="5" t="str">
        <f t="shared" si="194"/>
        <v/>
      </c>
      <c r="DV50" s="224" t="str">
        <f t="shared" si="195"/>
        <v/>
      </c>
      <c r="DW50" s="225"/>
      <c r="DX50" s="115" t="str">
        <f t="shared" si="196"/>
        <v/>
      </c>
      <c r="DY50" s="225" t="str">
        <f t="shared" si="197"/>
        <v/>
      </c>
      <c r="DZ50" s="224"/>
      <c r="EA50" s="5" t="str">
        <f t="shared" si="198"/>
        <v/>
      </c>
      <c r="EB50" s="224" t="str">
        <f t="shared" si="199"/>
        <v/>
      </c>
      <c r="EC50" s="225"/>
      <c r="ED50" s="115" t="str">
        <f t="shared" si="200"/>
        <v/>
      </c>
      <c r="EE50" s="225" t="str">
        <f t="shared" si="201"/>
        <v/>
      </c>
      <c r="EF50" s="224"/>
      <c r="EG50" s="5" t="str">
        <f t="shared" si="202"/>
        <v/>
      </c>
      <c r="EH50" s="224" t="str">
        <f t="shared" si="203"/>
        <v/>
      </c>
      <c r="EI50" s="225"/>
      <c r="EJ50" s="115" t="str">
        <f t="shared" si="204"/>
        <v/>
      </c>
      <c r="EK50" s="225" t="str">
        <f t="shared" si="205"/>
        <v/>
      </c>
      <c r="EL50" s="224"/>
      <c r="EM50" s="5" t="str">
        <f t="shared" si="206"/>
        <v/>
      </c>
      <c r="EN50" s="224" t="str">
        <f t="shared" si="207"/>
        <v/>
      </c>
      <c r="EO50" s="225"/>
      <c r="EP50" s="115" t="str">
        <f t="shared" si="208"/>
        <v/>
      </c>
      <c r="EQ50" s="225" t="str">
        <f t="shared" si="209"/>
        <v/>
      </c>
      <c r="ER50" s="224"/>
      <c r="ES50" s="5" t="str">
        <f t="shared" si="210"/>
        <v/>
      </c>
      <c r="ET50" s="224" t="str">
        <f t="shared" si="211"/>
        <v/>
      </c>
      <c r="EU50" s="225"/>
      <c r="EV50" s="115" t="str">
        <f t="shared" si="212"/>
        <v/>
      </c>
      <c r="EW50" s="225" t="str">
        <f t="shared" si="213"/>
        <v/>
      </c>
      <c r="EX50" s="224"/>
      <c r="EY50" s="5" t="str">
        <f t="shared" si="214"/>
        <v/>
      </c>
      <c r="EZ50" s="224" t="str">
        <f t="shared" si="215"/>
        <v/>
      </c>
      <c r="FA50" s="225"/>
      <c r="FB50" s="115" t="str">
        <f t="shared" si="216"/>
        <v/>
      </c>
      <c r="FC50" s="225" t="str">
        <f t="shared" si="217"/>
        <v/>
      </c>
      <c r="FD50" s="224"/>
      <c r="FE50" s="5" t="str">
        <f t="shared" si="218"/>
        <v/>
      </c>
      <c r="FF50" s="224" t="str">
        <f t="shared" si="219"/>
        <v/>
      </c>
      <c r="FG50" s="225"/>
      <c r="FH50" s="115" t="str">
        <f t="shared" si="220"/>
        <v/>
      </c>
      <c r="FI50" s="225" t="str">
        <f t="shared" si="221"/>
        <v/>
      </c>
      <c r="FJ50" s="224"/>
      <c r="FK50" s="5" t="str">
        <f t="shared" si="222"/>
        <v/>
      </c>
      <c r="FL50" s="224" t="str">
        <f t="shared" si="223"/>
        <v/>
      </c>
      <c r="FM50" s="225"/>
      <c r="FN50" s="115" t="str">
        <f t="shared" si="224"/>
        <v/>
      </c>
      <c r="FO50" s="225" t="str">
        <f t="shared" si="225"/>
        <v/>
      </c>
      <c r="FP50" s="224"/>
      <c r="FQ50" s="5" t="str">
        <f t="shared" si="226"/>
        <v/>
      </c>
      <c r="FR50" s="224" t="str">
        <f t="shared" si="227"/>
        <v/>
      </c>
      <c r="FS50" s="225"/>
      <c r="FT50" s="115" t="str">
        <f t="shared" si="228"/>
        <v/>
      </c>
      <c r="FU50" s="225" t="str">
        <f t="shared" si="229"/>
        <v/>
      </c>
      <c r="FV50" s="253"/>
      <c r="FW50" s="253"/>
      <c r="FX50" s="253"/>
      <c r="FY50" s="253"/>
      <c r="FZ50" s="253"/>
    </row>
    <row r="51" spans="1:182" s="3" customFormat="1" ht="15.75" x14ac:dyDescent="0.25">
      <c r="A51" s="2">
        <v>3</v>
      </c>
      <c r="B51" s="2" t="s">
        <v>142</v>
      </c>
      <c r="C51" s="126"/>
      <c r="D51" s="205">
        <f t="shared" si="106"/>
        <v>0</v>
      </c>
      <c r="E51" s="109"/>
      <c r="F51" s="101"/>
      <c r="G51" s="2"/>
      <c r="H51" s="76" t="s">
        <v>143</v>
      </c>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369"/>
        <v/>
      </c>
      <c r="AI51" s="93" t="str">
        <f t="shared" si="370"/>
        <v/>
      </c>
      <c r="AJ51" s="93" t="str">
        <f t="shared" si="371"/>
        <v/>
      </c>
      <c r="AK51" s="93" t="str">
        <f t="shared" si="372"/>
        <v/>
      </c>
      <c r="AL51" s="93" t="str">
        <f t="shared" si="373"/>
        <v/>
      </c>
      <c r="AM51" s="93" t="str">
        <f t="shared" si="374"/>
        <v/>
      </c>
      <c r="AN51" s="93" t="str">
        <f t="shared" si="375"/>
        <v/>
      </c>
      <c r="AO51" s="93" t="str">
        <f t="shared" si="376"/>
        <v/>
      </c>
      <c r="AP51" s="93" t="str">
        <f t="shared" si="377"/>
        <v/>
      </c>
      <c r="AQ51" s="93" t="str">
        <f t="shared" si="378"/>
        <v/>
      </c>
      <c r="AR51" s="93" t="str">
        <f t="shared" si="379"/>
        <v/>
      </c>
      <c r="AS51" s="93" t="str">
        <f t="shared" si="380"/>
        <v/>
      </c>
      <c r="AT51" s="93" t="str">
        <f t="shared" si="381"/>
        <v/>
      </c>
      <c r="AU51" s="93" t="str">
        <f t="shared" si="382"/>
        <v/>
      </c>
      <c r="AV51" s="93" t="str">
        <f t="shared" si="383"/>
        <v/>
      </c>
      <c r="AW51" s="93" t="str">
        <f t="shared" si="384"/>
        <v/>
      </c>
      <c r="AX51" s="93" t="str">
        <f t="shared" si="385"/>
        <v/>
      </c>
      <c r="AY51" s="93" t="str">
        <f t="shared" si="386"/>
        <v/>
      </c>
      <c r="AZ51" s="93" t="str">
        <f t="shared" si="387"/>
        <v/>
      </c>
      <c r="BA51" s="93" t="str">
        <f t="shared" si="388"/>
        <v/>
      </c>
      <c r="BB51" s="93" t="str">
        <f t="shared" si="389"/>
        <v/>
      </c>
      <c r="BC51" s="93" t="str">
        <f t="shared" si="390"/>
        <v/>
      </c>
      <c r="BD51" s="93" t="str">
        <f t="shared" si="391"/>
        <v/>
      </c>
      <c r="BE51" s="93" t="str">
        <f t="shared" si="392"/>
        <v/>
      </c>
      <c r="BF51" s="224"/>
      <c r="BG51" s="74" t="str">
        <f t="shared" si="150"/>
        <v/>
      </c>
      <c r="BH51" s="36" t="str">
        <f t="shared" si="151"/>
        <v/>
      </c>
      <c r="BI51" s="225"/>
      <c r="BJ51" s="75" t="str">
        <f t="shared" si="152"/>
        <v/>
      </c>
      <c r="BK51" s="37" t="str">
        <f t="shared" si="153"/>
        <v/>
      </c>
      <c r="BL51" s="224"/>
      <c r="BM51" s="74" t="str">
        <f t="shared" si="154"/>
        <v/>
      </c>
      <c r="BN51" s="36" t="str">
        <f t="shared" si="155"/>
        <v/>
      </c>
      <c r="BO51" s="225"/>
      <c r="BP51" s="75" t="str">
        <f t="shared" si="156"/>
        <v/>
      </c>
      <c r="BQ51" s="37" t="str">
        <f t="shared" si="157"/>
        <v/>
      </c>
      <c r="BR51" s="224"/>
      <c r="BS51" s="74" t="str">
        <f t="shared" si="393"/>
        <v/>
      </c>
      <c r="BT51" s="36" t="str">
        <f t="shared" si="394"/>
        <v/>
      </c>
      <c r="BU51" s="225"/>
      <c r="BV51" s="75" t="str">
        <f t="shared" si="395"/>
        <v/>
      </c>
      <c r="BW51" s="37" t="str">
        <f t="shared" si="396"/>
        <v/>
      </c>
      <c r="BX51" s="224"/>
      <c r="BY51" s="74" t="str">
        <f t="shared" si="397"/>
        <v/>
      </c>
      <c r="BZ51" s="36" t="str">
        <f t="shared" si="398"/>
        <v/>
      </c>
      <c r="CA51" s="225"/>
      <c r="CB51" s="75" t="str">
        <f t="shared" si="399"/>
        <v/>
      </c>
      <c r="CC51" s="37" t="str">
        <f t="shared" si="400"/>
        <v/>
      </c>
      <c r="CD51" s="224"/>
      <c r="CE51" s="74" t="str">
        <f t="shared" si="401"/>
        <v/>
      </c>
      <c r="CF51" s="36" t="str">
        <f t="shared" si="402"/>
        <v/>
      </c>
      <c r="CG51" s="225"/>
      <c r="CH51" s="115" t="str">
        <f t="shared" si="403"/>
        <v/>
      </c>
      <c r="CI51" s="225" t="str">
        <f t="shared" si="404"/>
        <v/>
      </c>
      <c r="CJ51" s="224"/>
      <c r="CK51" s="5" t="str">
        <f t="shared" si="405"/>
        <v/>
      </c>
      <c r="CL51" s="224" t="str">
        <f t="shared" si="406"/>
        <v/>
      </c>
      <c r="CM51" s="225"/>
      <c r="CN51" s="115" t="str">
        <f t="shared" si="407"/>
        <v/>
      </c>
      <c r="CO51" s="225" t="str">
        <f t="shared" si="408"/>
        <v/>
      </c>
      <c r="CP51" s="224"/>
      <c r="CQ51" s="5" t="str">
        <f t="shared" si="409"/>
        <v/>
      </c>
      <c r="CR51" s="224" t="str">
        <f t="shared" si="410"/>
        <v/>
      </c>
      <c r="CS51" s="225"/>
      <c r="CT51" s="115" t="str">
        <f t="shared" si="176"/>
        <v/>
      </c>
      <c r="CU51" s="225" t="str">
        <f t="shared" si="411"/>
        <v/>
      </c>
      <c r="CV51" s="224"/>
      <c r="CW51" s="5" t="str">
        <f t="shared" si="412"/>
        <v/>
      </c>
      <c r="CX51" s="224" t="str">
        <f t="shared" si="413"/>
        <v/>
      </c>
      <c r="CY51" s="225"/>
      <c r="CZ51" s="115" t="str">
        <f t="shared" si="414"/>
        <v/>
      </c>
      <c r="DA51" s="225" t="str">
        <f t="shared" si="415"/>
        <v/>
      </c>
      <c r="DB51" s="224"/>
      <c r="DC51" s="5" t="str">
        <f t="shared" si="182"/>
        <v/>
      </c>
      <c r="DD51" s="224" t="str">
        <f t="shared" si="183"/>
        <v/>
      </c>
      <c r="DE51" s="225"/>
      <c r="DF51" s="115" t="str">
        <f t="shared" si="184"/>
        <v/>
      </c>
      <c r="DG51" s="225" t="str">
        <f t="shared" si="185"/>
        <v/>
      </c>
      <c r="DH51" s="224"/>
      <c r="DI51" s="5" t="str">
        <f t="shared" si="186"/>
        <v/>
      </c>
      <c r="DJ51" s="224" t="str">
        <f t="shared" si="187"/>
        <v/>
      </c>
      <c r="DK51" s="225"/>
      <c r="DL51" s="115" t="str">
        <f t="shared" si="188"/>
        <v/>
      </c>
      <c r="DM51" s="225" t="str">
        <f t="shared" si="189"/>
        <v/>
      </c>
      <c r="DN51" s="224"/>
      <c r="DO51" s="5" t="str">
        <f t="shared" si="190"/>
        <v/>
      </c>
      <c r="DP51" s="224" t="str">
        <f t="shared" si="191"/>
        <v/>
      </c>
      <c r="DQ51" s="225"/>
      <c r="DR51" s="115" t="str">
        <f t="shared" si="192"/>
        <v/>
      </c>
      <c r="DS51" s="225" t="str">
        <f t="shared" si="193"/>
        <v/>
      </c>
      <c r="DT51" s="224"/>
      <c r="DU51" s="5" t="str">
        <f t="shared" si="194"/>
        <v/>
      </c>
      <c r="DV51" s="224" t="str">
        <f t="shared" si="195"/>
        <v/>
      </c>
      <c r="DW51" s="225"/>
      <c r="DX51" s="115" t="str">
        <f t="shared" si="196"/>
        <v/>
      </c>
      <c r="DY51" s="225" t="str">
        <f t="shared" si="197"/>
        <v/>
      </c>
      <c r="DZ51" s="224"/>
      <c r="EA51" s="5" t="str">
        <f t="shared" si="198"/>
        <v/>
      </c>
      <c r="EB51" s="224" t="str">
        <f t="shared" si="199"/>
        <v/>
      </c>
      <c r="EC51" s="225"/>
      <c r="ED51" s="115" t="str">
        <f t="shared" si="200"/>
        <v/>
      </c>
      <c r="EE51" s="225" t="str">
        <f t="shared" si="201"/>
        <v/>
      </c>
      <c r="EF51" s="224"/>
      <c r="EG51" s="5" t="str">
        <f t="shared" si="202"/>
        <v/>
      </c>
      <c r="EH51" s="224" t="str">
        <f t="shared" si="203"/>
        <v/>
      </c>
      <c r="EI51" s="225"/>
      <c r="EJ51" s="115" t="str">
        <f t="shared" si="204"/>
        <v/>
      </c>
      <c r="EK51" s="225" t="str">
        <f t="shared" si="205"/>
        <v/>
      </c>
      <c r="EL51" s="224"/>
      <c r="EM51" s="5" t="str">
        <f t="shared" si="206"/>
        <v/>
      </c>
      <c r="EN51" s="224" t="str">
        <f t="shared" si="207"/>
        <v/>
      </c>
      <c r="EO51" s="225"/>
      <c r="EP51" s="115" t="str">
        <f t="shared" si="208"/>
        <v/>
      </c>
      <c r="EQ51" s="225" t="str">
        <f t="shared" si="209"/>
        <v/>
      </c>
      <c r="ER51" s="224"/>
      <c r="ES51" s="5" t="str">
        <f t="shared" si="210"/>
        <v/>
      </c>
      <c r="ET51" s="224" t="str">
        <f t="shared" si="211"/>
        <v/>
      </c>
      <c r="EU51" s="225"/>
      <c r="EV51" s="115" t="str">
        <f t="shared" si="212"/>
        <v/>
      </c>
      <c r="EW51" s="225" t="str">
        <f t="shared" si="213"/>
        <v/>
      </c>
      <c r="EX51" s="224"/>
      <c r="EY51" s="5" t="str">
        <f t="shared" si="214"/>
        <v/>
      </c>
      <c r="EZ51" s="224" t="str">
        <f t="shared" si="215"/>
        <v/>
      </c>
      <c r="FA51" s="225"/>
      <c r="FB51" s="115" t="str">
        <f t="shared" si="216"/>
        <v/>
      </c>
      <c r="FC51" s="225" t="str">
        <f t="shared" si="217"/>
        <v/>
      </c>
      <c r="FD51" s="224"/>
      <c r="FE51" s="5" t="str">
        <f t="shared" si="218"/>
        <v/>
      </c>
      <c r="FF51" s="224" t="str">
        <f t="shared" si="219"/>
        <v/>
      </c>
      <c r="FG51" s="225"/>
      <c r="FH51" s="115" t="str">
        <f t="shared" si="220"/>
        <v/>
      </c>
      <c r="FI51" s="225" t="str">
        <f t="shared" si="221"/>
        <v/>
      </c>
      <c r="FJ51" s="224"/>
      <c r="FK51" s="5" t="str">
        <f t="shared" si="222"/>
        <v/>
      </c>
      <c r="FL51" s="224" t="str">
        <f t="shared" si="223"/>
        <v/>
      </c>
      <c r="FM51" s="225"/>
      <c r="FN51" s="115" t="str">
        <f t="shared" si="224"/>
        <v/>
      </c>
      <c r="FO51" s="225" t="str">
        <f t="shared" si="225"/>
        <v/>
      </c>
      <c r="FP51" s="224"/>
      <c r="FQ51" s="5" t="str">
        <f t="shared" si="226"/>
        <v/>
      </c>
      <c r="FR51" s="224" t="str">
        <f t="shared" si="227"/>
        <v/>
      </c>
      <c r="FS51" s="225"/>
      <c r="FT51" s="115" t="str">
        <f t="shared" si="228"/>
        <v/>
      </c>
      <c r="FU51" s="225" t="str">
        <f t="shared" si="229"/>
        <v/>
      </c>
      <c r="FV51" s="253"/>
      <c r="FW51" s="253"/>
      <c r="FX51" s="253"/>
      <c r="FY51" s="253"/>
      <c r="FZ51" s="253"/>
    </row>
    <row r="52" spans="1:182" s="3" customFormat="1" ht="15.75" x14ac:dyDescent="0.25">
      <c r="A52" s="2">
        <v>1</v>
      </c>
      <c r="B52" s="2" t="s">
        <v>144</v>
      </c>
      <c r="C52" s="126"/>
      <c r="D52" s="205">
        <f t="shared" si="106"/>
        <v>0</v>
      </c>
      <c r="E52" s="109"/>
      <c r="F52" s="101"/>
      <c r="G52" s="2"/>
      <c r="H52" s="76" t="s">
        <v>145</v>
      </c>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369"/>
        <v/>
      </c>
      <c r="AI52" s="93" t="str">
        <f t="shared" si="370"/>
        <v/>
      </c>
      <c r="AJ52" s="93" t="str">
        <f t="shared" si="371"/>
        <v/>
      </c>
      <c r="AK52" s="93" t="str">
        <f t="shared" si="372"/>
        <v/>
      </c>
      <c r="AL52" s="93" t="str">
        <f t="shared" si="373"/>
        <v/>
      </c>
      <c r="AM52" s="93" t="str">
        <f t="shared" si="374"/>
        <v/>
      </c>
      <c r="AN52" s="93" t="str">
        <f t="shared" si="375"/>
        <v/>
      </c>
      <c r="AO52" s="93" t="str">
        <f t="shared" si="376"/>
        <v/>
      </c>
      <c r="AP52" s="93" t="str">
        <f t="shared" si="377"/>
        <v/>
      </c>
      <c r="AQ52" s="93" t="str">
        <f t="shared" si="378"/>
        <v/>
      </c>
      <c r="AR52" s="93" t="str">
        <f t="shared" si="379"/>
        <v/>
      </c>
      <c r="AS52" s="93" t="str">
        <f t="shared" si="380"/>
        <v/>
      </c>
      <c r="AT52" s="93" t="str">
        <f t="shared" si="381"/>
        <v/>
      </c>
      <c r="AU52" s="93" t="str">
        <f t="shared" si="382"/>
        <v/>
      </c>
      <c r="AV52" s="93" t="str">
        <f t="shared" si="383"/>
        <v/>
      </c>
      <c r="AW52" s="93" t="str">
        <f t="shared" si="384"/>
        <v/>
      </c>
      <c r="AX52" s="93" t="str">
        <f t="shared" si="385"/>
        <v/>
      </c>
      <c r="AY52" s="93" t="str">
        <f t="shared" si="386"/>
        <v/>
      </c>
      <c r="AZ52" s="93" t="str">
        <f t="shared" si="387"/>
        <v/>
      </c>
      <c r="BA52" s="93" t="str">
        <f t="shared" si="388"/>
        <v/>
      </c>
      <c r="BB52" s="93" t="str">
        <f t="shared" si="389"/>
        <v/>
      </c>
      <c r="BC52" s="93" t="str">
        <f t="shared" si="390"/>
        <v/>
      </c>
      <c r="BD52" s="93" t="str">
        <f t="shared" si="391"/>
        <v/>
      </c>
      <c r="BE52" s="93" t="str">
        <f t="shared" si="392"/>
        <v/>
      </c>
      <c r="BF52" s="224"/>
      <c r="BG52" s="74" t="str">
        <f t="shared" si="150"/>
        <v/>
      </c>
      <c r="BH52" s="36" t="str">
        <f t="shared" si="151"/>
        <v/>
      </c>
      <c r="BI52" s="225"/>
      <c r="BJ52" s="75" t="str">
        <f t="shared" si="152"/>
        <v/>
      </c>
      <c r="BK52" s="37" t="str">
        <f t="shared" si="153"/>
        <v/>
      </c>
      <c r="BL52" s="224"/>
      <c r="BM52" s="74" t="str">
        <f t="shared" si="154"/>
        <v/>
      </c>
      <c r="BN52" s="36" t="str">
        <f t="shared" si="155"/>
        <v/>
      </c>
      <c r="BO52" s="225"/>
      <c r="BP52" s="75" t="str">
        <f t="shared" si="156"/>
        <v/>
      </c>
      <c r="BQ52" s="37" t="str">
        <f t="shared" si="157"/>
        <v/>
      </c>
      <c r="BR52" s="224"/>
      <c r="BS52" s="74" t="str">
        <f t="shared" si="393"/>
        <v/>
      </c>
      <c r="BT52" s="36" t="str">
        <f t="shared" si="394"/>
        <v/>
      </c>
      <c r="BU52" s="225"/>
      <c r="BV52" s="75" t="str">
        <f t="shared" si="395"/>
        <v/>
      </c>
      <c r="BW52" s="37" t="str">
        <f t="shared" si="396"/>
        <v/>
      </c>
      <c r="BX52" s="224"/>
      <c r="BY52" s="74" t="str">
        <f t="shared" si="397"/>
        <v/>
      </c>
      <c r="BZ52" s="36" t="str">
        <f t="shared" si="398"/>
        <v/>
      </c>
      <c r="CA52" s="225"/>
      <c r="CB52" s="75" t="str">
        <f t="shared" si="399"/>
        <v/>
      </c>
      <c r="CC52" s="37" t="str">
        <f t="shared" si="400"/>
        <v/>
      </c>
      <c r="CD52" s="224"/>
      <c r="CE52" s="74" t="str">
        <f t="shared" si="401"/>
        <v/>
      </c>
      <c r="CF52" s="36" t="str">
        <f t="shared" si="402"/>
        <v/>
      </c>
      <c r="CG52" s="225"/>
      <c r="CH52" s="115" t="str">
        <f t="shared" si="403"/>
        <v/>
      </c>
      <c r="CI52" s="225" t="str">
        <f t="shared" si="404"/>
        <v/>
      </c>
      <c r="CJ52" s="224"/>
      <c r="CK52" s="5" t="str">
        <f t="shared" si="405"/>
        <v/>
      </c>
      <c r="CL52" s="224" t="str">
        <f t="shared" si="406"/>
        <v/>
      </c>
      <c r="CM52" s="225"/>
      <c r="CN52" s="115" t="str">
        <f t="shared" si="407"/>
        <v/>
      </c>
      <c r="CO52" s="225" t="str">
        <f t="shared" si="408"/>
        <v/>
      </c>
      <c r="CP52" s="224"/>
      <c r="CQ52" s="5" t="str">
        <f t="shared" si="409"/>
        <v/>
      </c>
      <c r="CR52" s="224" t="str">
        <f t="shared" si="410"/>
        <v/>
      </c>
      <c r="CS52" s="225"/>
      <c r="CT52" s="115" t="str">
        <f t="shared" si="176"/>
        <v/>
      </c>
      <c r="CU52" s="225" t="str">
        <f t="shared" si="411"/>
        <v/>
      </c>
      <c r="CV52" s="224"/>
      <c r="CW52" s="5" t="str">
        <f t="shared" si="412"/>
        <v/>
      </c>
      <c r="CX52" s="224" t="str">
        <f t="shared" si="413"/>
        <v/>
      </c>
      <c r="CY52" s="225"/>
      <c r="CZ52" s="115" t="str">
        <f t="shared" si="414"/>
        <v/>
      </c>
      <c r="DA52" s="225" t="str">
        <f t="shared" si="415"/>
        <v/>
      </c>
      <c r="DB52" s="224"/>
      <c r="DC52" s="5" t="str">
        <f t="shared" si="182"/>
        <v/>
      </c>
      <c r="DD52" s="224" t="str">
        <f t="shared" si="183"/>
        <v/>
      </c>
      <c r="DE52" s="225"/>
      <c r="DF52" s="115" t="str">
        <f t="shared" si="184"/>
        <v/>
      </c>
      <c r="DG52" s="225" t="str">
        <f t="shared" si="185"/>
        <v/>
      </c>
      <c r="DH52" s="224"/>
      <c r="DI52" s="5" t="str">
        <f t="shared" si="186"/>
        <v/>
      </c>
      <c r="DJ52" s="224" t="str">
        <f t="shared" si="187"/>
        <v/>
      </c>
      <c r="DK52" s="225"/>
      <c r="DL52" s="115" t="str">
        <f t="shared" si="188"/>
        <v/>
      </c>
      <c r="DM52" s="225" t="str">
        <f t="shared" si="189"/>
        <v/>
      </c>
      <c r="DN52" s="224"/>
      <c r="DO52" s="5" t="str">
        <f t="shared" si="190"/>
        <v/>
      </c>
      <c r="DP52" s="224" t="str">
        <f t="shared" si="191"/>
        <v/>
      </c>
      <c r="DQ52" s="225"/>
      <c r="DR52" s="115" t="str">
        <f t="shared" si="192"/>
        <v/>
      </c>
      <c r="DS52" s="225" t="str">
        <f t="shared" si="193"/>
        <v/>
      </c>
      <c r="DT52" s="224"/>
      <c r="DU52" s="5" t="str">
        <f t="shared" si="194"/>
        <v/>
      </c>
      <c r="DV52" s="224" t="str">
        <f t="shared" si="195"/>
        <v/>
      </c>
      <c r="DW52" s="225"/>
      <c r="DX52" s="115" t="str">
        <f t="shared" si="196"/>
        <v/>
      </c>
      <c r="DY52" s="225" t="str">
        <f t="shared" si="197"/>
        <v/>
      </c>
      <c r="DZ52" s="224"/>
      <c r="EA52" s="5" t="str">
        <f t="shared" si="198"/>
        <v/>
      </c>
      <c r="EB52" s="224" t="str">
        <f t="shared" si="199"/>
        <v/>
      </c>
      <c r="EC52" s="225"/>
      <c r="ED52" s="115" t="str">
        <f t="shared" si="200"/>
        <v/>
      </c>
      <c r="EE52" s="225" t="str">
        <f t="shared" si="201"/>
        <v/>
      </c>
      <c r="EF52" s="224"/>
      <c r="EG52" s="5" t="str">
        <f t="shared" si="202"/>
        <v/>
      </c>
      <c r="EH52" s="224" t="str">
        <f t="shared" si="203"/>
        <v/>
      </c>
      <c r="EI52" s="225"/>
      <c r="EJ52" s="115" t="str">
        <f t="shared" si="204"/>
        <v/>
      </c>
      <c r="EK52" s="225" t="str">
        <f t="shared" si="205"/>
        <v/>
      </c>
      <c r="EL52" s="224"/>
      <c r="EM52" s="5" t="str">
        <f t="shared" si="206"/>
        <v/>
      </c>
      <c r="EN52" s="224" t="str">
        <f t="shared" si="207"/>
        <v/>
      </c>
      <c r="EO52" s="225"/>
      <c r="EP52" s="115" t="str">
        <f t="shared" si="208"/>
        <v/>
      </c>
      <c r="EQ52" s="225" t="str">
        <f t="shared" si="209"/>
        <v/>
      </c>
      <c r="ER52" s="224"/>
      <c r="ES52" s="5" t="str">
        <f t="shared" si="210"/>
        <v/>
      </c>
      <c r="ET52" s="224" t="str">
        <f t="shared" si="211"/>
        <v/>
      </c>
      <c r="EU52" s="225"/>
      <c r="EV52" s="115" t="str">
        <f t="shared" si="212"/>
        <v/>
      </c>
      <c r="EW52" s="225" t="str">
        <f t="shared" si="213"/>
        <v/>
      </c>
      <c r="EX52" s="224"/>
      <c r="EY52" s="5" t="str">
        <f t="shared" si="214"/>
        <v/>
      </c>
      <c r="EZ52" s="224" t="str">
        <f t="shared" si="215"/>
        <v/>
      </c>
      <c r="FA52" s="225"/>
      <c r="FB52" s="115" t="str">
        <f t="shared" si="216"/>
        <v/>
      </c>
      <c r="FC52" s="225" t="str">
        <f t="shared" si="217"/>
        <v/>
      </c>
      <c r="FD52" s="224"/>
      <c r="FE52" s="5" t="str">
        <f t="shared" si="218"/>
        <v/>
      </c>
      <c r="FF52" s="224" t="str">
        <f t="shared" si="219"/>
        <v/>
      </c>
      <c r="FG52" s="225"/>
      <c r="FH52" s="115" t="str">
        <f t="shared" si="220"/>
        <v/>
      </c>
      <c r="FI52" s="225" t="str">
        <f t="shared" si="221"/>
        <v/>
      </c>
      <c r="FJ52" s="224"/>
      <c r="FK52" s="5" t="str">
        <f t="shared" si="222"/>
        <v/>
      </c>
      <c r="FL52" s="224" t="str">
        <f t="shared" si="223"/>
        <v/>
      </c>
      <c r="FM52" s="225"/>
      <c r="FN52" s="115" t="str">
        <f t="shared" si="224"/>
        <v/>
      </c>
      <c r="FO52" s="225" t="str">
        <f t="shared" si="225"/>
        <v/>
      </c>
      <c r="FP52" s="224"/>
      <c r="FQ52" s="5" t="str">
        <f t="shared" si="226"/>
        <v/>
      </c>
      <c r="FR52" s="224" t="str">
        <f t="shared" si="227"/>
        <v/>
      </c>
      <c r="FS52" s="225"/>
      <c r="FT52" s="115" t="str">
        <f t="shared" si="228"/>
        <v/>
      </c>
      <c r="FU52" s="225" t="str">
        <f t="shared" si="229"/>
        <v/>
      </c>
      <c r="FV52" s="253"/>
      <c r="FW52" s="253"/>
      <c r="FX52" s="253"/>
      <c r="FY52" s="253"/>
      <c r="FZ52" s="253"/>
    </row>
    <row r="53" spans="1:182" s="3" customFormat="1" ht="15.75" x14ac:dyDescent="0.25">
      <c r="A53" s="2">
        <v>1</v>
      </c>
      <c r="B53" s="2" t="s">
        <v>146</v>
      </c>
      <c r="C53" s="126"/>
      <c r="D53" s="205">
        <f t="shared" si="106"/>
        <v>0</v>
      </c>
      <c r="E53" s="109"/>
      <c r="F53" s="101"/>
      <c r="G53" s="2"/>
      <c r="H53" s="76" t="s">
        <v>147</v>
      </c>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369"/>
        <v/>
      </c>
      <c r="AI53" s="93" t="str">
        <f t="shared" si="370"/>
        <v/>
      </c>
      <c r="AJ53" s="93" t="str">
        <f t="shared" si="371"/>
        <v/>
      </c>
      <c r="AK53" s="93" t="str">
        <f t="shared" si="372"/>
        <v/>
      </c>
      <c r="AL53" s="93" t="str">
        <f t="shared" si="373"/>
        <v/>
      </c>
      <c r="AM53" s="93" t="str">
        <f t="shared" si="374"/>
        <v/>
      </c>
      <c r="AN53" s="93" t="str">
        <f t="shared" si="375"/>
        <v/>
      </c>
      <c r="AO53" s="93" t="str">
        <f t="shared" si="376"/>
        <v/>
      </c>
      <c r="AP53" s="93" t="str">
        <f t="shared" si="377"/>
        <v/>
      </c>
      <c r="AQ53" s="93" t="str">
        <f t="shared" si="378"/>
        <v/>
      </c>
      <c r="AR53" s="93" t="str">
        <f t="shared" si="379"/>
        <v/>
      </c>
      <c r="AS53" s="93" t="str">
        <f t="shared" si="380"/>
        <v/>
      </c>
      <c r="AT53" s="93" t="str">
        <f t="shared" si="381"/>
        <v/>
      </c>
      <c r="AU53" s="93" t="str">
        <f t="shared" si="382"/>
        <v/>
      </c>
      <c r="AV53" s="93" t="str">
        <f t="shared" si="383"/>
        <v/>
      </c>
      <c r="AW53" s="93" t="str">
        <f t="shared" si="384"/>
        <v/>
      </c>
      <c r="AX53" s="93" t="str">
        <f t="shared" si="385"/>
        <v/>
      </c>
      <c r="AY53" s="93" t="str">
        <f t="shared" si="386"/>
        <v/>
      </c>
      <c r="AZ53" s="93" t="str">
        <f t="shared" si="387"/>
        <v/>
      </c>
      <c r="BA53" s="93" t="str">
        <f t="shared" si="388"/>
        <v/>
      </c>
      <c r="BB53" s="93" t="str">
        <f t="shared" si="389"/>
        <v/>
      </c>
      <c r="BC53" s="93" t="str">
        <f t="shared" si="390"/>
        <v/>
      </c>
      <c r="BD53" s="93" t="str">
        <f t="shared" si="391"/>
        <v/>
      </c>
      <c r="BE53" s="93" t="str">
        <f t="shared" si="392"/>
        <v/>
      </c>
      <c r="BF53" s="224"/>
      <c r="BG53" s="74" t="str">
        <f t="shared" si="150"/>
        <v/>
      </c>
      <c r="BH53" s="36" t="str">
        <f t="shared" si="151"/>
        <v/>
      </c>
      <c r="BI53" s="225"/>
      <c r="BJ53" s="75" t="str">
        <f t="shared" si="152"/>
        <v/>
      </c>
      <c r="BK53" s="37" t="str">
        <f t="shared" si="153"/>
        <v/>
      </c>
      <c r="BL53" s="224"/>
      <c r="BM53" s="74" t="str">
        <f t="shared" si="154"/>
        <v/>
      </c>
      <c r="BN53" s="36" t="str">
        <f t="shared" si="155"/>
        <v/>
      </c>
      <c r="BO53" s="225"/>
      <c r="BP53" s="75" t="str">
        <f t="shared" si="156"/>
        <v/>
      </c>
      <c r="BQ53" s="37" t="str">
        <f t="shared" si="157"/>
        <v/>
      </c>
      <c r="BR53" s="224"/>
      <c r="BS53" s="74" t="str">
        <f t="shared" si="393"/>
        <v/>
      </c>
      <c r="BT53" s="36" t="str">
        <f t="shared" si="394"/>
        <v/>
      </c>
      <c r="BU53" s="225"/>
      <c r="BV53" s="75" t="str">
        <f t="shared" si="395"/>
        <v/>
      </c>
      <c r="BW53" s="37" t="str">
        <f t="shared" si="396"/>
        <v/>
      </c>
      <c r="BX53" s="224"/>
      <c r="BY53" s="74" t="str">
        <f t="shared" si="397"/>
        <v/>
      </c>
      <c r="BZ53" s="36" t="str">
        <f t="shared" si="398"/>
        <v/>
      </c>
      <c r="CA53" s="225"/>
      <c r="CB53" s="75" t="str">
        <f t="shared" si="399"/>
        <v/>
      </c>
      <c r="CC53" s="37" t="str">
        <f t="shared" si="400"/>
        <v/>
      </c>
      <c r="CD53" s="224"/>
      <c r="CE53" s="74" t="str">
        <f t="shared" si="401"/>
        <v/>
      </c>
      <c r="CF53" s="36" t="str">
        <f t="shared" si="402"/>
        <v/>
      </c>
      <c r="CG53" s="225"/>
      <c r="CH53" s="115" t="str">
        <f t="shared" si="403"/>
        <v/>
      </c>
      <c r="CI53" s="225" t="str">
        <f t="shared" si="404"/>
        <v/>
      </c>
      <c r="CJ53" s="224"/>
      <c r="CK53" s="5" t="str">
        <f t="shared" si="405"/>
        <v/>
      </c>
      <c r="CL53" s="224" t="str">
        <f t="shared" si="406"/>
        <v/>
      </c>
      <c r="CM53" s="225"/>
      <c r="CN53" s="115" t="str">
        <f t="shared" si="407"/>
        <v/>
      </c>
      <c r="CO53" s="225" t="str">
        <f t="shared" si="408"/>
        <v/>
      </c>
      <c r="CP53" s="224"/>
      <c r="CQ53" s="5" t="str">
        <f t="shared" si="409"/>
        <v/>
      </c>
      <c r="CR53" s="224" t="str">
        <f t="shared" si="410"/>
        <v/>
      </c>
      <c r="CS53" s="225"/>
      <c r="CT53" s="115" t="str">
        <f t="shared" si="176"/>
        <v/>
      </c>
      <c r="CU53" s="225" t="str">
        <f t="shared" si="411"/>
        <v/>
      </c>
      <c r="CV53" s="224"/>
      <c r="CW53" s="5" t="str">
        <f t="shared" si="412"/>
        <v/>
      </c>
      <c r="CX53" s="224" t="str">
        <f t="shared" si="413"/>
        <v/>
      </c>
      <c r="CY53" s="225"/>
      <c r="CZ53" s="115" t="str">
        <f t="shared" si="414"/>
        <v/>
      </c>
      <c r="DA53" s="225" t="str">
        <f t="shared" si="415"/>
        <v/>
      </c>
      <c r="DB53" s="224"/>
      <c r="DC53" s="5" t="str">
        <f t="shared" si="182"/>
        <v/>
      </c>
      <c r="DD53" s="224" t="str">
        <f t="shared" si="183"/>
        <v/>
      </c>
      <c r="DE53" s="225"/>
      <c r="DF53" s="115" t="str">
        <f t="shared" si="184"/>
        <v/>
      </c>
      <c r="DG53" s="225" t="str">
        <f t="shared" si="185"/>
        <v/>
      </c>
      <c r="DH53" s="224"/>
      <c r="DI53" s="5" t="str">
        <f t="shared" si="186"/>
        <v/>
      </c>
      <c r="DJ53" s="224" t="str">
        <f t="shared" si="187"/>
        <v/>
      </c>
      <c r="DK53" s="225"/>
      <c r="DL53" s="115" t="str">
        <f t="shared" si="188"/>
        <v/>
      </c>
      <c r="DM53" s="225" t="str">
        <f t="shared" si="189"/>
        <v/>
      </c>
      <c r="DN53" s="224"/>
      <c r="DO53" s="5" t="str">
        <f t="shared" si="190"/>
        <v/>
      </c>
      <c r="DP53" s="224" t="str">
        <f t="shared" si="191"/>
        <v/>
      </c>
      <c r="DQ53" s="225"/>
      <c r="DR53" s="115" t="str">
        <f t="shared" si="192"/>
        <v/>
      </c>
      <c r="DS53" s="225" t="str">
        <f t="shared" si="193"/>
        <v/>
      </c>
      <c r="DT53" s="224"/>
      <c r="DU53" s="5" t="str">
        <f t="shared" si="194"/>
        <v/>
      </c>
      <c r="DV53" s="224" t="str">
        <f t="shared" si="195"/>
        <v/>
      </c>
      <c r="DW53" s="225"/>
      <c r="DX53" s="115" t="str">
        <f t="shared" si="196"/>
        <v/>
      </c>
      <c r="DY53" s="225" t="str">
        <f t="shared" si="197"/>
        <v/>
      </c>
      <c r="DZ53" s="224"/>
      <c r="EA53" s="5" t="str">
        <f t="shared" si="198"/>
        <v/>
      </c>
      <c r="EB53" s="224" t="str">
        <f t="shared" si="199"/>
        <v/>
      </c>
      <c r="EC53" s="225"/>
      <c r="ED53" s="115" t="str">
        <f t="shared" si="200"/>
        <v/>
      </c>
      <c r="EE53" s="225" t="str">
        <f t="shared" si="201"/>
        <v/>
      </c>
      <c r="EF53" s="224"/>
      <c r="EG53" s="5" t="str">
        <f t="shared" si="202"/>
        <v/>
      </c>
      <c r="EH53" s="224" t="str">
        <f t="shared" si="203"/>
        <v/>
      </c>
      <c r="EI53" s="225"/>
      <c r="EJ53" s="115" t="str">
        <f t="shared" si="204"/>
        <v/>
      </c>
      <c r="EK53" s="225" t="str">
        <f t="shared" si="205"/>
        <v/>
      </c>
      <c r="EL53" s="224"/>
      <c r="EM53" s="5" t="str">
        <f t="shared" si="206"/>
        <v/>
      </c>
      <c r="EN53" s="224" t="str">
        <f t="shared" si="207"/>
        <v/>
      </c>
      <c r="EO53" s="225"/>
      <c r="EP53" s="115" t="str">
        <f t="shared" si="208"/>
        <v/>
      </c>
      <c r="EQ53" s="225" t="str">
        <f t="shared" si="209"/>
        <v/>
      </c>
      <c r="ER53" s="224"/>
      <c r="ES53" s="5" t="str">
        <f t="shared" si="210"/>
        <v/>
      </c>
      <c r="ET53" s="224" t="str">
        <f t="shared" si="211"/>
        <v/>
      </c>
      <c r="EU53" s="225"/>
      <c r="EV53" s="115" t="str">
        <f t="shared" si="212"/>
        <v/>
      </c>
      <c r="EW53" s="225" t="str">
        <f t="shared" si="213"/>
        <v/>
      </c>
      <c r="EX53" s="224"/>
      <c r="EY53" s="5" t="str">
        <f t="shared" si="214"/>
        <v/>
      </c>
      <c r="EZ53" s="224" t="str">
        <f t="shared" si="215"/>
        <v/>
      </c>
      <c r="FA53" s="225"/>
      <c r="FB53" s="115" t="str">
        <f t="shared" si="216"/>
        <v/>
      </c>
      <c r="FC53" s="225" t="str">
        <f t="shared" si="217"/>
        <v/>
      </c>
      <c r="FD53" s="224"/>
      <c r="FE53" s="5" t="str">
        <f t="shared" si="218"/>
        <v/>
      </c>
      <c r="FF53" s="224" t="str">
        <f t="shared" si="219"/>
        <v/>
      </c>
      <c r="FG53" s="225"/>
      <c r="FH53" s="115" t="str">
        <f t="shared" si="220"/>
        <v/>
      </c>
      <c r="FI53" s="225" t="str">
        <f t="shared" si="221"/>
        <v/>
      </c>
      <c r="FJ53" s="224"/>
      <c r="FK53" s="5" t="str">
        <f t="shared" si="222"/>
        <v/>
      </c>
      <c r="FL53" s="224" t="str">
        <f t="shared" si="223"/>
        <v/>
      </c>
      <c r="FM53" s="225"/>
      <c r="FN53" s="115" t="str">
        <f t="shared" si="224"/>
        <v/>
      </c>
      <c r="FO53" s="225" t="str">
        <f t="shared" si="225"/>
        <v/>
      </c>
      <c r="FP53" s="224"/>
      <c r="FQ53" s="5" t="str">
        <f t="shared" si="226"/>
        <v/>
      </c>
      <c r="FR53" s="224" t="str">
        <f t="shared" si="227"/>
        <v/>
      </c>
      <c r="FS53" s="225"/>
      <c r="FT53" s="115" t="str">
        <f t="shared" si="228"/>
        <v/>
      </c>
      <c r="FU53" s="225" t="str">
        <f t="shared" si="229"/>
        <v/>
      </c>
      <c r="FV53" s="253"/>
      <c r="FW53" s="253"/>
      <c r="FX53" s="253"/>
      <c r="FY53" s="253"/>
      <c r="FZ53" s="253"/>
    </row>
    <row r="54" spans="1:182" s="3" customFormat="1" ht="15.75" x14ac:dyDescent="0.25">
      <c r="A54" s="2">
        <v>1</v>
      </c>
      <c r="B54" s="2" t="s">
        <v>101</v>
      </c>
      <c r="C54" s="126"/>
      <c r="D54" s="205">
        <f t="shared" si="106"/>
        <v>0</v>
      </c>
      <c r="E54" s="109"/>
      <c r="F54" s="101"/>
      <c r="G54" s="2"/>
      <c r="H54" s="76" t="s">
        <v>102</v>
      </c>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369"/>
        <v/>
      </c>
      <c r="AI54" s="93" t="str">
        <f t="shared" si="370"/>
        <v/>
      </c>
      <c r="AJ54" s="93" t="str">
        <f t="shared" si="371"/>
        <v/>
      </c>
      <c r="AK54" s="93" t="str">
        <f t="shared" si="372"/>
        <v/>
      </c>
      <c r="AL54" s="93" t="str">
        <f t="shared" si="373"/>
        <v/>
      </c>
      <c r="AM54" s="93" t="str">
        <f t="shared" si="374"/>
        <v/>
      </c>
      <c r="AN54" s="93" t="str">
        <f t="shared" si="375"/>
        <v/>
      </c>
      <c r="AO54" s="93" t="str">
        <f t="shared" si="376"/>
        <v/>
      </c>
      <c r="AP54" s="93" t="str">
        <f t="shared" si="377"/>
        <v/>
      </c>
      <c r="AQ54" s="93" t="str">
        <f t="shared" si="378"/>
        <v/>
      </c>
      <c r="AR54" s="93" t="str">
        <f t="shared" si="379"/>
        <v/>
      </c>
      <c r="AS54" s="93" t="str">
        <f t="shared" si="380"/>
        <v/>
      </c>
      <c r="AT54" s="93" t="str">
        <f t="shared" si="381"/>
        <v/>
      </c>
      <c r="AU54" s="93" t="str">
        <f t="shared" si="382"/>
        <v/>
      </c>
      <c r="AV54" s="93" t="str">
        <f t="shared" si="383"/>
        <v/>
      </c>
      <c r="AW54" s="93" t="str">
        <f t="shared" si="384"/>
        <v/>
      </c>
      <c r="AX54" s="93" t="str">
        <f t="shared" si="385"/>
        <v/>
      </c>
      <c r="AY54" s="93" t="str">
        <f t="shared" si="386"/>
        <v/>
      </c>
      <c r="AZ54" s="93" t="str">
        <f t="shared" si="387"/>
        <v/>
      </c>
      <c r="BA54" s="93" t="str">
        <f t="shared" si="388"/>
        <v/>
      </c>
      <c r="BB54" s="93" t="str">
        <f t="shared" si="389"/>
        <v/>
      </c>
      <c r="BC54" s="93" t="str">
        <f t="shared" si="390"/>
        <v/>
      </c>
      <c r="BD54" s="93" t="str">
        <f t="shared" si="391"/>
        <v/>
      </c>
      <c r="BE54" s="93" t="str">
        <f t="shared" si="392"/>
        <v/>
      </c>
      <c r="BF54" s="224"/>
      <c r="BG54" s="74" t="str">
        <f t="shared" si="150"/>
        <v/>
      </c>
      <c r="BH54" s="36" t="str">
        <f t="shared" si="151"/>
        <v/>
      </c>
      <c r="BI54" s="225"/>
      <c r="BJ54" s="75" t="str">
        <f t="shared" si="152"/>
        <v/>
      </c>
      <c r="BK54" s="37" t="str">
        <f t="shared" si="153"/>
        <v/>
      </c>
      <c r="BL54" s="224"/>
      <c r="BM54" s="74" t="str">
        <f t="shared" si="154"/>
        <v/>
      </c>
      <c r="BN54" s="36" t="str">
        <f t="shared" si="155"/>
        <v/>
      </c>
      <c r="BO54" s="225"/>
      <c r="BP54" s="75" t="str">
        <f t="shared" si="156"/>
        <v/>
      </c>
      <c r="BQ54" s="37" t="str">
        <f t="shared" si="157"/>
        <v/>
      </c>
      <c r="BR54" s="224"/>
      <c r="BS54" s="74" t="str">
        <f t="shared" si="393"/>
        <v/>
      </c>
      <c r="BT54" s="36" t="str">
        <f t="shared" si="394"/>
        <v/>
      </c>
      <c r="BU54" s="225"/>
      <c r="BV54" s="75" t="str">
        <f t="shared" si="395"/>
        <v/>
      </c>
      <c r="BW54" s="37" t="str">
        <f t="shared" si="396"/>
        <v/>
      </c>
      <c r="BX54" s="224"/>
      <c r="BY54" s="74" t="str">
        <f t="shared" si="397"/>
        <v/>
      </c>
      <c r="BZ54" s="36" t="str">
        <f t="shared" si="398"/>
        <v/>
      </c>
      <c r="CA54" s="225"/>
      <c r="CB54" s="75" t="str">
        <f t="shared" si="399"/>
        <v/>
      </c>
      <c r="CC54" s="37" t="str">
        <f t="shared" si="400"/>
        <v/>
      </c>
      <c r="CD54" s="224"/>
      <c r="CE54" s="74" t="str">
        <f t="shared" si="401"/>
        <v/>
      </c>
      <c r="CF54" s="36" t="str">
        <f t="shared" si="402"/>
        <v/>
      </c>
      <c r="CG54" s="225"/>
      <c r="CH54" s="115" t="str">
        <f t="shared" si="403"/>
        <v/>
      </c>
      <c r="CI54" s="225" t="str">
        <f t="shared" si="404"/>
        <v/>
      </c>
      <c r="CJ54" s="224"/>
      <c r="CK54" s="5" t="str">
        <f t="shared" si="405"/>
        <v/>
      </c>
      <c r="CL54" s="224" t="str">
        <f t="shared" si="406"/>
        <v/>
      </c>
      <c r="CM54" s="225"/>
      <c r="CN54" s="115" t="str">
        <f t="shared" si="407"/>
        <v/>
      </c>
      <c r="CO54" s="225" t="str">
        <f t="shared" si="408"/>
        <v/>
      </c>
      <c r="CP54" s="224"/>
      <c r="CQ54" s="5" t="str">
        <f t="shared" si="409"/>
        <v/>
      </c>
      <c r="CR54" s="224" t="str">
        <f t="shared" si="410"/>
        <v/>
      </c>
      <c r="CS54" s="225"/>
      <c r="CT54" s="115" t="str">
        <f t="shared" si="176"/>
        <v/>
      </c>
      <c r="CU54" s="225" t="str">
        <f t="shared" si="411"/>
        <v/>
      </c>
      <c r="CV54" s="224"/>
      <c r="CW54" s="5" t="str">
        <f t="shared" si="412"/>
        <v/>
      </c>
      <c r="CX54" s="224" t="str">
        <f t="shared" si="413"/>
        <v/>
      </c>
      <c r="CY54" s="225"/>
      <c r="CZ54" s="115" t="str">
        <f t="shared" si="414"/>
        <v/>
      </c>
      <c r="DA54" s="225" t="str">
        <f t="shared" si="415"/>
        <v/>
      </c>
      <c r="DB54" s="224"/>
      <c r="DC54" s="5" t="str">
        <f t="shared" si="182"/>
        <v/>
      </c>
      <c r="DD54" s="224" t="str">
        <f t="shared" si="183"/>
        <v/>
      </c>
      <c r="DE54" s="225"/>
      <c r="DF54" s="115" t="str">
        <f t="shared" si="184"/>
        <v/>
      </c>
      <c r="DG54" s="225" t="str">
        <f t="shared" si="185"/>
        <v/>
      </c>
      <c r="DH54" s="224"/>
      <c r="DI54" s="5" t="str">
        <f t="shared" si="186"/>
        <v/>
      </c>
      <c r="DJ54" s="224" t="str">
        <f t="shared" si="187"/>
        <v/>
      </c>
      <c r="DK54" s="225"/>
      <c r="DL54" s="115" t="str">
        <f t="shared" si="188"/>
        <v/>
      </c>
      <c r="DM54" s="225" t="str">
        <f t="shared" si="189"/>
        <v/>
      </c>
      <c r="DN54" s="224"/>
      <c r="DO54" s="5" t="str">
        <f t="shared" si="190"/>
        <v/>
      </c>
      <c r="DP54" s="224" t="str">
        <f t="shared" si="191"/>
        <v/>
      </c>
      <c r="DQ54" s="225"/>
      <c r="DR54" s="115" t="str">
        <f t="shared" si="192"/>
        <v/>
      </c>
      <c r="DS54" s="225" t="str">
        <f t="shared" si="193"/>
        <v/>
      </c>
      <c r="DT54" s="224"/>
      <c r="DU54" s="5" t="str">
        <f t="shared" si="194"/>
        <v/>
      </c>
      <c r="DV54" s="224" t="str">
        <f t="shared" si="195"/>
        <v/>
      </c>
      <c r="DW54" s="225"/>
      <c r="DX54" s="115" t="str">
        <f t="shared" si="196"/>
        <v/>
      </c>
      <c r="DY54" s="225" t="str">
        <f t="shared" si="197"/>
        <v/>
      </c>
      <c r="DZ54" s="224"/>
      <c r="EA54" s="5" t="str">
        <f t="shared" si="198"/>
        <v/>
      </c>
      <c r="EB54" s="224" t="str">
        <f t="shared" si="199"/>
        <v/>
      </c>
      <c r="EC54" s="225"/>
      <c r="ED54" s="115" t="str">
        <f t="shared" si="200"/>
        <v/>
      </c>
      <c r="EE54" s="225" t="str">
        <f t="shared" si="201"/>
        <v/>
      </c>
      <c r="EF54" s="224"/>
      <c r="EG54" s="5" t="str">
        <f t="shared" si="202"/>
        <v/>
      </c>
      <c r="EH54" s="224" t="str">
        <f t="shared" si="203"/>
        <v/>
      </c>
      <c r="EI54" s="225"/>
      <c r="EJ54" s="115" t="str">
        <f t="shared" si="204"/>
        <v/>
      </c>
      <c r="EK54" s="225" t="str">
        <f t="shared" si="205"/>
        <v/>
      </c>
      <c r="EL54" s="224"/>
      <c r="EM54" s="5" t="str">
        <f t="shared" si="206"/>
        <v/>
      </c>
      <c r="EN54" s="224" t="str">
        <f t="shared" si="207"/>
        <v/>
      </c>
      <c r="EO54" s="225"/>
      <c r="EP54" s="115" t="str">
        <f t="shared" si="208"/>
        <v/>
      </c>
      <c r="EQ54" s="225" t="str">
        <f t="shared" si="209"/>
        <v/>
      </c>
      <c r="ER54" s="224"/>
      <c r="ES54" s="5" t="str">
        <f t="shared" si="210"/>
        <v/>
      </c>
      <c r="ET54" s="224" t="str">
        <f t="shared" si="211"/>
        <v/>
      </c>
      <c r="EU54" s="225"/>
      <c r="EV54" s="115" t="str">
        <f t="shared" si="212"/>
        <v/>
      </c>
      <c r="EW54" s="225" t="str">
        <f t="shared" si="213"/>
        <v/>
      </c>
      <c r="EX54" s="224"/>
      <c r="EY54" s="5" t="str">
        <f t="shared" si="214"/>
        <v/>
      </c>
      <c r="EZ54" s="224" t="str">
        <f t="shared" si="215"/>
        <v/>
      </c>
      <c r="FA54" s="225"/>
      <c r="FB54" s="115" t="str">
        <f t="shared" si="216"/>
        <v/>
      </c>
      <c r="FC54" s="225" t="str">
        <f t="shared" si="217"/>
        <v/>
      </c>
      <c r="FD54" s="224"/>
      <c r="FE54" s="5" t="str">
        <f t="shared" si="218"/>
        <v/>
      </c>
      <c r="FF54" s="224" t="str">
        <f t="shared" si="219"/>
        <v/>
      </c>
      <c r="FG54" s="225"/>
      <c r="FH54" s="115" t="str">
        <f t="shared" si="220"/>
        <v/>
      </c>
      <c r="FI54" s="225" t="str">
        <f t="shared" si="221"/>
        <v/>
      </c>
      <c r="FJ54" s="224"/>
      <c r="FK54" s="5" t="str">
        <f t="shared" si="222"/>
        <v/>
      </c>
      <c r="FL54" s="224" t="str">
        <f t="shared" si="223"/>
        <v/>
      </c>
      <c r="FM54" s="225"/>
      <c r="FN54" s="115" t="str">
        <f t="shared" si="224"/>
        <v/>
      </c>
      <c r="FO54" s="225" t="str">
        <f t="shared" si="225"/>
        <v/>
      </c>
      <c r="FP54" s="224"/>
      <c r="FQ54" s="5" t="str">
        <f t="shared" si="226"/>
        <v/>
      </c>
      <c r="FR54" s="224" t="str">
        <f t="shared" si="227"/>
        <v/>
      </c>
      <c r="FS54" s="225"/>
      <c r="FT54" s="115" t="str">
        <f t="shared" si="228"/>
        <v/>
      </c>
      <c r="FU54" s="225" t="str">
        <f t="shared" si="229"/>
        <v/>
      </c>
      <c r="FV54" s="253"/>
      <c r="FW54" s="253"/>
      <c r="FX54" s="253"/>
      <c r="FY54" s="253"/>
      <c r="FZ54" s="253"/>
    </row>
    <row r="55" spans="1:182" s="3" customFormat="1" ht="15.75" x14ac:dyDescent="0.25">
      <c r="A55" s="2">
        <v>1</v>
      </c>
      <c r="B55" s="2" t="s">
        <v>103</v>
      </c>
      <c r="C55" s="126"/>
      <c r="D55" s="205">
        <f t="shared" si="106"/>
        <v>0</v>
      </c>
      <c r="E55" s="109"/>
      <c r="F55" s="101"/>
      <c r="G55" s="2"/>
      <c r="H55" s="76" t="s">
        <v>148</v>
      </c>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369"/>
        <v/>
      </c>
      <c r="AI55" s="93" t="str">
        <f t="shared" si="370"/>
        <v/>
      </c>
      <c r="AJ55" s="93" t="str">
        <f t="shared" si="371"/>
        <v/>
      </c>
      <c r="AK55" s="93" t="str">
        <f t="shared" si="372"/>
        <v/>
      </c>
      <c r="AL55" s="93" t="str">
        <f t="shared" si="373"/>
        <v/>
      </c>
      <c r="AM55" s="93" t="str">
        <f t="shared" si="374"/>
        <v/>
      </c>
      <c r="AN55" s="93" t="str">
        <f t="shared" si="375"/>
        <v/>
      </c>
      <c r="AO55" s="93" t="str">
        <f t="shared" si="376"/>
        <v/>
      </c>
      <c r="AP55" s="93" t="str">
        <f t="shared" si="377"/>
        <v/>
      </c>
      <c r="AQ55" s="93" t="str">
        <f t="shared" si="378"/>
        <v/>
      </c>
      <c r="AR55" s="93" t="str">
        <f t="shared" si="379"/>
        <v/>
      </c>
      <c r="AS55" s="93" t="str">
        <f t="shared" si="380"/>
        <v/>
      </c>
      <c r="AT55" s="93" t="str">
        <f t="shared" si="381"/>
        <v/>
      </c>
      <c r="AU55" s="93" t="str">
        <f t="shared" si="382"/>
        <v/>
      </c>
      <c r="AV55" s="93" t="str">
        <f t="shared" si="383"/>
        <v/>
      </c>
      <c r="AW55" s="93" t="str">
        <f t="shared" si="384"/>
        <v/>
      </c>
      <c r="AX55" s="93" t="str">
        <f t="shared" si="385"/>
        <v/>
      </c>
      <c r="AY55" s="93" t="str">
        <f t="shared" si="386"/>
        <v/>
      </c>
      <c r="AZ55" s="93" t="str">
        <f t="shared" si="387"/>
        <v/>
      </c>
      <c r="BA55" s="93" t="str">
        <f t="shared" si="388"/>
        <v/>
      </c>
      <c r="BB55" s="93" t="str">
        <f t="shared" si="389"/>
        <v/>
      </c>
      <c r="BC55" s="93" t="str">
        <f t="shared" si="390"/>
        <v/>
      </c>
      <c r="BD55" s="93" t="str">
        <f t="shared" si="391"/>
        <v/>
      </c>
      <c r="BE55" s="93" t="str">
        <f t="shared" si="392"/>
        <v/>
      </c>
      <c r="BF55" s="224"/>
      <c r="BG55" s="74" t="str">
        <f t="shared" si="150"/>
        <v/>
      </c>
      <c r="BH55" s="36" t="str">
        <f t="shared" si="151"/>
        <v/>
      </c>
      <c r="BI55" s="225"/>
      <c r="BJ55" s="75" t="str">
        <f t="shared" si="152"/>
        <v/>
      </c>
      <c r="BK55" s="37" t="str">
        <f t="shared" si="153"/>
        <v/>
      </c>
      <c r="BL55" s="224"/>
      <c r="BM55" s="74" t="str">
        <f t="shared" si="154"/>
        <v/>
      </c>
      <c r="BN55" s="36" t="str">
        <f t="shared" si="155"/>
        <v/>
      </c>
      <c r="BO55" s="225"/>
      <c r="BP55" s="75" t="str">
        <f t="shared" si="156"/>
        <v/>
      </c>
      <c r="BQ55" s="37" t="str">
        <f t="shared" si="157"/>
        <v/>
      </c>
      <c r="BR55" s="224"/>
      <c r="BS55" s="74" t="str">
        <f t="shared" si="393"/>
        <v/>
      </c>
      <c r="BT55" s="36" t="str">
        <f t="shared" si="394"/>
        <v/>
      </c>
      <c r="BU55" s="225"/>
      <c r="BV55" s="75" t="str">
        <f t="shared" si="395"/>
        <v/>
      </c>
      <c r="BW55" s="37" t="str">
        <f t="shared" si="396"/>
        <v/>
      </c>
      <c r="BX55" s="224"/>
      <c r="BY55" s="74" t="str">
        <f t="shared" si="397"/>
        <v/>
      </c>
      <c r="BZ55" s="36" t="str">
        <f t="shared" si="398"/>
        <v/>
      </c>
      <c r="CA55" s="225"/>
      <c r="CB55" s="75" t="str">
        <f t="shared" si="399"/>
        <v/>
      </c>
      <c r="CC55" s="37" t="str">
        <f t="shared" si="400"/>
        <v/>
      </c>
      <c r="CD55" s="224"/>
      <c r="CE55" s="74" t="str">
        <f t="shared" si="401"/>
        <v/>
      </c>
      <c r="CF55" s="36" t="str">
        <f t="shared" si="402"/>
        <v/>
      </c>
      <c r="CG55" s="225"/>
      <c r="CH55" s="115" t="str">
        <f t="shared" si="403"/>
        <v/>
      </c>
      <c r="CI55" s="225" t="str">
        <f t="shared" si="404"/>
        <v/>
      </c>
      <c r="CJ55" s="224"/>
      <c r="CK55" s="5" t="str">
        <f t="shared" si="405"/>
        <v/>
      </c>
      <c r="CL55" s="224" t="str">
        <f t="shared" si="406"/>
        <v/>
      </c>
      <c r="CM55" s="225"/>
      <c r="CN55" s="115" t="str">
        <f t="shared" si="407"/>
        <v/>
      </c>
      <c r="CO55" s="225" t="str">
        <f t="shared" si="408"/>
        <v/>
      </c>
      <c r="CP55" s="224"/>
      <c r="CQ55" s="5" t="str">
        <f t="shared" si="409"/>
        <v/>
      </c>
      <c r="CR55" s="224" t="str">
        <f t="shared" si="410"/>
        <v/>
      </c>
      <c r="CS55" s="225"/>
      <c r="CT55" s="115" t="str">
        <f t="shared" si="176"/>
        <v/>
      </c>
      <c r="CU55" s="225" t="str">
        <f t="shared" si="411"/>
        <v/>
      </c>
      <c r="CV55" s="224"/>
      <c r="CW55" s="5" t="str">
        <f t="shared" si="412"/>
        <v/>
      </c>
      <c r="CX55" s="224" t="str">
        <f t="shared" si="413"/>
        <v/>
      </c>
      <c r="CY55" s="225"/>
      <c r="CZ55" s="115" t="str">
        <f t="shared" si="414"/>
        <v/>
      </c>
      <c r="DA55" s="225" t="str">
        <f t="shared" si="415"/>
        <v/>
      </c>
      <c r="DB55" s="224"/>
      <c r="DC55" s="5" t="str">
        <f t="shared" si="182"/>
        <v/>
      </c>
      <c r="DD55" s="224" t="str">
        <f t="shared" si="183"/>
        <v/>
      </c>
      <c r="DE55" s="225"/>
      <c r="DF55" s="115" t="str">
        <f t="shared" si="184"/>
        <v/>
      </c>
      <c r="DG55" s="225" t="str">
        <f t="shared" si="185"/>
        <v/>
      </c>
      <c r="DH55" s="224"/>
      <c r="DI55" s="5" t="str">
        <f t="shared" si="186"/>
        <v/>
      </c>
      <c r="DJ55" s="224" t="str">
        <f t="shared" si="187"/>
        <v/>
      </c>
      <c r="DK55" s="225"/>
      <c r="DL55" s="115" t="str">
        <f t="shared" si="188"/>
        <v/>
      </c>
      <c r="DM55" s="225" t="str">
        <f t="shared" si="189"/>
        <v/>
      </c>
      <c r="DN55" s="224"/>
      <c r="DO55" s="5" t="str">
        <f t="shared" si="190"/>
        <v/>
      </c>
      <c r="DP55" s="224" t="str">
        <f t="shared" si="191"/>
        <v/>
      </c>
      <c r="DQ55" s="225"/>
      <c r="DR55" s="115" t="str">
        <f t="shared" si="192"/>
        <v/>
      </c>
      <c r="DS55" s="225" t="str">
        <f t="shared" si="193"/>
        <v/>
      </c>
      <c r="DT55" s="224"/>
      <c r="DU55" s="5" t="str">
        <f t="shared" si="194"/>
        <v/>
      </c>
      <c r="DV55" s="224" t="str">
        <f t="shared" si="195"/>
        <v/>
      </c>
      <c r="DW55" s="225"/>
      <c r="DX55" s="115" t="str">
        <f t="shared" si="196"/>
        <v/>
      </c>
      <c r="DY55" s="225" t="str">
        <f t="shared" si="197"/>
        <v/>
      </c>
      <c r="DZ55" s="224"/>
      <c r="EA55" s="5" t="str">
        <f t="shared" si="198"/>
        <v/>
      </c>
      <c r="EB55" s="224" t="str">
        <f t="shared" si="199"/>
        <v/>
      </c>
      <c r="EC55" s="225"/>
      <c r="ED55" s="115" t="str">
        <f t="shared" si="200"/>
        <v/>
      </c>
      <c r="EE55" s="225" t="str">
        <f t="shared" si="201"/>
        <v/>
      </c>
      <c r="EF55" s="224"/>
      <c r="EG55" s="5" t="str">
        <f t="shared" si="202"/>
        <v/>
      </c>
      <c r="EH55" s="224" t="str">
        <f t="shared" si="203"/>
        <v/>
      </c>
      <c r="EI55" s="225"/>
      <c r="EJ55" s="115" t="str">
        <f t="shared" si="204"/>
        <v/>
      </c>
      <c r="EK55" s="225" t="str">
        <f t="shared" si="205"/>
        <v/>
      </c>
      <c r="EL55" s="224"/>
      <c r="EM55" s="5" t="str">
        <f t="shared" si="206"/>
        <v/>
      </c>
      <c r="EN55" s="224" t="str">
        <f t="shared" si="207"/>
        <v/>
      </c>
      <c r="EO55" s="225"/>
      <c r="EP55" s="115" t="str">
        <f t="shared" si="208"/>
        <v/>
      </c>
      <c r="EQ55" s="225" t="str">
        <f t="shared" si="209"/>
        <v/>
      </c>
      <c r="ER55" s="224"/>
      <c r="ES55" s="5" t="str">
        <f t="shared" si="210"/>
        <v/>
      </c>
      <c r="ET55" s="224" t="str">
        <f t="shared" si="211"/>
        <v/>
      </c>
      <c r="EU55" s="225"/>
      <c r="EV55" s="115" t="str">
        <f t="shared" si="212"/>
        <v/>
      </c>
      <c r="EW55" s="225" t="str">
        <f t="shared" si="213"/>
        <v/>
      </c>
      <c r="EX55" s="224"/>
      <c r="EY55" s="5" t="str">
        <f t="shared" si="214"/>
        <v/>
      </c>
      <c r="EZ55" s="224" t="str">
        <f t="shared" si="215"/>
        <v/>
      </c>
      <c r="FA55" s="225"/>
      <c r="FB55" s="115" t="str">
        <f t="shared" si="216"/>
        <v/>
      </c>
      <c r="FC55" s="225" t="str">
        <f t="shared" si="217"/>
        <v/>
      </c>
      <c r="FD55" s="224"/>
      <c r="FE55" s="5" t="str">
        <f t="shared" si="218"/>
        <v/>
      </c>
      <c r="FF55" s="224" t="str">
        <f t="shared" si="219"/>
        <v/>
      </c>
      <c r="FG55" s="225"/>
      <c r="FH55" s="115" t="str">
        <f t="shared" si="220"/>
        <v/>
      </c>
      <c r="FI55" s="225" t="str">
        <f t="shared" si="221"/>
        <v/>
      </c>
      <c r="FJ55" s="224"/>
      <c r="FK55" s="5" t="str">
        <f t="shared" si="222"/>
        <v/>
      </c>
      <c r="FL55" s="224" t="str">
        <f t="shared" si="223"/>
        <v/>
      </c>
      <c r="FM55" s="225"/>
      <c r="FN55" s="115" t="str">
        <f t="shared" si="224"/>
        <v/>
      </c>
      <c r="FO55" s="225" t="str">
        <f t="shared" si="225"/>
        <v/>
      </c>
      <c r="FP55" s="224"/>
      <c r="FQ55" s="5" t="str">
        <f t="shared" si="226"/>
        <v/>
      </c>
      <c r="FR55" s="224" t="str">
        <f t="shared" si="227"/>
        <v/>
      </c>
      <c r="FS55" s="225"/>
      <c r="FT55" s="115" t="str">
        <f t="shared" si="228"/>
        <v/>
      </c>
      <c r="FU55" s="225" t="str">
        <f t="shared" si="229"/>
        <v/>
      </c>
      <c r="FV55" s="253"/>
      <c r="FW55" s="253"/>
      <c r="FX55" s="253"/>
      <c r="FY55" s="253"/>
      <c r="FZ55" s="253"/>
    </row>
    <row r="56" spans="1:182" s="3" customFormat="1" ht="15.75" x14ac:dyDescent="0.25">
      <c r="A56" s="2">
        <v>1</v>
      </c>
      <c r="B56" s="2" t="s">
        <v>113</v>
      </c>
      <c r="C56" s="126"/>
      <c r="D56" s="205">
        <f t="shared" si="106"/>
        <v>0</v>
      </c>
      <c r="E56" s="109"/>
      <c r="F56" s="101"/>
      <c r="G56" s="2"/>
      <c r="H56" s="76" t="s">
        <v>149</v>
      </c>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369"/>
        <v/>
      </c>
      <c r="AI56" s="93" t="str">
        <f t="shared" si="370"/>
        <v/>
      </c>
      <c r="AJ56" s="93" t="str">
        <f t="shared" si="371"/>
        <v/>
      </c>
      <c r="AK56" s="93" t="str">
        <f t="shared" si="372"/>
        <v/>
      </c>
      <c r="AL56" s="93" t="str">
        <f t="shared" si="373"/>
        <v/>
      </c>
      <c r="AM56" s="93" t="str">
        <f t="shared" si="374"/>
        <v/>
      </c>
      <c r="AN56" s="93" t="str">
        <f t="shared" si="375"/>
        <v/>
      </c>
      <c r="AO56" s="93" t="str">
        <f t="shared" si="376"/>
        <v/>
      </c>
      <c r="AP56" s="93" t="str">
        <f t="shared" si="377"/>
        <v/>
      </c>
      <c r="AQ56" s="93" t="str">
        <f t="shared" si="378"/>
        <v/>
      </c>
      <c r="AR56" s="93" t="str">
        <f t="shared" si="379"/>
        <v/>
      </c>
      <c r="AS56" s="93" t="str">
        <f t="shared" si="380"/>
        <v/>
      </c>
      <c r="AT56" s="93" t="str">
        <f t="shared" si="381"/>
        <v/>
      </c>
      <c r="AU56" s="93" t="str">
        <f t="shared" si="382"/>
        <v/>
      </c>
      <c r="AV56" s="93" t="str">
        <f t="shared" si="383"/>
        <v/>
      </c>
      <c r="AW56" s="93" t="str">
        <f t="shared" si="384"/>
        <v/>
      </c>
      <c r="AX56" s="93" t="str">
        <f t="shared" si="385"/>
        <v/>
      </c>
      <c r="AY56" s="93" t="str">
        <f t="shared" si="386"/>
        <v/>
      </c>
      <c r="AZ56" s="93" t="str">
        <f t="shared" si="387"/>
        <v/>
      </c>
      <c r="BA56" s="93" t="str">
        <f t="shared" si="388"/>
        <v/>
      </c>
      <c r="BB56" s="93" t="str">
        <f t="shared" si="389"/>
        <v/>
      </c>
      <c r="BC56" s="93" t="str">
        <f t="shared" si="390"/>
        <v/>
      </c>
      <c r="BD56" s="93" t="str">
        <f t="shared" si="391"/>
        <v/>
      </c>
      <c r="BE56" s="93" t="str">
        <f t="shared" si="392"/>
        <v/>
      </c>
      <c r="BF56" s="224"/>
      <c r="BG56" s="74" t="str">
        <f t="shared" si="150"/>
        <v/>
      </c>
      <c r="BH56" s="36" t="str">
        <f t="shared" si="151"/>
        <v/>
      </c>
      <c r="BI56" s="225"/>
      <c r="BJ56" s="75" t="str">
        <f t="shared" si="152"/>
        <v/>
      </c>
      <c r="BK56" s="37" t="str">
        <f t="shared" si="153"/>
        <v/>
      </c>
      <c r="BL56" s="224"/>
      <c r="BM56" s="74" t="str">
        <f t="shared" si="154"/>
        <v/>
      </c>
      <c r="BN56" s="36" t="str">
        <f t="shared" si="155"/>
        <v/>
      </c>
      <c r="BO56" s="225"/>
      <c r="BP56" s="75" t="str">
        <f t="shared" si="156"/>
        <v/>
      </c>
      <c r="BQ56" s="37" t="str">
        <f t="shared" si="157"/>
        <v/>
      </c>
      <c r="BR56" s="224"/>
      <c r="BS56" s="74" t="str">
        <f t="shared" si="393"/>
        <v/>
      </c>
      <c r="BT56" s="36" t="str">
        <f t="shared" si="394"/>
        <v/>
      </c>
      <c r="BU56" s="225"/>
      <c r="BV56" s="75" t="str">
        <f t="shared" si="395"/>
        <v/>
      </c>
      <c r="BW56" s="37" t="str">
        <f t="shared" si="396"/>
        <v/>
      </c>
      <c r="BX56" s="224"/>
      <c r="BY56" s="74" t="str">
        <f t="shared" si="397"/>
        <v/>
      </c>
      <c r="BZ56" s="36" t="str">
        <f t="shared" si="398"/>
        <v/>
      </c>
      <c r="CA56" s="225"/>
      <c r="CB56" s="75" t="str">
        <f t="shared" si="399"/>
        <v/>
      </c>
      <c r="CC56" s="37" t="str">
        <f t="shared" si="400"/>
        <v/>
      </c>
      <c r="CD56" s="224"/>
      <c r="CE56" s="74" t="str">
        <f t="shared" si="401"/>
        <v/>
      </c>
      <c r="CF56" s="36" t="str">
        <f t="shared" si="402"/>
        <v/>
      </c>
      <c r="CG56" s="225"/>
      <c r="CH56" s="115" t="str">
        <f t="shared" si="403"/>
        <v/>
      </c>
      <c r="CI56" s="225" t="str">
        <f t="shared" si="404"/>
        <v/>
      </c>
      <c r="CJ56" s="224"/>
      <c r="CK56" s="5" t="str">
        <f t="shared" si="405"/>
        <v/>
      </c>
      <c r="CL56" s="224" t="str">
        <f t="shared" si="406"/>
        <v/>
      </c>
      <c r="CM56" s="225"/>
      <c r="CN56" s="115" t="str">
        <f t="shared" si="407"/>
        <v/>
      </c>
      <c r="CO56" s="225" t="str">
        <f t="shared" si="408"/>
        <v/>
      </c>
      <c r="CP56" s="224"/>
      <c r="CQ56" s="5" t="str">
        <f t="shared" si="409"/>
        <v/>
      </c>
      <c r="CR56" s="224" t="str">
        <f t="shared" si="410"/>
        <v/>
      </c>
      <c r="CS56" s="225"/>
      <c r="CT56" s="115" t="str">
        <f t="shared" si="176"/>
        <v/>
      </c>
      <c r="CU56" s="225" t="str">
        <f t="shared" si="411"/>
        <v/>
      </c>
      <c r="CV56" s="224"/>
      <c r="CW56" s="5" t="str">
        <f t="shared" si="412"/>
        <v/>
      </c>
      <c r="CX56" s="224" t="str">
        <f t="shared" si="413"/>
        <v/>
      </c>
      <c r="CY56" s="225"/>
      <c r="CZ56" s="115" t="str">
        <f t="shared" si="414"/>
        <v/>
      </c>
      <c r="DA56" s="225" t="str">
        <f t="shared" si="415"/>
        <v/>
      </c>
      <c r="DB56" s="224"/>
      <c r="DC56" s="5" t="str">
        <f t="shared" si="182"/>
        <v/>
      </c>
      <c r="DD56" s="224" t="str">
        <f t="shared" si="183"/>
        <v/>
      </c>
      <c r="DE56" s="225"/>
      <c r="DF56" s="115" t="str">
        <f t="shared" si="184"/>
        <v/>
      </c>
      <c r="DG56" s="225" t="str">
        <f t="shared" si="185"/>
        <v/>
      </c>
      <c r="DH56" s="224"/>
      <c r="DI56" s="5" t="str">
        <f t="shared" si="186"/>
        <v/>
      </c>
      <c r="DJ56" s="224" t="str">
        <f t="shared" si="187"/>
        <v/>
      </c>
      <c r="DK56" s="225"/>
      <c r="DL56" s="115" t="str">
        <f t="shared" si="188"/>
        <v/>
      </c>
      <c r="DM56" s="225" t="str">
        <f t="shared" si="189"/>
        <v/>
      </c>
      <c r="DN56" s="224"/>
      <c r="DO56" s="5" t="str">
        <f t="shared" si="190"/>
        <v/>
      </c>
      <c r="DP56" s="224" t="str">
        <f t="shared" si="191"/>
        <v/>
      </c>
      <c r="DQ56" s="225"/>
      <c r="DR56" s="115" t="str">
        <f t="shared" si="192"/>
        <v/>
      </c>
      <c r="DS56" s="225" t="str">
        <f t="shared" si="193"/>
        <v/>
      </c>
      <c r="DT56" s="224"/>
      <c r="DU56" s="5" t="str">
        <f t="shared" si="194"/>
        <v/>
      </c>
      <c r="DV56" s="224" t="str">
        <f t="shared" si="195"/>
        <v/>
      </c>
      <c r="DW56" s="225"/>
      <c r="DX56" s="115" t="str">
        <f t="shared" si="196"/>
        <v/>
      </c>
      <c r="DY56" s="225" t="str">
        <f t="shared" si="197"/>
        <v/>
      </c>
      <c r="DZ56" s="224"/>
      <c r="EA56" s="5" t="str">
        <f t="shared" si="198"/>
        <v/>
      </c>
      <c r="EB56" s="224" t="str">
        <f t="shared" si="199"/>
        <v/>
      </c>
      <c r="EC56" s="225"/>
      <c r="ED56" s="115" t="str">
        <f t="shared" si="200"/>
        <v/>
      </c>
      <c r="EE56" s="225" t="str">
        <f t="shared" si="201"/>
        <v/>
      </c>
      <c r="EF56" s="224"/>
      <c r="EG56" s="5" t="str">
        <f t="shared" si="202"/>
        <v/>
      </c>
      <c r="EH56" s="224" t="str">
        <f t="shared" si="203"/>
        <v/>
      </c>
      <c r="EI56" s="225"/>
      <c r="EJ56" s="115" t="str">
        <f t="shared" si="204"/>
        <v/>
      </c>
      <c r="EK56" s="225" t="str">
        <f t="shared" si="205"/>
        <v/>
      </c>
      <c r="EL56" s="224"/>
      <c r="EM56" s="5" t="str">
        <f t="shared" si="206"/>
        <v/>
      </c>
      <c r="EN56" s="224" t="str">
        <f t="shared" si="207"/>
        <v/>
      </c>
      <c r="EO56" s="225"/>
      <c r="EP56" s="115" t="str">
        <f t="shared" si="208"/>
        <v/>
      </c>
      <c r="EQ56" s="225" t="str">
        <f t="shared" si="209"/>
        <v/>
      </c>
      <c r="ER56" s="224"/>
      <c r="ES56" s="5" t="str">
        <f t="shared" si="210"/>
        <v/>
      </c>
      <c r="ET56" s="224" t="str">
        <f t="shared" si="211"/>
        <v/>
      </c>
      <c r="EU56" s="225"/>
      <c r="EV56" s="115" t="str">
        <f t="shared" si="212"/>
        <v/>
      </c>
      <c r="EW56" s="225" t="str">
        <f t="shared" si="213"/>
        <v/>
      </c>
      <c r="EX56" s="224"/>
      <c r="EY56" s="5" t="str">
        <f t="shared" si="214"/>
        <v/>
      </c>
      <c r="EZ56" s="224" t="str">
        <f t="shared" si="215"/>
        <v/>
      </c>
      <c r="FA56" s="225"/>
      <c r="FB56" s="115" t="str">
        <f t="shared" si="216"/>
        <v/>
      </c>
      <c r="FC56" s="225" t="str">
        <f t="shared" si="217"/>
        <v/>
      </c>
      <c r="FD56" s="224"/>
      <c r="FE56" s="5" t="str">
        <f t="shared" si="218"/>
        <v/>
      </c>
      <c r="FF56" s="224" t="str">
        <f t="shared" si="219"/>
        <v/>
      </c>
      <c r="FG56" s="225"/>
      <c r="FH56" s="115" t="str">
        <f t="shared" si="220"/>
        <v/>
      </c>
      <c r="FI56" s="225" t="str">
        <f t="shared" si="221"/>
        <v/>
      </c>
      <c r="FJ56" s="224"/>
      <c r="FK56" s="5" t="str">
        <f t="shared" si="222"/>
        <v/>
      </c>
      <c r="FL56" s="224" t="str">
        <f t="shared" si="223"/>
        <v/>
      </c>
      <c r="FM56" s="225"/>
      <c r="FN56" s="115" t="str">
        <f t="shared" si="224"/>
        <v/>
      </c>
      <c r="FO56" s="225" t="str">
        <f t="shared" si="225"/>
        <v/>
      </c>
      <c r="FP56" s="224"/>
      <c r="FQ56" s="5" t="str">
        <f t="shared" si="226"/>
        <v/>
      </c>
      <c r="FR56" s="224" t="str">
        <f t="shared" si="227"/>
        <v/>
      </c>
      <c r="FS56" s="225"/>
      <c r="FT56" s="115" t="str">
        <f t="shared" si="228"/>
        <v/>
      </c>
      <c r="FU56" s="225" t="str">
        <f t="shared" si="229"/>
        <v/>
      </c>
      <c r="FV56" s="253"/>
      <c r="FW56" s="253"/>
      <c r="FX56" s="253"/>
      <c r="FY56" s="253"/>
      <c r="FZ56" s="253"/>
    </row>
    <row r="57" spans="1:182" s="3" customFormat="1" ht="15.75" x14ac:dyDescent="0.25">
      <c r="A57" s="2" t="str">
        <f t="shared" si="105"/>
        <v/>
      </c>
      <c r="B57" s="2"/>
      <c r="C57" s="126"/>
      <c r="D57" s="205" t="str">
        <f t="shared" si="106"/>
        <v/>
      </c>
      <c r="E57" s="109"/>
      <c r="F57" s="101"/>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369"/>
        <v/>
      </c>
      <c r="AI57" s="93" t="str">
        <f t="shared" si="370"/>
        <v/>
      </c>
      <c r="AJ57" s="93" t="str">
        <f t="shared" si="371"/>
        <v/>
      </c>
      <c r="AK57" s="93" t="str">
        <f t="shared" si="372"/>
        <v/>
      </c>
      <c r="AL57" s="93" t="str">
        <f t="shared" si="373"/>
        <v/>
      </c>
      <c r="AM57" s="93" t="str">
        <f t="shared" si="374"/>
        <v/>
      </c>
      <c r="AN57" s="93" t="str">
        <f t="shared" si="375"/>
        <v/>
      </c>
      <c r="AO57" s="93" t="str">
        <f t="shared" si="376"/>
        <v/>
      </c>
      <c r="AP57" s="93" t="str">
        <f t="shared" si="377"/>
        <v/>
      </c>
      <c r="AQ57" s="93" t="str">
        <f t="shared" si="378"/>
        <v/>
      </c>
      <c r="AR57" s="93" t="str">
        <f t="shared" si="379"/>
        <v/>
      </c>
      <c r="AS57" s="93" t="str">
        <f t="shared" si="380"/>
        <v/>
      </c>
      <c r="AT57" s="93" t="str">
        <f t="shared" si="381"/>
        <v/>
      </c>
      <c r="AU57" s="93" t="str">
        <f t="shared" si="382"/>
        <v/>
      </c>
      <c r="AV57" s="93" t="str">
        <f t="shared" si="383"/>
        <v/>
      </c>
      <c r="AW57" s="93" t="str">
        <f t="shared" si="384"/>
        <v/>
      </c>
      <c r="AX57" s="93" t="str">
        <f t="shared" si="385"/>
        <v/>
      </c>
      <c r="AY57" s="93" t="str">
        <f t="shared" si="386"/>
        <v/>
      </c>
      <c r="AZ57" s="93" t="str">
        <f t="shared" si="387"/>
        <v/>
      </c>
      <c r="BA57" s="93" t="str">
        <f t="shared" si="388"/>
        <v/>
      </c>
      <c r="BB57" s="93" t="str">
        <f t="shared" si="389"/>
        <v/>
      </c>
      <c r="BC57" s="93" t="str">
        <f t="shared" si="390"/>
        <v/>
      </c>
      <c r="BD57" s="93" t="str">
        <f t="shared" si="391"/>
        <v/>
      </c>
      <c r="BE57" s="93" t="str">
        <f t="shared" si="392"/>
        <v/>
      </c>
      <c r="BF57" s="224"/>
      <c r="BG57" s="74" t="str">
        <f t="shared" si="150"/>
        <v/>
      </c>
      <c r="BH57" s="36" t="str">
        <f t="shared" si="151"/>
        <v/>
      </c>
      <c r="BI57" s="225"/>
      <c r="BJ57" s="75" t="str">
        <f t="shared" si="152"/>
        <v/>
      </c>
      <c r="BK57" s="37" t="str">
        <f t="shared" si="153"/>
        <v/>
      </c>
      <c r="BL57" s="224"/>
      <c r="BM57" s="74" t="str">
        <f t="shared" si="154"/>
        <v/>
      </c>
      <c r="BN57" s="36" t="str">
        <f t="shared" si="155"/>
        <v/>
      </c>
      <c r="BO57" s="225"/>
      <c r="BP57" s="75" t="str">
        <f t="shared" si="156"/>
        <v/>
      </c>
      <c r="BQ57" s="37" t="str">
        <f t="shared" si="157"/>
        <v/>
      </c>
      <c r="BR57" s="224"/>
      <c r="BS57" s="74" t="str">
        <f t="shared" si="393"/>
        <v/>
      </c>
      <c r="BT57" s="36" t="str">
        <f t="shared" si="394"/>
        <v/>
      </c>
      <c r="BU57" s="225"/>
      <c r="BV57" s="75" t="str">
        <f t="shared" si="395"/>
        <v/>
      </c>
      <c r="BW57" s="37" t="str">
        <f t="shared" si="396"/>
        <v/>
      </c>
      <c r="BX57" s="224"/>
      <c r="BY57" s="74" t="str">
        <f t="shared" si="397"/>
        <v/>
      </c>
      <c r="BZ57" s="36" t="str">
        <f t="shared" si="398"/>
        <v/>
      </c>
      <c r="CA57" s="225"/>
      <c r="CB57" s="75" t="str">
        <f t="shared" si="399"/>
        <v/>
      </c>
      <c r="CC57" s="37" t="str">
        <f t="shared" si="400"/>
        <v/>
      </c>
      <c r="CD57" s="224"/>
      <c r="CE57" s="74" t="str">
        <f t="shared" si="401"/>
        <v/>
      </c>
      <c r="CF57" s="36" t="str">
        <f t="shared" si="402"/>
        <v/>
      </c>
      <c r="CG57" s="225"/>
      <c r="CH57" s="115" t="str">
        <f t="shared" si="403"/>
        <v/>
      </c>
      <c r="CI57" s="225" t="str">
        <f t="shared" si="404"/>
        <v/>
      </c>
      <c r="CJ57" s="224"/>
      <c r="CK57" s="5" t="str">
        <f t="shared" si="405"/>
        <v/>
      </c>
      <c r="CL57" s="224" t="str">
        <f t="shared" si="406"/>
        <v/>
      </c>
      <c r="CM57" s="225"/>
      <c r="CN57" s="115" t="str">
        <f t="shared" si="407"/>
        <v/>
      </c>
      <c r="CO57" s="225" t="str">
        <f t="shared" si="408"/>
        <v/>
      </c>
      <c r="CP57" s="224"/>
      <c r="CQ57" s="5" t="str">
        <f t="shared" si="409"/>
        <v/>
      </c>
      <c r="CR57" s="224" t="str">
        <f t="shared" si="410"/>
        <v/>
      </c>
      <c r="CS57" s="225"/>
      <c r="CT57" s="115" t="str">
        <f t="shared" si="176"/>
        <v/>
      </c>
      <c r="CU57" s="225" t="str">
        <f t="shared" si="411"/>
        <v/>
      </c>
      <c r="CV57" s="224"/>
      <c r="CW57" s="5" t="str">
        <f t="shared" si="412"/>
        <v/>
      </c>
      <c r="CX57" s="224" t="str">
        <f t="shared" si="413"/>
        <v/>
      </c>
      <c r="CY57" s="225"/>
      <c r="CZ57" s="115" t="str">
        <f t="shared" si="414"/>
        <v/>
      </c>
      <c r="DA57" s="225" t="str">
        <f t="shared" si="415"/>
        <v/>
      </c>
      <c r="DB57" s="224"/>
      <c r="DC57" s="5" t="str">
        <f t="shared" si="182"/>
        <v/>
      </c>
      <c r="DD57" s="224" t="str">
        <f t="shared" si="183"/>
        <v/>
      </c>
      <c r="DE57" s="225"/>
      <c r="DF57" s="115" t="str">
        <f t="shared" si="184"/>
        <v/>
      </c>
      <c r="DG57" s="225" t="str">
        <f t="shared" si="185"/>
        <v/>
      </c>
      <c r="DH57" s="224"/>
      <c r="DI57" s="5" t="str">
        <f t="shared" si="186"/>
        <v/>
      </c>
      <c r="DJ57" s="224" t="str">
        <f t="shared" si="187"/>
        <v/>
      </c>
      <c r="DK57" s="225"/>
      <c r="DL57" s="115" t="str">
        <f t="shared" si="188"/>
        <v/>
      </c>
      <c r="DM57" s="225" t="str">
        <f t="shared" si="189"/>
        <v/>
      </c>
      <c r="DN57" s="224"/>
      <c r="DO57" s="5" t="str">
        <f t="shared" si="190"/>
        <v/>
      </c>
      <c r="DP57" s="224" t="str">
        <f t="shared" si="191"/>
        <v/>
      </c>
      <c r="DQ57" s="225"/>
      <c r="DR57" s="115" t="str">
        <f t="shared" si="192"/>
        <v/>
      </c>
      <c r="DS57" s="225" t="str">
        <f t="shared" si="193"/>
        <v/>
      </c>
      <c r="DT57" s="224"/>
      <c r="DU57" s="5" t="str">
        <f t="shared" si="194"/>
        <v/>
      </c>
      <c r="DV57" s="224" t="str">
        <f t="shared" si="195"/>
        <v/>
      </c>
      <c r="DW57" s="225"/>
      <c r="DX57" s="115" t="str">
        <f t="shared" si="196"/>
        <v/>
      </c>
      <c r="DY57" s="225" t="str">
        <f t="shared" si="197"/>
        <v/>
      </c>
      <c r="DZ57" s="224"/>
      <c r="EA57" s="5" t="str">
        <f t="shared" si="198"/>
        <v/>
      </c>
      <c r="EB57" s="224" t="str">
        <f t="shared" si="199"/>
        <v/>
      </c>
      <c r="EC57" s="225"/>
      <c r="ED57" s="115" t="str">
        <f t="shared" si="200"/>
        <v/>
      </c>
      <c r="EE57" s="225" t="str">
        <f t="shared" si="201"/>
        <v/>
      </c>
      <c r="EF57" s="224"/>
      <c r="EG57" s="5" t="str">
        <f t="shared" si="202"/>
        <v/>
      </c>
      <c r="EH57" s="224" t="str">
        <f t="shared" si="203"/>
        <v/>
      </c>
      <c r="EI57" s="225"/>
      <c r="EJ57" s="115" t="str">
        <f t="shared" si="204"/>
        <v/>
      </c>
      <c r="EK57" s="225" t="str">
        <f t="shared" si="205"/>
        <v/>
      </c>
      <c r="EL57" s="224"/>
      <c r="EM57" s="5" t="str">
        <f t="shared" si="206"/>
        <v/>
      </c>
      <c r="EN57" s="224" t="str">
        <f t="shared" si="207"/>
        <v/>
      </c>
      <c r="EO57" s="225"/>
      <c r="EP57" s="115" t="str">
        <f t="shared" si="208"/>
        <v/>
      </c>
      <c r="EQ57" s="225" t="str">
        <f t="shared" si="209"/>
        <v/>
      </c>
      <c r="ER57" s="224"/>
      <c r="ES57" s="5" t="str">
        <f t="shared" si="210"/>
        <v/>
      </c>
      <c r="ET57" s="224" t="str">
        <f t="shared" si="211"/>
        <v/>
      </c>
      <c r="EU57" s="225"/>
      <c r="EV57" s="115" t="str">
        <f t="shared" si="212"/>
        <v/>
      </c>
      <c r="EW57" s="225" t="str">
        <f t="shared" si="213"/>
        <v/>
      </c>
      <c r="EX57" s="224"/>
      <c r="EY57" s="5" t="str">
        <f t="shared" si="214"/>
        <v/>
      </c>
      <c r="EZ57" s="224" t="str">
        <f t="shared" si="215"/>
        <v/>
      </c>
      <c r="FA57" s="225"/>
      <c r="FB57" s="115" t="str">
        <f t="shared" si="216"/>
        <v/>
      </c>
      <c r="FC57" s="225" t="str">
        <f t="shared" si="217"/>
        <v/>
      </c>
      <c r="FD57" s="224"/>
      <c r="FE57" s="5" t="str">
        <f t="shared" si="218"/>
        <v/>
      </c>
      <c r="FF57" s="224" t="str">
        <f t="shared" si="219"/>
        <v/>
      </c>
      <c r="FG57" s="225"/>
      <c r="FH57" s="115" t="str">
        <f t="shared" si="220"/>
        <v/>
      </c>
      <c r="FI57" s="225" t="str">
        <f t="shared" si="221"/>
        <v/>
      </c>
      <c r="FJ57" s="224"/>
      <c r="FK57" s="5" t="str">
        <f t="shared" si="222"/>
        <v/>
      </c>
      <c r="FL57" s="224" t="str">
        <f t="shared" si="223"/>
        <v/>
      </c>
      <c r="FM57" s="225"/>
      <c r="FN57" s="115" t="str">
        <f t="shared" si="224"/>
        <v/>
      </c>
      <c r="FO57" s="225" t="str">
        <f t="shared" si="225"/>
        <v/>
      </c>
      <c r="FP57" s="224"/>
      <c r="FQ57" s="5" t="str">
        <f t="shared" si="226"/>
        <v/>
      </c>
      <c r="FR57" s="224" t="str">
        <f t="shared" si="227"/>
        <v/>
      </c>
      <c r="FS57" s="225"/>
      <c r="FT57" s="115" t="str">
        <f t="shared" si="228"/>
        <v/>
      </c>
      <c r="FU57" s="225" t="str">
        <f t="shared" si="229"/>
        <v/>
      </c>
      <c r="FV57" s="253"/>
      <c r="FW57" s="253"/>
      <c r="FX57" s="253"/>
      <c r="FY57" s="253"/>
      <c r="FZ57" s="253"/>
    </row>
    <row r="58" spans="1:182" s="3" customFormat="1" ht="15.75" x14ac:dyDescent="0.25">
      <c r="A58" s="2" t="str">
        <f t="shared" si="105"/>
        <v/>
      </c>
      <c r="B58" s="2"/>
      <c r="C58" s="126"/>
      <c r="D58" s="205" t="str">
        <f t="shared" si="106"/>
        <v/>
      </c>
      <c r="E58" s="109"/>
      <c r="F58" s="101"/>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369"/>
        <v/>
      </c>
      <c r="AI58" s="93" t="str">
        <f t="shared" si="370"/>
        <v/>
      </c>
      <c r="AJ58" s="93" t="str">
        <f t="shared" si="371"/>
        <v/>
      </c>
      <c r="AK58" s="93" t="str">
        <f t="shared" si="372"/>
        <v/>
      </c>
      <c r="AL58" s="93" t="str">
        <f t="shared" si="373"/>
        <v/>
      </c>
      <c r="AM58" s="93" t="str">
        <f t="shared" si="374"/>
        <v/>
      </c>
      <c r="AN58" s="93" t="str">
        <f t="shared" si="375"/>
        <v/>
      </c>
      <c r="AO58" s="93" t="str">
        <f t="shared" si="376"/>
        <v/>
      </c>
      <c r="AP58" s="93" t="str">
        <f t="shared" si="377"/>
        <v/>
      </c>
      <c r="AQ58" s="93" t="str">
        <f t="shared" si="378"/>
        <v/>
      </c>
      <c r="AR58" s="93" t="str">
        <f t="shared" si="379"/>
        <v/>
      </c>
      <c r="AS58" s="93" t="str">
        <f t="shared" si="380"/>
        <v/>
      </c>
      <c r="AT58" s="93" t="str">
        <f t="shared" si="381"/>
        <v/>
      </c>
      <c r="AU58" s="93" t="str">
        <f t="shared" si="382"/>
        <v/>
      </c>
      <c r="AV58" s="93" t="str">
        <f t="shared" si="383"/>
        <v/>
      </c>
      <c r="AW58" s="93" t="str">
        <f t="shared" si="384"/>
        <v/>
      </c>
      <c r="AX58" s="93" t="str">
        <f t="shared" si="385"/>
        <v/>
      </c>
      <c r="AY58" s="93" t="str">
        <f t="shared" si="386"/>
        <v/>
      </c>
      <c r="AZ58" s="93" t="str">
        <f t="shared" si="387"/>
        <v/>
      </c>
      <c r="BA58" s="93" t="str">
        <f t="shared" si="388"/>
        <v/>
      </c>
      <c r="BB58" s="93" t="str">
        <f t="shared" si="389"/>
        <v/>
      </c>
      <c r="BC58" s="93" t="str">
        <f t="shared" si="390"/>
        <v/>
      </c>
      <c r="BD58" s="93" t="str">
        <f t="shared" si="391"/>
        <v/>
      </c>
      <c r="BE58" s="93" t="str">
        <f t="shared" si="392"/>
        <v/>
      </c>
      <c r="BF58" s="224"/>
      <c r="BG58" s="74" t="str">
        <f t="shared" si="150"/>
        <v/>
      </c>
      <c r="BH58" s="36" t="str">
        <f t="shared" si="151"/>
        <v/>
      </c>
      <c r="BI58" s="225"/>
      <c r="BJ58" s="75" t="str">
        <f t="shared" si="152"/>
        <v/>
      </c>
      <c r="BK58" s="37" t="str">
        <f t="shared" si="153"/>
        <v/>
      </c>
      <c r="BL58" s="224"/>
      <c r="BM58" s="74" t="str">
        <f t="shared" si="154"/>
        <v/>
      </c>
      <c r="BN58" s="36" t="str">
        <f t="shared" si="155"/>
        <v/>
      </c>
      <c r="BO58" s="225"/>
      <c r="BP58" s="75" t="str">
        <f t="shared" si="156"/>
        <v/>
      </c>
      <c r="BQ58" s="37" t="str">
        <f t="shared" si="157"/>
        <v/>
      </c>
      <c r="BR58" s="224"/>
      <c r="BS58" s="74" t="str">
        <f t="shared" si="393"/>
        <v/>
      </c>
      <c r="BT58" s="36" t="str">
        <f t="shared" si="394"/>
        <v/>
      </c>
      <c r="BU58" s="225"/>
      <c r="BV58" s="75" t="str">
        <f t="shared" si="395"/>
        <v/>
      </c>
      <c r="BW58" s="37" t="str">
        <f t="shared" si="396"/>
        <v/>
      </c>
      <c r="BX58" s="224"/>
      <c r="BY58" s="74" t="str">
        <f t="shared" si="397"/>
        <v/>
      </c>
      <c r="BZ58" s="36" t="str">
        <f t="shared" si="398"/>
        <v/>
      </c>
      <c r="CA58" s="225"/>
      <c r="CB58" s="75" t="str">
        <f t="shared" si="399"/>
        <v/>
      </c>
      <c r="CC58" s="37" t="str">
        <f t="shared" si="400"/>
        <v/>
      </c>
      <c r="CD58" s="224"/>
      <c r="CE58" s="74" t="str">
        <f t="shared" si="401"/>
        <v/>
      </c>
      <c r="CF58" s="36" t="str">
        <f t="shared" si="402"/>
        <v/>
      </c>
      <c r="CG58" s="225"/>
      <c r="CH58" s="115" t="str">
        <f t="shared" si="403"/>
        <v/>
      </c>
      <c r="CI58" s="225" t="str">
        <f t="shared" si="404"/>
        <v/>
      </c>
      <c r="CJ58" s="224"/>
      <c r="CK58" s="5" t="str">
        <f t="shared" si="405"/>
        <v/>
      </c>
      <c r="CL58" s="224" t="str">
        <f t="shared" si="406"/>
        <v/>
      </c>
      <c r="CM58" s="225"/>
      <c r="CN58" s="115" t="str">
        <f t="shared" si="407"/>
        <v/>
      </c>
      <c r="CO58" s="225" t="str">
        <f t="shared" si="408"/>
        <v/>
      </c>
      <c r="CP58" s="224"/>
      <c r="CQ58" s="5" t="str">
        <f t="shared" si="409"/>
        <v/>
      </c>
      <c r="CR58" s="224" t="str">
        <f t="shared" si="410"/>
        <v/>
      </c>
      <c r="CS58" s="225"/>
      <c r="CT58" s="115" t="str">
        <f t="shared" si="176"/>
        <v/>
      </c>
      <c r="CU58" s="225" t="str">
        <f t="shared" si="411"/>
        <v/>
      </c>
      <c r="CV58" s="224"/>
      <c r="CW58" s="5" t="str">
        <f t="shared" si="412"/>
        <v/>
      </c>
      <c r="CX58" s="224" t="str">
        <f t="shared" si="413"/>
        <v/>
      </c>
      <c r="CY58" s="225"/>
      <c r="CZ58" s="115" t="str">
        <f t="shared" si="414"/>
        <v/>
      </c>
      <c r="DA58" s="225" t="str">
        <f t="shared" si="415"/>
        <v/>
      </c>
      <c r="DB58" s="224"/>
      <c r="DC58" s="5" t="str">
        <f t="shared" si="182"/>
        <v/>
      </c>
      <c r="DD58" s="224" t="str">
        <f t="shared" si="183"/>
        <v/>
      </c>
      <c r="DE58" s="225"/>
      <c r="DF58" s="115" t="str">
        <f t="shared" si="184"/>
        <v/>
      </c>
      <c r="DG58" s="225" t="str">
        <f t="shared" si="185"/>
        <v/>
      </c>
      <c r="DH58" s="224"/>
      <c r="DI58" s="5" t="str">
        <f t="shared" si="186"/>
        <v/>
      </c>
      <c r="DJ58" s="224" t="str">
        <f t="shared" si="187"/>
        <v/>
      </c>
      <c r="DK58" s="225"/>
      <c r="DL58" s="115" t="str">
        <f t="shared" si="188"/>
        <v/>
      </c>
      <c r="DM58" s="225" t="str">
        <f t="shared" si="189"/>
        <v/>
      </c>
      <c r="DN58" s="224"/>
      <c r="DO58" s="5" t="str">
        <f t="shared" si="190"/>
        <v/>
      </c>
      <c r="DP58" s="224" t="str">
        <f t="shared" si="191"/>
        <v/>
      </c>
      <c r="DQ58" s="225"/>
      <c r="DR58" s="115" t="str">
        <f t="shared" si="192"/>
        <v/>
      </c>
      <c r="DS58" s="225" t="str">
        <f t="shared" si="193"/>
        <v/>
      </c>
      <c r="DT58" s="224"/>
      <c r="DU58" s="5" t="str">
        <f t="shared" si="194"/>
        <v/>
      </c>
      <c r="DV58" s="224" t="str">
        <f t="shared" si="195"/>
        <v/>
      </c>
      <c r="DW58" s="225"/>
      <c r="DX58" s="115" t="str">
        <f t="shared" si="196"/>
        <v/>
      </c>
      <c r="DY58" s="225" t="str">
        <f t="shared" si="197"/>
        <v/>
      </c>
      <c r="DZ58" s="224"/>
      <c r="EA58" s="5" t="str">
        <f t="shared" si="198"/>
        <v/>
      </c>
      <c r="EB58" s="224" t="str">
        <f t="shared" si="199"/>
        <v/>
      </c>
      <c r="EC58" s="225"/>
      <c r="ED58" s="115" t="str">
        <f t="shared" si="200"/>
        <v/>
      </c>
      <c r="EE58" s="225" t="str">
        <f t="shared" si="201"/>
        <v/>
      </c>
      <c r="EF58" s="224"/>
      <c r="EG58" s="5" t="str">
        <f t="shared" si="202"/>
        <v/>
      </c>
      <c r="EH58" s="224" t="str">
        <f t="shared" si="203"/>
        <v/>
      </c>
      <c r="EI58" s="225"/>
      <c r="EJ58" s="115" t="str">
        <f t="shared" si="204"/>
        <v/>
      </c>
      <c r="EK58" s="225" t="str">
        <f t="shared" si="205"/>
        <v/>
      </c>
      <c r="EL58" s="224"/>
      <c r="EM58" s="5" t="str">
        <f t="shared" si="206"/>
        <v/>
      </c>
      <c r="EN58" s="224" t="str">
        <f t="shared" si="207"/>
        <v/>
      </c>
      <c r="EO58" s="225"/>
      <c r="EP58" s="115" t="str">
        <f t="shared" si="208"/>
        <v/>
      </c>
      <c r="EQ58" s="225" t="str">
        <f t="shared" si="209"/>
        <v/>
      </c>
      <c r="ER58" s="224"/>
      <c r="ES58" s="5" t="str">
        <f t="shared" si="210"/>
        <v/>
      </c>
      <c r="ET58" s="224" t="str">
        <f t="shared" si="211"/>
        <v/>
      </c>
      <c r="EU58" s="225"/>
      <c r="EV58" s="115" t="str">
        <f t="shared" si="212"/>
        <v/>
      </c>
      <c r="EW58" s="225" t="str">
        <f t="shared" si="213"/>
        <v/>
      </c>
      <c r="EX58" s="224"/>
      <c r="EY58" s="5" t="str">
        <f t="shared" si="214"/>
        <v/>
      </c>
      <c r="EZ58" s="224" t="str">
        <f t="shared" si="215"/>
        <v/>
      </c>
      <c r="FA58" s="225"/>
      <c r="FB58" s="115" t="str">
        <f t="shared" si="216"/>
        <v/>
      </c>
      <c r="FC58" s="225" t="str">
        <f t="shared" si="217"/>
        <v/>
      </c>
      <c r="FD58" s="224"/>
      <c r="FE58" s="5" t="str">
        <f t="shared" si="218"/>
        <v/>
      </c>
      <c r="FF58" s="224" t="str">
        <f t="shared" si="219"/>
        <v/>
      </c>
      <c r="FG58" s="225"/>
      <c r="FH58" s="115" t="str">
        <f t="shared" si="220"/>
        <v/>
      </c>
      <c r="FI58" s="225" t="str">
        <f t="shared" si="221"/>
        <v/>
      </c>
      <c r="FJ58" s="224"/>
      <c r="FK58" s="5" t="str">
        <f t="shared" si="222"/>
        <v/>
      </c>
      <c r="FL58" s="224" t="str">
        <f t="shared" si="223"/>
        <v/>
      </c>
      <c r="FM58" s="225"/>
      <c r="FN58" s="115" t="str">
        <f t="shared" si="224"/>
        <v/>
      </c>
      <c r="FO58" s="225" t="str">
        <f t="shared" si="225"/>
        <v/>
      </c>
      <c r="FP58" s="224"/>
      <c r="FQ58" s="5" t="str">
        <f t="shared" si="226"/>
        <v/>
      </c>
      <c r="FR58" s="224" t="str">
        <f t="shared" si="227"/>
        <v/>
      </c>
      <c r="FS58" s="225"/>
      <c r="FT58" s="115" t="str">
        <f t="shared" si="228"/>
        <v/>
      </c>
      <c r="FU58" s="225" t="str">
        <f t="shared" si="229"/>
        <v/>
      </c>
      <c r="FV58" s="253"/>
      <c r="FW58" s="253"/>
      <c r="FX58" s="253"/>
      <c r="FY58" s="253"/>
      <c r="FZ58" s="253"/>
    </row>
    <row r="59" spans="1:182" s="14" customFormat="1" ht="15.75" x14ac:dyDescent="0.25">
      <c r="A59" s="2" t="str">
        <f t="shared" si="105"/>
        <v/>
      </c>
      <c r="B59" s="2"/>
      <c r="C59" s="126"/>
      <c r="D59" s="205" t="str">
        <f t="shared" si="106"/>
        <v/>
      </c>
      <c r="E59" s="109"/>
      <c r="F59" s="101"/>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369"/>
        <v/>
      </c>
      <c r="AI59" s="93" t="str">
        <f t="shared" si="370"/>
        <v/>
      </c>
      <c r="AJ59" s="93" t="str">
        <f t="shared" si="371"/>
        <v/>
      </c>
      <c r="AK59" s="93" t="str">
        <f t="shared" si="372"/>
        <v/>
      </c>
      <c r="AL59" s="93" t="str">
        <f t="shared" si="373"/>
        <v/>
      </c>
      <c r="AM59" s="93" t="str">
        <f t="shared" si="374"/>
        <v/>
      </c>
      <c r="AN59" s="93" t="str">
        <f t="shared" si="375"/>
        <v/>
      </c>
      <c r="AO59" s="93" t="str">
        <f t="shared" si="376"/>
        <v/>
      </c>
      <c r="AP59" s="93" t="str">
        <f t="shared" si="377"/>
        <v/>
      </c>
      <c r="AQ59" s="93" t="str">
        <f t="shared" si="378"/>
        <v/>
      </c>
      <c r="AR59" s="93" t="str">
        <f t="shared" si="379"/>
        <v/>
      </c>
      <c r="AS59" s="93" t="str">
        <f t="shared" si="380"/>
        <v/>
      </c>
      <c r="AT59" s="93" t="str">
        <f t="shared" si="381"/>
        <v/>
      </c>
      <c r="AU59" s="93" t="str">
        <f t="shared" si="382"/>
        <v/>
      </c>
      <c r="AV59" s="93" t="str">
        <f t="shared" si="383"/>
        <v/>
      </c>
      <c r="AW59" s="93" t="str">
        <f t="shared" si="384"/>
        <v/>
      </c>
      <c r="AX59" s="93" t="str">
        <f t="shared" si="385"/>
        <v/>
      </c>
      <c r="AY59" s="93" t="str">
        <f t="shared" si="386"/>
        <v/>
      </c>
      <c r="AZ59" s="93" t="str">
        <f t="shared" si="387"/>
        <v/>
      </c>
      <c r="BA59" s="93" t="str">
        <f t="shared" si="388"/>
        <v/>
      </c>
      <c r="BB59" s="93" t="str">
        <f t="shared" si="389"/>
        <v/>
      </c>
      <c r="BC59" s="93" t="str">
        <f t="shared" si="390"/>
        <v/>
      </c>
      <c r="BD59" s="93" t="str">
        <f t="shared" si="391"/>
        <v/>
      </c>
      <c r="BE59" s="93" t="str">
        <f t="shared" si="392"/>
        <v/>
      </c>
      <c r="BF59" s="224"/>
      <c r="BG59" s="74" t="str">
        <f t="shared" si="150"/>
        <v/>
      </c>
      <c r="BH59" s="36" t="str">
        <f t="shared" si="151"/>
        <v/>
      </c>
      <c r="BI59" s="225"/>
      <c r="BJ59" s="75" t="str">
        <f t="shared" si="152"/>
        <v/>
      </c>
      <c r="BK59" s="37" t="str">
        <f t="shared" si="153"/>
        <v/>
      </c>
      <c r="BL59" s="224"/>
      <c r="BM59" s="74" t="str">
        <f t="shared" si="154"/>
        <v/>
      </c>
      <c r="BN59" s="36" t="str">
        <f t="shared" si="155"/>
        <v/>
      </c>
      <c r="BO59" s="225"/>
      <c r="BP59" s="75" t="str">
        <f t="shared" si="156"/>
        <v/>
      </c>
      <c r="BQ59" s="37" t="str">
        <f t="shared" si="157"/>
        <v/>
      </c>
      <c r="BR59" s="224"/>
      <c r="BS59" s="74" t="str">
        <f t="shared" si="393"/>
        <v/>
      </c>
      <c r="BT59" s="36" t="str">
        <f t="shared" si="394"/>
        <v/>
      </c>
      <c r="BU59" s="225"/>
      <c r="BV59" s="75" t="str">
        <f t="shared" si="395"/>
        <v/>
      </c>
      <c r="BW59" s="37" t="str">
        <f t="shared" si="396"/>
        <v/>
      </c>
      <c r="BX59" s="224"/>
      <c r="BY59" s="74" t="str">
        <f t="shared" si="397"/>
        <v/>
      </c>
      <c r="BZ59" s="36" t="str">
        <f t="shared" si="398"/>
        <v/>
      </c>
      <c r="CA59" s="225"/>
      <c r="CB59" s="75" t="str">
        <f t="shared" si="399"/>
        <v/>
      </c>
      <c r="CC59" s="37" t="str">
        <f t="shared" si="400"/>
        <v/>
      </c>
      <c r="CD59" s="224"/>
      <c r="CE59" s="74" t="str">
        <f t="shared" si="401"/>
        <v/>
      </c>
      <c r="CF59" s="36" t="str">
        <f t="shared" si="402"/>
        <v/>
      </c>
      <c r="CG59" s="225"/>
      <c r="CH59" s="115" t="str">
        <f t="shared" si="403"/>
        <v/>
      </c>
      <c r="CI59" s="225" t="str">
        <f t="shared" si="404"/>
        <v/>
      </c>
      <c r="CJ59" s="224"/>
      <c r="CK59" s="5" t="str">
        <f t="shared" si="405"/>
        <v/>
      </c>
      <c r="CL59" s="224" t="str">
        <f t="shared" si="406"/>
        <v/>
      </c>
      <c r="CM59" s="225"/>
      <c r="CN59" s="115" t="str">
        <f t="shared" si="407"/>
        <v/>
      </c>
      <c r="CO59" s="225" t="str">
        <f t="shared" si="408"/>
        <v/>
      </c>
      <c r="CP59" s="224"/>
      <c r="CQ59" s="5" t="str">
        <f t="shared" si="409"/>
        <v/>
      </c>
      <c r="CR59" s="224" t="str">
        <f t="shared" si="410"/>
        <v/>
      </c>
      <c r="CS59" s="225"/>
      <c r="CT59" s="115" t="str">
        <f t="shared" si="176"/>
        <v/>
      </c>
      <c r="CU59" s="225" t="str">
        <f t="shared" si="411"/>
        <v/>
      </c>
      <c r="CV59" s="224"/>
      <c r="CW59" s="5" t="str">
        <f t="shared" si="412"/>
        <v/>
      </c>
      <c r="CX59" s="224" t="str">
        <f t="shared" si="413"/>
        <v/>
      </c>
      <c r="CY59" s="225"/>
      <c r="CZ59" s="115" t="str">
        <f t="shared" si="414"/>
        <v/>
      </c>
      <c r="DA59" s="225" t="str">
        <f t="shared" si="415"/>
        <v/>
      </c>
      <c r="DB59" s="224"/>
      <c r="DC59" s="5" t="str">
        <f t="shared" si="182"/>
        <v/>
      </c>
      <c r="DD59" s="224" t="str">
        <f t="shared" si="183"/>
        <v/>
      </c>
      <c r="DE59" s="225"/>
      <c r="DF59" s="115" t="str">
        <f t="shared" si="184"/>
        <v/>
      </c>
      <c r="DG59" s="225" t="str">
        <f t="shared" si="185"/>
        <v/>
      </c>
      <c r="DH59" s="224"/>
      <c r="DI59" s="5" t="str">
        <f t="shared" si="186"/>
        <v/>
      </c>
      <c r="DJ59" s="224" t="str">
        <f t="shared" si="187"/>
        <v/>
      </c>
      <c r="DK59" s="225"/>
      <c r="DL59" s="115" t="str">
        <f t="shared" si="188"/>
        <v/>
      </c>
      <c r="DM59" s="225" t="str">
        <f t="shared" si="189"/>
        <v/>
      </c>
      <c r="DN59" s="224"/>
      <c r="DO59" s="5" t="str">
        <f t="shared" si="190"/>
        <v/>
      </c>
      <c r="DP59" s="224" t="str">
        <f t="shared" si="191"/>
        <v/>
      </c>
      <c r="DQ59" s="225"/>
      <c r="DR59" s="115" t="str">
        <f t="shared" si="192"/>
        <v/>
      </c>
      <c r="DS59" s="225" t="str">
        <f t="shared" si="193"/>
        <v/>
      </c>
      <c r="DT59" s="224"/>
      <c r="DU59" s="5" t="str">
        <f t="shared" si="194"/>
        <v/>
      </c>
      <c r="DV59" s="224" t="str">
        <f t="shared" si="195"/>
        <v/>
      </c>
      <c r="DW59" s="225"/>
      <c r="DX59" s="115" t="str">
        <f t="shared" si="196"/>
        <v/>
      </c>
      <c r="DY59" s="225" t="str">
        <f t="shared" si="197"/>
        <v/>
      </c>
      <c r="DZ59" s="224"/>
      <c r="EA59" s="5" t="str">
        <f t="shared" si="198"/>
        <v/>
      </c>
      <c r="EB59" s="224" t="str">
        <f t="shared" si="199"/>
        <v/>
      </c>
      <c r="EC59" s="225"/>
      <c r="ED59" s="115" t="str">
        <f t="shared" si="200"/>
        <v/>
      </c>
      <c r="EE59" s="225" t="str">
        <f t="shared" si="201"/>
        <v/>
      </c>
      <c r="EF59" s="224"/>
      <c r="EG59" s="5" t="str">
        <f t="shared" si="202"/>
        <v/>
      </c>
      <c r="EH59" s="224" t="str">
        <f t="shared" si="203"/>
        <v/>
      </c>
      <c r="EI59" s="225"/>
      <c r="EJ59" s="115" t="str">
        <f t="shared" si="204"/>
        <v/>
      </c>
      <c r="EK59" s="225" t="str">
        <f t="shared" si="205"/>
        <v/>
      </c>
      <c r="EL59" s="224"/>
      <c r="EM59" s="5" t="str">
        <f t="shared" si="206"/>
        <v/>
      </c>
      <c r="EN59" s="224" t="str">
        <f t="shared" si="207"/>
        <v/>
      </c>
      <c r="EO59" s="225"/>
      <c r="EP59" s="115" t="str">
        <f t="shared" si="208"/>
        <v/>
      </c>
      <c r="EQ59" s="225" t="str">
        <f t="shared" si="209"/>
        <v/>
      </c>
      <c r="ER59" s="224"/>
      <c r="ES59" s="5" t="str">
        <f t="shared" si="210"/>
        <v/>
      </c>
      <c r="ET59" s="224" t="str">
        <f t="shared" si="211"/>
        <v/>
      </c>
      <c r="EU59" s="225"/>
      <c r="EV59" s="115" t="str">
        <f t="shared" si="212"/>
        <v/>
      </c>
      <c r="EW59" s="225" t="str">
        <f t="shared" si="213"/>
        <v/>
      </c>
      <c r="EX59" s="224"/>
      <c r="EY59" s="5" t="str">
        <f t="shared" si="214"/>
        <v/>
      </c>
      <c r="EZ59" s="224" t="str">
        <f t="shared" si="215"/>
        <v/>
      </c>
      <c r="FA59" s="225"/>
      <c r="FB59" s="115" t="str">
        <f t="shared" si="216"/>
        <v/>
      </c>
      <c r="FC59" s="225" t="str">
        <f t="shared" si="217"/>
        <v/>
      </c>
      <c r="FD59" s="224"/>
      <c r="FE59" s="5" t="str">
        <f t="shared" si="218"/>
        <v/>
      </c>
      <c r="FF59" s="224" t="str">
        <f t="shared" si="219"/>
        <v/>
      </c>
      <c r="FG59" s="225"/>
      <c r="FH59" s="115" t="str">
        <f t="shared" si="220"/>
        <v/>
      </c>
      <c r="FI59" s="225" t="str">
        <f t="shared" si="221"/>
        <v/>
      </c>
      <c r="FJ59" s="224"/>
      <c r="FK59" s="5" t="str">
        <f t="shared" si="222"/>
        <v/>
      </c>
      <c r="FL59" s="224" t="str">
        <f t="shared" si="223"/>
        <v/>
      </c>
      <c r="FM59" s="225"/>
      <c r="FN59" s="115" t="str">
        <f t="shared" si="224"/>
        <v/>
      </c>
      <c r="FO59" s="225" t="str">
        <f t="shared" si="225"/>
        <v/>
      </c>
      <c r="FP59" s="224"/>
      <c r="FQ59" s="5" t="str">
        <f t="shared" si="226"/>
        <v/>
      </c>
      <c r="FR59" s="224" t="str">
        <f t="shared" si="227"/>
        <v/>
      </c>
      <c r="FS59" s="225"/>
      <c r="FT59" s="115" t="str">
        <f t="shared" si="228"/>
        <v/>
      </c>
      <c r="FU59" s="225" t="str">
        <f t="shared" si="229"/>
        <v/>
      </c>
      <c r="FV59" s="253"/>
      <c r="FW59" s="253"/>
      <c r="FX59" s="253"/>
      <c r="FY59" s="253"/>
      <c r="FZ59" s="253"/>
    </row>
    <row r="60" spans="1:182" s="3" customFormat="1" ht="15.75" x14ac:dyDescent="0.25">
      <c r="A60" s="2" t="str">
        <f t="shared" si="105"/>
        <v/>
      </c>
      <c r="B60" s="2"/>
      <c r="C60" s="126"/>
      <c r="D60" s="205" t="str">
        <f t="shared" si="106"/>
        <v/>
      </c>
      <c r="E60" s="109"/>
      <c r="F60" s="101"/>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369"/>
        <v/>
      </c>
      <c r="AI60" s="93" t="str">
        <f t="shared" si="370"/>
        <v/>
      </c>
      <c r="AJ60" s="93" t="str">
        <f t="shared" si="371"/>
        <v/>
      </c>
      <c r="AK60" s="93" t="str">
        <f t="shared" si="372"/>
        <v/>
      </c>
      <c r="AL60" s="93" t="str">
        <f t="shared" si="373"/>
        <v/>
      </c>
      <c r="AM60" s="93" t="str">
        <f t="shared" si="374"/>
        <v/>
      </c>
      <c r="AN60" s="93" t="str">
        <f t="shared" si="375"/>
        <v/>
      </c>
      <c r="AO60" s="93" t="str">
        <f t="shared" si="376"/>
        <v/>
      </c>
      <c r="AP60" s="93" t="str">
        <f t="shared" si="377"/>
        <v/>
      </c>
      <c r="AQ60" s="93" t="str">
        <f t="shared" si="378"/>
        <v/>
      </c>
      <c r="AR60" s="93" t="str">
        <f t="shared" si="379"/>
        <v/>
      </c>
      <c r="AS60" s="93" t="str">
        <f t="shared" si="380"/>
        <v/>
      </c>
      <c r="AT60" s="93" t="str">
        <f t="shared" si="381"/>
        <v/>
      </c>
      <c r="AU60" s="93" t="str">
        <f t="shared" si="382"/>
        <v/>
      </c>
      <c r="AV60" s="93" t="str">
        <f t="shared" si="383"/>
        <v/>
      </c>
      <c r="AW60" s="93" t="str">
        <f t="shared" si="384"/>
        <v/>
      </c>
      <c r="AX60" s="93" t="str">
        <f t="shared" si="385"/>
        <v/>
      </c>
      <c r="AY60" s="93" t="str">
        <f t="shared" si="386"/>
        <v/>
      </c>
      <c r="AZ60" s="93" t="str">
        <f t="shared" si="387"/>
        <v/>
      </c>
      <c r="BA60" s="93" t="str">
        <f t="shared" si="388"/>
        <v/>
      </c>
      <c r="BB60" s="93" t="str">
        <f t="shared" si="389"/>
        <v/>
      </c>
      <c r="BC60" s="93" t="str">
        <f t="shared" si="390"/>
        <v/>
      </c>
      <c r="BD60" s="93" t="str">
        <f t="shared" si="391"/>
        <v/>
      </c>
      <c r="BE60" s="93" t="str">
        <f t="shared" si="392"/>
        <v/>
      </c>
      <c r="BF60" s="224"/>
      <c r="BG60" s="74" t="str">
        <f t="shared" si="150"/>
        <v/>
      </c>
      <c r="BH60" s="36" t="str">
        <f t="shared" si="151"/>
        <v/>
      </c>
      <c r="BI60" s="225"/>
      <c r="BJ60" s="75" t="str">
        <f t="shared" si="152"/>
        <v/>
      </c>
      <c r="BK60" s="37" t="str">
        <f t="shared" si="153"/>
        <v/>
      </c>
      <c r="BL60" s="224"/>
      <c r="BM60" s="74" t="str">
        <f t="shared" si="154"/>
        <v/>
      </c>
      <c r="BN60" s="36" t="str">
        <f t="shared" si="155"/>
        <v/>
      </c>
      <c r="BO60" s="225"/>
      <c r="BP60" s="75" t="str">
        <f t="shared" si="156"/>
        <v/>
      </c>
      <c r="BQ60" s="37" t="str">
        <f t="shared" si="157"/>
        <v/>
      </c>
      <c r="BR60" s="224"/>
      <c r="BS60" s="74" t="str">
        <f t="shared" si="393"/>
        <v/>
      </c>
      <c r="BT60" s="36" t="str">
        <f t="shared" si="394"/>
        <v/>
      </c>
      <c r="BU60" s="225"/>
      <c r="BV60" s="75" t="str">
        <f t="shared" si="395"/>
        <v/>
      </c>
      <c r="BW60" s="37" t="str">
        <f t="shared" si="396"/>
        <v/>
      </c>
      <c r="BX60" s="224"/>
      <c r="BY60" s="74" t="str">
        <f t="shared" si="397"/>
        <v/>
      </c>
      <c r="BZ60" s="36" t="str">
        <f t="shared" si="398"/>
        <v/>
      </c>
      <c r="CA60" s="225"/>
      <c r="CB60" s="75" t="str">
        <f t="shared" si="399"/>
        <v/>
      </c>
      <c r="CC60" s="37" t="str">
        <f t="shared" si="400"/>
        <v/>
      </c>
      <c r="CD60" s="224"/>
      <c r="CE60" s="74" t="str">
        <f t="shared" si="401"/>
        <v/>
      </c>
      <c r="CF60" s="36" t="str">
        <f t="shared" si="402"/>
        <v/>
      </c>
      <c r="CG60" s="225"/>
      <c r="CH60" s="115" t="str">
        <f t="shared" si="403"/>
        <v/>
      </c>
      <c r="CI60" s="225" t="str">
        <f t="shared" si="404"/>
        <v/>
      </c>
      <c r="CJ60" s="224"/>
      <c r="CK60" s="5" t="str">
        <f t="shared" si="405"/>
        <v/>
      </c>
      <c r="CL60" s="224" t="str">
        <f t="shared" si="406"/>
        <v/>
      </c>
      <c r="CM60" s="225"/>
      <c r="CN60" s="115" t="str">
        <f t="shared" si="407"/>
        <v/>
      </c>
      <c r="CO60" s="225" t="str">
        <f t="shared" si="408"/>
        <v/>
      </c>
      <c r="CP60" s="224"/>
      <c r="CQ60" s="5" t="str">
        <f t="shared" si="409"/>
        <v/>
      </c>
      <c r="CR60" s="224" t="str">
        <f t="shared" si="410"/>
        <v/>
      </c>
      <c r="CS60" s="225"/>
      <c r="CT60" s="115" t="str">
        <f t="shared" si="176"/>
        <v/>
      </c>
      <c r="CU60" s="225" t="str">
        <f t="shared" si="411"/>
        <v/>
      </c>
      <c r="CV60" s="224"/>
      <c r="CW60" s="5" t="str">
        <f t="shared" si="412"/>
        <v/>
      </c>
      <c r="CX60" s="224" t="str">
        <f t="shared" si="413"/>
        <v/>
      </c>
      <c r="CY60" s="225"/>
      <c r="CZ60" s="115" t="str">
        <f t="shared" si="414"/>
        <v/>
      </c>
      <c r="DA60" s="225" t="str">
        <f t="shared" si="415"/>
        <v/>
      </c>
      <c r="DB60" s="224"/>
      <c r="DC60" s="5" t="str">
        <f t="shared" si="182"/>
        <v/>
      </c>
      <c r="DD60" s="224" t="str">
        <f t="shared" si="183"/>
        <v/>
      </c>
      <c r="DE60" s="225"/>
      <c r="DF60" s="115" t="str">
        <f t="shared" si="184"/>
        <v/>
      </c>
      <c r="DG60" s="225" t="str">
        <f t="shared" si="185"/>
        <v/>
      </c>
      <c r="DH60" s="224"/>
      <c r="DI60" s="5" t="str">
        <f t="shared" si="186"/>
        <v/>
      </c>
      <c r="DJ60" s="224" t="str">
        <f t="shared" si="187"/>
        <v/>
      </c>
      <c r="DK60" s="225"/>
      <c r="DL60" s="115" t="str">
        <f t="shared" si="188"/>
        <v/>
      </c>
      <c r="DM60" s="225" t="str">
        <f t="shared" si="189"/>
        <v/>
      </c>
      <c r="DN60" s="224"/>
      <c r="DO60" s="5" t="str">
        <f t="shared" si="190"/>
        <v/>
      </c>
      <c r="DP60" s="224" t="str">
        <f t="shared" si="191"/>
        <v/>
      </c>
      <c r="DQ60" s="225"/>
      <c r="DR60" s="115" t="str">
        <f t="shared" si="192"/>
        <v/>
      </c>
      <c r="DS60" s="225" t="str">
        <f t="shared" si="193"/>
        <v/>
      </c>
      <c r="DT60" s="224"/>
      <c r="DU60" s="5" t="str">
        <f t="shared" si="194"/>
        <v/>
      </c>
      <c r="DV60" s="224" t="str">
        <f t="shared" si="195"/>
        <v/>
      </c>
      <c r="DW60" s="225"/>
      <c r="DX60" s="115" t="str">
        <f t="shared" si="196"/>
        <v/>
      </c>
      <c r="DY60" s="225" t="str">
        <f t="shared" si="197"/>
        <v/>
      </c>
      <c r="DZ60" s="224"/>
      <c r="EA60" s="5" t="str">
        <f t="shared" si="198"/>
        <v/>
      </c>
      <c r="EB60" s="224" t="str">
        <f t="shared" si="199"/>
        <v/>
      </c>
      <c r="EC60" s="225"/>
      <c r="ED60" s="115" t="str">
        <f t="shared" si="200"/>
        <v/>
      </c>
      <c r="EE60" s="225" t="str">
        <f t="shared" si="201"/>
        <v/>
      </c>
      <c r="EF60" s="224"/>
      <c r="EG60" s="5" t="str">
        <f t="shared" si="202"/>
        <v/>
      </c>
      <c r="EH60" s="224" t="str">
        <f t="shared" si="203"/>
        <v/>
      </c>
      <c r="EI60" s="225"/>
      <c r="EJ60" s="115" t="str">
        <f t="shared" si="204"/>
        <v/>
      </c>
      <c r="EK60" s="225" t="str">
        <f t="shared" si="205"/>
        <v/>
      </c>
      <c r="EL60" s="224"/>
      <c r="EM60" s="5" t="str">
        <f t="shared" si="206"/>
        <v/>
      </c>
      <c r="EN60" s="224" t="str">
        <f t="shared" si="207"/>
        <v/>
      </c>
      <c r="EO60" s="225"/>
      <c r="EP60" s="115" t="str">
        <f t="shared" si="208"/>
        <v/>
      </c>
      <c r="EQ60" s="225" t="str">
        <f t="shared" si="209"/>
        <v/>
      </c>
      <c r="ER60" s="224"/>
      <c r="ES60" s="5" t="str">
        <f t="shared" si="210"/>
        <v/>
      </c>
      <c r="ET60" s="224" t="str">
        <f t="shared" si="211"/>
        <v/>
      </c>
      <c r="EU60" s="225"/>
      <c r="EV60" s="115" t="str">
        <f t="shared" si="212"/>
        <v/>
      </c>
      <c r="EW60" s="225" t="str">
        <f t="shared" si="213"/>
        <v/>
      </c>
      <c r="EX60" s="224"/>
      <c r="EY60" s="5" t="str">
        <f t="shared" si="214"/>
        <v/>
      </c>
      <c r="EZ60" s="224" t="str">
        <f t="shared" si="215"/>
        <v/>
      </c>
      <c r="FA60" s="225"/>
      <c r="FB60" s="115" t="str">
        <f t="shared" si="216"/>
        <v/>
      </c>
      <c r="FC60" s="225" t="str">
        <f t="shared" si="217"/>
        <v/>
      </c>
      <c r="FD60" s="224"/>
      <c r="FE60" s="5" t="str">
        <f t="shared" si="218"/>
        <v/>
      </c>
      <c r="FF60" s="224" t="str">
        <f t="shared" si="219"/>
        <v/>
      </c>
      <c r="FG60" s="225"/>
      <c r="FH60" s="115" t="str">
        <f t="shared" si="220"/>
        <v/>
      </c>
      <c r="FI60" s="225" t="str">
        <f t="shared" si="221"/>
        <v/>
      </c>
      <c r="FJ60" s="224"/>
      <c r="FK60" s="5" t="str">
        <f t="shared" si="222"/>
        <v/>
      </c>
      <c r="FL60" s="224" t="str">
        <f t="shared" si="223"/>
        <v/>
      </c>
      <c r="FM60" s="225"/>
      <c r="FN60" s="115" t="str">
        <f t="shared" si="224"/>
        <v/>
      </c>
      <c r="FO60" s="225" t="str">
        <f t="shared" si="225"/>
        <v/>
      </c>
      <c r="FP60" s="224"/>
      <c r="FQ60" s="5" t="str">
        <f t="shared" si="226"/>
        <v/>
      </c>
      <c r="FR60" s="224" t="str">
        <f t="shared" si="227"/>
        <v/>
      </c>
      <c r="FS60" s="225"/>
      <c r="FT60" s="115" t="str">
        <f t="shared" si="228"/>
        <v/>
      </c>
      <c r="FU60" s="225" t="str">
        <f t="shared" si="229"/>
        <v/>
      </c>
      <c r="FV60" s="253"/>
      <c r="FW60" s="253"/>
      <c r="FX60" s="253"/>
      <c r="FY60" s="253"/>
      <c r="FZ60" s="253"/>
    </row>
    <row r="61" spans="1:182" s="14" customFormat="1" ht="15.75" x14ac:dyDescent="0.25">
      <c r="A61" s="2" t="str">
        <f t="shared" si="105"/>
        <v/>
      </c>
      <c r="B61" s="2"/>
      <c r="C61" s="126"/>
      <c r="D61" s="205" t="str">
        <f t="shared" si="106"/>
        <v/>
      </c>
      <c r="E61" s="109"/>
      <c r="F61" s="101"/>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369"/>
        <v/>
      </c>
      <c r="AI61" s="93" t="str">
        <f t="shared" si="370"/>
        <v/>
      </c>
      <c r="AJ61" s="93" t="str">
        <f t="shared" si="371"/>
        <v/>
      </c>
      <c r="AK61" s="93" t="str">
        <f t="shared" si="372"/>
        <v/>
      </c>
      <c r="AL61" s="93" t="str">
        <f t="shared" si="373"/>
        <v/>
      </c>
      <c r="AM61" s="93" t="str">
        <f t="shared" si="374"/>
        <v/>
      </c>
      <c r="AN61" s="93" t="str">
        <f t="shared" si="375"/>
        <v/>
      </c>
      <c r="AO61" s="93" t="str">
        <f t="shared" si="376"/>
        <v/>
      </c>
      <c r="AP61" s="93" t="str">
        <f t="shared" si="377"/>
        <v/>
      </c>
      <c r="AQ61" s="93" t="str">
        <f t="shared" si="378"/>
        <v/>
      </c>
      <c r="AR61" s="93" t="str">
        <f t="shared" si="379"/>
        <v/>
      </c>
      <c r="AS61" s="93" t="str">
        <f t="shared" si="380"/>
        <v/>
      </c>
      <c r="AT61" s="93" t="str">
        <f t="shared" si="381"/>
        <v/>
      </c>
      <c r="AU61" s="93" t="str">
        <f t="shared" si="382"/>
        <v/>
      </c>
      <c r="AV61" s="93" t="str">
        <f t="shared" si="383"/>
        <v/>
      </c>
      <c r="AW61" s="93" t="str">
        <f t="shared" si="384"/>
        <v/>
      </c>
      <c r="AX61" s="93" t="str">
        <f t="shared" si="385"/>
        <v/>
      </c>
      <c r="AY61" s="93" t="str">
        <f t="shared" si="386"/>
        <v/>
      </c>
      <c r="AZ61" s="93" t="str">
        <f t="shared" si="387"/>
        <v/>
      </c>
      <c r="BA61" s="93" t="str">
        <f t="shared" si="388"/>
        <v/>
      </c>
      <c r="BB61" s="93" t="str">
        <f t="shared" si="389"/>
        <v/>
      </c>
      <c r="BC61" s="93" t="str">
        <f t="shared" si="390"/>
        <v/>
      </c>
      <c r="BD61" s="93" t="str">
        <f t="shared" si="391"/>
        <v/>
      </c>
      <c r="BE61" s="93" t="str">
        <f t="shared" si="392"/>
        <v/>
      </c>
      <c r="BF61" s="224"/>
      <c r="BG61" s="74" t="str">
        <f t="shared" si="150"/>
        <v/>
      </c>
      <c r="BH61" s="36" t="str">
        <f t="shared" si="151"/>
        <v/>
      </c>
      <c r="BI61" s="225"/>
      <c r="BJ61" s="75" t="str">
        <f t="shared" si="152"/>
        <v/>
      </c>
      <c r="BK61" s="37" t="str">
        <f t="shared" si="153"/>
        <v/>
      </c>
      <c r="BL61" s="224"/>
      <c r="BM61" s="74" t="str">
        <f t="shared" si="154"/>
        <v/>
      </c>
      <c r="BN61" s="36" t="str">
        <f t="shared" si="155"/>
        <v/>
      </c>
      <c r="BO61" s="225"/>
      <c r="BP61" s="75" t="str">
        <f t="shared" si="156"/>
        <v/>
      </c>
      <c r="BQ61" s="37" t="str">
        <f t="shared" si="157"/>
        <v/>
      </c>
      <c r="BR61" s="224"/>
      <c r="BS61" s="74" t="str">
        <f t="shared" si="393"/>
        <v/>
      </c>
      <c r="BT61" s="36" t="str">
        <f t="shared" si="394"/>
        <v/>
      </c>
      <c r="BU61" s="225"/>
      <c r="BV61" s="75" t="str">
        <f t="shared" si="395"/>
        <v/>
      </c>
      <c r="BW61" s="37" t="str">
        <f t="shared" si="396"/>
        <v/>
      </c>
      <c r="BX61" s="224"/>
      <c r="BY61" s="74" t="str">
        <f t="shared" si="397"/>
        <v/>
      </c>
      <c r="BZ61" s="36" t="str">
        <f t="shared" si="398"/>
        <v/>
      </c>
      <c r="CA61" s="225"/>
      <c r="CB61" s="75" t="str">
        <f t="shared" si="399"/>
        <v/>
      </c>
      <c r="CC61" s="37" t="str">
        <f t="shared" si="400"/>
        <v/>
      </c>
      <c r="CD61" s="224"/>
      <c r="CE61" s="74" t="str">
        <f t="shared" si="401"/>
        <v/>
      </c>
      <c r="CF61" s="36" t="str">
        <f t="shared" si="402"/>
        <v/>
      </c>
      <c r="CG61" s="225"/>
      <c r="CH61" s="115" t="str">
        <f t="shared" si="403"/>
        <v/>
      </c>
      <c r="CI61" s="225" t="str">
        <f t="shared" si="404"/>
        <v/>
      </c>
      <c r="CJ61" s="224"/>
      <c r="CK61" s="5" t="str">
        <f t="shared" si="405"/>
        <v/>
      </c>
      <c r="CL61" s="224" t="str">
        <f t="shared" si="406"/>
        <v/>
      </c>
      <c r="CM61" s="225"/>
      <c r="CN61" s="115" t="str">
        <f t="shared" si="407"/>
        <v/>
      </c>
      <c r="CO61" s="225" t="str">
        <f t="shared" si="408"/>
        <v/>
      </c>
      <c r="CP61" s="224"/>
      <c r="CQ61" s="5" t="str">
        <f t="shared" si="409"/>
        <v/>
      </c>
      <c r="CR61" s="224" t="str">
        <f t="shared" si="410"/>
        <v/>
      </c>
      <c r="CS61" s="225"/>
      <c r="CT61" s="115" t="str">
        <f t="shared" si="176"/>
        <v/>
      </c>
      <c r="CU61" s="225" t="str">
        <f t="shared" si="411"/>
        <v/>
      </c>
      <c r="CV61" s="224"/>
      <c r="CW61" s="5" t="str">
        <f t="shared" si="412"/>
        <v/>
      </c>
      <c r="CX61" s="224" t="str">
        <f t="shared" si="413"/>
        <v/>
      </c>
      <c r="CY61" s="225"/>
      <c r="CZ61" s="115" t="str">
        <f t="shared" si="414"/>
        <v/>
      </c>
      <c r="DA61" s="225" t="str">
        <f t="shared" si="415"/>
        <v/>
      </c>
      <c r="DB61" s="224"/>
      <c r="DC61" s="5" t="str">
        <f t="shared" si="182"/>
        <v/>
      </c>
      <c r="DD61" s="224" t="str">
        <f t="shared" si="183"/>
        <v/>
      </c>
      <c r="DE61" s="225"/>
      <c r="DF61" s="115" t="str">
        <f t="shared" si="184"/>
        <v/>
      </c>
      <c r="DG61" s="225" t="str">
        <f t="shared" si="185"/>
        <v/>
      </c>
      <c r="DH61" s="224"/>
      <c r="DI61" s="5" t="str">
        <f t="shared" si="186"/>
        <v/>
      </c>
      <c r="DJ61" s="224" t="str">
        <f t="shared" si="187"/>
        <v/>
      </c>
      <c r="DK61" s="225"/>
      <c r="DL61" s="115" t="str">
        <f t="shared" si="188"/>
        <v/>
      </c>
      <c r="DM61" s="225" t="str">
        <f t="shared" si="189"/>
        <v/>
      </c>
      <c r="DN61" s="224"/>
      <c r="DO61" s="5" t="str">
        <f t="shared" si="190"/>
        <v/>
      </c>
      <c r="DP61" s="224" t="str">
        <f t="shared" si="191"/>
        <v/>
      </c>
      <c r="DQ61" s="225"/>
      <c r="DR61" s="115" t="str">
        <f t="shared" si="192"/>
        <v/>
      </c>
      <c r="DS61" s="225" t="str">
        <f t="shared" si="193"/>
        <v/>
      </c>
      <c r="DT61" s="224"/>
      <c r="DU61" s="5" t="str">
        <f t="shared" si="194"/>
        <v/>
      </c>
      <c r="DV61" s="224" t="str">
        <f t="shared" si="195"/>
        <v/>
      </c>
      <c r="DW61" s="225"/>
      <c r="DX61" s="115" t="str">
        <f t="shared" si="196"/>
        <v/>
      </c>
      <c r="DY61" s="225" t="str">
        <f t="shared" si="197"/>
        <v/>
      </c>
      <c r="DZ61" s="224"/>
      <c r="EA61" s="5" t="str">
        <f t="shared" si="198"/>
        <v/>
      </c>
      <c r="EB61" s="224" t="str">
        <f t="shared" si="199"/>
        <v/>
      </c>
      <c r="EC61" s="225"/>
      <c r="ED61" s="115" t="str">
        <f t="shared" si="200"/>
        <v/>
      </c>
      <c r="EE61" s="225" t="str">
        <f t="shared" si="201"/>
        <v/>
      </c>
      <c r="EF61" s="224"/>
      <c r="EG61" s="5" t="str">
        <f t="shared" si="202"/>
        <v/>
      </c>
      <c r="EH61" s="224" t="str">
        <f t="shared" si="203"/>
        <v/>
      </c>
      <c r="EI61" s="225"/>
      <c r="EJ61" s="115" t="str">
        <f t="shared" si="204"/>
        <v/>
      </c>
      <c r="EK61" s="225" t="str">
        <f t="shared" si="205"/>
        <v/>
      </c>
      <c r="EL61" s="224"/>
      <c r="EM61" s="5" t="str">
        <f t="shared" si="206"/>
        <v/>
      </c>
      <c r="EN61" s="224" t="str">
        <f t="shared" si="207"/>
        <v/>
      </c>
      <c r="EO61" s="225"/>
      <c r="EP61" s="115" t="str">
        <f t="shared" si="208"/>
        <v/>
      </c>
      <c r="EQ61" s="225" t="str">
        <f t="shared" si="209"/>
        <v/>
      </c>
      <c r="ER61" s="224"/>
      <c r="ES61" s="5" t="str">
        <f t="shared" si="210"/>
        <v/>
      </c>
      <c r="ET61" s="224" t="str">
        <f t="shared" si="211"/>
        <v/>
      </c>
      <c r="EU61" s="225"/>
      <c r="EV61" s="115" t="str">
        <f t="shared" si="212"/>
        <v/>
      </c>
      <c r="EW61" s="225" t="str">
        <f t="shared" si="213"/>
        <v/>
      </c>
      <c r="EX61" s="224"/>
      <c r="EY61" s="5" t="str">
        <f t="shared" si="214"/>
        <v/>
      </c>
      <c r="EZ61" s="224" t="str">
        <f t="shared" si="215"/>
        <v/>
      </c>
      <c r="FA61" s="225"/>
      <c r="FB61" s="115" t="str">
        <f t="shared" si="216"/>
        <v/>
      </c>
      <c r="FC61" s="225" t="str">
        <f t="shared" si="217"/>
        <v/>
      </c>
      <c r="FD61" s="224"/>
      <c r="FE61" s="5" t="str">
        <f t="shared" si="218"/>
        <v/>
      </c>
      <c r="FF61" s="224" t="str">
        <f t="shared" si="219"/>
        <v/>
      </c>
      <c r="FG61" s="225"/>
      <c r="FH61" s="115" t="str">
        <f t="shared" si="220"/>
        <v/>
      </c>
      <c r="FI61" s="225" t="str">
        <f t="shared" si="221"/>
        <v/>
      </c>
      <c r="FJ61" s="224"/>
      <c r="FK61" s="5" t="str">
        <f t="shared" si="222"/>
        <v/>
      </c>
      <c r="FL61" s="224" t="str">
        <f t="shared" si="223"/>
        <v/>
      </c>
      <c r="FM61" s="225"/>
      <c r="FN61" s="115" t="str">
        <f t="shared" si="224"/>
        <v/>
      </c>
      <c r="FO61" s="225" t="str">
        <f t="shared" si="225"/>
        <v/>
      </c>
      <c r="FP61" s="224"/>
      <c r="FQ61" s="5" t="str">
        <f t="shared" si="226"/>
        <v/>
      </c>
      <c r="FR61" s="224" t="str">
        <f t="shared" si="227"/>
        <v/>
      </c>
      <c r="FS61" s="225"/>
      <c r="FT61" s="115" t="str">
        <f t="shared" si="228"/>
        <v/>
      </c>
      <c r="FU61" s="225" t="str">
        <f t="shared" si="229"/>
        <v/>
      </c>
      <c r="FV61" s="253"/>
      <c r="FW61" s="253"/>
      <c r="FX61" s="253"/>
      <c r="FY61" s="253"/>
      <c r="FZ61" s="253"/>
    </row>
    <row r="62" spans="1:182" s="14" customFormat="1" ht="15.75" x14ac:dyDescent="0.25">
      <c r="A62" s="2" t="str">
        <f t="shared" si="105"/>
        <v/>
      </c>
      <c r="B62" s="2"/>
      <c r="C62" s="126"/>
      <c r="D62" s="205" t="str">
        <f t="shared" si="106"/>
        <v/>
      </c>
      <c r="E62" s="109"/>
      <c r="F62" s="101"/>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369"/>
        <v/>
      </c>
      <c r="AI62" s="93" t="str">
        <f t="shared" si="370"/>
        <v/>
      </c>
      <c r="AJ62" s="93" t="str">
        <f t="shared" si="371"/>
        <v/>
      </c>
      <c r="AK62" s="93" t="str">
        <f t="shared" si="372"/>
        <v/>
      </c>
      <c r="AL62" s="93" t="str">
        <f t="shared" si="373"/>
        <v/>
      </c>
      <c r="AM62" s="93" t="str">
        <f t="shared" si="374"/>
        <v/>
      </c>
      <c r="AN62" s="93" t="str">
        <f t="shared" si="375"/>
        <v/>
      </c>
      <c r="AO62" s="93" t="str">
        <f t="shared" si="376"/>
        <v/>
      </c>
      <c r="AP62" s="93" t="str">
        <f t="shared" si="377"/>
        <v/>
      </c>
      <c r="AQ62" s="93" t="str">
        <f t="shared" si="378"/>
        <v/>
      </c>
      <c r="AR62" s="93" t="str">
        <f t="shared" si="379"/>
        <v/>
      </c>
      <c r="AS62" s="93" t="str">
        <f t="shared" si="380"/>
        <v/>
      </c>
      <c r="AT62" s="93" t="str">
        <f t="shared" si="381"/>
        <v/>
      </c>
      <c r="AU62" s="93" t="str">
        <f t="shared" si="382"/>
        <v/>
      </c>
      <c r="AV62" s="93" t="str">
        <f t="shared" si="383"/>
        <v/>
      </c>
      <c r="AW62" s="93" t="str">
        <f t="shared" si="384"/>
        <v/>
      </c>
      <c r="AX62" s="93" t="str">
        <f t="shared" si="385"/>
        <v/>
      </c>
      <c r="AY62" s="93" t="str">
        <f t="shared" si="386"/>
        <v/>
      </c>
      <c r="AZ62" s="93" t="str">
        <f t="shared" si="387"/>
        <v/>
      </c>
      <c r="BA62" s="93" t="str">
        <f t="shared" si="388"/>
        <v/>
      </c>
      <c r="BB62" s="93" t="str">
        <f t="shared" si="389"/>
        <v/>
      </c>
      <c r="BC62" s="93" t="str">
        <f t="shared" si="390"/>
        <v/>
      </c>
      <c r="BD62" s="93" t="str">
        <f t="shared" si="391"/>
        <v/>
      </c>
      <c r="BE62" s="93" t="str">
        <f t="shared" si="392"/>
        <v/>
      </c>
      <c r="BF62" s="224"/>
      <c r="BG62" s="74" t="str">
        <f t="shared" si="150"/>
        <v/>
      </c>
      <c r="BH62" s="36" t="str">
        <f t="shared" si="151"/>
        <v/>
      </c>
      <c r="BI62" s="225"/>
      <c r="BJ62" s="75" t="str">
        <f t="shared" si="152"/>
        <v/>
      </c>
      <c r="BK62" s="37" t="str">
        <f t="shared" si="153"/>
        <v/>
      </c>
      <c r="BL62" s="224"/>
      <c r="BM62" s="74" t="str">
        <f t="shared" si="154"/>
        <v/>
      </c>
      <c r="BN62" s="36" t="str">
        <f t="shared" si="155"/>
        <v/>
      </c>
      <c r="BO62" s="225"/>
      <c r="BP62" s="75" t="str">
        <f t="shared" si="156"/>
        <v/>
      </c>
      <c r="BQ62" s="37" t="str">
        <f t="shared" si="157"/>
        <v/>
      </c>
      <c r="BR62" s="224"/>
      <c r="BS62" s="74" t="str">
        <f t="shared" si="393"/>
        <v/>
      </c>
      <c r="BT62" s="36" t="str">
        <f t="shared" si="394"/>
        <v/>
      </c>
      <c r="BU62" s="225"/>
      <c r="BV62" s="75" t="str">
        <f t="shared" si="395"/>
        <v/>
      </c>
      <c r="BW62" s="37" t="str">
        <f t="shared" si="396"/>
        <v/>
      </c>
      <c r="BX62" s="224"/>
      <c r="BY62" s="74" t="str">
        <f t="shared" si="397"/>
        <v/>
      </c>
      <c r="BZ62" s="36" t="str">
        <f t="shared" si="398"/>
        <v/>
      </c>
      <c r="CA62" s="225"/>
      <c r="CB62" s="75" t="str">
        <f t="shared" si="399"/>
        <v/>
      </c>
      <c r="CC62" s="37" t="str">
        <f t="shared" si="400"/>
        <v/>
      </c>
      <c r="CD62" s="224"/>
      <c r="CE62" s="74" t="str">
        <f t="shared" si="401"/>
        <v/>
      </c>
      <c r="CF62" s="36" t="str">
        <f t="shared" si="402"/>
        <v/>
      </c>
      <c r="CG62" s="225"/>
      <c r="CH62" s="115" t="str">
        <f t="shared" si="403"/>
        <v/>
      </c>
      <c r="CI62" s="225" t="str">
        <f t="shared" si="404"/>
        <v/>
      </c>
      <c r="CJ62" s="224"/>
      <c r="CK62" s="5" t="str">
        <f t="shared" si="405"/>
        <v/>
      </c>
      <c r="CL62" s="224" t="str">
        <f t="shared" si="406"/>
        <v/>
      </c>
      <c r="CM62" s="225"/>
      <c r="CN62" s="115" t="str">
        <f t="shared" si="407"/>
        <v/>
      </c>
      <c r="CO62" s="225" t="str">
        <f t="shared" si="408"/>
        <v/>
      </c>
      <c r="CP62" s="224"/>
      <c r="CQ62" s="5" t="str">
        <f t="shared" si="409"/>
        <v/>
      </c>
      <c r="CR62" s="224" t="str">
        <f t="shared" si="410"/>
        <v/>
      </c>
      <c r="CS62" s="225"/>
      <c r="CT62" s="115" t="str">
        <f t="shared" si="176"/>
        <v/>
      </c>
      <c r="CU62" s="225" t="str">
        <f t="shared" si="411"/>
        <v/>
      </c>
      <c r="CV62" s="224"/>
      <c r="CW62" s="5" t="str">
        <f t="shared" si="412"/>
        <v/>
      </c>
      <c r="CX62" s="224" t="str">
        <f t="shared" si="413"/>
        <v/>
      </c>
      <c r="CY62" s="225"/>
      <c r="CZ62" s="115" t="str">
        <f t="shared" si="414"/>
        <v/>
      </c>
      <c r="DA62" s="225" t="str">
        <f t="shared" si="415"/>
        <v/>
      </c>
      <c r="DB62" s="224"/>
      <c r="DC62" s="5" t="str">
        <f t="shared" si="182"/>
        <v/>
      </c>
      <c r="DD62" s="224" t="str">
        <f t="shared" si="183"/>
        <v/>
      </c>
      <c r="DE62" s="225"/>
      <c r="DF62" s="115" t="str">
        <f t="shared" si="184"/>
        <v/>
      </c>
      <c r="DG62" s="225" t="str">
        <f t="shared" si="185"/>
        <v/>
      </c>
      <c r="DH62" s="224"/>
      <c r="DI62" s="5" t="str">
        <f t="shared" si="186"/>
        <v/>
      </c>
      <c r="DJ62" s="224" t="str">
        <f t="shared" si="187"/>
        <v/>
      </c>
      <c r="DK62" s="225"/>
      <c r="DL62" s="115" t="str">
        <f t="shared" si="188"/>
        <v/>
      </c>
      <c r="DM62" s="225" t="str">
        <f t="shared" si="189"/>
        <v/>
      </c>
      <c r="DN62" s="224"/>
      <c r="DO62" s="5" t="str">
        <f t="shared" si="190"/>
        <v/>
      </c>
      <c r="DP62" s="224" t="str">
        <f t="shared" si="191"/>
        <v/>
      </c>
      <c r="DQ62" s="225"/>
      <c r="DR62" s="115" t="str">
        <f t="shared" si="192"/>
        <v/>
      </c>
      <c r="DS62" s="225" t="str">
        <f t="shared" si="193"/>
        <v/>
      </c>
      <c r="DT62" s="224"/>
      <c r="DU62" s="5" t="str">
        <f t="shared" si="194"/>
        <v/>
      </c>
      <c r="DV62" s="224" t="str">
        <f t="shared" si="195"/>
        <v/>
      </c>
      <c r="DW62" s="225"/>
      <c r="DX62" s="115" t="str">
        <f t="shared" si="196"/>
        <v/>
      </c>
      <c r="DY62" s="225" t="str">
        <f t="shared" si="197"/>
        <v/>
      </c>
      <c r="DZ62" s="224"/>
      <c r="EA62" s="5" t="str">
        <f t="shared" si="198"/>
        <v/>
      </c>
      <c r="EB62" s="224" t="str">
        <f t="shared" si="199"/>
        <v/>
      </c>
      <c r="EC62" s="225"/>
      <c r="ED62" s="115" t="str">
        <f t="shared" si="200"/>
        <v/>
      </c>
      <c r="EE62" s="225" t="str">
        <f t="shared" si="201"/>
        <v/>
      </c>
      <c r="EF62" s="224"/>
      <c r="EG62" s="5" t="str">
        <f t="shared" si="202"/>
        <v/>
      </c>
      <c r="EH62" s="224" t="str">
        <f t="shared" si="203"/>
        <v/>
      </c>
      <c r="EI62" s="225"/>
      <c r="EJ62" s="115" t="str">
        <f t="shared" si="204"/>
        <v/>
      </c>
      <c r="EK62" s="225" t="str">
        <f t="shared" si="205"/>
        <v/>
      </c>
      <c r="EL62" s="224"/>
      <c r="EM62" s="5" t="str">
        <f t="shared" si="206"/>
        <v/>
      </c>
      <c r="EN62" s="224" t="str">
        <f t="shared" si="207"/>
        <v/>
      </c>
      <c r="EO62" s="225"/>
      <c r="EP62" s="115" t="str">
        <f t="shared" si="208"/>
        <v/>
      </c>
      <c r="EQ62" s="225" t="str">
        <f t="shared" si="209"/>
        <v/>
      </c>
      <c r="ER62" s="224"/>
      <c r="ES62" s="5" t="str">
        <f t="shared" si="210"/>
        <v/>
      </c>
      <c r="ET62" s="224" t="str">
        <f t="shared" si="211"/>
        <v/>
      </c>
      <c r="EU62" s="225"/>
      <c r="EV62" s="115" t="str">
        <f t="shared" si="212"/>
        <v/>
      </c>
      <c r="EW62" s="225" t="str">
        <f t="shared" si="213"/>
        <v/>
      </c>
      <c r="EX62" s="224"/>
      <c r="EY62" s="5" t="str">
        <f t="shared" si="214"/>
        <v/>
      </c>
      <c r="EZ62" s="224" t="str">
        <f t="shared" si="215"/>
        <v/>
      </c>
      <c r="FA62" s="225"/>
      <c r="FB62" s="115" t="str">
        <f t="shared" si="216"/>
        <v/>
      </c>
      <c r="FC62" s="225" t="str">
        <f t="shared" si="217"/>
        <v/>
      </c>
      <c r="FD62" s="224"/>
      <c r="FE62" s="5" t="str">
        <f t="shared" si="218"/>
        <v/>
      </c>
      <c r="FF62" s="224" t="str">
        <f t="shared" si="219"/>
        <v/>
      </c>
      <c r="FG62" s="225"/>
      <c r="FH62" s="115" t="str">
        <f t="shared" si="220"/>
        <v/>
      </c>
      <c r="FI62" s="225" t="str">
        <f t="shared" si="221"/>
        <v/>
      </c>
      <c r="FJ62" s="224"/>
      <c r="FK62" s="5" t="str">
        <f t="shared" si="222"/>
        <v/>
      </c>
      <c r="FL62" s="224" t="str">
        <f t="shared" si="223"/>
        <v/>
      </c>
      <c r="FM62" s="225"/>
      <c r="FN62" s="115" t="str">
        <f t="shared" si="224"/>
        <v/>
      </c>
      <c r="FO62" s="225" t="str">
        <f t="shared" si="225"/>
        <v/>
      </c>
      <c r="FP62" s="224"/>
      <c r="FQ62" s="5" t="str">
        <f t="shared" si="226"/>
        <v/>
      </c>
      <c r="FR62" s="224" t="str">
        <f t="shared" si="227"/>
        <v/>
      </c>
      <c r="FS62" s="225"/>
      <c r="FT62" s="115" t="str">
        <f t="shared" si="228"/>
        <v/>
      </c>
      <c r="FU62" s="225" t="str">
        <f t="shared" si="229"/>
        <v/>
      </c>
      <c r="FV62" s="253"/>
      <c r="FW62" s="253"/>
      <c r="FX62" s="253"/>
      <c r="FY62" s="253"/>
      <c r="FZ62" s="253"/>
    </row>
    <row r="63" spans="1:182" s="3" customFormat="1" ht="15.75" x14ac:dyDescent="0.25">
      <c r="A63" s="2" t="str">
        <f t="shared" si="105"/>
        <v/>
      </c>
      <c r="B63" s="2"/>
      <c r="C63" s="126"/>
      <c r="D63" s="205" t="str">
        <f t="shared" si="106"/>
        <v/>
      </c>
      <c r="E63" s="109"/>
      <c r="F63" s="101"/>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369"/>
        <v/>
      </c>
      <c r="AI63" s="93" t="str">
        <f t="shared" si="370"/>
        <v/>
      </c>
      <c r="AJ63" s="93" t="str">
        <f t="shared" si="371"/>
        <v/>
      </c>
      <c r="AK63" s="93" t="str">
        <f t="shared" si="372"/>
        <v/>
      </c>
      <c r="AL63" s="93" t="str">
        <f t="shared" si="373"/>
        <v/>
      </c>
      <c r="AM63" s="93" t="str">
        <f t="shared" si="374"/>
        <v/>
      </c>
      <c r="AN63" s="93" t="str">
        <f t="shared" si="375"/>
        <v/>
      </c>
      <c r="AO63" s="93" t="str">
        <f t="shared" si="376"/>
        <v/>
      </c>
      <c r="AP63" s="93" t="str">
        <f t="shared" si="377"/>
        <v/>
      </c>
      <c r="AQ63" s="93" t="str">
        <f t="shared" si="378"/>
        <v/>
      </c>
      <c r="AR63" s="93" t="str">
        <f t="shared" si="379"/>
        <v/>
      </c>
      <c r="AS63" s="93" t="str">
        <f t="shared" si="380"/>
        <v/>
      </c>
      <c r="AT63" s="93" t="str">
        <f t="shared" si="381"/>
        <v/>
      </c>
      <c r="AU63" s="93" t="str">
        <f t="shared" si="382"/>
        <v/>
      </c>
      <c r="AV63" s="93" t="str">
        <f t="shared" si="383"/>
        <v/>
      </c>
      <c r="AW63" s="93" t="str">
        <f t="shared" si="384"/>
        <v/>
      </c>
      <c r="AX63" s="93" t="str">
        <f t="shared" si="385"/>
        <v/>
      </c>
      <c r="AY63" s="93" t="str">
        <f t="shared" si="386"/>
        <v/>
      </c>
      <c r="AZ63" s="93" t="str">
        <f t="shared" si="387"/>
        <v/>
      </c>
      <c r="BA63" s="93" t="str">
        <f t="shared" si="388"/>
        <v/>
      </c>
      <c r="BB63" s="93" t="str">
        <f t="shared" si="389"/>
        <v/>
      </c>
      <c r="BC63" s="93" t="str">
        <f t="shared" si="390"/>
        <v/>
      </c>
      <c r="BD63" s="93" t="str">
        <f t="shared" si="391"/>
        <v/>
      </c>
      <c r="BE63" s="93" t="str">
        <f t="shared" si="392"/>
        <v/>
      </c>
      <c r="BF63" s="224"/>
      <c r="BG63" s="74" t="str">
        <f t="shared" si="150"/>
        <v/>
      </c>
      <c r="BH63" s="36" t="str">
        <f t="shared" si="151"/>
        <v/>
      </c>
      <c r="BI63" s="225"/>
      <c r="BJ63" s="75" t="str">
        <f t="shared" si="152"/>
        <v/>
      </c>
      <c r="BK63" s="37" t="str">
        <f t="shared" si="153"/>
        <v/>
      </c>
      <c r="BL63" s="224"/>
      <c r="BM63" s="74" t="str">
        <f t="shared" si="154"/>
        <v/>
      </c>
      <c r="BN63" s="36" t="str">
        <f t="shared" si="155"/>
        <v/>
      </c>
      <c r="BO63" s="225"/>
      <c r="BP63" s="75" t="str">
        <f t="shared" si="156"/>
        <v/>
      </c>
      <c r="BQ63" s="37" t="str">
        <f t="shared" si="157"/>
        <v/>
      </c>
      <c r="BR63" s="224"/>
      <c r="BS63" s="74" t="str">
        <f t="shared" si="393"/>
        <v/>
      </c>
      <c r="BT63" s="36" t="str">
        <f t="shared" si="394"/>
        <v/>
      </c>
      <c r="BU63" s="225"/>
      <c r="BV63" s="75" t="str">
        <f t="shared" si="395"/>
        <v/>
      </c>
      <c r="BW63" s="37" t="str">
        <f t="shared" si="396"/>
        <v/>
      </c>
      <c r="BX63" s="224"/>
      <c r="BY63" s="74" t="str">
        <f t="shared" si="397"/>
        <v/>
      </c>
      <c r="BZ63" s="36" t="str">
        <f t="shared" si="398"/>
        <v/>
      </c>
      <c r="CA63" s="225"/>
      <c r="CB63" s="75" t="str">
        <f t="shared" si="399"/>
        <v/>
      </c>
      <c r="CC63" s="37" t="str">
        <f t="shared" si="400"/>
        <v/>
      </c>
      <c r="CD63" s="224"/>
      <c r="CE63" s="74" t="str">
        <f t="shared" si="401"/>
        <v/>
      </c>
      <c r="CF63" s="36" t="str">
        <f t="shared" si="402"/>
        <v/>
      </c>
      <c r="CG63" s="225"/>
      <c r="CH63" s="115" t="str">
        <f t="shared" si="403"/>
        <v/>
      </c>
      <c r="CI63" s="225" t="str">
        <f t="shared" si="404"/>
        <v/>
      </c>
      <c r="CJ63" s="224"/>
      <c r="CK63" s="5" t="str">
        <f t="shared" si="405"/>
        <v/>
      </c>
      <c r="CL63" s="224" t="str">
        <f t="shared" si="406"/>
        <v/>
      </c>
      <c r="CM63" s="225"/>
      <c r="CN63" s="115" t="str">
        <f t="shared" si="407"/>
        <v/>
      </c>
      <c r="CO63" s="225" t="str">
        <f t="shared" si="408"/>
        <v/>
      </c>
      <c r="CP63" s="224"/>
      <c r="CQ63" s="5" t="str">
        <f t="shared" si="409"/>
        <v/>
      </c>
      <c r="CR63" s="224" t="str">
        <f t="shared" si="410"/>
        <v/>
      </c>
      <c r="CS63" s="225"/>
      <c r="CT63" s="115" t="str">
        <f t="shared" si="176"/>
        <v/>
      </c>
      <c r="CU63" s="225" t="str">
        <f t="shared" si="411"/>
        <v/>
      </c>
      <c r="CV63" s="224"/>
      <c r="CW63" s="5" t="str">
        <f t="shared" si="412"/>
        <v/>
      </c>
      <c r="CX63" s="224" t="str">
        <f t="shared" si="413"/>
        <v/>
      </c>
      <c r="CY63" s="225"/>
      <c r="CZ63" s="115" t="str">
        <f t="shared" si="414"/>
        <v/>
      </c>
      <c r="DA63" s="225" t="str">
        <f t="shared" si="415"/>
        <v/>
      </c>
      <c r="DB63" s="224"/>
      <c r="DC63" s="5" t="str">
        <f t="shared" si="182"/>
        <v/>
      </c>
      <c r="DD63" s="224" t="str">
        <f t="shared" si="183"/>
        <v/>
      </c>
      <c r="DE63" s="225"/>
      <c r="DF63" s="115" t="str">
        <f t="shared" si="184"/>
        <v/>
      </c>
      <c r="DG63" s="225" t="str">
        <f t="shared" si="185"/>
        <v/>
      </c>
      <c r="DH63" s="224"/>
      <c r="DI63" s="5" t="str">
        <f t="shared" si="186"/>
        <v/>
      </c>
      <c r="DJ63" s="224" t="str">
        <f t="shared" si="187"/>
        <v/>
      </c>
      <c r="DK63" s="225"/>
      <c r="DL63" s="115" t="str">
        <f t="shared" si="188"/>
        <v/>
      </c>
      <c r="DM63" s="225" t="str">
        <f t="shared" si="189"/>
        <v/>
      </c>
      <c r="DN63" s="224"/>
      <c r="DO63" s="5" t="str">
        <f t="shared" si="190"/>
        <v/>
      </c>
      <c r="DP63" s="224" t="str">
        <f t="shared" si="191"/>
        <v/>
      </c>
      <c r="DQ63" s="225"/>
      <c r="DR63" s="115" t="str">
        <f t="shared" si="192"/>
        <v/>
      </c>
      <c r="DS63" s="225" t="str">
        <f t="shared" si="193"/>
        <v/>
      </c>
      <c r="DT63" s="224"/>
      <c r="DU63" s="5" t="str">
        <f t="shared" si="194"/>
        <v/>
      </c>
      <c r="DV63" s="224" t="str">
        <f t="shared" si="195"/>
        <v/>
      </c>
      <c r="DW63" s="225"/>
      <c r="DX63" s="115" t="str">
        <f t="shared" si="196"/>
        <v/>
      </c>
      <c r="DY63" s="225" t="str">
        <f t="shared" si="197"/>
        <v/>
      </c>
      <c r="DZ63" s="224"/>
      <c r="EA63" s="5" t="str">
        <f t="shared" si="198"/>
        <v/>
      </c>
      <c r="EB63" s="224" t="str">
        <f t="shared" si="199"/>
        <v/>
      </c>
      <c r="EC63" s="225"/>
      <c r="ED63" s="115" t="str">
        <f t="shared" si="200"/>
        <v/>
      </c>
      <c r="EE63" s="225" t="str">
        <f t="shared" si="201"/>
        <v/>
      </c>
      <c r="EF63" s="224"/>
      <c r="EG63" s="5" t="str">
        <f t="shared" si="202"/>
        <v/>
      </c>
      <c r="EH63" s="224" t="str">
        <f t="shared" si="203"/>
        <v/>
      </c>
      <c r="EI63" s="225"/>
      <c r="EJ63" s="115" t="str">
        <f t="shared" si="204"/>
        <v/>
      </c>
      <c r="EK63" s="225" t="str">
        <f t="shared" si="205"/>
        <v/>
      </c>
      <c r="EL63" s="224"/>
      <c r="EM63" s="5" t="str">
        <f t="shared" si="206"/>
        <v/>
      </c>
      <c r="EN63" s="224" t="str">
        <f t="shared" si="207"/>
        <v/>
      </c>
      <c r="EO63" s="225"/>
      <c r="EP63" s="115" t="str">
        <f t="shared" si="208"/>
        <v/>
      </c>
      <c r="EQ63" s="225" t="str">
        <f t="shared" si="209"/>
        <v/>
      </c>
      <c r="ER63" s="224"/>
      <c r="ES63" s="5" t="str">
        <f t="shared" si="210"/>
        <v/>
      </c>
      <c r="ET63" s="224" t="str">
        <f t="shared" si="211"/>
        <v/>
      </c>
      <c r="EU63" s="225"/>
      <c r="EV63" s="115" t="str">
        <f t="shared" si="212"/>
        <v/>
      </c>
      <c r="EW63" s="225" t="str">
        <f t="shared" si="213"/>
        <v/>
      </c>
      <c r="EX63" s="224"/>
      <c r="EY63" s="5" t="str">
        <f t="shared" si="214"/>
        <v/>
      </c>
      <c r="EZ63" s="224" t="str">
        <f t="shared" si="215"/>
        <v/>
      </c>
      <c r="FA63" s="225"/>
      <c r="FB63" s="115" t="str">
        <f t="shared" si="216"/>
        <v/>
      </c>
      <c r="FC63" s="225" t="str">
        <f t="shared" si="217"/>
        <v/>
      </c>
      <c r="FD63" s="224"/>
      <c r="FE63" s="5" t="str">
        <f t="shared" si="218"/>
        <v/>
      </c>
      <c r="FF63" s="224" t="str">
        <f t="shared" si="219"/>
        <v/>
      </c>
      <c r="FG63" s="225"/>
      <c r="FH63" s="115" t="str">
        <f t="shared" si="220"/>
        <v/>
      </c>
      <c r="FI63" s="225" t="str">
        <f t="shared" si="221"/>
        <v/>
      </c>
      <c r="FJ63" s="224"/>
      <c r="FK63" s="5" t="str">
        <f t="shared" si="222"/>
        <v/>
      </c>
      <c r="FL63" s="224" t="str">
        <f t="shared" si="223"/>
        <v/>
      </c>
      <c r="FM63" s="225"/>
      <c r="FN63" s="115" t="str">
        <f t="shared" si="224"/>
        <v/>
      </c>
      <c r="FO63" s="225" t="str">
        <f t="shared" si="225"/>
        <v/>
      </c>
      <c r="FP63" s="224"/>
      <c r="FQ63" s="5" t="str">
        <f t="shared" si="226"/>
        <v/>
      </c>
      <c r="FR63" s="224" t="str">
        <f t="shared" si="227"/>
        <v/>
      </c>
      <c r="FS63" s="225"/>
      <c r="FT63" s="115" t="str">
        <f t="shared" si="228"/>
        <v/>
      </c>
      <c r="FU63" s="225" t="str">
        <f t="shared" si="229"/>
        <v/>
      </c>
      <c r="FV63" s="253"/>
      <c r="FW63" s="253"/>
      <c r="FX63" s="253"/>
      <c r="FY63" s="253"/>
      <c r="FZ63" s="253"/>
    </row>
    <row r="64" spans="1:182" s="14" customFormat="1" ht="15.75" x14ac:dyDescent="0.25">
      <c r="A64" s="2" t="str">
        <f t="shared" si="105"/>
        <v/>
      </c>
      <c r="B64" s="2"/>
      <c r="C64" s="126"/>
      <c r="D64" s="205" t="str">
        <f t="shared" si="106"/>
        <v/>
      </c>
      <c r="E64" s="109"/>
      <c r="F64" s="101"/>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369"/>
        <v/>
      </c>
      <c r="AI64" s="93" t="str">
        <f t="shared" si="370"/>
        <v/>
      </c>
      <c r="AJ64" s="93" t="str">
        <f t="shared" si="371"/>
        <v/>
      </c>
      <c r="AK64" s="93" t="str">
        <f t="shared" si="372"/>
        <v/>
      </c>
      <c r="AL64" s="93" t="str">
        <f t="shared" si="373"/>
        <v/>
      </c>
      <c r="AM64" s="93" t="str">
        <f t="shared" si="374"/>
        <v/>
      </c>
      <c r="AN64" s="93" t="str">
        <f t="shared" si="375"/>
        <v/>
      </c>
      <c r="AO64" s="93" t="str">
        <f t="shared" si="376"/>
        <v/>
      </c>
      <c r="AP64" s="93" t="str">
        <f t="shared" si="377"/>
        <v/>
      </c>
      <c r="AQ64" s="93" t="str">
        <f t="shared" si="378"/>
        <v/>
      </c>
      <c r="AR64" s="93" t="str">
        <f t="shared" si="379"/>
        <v/>
      </c>
      <c r="AS64" s="93" t="str">
        <f t="shared" si="380"/>
        <v/>
      </c>
      <c r="AT64" s="93" t="str">
        <f t="shared" si="381"/>
        <v/>
      </c>
      <c r="AU64" s="93" t="str">
        <f t="shared" si="382"/>
        <v/>
      </c>
      <c r="AV64" s="93" t="str">
        <f t="shared" si="383"/>
        <v/>
      </c>
      <c r="AW64" s="93" t="str">
        <f t="shared" si="384"/>
        <v/>
      </c>
      <c r="AX64" s="93" t="str">
        <f t="shared" si="385"/>
        <v/>
      </c>
      <c r="AY64" s="93" t="str">
        <f t="shared" si="386"/>
        <v/>
      </c>
      <c r="AZ64" s="93" t="str">
        <f t="shared" si="387"/>
        <v/>
      </c>
      <c r="BA64" s="93" t="str">
        <f t="shared" si="388"/>
        <v/>
      </c>
      <c r="BB64" s="93" t="str">
        <f t="shared" si="389"/>
        <v/>
      </c>
      <c r="BC64" s="93" t="str">
        <f t="shared" si="390"/>
        <v/>
      </c>
      <c r="BD64" s="93" t="str">
        <f t="shared" si="391"/>
        <v/>
      </c>
      <c r="BE64" s="93" t="str">
        <f t="shared" si="392"/>
        <v/>
      </c>
      <c r="BF64" s="224"/>
      <c r="BG64" s="74" t="str">
        <f t="shared" si="150"/>
        <v/>
      </c>
      <c r="BH64" s="36" t="str">
        <f t="shared" si="151"/>
        <v/>
      </c>
      <c r="BI64" s="225"/>
      <c r="BJ64" s="75" t="str">
        <f t="shared" si="152"/>
        <v/>
      </c>
      <c r="BK64" s="37" t="str">
        <f t="shared" si="153"/>
        <v/>
      </c>
      <c r="BL64" s="224"/>
      <c r="BM64" s="74" t="str">
        <f t="shared" si="154"/>
        <v/>
      </c>
      <c r="BN64" s="36" t="str">
        <f t="shared" si="155"/>
        <v/>
      </c>
      <c r="BO64" s="225"/>
      <c r="BP64" s="75" t="str">
        <f t="shared" si="156"/>
        <v/>
      </c>
      <c r="BQ64" s="37" t="str">
        <f t="shared" si="157"/>
        <v/>
      </c>
      <c r="BR64" s="224"/>
      <c r="BS64" s="74" t="str">
        <f t="shared" si="393"/>
        <v/>
      </c>
      <c r="BT64" s="36" t="str">
        <f t="shared" si="394"/>
        <v/>
      </c>
      <c r="BU64" s="225"/>
      <c r="BV64" s="75" t="str">
        <f t="shared" si="395"/>
        <v/>
      </c>
      <c r="BW64" s="37" t="str">
        <f t="shared" si="396"/>
        <v/>
      </c>
      <c r="BX64" s="224"/>
      <c r="BY64" s="74" t="str">
        <f t="shared" si="397"/>
        <v/>
      </c>
      <c r="BZ64" s="36" t="str">
        <f t="shared" si="398"/>
        <v/>
      </c>
      <c r="CA64" s="225"/>
      <c r="CB64" s="75" t="str">
        <f t="shared" si="399"/>
        <v/>
      </c>
      <c r="CC64" s="37" t="str">
        <f t="shared" si="400"/>
        <v/>
      </c>
      <c r="CD64" s="224"/>
      <c r="CE64" s="74" t="str">
        <f t="shared" si="401"/>
        <v/>
      </c>
      <c r="CF64" s="36" t="str">
        <f t="shared" si="402"/>
        <v/>
      </c>
      <c r="CG64" s="225"/>
      <c r="CH64" s="115" t="str">
        <f t="shared" si="403"/>
        <v/>
      </c>
      <c r="CI64" s="225" t="str">
        <f t="shared" si="404"/>
        <v/>
      </c>
      <c r="CJ64" s="224"/>
      <c r="CK64" s="5" t="str">
        <f t="shared" si="405"/>
        <v/>
      </c>
      <c r="CL64" s="224" t="str">
        <f t="shared" si="406"/>
        <v/>
      </c>
      <c r="CM64" s="225"/>
      <c r="CN64" s="115" t="str">
        <f t="shared" si="407"/>
        <v/>
      </c>
      <c r="CO64" s="225" t="str">
        <f t="shared" si="408"/>
        <v/>
      </c>
      <c r="CP64" s="224"/>
      <c r="CQ64" s="5" t="str">
        <f t="shared" si="409"/>
        <v/>
      </c>
      <c r="CR64" s="224" t="str">
        <f t="shared" si="410"/>
        <v/>
      </c>
      <c r="CS64" s="225"/>
      <c r="CT64" s="115" t="str">
        <f t="shared" si="176"/>
        <v/>
      </c>
      <c r="CU64" s="225" t="str">
        <f t="shared" si="411"/>
        <v/>
      </c>
      <c r="CV64" s="224"/>
      <c r="CW64" s="5" t="str">
        <f t="shared" si="412"/>
        <v/>
      </c>
      <c r="CX64" s="224" t="str">
        <f t="shared" si="413"/>
        <v/>
      </c>
      <c r="CY64" s="225"/>
      <c r="CZ64" s="115" t="str">
        <f t="shared" si="414"/>
        <v/>
      </c>
      <c r="DA64" s="225" t="str">
        <f t="shared" si="415"/>
        <v/>
      </c>
      <c r="DB64" s="224"/>
      <c r="DC64" s="5" t="str">
        <f t="shared" si="182"/>
        <v/>
      </c>
      <c r="DD64" s="224" t="str">
        <f t="shared" si="183"/>
        <v/>
      </c>
      <c r="DE64" s="225"/>
      <c r="DF64" s="115" t="str">
        <f t="shared" si="184"/>
        <v/>
      </c>
      <c r="DG64" s="225" t="str">
        <f t="shared" si="185"/>
        <v/>
      </c>
      <c r="DH64" s="224"/>
      <c r="DI64" s="5" t="str">
        <f t="shared" si="186"/>
        <v/>
      </c>
      <c r="DJ64" s="224" t="str">
        <f t="shared" si="187"/>
        <v/>
      </c>
      <c r="DK64" s="225"/>
      <c r="DL64" s="115" t="str">
        <f t="shared" si="188"/>
        <v/>
      </c>
      <c r="DM64" s="225" t="str">
        <f t="shared" si="189"/>
        <v/>
      </c>
      <c r="DN64" s="224"/>
      <c r="DO64" s="5" t="str">
        <f t="shared" si="190"/>
        <v/>
      </c>
      <c r="DP64" s="224" t="str">
        <f t="shared" si="191"/>
        <v/>
      </c>
      <c r="DQ64" s="225"/>
      <c r="DR64" s="115" t="str">
        <f t="shared" si="192"/>
        <v/>
      </c>
      <c r="DS64" s="225" t="str">
        <f t="shared" si="193"/>
        <v/>
      </c>
      <c r="DT64" s="224"/>
      <c r="DU64" s="5" t="str">
        <f t="shared" si="194"/>
        <v/>
      </c>
      <c r="DV64" s="224" t="str">
        <f t="shared" si="195"/>
        <v/>
      </c>
      <c r="DW64" s="225"/>
      <c r="DX64" s="115" t="str">
        <f t="shared" si="196"/>
        <v/>
      </c>
      <c r="DY64" s="225" t="str">
        <f t="shared" si="197"/>
        <v/>
      </c>
      <c r="DZ64" s="224"/>
      <c r="EA64" s="5" t="str">
        <f t="shared" si="198"/>
        <v/>
      </c>
      <c r="EB64" s="224" t="str">
        <f t="shared" si="199"/>
        <v/>
      </c>
      <c r="EC64" s="225"/>
      <c r="ED64" s="115" t="str">
        <f t="shared" si="200"/>
        <v/>
      </c>
      <c r="EE64" s="225" t="str">
        <f t="shared" si="201"/>
        <v/>
      </c>
      <c r="EF64" s="224"/>
      <c r="EG64" s="5" t="str">
        <f t="shared" si="202"/>
        <v/>
      </c>
      <c r="EH64" s="224" t="str">
        <f t="shared" si="203"/>
        <v/>
      </c>
      <c r="EI64" s="225"/>
      <c r="EJ64" s="115" t="str">
        <f t="shared" si="204"/>
        <v/>
      </c>
      <c r="EK64" s="225" t="str">
        <f t="shared" si="205"/>
        <v/>
      </c>
      <c r="EL64" s="224"/>
      <c r="EM64" s="5" t="str">
        <f t="shared" si="206"/>
        <v/>
      </c>
      <c r="EN64" s="224" t="str">
        <f t="shared" si="207"/>
        <v/>
      </c>
      <c r="EO64" s="225"/>
      <c r="EP64" s="115" t="str">
        <f t="shared" si="208"/>
        <v/>
      </c>
      <c r="EQ64" s="225" t="str">
        <f t="shared" si="209"/>
        <v/>
      </c>
      <c r="ER64" s="224"/>
      <c r="ES64" s="5" t="str">
        <f t="shared" si="210"/>
        <v/>
      </c>
      <c r="ET64" s="224" t="str">
        <f t="shared" si="211"/>
        <v/>
      </c>
      <c r="EU64" s="225"/>
      <c r="EV64" s="115" t="str">
        <f t="shared" si="212"/>
        <v/>
      </c>
      <c r="EW64" s="225" t="str">
        <f t="shared" si="213"/>
        <v/>
      </c>
      <c r="EX64" s="224"/>
      <c r="EY64" s="5" t="str">
        <f t="shared" si="214"/>
        <v/>
      </c>
      <c r="EZ64" s="224" t="str">
        <f t="shared" si="215"/>
        <v/>
      </c>
      <c r="FA64" s="225"/>
      <c r="FB64" s="115" t="str">
        <f t="shared" si="216"/>
        <v/>
      </c>
      <c r="FC64" s="225" t="str">
        <f t="shared" si="217"/>
        <v/>
      </c>
      <c r="FD64" s="224"/>
      <c r="FE64" s="5" t="str">
        <f t="shared" si="218"/>
        <v/>
      </c>
      <c r="FF64" s="224" t="str">
        <f t="shared" si="219"/>
        <v/>
      </c>
      <c r="FG64" s="225"/>
      <c r="FH64" s="115" t="str">
        <f t="shared" si="220"/>
        <v/>
      </c>
      <c r="FI64" s="225" t="str">
        <f t="shared" si="221"/>
        <v/>
      </c>
      <c r="FJ64" s="224"/>
      <c r="FK64" s="5" t="str">
        <f t="shared" si="222"/>
        <v/>
      </c>
      <c r="FL64" s="224" t="str">
        <f t="shared" si="223"/>
        <v/>
      </c>
      <c r="FM64" s="225"/>
      <c r="FN64" s="115" t="str">
        <f t="shared" si="224"/>
        <v/>
      </c>
      <c r="FO64" s="225" t="str">
        <f t="shared" si="225"/>
        <v/>
      </c>
      <c r="FP64" s="224"/>
      <c r="FQ64" s="5" t="str">
        <f t="shared" si="226"/>
        <v/>
      </c>
      <c r="FR64" s="224" t="str">
        <f t="shared" si="227"/>
        <v/>
      </c>
      <c r="FS64" s="225"/>
      <c r="FT64" s="115" t="str">
        <f t="shared" si="228"/>
        <v/>
      </c>
      <c r="FU64" s="225" t="str">
        <f t="shared" si="229"/>
        <v/>
      </c>
      <c r="FV64" s="253"/>
      <c r="FW64" s="253"/>
      <c r="FX64" s="253"/>
      <c r="FY64" s="253"/>
      <c r="FZ64" s="253"/>
    </row>
    <row r="65" spans="1:182" s="14" customFormat="1" ht="15.75" x14ac:dyDescent="0.25">
      <c r="A65" s="2" t="str">
        <f t="shared" si="105"/>
        <v/>
      </c>
      <c r="B65" s="2"/>
      <c r="C65" s="126"/>
      <c r="D65" s="205" t="str">
        <f t="shared" si="106"/>
        <v/>
      </c>
      <c r="E65" s="109"/>
      <c r="F65" s="101"/>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369"/>
        <v/>
      </c>
      <c r="AI65" s="93" t="str">
        <f t="shared" si="370"/>
        <v/>
      </c>
      <c r="AJ65" s="93" t="str">
        <f t="shared" si="371"/>
        <v/>
      </c>
      <c r="AK65" s="93" t="str">
        <f t="shared" si="372"/>
        <v/>
      </c>
      <c r="AL65" s="93" t="str">
        <f t="shared" si="373"/>
        <v/>
      </c>
      <c r="AM65" s="93" t="str">
        <f t="shared" si="374"/>
        <v/>
      </c>
      <c r="AN65" s="93" t="str">
        <f t="shared" si="375"/>
        <v/>
      </c>
      <c r="AO65" s="93" t="str">
        <f t="shared" si="376"/>
        <v/>
      </c>
      <c r="AP65" s="93" t="str">
        <f t="shared" si="377"/>
        <v/>
      </c>
      <c r="AQ65" s="93" t="str">
        <f t="shared" si="378"/>
        <v/>
      </c>
      <c r="AR65" s="93" t="str">
        <f t="shared" si="379"/>
        <v/>
      </c>
      <c r="AS65" s="93" t="str">
        <f t="shared" si="380"/>
        <v/>
      </c>
      <c r="AT65" s="93" t="str">
        <f t="shared" si="381"/>
        <v/>
      </c>
      <c r="AU65" s="93" t="str">
        <f t="shared" si="382"/>
        <v/>
      </c>
      <c r="AV65" s="93" t="str">
        <f t="shared" si="383"/>
        <v/>
      </c>
      <c r="AW65" s="93" t="str">
        <f t="shared" si="384"/>
        <v/>
      </c>
      <c r="AX65" s="93" t="str">
        <f t="shared" si="385"/>
        <v/>
      </c>
      <c r="AY65" s="93" t="str">
        <f t="shared" si="386"/>
        <v/>
      </c>
      <c r="AZ65" s="93" t="str">
        <f t="shared" si="387"/>
        <v/>
      </c>
      <c r="BA65" s="93" t="str">
        <f t="shared" si="388"/>
        <v/>
      </c>
      <c r="BB65" s="93" t="str">
        <f t="shared" si="389"/>
        <v/>
      </c>
      <c r="BC65" s="93" t="str">
        <f t="shared" si="390"/>
        <v/>
      </c>
      <c r="BD65" s="93" t="str">
        <f t="shared" si="391"/>
        <v/>
      </c>
      <c r="BE65" s="93" t="str">
        <f t="shared" si="392"/>
        <v/>
      </c>
      <c r="BF65" s="224"/>
      <c r="BG65" s="74" t="str">
        <f t="shared" si="150"/>
        <v/>
      </c>
      <c r="BH65" s="36" t="str">
        <f t="shared" si="151"/>
        <v/>
      </c>
      <c r="BI65" s="225"/>
      <c r="BJ65" s="75" t="str">
        <f t="shared" si="152"/>
        <v/>
      </c>
      <c r="BK65" s="37" t="str">
        <f t="shared" si="153"/>
        <v/>
      </c>
      <c r="BL65" s="224"/>
      <c r="BM65" s="74" t="str">
        <f t="shared" si="154"/>
        <v/>
      </c>
      <c r="BN65" s="36" t="str">
        <f t="shared" si="155"/>
        <v/>
      </c>
      <c r="BO65" s="225"/>
      <c r="BP65" s="75" t="str">
        <f t="shared" si="156"/>
        <v/>
      </c>
      <c r="BQ65" s="37" t="str">
        <f t="shared" si="157"/>
        <v/>
      </c>
      <c r="BR65" s="224"/>
      <c r="BS65" s="74" t="str">
        <f t="shared" si="393"/>
        <v/>
      </c>
      <c r="BT65" s="36" t="str">
        <f t="shared" si="394"/>
        <v/>
      </c>
      <c r="BU65" s="225"/>
      <c r="BV65" s="75" t="str">
        <f t="shared" si="395"/>
        <v/>
      </c>
      <c r="BW65" s="37" t="str">
        <f t="shared" si="396"/>
        <v/>
      </c>
      <c r="BX65" s="224"/>
      <c r="BY65" s="74" t="str">
        <f t="shared" si="397"/>
        <v/>
      </c>
      <c r="BZ65" s="36" t="str">
        <f t="shared" si="398"/>
        <v/>
      </c>
      <c r="CA65" s="225"/>
      <c r="CB65" s="75" t="str">
        <f t="shared" si="399"/>
        <v/>
      </c>
      <c r="CC65" s="37" t="str">
        <f t="shared" si="400"/>
        <v/>
      </c>
      <c r="CD65" s="224"/>
      <c r="CE65" s="74" t="str">
        <f t="shared" si="401"/>
        <v/>
      </c>
      <c r="CF65" s="36" t="str">
        <f t="shared" si="402"/>
        <v/>
      </c>
      <c r="CG65" s="225"/>
      <c r="CH65" s="115" t="str">
        <f t="shared" si="403"/>
        <v/>
      </c>
      <c r="CI65" s="225" t="str">
        <f t="shared" si="404"/>
        <v/>
      </c>
      <c r="CJ65" s="224"/>
      <c r="CK65" s="5" t="str">
        <f t="shared" si="405"/>
        <v/>
      </c>
      <c r="CL65" s="224" t="str">
        <f t="shared" si="406"/>
        <v/>
      </c>
      <c r="CM65" s="225"/>
      <c r="CN65" s="115" t="str">
        <f t="shared" si="407"/>
        <v/>
      </c>
      <c r="CO65" s="225" t="str">
        <f t="shared" si="408"/>
        <v/>
      </c>
      <c r="CP65" s="224"/>
      <c r="CQ65" s="5" t="str">
        <f t="shared" si="409"/>
        <v/>
      </c>
      <c r="CR65" s="224" t="str">
        <f t="shared" si="410"/>
        <v/>
      </c>
      <c r="CS65" s="225"/>
      <c r="CT65" s="115" t="str">
        <f t="shared" si="176"/>
        <v/>
      </c>
      <c r="CU65" s="225" t="str">
        <f t="shared" si="411"/>
        <v/>
      </c>
      <c r="CV65" s="224"/>
      <c r="CW65" s="5" t="str">
        <f t="shared" si="412"/>
        <v/>
      </c>
      <c r="CX65" s="224" t="str">
        <f t="shared" si="413"/>
        <v/>
      </c>
      <c r="CY65" s="225"/>
      <c r="CZ65" s="115" t="str">
        <f t="shared" si="414"/>
        <v/>
      </c>
      <c r="DA65" s="225" t="str">
        <f t="shared" si="415"/>
        <v/>
      </c>
      <c r="DB65" s="224"/>
      <c r="DC65" s="5" t="str">
        <f t="shared" si="182"/>
        <v/>
      </c>
      <c r="DD65" s="224" t="str">
        <f t="shared" si="183"/>
        <v/>
      </c>
      <c r="DE65" s="225"/>
      <c r="DF65" s="115" t="str">
        <f t="shared" si="184"/>
        <v/>
      </c>
      <c r="DG65" s="225" t="str">
        <f t="shared" si="185"/>
        <v/>
      </c>
      <c r="DH65" s="224"/>
      <c r="DI65" s="5" t="str">
        <f t="shared" si="186"/>
        <v/>
      </c>
      <c r="DJ65" s="224" t="str">
        <f t="shared" si="187"/>
        <v/>
      </c>
      <c r="DK65" s="225"/>
      <c r="DL65" s="115" t="str">
        <f t="shared" si="188"/>
        <v/>
      </c>
      <c r="DM65" s="225" t="str">
        <f t="shared" si="189"/>
        <v/>
      </c>
      <c r="DN65" s="224"/>
      <c r="DO65" s="5" t="str">
        <f t="shared" si="190"/>
        <v/>
      </c>
      <c r="DP65" s="224" t="str">
        <f t="shared" si="191"/>
        <v/>
      </c>
      <c r="DQ65" s="225"/>
      <c r="DR65" s="115" t="str">
        <f t="shared" si="192"/>
        <v/>
      </c>
      <c r="DS65" s="225" t="str">
        <f t="shared" si="193"/>
        <v/>
      </c>
      <c r="DT65" s="224"/>
      <c r="DU65" s="5" t="str">
        <f t="shared" si="194"/>
        <v/>
      </c>
      <c r="DV65" s="224" t="str">
        <f t="shared" si="195"/>
        <v/>
      </c>
      <c r="DW65" s="225"/>
      <c r="DX65" s="115" t="str">
        <f t="shared" si="196"/>
        <v/>
      </c>
      <c r="DY65" s="225" t="str">
        <f t="shared" si="197"/>
        <v/>
      </c>
      <c r="DZ65" s="224"/>
      <c r="EA65" s="5" t="str">
        <f t="shared" si="198"/>
        <v/>
      </c>
      <c r="EB65" s="224" t="str">
        <f t="shared" si="199"/>
        <v/>
      </c>
      <c r="EC65" s="225"/>
      <c r="ED65" s="115" t="str">
        <f t="shared" si="200"/>
        <v/>
      </c>
      <c r="EE65" s="225" t="str">
        <f t="shared" si="201"/>
        <v/>
      </c>
      <c r="EF65" s="224"/>
      <c r="EG65" s="5" t="str">
        <f t="shared" si="202"/>
        <v/>
      </c>
      <c r="EH65" s="224" t="str">
        <f t="shared" si="203"/>
        <v/>
      </c>
      <c r="EI65" s="225"/>
      <c r="EJ65" s="115" t="str">
        <f t="shared" si="204"/>
        <v/>
      </c>
      <c r="EK65" s="225" t="str">
        <f t="shared" si="205"/>
        <v/>
      </c>
      <c r="EL65" s="224"/>
      <c r="EM65" s="5" t="str">
        <f t="shared" si="206"/>
        <v/>
      </c>
      <c r="EN65" s="224" t="str">
        <f t="shared" si="207"/>
        <v/>
      </c>
      <c r="EO65" s="225"/>
      <c r="EP65" s="115" t="str">
        <f t="shared" si="208"/>
        <v/>
      </c>
      <c r="EQ65" s="225" t="str">
        <f t="shared" si="209"/>
        <v/>
      </c>
      <c r="ER65" s="224"/>
      <c r="ES65" s="5" t="str">
        <f t="shared" si="210"/>
        <v/>
      </c>
      <c r="ET65" s="224" t="str">
        <f t="shared" si="211"/>
        <v/>
      </c>
      <c r="EU65" s="225"/>
      <c r="EV65" s="115" t="str">
        <f t="shared" si="212"/>
        <v/>
      </c>
      <c r="EW65" s="225" t="str">
        <f t="shared" si="213"/>
        <v/>
      </c>
      <c r="EX65" s="224"/>
      <c r="EY65" s="5" t="str">
        <f t="shared" si="214"/>
        <v/>
      </c>
      <c r="EZ65" s="224" t="str">
        <f t="shared" si="215"/>
        <v/>
      </c>
      <c r="FA65" s="225"/>
      <c r="FB65" s="115" t="str">
        <f t="shared" si="216"/>
        <v/>
      </c>
      <c r="FC65" s="225" t="str">
        <f t="shared" si="217"/>
        <v/>
      </c>
      <c r="FD65" s="224"/>
      <c r="FE65" s="5" t="str">
        <f t="shared" si="218"/>
        <v/>
      </c>
      <c r="FF65" s="224" t="str">
        <f t="shared" si="219"/>
        <v/>
      </c>
      <c r="FG65" s="225"/>
      <c r="FH65" s="115" t="str">
        <f t="shared" si="220"/>
        <v/>
      </c>
      <c r="FI65" s="225" t="str">
        <f t="shared" si="221"/>
        <v/>
      </c>
      <c r="FJ65" s="224"/>
      <c r="FK65" s="5" t="str">
        <f t="shared" si="222"/>
        <v/>
      </c>
      <c r="FL65" s="224" t="str">
        <f t="shared" si="223"/>
        <v/>
      </c>
      <c r="FM65" s="225"/>
      <c r="FN65" s="115" t="str">
        <f t="shared" si="224"/>
        <v/>
      </c>
      <c r="FO65" s="225" t="str">
        <f t="shared" si="225"/>
        <v/>
      </c>
      <c r="FP65" s="224"/>
      <c r="FQ65" s="5" t="str">
        <f t="shared" si="226"/>
        <v/>
      </c>
      <c r="FR65" s="224" t="str">
        <f t="shared" si="227"/>
        <v/>
      </c>
      <c r="FS65" s="225"/>
      <c r="FT65" s="115" t="str">
        <f t="shared" si="228"/>
        <v/>
      </c>
      <c r="FU65" s="225" t="str">
        <f t="shared" si="229"/>
        <v/>
      </c>
      <c r="FV65" s="253"/>
      <c r="FW65" s="253"/>
      <c r="FX65" s="253"/>
      <c r="FY65" s="253"/>
      <c r="FZ65" s="253"/>
    </row>
    <row r="66" spans="1:182" s="3" customFormat="1" ht="15.75" x14ac:dyDescent="0.25">
      <c r="A66" s="2" t="str">
        <f t="shared" si="105"/>
        <v/>
      </c>
      <c r="B66" s="2"/>
      <c r="C66" s="126"/>
      <c r="D66" s="205" t="str">
        <f t="shared" si="106"/>
        <v/>
      </c>
      <c r="E66" s="109"/>
      <c r="F66" s="101"/>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369"/>
        <v/>
      </c>
      <c r="AI66" s="93" t="str">
        <f t="shared" si="370"/>
        <v/>
      </c>
      <c r="AJ66" s="93" t="str">
        <f t="shared" si="371"/>
        <v/>
      </c>
      <c r="AK66" s="93" t="str">
        <f t="shared" si="372"/>
        <v/>
      </c>
      <c r="AL66" s="93" t="str">
        <f t="shared" si="373"/>
        <v/>
      </c>
      <c r="AM66" s="93" t="str">
        <f t="shared" si="374"/>
        <v/>
      </c>
      <c r="AN66" s="93" t="str">
        <f t="shared" si="375"/>
        <v/>
      </c>
      <c r="AO66" s="93" t="str">
        <f t="shared" si="376"/>
        <v/>
      </c>
      <c r="AP66" s="93" t="str">
        <f t="shared" si="377"/>
        <v/>
      </c>
      <c r="AQ66" s="93" t="str">
        <f t="shared" si="378"/>
        <v/>
      </c>
      <c r="AR66" s="93" t="str">
        <f t="shared" si="379"/>
        <v/>
      </c>
      <c r="AS66" s="93" t="str">
        <f t="shared" si="380"/>
        <v/>
      </c>
      <c r="AT66" s="93" t="str">
        <f t="shared" si="381"/>
        <v/>
      </c>
      <c r="AU66" s="93" t="str">
        <f t="shared" si="382"/>
        <v/>
      </c>
      <c r="AV66" s="93" t="str">
        <f t="shared" si="383"/>
        <v/>
      </c>
      <c r="AW66" s="93" t="str">
        <f t="shared" si="384"/>
        <v/>
      </c>
      <c r="AX66" s="93" t="str">
        <f t="shared" si="385"/>
        <v/>
      </c>
      <c r="AY66" s="93" t="str">
        <f t="shared" si="386"/>
        <v/>
      </c>
      <c r="AZ66" s="93" t="str">
        <f t="shared" si="387"/>
        <v/>
      </c>
      <c r="BA66" s="93" t="str">
        <f t="shared" si="388"/>
        <v/>
      </c>
      <c r="BB66" s="93" t="str">
        <f t="shared" si="389"/>
        <v/>
      </c>
      <c r="BC66" s="93" t="str">
        <f t="shared" si="390"/>
        <v/>
      </c>
      <c r="BD66" s="93" t="str">
        <f t="shared" si="391"/>
        <v/>
      </c>
      <c r="BE66" s="93" t="str">
        <f t="shared" si="392"/>
        <v/>
      </c>
      <c r="BF66" s="224"/>
      <c r="BG66" s="74" t="str">
        <f t="shared" si="150"/>
        <v/>
      </c>
      <c r="BH66" s="36" t="str">
        <f t="shared" si="151"/>
        <v/>
      </c>
      <c r="BI66" s="225"/>
      <c r="BJ66" s="75" t="str">
        <f t="shared" si="152"/>
        <v/>
      </c>
      <c r="BK66" s="37" t="str">
        <f t="shared" si="153"/>
        <v/>
      </c>
      <c r="BL66" s="224"/>
      <c r="BM66" s="74" t="str">
        <f t="shared" si="154"/>
        <v/>
      </c>
      <c r="BN66" s="36" t="str">
        <f t="shared" si="155"/>
        <v/>
      </c>
      <c r="BO66" s="225"/>
      <c r="BP66" s="75" t="str">
        <f t="shared" si="156"/>
        <v/>
      </c>
      <c r="BQ66" s="37" t="str">
        <f t="shared" si="157"/>
        <v/>
      </c>
      <c r="BR66" s="224"/>
      <c r="BS66" s="74" t="str">
        <f t="shared" si="393"/>
        <v/>
      </c>
      <c r="BT66" s="36" t="str">
        <f t="shared" si="394"/>
        <v/>
      </c>
      <c r="BU66" s="225"/>
      <c r="BV66" s="75" t="str">
        <f t="shared" si="395"/>
        <v/>
      </c>
      <c r="BW66" s="37" t="str">
        <f t="shared" si="396"/>
        <v/>
      </c>
      <c r="BX66" s="224"/>
      <c r="BY66" s="74" t="str">
        <f t="shared" si="397"/>
        <v/>
      </c>
      <c r="BZ66" s="36" t="str">
        <f t="shared" si="398"/>
        <v/>
      </c>
      <c r="CA66" s="225"/>
      <c r="CB66" s="75" t="str">
        <f t="shared" si="399"/>
        <v/>
      </c>
      <c r="CC66" s="37" t="str">
        <f t="shared" si="400"/>
        <v/>
      </c>
      <c r="CD66" s="224"/>
      <c r="CE66" s="74" t="str">
        <f t="shared" si="401"/>
        <v/>
      </c>
      <c r="CF66" s="36" t="str">
        <f t="shared" si="402"/>
        <v/>
      </c>
      <c r="CG66" s="225"/>
      <c r="CH66" s="115" t="str">
        <f t="shared" si="403"/>
        <v/>
      </c>
      <c r="CI66" s="225" t="str">
        <f t="shared" si="404"/>
        <v/>
      </c>
      <c r="CJ66" s="224"/>
      <c r="CK66" s="5" t="str">
        <f t="shared" si="405"/>
        <v/>
      </c>
      <c r="CL66" s="224" t="str">
        <f t="shared" si="406"/>
        <v/>
      </c>
      <c r="CM66" s="225"/>
      <c r="CN66" s="115" t="str">
        <f t="shared" si="407"/>
        <v/>
      </c>
      <c r="CO66" s="225" t="str">
        <f t="shared" si="408"/>
        <v/>
      </c>
      <c r="CP66" s="224"/>
      <c r="CQ66" s="5" t="str">
        <f t="shared" si="409"/>
        <v/>
      </c>
      <c r="CR66" s="224" t="str">
        <f t="shared" si="410"/>
        <v/>
      </c>
      <c r="CS66" s="225"/>
      <c r="CT66" s="115" t="str">
        <f t="shared" si="176"/>
        <v/>
      </c>
      <c r="CU66" s="225" t="str">
        <f t="shared" si="411"/>
        <v/>
      </c>
      <c r="CV66" s="224"/>
      <c r="CW66" s="5" t="str">
        <f t="shared" si="412"/>
        <v/>
      </c>
      <c r="CX66" s="224" t="str">
        <f t="shared" si="413"/>
        <v/>
      </c>
      <c r="CY66" s="225"/>
      <c r="CZ66" s="115" t="str">
        <f t="shared" si="414"/>
        <v/>
      </c>
      <c r="DA66" s="225" t="str">
        <f t="shared" si="415"/>
        <v/>
      </c>
      <c r="DB66" s="224"/>
      <c r="DC66" s="5" t="str">
        <f t="shared" si="182"/>
        <v/>
      </c>
      <c r="DD66" s="224" t="str">
        <f t="shared" si="183"/>
        <v/>
      </c>
      <c r="DE66" s="225"/>
      <c r="DF66" s="115" t="str">
        <f t="shared" si="184"/>
        <v/>
      </c>
      <c r="DG66" s="225" t="str">
        <f t="shared" si="185"/>
        <v/>
      </c>
      <c r="DH66" s="224"/>
      <c r="DI66" s="5" t="str">
        <f t="shared" si="186"/>
        <v/>
      </c>
      <c r="DJ66" s="224" t="str">
        <f t="shared" si="187"/>
        <v/>
      </c>
      <c r="DK66" s="225"/>
      <c r="DL66" s="115" t="str">
        <f t="shared" si="188"/>
        <v/>
      </c>
      <c r="DM66" s="225" t="str">
        <f t="shared" si="189"/>
        <v/>
      </c>
      <c r="DN66" s="224"/>
      <c r="DO66" s="5" t="str">
        <f t="shared" si="190"/>
        <v/>
      </c>
      <c r="DP66" s="224" t="str">
        <f t="shared" si="191"/>
        <v/>
      </c>
      <c r="DQ66" s="225"/>
      <c r="DR66" s="115" t="str">
        <f t="shared" si="192"/>
        <v/>
      </c>
      <c r="DS66" s="225" t="str">
        <f t="shared" si="193"/>
        <v/>
      </c>
      <c r="DT66" s="224"/>
      <c r="DU66" s="5" t="str">
        <f t="shared" si="194"/>
        <v/>
      </c>
      <c r="DV66" s="224" t="str">
        <f t="shared" si="195"/>
        <v/>
      </c>
      <c r="DW66" s="225"/>
      <c r="DX66" s="115" t="str">
        <f t="shared" si="196"/>
        <v/>
      </c>
      <c r="DY66" s="225" t="str">
        <f t="shared" si="197"/>
        <v/>
      </c>
      <c r="DZ66" s="224"/>
      <c r="EA66" s="5" t="str">
        <f t="shared" si="198"/>
        <v/>
      </c>
      <c r="EB66" s="224" t="str">
        <f t="shared" si="199"/>
        <v/>
      </c>
      <c r="EC66" s="225"/>
      <c r="ED66" s="115" t="str">
        <f t="shared" si="200"/>
        <v/>
      </c>
      <c r="EE66" s="225" t="str">
        <f t="shared" si="201"/>
        <v/>
      </c>
      <c r="EF66" s="224"/>
      <c r="EG66" s="5" t="str">
        <f t="shared" si="202"/>
        <v/>
      </c>
      <c r="EH66" s="224" t="str">
        <f t="shared" si="203"/>
        <v/>
      </c>
      <c r="EI66" s="225"/>
      <c r="EJ66" s="115" t="str">
        <f t="shared" si="204"/>
        <v/>
      </c>
      <c r="EK66" s="225" t="str">
        <f t="shared" si="205"/>
        <v/>
      </c>
      <c r="EL66" s="224"/>
      <c r="EM66" s="5" t="str">
        <f t="shared" si="206"/>
        <v/>
      </c>
      <c r="EN66" s="224" t="str">
        <f t="shared" si="207"/>
        <v/>
      </c>
      <c r="EO66" s="225"/>
      <c r="EP66" s="115" t="str">
        <f t="shared" si="208"/>
        <v/>
      </c>
      <c r="EQ66" s="225" t="str">
        <f t="shared" si="209"/>
        <v/>
      </c>
      <c r="ER66" s="224"/>
      <c r="ES66" s="5" t="str">
        <f t="shared" si="210"/>
        <v/>
      </c>
      <c r="ET66" s="224" t="str">
        <f t="shared" si="211"/>
        <v/>
      </c>
      <c r="EU66" s="225"/>
      <c r="EV66" s="115" t="str">
        <f t="shared" si="212"/>
        <v/>
      </c>
      <c r="EW66" s="225" t="str">
        <f t="shared" si="213"/>
        <v/>
      </c>
      <c r="EX66" s="224"/>
      <c r="EY66" s="5" t="str">
        <f t="shared" si="214"/>
        <v/>
      </c>
      <c r="EZ66" s="224" t="str">
        <f t="shared" si="215"/>
        <v/>
      </c>
      <c r="FA66" s="225"/>
      <c r="FB66" s="115" t="str">
        <f t="shared" si="216"/>
        <v/>
      </c>
      <c r="FC66" s="225" t="str">
        <f t="shared" si="217"/>
        <v/>
      </c>
      <c r="FD66" s="224"/>
      <c r="FE66" s="5" t="str">
        <f t="shared" si="218"/>
        <v/>
      </c>
      <c r="FF66" s="224" t="str">
        <f t="shared" si="219"/>
        <v/>
      </c>
      <c r="FG66" s="225"/>
      <c r="FH66" s="115" t="str">
        <f t="shared" si="220"/>
        <v/>
      </c>
      <c r="FI66" s="225" t="str">
        <f t="shared" si="221"/>
        <v/>
      </c>
      <c r="FJ66" s="224"/>
      <c r="FK66" s="5" t="str">
        <f t="shared" si="222"/>
        <v/>
      </c>
      <c r="FL66" s="224" t="str">
        <f t="shared" si="223"/>
        <v/>
      </c>
      <c r="FM66" s="225"/>
      <c r="FN66" s="115" t="str">
        <f t="shared" si="224"/>
        <v/>
      </c>
      <c r="FO66" s="225" t="str">
        <f t="shared" si="225"/>
        <v/>
      </c>
      <c r="FP66" s="224"/>
      <c r="FQ66" s="5" t="str">
        <f t="shared" si="226"/>
        <v/>
      </c>
      <c r="FR66" s="224" t="str">
        <f t="shared" si="227"/>
        <v/>
      </c>
      <c r="FS66" s="225"/>
      <c r="FT66" s="115" t="str">
        <f t="shared" si="228"/>
        <v/>
      </c>
      <c r="FU66" s="225" t="str">
        <f t="shared" si="229"/>
        <v/>
      </c>
      <c r="FV66" s="253"/>
      <c r="FW66" s="253"/>
      <c r="FX66" s="253"/>
      <c r="FY66" s="253"/>
      <c r="FZ66" s="253"/>
    </row>
    <row r="67" spans="1:182" s="3" customFormat="1" ht="15.75" x14ac:dyDescent="0.25">
      <c r="A67" s="2" t="str">
        <f t="shared" si="105"/>
        <v/>
      </c>
      <c r="B67" s="2"/>
      <c r="C67" s="126"/>
      <c r="D67" s="205" t="str">
        <f t="shared" si="106"/>
        <v/>
      </c>
      <c r="E67" s="109"/>
      <c r="F67" s="101"/>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369"/>
        <v/>
      </c>
      <c r="AI67" s="93" t="str">
        <f t="shared" si="370"/>
        <v/>
      </c>
      <c r="AJ67" s="93" t="str">
        <f t="shared" si="371"/>
        <v/>
      </c>
      <c r="AK67" s="93" t="str">
        <f t="shared" si="372"/>
        <v/>
      </c>
      <c r="AL67" s="93" t="str">
        <f t="shared" si="373"/>
        <v/>
      </c>
      <c r="AM67" s="93" t="str">
        <f t="shared" si="374"/>
        <v/>
      </c>
      <c r="AN67" s="93" t="str">
        <f t="shared" si="375"/>
        <v/>
      </c>
      <c r="AO67" s="93" t="str">
        <f t="shared" si="376"/>
        <v/>
      </c>
      <c r="AP67" s="93" t="str">
        <f t="shared" si="377"/>
        <v/>
      </c>
      <c r="AQ67" s="93" t="str">
        <f t="shared" si="378"/>
        <v/>
      </c>
      <c r="AR67" s="93" t="str">
        <f t="shared" si="379"/>
        <v/>
      </c>
      <c r="AS67" s="93" t="str">
        <f t="shared" si="380"/>
        <v/>
      </c>
      <c r="AT67" s="93" t="str">
        <f t="shared" si="381"/>
        <v/>
      </c>
      <c r="AU67" s="93" t="str">
        <f t="shared" si="382"/>
        <v/>
      </c>
      <c r="AV67" s="93" t="str">
        <f t="shared" si="383"/>
        <v/>
      </c>
      <c r="AW67" s="93" t="str">
        <f t="shared" si="384"/>
        <v/>
      </c>
      <c r="AX67" s="93" t="str">
        <f t="shared" si="385"/>
        <v/>
      </c>
      <c r="AY67" s="93" t="str">
        <f t="shared" si="386"/>
        <v/>
      </c>
      <c r="AZ67" s="93" t="str">
        <f t="shared" si="387"/>
        <v/>
      </c>
      <c r="BA67" s="93" t="str">
        <f t="shared" si="388"/>
        <v/>
      </c>
      <c r="BB67" s="93" t="str">
        <f t="shared" si="389"/>
        <v/>
      </c>
      <c r="BC67" s="93" t="str">
        <f t="shared" si="390"/>
        <v/>
      </c>
      <c r="BD67" s="93" t="str">
        <f t="shared" si="391"/>
        <v/>
      </c>
      <c r="BE67" s="93" t="str">
        <f t="shared" si="392"/>
        <v/>
      </c>
      <c r="BF67" s="224"/>
      <c r="BG67" s="74" t="str">
        <f t="shared" si="150"/>
        <v/>
      </c>
      <c r="BH67" s="36" t="str">
        <f t="shared" si="151"/>
        <v/>
      </c>
      <c r="BI67" s="225"/>
      <c r="BJ67" s="75" t="str">
        <f t="shared" si="152"/>
        <v/>
      </c>
      <c r="BK67" s="37" t="str">
        <f t="shared" si="153"/>
        <v/>
      </c>
      <c r="BL67" s="224"/>
      <c r="BM67" s="74" t="str">
        <f t="shared" si="154"/>
        <v/>
      </c>
      <c r="BN67" s="36" t="str">
        <f t="shared" si="155"/>
        <v/>
      </c>
      <c r="BO67" s="225"/>
      <c r="BP67" s="75" t="str">
        <f t="shared" si="156"/>
        <v/>
      </c>
      <c r="BQ67" s="37" t="str">
        <f t="shared" si="157"/>
        <v/>
      </c>
      <c r="BR67" s="224"/>
      <c r="BS67" s="74" t="str">
        <f t="shared" si="393"/>
        <v/>
      </c>
      <c r="BT67" s="36" t="str">
        <f t="shared" si="394"/>
        <v/>
      </c>
      <c r="BU67" s="225"/>
      <c r="BV67" s="75" t="str">
        <f t="shared" si="395"/>
        <v/>
      </c>
      <c r="BW67" s="37" t="str">
        <f t="shared" si="396"/>
        <v/>
      </c>
      <c r="BX67" s="224"/>
      <c r="BY67" s="74" t="str">
        <f t="shared" si="397"/>
        <v/>
      </c>
      <c r="BZ67" s="36" t="str">
        <f t="shared" si="398"/>
        <v/>
      </c>
      <c r="CA67" s="225"/>
      <c r="CB67" s="75" t="str">
        <f t="shared" si="399"/>
        <v/>
      </c>
      <c r="CC67" s="37" t="str">
        <f t="shared" si="400"/>
        <v/>
      </c>
      <c r="CD67" s="224"/>
      <c r="CE67" s="74" t="str">
        <f t="shared" si="401"/>
        <v/>
      </c>
      <c r="CF67" s="36" t="str">
        <f t="shared" si="402"/>
        <v/>
      </c>
      <c r="CG67" s="225"/>
      <c r="CH67" s="115" t="str">
        <f t="shared" si="403"/>
        <v/>
      </c>
      <c r="CI67" s="225" t="str">
        <f t="shared" si="404"/>
        <v/>
      </c>
      <c r="CJ67" s="224"/>
      <c r="CK67" s="5" t="str">
        <f t="shared" si="405"/>
        <v/>
      </c>
      <c r="CL67" s="224" t="str">
        <f t="shared" si="406"/>
        <v/>
      </c>
      <c r="CM67" s="225"/>
      <c r="CN67" s="115" t="str">
        <f t="shared" si="407"/>
        <v/>
      </c>
      <c r="CO67" s="225" t="str">
        <f t="shared" si="408"/>
        <v/>
      </c>
      <c r="CP67" s="224"/>
      <c r="CQ67" s="5" t="str">
        <f t="shared" si="409"/>
        <v/>
      </c>
      <c r="CR67" s="224" t="str">
        <f t="shared" si="410"/>
        <v/>
      </c>
      <c r="CS67" s="225"/>
      <c r="CT67" s="115" t="str">
        <f t="shared" si="176"/>
        <v/>
      </c>
      <c r="CU67" s="225" t="str">
        <f t="shared" si="411"/>
        <v/>
      </c>
      <c r="CV67" s="224"/>
      <c r="CW67" s="5" t="str">
        <f t="shared" si="412"/>
        <v/>
      </c>
      <c r="CX67" s="224" t="str">
        <f t="shared" si="413"/>
        <v/>
      </c>
      <c r="CY67" s="225"/>
      <c r="CZ67" s="115" t="str">
        <f t="shared" si="414"/>
        <v/>
      </c>
      <c r="DA67" s="225" t="str">
        <f t="shared" si="415"/>
        <v/>
      </c>
      <c r="DB67" s="224"/>
      <c r="DC67" s="5" t="str">
        <f t="shared" si="182"/>
        <v/>
      </c>
      <c r="DD67" s="224" t="str">
        <f t="shared" si="183"/>
        <v/>
      </c>
      <c r="DE67" s="225"/>
      <c r="DF67" s="115" t="str">
        <f t="shared" si="184"/>
        <v/>
      </c>
      <c r="DG67" s="225" t="str">
        <f t="shared" si="185"/>
        <v/>
      </c>
      <c r="DH67" s="224"/>
      <c r="DI67" s="5" t="str">
        <f t="shared" si="186"/>
        <v/>
      </c>
      <c r="DJ67" s="224" t="str">
        <f t="shared" si="187"/>
        <v/>
      </c>
      <c r="DK67" s="225"/>
      <c r="DL67" s="115" t="str">
        <f t="shared" si="188"/>
        <v/>
      </c>
      <c r="DM67" s="225" t="str">
        <f t="shared" si="189"/>
        <v/>
      </c>
      <c r="DN67" s="224"/>
      <c r="DO67" s="5" t="str">
        <f t="shared" si="190"/>
        <v/>
      </c>
      <c r="DP67" s="224" t="str">
        <f t="shared" si="191"/>
        <v/>
      </c>
      <c r="DQ67" s="225"/>
      <c r="DR67" s="115" t="str">
        <f t="shared" si="192"/>
        <v/>
      </c>
      <c r="DS67" s="225" t="str">
        <f t="shared" si="193"/>
        <v/>
      </c>
      <c r="DT67" s="224"/>
      <c r="DU67" s="5" t="str">
        <f t="shared" si="194"/>
        <v/>
      </c>
      <c r="DV67" s="224" t="str">
        <f t="shared" si="195"/>
        <v/>
      </c>
      <c r="DW67" s="225"/>
      <c r="DX67" s="115" t="str">
        <f t="shared" si="196"/>
        <v/>
      </c>
      <c r="DY67" s="225" t="str">
        <f t="shared" si="197"/>
        <v/>
      </c>
      <c r="DZ67" s="224"/>
      <c r="EA67" s="5" t="str">
        <f t="shared" si="198"/>
        <v/>
      </c>
      <c r="EB67" s="224" t="str">
        <f t="shared" si="199"/>
        <v/>
      </c>
      <c r="EC67" s="225"/>
      <c r="ED67" s="115" t="str">
        <f t="shared" si="200"/>
        <v/>
      </c>
      <c r="EE67" s="225" t="str">
        <f t="shared" si="201"/>
        <v/>
      </c>
      <c r="EF67" s="224"/>
      <c r="EG67" s="5" t="str">
        <f t="shared" si="202"/>
        <v/>
      </c>
      <c r="EH67" s="224" t="str">
        <f t="shared" si="203"/>
        <v/>
      </c>
      <c r="EI67" s="225"/>
      <c r="EJ67" s="115" t="str">
        <f t="shared" si="204"/>
        <v/>
      </c>
      <c r="EK67" s="225" t="str">
        <f t="shared" si="205"/>
        <v/>
      </c>
      <c r="EL67" s="224"/>
      <c r="EM67" s="5" t="str">
        <f t="shared" si="206"/>
        <v/>
      </c>
      <c r="EN67" s="224" t="str">
        <f t="shared" si="207"/>
        <v/>
      </c>
      <c r="EO67" s="225"/>
      <c r="EP67" s="115" t="str">
        <f t="shared" si="208"/>
        <v/>
      </c>
      <c r="EQ67" s="225" t="str">
        <f t="shared" si="209"/>
        <v/>
      </c>
      <c r="ER67" s="224"/>
      <c r="ES67" s="5" t="str">
        <f t="shared" si="210"/>
        <v/>
      </c>
      <c r="ET67" s="224" t="str">
        <f t="shared" si="211"/>
        <v/>
      </c>
      <c r="EU67" s="225"/>
      <c r="EV67" s="115" t="str">
        <f t="shared" si="212"/>
        <v/>
      </c>
      <c r="EW67" s="225" t="str">
        <f t="shared" si="213"/>
        <v/>
      </c>
      <c r="EX67" s="224"/>
      <c r="EY67" s="5" t="str">
        <f t="shared" si="214"/>
        <v/>
      </c>
      <c r="EZ67" s="224" t="str">
        <f t="shared" si="215"/>
        <v/>
      </c>
      <c r="FA67" s="225"/>
      <c r="FB67" s="115" t="str">
        <f t="shared" si="216"/>
        <v/>
      </c>
      <c r="FC67" s="225" t="str">
        <f t="shared" si="217"/>
        <v/>
      </c>
      <c r="FD67" s="224"/>
      <c r="FE67" s="5" t="str">
        <f t="shared" si="218"/>
        <v/>
      </c>
      <c r="FF67" s="224" t="str">
        <f t="shared" si="219"/>
        <v/>
      </c>
      <c r="FG67" s="225"/>
      <c r="FH67" s="115" t="str">
        <f t="shared" si="220"/>
        <v/>
      </c>
      <c r="FI67" s="225" t="str">
        <f t="shared" si="221"/>
        <v/>
      </c>
      <c r="FJ67" s="224"/>
      <c r="FK67" s="5" t="str">
        <f t="shared" si="222"/>
        <v/>
      </c>
      <c r="FL67" s="224" t="str">
        <f t="shared" si="223"/>
        <v/>
      </c>
      <c r="FM67" s="225"/>
      <c r="FN67" s="115" t="str">
        <f t="shared" si="224"/>
        <v/>
      </c>
      <c r="FO67" s="225" t="str">
        <f t="shared" si="225"/>
        <v/>
      </c>
      <c r="FP67" s="224"/>
      <c r="FQ67" s="5" t="str">
        <f t="shared" si="226"/>
        <v/>
      </c>
      <c r="FR67" s="224" t="str">
        <f t="shared" si="227"/>
        <v/>
      </c>
      <c r="FS67" s="225"/>
      <c r="FT67" s="115" t="str">
        <f t="shared" si="228"/>
        <v/>
      </c>
      <c r="FU67" s="225" t="str">
        <f t="shared" si="229"/>
        <v/>
      </c>
      <c r="FV67" s="253"/>
      <c r="FW67" s="253"/>
      <c r="FX67" s="253"/>
      <c r="FY67" s="253"/>
      <c r="FZ67" s="253"/>
    </row>
    <row r="68" spans="1:182" s="14" customFormat="1" ht="15.75" x14ac:dyDescent="0.25">
      <c r="A68" s="2" t="str">
        <f t="shared" si="105"/>
        <v/>
      </c>
      <c r="B68" s="2"/>
      <c r="C68" s="126"/>
      <c r="D68" s="205" t="str">
        <f t="shared" si="106"/>
        <v/>
      </c>
      <c r="E68" s="109"/>
      <c r="F68" s="101"/>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369"/>
        <v/>
      </c>
      <c r="AI68" s="93" t="str">
        <f t="shared" si="370"/>
        <v/>
      </c>
      <c r="AJ68" s="93" t="str">
        <f t="shared" si="371"/>
        <v/>
      </c>
      <c r="AK68" s="93" t="str">
        <f t="shared" si="372"/>
        <v/>
      </c>
      <c r="AL68" s="93" t="str">
        <f t="shared" si="373"/>
        <v/>
      </c>
      <c r="AM68" s="93" t="str">
        <f t="shared" si="374"/>
        <v/>
      </c>
      <c r="AN68" s="93" t="str">
        <f t="shared" si="375"/>
        <v/>
      </c>
      <c r="AO68" s="93" t="str">
        <f t="shared" si="376"/>
        <v/>
      </c>
      <c r="AP68" s="93" t="str">
        <f t="shared" si="377"/>
        <v/>
      </c>
      <c r="AQ68" s="93" t="str">
        <f t="shared" si="378"/>
        <v/>
      </c>
      <c r="AR68" s="93" t="str">
        <f t="shared" si="379"/>
        <v/>
      </c>
      <c r="AS68" s="93" t="str">
        <f t="shared" si="380"/>
        <v/>
      </c>
      <c r="AT68" s="93" t="str">
        <f t="shared" si="381"/>
        <v/>
      </c>
      <c r="AU68" s="93" t="str">
        <f t="shared" si="382"/>
        <v/>
      </c>
      <c r="AV68" s="93" t="str">
        <f t="shared" si="383"/>
        <v/>
      </c>
      <c r="AW68" s="93" t="str">
        <f t="shared" si="384"/>
        <v/>
      </c>
      <c r="AX68" s="93" t="str">
        <f t="shared" si="385"/>
        <v/>
      </c>
      <c r="AY68" s="93" t="str">
        <f t="shared" si="386"/>
        <v/>
      </c>
      <c r="AZ68" s="93" t="str">
        <f t="shared" si="387"/>
        <v/>
      </c>
      <c r="BA68" s="93" t="str">
        <f t="shared" si="388"/>
        <v/>
      </c>
      <c r="BB68" s="93" t="str">
        <f t="shared" si="389"/>
        <v/>
      </c>
      <c r="BC68" s="93" t="str">
        <f t="shared" si="390"/>
        <v/>
      </c>
      <c r="BD68" s="93" t="str">
        <f t="shared" si="391"/>
        <v/>
      </c>
      <c r="BE68" s="93" t="str">
        <f t="shared" si="392"/>
        <v/>
      </c>
      <c r="BF68" s="224"/>
      <c r="BG68" s="74" t="str">
        <f t="shared" si="150"/>
        <v/>
      </c>
      <c r="BH68" s="36" t="str">
        <f t="shared" si="151"/>
        <v/>
      </c>
      <c r="BI68" s="225"/>
      <c r="BJ68" s="75" t="str">
        <f t="shared" si="152"/>
        <v/>
      </c>
      <c r="BK68" s="37" t="str">
        <f t="shared" si="153"/>
        <v/>
      </c>
      <c r="BL68" s="224"/>
      <c r="BM68" s="74" t="str">
        <f t="shared" si="154"/>
        <v/>
      </c>
      <c r="BN68" s="36" t="str">
        <f t="shared" si="155"/>
        <v/>
      </c>
      <c r="BO68" s="225"/>
      <c r="BP68" s="75" t="str">
        <f t="shared" si="156"/>
        <v/>
      </c>
      <c r="BQ68" s="37" t="str">
        <f t="shared" si="157"/>
        <v/>
      </c>
      <c r="BR68" s="224"/>
      <c r="BS68" s="74" t="str">
        <f t="shared" si="393"/>
        <v/>
      </c>
      <c r="BT68" s="36" t="str">
        <f t="shared" si="394"/>
        <v/>
      </c>
      <c r="BU68" s="225"/>
      <c r="BV68" s="75" t="str">
        <f t="shared" si="395"/>
        <v/>
      </c>
      <c r="BW68" s="37" t="str">
        <f t="shared" si="396"/>
        <v/>
      </c>
      <c r="BX68" s="224"/>
      <c r="BY68" s="74" t="str">
        <f t="shared" si="397"/>
        <v/>
      </c>
      <c r="BZ68" s="36" t="str">
        <f t="shared" si="398"/>
        <v/>
      </c>
      <c r="CA68" s="225"/>
      <c r="CB68" s="75" t="str">
        <f t="shared" si="399"/>
        <v/>
      </c>
      <c r="CC68" s="37" t="str">
        <f t="shared" si="400"/>
        <v/>
      </c>
      <c r="CD68" s="224"/>
      <c r="CE68" s="74" t="str">
        <f t="shared" si="401"/>
        <v/>
      </c>
      <c r="CF68" s="36" t="str">
        <f t="shared" si="402"/>
        <v/>
      </c>
      <c r="CG68" s="225"/>
      <c r="CH68" s="115" t="str">
        <f t="shared" si="403"/>
        <v/>
      </c>
      <c r="CI68" s="225" t="str">
        <f t="shared" si="404"/>
        <v/>
      </c>
      <c r="CJ68" s="224"/>
      <c r="CK68" s="5" t="str">
        <f t="shared" si="405"/>
        <v/>
      </c>
      <c r="CL68" s="224" t="str">
        <f t="shared" si="406"/>
        <v/>
      </c>
      <c r="CM68" s="225"/>
      <c r="CN68" s="115" t="str">
        <f t="shared" si="407"/>
        <v/>
      </c>
      <c r="CO68" s="225" t="str">
        <f t="shared" si="408"/>
        <v/>
      </c>
      <c r="CP68" s="224"/>
      <c r="CQ68" s="5" t="str">
        <f t="shared" si="409"/>
        <v/>
      </c>
      <c r="CR68" s="224" t="str">
        <f t="shared" si="410"/>
        <v/>
      </c>
      <c r="CS68" s="225"/>
      <c r="CT68" s="115" t="str">
        <f t="shared" si="176"/>
        <v/>
      </c>
      <c r="CU68" s="225" t="str">
        <f t="shared" si="411"/>
        <v/>
      </c>
      <c r="CV68" s="224"/>
      <c r="CW68" s="5" t="str">
        <f t="shared" si="412"/>
        <v/>
      </c>
      <c r="CX68" s="224" t="str">
        <f t="shared" si="413"/>
        <v/>
      </c>
      <c r="CY68" s="225"/>
      <c r="CZ68" s="115" t="str">
        <f t="shared" si="414"/>
        <v/>
      </c>
      <c r="DA68" s="225" t="str">
        <f t="shared" si="415"/>
        <v/>
      </c>
      <c r="DB68" s="224"/>
      <c r="DC68" s="5" t="str">
        <f t="shared" si="182"/>
        <v/>
      </c>
      <c r="DD68" s="224" t="str">
        <f t="shared" si="183"/>
        <v/>
      </c>
      <c r="DE68" s="225"/>
      <c r="DF68" s="115" t="str">
        <f t="shared" si="184"/>
        <v/>
      </c>
      <c r="DG68" s="225" t="str">
        <f t="shared" si="185"/>
        <v/>
      </c>
      <c r="DH68" s="224"/>
      <c r="DI68" s="5" t="str">
        <f t="shared" si="186"/>
        <v/>
      </c>
      <c r="DJ68" s="224" t="str">
        <f t="shared" si="187"/>
        <v/>
      </c>
      <c r="DK68" s="225"/>
      <c r="DL68" s="115" t="str">
        <f t="shared" si="188"/>
        <v/>
      </c>
      <c r="DM68" s="225" t="str">
        <f t="shared" si="189"/>
        <v/>
      </c>
      <c r="DN68" s="224"/>
      <c r="DO68" s="5" t="str">
        <f t="shared" si="190"/>
        <v/>
      </c>
      <c r="DP68" s="224" t="str">
        <f t="shared" si="191"/>
        <v/>
      </c>
      <c r="DQ68" s="225"/>
      <c r="DR68" s="115" t="str">
        <f t="shared" si="192"/>
        <v/>
      </c>
      <c r="DS68" s="225" t="str">
        <f t="shared" si="193"/>
        <v/>
      </c>
      <c r="DT68" s="224"/>
      <c r="DU68" s="5" t="str">
        <f t="shared" si="194"/>
        <v/>
      </c>
      <c r="DV68" s="224" t="str">
        <f t="shared" si="195"/>
        <v/>
      </c>
      <c r="DW68" s="225"/>
      <c r="DX68" s="115" t="str">
        <f t="shared" si="196"/>
        <v/>
      </c>
      <c r="DY68" s="225" t="str">
        <f t="shared" si="197"/>
        <v/>
      </c>
      <c r="DZ68" s="224"/>
      <c r="EA68" s="5" t="str">
        <f t="shared" si="198"/>
        <v/>
      </c>
      <c r="EB68" s="224" t="str">
        <f t="shared" si="199"/>
        <v/>
      </c>
      <c r="EC68" s="225"/>
      <c r="ED68" s="115" t="str">
        <f t="shared" si="200"/>
        <v/>
      </c>
      <c r="EE68" s="225" t="str">
        <f t="shared" si="201"/>
        <v/>
      </c>
      <c r="EF68" s="224"/>
      <c r="EG68" s="5" t="str">
        <f t="shared" si="202"/>
        <v/>
      </c>
      <c r="EH68" s="224" t="str">
        <f t="shared" si="203"/>
        <v/>
      </c>
      <c r="EI68" s="225"/>
      <c r="EJ68" s="115" t="str">
        <f t="shared" si="204"/>
        <v/>
      </c>
      <c r="EK68" s="225" t="str">
        <f t="shared" si="205"/>
        <v/>
      </c>
      <c r="EL68" s="224"/>
      <c r="EM68" s="5" t="str">
        <f t="shared" si="206"/>
        <v/>
      </c>
      <c r="EN68" s="224" t="str">
        <f t="shared" si="207"/>
        <v/>
      </c>
      <c r="EO68" s="225"/>
      <c r="EP68" s="115" t="str">
        <f t="shared" si="208"/>
        <v/>
      </c>
      <c r="EQ68" s="225" t="str">
        <f t="shared" si="209"/>
        <v/>
      </c>
      <c r="ER68" s="224"/>
      <c r="ES68" s="5" t="str">
        <f t="shared" si="210"/>
        <v/>
      </c>
      <c r="ET68" s="224" t="str">
        <f t="shared" si="211"/>
        <v/>
      </c>
      <c r="EU68" s="225"/>
      <c r="EV68" s="115" t="str">
        <f t="shared" si="212"/>
        <v/>
      </c>
      <c r="EW68" s="225" t="str">
        <f t="shared" si="213"/>
        <v/>
      </c>
      <c r="EX68" s="224"/>
      <c r="EY68" s="5" t="str">
        <f t="shared" si="214"/>
        <v/>
      </c>
      <c r="EZ68" s="224" t="str">
        <f t="shared" si="215"/>
        <v/>
      </c>
      <c r="FA68" s="225"/>
      <c r="FB68" s="115" t="str">
        <f t="shared" si="216"/>
        <v/>
      </c>
      <c r="FC68" s="225" t="str">
        <f t="shared" si="217"/>
        <v/>
      </c>
      <c r="FD68" s="224"/>
      <c r="FE68" s="5" t="str">
        <f t="shared" si="218"/>
        <v/>
      </c>
      <c r="FF68" s="224" t="str">
        <f t="shared" si="219"/>
        <v/>
      </c>
      <c r="FG68" s="225"/>
      <c r="FH68" s="115" t="str">
        <f t="shared" si="220"/>
        <v/>
      </c>
      <c r="FI68" s="225" t="str">
        <f t="shared" si="221"/>
        <v/>
      </c>
      <c r="FJ68" s="224"/>
      <c r="FK68" s="5" t="str">
        <f t="shared" si="222"/>
        <v/>
      </c>
      <c r="FL68" s="224" t="str">
        <f t="shared" si="223"/>
        <v/>
      </c>
      <c r="FM68" s="225"/>
      <c r="FN68" s="115" t="str">
        <f t="shared" si="224"/>
        <v/>
      </c>
      <c r="FO68" s="225" t="str">
        <f t="shared" si="225"/>
        <v/>
      </c>
      <c r="FP68" s="224"/>
      <c r="FQ68" s="5" t="str">
        <f t="shared" si="226"/>
        <v/>
      </c>
      <c r="FR68" s="224" t="str">
        <f t="shared" si="227"/>
        <v/>
      </c>
      <c r="FS68" s="225"/>
      <c r="FT68" s="115" t="str">
        <f t="shared" si="228"/>
        <v/>
      </c>
      <c r="FU68" s="225" t="str">
        <f t="shared" si="229"/>
        <v/>
      </c>
      <c r="FV68" s="253"/>
      <c r="FW68" s="253"/>
      <c r="FX68" s="253"/>
      <c r="FY68" s="253"/>
      <c r="FZ68" s="253"/>
    </row>
    <row r="69" spans="1:182" s="14" customFormat="1" ht="15.75" x14ac:dyDescent="0.25">
      <c r="A69" s="2" t="str">
        <f t="shared" si="105"/>
        <v/>
      </c>
      <c r="B69" s="2"/>
      <c r="C69" s="126"/>
      <c r="D69" s="205" t="str">
        <f t="shared" si="106"/>
        <v/>
      </c>
      <c r="E69" s="109"/>
      <c r="F69" s="101"/>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369"/>
        <v/>
      </c>
      <c r="AI69" s="93" t="str">
        <f t="shared" si="370"/>
        <v/>
      </c>
      <c r="AJ69" s="93" t="str">
        <f t="shared" si="371"/>
        <v/>
      </c>
      <c r="AK69" s="93" t="str">
        <f t="shared" si="372"/>
        <v/>
      </c>
      <c r="AL69" s="93" t="str">
        <f t="shared" si="373"/>
        <v/>
      </c>
      <c r="AM69" s="93" t="str">
        <f t="shared" si="374"/>
        <v/>
      </c>
      <c r="AN69" s="93" t="str">
        <f t="shared" si="375"/>
        <v/>
      </c>
      <c r="AO69" s="93" t="str">
        <f t="shared" si="376"/>
        <v/>
      </c>
      <c r="AP69" s="93" t="str">
        <f t="shared" si="377"/>
        <v/>
      </c>
      <c r="AQ69" s="93" t="str">
        <f t="shared" si="378"/>
        <v/>
      </c>
      <c r="AR69" s="93" t="str">
        <f t="shared" si="379"/>
        <v/>
      </c>
      <c r="AS69" s="93" t="str">
        <f t="shared" si="380"/>
        <v/>
      </c>
      <c r="AT69" s="93" t="str">
        <f t="shared" si="381"/>
        <v/>
      </c>
      <c r="AU69" s="93" t="str">
        <f t="shared" si="382"/>
        <v/>
      </c>
      <c r="AV69" s="93" t="str">
        <f t="shared" si="383"/>
        <v/>
      </c>
      <c r="AW69" s="93" t="str">
        <f t="shared" si="384"/>
        <v/>
      </c>
      <c r="AX69" s="93" t="str">
        <f t="shared" si="385"/>
        <v/>
      </c>
      <c r="AY69" s="93" t="str">
        <f t="shared" si="386"/>
        <v/>
      </c>
      <c r="AZ69" s="93" t="str">
        <f t="shared" si="387"/>
        <v/>
      </c>
      <c r="BA69" s="93" t="str">
        <f t="shared" si="388"/>
        <v/>
      </c>
      <c r="BB69" s="93" t="str">
        <f t="shared" si="389"/>
        <v/>
      </c>
      <c r="BC69" s="93" t="str">
        <f t="shared" si="390"/>
        <v/>
      </c>
      <c r="BD69" s="93" t="str">
        <f t="shared" si="391"/>
        <v/>
      </c>
      <c r="BE69" s="93" t="str">
        <f t="shared" si="392"/>
        <v/>
      </c>
      <c r="BF69" s="224"/>
      <c r="BG69" s="74" t="str">
        <f t="shared" si="150"/>
        <v/>
      </c>
      <c r="BH69" s="36" t="str">
        <f t="shared" si="151"/>
        <v/>
      </c>
      <c r="BI69" s="225"/>
      <c r="BJ69" s="75" t="str">
        <f t="shared" si="152"/>
        <v/>
      </c>
      <c r="BK69" s="37" t="str">
        <f t="shared" si="153"/>
        <v/>
      </c>
      <c r="BL69" s="224"/>
      <c r="BM69" s="74" t="str">
        <f t="shared" si="154"/>
        <v/>
      </c>
      <c r="BN69" s="36" t="str">
        <f t="shared" si="155"/>
        <v/>
      </c>
      <c r="BO69" s="225"/>
      <c r="BP69" s="75" t="str">
        <f t="shared" si="156"/>
        <v/>
      </c>
      <c r="BQ69" s="37" t="str">
        <f t="shared" si="157"/>
        <v/>
      </c>
      <c r="BR69" s="224"/>
      <c r="BS69" s="74" t="str">
        <f t="shared" si="393"/>
        <v/>
      </c>
      <c r="BT69" s="36" t="str">
        <f t="shared" si="394"/>
        <v/>
      </c>
      <c r="BU69" s="225"/>
      <c r="BV69" s="75" t="str">
        <f t="shared" si="395"/>
        <v/>
      </c>
      <c r="BW69" s="37" t="str">
        <f t="shared" si="396"/>
        <v/>
      </c>
      <c r="BX69" s="224"/>
      <c r="BY69" s="74" t="str">
        <f t="shared" si="397"/>
        <v/>
      </c>
      <c r="BZ69" s="36" t="str">
        <f t="shared" si="398"/>
        <v/>
      </c>
      <c r="CA69" s="225"/>
      <c r="CB69" s="75" t="str">
        <f t="shared" si="399"/>
        <v/>
      </c>
      <c r="CC69" s="37" t="str">
        <f t="shared" si="400"/>
        <v/>
      </c>
      <c r="CD69" s="224"/>
      <c r="CE69" s="74" t="str">
        <f t="shared" si="401"/>
        <v/>
      </c>
      <c r="CF69" s="36" t="str">
        <f t="shared" si="402"/>
        <v/>
      </c>
      <c r="CG69" s="225"/>
      <c r="CH69" s="115" t="str">
        <f t="shared" si="403"/>
        <v/>
      </c>
      <c r="CI69" s="225" t="str">
        <f t="shared" si="404"/>
        <v/>
      </c>
      <c r="CJ69" s="224"/>
      <c r="CK69" s="5" t="str">
        <f t="shared" si="405"/>
        <v/>
      </c>
      <c r="CL69" s="224" t="str">
        <f t="shared" si="406"/>
        <v/>
      </c>
      <c r="CM69" s="225"/>
      <c r="CN69" s="115" t="str">
        <f t="shared" si="407"/>
        <v/>
      </c>
      <c r="CO69" s="225" t="str">
        <f t="shared" si="408"/>
        <v/>
      </c>
      <c r="CP69" s="224"/>
      <c r="CQ69" s="5" t="str">
        <f t="shared" si="409"/>
        <v/>
      </c>
      <c r="CR69" s="224" t="str">
        <f t="shared" si="410"/>
        <v/>
      </c>
      <c r="CS69" s="225"/>
      <c r="CT69" s="115" t="str">
        <f t="shared" si="176"/>
        <v/>
      </c>
      <c r="CU69" s="225" t="str">
        <f t="shared" si="411"/>
        <v/>
      </c>
      <c r="CV69" s="224"/>
      <c r="CW69" s="5" t="str">
        <f t="shared" si="412"/>
        <v/>
      </c>
      <c r="CX69" s="224" t="str">
        <f t="shared" si="413"/>
        <v/>
      </c>
      <c r="CY69" s="225"/>
      <c r="CZ69" s="115" t="str">
        <f t="shared" si="414"/>
        <v/>
      </c>
      <c r="DA69" s="225" t="str">
        <f t="shared" si="415"/>
        <v/>
      </c>
      <c r="DB69" s="224"/>
      <c r="DC69" s="5" t="str">
        <f t="shared" si="182"/>
        <v/>
      </c>
      <c r="DD69" s="224" t="str">
        <f t="shared" si="183"/>
        <v/>
      </c>
      <c r="DE69" s="225"/>
      <c r="DF69" s="115" t="str">
        <f t="shared" si="184"/>
        <v/>
      </c>
      <c r="DG69" s="225" t="str">
        <f t="shared" si="185"/>
        <v/>
      </c>
      <c r="DH69" s="224"/>
      <c r="DI69" s="5" t="str">
        <f t="shared" si="186"/>
        <v/>
      </c>
      <c r="DJ69" s="224" t="str">
        <f t="shared" si="187"/>
        <v/>
      </c>
      <c r="DK69" s="225"/>
      <c r="DL69" s="115" t="str">
        <f t="shared" si="188"/>
        <v/>
      </c>
      <c r="DM69" s="225" t="str">
        <f t="shared" si="189"/>
        <v/>
      </c>
      <c r="DN69" s="224"/>
      <c r="DO69" s="5" t="str">
        <f t="shared" si="190"/>
        <v/>
      </c>
      <c r="DP69" s="224" t="str">
        <f t="shared" si="191"/>
        <v/>
      </c>
      <c r="DQ69" s="225"/>
      <c r="DR69" s="115" t="str">
        <f t="shared" si="192"/>
        <v/>
      </c>
      <c r="DS69" s="225" t="str">
        <f t="shared" si="193"/>
        <v/>
      </c>
      <c r="DT69" s="224"/>
      <c r="DU69" s="5" t="str">
        <f t="shared" si="194"/>
        <v/>
      </c>
      <c r="DV69" s="224" t="str">
        <f t="shared" si="195"/>
        <v/>
      </c>
      <c r="DW69" s="225"/>
      <c r="DX69" s="115" t="str">
        <f t="shared" si="196"/>
        <v/>
      </c>
      <c r="DY69" s="225" t="str">
        <f t="shared" si="197"/>
        <v/>
      </c>
      <c r="DZ69" s="224"/>
      <c r="EA69" s="5" t="str">
        <f t="shared" si="198"/>
        <v/>
      </c>
      <c r="EB69" s="224" t="str">
        <f t="shared" si="199"/>
        <v/>
      </c>
      <c r="EC69" s="225"/>
      <c r="ED69" s="115" t="str">
        <f t="shared" si="200"/>
        <v/>
      </c>
      <c r="EE69" s="225" t="str">
        <f t="shared" si="201"/>
        <v/>
      </c>
      <c r="EF69" s="224"/>
      <c r="EG69" s="5" t="str">
        <f t="shared" si="202"/>
        <v/>
      </c>
      <c r="EH69" s="224" t="str">
        <f t="shared" si="203"/>
        <v/>
      </c>
      <c r="EI69" s="225"/>
      <c r="EJ69" s="115" t="str">
        <f t="shared" si="204"/>
        <v/>
      </c>
      <c r="EK69" s="225" t="str">
        <f t="shared" si="205"/>
        <v/>
      </c>
      <c r="EL69" s="224"/>
      <c r="EM69" s="5" t="str">
        <f t="shared" si="206"/>
        <v/>
      </c>
      <c r="EN69" s="224" t="str">
        <f t="shared" si="207"/>
        <v/>
      </c>
      <c r="EO69" s="225"/>
      <c r="EP69" s="115" t="str">
        <f t="shared" si="208"/>
        <v/>
      </c>
      <c r="EQ69" s="225" t="str">
        <f t="shared" si="209"/>
        <v/>
      </c>
      <c r="ER69" s="224"/>
      <c r="ES69" s="5" t="str">
        <f t="shared" si="210"/>
        <v/>
      </c>
      <c r="ET69" s="224" t="str">
        <f t="shared" si="211"/>
        <v/>
      </c>
      <c r="EU69" s="225"/>
      <c r="EV69" s="115" t="str">
        <f t="shared" si="212"/>
        <v/>
      </c>
      <c r="EW69" s="225" t="str">
        <f t="shared" si="213"/>
        <v/>
      </c>
      <c r="EX69" s="224"/>
      <c r="EY69" s="5" t="str">
        <f t="shared" si="214"/>
        <v/>
      </c>
      <c r="EZ69" s="224" t="str">
        <f t="shared" si="215"/>
        <v/>
      </c>
      <c r="FA69" s="225"/>
      <c r="FB69" s="115" t="str">
        <f t="shared" si="216"/>
        <v/>
      </c>
      <c r="FC69" s="225" t="str">
        <f t="shared" si="217"/>
        <v/>
      </c>
      <c r="FD69" s="224"/>
      <c r="FE69" s="5" t="str">
        <f t="shared" si="218"/>
        <v/>
      </c>
      <c r="FF69" s="224" t="str">
        <f t="shared" si="219"/>
        <v/>
      </c>
      <c r="FG69" s="225"/>
      <c r="FH69" s="115" t="str">
        <f t="shared" si="220"/>
        <v/>
      </c>
      <c r="FI69" s="225" t="str">
        <f t="shared" si="221"/>
        <v/>
      </c>
      <c r="FJ69" s="224"/>
      <c r="FK69" s="5" t="str">
        <f t="shared" si="222"/>
        <v/>
      </c>
      <c r="FL69" s="224" t="str">
        <f t="shared" si="223"/>
        <v/>
      </c>
      <c r="FM69" s="225"/>
      <c r="FN69" s="115" t="str">
        <f t="shared" si="224"/>
        <v/>
      </c>
      <c r="FO69" s="225" t="str">
        <f t="shared" si="225"/>
        <v/>
      </c>
      <c r="FP69" s="224"/>
      <c r="FQ69" s="5" t="str">
        <f t="shared" si="226"/>
        <v/>
      </c>
      <c r="FR69" s="224" t="str">
        <f t="shared" si="227"/>
        <v/>
      </c>
      <c r="FS69" s="225"/>
      <c r="FT69" s="115" t="str">
        <f t="shared" si="228"/>
        <v/>
      </c>
      <c r="FU69" s="225" t="str">
        <f t="shared" si="229"/>
        <v/>
      </c>
      <c r="FV69" s="253"/>
      <c r="FW69" s="253"/>
      <c r="FX69" s="253"/>
      <c r="FY69" s="253"/>
      <c r="FZ69" s="253"/>
    </row>
    <row r="70" spans="1:182" s="3" customFormat="1" ht="15.75" x14ac:dyDescent="0.25">
      <c r="A70" s="2" t="str">
        <f t="shared" si="105"/>
        <v/>
      </c>
      <c r="B70" s="2"/>
      <c r="C70" s="126"/>
      <c r="D70" s="205" t="str">
        <f t="shared" si="106"/>
        <v/>
      </c>
      <c r="E70" s="109"/>
      <c r="F70" s="101"/>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369"/>
        <v/>
      </c>
      <c r="AI70" s="93" t="str">
        <f t="shared" si="370"/>
        <v/>
      </c>
      <c r="AJ70" s="93" t="str">
        <f t="shared" si="371"/>
        <v/>
      </c>
      <c r="AK70" s="93" t="str">
        <f t="shared" si="372"/>
        <v/>
      </c>
      <c r="AL70" s="93" t="str">
        <f t="shared" si="373"/>
        <v/>
      </c>
      <c r="AM70" s="93" t="str">
        <f t="shared" si="374"/>
        <v/>
      </c>
      <c r="AN70" s="93" t="str">
        <f t="shared" si="375"/>
        <v/>
      </c>
      <c r="AO70" s="93" t="str">
        <f t="shared" si="376"/>
        <v/>
      </c>
      <c r="AP70" s="93" t="str">
        <f t="shared" si="377"/>
        <v/>
      </c>
      <c r="AQ70" s="93" t="str">
        <f t="shared" si="378"/>
        <v/>
      </c>
      <c r="AR70" s="93" t="str">
        <f t="shared" si="379"/>
        <v/>
      </c>
      <c r="AS70" s="93" t="str">
        <f t="shared" si="380"/>
        <v/>
      </c>
      <c r="AT70" s="93" t="str">
        <f t="shared" si="381"/>
        <v/>
      </c>
      <c r="AU70" s="93" t="str">
        <f t="shared" si="382"/>
        <v/>
      </c>
      <c r="AV70" s="93" t="str">
        <f t="shared" si="383"/>
        <v/>
      </c>
      <c r="AW70" s="93" t="str">
        <f t="shared" si="384"/>
        <v/>
      </c>
      <c r="AX70" s="93" t="str">
        <f t="shared" si="385"/>
        <v/>
      </c>
      <c r="AY70" s="93" t="str">
        <f t="shared" si="386"/>
        <v/>
      </c>
      <c r="AZ70" s="93" t="str">
        <f t="shared" si="387"/>
        <v/>
      </c>
      <c r="BA70" s="93" t="str">
        <f t="shared" si="388"/>
        <v/>
      </c>
      <c r="BB70" s="93" t="str">
        <f t="shared" si="389"/>
        <v/>
      </c>
      <c r="BC70" s="93" t="str">
        <f t="shared" si="390"/>
        <v/>
      </c>
      <c r="BD70" s="93" t="str">
        <f t="shared" si="391"/>
        <v/>
      </c>
      <c r="BE70" s="93" t="str">
        <f t="shared" si="392"/>
        <v/>
      </c>
      <c r="BF70" s="224"/>
      <c r="BG70" s="74" t="str">
        <f t="shared" si="150"/>
        <v/>
      </c>
      <c r="BH70" s="36" t="str">
        <f t="shared" si="151"/>
        <v/>
      </c>
      <c r="BI70" s="225"/>
      <c r="BJ70" s="75" t="str">
        <f t="shared" si="152"/>
        <v/>
      </c>
      <c r="BK70" s="37" t="str">
        <f t="shared" si="153"/>
        <v/>
      </c>
      <c r="BL70" s="224"/>
      <c r="BM70" s="74" t="str">
        <f t="shared" si="154"/>
        <v/>
      </c>
      <c r="BN70" s="36" t="str">
        <f t="shared" si="155"/>
        <v/>
      </c>
      <c r="BO70" s="225"/>
      <c r="BP70" s="75" t="str">
        <f t="shared" si="156"/>
        <v/>
      </c>
      <c r="BQ70" s="37" t="str">
        <f t="shared" si="157"/>
        <v/>
      </c>
      <c r="BR70" s="224"/>
      <c r="BS70" s="74" t="str">
        <f t="shared" si="393"/>
        <v/>
      </c>
      <c r="BT70" s="36" t="str">
        <f t="shared" si="394"/>
        <v/>
      </c>
      <c r="BU70" s="225"/>
      <c r="BV70" s="75" t="str">
        <f t="shared" si="395"/>
        <v/>
      </c>
      <c r="BW70" s="37" t="str">
        <f t="shared" si="396"/>
        <v/>
      </c>
      <c r="BX70" s="224"/>
      <c r="BY70" s="74" t="str">
        <f t="shared" si="397"/>
        <v/>
      </c>
      <c r="BZ70" s="36" t="str">
        <f t="shared" si="398"/>
        <v/>
      </c>
      <c r="CA70" s="225"/>
      <c r="CB70" s="75" t="str">
        <f t="shared" si="399"/>
        <v/>
      </c>
      <c r="CC70" s="37" t="str">
        <f t="shared" si="400"/>
        <v/>
      </c>
      <c r="CD70" s="224"/>
      <c r="CE70" s="74" t="str">
        <f t="shared" si="401"/>
        <v/>
      </c>
      <c r="CF70" s="36" t="str">
        <f t="shared" si="402"/>
        <v/>
      </c>
      <c r="CG70" s="225"/>
      <c r="CH70" s="115" t="str">
        <f t="shared" si="403"/>
        <v/>
      </c>
      <c r="CI70" s="225" t="str">
        <f t="shared" si="404"/>
        <v/>
      </c>
      <c r="CJ70" s="224"/>
      <c r="CK70" s="5" t="str">
        <f t="shared" si="405"/>
        <v/>
      </c>
      <c r="CL70" s="224" t="str">
        <f t="shared" si="406"/>
        <v/>
      </c>
      <c r="CM70" s="225"/>
      <c r="CN70" s="115" t="str">
        <f t="shared" si="407"/>
        <v/>
      </c>
      <c r="CO70" s="225" t="str">
        <f t="shared" si="408"/>
        <v/>
      </c>
      <c r="CP70" s="224"/>
      <c r="CQ70" s="5" t="str">
        <f t="shared" si="409"/>
        <v/>
      </c>
      <c r="CR70" s="224" t="str">
        <f t="shared" si="410"/>
        <v/>
      </c>
      <c r="CS70" s="225"/>
      <c r="CT70" s="115" t="str">
        <f t="shared" si="176"/>
        <v/>
      </c>
      <c r="CU70" s="225" t="str">
        <f t="shared" si="411"/>
        <v/>
      </c>
      <c r="CV70" s="224"/>
      <c r="CW70" s="5" t="str">
        <f t="shared" si="412"/>
        <v/>
      </c>
      <c r="CX70" s="224" t="str">
        <f t="shared" si="413"/>
        <v/>
      </c>
      <c r="CY70" s="225"/>
      <c r="CZ70" s="115" t="str">
        <f t="shared" si="414"/>
        <v/>
      </c>
      <c r="DA70" s="225" t="str">
        <f t="shared" si="415"/>
        <v/>
      </c>
      <c r="DB70" s="224"/>
      <c r="DC70" s="5" t="str">
        <f t="shared" si="182"/>
        <v/>
      </c>
      <c r="DD70" s="224" t="str">
        <f t="shared" si="183"/>
        <v/>
      </c>
      <c r="DE70" s="225"/>
      <c r="DF70" s="115" t="str">
        <f t="shared" si="184"/>
        <v/>
      </c>
      <c r="DG70" s="225" t="str">
        <f t="shared" si="185"/>
        <v/>
      </c>
      <c r="DH70" s="224"/>
      <c r="DI70" s="5" t="str">
        <f t="shared" si="186"/>
        <v/>
      </c>
      <c r="DJ70" s="224" t="str">
        <f t="shared" si="187"/>
        <v/>
      </c>
      <c r="DK70" s="225"/>
      <c r="DL70" s="115" t="str">
        <f t="shared" si="188"/>
        <v/>
      </c>
      <c r="DM70" s="225" t="str">
        <f t="shared" si="189"/>
        <v/>
      </c>
      <c r="DN70" s="224"/>
      <c r="DO70" s="5" t="str">
        <f t="shared" si="190"/>
        <v/>
      </c>
      <c r="DP70" s="224" t="str">
        <f t="shared" si="191"/>
        <v/>
      </c>
      <c r="DQ70" s="225"/>
      <c r="DR70" s="115" t="str">
        <f t="shared" si="192"/>
        <v/>
      </c>
      <c r="DS70" s="225" t="str">
        <f t="shared" si="193"/>
        <v/>
      </c>
      <c r="DT70" s="224"/>
      <c r="DU70" s="5" t="str">
        <f t="shared" si="194"/>
        <v/>
      </c>
      <c r="DV70" s="224" t="str">
        <f t="shared" si="195"/>
        <v/>
      </c>
      <c r="DW70" s="225"/>
      <c r="DX70" s="115" t="str">
        <f t="shared" si="196"/>
        <v/>
      </c>
      <c r="DY70" s="225" t="str">
        <f t="shared" si="197"/>
        <v/>
      </c>
      <c r="DZ70" s="224"/>
      <c r="EA70" s="5" t="str">
        <f t="shared" si="198"/>
        <v/>
      </c>
      <c r="EB70" s="224" t="str">
        <f t="shared" si="199"/>
        <v/>
      </c>
      <c r="EC70" s="225"/>
      <c r="ED70" s="115" t="str">
        <f t="shared" si="200"/>
        <v/>
      </c>
      <c r="EE70" s="225" t="str">
        <f t="shared" si="201"/>
        <v/>
      </c>
      <c r="EF70" s="224"/>
      <c r="EG70" s="5" t="str">
        <f t="shared" si="202"/>
        <v/>
      </c>
      <c r="EH70" s="224" t="str">
        <f t="shared" si="203"/>
        <v/>
      </c>
      <c r="EI70" s="225"/>
      <c r="EJ70" s="115" t="str">
        <f t="shared" si="204"/>
        <v/>
      </c>
      <c r="EK70" s="225" t="str">
        <f t="shared" si="205"/>
        <v/>
      </c>
      <c r="EL70" s="224"/>
      <c r="EM70" s="5" t="str">
        <f t="shared" si="206"/>
        <v/>
      </c>
      <c r="EN70" s="224" t="str">
        <f t="shared" si="207"/>
        <v/>
      </c>
      <c r="EO70" s="225"/>
      <c r="EP70" s="115" t="str">
        <f t="shared" si="208"/>
        <v/>
      </c>
      <c r="EQ70" s="225" t="str">
        <f t="shared" si="209"/>
        <v/>
      </c>
      <c r="ER70" s="224"/>
      <c r="ES70" s="5" t="str">
        <f t="shared" si="210"/>
        <v/>
      </c>
      <c r="ET70" s="224" t="str">
        <f t="shared" si="211"/>
        <v/>
      </c>
      <c r="EU70" s="225"/>
      <c r="EV70" s="115" t="str">
        <f t="shared" si="212"/>
        <v/>
      </c>
      <c r="EW70" s="225" t="str">
        <f t="shared" si="213"/>
        <v/>
      </c>
      <c r="EX70" s="224"/>
      <c r="EY70" s="5" t="str">
        <f t="shared" si="214"/>
        <v/>
      </c>
      <c r="EZ70" s="224" t="str">
        <f t="shared" si="215"/>
        <v/>
      </c>
      <c r="FA70" s="225"/>
      <c r="FB70" s="115" t="str">
        <f t="shared" si="216"/>
        <v/>
      </c>
      <c r="FC70" s="225" t="str">
        <f t="shared" si="217"/>
        <v/>
      </c>
      <c r="FD70" s="224"/>
      <c r="FE70" s="5" t="str">
        <f t="shared" si="218"/>
        <v/>
      </c>
      <c r="FF70" s="224" t="str">
        <f t="shared" si="219"/>
        <v/>
      </c>
      <c r="FG70" s="225"/>
      <c r="FH70" s="115" t="str">
        <f t="shared" si="220"/>
        <v/>
      </c>
      <c r="FI70" s="225" t="str">
        <f t="shared" si="221"/>
        <v/>
      </c>
      <c r="FJ70" s="224"/>
      <c r="FK70" s="5" t="str">
        <f t="shared" si="222"/>
        <v/>
      </c>
      <c r="FL70" s="224" t="str">
        <f t="shared" si="223"/>
        <v/>
      </c>
      <c r="FM70" s="225"/>
      <c r="FN70" s="115" t="str">
        <f t="shared" si="224"/>
        <v/>
      </c>
      <c r="FO70" s="225" t="str">
        <f t="shared" si="225"/>
        <v/>
      </c>
      <c r="FP70" s="224"/>
      <c r="FQ70" s="5" t="str">
        <f t="shared" si="226"/>
        <v/>
      </c>
      <c r="FR70" s="224" t="str">
        <f t="shared" si="227"/>
        <v/>
      </c>
      <c r="FS70" s="225"/>
      <c r="FT70" s="115" t="str">
        <f t="shared" si="228"/>
        <v/>
      </c>
      <c r="FU70" s="225" t="str">
        <f t="shared" si="229"/>
        <v/>
      </c>
      <c r="FV70" s="253"/>
      <c r="FW70" s="253"/>
      <c r="FX70" s="253"/>
      <c r="FY70" s="253"/>
      <c r="FZ70" s="253"/>
    </row>
    <row r="71" spans="1:182" s="14" customFormat="1" ht="15.75" x14ac:dyDescent="0.25">
      <c r="A71" s="2" t="str">
        <f t="shared" si="105"/>
        <v/>
      </c>
      <c r="B71" s="2"/>
      <c r="C71" s="126"/>
      <c r="D71" s="205" t="str">
        <f t="shared" si="106"/>
        <v/>
      </c>
      <c r="E71" s="109"/>
      <c r="F71" s="101"/>
      <c r="G71" s="2"/>
      <c r="H71" s="76"/>
      <c r="I71" s="114" t="str">
        <f t="shared" si="0"/>
        <v/>
      </c>
      <c r="J71" s="114" t="str">
        <f t="shared" si="1"/>
        <v/>
      </c>
      <c r="K71" s="114" t="str">
        <f t="shared" si="2"/>
        <v/>
      </c>
      <c r="L71" s="114" t="str">
        <f t="shared" si="3"/>
        <v/>
      </c>
      <c r="M71" s="114" t="str">
        <f t="shared" si="4"/>
        <v/>
      </c>
      <c r="N71" s="114" t="str">
        <f t="shared" si="5"/>
        <v/>
      </c>
      <c r="O71" s="114" t="str">
        <f t="shared" si="6"/>
        <v/>
      </c>
      <c r="P71" s="114" t="str">
        <f t="shared" si="7"/>
        <v/>
      </c>
      <c r="Q71" s="93" t="str">
        <f t="shared" si="8"/>
        <v/>
      </c>
      <c r="R71" s="93" t="str">
        <f t="shared" si="9"/>
        <v/>
      </c>
      <c r="S71" s="93" t="str">
        <f t="shared" si="10"/>
        <v/>
      </c>
      <c r="T71" s="93" t="str">
        <f t="shared" si="11"/>
        <v/>
      </c>
      <c r="U71" s="93" t="str">
        <f t="shared" si="12"/>
        <v/>
      </c>
      <c r="V71" s="93" t="str">
        <f t="shared" si="13"/>
        <v/>
      </c>
      <c r="W71" s="93" t="str">
        <f t="shared" si="14"/>
        <v/>
      </c>
      <c r="X71" s="93" t="str">
        <f t="shared" si="15"/>
        <v/>
      </c>
      <c r="Y71" s="93" t="str">
        <f t="shared" si="16"/>
        <v/>
      </c>
      <c r="Z71" s="93" t="str">
        <f t="shared" si="17"/>
        <v/>
      </c>
      <c r="AA71" s="93" t="str">
        <f t="shared" si="18"/>
        <v/>
      </c>
      <c r="AB71" s="93" t="str">
        <f t="shared" si="19"/>
        <v/>
      </c>
      <c r="AC71" s="93" t="str">
        <f t="shared" si="20"/>
        <v/>
      </c>
      <c r="AD71" s="93" t="str">
        <f t="shared" si="21"/>
        <v/>
      </c>
      <c r="AE71" s="93" t="str">
        <f t="shared" si="22"/>
        <v/>
      </c>
      <c r="AF71" s="93" t="str">
        <f t="shared" si="23"/>
        <v/>
      </c>
      <c r="AG71" s="93" t="str">
        <f t="shared" si="24"/>
        <v/>
      </c>
      <c r="AH71" s="93" t="str">
        <f t="shared" si="369"/>
        <v/>
      </c>
      <c r="AI71" s="93" t="str">
        <f t="shared" si="370"/>
        <v/>
      </c>
      <c r="AJ71" s="93" t="str">
        <f t="shared" si="371"/>
        <v/>
      </c>
      <c r="AK71" s="93" t="str">
        <f t="shared" si="372"/>
        <v/>
      </c>
      <c r="AL71" s="93" t="str">
        <f t="shared" si="373"/>
        <v/>
      </c>
      <c r="AM71" s="93" t="str">
        <f t="shared" si="374"/>
        <v/>
      </c>
      <c r="AN71" s="93" t="str">
        <f t="shared" si="375"/>
        <v/>
      </c>
      <c r="AO71" s="93" t="str">
        <f t="shared" si="376"/>
        <v/>
      </c>
      <c r="AP71" s="93" t="str">
        <f t="shared" si="377"/>
        <v/>
      </c>
      <c r="AQ71" s="93" t="str">
        <f t="shared" si="378"/>
        <v/>
      </c>
      <c r="AR71" s="93" t="str">
        <f t="shared" si="379"/>
        <v/>
      </c>
      <c r="AS71" s="93" t="str">
        <f t="shared" si="380"/>
        <v/>
      </c>
      <c r="AT71" s="93" t="str">
        <f t="shared" si="381"/>
        <v/>
      </c>
      <c r="AU71" s="93" t="str">
        <f t="shared" si="382"/>
        <v/>
      </c>
      <c r="AV71" s="93" t="str">
        <f t="shared" si="383"/>
        <v/>
      </c>
      <c r="AW71" s="93" t="str">
        <f t="shared" si="384"/>
        <v/>
      </c>
      <c r="AX71" s="93" t="str">
        <f t="shared" si="385"/>
        <v/>
      </c>
      <c r="AY71" s="93" t="str">
        <f t="shared" si="386"/>
        <v/>
      </c>
      <c r="AZ71" s="93" t="str">
        <f t="shared" si="387"/>
        <v/>
      </c>
      <c r="BA71" s="93" t="str">
        <f t="shared" si="388"/>
        <v/>
      </c>
      <c r="BB71" s="93" t="str">
        <f t="shared" si="389"/>
        <v/>
      </c>
      <c r="BC71" s="93" t="str">
        <f t="shared" si="390"/>
        <v/>
      </c>
      <c r="BD71" s="93" t="str">
        <f t="shared" si="391"/>
        <v/>
      </c>
      <c r="BE71" s="93" t="str">
        <f t="shared" si="392"/>
        <v/>
      </c>
      <c r="BF71" s="224"/>
      <c r="BG71" s="74" t="str">
        <f t="shared" si="150"/>
        <v/>
      </c>
      <c r="BH71" s="36" t="str">
        <f t="shared" si="151"/>
        <v/>
      </c>
      <c r="BI71" s="225"/>
      <c r="BJ71" s="75" t="str">
        <f t="shared" si="152"/>
        <v/>
      </c>
      <c r="BK71" s="37" t="str">
        <f t="shared" si="153"/>
        <v/>
      </c>
      <c r="BL71" s="224"/>
      <c r="BM71" s="74" t="str">
        <f t="shared" si="154"/>
        <v/>
      </c>
      <c r="BN71" s="36" t="str">
        <f t="shared" si="155"/>
        <v/>
      </c>
      <c r="BO71" s="225"/>
      <c r="BP71" s="75" t="str">
        <f t="shared" si="156"/>
        <v/>
      </c>
      <c r="BQ71" s="37" t="str">
        <f t="shared" si="157"/>
        <v/>
      </c>
      <c r="BR71" s="224"/>
      <c r="BS71" s="74" t="str">
        <f t="shared" si="393"/>
        <v/>
      </c>
      <c r="BT71" s="36" t="str">
        <f t="shared" si="394"/>
        <v/>
      </c>
      <c r="BU71" s="225"/>
      <c r="BV71" s="75" t="str">
        <f t="shared" si="395"/>
        <v/>
      </c>
      <c r="BW71" s="37" t="str">
        <f t="shared" si="396"/>
        <v/>
      </c>
      <c r="BX71" s="224"/>
      <c r="BY71" s="74" t="str">
        <f t="shared" si="397"/>
        <v/>
      </c>
      <c r="BZ71" s="36" t="str">
        <f t="shared" si="398"/>
        <v/>
      </c>
      <c r="CA71" s="225"/>
      <c r="CB71" s="75" t="str">
        <f t="shared" si="399"/>
        <v/>
      </c>
      <c r="CC71" s="37" t="str">
        <f t="shared" si="400"/>
        <v/>
      </c>
      <c r="CD71" s="224"/>
      <c r="CE71" s="74" t="str">
        <f t="shared" si="401"/>
        <v/>
      </c>
      <c r="CF71" s="36" t="str">
        <f t="shared" si="402"/>
        <v/>
      </c>
      <c r="CG71" s="225"/>
      <c r="CH71" s="115" t="str">
        <f t="shared" si="403"/>
        <v/>
      </c>
      <c r="CI71" s="225" t="str">
        <f t="shared" si="404"/>
        <v/>
      </c>
      <c r="CJ71" s="224"/>
      <c r="CK71" s="5" t="str">
        <f t="shared" si="405"/>
        <v/>
      </c>
      <c r="CL71" s="224" t="str">
        <f t="shared" si="406"/>
        <v/>
      </c>
      <c r="CM71" s="225"/>
      <c r="CN71" s="115" t="str">
        <f t="shared" si="407"/>
        <v/>
      </c>
      <c r="CO71" s="225" t="str">
        <f t="shared" si="408"/>
        <v/>
      </c>
      <c r="CP71" s="224"/>
      <c r="CQ71" s="5" t="str">
        <f t="shared" si="409"/>
        <v/>
      </c>
      <c r="CR71" s="224" t="str">
        <f t="shared" si="410"/>
        <v/>
      </c>
      <c r="CS71" s="225"/>
      <c r="CT71" s="115" t="str">
        <f t="shared" si="176"/>
        <v/>
      </c>
      <c r="CU71" s="225" t="str">
        <f t="shared" si="411"/>
        <v/>
      </c>
      <c r="CV71" s="224"/>
      <c r="CW71" s="5" t="str">
        <f t="shared" si="412"/>
        <v/>
      </c>
      <c r="CX71" s="224" t="str">
        <f t="shared" si="413"/>
        <v/>
      </c>
      <c r="CY71" s="225"/>
      <c r="CZ71" s="115" t="str">
        <f t="shared" si="414"/>
        <v/>
      </c>
      <c r="DA71" s="225" t="str">
        <f t="shared" si="415"/>
        <v/>
      </c>
      <c r="DB71" s="224"/>
      <c r="DC71" s="5" t="str">
        <f t="shared" si="182"/>
        <v/>
      </c>
      <c r="DD71" s="224" t="str">
        <f t="shared" si="183"/>
        <v/>
      </c>
      <c r="DE71" s="225"/>
      <c r="DF71" s="115" t="str">
        <f t="shared" si="184"/>
        <v/>
      </c>
      <c r="DG71" s="225" t="str">
        <f t="shared" si="185"/>
        <v/>
      </c>
      <c r="DH71" s="224"/>
      <c r="DI71" s="5" t="str">
        <f t="shared" si="186"/>
        <v/>
      </c>
      <c r="DJ71" s="224" t="str">
        <f t="shared" si="187"/>
        <v/>
      </c>
      <c r="DK71" s="225"/>
      <c r="DL71" s="115" t="str">
        <f t="shared" si="188"/>
        <v/>
      </c>
      <c r="DM71" s="225" t="str">
        <f t="shared" si="189"/>
        <v/>
      </c>
      <c r="DN71" s="224"/>
      <c r="DO71" s="5" t="str">
        <f t="shared" si="190"/>
        <v/>
      </c>
      <c r="DP71" s="224" t="str">
        <f t="shared" si="191"/>
        <v/>
      </c>
      <c r="DQ71" s="225"/>
      <c r="DR71" s="115" t="str">
        <f t="shared" si="192"/>
        <v/>
      </c>
      <c r="DS71" s="225" t="str">
        <f t="shared" si="193"/>
        <v/>
      </c>
      <c r="DT71" s="224"/>
      <c r="DU71" s="5" t="str">
        <f t="shared" si="194"/>
        <v/>
      </c>
      <c r="DV71" s="224" t="str">
        <f t="shared" si="195"/>
        <v/>
      </c>
      <c r="DW71" s="225"/>
      <c r="DX71" s="115" t="str">
        <f t="shared" si="196"/>
        <v/>
      </c>
      <c r="DY71" s="225" t="str">
        <f t="shared" si="197"/>
        <v/>
      </c>
      <c r="DZ71" s="224"/>
      <c r="EA71" s="5" t="str">
        <f t="shared" si="198"/>
        <v/>
      </c>
      <c r="EB71" s="224" t="str">
        <f t="shared" si="199"/>
        <v/>
      </c>
      <c r="EC71" s="225"/>
      <c r="ED71" s="115" t="str">
        <f t="shared" si="200"/>
        <v/>
      </c>
      <c r="EE71" s="225" t="str">
        <f t="shared" si="201"/>
        <v/>
      </c>
      <c r="EF71" s="224"/>
      <c r="EG71" s="5" t="str">
        <f t="shared" si="202"/>
        <v/>
      </c>
      <c r="EH71" s="224" t="str">
        <f t="shared" si="203"/>
        <v/>
      </c>
      <c r="EI71" s="225"/>
      <c r="EJ71" s="115" t="str">
        <f t="shared" si="204"/>
        <v/>
      </c>
      <c r="EK71" s="225" t="str">
        <f t="shared" si="205"/>
        <v/>
      </c>
      <c r="EL71" s="224"/>
      <c r="EM71" s="5" t="str">
        <f t="shared" si="206"/>
        <v/>
      </c>
      <c r="EN71" s="224" t="str">
        <f t="shared" si="207"/>
        <v/>
      </c>
      <c r="EO71" s="225"/>
      <c r="EP71" s="115" t="str">
        <f t="shared" si="208"/>
        <v/>
      </c>
      <c r="EQ71" s="225" t="str">
        <f t="shared" si="209"/>
        <v/>
      </c>
      <c r="ER71" s="224"/>
      <c r="ES71" s="5" t="str">
        <f t="shared" si="210"/>
        <v/>
      </c>
      <c r="ET71" s="224" t="str">
        <f t="shared" si="211"/>
        <v/>
      </c>
      <c r="EU71" s="225"/>
      <c r="EV71" s="115" t="str">
        <f t="shared" si="212"/>
        <v/>
      </c>
      <c r="EW71" s="225" t="str">
        <f t="shared" si="213"/>
        <v/>
      </c>
      <c r="EX71" s="224"/>
      <c r="EY71" s="5" t="str">
        <f t="shared" si="214"/>
        <v/>
      </c>
      <c r="EZ71" s="224" t="str">
        <f t="shared" si="215"/>
        <v/>
      </c>
      <c r="FA71" s="225"/>
      <c r="FB71" s="115" t="str">
        <f t="shared" si="216"/>
        <v/>
      </c>
      <c r="FC71" s="225" t="str">
        <f t="shared" si="217"/>
        <v/>
      </c>
      <c r="FD71" s="224"/>
      <c r="FE71" s="5" t="str">
        <f t="shared" si="218"/>
        <v/>
      </c>
      <c r="FF71" s="224" t="str">
        <f t="shared" si="219"/>
        <v/>
      </c>
      <c r="FG71" s="225"/>
      <c r="FH71" s="115" t="str">
        <f t="shared" si="220"/>
        <v/>
      </c>
      <c r="FI71" s="225" t="str">
        <f t="shared" si="221"/>
        <v/>
      </c>
      <c r="FJ71" s="224"/>
      <c r="FK71" s="5" t="str">
        <f t="shared" si="222"/>
        <v/>
      </c>
      <c r="FL71" s="224" t="str">
        <f t="shared" si="223"/>
        <v/>
      </c>
      <c r="FM71" s="225"/>
      <c r="FN71" s="115" t="str">
        <f t="shared" si="224"/>
        <v/>
      </c>
      <c r="FO71" s="225" t="str">
        <f t="shared" si="225"/>
        <v/>
      </c>
      <c r="FP71" s="224"/>
      <c r="FQ71" s="5" t="str">
        <f t="shared" si="226"/>
        <v/>
      </c>
      <c r="FR71" s="224" t="str">
        <f t="shared" si="227"/>
        <v/>
      </c>
      <c r="FS71" s="225"/>
      <c r="FT71" s="115" t="str">
        <f t="shared" si="228"/>
        <v/>
      </c>
      <c r="FU71" s="225" t="str">
        <f t="shared" si="229"/>
        <v/>
      </c>
      <c r="FV71" s="253"/>
      <c r="FW71" s="253"/>
      <c r="FX71" s="253"/>
      <c r="FY71" s="253"/>
      <c r="FZ71" s="253"/>
    </row>
    <row r="72" spans="1:182" s="3" customFormat="1" ht="15.75" x14ac:dyDescent="0.25">
      <c r="A72" s="2" t="str">
        <f t="shared" ref="A72:A85" si="416">IF(E72="","",E72*$GA$7)</f>
        <v/>
      </c>
      <c r="B72" s="2"/>
      <c r="C72" s="126"/>
      <c r="D72" s="205" t="str">
        <f t="shared" ref="D72:D85" si="417">IF(A72="","",A72*C72)</f>
        <v/>
      </c>
      <c r="E72" s="109"/>
      <c r="F72" s="101"/>
      <c r="G72" s="2"/>
      <c r="H72" s="76"/>
      <c r="I72" s="114" t="str">
        <f t="shared" si="0"/>
        <v/>
      </c>
      <c r="J72" s="114" t="str">
        <f t="shared" si="1"/>
        <v/>
      </c>
      <c r="K72" s="114" t="str">
        <f t="shared" si="2"/>
        <v/>
      </c>
      <c r="L72" s="114" t="str">
        <f t="shared" si="3"/>
        <v/>
      </c>
      <c r="M72" s="114" t="str">
        <f t="shared" si="4"/>
        <v/>
      </c>
      <c r="N72" s="114" t="str">
        <f t="shared" si="5"/>
        <v/>
      </c>
      <c r="O72" s="114" t="str">
        <f t="shared" si="6"/>
        <v/>
      </c>
      <c r="P72" s="114" t="str">
        <f t="shared" si="7"/>
        <v/>
      </c>
      <c r="Q72" s="93" t="str">
        <f t="shared" si="8"/>
        <v/>
      </c>
      <c r="R72" s="93" t="str">
        <f t="shared" si="9"/>
        <v/>
      </c>
      <c r="S72" s="93" t="str">
        <f t="shared" si="10"/>
        <v/>
      </c>
      <c r="T72" s="93" t="str">
        <f t="shared" si="11"/>
        <v/>
      </c>
      <c r="U72" s="93" t="str">
        <f t="shared" si="12"/>
        <v/>
      </c>
      <c r="V72" s="93" t="str">
        <f t="shared" si="13"/>
        <v/>
      </c>
      <c r="W72" s="93" t="str">
        <f t="shared" si="14"/>
        <v/>
      </c>
      <c r="X72" s="93" t="str">
        <f t="shared" si="15"/>
        <v/>
      </c>
      <c r="Y72" s="93" t="str">
        <f t="shared" si="16"/>
        <v/>
      </c>
      <c r="Z72" s="93" t="str">
        <f t="shared" si="17"/>
        <v/>
      </c>
      <c r="AA72" s="93" t="str">
        <f t="shared" si="18"/>
        <v/>
      </c>
      <c r="AB72" s="93" t="str">
        <f t="shared" si="19"/>
        <v/>
      </c>
      <c r="AC72" s="93" t="str">
        <f t="shared" si="20"/>
        <v/>
      </c>
      <c r="AD72" s="93" t="str">
        <f t="shared" si="21"/>
        <v/>
      </c>
      <c r="AE72" s="93" t="str">
        <f t="shared" si="22"/>
        <v/>
      </c>
      <c r="AF72" s="93" t="str">
        <f t="shared" si="23"/>
        <v/>
      </c>
      <c r="AG72" s="93" t="str">
        <f t="shared" si="24"/>
        <v/>
      </c>
      <c r="AH72" s="93" t="str">
        <f t="shared" si="369"/>
        <v/>
      </c>
      <c r="AI72" s="93" t="str">
        <f t="shared" si="370"/>
        <v/>
      </c>
      <c r="AJ72" s="93" t="str">
        <f t="shared" si="371"/>
        <v/>
      </c>
      <c r="AK72" s="93" t="str">
        <f t="shared" si="372"/>
        <v/>
      </c>
      <c r="AL72" s="93" t="str">
        <f t="shared" si="373"/>
        <v/>
      </c>
      <c r="AM72" s="93" t="str">
        <f t="shared" si="374"/>
        <v/>
      </c>
      <c r="AN72" s="93" t="str">
        <f t="shared" si="375"/>
        <v/>
      </c>
      <c r="AO72" s="93" t="str">
        <f t="shared" si="376"/>
        <v/>
      </c>
      <c r="AP72" s="93" t="str">
        <f t="shared" si="377"/>
        <v/>
      </c>
      <c r="AQ72" s="93" t="str">
        <f t="shared" si="378"/>
        <v/>
      </c>
      <c r="AR72" s="93" t="str">
        <f t="shared" si="379"/>
        <v/>
      </c>
      <c r="AS72" s="93" t="str">
        <f t="shared" si="380"/>
        <v/>
      </c>
      <c r="AT72" s="93" t="str">
        <f t="shared" si="381"/>
        <v/>
      </c>
      <c r="AU72" s="93" t="str">
        <f t="shared" si="382"/>
        <v/>
      </c>
      <c r="AV72" s="93" t="str">
        <f t="shared" si="383"/>
        <v/>
      </c>
      <c r="AW72" s="93" t="str">
        <f t="shared" si="384"/>
        <v/>
      </c>
      <c r="AX72" s="93" t="str">
        <f t="shared" si="385"/>
        <v/>
      </c>
      <c r="AY72" s="93" t="str">
        <f t="shared" si="386"/>
        <v/>
      </c>
      <c r="AZ72" s="93" t="str">
        <f t="shared" si="387"/>
        <v/>
      </c>
      <c r="BA72" s="93" t="str">
        <f t="shared" si="388"/>
        <v/>
      </c>
      <c r="BB72" s="93" t="str">
        <f t="shared" si="389"/>
        <v/>
      </c>
      <c r="BC72" s="93" t="str">
        <f t="shared" si="390"/>
        <v/>
      </c>
      <c r="BD72" s="93" t="str">
        <f t="shared" si="391"/>
        <v/>
      </c>
      <c r="BE72" s="93" t="str">
        <f t="shared" si="392"/>
        <v/>
      </c>
      <c r="BF72" s="224"/>
      <c r="BG72" s="74" t="str">
        <f t="shared" si="150"/>
        <v/>
      </c>
      <c r="BH72" s="36" t="str">
        <f t="shared" si="151"/>
        <v/>
      </c>
      <c r="BI72" s="225"/>
      <c r="BJ72" s="75" t="str">
        <f t="shared" si="152"/>
        <v/>
      </c>
      <c r="BK72" s="37" t="str">
        <f t="shared" si="153"/>
        <v/>
      </c>
      <c r="BL72" s="224"/>
      <c r="BM72" s="74" t="str">
        <f t="shared" si="154"/>
        <v/>
      </c>
      <c r="BN72" s="36" t="str">
        <f t="shared" si="155"/>
        <v/>
      </c>
      <c r="BO72" s="225"/>
      <c r="BP72" s="75" t="str">
        <f t="shared" si="156"/>
        <v/>
      </c>
      <c r="BQ72" s="37" t="str">
        <f t="shared" si="157"/>
        <v/>
      </c>
      <c r="BR72" s="224"/>
      <c r="BS72" s="74" t="str">
        <f t="shared" si="393"/>
        <v/>
      </c>
      <c r="BT72" s="36" t="str">
        <f t="shared" si="394"/>
        <v/>
      </c>
      <c r="BU72" s="225"/>
      <c r="BV72" s="75" t="str">
        <f t="shared" si="395"/>
        <v/>
      </c>
      <c r="BW72" s="37" t="str">
        <f t="shared" si="396"/>
        <v/>
      </c>
      <c r="BX72" s="224"/>
      <c r="BY72" s="74" t="str">
        <f t="shared" si="397"/>
        <v/>
      </c>
      <c r="BZ72" s="36" t="str">
        <f t="shared" si="398"/>
        <v/>
      </c>
      <c r="CA72" s="225"/>
      <c r="CB72" s="75" t="str">
        <f t="shared" si="399"/>
        <v/>
      </c>
      <c r="CC72" s="37" t="str">
        <f t="shared" si="400"/>
        <v/>
      </c>
      <c r="CD72" s="224"/>
      <c r="CE72" s="74" t="str">
        <f t="shared" si="401"/>
        <v/>
      </c>
      <c r="CF72" s="36" t="str">
        <f t="shared" si="402"/>
        <v/>
      </c>
      <c r="CG72" s="225"/>
      <c r="CH72" s="115" t="str">
        <f t="shared" si="403"/>
        <v/>
      </c>
      <c r="CI72" s="225" t="str">
        <f t="shared" si="404"/>
        <v/>
      </c>
      <c r="CJ72" s="224"/>
      <c r="CK72" s="5" t="str">
        <f t="shared" si="405"/>
        <v/>
      </c>
      <c r="CL72" s="224" t="str">
        <f t="shared" si="406"/>
        <v/>
      </c>
      <c r="CM72" s="225"/>
      <c r="CN72" s="115" t="str">
        <f t="shared" si="407"/>
        <v/>
      </c>
      <c r="CO72" s="225" t="str">
        <f t="shared" si="408"/>
        <v/>
      </c>
      <c r="CP72" s="224"/>
      <c r="CQ72" s="5" t="str">
        <f t="shared" si="409"/>
        <v/>
      </c>
      <c r="CR72" s="224" t="str">
        <f t="shared" si="410"/>
        <v/>
      </c>
      <c r="CS72" s="225"/>
      <c r="CT72" s="115" t="str">
        <f t="shared" si="176"/>
        <v/>
      </c>
      <c r="CU72" s="225" t="str">
        <f t="shared" si="411"/>
        <v/>
      </c>
      <c r="CV72" s="224"/>
      <c r="CW72" s="5" t="str">
        <f t="shared" si="412"/>
        <v/>
      </c>
      <c r="CX72" s="224" t="str">
        <f t="shared" si="413"/>
        <v/>
      </c>
      <c r="CY72" s="225"/>
      <c r="CZ72" s="115" t="str">
        <f t="shared" si="414"/>
        <v/>
      </c>
      <c r="DA72" s="225" t="str">
        <f t="shared" si="415"/>
        <v/>
      </c>
      <c r="DB72" s="224"/>
      <c r="DC72" s="5" t="str">
        <f t="shared" si="182"/>
        <v/>
      </c>
      <c r="DD72" s="224" t="str">
        <f t="shared" si="183"/>
        <v/>
      </c>
      <c r="DE72" s="225"/>
      <c r="DF72" s="115" t="str">
        <f t="shared" si="184"/>
        <v/>
      </c>
      <c r="DG72" s="225" t="str">
        <f t="shared" si="185"/>
        <v/>
      </c>
      <c r="DH72" s="224"/>
      <c r="DI72" s="5" t="str">
        <f t="shared" si="186"/>
        <v/>
      </c>
      <c r="DJ72" s="224" t="str">
        <f t="shared" si="187"/>
        <v/>
      </c>
      <c r="DK72" s="225"/>
      <c r="DL72" s="115" t="str">
        <f t="shared" si="188"/>
        <v/>
      </c>
      <c r="DM72" s="225" t="str">
        <f t="shared" si="189"/>
        <v/>
      </c>
      <c r="DN72" s="224"/>
      <c r="DO72" s="5" t="str">
        <f t="shared" si="190"/>
        <v/>
      </c>
      <c r="DP72" s="224" t="str">
        <f t="shared" si="191"/>
        <v/>
      </c>
      <c r="DQ72" s="225"/>
      <c r="DR72" s="115" t="str">
        <f t="shared" si="192"/>
        <v/>
      </c>
      <c r="DS72" s="225" t="str">
        <f t="shared" si="193"/>
        <v/>
      </c>
      <c r="DT72" s="224"/>
      <c r="DU72" s="5" t="str">
        <f t="shared" si="194"/>
        <v/>
      </c>
      <c r="DV72" s="224" t="str">
        <f t="shared" si="195"/>
        <v/>
      </c>
      <c r="DW72" s="225"/>
      <c r="DX72" s="115" t="str">
        <f t="shared" si="196"/>
        <v/>
      </c>
      <c r="DY72" s="225" t="str">
        <f t="shared" si="197"/>
        <v/>
      </c>
      <c r="DZ72" s="224"/>
      <c r="EA72" s="5" t="str">
        <f t="shared" si="198"/>
        <v/>
      </c>
      <c r="EB72" s="224" t="str">
        <f t="shared" si="199"/>
        <v/>
      </c>
      <c r="EC72" s="225"/>
      <c r="ED72" s="115" t="str">
        <f t="shared" si="200"/>
        <v/>
      </c>
      <c r="EE72" s="225" t="str">
        <f t="shared" si="201"/>
        <v/>
      </c>
      <c r="EF72" s="224"/>
      <c r="EG72" s="5" t="str">
        <f t="shared" si="202"/>
        <v/>
      </c>
      <c r="EH72" s="224" t="str">
        <f t="shared" si="203"/>
        <v/>
      </c>
      <c r="EI72" s="225"/>
      <c r="EJ72" s="115" t="str">
        <f t="shared" si="204"/>
        <v/>
      </c>
      <c r="EK72" s="225" t="str">
        <f t="shared" si="205"/>
        <v/>
      </c>
      <c r="EL72" s="224"/>
      <c r="EM72" s="5" t="str">
        <f t="shared" si="206"/>
        <v/>
      </c>
      <c r="EN72" s="224" t="str">
        <f t="shared" si="207"/>
        <v/>
      </c>
      <c r="EO72" s="225"/>
      <c r="EP72" s="115" t="str">
        <f t="shared" si="208"/>
        <v/>
      </c>
      <c r="EQ72" s="225" t="str">
        <f t="shared" si="209"/>
        <v/>
      </c>
      <c r="ER72" s="224"/>
      <c r="ES72" s="5" t="str">
        <f t="shared" si="210"/>
        <v/>
      </c>
      <c r="ET72" s="224" t="str">
        <f t="shared" si="211"/>
        <v/>
      </c>
      <c r="EU72" s="225"/>
      <c r="EV72" s="115" t="str">
        <f t="shared" si="212"/>
        <v/>
      </c>
      <c r="EW72" s="225" t="str">
        <f t="shared" si="213"/>
        <v/>
      </c>
      <c r="EX72" s="224"/>
      <c r="EY72" s="5" t="str">
        <f t="shared" si="214"/>
        <v/>
      </c>
      <c r="EZ72" s="224" t="str">
        <f t="shared" si="215"/>
        <v/>
      </c>
      <c r="FA72" s="225"/>
      <c r="FB72" s="115" t="str">
        <f t="shared" si="216"/>
        <v/>
      </c>
      <c r="FC72" s="225" t="str">
        <f t="shared" si="217"/>
        <v/>
      </c>
      <c r="FD72" s="224"/>
      <c r="FE72" s="5" t="str">
        <f t="shared" si="218"/>
        <v/>
      </c>
      <c r="FF72" s="224" t="str">
        <f t="shared" si="219"/>
        <v/>
      </c>
      <c r="FG72" s="225"/>
      <c r="FH72" s="115" t="str">
        <f t="shared" si="220"/>
        <v/>
      </c>
      <c r="FI72" s="225" t="str">
        <f t="shared" si="221"/>
        <v/>
      </c>
      <c r="FJ72" s="224"/>
      <c r="FK72" s="5" t="str">
        <f t="shared" si="222"/>
        <v/>
      </c>
      <c r="FL72" s="224" t="str">
        <f t="shared" si="223"/>
        <v/>
      </c>
      <c r="FM72" s="225"/>
      <c r="FN72" s="115" t="str">
        <f t="shared" si="224"/>
        <v/>
      </c>
      <c r="FO72" s="225" t="str">
        <f t="shared" si="225"/>
        <v/>
      </c>
      <c r="FP72" s="224"/>
      <c r="FQ72" s="5" t="str">
        <f t="shared" si="226"/>
        <v/>
      </c>
      <c r="FR72" s="224" t="str">
        <f t="shared" si="227"/>
        <v/>
      </c>
      <c r="FS72" s="225"/>
      <c r="FT72" s="115" t="str">
        <f t="shared" si="228"/>
        <v/>
      </c>
      <c r="FU72" s="225" t="str">
        <f t="shared" si="229"/>
        <v/>
      </c>
      <c r="FV72" s="253"/>
      <c r="FW72" s="253"/>
      <c r="FX72" s="253"/>
      <c r="FY72" s="253"/>
      <c r="FZ72" s="253"/>
    </row>
    <row r="73" spans="1:182" s="3" customFormat="1" ht="15.75" x14ac:dyDescent="0.25">
      <c r="A73" s="2" t="str">
        <f t="shared" si="416"/>
        <v/>
      </c>
      <c r="B73" s="2"/>
      <c r="C73" s="126"/>
      <c r="D73" s="205" t="str">
        <f t="shared" si="417"/>
        <v/>
      </c>
      <c r="E73" s="109"/>
      <c r="F73" s="101"/>
      <c r="G73" s="2"/>
      <c r="H73" s="76"/>
      <c r="I73" s="114" t="str">
        <f t="shared" si="0"/>
        <v/>
      </c>
      <c r="J73" s="114" t="str">
        <f t="shared" si="1"/>
        <v/>
      </c>
      <c r="K73" s="114" t="str">
        <f t="shared" si="2"/>
        <v/>
      </c>
      <c r="L73" s="114" t="str">
        <f t="shared" si="3"/>
        <v/>
      </c>
      <c r="M73" s="114" t="str">
        <f t="shared" si="4"/>
        <v/>
      </c>
      <c r="N73" s="114" t="str">
        <f t="shared" si="5"/>
        <v/>
      </c>
      <c r="O73" s="114" t="str">
        <f t="shared" si="6"/>
        <v/>
      </c>
      <c r="P73" s="114" t="str">
        <f t="shared" si="7"/>
        <v/>
      </c>
      <c r="Q73" s="93" t="str">
        <f t="shared" si="8"/>
        <v/>
      </c>
      <c r="R73" s="93" t="str">
        <f t="shared" si="9"/>
        <v/>
      </c>
      <c r="S73" s="93" t="str">
        <f t="shared" si="10"/>
        <v/>
      </c>
      <c r="T73" s="93" t="str">
        <f t="shared" si="11"/>
        <v/>
      </c>
      <c r="U73" s="93" t="str">
        <f t="shared" si="12"/>
        <v/>
      </c>
      <c r="V73" s="93" t="str">
        <f t="shared" si="13"/>
        <v/>
      </c>
      <c r="W73" s="93" t="str">
        <f t="shared" si="14"/>
        <v/>
      </c>
      <c r="X73" s="93" t="str">
        <f t="shared" si="15"/>
        <v/>
      </c>
      <c r="Y73" s="93" t="str">
        <f t="shared" si="16"/>
        <v/>
      </c>
      <c r="Z73" s="93" t="str">
        <f t="shared" si="17"/>
        <v/>
      </c>
      <c r="AA73" s="93" t="str">
        <f t="shared" si="18"/>
        <v/>
      </c>
      <c r="AB73" s="93" t="str">
        <f t="shared" si="19"/>
        <v/>
      </c>
      <c r="AC73" s="93" t="str">
        <f t="shared" si="20"/>
        <v/>
      </c>
      <c r="AD73" s="93" t="str">
        <f t="shared" si="21"/>
        <v/>
      </c>
      <c r="AE73" s="93" t="str">
        <f t="shared" si="22"/>
        <v/>
      </c>
      <c r="AF73" s="93" t="str">
        <f t="shared" si="23"/>
        <v/>
      </c>
      <c r="AG73" s="93" t="str">
        <f t="shared" si="24"/>
        <v/>
      </c>
      <c r="AH73" s="93" t="str">
        <f t="shared" si="369"/>
        <v/>
      </c>
      <c r="AI73" s="93" t="str">
        <f t="shared" si="370"/>
        <v/>
      </c>
      <c r="AJ73" s="93" t="str">
        <f t="shared" si="371"/>
        <v/>
      </c>
      <c r="AK73" s="93" t="str">
        <f t="shared" si="372"/>
        <v/>
      </c>
      <c r="AL73" s="93" t="str">
        <f t="shared" si="373"/>
        <v/>
      </c>
      <c r="AM73" s="93" t="str">
        <f t="shared" si="374"/>
        <v/>
      </c>
      <c r="AN73" s="93" t="str">
        <f t="shared" si="375"/>
        <v/>
      </c>
      <c r="AO73" s="93" t="str">
        <f t="shared" si="376"/>
        <v/>
      </c>
      <c r="AP73" s="93" t="str">
        <f t="shared" si="377"/>
        <v/>
      </c>
      <c r="AQ73" s="93" t="str">
        <f t="shared" si="378"/>
        <v/>
      </c>
      <c r="AR73" s="93" t="str">
        <f t="shared" si="379"/>
        <v/>
      </c>
      <c r="AS73" s="93" t="str">
        <f t="shared" si="380"/>
        <v/>
      </c>
      <c r="AT73" s="93" t="str">
        <f t="shared" si="381"/>
        <v/>
      </c>
      <c r="AU73" s="93" t="str">
        <f t="shared" si="382"/>
        <v/>
      </c>
      <c r="AV73" s="93" t="str">
        <f t="shared" si="383"/>
        <v/>
      </c>
      <c r="AW73" s="93" t="str">
        <f t="shared" si="384"/>
        <v/>
      </c>
      <c r="AX73" s="93" t="str">
        <f t="shared" si="385"/>
        <v/>
      </c>
      <c r="AY73" s="93" t="str">
        <f t="shared" si="386"/>
        <v/>
      </c>
      <c r="AZ73" s="93" t="str">
        <f t="shared" si="387"/>
        <v/>
      </c>
      <c r="BA73" s="93" t="str">
        <f t="shared" si="388"/>
        <v/>
      </c>
      <c r="BB73" s="93" t="str">
        <f t="shared" si="389"/>
        <v/>
      </c>
      <c r="BC73" s="93" t="str">
        <f t="shared" si="390"/>
        <v/>
      </c>
      <c r="BD73" s="93" t="str">
        <f t="shared" si="391"/>
        <v/>
      </c>
      <c r="BE73" s="93" t="str">
        <f t="shared" si="392"/>
        <v/>
      </c>
      <c r="BF73" s="224"/>
      <c r="BG73" s="74" t="str">
        <f t="shared" si="150"/>
        <v/>
      </c>
      <c r="BH73" s="36" t="str">
        <f t="shared" si="151"/>
        <v/>
      </c>
      <c r="BI73" s="225"/>
      <c r="BJ73" s="75" t="str">
        <f t="shared" si="152"/>
        <v/>
      </c>
      <c r="BK73" s="37" t="str">
        <f t="shared" si="153"/>
        <v/>
      </c>
      <c r="BL73" s="224"/>
      <c r="BM73" s="74" t="str">
        <f t="shared" si="154"/>
        <v/>
      </c>
      <c r="BN73" s="36" t="str">
        <f t="shared" si="155"/>
        <v/>
      </c>
      <c r="BO73" s="225"/>
      <c r="BP73" s="75" t="str">
        <f t="shared" si="156"/>
        <v/>
      </c>
      <c r="BQ73" s="37" t="str">
        <f t="shared" si="157"/>
        <v/>
      </c>
      <c r="BR73" s="224"/>
      <c r="BS73" s="74" t="str">
        <f t="shared" si="393"/>
        <v/>
      </c>
      <c r="BT73" s="36" t="str">
        <f t="shared" si="394"/>
        <v/>
      </c>
      <c r="BU73" s="225"/>
      <c r="BV73" s="75" t="str">
        <f t="shared" si="395"/>
        <v/>
      </c>
      <c r="BW73" s="37" t="str">
        <f t="shared" si="396"/>
        <v/>
      </c>
      <c r="BX73" s="224"/>
      <c r="BY73" s="74" t="str">
        <f t="shared" si="397"/>
        <v/>
      </c>
      <c r="BZ73" s="36" t="str">
        <f t="shared" si="398"/>
        <v/>
      </c>
      <c r="CA73" s="225"/>
      <c r="CB73" s="75" t="str">
        <f t="shared" si="399"/>
        <v/>
      </c>
      <c r="CC73" s="37" t="str">
        <f t="shared" si="400"/>
        <v/>
      </c>
      <c r="CD73" s="224"/>
      <c r="CE73" s="74" t="str">
        <f t="shared" si="401"/>
        <v/>
      </c>
      <c r="CF73" s="36" t="str">
        <f t="shared" si="402"/>
        <v/>
      </c>
      <c r="CG73" s="225"/>
      <c r="CH73" s="115" t="str">
        <f t="shared" si="403"/>
        <v/>
      </c>
      <c r="CI73" s="225" t="str">
        <f t="shared" si="404"/>
        <v/>
      </c>
      <c r="CJ73" s="224"/>
      <c r="CK73" s="5" t="str">
        <f t="shared" si="405"/>
        <v/>
      </c>
      <c r="CL73" s="224" t="str">
        <f t="shared" si="406"/>
        <v/>
      </c>
      <c r="CM73" s="225"/>
      <c r="CN73" s="115" t="str">
        <f t="shared" si="407"/>
        <v/>
      </c>
      <c r="CO73" s="225" t="str">
        <f t="shared" si="408"/>
        <v/>
      </c>
      <c r="CP73" s="224"/>
      <c r="CQ73" s="5" t="str">
        <f t="shared" si="409"/>
        <v/>
      </c>
      <c r="CR73" s="224" t="str">
        <f t="shared" si="410"/>
        <v/>
      </c>
      <c r="CS73" s="225"/>
      <c r="CT73" s="115" t="str">
        <f t="shared" si="176"/>
        <v/>
      </c>
      <c r="CU73" s="225" t="str">
        <f t="shared" si="411"/>
        <v/>
      </c>
      <c r="CV73" s="224"/>
      <c r="CW73" s="5" t="str">
        <f t="shared" si="412"/>
        <v/>
      </c>
      <c r="CX73" s="224" t="str">
        <f t="shared" si="413"/>
        <v/>
      </c>
      <c r="CY73" s="225"/>
      <c r="CZ73" s="115" t="str">
        <f t="shared" si="414"/>
        <v/>
      </c>
      <c r="DA73" s="225" t="str">
        <f t="shared" si="415"/>
        <v/>
      </c>
      <c r="DB73" s="224"/>
      <c r="DC73" s="5" t="str">
        <f t="shared" si="182"/>
        <v/>
      </c>
      <c r="DD73" s="224" t="str">
        <f t="shared" si="183"/>
        <v/>
      </c>
      <c r="DE73" s="225"/>
      <c r="DF73" s="115" t="str">
        <f t="shared" si="184"/>
        <v/>
      </c>
      <c r="DG73" s="225" t="str">
        <f t="shared" si="185"/>
        <v/>
      </c>
      <c r="DH73" s="224"/>
      <c r="DI73" s="5" t="str">
        <f t="shared" si="186"/>
        <v/>
      </c>
      <c r="DJ73" s="224" t="str">
        <f t="shared" si="187"/>
        <v/>
      </c>
      <c r="DK73" s="225"/>
      <c r="DL73" s="115" t="str">
        <f t="shared" si="188"/>
        <v/>
      </c>
      <c r="DM73" s="225" t="str">
        <f t="shared" si="189"/>
        <v/>
      </c>
      <c r="DN73" s="224"/>
      <c r="DO73" s="5" t="str">
        <f t="shared" si="190"/>
        <v/>
      </c>
      <c r="DP73" s="224" t="str">
        <f t="shared" si="191"/>
        <v/>
      </c>
      <c r="DQ73" s="225"/>
      <c r="DR73" s="115" t="str">
        <f t="shared" si="192"/>
        <v/>
      </c>
      <c r="DS73" s="225" t="str">
        <f t="shared" si="193"/>
        <v/>
      </c>
      <c r="DT73" s="224"/>
      <c r="DU73" s="5" t="str">
        <f t="shared" si="194"/>
        <v/>
      </c>
      <c r="DV73" s="224" t="str">
        <f t="shared" si="195"/>
        <v/>
      </c>
      <c r="DW73" s="225"/>
      <c r="DX73" s="115" t="str">
        <f t="shared" si="196"/>
        <v/>
      </c>
      <c r="DY73" s="225" t="str">
        <f t="shared" si="197"/>
        <v/>
      </c>
      <c r="DZ73" s="224"/>
      <c r="EA73" s="5" t="str">
        <f t="shared" si="198"/>
        <v/>
      </c>
      <c r="EB73" s="224" t="str">
        <f t="shared" si="199"/>
        <v/>
      </c>
      <c r="EC73" s="225"/>
      <c r="ED73" s="115" t="str">
        <f t="shared" si="200"/>
        <v/>
      </c>
      <c r="EE73" s="225" t="str">
        <f t="shared" si="201"/>
        <v/>
      </c>
      <c r="EF73" s="224"/>
      <c r="EG73" s="5" t="str">
        <f t="shared" si="202"/>
        <v/>
      </c>
      <c r="EH73" s="224" t="str">
        <f t="shared" si="203"/>
        <v/>
      </c>
      <c r="EI73" s="225"/>
      <c r="EJ73" s="115" t="str">
        <f t="shared" si="204"/>
        <v/>
      </c>
      <c r="EK73" s="225" t="str">
        <f t="shared" si="205"/>
        <v/>
      </c>
      <c r="EL73" s="224"/>
      <c r="EM73" s="5" t="str">
        <f t="shared" si="206"/>
        <v/>
      </c>
      <c r="EN73" s="224" t="str">
        <f t="shared" si="207"/>
        <v/>
      </c>
      <c r="EO73" s="225"/>
      <c r="EP73" s="115" t="str">
        <f t="shared" si="208"/>
        <v/>
      </c>
      <c r="EQ73" s="225" t="str">
        <f t="shared" si="209"/>
        <v/>
      </c>
      <c r="ER73" s="224"/>
      <c r="ES73" s="5" t="str">
        <f t="shared" si="210"/>
        <v/>
      </c>
      <c r="ET73" s="224" t="str">
        <f t="shared" si="211"/>
        <v/>
      </c>
      <c r="EU73" s="225"/>
      <c r="EV73" s="115" t="str">
        <f t="shared" si="212"/>
        <v/>
      </c>
      <c r="EW73" s="225" t="str">
        <f t="shared" si="213"/>
        <v/>
      </c>
      <c r="EX73" s="224"/>
      <c r="EY73" s="5" t="str">
        <f t="shared" si="214"/>
        <v/>
      </c>
      <c r="EZ73" s="224" t="str">
        <f t="shared" si="215"/>
        <v/>
      </c>
      <c r="FA73" s="225"/>
      <c r="FB73" s="115" t="str">
        <f t="shared" si="216"/>
        <v/>
      </c>
      <c r="FC73" s="225" t="str">
        <f t="shared" si="217"/>
        <v/>
      </c>
      <c r="FD73" s="224"/>
      <c r="FE73" s="5" t="str">
        <f t="shared" si="218"/>
        <v/>
      </c>
      <c r="FF73" s="224" t="str">
        <f t="shared" si="219"/>
        <v/>
      </c>
      <c r="FG73" s="225"/>
      <c r="FH73" s="115" t="str">
        <f t="shared" si="220"/>
        <v/>
      </c>
      <c r="FI73" s="225" t="str">
        <f t="shared" si="221"/>
        <v/>
      </c>
      <c r="FJ73" s="224"/>
      <c r="FK73" s="5" t="str">
        <f t="shared" si="222"/>
        <v/>
      </c>
      <c r="FL73" s="224" t="str">
        <f t="shared" si="223"/>
        <v/>
      </c>
      <c r="FM73" s="225"/>
      <c r="FN73" s="115" t="str">
        <f t="shared" si="224"/>
        <v/>
      </c>
      <c r="FO73" s="225" t="str">
        <f t="shared" si="225"/>
        <v/>
      </c>
      <c r="FP73" s="224"/>
      <c r="FQ73" s="5" t="str">
        <f t="shared" si="226"/>
        <v/>
      </c>
      <c r="FR73" s="224" t="str">
        <f t="shared" si="227"/>
        <v/>
      </c>
      <c r="FS73" s="225"/>
      <c r="FT73" s="115" t="str">
        <f t="shared" si="228"/>
        <v/>
      </c>
      <c r="FU73" s="225" t="str">
        <f t="shared" si="229"/>
        <v/>
      </c>
      <c r="FV73" s="253"/>
      <c r="FW73" s="253"/>
      <c r="FX73" s="253"/>
      <c r="FY73" s="253"/>
      <c r="FZ73" s="253"/>
    </row>
    <row r="74" spans="1:182" s="3" customFormat="1" ht="15.75" x14ac:dyDescent="0.25">
      <c r="A74" s="2" t="str">
        <f t="shared" si="416"/>
        <v/>
      </c>
      <c r="B74" s="2"/>
      <c r="C74" s="126"/>
      <c r="D74" s="205" t="str">
        <f t="shared" si="417"/>
        <v/>
      </c>
      <c r="E74" s="109"/>
      <c r="F74" s="101"/>
      <c r="G74" s="2"/>
      <c r="H74" s="76"/>
      <c r="I74" s="114" t="str">
        <f t="shared" si="0"/>
        <v/>
      </c>
      <c r="J74" s="114" t="str">
        <f t="shared" si="1"/>
        <v/>
      </c>
      <c r="K74" s="114" t="str">
        <f t="shared" si="2"/>
        <v/>
      </c>
      <c r="L74" s="114" t="str">
        <f t="shared" si="3"/>
        <v/>
      </c>
      <c r="M74" s="114" t="str">
        <f t="shared" si="4"/>
        <v/>
      </c>
      <c r="N74" s="114" t="str">
        <f t="shared" si="5"/>
        <v/>
      </c>
      <c r="O74" s="114" t="str">
        <f t="shared" si="6"/>
        <v/>
      </c>
      <c r="P74" s="114" t="str">
        <f t="shared" si="7"/>
        <v/>
      </c>
      <c r="Q74" s="93" t="str">
        <f t="shared" si="8"/>
        <v/>
      </c>
      <c r="R74" s="93" t="str">
        <f t="shared" si="9"/>
        <v/>
      </c>
      <c r="S74" s="93" t="str">
        <f t="shared" si="10"/>
        <v/>
      </c>
      <c r="T74" s="93" t="str">
        <f t="shared" si="11"/>
        <v/>
      </c>
      <c r="U74" s="93" t="str">
        <f t="shared" si="12"/>
        <v/>
      </c>
      <c r="V74" s="93" t="str">
        <f t="shared" si="13"/>
        <v/>
      </c>
      <c r="W74" s="93" t="str">
        <f t="shared" si="14"/>
        <v/>
      </c>
      <c r="X74" s="93" t="str">
        <f t="shared" si="15"/>
        <v/>
      </c>
      <c r="Y74" s="93" t="str">
        <f t="shared" si="16"/>
        <v/>
      </c>
      <c r="Z74" s="93" t="str">
        <f t="shared" si="17"/>
        <v/>
      </c>
      <c r="AA74" s="93" t="str">
        <f t="shared" si="18"/>
        <v/>
      </c>
      <c r="AB74" s="93" t="str">
        <f t="shared" si="19"/>
        <v/>
      </c>
      <c r="AC74" s="93" t="str">
        <f t="shared" si="20"/>
        <v/>
      </c>
      <c r="AD74" s="93" t="str">
        <f t="shared" si="21"/>
        <v/>
      </c>
      <c r="AE74" s="93" t="str">
        <f t="shared" si="22"/>
        <v/>
      </c>
      <c r="AF74" s="93" t="str">
        <f t="shared" si="23"/>
        <v/>
      </c>
      <c r="AG74" s="93" t="str">
        <f t="shared" si="24"/>
        <v/>
      </c>
      <c r="AH74" s="93" t="str">
        <f t="shared" si="369"/>
        <v/>
      </c>
      <c r="AI74" s="93" t="str">
        <f t="shared" si="370"/>
        <v/>
      </c>
      <c r="AJ74" s="93" t="str">
        <f t="shared" si="371"/>
        <v/>
      </c>
      <c r="AK74" s="93" t="str">
        <f t="shared" si="372"/>
        <v/>
      </c>
      <c r="AL74" s="93" t="str">
        <f t="shared" si="373"/>
        <v/>
      </c>
      <c r="AM74" s="93" t="str">
        <f t="shared" si="374"/>
        <v/>
      </c>
      <c r="AN74" s="93" t="str">
        <f t="shared" si="375"/>
        <v/>
      </c>
      <c r="AO74" s="93" t="str">
        <f t="shared" si="376"/>
        <v/>
      </c>
      <c r="AP74" s="93" t="str">
        <f t="shared" si="377"/>
        <v/>
      </c>
      <c r="AQ74" s="93" t="str">
        <f t="shared" si="378"/>
        <v/>
      </c>
      <c r="AR74" s="93" t="str">
        <f t="shared" si="379"/>
        <v/>
      </c>
      <c r="AS74" s="93" t="str">
        <f t="shared" si="380"/>
        <v/>
      </c>
      <c r="AT74" s="93" t="str">
        <f t="shared" si="381"/>
        <v/>
      </c>
      <c r="AU74" s="93" t="str">
        <f t="shared" si="382"/>
        <v/>
      </c>
      <c r="AV74" s="93" t="str">
        <f t="shared" si="383"/>
        <v/>
      </c>
      <c r="AW74" s="93" t="str">
        <f t="shared" si="384"/>
        <v/>
      </c>
      <c r="AX74" s="93" t="str">
        <f t="shared" si="385"/>
        <v/>
      </c>
      <c r="AY74" s="93" t="str">
        <f t="shared" si="386"/>
        <v/>
      </c>
      <c r="AZ74" s="93" t="str">
        <f t="shared" si="387"/>
        <v/>
      </c>
      <c r="BA74" s="93" t="str">
        <f t="shared" si="388"/>
        <v/>
      </c>
      <c r="BB74" s="93" t="str">
        <f t="shared" si="389"/>
        <v/>
      </c>
      <c r="BC74" s="93" t="str">
        <f t="shared" si="390"/>
        <v/>
      </c>
      <c r="BD74" s="93" t="str">
        <f t="shared" si="391"/>
        <v/>
      </c>
      <c r="BE74" s="93" t="str">
        <f t="shared" si="392"/>
        <v/>
      </c>
      <c r="BF74" s="224"/>
      <c r="BG74" s="74" t="str">
        <f t="shared" si="150"/>
        <v/>
      </c>
      <c r="BH74" s="36" t="str">
        <f t="shared" si="151"/>
        <v/>
      </c>
      <c r="BI74" s="225"/>
      <c r="BJ74" s="75" t="str">
        <f t="shared" si="152"/>
        <v/>
      </c>
      <c r="BK74" s="37" t="str">
        <f t="shared" si="153"/>
        <v/>
      </c>
      <c r="BL74" s="224"/>
      <c r="BM74" s="74" t="str">
        <f t="shared" si="154"/>
        <v/>
      </c>
      <c r="BN74" s="36" t="str">
        <f t="shared" si="155"/>
        <v/>
      </c>
      <c r="BO74" s="225"/>
      <c r="BP74" s="75" t="str">
        <f t="shared" si="156"/>
        <v/>
      </c>
      <c r="BQ74" s="37" t="str">
        <f t="shared" si="157"/>
        <v/>
      </c>
      <c r="BR74" s="224"/>
      <c r="BS74" s="74" t="str">
        <f t="shared" si="393"/>
        <v/>
      </c>
      <c r="BT74" s="36" t="str">
        <f t="shared" si="394"/>
        <v/>
      </c>
      <c r="BU74" s="225"/>
      <c r="BV74" s="75" t="str">
        <f t="shared" si="395"/>
        <v/>
      </c>
      <c r="BW74" s="37" t="str">
        <f t="shared" si="396"/>
        <v/>
      </c>
      <c r="BX74" s="224"/>
      <c r="BY74" s="74" t="str">
        <f t="shared" si="397"/>
        <v/>
      </c>
      <c r="BZ74" s="36" t="str">
        <f t="shared" si="398"/>
        <v/>
      </c>
      <c r="CA74" s="225"/>
      <c r="CB74" s="75" t="str">
        <f t="shared" si="399"/>
        <v/>
      </c>
      <c r="CC74" s="37" t="str">
        <f t="shared" si="400"/>
        <v/>
      </c>
      <c r="CD74" s="224"/>
      <c r="CE74" s="74" t="str">
        <f t="shared" si="401"/>
        <v/>
      </c>
      <c r="CF74" s="36" t="str">
        <f t="shared" si="402"/>
        <v/>
      </c>
      <c r="CG74" s="225"/>
      <c r="CH74" s="115" t="str">
        <f t="shared" si="403"/>
        <v/>
      </c>
      <c r="CI74" s="225" t="str">
        <f t="shared" si="404"/>
        <v/>
      </c>
      <c r="CJ74" s="224"/>
      <c r="CK74" s="5" t="str">
        <f t="shared" si="405"/>
        <v/>
      </c>
      <c r="CL74" s="224" t="str">
        <f t="shared" si="406"/>
        <v/>
      </c>
      <c r="CM74" s="225"/>
      <c r="CN74" s="115" t="str">
        <f t="shared" si="407"/>
        <v/>
      </c>
      <c r="CO74" s="225" t="str">
        <f t="shared" si="408"/>
        <v/>
      </c>
      <c r="CP74" s="224"/>
      <c r="CQ74" s="5" t="str">
        <f t="shared" si="409"/>
        <v/>
      </c>
      <c r="CR74" s="224" t="str">
        <f t="shared" si="410"/>
        <v/>
      </c>
      <c r="CS74" s="225"/>
      <c r="CT74" s="115" t="str">
        <f t="shared" si="176"/>
        <v/>
      </c>
      <c r="CU74" s="225" t="str">
        <f t="shared" si="411"/>
        <v/>
      </c>
      <c r="CV74" s="224"/>
      <c r="CW74" s="5" t="str">
        <f t="shared" si="412"/>
        <v/>
      </c>
      <c r="CX74" s="224" t="str">
        <f t="shared" si="413"/>
        <v/>
      </c>
      <c r="CY74" s="225"/>
      <c r="CZ74" s="115" t="str">
        <f t="shared" si="414"/>
        <v/>
      </c>
      <c r="DA74" s="225" t="str">
        <f t="shared" si="415"/>
        <v/>
      </c>
      <c r="DB74" s="224"/>
      <c r="DC74" s="5" t="str">
        <f t="shared" si="182"/>
        <v/>
      </c>
      <c r="DD74" s="224" t="str">
        <f t="shared" si="183"/>
        <v/>
      </c>
      <c r="DE74" s="225"/>
      <c r="DF74" s="115" t="str">
        <f t="shared" si="184"/>
        <v/>
      </c>
      <c r="DG74" s="225" t="str">
        <f t="shared" si="185"/>
        <v/>
      </c>
      <c r="DH74" s="224"/>
      <c r="DI74" s="5" t="str">
        <f t="shared" si="186"/>
        <v/>
      </c>
      <c r="DJ74" s="224" t="str">
        <f t="shared" si="187"/>
        <v/>
      </c>
      <c r="DK74" s="225"/>
      <c r="DL74" s="115" t="str">
        <f t="shared" si="188"/>
        <v/>
      </c>
      <c r="DM74" s="225" t="str">
        <f t="shared" si="189"/>
        <v/>
      </c>
      <c r="DN74" s="224"/>
      <c r="DO74" s="5" t="str">
        <f t="shared" si="190"/>
        <v/>
      </c>
      <c r="DP74" s="224" t="str">
        <f t="shared" si="191"/>
        <v/>
      </c>
      <c r="DQ74" s="225"/>
      <c r="DR74" s="115" t="str">
        <f t="shared" si="192"/>
        <v/>
      </c>
      <c r="DS74" s="225" t="str">
        <f t="shared" si="193"/>
        <v/>
      </c>
      <c r="DT74" s="224"/>
      <c r="DU74" s="5" t="str">
        <f t="shared" si="194"/>
        <v/>
      </c>
      <c r="DV74" s="224" t="str">
        <f t="shared" si="195"/>
        <v/>
      </c>
      <c r="DW74" s="225"/>
      <c r="DX74" s="115" t="str">
        <f t="shared" si="196"/>
        <v/>
      </c>
      <c r="DY74" s="225" t="str">
        <f t="shared" si="197"/>
        <v/>
      </c>
      <c r="DZ74" s="224"/>
      <c r="EA74" s="5" t="str">
        <f t="shared" si="198"/>
        <v/>
      </c>
      <c r="EB74" s="224" t="str">
        <f t="shared" si="199"/>
        <v/>
      </c>
      <c r="EC74" s="225"/>
      <c r="ED74" s="115" t="str">
        <f t="shared" si="200"/>
        <v/>
      </c>
      <c r="EE74" s="225" t="str">
        <f t="shared" si="201"/>
        <v/>
      </c>
      <c r="EF74" s="224"/>
      <c r="EG74" s="5" t="str">
        <f t="shared" si="202"/>
        <v/>
      </c>
      <c r="EH74" s="224" t="str">
        <f t="shared" si="203"/>
        <v/>
      </c>
      <c r="EI74" s="225"/>
      <c r="EJ74" s="115" t="str">
        <f t="shared" si="204"/>
        <v/>
      </c>
      <c r="EK74" s="225" t="str">
        <f t="shared" si="205"/>
        <v/>
      </c>
      <c r="EL74" s="224"/>
      <c r="EM74" s="5" t="str">
        <f t="shared" si="206"/>
        <v/>
      </c>
      <c r="EN74" s="224" t="str">
        <f t="shared" si="207"/>
        <v/>
      </c>
      <c r="EO74" s="225"/>
      <c r="EP74" s="115" t="str">
        <f t="shared" si="208"/>
        <v/>
      </c>
      <c r="EQ74" s="225" t="str">
        <f t="shared" si="209"/>
        <v/>
      </c>
      <c r="ER74" s="224"/>
      <c r="ES74" s="5" t="str">
        <f t="shared" si="210"/>
        <v/>
      </c>
      <c r="ET74" s="224" t="str">
        <f t="shared" si="211"/>
        <v/>
      </c>
      <c r="EU74" s="225"/>
      <c r="EV74" s="115" t="str">
        <f t="shared" si="212"/>
        <v/>
      </c>
      <c r="EW74" s="225" t="str">
        <f t="shared" si="213"/>
        <v/>
      </c>
      <c r="EX74" s="224"/>
      <c r="EY74" s="5" t="str">
        <f t="shared" si="214"/>
        <v/>
      </c>
      <c r="EZ74" s="224" t="str">
        <f t="shared" si="215"/>
        <v/>
      </c>
      <c r="FA74" s="225"/>
      <c r="FB74" s="115" t="str">
        <f t="shared" si="216"/>
        <v/>
      </c>
      <c r="FC74" s="225" t="str">
        <f t="shared" si="217"/>
        <v/>
      </c>
      <c r="FD74" s="224"/>
      <c r="FE74" s="5" t="str">
        <f t="shared" si="218"/>
        <v/>
      </c>
      <c r="FF74" s="224" t="str">
        <f t="shared" si="219"/>
        <v/>
      </c>
      <c r="FG74" s="225"/>
      <c r="FH74" s="115" t="str">
        <f t="shared" si="220"/>
        <v/>
      </c>
      <c r="FI74" s="225" t="str">
        <f t="shared" si="221"/>
        <v/>
      </c>
      <c r="FJ74" s="224"/>
      <c r="FK74" s="5" t="str">
        <f t="shared" si="222"/>
        <v/>
      </c>
      <c r="FL74" s="224" t="str">
        <f t="shared" si="223"/>
        <v/>
      </c>
      <c r="FM74" s="225"/>
      <c r="FN74" s="115" t="str">
        <f t="shared" si="224"/>
        <v/>
      </c>
      <c r="FO74" s="225" t="str">
        <f t="shared" si="225"/>
        <v/>
      </c>
      <c r="FP74" s="224"/>
      <c r="FQ74" s="5" t="str">
        <f t="shared" si="226"/>
        <v/>
      </c>
      <c r="FR74" s="224" t="str">
        <f t="shared" si="227"/>
        <v/>
      </c>
      <c r="FS74" s="225"/>
      <c r="FT74" s="115" t="str">
        <f t="shared" si="228"/>
        <v/>
      </c>
      <c r="FU74" s="225" t="str">
        <f t="shared" si="229"/>
        <v/>
      </c>
      <c r="FV74" s="253"/>
      <c r="FW74" s="253"/>
      <c r="FX74" s="253"/>
      <c r="FY74" s="253"/>
      <c r="FZ74" s="253"/>
    </row>
    <row r="75" spans="1:182" s="3" customFormat="1" ht="15.75" x14ac:dyDescent="0.25">
      <c r="A75" s="2" t="str">
        <f t="shared" si="416"/>
        <v/>
      </c>
      <c r="B75" s="2"/>
      <c r="C75" s="126"/>
      <c r="D75" s="205" t="str">
        <f t="shared" si="417"/>
        <v/>
      </c>
      <c r="E75" s="109"/>
      <c r="F75" s="101"/>
      <c r="G75" s="2"/>
      <c r="H75" s="76"/>
      <c r="I75" s="114" t="str">
        <f t="shared" si="0"/>
        <v/>
      </c>
      <c r="J75" s="114" t="str">
        <f t="shared" si="1"/>
        <v/>
      </c>
      <c r="K75" s="114" t="str">
        <f t="shared" si="2"/>
        <v/>
      </c>
      <c r="L75" s="114" t="str">
        <f t="shared" si="3"/>
        <v/>
      </c>
      <c r="M75" s="114" t="str">
        <f t="shared" si="4"/>
        <v/>
      </c>
      <c r="N75" s="114" t="str">
        <f t="shared" si="5"/>
        <v/>
      </c>
      <c r="O75" s="114" t="str">
        <f t="shared" ref="O75:O85" si="418">IF(COUNTIFS($Q75:$BD75,"&lt;=30")&gt;0,IF(COUNTIFS($Q75:$BD75,"&lt;=30")-COUNTIFS($Q75:$BD75,"&lt;=0")=0,"",COUNTIFS($Q75:$BD75,"&lt;=30")-COUNTIFS($Q75:$BD75,"&lt;=0")),"")</f>
        <v/>
      </c>
      <c r="P75" s="114" t="str">
        <f t="shared" ref="P75:P85" si="419">IF(COUNTIFS($Q75:$BD75,"&lt;=0")=0,"",COUNTIFS($Q75:$BD75,"&lt;=0"))</f>
        <v/>
      </c>
      <c r="Q75" s="93" t="str">
        <f t="shared" ref="Q75:Q85" si="420">IF($S$2&gt;0,IF(BG75="","",BG75),"")</f>
        <v/>
      </c>
      <c r="R75" s="93" t="str">
        <f t="shared" ref="R75:R85" si="421">IF($S$2&gt;1,IF(BJ75="","",BJ75),"")</f>
        <v/>
      </c>
      <c r="S75" s="93" t="str">
        <f t="shared" ref="S75:S85" si="422">IF($S$2&gt;2,IF(BM75="","",BM75),"")</f>
        <v/>
      </c>
      <c r="T75" s="93" t="str">
        <f t="shared" ref="T75:T85" si="423">IF($S$2&gt;3,IF(BP75="","",BP75),"")</f>
        <v/>
      </c>
      <c r="U75" s="93" t="str">
        <f t="shared" ref="U75:U85" si="424">IF($S$2&gt;4,IF(BS75="","",BS75),"")</f>
        <v/>
      </c>
      <c r="V75" s="93" t="str">
        <f t="shared" ref="V75:V85" si="425">IF($S$2&gt;5,IF(BV75="","",BV75),"")</f>
        <v/>
      </c>
      <c r="W75" s="93" t="str">
        <f t="shared" ref="W75:W85" si="426">IF($S$2&gt;6,IF(BY75="","",BY75),"")</f>
        <v/>
      </c>
      <c r="X75" s="93" t="str">
        <f t="shared" ref="X75:X85" si="427">IF($S$2&gt;7,IF(CB75="","",CB75),"")</f>
        <v/>
      </c>
      <c r="Y75" s="93" t="str">
        <f t="shared" ref="Y75:Y85" si="428">IF($S$2&gt;8,IF(CE75="","",CE75),"")</f>
        <v/>
      </c>
      <c r="Z75" s="93" t="str">
        <f t="shared" ref="Z75:Z85" si="429">IF($S$2&gt;9,IF(CH75="","",CH75),"")</f>
        <v/>
      </c>
      <c r="AA75" s="93" t="str">
        <f t="shared" ref="AA75:AA85" si="430">IF($S$2&gt;10,IF(CK75="","",CK75),"")</f>
        <v/>
      </c>
      <c r="AB75" s="93" t="str">
        <f t="shared" ref="AB75:AB85" si="431">IF($S$2&gt;11,IF(CN75="","",CN75),"")</f>
        <v/>
      </c>
      <c r="AC75" s="93" t="str">
        <f t="shared" ref="AC75:AC85" si="432">IF($S$2&gt;12,IF(CQ75="","",CQ75),"")</f>
        <v/>
      </c>
      <c r="AD75" s="93" t="str">
        <f t="shared" ref="AD75:AD85" si="433">IF($S$2&gt;13,IF(CT75="","",CT75),"")</f>
        <v/>
      </c>
      <c r="AE75" s="93" t="str">
        <f t="shared" ref="AE75:AE85" si="434">IF($S$2&gt;14,IF(CW75="","",CW75),"")</f>
        <v/>
      </c>
      <c r="AF75" s="93" t="str">
        <f t="shared" ref="AF75:AF85" si="435">IF($S$2&gt;15,IF(CZ75="","",CZ75),"")</f>
        <v/>
      </c>
      <c r="AG75" s="93" t="str">
        <f t="shared" ref="AG75:AG85" si="436">IF($S$2&gt;16,IF(DC75="","",DC75),"")</f>
        <v/>
      </c>
      <c r="AH75" s="93" t="str">
        <f t="shared" si="369"/>
        <v/>
      </c>
      <c r="AI75" s="93" t="str">
        <f t="shared" si="370"/>
        <v/>
      </c>
      <c r="AJ75" s="93" t="str">
        <f t="shared" si="371"/>
        <v/>
      </c>
      <c r="AK75" s="93" t="str">
        <f t="shared" si="372"/>
        <v/>
      </c>
      <c r="AL75" s="93" t="str">
        <f t="shared" si="373"/>
        <v/>
      </c>
      <c r="AM75" s="93" t="str">
        <f t="shared" si="374"/>
        <v/>
      </c>
      <c r="AN75" s="93" t="str">
        <f t="shared" si="375"/>
        <v/>
      </c>
      <c r="AO75" s="93" t="str">
        <f t="shared" si="376"/>
        <v/>
      </c>
      <c r="AP75" s="93" t="str">
        <f t="shared" si="377"/>
        <v/>
      </c>
      <c r="AQ75" s="93" t="str">
        <f t="shared" si="378"/>
        <v/>
      </c>
      <c r="AR75" s="93" t="str">
        <f t="shared" si="379"/>
        <v/>
      </c>
      <c r="AS75" s="93" t="str">
        <f t="shared" si="380"/>
        <v/>
      </c>
      <c r="AT75" s="93" t="str">
        <f t="shared" si="381"/>
        <v/>
      </c>
      <c r="AU75" s="93" t="str">
        <f t="shared" si="382"/>
        <v/>
      </c>
      <c r="AV75" s="93" t="str">
        <f t="shared" si="383"/>
        <v/>
      </c>
      <c r="AW75" s="93" t="str">
        <f t="shared" si="384"/>
        <v/>
      </c>
      <c r="AX75" s="93" t="str">
        <f t="shared" si="385"/>
        <v/>
      </c>
      <c r="AY75" s="93" t="str">
        <f t="shared" si="386"/>
        <v/>
      </c>
      <c r="AZ75" s="93" t="str">
        <f t="shared" si="387"/>
        <v/>
      </c>
      <c r="BA75" s="93" t="str">
        <f t="shared" si="388"/>
        <v/>
      </c>
      <c r="BB75" s="93" t="str">
        <f t="shared" si="389"/>
        <v/>
      </c>
      <c r="BC75" s="93" t="str">
        <f t="shared" si="390"/>
        <v/>
      </c>
      <c r="BD75" s="93" t="str">
        <f t="shared" si="391"/>
        <v/>
      </c>
      <c r="BE75" s="93" t="str">
        <f t="shared" si="392"/>
        <v/>
      </c>
      <c r="BF75" s="224"/>
      <c r="BG75" s="74" t="str">
        <f t="shared" si="150"/>
        <v/>
      </c>
      <c r="BH75" s="36" t="str">
        <f t="shared" si="151"/>
        <v/>
      </c>
      <c r="BI75" s="225"/>
      <c r="BJ75" s="75" t="str">
        <f t="shared" si="152"/>
        <v/>
      </c>
      <c r="BK75" s="37" t="str">
        <f t="shared" si="153"/>
        <v/>
      </c>
      <c r="BL75" s="224"/>
      <c r="BM75" s="74" t="str">
        <f t="shared" si="154"/>
        <v/>
      </c>
      <c r="BN75" s="36" t="str">
        <f t="shared" si="155"/>
        <v/>
      </c>
      <c r="BO75" s="225"/>
      <c r="BP75" s="75" t="str">
        <f t="shared" si="156"/>
        <v/>
      </c>
      <c r="BQ75" s="37" t="str">
        <f t="shared" si="157"/>
        <v/>
      </c>
      <c r="BR75" s="224"/>
      <c r="BS75" s="74" t="str">
        <f t="shared" si="393"/>
        <v/>
      </c>
      <c r="BT75" s="36" t="str">
        <f t="shared" si="394"/>
        <v/>
      </c>
      <c r="BU75" s="225"/>
      <c r="BV75" s="75" t="str">
        <f t="shared" si="395"/>
        <v/>
      </c>
      <c r="BW75" s="37" t="str">
        <f t="shared" si="396"/>
        <v/>
      </c>
      <c r="BX75" s="224"/>
      <c r="BY75" s="74" t="str">
        <f t="shared" si="397"/>
        <v/>
      </c>
      <c r="BZ75" s="36" t="str">
        <f t="shared" si="398"/>
        <v/>
      </c>
      <c r="CA75" s="225"/>
      <c r="CB75" s="75" t="str">
        <f t="shared" si="399"/>
        <v/>
      </c>
      <c r="CC75" s="37" t="str">
        <f t="shared" si="400"/>
        <v/>
      </c>
      <c r="CD75" s="224"/>
      <c r="CE75" s="74" t="str">
        <f t="shared" si="401"/>
        <v/>
      </c>
      <c r="CF75" s="36" t="str">
        <f t="shared" si="402"/>
        <v/>
      </c>
      <c r="CG75" s="225"/>
      <c r="CH75" s="115" t="str">
        <f t="shared" si="403"/>
        <v/>
      </c>
      <c r="CI75" s="225" t="str">
        <f t="shared" si="404"/>
        <v/>
      </c>
      <c r="CJ75" s="224"/>
      <c r="CK75" s="5" t="str">
        <f t="shared" si="405"/>
        <v/>
      </c>
      <c r="CL75" s="224" t="str">
        <f t="shared" si="406"/>
        <v/>
      </c>
      <c r="CM75" s="225"/>
      <c r="CN75" s="115" t="str">
        <f t="shared" si="407"/>
        <v/>
      </c>
      <c r="CO75" s="225" t="str">
        <f t="shared" si="408"/>
        <v/>
      </c>
      <c r="CP75" s="224"/>
      <c r="CQ75" s="5" t="str">
        <f t="shared" si="409"/>
        <v/>
      </c>
      <c r="CR75" s="224" t="str">
        <f t="shared" si="410"/>
        <v/>
      </c>
      <c r="CS75" s="225"/>
      <c r="CT75" s="115" t="str">
        <f t="shared" si="176"/>
        <v/>
      </c>
      <c r="CU75" s="225" t="str">
        <f t="shared" si="411"/>
        <v/>
      </c>
      <c r="CV75" s="224"/>
      <c r="CW75" s="5" t="str">
        <f t="shared" si="412"/>
        <v/>
      </c>
      <c r="CX75" s="224" t="str">
        <f t="shared" si="413"/>
        <v/>
      </c>
      <c r="CY75" s="225"/>
      <c r="CZ75" s="115" t="str">
        <f t="shared" si="414"/>
        <v/>
      </c>
      <c r="DA75" s="225" t="str">
        <f t="shared" si="415"/>
        <v/>
      </c>
      <c r="DB75" s="224"/>
      <c r="DC75" s="5" t="str">
        <f t="shared" si="182"/>
        <v/>
      </c>
      <c r="DD75" s="224" t="str">
        <f t="shared" si="183"/>
        <v/>
      </c>
      <c r="DE75" s="225"/>
      <c r="DF75" s="115" t="str">
        <f t="shared" si="184"/>
        <v/>
      </c>
      <c r="DG75" s="225" t="str">
        <f t="shared" si="185"/>
        <v/>
      </c>
      <c r="DH75" s="224"/>
      <c r="DI75" s="5" t="str">
        <f t="shared" si="186"/>
        <v/>
      </c>
      <c r="DJ75" s="224" t="str">
        <f t="shared" si="187"/>
        <v/>
      </c>
      <c r="DK75" s="225"/>
      <c r="DL75" s="115" t="str">
        <f t="shared" si="188"/>
        <v/>
      </c>
      <c r="DM75" s="225" t="str">
        <f t="shared" si="189"/>
        <v/>
      </c>
      <c r="DN75" s="224"/>
      <c r="DO75" s="5" t="str">
        <f t="shared" si="190"/>
        <v/>
      </c>
      <c r="DP75" s="224" t="str">
        <f t="shared" si="191"/>
        <v/>
      </c>
      <c r="DQ75" s="225"/>
      <c r="DR75" s="115" t="str">
        <f t="shared" si="192"/>
        <v/>
      </c>
      <c r="DS75" s="225" t="str">
        <f t="shared" si="193"/>
        <v/>
      </c>
      <c r="DT75" s="224"/>
      <c r="DU75" s="5" t="str">
        <f t="shared" si="194"/>
        <v/>
      </c>
      <c r="DV75" s="224" t="str">
        <f t="shared" si="195"/>
        <v/>
      </c>
      <c r="DW75" s="225"/>
      <c r="DX75" s="115" t="str">
        <f t="shared" si="196"/>
        <v/>
      </c>
      <c r="DY75" s="225" t="str">
        <f t="shared" si="197"/>
        <v/>
      </c>
      <c r="DZ75" s="224"/>
      <c r="EA75" s="5" t="str">
        <f t="shared" si="198"/>
        <v/>
      </c>
      <c r="EB75" s="224" t="str">
        <f t="shared" si="199"/>
        <v/>
      </c>
      <c r="EC75" s="225"/>
      <c r="ED75" s="115" t="str">
        <f t="shared" si="200"/>
        <v/>
      </c>
      <c r="EE75" s="225" t="str">
        <f t="shared" si="201"/>
        <v/>
      </c>
      <c r="EF75" s="224"/>
      <c r="EG75" s="5" t="str">
        <f t="shared" si="202"/>
        <v/>
      </c>
      <c r="EH75" s="224" t="str">
        <f t="shared" si="203"/>
        <v/>
      </c>
      <c r="EI75" s="225"/>
      <c r="EJ75" s="115" t="str">
        <f t="shared" si="204"/>
        <v/>
      </c>
      <c r="EK75" s="225" t="str">
        <f t="shared" si="205"/>
        <v/>
      </c>
      <c r="EL75" s="224"/>
      <c r="EM75" s="5" t="str">
        <f t="shared" si="206"/>
        <v/>
      </c>
      <c r="EN75" s="224" t="str">
        <f t="shared" si="207"/>
        <v/>
      </c>
      <c r="EO75" s="225"/>
      <c r="EP75" s="115" t="str">
        <f t="shared" si="208"/>
        <v/>
      </c>
      <c r="EQ75" s="225" t="str">
        <f t="shared" si="209"/>
        <v/>
      </c>
      <c r="ER75" s="224"/>
      <c r="ES75" s="5" t="str">
        <f t="shared" si="210"/>
        <v/>
      </c>
      <c r="ET75" s="224" t="str">
        <f t="shared" si="211"/>
        <v/>
      </c>
      <c r="EU75" s="225"/>
      <c r="EV75" s="115" t="str">
        <f t="shared" si="212"/>
        <v/>
      </c>
      <c r="EW75" s="225" t="str">
        <f t="shared" si="213"/>
        <v/>
      </c>
      <c r="EX75" s="224"/>
      <c r="EY75" s="5" t="str">
        <f t="shared" si="214"/>
        <v/>
      </c>
      <c r="EZ75" s="224" t="str">
        <f t="shared" si="215"/>
        <v/>
      </c>
      <c r="FA75" s="225"/>
      <c r="FB75" s="115" t="str">
        <f t="shared" si="216"/>
        <v/>
      </c>
      <c r="FC75" s="225" t="str">
        <f t="shared" si="217"/>
        <v/>
      </c>
      <c r="FD75" s="224"/>
      <c r="FE75" s="5" t="str">
        <f t="shared" si="218"/>
        <v/>
      </c>
      <c r="FF75" s="224" t="str">
        <f t="shared" si="219"/>
        <v/>
      </c>
      <c r="FG75" s="225"/>
      <c r="FH75" s="115" t="str">
        <f t="shared" si="220"/>
        <v/>
      </c>
      <c r="FI75" s="225" t="str">
        <f t="shared" si="221"/>
        <v/>
      </c>
      <c r="FJ75" s="224"/>
      <c r="FK75" s="5" t="str">
        <f t="shared" si="222"/>
        <v/>
      </c>
      <c r="FL75" s="224" t="str">
        <f t="shared" si="223"/>
        <v/>
      </c>
      <c r="FM75" s="225"/>
      <c r="FN75" s="115" t="str">
        <f t="shared" si="224"/>
        <v/>
      </c>
      <c r="FO75" s="225" t="str">
        <f t="shared" si="225"/>
        <v/>
      </c>
      <c r="FP75" s="224"/>
      <c r="FQ75" s="5" t="str">
        <f t="shared" si="226"/>
        <v/>
      </c>
      <c r="FR75" s="224" t="str">
        <f t="shared" si="227"/>
        <v/>
      </c>
      <c r="FS75" s="225"/>
      <c r="FT75" s="115" t="str">
        <f t="shared" si="228"/>
        <v/>
      </c>
      <c r="FU75" s="225" t="str">
        <f t="shared" si="229"/>
        <v/>
      </c>
      <c r="FV75" s="253"/>
      <c r="FW75" s="253"/>
      <c r="FX75" s="253"/>
      <c r="FY75" s="253"/>
      <c r="FZ75" s="253"/>
    </row>
    <row r="76" spans="1:182" s="3" customFormat="1" ht="15.75" x14ac:dyDescent="0.25">
      <c r="A76" s="2" t="str">
        <f t="shared" si="416"/>
        <v/>
      </c>
      <c r="B76" s="2"/>
      <c r="C76" s="126"/>
      <c r="D76" s="205" t="str">
        <f t="shared" si="417"/>
        <v/>
      </c>
      <c r="E76" s="109"/>
      <c r="F76" s="101"/>
      <c r="G76" s="2"/>
      <c r="H76" s="76"/>
      <c r="I76" s="114" t="str">
        <f t="shared" si="0"/>
        <v/>
      </c>
      <c r="J76" s="114" t="str">
        <f t="shared" si="1"/>
        <v/>
      </c>
      <c r="K76" s="114" t="str">
        <f t="shared" si="2"/>
        <v/>
      </c>
      <c r="L76" s="114" t="str">
        <f t="shared" si="3"/>
        <v/>
      </c>
      <c r="M76" s="114" t="str">
        <f t="shared" si="4"/>
        <v/>
      </c>
      <c r="N76" s="114" t="str">
        <f t="shared" si="5"/>
        <v/>
      </c>
      <c r="O76" s="114" t="str">
        <f t="shared" si="418"/>
        <v/>
      </c>
      <c r="P76" s="114" t="str">
        <f t="shared" si="419"/>
        <v/>
      </c>
      <c r="Q76" s="93" t="str">
        <f t="shared" si="420"/>
        <v/>
      </c>
      <c r="R76" s="93" t="str">
        <f t="shared" si="421"/>
        <v/>
      </c>
      <c r="S76" s="93" t="str">
        <f t="shared" si="422"/>
        <v/>
      </c>
      <c r="T76" s="93" t="str">
        <f t="shared" si="423"/>
        <v/>
      </c>
      <c r="U76" s="93" t="str">
        <f t="shared" si="424"/>
        <v/>
      </c>
      <c r="V76" s="93" t="str">
        <f t="shared" si="425"/>
        <v/>
      </c>
      <c r="W76" s="93" t="str">
        <f t="shared" si="426"/>
        <v/>
      </c>
      <c r="X76" s="93" t="str">
        <f t="shared" si="427"/>
        <v/>
      </c>
      <c r="Y76" s="93" t="str">
        <f t="shared" si="428"/>
        <v/>
      </c>
      <c r="Z76" s="93" t="str">
        <f t="shared" si="429"/>
        <v/>
      </c>
      <c r="AA76" s="93" t="str">
        <f t="shared" si="430"/>
        <v/>
      </c>
      <c r="AB76" s="93" t="str">
        <f t="shared" si="431"/>
        <v/>
      </c>
      <c r="AC76" s="93" t="str">
        <f t="shared" si="432"/>
        <v/>
      </c>
      <c r="AD76" s="93" t="str">
        <f t="shared" si="433"/>
        <v/>
      </c>
      <c r="AE76" s="93" t="str">
        <f t="shared" si="434"/>
        <v/>
      </c>
      <c r="AF76" s="93" t="str">
        <f t="shared" si="435"/>
        <v/>
      </c>
      <c r="AG76" s="93" t="str">
        <f t="shared" si="436"/>
        <v/>
      </c>
      <c r="AH76" s="93" t="str">
        <f t="shared" ref="AH76:AH85" si="437">IF($S$2&gt;17,IF(DF76="","",DF76),"")</f>
        <v/>
      </c>
      <c r="AI76" s="93" t="str">
        <f t="shared" ref="AI76:AI85" si="438">IF($S$2&gt;18,IF(DI76 = "","",DI76),"")</f>
        <v/>
      </c>
      <c r="AJ76" s="93" t="str">
        <f t="shared" ref="AJ76:AJ85" si="439">IF($S$2&gt;19,IF(DL76="","",DL76),"")</f>
        <v/>
      </c>
      <c r="AK76" s="93" t="str">
        <f t="shared" ref="AK76:AK85" si="440">IF($S$2&gt;20,IF(DO76="","",DO76),"")</f>
        <v/>
      </c>
      <c r="AL76" s="93" t="str">
        <f t="shared" ref="AL76:AL85" si="441">IF($S$2&gt;21,IF(DR76="","",DR76),"")</f>
        <v/>
      </c>
      <c r="AM76" s="93" t="str">
        <f t="shared" ref="AM76:AM85" si="442">IF($S$2&gt;22,IF(DU76="","",DU76),"")</f>
        <v/>
      </c>
      <c r="AN76" s="93" t="str">
        <f t="shared" ref="AN76:AN85" si="443">IF($S$2&gt;23,IF(DX76="","",DX76),"")</f>
        <v/>
      </c>
      <c r="AO76" s="93" t="str">
        <f t="shared" ref="AO76:AO85" si="444">IF($S$2&gt;24,IF(EA76="","",EA76),"")</f>
        <v/>
      </c>
      <c r="AP76" s="93" t="str">
        <f t="shared" ref="AP76:AP85" si="445">IF($S$2&gt;25,IF(ED76="","",ED76),"")</f>
        <v/>
      </c>
      <c r="AQ76" s="93" t="str">
        <f t="shared" ref="AQ76:AQ85" si="446">IF($S$2&gt;26,IF(EG76="","",EG76),"")</f>
        <v/>
      </c>
      <c r="AR76" s="93" t="str">
        <f t="shared" ref="AR76:AR85" si="447">IF($S$2&gt;27,IF(EJ76="","",EJ76),"")</f>
        <v/>
      </c>
      <c r="AS76" s="93" t="str">
        <f t="shared" ref="AS76:AS85" si="448">IF($S$2&gt;28,IF(EM76="","",EM76),"")</f>
        <v/>
      </c>
      <c r="AT76" s="93" t="str">
        <f t="shared" ref="AT76:AT85" si="449">IF($S$2&gt;29,IF(EP76 = "", "", EP76),"")</f>
        <v/>
      </c>
      <c r="AU76" s="93" t="str">
        <f t="shared" ref="AU76:AU85" si="450">IF($S$2&gt;30,IF(ES76="","",ES76),"")</f>
        <v/>
      </c>
      <c r="AV76" s="93" t="str">
        <f t="shared" ref="AV76:AV85" si="451">IF($S$2&gt;31,IF(EV76="","",EV76),"")</f>
        <v/>
      </c>
      <c r="AW76" s="93" t="str">
        <f t="shared" ref="AW76:AW85" si="452">IF($S$2&gt;32,IF(EY76="","",EY76),"")</f>
        <v/>
      </c>
      <c r="AX76" s="93" t="str">
        <f t="shared" ref="AX76:AX85" si="453">IF($S$2&gt;33,IF(FB76="","",FB76),"")</f>
        <v/>
      </c>
      <c r="AY76" s="93" t="str">
        <f t="shared" ref="AY76:AY85" si="454">IF($S$2&gt;34,IF(FE76="","",FE76),"")</f>
        <v/>
      </c>
      <c r="AZ76" s="93" t="str">
        <f t="shared" ref="AZ76:AZ85" si="455">IF($S$2&gt;35,IF(FH76="","",FH76),"")</f>
        <v/>
      </c>
      <c r="BA76" s="93" t="str">
        <f t="shared" ref="BA76:BA85" si="456">IF($S$2&gt;36,IF(FK76="","",FK76),"")</f>
        <v/>
      </c>
      <c r="BB76" s="93" t="str">
        <f t="shared" ref="BB76:BB85" si="457">IF($S$2&gt;37,IF(FN76="","",FN76),"")</f>
        <v/>
      </c>
      <c r="BC76" s="93" t="str">
        <f t="shared" ref="BC76:BC85" si="458">IF($S$2&gt;38,IF(FQ76="","",FQ76),"")</f>
        <v/>
      </c>
      <c r="BD76" s="93" t="str">
        <f t="shared" ref="BD76:BD85" si="459">IF($S$2&gt;39,IF(FT76="","",FT76),"")</f>
        <v/>
      </c>
      <c r="BE76" s="93" t="str">
        <f t="shared" ref="BE76:BE85" si="460">IF($S$2&gt;40,IF(FW76="","",FW76),"")</f>
        <v/>
      </c>
      <c r="BF76" s="224"/>
      <c r="BG76" s="74" t="str">
        <f t="shared" si="150"/>
        <v/>
      </c>
      <c r="BH76" s="36" t="str">
        <f t="shared" si="151"/>
        <v/>
      </c>
      <c r="BI76" s="225"/>
      <c r="BJ76" s="75" t="str">
        <f t="shared" ref="BJ76:BJ85" si="461">IF(BK76="","",_xlfn.DAYS(BK76,$Q$2))</f>
        <v/>
      </c>
      <c r="BK76" s="37" t="str">
        <f t="shared" ref="BK76:BK85" si="462">IF(BI76="","",BI76+($G76*365))</f>
        <v/>
      </c>
      <c r="BL76" s="224"/>
      <c r="BM76" s="74" t="str">
        <f t="shared" ref="BM76:BM85" si="463">IF(BN76="","",_xlfn.DAYS(BN76,$Q$2))</f>
        <v/>
      </c>
      <c r="BN76" s="36" t="str">
        <f t="shared" ref="BN76:BN85" si="464">IF(BL76="","",BL76+($G76*365))</f>
        <v/>
      </c>
      <c r="BO76" s="225"/>
      <c r="BP76" s="75" t="str">
        <f t="shared" ref="BP76:BP85" si="465">IF(BQ76="","",_xlfn.DAYS(BQ76,$Q$2))</f>
        <v/>
      </c>
      <c r="BQ76" s="37" t="str">
        <f t="shared" ref="BQ76:BQ85" si="466">IF(BO76="","",BO76+($G76*365))</f>
        <v/>
      </c>
      <c r="BR76" s="224"/>
      <c r="BS76" s="74" t="str">
        <f t="shared" ref="BS76:BS85" si="467">IF(BT76="","",_xlfn.DAYS(BT76,$Q$2))</f>
        <v/>
      </c>
      <c r="BT76" s="36" t="str">
        <f t="shared" ref="BT76:BT85" si="468">IF(BR76="","",BR76+($G76*365))</f>
        <v/>
      </c>
      <c r="BU76" s="225"/>
      <c r="BV76" s="75" t="str">
        <f t="shared" ref="BV76:BV85" si="469">IF(BW76="","",_xlfn.DAYS(BW76,$Q$2))</f>
        <v/>
      </c>
      <c r="BW76" s="37" t="str">
        <f t="shared" ref="BW76:BW85" si="470">IF(BU76="","",BU76+($G76*365))</f>
        <v/>
      </c>
      <c r="BX76" s="224"/>
      <c r="BY76" s="74" t="str">
        <f t="shared" ref="BY76:BY85" si="471">IF(BZ76="","",_xlfn.DAYS(BZ76,$Q$2))</f>
        <v/>
      </c>
      <c r="BZ76" s="36" t="str">
        <f t="shared" ref="BZ76:BZ85" si="472">IF(BX76="","",BX76+($G76*365))</f>
        <v/>
      </c>
      <c r="CA76" s="225"/>
      <c r="CB76" s="75" t="str">
        <f t="shared" ref="CB76:CB85" si="473">IF(CC76="","",_xlfn.DAYS(CC76,$Q$2))</f>
        <v/>
      </c>
      <c r="CC76" s="37" t="str">
        <f t="shared" ref="CC76:CC85" si="474">IF(CA76="","",CA76+($G76*365))</f>
        <v/>
      </c>
      <c r="CD76" s="224"/>
      <c r="CE76" s="74" t="str">
        <f t="shared" ref="CE76:CE85" si="475">IF(CF76="","",_xlfn.DAYS(CF76,$Q$2))</f>
        <v/>
      </c>
      <c r="CF76" s="36" t="str">
        <f t="shared" ref="CF76:CF85" si="476">IF(CD76="","",CD76+($G76*365))</f>
        <v/>
      </c>
      <c r="CG76" s="225"/>
      <c r="CH76" s="115" t="str">
        <f t="shared" ref="CH76:CH85" si="477">IF(CI76="","",_xlfn.DAYS(CI76,$Q$2))</f>
        <v/>
      </c>
      <c r="CI76" s="225" t="str">
        <f t="shared" ref="CI76:CI85" si="478">IF(CG76="","",CG76+($G76*365))</f>
        <v/>
      </c>
      <c r="CJ76" s="224"/>
      <c r="CK76" s="5" t="str">
        <f t="shared" ref="CK76:CK85" si="479">IF(CL76="","",_xlfn.DAYS(CL76,$Q$2))</f>
        <v/>
      </c>
      <c r="CL76" s="224" t="str">
        <f t="shared" ref="CL76:CL85" si="480">IF(CJ76="","",CJ76+($G76*365))</f>
        <v/>
      </c>
      <c r="CM76" s="225"/>
      <c r="CN76" s="115" t="str">
        <f t="shared" ref="CN76:CN85" si="481">IF(CO76="","",_xlfn.DAYS(CO76,$Q$2))</f>
        <v/>
      </c>
      <c r="CO76" s="225" t="str">
        <f t="shared" ref="CO76:CO85" si="482">IF(CM76="","",CM76+($G76*365))</f>
        <v/>
      </c>
      <c r="CP76" s="224"/>
      <c r="CQ76" s="5" t="str">
        <f t="shared" ref="CQ76:CQ85" si="483">IF(CR76="","",_xlfn.DAYS(CR76,$Q$2))</f>
        <v/>
      </c>
      <c r="CR76" s="224" t="str">
        <f t="shared" ref="CR76:CR85" si="484">IF(CP76="","",CP76+($G76*365))</f>
        <v/>
      </c>
      <c r="CS76" s="225"/>
      <c r="CT76" s="115" t="str">
        <f t="shared" ref="CT76:CT85" si="485">IF(CU76="","",_xlfn.DAYS(CU76,$Q$2))</f>
        <v/>
      </c>
      <c r="CU76" s="225" t="str">
        <f t="shared" ref="CU76:CU85" si="486">IF(CS76="","",CS76+($G76*365))</f>
        <v/>
      </c>
      <c r="CV76" s="224"/>
      <c r="CW76" s="5" t="str">
        <f t="shared" ref="CW76:CW85" si="487">IF(CX76="","",_xlfn.DAYS(CX76,$Q$2))</f>
        <v/>
      </c>
      <c r="CX76" s="224" t="str">
        <f t="shared" ref="CX76:CX85" si="488">IF(CV76="","",CV76+($G76*365))</f>
        <v/>
      </c>
      <c r="CY76" s="225"/>
      <c r="CZ76" s="115" t="str">
        <f t="shared" ref="CZ76:CZ85" si="489">IF(DA76="","",_xlfn.DAYS(DA76,$Q$2))</f>
        <v/>
      </c>
      <c r="DA76" s="225" t="str">
        <f t="shared" ref="DA76:DA85" si="490">IF(CY76="","",CY76+($G76*365))</f>
        <v/>
      </c>
      <c r="DB76" s="224"/>
      <c r="DC76" s="5" t="str">
        <f t="shared" ref="DC76:DC85" si="491">IF(DD76="","",_xlfn.DAYS(DD76,$Q$2))</f>
        <v/>
      </c>
      <c r="DD76" s="224" t="str">
        <f t="shared" ref="DD76:DD85" si="492">IF(DB76="","",DB76+($G76*365))</f>
        <v/>
      </c>
      <c r="DE76" s="225"/>
      <c r="DF76" s="115" t="str">
        <f t="shared" ref="DF76:DF85" si="493">IF(DG76="","",_xlfn.DAYS(DG76,$Q$2))</f>
        <v/>
      </c>
      <c r="DG76" s="225" t="str">
        <f t="shared" ref="DG76:DG85" si="494">IF(DE76="","",DE76+($G76*365))</f>
        <v/>
      </c>
      <c r="DH76" s="224"/>
      <c r="DI76" s="5" t="str">
        <f t="shared" ref="DI76:DI85" si="495">IF(DJ76="","",_xlfn.DAYS(DJ76,$Q$2))</f>
        <v/>
      </c>
      <c r="DJ76" s="224" t="str">
        <f t="shared" ref="DJ76:DJ85" si="496">IF(DH76="","",DH76+($G76*365))</f>
        <v/>
      </c>
      <c r="DK76" s="225"/>
      <c r="DL76" s="115" t="str">
        <f t="shared" ref="DL76:DL85" si="497">IF(DM76="","",_xlfn.DAYS(DM76,$Q$2))</f>
        <v/>
      </c>
      <c r="DM76" s="225" t="str">
        <f t="shared" ref="DM76:DM85" si="498">IF(DK76="","",DK76+($G76*365))</f>
        <v/>
      </c>
      <c r="DN76" s="224"/>
      <c r="DO76" s="5" t="str">
        <f t="shared" ref="DO76:DO85" si="499">IF(DP76="","",_xlfn.DAYS(DP76,$Q$2))</f>
        <v/>
      </c>
      <c r="DP76" s="224" t="str">
        <f t="shared" ref="DP76:DP85" si="500">IF(DN76="","",DN76+($G76*365))</f>
        <v/>
      </c>
      <c r="DQ76" s="225"/>
      <c r="DR76" s="115" t="str">
        <f t="shared" ref="DR76:DR85" si="501">IF(DS76="","",_xlfn.DAYS(DS76,$Q$2))</f>
        <v/>
      </c>
      <c r="DS76" s="225" t="str">
        <f t="shared" ref="DS76:DS85" si="502">IF(DQ76="","",DQ76+($G76*365))</f>
        <v/>
      </c>
      <c r="DT76" s="224"/>
      <c r="DU76" s="5" t="str">
        <f t="shared" ref="DU76:DU85" si="503">IF(DV76="","",_xlfn.DAYS(DV76,$Q$2))</f>
        <v/>
      </c>
      <c r="DV76" s="224" t="str">
        <f t="shared" ref="DV76:DV85" si="504">IF(DT76="","",DT76+($G76*365))</f>
        <v/>
      </c>
      <c r="DW76" s="225"/>
      <c r="DX76" s="115" t="str">
        <f t="shared" ref="DX76:DX85" si="505">IF(DY76="","",_xlfn.DAYS(DY76,$Q$2))</f>
        <v/>
      </c>
      <c r="DY76" s="225" t="str">
        <f t="shared" ref="DY76:DY85" si="506">IF(DW76="","",DW76+($G76*365))</f>
        <v/>
      </c>
      <c r="DZ76" s="224"/>
      <c r="EA76" s="5" t="str">
        <f t="shared" ref="EA76:EA85" si="507">IF(EB76="","",_xlfn.DAYS(EB76,$Q$2))</f>
        <v/>
      </c>
      <c r="EB76" s="224" t="str">
        <f t="shared" ref="EB76:EB85" si="508">IF(DZ76="","",DZ76+($G76*365))</f>
        <v/>
      </c>
      <c r="EC76" s="225"/>
      <c r="ED76" s="115" t="str">
        <f t="shared" ref="ED76:ED85" si="509">IF(EE76="","",_xlfn.DAYS(EE76,$Q$2))</f>
        <v/>
      </c>
      <c r="EE76" s="225" t="str">
        <f t="shared" ref="EE76:EE85" si="510">IF(EC76="","",EC76+($G76*365))</f>
        <v/>
      </c>
      <c r="EF76" s="224"/>
      <c r="EG76" s="5" t="str">
        <f t="shared" ref="EG76:EG85" si="511">IF(EH76="","",_xlfn.DAYS(EH76,$Q$2))</f>
        <v/>
      </c>
      <c r="EH76" s="224" t="str">
        <f t="shared" ref="EH76:EH85" si="512">IF(EF76="","",EF76+($G76*365))</f>
        <v/>
      </c>
      <c r="EI76" s="225"/>
      <c r="EJ76" s="115" t="str">
        <f t="shared" ref="EJ76:EJ85" si="513">IF(EK76="","",_xlfn.DAYS(EK76,$Q$2))</f>
        <v/>
      </c>
      <c r="EK76" s="225" t="str">
        <f t="shared" ref="EK76:EK85" si="514">IF(EI76="","",EI76+($G76*365))</f>
        <v/>
      </c>
      <c r="EL76" s="224"/>
      <c r="EM76" s="5" t="str">
        <f t="shared" ref="EM76:EM85" si="515">IF(EN76="","",_xlfn.DAYS(EN76,$Q$2))</f>
        <v/>
      </c>
      <c r="EN76" s="224" t="str">
        <f t="shared" ref="EN76:EN85" si="516">IF(EL76="","",EL76+($G76*365))</f>
        <v/>
      </c>
      <c r="EO76" s="225"/>
      <c r="EP76" s="115" t="str">
        <f t="shared" ref="EP76:EP85" si="517">IF(EQ76="","",_xlfn.DAYS(EQ76,$Q$2))</f>
        <v/>
      </c>
      <c r="EQ76" s="225" t="str">
        <f t="shared" ref="EQ76:EQ85" si="518">IF(EO76="","",EO76+($G76*365))</f>
        <v/>
      </c>
      <c r="ER76" s="224"/>
      <c r="ES76" s="5" t="str">
        <f t="shared" ref="ES76:ES85" si="519">IF(ET76="","",_xlfn.DAYS(ET76,$Q$2))</f>
        <v/>
      </c>
      <c r="ET76" s="224" t="str">
        <f t="shared" ref="ET76:ET85" si="520">IF(ER76="","",ER76+($G76*365))</f>
        <v/>
      </c>
      <c r="EU76" s="225"/>
      <c r="EV76" s="115" t="str">
        <f t="shared" ref="EV76:EV85" si="521">IF(EW76="","",_xlfn.DAYS(EW76,$Q$2))</f>
        <v/>
      </c>
      <c r="EW76" s="225" t="str">
        <f t="shared" ref="EW76:EW85" si="522">IF(EU76="","",EU76+($G76*365))</f>
        <v/>
      </c>
      <c r="EX76" s="224"/>
      <c r="EY76" s="5" t="str">
        <f t="shared" ref="EY76:EY85" si="523">IF(EZ76="","",_xlfn.DAYS(EZ76,$Q$2))</f>
        <v/>
      </c>
      <c r="EZ76" s="224" t="str">
        <f t="shared" ref="EZ76:EZ85" si="524">IF(EX76="","",EX76+($G76*365))</f>
        <v/>
      </c>
      <c r="FA76" s="225"/>
      <c r="FB76" s="115" t="str">
        <f t="shared" ref="FB76:FB85" si="525">IF(FC76="","",_xlfn.DAYS(FC76,$Q$2))</f>
        <v/>
      </c>
      <c r="FC76" s="225" t="str">
        <f t="shared" ref="FC76:FC85" si="526">IF(FA76="","",FA76+($G76*365))</f>
        <v/>
      </c>
      <c r="FD76" s="224"/>
      <c r="FE76" s="5" t="str">
        <f t="shared" ref="FE76:FE85" si="527">IF(FF76="","",_xlfn.DAYS(FF76,$Q$2))</f>
        <v/>
      </c>
      <c r="FF76" s="224" t="str">
        <f t="shared" ref="FF76:FF85" si="528">IF(FD76="","",FD76+($G76*365))</f>
        <v/>
      </c>
      <c r="FG76" s="225"/>
      <c r="FH76" s="115" t="str">
        <f t="shared" ref="FH76:FH85" si="529">IF(FI76="","",_xlfn.DAYS(FI76,$Q$2))</f>
        <v/>
      </c>
      <c r="FI76" s="225" t="str">
        <f t="shared" ref="FI76:FI85" si="530">IF(FG76="","",FG76+($G76*365))</f>
        <v/>
      </c>
      <c r="FJ76" s="224"/>
      <c r="FK76" s="5" t="str">
        <f t="shared" ref="FK76:FK85" si="531">IF(FL76="","",_xlfn.DAYS(FL76,$Q$2))</f>
        <v/>
      </c>
      <c r="FL76" s="224" t="str">
        <f t="shared" ref="FL76:FL85" si="532">IF(FJ76="","",FJ76+($G76*365))</f>
        <v/>
      </c>
      <c r="FM76" s="225"/>
      <c r="FN76" s="115" t="str">
        <f t="shared" ref="FN76:FN85" si="533">IF(FO76="","",_xlfn.DAYS(FO76,$Q$2))</f>
        <v/>
      </c>
      <c r="FO76" s="225" t="str">
        <f t="shared" ref="FO76:FO85" si="534">IF(FM76="","",FM76+($G76*365))</f>
        <v/>
      </c>
      <c r="FP76" s="224"/>
      <c r="FQ76" s="5" t="str">
        <f t="shared" ref="FQ76:FQ85" si="535">IF(FR76="","",_xlfn.DAYS(FR76,$Q$2))</f>
        <v/>
      </c>
      <c r="FR76" s="224" t="str">
        <f t="shared" ref="FR76:FR85" si="536">IF(FP76 = "", "",FP76+($G76*365))</f>
        <v/>
      </c>
      <c r="FS76" s="225"/>
      <c r="FT76" s="115" t="str">
        <f t="shared" ref="FT76:FT85" si="537">IF(FU76="","",_xlfn.DAYS(FU76,$Q$2))</f>
        <v/>
      </c>
      <c r="FU76" s="225" t="str">
        <f t="shared" ref="FU76:FU85" si="538">IF(FS76="","",FS76+($G76*365))</f>
        <v/>
      </c>
      <c r="FV76" s="253"/>
      <c r="FW76" s="253"/>
      <c r="FX76" s="253"/>
      <c r="FY76" s="253"/>
      <c r="FZ76" s="253"/>
    </row>
    <row r="77" spans="1:182" s="3" customFormat="1" ht="15.75" x14ac:dyDescent="0.25">
      <c r="A77" s="2" t="str">
        <f t="shared" si="416"/>
        <v/>
      </c>
      <c r="B77" s="2"/>
      <c r="C77" s="126"/>
      <c r="D77" s="205" t="str">
        <f t="shared" si="417"/>
        <v/>
      </c>
      <c r="E77" s="109"/>
      <c r="F77" s="101"/>
      <c r="G77" s="2"/>
      <c r="H77" s="76"/>
      <c r="I77" s="114" t="str">
        <f t="shared" si="0"/>
        <v/>
      </c>
      <c r="J77" s="114" t="str">
        <f t="shared" si="1"/>
        <v/>
      </c>
      <c r="K77" s="114" t="str">
        <f t="shared" si="2"/>
        <v/>
      </c>
      <c r="L77" s="114" t="str">
        <f t="shared" si="3"/>
        <v/>
      </c>
      <c r="M77" s="114" t="str">
        <f t="shared" si="4"/>
        <v/>
      </c>
      <c r="N77" s="114" t="str">
        <f t="shared" si="5"/>
        <v/>
      </c>
      <c r="O77" s="114" t="str">
        <f t="shared" si="418"/>
        <v/>
      </c>
      <c r="P77" s="114" t="str">
        <f t="shared" si="419"/>
        <v/>
      </c>
      <c r="Q77" s="93" t="str">
        <f t="shared" si="420"/>
        <v/>
      </c>
      <c r="R77" s="93" t="str">
        <f t="shared" si="421"/>
        <v/>
      </c>
      <c r="S77" s="93" t="str">
        <f t="shared" si="422"/>
        <v/>
      </c>
      <c r="T77" s="93" t="str">
        <f t="shared" si="423"/>
        <v/>
      </c>
      <c r="U77" s="93" t="str">
        <f t="shared" si="424"/>
        <v/>
      </c>
      <c r="V77" s="93" t="str">
        <f t="shared" si="425"/>
        <v/>
      </c>
      <c r="W77" s="93" t="str">
        <f t="shared" si="426"/>
        <v/>
      </c>
      <c r="X77" s="93" t="str">
        <f t="shared" si="427"/>
        <v/>
      </c>
      <c r="Y77" s="93" t="str">
        <f t="shared" si="428"/>
        <v/>
      </c>
      <c r="Z77" s="93" t="str">
        <f t="shared" si="429"/>
        <v/>
      </c>
      <c r="AA77" s="93" t="str">
        <f t="shared" si="430"/>
        <v/>
      </c>
      <c r="AB77" s="93" t="str">
        <f t="shared" si="431"/>
        <v/>
      </c>
      <c r="AC77" s="93" t="str">
        <f t="shared" si="432"/>
        <v/>
      </c>
      <c r="AD77" s="93" t="str">
        <f t="shared" si="433"/>
        <v/>
      </c>
      <c r="AE77" s="93" t="str">
        <f t="shared" si="434"/>
        <v/>
      </c>
      <c r="AF77" s="93" t="str">
        <f t="shared" si="435"/>
        <v/>
      </c>
      <c r="AG77" s="93" t="str">
        <f t="shared" si="436"/>
        <v/>
      </c>
      <c r="AH77" s="93" t="str">
        <f t="shared" si="437"/>
        <v/>
      </c>
      <c r="AI77" s="93" t="str">
        <f t="shared" si="438"/>
        <v/>
      </c>
      <c r="AJ77" s="93" t="str">
        <f t="shared" si="439"/>
        <v/>
      </c>
      <c r="AK77" s="93" t="str">
        <f t="shared" si="440"/>
        <v/>
      </c>
      <c r="AL77" s="93" t="str">
        <f t="shared" si="441"/>
        <v/>
      </c>
      <c r="AM77" s="93" t="str">
        <f t="shared" si="442"/>
        <v/>
      </c>
      <c r="AN77" s="93" t="str">
        <f t="shared" si="443"/>
        <v/>
      </c>
      <c r="AO77" s="93" t="str">
        <f t="shared" si="444"/>
        <v/>
      </c>
      <c r="AP77" s="93" t="str">
        <f t="shared" si="445"/>
        <v/>
      </c>
      <c r="AQ77" s="93" t="str">
        <f t="shared" si="446"/>
        <v/>
      </c>
      <c r="AR77" s="93" t="str">
        <f t="shared" si="447"/>
        <v/>
      </c>
      <c r="AS77" s="93" t="str">
        <f t="shared" si="448"/>
        <v/>
      </c>
      <c r="AT77" s="93" t="str">
        <f t="shared" si="449"/>
        <v/>
      </c>
      <c r="AU77" s="93" t="str">
        <f t="shared" si="450"/>
        <v/>
      </c>
      <c r="AV77" s="93" t="str">
        <f t="shared" si="451"/>
        <v/>
      </c>
      <c r="AW77" s="93" t="str">
        <f t="shared" si="452"/>
        <v/>
      </c>
      <c r="AX77" s="93" t="str">
        <f t="shared" si="453"/>
        <v/>
      </c>
      <c r="AY77" s="93" t="str">
        <f t="shared" si="454"/>
        <v/>
      </c>
      <c r="AZ77" s="93" t="str">
        <f t="shared" si="455"/>
        <v/>
      </c>
      <c r="BA77" s="93" t="str">
        <f t="shared" si="456"/>
        <v/>
      </c>
      <c r="BB77" s="93" t="str">
        <f t="shared" si="457"/>
        <v/>
      </c>
      <c r="BC77" s="93" t="str">
        <f t="shared" si="458"/>
        <v/>
      </c>
      <c r="BD77" s="93" t="str">
        <f t="shared" si="459"/>
        <v/>
      </c>
      <c r="BE77" s="93" t="str">
        <f t="shared" si="460"/>
        <v/>
      </c>
      <c r="BF77" s="224"/>
      <c r="BG77" s="74" t="str">
        <f t="shared" si="150"/>
        <v/>
      </c>
      <c r="BH77" s="36" t="str">
        <f t="shared" si="151"/>
        <v/>
      </c>
      <c r="BI77" s="225"/>
      <c r="BJ77" s="75" t="str">
        <f t="shared" si="461"/>
        <v/>
      </c>
      <c r="BK77" s="37" t="str">
        <f t="shared" si="462"/>
        <v/>
      </c>
      <c r="BL77" s="224"/>
      <c r="BM77" s="74" t="str">
        <f t="shared" si="463"/>
        <v/>
      </c>
      <c r="BN77" s="36" t="str">
        <f t="shared" si="464"/>
        <v/>
      </c>
      <c r="BO77" s="225"/>
      <c r="BP77" s="75" t="str">
        <f t="shared" si="465"/>
        <v/>
      </c>
      <c r="BQ77" s="37" t="str">
        <f t="shared" si="466"/>
        <v/>
      </c>
      <c r="BR77" s="224"/>
      <c r="BS77" s="74" t="str">
        <f t="shared" si="467"/>
        <v/>
      </c>
      <c r="BT77" s="36" t="str">
        <f t="shared" si="468"/>
        <v/>
      </c>
      <c r="BU77" s="225"/>
      <c r="BV77" s="75" t="str">
        <f t="shared" si="469"/>
        <v/>
      </c>
      <c r="BW77" s="37" t="str">
        <f t="shared" si="470"/>
        <v/>
      </c>
      <c r="BX77" s="224"/>
      <c r="BY77" s="74" t="str">
        <f t="shared" si="471"/>
        <v/>
      </c>
      <c r="BZ77" s="36" t="str">
        <f t="shared" si="472"/>
        <v/>
      </c>
      <c r="CA77" s="225"/>
      <c r="CB77" s="75" t="str">
        <f t="shared" si="473"/>
        <v/>
      </c>
      <c r="CC77" s="37" t="str">
        <f t="shared" si="474"/>
        <v/>
      </c>
      <c r="CD77" s="224"/>
      <c r="CE77" s="74" t="str">
        <f t="shared" si="475"/>
        <v/>
      </c>
      <c r="CF77" s="36" t="str">
        <f t="shared" si="476"/>
        <v/>
      </c>
      <c r="CG77" s="225"/>
      <c r="CH77" s="115" t="str">
        <f t="shared" si="477"/>
        <v/>
      </c>
      <c r="CI77" s="225" t="str">
        <f t="shared" si="478"/>
        <v/>
      </c>
      <c r="CJ77" s="224"/>
      <c r="CK77" s="5" t="str">
        <f t="shared" si="479"/>
        <v/>
      </c>
      <c r="CL77" s="224" t="str">
        <f t="shared" si="480"/>
        <v/>
      </c>
      <c r="CM77" s="225"/>
      <c r="CN77" s="115" t="str">
        <f t="shared" si="481"/>
        <v/>
      </c>
      <c r="CO77" s="225" t="str">
        <f t="shared" si="482"/>
        <v/>
      </c>
      <c r="CP77" s="224"/>
      <c r="CQ77" s="5" t="str">
        <f t="shared" si="483"/>
        <v/>
      </c>
      <c r="CR77" s="224" t="str">
        <f t="shared" si="484"/>
        <v/>
      </c>
      <c r="CS77" s="225"/>
      <c r="CT77" s="115" t="str">
        <f t="shared" si="485"/>
        <v/>
      </c>
      <c r="CU77" s="225" t="str">
        <f t="shared" si="486"/>
        <v/>
      </c>
      <c r="CV77" s="224"/>
      <c r="CW77" s="5" t="str">
        <f t="shared" si="487"/>
        <v/>
      </c>
      <c r="CX77" s="224" t="str">
        <f t="shared" si="488"/>
        <v/>
      </c>
      <c r="CY77" s="225"/>
      <c r="CZ77" s="115" t="str">
        <f t="shared" si="489"/>
        <v/>
      </c>
      <c r="DA77" s="225" t="str">
        <f t="shared" si="490"/>
        <v/>
      </c>
      <c r="DB77" s="224"/>
      <c r="DC77" s="5" t="str">
        <f t="shared" si="491"/>
        <v/>
      </c>
      <c r="DD77" s="224" t="str">
        <f t="shared" si="492"/>
        <v/>
      </c>
      <c r="DE77" s="225"/>
      <c r="DF77" s="115" t="str">
        <f t="shared" si="493"/>
        <v/>
      </c>
      <c r="DG77" s="225" t="str">
        <f t="shared" si="494"/>
        <v/>
      </c>
      <c r="DH77" s="224"/>
      <c r="DI77" s="5" t="str">
        <f t="shared" si="495"/>
        <v/>
      </c>
      <c r="DJ77" s="224" t="str">
        <f t="shared" si="496"/>
        <v/>
      </c>
      <c r="DK77" s="225"/>
      <c r="DL77" s="115" t="str">
        <f t="shared" si="497"/>
        <v/>
      </c>
      <c r="DM77" s="225" t="str">
        <f t="shared" si="498"/>
        <v/>
      </c>
      <c r="DN77" s="224"/>
      <c r="DO77" s="5" t="str">
        <f t="shared" si="499"/>
        <v/>
      </c>
      <c r="DP77" s="224" t="str">
        <f t="shared" si="500"/>
        <v/>
      </c>
      <c r="DQ77" s="225"/>
      <c r="DR77" s="115" t="str">
        <f t="shared" si="501"/>
        <v/>
      </c>
      <c r="DS77" s="225" t="str">
        <f t="shared" si="502"/>
        <v/>
      </c>
      <c r="DT77" s="224"/>
      <c r="DU77" s="5" t="str">
        <f t="shared" si="503"/>
        <v/>
      </c>
      <c r="DV77" s="224" t="str">
        <f t="shared" si="504"/>
        <v/>
      </c>
      <c r="DW77" s="225"/>
      <c r="DX77" s="115" t="str">
        <f t="shared" si="505"/>
        <v/>
      </c>
      <c r="DY77" s="225" t="str">
        <f t="shared" si="506"/>
        <v/>
      </c>
      <c r="DZ77" s="224"/>
      <c r="EA77" s="5" t="str">
        <f t="shared" si="507"/>
        <v/>
      </c>
      <c r="EB77" s="224" t="str">
        <f t="shared" si="508"/>
        <v/>
      </c>
      <c r="EC77" s="225"/>
      <c r="ED77" s="115" t="str">
        <f t="shared" si="509"/>
        <v/>
      </c>
      <c r="EE77" s="225" t="str">
        <f t="shared" si="510"/>
        <v/>
      </c>
      <c r="EF77" s="224"/>
      <c r="EG77" s="5" t="str">
        <f t="shared" si="511"/>
        <v/>
      </c>
      <c r="EH77" s="224" t="str">
        <f t="shared" si="512"/>
        <v/>
      </c>
      <c r="EI77" s="225"/>
      <c r="EJ77" s="115" t="str">
        <f t="shared" si="513"/>
        <v/>
      </c>
      <c r="EK77" s="225" t="str">
        <f t="shared" si="514"/>
        <v/>
      </c>
      <c r="EL77" s="224"/>
      <c r="EM77" s="5" t="str">
        <f t="shared" si="515"/>
        <v/>
      </c>
      <c r="EN77" s="224" t="str">
        <f t="shared" si="516"/>
        <v/>
      </c>
      <c r="EO77" s="225"/>
      <c r="EP77" s="115" t="str">
        <f t="shared" si="517"/>
        <v/>
      </c>
      <c r="EQ77" s="225" t="str">
        <f t="shared" si="518"/>
        <v/>
      </c>
      <c r="ER77" s="224"/>
      <c r="ES77" s="5" t="str">
        <f t="shared" si="519"/>
        <v/>
      </c>
      <c r="ET77" s="224" t="str">
        <f t="shared" si="520"/>
        <v/>
      </c>
      <c r="EU77" s="225"/>
      <c r="EV77" s="115" t="str">
        <f t="shared" si="521"/>
        <v/>
      </c>
      <c r="EW77" s="225" t="str">
        <f t="shared" si="522"/>
        <v/>
      </c>
      <c r="EX77" s="224"/>
      <c r="EY77" s="5" t="str">
        <f t="shared" si="523"/>
        <v/>
      </c>
      <c r="EZ77" s="224" t="str">
        <f t="shared" si="524"/>
        <v/>
      </c>
      <c r="FA77" s="225"/>
      <c r="FB77" s="115" t="str">
        <f t="shared" si="525"/>
        <v/>
      </c>
      <c r="FC77" s="225" t="str">
        <f t="shared" si="526"/>
        <v/>
      </c>
      <c r="FD77" s="224"/>
      <c r="FE77" s="5" t="str">
        <f t="shared" si="527"/>
        <v/>
      </c>
      <c r="FF77" s="224" t="str">
        <f t="shared" si="528"/>
        <v/>
      </c>
      <c r="FG77" s="225"/>
      <c r="FH77" s="115" t="str">
        <f t="shared" si="529"/>
        <v/>
      </c>
      <c r="FI77" s="225" t="str">
        <f t="shared" si="530"/>
        <v/>
      </c>
      <c r="FJ77" s="224"/>
      <c r="FK77" s="5" t="str">
        <f t="shared" si="531"/>
        <v/>
      </c>
      <c r="FL77" s="224" t="str">
        <f t="shared" si="532"/>
        <v/>
      </c>
      <c r="FM77" s="225"/>
      <c r="FN77" s="115" t="str">
        <f t="shared" si="533"/>
        <v/>
      </c>
      <c r="FO77" s="225" t="str">
        <f t="shared" si="534"/>
        <v/>
      </c>
      <c r="FP77" s="224"/>
      <c r="FQ77" s="5" t="str">
        <f t="shared" si="535"/>
        <v/>
      </c>
      <c r="FR77" s="224" t="str">
        <f t="shared" si="536"/>
        <v/>
      </c>
      <c r="FS77" s="225"/>
      <c r="FT77" s="115" t="str">
        <f t="shared" si="537"/>
        <v/>
      </c>
      <c r="FU77" s="225" t="str">
        <f t="shared" si="538"/>
        <v/>
      </c>
      <c r="FV77" s="253"/>
      <c r="FW77" s="253"/>
      <c r="FX77" s="253"/>
      <c r="FY77" s="253"/>
      <c r="FZ77" s="253"/>
    </row>
    <row r="78" spans="1:182" s="3" customFormat="1" ht="15.75" x14ac:dyDescent="0.25">
      <c r="A78" s="2" t="str">
        <f t="shared" si="416"/>
        <v/>
      </c>
      <c r="B78" s="2"/>
      <c r="C78" s="126"/>
      <c r="D78" s="205" t="str">
        <f t="shared" si="417"/>
        <v/>
      </c>
      <c r="E78" s="109"/>
      <c r="F78" s="101"/>
      <c r="G78" s="2"/>
      <c r="H78" s="76"/>
      <c r="I78" s="114" t="str">
        <f t="shared" si="0"/>
        <v/>
      </c>
      <c r="J78" s="114" t="str">
        <f t="shared" si="1"/>
        <v/>
      </c>
      <c r="K78" s="114" t="str">
        <f t="shared" si="2"/>
        <v/>
      </c>
      <c r="L78" s="114" t="str">
        <f t="shared" si="3"/>
        <v/>
      </c>
      <c r="M78" s="114" t="str">
        <f t="shared" si="4"/>
        <v/>
      </c>
      <c r="N78" s="114" t="str">
        <f t="shared" si="5"/>
        <v/>
      </c>
      <c r="O78" s="114" t="str">
        <f t="shared" si="418"/>
        <v/>
      </c>
      <c r="P78" s="114" t="str">
        <f t="shared" si="419"/>
        <v/>
      </c>
      <c r="Q78" s="93" t="str">
        <f t="shared" si="420"/>
        <v/>
      </c>
      <c r="R78" s="93" t="str">
        <f t="shared" si="421"/>
        <v/>
      </c>
      <c r="S78" s="93" t="str">
        <f t="shared" si="422"/>
        <v/>
      </c>
      <c r="T78" s="93" t="str">
        <f t="shared" si="423"/>
        <v/>
      </c>
      <c r="U78" s="93" t="str">
        <f t="shared" si="424"/>
        <v/>
      </c>
      <c r="V78" s="93" t="str">
        <f t="shared" si="425"/>
        <v/>
      </c>
      <c r="W78" s="93" t="str">
        <f t="shared" si="426"/>
        <v/>
      </c>
      <c r="X78" s="93" t="str">
        <f t="shared" si="427"/>
        <v/>
      </c>
      <c r="Y78" s="93" t="str">
        <f t="shared" si="428"/>
        <v/>
      </c>
      <c r="Z78" s="93" t="str">
        <f t="shared" si="429"/>
        <v/>
      </c>
      <c r="AA78" s="93" t="str">
        <f t="shared" si="430"/>
        <v/>
      </c>
      <c r="AB78" s="93" t="str">
        <f t="shared" si="431"/>
        <v/>
      </c>
      <c r="AC78" s="93" t="str">
        <f t="shared" si="432"/>
        <v/>
      </c>
      <c r="AD78" s="93" t="str">
        <f t="shared" si="433"/>
        <v/>
      </c>
      <c r="AE78" s="93" t="str">
        <f t="shared" si="434"/>
        <v/>
      </c>
      <c r="AF78" s="93" t="str">
        <f t="shared" si="435"/>
        <v/>
      </c>
      <c r="AG78" s="93" t="str">
        <f t="shared" si="436"/>
        <v/>
      </c>
      <c r="AH78" s="93" t="str">
        <f t="shared" si="437"/>
        <v/>
      </c>
      <c r="AI78" s="93" t="str">
        <f t="shared" si="438"/>
        <v/>
      </c>
      <c r="AJ78" s="93" t="str">
        <f t="shared" si="439"/>
        <v/>
      </c>
      <c r="AK78" s="93" t="str">
        <f t="shared" si="440"/>
        <v/>
      </c>
      <c r="AL78" s="93" t="str">
        <f t="shared" si="441"/>
        <v/>
      </c>
      <c r="AM78" s="93" t="str">
        <f t="shared" si="442"/>
        <v/>
      </c>
      <c r="AN78" s="93" t="str">
        <f t="shared" si="443"/>
        <v/>
      </c>
      <c r="AO78" s="93" t="str">
        <f t="shared" si="444"/>
        <v/>
      </c>
      <c r="AP78" s="93" t="str">
        <f t="shared" si="445"/>
        <v/>
      </c>
      <c r="AQ78" s="93" t="str">
        <f t="shared" si="446"/>
        <v/>
      </c>
      <c r="AR78" s="93" t="str">
        <f t="shared" si="447"/>
        <v/>
      </c>
      <c r="AS78" s="93" t="str">
        <f t="shared" si="448"/>
        <v/>
      </c>
      <c r="AT78" s="93" t="str">
        <f t="shared" si="449"/>
        <v/>
      </c>
      <c r="AU78" s="93" t="str">
        <f t="shared" si="450"/>
        <v/>
      </c>
      <c r="AV78" s="93" t="str">
        <f t="shared" si="451"/>
        <v/>
      </c>
      <c r="AW78" s="93" t="str">
        <f t="shared" si="452"/>
        <v/>
      </c>
      <c r="AX78" s="93" t="str">
        <f t="shared" si="453"/>
        <v/>
      </c>
      <c r="AY78" s="93" t="str">
        <f t="shared" si="454"/>
        <v/>
      </c>
      <c r="AZ78" s="93" t="str">
        <f t="shared" si="455"/>
        <v/>
      </c>
      <c r="BA78" s="93" t="str">
        <f t="shared" si="456"/>
        <v/>
      </c>
      <c r="BB78" s="93" t="str">
        <f t="shared" si="457"/>
        <v/>
      </c>
      <c r="BC78" s="93" t="str">
        <f t="shared" si="458"/>
        <v/>
      </c>
      <c r="BD78" s="93" t="str">
        <f t="shared" si="459"/>
        <v/>
      </c>
      <c r="BE78" s="93" t="str">
        <f t="shared" si="460"/>
        <v/>
      </c>
      <c r="BF78" s="224"/>
      <c r="BG78" s="74" t="str">
        <f t="shared" si="150"/>
        <v/>
      </c>
      <c r="BH78" s="36" t="str">
        <f t="shared" si="151"/>
        <v/>
      </c>
      <c r="BI78" s="225"/>
      <c r="BJ78" s="75" t="str">
        <f t="shared" si="461"/>
        <v/>
      </c>
      <c r="BK78" s="37" t="str">
        <f t="shared" si="462"/>
        <v/>
      </c>
      <c r="BL78" s="224"/>
      <c r="BM78" s="74" t="str">
        <f t="shared" si="463"/>
        <v/>
      </c>
      <c r="BN78" s="36" t="str">
        <f t="shared" si="464"/>
        <v/>
      </c>
      <c r="BO78" s="225"/>
      <c r="BP78" s="75" t="str">
        <f t="shared" si="465"/>
        <v/>
      </c>
      <c r="BQ78" s="37" t="str">
        <f t="shared" si="466"/>
        <v/>
      </c>
      <c r="BR78" s="224"/>
      <c r="BS78" s="74" t="str">
        <f t="shared" si="467"/>
        <v/>
      </c>
      <c r="BT78" s="36" t="str">
        <f t="shared" si="468"/>
        <v/>
      </c>
      <c r="BU78" s="225"/>
      <c r="BV78" s="75" t="str">
        <f t="shared" si="469"/>
        <v/>
      </c>
      <c r="BW78" s="37" t="str">
        <f t="shared" si="470"/>
        <v/>
      </c>
      <c r="BX78" s="224"/>
      <c r="BY78" s="74" t="str">
        <f t="shared" si="471"/>
        <v/>
      </c>
      <c r="BZ78" s="36" t="str">
        <f t="shared" si="472"/>
        <v/>
      </c>
      <c r="CA78" s="225"/>
      <c r="CB78" s="75" t="str">
        <f t="shared" si="473"/>
        <v/>
      </c>
      <c r="CC78" s="37" t="str">
        <f t="shared" si="474"/>
        <v/>
      </c>
      <c r="CD78" s="224"/>
      <c r="CE78" s="74" t="str">
        <f t="shared" si="475"/>
        <v/>
      </c>
      <c r="CF78" s="36" t="str">
        <f t="shared" si="476"/>
        <v/>
      </c>
      <c r="CG78" s="225"/>
      <c r="CH78" s="115" t="str">
        <f t="shared" si="477"/>
        <v/>
      </c>
      <c r="CI78" s="225" t="str">
        <f t="shared" si="478"/>
        <v/>
      </c>
      <c r="CJ78" s="224"/>
      <c r="CK78" s="5" t="str">
        <f t="shared" si="479"/>
        <v/>
      </c>
      <c r="CL78" s="224" t="str">
        <f t="shared" si="480"/>
        <v/>
      </c>
      <c r="CM78" s="225"/>
      <c r="CN78" s="115" t="str">
        <f t="shared" si="481"/>
        <v/>
      </c>
      <c r="CO78" s="225" t="str">
        <f t="shared" si="482"/>
        <v/>
      </c>
      <c r="CP78" s="224"/>
      <c r="CQ78" s="5" t="str">
        <f t="shared" si="483"/>
        <v/>
      </c>
      <c r="CR78" s="224" t="str">
        <f t="shared" si="484"/>
        <v/>
      </c>
      <c r="CS78" s="225"/>
      <c r="CT78" s="115" t="str">
        <f t="shared" si="485"/>
        <v/>
      </c>
      <c r="CU78" s="225" t="str">
        <f t="shared" si="486"/>
        <v/>
      </c>
      <c r="CV78" s="224"/>
      <c r="CW78" s="5" t="str">
        <f t="shared" si="487"/>
        <v/>
      </c>
      <c r="CX78" s="224" t="str">
        <f t="shared" si="488"/>
        <v/>
      </c>
      <c r="CY78" s="225"/>
      <c r="CZ78" s="115" t="str">
        <f t="shared" si="489"/>
        <v/>
      </c>
      <c r="DA78" s="225" t="str">
        <f t="shared" si="490"/>
        <v/>
      </c>
      <c r="DB78" s="224"/>
      <c r="DC78" s="5" t="str">
        <f t="shared" si="491"/>
        <v/>
      </c>
      <c r="DD78" s="224" t="str">
        <f t="shared" si="492"/>
        <v/>
      </c>
      <c r="DE78" s="225"/>
      <c r="DF78" s="115" t="str">
        <f t="shared" si="493"/>
        <v/>
      </c>
      <c r="DG78" s="225" t="str">
        <f t="shared" si="494"/>
        <v/>
      </c>
      <c r="DH78" s="224"/>
      <c r="DI78" s="5" t="str">
        <f t="shared" si="495"/>
        <v/>
      </c>
      <c r="DJ78" s="224" t="str">
        <f t="shared" si="496"/>
        <v/>
      </c>
      <c r="DK78" s="225"/>
      <c r="DL78" s="115" t="str">
        <f t="shared" si="497"/>
        <v/>
      </c>
      <c r="DM78" s="225" t="str">
        <f t="shared" si="498"/>
        <v/>
      </c>
      <c r="DN78" s="224"/>
      <c r="DO78" s="5" t="str">
        <f t="shared" si="499"/>
        <v/>
      </c>
      <c r="DP78" s="224" t="str">
        <f t="shared" si="500"/>
        <v/>
      </c>
      <c r="DQ78" s="225"/>
      <c r="DR78" s="115" t="str">
        <f t="shared" si="501"/>
        <v/>
      </c>
      <c r="DS78" s="225" t="str">
        <f t="shared" si="502"/>
        <v/>
      </c>
      <c r="DT78" s="224"/>
      <c r="DU78" s="5" t="str">
        <f t="shared" si="503"/>
        <v/>
      </c>
      <c r="DV78" s="224" t="str">
        <f t="shared" si="504"/>
        <v/>
      </c>
      <c r="DW78" s="225"/>
      <c r="DX78" s="115" t="str">
        <f t="shared" si="505"/>
        <v/>
      </c>
      <c r="DY78" s="225" t="str">
        <f t="shared" si="506"/>
        <v/>
      </c>
      <c r="DZ78" s="224"/>
      <c r="EA78" s="5" t="str">
        <f t="shared" si="507"/>
        <v/>
      </c>
      <c r="EB78" s="224" t="str">
        <f t="shared" si="508"/>
        <v/>
      </c>
      <c r="EC78" s="225"/>
      <c r="ED78" s="115" t="str">
        <f t="shared" si="509"/>
        <v/>
      </c>
      <c r="EE78" s="225" t="str">
        <f t="shared" si="510"/>
        <v/>
      </c>
      <c r="EF78" s="224"/>
      <c r="EG78" s="5" t="str">
        <f t="shared" si="511"/>
        <v/>
      </c>
      <c r="EH78" s="224" t="str">
        <f t="shared" si="512"/>
        <v/>
      </c>
      <c r="EI78" s="225"/>
      <c r="EJ78" s="115" t="str">
        <f t="shared" si="513"/>
        <v/>
      </c>
      <c r="EK78" s="225" t="str">
        <f t="shared" si="514"/>
        <v/>
      </c>
      <c r="EL78" s="224"/>
      <c r="EM78" s="5" t="str">
        <f t="shared" si="515"/>
        <v/>
      </c>
      <c r="EN78" s="224" t="str">
        <f t="shared" si="516"/>
        <v/>
      </c>
      <c r="EO78" s="225"/>
      <c r="EP78" s="115" t="str">
        <f t="shared" si="517"/>
        <v/>
      </c>
      <c r="EQ78" s="225" t="str">
        <f t="shared" si="518"/>
        <v/>
      </c>
      <c r="ER78" s="224"/>
      <c r="ES78" s="5" t="str">
        <f t="shared" si="519"/>
        <v/>
      </c>
      <c r="ET78" s="224" t="str">
        <f t="shared" si="520"/>
        <v/>
      </c>
      <c r="EU78" s="225"/>
      <c r="EV78" s="115" t="str">
        <f t="shared" si="521"/>
        <v/>
      </c>
      <c r="EW78" s="225" t="str">
        <f t="shared" si="522"/>
        <v/>
      </c>
      <c r="EX78" s="224"/>
      <c r="EY78" s="5" t="str">
        <f t="shared" si="523"/>
        <v/>
      </c>
      <c r="EZ78" s="224" t="str">
        <f t="shared" si="524"/>
        <v/>
      </c>
      <c r="FA78" s="225"/>
      <c r="FB78" s="115" t="str">
        <f t="shared" si="525"/>
        <v/>
      </c>
      <c r="FC78" s="225" t="str">
        <f t="shared" si="526"/>
        <v/>
      </c>
      <c r="FD78" s="224"/>
      <c r="FE78" s="5" t="str">
        <f t="shared" si="527"/>
        <v/>
      </c>
      <c r="FF78" s="224" t="str">
        <f t="shared" si="528"/>
        <v/>
      </c>
      <c r="FG78" s="225"/>
      <c r="FH78" s="115" t="str">
        <f t="shared" si="529"/>
        <v/>
      </c>
      <c r="FI78" s="225" t="str">
        <f t="shared" si="530"/>
        <v/>
      </c>
      <c r="FJ78" s="224"/>
      <c r="FK78" s="5" t="str">
        <f t="shared" si="531"/>
        <v/>
      </c>
      <c r="FL78" s="224" t="str">
        <f t="shared" si="532"/>
        <v/>
      </c>
      <c r="FM78" s="225"/>
      <c r="FN78" s="115" t="str">
        <f t="shared" si="533"/>
        <v/>
      </c>
      <c r="FO78" s="225" t="str">
        <f t="shared" si="534"/>
        <v/>
      </c>
      <c r="FP78" s="224"/>
      <c r="FQ78" s="5" t="str">
        <f t="shared" si="535"/>
        <v/>
      </c>
      <c r="FR78" s="224" t="str">
        <f t="shared" si="536"/>
        <v/>
      </c>
      <c r="FS78" s="225"/>
      <c r="FT78" s="115" t="str">
        <f t="shared" si="537"/>
        <v/>
      </c>
      <c r="FU78" s="225" t="str">
        <f t="shared" si="538"/>
        <v/>
      </c>
      <c r="FV78" s="253"/>
      <c r="FW78" s="253"/>
      <c r="FX78" s="253"/>
      <c r="FY78" s="253"/>
      <c r="FZ78" s="253"/>
    </row>
    <row r="79" spans="1:182" s="3" customFormat="1" ht="15.75" x14ac:dyDescent="0.25">
      <c r="A79" s="2" t="str">
        <f t="shared" si="416"/>
        <v/>
      </c>
      <c r="B79" s="2"/>
      <c r="C79" s="126"/>
      <c r="D79" s="205" t="str">
        <f t="shared" si="417"/>
        <v/>
      </c>
      <c r="E79" s="109"/>
      <c r="F79" s="101"/>
      <c r="G79" s="2"/>
      <c r="H79" s="76"/>
      <c r="I79" s="114" t="str">
        <f t="shared" si="0"/>
        <v/>
      </c>
      <c r="J79" s="114" t="str">
        <f t="shared" si="1"/>
        <v/>
      </c>
      <c r="K79" s="114" t="str">
        <f t="shared" si="2"/>
        <v/>
      </c>
      <c r="L79" s="114" t="str">
        <f t="shared" si="3"/>
        <v/>
      </c>
      <c r="M79" s="114" t="str">
        <f t="shared" si="4"/>
        <v/>
      </c>
      <c r="N79" s="114" t="str">
        <f t="shared" si="5"/>
        <v/>
      </c>
      <c r="O79" s="114" t="str">
        <f t="shared" si="418"/>
        <v/>
      </c>
      <c r="P79" s="114" t="str">
        <f t="shared" si="419"/>
        <v/>
      </c>
      <c r="Q79" s="93" t="str">
        <f t="shared" si="420"/>
        <v/>
      </c>
      <c r="R79" s="93" t="str">
        <f t="shared" si="421"/>
        <v/>
      </c>
      <c r="S79" s="93" t="str">
        <f t="shared" si="422"/>
        <v/>
      </c>
      <c r="T79" s="93" t="str">
        <f t="shared" si="423"/>
        <v/>
      </c>
      <c r="U79" s="93" t="str">
        <f t="shared" si="424"/>
        <v/>
      </c>
      <c r="V79" s="93" t="str">
        <f t="shared" si="425"/>
        <v/>
      </c>
      <c r="W79" s="93" t="str">
        <f t="shared" si="426"/>
        <v/>
      </c>
      <c r="X79" s="93" t="str">
        <f t="shared" si="427"/>
        <v/>
      </c>
      <c r="Y79" s="93" t="str">
        <f t="shared" si="428"/>
        <v/>
      </c>
      <c r="Z79" s="93" t="str">
        <f t="shared" si="429"/>
        <v/>
      </c>
      <c r="AA79" s="93" t="str">
        <f t="shared" si="430"/>
        <v/>
      </c>
      <c r="AB79" s="93" t="str">
        <f t="shared" si="431"/>
        <v/>
      </c>
      <c r="AC79" s="93" t="str">
        <f t="shared" si="432"/>
        <v/>
      </c>
      <c r="AD79" s="93" t="str">
        <f t="shared" si="433"/>
        <v/>
      </c>
      <c r="AE79" s="93" t="str">
        <f t="shared" si="434"/>
        <v/>
      </c>
      <c r="AF79" s="93" t="str">
        <f t="shared" si="435"/>
        <v/>
      </c>
      <c r="AG79" s="93" t="str">
        <f t="shared" si="436"/>
        <v/>
      </c>
      <c r="AH79" s="93" t="str">
        <f t="shared" si="437"/>
        <v/>
      </c>
      <c r="AI79" s="93" t="str">
        <f t="shared" si="438"/>
        <v/>
      </c>
      <c r="AJ79" s="93" t="str">
        <f t="shared" si="439"/>
        <v/>
      </c>
      <c r="AK79" s="93" t="str">
        <f t="shared" si="440"/>
        <v/>
      </c>
      <c r="AL79" s="93" t="str">
        <f t="shared" si="441"/>
        <v/>
      </c>
      <c r="AM79" s="93" t="str">
        <f t="shared" si="442"/>
        <v/>
      </c>
      <c r="AN79" s="93" t="str">
        <f t="shared" si="443"/>
        <v/>
      </c>
      <c r="AO79" s="93" t="str">
        <f t="shared" si="444"/>
        <v/>
      </c>
      <c r="AP79" s="93" t="str">
        <f t="shared" si="445"/>
        <v/>
      </c>
      <c r="AQ79" s="93" t="str">
        <f t="shared" si="446"/>
        <v/>
      </c>
      <c r="AR79" s="93" t="str">
        <f t="shared" si="447"/>
        <v/>
      </c>
      <c r="AS79" s="93" t="str">
        <f t="shared" si="448"/>
        <v/>
      </c>
      <c r="AT79" s="93" t="str">
        <f t="shared" si="449"/>
        <v/>
      </c>
      <c r="AU79" s="93" t="str">
        <f t="shared" si="450"/>
        <v/>
      </c>
      <c r="AV79" s="93" t="str">
        <f t="shared" si="451"/>
        <v/>
      </c>
      <c r="AW79" s="93" t="str">
        <f t="shared" si="452"/>
        <v/>
      </c>
      <c r="AX79" s="93" t="str">
        <f t="shared" si="453"/>
        <v/>
      </c>
      <c r="AY79" s="93" t="str">
        <f t="shared" si="454"/>
        <v/>
      </c>
      <c r="AZ79" s="93" t="str">
        <f t="shared" si="455"/>
        <v/>
      </c>
      <c r="BA79" s="93" t="str">
        <f t="shared" si="456"/>
        <v/>
      </c>
      <c r="BB79" s="93" t="str">
        <f t="shared" si="457"/>
        <v/>
      </c>
      <c r="BC79" s="93" t="str">
        <f t="shared" si="458"/>
        <v/>
      </c>
      <c r="BD79" s="93" t="str">
        <f t="shared" si="459"/>
        <v/>
      </c>
      <c r="BE79" s="93" t="str">
        <f t="shared" si="460"/>
        <v/>
      </c>
      <c r="BF79" s="224"/>
      <c r="BG79" s="74" t="str">
        <f t="shared" si="150"/>
        <v/>
      </c>
      <c r="BH79" s="36" t="str">
        <f t="shared" si="151"/>
        <v/>
      </c>
      <c r="BI79" s="225"/>
      <c r="BJ79" s="75" t="str">
        <f t="shared" si="461"/>
        <v/>
      </c>
      <c r="BK79" s="37" t="str">
        <f t="shared" si="462"/>
        <v/>
      </c>
      <c r="BL79" s="224"/>
      <c r="BM79" s="74" t="str">
        <f t="shared" si="463"/>
        <v/>
      </c>
      <c r="BN79" s="36" t="str">
        <f t="shared" si="464"/>
        <v/>
      </c>
      <c r="BO79" s="225"/>
      <c r="BP79" s="75" t="str">
        <f t="shared" si="465"/>
        <v/>
      </c>
      <c r="BQ79" s="37" t="str">
        <f t="shared" si="466"/>
        <v/>
      </c>
      <c r="BR79" s="224"/>
      <c r="BS79" s="74" t="str">
        <f t="shared" si="467"/>
        <v/>
      </c>
      <c r="BT79" s="36" t="str">
        <f t="shared" si="468"/>
        <v/>
      </c>
      <c r="BU79" s="225"/>
      <c r="BV79" s="75" t="str">
        <f t="shared" si="469"/>
        <v/>
      </c>
      <c r="BW79" s="37" t="str">
        <f t="shared" si="470"/>
        <v/>
      </c>
      <c r="BX79" s="224"/>
      <c r="BY79" s="74" t="str">
        <f t="shared" si="471"/>
        <v/>
      </c>
      <c r="BZ79" s="36" t="str">
        <f t="shared" si="472"/>
        <v/>
      </c>
      <c r="CA79" s="225"/>
      <c r="CB79" s="75" t="str">
        <f t="shared" si="473"/>
        <v/>
      </c>
      <c r="CC79" s="37" t="str">
        <f t="shared" si="474"/>
        <v/>
      </c>
      <c r="CD79" s="224"/>
      <c r="CE79" s="74" t="str">
        <f t="shared" si="475"/>
        <v/>
      </c>
      <c r="CF79" s="36" t="str">
        <f t="shared" si="476"/>
        <v/>
      </c>
      <c r="CG79" s="225"/>
      <c r="CH79" s="115" t="str">
        <f t="shared" si="477"/>
        <v/>
      </c>
      <c r="CI79" s="225" t="str">
        <f t="shared" si="478"/>
        <v/>
      </c>
      <c r="CJ79" s="224"/>
      <c r="CK79" s="5" t="str">
        <f t="shared" si="479"/>
        <v/>
      </c>
      <c r="CL79" s="224" t="str">
        <f t="shared" si="480"/>
        <v/>
      </c>
      <c r="CM79" s="225"/>
      <c r="CN79" s="115" t="str">
        <f t="shared" si="481"/>
        <v/>
      </c>
      <c r="CO79" s="225" t="str">
        <f t="shared" si="482"/>
        <v/>
      </c>
      <c r="CP79" s="224"/>
      <c r="CQ79" s="5" t="str">
        <f t="shared" si="483"/>
        <v/>
      </c>
      <c r="CR79" s="224" t="str">
        <f t="shared" si="484"/>
        <v/>
      </c>
      <c r="CS79" s="225"/>
      <c r="CT79" s="115" t="str">
        <f t="shared" si="485"/>
        <v/>
      </c>
      <c r="CU79" s="225" t="str">
        <f t="shared" si="486"/>
        <v/>
      </c>
      <c r="CV79" s="224"/>
      <c r="CW79" s="5" t="str">
        <f t="shared" si="487"/>
        <v/>
      </c>
      <c r="CX79" s="224" t="str">
        <f t="shared" si="488"/>
        <v/>
      </c>
      <c r="CY79" s="225"/>
      <c r="CZ79" s="115" t="str">
        <f t="shared" si="489"/>
        <v/>
      </c>
      <c r="DA79" s="225" t="str">
        <f t="shared" si="490"/>
        <v/>
      </c>
      <c r="DB79" s="224"/>
      <c r="DC79" s="5" t="str">
        <f t="shared" si="491"/>
        <v/>
      </c>
      <c r="DD79" s="224" t="str">
        <f t="shared" si="492"/>
        <v/>
      </c>
      <c r="DE79" s="225"/>
      <c r="DF79" s="115" t="str">
        <f t="shared" si="493"/>
        <v/>
      </c>
      <c r="DG79" s="225" t="str">
        <f t="shared" si="494"/>
        <v/>
      </c>
      <c r="DH79" s="224"/>
      <c r="DI79" s="5" t="str">
        <f t="shared" si="495"/>
        <v/>
      </c>
      <c r="DJ79" s="224" t="str">
        <f t="shared" si="496"/>
        <v/>
      </c>
      <c r="DK79" s="225"/>
      <c r="DL79" s="115" t="str">
        <f t="shared" si="497"/>
        <v/>
      </c>
      <c r="DM79" s="225" t="str">
        <f t="shared" si="498"/>
        <v/>
      </c>
      <c r="DN79" s="224"/>
      <c r="DO79" s="5" t="str">
        <f t="shared" si="499"/>
        <v/>
      </c>
      <c r="DP79" s="224" t="str">
        <f t="shared" si="500"/>
        <v/>
      </c>
      <c r="DQ79" s="225"/>
      <c r="DR79" s="115" t="str">
        <f t="shared" si="501"/>
        <v/>
      </c>
      <c r="DS79" s="225" t="str">
        <f t="shared" si="502"/>
        <v/>
      </c>
      <c r="DT79" s="224"/>
      <c r="DU79" s="5" t="str">
        <f t="shared" si="503"/>
        <v/>
      </c>
      <c r="DV79" s="224" t="str">
        <f t="shared" si="504"/>
        <v/>
      </c>
      <c r="DW79" s="225"/>
      <c r="DX79" s="115" t="str">
        <f t="shared" si="505"/>
        <v/>
      </c>
      <c r="DY79" s="225" t="str">
        <f t="shared" si="506"/>
        <v/>
      </c>
      <c r="DZ79" s="224"/>
      <c r="EA79" s="5" t="str">
        <f t="shared" si="507"/>
        <v/>
      </c>
      <c r="EB79" s="224" t="str">
        <f t="shared" si="508"/>
        <v/>
      </c>
      <c r="EC79" s="225"/>
      <c r="ED79" s="115" t="str">
        <f t="shared" si="509"/>
        <v/>
      </c>
      <c r="EE79" s="225" t="str">
        <f t="shared" si="510"/>
        <v/>
      </c>
      <c r="EF79" s="224"/>
      <c r="EG79" s="5" t="str">
        <f t="shared" si="511"/>
        <v/>
      </c>
      <c r="EH79" s="224" t="str">
        <f t="shared" si="512"/>
        <v/>
      </c>
      <c r="EI79" s="225"/>
      <c r="EJ79" s="115" t="str">
        <f t="shared" si="513"/>
        <v/>
      </c>
      <c r="EK79" s="225" t="str">
        <f t="shared" si="514"/>
        <v/>
      </c>
      <c r="EL79" s="224"/>
      <c r="EM79" s="5" t="str">
        <f t="shared" si="515"/>
        <v/>
      </c>
      <c r="EN79" s="224" t="str">
        <f t="shared" si="516"/>
        <v/>
      </c>
      <c r="EO79" s="225"/>
      <c r="EP79" s="115" t="str">
        <f t="shared" si="517"/>
        <v/>
      </c>
      <c r="EQ79" s="225" t="str">
        <f t="shared" si="518"/>
        <v/>
      </c>
      <c r="ER79" s="224"/>
      <c r="ES79" s="5" t="str">
        <f t="shared" si="519"/>
        <v/>
      </c>
      <c r="ET79" s="224" t="str">
        <f t="shared" si="520"/>
        <v/>
      </c>
      <c r="EU79" s="225"/>
      <c r="EV79" s="115" t="str">
        <f t="shared" si="521"/>
        <v/>
      </c>
      <c r="EW79" s="225" t="str">
        <f t="shared" si="522"/>
        <v/>
      </c>
      <c r="EX79" s="224"/>
      <c r="EY79" s="5" t="str">
        <f t="shared" si="523"/>
        <v/>
      </c>
      <c r="EZ79" s="224" t="str">
        <f t="shared" si="524"/>
        <v/>
      </c>
      <c r="FA79" s="225"/>
      <c r="FB79" s="115" t="str">
        <f t="shared" si="525"/>
        <v/>
      </c>
      <c r="FC79" s="225" t="str">
        <f t="shared" si="526"/>
        <v/>
      </c>
      <c r="FD79" s="224"/>
      <c r="FE79" s="5" t="str">
        <f t="shared" si="527"/>
        <v/>
      </c>
      <c r="FF79" s="224" t="str">
        <f t="shared" si="528"/>
        <v/>
      </c>
      <c r="FG79" s="225"/>
      <c r="FH79" s="115" t="str">
        <f t="shared" si="529"/>
        <v/>
      </c>
      <c r="FI79" s="225" t="str">
        <f t="shared" si="530"/>
        <v/>
      </c>
      <c r="FJ79" s="224"/>
      <c r="FK79" s="5" t="str">
        <f t="shared" si="531"/>
        <v/>
      </c>
      <c r="FL79" s="224" t="str">
        <f t="shared" si="532"/>
        <v/>
      </c>
      <c r="FM79" s="225"/>
      <c r="FN79" s="115" t="str">
        <f t="shared" si="533"/>
        <v/>
      </c>
      <c r="FO79" s="225" t="str">
        <f t="shared" si="534"/>
        <v/>
      </c>
      <c r="FP79" s="224"/>
      <c r="FQ79" s="5" t="str">
        <f t="shared" si="535"/>
        <v/>
      </c>
      <c r="FR79" s="224" t="str">
        <f t="shared" si="536"/>
        <v/>
      </c>
      <c r="FS79" s="225"/>
      <c r="FT79" s="115" t="str">
        <f t="shared" si="537"/>
        <v/>
      </c>
      <c r="FU79" s="225" t="str">
        <f t="shared" si="538"/>
        <v/>
      </c>
      <c r="FV79" s="253"/>
      <c r="FW79" s="253"/>
      <c r="FX79" s="253"/>
      <c r="FY79" s="253"/>
      <c r="FZ79" s="253"/>
    </row>
    <row r="80" spans="1:182" s="3" customFormat="1" ht="15.75" x14ac:dyDescent="0.25">
      <c r="A80" s="2" t="str">
        <f t="shared" si="416"/>
        <v/>
      </c>
      <c r="B80" s="2"/>
      <c r="C80" s="126"/>
      <c r="D80" s="205" t="str">
        <f t="shared" si="417"/>
        <v/>
      </c>
      <c r="E80" s="109"/>
      <c r="F80" s="101"/>
      <c r="G80" s="2"/>
      <c r="H80" s="76"/>
      <c r="I80" s="114" t="str">
        <f t="shared" si="0"/>
        <v/>
      </c>
      <c r="J80" s="114" t="str">
        <f t="shared" si="1"/>
        <v/>
      </c>
      <c r="K80" s="114" t="str">
        <f t="shared" si="2"/>
        <v/>
      </c>
      <c r="L80" s="114" t="str">
        <f t="shared" si="3"/>
        <v/>
      </c>
      <c r="M80" s="114" t="str">
        <f t="shared" si="4"/>
        <v/>
      </c>
      <c r="N80" s="114" t="str">
        <f t="shared" si="5"/>
        <v/>
      </c>
      <c r="O80" s="114" t="str">
        <f t="shared" si="418"/>
        <v/>
      </c>
      <c r="P80" s="114" t="str">
        <f t="shared" si="419"/>
        <v/>
      </c>
      <c r="Q80" s="93" t="str">
        <f t="shared" si="420"/>
        <v/>
      </c>
      <c r="R80" s="93" t="str">
        <f t="shared" si="421"/>
        <v/>
      </c>
      <c r="S80" s="93" t="str">
        <f t="shared" si="422"/>
        <v/>
      </c>
      <c r="T80" s="93" t="str">
        <f t="shared" si="423"/>
        <v/>
      </c>
      <c r="U80" s="93" t="str">
        <f t="shared" si="424"/>
        <v/>
      </c>
      <c r="V80" s="93" t="str">
        <f t="shared" si="425"/>
        <v/>
      </c>
      <c r="W80" s="93" t="str">
        <f t="shared" si="426"/>
        <v/>
      </c>
      <c r="X80" s="93" t="str">
        <f t="shared" si="427"/>
        <v/>
      </c>
      <c r="Y80" s="93" t="str">
        <f t="shared" si="428"/>
        <v/>
      </c>
      <c r="Z80" s="93" t="str">
        <f t="shared" si="429"/>
        <v/>
      </c>
      <c r="AA80" s="93" t="str">
        <f t="shared" si="430"/>
        <v/>
      </c>
      <c r="AB80" s="93" t="str">
        <f t="shared" si="431"/>
        <v/>
      </c>
      <c r="AC80" s="93" t="str">
        <f t="shared" si="432"/>
        <v/>
      </c>
      <c r="AD80" s="93" t="str">
        <f t="shared" si="433"/>
        <v/>
      </c>
      <c r="AE80" s="93" t="str">
        <f t="shared" si="434"/>
        <v/>
      </c>
      <c r="AF80" s="93" t="str">
        <f t="shared" si="435"/>
        <v/>
      </c>
      <c r="AG80" s="93" t="str">
        <f t="shared" si="436"/>
        <v/>
      </c>
      <c r="AH80" s="93" t="str">
        <f t="shared" si="437"/>
        <v/>
      </c>
      <c r="AI80" s="93" t="str">
        <f t="shared" si="438"/>
        <v/>
      </c>
      <c r="AJ80" s="93" t="str">
        <f t="shared" si="439"/>
        <v/>
      </c>
      <c r="AK80" s="93" t="str">
        <f t="shared" si="440"/>
        <v/>
      </c>
      <c r="AL80" s="93" t="str">
        <f t="shared" si="441"/>
        <v/>
      </c>
      <c r="AM80" s="93" t="str">
        <f t="shared" si="442"/>
        <v/>
      </c>
      <c r="AN80" s="93" t="str">
        <f t="shared" si="443"/>
        <v/>
      </c>
      <c r="AO80" s="93" t="str">
        <f t="shared" si="444"/>
        <v/>
      </c>
      <c r="AP80" s="93" t="str">
        <f t="shared" si="445"/>
        <v/>
      </c>
      <c r="AQ80" s="93" t="str">
        <f t="shared" si="446"/>
        <v/>
      </c>
      <c r="AR80" s="93" t="str">
        <f t="shared" si="447"/>
        <v/>
      </c>
      <c r="AS80" s="93" t="str">
        <f t="shared" si="448"/>
        <v/>
      </c>
      <c r="AT80" s="93" t="str">
        <f t="shared" si="449"/>
        <v/>
      </c>
      <c r="AU80" s="93" t="str">
        <f t="shared" si="450"/>
        <v/>
      </c>
      <c r="AV80" s="93" t="str">
        <f t="shared" si="451"/>
        <v/>
      </c>
      <c r="AW80" s="93" t="str">
        <f t="shared" si="452"/>
        <v/>
      </c>
      <c r="AX80" s="93" t="str">
        <f t="shared" si="453"/>
        <v/>
      </c>
      <c r="AY80" s="93" t="str">
        <f t="shared" si="454"/>
        <v/>
      </c>
      <c r="AZ80" s="93" t="str">
        <f t="shared" si="455"/>
        <v/>
      </c>
      <c r="BA80" s="93" t="str">
        <f t="shared" si="456"/>
        <v/>
      </c>
      <c r="BB80" s="93" t="str">
        <f t="shared" si="457"/>
        <v/>
      </c>
      <c r="BC80" s="93" t="str">
        <f t="shared" si="458"/>
        <v/>
      </c>
      <c r="BD80" s="93" t="str">
        <f t="shared" si="459"/>
        <v/>
      </c>
      <c r="BE80" s="93" t="str">
        <f t="shared" si="460"/>
        <v/>
      </c>
      <c r="BF80" s="224"/>
      <c r="BG80" s="74" t="str">
        <f t="shared" si="150"/>
        <v/>
      </c>
      <c r="BH80" s="36" t="str">
        <f t="shared" si="151"/>
        <v/>
      </c>
      <c r="BI80" s="225"/>
      <c r="BJ80" s="75" t="str">
        <f t="shared" si="461"/>
        <v/>
      </c>
      <c r="BK80" s="37" t="str">
        <f t="shared" si="462"/>
        <v/>
      </c>
      <c r="BL80" s="224"/>
      <c r="BM80" s="74" t="str">
        <f t="shared" si="463"/>
        <v/>
      </c>
      <c r="BN80" s="36" t="str">
        <f t="shared" si="464"/>
        <v/>
      </c>
      <c r="BO80" s="225"/>
      <c r="BP80" s="75" t="str">
        <f t="shared" si="465"/>
        <v/>
      </c>
      <c r="BQ80" s="37" t="str">
        <f t="shared" si="466"/>
        <v/>
      </c>
      <c r="BR80" s="224"/>
      <c r="BS80" s="74" t="str">
        <f t="shared" si="467"/>
        <v/>
      </c>
      <c r="BT80" s="36" t="str">
        <f t="shared" si="468"/>
        <v/>
      </c>
      <c r="BU80" s="225"/>
      <c r="BV80" s="75" t="str">
        <f t="shared" si="469"/>
        <v/>
      </c>
      <c r="BW80" s="37" t="str">
        <f t="shared" si="470"/>
        <v/>
      </c>
      <c r="BX80" s="224"/>
      <c r="BY80" s="74" t="str">
        <f t="shared" si="471"/>
        <v/>
      </c>
      <c r="BZ80" s="36" t="str">
        <f t="shared" si="472"/>
        <v/>
      </c>
      <c r="CA80" s="225"/>
      <c r="CB80" s="75" t="str">
        <f t="shared" si="473"/>
        <v/>
      </c>
      <c r="CC80" s="37" t="str">
        <f t="shared" si="474"/>
        <v/>
      </c>
      <c r="CD80" s="224"/>
      <c r="CE80" s="74" t="str">
        <f t="shared" si="475"/>
        <v/>
      </c>
      <c r="CF80" s="36" t="str">
        <f t="shared" si="476"/>
        <v/>
      </c>
      <c r="CG80" s="225"/>
      <c r="CH80" s="115" t="str">
        <f t="shared" si="477"/>
        <v/>
      </c>
      <c r="CI80" s="225" t="str">
        <f t="shared" si="478"/>
        <v/>
      </c>
      <c r="CJ80" s="224"/>
      <c r="CK80" s="5" t="str">
        <f t="shared" si="479"/>
        <v/>
      </c>
      <c r="CL80" s="224" t="str">
        <f t="shared" si="480"/>
        <v/>
      </c>
      <c r="CM80" s="225"/>
      <c r="CN80" s="115" t="str">
        <f t="shared" si="481"/>
        <v/>
      </c>
      <c r="CO80" s="225" t="str">
        <f t="shared" si="482"/>
        <v/>
      </c>
      <c r="CP80" s="224"/>
      <c r="CQ80" s="5" t="str">
        <f t="shared" si="483"/>
        <v/>
      </c>
      <c r="CR80" s="224" t="str">
        <f t="shared" si="484"/>
        <v/>
      </c>
      <c r="CS80" s="225"/>
      <c r="CT80" s="115" t="str">
        <f t="shared" si="485"/>
        <v/>
      </c>
      <c r="CU80" s="225" t="str">
        <f t="shared" si="486"/>
        <v/>
      </c>
      <c r="CV80" s="224"/>
      <c r="CW80" s="5" t="str">
        <f t="shared" si="487"/>
        <v/>
      </c>
      <c r="CX80" s="224" t="str">
        <f t="shared" si="488"/>
        <v/>
      </c>
      <c r="CY80" s="225"/>
      <c r="CZ80" s="115" t="str">
        <f t="shared" si="489"/>
        <v/>
      </c>
      <c r="DA80" s="225" t="str">
        <f t="shared" si="490"/>
        <v/>
      </c>
      <c r="DB80" s="224"/>
      <c r="DC80" s="5" t="str">
        <f t="shared" si="491"/>
        <v/>
      </c>
      <c r="DD80" s="224" t="str">
        <f t="shared" si="492"/>
        <v/>
      </c>
      <c r="DE80" s="225"/>
      <c r="DF80" s="115" t="str">
        <f t="shared" si="493"/>
        <v/>
      </c>
      <c r="DG80" s="225" t="str">
        <f t="shared" si="494"/>
        <v/>
      </c>
      <c r="DH80" s="224"/>
      <c r="DI80" s="5" t="str">
        <f t="shared" si="495"/>
        <v/>
      </c>
      <c r="DJ80" s="224" t="str">
        <f t="shared" si="496"/>
        <v/>
      </c>
      <c r="DK80" s="225"/>
      <c r="DL80" s="115" t="str">
        <f t="shared" si="497"/>
        <v/>
      </c>
      <c r="DM80" s="225" t="str">
        <f t="shared" si="498"/>
        <v/>
      </c>
      <c r="DN80" s="224"/>
      <c r="DO80" s="5" t="str">
        <f t="shared" si="499"/>
        <v/>
      </c>
      <c r="DP80" s="224" t="str">
        <f t="shared" si="500"/>
        <v/>
      </c>
      <c r="DQ80" s="225"/>
      <c r="DR80" s="115" t="str">
        <f t="shared" si="501"/>
        <v/>
      </c>
      <c r="DS80" s="225" t="str">
        <f t="shared" si="502"/>
        <v/>
      </c>
      <c r="DT80" s="224"/>
      <c r="DU80" s="5" t="str">
        <f t="shared" si="503"/>
        <v/>
      </c>
      <c r="DV80" s="224" t="str">
        <f t="shared" si="504"/>
        <v/>
      </c>
      <c r="DW80" s="225"/>
      <c r="DX80" s="115" t="str">
        <f t="shared" si="505"/>
        <v/>
      </c>
      <c r="DY80" s="225" t="str">
        <f t="shared" si="506"/>
        <v/>
      </c>
      <c r="DZ80" s="224"/>
      <c r="EA80" s="5" t="str">
        <f t="shared" si="507"/>
        <v/>
      </c>
      <c r="EB80" s="224" t="str">
        <f t="shared" si="508"/>
        <v/>
      </c>
      <c r="EC80" s="225"/>
      <c r="ED80" s="115" t="str">
        <f t="shared" si="509"/>
        <v/>
      </c>
      <c r="EE80" s="225" t="str">
        <f t="shared" si="510"/>
        <v/>
      </c>
      <c r="EF80" s="224"/>
      <c r="EG80" s="5" t="str">
        <f t="shared" si="511"/>
        <v/>
      </c>
      <c r="EH80" s="224" t="str">
        <f t="shared" si="512"/>
        <v/>
      </c>
      <c r="EI80" s="225"/>
      <c r="EJ80" s="115" t="str">
        <f t="shared" si="513"/>
        <v/>
      </c>
      <c r="EK80" s="225" t="str">
        <f t="shared" si="514"/>
        <v/>
      </c>
      <c r="EL80" s="224"/>
      <c r="EM80" s="5" t="str">
        <f t="shared" si="515"/>
        <v/>
      </c>
      <c r="EN80" s="224" t="str">
        <f t="shared" si="516"/>
        <v/>
      </c>
      <c r="EO80" s="225"/>
      <c r="EP80" s="115" t="str">
        <f t="shared" si="517"/>
        <v/>
      </c>
      <c r="EQ80" s="225" t="str">
        <f t="shared" si="518"/>
        <v/>
      </c>
      <c r="ER80" s="224"/>
      <c r="ES80" s="5" t="str">
        <f t="shared" si="519"/>
        <v/>
      </c>
      <c r="ET80" s="224" t="str">
        <f t="shared" si="520"/>
        <v/>
      </c>
      <c r="EU80" s="225"/>
      <c r="EV80" s="115" t="str">
        <f t="shared" si="521"/>
        <v/>
      </c>
      <c r="EW80" s="225" t="str">
        <f t="shared" si="522"/>
        <v/>
      </c>
      <c r="EX80" s="224"/>
      <c r="EY80" s="5" t="str">
        <f t="shared" si="523"/>
        <v/>
      </c>
      <c r="EZ80" s="224" t="str">
        <f t="shared" si="524"/>
        <v/>
      </c>
      <c r="FA80" s="225"/>
      <c r="FB80" s="115" t="str">
        <f t="shared" si="525"/>
        <v/>
      </c>
      <c r="FC80" s="225" t="str">
        <f t="shared" si="526"/>
        <v/>
      </c>
      <c r="FD80" s="224"/>
      <c r="FE80" s="5" t="str">
        <f t="shared" si="527"/>
        <v/>
      </c>
      <c r="FF80" s="224" t="str">
        <f t="shared" si="528"/>
        <v/>
      </c>
      <c r="FG80" s="225"/>
      <c r="FH80" s="115" t="str">
        <f t="shared" si="529"/>
        <v/>
      </c>
      <c r="FI80" s="225" t="str">
        <f t="shared" si="530"/>
        <v/>
      </c>
      <c r="FJ80" s="224"/>
      <c r="FK80" s="5" t="str">
        <f t="shared" si="531"/>
        <v/>
      </c>
      <c r="FL80" s="224" t="str">
        <f t="shared" si="532"/>
        <v/>
      </c>
      <c r="FM80" s="225"/>
      <c r="FN80" s="115" t="str">
        <f t="shared" si="533"/>
        <v/>
      </c>
      <c r="FO80" s="225" t="str">
        <f t="shared" si="534"/>
        <v/>
      </c>
      <c r="FP80" s="224"/>
      <c r="FQ80" s="5" t="str">
        <f t="shared" si="535"/>
        <v/>
      </c>
      <c r="FR80" s="224" t="str">
        <f t="shared" si="536"/>
        <v/>
      </c>
      <c r="FS80" s="225"/>
      <c r="FT80" s="115" t="str">
        <f t="shared" si="537"/>
        <v/>
      </c>
      <c r="FU80" s="225" t="str">
        <f t="shared" si="538"/>
        <v/>
      </c>
      <c r="FV80" s="253"/>
      <c r="FW80" s="253"/>
      <c r="FX80" s="253"/>
      <c r="FY80" s="253"/>
      <c r="FZ80" s="253"/>
    </row>
    <row r="81" spans="1:183" ht="15.75" x14ac:dyDescent="0.25">
      <c r="A81" s="2" t="str">
        <f t="shared" si="416"/>
        <v/>
      </c>
      <c r="B81" s="2"/>
      <c r="C81" s="126"/>
      <c r="D81" s="205" t="str">
        <f t="shared" si="417"/>
        <v/>
      </c>
      <c r="E81" s="109"/>
      <c r="F81" s="101"/>
      <c r="G81" s="2"/>
      <c r="H81" s="76"/>
      <c r="I81" s="114" t="str">
        <f t="shared" si="0"/>
        <v/>
      </c>
      <c r="J81" s="114" t="str">
        <f t="shared" si="1"/>
        <v/>
      </c>
      <c r="K81" s="114" t="str">
        <f t="shared" si="2"/>
        <v/>
      </c>
      <c r="L81" s="114" t="str">
        <f t="shared" si="3"/>
        <v/>
      </c>
      <c r="M81" s="114" t="str">
        <f t="shared" si="4"/>
        <v/>
      </c>
      <c r="N81" s="114" t="str">
        <f t="shared" si="5"/>
        <v/>
      </c>
      <c r="O81" s="114" t="str">
        <f t="shared" si="418"/>
        <v/>
      </c>
      <c r="P81" s="114" t="str">
        <f t="shared" si="419"/>
        <v/>
      </c>
      <c r="Q81" s="93" t="str">
        <f t="shared" si="420"/>
        <v/>
      </c>
      <c r="R81" s="93" t="str">
        <f t="shared" si="421"/>
        <v/>
      </c>
      <c r="S81" s="93" t="str">
        <f t="shared" si="422"/>
        <v/>
      </c>
      <c r="T81" s="93" t="str">
        <f t="shared" si="423"/>
        <v/>
      </c>
      <c r="U81" s="93" t="str">
        <f t="shared" si="424"/>
        <v/>
      </c>
      <c r="V81" s="93" t="str">
        <f t="shared" si="425"/>
        <v/>
      </c>
      <c r="W81" s="93" t="str">
        <f t="shared" si="426"/>
        <v/>
      </c>
      <c r="X81" s="93" t="str">
        <f t="shared" si="427"/>
        <v/>
      </c>
      <c r="Y81" s="93" t="str">
        <f t="shared" si="428"/>
        <v/>
      </c>
      <c r="Z81" s="93" t="str">
        <f t="shared" si="429"/>
        <v/>
      </c>
      <c r="AA81" s="93" t="str">
        <f t="shared" si="430"/>
        <v/>
      </c>
      <c r="AB81" s="93" t="str">
        <f t="shared" si="431"/>
        <v/>
      </c>
      <c r="AC81" s="93" t="str">
        <f t="shared" si="432"/>
        <v/>
      </c>
      <c r="AD81" s="93" t="str">
        <f t="shared" si="433"/>
        <v/>
      </c>
      <c r="AE81" s="93" t="str">
        <f t="shared" si="434"/>
        <v/>
      </c>
      <c r="AF81" s="93" t="str">
        <f t="shared" si="435"/>
        <v/>
      </c>
      <c r="AG81" s="93" t="str">
        <f t="shared" si="436"/>
        <v/>
      </c>
      <c r="AH81" s="93" t="str">
        <f t="shared" si="437"/>
        <v/>
      </c>
      <c r="AI81" s="93" t="str">
        <f t="shared" si="438"/>
        <v/>
      </c>
      <c r="AJ81" s="93" t="str">
        <f t="shared" si="439"/>
        <v/>
      </c>
      <c r="AK81" s="93" t="str">
        <f t="shared" si="440"/>
        <v/>
      </c>
      <c r="AL81" s="93" t="str">
        <f t="shared" si="441"/>
        <v/>
      </c>
      <c r="AM81" s="93" t="str">
        <f t="shared" si="442"/>
        <v/>
      </c>
      <c r="AN81" s="93" t="str">
        <f t="shared" si="443"/>
        <v/>
      </c>
      <c r="AO81" s="93" t="str">
        <f t="shared" si="444"/>
        <v/>
      </c>
      <c r="AP81" s="93" t="str">
        <f t="shared" si="445"/>
        <v/>
      </c>
      <c r="AQ81" s="93" t="str">
        <f t="shared" si="446"/>
        <v/>
      </c>
      <c r="AR81" s="93" t="str">
        <f t="shared" si="447"/>
        <v/>
      </c>
      <c r="AS81" s="93" t="str">
        <f t="shared" si="448"/>
        <v/>
      </c>
      <c r="AT81" s="93" t="str">
        <f t="shared" si="449"/>
        <v/>
      </c>
      <c r="AU81" s="93" t="str">
        <f t="shared" si="450"/>
        <v/>
      </c>
      <c r="AV81" s="93" t="str">
        <f t="shared" si="451"/>
        <v/>
      </c>
      <c r="AW81" s="93" t="str">
        <f t="shared" si="452"/>
        <v/>
      </c>
      <c r="AX81" s="93" t="str">
        <f t="shared" si="453"/>
        <v/>
      </c>
      <c r="AY81" s="93" t="str">
        <f t="shared" si="454"/>
        <v/>
      </c>
      <c r="AZ81" s="93" t="str">
        <f t="shared" si="455"/>
        <v/>
      </c>
      <c r="BA81" s="93" t="str">
        <f t="shared" si="456"/>
        <v/>
      </c>
      <c r="BB81" s="93" t="str">
        <f t="shared" si="457"/>
        <v/>
      </c>
      <c r="BC81" s="93" t="str">
        <f t="shared" si="458"/>
        <v/>
      </c>
      <c r="BD81" s="93" t="str">
        <f t="shared" si="459"/>
        <v/>
      </c>
      <c r="BE81" s="93" t="str">
        <f t="shared" si="460"/>
        <v/>
      </c>
      <c r="BF81" s="224"/>
      <c r="BG81" s="74" t="str">
        <f t="shared" ref="BG81:BG85" si="539">IF(BH81="","",_xlfn.DAYS(BH81,$Q$2))</f>
        <v/>
      </c>
      <c r="BH81" s="36" t="str">
        <f t="shared" ref="BH81:BH85" si="540">IF(BF81="","",BF81+($G81*365))</f>
        <v/>
      </c>
      <c r="BI81" s="225"/>
      <c r="BJ81" s="75" t="str">
        <f t="shared" si="461"/>
        <v/>
      </c>
      <c r="BK81" s="37" t="str">
        <f t="shared" si="462"/>
        <v/>
      </c>
      <c r="BL81" s="224"/>
      <c r="BM81" s="74" t="str">
        <f t="shared" si="463"/>
        <v/>
      </c>
      <c r="BN81" s="36" t="str">
        <f t="shared" si="464"/>
        <v/>
      </c>
      <c r="BO81" s="225"/>
      <c r="BP81" s="75" t="str">
        <f t="shared" si="465"/>
        <v/>
      </c>
      <c r="BQ81" s="37" t="str">
        <f t="shared" si="466"/>
        <v/>
      </c>
      <c r="BR81" s="224"/>
      <c r="BS81" s="74" t="str">
        <f t="shared" si="467"/>
        <v/>
      </c>
      <c r="BT81" s="36" t="str">
        <f t="shared" si="468"/>
        <v/>
      </c>
      <c r="BU81" s="225"/>
      <c r="BV81" s="75" t="str">
        <f t="shared" si="469"/>
        <v/>
      </c>
      <c r="BW81" s="37" t="str">
        <f t="shared" si="470"/>
        <v/>
      </c>
      <c r="BX81" s="224"/>
      <c r="BY81" s="74" t="str">
        <f t="shared" si="471"/>
        <v/>
      </c>
      <c r="BZ81" s="36" t="str">
        <f t="shared" si="472"/>
        <v/>
      </c>
      <c r="CA81" s="225"/>
      <c r="CB81" s="75" t="str">
        <f t="shared" si="473"/>
        <v/>
      </c>
      <c r="CC81" s="37" t="str">
        <f t="shared" si="474"/>
        <v/>
      </c>
      <c r="CD81" s="224"/>
      <c r="CE81" s="74" t="str">
        <f t="shared" si="475"/>
        <v/>
      </c>
      <c r="CF81" s="36" t="str">
        <f t="shared" si="476"/>
        <v/>
      </c>
      <c r="CG81" s="225"/>
      <c r="CH81" s="115" t="str">
        <f t="shared" si="477"/>
        <v/>
      </c>
      <c r="CI81" s="225" t="str">
        <f t="shared" si="478"/>
        <v/>
      </c>
      <c r="CJ81" s="224"/>
      <c r="CK81" s="5" t="str">
        <f t="shared" si="479"/>
        <v/>
      </c>
      <c r="CL81" s="224" t="str">
        <f t="shared" si="480"/>
        <v/>
      </c>
      <c r="CM81" s="225"/>
      <c r="CN81" s="115" t="str">
        <f t="shared" si="481"/>
        <v/>
      </c>
      <c r="CO81" s="225" t="str">
        <f t="shared" si="482"/>
        <v/>
      </c>
      <c r="CP81" s="224"/>
      <c r="CQ81" s="5" t="str">
        <f t="shared" si="483"/>
        <v/>
      </c>
      <c r="CR81" s="224" t="str">
        <f t="shared" si="484"/>
        <v/>
      </c>
      <c r="CS81" s="225"/>
      <c r="CT81" s="115" t="str">
        <f t="shared" si="485"/>
        <v/>
      </c>
      <c r="CU81" s="225" t="str">
        <f t="shared" si="486"/>
        <v/>
      </c>
      <c r="CV81" s="224"/>
      <c r="CW81" s="5" t="str">
        <f t="shared" si="487"/>
        <v/>
      </c>
      <c r="CX81" s="224" t="str">
        <f t="shared" si="488"/>
        <v/>
      </c>
      <c r="CY81" s="225"/>
      <c r="CZ81" s="115" t="str">
        <f t="shared" si="489"/>
        <v/>
      </c>
      <c r="DA81" s="225" t="str">
        <f t="shared" si="490"/>
        <v/>
      </c>
      <c r="DB81" s="224"/>
      <c r="DC81" s="5" t="str">
        <f t="shared" si="491"/>
        <v/>
      </c>
      <c r="DD81" s="224" t="str">
        <f t="shared" si="492"/>
        <v/>
      </c>
      <c r="DE81" s="225"/>
      <c r="DF81" s="115" t="str">
        <f t="shared" si="493"/>
        <v/>
      </c>
      <c r="DG81" s="225" t="str">
        <f t="shared" si="494"/>
        <v/>
      </c>
      <c r="DH81" s="224"/>
      <c r="DI81" s="5" t="str">
        <f t="shared" si="495"/>
        <v/>
      </c>
      <c r="DJ81" s="224" t="str">
        <f t="shared" si="496"/>
        <v/>
      </c>
      <c r="DK81" s="225"/>
      <c r="DL81" s="115" t="str">
        <f t="shared" si="497"/>
        <v/>
      </c>
      <c r="DM81" s="225" t="str">
        <f t="shared" si="498"/>
        <v/>
      </c>
      <c r="DN81" s="224"/>
      <c r="DO81" s="5" t="str">
        <f t="shared" si="499"/>
        <v/>
      </c>
      <c r="DP81" s="224" t="str">
        <f t="shared" si="500"/>
        <v/>
      </c>
      <c r="DQ81" s="225"/>
      <c r="DR81" s="115" t="str">
        <f t="shared" si="501"/>
        <v/>
      </c>
      <c r="DS81" s="225" t="str">
        <f t="shared" si="502"/>
        <v/>
      </c>
      <c r="DT81" s="224"/>
      <c r="DU81" s="5" t="str">
        <f t="shared" si="503"/>
        <v/>
      </c>
      <c r="DV81" s="224" t="str">
        <f t="shared" si="504"/>
        <v/>
      </c>
      <c r="DW81" s="225"/>
      <c r="DX81" s="115" t="str">
        <f t="shared" si="505"/>
        <v/>
      </c>
      <c r="DY81" s="225" t="str">
        <f t="shared" si="506"/>
        <v/>
      </c>
      <c r="DZ81" s="224"/>
      <c r="EA81" s="5" t="str">
        <f t="shared" si="507"/>
        <v/>
      </c>
      <c r="EB81" s="224" t="str">
        <f t="shared" si="508"/>
        <v/>
      </c>
      <c r="EC81" s="225"/>
      <c r="ED81" s="115" t="str">
        <f t="shared" si="509"/>
        <v/>
      </c>
      <c r="EE81" s="225" t="str">
        <f t="shared" si="510"/>
        <v/>
      </c>
      <c r="EF81" s="224"/>
      <c r="EG81" s="5" t="str">
        <f t="shared" si="511"/>
        <v/>
      </c>
      <c r="EH81" s="224" t="str">
        <f t="shared" si="512"/>
        <v/>
      </c>
      <c r="EI81" s="225"/>
      <c r="EJ81" s="115" t="str">
        <f t="shared" si="513"/>
        <v/>
      </c>
      <c r="EK81" s="225" t="str">
        <f t="shared" si="514"/>
        <v/>
      </c>
      <c r="EL81" s="224"/>
      <c r="EM81" s="5" t="str">
        <f t="shared" si="515"/>
        <v/>
      </c>
      <c r="EN81" s="224" t="str">
        <f t="shared" si="516"/>
        <v/>
      </c>
      <c r="EO81" s="225"/>
      <c r="EP81" s="115" t="str">
        <f t="shared" si="517"/>
        <v/>
      </c>
      <c r="EQ81" s="225" t="str">
        <f t="shared" si="518"/>
        <v/>
      </c>
      <c r="ER81" s="224"/>
      <c r="ES81" s="5" t="str">
        <f t="shared" si="519"/>
        <v/>
      </c>
      <c r="ET81" s="224" t="str">
        <f t="shared" si="520"/>
        <v/>
      </c>
      <c r="EU81" s="225"/>
      <c r="EV81" s="115" t="str">
        <f t="shared" si="521"/>
        <v/>
      </c>
      <c r="EW81" s="225" t="str">
        <f t="shared" si="522"/>
        <v/>
      </c>
      <c r="EX81" s="224"/>
      <c r="EY81" s="5" t="str">
        <f t="shared" si="523"/>
        <v/>
      </c>
      <c r="EZ81" s="224" t="str">
        <f t="shared" si="524"/>
        <v/>
      </c>
      <c r="FA81" s="225"/>
      <c r="FB81" s="115" t="str">
        <f t="shared" si="525"/>
        <v/>
      </c>
      <c r="FC81" s="225" t="str">
        <f t="shared" si="526"/>
        <v/>
      </c>
      <c r="FD81" s="224"/>
      <c r="FE81" s="5" t="str">
        <f t="shared" si="527"/>
        <v/>
      </c>
      <c r="FF81" s="224" t="str">
        <f t="shared" si="528"/>
        <v/>
      </c>
      <c r="FG81" s="225"/>
      <c r="FH81" s="115" t="str">
        <f t="shared" si="529"/>
        <v/>
      </c>
      <c r="FI81" s="225" t="str">
        <f t="shared" si="530"/>
        <v/>
      </c>
      <c r="FJ81" s="224"/>
      <c r="FK81" s="5" t="str">
        <f t="shared" si="531"/>
        <v/>
      </c>
      <c r="FL81" s="224" t="str">
        <f t="shared" si="532"/>
        <v/>
      </c>
      <c r="FM81" s="225"/>
      <c r="FN81" s="115" t="str">
        <f t="shared" si="533"/>
        <v/>
      </c>
      <c r="FO81" s="225" t="str">
        <f t="shared" si="534"/>
        <v/>
      </c>
      <c r="FP81" s="224"/>
      <c r="FQ81" s="5" t="str">
        <f t="shared" si="535"/>
        <v/>
      </c>
      <c r="FR81" s="224" t="str">
        <f t="shared" si="536"/>
        <v/>
      </c>
      <c r="FS81" s="225"/>
      <c r="FT81" s="115" t="str">
        <f t="shared" si="537"/>
        <v/>
      </c>
      <c r="FU81" s="225" t="str">
        <f t="shared" si="538"/>
        <v/>
      </c>
      <c r="FV81" s="253"/>
      <c r="FW81" s="253"/>
      <c r="FX81" s="253"/>
      <c r="FY81" s="253"/>
      <c r="FZ81" s="253"/>
      <c r="GA81" s="3"/>
    </row>
    <row r="82" spans="1:183" ht="15.75" x14ac:dyDescent="0.25">
      <c r="A82" s="2" t="str">
        <f t="shared" si="416"/>
        <v/>
      </c>
      <c r="B82" s="2"/>
      <c r="C82" s="126"/>
      <c r="D82" s="205" t="str">
        <f t="shared" si="417"/>
        <v/>
      </c>
      <c r="E82" s="109"/>
      <c r="F82" s="101"/>
      <c r="G82" s="2"/>
      <c r="H82" s="76"/>
      <c r="I82" s="114" t="str">
        <f t="shared" si="0"/>
        <v/>
      </c>
      <c r="J82" s="114" t="str">
        <f t="shared" si="1"/>
        <v/>
      </c>
      <c r="K82" s="114" t="str">
        <f t="shared" si="2"/>
        <v/>
      </c>
      <c r="L82" s="114" t="str">
        <f t="shared" si="3"/>
        <v/>
      </c>
      <c r="M82" s="114" t="str">
        <f t="shared" si="4"/>
        <v/>
      </c>
      <c r="N82" s="114" t="str">
        <f t="shared" si="5"/>
        <v/>
      </c>
      <c r="O82" s="114" t="str">
        <f t="shared" si="418"/>
        <v/>
      </c>
      <c r="P82" s="114" t="str">
        <f t="shared" si="419"/>
        <v/>
      </c>
      <c r="Q82" s="93" t="str">
        <f t="shared" si="420"/>
        <v/>
      </c>
      <c r="R82" s="93" t="str">
        <f t="shared" si="421"/>
        <v/>
      </c>
      <c r="S82" s="93" t="str">
        <f t="shared" si="422"/>
        <v/>
      </c>
      <c r="T82" s="93" t="str">
        <f t="shared" si="423"/>
        <v/>
      </c>
      <c r="U82" s="93" t="str">
        <f t="shared" si="424"/>
        <v/>
      </c>
      <c r="V82" s="93" t="str">
        <f t="shared" si="425"/>
        <v/>
      </c>
      <c r="W82" s="93" t="str">
        <f t="shared" si="426"/>
        <v/>
      </c>
      <c r="X82" s="93" t="str">
        <f t="shared" si="427"/>
        <v/>
      </c>
      <c r="Y82" s="93" t="str">
        <f t="shared" si="428"/>
        <v/>
      </c>
      <c r="Z82" s="93" t="str">
        <f t="shared" si="429"/>
        <v/>
      </c>
      <c r="AA82" s="93" t="str">
        <f t="shared" si="430"/>
        <v/>
      </c>
      <c r="AB82" s="93" t="str">
        <f t="shared" si="431"/>
        <v/>
      </c>
      <c r="AC82" s="93" t="str">
        <f t="shared" si="432"/>
        <v/>
      </c>
      <c r="AD82" s="93" t="str">
        <f t="shared" si="433"/>
        <v/>
      </c>
      <c r="AE82" s="93" t="str">
        <f t="shared" si="434"/>
        <v/>
      </c>
      <c r="AF82" s="93" t="str">
        <f t="shared" si="435"/>
        <v/>
      </c>
      <c r="AG82" s="93" t="str">
        <f t="shared" si="436"/>
        <v/>
      </c>
      <c r="AH82" s="93" t="str">
        <f t="shared" si="437"/>
        <v/>
      </c>
      <c r="AI82" s="93" t="str">
        <f t="shared" si="438"/>
        <v/>
      </c>
      <c r="AJ82" s="93" t="str">
        <f t="shared" si="439"/>
        <v/>
      </c>
      <c r="AK82" s="93" t="str">
        <f t="shared" si="440"/>
        <v/>
      </c>
      <c r="AL82" s="93" t="str">
        <f t="shared" si="441"/>
        <v/>
      </c>
      <c r="AM82" s="93" t="str">
        <f t="shared" si="442"/>
        <v/>
      </c>
      <c r="AN82" s="93" t="str">
        <f t="shared" si="443"/>
        <v/>
      </c>
      <c r="AO82" s="93" t="str">
        <f t="shared" si="444"/>
        <v/>
      </c>
      <c r="AP82" s="93" t="str">
        <f t="shared" si="445"/>
        <v/>
      </c>
      <c r="AQ82" s="93" t="str">
        <f t="shared" si="446"/>
        <v/>
      </c>
      <c r="AR82" s="93" t="str">
        <f t="shared" si="447"/>
        <v/>
      </c>
      <c r="AS82" s="93" t="str">
        <f t="shared" si="448"/>
        <v/>
      </c>
      <c r="AT82" s="93" t="str">
        <f t="shared" si="449"/>
        <v/>
      </c>
      <c r="AU82" s="93" t="str">
        <f t="shared" si="450"/>
        <v/>
      </c>
      <c r="AV82" s="93" t="str">
        <f t="shared" si="451"/>
        <v/>
      </c>
      <c r="AW82" s="93" t="str">
        <f t="shared" si="452"/>
        <v/>
      </c>
      <c r="AX82" s="93" t="str">
        <f t="shared" si="453"/>
        <v/>
      </c>
      <c r="AY82" s="93" t="str">
        <f t="shared" si="454"/>
        <v/>
      </c>
      <c r="AZ82" s="93" t="str">
        <f t="shared" si="455"/>
        <v/>
      </c>
      <c r="BA82" s="93" t="str">
        <f t="shared" si="456"/>
        <v/>
      </c>
      <c r="BB82" s="93" t="str">
        <f t="shared" si="457"/>
        <v/>
      </c>
      <c r="BC82" s="93" t="str">
        <f t="shared" si="458"/>
        <v/>
      </c>
      <c r="BD82" s="93" t="str">
        <f t="shared" si="459"/>
        <v/>
      </c>
      <c r="BE82" s="93" t="str">
        <f t="shared" si="460"/>
        <v/>
      </c>
      <c r="BF82" s="224"/>
      <c r="BG82" s="74" t="str">
        <f t="shared" si="539"/>
        <v/>
      </c>
      <c r="BH82" s="36" t="str">
        <f t="shared" si="540"/>
        <v/>
      </c>
      <c r="BI82" s="225"/>
      <c r="BJ82" s="75" t="str">
        <f t="shared" si="461"/>
        <v/>
      </c>
      <c r="BK82" s="37" t="str">
        <f t="shared" si="462"/>
        <v/>
      </c>
      <c r="BL82" s="224"/>
      <c r="BM82" s="74" t="str">
        <f t="shared" si="463"/>
        <v/>
      </c>
      <c r="BN82" s="36" t="str">
        <f t="shared" si="464"/>
        <v/>
      </c>
      <c r="BO82" s="225"/>
      <c r="BP82" s="75" t="str">
        <f t="shared" si="465"/>
        <v/>
      </c>
      <c r="BQ82" s="37" t="str">
        <f t="shared" si="466"/>
        <v/>
      </c>
      <c r="BR82" s="224"/>
      <c r="BS82" s="74" t="str">
        <f t="shared" si="467"/>
        <v/>
      </c>
      <c r="BT82" s="36" t="str">
        <f t="shared" si="468"/>
        <v/>
      </c>
      <c r="BU82" s="225"/>
      <c r="BV82" s="75" t="str">
        <f t="shared" si="469"/>
        <v/>
      </c>
      <c r="BW82" s="37" t="str">
        <f t="shared" si="470"/>
        <v/>
      </c>
      <c r="BX82" s="224"/>
      <c r="BY82" s="74" t="str">
        <f t="shared" si="471"/>
        <v/>
      </c>
      <c r="BZ82" s="36" t="str">
        <f t="shared" si="472"/>
        <v/>
      </c>
      <c r="CA82" s="225"/>
      <c r="CB82" s="75" t="str">
        <f t="shared" si="473"/>
        <v/>
      </c>
      <c r="CC82" s="37" t="str">
        <f t="shared" si="474"/>
        <v/>
      </c>
      <c r="CD82" s="224"/>
      <c r="CE82" s="74" t="str">
        <f t="shared" si="475"/>
        <v/>
      </c>
      <c r="CF82" s="36" t="str">
        <f t="shared" si="476"/>
        <v/>
      </c>
      <c r="CG82" s="225"/>
      <c r="CH82" s="115" t="str">
        <f t="shared" si="477"/>
        <v/>
      </c>
      <c r="CI82" s="225" t="str">
        <f t="shared" si="478"/>
        <v/>
      </c>
      <c r="CJ82" s="224"/>
      <c r="CK82" s="5" t="str">
        <f t="shared" si="479"/>
        <v/>
      </c>
      <c r="CL82" s="224" t="str">
        <f t="shared" si="480"/>
        <v/>
      </c>
      <c r="CM82" s="225"/>
      <c r="CN82" s="115" t="str">
        <f t="shared" si="481"/>
        <v/>
      </c>
      <c r="CO82" s="225" t="str">
        <f t="shared" si="482"/>
        <v/>
      </c>
      <c r="CP82" s="224"/>
      <c r="CQ82" s="5" t="str">
        <f t="shared" si="483"/>
        <v/>
      </c>
      <c r="CR82" s="224" t="str">
        <f t="shared" si="484"/>
        <v/>
      </c>
      <c r="CS82" s="225"/>
      <c r="CT82" s="115" t="str">
        <f t="shared" si="485"/>
        <v/>
      </c>
      <c r="CU82" s="225" t="str">
        <f t="shared" si="486"/>
        <v/>
      </c>
      <c r="CV82" s="224"/>
      <c r="CW82" s="5" t="str">
        <f t="shared" si="487"/>
        <v/>
      </c>
      <c r="CX82" s="224" t="str">
        <f t="shared" si="488"/>
        <v/>
      </c>
      <c r="CY82" s="225"/>
      <c r="CZ82" s="115" t="str">
        <f t="shared" si="489"/>
        <v/>
      </c>
      <c r="DA82" s="225" t="str">
        <f t="shared" si="490"/>
        <v/>
      </c>
      <c r="DB82" s="224"/>
      <c r="DC82" s="5" t="str">
        <f t="shared" si="491"/>
        <v/>
      </c>
      <c r="DD82" s="224" t="str">
        <f t="shared" si="492"/>
        <v/>
      </c>
      <c r="DE82" s="225"/>
      <c r="DF82" s="115" t="str">
        <f t="shared" si="493"/>
        <v/>
      </c>
      <c r="DG82" s="225" t="str">
        <f t="shared" si="494"/>
        <v/>
      </c>
      <c r="DH82" s="224"/>
      <c r="DI82" s="5" t="str">
        <f t="shared" si="495"/>
        <v/>
      </c>
      <c r="DJ82" s="224" t="str">
        <f t="shared" si="496"/>
        <v/>
      </c>
      <c r="DK82" s="225"/>
      <c r="DL82" s="115" t="str">
        <f t="shared" si="497"/>
        <v/>
      </c>
      <c r="DM82" s="225" t="str">
        <f t="shared" si="498"/>
        <v/>
      </c>
      <c r="DN82" s="224"/>
      <c r="DO82" s="5" t="str">
        <f t="shared" si="499"/>
        <v/>
      </c>
      <c r="DP82" s="224" t="str">
        <f t="shared" si="500"/>
        <v/>
      </c>
      <c r="DQ82" s="225"/>
      <c r="DR82" s="115" t="str">
        <f t="shared" si="501"/>
        <v/>
      </c>
      <c r="DS82" s="225" t="str">
        <f t="shared" si="502"/>
        <v/>
      </c>
      <c r="DT82" s="224"/>
      <c r="DU82" s="5" t="str">
        <f t="shared" si="503"/>
        <v/>
      </c>
      <c r="DV82" s="224" t="str">
        <f t="shared" si="504"/>
        <v/>
      </c>
      <c r="DW82" s="225"/>
      <c r="DX82" s="115" t="str">
        <f t="shared" si="505"/>
        <v/>
      </c>
      <c r="DY82" s="225" t="str">
        <f t="shared" si="506"/>
        <v/>
      </c>
      <c r="DZ82" s="224"/>
      <c r="EA82" s="5" t="str">
        <f t="shared" si="507"/>
        <v/>
      </c>
      <c r="EB82" s="224" t="str">
        <f t="shared" si="508"/>
        <v/>
      </c>
      <c r="EC82" s="225"/>
      <c r="ED82" s="115" t="str">
        <f t="shared" si="509"/>
        <v/>
      </c>
      <c r="EE82" s="225" t="str">
        <f t="shared" si="510"/>
        <v/>
      </c>
      <c r="EF82" s="224"/>
      <c r="EG82" s="5" t="str">
        <f t="shared" si="511"/>
        <v/>
      </c>
      <c r="EH82" s="224" t="str">
        <f t="shared" si="512"/>
        <v/>
      </c>
      <c r="EI82" s="225"/>
      <c r="EJ82" s="115" t="str">
        <f t="shared" si="513"/>
        <v/>
      </c>
      <c r="EK82" s="225" t="str">
        <f t="shared" si="514"/>
        <v/>
      </c>
      <c r="EL82" s="224"/>
      <c r="EM82" s="5" t="str">
        <f t="shared" si="515"/>
        <v/>
      </c>
      <c r="EN82" s="224" t="str">
        <f t="shared" si="516"/>
        <v/>
      </c>
      <c r="EO82" s="225"/>
      <c r="EP82" s="115" t="str">
        <f t="shared" si="517"/>
        <v/>
      </c>
      <c r="EQ82" s="225" t="str">
        <f t="shared" si="518"/>
        <v/>
      </c>
      <c r="ER82" s="224"/>
      <c r="ES82" s="5" t="str">
        <f t="shared" si="519"/>
        <v/>
      </c>
      <c r="ET82" s="224" t="str">
        <f t="shared" si="520"/>
        <v/>
      </c>
      <c r="EU82" s="225"/>
      <c r="EV82" s="115" t="str">
        <f t="shared" si="521"/>
        <v/>
      </c>
      <c r="EW82" s="225" t="str">
        <f t="shared" si="522"/>
        <v/>
      </c>
      <c r="EX82" s="224"/>
      <c r="EY82" s="5" t="str">
        <f t="shared" si="523"/>
        <v/>
      </c>
      <c r="EZ82" s="224" t="str">
        <f t="shared" si="524"/>
        <v/>
      </c>
      <c r="FA82" s="225"/>
      <c r="FB82" s="115" t="str">
        <f t="shared" si="525"/>
        <v/>
      </c>
      <c r="FC82" s="225" t="str">
        <f t="shared" si="526"/>
        <v/>
      </c>
      <c r="FD82" s="224"/>
      <c r="FE82" s="5" t="str">
        <f t="shared" si="527"/>
        <v/>
      </c>
      <c r="FF82" s="224" t="str">
        <f t="shared" si="528"/>
        <v/>
      </c>
      <c r="FG82" s="225"/>
      <c r="FH82" s="115" t="str">
        <f t="shared" si="529"/>
        <v/>
      </c>
      <c r="FI82" s="225" t="str">
        <f t="shared" si="530"/>
        <v/>
      </c>
      <c r="FJ82" s="224"/>
      <c r="FK82" s="5" t="str">
        <f t="shared" si="531"/>
        <v/>
      </c>
      <c r="FL82" s="224" t="str">
        <f t="shared" si="532"/>
        <v/>
      </c>
      <c r="FM82" s="225"/>
      <c r="FN82" s="115" t="str">
        <f t="shared" si="533"/>
        <v/>
      </c>
      <c r="FO82" s="225" t="str">
        <f t="shared" si="534"/>
        <v/>
      </c>
      <c r="FP82" s="224"/>
      <c r="FQ82" s="5" t="str">
        <f t="shared" si="535"/>
        <v/>
      </c>
      <c r="FR82" s="224" t="str">
        <f t="shared" si="536"/>
        <v/>
      </c>
      <c r="FS82" s="225"/>
      <c r="FT82" s="115" t="str">
        <f t="shared" si="537"/>
        <v/>
      </c>
      <c r="FU82" s="225" t="str">
        <f t="shared" si="538"/>
        <v/>
      </c>
      <c r="FV82" s="253"/>
      <c r="FW82" s="253"/>
      <c r="FX82" s="253"/>
      <c r="FY82" s="253"/>
      <c r="FZ82" s="253"/>
      <c r="GA82" s="3"/>
    </row>
    <row r="83" spans="1:183" ht="15.75" x14ac:dyDescent="0.25">
      <c r="A83" s="2" t="str">
        <f t="shared" si="416"/>
        <v/>
      </c>
      <c r="B83" s="2"/>
      <c r="C83" s="126"/>
      <c r="D83" s="205" t="str">
        <f t="shared" si="417"/>
        <v/>
      </c>
      <c r="E83" s="109"/>
      <c r="F83" s="101"/>
      <c r="G83" s="2"/>
      <c r="H83" s="76"/>
      <c r="I83" s="114" t="str">
        <f t="shared" si="0"/>
        <v/>
      </c>
      <c r="J83" s="114" t="str">
        <f t="shared" si="1"/>
        <v/>
      </c>
      <c r="K83" s="114" t="str">
        <f t="shared" si="2"/>
        <v/>
      </c>
      <c r="L83" s="114" t="str">
        <f t="shared" si="3"/>
        <v/>
      </c>
      <c r="M83" s="114" t="str">
        <f t="shared" si="4"/>
        <v/>
      </c>
      <c r="N83" s="114" t="str">
        <f t="shared" si="5"/>
        <v/>
      </c>
      <c r="O83" s="114" t="str">
        <f t="shared" si="418"/>
        <v/>
      </c>
      <c r="P83" s="114" t="str">
        <f t="shared" si="419"/>
        <v/>
      </c>
      <c r="Q83" s="93" t="str">
        <f t="shared" si="420"/>
        <v/>
      </c>
      <c r="R83" s="93" t="str">
        <f t="shared" si="421"/>
        <v/>
      </c>
      <c r="S83" s="93" t="str">
        <f t="shared" si="422"/>
        <v/>
      </c>
      <c r="T83" s="93" t="str">
        <f t="shared" si="423"/>
        <v/>
      </c>
      <c r="U83" s="93" t="str">
        <f t="shared" si="424"/>
        <v/>
      </c>
      <c r="V83" s="93" t="str">
        <f t="shared" si="425"/>
        <v/>
      </c>
      <c r="W83" s="93" t="str">
        <f t="shared" si="426"/>
        <v/>
      </c>
      <c r="X83" s="93" t="str">
        <f t="shared" si="427"/>
        <v/>
      </c>
      <c r="Y83" s="93" t="str">
        <f t="shared" si="428"/>
        <v/>
      </c>
      <c r="Z83" s="93" t="str">
        <f t="shared" si="429"/>
        <v/>
      </c>
      <c r="AA83" s="93" t="str">
        <f t="shared" si="430"/>
        <v/>
      </c>
      <c r="AB83" s="93" t="str">
        <f t="shared" si="431"/>
        <v/>
      </c>
      <c r="AC83" s="93" t="str">
        <f t="shared" si="432"/>
        <v/>
      </c>
      <c r="AD83" s="93" t="str">
        <f t="shared" si="433"/>
        <v/>
      </c>
      <c r="AE83" s="93" t="str">
        <f t="shared" si="434"/>
        <v/>
      </c>
      <c r="AF83" s="93" t="str">
        <f t="shared" si="435"/>
        <v/>
      </c>
      <c r="AG83" s="93" t="str">
        <f t="shared" si="436"/>
        <v/>
      </c>
      <c r="AH83" s="93" t="str">
        <f t="shared" si="437"/>
        <v/>
      </c>
      <c r="AI83" s="93" t="str">
        <f t="shared" si="438"/>
        <v/>
      </c>
      <c r="AJ83" s="93" t="str">
        <f t="shared" si="439"/>
        <v/>
      </c>
      <c r="AK83" s="93" t="str">
        <f t="shared" si="440"/>
        <v/>
      </c>
      <c r="AL83" s="93" t="str">
        <f t="shared" si="441"/>
        <v/>
      </c>
      <c r="AM83" s="93" t="str">
        <f t="shared" si="442"/>
        <v/>
      </c>
      <c r="AN83" s="93" t="str">
        <f t="shared" si="443"/>
        <v/>
      </c>
      <c r="AO83" s="93" t="str">
        <f t="shared" si="444"/>
        <v/>
      </c>
      <c r="AP83" s="93" t="str">
        <f t="shared" si="445"/>
        <v/>
      </c>
      <c r="AQ83" s="93" t="str">
        <f t="shared" si="446"/>
        <v/>
      </c>
      <c r="AR83" s="93" t="str">
        <f t="shared" si="447"/>
        <v/>
      </c>
      <c r="AS83" s="93" t="str">
        <f t="shared" si="448"/>
        <v/>
      </c>
      <c r="AT83" s="93" t="str">
        <f t="shared" si="449"/>
        <v/>
      </c>
      <c r="AU83" s="93" t="str">
        <f t="shared" si="450"/>
        <v/>
      </c>
      <c r="AV83" s="93" t="str">
        <f t="shared" si="451"/>
        <v/>
      </c>
      <c r="AW83" s="93" t="str">
        <f t="shared" si="452"/>
        <v/>
      </c>
      <c r="AX83" s="93" t="str">
        <f t="shared" si="453"/>
        <v/>
      </c>
      <c r="AY83" s="93" t="str">
        <f t="shared" si="454"/>
        <v/>
      </c>
      <c r="AZ83" s="93" t="str">
        <f t="shared" si="455"/>
        <v/>
      </c>
      <c r="BA83" s="93" t="str">
        <f t="shared" si="456"/>
        <v/>
      </c>
      <c r="BB83" s="93" t="str">
        <f t="shared" si="457"/>
        <v/>
      </c>
      <c r="BC83" s="93" t="str">
        <f t="shared" si="458"/>
        <v/>
      </c>
      <c r="BD83" s="93" t="str">
        <f t="shared" si="459"/>
        <v/>
      </c>
      <c r="BE83" s="93" t="str">
        <f t="shared" si="460"/>
        <v/>
      </c>
      <c r="BF83" s="224"/>
      <c r="BG83" s="74" t="str">
        <f t="shared" si="539"/>
        <v/>
      </c>
      <c r="BH83" s="36" t="str">
        <f t="shared" si="540"/>
        <v/>
      </c>
      <c r="BI83" s="225"/>
      <c r="BJ83" s="75" t="str">
        <f t="shared" si="461"/>
        <v/>
      </c>
      <c r="BK83" s="37" t="str">
        <f t="shared" si="462"/>
        <v/>
      </c>
      <c r="BL83" s="224"/>
      <c r="BM83" s="74" t="str">
        <f t="shared" si="463"/>
        <v/>
      </c>
      <c r="BN83" s="36" t="str">
        <f t="shared" si="464"/>
        <v/>
      </c>
      <c r="BO83" s="225"/>
      <c r="BP83" s="75" t="str">
        <f t="shared" si="465"/>
        <v/>
      </c>
      <c r="BQ83" s="37" t="str">
        <f t="shared" si="466"/>
        <v/>
      </c>
      <c r="BR83" s="224"/>
      <c r="BS83" s="74" t="str">
        <f t="shared" si="467"/>
        <v/>
      </c>
      <c r="BT83" s="36" t="str">
        <f t="shared" si="468"/>
        <v/>
      </c>
      <c r="BU83" s="225"/>
      <c r="BV83" s="75" t="str">
        <f t="shared" si="469"/>
        <v/>
      </c>
      <c r="BW83" s="37" t="str">
        <f t="shared" si="470"/>
        <v/>
      </c>
      <c r="BX83" s="224"/>
      <c r="BY83" s="74" t="str">
        <f t="shared" si="471"/>
        <v/>
      </c>
      <c r="BZ83" s="36" t="str">
        <f t="shared" si="472"/>
        <v/>
      </c>
      <c r="CA83" s="225"/>
      <c r="CB83" s="75" t="str">
        <f t="shared" si="473"/>
        <v/>
      </c>
      <c r="CC83" s="37" t="str">
        <f t="shared" si="474"/>
        <v/>
      </c>
      <c r="CD83" s="224"/>
      <c r="CE83" s="74" t="str">
        <f t="shared" si="475"/>
        <v/>
      </c>
      <c r="CF83" s="36" t="str">
        <f t="shared" si="476"/>
        <v/>
      </c>
      <c r="CG83" s="225"/>
      <c r="CH83" s="115" t="str">
        <f t="shared" si="477"/>
        <v/>
      </c>
      <c r="CI83" s="225" t="str">
        <f t="shared" si="478"/>
        <v/>
      </c>
      <c r="CJ83" s="224"/>
      <c r="CK83" s="5" t="str">
        <f t="shared" si="479"/>
        <v/>
      </c>
      <c r="CL83" s="224" t="str">
        <f t="shared" si="480"/>
        <v/>
      </c>
      <c r="CM83" s="225"/>
      <c r="CN83" s="115" t="str">
        <f t="shared" si="481"/>
        <v/>
      </c>
      <c r="CO83" s="225" t="str">
        <f t="shared" si="482"/>
        <v/>
      </c>
      <c r="CP83" s="224"/>
      <c r="CQ83" s="5" t="str">
        <f t="shared" si="483"/>
        <v/>
      </c>
      <c r="CR83" s="224" t="str">
        <f t="shared" si="484"/>
        <v/>
      </c>
      <c r="CS83" s="225"/>
      <c r="CT83" s="115" t="str">
        <f t="shared" si="485"/>
        <v/>
      </c>
      <c r="CU83" s="225" t="str">
        <f t="shared" si="486"/>
        <v/>
      </c>
      <c r="CV83" s="224"/>
      <c r="CW83" s="5" t="str">
        <f t="shared" si="487"/>
        <v/>
      </c>
      <c r="CX83" s="224" t="str">
        <f t="shared" si="488"/>
        <v/>
      </c>
      <c r="CY83" s="225"/>
      <c r="CZ83" s="115" t="str">
        <f t="shared" si="489"/>
        <v/>
      </c>
      <c r="DA83" s="225" t="str">
        <f t="shared" si="490"/>
        <v/>
      </c>
      <c r="DB83" s="224"/>
      <c r="DC83" s="5" t="str">
        <f t="shared" si="491"/>
        <v/>
      </c>
      <c r="DD83" s="224" t="str">
        <f t="shared" si="492"/>
        <v/>
      </c>
      <c r="DE83" s="225"/>
      <c r="DF83" s="115" t="str">
        <f t="shared" si="493"/>
        <v/>
      </c>
      <c r="DG83" s="225" t="str">
        <f t="shared" si="494"/>
        <v/>
      </c>
      <c r="DH83" s="224"/>
      <c r="DI83" s="5" t="str">
        <f t="shared" si="495"/>
        <v/>
      </c>
      <c r="DJ83" s="224" t="str">
        <f t="shared" si="496"/>
        <v/>
      </c>
      <c r="DK83" s="225"/>
      <c r="DL83" s="115" t="str">
        <f t="shared" si="497"/>
        <v/>
      </c>
      <c r="DM83" s="225" t="str">
        <f t="shared" si="498"/>
        <v/>
      </c>
      <c r="DN83" s="224"/>
      <c r="DO83" s="5" t="str">
        <f t="shared" si="499"/>
        <v/>
      </c>
      <c r="DP83" s="224" t="str">
        <f t="shared" si="500"/>
        <v/>
      </c>
      <c r="DQ83" s="225"/>
      <c r="DR83" s="115" t="str">
        <f t="shared" si="501"/>
        <v/>
      </c>
      <c r="DS83" s="225" t="str">
        <f t="shared" si="502"/>
        <v/>
      </c>
      <c r="DT83" s="224"/>
      <c r="DU83" s="5" t="str">
        <f t="shared" si="503"/>
        <v/>
      </c>
      <c r="DV83" s="224" t="str">
        <f t="shared" si="504"/>
        <v/>
      </c>
      <c r="DW83" s="225"/>
      <c r="DX83" s="115" t="str">
        <f t="shared" si="505"/>
        <v/>
      </c>
      <c r="DY83" s="225" t="str">
        <f t="shared" si="506"/>
        <v/>
      </c>
      <c r="DZ83" s="224"/>
      <c r="EA83" s="5" t="str">
        <f t="shared" si="507"/>
        <v/>
      </c>
      <c r="EB83" s="224" t="str">
        <f t="shared" si="508"/>
        <v/>
      </c>
      <c r="EC83" s="225"/>
      <c r="ED83" s="115" t="str">
        <f t="shared" si="509"/>
        <v/>
      </c>
      <c r="EE83" s="225" t="str">
        <f t="shared" si="510"/>
        <v/>
      </c>
      <c r="EF83" s="224"/>
      <c r="EG83" s="5" t="str">
        <f t="shared" si="511"/>
        <v/>
      </c>
      <c r="EH83" s="224" t="str">
        <f t="shared" si="512"/>
        <v/>
      </c>
      <c r="EI83" s="225"/>
      <c r="EJ83" s="115" t="str">
        <f t="shared" si="513"/>
        <v/>
      </c>
      <c r="EK83" s="225" t="str">
        <f t="shared" si="514"/>
        <v/>
      </c>
      <c r="EL83" s="224"/>
      <c r="EM83" s="5" t="str">
        <f t="shared" si="515"/>
        <v/>
      </c>
      <c r="EN83" s="224" t="str">
        <f t="shared" si="516"/>
        <v/>
      </c>
      <c r="EO83" s="225"/>
      <c r="EP83" s="115" t="str">
        <f t="shared" si="517"/>
        <v/>
      </c>
      <c r="EQ83" s="225" t="str">
        <f t="shared" si="518"/>
        <v/>
      </c>
      <c r="ER83" s="224"/>
      <c r="ES83" s="5" t="str">
        <f t="shared" si="519"/>
        <v/>
      </c>
      <c r="ET83" s="224" t="str">
        <f t="shared" si="520"/>
        <v/>
      </c>
      <c r="EU83" s="225"/>
      <c r="EV83" s="115" t="str">
        <f t="shared" si="521"/>
        <v/>
      </c>
      <c r="EW83" s="225" t="str">
        <f t="shared" si="522"/>
        <v/>
      </c>
      <c r="EX83" s="224"/>
      <c r="EY83" s="5" t="str">
        <f t="shared" si="523"/>
        <v/>
      </c>
      <c r="EZ83" s="224" t="str">
        <f t="shared" si="524"/>
        <v/>
      </c>
      <c r="FA83" s="225"/>
      <c r="FB83" s="115" t="str">
        <f t="shared" si="525"/>
        <v/>
      </c>
      <c r="FC83" s="225" t="str">
        <f t="shared" si="526"/>
        <v/>
      </c>
      <c r="FD83" s="224"/>
      <c r="FE83" s="5" t="str">
        <f t="shared" si="527"/>
        <v/>
      </c>
      <c r="FF83" s="224" t="str">
        <f t="shared" si="528"/>
        <v/>
      </c>
      <c r="FG83" s="225"/>
      <c r="FH83" s="115" t="str">
        <f t="shared" si="529"/>
        <v/>
      </c>
      <c r="FI83" s="225" t="str">
        <f t="shared" si="530"/>
        <v/>
      </c>
      <c r="FJ83" s="224"/>
      <c r="FK83" s="5" t="str">
        <f t="shared" si="531"/>
        <v/>
      </c>
      <c r="FL83" s="224" t="str">
        <f t="shared" si="532"/>
        <v/>
      </c>
      <c r="FM83" s="225"/>
      <c r="FN83" s="115" t="str">
        <f t="shared" si="533"/>
        <v/>
      </c>
      <c r="FO83" s="225" t="str">
        <f t="shared" si="534"/>
        <v/>
      </c>
      <c r="FP83" s="224"/>
      <c r="FQ83" s="5" t="str">
        <f t="shared" si="535"/>
        <v/>
      </c>
      <c r="FR83" s="224" t="str">
        <f t="shared" si="536"/>
        <v/>
      </c>
      <c r="FS83" s="225"/>
      <c r="FT83" s="115" t="str">
        <f t="shared" si="537"/>
        <v/>
      </c>
      <c r="FU83" s="225" t="str">
        <f t="shared" si="538"/>
        <v/>
      </c>
      <c r="FV83" s="253"/>
      <c r="FW83" s="253"/>
      <c r="FX83" s="253"/>
      <c r="FY83" s="253"/>
      <c r="FZ83" s="253"/>
      <c r="GA83" s="3"/>
    </row>
    <row r="84" spans="1:183" s="14" customFormat="1" ht="15.75" x14ac:dyDescent="0.25">
      <c r="A84" s="2" t="str">
        <f t="shared" si="416"/>
        <v/>
      </c>
      <c r="B84" s="2"/>
      <c r="C84" s="126"/>
      <c r="D84" s="205" t="str">
        <f t="shared" si="417"/>
        <v/>
      </c>
      <c r="E84" s="109"/>
      <c r="F84" s="101"/>
      <c r="G84" s="2"/>
      <c r="H84" s="76"/>
      <c r="I84" s="114" t="str">
        <f t="shared" si="0"/>
        <v/>
      </c>
      <c r="J84" s="114" t="str">
        <f t="shared" si="1"/>
        <v/>
      </c>
      <c r="K84" s="114" t="str">
        <f t="shared" si="2"/>
        <v/>
      </c>
      <c r="L84" s="114" t="str">
        <f t="shared" si="3"/>
        <v/>
      </c>
      <c r="M84" s="114" t="str">
        <f t="shared" si="4"/>
        <v/>
      </c>
      <c r="N84" s="114" t="str">
        <f t="shared" si="5"/>
        <v/>
      </c>
      <c r="O84" s="114" t="str">
        <f t="shared" si="418"/>
        <v/>
      </c>
      <c r="P84" s="114" t="str">
        <f t="shared" si="419"/>
        <v/>
      </c>
      <c r="Q84" s="93" t="str">
        <f t="shared" si="420"/>
        <v/>
      </c>
      <c r="R84" s="93" t="str">
        <f t="shared" si="421"/>
        <v/>
      </c>
      <c r="S84" s="93" t="str">
        <f t="shared" si="422"/>
        <v/>
      </c>
      <c r="T84" s="93" t="str">
        <f t="shared" si="423"/>
        <v/>
      </c>
      <c r="U84" s="93" t="str">
        <f t="shared" si="424"/>
        <v/>
      </c>
      <c r="V84" s="93" t="str">
        <f t="shared" si="425"/>
        <v/>
      </c>
      <c r="W84" s="93" t="str">
        <f t="shared" si="426"/>
        <v/>
      </c>
      <c r="X84" s="93" t="str">
        <f t="shared" si="427"/>
        <v/>
      </c>
      <c r="Y84" s="93" t="str">
        <f t="shared" si="428"/>
        <v/>
      </c>
      <c r="Z84" s="93" t="str">
        <f t="shared" si="429"/>
        <v/>
      </c>
      <c r="AA84" s="93" t="str">
        <f t="shared" si="430"/>
        <v/>
      </c>
      <c r="AB84" s="93" t="str">
        <f t="shared" si="431"/>
        <v/>
      </c>
      <c r="AC84" s="93" t="str">
        <f t="shared" si="432"/>
        <v/>
      </c>
      <c r="AD84" s="93" t="str">
        <f t="shared" si="433"/>
        <v/>
      </c>
      <c r="AE84" s="93" t="str">
        <f t="shared" si="434"/>
        <v/>
      </c>
      <c r="AF84" s="93" t="str">
        <f t="shared" si="435"/>
        <v/>
      </c>
      <c r="AG84" s="93" t="str">
        <f t="shared" si="436"/>
        <v/>
      </c>
      <c r="AH84" s="93" t="str">
        <f t="shared" si="437"/>
        <v/>
      </c>
      <c r="AI84" s="93" t="str">
        <f t="shared" si="438"/>
        <v/>
      </c>
      <c r="AJ84" s="93" t="str">
        <f t="shared" si="439"/>
        <v/>
      </c>
      <c r="AK84" s="93" t="str">
        <f t="shared" si="440"/>
        <v/>
      </c>
      <c r="AL84" s="93" t="str">
        <f t="shared" si="441"/>
        <v/>
      </c>
      <c r="AM84" s="93" t="str">
        <f t="shared" si="442"/>
        <v/>
      </c>
      <c r="AN84" s="93" t="str">
        <f t="shared" si="443"/>
        <v/>
      </c>
      <c r="AO84" s="93" t="str">
        <f t="shared" si="444"/>
        <v/>
      </c>
      <c r="AP84" s="93" t="str">
        <f t="shared" si="445"/>
        <v/>
      </c>
      <c r="AQ84" s="93" t="str">
        <f t="shared" si="446"/>
        <v/>
      </c>
      <c r="AR84" s="93" t="str">
        <f t="shared" si="447"/>
        <v/>
      </c>
      <c r="AS84" s="93" t="str">
        <f t="shared" si="448"/>
        <v/>
      </c>
      <c r="AT84" s="93" t="str">
        <f t="shared" si="449"/>
        <v/>
      </c>
      <c r="AU84" s="93" t="str">
        <f t="shared" si="450"/>
        <v/>
      </c>
      <c r="AV84" s="93" t="str">
        <f t="shared" si="451"/>
        <v/>
      </c>
      <c r="AW84" s="93" t="str">
        <f t="shared" si="452"/>
        <v/>
      </c>
      <c r="AX84" s="93" t="str">
        <f t="shared" si="453"/>
        <v/>
      </c>
      <c r="AY84" s="93" t="str">
        <f t="shared" si="454"/>
        <v/>
      </c>
      <c r="AZ84" s="93" t="str">
        <f t="shared" si="455"/>
        <v/>
      </c>
      <c r="BA84" s="93" t="str">
        <f t="shared" si="456"/>
        <v/>
      </c>
      <c r="BB84" s="93" t="str">
        <f t="shared" si="457"/>
        <v/>
      </c>
      <c r="BC84" s="93" t="str">
        <f t="shared" si="458"/>
        <v/>
      </c>
      <c r="BD84" s="93" t="str">
        <f t="shared" si="459"/>
        <v/>
      </c>
      <c r="BE84" s="93" t="str">
        <f t="shared" si="460"/>
        <v/>
      </c>
      <c r="BF84" s="224"/>
      <c r="BG84" s="74" t="str">
        <f t="shared" si="539"/>
        <v/>
      </c>
      <c r="BH84" s="36" t="str">
        <f t="shared" si="540"/>
        <v/>
      </c>
      <c r="BI84" s="225"/>
      <c r="BJ84" s="75" t="str">
        <f t="shared" si="461"/>
        <v/>
      </c>
      <c r="BK84" s="37" t="str">
        <f t="shared" si="462"/>
        <v/>
      </c>
      <c r="BL84" s="224"/>
      <c r="BM84" s="74" t="str">
        <f t="shared" si="463"/>
        <v/>
      </c>
      <c r="BN84" s="36" t="str">
        <f t="shared" si="464"/>
        <v/>
      </c>
      <c r="BO84" s="225"/>
      <c r="BP84" s="75" t="str">
        <f t="shared" si="465"/>
        <v/>
      </c>
      <c r="BQ84" s="37" t="str">
        <f t="shared" si="466"/>
        <v/>
      </c>
      <c r="BR84" s="224"/>
      <c r="BS84" s="74" t="str">
        <f t="shared" si="467"/>
        <v/>
      </c>
      <c r="BT84" s="36" t="str">
        <f t="shared" si="468"/>
        <v/>
      </c>
      <c r="BU84" s="225"/>
      <c r="BV84" s="75" t="str">
        <f t="shared" si="469"/>
        <v/>
      </c>
      <c r="BW84" s="37" t="str">
        <f t="shared" si="470"/>
        <v/>
      </c>
      <c r="BX84" s="224"/>
      <c r="BY84" s="74" t="str">
        <f t="shared" si="471"/>
        <v/>
      </c>
      <c r="BZ84" s="36" t="str">
        <f t="shared" si="472"/>
        <v/>
      </c>
      <c r="CA84" s="225"/>
      <c r="CB84" s="75" t="str">
        <f t="shared" si="473"/>
        <v/>
      </c>
      <c r="CC84" s="37" t="str">
        <f t="shared" si="474"/>
        <v/>
      </c>
      <c r="CD84" s="224"/>
      <c r="CE84" s="74" t="str">
        <f t="shared" si="475"/>
        <v/>
      </c>
      <c r="CF84" s="36" t="str">
        <f t="shared" si="476"/>
        <v/>
      </c>
      <c r="CG84" s="225"/>
      <c r="CH84" s="115" t="str">
        <f t="shared" si="477"/>
        <v/>
      </c>
      <c r="CI84" s="225" t="str">
        <f t="shared" si="478"/>
        <v/>
      </c>
      <c r="CJ84" s="224"/>
      <c r="CK84" s="5" t="str">
        <f t="shared" si="479"/>
        <v/>
      </c>
      <c r="CL84" s="224" t="str">
        <f t="shared" si="480"/>
        <v/>
      </c>
      <c r="CM84" s="225"/>
      <c r="CN84" s="115" t="str">
        <f t="shared" si="481"/>
        <v/>
      </c>
      <c r="CO84" s="225" t="str">
        <f t="shared" si="482"/>
        <v/>
      </c>
      <c r="CP84" s="224"/>
      <c r="CQ84" s="5" t="str">
        <f t="shared" si="483"/>
        <v/>
      </c>
      <c r="CR84" s="224" t="str">
        <f t="shared" si="484"/>
        <v/>
      </c>
      <c r="CS84" s="225"/>
      <c r="CT84" s="115" t="str">
        <f t="shared" si="485"/>
        <v/>
      </c>
      <c r="CU84" s="225" t="str">
        <f t="shared" si="486"/>
        <v/>
      </c>
      <c r="CV84" s="224"/>
      <c r="CW84" s="5" t="str">
        <f t="shared" si="487"/>
        <v/>
      </c>
      <c r="CX84" s="224" t="str">
        <f t="shared" si="488"/>
        <v/>
      </c>
      <c r="CY84" s="225"/>
      <c r="CZ84" s="115" t="str">
        <f t="shared" si="489"/>
        <v/>
      </c>
      <c r="DA84" s="225" t="str">
        <f t="shared" si="490"/>
        <v/>
      </c>
      <c r="DB84" s="224"/>
      <c r="DC84" s="5" t="str">
        <f t="shared" si="491"/>
        <v/>
      </c>
      <c r="DD84" s="224" t="str">
        <f t="shared" si="492"/>
        <v/>
      </c>
      <c r="DE84" s="225"/>
      <c r="DF84" s="115" t="str">
        <f t="shared" si="493"/>
        <v/>
      </c>
      <c r="DG84" s="225" t="str">
        <f t="shared" si="494"/>
        <v/>
      </c>
      <c r="DH84" s="224"/>
      <c r="DI84" s="5" t="str">
        <f t="shared" si="495"/>
        <v/>
      </c>
      <c r="DJ84" s="224" t="str">
        <f t="shared" si="496"/>
        <v/>
      </c>
      <c r="DK84" s="225"/>
      <c r="DL84" s="115" t="str">
        <f t="shared" si="497"/>
        <v/>
      </c>
      <c r="DM84" s="225" t="str">
        <f t="shared" si="498"/>
        <v/>
      </c>
      <c r="DN84" s="224"/>
      <c r="DO84" s="5" t="str">
        <f t="shared" si="499"/>
        <v/>
      </c>
      <c r="DP84" s="224" t="str">
        <f t="shared" si="500"/>
        <v/>
      </c>
      <c r="DQ84" s="225"/>
      <c r="DR84" s="115" t="str">
        <f t="shared" si="501"/>
        <v/>
      </c>
      <c r="DS84" s="225" t="str">
        <f t="shared" si="502"/>
        <v/>
      </c>
      <c r="DT84" s="224"/>
      <c r="DU84" s="5" t="str">
        <f t="shared" si="503"/>
        <v/>
      </c>
      <c r="DV84" s="224" t="str">
        <f t="shared" si="504"/>
        <v/>
      </c>
      <c r="DW84" s="225"/>
      <c r="DX84" s="115" t="str">
        <f t="shared" si="505"/>
        <v/>
      </c>
      <c r="DY84" s="225" t="str">
        <f t="shared" si="506"/>
        <v/>
      </c>
      <c r="DZ84" s="224"/>
      <c r="EA84" s="5" t="str">
        <f t="shared" si="507"/>
        <v/>
      </c>
      <c r="EB84" s="224" t="str">
        <f t="shared" si="508"/>
        <v/>
      </c>
      <c r="EC84" s="225"/>
      <c r="ED84" s="115" t="str">
        <f t="shared" si="509"/>
        <v/>
      </c>
      <c r="EE84" s="225" t="str">
        <f t="shared" si="510"/>
        <v/>
      </c>
      <c r="EF84" s="224"/>
      <c r="EG84" s="5" t="str">
        <f t="shared" si="511"/>
        <v/>
      </c>
      <c r="EH84" s="224" t="str">
        <f t="shared" si="512"/>
        <v/>
      </c>
      <c r="EI84" s="225"/>
      <c r="EJ84" s="115" t="str">
        <f t="shared" si="513"/>
        <v/>
      </c>
      <c r="EK84" s="225" t="str">
        <f t="shared" si="514"/>
        <v/>
      </c>
      <c r="EL84" s="224"/>
      <c r="EM84" s="5" t="str">
        <f t="shared" si="515"/>
        <v/>
      </c>
      <c r="EN84" s="224" t="str">
        <f t="shared" si="516"/>
        <v/>
      </c>
      <c r="EO84" s="225"/>
      <c r="EP84" s="115" t="str">
        <f t="shared" si="517"/>
        <v/>
      </c>
      <c r="EQ84" s="225" t="str">
        <f t="shared" si="518"/>
        <v/>
      </c>
      <c r="ER84" s="224"/>
      <c r="ES84" s="5" t="str">
        <f t="shared" si="519"/>
        <v/>
      </c>
      <c r="ET84" s="224" t="str">
        <f t="shared" si="520"/>
        <v/>
      </c>
      <c r="EU84" s="225"/>
      <c r="EV84" s="115" t="str">
        <f t="shared" si="521"/>
        <v/>
      </c>
      <c r="EW84" s="225" t="str">
        <f t="shared" si="522"/>
        <v/>
      </c>
      <c r="EX84" s="224"/>
      <c r="EY84" s="5" t="str">
        <f t="shared" si="523"/>
        <v/>
      </c>
      <c r="EZ84" s="224" t="str">
        <f t="shared" si="524"/>
        <v/>
      </c>
      <c r="FA84" s="225"/>
      <c r="FB84" s="115" t="str">
        <f t="shared" si="525"/>
        <v/>
      </c>
      <c r="FC84" s="225" t="str">
        <f t="shared" si="526"/>
        <v/>
      </c>
      <c r="FD84" s="224"/>
      <c r="FE84" s="5" t="str">
        <f t="shared" si="527"/>
        <v/>
      </c>
      <c r="FF84" s="224" t="str">
        <f t="shared" si="528"/>
        <v/>
      </c>
      <c r="FG84" s="225"/>
      <c r="FH84" s="115" t="str">
        <f t="shared" si="529"/>
        <v/>
      </c>
      <c r="FI84" s="225" t="str">
        <f t="shared" si="530"/>
        <v/>
      </c>
      <c r="FJ84" s="224"/>
      <c r="FK84" s="5" t="str">
        <f t="shared" si="531"/>
        <v/>
      </c>
      <c r="FL84" s="224" t="str">
        <f t="shared" si="532"/>
        <v/>
      </c>
      <c r="FM84" s="225"/>
      <c r="FN84" s="115" t="str">
        <f t="shared" si="533"/>
        <v/>
      </c>
      <c r="FO84" s="225" t="str">
        <f t="shared" si="534"/>
        <v/>
      </c>
      <c r="FP84" s="224"/>
      <c r="FQ84" s="5" t="str">
        <f t="shared" si="535"/>
        <v/>
      </c>
      <c r="FR84" s="224" t="str">
        <f t="shared" si="536"/>
        <v/>
      </c>
      <c r="FS84" s="225"/>
      <c r="FT84" s="115" t="str">
        <f t="shared" si="537"/>
        <v/>
      </c>
      <c r="FU84" s="225" t="str">
        <f t="shared" si="538"/>
        <v/>
      </c>
      <c r="FV84" s="253"/>
      <c r="FW84" s="253"/>
      <c r="FX84" s="253"/>
      <c r="FY84" s="253"/>
      <c r="FZ84" s="253"/>
    </row>
    <row r="85" spans="1:183" ht="15.75" x14ac:dyDescent="0.25">
      <c r="A85" s="2" t="str">
        <f t="shared" si="416"/>
        <v/>
      </c>
      <c r="B85" s="2"/>
      <c r="C85" s="126"/>
      <c r="D85" s="205" t="str">
        <f t="shared" si="417"/>
        <v/>
      </c>
      <c r="E85" s="109"/>
      <c r="F85" s="101"/>
      <c r="G85" s="2"/>
      <c r="H85" s="76"/>
      <c r="I85" s="114" t="str">
        <f t="shared" si="0"/>
        <v/>
      </c>
      <c r="J85" s="114" t="str">
        <f t="shared" si="1"/>
        <v/>
      </c>
      <c r="K85" s="114" t="str">
        <f t="shared" si="2"/>
        <v/>
      </c>
      <c r="L85" s="114" t="str">
        <f t="shared" si="3"/>
        <v/>
      </c>
      <c r="M85" s="114" t="str">
        <f t="shared" si="4"/>
        <v/>
      </c>
      <c r="N85" s="114" t="str">
        <f t="shared" si="5"/>
        <v/>
      </c>
      <c r="O85" s="114" t="str">
        <f t="shared" si="418"/>
        <v/>
      </c>
      <c r="P85" s="114" t="str">
        <f t="shared" si="419"/>
        <v/>
      </c>
      <c r="Q85" s="93" t="str">
        <f t="shared" si="420"/>
        <v/>
      </c>
      <c r="R85" s="93" t="str">
        <f t="shared" si="421"/>
        <v/>
      </c>
      <c r="S85" s="93" t="str">
        <f t="shared" si="422"/>
        <v/>
      </c>
      <c r="T85" s="93" t="str">
        <f t="shared" si="423"/>
        <v/>
      </c>
      <c r="U85" s="93" t="str">
        <f t="shared" si="424"/>
        <v/>
      </c>
      <c r="V85" s="93" t="str">
        <f t="shared" si="425"/>
        <v/>
      </c>
      <c r="W85" s="93" t="str">
        <f t="shared" si="426"/>
        <v/>
      </c>
      <c r="X85" s="93" t="str">
        <f t="shared" si="427"/>
        <v/>
      </c>
      <c r="Y85" s="93" t="str">
        <f t="shared" si="428"/>
        <v/>
      </c>
      <c r="Z85" s="93" t="str">
        <f t="shared" si="429"/>
        <v/>
      </c>
      <c r="AA85" s="93" t="str">
        <f t="shared" si="430"/>
        <v/>
      </c>
      <c r="AB85" s="93" t="str">
        <f t="shared" si="431"/>
        <v/>
      </c>
      <c r="AC85" s="93" t="str">
        <f t="shared" si="432"/>
        <v/>
      </c>
      <c r="AD85" s="93" t="str">
        <f t="shared" si="433"/>
        <v/>
      </c>
      <c r="AE85" s="93" t="str">
        <f t="shared" si="434"/>
        <v/>
      </c>
      <c r="AF85" s="93" t="str">
        <f t="shared" si="435"/>
        <v/>
      </c>
      <c r="AG85" s="93" t="str">
        <f t="shared" si="436"/>
        <v/>
      </c>
      <c r="AH85" s="93" t="str">
        <f t="shared" si="437"/>
        <v/>
      </c>
      <c r="AI85" s="93" t="str">
        <f t="shared" si="438"/>
        <v/>
      </c>
      <c r="AJ85" s="93" t="str">
        <f t="shared" si="439"/>
        <v/>
      </c>
      <c r="AK85" s="93" t="str">
        <f t="shared" si="440"/>
        <v/>
      </c>
      <c r="AL85" s="93" t="str">
        <f t="shared" si="441"/>
        <v/>
      </c>
      <c r="AM85" s="93" t="str">
        <f t="shared" si="442"/>
        <v/>
      </c>
      <c r="AN85" s="93" t="str">
        <f t="shared" si="443"/>
        <v/>
      </c>
      <c r="AO85" s="93" t="str">
        <f t="shared" si="444"/>
        <v/>
      </c>
      <c r="AP85" s="93" t="str">
        <f t="shared" si="445"/>
        <v/>
      </c>
      <c r="AQ85" s="93" t="str">
        <f t="shared" si="446"/>
        <v/>
      </c>
      <c r="AR85" s="93" t="str">
        <f t="shared" si="447"/>
        <v/>
      </c>
      <c r="AS85" s="93" t="str">
        <f t="shared" si="448"/>
        <v/>
      </c>
      <c r="AT85" s="93" t="str">
        <f t="shared" si="449"/>
        <v/>
      </c>
      <c r="AU85" s="93" t="str">
        <f t="shared" si="450"/>
        <v/>
      </c>
      <c r="AV85" s="93" t="str">
        <f t="shared" si="451"/>
        <v/>
      </c>
      <c r="AW85" s="93" t="str">
        <f t="shared" si="452"/>
        <v/>
      </c>
      <c r="AX85" s="93" t="str">
        <f t="shared" si="453"/>
        <v/>
      </c>
      <c r="AY85" s="93" t="str">
        <f t="shared" si="454"/>
        <v/>
      </c>
      <c r="AZ85" s="93" t="str">
        <f t="shared" si="455"/>
        <v/>
      </c>
      <c r="BA85" s="93" t="str">
        <f t="shared" si="456"/>
        <v/>
      </c>
      <c r="BB85" s="93" t="str">
        <f t="shared" si="457"/>
        <v/>
      </c>
      <c r="BC85" s="93" t="str">
        <f t="shared" si="458"/>
        <v/>
      </c>
      <c r="BD85" s="93" t="str">
        <f t="shared" si="459"/>
        <v/>
      </c>
      <c r="BE85" s="93" t="str">
        <f t="shared" si="460"/>
        <v/>
      </c>
      <c r="BF85" s="224"/>
      <c r="BG85" s="74" t="str">
        <f t="shared" si="539"/>
        <v/>
      </c>
      <c r="BH85" s="36" t="str">
        <f t="shared" si="540"/>
        <v/>
      </c>
      <c r="BI85" s="225"/>
      <c r="BJ85" s="75" t="str">
        <f t="shared" si="461"/>
        <v/>
      </c>
      <c r="BK85" s="37" t="str">
        <f t="shared" si="462"/>
        <v/>
      </c>
      <c r="BL85" s="224"/>
      <c r="BM85" s="74" t="str">
        <f t="shared" si="463"/>
        <v/>
      </c>
      <c r="BN85" s="36" t="str">
        <f t="shared" si="464"/>
        <v/>
      </c>
      <c r="BO85" s="225"/>
      <c r="BP85" s="75" t="str">
        <f t="shared" si="465"/>
        <v/>
      </c>
      <c r="BQ85" s="37" t="str">
        <f t="shared" si="466"/>
        <v/>
      </c>
      <c r="BR85" s="224"/>
      <c r="BS85" s="74" t="str">
        <f t="shared" si="467"/>
        <v/>
      </c>
      <c r="BT85" s="36" t="str">
        <f t="shared" si="468"/>
        <v/>
      </c>
      <c r="BU85" s="225"/>
      <c r="BV85" s="75" t="str">
        <f t="shared" si="469"/>
        <v/>
      </c>
      <c r="BW85" s="37" t="str">
        <f t="shared" si="470"/>
        <v/>
      </c>
      <c r="BX85" s="224"/>
      <c r="BY85" s="74" t="str">
        <f t="shared" si="471"/>
        <v/>
      </c>
      <c r="BZ85" s="36" t="str">
        <f t="shared" si="472"/>
        <v/>
      </c>
      <c r="CA85" s="225"/>
      <c r="CB85" s="75" t="str">
        <f t="shared" si="473"/>
        <v/>
      </c>
      <c r="CC85" s="37" t="str">
        <f t="shared" si="474"/>
        <v/>
      </c>
      <c r="CD85" s="224"/>
      <c r="CE85" s="74" t="str">
        <f t="shared" si="475"/>
        <v/>
      </c>
      <c r="CF85" s="36" t="str">
        <f t="shared" si="476"/>
        <v/>
      </c>
      <c r="CG85" s="225"/>
      <c r="CH85" s="115" t="str">
        <f t="shared" si="477"/>
        <v/>
      </c>
      <c r="CI85" s="225" t="str">
        <f t="shared" si="478"/>
        <v/>
      </c>
      <c r="CJ85" s="224"/>
      <c r="CK85" s="5" t="str">
        <f t="shared" si="479"/>
        <v/>
      </c>
      <c r="CL85" s="224" t="str">
        <f t="shared" si="480"/>
        <v/>
      </c>
      <c r="CM85" s="225"/>
      <c r="CN85" s="115" t="str">
        <f t="shared" si="481"/>
        <v/>
      </c>
      <c r="CO85" s="225" t="str">
        <f t="shared" si="482"/>
        <v/>
      </c>
      <c r="CP85" s="224"/>
      <c r="CQ85" s="5" t="str">
        <f t="shared" si="483"/>
        <v/>
      </c>
      <c r="CR85" s="224" t="str">
        <f t="shared" si="484"/>
        <v/>
      </c>
      <c r="CS85" s="225"/>
      <c r="CT85" s="115" t="str">
        <f t="shared" si="485"/>
        <v/>
      </c>
      <c r="CU85" s="225" t="str">
        <f t="shared" si="486"/>
        <v/>
      </c>
      <c r="CV85" s="224"/>
      <c r="CW85" s="5" t="str">
        <f t="shared" si="487"/>
        <v/>
      </c>
      <c r="CX85" s="224" t="str">
        <f t="shared" si="488"/>
        <v/>
      </c>
      <c r="CY85" s="225"/>
      <c r="CZ85" s="115" t="str">
        <f t="shared" si="489"/>
        <v/>
      </c>
      <c r="DA85" s="225" t="str">
        <f t="shared" si="490"/>
        <v/>
      </c>
      <c r="DB85" s="224"/>
      <c r="DC85" s="5" t="str">
        <f t="shared" si="491"/>
        <v/>
      </c>
      <c r="DD85" s="224" t="str">
        <f t="shared" si="492"/>
        <v/>
      </c>
      <c r="DE85" s="225"/>
      <c r="DF85" s="115" t="str">
        <f t="shared" si="493"/>
        <v/>
      </c>
      <c r="DG85" s="225" t="str">
        <f t="shared" si="494"/>
        <v/>
      </c>
      <c r="DH85" s="224"/>
      <c r="DI85" s="5" t="str">
        <f t="shared" si="495"/>
        <v/>
      </c>
      <c r="DJ85" s="224" t="str">
        <f t="shared" si="496"/>
        <v/>
      </c>
      <c r="DK85" s="225"/>
      <c r="DL85" s="115" t="str">
        <f t="shared" si="497"/>
        <v/>
      </c>
      <c r="DM85" s="225" t="str">
        <f t="shared" si="498"/>
        <v/>
      </c>
      <c r="DN85" s="224"/>
      <c r="DO85" s="5" t="str">
        <f t="shared" si="499"/>
        <v/>
      </c>
      <c r="DP85" s="224" t="str">
        <f t="shared" si="500"/>
        <v/>
      </c>
      <c r="DQ85" s="225"/>
      <c r="DR85" s="115" t="str">
        <f t="shared" si="501"/>
        <v/>
      </c>
      <c r="DS85" s="225" t="str">
        <f t="shared" si="502"/>
        <v/>
      </c>
      <c r="DT85" s="224"/>
      <c r="DU85" s="5" t="str">
        <f t="shared" si="503"/>
        <v/>
      </c>
      <c r="DV85" s="224" t="str">
        <f t="shared" si="504"/>
        <v/>
      </c>
      <c r="DW85" s="225"/>
      <c r="DX85" s="115" t="str">
        <f t="shared" si="505"/>
        <v/>
      </c>
      <c r="DY85" s="225" t="str">
        <f t="shared" si="506"/>
        <v/>
      </c>
      <c r="DZ85" s="224"/>
      <c r="EA85" s="5" t="str">
        <f t="shared" si="507"/>
        <v/>
      </c>
      <c r="EB85" s="224" t="str">
        <f t="shared" si="508"/>
        <v/>
      </c>
      <c r="EC85" s="225"/>
      <c r="ED85" s="115" t="str">
        <f t="shared" si="509"/>
        <v/>
      </c>
      <c r="EE85" s="225" t="str">
        <f t="shared" si="510"/>
        <v/>
      </c>
      <c r="EF85" s="224"/>
      <c r="EG85" s="5" t="str">
        <f t="shared" si="511"/>
        <v/>
      </c>
      <c r="EH85" s="224" t="str">
        <f t="shared" si="512"/>
        <v/>
      </c>
      <c r="EI85" s="225"/>
      <c r="EJ85" s="115" t="str">
        <f t="shared" si="513"/>
        <v/>
      </c>
      <c r="EK85" s="225" t="str">
        <f t="shared" si="514"/>
        <v/>
      </c>
      <c r="EL85" s="224"/>
      <c r="EM85" s="5" t="str">
        <f t="shared" si="515"/>
        <v/>
      </c>
      <c r="EN85" s="224" t="str">
        <f t="shared" si="516"/>
        <v/>
      </c>
      <c r="EO85" s="225"/>
      <c r="EP85" s="115" t="str">
        <f t="shared" si="517"/>
        <v/>
      </c>
      <c r="EQ85" s="225" t="str">
        <f t="shared" si="518"/>
        <v/>
      </c>
      <c r="ER85" s="224"/>
      <c r="ES85" s="5" t="str">
        <f t="shared" si="519"/>
        <v/>
      </c>
      <c r="ET85" s="224" t="str">
        <f t="shared" si="520"/>
        <v/>
      </c>
      <c r="EU85" s="225"/>
      <c r="EV85" s="115" t="str">
        <f t="shared" si="521"/>
        <v/>
      </c>
      <c r="EW85" s="225" t="str">
        <f t="shared" si="522"/>
        <v/>
      </c>
      <c r="EX85" s="224"/>
      <c r="EY85" s="5" t="str">
        <f t="shared" si="523"/>
        <v/>
      </c>
      <c r="EZ85" s="224" t="str">
        <f t="shared" si="524"/>
        <v/>
      </c>
      <c r="FA85" s="225"/>
      <c r="FB85" s="115" t="str">
        <f t="shared" si="525"/>
        <v/>
      </c>
      <c r="FC85" s="225" t="str">
        <f t="shared" si="526"/>
        <v/>
      </c>
      <c r="FD85" s="224"/>
      <c r="FE85" s="5" t="str">
        <f t="shared" si="527"/>
        <v/>
      </c>
      <c r="FF85" s="224" t="str">
        <f t="shared" si="528"/>
        <v/>
      </c>
      <c r="FG85" s="225"/>
      <c r="FH85" s="115" t="str">
        <f t="shared" si="529"/>
        <v/>
      </c>
      <c r="FI85" s="225" t="str">
        <f t="shared" si="530"/>
        <v/>
      </c>
      <c r="FJ85" s="224"/>
      <c r="FK85" s="5" t="str">
        <f t="shared" si="531"/>
        <v/>
      </c>
      <c r="FL85" s="224" t="str">
        <f t="shared" si="532"/>
        <v/>
      </c>
      <c r="FM85" s="225"/>
      <c r="FN85" s="115" t="str">
        <f t="shared" si="533"/>
        <v/>
      </c>
      <c r="FO85" s="225" t="str">
        <f t="shared" si="534"/>
        <v/>
      </c>
      <c r="FP85" s="224"/>
      <c r="FQ85" s="5" t="str">
        <f t="shared" si="535"/>
        <v/>
      </c>
      <c r="FR85" s="224" t="str">
        <f t="shared" si="536"/>
        <v/>
      </c>
      <c r="FS85" s="225"/>
      <c r="FT85" s="115" t="str">
        <f t="shared" si="537"/>
        <v/>
      </c>
      <c r="FU85" s="225" t="str">
        <f t="shared" si="538"/>
        <v/>
      </c>
      <c r="FV85" s="253"/>
      <c r="FW85" s="253"/>
      <c r="FX85" s="253"/>
      <c r="FY85" s="253"/>
      <c r="FZ85" s="253"/>
      <c r="GA85" s="3"/>
    </row>
    <row r="86" spans="1:183" s="17" customFormat="1" x14ac:dyDescent="0.25">
      <c r="A86" s="15"/>
      <c r="B86" s="15"/>
      <c r="C86" s="127"/>
      <c r="D86" s="127"/>
      <c r="E86" s="111"/>
      <c r="F86" s="83"/>
      <c r="G86" s="15"/>
      <c r="H86" s="15"/>
      <c r="I86" s="22"/>
      <c r="J86" s="22"/>
      <c r="K86" s="22"/>
      <c r="L86" s="22"/>
      <c r="M86" s="22"/>
      <c r="N86" s="22"/>
      <c r="O86" s="22"/>
      <c r="P86" s="22"/>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6"/>
      <c r="BG86" s="141"/>
      <c r="BH86" s="16"/>
      <c r="BI86" s="18"/>
      <c r="BJ86" s="18"/>
      <c r="BK86" s="16"/>
      <c r="BL86" s="18"/>
      <c r="BM86" s="18"/>
      <c r="BN86" s="16"/>
      <c r="BO86" s="18"/>
      <c r="BP86" s="18"/>
      <c r="BQ86" s="16"/>
      <c r="BR86" s="18"/>
      <c r="BS86" s="18"/>
      <c r="BT86" s="16"/>
      <c r="BU86" s="18"/>
      <c r="BV86" s="18"/>
      <c r="BW86" s="16"/>
      <c r="BX86" s="18"/>
      <c r="BY86" s="18"/>
      <c r="BZ86" s="16"/>
      <c r="CA86" s="18"/>
      <c r="CB86" s="18"/>
      <c r="CC86" s="16"/>
      <c r="CD86" s="18"/>
      <c r="CE86" s="18"/>
      <c r="CF86" s="16"/>
      <c r="CG86" s="18"/>
      <c r="CH86" s="18"/>
      <c r="CI86" s="16"/>
      <c r="CJ86" s="18"/>
      <c r="CK86" s="18"/>
      <c r="CL86" s="16"/>
      <c r="CM86" s="18"/>
      <c r="CN86" s="18"/>
      <c r="CO86" s="16"/>
      <c r="CP86" s="18"/>
      <c r="CQ86" s="18"/>
      <c r="CR86" s="16"/>
      <c r="CS86" s="18"/>
      <c r="CT86" s="18"/>
      <c r="CU86" s="16"/>
      <c r="CV86" s="18"/>
      <c r="CW86" s="18"/>
      <c r="CX86" s="16"/>
      <c r="CY86" s="18"/>
      <c r="CZ86" s="18"/>
      <c r="DA86" s="16"/>
      <c r="DB86" s="18"/>
      <c r="DC86" s="18"/>
      <c r="DD86" s="16"/>
      <c r="DE86" s="18"/>
      <c r="DF86" s="18"/>
      <c r="DG86" s="16"/>
      <c r="DH86" s="18"/>
      <c r="DI86" s="18"/>
      <c r="DJ86" s="16"/>
      <c r="DK86" s="18"/>
      <c r="DL86" s="18"/>
      <c r="DM86" s="16"/>
      <c r="DN86" s="18"/>
      <c r="DO86" s="18"/>
      <c r="DP86" s="16"/>
      <c r="DQ86" s="18"/>
      <c r="DR86" s="18"/>
      <c r="DS86" s="16"/>
      <c r="DT86" s="18"/>
      <c r="DU86" s="18"/>
      <c r="DV86" s="16"/>
      <c r="DW86" s="18"/>
      <c r="DX86" s="18"/>
      <c r="DY86" s="16"/>
      <c r="DZ86" s="18"/>
      <c r="EA86" s="18"/>
      <c r="EB86" s="16"/>
      <c r="EC86" s="18"/>
      <c r="ED86" s="18"/>
      <c r="EE86" s="16"/>
      <c r="EF86" s="18"/>
      <c r="EG86" s="18"/>
      <c r="EH86" s="16"/>
      <c r="EI86" s="18"/>
      <c r="EJ86" s="18"/>
      <c r="EK86" s="16"/>
      <c r="EL86" s="18"/>
      <c r="EM86" s="18"/>
      <c r="EN86" s="16"/>
      <c r="EO86" s="18"/>
      <c r="EP86" s="18"/>
      <c r="EQ86" s="16"/>
      <c r="ER86" s="18"/>
      <c r="ES86" s="18"/>
      <c r="ET86" s="16"/>
      <c r="EU86" s="18"/>
      <c r="EV86" s="18"/>
      <c r="EW86" s="16"/>
      <c r="EX86" s="18"/>
      <c r="EY86" s="18"/>
      <c r="EZ86" s="16"/>
      <c r="FA86" s="18"/>
      <c r="FB86" s="18"/>
      <c r="FC86" s="16"/>
      <c r="FD86" s="18"/>
      <c r="FE86" s="18"/>
      <c r="FF86" s="16"/>
      <c r="FG86" s="18"/>
      <c r="FH86" s="18"/>
      <c r="FI86" s="16"/>
      <c r="FJ86" s="18"/>
      <c r="FK86" s="18"/>
      <c r="FL86" s="16"/>
      <c r="FM86" s="18"/>
      <c r="FN86" s="18"/>
      <c r="FO86" s="16"/>
      <c r="FP86" s="18"/>
      <c r="FQ86" s="18"/>
      <c r="FR86" s="16"/>
      <c r="FS86" s="18"/>
      <c r="FT86" s="18"/>
      <c r="FU86" s="16"/>
      <c r="GA86" s="19"/>
    </row>
    <row r="87" spans="1:183" x14ac:dyDescent="0.25">
      <c r="C87" s="128">
        <f>SUM(C7:C85)</f>
        <v>65167.96</v>
      </c>
      <c r="D87" s="128">
        <f>SUM(D7:D85)</f>
        <v>131426.69</v>
      </c>
      <c r="H87" s="69" t="s">
        <v>150</v>
      </c>
      <c r="I87" s="226"/>
      <c r="J87" s="226"/>
      <c r="K87" s="226"/>
      <c r="L87" s="226"/>
      <c r="M87" s="226"/>
      <c r="N87" s="226"/>
      <c r="O87" s="226"/>
      <c r="P87" s="226"/>
      <c r="BF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3" t="s">
        <v>151</v>
      </c>
      <c r="I88" s="226"/>
      <c r="J88" s="226"/>
      <c r="K88" s="226"/>
      <c r="L88" s="226"/>
      <c r="M88" s="226"/>
      <c r="N88" s="226"/>
      <c r="O88" s="226"/>
      <c r="P88" s="226"/>
      <c r="BF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4" t="s">
        <v>152</v>
      </c>
      <c r="I89" s="226"/>
      <c r="J89" s="226"/>
      <c r="K89" s="226"/>
      <c r="L89" s="226"/>
      <c r="M89" s="226"/>
      <c r="N89" s="226"/>
      <c r="O89" s="226"/>
      <c r="P89" s="226"/>
      <c r="BF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15" t="s">
        <v>153</v>
      </c>
      <c r="I90" s="226"/>
      <c r="J90" s="226"/>
      <c r="K90" s="226"/>
      <c r="L90" s="226"/>
      <c r="M90" s="226"/>
      <c r="N90" s="226"/>
      <c r="O90" s="226"/>
      <c r="P90" s="226"/>
      <c r="BF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row r="91" spans="1:183" x14ac:dyDescent="0.25">
      <c r="H91" s="32" t="s">
        <v>154</v>
      </c>
      <c r="I91" s="226"/>
      <c r="J91" s="226"/>
      <c r="K91" s="226"/>
      <c r="L91" s="226"/>
      <c r="M91" s="226"/>
      <c r="N91" s="226"/>
      <c r="O91" s="226"/>
      <c r="P91" s="226"/>
      <c r="BF91" s="224"/>
      <c r="BH91" s="224"/>
      <c r="BK91" s="224"/>
      <c r="BN91" s="224"/>
      <c r="BQ91" s="224"/>
      <c r="BT91" s="224"/>
      <c r="BW91" s="224"/>
      <c r="BZ91" s="224"/>
      <c r="CC91" s="224"/>
      <c r="CF91" s="224"/>
      <c r="CI91" s="224"/>
      <c r="CL91" s="224"/>
      <c r="CO91" s="224"/>
      <c r="CR91" s="224"/>
      <c r="CU91" s="224"/>
      <c r="CX91" s="224"/>
      <c r="DA91" s="224"/>
      <c r="DD91" s="227"/>
      <c r="DG91" s="227"/>
      <c r="DJ91" s="227"/>
      <c r="DM91" s="227"/>
      <c r="DP91" s="227"/>
      <c r="DS91" s="227"/>
      <c r="DV91" s="227"/>
      <c r="DY91" s="227"/>
      <c r="EB91" s="227"/>
      <c r="EE91" s="227"/>
      <c r="EH91" s="227"/>
      <c r="EK91" s="227"/>
      <c r="EN91" s="227"/>
      <c r="EQ91" s="227"/>
      <c r="ET91" s="227"/>
      <c r="EW91" s="227"/>
      <c r="EZ91" s="227"/>
      <c r="FC91" s="227"/>
      <c r="FF91" s="227"/>
      <c r="FI91" s="227"/>
      <c r="FL91" s="227"/>
      <c r="FO91" s="227"/>
      <c r="FR91" s="227"/>
      <c r="FU91" s="227"/>
    </row>
    <row r="92" spans="1:183" x14ac:dyDescent="0.25">
      <c r="H92" s="31" t="s">
        <v>155</v>
      </c>
      <c r="I92" s="226"/>
      <c r="J92" s="226"/>
      <c r="K92" s="226"/>
      <c r="L92" s="226"/>
      <c r="M92" s="226"/>
      <c r="N92" s="226"/>
      <c r="O92" s="226"/>
      <c r="P92" s="226"/>
      <c r="BF92" s="224"/>
      <c r="BH92" s="224"/>
      <c r="BK92" s="224"/>
      <c r="BN92" s="224"/>
      <c r="BQ92" s="224"/>
      <c r="BT92" s="224"/>
      <c r="BW92" s="224"/>
      <c r="BZ92" s="224"/>
      <c r="CC92" s="224"/>
      <c r="CF92" s="224"/>
      <c r="CI92" s="224"/>
      <c r="CL92" s="224"/>
      <c r="CO92" s="224"/>
      <c r="CR92" s="224"/>
      <c r="CU92" s="224"/>
      <c r="CX92" s="224"/>
      <c r="DA92" s="224"/>
      <c r="DD92" s="227"/>
      <c r="DG92" s="227"/>
      <c r="DJ92" s="227"/>
      <c r="DM92" s="227"/>
      <c r="DP92" s="227"/>
      <c r="DS92" s="227"/>
      <c r="DV92" s="227"/>
      <c r="DY92" s="227"/>
      <c r="EB92" s="227"/>
      <c r="EE92" s="227"/>
      <c r="EH92" s="227"/>
      <c r="EK92" s="227"/>
      <c r="EN92" s="227"/>
      <c r="EQ92" s="227"/>
      <c r="ET92" s="227"/>
      <c r="EW92" s="227"/>
      <c r="EZ92" s="227"/>
      <c r="FC92" s="227"/>
      <c r="FF92" s="227"/>
      <c r="FI92" s="227"/>
      <c r="FL92" s="227"/>
      <c r="FO92" s="227"/>
      <c r="FR92" s="227"/>
      <c r="FU92" s="227"/>
    </row>
    <row r="93" spans="1:183" x14ac:dyDescent="0.25">
      <c r="H93" s="30" t="s">
        <v>156</v>
      </c>
      <c r="I93" s="226"/>
      <c r="J93" s="226"/>
      <c r="K93" s="226"/>
      <c r="L93" s="226"/>
      <c r="M93" s="226"/>
      <c r="N93" s="226"/>
      <c r="O93" s="226"/>
      <c r="P93" s="226"/>
      <c r="BF93" s="224"/>
      <c r="BH93" s="224"/>
      <c r="BK93" s="224"/>
      <c r="BN93" s="224"/>
      <c r="BQ93" s="224"/>
      <c r="BT93" s="224"/>
      <c r="BW93" s="224"/>
      <c r="BZ93" s="224"/>
      <c r="CC93" s="224"/>
      <c r="CF93" s="224"/>
      <c r="CI93" s="224"/>
      <c r="CL93" s="224"/>
      <c r="CO93" s="224"/>
      <c r="CR93" s="224"/>
      <c r="CU93" s="224"/>
      <c r="CX93" s="224"/>
      <c r="DA93" s="224"/>
      <c r="DD93" s="227"/>
      <c r="DG93" s="227"/>
      <c r="DJ93" s="227"/>
      <c r="DM93" s="227"/>
      <c r="DP93" s="227"/>
      <c r="DS93" s="227"/>
      <c r="DV93" s="227"/>
      <c r="DY93" s="227"/>
      <c r="EB93" s="227"/>
      <c r="EE93" s="227"/>
      <c r="EH93" s="227"/>
      <c r="EK93" s="227"/>
      <c r="EN93" s="227"/>
      <c r="EQ93" s="227"/>
      <c r="ET93" s="227"/>
      <c r="EW93" s="227"/>
      <c r="EZ93" s="227"/>
      <c r="FC93" s="227"/>
      <c r="FF93" s="227"/>
      <c r="FI93" s="227"/>
      <c r="FL93" s="227"/>
      <c r="FO93" s="227"/>
      <c r="FR93" s="227"/>
      <c r="FU93" s="227"/>
    </row>
    <row r="94" spans="1:183" x14ac:dyDescent="0.25">
      <c r="H94" s="29" t="s">
        <v>7</v>
      </c>
      <c r="I94" s="226"/>
      <c r="J94" s="226"/>
      <c r="K94" s="226"/>
      <c r="L94" s="226"/>
      <c r="M94" s="226"/>
      <c r="N94" s="226"/>
      <c r="O94" s="226"/>
      <c r="P94" s="226"/>
      <c r="BF94" s="224"/>
      <c r="BH94" s="224"/>
      <c r="BK94" s="224"/>
      <c r="BN94" s="224"/>
      <c r="BQ94" s="224"/>
      <c r="BT94" s="224"/>
      <c r="BW94" s="224"/>
      <c r="BZ94" s="224"/>
      <c r="CC94" s="224"/>
      <c r="CF94" s="224"/>
      <c r="CI94" s="224"/>
      <c r="CL94" s="224"/>
      <c r="CO94" s="224"/>
      <c r="CR94" s="224"/>
      <c r="CU94" s="224"/>
      <c r="CX94" s="224"/>
      <c r="DA94" s="224"/>
      <c r="DD94" s="227"/>
      <c r="DG94" s="227"/>
      <c r="DJ94" s="227"/>
      <c r="DM94" s="227"/>
      <c r="DP94" s="227"/>
      <c r="DS94" s="227"/>
      <c r="DV94" s="227"/>
      <c r="DY94" s="227"/>
      <c r="EB94" s="227"/>
      <c r="EE94" s="227"/>
      <c r="EH94" s="227"/>
      <c r="EK94" s="227"/>
      <c r="EN94" s="227"/>
      <c r="EQ94" s="227"/>
      <c r="ET94" s="227"/>
      <c r="EW94" s="227"/>
      <c r="EZ94" s="227"/>
      <c r="FC94" s="227"/>
      <c r="FF94" s="227"/>
      <c r="FI94" s="227"/>
      <c r="FL94" s="227"/>
      <c r="FO94" s="227"/>
      <c r="FR94" s="227"/>
      <c r="FU94" s="227"/>
    </row>
  </sheetData>
  <sheetProtection formatColumns="0" deleteColumns="0" selectLockedCells="1"/>
  <mergeCells count="167">
    <mergeCell ref="FV80:FZ80"/>
    <mergeCell ref="FV81:FZ81"/>
    <mergeCell ref="FV82:FZ82"/>
    <mergeCell ref="FV83:FZ83"/>
    <mergeCell ref="FV84:FZ84"/>
    <mergeCell ref="FV85:FZ85"/>
    <mergeCell ref="FV74:FZ74"/>
    <mergeCell ref="FV75:FZ75"/>
    <mergeCell ref="FV76:FZ76"/>
    <mergeCell ref="FV77:FZ77"/>
    <mergeCell ref="FV78:FZ78"/>
    <mergeCell ref="FV79:FZ79"/>
    <mergeCell ref="FV68:FZ68"/>
    <mergeCell ref="FV69:FZ69"/>
    <mergeCell ref="FV70:FZ70"/>
    <mergeCell ref="FV71:FZ71"/>
    <mergeCell ref="FV72:FZ72"/>
    <mergeCell ref="FV73:FZ73"/>
    <mergeCell ref="FV62:FZ62"/>
    <mergeCell ref="FV63:FZ63"/>
    <mergeCell ref="FV64:FZ64"/>
    <mergeCell ref="FV65:FZ65"/>
    <mergeCell ref="FV66:FZ66"/>
    <mergeCell ref="FV67:FZ67"/>
    <mergeCell ref="FV56:FZ56"/>
    <mergeCell ref="FV57:FZ57"/>
    <mergeCell ref="FV58:FZ58"/>
    <mergeCell ref="FV59:FZ59"/>
    <mergeCell ref="FV60:FZ60"/>
    <mergeCell ref="FV61:FZ61"/>
    <mergeCell ref="FV50:FZ50"/>
    <mergeCell ref="FV51:FZ51"/>
    <mergeCell ref="FV52:FZ52"/>
    <mergeCell ref="FV53:FZ53"/>
    <mergeCell ref="FV54:FZ54"/>
    <mergeCell ref="FV55:FZ55"/>
    <mergeCell ref="FV44:FZ44"/>
    <mergeCell ref="FV45:FZ45"/>
    <mergeCell ref="FV46:FZ46"/>
    <mergeCell ref="FV47:FZ47"/>
    <mergeCell ref="FV48:FZ48"/>
    <mergeCell ref="FV49:FZ49"/>
    <mergeCell ref="FV38:FZ38"/>
    <mergeCell ref="FV39:FZ39"/>
    <mergeCell ref="FV40:FZ40"/>
    <mergeCell ref="FV41:FZ41"/>
    <mergeCell ref="FV42:FZ42"/>
    <mergeCell ref="FV43:FZ43"/>
    <mergeCell ref="FV35:FZ35"/>
    <mergeCell ref="FV36:FZ36"/>
    <mergeCell ref="FV37:FZ37"/>
    <mergeCell ref="FV24:FZ24"/>
    <mergeCell ref="FV31:FZ31"/>
    <mergeCell ref="FV33:FZ33"/>
    <mergeCell ref="FV34:FZ34"/>
    <mergeCell ref="FV12:FZ12"/>
    <mergeCell ref="FV29:FZ29"/>
    <mergeCell ref="FV15:FZ15"/>
    <mergeCell ref="FV16:FZ16"/>
    <mergeCell ref="FV17:FZ17"/>
    <mergeCell ref="FV19:FZ19"/>
    <mergeCell ref="FV21:FZ21"/>
    <mergeCell ref="FV27:FZ27"/>
    <mergeCell ref="FV28:FZ28"/>
    <mergeCell ref="FV30:FZ30"/>
    <mergeCell ref="FV18:FZ18"/>
    <mergeCell ref="FV25:FZ25"/>
    <mergeCell ref="FV20:FZ20"/>
    <mergeCell ref="FV22:FZ22"/>
    <mergeCell ref="FV26:FZ26"/>
    <mergeCell ref="FV23:FZ23"/>
    <mergeCell ref="FV32:FZ32"/>
    <mergeCell ref="FV10:FZ10"/>
    <mergeCell ref="FV11:FZ11"/>
    <mergeCell ref="FV14:FZ14"/>
    <mergeCell ref="FV13:FZ13"/>
    <mergeCell ref="FP2:FR2"/>
    <mergeCell ref="FS2:FU2"/>
    <mergeCell ref="FV2:FZ6"/>
    <mergeCell ref="FV7:FZ7"/>
    <mergeCell ref="FV8:FZ8"/>
    <mergeCell ref="FJ2:FL2"/>
    <mergeCell ref="FM2:FO2"/>
    <mergeCell ref="EF2:EH2"/>
    <mergeCell ref="EI2:EK2"/>
    <mergeCell ref="EL2:EN2"/>
    <mergeCell ref="EO2:EQ2"/>
    <mergeCell ref="ER2:ET2"/>
    <mergeCell ref="EU2:EW2"/>
    <mergeCell ref="FV9:FZ9"/>
    <mergeCell ref="EX2:EZ2"/>
    <mergeCell ref="FA2:FC2"/>
    <mergeCell ref="DT2:DV2"/>
    <mergeCell ref="DW2:DY2"/>
    <mergeCell ref="DZ2:EB2"/>
    <mergeCell ref="EC2:EE2"/>
    <mergeCell ref="FD2:FF2"/>
    <mergeCell ref="FG2:FI2"/>
    <mergeCell ref="CA1:CC1"/>
    <mergeCell ref="CD1:CF1"/>
    <mergeCell ref="CG1:CI1"/>
    <mergeCell ref="CJ1:CL1"/>
    <mergeCell ref="CM1:CO1"/>
    <mergeCell ref="CP1:CR1"/>
    <mergeCell ref="EF1:EH1"/>
    <mergeCell ref="EI1:EK1"/>
    <mergeCell ref="CV1:CX1"/>
    <mergeCell ref="CY1:DA1"/>
    <mergeCell ref="DB1:DD1"/>
    <mergeCell ref="DE1:DG1"/>
    <mergeCell ref="CS1:CU1"/>
    <mergeCell ref="DT1:DV1"/>
    <mergeCell ref="DW1:DY1"/>
    <mergeCell ref="DZ1:EB1"/>
    <mergeCell ref="EC1:EE1"/>
    <mergeCell ref="CJ2:CL2"/>
    <mergeCell ref="FM1:FO1"/>
    <mergeCell ref="FP1:FR1"/>
    <mergeCell ref="FS1:FU1"/>
    <mergeCell ref="EL1:EN1"/>
    <mergeCell ref="EO1:EQ1"/>
    <mergeCell ref="ER1:ET1"/>
    <mergeCell ref="EU1:EW1"/>
    <mergeCell ref="EX1:EZ1"/>
    <mergeCell ref="FA1:FC1"/>
    <mergeCell ref="FD1:FF1"/>
    <mergeCell ref="FG1:FI1"/>
    <mergeCell ref="FJ1:FL1"/>
    <mergeCell ref="CM2:CO2"/>
    <mergeCell ref="CP2:CR2"/>
    <mergeCell ref="CS2:CU2"/>
    <mergeCell ref="DH1:DJ1"/>
    <mergeCell ref="DK1:DM1"/>
    <mergeCell ref="DN1:DP1"/>
    <mergeCell ref="DQ1:DS1"/>
    <mergeCell ref="DN2:DP2"/>
    <mergeCell ref="DB2:DD2"/>
    <mergeCell ref="DE2:DG2"/>
    <mergeCell ref="DH2:DJ2"/>
    <mergeCell ref="DK2:DM2"/>
    <mergeCell ref="CV2:CX2"/>
    <mergeCell ref="CY2:DA2"/>
    <mergeCell ref="DQ2:DS2"/>
    <mergeCell ref="BR2:BT2"/>
    <mergeCell ref="G3:H3"/>
    <mergeCell ref="G4:H4"/>
    <mergeCell ref="G5:H5"/>
    <mergeCell ref="CD2:CF2"/>
    <mergeCell ref="CG2:CI2"/>
    <mergeCell ref="B1:B2"/>
    <mergeCell ref="G1:H2"/>
    <mergeCell ref="BF1:BH1"/>
    <mergeCell ref="BI1:BK1"/>
    <mergeCell ref="BL1:BN1"/>
    <mergeCell ref="BO1:BQ1"/>
    <mergeCell ref="I2:O2"/>
    <mergeCell ref="Q2:R2"/>
    <mergeCell ref="BF2:BH2"/>
    <mergeCell ref="BI2:BK2"/>
    <mergeCell ref="BL2:BN2"/>
    <mergeCell ref="BO2:BQ2"/>
    <mergeCell ref="BU2:BW2"/>
    <mergeCell ref="BX2:BZ2"/>
    <mergeCell ref="CA2:CC2"/>
    <mergeCell ref="BR1:BT1"/>
    <mergeCell ref="BU1:BW1"/>
    <mergeCell ref="BX1:BZ1"/>
  </mergeCells>
  <conditionalFormatting sqref="B11:C18 E11:E18">
    <cfRule type="cellIs" dxfId="5222" priority="361" operator="equal">
      <formula>"Current"</formula>
    </cfRule>
  </conditionalFormatting>
  <conditionalFormatting sqref="B23:C25 E23:E25">
    <cfRule type="cellIs" dxfId="5221" priority="360" operator="equal">
      <formula>"Current"</formula>
    </cfRule>
  </conditionalFormatting>
  <conditionalFormatting sqref="B7:E7 B8:C9 E8:E9 D8:D85">
    <cfRule type="cellIs" dxfId="5220" priority="363" operator="equal">
      <formula>"Current"</formula>
    </cfRule>
  </conditionalFormatting>
  <conditionalFormatting sqref="G7:G9">
    <cfRule type="cellIs" dxfId="5219" priority="366" operator="equal">
      <formula>"Current"</formula>
    </cfRule>
  </conditionalFormatting>
  <conditionalFormatting sqref="G11:G18">
    <cfRule type="cellIs" dxfId="5218" priority="365" operator="equal">
      <formula>"Current"</formula>
    </cfRule>
  </conditionalFormatting>
  <conditionalFormatting sqref="G23:G25">
    <cfRule type="cellIs" dxfId="5217" priority="364" operator="equal">
      <formula>"Current"</formula>
    </cfRule>
  </conditionalFormatting>
  <conditionalFormatting sqref="H7:H85">
    <cfRule type="expression" dxfId="5216" priority="324" stopIfTrue="1">
      <formula>$L7&lt;&gt;""</formula>
    </cfRule>
    <cfRule type="expression" dxfId="5215" priority="322" stopIfTrue="1">
      <formula>$N7&lt;&gt;""</formula>
    </cfRule>
    <cfRule type="expression" dxfId="5214" priority="321" stopIfTrue="1">
      <formula>$O7&lt;&gt;""</formula>
    </cfRule>
    <cfRule type="expression" dxfId="5213" priority="326" stopIfTrue="1">
      <formula>$J7&lt;&gt;""</formula>
    </cfRule>
    <cfRule type="expression" dxfId="5212" priority="320" stopIfTrue="1">
      <formula>$P7&lt;&gt;""</formula>
    </cfRule>
    <cfRule type="expression" dxfId="5211" priority="323" stopIfTrue="1">
      <formula>$M7&lt;&gt;""</formula>
    </cfRule>
    <cfRule type="expression" dxfId="5210" priority="327" stopIfTrue="1">
      <formula>$I7&lt;&gt;""</formula>
    </cfRule>
    <cfRule type="expression" dxfId="5209" priority="325" stopIfTrue="1">
      <formula>$K7&lt;&gt;""</formula>
    </cfRule>
  </conditionalFormatting>
  <conditionalFormatting sqref="BF7:BF26">
    <cfRule type="expression" dxfId="5208" priority="356" stopIfTrue="1">
      <formula>$BG7&lt;=120</formula>
    </cfRule>
    <cfRule type="expression" dxfId="5207" priority="355" stopIfTrue="1">
      <formula>$BG7&lt;=90</formula>
    </cfRule>
    <cfRule type="expression" dxfId="5206" priority="354" stopIfTrue="1">
      <formula>$BG7&lt;=60</formula>
    </cfRule>
    <cfRule type="expression" dxfId="5205" priority="353" stopIfTrue="1">
      <formula>$BG7&lt;=30</formula>
    </cfRule>
    <cfRule type="expression" dxfId="5204" priority="352" stopIfTrue="1">
      <formula>$BG7&lt;=0</formula>
    </cfRule>
    <cfRule type="expression" dxfId="5203" priority="358" stopIfTrue="1">
      <formula>$BG7&lt;=270</formula>
    </cfRule>
    <cfRule type="expression" dxfId="5202" priority="357" stopIfTrue="1">
      <formula>$BG7&lt;=180</formula>
    </cfRule>
    <cfRule type="expression" dxfId="5201" priority="359" stopIfTrue="1">
      <formula>$BG7&gt;270</formula>
    </cfRule>
  </conditionalFormatting>
  <conditionalFormatting sqref="BF28:BF30">
    <cfRule type="expression" dxfId="5200" priority="341" stopIfTrue="1">
      <formula>$BG28&lt;=180</formula>
    </cfRule>
  </conditionalFormatting>
  <conditionalFormatting sqref="BF28:BF31">
    <cfRule type="expression" dxfId="5199" priority="343" stopIfTrue="1">
      <formula>$BG28&gt;270</formula>
    </cfRule>
    <cfRule type="expression" dxfId="5198" priority="342" stopIfTrue="1">
      <formula>$BG28&lt;=270</formula>
    </cfRule>
  </conditionalFormatting>
  <conditionalFormatting sqref="BF28:BF85">
    <cfRule type="expression" dxfId="5197" priority="314" stopIfTrue="1">
      <formula>$BG28&lt;=30</formula>
    </cfRule>
    <cfRule type="expression" dxfId="5196" priority="316" stopIfTrue="1">
      <formula>$BG28&lt;=90</formula>
    </cfRule>
    <cfRule type="expression" dxfId="5195" priority="315" stopIfTrue="1">
      <formula>$BG28&lt;=60</formula>
    </cfRule>
    <cfRule type="expression" dxfId="5194" priority="317" stopIfTrue="1">
      <formula>$BG28&lt;=120</formula>
    </cfRule>
    <cfRule type="expression" dxfId="5193" priority="313" stopIfTrue="1">
      <formula>$BG28&lt;=0</formula>
    </cfRule>
  </conditionalFormatting>
  <conditionalFormatting sqref="BF32:BF35">
    <cfRule type="expression" dxfId="5192" priority="333" stopIfTrue="1">
      <formula>$BG32&lt;=180</formula>
    </cfRule>
    <cfRule type="expression" dxfId="5191" priority="334" stopIfTrue="1">
      <formula>$BG32&lt;=270</formula>
    </cfRule>
    <cfRule type="expression" dxfId="5190" priority="335" stopIfTrue="1">
      <formula>$BG32&gt;270</formula>
    </cfRule>
  </conditionalFormatting>
  <conditionalFormatting sqref="BF36">
    <cfRule type="expression" dxfId="5189" priority="319" stopIfTrue="1">
      <formula>$BG36&gt;270</formula>
    </cfRule>
    <cfRule type="expression" dxfId="5188" priority="318" stopIfTrue="1">
      <formula>$BG36&lt;=270</formula>
    </cfRule>
  </conditionalFormatting>
  <conditionalFormatting sqref="BF37:BF85">
    <cfRule type="expression" dxfId="5187" priority="891" stopIfTrue="1">
      <formula>$BG37&gt;270</formula>
    </cfRule>
    <cfRule type="expression" dxfId="5186" priority="889" stopIfTrue="1">
      <formula>$BG37&lt;=180</formula>
    </cfRule>
    <cfRule type="expression" dxfId="5185" priority="890" stopIfTrue="1">
      <formula>$BG37&lt;=270</formula>
    </cfRule>
  </conditionalFormatting>
  <conditionalFormatting sqref="BI7:BI18 BI20:BI26 BI29">
    <cfRule type="expression" dxfId="5184" priority="880" stopIfTrue="1">
      <formula>$BJ7&lt;=120</formula>
    </cfRule>
    <cfRule type="expression" dxfId="5183" priority="883" stopIfTrue="1">
      <formula>$BJ7&gt;270</formula>
    </cfRule>
    <cfRule type="expression" dxfId="5182" priority="882" stopIfTrue="1">
      <formula>$BJ7&lt;=270</formula>
    </cfRule>
    <cfRule type="expression" dxfId="5181" priority="881" stopIfTrue="1">
      <formula>$BJ7&lt;=180</formula>
    </cfRule>
    <cfRule type="expression" dxfId="5180" priority="879" stopIfTrue="1">
      <formula>$BJ7&lt;=90</formula>
    </cfRule>
    <cfRule type="expression" dxfId="5179" priority="878" stopIfTrue="1">
      <formula>$BJ7&lt;=60</formula>
    </cfRule>
    <cfRule type="expression" dxfId="5178" priority="877" stopIfTrue="1">
      <formula>$BJ7&lt;=30</formula>
    </cfRule>
    <cfRule type="expression" dxfId="5177" priority="876" stopIfTrue="1">
      <formula>$BJ7&lt;=0</formula>
    </cfRule>
  </conditionalFormatting>
  <conditionalFormatting sqref="BI31:BI32">
    <cfRule type="expression" dxfId="5176" priority="491" stopIfTrue="1">
      <formula>$BG31&lt;=120</formula>
    </cfRule>
    <cfRule type="expression" dxfId="5175" priority="489" stopIfTrue="1">
      <formula>$BG31&lt;=60</formula>
    </cfRule>
    <cfRule type="expression" dxfId="5174" priority="488" stopIfTrue="1">
      <formula>$BG31&lt;=30</formula>
    </cfRule>
    <cfRule type="expression" dxfId="5173" priority="487" stopIfTrue="1">
      <formula>$BG31&lt;=0</formula>
    </cfRule>
    <cfRule type="expression" dxfId="5172" priority="490" stopIfTrue="1">
      <formula>$BG31&lt;=90</formula>
    </cfRule>
    <cfRule type="expression" dxfId="5171" priority="492" stopIfTrue="1">
      <formula>$BG31&lt;=270</formula>
    </cfRule>
    <cfRule type="expression" dxfId="5170" priority="493" stopIfTrue="1">
      <formula>$BG31&gt;270</formula>
    </cfRule>
  </conditionalFormatting>
  <conditionalFormatting sqref="BI33:BI85">
    <cfRule type="expression" dxfId="5169" priority="311" stopIfTrue="1">
      <formula>$BJ33&lt;=270</formula>
    </cfRule>
    <cfRule type="expression" dxfId="5168" priority="310" stopIfTrue="1">
      <formula>$BJ33&lt;=180</formula>
    </cfRule>
    <cfRule type="expression" dxfId="5167" priority="309" stopIfTrue="1">
      <formula>$BJ33&lt;=120</formula>
    </cfRule>
    <cfRule type="expression" dxfId="5166" priority="308" stopIfTrue="1">
      <formula>$BJ33&lt;=90</formula>
    </cfRule>
    <cfRule type="expression" dxfId="5165" priority="312" stopIfTrue="1">
      <formula>$BJ33&gt;270</formula>
    </cfRule>
    <cfRule type="expression" dxfId="5164" priority="307" stopIfTrue="1">
      <formula>$BJ33&lt;=60</formula>
    </cfRule>
    <cfRule type="expression" dxfId="5163" priority="306" stopIfTrue="1">
      <formula>$BJ33&lt;=30</formula>
    </cfRule>
    <cfRule type="expression" dxfId="5162" priority="305" stopIfTrue="1">
      <formula>$BJ33&lt;=0</formula>
    </cfRule>
  </conditionalFormatting>
  <conditionalFormatting sqref="BL7:BL18 BL20:BL26 BL29">
    <cfRule type="expression" dxfId="5161" priority="874" stopIfTrue="1">
      <formula>$BM7&lt;=270</formula>
    </cfRule>
    <cfRule type="expression" dxfId="5160" priority="875" stopIfTrue="1">
      <formula>$BM7&gt;270</formula>
    </cfRule>
    <cfRule type="expression" dxfId="5159" priority="873" stopIfTrue="1">
      <formula>$BM7&lt;=180</formula>
    </cfRule>
    <cfRule type="expression" dxfId="5158" priority="872" stopIfTrue="1">
      <formula>$BM7&lt;=120</formula>
    </cfRule>
    <cfRule type="expression" dxfId="5157" priority="871" stopIfTrue="1">
      <formula>$BM7&lt;=90</formula>
    </cfRule>
    <cfRule type="expression" dxfId="5156" priority="870" stopIfTrue="1">
      <formula>$BM7&lt;=60</formula>
    </cfRule>
    <cfRule type="expression" dxfId="5155" priority="869" stopIfTrue="1">
      <formula>$BM7&lt;=30</formula>
    </cfRule>
    <cfRule type="expression" dxfId="5154" priority="868" stopIfTrue="1">
      <formula>$BM7&lt;=0</formula>
    </cfRule>
  </conditionalFormatting>
  <conditionalFormatting sqref="BL31:BL32">
    <cfRule type="expression" dxfId="5153" priority="482" stopIfTrue="1">
      <formula>$BG31&lt;=60</formula>
    </cfRule>
    <cfRule type="expression" dxfId="5152" priority="483" stopIfTrue="1">
      <formula>$BG31&lt;=90</formula>
    </cfRule>
    <cfRule type="expression" dxfId="5151" priority="484" stopIfTrue="1">
      <formula>$BG31&lt;=120</formula>
    </cfRule>
    <cfRule type="expression" dxfId="5150" priority="485" stopIfTrue="1">
      <formula>$BG31&lt;=270</formula>
    </cfRule>
    <cfRule type="expression" dxfId="5149" priority="486" stopIfTrue="1">
      <formula>$BG31&gt;270</formula>
    </cfRule>
    <cfRule type="expression" dxfId="5148" priority="480" stopIfTrue="1">
      <formula>$BG31&lt;=0</formula>
    </cfRule>
    <cfRule type="expression" dxfId="5147" priority="481" stopIfTrue="1">
      <formula>$BG31&lt;=30</formula>
    </cfRule>
  </conditionalFormatting>
  <conditionalFormatting sqref="BL33:BL85">
    <cfRule type="expression" dxfId="5146" priority="297" stopIfTrue="1">
      <formula>$BM33&lt;=0</formula>
    </cfRule>
    <cfRule type="expression" dxfId="5145" priority="303" stopIfTrue="1">
      <formula>$BM33&lt;=270</formula>
    </cfRule>
    <cfRule type="expression" dxfId="5144" priority="304" stopIfTrue="1">
      <formula>$BM33&gt;270</formula>
    </cfRule>
    <cfRule type="expression" dxfId="5143" priority="298" stopIfTrue="1">
      <formula>$BM33&lt;=30</formula>
    </cfRule>
    <cfRule type="expression" dxfId="5142" priority="299" stopIfTrue="1">
      <formula>$BM33&lt;=60</formula>
    </cfRule>
    <cfRule type="expression" dxfId="5141" priority="300" stopIfTrue="1">
      <formula>$BM33&lt;=90</formula>
    </cfRule>
    <cfRule type="expression" dxfId="5140" priority="301" stopIfTrue="1">
      <formula>$BM33&lt;=120</formula>
    </cfRule>
    <cfRule type="expression" dxfId="5139" priority="302" stopIfTrue="1">
      <formula>$BM33&lt;=180</formula>
    </cfRule>
  </conditionalFormatting>
  <conditionalFormatting sqref="BO7:BO18 BO20:BO26 BO29">
    <cfRule type="expression" dxfId="5138" priority="867" stopIfTrue="1">
      <formula>$BP7&gt;270</formula>
    </cfRule>
    <cfRule type="expression" dxfId="5137" priority="865" stopIfTrue="1">
      <formula>$BP7&lt;=180</formula>
    </cfRule>
    <cfRule type="expression" dxfId="5136" priority="864" stopIfTrue="1">
      <formula>$BP7&lt;=120</formula>
    </cfRule>
    <cfRule type="expression" dxfId="5135" priority="863" stopIfTrue="1">
      <formula>$BP7&lt;=90</formula>
    </cfRule>
    <cfRule type="expression" dxfId="5134" priority="862" stopIfTrue="1">
      <formula>$BP7&lt;=60</formula>
    </cfRule>
    <cfRule type="expression" dxfId="5133" priority="861" stopIfTrue="1">
      <formula>$BP7&lt;=30</formula>
    </cfRule>
    <cfRule type="expression" dxfId="5132" priority="860" stopIfTrue="1">
      <formula>$BP7&lt;=0</formula>
    </cfRule>
    <cfRule type="expression" dxfId="5131" priority="866" stopIfTrue="1">
      <formula>$BP7&lt;=270</formula>
    </cfRule>
  </conditionalFormatting>
  <conditionalFormatting sqref="BO31:BO32">
    <cfRule type="expression" dxfId="5130" priority="473" stopIfTrue="1">
      <formula>$BG31&lt;=0</formula>
    </cfRule>
    <cfRule type="expression" dxfId="5129" priority="474" stopIfTrue="1">
      <formula>$BG31&lt;=30</formula>
    </cfRule>
    <cfRule type="expression" dxfId="5128" priority="475" stopIfTrue="1">
      <formula>$BG31&lt;=60</formula>
    </cfRule>
    <cfRule type="expression" dxfId="5127" priority="479" stopIfTrue="1">
      <formula>$BG31&gt;270</formula>
    </cfRule>
    <cfRule type="expression" dxfId="5126" priority="476" stopIfTrue="1">
      <formula>$BG31&lt;=90</formula>
    </cfRule>
    <cfRule type="expression" dxfId="5125" priority="478" stopIfTrue="1">
      <formula>$BG31&lt;=270</formula>
    </cfRule>
    <cfRule type="expression" dxfId="5124" priority="477" stopIfTrue="1">
      <formula>$BG31&lt;=120</formula>
    </cfRule>
  </conditionalFormatting>
  <conditionalFormatting sqref="BO33:BO85">
    <cfRule type="expression" dxfId="5123" priority="289" stopIfTrue="1">
      <formula>$BP33&lt;=0</formula>
    </cfRule>
    <cfRule type="expression" dxfId="5122" priority="290" stopIfTrue="1">
      <formula>$BP33&lt;=30</formula>
    </cfRule>
    <cfRule type="expression" dxfId="5121" priority="292" stopIfTrue="1">
      <formula>$BP33&lt;=90</formula>
    </cfRule>
    <cfRule type="expression" dxfId="5120" priority="293" stopIfTrue="1">
      <formula>$BP33&lt;=120</formula>
    </cfRule>
    <cfRule type="expression" dxfId="5119" priority="294" stopIfTrue="1">
      <formula>$BP33&lt;=180</formula>
    </cfRule>
    <cfRule type="expression" dxfId="5118" priority="295" stopIfTrue="1">
      <formula>$BP33&lt;=270</formula>
    </cfRule>
    <cfRule type="expression" dxfId="5117" priority="296" stopIfTrue="1">
      <formula>$BP33&gt;270</formula>
    </cfRule>
    <cfRule type="expression" dxfId="5116" priority="291" stopIfTrue="1">
      <formula>$BP33&lt;=60</formula>
    </cfRule>
  </conditionalFormatting>
  <conditionalFormatting sqref="BR7:BR18 BR20:BR26 BR29">
    <cfRule type="expression" dxfId="5115" priority="852" stopIfTrue="1">
      <formula>$BS7&lt;=0</formula>
    </cfRule>
    <cfRule type="expression" dxfId="5114" priority="855" stopIfTrue="1">
      <formula>$BS7&lt;=90</formula>
    </cfRule>
    <cfRule type="expression" dxfId="5113" priority="859" stopIfTrue="1">
      <formula>$BS7&gt;270</formula>
    </cfRule>
    <cfRule type="expression" dxfId="5112" priority="858" stopIfTrue="1">
      <formula>$BS7&lt;=270</formula>
    </cfRule>
    <cfRule type="expression" dxfId="5111" priority="857" stopIfTrue="1">
      <formula>$BS7&lt;=180</formula>
    </cfRule>
    <cfRule type="expression" dxfId="5110" priority="856" stopIfTrue="1">
      <formula>$BS7&lt;=120</formula>
    </cfRule>
    <cfRule type="expression" dxfId="5109" priority="854" stopIfTrue="1">
      <formula>$BS7&lt;=60</formula>
    </cfRule>
    <cfRule type="expression" dxfId="5108" priority="853" stopIfTrue="1">
      <formula>$BS7&lt;=30</formula>
    </cfRule>
  </conditionalFormatting>
  <conditionalFormatting sqref="BR31:BR32">
    <cfRule type="expression" dxfId="5107" priority="468" stopIfTrue="1">
      <formula>$BG31&lt;=60</formula>
    </cfRule>
    <cfRule type="expression" dxfId="5106" priority="467" stopIfTrue="1">
      <formula>$BG31&lt;=30</formula>
    </cfRule>
    <cfRule type="expression" dxfId="5105" priority="466" stopIfTrue="1">
      <formula>$BG31&lt;=0</formula>
    </cfRule>
    <cfRule type="expression" dxfId="5104" priority="470" stopIfTrue="1">
      <formula>$BG31&lt;=120</formula>
    </cfRule>
    <cfRule type="expression" dxfId="5103" priority="469" stopIfTrue="1">
      <formula>$BG31&lt;=90</formula>
    </cfRule>
    <cfRule type="expression" dxfId="5102" priority="472" stopIfTrue="1">
      <formula>$BG31&gt;270</formula>
    </cfRule>
    <cfRule type="expression" dxfId="5101" priority="471" stopIfTrue="1">
      <formula>$BG31&lt;=270</formula>
    </cfRule>
  </conditionalFormatting>
  <conditionalFormatting sqref="BR33:BR85">
    <cfRule type="expression" dxfId="5100" priority="282" stopIfTrue="1">
      <formula>$BS33&lt;=30</formula>
    </cfRule>
    <cfRule type="expression" dxfId="5099" priority="281" stopIfTrue="1">
      <formula>$BS33&lt;=0</formula>
    </cfRule>
    <cfRule type="expression" dxfId="5098" priority="283" stopIfTrue="1">
      <formula>$BS33&lt;=60</formula>
    </cfRule>
    <cfRule type="expression" dxfId="5097" priority="286" stopIfTrue="1">
      <formula>$BS33&lt;=180</formula>
    </cfRule>
    <cfRule type="expression" dxfId="5096" priority="287" stopIfTrue="1">
      <formula>$BS33&lt;=270</formula>
    </cfRule>
    <cfRule type="expression" dxfId="5095" priority="288" stopIfTrue="1">
      <formula>$BS33&gt;270</formula>
    </cfRule>
    <cfRule type="expression" dxfId="5094" priority="284" stopIfTrue="1">
      <formula>$BS33&lt;=90</formula>
    </cfRule>
    <cfRule type="expression" dxfId="5093" priority="285" stopIfTrue="1">
      <formula>$BS33&lt;=120</formula>
    </cfRule>
  </conditionalFormatting>
  <conditionalFormatting sqref="BU7:BU18 BU20:BU26 BU29">
    <cfRule type="expression" dxfId="5092" priority="846" stopIfTrue="1">
      <formula>$BV7&lt;=60</formula>
    </cfRule>
    <cfRule type="expression" dxfId="5091" priority="844" stopIfTrue="1">
      <formula>$BV7&lt;=0</formula>
    </cfRule>
    <cfRule type="expression" dxfId="5090" priority="845" stopIfTrue="1">
      <formula>$BV7&lt;=30</formula>
    </cfRule>
    <cfRule type="expression" dxfId="5089" priority="847" stopIfTrue="1">
      <formula>$BV7&lt;=90</formula>
    </cfRule>
    <cfRule type="expression" dxfId="5088" priority="848" stopIfTrue="1">
      <formula>$BV7&lt;=120</formula>
    </cfRule>
    <cfRule type="expression" dxfId="5087" priority="849" stopIfTrue="1">
      <formula>$BV7&lt;=180</formula>
    </cfRule>
    <cfRule type="expression" dxfId="5086" priority="850" stopIfTrue="1">
      <formula>$BV7&lt;=270</formula>
    </cfRule>
    <cfRule type="expression" dxfId="5085" priority="851" stopIfTrue="1">
      <formula>$BV7&gt;270</formula>
    </cfRule>
  </conditionalFormatting>
  <conditionalFormatting sqref="BU31:BU32">
    <cfRule type="expression" dxfId="5084" priority="465" stopIfTrue="1">
      <formula>$BG31&gt;270</formula>
    </cfRule>
    <cfRule type="expression" dxfId="5083" priority="464" stopIfTrue="1">
      <formula>$BG31&lt;=270</formula>
    </cfRule>
    <cfRule type="expression" dxfId="5082" priority="463" stopIfTrue="1">
      <formula>$BG31&lt;=120</formula>
    </cfRule>
    <cfRule type="expression" dxfId="5081" priority="462" stopIfTrue="1">
      <formula>$BG31&lt;=90</formula>
    </cfRule>
    <cfRule type="expression" dxfId="5080" priority="461" stopIfTrue="1">
      <formula>$BG31&lt;=60</formula>
    </cfRule>
    <cfRule type="expression" dxfId="5079" priority="460" stopIfTrue="1">
      <formula>$BG31&lt;=30</formula>
    </cfRule>
    <cfRule type="expression" dxfId="5078" priority="459" stopIfTrue="1">
      <formula>$BG31&lt;=0</formula>
    </cfRule>
  </conditionalFormatting>
  <conditionalFormatting sqref="BU33:BU85">
    <cfRule type="expression" dxfId="5077" priority="280" stopIfTrue="1">
      <formula>$BV33&gt;270</formula>
    </cfRule>
    <cfRule type="expression" dxfId="5076" priority="279" stopIfTrue="1">
      <formula>$BV33&lt;=270</formula>
    </cfRule>
    <cfRule type="expression" dxfId="5075" priority="278" stopIfTrue="1">
      <formula>$BV33&lt;=180</formula>
    </cfRule>
    <cfRule type="expression" dxfId="5074" priority="277" stopIfTrue="1">
      <formula>$BV33&lt;=120</formula>
    </cfRule>
    <cfRule type="expression" dxfId="5073" priority="273" stopIfTrue="1">
      <formula>$BV33&lt;=0</formula>
    </cfRule>
    <cfRule type="expression" dxfId="5072" priority="274" stopIfTrue="1">
      <formula>$BV33&lt;=30</formula>
    </cfRule>
    <cfRule type="expression" dxfId="5071" priority="275" stopIfTrue="1">
      <formula>$BV33&lt;=60</formula>
    </cfRule>
    <cfRule type="expression" dxfId="5070" priority="276" stopIfTrue="1">
      <formula>$BV33&lt;=90</formula>
    </cfRule>
  </conditionalFormatting>
  <conditionalFormatting sqref="BX7:BX18 BX20:BX26 BX29">
    <cfRule type="expression" dxfId="5069" priority="839" stopIfTrue="1">
      <formula>$BY7&lt;=90</formula>
    </cfRule>
    <cfRule type="expression" dxfId="5068" priority="838" stopIfTrue="1">
      <formula>$BY7&lt;=60</formula>
    </cfRule>
    <cfRule type="expression" dxfId="5067" priority="837" stopIfTrue="1">
      <formula>$BY7&lt;=30</formula>
    </cfRule>
    <cfRule type="expression" dxfId="5066" priority="836" stopIfTrue="1">
      <formula>$BY7&lt;=0</formula>
    </cfRule>
    <cfRule type="expression" dxfId="5065" priority="841" stopIfTrue="1">
      <formula>$BY7&lt;=180</formula>
    </cfRule>
    <cfRule type="expression" dxfId="5064" priority="842" stopIfTrue="1">
      <formula>$BY7&lt;=270</formula>
    </cfRule>
    <cfRule type="expression" dxfId="5063" priority="843" stopIfTrue="1">
      <formula>$BY7&gt;270</formula>
    </cfRule>
    <cfRule type="expression" dxfId="5062" priority="840" stopIfTrue="1">
      <formula>$BY7&lt;=120</formula>
    </cfRule>
  </conditionalFormatting>
  <conditionalFormatting sqref="BX31:BX32">
    <cfRule type="expression" dxfId="5061" priority="456" stopIfTrue="1">
      <formula>$BG31&lt;=120</formula>
    </cfRule>
    <cfRule type="expression" dxfId="5060" priority="455" stopIfTrue="1">
      <formula>$BG31&lt;=90</formula>
    </cfRule>
    <cfRule type="expression" dxfId="5059" priority="454" stopIfTrue="1">
      <formula>$BG31&lt;=60</formula>
    </cfRule>
    <cfRule type="expression" dxfId="5058" priority="453" stopIfTrue="1">
      <formula>$BG31&lt;=30</formula>
    </cfRule>
    <cfRule type="expression" dxfId="5057" priority="457" stopIfTrue="1">
      <formula>$BG31&lt;=270</formula>
    </cfRule>
    <cfRule type="expression" dxfId="5056" priority="458" stopIfTrue="1">
      <formula>$BG31&gt;270</formula>
    </cfRule>
    <cfRule type="expression" dxfId="5055" priority="452" stopIfTrue="1">
      <formula>$BG31&lt;=0</formula>
    </cfRule>
  </conditionalFormatting>
  <conditionalFormatting sqref="BX33:BX85">
    <cfRule type="expression" dxfId="5054" priority="268" stopIfTrue="1">
      <formula>$BY33&lt;=90</formula>
    </cfRule>
    <cfRule type="expression" dxfId="5053" priority="267" stopIfTrue="1">
      <formula>$BY33&lt;=60</formula>
    </cfRule>
    <cfRule type="expression" dxfId="5052" priority="266" stopIfTrue="1">
      <formula>$BY33&lt;=30</formula>
    </cfRule>
    <cfRule type="expression" dxfId="5051" priority="265" stopIfTrue="1">
      <formula>$BY33&lt;=0</formula>
    </cfRule>
    <cfRule type="expression" dxfId="5050" priority="271" stopIfTrue="1">
      <formula>$BY33&lt;=270</formula>
    </cfRule>
    <cfRule type="expression" dxfId="5049" priority="270" stopIfTrue="1">
      <formula>$BY33&lt;=180</formula>
    </cfRule>
    <cfRule type="expression" dxfId="5048" priority="269" stopIfTrue="1">
      <formula>$BY33&lt;=120</formula>
    </cfRule>
  </conditionalFormatting>
  <conditionalFormatting sqref="BX33:BX485">
    <cfRule type="expression" dxfId="5047" priority="272" stopIfTrue="1">
      <formula>$BY33&gt;270</formula>
    </cfRule>
  </conditionalFormatting>
  <conditionalFormatting sqref="CA7:CA18 CA20:CA26 CA29">
    <cfRule type="expression" dxfId="5046" priority="835" stopIfTrue="1">
      <formula>$CB7&gt;270</formula>
    </cfRule>
    <cfRule type="expression" dxfId="5045" priority="834" stopIfTrue="1">
      <formula>$CB7&lt;=270</formula>
    </cfRule>
    <cfRule type="expression" dxfId="5044" priority="833" stopIfTrue="1">
      <formula>$CB7&lt;=180</formula>
    </cfRule>
    <cfRule type="expression" dxfId="5043" priority="831" stopIfTrue="1">
      <formula>$CB7&lt;=90</formula>
    </cfRule>
    <cfRule type="expression" dxfId="5042" priority="830" stopIfTrue="1">
      <formula>$CB7&lt;=60</formula>
    </cfRule>
    <cfRule type="expression" dxfId="5041" priority="829" stopIfTrue="1">
      <formula>$CB7&lt;=30</formula>
    </cfRule>
    <cfRule type="expression" dxfId="5040" priority="828" stopIfTrue="1">
      <formula>$CB7&lt;=0</formula>
    </cfRule>
    <cfRule type="expression" dxfId="5039" priority="832" stopIfTrue="1">
      <formula>$CB7&lt;=120</formula>
    </cfRule>
  </conditionalFormatting>
  <conditionalFormatting sqref="CA31:CA32">
    <cfRule type="expression" dxfId="5038" priority="449" stopIfTrue="1">
      <formula>$BG31&lt;=120</formula>
    </cfRule>
    <cfRule type="expression" dxfId="5037" priority="446" stopIfTrue="1">
      <formula>$BG31&lt;=30</formula>
    </cfRule>
    <cfRule type="expression" dxfId="5036" priority="445" stopIfTrue="1">
      <formula>$BG31&lt;=0</formula>
    </cfRule>
    <cfRule type="expression" dxfId="5035" priority="451" stopIfTrue="1">
      <formula>$BG31&gt;270</formula>
    </cfRule>
    <cfRule type="expression" dxfId="5034" priority="450" stopIfTrue="1">
      <formula>$BG31&lt;=270</formula>
    </cfRule>
    <cfRule type="expression" dxfId="5033" priority="448" stopIfTrue="1">
      <formula>$BG31&lt;=90</formula>
    </cfRule>
    <cfRule type="expression" dxfId="5032" priority="447" stopIfTrue="1">
      <formula>$BG31&lt;=60</formula>
    </cfRule>
  </conditionalFormatting>
  <conditionalFormatting sqref="CA33:CA85">
    <cfRule type="expression" dxfId="5031" priority="264" stopIfTrue="1">
      <formula>$CB33&gt;270</formula>
    </cfRule>
    <cfRule type="expression" dxfId="5030" priority="263" stopIfTrue="1">
      <formula>$CB33&lt;=270</formula>
    </cfRule>
    <cfRule type="expression" dxfId="5029" priority="261" stopIfTrue="1">
      <formula>$CB33&lt;=120</formula>
    </cfRule>
    <cfRule type="expression" dxfId="5028" priority="260" stopIfTrue="1">
      <formula>$CB33&lt;=90</formula>
    </cfRule>
    <cfRule type="expression" dxfId="5027" priority="259" stopIfTrue="1">
      <formula>$CB33&lt;=60</formula>
    </cfRule>
    <cfRule type="expression" dxfId="5026" priority="258" stopIfTrue="1">
      <formula>$CB33&lt;=30</formula>
    </cfRule>
    <cfRule type="expression" dxfId="5025" priority="257" stopIfTrue="1">
      <formula>$CB33&lt;=0</formula>
    </cfRule>
    <cfRule type="expression" dxfId="5024" priority="262" stopIfTrue="1">
      <formula>$CB33&lt;=180</formula>
    </cfRule>
  </conditionalFormatting>
  <conditionalFormatting sqref="CD7:CD18 CD20:CD26 CD29">
    <cfRule type="expression" dxfId="5023" priority="821" stopIfTrue="1">
      <formula>$CE7&lt;=30</formula>
    </cfRule>
    <cfRule type="expression" dxfId="5022" priority="820" stopIfTrue="1">
      <formula>$CE7&lt;=0</formula>
    </cfRule>
    <cfRule type="expression" dxfId="5021" priority="826" stopIfTrue="1">
      <formula>$CE7&lt;=270</formula>
    </cfRule>
    <cfRule type="expression" dxfId="5020" priority="827" stopIfTrue="1">
      <formula>$CE7&gt;270</formula>
    </cfRule>
    <cfRule type="expression" dxfId="5019" priority="825" stopIfTrue="1">
      <formula>$CE7&lt;=180</formula>
    </cfRule>
    <cfRule type="expression" dxfId="5018" priority="824" stopIfTrue="1">
      <formula>$CE7&lt;=120</formula>
    </cfRule>
    <cfRule type="expression" dxfId="5017" priority="823" stopIfTrue="1">
      <formula>$CE7&lt;=90</formula>
    </cfRule>
    <cfRule type="expression" dxfId="5016" priority="822" stopIfTrue="1">
      <formula>$CE7&lt;=60</formula>
    </cfRule>
  </conditionalFormatting>
  <conditionalFormatting sqref="CD31:CD32">
    <cfRule type="expression" dxfId="5015" priority="442" stopIfTrue="1">
      <formula>$BG31&lt;=120</formula>
    </cfRule>
    <cfRule type="expression" dxfId="5014" priority="444" stopIfTrue="1">
      <formula>$BG31&gt;270</formula>
    </cfRule>
    <cfRule type="expression" dxfId="5013" priority="443" stopIfTrue="1">
      <formula>$BG31&lt;=270</formula>
    </cfRule>
    <cfRule type="expression" dxfId="5012" priority="438" stopIfTrue="1">
      <formula>$BG31&lt;=0</formula>
    </cfRule>
    <cfRule type="expression" dxfId="5011" priority="439" stopIfTrue="1">
      <formula>$BG31&lt;=30</formula>
    </cfRule>
    <cfRule type="expression" dxfId="5010" priority="440" stopIfTrue="1">
      <formula>$BG31&lt;=60</formula>
    </cfRule>
    <cfRule type="expression" dxfId="5009" priority="441" stopIfTrue="1">
      <formula>$BG31&lt;=90</formula>
    </cfRule>
  </conditionalFormatting>
  <conditionalFormatting sqref="CD33:CD85">
    <cfRule type="expression" dxfId="5008" priority="249" stopIfTrue="1">
      <formula>$CE33&lt;=0</formula>
    </cfRule>
    <cfRule type="expression" dxfId="5007" priority="250" stopIfTrue="1">
      <formula>$CE33&lt;=30</formula>
    </cfRule>
    <cfRule type="expression" dxfId="5006" priority="251" stopIfTrue="1">
      <formula>$CE33&lt;=60</formula>
    </cfRule>
    <cfRule type="expression" dxfId="5005" priority="252" stopIfTrue="1">
      <formula>$CE33&lt;=90</formula>
    </cfRule>
    <cfRule type="expression" dxfId="5004" priority="253" stopIfTrue="1">
      <formula>$CE33&lt;=120</formula>
    </cfRule>
    <cfRule type="expression" dxfId="5003" priority="254" stopIfTrue="1">
      <formula>$CE33&lt;=180</formula>
    </cfRule>
    <cfRule type="expression" dxfId="5002" priority="255" stopIfTrue="1">
      <formula>$CE33&lt;=270</formula>
    </cfRule>
    <cfRule type="expression" dxfId="5001" priority="256" stopIfTrue="1">
      <formula>$CE33&gt;270</formula>
    </cfRule>
  </conditionalFormatting>
  <conditionalFormatting sqref="CG7:CG18 CG20:CG26 CG29">
    <cfRule type="expression" dxfId="5000" priority="817" stopIfTrue="1">
      <formula>$CH7&lt;=180</formula>
    </cfRule>
    <cfRule type="expression" dxfId="4999" priority="818" stopIfTrue="1">
      <formula>$CH7&lt;=270</formula>
    </cfRule>
    <cfRule type="expression" dxfId="4998" priority="819" stopIfTrue="1">
      <formula>$CH7&gt;270</formula>
    </cfRule>
    <cfRule type="expression" dxfId="4997" priority="812" stopIfTrue="1">
      <formula>$CH7&lt;=0</formula>
    </cfRule>
    <cfRule type="expression" dxfId="4996" priority="816" stopIfTrue="1">
      <formula>$CH7&lt;=120</formula>
    </cfRule>
    <cfRule type="expression" dxfId="4995" priority="813" stopIfTrue="1">
      <formula>$CH7&lt;=30</formula>
    </cfRule>
    <cfRule type="expression" dxfId="4994" priority="814" stopIfTrue="1">
      <formula>$CH7&lt;=60</formula>
    </cfRule>
    <cfRule type="expression" dxfId="4993" priority="815" stopIfTrue="1">
      <formula>$CH7&lt;=90</formula>
    </cfRule>
  </conditionalFormatting>
  <conditionalFormatting sqref="CG31:CG32">
    <cfRule type="expression" dxfId="4992" priority="436" stopIfTrue="1">
      <formula>$BG31&lt;=270</formula>
    </cfRule>
    <cfRule type="expression" dxfId="4991" priority="432" stopIfTrue="1">
      <formula>$BG31&lt;=30</formula>
    </cfRule>
    <cfRule type="expression" dxfId="4990" priority="433" stopIfTrue="1">
      <formula>$BG31&lt;=60</formula>
    </cfRule>
    <cfRule type="expression" dxfId="4989" priority="434" stopIfTrue="1">
      <formula>$BG31&lt;=90</formula>
    </cfRule>
    <cfRule type="expression" dxfId="4988" priority="435" stopIfTrue="1">
      <formula>$BG31&lt;=120</formula>
    </cfRule>
    <cfRule type="expression" dxfId="4987" priority="431" stopIfTrue="1">
      <formula>$BG31&lt;=0</formula>
    </cfRule>
    <cfRule type="expression" dxfId="4986" priority="437" stopIfTrue="1">
      <formula>$BG31&gt;270</formula>
    </cfRule>
  </conditionalFormatting>
  <conditionalFormatting sqref="CG33:CG85">
    <cfRule type="expression" dxfId="4985" priority="246" stopIfTrue="1">
      <formula>$CH33&lt;=180</formula>
    </cfRule>
    <cfRule type="expression" dxfId="4984" priority="244" stopIfTrue="1">
      <formula>$CH33&lt;=90</formula>
    </cfRule>
    <cfRule type="expression" dxfId="4983" priority="243" stopIfTrue="1">
      <formula>$CH33&lt;=60</formula>
    </cfRule>
    <cfRule type="expression" dxfId="4982" priority="248" stopIfTrue="1">
      <formula>$CH33&gt;270</formula>
    </cfRule>
    <cfRule type="expression" dxfId="4981" priority="247" stopIfTrue="1">
      <formula>$CH33&lt;=270</formula>
    </cfRule>
    <cfRule type="expression" dxfId="4980" priority="245" stopIfTrue="1">
      <formula>$CH33&lt;=120</formula>
    </cfRule>
    <cfRule type="expression" dxfId="4979" priority="241" stopIfTrue="1">
      <formula>$CH33&lt;=0</formula>
    </cfRule>
    <cfRule type="expression" dxfId="4978" priority="242" stopIfTrue="1">
      <formula>$CH33&lt;=30</formula>
    </cfRule>
  </conditionalFormatting>
  <conditionalFormatting sqref="CJ7:CJ18 CP7:CP18 CV7:CV18 DB7:DB18 DH7:DH18 DN7:DN18 DT7:DT18 DZ7:DZ18 EF7:EF18 EL7:EL18 ER7:ER18 EX7:EX18 FD7:FD18 FJ7:FJ18 FP7:FP18 CJ20:CJ26 CP20:CP26 CV20:CV26 DB20:DB26 DH20:DH26 DN20:DN26 DT20:DT26 DZ20:DZ26 EF20:EF26 EL20:EL26 ER20:ER26 EX20:EX26 FD20:FD26 FJ20:FJ26 FP20:FP26 CJ29 CP29 CV29 DB29 DH29 DN29 DT29 DZ29 EF29 EL29 ER29 EX29 FD29 FJ29 FP29">
    <cfRule type="expression" dxfId="4977" priority="806" stopIfTrue="1">
      <formula>CK7&lt;=60</formula>
    </cfRule>
    <cfRule type="expression" dxfId="4976" priority="811" stopIfTrue="1">
      <formula>CK7&gt;270</formula>
    </cfRule>
    <cfRule type="expression" dxfId="4975" priority="809" stopIfTrue="1">
      <formula>CK7&lt;=180</formula>
    </cfRule>
    <cfRule type="expression" dxfId="4974" priority="808" stopIfTrue="1">
      <formula>CK7&lt;=120</formula>
    </cfRule>
    <cfRule type="expression" dxfId="4973" priority="807" stopIfTrue="1">
      <formula>CK7&lt;=90</formula>
    </cfRule>
    <cfRule type="expression" dxfId="4972" priority="805" stopIfTrue="1">
      <formula>CK7&lt;=30</formula>
    </cfRule>
    <cfRule type="expression" dxfId="4971" priority="804" stopIfTrue="1">
      <formula>CK7&lt;=0</formula>
    </cfRule>
    <cfRule type="expression" dxfId="4970" priority="810" stopIfTrue="1">
      <formula>CK7&lt;=270</formula>
    </cfRule>
  </conditionalFormatting>
  <conditionalFormatting sqref="CJ31:CJ32">
    <cfRule type="expression" dxfId="4969" priority="426" stopIfTrue="1">
      <formula>$BG31&lt;=60</formula>
    </cfRule>
    <cfRule type="expression" dxfId="4968" priority="424" stopIfTrue="1">
      <formula>$BG31&lt;=0</formula>
    </cfRule>
    <cfRule type="expression" dxfId="4967" priority="425" stopIfTrue="1">
      <formula>$BG31&lt;=30</formula>
    </cfRule>
    <cfRule type="expression" dxfId="4966" priority="430" stopIfTrue="1">
      <formula>$BG31&gt;270</formula>
    </cfRule>
    <cfRule type="expression" dxfId="4965" priority="429" stopIfTrue="1">
      <formula>$BG31&lt;=270</formula>
    </cfRule>
    <cfRule type="expression" dxfId="4964" priority="428" stopIfTrue="1">
      <formula>$BG31&lt;=120</formula>
    </cfRule>
    <cfRule type="expression" dxfId="4963" priority="427" stopIfTrue="1">
      <formula>$BG31&lt;=90</formula>
    </cfRule>
  </conditionalFormatting>
  <conditionalFormatting sqref="CJ33:CJ85">
    <cfRule type="expression" dxfId="4962" priority="237" stopIfTrue="1">
      <formula>CK33&lt;=120</formula>
    </cfRule>
    <cfRule type="expression" dxfId="4961" priority="234" stopIfTrue="1">
      <formula>CK33&lt;=30</formula>
    </cfRule>
    <cfRule type="expression" dxfId="4960" priority="233" stopIfTrue="1">
      <formula>CK33&lt;=0</formula>
    </cfRule>
    <cfRule type="expression" dxfId="4959" priority="238" stopIfTrue="1">
      <formula>CK33&lt;=180</formula>
    </cfRule>
    <cfRule type="expression" dxfId="4958" priority="240" stopIfTrue="1">
      <formula>CK33&gt;270</formula>
    </cfRule>
    <cfRule type="expression" dxfId="4957" priority="236" stopIfTrue="1">
      <formula>CK33&lt;=90</formula>
    </cfRule>
    <cfRule type="expression" dxfId="4956" priority="235" stopIfTrue="1">
      <formula>CK33&lt;=60</formula>
    </cfRule>
    <cfRule type="expression" dxfId="4955" priority="239" stopIfTrue="1">
      <formula>CK33&lt;=270</formula>
    </cfRule>
  </conditionalFormatting>
  <conditionalFormatting sqref="CM7:CM18 CM20:CM26 CM29">
    <cfRule type="expression" dxfId="4954" priority="799" stopIfTrue="1">
      <formula>CQ7&lt;=90</formula>
    </cfRule>
    <cfRule type="expression" dxfId="4953" priority="801" stopIfTrue="1">
      <formula>CQ7&lt;=180</formula>
    </cfRule>
    <cfRule type="expression" dxfId="4952" priority="800" stopIfTrue="1">
      <formula>CQ7&lt;=120</formula>
    </cfRule>
    <cfRule type="expression" dxfId="4951" priority="798" stopIfTrue="1">
      <formula>CQ7&lt;=60</formula>
    </cfRule>
    <cfRule type="expression" dxfId="4950" priority="796" stopIfTrue="1">
      <formula>CQ7&lt;=0</formula>
    </cfRule>
    <cfRule type="expression" dxfId="4949" priority="797" stopIfTrue="1">
      <formula>CQ7&lt;=30</formula>
    </cfRule>
    <cfRule type="expression" dxfId="4948" priority="803" stopIfTrue="1">
      <formula>CQ7&gt;270</formula>
    </cfRule>
    <cfRule type="expression" dxfId="4947" priority="802" stopIfTrue="1">
      <formula>CQ7&lt;=270</formula>
    </cfRule>
  </conditionalFormatting>
  <conditionalFormatting sqref="CM31:CM32">
    <cfRule type="expression" dxfId="4946" priority="423" stopIfTrue="1">
      <formula>$BG31&gt;270</formula>
    </cfRule>
    <cfRule type="expression" dxfId="4945" priority="418" stopIfTrue="1">
      <formula>$BG31&lt;=30</formula>
    </cfRule>
    <cfRule type="expression" dxfId="4944" priority="419" stopIfTrue="1">
      <formula>$BG31&lt;=60</formula>
    </cfRule>
    <cfRule type="expression" dxfId="4943" priority="420" stopIfTrue="1">
      <formula>$BG31&lt;=90</formula>
    </cfRule>
    <cfRule type="expression" dxfId="4942" priority="421" stopIfTrue="1">
      <formula>$BG31&lt;=120</formula>
    </cfRule>
    <cfRule type="expression" dxfId="4941" priority="422" stopIfTrue="1">
      <formula>$BG31&lt;=270</formula>
    </cfRule>
    <cfRule type="expression" dxfId="4940" priority="417" stopIfTrue="1">
      <formula>$BG31&lt;=0</formula>
    </cfRule>
  </conditionalFormatting>
  <conditionalFormatting sqref="CM33:CM85">
    <cfRule type="expression" dxfId="4939" priority="230" stopIfTrue="1">
      <formula>CQ33&lt;=180</formula>
    </cfRule>
    <cfRule type="expression" dxfId="4938" priority="231" stopIfTrue="1">
      <formula>CQ33&lt;=270</formula>
    </cfRule>
    <cfRule type="expression" dxfId="4937" priority="232" stopIfTrue="1">
      <formula>CQ33&gt;270</formula>
    </cfRule>
    <cfRule type="expression" dxfId="4936" priority="225" stopIfTrue="1">
      <formula>CQ33&lt;=0</formula>
    </cfRule>
    <cfRule type="expression" dxfId="4935" priority="227" stopIfTrue="1">
      <formula>CQ33&lt;=60</formula>
    </cfRule>
    <cfRule type="expression" dxfId="4934" priority="228" stopIfTrue="1">
      <formula>CQ33&lt;=90</formula>
    </cfRule>
    <cfRule type="expression" dxfId="4933" priority="229" stopIfTrue="1">
      <formula>CQ33&lt;=120</formula>
    </cfRule>
    <cfRule type="expression" dxfId="4932" priority="226" stopIfTrue="1">
      <formula>CQ33&lt;=30</formula>
    </cfRule>
  </conditionalFormatting>
  <conditionalFormatting sqref="CP31:CP32">
    <cfRule type="expression" dxfId="4931" priority="416" stopIfTrue="1">
      <formula>$BG31&gt;270</formula>
    </cfRule>
    <cfRule type="expression" dxfId="4930" priority="415" stopIfTrue="1">
      <formula>$BG31&lt;=270</formula>
    </cfRule>
    <cfRule type="expression" dxfId="4929" priority="414" stopIfTrue="1">
      <formula>$BG31&lt;=120</formula>
    </cfRule>
    <cfRule type="expression" dxfId="4928" priority="413" stopIfTrue="1">
      <formula>$BG31&lt;=90</formula>
    </cfRule>
    <cfRule type="expression" dxfId="4927" priority="412" stopIfTrue="1">
      <formula>$BG31&lt;=60</formula>
    </cfRule>
    <cfRule type="expression" dxfId="4926" priority="411" stopIfTrue="1">
      <formula>$BG31&lt;=30</formula>
    </cfRule>
    <cfRule type="expression" dxfId="4925" priority="410" stopIfTrue="1">
      <formula>$BG31&lt;=0</formula>
    </cfRule>
  </conditionalFormatting>
  <conditionalFormatting sqref="CP33:CP85">
    <cfRule type="expression" dxfId="4924" priority="217" stopIfTrue="1">
      <formula>CQ33&lt;=0</formula>
    </cfRule>
    <cfRule type="expression" dxfId="4923" priority="218" stopIfTrue="1">
      <formula>CQ33&lt;=30</formula>
    </cfRule>
    <cfRule type="expression" dxfId="4922" priority="219" stopIfTrue="1">
      <formula>CQ33&lt;=60</formula>
    </cfRule>
    <cfRule type="expression" dxfId="4921" priority="220" stopIfTrue="1">
      <formula>CQ33&lt;=90</formula>
    </cfRule>
    <cfRule type="expression" dxfId="4920" priority="221" stopIfTrue="1">
      <formula>CQ33&lt;=120</formula>
    </cfRule>
    <cfRule type="expression" dxfId="4919" priority="223" stopIfTrue="1">
      <formula>CQ33&lt;=270</formula>
    </cfRule>
    <cfRule type="expression" dxfId="4918" priority="224" stopIfTrue="1">
      <formula>CQ33&gt;270</formula>
    </cfRule>
    <cfRule type="expression" dxfId="4917" priority="222" stopIfTrue="1">
      <formula>CQ33&lt;=180</formula>
    </cfRule>
  </conditionalFormatting>
  <conditionalFormatting sqref="CS7:CS18 CY7:CY18 DE7:DE18 DK7:DK18 DQ7:DQ18 DW7:DW18 EC7:EC18 EI7:EI18 EO7:EO18 EU7:EU18 FA7:FA18 FG7:FG18 FM7:FM18 FS7:FS18 CS20:CS26 CY20:CY26 DE20:DE26 DK20:DK26 DQ20:DQ26 DW20:DW26 EC20:EC26 EI20:EI26 EO20:EO26 EU20:EU26 FA20:FA26 FG20:FG26 FM20:FM26 FS20:FS26 CS29 CY29 DE29 DK29 DQ29 DW29 EC29 EI29 EO29 EU29 FA29 FG29 FM29 FS29">
    <cfRule type="expression" dxfId="4916" priority="785" stopIfTrue="1">
      <formula>CT7&lt;=180</formula>
    </cfRule>
    <cfRule type="expression" dxfId="4915" priority="786" stopIfTrue="1">
      <formula>CT7&lt;=270</formula>
    </cfRule>
    <cfRule type="expression" dxfId="4914" priority="787" stopIfTrue="1">
      <formula>CT7&gt;270</formula>
    </cfRule>
    <cfRule type="expression" dxfId="4913" priority="780" stopIfTrue="1">
      <formula>CT7&lt;=0</formula>
    </cfRule>
    <cfRule type="expression" dxfId="4912" priority="782" stopIfTrue="1">
      <formula>CT7&lt;=60</formula>
    </cfRule>
    <cfRule type="expression" dxfId="4911" priority="783" stopIfTrue="1">
      <formula>CT7&lt;=90</formula>
    </cfRule>
    <cfRule type="expression" dxfId="4910" priority="781" stopIfTrue="1">
      <formula>CT7&lt;=30</formula>
    </cfRule>
    <cfRule type="expression" dxfId="4909" priority="784" stopIfTrue="1">
      <formula>CT7&lt;=120</formula>
    </cfRule>
  </conditionalFormatting>
  <conditionalFormatting sqref="CS31:CS32">
    <cfRule type="expression" dxfId="4908" priority="407" stopIfTrue="1">
      <formula>$BG31&lt;=120</formula>
    </cfRule>
    <cfRule type="expression" dxfId="4907" priority="405" stopIfTrue="1">
      <formula>$BG31&lt;=60</formula>
    </cfRule>
    <cfRule type="expression" dxfId="4906" priority="403" stopIfTrue="1">
      <formula>$BG31&lt;=0</formula>
    </cfRule>
    <cfRule type="expression" dxfId="4905" priority="404" stopIfTrue="1">
      <formula>$BG31&lt;=30</formula>
    </cfRule>
    <cfRule type="expression" dxfId="4904" priority="409" stopIfTrue="1">
      <formula>$BG31&gt;270</formula>
    </cfRule>
    <cfRule type="expression" dxfId="4903" priority="408" stopIfTrue="1">
      <formula>$BG31&lt;=270</formula>
    </cfRule>
    <cfRule type="expression" dxfId="4902" priority="406" stopIfTrue="1">
      <formula>$BG31&lt;=90</formula>
    </cfRule>
  </conditionalFormatting>
  <conditionalFormatting sqref="CS33:CS85">
    <cfRule type="expression" dxfId="4901" priority="216" stopIfTrue="1">
      <formula>CT33&gt;270</formula>
    </cfRule>
    <cfRule type="expression" dxfId="4900" priority="213" stopIfTrue="1">
      <formula>CT33&lt;=120</formula>
    </cfRule>
    <cfRule type="expression" dxfId="4899" priority="209" stopIfTrue="1">
      <formula>CT33&lt;=0</formula>
    </cfRule>
    <cfRule type="expression" dxfId="4898" priority="210" stopIfTrue="1">
      <formula>CT33&lt;=30</formula>
    </cfRule>
    <cfRule type="expression" dxfId="4897" priority="211" stopIfTrue="1">
      <formula>CT33&lt;=60</formula>
    </cfRule>
    <cfRule type="expression" dxfId="4896" priority="212" stopIfTrue="1">
      <formula>CT33&lt;=90</formula>
    </cfRule>
    <cfRule type="expression" dxfId="4895" priority="214" stopIfTrue="1">
      <formula>CT33&lt;=180</formula>
    </cfRule>
    <cfRule type="expression" dxfId="4894" priority="215" stopIfTrue="1">
      <formula>CT33&lt;=270</formula>
    </cfRule>
  </conditionalFormatting>
  <conditionalFormatting sqref="CV31:CV32">
    <cfRule type="expression" dxfId="4893" priority="402" stopIfTrue="1">
      <formula>$BG31&gt;270</formula>
    </cfRule>
    <cfRule type="expression" dxfId="4892" priority="401" stopIfTrue="1">
      <formula>$BG31&lt;=270</formula>
    </cfRule>
    <cfRule type="expression" dxfId="4891" priority="400" stopIfTrue="1">
      <formula>$BG31&lt;=120</formula>
    </cfRule>
    <cfRule type="expression" dxfId="4890" priority="398" stopIfTrue="1">
      <formula>$BG31&lt;=60</formula>
    </cfRule>
    <cfRule type="expression" dxfId="4889" priority="397" stopIfTrue="1">
      <formula>$BG31&lt;=30</formula>
    </cfRule>
    <cfRule type="expression" dxfId="4888" priority="396" stopIfTrue="1">
      <formula>$BG31&lt;=0</formula>
    </cfRule>
    <cfRule type="expression" dxfId="4887" priority="399" stopIfTrue="1">
      <formula>$BG31&lt;=90</formula>
    </cfRule>
  </conditionalFormatting>
  <conditionalFormatting sqref="CV33:CV85">
    <cfRule type="expression" dxfId="4886" priority="207" stopIfTrue="1">
      <formula>CW33&lt;=270</formula>
    </cfRule>
    <cfRule type="expression" dxfId="4885" priority="201" stopIfTrue="1">
      <formula>CW33&lt;=0</formula>
    </cfRule>
    <cfRule type="expression" dxfId="4884" priority="202" stopIfTrue="1">
      <formula>CW33&lt;=30</formula>
    </cfRule>
    <cfRule type="expression" dxfId="4883" priority="203" stopIfTrue="1">
      <formula>CW33&lt;=60</formula>
    </cfRule>
    <cfRule type="expression" dxfId="4882" priority="204" stopIfTrue="1">
      <formula>CW33&lt;=90</formula>
    </cfRule>
    <cfRule type="expression" dxfId="4881" priority="205" stopIfTrue="1">
      <formula>CW33&lt;=120</formula>
    </cfRule>
    <cfRule type="expression" dxfId="4880" priority="206" stopIfTrue="1">
      <formula>CW33&lt;=180</formula>
    </cfRule>
    <cfRule type="expression" dxfId="4879" priority="208" stopIfTrue="1">
      <formula>CW33&gt;270</formula>
    </cfRule>
  </conditionalFormatting>
  <conditionalFormatting sqref="CY31:CY32">
    <cfRule type="expression" dxfId="4878" priority="391" stopIfTrue="1">
      <formula>$BG31&lt;=60</formula>
    </cfRule>
    <cfRule type="expression" dxfId="4877" priority="395" stopIfTrue="1">
      <formula>$BG31&gt;270</formula>
    </cfRule>
    <cfRule type="expression" dxfId="4876" priority="394" stopIfTrue="1">
      <formula>$BG31&lt;=270</formula>
    </cfRule>
    <cfRule type="expression" dxfId="4875" priority="393" stopIfTrue="1">
      <formula>$BG31&lt;=120</formula>
    </cfRule>
    <cfRule type="expression" dxfId="4874" priority="392" stopIfTrue="1">
      <formula>$BG31&lt;=90</formula>
    </cfRule>
    <cfRule type="expression" dxfId="4873" priority="389" stopIfTrue="1">
      <formula>$BG31&lt;=0</formula>
    </cfRule>
    <cfRule type="expression" dxfId="4872" priority="390" stopIfTrue="1">
      <formula>$BG31&lt;=30</formula>
    </cfRule>
  </conditionalFormatting>
  <conditionalFormatting sqref="CY33:CY85">
    <cfRule type="expression" dxfId="4871" priority="200" stopIfTrue="1">
      <formula>CZ33&gt;270</formula>
    </cfRule>
    <cfRule type="expression" dxfId="4870" priority="197" stopIfTrue="1">
      <formula>CZ33&lt;=120</formula>
    </cfRule>
    <cfRule type="expression" dxfId="4869" priority="196" stopIfTrue="1">
      <formula>CZ33&lt;=90</formula>
    </cfRule>
    <cfRule type="expression" dxfId="4868" priority="195" stopIfTrue="1">
      <formula>CZ33&lt;=60</formula>
    </cfRule>
    <cfRule type="expression" dxfId="4867" priority="194" stopIfTrue="1">
      <formula>CZ33&lt;=30</formula>
    </cfRule>
    <cfRule type="expression" dxfId="4866" priority="193" stopIfTrue="1">
      <formula>CZ33&lt;=0</formula>
    </cfRule>
    <cfRule type="expression" dxfId="4865" priority="199" stopIfTrue="1">
      <formula>CZ33&lt;=270</formula>
    </cfRule>
    <cfRule type="expression" dxfId="4864" priority="198" stopIfTrue="1">
      <formula>CZ33&lt;=180</formula>
    </cfRule>
  </conditionalFormatting>
  <conditionalFormatting sqref="DB31:DB32">
    <cfRule type="expression" dxfId="4863" priority="384" stopIfTrue="1">
      <formula>$BG31&lt;=60</formula>
    </cfRule>
    <cfRule type="expression" dxfId="4862" priority="385" stopIfTrue="1">
      <formula>$BG31&lt;=90</formula>
    </cfRule>
    <cfRule type="expression" dxfId="4861" priority="387" stopIfTrue="1">
      <formula>$BG31&lt;=270</formula>
    </cfRule>
    <cfRule type="expression" dxfId="4860" priority="388" stopIfTrue="1">
      <formula>$BG31&gt;270</formula>
    </cfRule>
    <cfRule type="expression" dxfId="4859" priority="386" stopIfTrue="1">
      <formula>$BG31&lt;=120</formula>
    </cfRule>
    <cfRule type="expression" dxfId="4858" priority="383" stopIfTrue="1">
      <formula>$BG31&lt;=30</formula>
    </cfRule>
    <cfRule type="expression" dxfId="4857" priority="382" stopIfTrue="1">
      <formula>$BG31&lt;=0</formula>
    </cfRule>
  </conditionalFormatting>
  <conditionalFormatting sqref="DB33:DB85">
    <cfRule type="expression" dxfId="4856" priority="185" stopIfTrue="1">
      <formula>DC33&lt;=0</formula>
    </cfRule>
    <cfRule type="expression" dxfId="4855" priority="186" stopIfTrue="1">
      <formula>DC33&lt;=30</formula>
    </cfRule>
    <cfRule type="expression" dxfId="4854" priority="187" stopIfTrue="1">
      <formula>DC33&lt;=60</formula>
    </cfRule>
    <cfRule type="expression" dxfId="4853" priority="188" stopIfTrue="1">
      <formula>DC33&lt;=90</formula>
    </cfRule>
    <cfRule type="expression" dxfId="4852" priority="189" stopIfTrue="1">
      <formula>DC33&lt;=120</formula>
    </cfRule>
    <cfRule type="expression" dxfId="4851" priority="190" stopIfTrue="1">
      <formula>DC33&lt;=180</formula>
    </cfRule>
    <cfRule type="expression" dxfId="4850" priority="191" stopIfTrue="1">
      <formula>DC33&lt;=270</formula>
    </cfRule>
    <cfRule type="expression" dxfId="4849" priority="192" stopIfTrue="1">
      <formula>DC33&gt;270</formula>
    </cfRule>
  </conditionalFormatting>
  <conditionalFormatting sqref="DE31:DE32">
    <cfRule type="expression" dxfId="4848" priority="380" stopIfTrue="1">
      <formula>$BG31&lt;=270</formula>
    </cfRule>
    <cfRule type="expression" dxfId="4847" priority="379" stopIfTrue="1">
      <formula>$BG31&lt;=120</formula>
    </cfRule>
    <cfRule type="expression" dxfId="4846" priority="378" stopIfTrue="1">
      <formula>$BG31&lt;=90</formula>
    </cfRule>
    <cfRule type="expression" dxfId="4845" priority="377" stopIfTrue="1">
      <formula>$BG31&lt;=60</formula>
    </cfRule>
    <cfRule type="expression" dxfId="4844" priority="376" stopIfTrue="1">
      <formula>$BG31&lt;=30</formula>
    </cfRule>
    <cfRule type="expression" dxfId="4843" priority="375" stopIfTrue="1">
      <formula>$BG31&lt;=0</formula>
    </cfRule>
    <cfRule type="expression" dxfId="4842" priority="381" stopIfTrue="1">
      <formula>$BG31&gt;270</formula>
    </cfRule>
  </conditionalFormatting>
  <conditionalFormatting sqref="DE33:DE85">
    <cfRule type="expression" dxfId="4841" priority="177" stopIfTrue="1">
      <formula>DF33&lt;=0</formula>
    </cfRule>
    <cfRule type="expression" dxfId="4840" priority="178" stopIfTrue="1">
      <formula>DF33&lt;=30</formula>
    </cfRule>
    <cfRule type="expression" dxfId="4839" priority="179" stopIfTrue="1">
      <formula>DF33&lt;=60</formula>
    </cfRule>
    <cfRule type="expression" dxfId="4838" priority="180" stopIfTrue="1">
      <formula>DF33&lt;=90</formula>
    </cfRule>
    <cfRule type="expression" dxfId="4837" priority="181" stopIfTrue="1">
      <formula>DF33&lt;=120</formula>
    </cfRule>
    <cfRule type="expression" dxfId="4836" priority="183" stopIfTrue="1">
      <formula>DF33&lt;=270</formula>
    </cfRule>
    <cfRule type="expression" dxfId="4835" priority="184" stopIfTrue="1">
      <formula>DF33&gt;270</formula>
    </cfRule>
    <cfRule type="expression" dxfId="4834" priority="182" stopIfTrue="1">
      <formula>DF33&lt;=180</formula>
    </cfRule>
  </conditionalFormatting>
  <conditionalFormatting sqref="DH31:DH85">
    <cfRule type="expression" dxfId="4833" priority="176" stopIfTrue="1">
      <formula>DI31&gt;270</formula>
    </cfRule>
    <cfRule type="expression" dxfId="4832" priority="175" stopIfTrue="1">
      <formula>DI31&lt;=270</formula>
    </cfRule>
    <cfRule type="expression" dxfId="4831" priority="174" stopIfTrue="1">
      <formula>DI31&lt;=180</formula>
    </cfRule>
    <cfRule type="expression" dxfId="4830" priority="173" stopIfTrue="1">
      <formula>DI31&lt;=120</formula>
    </cfRule>
    <cfRule type="expression" dxfId="4829" priority="172" stopIfTrue="1">
      <formula>DI31&lt;=90</formula>
    </cfRule>
    <cfRule type="expression" dxfId="4828" priority="171" stopIfTrue="1">
      <formula>DI31&lt;=60</formula>
    </cfRule>
    <cfRule type="expression" dxfId="4827" priority="170" stopIfTrue="1">
      <formula>DI31&lt;=30</formula>
    </cfRule>
    <cfRule type="expression" dxfId="4826" priority="169" stopIfTrue="1">
      <formula>DI31&lt;=0</formula>
    </cfRule>
  </conditionalFormatting>
  <conditionalFormatting sqref="DK31:DK85">
    <cfRule type="expression" dxfId="4825" priority="161" stopIfTrue="1">
      <formula>DL31&lt;=0</formula>
    </cfRule>
    <cfRule type="expression" dxfId="4824" priority="167" stopIfTrue="1">
      <formula>DL31&lt;=270</formula>
    </cfRule>
    <cfRule type="expression" dxfId="4823" priority="166" stopIfTrue="1">
      <formula>DL31&lt;=180</formula>
    </cfRule>
    <cfRule type="expression" dxfId="4822" priority="162" stopIfTrue="1">
      <formula>DL31&lt;=30</formula>
    </cfRule>
    <cfRule type="expression" dxfId="4821" priority="165" stopIfTrue="1">
      <formula>DL31&lt;=120</formula>
    </cfRule>
    <cfRule type="expression" dxfId="4820" priority="164" stopIfTrue="1">
      <formula>DL31&lt;=90</formula>
    </cfRule>
    <cfRule type="expression" dxfId="4819" priority="163" stopIfTrue="1">
      <formula>DL31&lt;=60</formula>
    </cfRule>
    <cfRule type="expression" dxfId="4818" priority="168" stopIfTrue="1">
      <formula>DL31&gt;270</formula>
    </cfRule>
  </conditionalFormatting>
  <conditionalFormatting sqref="DN31:DN85">
    <cfRule type="expression" dxfId="4817" priority="160" stopIfTrue="1">
      <formula>DO31&gt;270</formula>
    </cfRule>
    <cfRule type="expression" dxfId="4816" priority="159" stopIfTrue="1">
      <formula>DO31&lt;=270</formula>
    </cfRule>
    <cfRule type="expression" dxfId="4815" priority="158" stopIfTrue="1">
      <formula>DO31&lt;=180</formula>
    </cfRule>
    <cfRule type="expression" dxfId="4814" priority="157" stopIfTrue="1">
      <formula>DO31&lt;=120</formula>
    </cfRule>
    <cfRule type="expression" dxfId="4813" priority="156" stopIfTrue="1">
      <formula>DO31&lt;=90</formula>
    </cfRule>
    <cfRule type="expression" dxfId="4812" priority="155" stopIfTrue="1">
      <formula>DO31&lt;=60</formula>
    </cfRule>
    <cfRule type="expression" dxfId="4811" priority="154" stopIfTrue="1">
      <formula>DO31&lt;=30</formula>
    </cfRule>
    <cfRule type="expression" dxfId="4810" priority="153" stopIfTrue="1">
      <formula>DO31&lt;=0</formula>
    </cfRule>
  </conditionalFormatting>
  <conditionalFormatting sqref="DQ31:DQ85">
    <cfRule type="expression" dxfId="4809" priority="152" stopIfTrue="1">
      <formula>DR31&gt;270</formula>
    </cfRule>
    <cfRule type="expression" dxfId="4808" priority="151" stopIfTrue="1">
      <formula>DR31&lt;=270</formula>
    </cfRule>
    <cfRule type="expression" dxfId="4807" priority="150" stopIfTrue="1">
      <formula>DR31&lt;=180</formula>
    </cfRule>
    <cfRule type="expression" dxfId="4806" priority="149" stopIfTrue="1">
      <formula>DR31&lt;=120</formula>
    </cfRule>
    <cfRule type="expression" dxfId="4805" priority="148" stopIfTrue="1">
      <formula>DR31&lt;=90</formula>
    </cfRule>
    <cfRule type="expression" dxfId="4804" priority="147" stopIfTrue="1">
      <formula>DR31&lt;=60</formula>
    </cfRule>
    <cfRule type="expression" dxfId="4803" priority="146" stopIfTrue="1">
      <formula>DR31&lt;=30</formula>
    </cfRule>
    <cfRule type="expression" dxfId="4802" priority="145" stopIfTrue="1">
      <formula>DR31&lt;=0</formula>
    </cfRule>
  </conditionalFormatting>
  <conditionalFormatting sqref="DT31:DT85">
    <cfRule type="expression" dxfId="4801" priority="144" stopIfTrue="1">
      <formula>DU31&gt;270</formula>
    </cfRule>
    <cfRule type="expression" dxfId="4800" priority="143" stopIfTrue="1">
      <formula>DU31&lt;=270</formula>
    </cfRule>
    <cfRule type="expression" dxfId="4799" priority="142" stopIfTrue="1">
      <formula>DU31&lt;=180</formula>
    </cfRule>
    <cfRule type="expression" dxfId="4798" priority="141" stopIfTrue="1">
      <formula>DU31&lt;=120</formula>
    </cfRule>
    <cfRule type="expression" dxfId="4797" priority="140" stopIfTrue="1">
      <formula>DU31&lt;=90</formula>
    </cfRule>
    <cfRule type="expression" dxfId="4796" priority="139" stopIfTrue="1">
      <formula>DU31&lt;=60</formula>
    </cfRule>
    <cfRule type="expression" dxfId="4795" priority="138" stopIfTrue="1">
      <formula>DU31&lt;=30</formula>
    </cfRule>
    <cfRule type="expression" dxfId="4794" priority="137" stopIfTrue="1">
      <formula>DU31&lt;=0</formula>
    </cfRule>
  </conditionalFormatting>
  <conditionalFormatting sqref="DW31:DW85">
    <cfRule type="expression" dxfId="4793" priority="136" stopIfTrue="1">
      <formula>DX31&gt;270</formula>
    </cfRule>
    <cfRule type="expression" dxfId="4792" priority="135" stopIfTrue="1">
      <formula>DX31&lt;=270</formula>
    </cfRule>
    <cfRule type="expression" dxfId="4791" priority="134" stopIfTrue="1">
      <formula>DX31&lt;=180</formula>
    </cfRule>
    <cfRule type="expression" dxfId="4790" priority="133" stopIfTrue="1">
      <formula>DX31&lt;=120</formula>
    </cfRule>
    <cfRule type="expression" dxfId="4789" priority="132" stopIfTrue="1">
      <formula>DX31&lt;=90</formula>
    </cfRule>
    <cfRule type="expression" dxfId="4788" priority="131" stopIfTrue="1">
      <formula>DX31&lt;=60</formula>
    </cfRule>
    <cfRule type="expression" dxfId="4787" priority="130" stopIfTrue="1">
      <formula>DX31&lt;=30</formula>
    </cfRule>
    <cfRule type="expression" dxfId="4786" priority="129" stopIfTrue="1">
      <formula>DX31&lt;=0</formula>
    </cfRule>
  </conditionalFormatting>
  <conditionalFormatting sqref="DZ31:DZ85">
    <cfRule type="expression" dxfId="4785" priority="128" stopIfTrue="1">
      <formula>EA31&gt;270</formula>
    </cfRule>
    <cfRule type="expression" dxfId="4784" priority="127" stopIfTrue="1">
      <formula>EA31&lt;=270</formula>
    </cfRule>
    <cfRule type="expression" dxfId="4783" priority="126" stopIfTrue="1">
      <formula>EA31&lt;=180</formula>
    </cfRule>
    <cfRule type="expression" dxfId="4782" priority="125" stopIfTrue="1">
      <formula>EA31&lt;=120</formula>
    </cfRule>
    <cfRule type="expression" dxfId="4781" priority="124" stopIfTrue="1">
      <formula>EA31&lt;=90</formula>
    </cfRule>
    <cfRule type="expression" dxfId="4780" priority="123" stopIfTrue="1">
      <formula>EA31&lt;=60</formula>
    </cfRule>
    <cfRule type="expression" dxfId="4779" priority="122" stopIfTrue="1">
      <formula>EA31&lt;=30</formula>
    </cfRule>
    <cfRule type="expression" dxfId="4778" priority="121" stopIfTrue="1">
      <formula>EA31&lt;=0</formula>
    </cfRule>
  </conditionalFormatting>
  <conditionalFormatting sqref="EC31:EC85">
    <cfRule type="expression" dxfId="4777" priority="120" stopIfTrue="1">
      <formula>ED31&gt;270</formula>
    </cfRule>
    <cfRule type="expression" dxfId="4776" priority="119" stopIfTrue="1">
      <formula>ED31&lt;=270</formula>
    </cfRule>
    <cfRule type="expression" dxfId="4775" priority="118" stopIfTrue="1">
      <formula>ED31&lt;=180</formula>
    </cfRule>
    <cfRule type="expression" dxfId="4774" priority="117" stopIfTrue="1">
      <formula>ED31&lt;=120</formula>
    </cfRule>
    <cfRule type="expression" dxfId="4773" priority="116" stopIfTrue="1">
      <formula>ED31&lt;=90</formula>
    </cfRule>
    <cfRule type="expression" dxfId="4772" priority="115" stopIfTrue="1">
      <formula>ED31&lt;=60</formula>
    </cfRule>
    <cfRule type="expression" dxfId="4771" priority="114" stopIfTrue="1">
      <formula>ED31&lt;=30</formula>
    </cfRule>
    <cfRule type="expression" dxfId="4770" priority="113" stopIfTrue="1">
      <formula>ED31&lt;=0</formula>
    </cfRule>
  </conditionalFormatting>
  <conditionalFormatting sqref="EF31:EF85">
    <cfRule type="expression" dxfId="4769" priority="111" stopIfTrue="1">
      <formula>EG31&lt;=270</formula>
    </cfRule>
    <cfRule type="expression" dxfId="4768" priority="110" stopIfTrue="1">
      <formula>EG31&lt;=180</formula>
    </cfRule>
    <cfRule type="expression" dxfId="4767" priority="109" stopIfTrue="1">
      <formula>EG31&lt;=120</formula>
    </cfRule>
    <cfRule type="expression" dxfId="4766" priority="108" stopIfTrue="1">
      <formula>EG31&lt;=90</formula>
    </cfRule>
    <cfRule type="expression" dxfId="4765" priority="107" stopIfTrue="1">
      <formula>EG31&lt;=60</formula>
    </cfRule>
    <cfRule type="expression" dxfId="4764" priority="106" stopIfTrue="1">
      <formula>EG31&lt;=30</formula>
    </cfRule>
    <cfRule type="expression" dxfId="4763" priority="105" stopIfTrue="1">
      <formula>EG31&lt;=0</formula>
    </cfRule>
    <cfRule type="expression" dxfId="4762" priority="112" stopIfTrue="1">
      <formula>EG31&gt;270</formula>
    </cfRule>
  </conditionalFormatting>
  <conditionalFormatting sqref="EI31:EI85">
    <cfRule type="expression" dxfId="4761" priority="104" stopIfTrue="1">
      <formula>EJ31&gt;270</formula>
    </cfRule>
    <cfRule type="expression" dxfId="4760" priority="103" stopIfTrue="1">
      <formula>EJ31&lt;=270</formula>
    </cfRule>
    <cfRule type="expression" dxfId="4759" priority="102" stopIfTrue="1">
      <formula>EJ31&lt;=180</formula>
    </cfRule>
    <cfRule type="expression" dxfId="4758" priority="101" stopIfTrue="1">
      <formula>EJ31&lt;=120</formula>
    </cfRule>
    <cfRule type="expression" dxfId="4757" priority="99" stopIfTrue="1">
      <formula>EJ31&lt;=60</formula>
    </cfRule>
    <cfRule type="expression" dxfId="4756" priority="97" stopIfTrue="1">
      <formula>EJ31&lt;=0</formula>
    </cfRule>
    <cfRule type="expression" dxfId="4755" priority="100" stopIfTrue="1">
      <formula>EJ31&lt;=90</formula>
    </cfRule>
    <cfRule type="expression" dxfId="4754" priority="98" stopIfTrue="1">
      <formula>EJ31&lt;=30</formula>
    </cfRule>
  </conditionalFormatting>
  <conditionalFormatting sqref="EL31:EL85">
    <cfRule type="expression" dxfId="4753" priority="96" stopIfTrue="1">
      <formula>EM31&gt;270</formula>
    </cfRule>
    <cfRule type="expression" dxfId="4752" priority="95" stopIfTrue="1">
      <formula>EM31&lt;=270</formula>
    </cfRule>
    <cfRule type="expression" dxfId="4751" priority="94" stopIfTrue="1">
      <formula>EM31&lt;=180</formula>
    </cfRule>
    <cfRule type="expression" dxfId="4750" priority="93" stopIfTrue="1">
      <formula>EM31&lt;=120</formula>
    </cfRule>
    <cfRule type="expression" dxfId="4749" priority="92" stopIfTrue="1">
      <formula>EM31&lt;=90</formula>
    </cfRule>
    <cfRule type="expression" dxfId="4748" priority="91" stopIfTrue="1">
      <formula>EM31&lt;=60</formula>
    </cfRule>
    <cfRule type="expression" dxfId="4747" priority="90" stopIfTrue="1">
      <formula>EM31&lt;=30</formula>
    </cfRule>
    <cfRule type="expression" dxfId="4746" priority="89" stopIfTrue="1">
      <formula>EM31&lt;=0</formula>
    </cfRule>
  </conditionalFormatting>
  <conditionalFormatting sqref="EO31:EO85">
    <cfRule type="expression" dxfId="4745" priority="88" stopIfTrue="1">
      <formula>EP31&gt;270</formula>
    </cfRule>
    <cfRule type="expression" dxfId="4744" priority="87" stopIfTrue="1">
      <formula>EP31&lt;=270</formula>
    </cfRule>
    <cfRule type="expression" dxfId="4743" priority="86" stopIfTrue="1">
      <formula>EP31&lt;=180</formula>
    </cfRule>
    <cfRule type="expression" dxfId="4742" priority="85" stopIfTrue="1">
      <formula>EP31&lt;=120</formula>
    </cfRule>
    <cfRule type="expression" dxfId="4741" priority="84" stopIfTrue="1">
      <formula>EP31&lt;=90</formula>
    </cfRule>
    <cfRule type="expression" dxfId="4740" priority="83" stopIfTrue="1">
      <formula>EP31&lt;=60</formula>
    </cfRule>
    <cfRule type="expression" dxfId="4739" priority="82" stopIfTrue="1">
      <formula>EP31&lt;=30</formula>
    </cfRule>
    <cfRule type="expression" dxfId="4738" priority="81" stopIfTrue="1">
      <formula>EP31&lt;=0</formula>
    </cfRule>
  </conditionalFormatting>
  <conditionalFormatting sqref="ER31:ER85">
    <cfRule type="expression" dxfId="4737" priority="79" stopIfTrue="1">
      <formula>ES31&lt;=270</formula>
    </cfRule>
    <cfRule type="expression" dxfId="4736" priority="73" stopIfTrue="1">
      <formula>ES31&lt;=0</formula>
    </cfRule>
    <cfRule type="expression" dxfId="4735" priority="74" stopIfTrue="1">
      <formula>ES31&lt;=30</formula>
    </cfRule>
    <cfRule type="expression" dxfId="4734" priority="75" stopIfTrue="1">
      <formula>ES31&lt;=60</formula>
    </cfRule>
    <cfRule type="expression" dxfId="4733" priority="76" stopIfTrue="1">
      <formula>ES31&lt;=90</formula>
    </cfRule>
    <cfRule type="expression" dxfId="4732" priority="77" stopIfTrue="1">
      <formula>ES31&lt;=120</formula>
    </cfRule>
    <cfRule type="expression" dxfId="4731" priority="78" stopIfTrue="1">
      <formula>ES31&lt;=180</formula>
    </cfRule>
    <cfRule type="expression" dxfId="4730" priority="80" stopIfTrue="1">
      <formula>ES31&gt;270</formula>
    </cfRule>
  </conditionalFormatting>
  <conditionalFormatting sqref="EU31:EU85">
    <cfRule type="expression" dxfId="4729" priority="67" stopIfTrue="1">
      <formula>EV31&lt;=60</formula>
    </cfRule>
    <cfRule type="expression" dxfId="4728" priority="71" stopIfTrue="1">
      <formula>EV31&lt;=270</formula>
    </cfRule>
    <cfRule type="expression" dxfId="4727" priority="68" stopIfTrue="1">
      <formula>EV31&lt;=90</formula>
    </cfRule>
    <cfRule type="expression" dxfId="4726" priority="69" stopIfTrue="1">
      <formula>EV31&lt;=120</formula>
    </cfRule>
    <cfRule type="expression" dxfId="4725" priority="70" stopIfTrue="1">
      <formula>EV31&lt;=180</formula>
    </cfRule>
    <cfRule type="expression" dxfId="4724" priority="65" stopIfTrue="1">
      <formula>EV31&lt;=0</formula>
    </cfRule>
    <cfRule type="expression" dxfId="4723" priority="72" stopIfTrue="1">
      <formula>EV31&gt;270</formula>
    </cfRule>
    <cfRule type="expression" dxfId="4722" priority="66" stopIfTrue="1">
      <formula>EV31&lt;=30</formula>
    </cfRule>
  </conditionalFormatting>
  <conditionalFormatting sqref="EX31:EX85">
    <cfRule type="expression" dxfId="4721" priority="64" stopIfTrue="1">
      <formula>EY31&gt;270</formula>
    </cfRule>
    <cfRule type="expression" dxfId="4720" priority="62" stopIfTrue="1">
      <formula>EY31&lt;=180</formula>
    </cfRule>
    <cfRule type="expression" dxfId="4719" priority="61" stopIfTrue="1">
      <formula>EY31&lt;=120</formula>
    </cfRule>
    <cfRule type="expression" dxfId="4718" priority="60" stopIfTrue="1">
      <formula>EY31&lt;=90</formula>
    </cfRule>
    <cfRule type="expression" dxfId="4717" priority="59" stopIfTrue="1">
      <formula>EY31&lt;=60</formula>
    </cfRule>
    <cfRule type="expression" dxfId="4716" priority="58" stopIfTrue="1">
      <formula>EY31&lt;=30</formula>
    </cfRule>
    <cfRule type="expression" dxfId="4715" priority="57" stopIfTrue="1">
      <formula>EY31&lt;=0</formula>
    </cfRule>
    <cfRule type="expression" dxfId="4714" priority="63" stopIfTrue="1">
      <formula>EY31&lt;=270</formula>
    </cfRule>
  </conditionalFormatting>
  <conditionalFormatting sqref="FA31:FA85">
    <cfRule type="expression" dxfId="4713" priority="54" stopIfTrue="1">
      <formula>FB31&lt;=180</formula>
    </cfRule>
    <cfRule type="expression" dxfId="4712" priority="56" stopIfTrue="1">
      <formula>FB31&gt;270</formula>
    </cfRule>
    <cfRule type="expression" dxfId="4711" priority="55" stopIfTrue="1">
      <formula>FB31&lt;=270</formula>
    </cfRule>
    <cfRule type="expression" dxfId="4710" priority="53" stopIfTrue="1">
      <formula>FB31&lt;=120</formula>
    </cfRule>
    <cfRule type="expression" dxfId="4709" priority="52" stopIfTrue="1">
      <formula>FB31&lt;=90</formula>
    </cfRule>
    <cfRule type="expression" dxfId="4708" priority="51" stopIfTrue="1">
      <formula>FB31&lt;=60</formula>
    </cfRule>
    <cfRule type="expression" dxfId="4707" priority="50" stopIfTrue="1">
      <formula>FB31&lt;=30</formula>
    </cfRule>
    <cfRule type="expression" dxfId="4706" priority="49" stopIfTrue="1">
      <formula>FB31&lt;=0</formula>
    </cfRule>
  </conditionalFormatting>
  <conditionalFormatting sqref="FD31:FD85">
    <cfRule type="expression" dxfId="4705" priority="48" stopIfTrue="1">
      <formula>FE31&gt;270</formula>
    </cfRule>
    <cfRule type="expression" dxfId="4704" priority="46" stopIfTrue="1">
      <formula>FE31&lt;=180</formula>
    </cfRule>
    <cfRule type="expression" dxfId="4703" priority="45" stopIfTrue="1">
      <formula>FE31&lt;=120</formula>
    </cfRule>
    <cfRule type="expression" dxfId="4702" priority="41" stopIfTrue="1">
      <formula>FE31&lt;=0</formula>
    </cfRule>
    <cfRule type="expression" dxfId="4701" priority="47" stopIfTrue="1">
      <formula>FE31&lt;=270</formula>
    </cfRule>
    <cfRule type="expression" dxfId="4700" priority="44" stopIfTrue="1">
      <formula>FE31&lt;=90</formula>
    </cfRule>
    <cfRule type="expression" dxfId="4699" priority="43" stopIfTrue="1">
      <formula>FE31&lt;=60</formula>
    </cfRule>
    <cfRule type="expression" dxfId="4698" priority="42" stopIfTrue="1">
      <formula>FE31&lt;=30</formula>
    </cfRule>
  </conditionalFormatting>
  <conditionalFormatting sqref="FG31:FG85">
    <cfRule type="expression" dxfId="4697" priority="35" stopIfTrue="1">
      <formula>FH31&lt;=60</formula>
    </cfRule>
    <cfRule type="expression" dxfId="4696" priority="36" stopIfTrue="1">
      <formula>FH31&lt;=90</formula>
    </cfRule>
    <cfRule type="expression" dxfId="4695" priority="37" stopIfTrue="1">
      <formula>FH31&lt;=120</formula>
    </cfRule>
    <cfRule type="expression" dxfId="4694" priority="38" stopIfTrue="1">
      <formula>FH31&lt;=180</formula>
    </cfRule>
    <cfRule type="expression" dxfId="4693" priority="39" stopIfTrue="1">
      <formula>FH31&lt;=270</formula>
    </cfRule>
    <cfRule type="expression" dxfId="4692" priority="40" stopIfTrue="1">
      <formula>FH31&gt;270</formula>
    </cfRule>
    <cfRule type="expression" dxfId="4691" priority="33" stopIfTrue="1">
      <formula>FH31&lt;=0</formula>
    </cfRule>
    <cfRule type="expression" dxfId="4690" priority="34" stopIfTrue="1">
      <formula>FH31&lt;=30</formula>
    </cfRule>
  </conditionalFormatting>
  <conditionalFormatting sqref="FJ31:FJ85">
    <cfRule type="expression" dxfId="4689" priority="28" stopIfTrue="1">
      <formula>FK31&lt;=90</formula>
    </cfRule>
    <cfRule type="expression" dxfId="4688" priority="29" stopIfTrue="1">
      <formula>FK31&lt;=120</formula>
    </cfRule>
    <cfRule type="expression" dxfId="4687" priority="31" stopIfTrue="1">
      <formula>FK31&lt;=270</formula>
    </cfRule>
    <cfRule type="expression" dxfId="4686" priority="30" stopIfTrue="1">
      <formula>FK31&lt;=180</formula>
    </cfRule>
    <cfRule type="expression" dxfId="4685" priority="26" stopIfTrue="1">
      <formula>FK31&lt;=30</formula>
    </cfRule>
    <cfRule type="expression" dxfId="4684" priority="32" stopIfTrue="1">
      <formula>FK31&gt;270</formula>
    </cfRule>
    <cfRule type="expression" dxfId="4683" priority="25" stopIfTrue="1">
      <formula>FK31&lt;=0</formula>
    </cfRule>
    <cfRule type="expression" dxfId="4682" priority="27" stopIfTrue="1">
      <formula>FK31&lt;=60</formula>
    </cfRule>
  </conditionalFormatting>
  <conditionalFormatting sqref="FM31:FM85">
    <cfRule type="expression" dxfId="4681" priority="18" stopIfTrue="1">
      <formula>FN31&lt;=30</formula>
    </cfRule>
    <cfRule type="expression" dxfId="4680" priority="19" stopIfTrue="1">
      <formula>FN31&lt;=60</formula>
    </cfRule>
    <cfRule type="expression" dxfId="4679" priority="17" stopIfTrue="1">
      <formula>FN31&lt;=0</formula>
    </cfRule>
    <cfRule type="expression" dxfId="4678" priority="20" stopIfTrue="1">
      <formula>FN31&lt;=90</formula>
    </cfRule>
    <cfRule type="expression" dxfId="4677" priority="21" stopIfTrue="1">
      <formula>FN31&lt;=120</formula>
    </cfRule>
    <cfRule type="expression" dxfId="4676" priority="22" stopIfTrue="1">
      <formula>FN31&lt;=180</formula>
    </cfRule>
    <cfRule type="expression" dxfId="4675" priority="23" stopIfTrue="1">
      <formula>FN31&lt;=270</formula>
    </cfRule>
    <cfRule type="expression" dxfId="4674" priority="24" stopIfTrue="1">
      <formula>FN31&gt;270</formula>
    </cfRule>
  </conditionalFormatting>
  <conditionalFormatting sqref="FP31:FP85">
    <cfRule type="expression" dxfId="4673" priority="9" stopIfTrue="1">
      <formula>FQ31&lt;=0</formula>
    </cfRule>
    <cfRule type="expression" dxfId="4672" priority="10" stopIfTrue="1">
      <formula>FQ31&lt;=30</formula>
    </cfRule>
    <cfRule type="expression" dxfId="4671" priority="11" stopIfTrue="1">
      <formula>FQ31&lt;=60</formula>
    </cfRule>
    <cfRule type="expression" dxfId="4670" priority="12" stopIfTrue="1">
      <formula>FQ31&lt;=90</formula>
    </cfRule>
    <cfRule type="expression" dxfId="4669" priority="14" stopIfTrue="1">
      <formula>FQ31&lt;=180</formula>
    </cfRule>
    <cfRule type="expression" dxfId="4668" priority="15" stopIfTrue="1">
      <formula>FQ31&lt;=270</formula>
    </cfRule>
    <cfRule type="expression" dxfId="4667" priority="16" stopIfTrue="1">
      <formula>FQ31&gt;270</formula>
    </cfRule>
    <cfRule type="expression" dxfId="4666" priority="13" stopIfTrue="1">
      <formula>FQ31&lt;=120</formula>
    </cfRule>
  </conditionalFormatting>
  <conditionalFormatting sqref="FS31:FS85">
    <cfRule type="expression" dxfId="4665" priority="2" stopIfTrue="1">
      <formula>FT31&lt;=30</formula>
    </cfRule>
    <cfRule type="expression" dxfId="4664" priority="3" stopIfTrue="1">
      <formula>FT31&lt;=60</formula>
    </cfRule>
    <cfRule type="expression" dxfId="4663" priority="4" stopIfTrue="1">
      <formula>FT31&lt;=90</formula>
    </cfRule>
    <cfRule type="expression" dxfId="4662" priority="5" stopIfTrue="1">
      <formula>FT31&lt;=120</formula>
    </cfRule>
    <cfRule type="expression" dxfId="4661" priority="6" stopIfTrue="1">
      <formula>FT31&lt;=180</formula>
    </cfRule>
    <cfRule type="expression" dxfId="4660" priority="7" stopIfTrue="1">
      <formula>FT31&lt;=270</formula>
    </cfRule>
    <cfRule type="expression" dxfId="4659" priority="8" stopIfTrue="1">
      <formula>FT31&gt;270</formula>
    </cfRule>
    <cfRule type="expression" dxfId="4658" priority="1" stopIfTrue="1">
      <formula>FT31&lt;=0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B13B-679E-43C3-91AB-C19E79BF7F9F}">
  <dimension ref="A1:NCQ93"/>
  <sheetViews>
    <sheetView zoomScale="80" zoomScaleNormal="80" workbookViewId="0">
      <selection activeCell="C1" sqref="C1:F1048576"/>
    </sheetView>
  </sheetViews>
  <sheetFormatPr defaultRowHeight="15" x14ac:dyDescent="0.25"/>
  <cols>
    <col min="1" max="1" width="9.5703125" style="1" customWidth="1"/>
    <col min="2" max="2" width="14.7109375" style="1" customWidth="1"/>
    <col min="3" max="4" width="14.7109375" style="172" hidden="1" customWidth="1"/>
    <col min="5" max="5" width="9.570312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2" width="10" style="20" hidden="1" customWidth="1"/>
    <col min="63" max="63" width="9.7109375" style="97" hidden="1" customWidth="1"/>
    <col min="64"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157</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33</v>
      </c>
      <c r="BG2" s="236"/>
      <c r="BH2" s="236"/>
      <c r="BI2" s="243" t="s">
        <v>34</v>
      </c>
      <c r="BJ2" s="243"/>
      <c r="BK2" s="243"/>
      <c r="BL2" s="236" t="s">
        <v>34</v>
      </c>
      <c r="BM2" s="236"/>
      <c r="BN2" s="236"/>
      <c r="BO2" s="243" t="s">
        <v>34</v>
      </c>
      <c r="BP2" s="243"/>
      <c r="BQ2" s="243"/>
      <c r="BR2" s="236" t="s">
        <v>34</v>
      </c>
      <c r="BS2" s="236"/>
      <c r="BT2" s="236"/>
      <c r="BU2" s="243" t="s">
        <v>34</v>
      </c>
      <c r="BV2" s="243"/>
      <c r="BW2" s="243"/>
      <c r="BX2" s="236" t="s">
        <v>34</v>
      </c>
      <c r="BY2" s="236"/>
      <c r="BZ2" s="236"/>
      <c r="CA2" s="243" t="s">
        <v>34</v>
      </c>
      <c r="CB2" s="243"/>
      <c r="CC2" s="243"/>
      <c r="CD2" s="236" t="s">
        <v>34</v>
      </c>
      <c r="CE2" s="236"/>
      <c r="CF2" s="236"/>
      <c r="CG2" s="243" t="s">
        <v>34</v>
      </c>
      <c r="CH2" s="243"/>
      <c r="CI2" s="243"/>
      <c r="CJ2" s="236" t="s">
        <v>34</v>
      </c>
      <c r="CK2" s="236"/>
      <c r="CL2" s="236"/>
      <c r="CM2" s="243" t="s">
        <v>34</v>
      </c>
      <c r="CN2" s="243"/>
      <c r="CO2" s="243"/>
      <c r="CP2" s="236" t="s">
        <v>34</v>
      </c>
      <c r="CQ2" s="236"/>
      <c r="CR2" s="236"/>
      <c r="CS2" s="243" t="s">
        <v>34</v>
      </c>
      <c r="CT2" s="243"/>
      <c r="CU2" s="243"/>
      <c r="CV2" s="236" t="s">
        <v>34</v>
      </c>
      <c r="CW2" s="236"/>
      <c r="CX2" s="236"/>
      <c r="CY2" s="243" t="s">
        <v>34</v>
      </c>
      <c r="CZ2" s="243"/>
      <c r="DA2" s="243"/>
      <c r="DB2" s="236" t="s">
        <v>34</v>
      </c>
      <c r="DC2" s="236"/>
      <c r="DD2" s="236"/>
      <c r="DE2" s="243" t="s">
        <v>34</v>
      </c>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1"/>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221"/>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IF(E7="","",E7*$GA$7)</f>
        <v>128</v>
      </c>
      <c r="B7" s="129" t="s">
        <v>53</v>
      </c>
      <c r="C7" s="205">
        <v>79.989999999999995</v>
      </c>
      <c r="D7" s="205">
        <f>IF(A7="","",A7*C7)</f>
        <v>10238.719999999999</v>
      </c>
      <c r="E7" s="129">
        <v>128</v>
      </c>
      <c r="F7" s="87" t="s">
        <v>54</v>
      </c>
      <c r="G7" s="129" t="s">
        <v>55</v>
      </c>
      <c r="H7" s="76" t="s">
        <v>56</v>
      </c>
      <c r="I7" s="113" t="str">
        <f t="shared" ref="I7:I84" si="0">IF(COUNTIFS($Q7:$BD7,"&gt;270")=0,"",COUNTIFS($Q7:$BD7,"&gt;270"))</f>
        <v/>
      </c>
      <c r="J7" s="114" t="str">
        <f t="shared" ref="J7:J84" si="1">IF(COUNTIFS($Q7:$BD7,"&lt;=270")&gt;0,IF(COUNTIFS($Q7:$BD7,"&lt;=270")-COUNTIFS($Q7:$BD7,"&lt;=180")=0,"",COUNTIFS($Q7:$BD7,"&lt;=270")-COUNTIFS($Q7:$BD7,"&lt;=180")),"")</f>
        <v/>
      </c>
      <c r="K7" s="114" t="str">
        <f t="shared" ref="K7:K84" si="2">IF(COUNTIFS($Q7:$BD7,"&lt;=180")&gt;0,IF(COUNTIFS($Q7:$BD7,"&lt;=180")-COUNTIFS($Q7:$BD7,"&lt;=120")=0,"",COUNTIFS($Q7:$BD7,"&lt;=180")-COUNTIFS($Q7:$BD7,"&lt;=120")),"")</f>
        <v/>
      </c>
      <c r="L7" s="114" t="str">
        <f t="shared" ref="L7:L84" si="3">IF(COUNTIFS($Q7:$BD7,"&lt;=120")&gt;0,IF(COUNTIFS($Q7:$BD7,"&lt;=120")-COUNTIFS($Q7:$BD7,"&lt;=90")=0,"",COUNTIFS($Q7:$BD7,"&lt;=120")-COUNTIFS($Q7:$BD7,"&lt;=90")),"")</f>
        <v/>
      </c>
      <c r="M7" s="114" t="str">
        <f t="shared" ref="M7:M84" si="4">IF(COUNTIFS($Q7:$BD7,"&lt;=90")&gt;0,IF(COUNTIFS($Q7:$BD7,"&lt;=90")-COUNTIFS($Q7:$BD7,"&lt;=60")=0,"",COUNTIFS($Q7:$BD7,"&lt;=90")-COUNTIFS($Q7:$BD7,"&lt;=60")),"")</f>
        <v/>
      </c>
      <c r="N7" s="114" t="str">
        <f t="shared" ref="N7:N84" si="5">IF(COUNTIFS($Q7:$BD7,"&lt;=60")&gt;0,IF(COUNTIFS($Q7:$BD7,"&lt;=60")-COUNTIFS($Q7:$BD7,"&lt;=30")=0,"",COUNTIFS($Q7:$BD7,"&lt;=60")-COUNTIFS($Q7:$BD7,"&lt;=30")),"")</f>
        <v/>
      </c>
      <c r="O7" s="114" t="str">
        <f t="shared" ref="O7:O73" si="6">IF(COUNTIFS($Q7:$BD7,"&lt;=30")&gt;0,IF(COUNTIFS($Q7:$BD7,"&lt;=30")-COUNTIFS($Q7:$BD7,"&lt;=0")=0,"",COUNTIFS($Q7:$BD7,"&lt;=30")-COUNTIFS($Q7:$BD7,"&lt;=0")),"")</f>
        <v/>
      </c>
      <c r="P7" s="114" t="str">
        <f t="shared" ref="P7:P73" si="7">IF(COUNTIFS($Q7:$BD7,"&lt;=0")=0,"",COUNTIFS($Q7:$BD7,"&lt;=0"))</f>
        <v/>
      </c>
      <c r="Q7" s="93" t="e">
        <f t="shared" ref="Q7:Q73" si="8">IF($S$2&gt;0,IF(BG7="","",BG7),"")</f>
        <v>#VALUE!</v>
      </c>
      <c r="R7" s="93" t="str">
        <f t="shared" ref="R7:R73" si="9">IF($S$2&gt;1,IF(BJ7="","",BJ7),"")</f>
        <v/>
      </c>
      <c r="S7" s="93" t="str">
        <f t="shared" ref="S7:S73" si="10">IF($S$2&gt;2,IF(BM7="","",BM7),"")</f>
        <v/>
      </c>
      <c r="T7" s="93" t="str">
        <f t="shared" ref="T7:T73" si="11">IF($S$2&gt;3,IF(BP7="","",BP7),"")</f>
        <v/>
      </c>
      <c r="U7" s="93" t="str">
        <f t="shared" ref="U7:U73" si="12">IF($S$2&gt;4,IF(BS7="","",BS7),"")</f>
        <v/>
      </c>
      <c r="V7" s="93" t="str">
        <f t="shared" ref="V7:V73" si="13">IF($S$2&gt;5,IF(BV7="","",BV7),"")</f>
        <v/>
      </c>
      <c r="W7" s="93" t="str">
        <f t="shared" ref="W7:W73" si="14">IF($S$2&gt;6,IF(BY7="","",BY7),"")</f>
        <v/>
      </c>
      <c r="X7" s="93" t="str">
        <f t="shared" ref="X7:X73" si="15">IF($S$2&gt;7,IF(CB7="","",CB7),"")</f>
        <v/>
      </c>
      <c r="Y7" s="93" t="str">
        <f t="shared" ref="Y7:Y73" si="16">IF($S$2&gt;8,IF(CE7="","",CE7),"")</f>
        <v/>
      </c>
      <c r="Z7" s="93" t="str">
        <f t="shared" ref="Z7:Z73" si="17">IF($S$2&gt;9,IF(CH7="","",CH7),"")</f>
        <v/>
      </c>
      <c r="AA7" s="93" t="str">
        <f t="shared" ref="AA7:AA73" si="18">IF($S$2&gt;10,IF(CK7="","",CK7),"")</f>
        <v/>
      </c>
      <c r="AB7" s="93" t="str">
        <f t="shared" ref="AB7:AB73" si="19">IF($S$2&gt;11,IF(CN7="","",CN7),"")</f>
        <v/>
      </c>
      <c r="AC7" s="93" t="str">
        <f t="shared" ref="AC7:AC73" si="20">IF($S$2&gt;12,IF(CQ7="","",CQ7),"")</f>
        <v/>
      </c>
      <c r="AD7" s="93" t="str">
        <f t="shared" ref="AD7:AD73" si="21">IF($S$2&gt;13,IF(CT7="","",CT7),"")</f>
        <v/>
      </c>
      <c r="AE7" s="93" t="str">
        <f t="shared" ref="AE7:AE73" si="22">IF($S$2&gt;14,IF(CW7="","",CW7),"")</f>
        <v/>
      </c>
      <c r="AF7" s="93" t="str">
        <f t="shared" ref="AF7:AF73" si="23">IF($S$2&gt;15,IF(CZ7="","",CZ7),"")</f>
        <v/>
      </c>
      <c r="AG7" s="93" t="str">
        <f t="shared" ref="AG7:AG73" si="24">IF($S$2&gt;16,IF(DC7="","",DC7),"")</f>
        <v/>
      </c>
      <c r="AH7" s="93" t="str">
        <f t="shared" ref="AH7:AH13" si="25">IF($S$2&gt;17,IF(DF7="","",DF7),"")</f>
        <v/>
      </c>
      <c r="AI7" s="93" t="str">
        <f t="shared" ref="AI7:AI13" si="26">IF($S$2&gt;18,IF(DI7 = "","",DI7),"")</f>
        <v/>
      </c>
      <c r="AJ7" s="93" t="str">
        <f t="shared" ref="AJ7:AJ13" si="27">IF($S$2&gt;19,IF(DL7="","",DL7),"")</f>
        <v/>
      </c>
      <c r="AK7" s="93" t="str">
        <f t="shared" ref="AK7:AK13" si="28">IF($S$2&gt;20,IF(DO7="","",DO7),"")</f>
        <v/>
      </c>
      <c r="AL7" s="93" t="str">
        <f t="shared" ref="AL7:AL13" si="29">IF($S$2&gt;21,IF(DR7="","",DR7),"")</f>
        <v/>
      </c>
      <c r="AM7" s="93" t="str">
        <f t="shared" ref="AM7:AM13" si="30">IF($S$2&gt;22,IF(DU7="","",DU7),"")</f>
        <v/>
      </c>
      <c r="AN7" s="93" t="str">
        <f t="shared" ref="AN7:AN13" si="31">IF($S$2&gt;23,IF(DX7="","",DX7),"")</f>
        <v/>
      </c>
      <c r="AO7" s="93" t="str">
        <f t="shared" ref="AO7:AO13" si="32">IF($S$2&gt;24,IF(EA7="","",EA7),"")</f>
        <v/>
      </c>
      <c r="AP7" s="93" t="str">
        <f t="shared" ref="AP7:AP13" si="33">IF($S$2&gt;25,IF(ED7="","",ED7),"")</f>
        <v/>
      </c>
      <c r="AQ7" s="93" t="str">
        <f t="shared" ref="AQ7:AQ13" si="34">IF($S$2&gt;26,IF(EG7="","",EG7),"")</f>
        <v/>
      </c>
      <c r="AR7" s="93" t="str">
        <f t="shared" ref="AR7:AR13" si="35">IF($S$2&gt;27,IF(EJ7="","",EJ7),"")</f>
        <v/>
      </c>
      <c r="AS7" s="93" t="str">
        <f t="shared" ref="AS7:AS13" si="36">IF($S$2&gt;28,IF(EM7="","",EM7),"")</f>
        <v/>
      </c>
      <c r="AT7" s="93" t="str">
        <f t="shared" ref="AT7:AT13" si="37">IF($S$2&gt;29,IF(EP7 = "", "", EP7),"")</f>
        <v/>
      </c>
      <c r="AU7" s="93" t="str">
        <f t="shared" ref="AU7:AU13" si="38">IF($S$2&gt;30,IF(ES7="","",ES7),"")</f>
        <v/>
      </c>
      <c r="AV7" s="93" t="str">
        <f t="shared" ref="AV7:AV13" si="39">IF($S$2&gt;31,IF(EV7="","",EV7),"")</f>
        <v/>
      </c>
      <c r="AW7" s="93" t="str">
        <f t="shared" ref="AW7:AW13" si="40">IF($S$2&gt;32,IF(EY7="","",EY7),"")</f>
        <v/>
      </c>
      <c r="AX7" s="93" t="str">
        <f t="shared" ref="AX7:AX13" si="41">IF($S$2&gt;33,IF(FB7="","",FB7),"")</f>
        <v/>
      </c>
      <c r="AY7" s="93" t="str">
        <f t="shared" ref="AY7:AY13" si="42">IF($S$2&gt;34,IF(FE7="","",FE7),"")</f>
        <v/>
      </c>
      <c r="AZ7" s="93" t="str">
        <f t="shared" ref="AZ7:AZ13" si="43">IF($S$2&gt;35,IF(FH7="","",FH7),"")</f>
        <v/>
      </c>
      <c r="BA7" s="93" t="str">
        <f t="shared" ref="BA7:BA13" si="44">IF($S$2&gt;36,IF(FK7="","",FK7),"")</f>
        <v/>
      </c>
      <c r="BB7" s="93" t="str">
        <f t="shared" ref="BB7:BB13" si="45">IF($S$2&gt;37,IF(FN7="","",FN7),"")</f>
        <v/>
      </c>
      <c r="BC7" s="93" t="str">
        <f t="shared" ref="BC7:BC13" si="46">IF($S$2&gt;38,IF(FQ7="","",FQ7),"")</f>
        <v/>
      </c>
      <c r="BD7" s="93" t="str">
        <f t="shared" ref="BD7:BD13" si="47">IF($S$2&gt;39,IF(FT7="","",FT7),"")</f>
        <v/>
      </c>
      <c r="BE7" s="93" t="str">
        <f t="shared" ref="BE7:BE13" si="48">IF($S$2&gt;40,IF(FW7="","",FW7),"")</f>
        <v/>
      </c>
      <c r="BF7" s="13">
        <v>45337</v>
      </c>
      <c r="BG7" s="74" t="e">
        <f t="shared" ref="BG7" si="49">IF(BH7="","",_xlfn.DAYS(BH7,$Q$2))</f>
        <v>#VALUE!</v>
      </c>
      <c r="BH7" s="36" t="e">
        <f t="shared" ref="BH7" si="50">IF(BF7="","",BF7+($G7*365))</f>
        <v>#VALUE!</v>
      </c>
      <c r="BI7" s="13"/>
      <c r="BJ7" s="75" t="str">
        <f t="shared" ref="BJ7:BJ13" si="51">IF(BK7="","",_xlfn.DAYS(BK7,$Q$2))</f>
        <v/>
      </c>
      <c r="BK7" s="37" t="str">
        <f t="shared" ref="BK7:BK13" si="52">IF(BI7="","",BI7+($G7*365))</f>
        <v/>
      </c>
      <c r="BL7" s="13"/>
      <c r="BM7" s="74" t="str">
        <f t="shared" ref="BM7:BM13" si="53">IF(BN7="","",_xlfn.DAYS(BN7,$Q$2))</f>
        <v/>
      </c>
      <c r="BN7" s="36" t="str">
        <f t="shared" ref="BN7:BN13" si="54">IF(BL7="","",BL7+($G7*365))</f>
        <v/>
      </c>
      <c r="BO7" s="13"/>
      <c r="BP7" s="75" t="str">
        <f t="shared" ref="BP7:BP13" si="55">IF(BQ7="","",_xlfn.DAYS(BQ7,$Q$2))</f>
        <v/>
      </c>
      <c r="BQ7" s="37" t="str">
        <f t="shared" ref="BQ7:BQ13" si="56">IF(BO7="","",BO7+($G7*365))</f>
        <v/>
      </c>
      <c r="BR7" s="13"/>
      <c r="BS7" s="74" t="str">
        <f t="shared" ref="BS7:BS13" si="57">IF(BT7="","",_xlfn.DAYS(BT7,$Q$2))</f>
        <v/>
      </c>
      <c r="BT7" s="36" t="str">
        <f t="shared" ref="BT7:BT13" si="58">IF(BR7="","",BR7+($G7*365))</f>
        <v/>
      </c>
      <c r="BU7" s="13"/>
      <c r="BV7" s="75" t="str">
        <f t="shared" ref="BV7:BV13" si="59">IF(BW7="","",_xlfn.DAYS(BW7,$Q$2))</f>
        <v/>
      </c>
      <c r="BW7" s="37" t="str">
        <f t="shared" ref="BW7:BW13" si="60">IF(BU7="","",BU7+($G7*365))</f>
        <v/>
      </c>
      <c r="BX7" s="13"/>
      <c r="BY7" s="74" t="str">
        <f t="shared" ref="BY7:BY13" si="61">IF(BZ7="","",_xlfn.DAYS(BZ7,$Q$2))</f>
        <v/>
      </c>
      <c r="BZ7" s="36" t="str">
        <f t="shared" ref="BZ7:BZ13" si="62">IF(BX7="","",BX7+($G7*365))</f>
        <v/>
      </c>
      <c r="CA7" s="13"/>
      <c r="CB7" s="75" t="str">
        <f t="shared" ref="CB7:CB13" si="63">IF(CC7="","",_xlfn.DAYS(CC7,$Q$2))</f>
        <v/>
      </c>
      <c r="CC7" s="37" t="str">
        <f t="shared" ref="CC7:CC13" si="64">IF(CA7="","",CA7+($G7*365))</f>
        <v/>
      </c>
      <c r="CD7" s="13"/>
      <c r="CE7" s="74" t="str">
        <f t="shared" ref="CE7:CE13" si="65">IF(CF7="","",_xlfn.DAYS(CF7,$Q$2))</f>
        <v/>
      </c>
      <c r="CF7" s="36" t="str">
        <f t="shared" ref="CF7:CF13" si="66">IF(CD7="","",CD7+($G7*365))</f>
        <v/>
      </c>
      <c r="CG7" s="13"/>
      <c r="CH7" s="115" t="str">
        <f t="shared" ref="CH7:CH13" si="67">IF(CI7="","",_xlfn.DAYS(CI7,$Q$2))</f>
        <v/>
      </c>
      <c r="CI7" s="225" t="str">
        <f t="shared" ref="CI7:CI13" si="68">IF(CG7="","",CG7+($G7*365))</f>
        <v/>
      </c>
      <c r="CJ7" s="13"/>
      <c r="CK7" s="5" t="str">
        <f t="shared" ref="CK7:CK13" si="69">IF(CL7="","",_xlfn.DAYS(CL7,$Q$2))</f>
        <v/>
      </c>
      <c r="CL7" s="224" t="str">
        <f t="shared" ref="CL7:CL13" si="70">IF(CJ7="","",CJ7+($G7*365))</f>
        <v/>
      </c>
      <c r="CM7" s="13"/>
      <c r="CN7" s="115" t="str">
        <f t="shared" ref="CN7:CN13" si="71">IF(CO7="","",_xlfn.DAYS(CO7,$Q$2))</f>
        <v/>
      </c>
      <c r="CO7" s="225" t="str">
        <f t="shared" ref="CO7:CO13" si="72">IF(CM7="","",CM7+($G7*365))</f>
        <v/>
      </c>
      <c r="CP7" s="13"/>
      <c r="CQ7" s="5" t="str">
        <f t="shared" ref="CQ7:CQ13" si="73">IF(CR7="","",_xlfn.DAYS(CR7,$Q$2))</f>
        <v/>
      </c>
      <c r="CR7" s="224" t="str">
        <f t="shared" ref="CR7:CR13" si="74">IF(CP7="","",CP7+($G7*365))</f>
        <v/>
      </c>
      <c r="CS7" s="13"/>
      <c r="CT7" s="115" t="str">
        <f t="shared" ref="CT7:CT13" si="75">IF(CU7="","",_xlfn.DAYS(CU7,$Q$2))</f>
        <v/>
      </c>
      <c r="CU7" s="225" t="str">
        <f t="shared" ref="CU7:CU13" si="76">IF(CS7="","",CS7+($G7*365))</f>
        <v/>
      </c>
      <c r="CV7" s="13"/>
      <c r="CW7" s="5" t="str">
        <f t="shared" ref="CW7:CW13" si="77">IF(CX7="","",_xlfn.DAYS(CX7,$Q$2))</f>
        <v/>
      </c>
      <c r="CX7" s="224" t="str">
        <f t="shared" ref="CX7:CX13" si="78">IF(CV7="","",CV7+($G7*365))</f>
        <v/>
      </c>
      <c r="CY7" s="13"/>
      <c r="CZ7" s="115" t="str">
        <f t="shared" ref="CZ7:CZ13" si="79">IF(DA7="","",_xlfn.DAYS(DA7,$Q$2))</f>
        <v/>
      </c>
      <c r="DA7" s="225" t="str">
        <f t="shared" ref="DA7:DA13" si="80">IF(CY7="","",CY7+($G7*365))</f>
        <v/>
      </c>
      <c r="DB7" s="13"/>
      <c r="DC7" s="5" t="str">
        <f t="shared" ref="DC7:DC13" si="81">IF(DD7="","",_xlfn.DAYS(DD7,$Q$2))</f>
        <v/>
      </c>
      <c r="DD7" s="224" t="str">
        <f t="shared" ref="DD7:DD13" si="82">IF(DB7="","",DB7+($G7*365))</f>
        <v/>
      </c>
      <c r="DE7" s="13"/>
      <c r="DF7" s="115" t="str">
        <f t="shared" ref="DF7:DF13" si="83">IF(DG7="","",_xlfn.DAYS(DG7,$Q$2))</f>
        <v/>
      </c>
      <c r="DG7" s="225" t="str">
        <f t="shared" ref="DG7:DG13" si="84">IF(DE7="","",DE7+($G7*365))</f>
        <v/>
      </c>
      <c r="DH7" s="13"/>
      <c r="DI7" s="5" t="str">
        <f t="shared" ref="DI7:DI13" si="85">IF(DJ7="","",_xlfn.DAYS(DJ7,$Q$2))</f>
        <v/>
      </c>
      <c r="DJ7" s="224" t="str">
        <f t="shared" ref="DJ7:DJ13" si="86">IF(DH7="","",DH7+($G7*365))</f>
        <v/>
      </c>
      <c r="DK7" s="13"/>
      <c r="DL7" s="115" t="str">
        <f t="shared" ref="DL7:DL13" si="87">IF(DM7="","",_xlfn.DAYS(DM7,$Q$2))</f>
        <v/>
      </c>
      <c r="DM7" s="225" t="str">
        <f t="shared" ref="DM7:DM13" si="88">IF(DK7="","",DK7+($G7*365))</f>
        <v/>
      </c>
      <c r="DN7" s="13"/>
      <c r="DO7" s="5" t="str">
        <f t="shared" ref="DO7:DO13" si="89">IF(DP7="","",_xlfn.DAYS(DP7,$Q$2))</f>
        <v/>
      </c>
      <c r="DP7" s="224" t="str">
        <f t="shared" ref="DP7:DP13" si="90">IF(DN7="","",DN7+($G7*365))</f>
        <v/>
      </c>
      <c r="DQ7" s="13"/>
      <c r="DR7" s="115" t="str">
        <f t="shared" ref="DR7:DR13" si="91">IF(DS7="","",_xlfn.DAYS(DS7,$Q$2))</f>
        <v/>
      </c>
      <c r="DS7" s="225" t="str">
        <f t="shared" ref="DS7:DS13" si="92">IF(DQ7="","",DQ7+($G7*365))</f>
        <v/>
      </c>
      <c r="DT7" s="13"/>
      <c r="DU7" s="5" t="str">
        <f t="shared" ref="DU7:DU13" si="93">IF(DV7="","",_xlfn.DAYS(DV7,$Q$2))</f>
        <v/>
      </c>
      <c r="DV7" s="224" t="str">
        <f t="shared" ref="DV7:DV13" si="94">IF(DT7="","",DT7+($G7*365))</f>
        <v/>
      </c>
      <c r="DW7" s="13"/>
      <c r="DX7" s="115" t="str">
        <f t="shared" ref="DX7:DX13" si="95">IF(DY7="","",_xlfn.DAYS(DY7,$Q$2))</f>
        <v/>
      </c>
      <c r="DY7" s="225" t="str">
        <f t="shared" ref="DY7:DY13" si="96">IF(DW7="","",DW7+($G7*365))</f>
        <v/>
      </c>
      <c r="DZ7" s="13"/>
      <c r="EA7" s="5" t="str">
        <f t="shared" ref="EA7:EA13" si="97">IF(EB7="","",_xlfn.DAYS(EB7,$Q$2))</f>
        <v/>
      </c>
      <c r="EB7" s="224" t="str">
        <f t="shared" ref="EB7:EB13" si="98">IF(DZ7="","",DZ7+($G7*365))</f>
        <v/>
      </c>
      <c r="EC7" s="13"/>
      <c r="ED7" s="115" t="str">
        <f t="shared" ref="ED7:ED13" si="99">IF(EE7="","",_xlfn.DAYS(EE7,$Q$2))</f>
        <v/>
      </c>
      <c r="EE7" s="225" t="str">
        <f t="shared" ref="EE7:EE13" si="100">IF(EC7="","",EC7+($G7*365))</f>
        <v/>
      </c>
      <c r="EF7" s="13"/>
      <c r="EG7" s="5" t="str">
        <f t="shared" ref="EG7:EG13" si="101">IF(EH7="","",_xlfn.DAYS(EH7,$Q$2))</f>
        <v/>
      </c>
      <c r="EH7" s="224" t="str">
        <f t="shared" ref="EH7:EH13" si="102">IF(EF7="","",EF7+($G7*365))</f>
        <v/>
      </c>
      <c r="EI7" s="13"/>
      <c r="EJ7" s="115" t="str">
        <f t="shared" ref="EJ7:EJ13" si="103">IF(EK7="","",_xlfn.DAYS(EK7,$Q$2))</f>
        <v/>
      </c>
      <c r="EK7" s="225" t="str">
        <f t="shared" ref="EK7:EK13" si="104">IF(EI7="","",EI7+($G7*365))</f>
        <v/>
      </c>
      <c r="EL7" s="13"/>
      <c r="EM7" s="5" t="str">
        <f t="shared" ref="EM7:EM13" si="105">IF(EN7="","",_xlfn.DAYS(EN7,$Q$2))</f>
        <v/>
      </c>
      <c r="EN7" s="224" t="str">
        <f t="shared" ref="EN7:EN13" si="106">IF(EL7="","",EL7+($G7*365))</f>
        <v/>
      </c>
      <c r="EO7" s="13"/>
      <c r="EP7" s="115" t="str">
        <f t="shared" ref="EP7:EP13" si="107">IF(EQ7="","",_xlfn.DAYS(EQ7,$Q$2))</f>
        <v/>
      </c>
      <c r="EQ7" s="225" t="str">
        <f t="shared" ref="EQ7:EQ13" si="108">IF(EO7="","",EO7+($G7*365))</f>
        <v/>
      </c>
      <c r="ER7" s="13"/>
      <c r="ES7" s="5" t="str">
        <f t="shared" ref="ES7:ES13" si="109">IF(ET7="","",_xlfn.DAYS(ET7,$Q$2))</f>
        <v/>
      </c>
      <c r="ET7" s="224" t="str">
        <f t="shared" ref="ET7:ET13" si="110">IF(ER7="","",ER7+($G7*365))</f>
        <v/>
      </c>
      <c r="EU7" s="13"/>
      <c r="EV7" s="115" t="str">
        <f t="shared" ref="EV7:EV13" si="111">IF(EW7="","",_xlfn.DAYS(EW7,$Q$2))</f>
        <v/>
      </c>
      <c r="EW7" s="225" t="str">
        <f t="shared" ref="EW7:EW13" si="112">IF(EU7="","",EU7+($G7*365))</f>
        <v/>
      </c>
      <c r="EX7" s="13"/>
      <c r="EY7" s="5" t="str">
        <f t="shared" ref="EY7:EY13" si="113">IF(EZ7="","",_xlfn.DAYS(EZ7,$Q$2))</f>
        <v/>
      </c>
      <c r="EZ7" s="224" t="str">
        <f t="shared" ref="EZ7:EZ13" si="114">IF(EX7="","",EX7+($G7*365))</f>
        <v/>
      </c>
      <c r="FA7" s="13"/>
      <c r="FB7" s="115" t="str">
        <f t="shared" ref="FB7:FB13" si="115">IF(FC7="","",_xlfn.DAYS(FC7,$Q$2))</f>
        <v/>
      </c>
      <c r="FC7" s="225" t="str">
        <f t="shared" ref="FC7:FC13" si="116">IF(FA7="","",FA7+($G7*365))</f>
        <v/>
      </c>
      <c r="FD7" s="13"/>
      <c r="FE7" s="5" t="str">
        <f t="shared" ref="FE7:FE13" si="117">IF(FF7="","",_xlfn.DAYS(FF7,$Q$2))</f>
        <v/>
      </c>
      <c r="FF7" s="224" t="str">
        <f t="shared" ref="FF7:FF13" si="118">IF(FD7="","",FD7+($G7*365))</f>
        <v/>
      </c>
      <c r="FG7" s="13"/>
      <c r="FH7" s="115" t="str">
        <f t="shared" ref="FH7:FH13" si="119">IF(FI7="","",_xlfn.DAYS(FI7,$Q$2))</f>
        <v/>
      </c>
      <c r="FI7" s="225" t="str">
        <f t="shared" ref="FI7:FI13" si="120">IF(FG7="","",FG7+($G7*365))</f>
        <v/>
      </c>
      <c r="FJ7" s="13"/>
      <c r="FK7" s="5" t="str">
        <f t="shared" ref="FK7:FK13" si="121">IF(FL7="","",_xlfn.DAYS(FL7,$Q$2))</f>
        <v/>
      </c>
      <c r="FL7" s="224" t="str">
        <f t="shared" ref="FL7:FL13" si="122">IF(FJ7="","",FJ7+($G7*365))</f>
        <v/>
      </c>
      <c r="FM7" s="13"/>
      <c r="FN7" s="115" t="str">
        <f t="shared" ref="FN7:FN13" si="123">IF(FO7="","",_xlfn.DAYS(FO7,$Q$2))</f>
        <v/>
      </c>
      <c r="FO7" s="225" t="str">
        <f t="shared" ref="FO7:FO13" si="124">IF(FM7="","",FM7+($G7*365))</f>
        <v/>
      </c>
      <c r="FP7" s="13"/>
      <c r="FQ7" s="5" t="str">
        <f t="shared" ref="FQ7:FQ13" si="125">IF(FR7="","",_xlfn.DAYS(FR7,$Q$2))</f>
        <v/>
      </c>
      <c r="FR7" s="224" t="str">
        <f t="shared" ref="FR7:FR13" si="126">IF(FP7 = "", "",FP7+($G7*365))</f>
        <v/>
      </c>
      <c r="FS7" s="13"/>
      <c r="FT7" s="115" t="str">
        <f t="shared" ref="FT7:FT13" si="127">IF(FU7="","",_xlfn.DAYS(FU7,$Q$2))</f>
        <v/>
      </c>
      <c r="FU7" s="225" t="str">
        <f t="shared" ref="FU7:FU13" si="128">IF(FS7="","",FS7+($G7*365))</f>
        <v/>
      </c>
      <c r="FV7" s="253"/>
      <c r="FW7" s="253"/>
      <c r="FX7" s="253"/>
      <c r="FY7" s="253"/>
      <c r="FZ7" s="253"/>
      <c r="GA7" s="93">
        <f>$S$2</f>
        <v>1</v>
      </c>
    </row>
    <row r="8" spans="1:183" ht="14.45" customHeight="1" x14ac:dyDescent="0.25">
      <c r="A8" s="2">
        <f t="shared" ref="A8:A71" si="129">IF(E8="","",E8*$GA$7)</f>
        <v>12</v>
      </c>
      <c r="B8" s="129" t="s">
        <v>57</v>
      </c>
      <c r="C8" s="205">
        <v>0</v>
      </c>
      <c r="D8" s="205">
        <f t="shared" ref="D8:D71" si="130">IF(A8="","",A8*C8)</f>
        <v>0</v>
      </c>
      <c r="E8" s="129">
        <v>12</v>
      </c>
      <c r="F8" s="90"/>
      <c r="G8" s="129" t="s">
        <v>55</v>
      </c>
      <c r="H8" s="76" t="s">
        <v>58</v>
      </c>
      <c r="I8" s="114" t="str">
        <f t="shared" ref="I8:I13" si="131">IF(COUNTIFS($Q8:$BD8,"&gt;270")=0,"",COUNTIFS($Q8:$BD8,"&gt;270"))</f>
        <v/>
      </c>
      <c r="J8" s="114" t="str">
        <f t="shared" ref="J8:J13" si="132">IF(COUNTIFS($Q8:$BD8,"&lt;=270")&gt;0,IF(COUNTIFS($Q8:$BD8,"&lt;=270")-COUNTIFS($Q8:$BD8,"&lt;=180")=0,"",COUNTIFS($Q8:$BD8,"&lt;=270")-COUNTIFS($Q8:$BD8,"&lt;=180")),"")</f>
        <v/>
      </c>
      <c r="K8" s="114" t="str">
        <f t="shared" ref="K8:K13" si="133">IF(COUNTIFS($Q8:$BD8,"&lt;=180")&gt;0,IF(COUNTIFS($Q8:$BD8,"&lt;=180")-COUNTIFS($Q8:$BD8,"&lt;=120")=0,"",COUNTIFS($Q8:$BD8,"&lt;=180")-COUNTIFS($Q8:$BD8,"&lt;=120")),"")</f>
        <v/>
      </c>
      <c r="L8" s="114" t="str">
        <f t="shared" ref="L8:L13" si="134">IF(COUNTIFS($Q8:$BD8,"&lt;=120")&gt;0,IF(COUNTIFS($Q8:$BD8,"&lt;=120")-COUNTIFS($Q8:$BD8,"&lt;=90")=0,"",COUNTIFS($Q8:$BD8,"&lt;=120")-COUNTIFS($Q8:$BD8,"&lt;=90")),"")</f>
        <v/>
      </c>
      <c r="M8" s="114" t="str">
        <f t="shared" ref="M8:M13" si="135">IF(COUNTIFS($Q8:$BD8,"&lt;=90")&gt;0,IF(COUNTIFS($Q8:$BD8,"&lt;=90")-COUNTIFS($Q8:$BD8,"&lt;=60")=0,"",COUNTIFS($Q8:$BD8,"&lt;=90")-COUNTIFS($Q8:$BD8,"&lt;=60")),"")</f>
        <v/>
      </c>
      <c r="N8" s="114" t="str">
        <f t="shared" ref="N8:N13" si="136">IF(COUNTIFS($Q8:$BD8,"&lt;=60")&gt;0,IF(COUNTIFS($Q8:$BD8,"&lt;=60")-COUNTIFS($Q8:$BD8,"&lt;=30")=0,"",COUNTIFS($Q8:$BD8,"&lt;=60")-COUNTIFS($Q8:$BD8,"&lt;=30")),"")</f>
        <v/>
      </c>
      <c r="O8" s="114" t="str">
        <f t="shared" ref="O8:O13" si="137">IF(COUNTIFS($Q8:$BD8,"&lt;=30")&gt;0,IF(COUNTIFS($Q8:$BD8,"&lt;=30")-COUNTIFS($Q8:$BD8,"&lt;=0")=0,"",COUNTIFS($Q8:$BD8,"&lt;=30")-COUNTIFS($Q8:$BD8,"&lt;=0")),"")</f>
        <v/>
      </c>
      <c r="P8" s="114" t="str">
        <f t="shared" ref="P8:P13" si="138">IF(COUNTIFS($Q8:$BD8,"&lt;=0")=0,"",COUNTIFS($Q8:$BD8,"&lt;=0"))</f>
        <v/>
      </c>
      <c r="Q8" s="93" t="e">
        <f t="shared" ref="Q8:Q13" si="139">IF($S$2&gt;0,IF(BG8="","",BG8),"")</f>
        <v>#VALUE!</v>
      </c>
      <c r="R8" s="93" t="str">
        <f t="shared" ref="R8:R13" si="140">IF($S$2&gt;1,IF(BJ8="","",BJ8),"")</f>
        <v/>
      </c>
      <c r="S8" s="93" t="str">
        <f t="shared" ref="S8:S13" si="141">IF($S$2&gt;2,IF(BM8="","",BM8),"")</f>
        <v/>
      </c>
      <c r="T8" s="93" t="str">
        <f t="shared" ref="T8:T13" si="142">IF($S$2&gt;3,IF(BP8="","",BP8),"")</f>
        <v/>
      </c>
      <c r="U8" s="93" t="str">
        <f t="shared" ref="U8:U13" si="143">IF($S$2&gt;4,IF(BS8="","",BS8),"")</f>
        <v/>
      </c>
      <c r="V8" s="93" t="str">
        <f t="shared" ref="V8:V13" si="144">IF($S$2&gt;5,IF(BV8="","",BV8),"")</f>
        <v/>
      </c>
      <c r="W8" s="93" t="str">
        <f t="shared" ref="W8:W13" si="145">IF($S$2&gt;6,IF(BY8="","",BY8),"")</f>
        <v/>
      </c>
      <c r="X8" s="93" t="str">
        <f t="shared" ref="X8:X13" si="146">IF($S$2&gt;7,IF(CB8="","",CB8),"")</f>
        <v/>
      </c>
      <c r="Y8" s="93" t="str">
        <f t="shared" ref="Y8:Y13" si="147">IF($S$2&gt;8,IF(CE8="","",CE8),"")</f>
        <v/>
      </c>
      <c r="Z8" s="93" t="str">
        <f t="shared" ref="Z8:Z13" si="148">IF($S$2&gt;9,IF(CH8="","",CH8),"")</f>
        <v/>
      </c>
      <c r="AA8" s="93" t="str">
        <f t="shared" ref="AA8:AA13" si="149">IF($S$2&gt;10,IF(CK8="","",CK8),"")</f>
        <v/>
      </c>
      <c r="AB8" s="93" t="str">
        <f t="shared" ref="AB8:AB13" si="150">IF($S$2&gt;11,IF(CN8="","",CN8),"")</f>
        <v/>
      </c>
      <c r="AC8" s="93" t="str">
        <f t="shared" ref="AC8:AC13" si="151">IF($S$2&gt;12,IF(CQ8="","",CQ8),"")</f>
        <v/>
      </c>
      <c r="AD8" s="93" t="str">
        <f t="shared" ref="AD8:AD13" si="152">IF($S$2&gt;13,IF(CT8="","",CT8),"")</f>
        <v/>
      </c>
      <c r="AE8" s="93" t="str">
        <f t="shared" ref="AE8:AE13" si="153">IF($S$2&gt;14,IF(CW8="","",CW8),"")</f>
        <v/>
      </c>
      <c r="AF8" s="93" t="str">
        <f t="shared" ref="AF8:AF13" si="154">IF($S$2&gt;15,IF(CZ8="","",CZ8),"")</f>
        <v/>
      </c>
      <c r="AG8" s="93" t="str">
        <f t="shared" ref="AG8:AG13" si="155">IF($S$2&gt;16,IF(DC8="","",DC8),"")</f>
        <v/>
      </c>
      <c r="AH8" s="93" t="str">
        <f t="shared" si="25"/>
        <v/>
      </c>
      <c r="AI8" s="93" t="str">
        <f t="shared" si="26"/>
        <v/>
      </c>
      <c r="AJ8" s="93" t="str">
        <f t="shared" si="27"/>
        <v/>
      </c>
      <c r="AK8" s="93" t="str">
        <f t="shared" si="28"/>
        <v/>
      </c>
      <c r="AL8" s="93" t="str">
        <f t="shared" si="29"/>
        <v/>
      </c>
      <c r="AM8" s="93" t="str">
        <f t="shared" si="30"/>
        <v/>
      </c>
      <c r="AN8" s="93" t="str">
        <f t="shared" si="31"/>
        <v/>
      </c>
      <c r="AO8" s="93" t="str">
        <f t="shared" si="32"/>
        <v/>
      </c>
      <c r="AP8" s="93" t="str">
        <f t="shared" si="33"/>
        <v/>
      </c>
      <c r="AQ8" s="93" t="str">
        <f t="shared" si="34"/>
        <v/>
      </c>
      <c r="AR8" s="93" t="str">
        <f t="shared" si="35"/>
        <v/>
      </c>
      <c r="AS8" s="93" t="str">
        <f t="shared" si="36"/>
        <v/>
      </c>
      <c r="AT8" s="93" t="str">
        <f t="shared" si="37"/>
        <v/>
      </c>
      <c r="AU8" s="93" t="str">
        <f t="shared" si="38"/>
        <v/>
      </c>
      <c r="AV8" s="93" t="str">
        <f t="shared" si="39"/>
        <v/>
      </c>
      <c r="AW8" s="93" t="str">
        <f t="shared" si="40"/>
        <v/>
      </c>
      <c r="AX8" s="93" t="str">
        <f t="shared" si="41"/>
        <v/>
      </c>
      <c r="AY8" s="93" t="str">
        <f t="shared" si="42"/>
        <v/>
      </c>
      <c r="AZ8" s="93" t="str">
        <f t="shared" si="43"/>
        <v/>
      </c>
      <c r="BA8" s="93" t="str">
        <f t="shared" si="44"/>
        <v/>
      </c>
      <c r="BB8" s="93" t="str">
        <f t="shared" si="45"/>
        <v/>
      </c>
      <c r="BC8" s="93" t="str">
        <f t="shared" si="46"/>
        <v/>
      </c>
      <c r="BD8" s="93" t="str">
        <f t="shared" si="47"/>
        <v/>
      </c>
      <c r="BE8" s="93" t="str">
        <f t="shared" si="48"/>
        <v/>
      </c>
      <c r="BF8" s="13">
        <v>45337</v>
      </c>
      <c r="BG8" s="74" t="e">
        <f t="shared" ref="BG8:BG13" si="156">IF(BH8="","",_xlfn.DAYS(BH8,$Q$2))</f>
        <v>#VALUE!</v>
      </c>
      <c r="BH8" s="36" t="e">
        <f t="shared" ref="BH8:BH13" si="157">IF(BF8="","",BF8+($G8*365))</f>
        <v>#VALUE!</v>
      </c>
      <c r="BI8" s="225"/>
      <c r="BJ8" s="75" t="str">
        <f t="shared" si="51"/>
        <v/>
      </c>
      <c r="BK8" s="37" t="str">
        <f t="shared" si="52"/>
        <v/>
      </c>
      <c r="BL8" s="13"/>
      <c r="BM8" s="74" t="str">
        <f t="shared" si="53"/>
        <v/>
      </c>
      <c r="BN8" s="36" t="str">
        <f t="shared" si="54"/>
        <v/>
      </c>
      <c r="BO8" s="225"/>
      <c r="BP8" s="75" t="str">
        <f t="shared" si="55"/>
        <v/>
      </c>
      <c r="BQ8" s="37" t="str">
        <f t="shared" si="56"/>
        <v/>
      </c>
      <c r="BR8" s="13"/>
      <c r="BS8" s="74" t="str">
        <f t="shared" si="57"/>
        <v/>
      </c>
      <c r="BT8" s="36" t="str">
        <f t="shared" si="58"/>
        <v/>
      </c>
      <c r="BU8" s="225"/>
      <c r="BV8" s="75" t="str">
        <f t="shared" si="59"/>
        <v/>
      </c>
      <c r="BW8" s="37" t="str">
        <f t="shared" si="60"/>
        <v/>
      </c>
      <c r="BX8" s="13"/>
      <c r="BY8" s="74" t="str">
        <f t="shared" si="61"/>
        <v/>
      </c>
      <c r="BZ8" s="36" t="str">
        <f t="shared" si="62"/>
        <v/>
      </c>
      <c r="CA8" s="225"/>
      <c r="CB8" s="75" t="str">
        <f t="shared" si="63"/>
        <v/>
      </c>
      <c r="CC8" s="37" t="str">
        <f t="shared" si="64"/>
        <v/>
      </c>
      <c r="CD8" s="13"/>
      <c r="CE8" s="74" t="str">
        <f t="shared" si="65"/>
        <v/>
      </c>
      <c r="CF8" s="36" t="str">
        <f t="shared" si="66"/>
        <v/>
      </c>
      <c r="CG8" s="225"/>
      <c r="CH8" s="115" t="str">
        <f t="shared" si="67"/>
        <v/>
      </c>
      <c r="CI8" s="225" t="str">
        <f t="shared" si="68"/>
        <v/>
      </c>
      <c r="CJ8" s="13"/>
      <c r="CK8" s="5" t="str">
        <f t="shared" si="69"/>
        <v/>
      </c>
      <c r="CL8" s="224" t="str">
        <f t="shared" si="70"/>
        <v/>
      </c>
      <c r="CM8" s="225"/>
      <c r="CN8" s="115" t="str">
        <f t="shared" si="71"/>
        <v/>
      </c>
      <c r="CO8" s="225" t="str">
        <f t="shared" si="72"/>
        <v/>
      </c>
      <c r="CP8" s="13"/>
      <c r="CQ8" s="5" t="str">
        <f t="shared" si="73"/>
        <v/>
      </c>
      <c r="CR8" s="224" t="str">
        <f t="shared" si="74"/>
        <v/>
      </c>
      <c r="CS8" s="225"/>
      <c r="CT8" s="115" t="str">
        <f t="shared" si="75"/>
        <v/>
      </c>
      <c r="CU8" s="225" t="str">
        <f t="shared" si="76"/>
        <v/>
      </c>
      <c r="CV8" s="13"/>
      <c r="CW8" s="5" t="str">
        <f t="shared" si="77"/>
        <v/>
      </c>
      <c r="CX8" s="224" t="str">
        <f t="shared" si="78"/>
        <v/>
      </c>
      <c r="CY8" s="225"/>
      <c r="CZ8" s="115" t="str">
        <f t="shared" si="79"/>
        <v/>
      </c>
      <c r="DA8" s="225" t="str">
        <f t="shared" si="80"/>
        <v/>
      </c>
      <c r="DB8" s="13"/>
      <c r="DC8" s="5" t="str">
        <f t="shared" si="81"/>
        <v/>
      </c>
      <c r="DD8" s="224" t="str">
        <f t="shared" si="82"/>
        <v/>
      </c>
      <c r="DE8" s="225"/>
      <c r="DF8" s="115" t="str">
        <f t="shared" si="83"/>
        <v/>
      </c>
      <c r="DG8" s="225" t="str">
        <f t="shared" si="84"/>
        <v/>
      </c>
      <c r="DH8" s="224"/>
      <c r="DI8" s="5" t="str">
        <f t="shared" si="85"/>
        <v/>
      </c>
      <c r="DJ8" s="224" t="str">
        <f t="shared" si="86"/>
        <v/>
      </c>
      <c r="DK8" s="225"/>
      <c r="DL8" s="115" t="str">
        <f t="shared" si="87"/>
        <v/>
      </c>
      <c r="DM8" s="225" t="str">
        <f t="shared" si="88"/>
        <v/>
      </c>
      <c r="DN8" s="224"/>
      <c r="DO8" s="5" t="str">
        <f t="shared" si="89"/>
        <v/>
      </c>
      <c r="DP8" s="224" t="str">
        <f t="shared" si="90"/>
        <v/>
      </c>
      <c r="DQ8" s="225"/>
      <c r="DR8" s="115" t="str">
        <f t="shared" si="91"/>
        <v/>
      </c>
      <c r="DS8" s="225" t="str">
        <f t="shared" si="92"/>
        <v/>
      </c>
      <c r="DT8" s="224"/>
      <c r="DU8" s="5" t="str">
        <f t="shared" si="93"/>
        <v/>
      </c>
      <c r="DV8" s="224" t="str">
        <f t="shared" si="94"/>
        <v/>
      </c>
      <c r="DW8" s="225"/>
      <c r="DX8" s="115" t="str">
        <f t="shared" si="95"/>
        <v/>
      </c>
      <c r="DY8" s="225" t="str">
        <f t="shared" si="96"/>
        <v/>
      </c>
      <c r="DZ8" s="224"/>
      <c r="EA8" s="5" t="str">
        <f t="shared" si="97"/>
        <v/>
      </c>
      <c r="EB8" s="224" t="str">
        <f t="shared" si="98"/>
        <v/>
      </c>
      <c r="EC8" s="225"/>
      <c r="ED8" s="115" t="str">
        <f t="shared" si="99"/>
        <v/>
      </c>
      <c r="EE8" s="225" t="str">
        <f t="shared" si="100"/>
        <v/>
      </c>
      <c r="EF8" s="224"/>
      <c r="EG8" s="5" t="str">
        <f t="shared" si="101"/>
        <v/>
      </c>
      <c r="EH8" s="224" t="str">
        <f t="shared" si="102"/>
        <v/>
      </c>
      <c r="EI8" s="225"/>
      <c r="EJ8" s="115" t="str">
        <f t="shared" si="103"/>
        <v/>
      </c>
      <c r="EK8" s="225" t="str">
        <f t="shared" si="104"/>
        <v/>
      </c>
      <c r="EL8" s="224"/>
      <c r="EM8" s="5" t="str">
        <f t="shared" si="105"/>
        <v/>
      </c>
      <c r="EN8" s="224" t="str">
        <f t="shared" si="106"/>
        <v/>
      </c>
      <c r="EO8" s="225"/>
      <c r="EP8" s="115" t="str">
        <f t="shared" si="107"/>
        <v/>
      </c>
      <c r="EQ8" s="225" t="str">
        <f t="shared" si="108"/>
        <v/>
      </c>
      <c r="ER8" s="224"/>
      <c r="ES8" s="5" t="str">
        <f t="shared" si="109"/>
        <v/>
      </c>
      <c r="ET8" s="224" t="str">
        <f t="shared" si="110"/>
        <v/>
      </c>
      <c r="EU8" s="225"/>
      <c r="EV8" s="115" t="str">
        <f t="shared" si="111"/>
        <v/>
      </c>
      <c r="EW8" s="225" t="str">
        <f t="shared" si="112"/>
        <v/>
      </c>
      <c r="EX8" s="224"/>
      <c r="EY8" s="5" t="str">
        <f t="shared" si="113"/>
        <v/>
      </c>
      <c r="EZ8" s="224" t="str">
        <f t="shared" si="114"/>
        <v/>
      </c>
      <c r="FA8" s="225"/>
      <c r="FB8" s="115" t="str">
        <f t="shared" si="115"/>
        <v/>
      </c>
      <c r="FC8" s="225" t="str">
        <f t="shared" si="116"/>
        <v/>
      </c>
      <c r="FD8" s="224"/>
      <c r="FE8" s="5" t="str">
        <f t="shared" si="117"/>
        <v/>
      </c>
      <c r="FF8" s="224" t="str">
        <f t="shared" si="118"/>
        <v/>
      </c>
      <c r="FG8" s="225"/>
      <c r="FH8" s="115" t="str">
        <f t="shared" si="119"/>
        <v/>
      </c>
      <c r="FI8" s="225" t="str">
        <f t="shared" si="120"/>
        <v/>
      </c>
      <c r="FJ8" s="224"/>
      <c r="FK8" s="5" t="str">
        <f t="shared" si="121"/>
        <v/>
      </c>
      <c r="FL8" s="224" t="str">
        <f t="shared" si="122"/>
        <v/>
      </c>
      <c r="FM8" s="225"/>
      <c r="FN8" s="115" t="str">
        <f t="shared" si="123"/>
        <v/>
      </c>
      <c r="FO8" s="225" t="str">
        <f t="shared" si="124"/>
        <v/>
      </c>
      <c r="FP8" s="224"/>
      <c r="FQ8" s="5" t="str">
        <f t="shared" si="125"/>
        <v/>
      </c>
      <c r="FR8" s="224" t="str">
        <f t="shared" si="126"/>
        <v/>
      </c>
      <c r="FS8" s="225"/>
      <c r="FT8" s="115" t="str">
        <f t="shared" si="127"/>
        <v/>
      </c>
      <c r="FU8" s="225" t="str">
        <f t="shared" si="128"/>
        <v/>
      </c>
      <c r="FV8" s="253"/>
      <c r="FW8" s="253"/>
      <c r="FX8" s="253"/>
      <c r="FY8" s="253"/>
      <c r="FZ8" s="253"/>
      <c r="GA8" s="3"/>
    </row>
    <row r="9" spans="1:183" s="14" customFormat="1" ht="14.45" customHeight="1" x14ac:dyDescent="0.25">
      <c r="A9" s="2">
        <f t="shared" si="129"/>
        <v>7</v>
      </c>
      <c r="B9" s="129" t="s">
        <v>59</v>
      </c>
      <c r="C9" s="205">
        <v>308</v>
      </c>
      <c r="D9" s="205">
        <f t="shared" si="130"/>
        <v>2156</v>
      </c>
      <c r="E9" s="129">
        <v>7</v>
      </c>
      <c r="F9" s="87" t="s">
        <v>60</v>
      </c>
      <c r="G9" s="129" t="s">
        <v>55</v>
      </c>
      <c r="H9" s="76" t="s">
        <v>158</v>
      </c>
      <c r="I9" s="113" t="str">
        <f t="shared" si="131"/>
        <v/>
      </c>
      <c r="J9" s="114" t="str">
        <f t="shared" si="132"/>
        <v/>
      </c>
      <c r="K9" s="114" t="str">
        <f t="shared" si="133"/>
        <v/>
      </c>
      <c r="L9" s="114" t="str">
        <f t="shared" si="134"/>
        <v/>
      </c>
      <c r="M9" s="114" t="str">
        <f t="shared" si="135"/>
        <v/>
      </c>
      <c r="N9" s="114" t="str">
        <f t="shared" si="136"/>
        <v/>
      </c>
      <c r="O9" s="114" t="str">
        <f t="shared" si="137"/>
        <v/>
      </c>
      <c r="P9" s="114" t="str">
        <f t="shared" si="138"/>
        <v/>
      </c>
      <c r="Q9" s="93" t="e">
        <f t="shared" si="139"/>
        <v>#VALUE!</v>
      </c>
      <c r="R9" s="93" t="str">
        <f t="shared" si="140"/>
        <v/>
      </c>
      <c r="S9" s="93" t="str">
        <f t="shared" si="141"/>
        <v/>
      </c>
      <c r="T9" s="93" t="str">
        <f t="shared" si="142"/>
        <v/>
      </c>
      <c r="U9" s="93" t="str">
        <f t="shared" si="143"/>
        <v/>
      </c>
      <c r="V9" s="93" t="str">
        <f t="shared" si="144"/>
        <v/>
      </c>
      <c r="W9" s="93" t="str">
        <f t="shared" si="145"/>
        <v/>
      </c>
      <c r="X9" s="93" t="str">
        <f t="shared" si="146"/>
        <v/>
      </c>
      <c r="Y9" s="93" t="str">
        <f t="shared" si="147"/>
        <v/>
      </c>
      <c r="Z9" s="93" t="str">
        <f t="shared" si="148"/>
        <v/>
      </c>
      <c r="AA9" s="93" t="str">
        <f t="shared" si="149"/>
        <v/>
      </c>
      <c r="AB9" s="93" t="str">
        <f t="shared" si="150"/>
        <v/>
      </c>
      <c r="AC9" s="93" t="str">
        <f t="shared" si="151"/>
        <v/>
      </c>
      <c r="AD9" s="93" t="str">
        <f t="shared" si="152"/>
        <v/>
      </c>
      <c r="AE9" s="93" t="str">
        <f t="shared" si="153"/>
        <v/>
      </c>
      <c r="AF9" s="93" t="str">
        <f t="shared" si="154"/>
        <v/>
      </c>
      <c r="AG9" s="93" t="str">
        <f t="shared" si="155"/>
        <v/>
      </c>
      <c r="AH9" s="93" t="str">
        <f t="shared" si="25"/>
        <v/>
      </c>
      <c r="AI9" s="93" t="str">
        <f t="shared" si="26"/>
        <v/>
      </c>
      <c r="AJ9" s="93" t="str">
        <f t="shared" si="27"/>
        <v/>
      </c>
      <c r="AK9" s="93" t="str">
        <f t="shared" si="28"/>
        <v/>
      </c>
      <c r="AL9" s="93" t="str">
        <f t="shared" si="29"/>
        <v/>
      </c>
      <c r="AM9" s="93" t="str">
        <f t="shared" si="30"/>
        <v/>
      </c>
      <c r="AN9" s="93" t="str">
        <f t="shared" si="31"/>
        <v/>
      </c>
      <c r="AO9" s="93" t="str">
        <f t="shared" si="32"/>
        <v/>
      </c>
      <c r="AP9" s="93" t="str">
        <f t="shared" si="33"/>
        <v/>
      </c>
      <c r="AQ9" s="93" t="str">
        <f t="shared" si="34"/>
        <v/>
      </c>
      <c r="AR9" s="93" t="str">
        <f t="shared" si="35"/>
        <v/>
      </c>
      <c r="AS9" s="93" t="str">
        <f t="shared" si="36"/>
        <v/>
      </c>
      <c r="AT9" s="93" t="str">
        <f t="shared" si="37"/>
        <v/>
      </c>
      <c r="AU9" s="93" t="str">
        <f t="shared" si="38"/>
        <v/>
      </c>
      <c r="AV9" s="93" t="str">
        <f t="shared" si="39"/>
        <v/>
      </c>
      <c r="AW9" s="93" t="str">
        <f t="shared" si="40"/>
        <v/>
      </c>
      <c r="AX9" s="93" t="str">
        <f t="shared" si="41"/>
        <v/>
      </c>
      <c r="AY9" s="93" t="str">
        <f t="shared" si="42"/>
        <v/>
      </c>
      <c r="AZ9" s="93" t="str">
        <f t="shared" si="43"/>
        <v/>
      </c>
      <c r="BA9" s="93" t="str">
        <f t="shared" si="44"/>
        <v/>
      </c>
      <c r="BB9" s="93" t="str">
        <f t="shared" si="45"/>
        <v/>
      </c>
      <c r="BC9" s="93" t="str">
        <f t="shared" si="46"/>
        <v/>
      </c>
      <c r="BD9" s="93" t="str">
        <f t="shared" si="47"/>
        <v/>
      </c>
      <c r="BE9" s="93" t="str">
        <f t="shared" si="48"/>
        <v/>
      </c>
      <c r="BF9" s="13">
        <v>44938</v>
      </c>
      <c r="BG9" s="74" t="e">
        <f t="shared" si="156"/>
        <v>#VALUE!</v>
      </c>
      <c r="BH9" s="36" t="e">
        <f t="shared" si="157"/>
        <v>#VALUE!</v>
      </c>
      <c r="BI9" s="225"/>
      <c r="BJ9" s="75" t="str">
        <f t="shared" si="51"/>
        <v/>
      </c>
      <c r="BK9" s="37" t="str">
        <f t="shared" si="52"/>
        <v/>
      </c>
      <c r="BL9" s="13"/>
      <c r="BM9" s="74" t="str">
        <f t="shared" si="53"/>
        <v/>
      </c>
      <c r="BN9" s="36" t="str">
        <f t="shared" si="54"/>
        <v/>
      </c>
      <c r="BO9" s="225"/>
      <c r="BP9" s="75" t="str">
        <f t="shared" si="55"/>
        <v/>
      </c>
      <c r="BQ9" s="37" t="str">
        <f t="shared" si="56"/>
        <v/>
      </c>
      <c r="BR9" s="13"/>
      <c r="BS9" s="74" t="str">
        <f t="shared" si="57"/>
        <v/>
      </c>
      <c r="BT9" s="36" t="str">
        <f t="shared" si="58"/>
        <v/>
      </c>
      <c r="BU9" s="225"/>
      <c r="BV9" s="75" t="str">
        <f t="shared" si="59"/>
        <v/>
      </c>
      <c r="BW9" s="37" t="str">
        <f t="shared" si="60"/>
        <v/>
      </c>
      <c r="BX9" s="13"/>
      <c r="BY9" s="74" t="str">
        <f t="shared" si="61"/>
        <v/>
      </c>
      <c r="BZ9" s="36" t="str">
        <f t="shared" si="62"/>
        <v/>
      </c>
      <c r="CA9" s="225"/>
      <c r="CB9" s="75" t="str">
        <f t="shared" si="63"/>
        <v/>
      </c>
      <c r="CC9" s="37" t="str">
        <f t="shared" si="64"/>
        <v/>
      </c>
      <c r="CD9" s="13"/>
      <c r="CE9" s="74" t="str">
        <f t="shared" si="65"/>
        <v/>
      </c>
      <c r="CF9" s="36" t="str">
        <f t="shared" si="66"/>
        <v/>
      </c>
      <c r="CG9" s="225"/>
      <c r="CH9" s="115" t="str">
        <f t="shared" si="67"/>
        <v/>
      </c>
      <c r="CI9" s="225" t="str">
        <f t="shared" si="68"/>
        <v/>
      </c>
      <c r="CJ9" s="13"/>
      <c r="CK9" s="5" t="str">
        <f t="shared" si="69"/>
        <v/>
      </c>
      <c r="CL9" s="224" t="str">
        <f t="shared" si="70"/>
        <v/>
      </c>
      <c r="CM9" s="225"/>
      <c r="CN9" s="115" t="str">
        <f t="shared" si="71"/>
        <v/>
      </c>
      <c r="CO9" s="225" t="str">
        <f t="shared" si="72"/>
        <v/>
      </c>
      <c r="CP9" s="13"/>
      <c r="CQ9" s="5" t="str">
        <f t="shared" si="73"/>
        <v/>
      </c>
      <c r="CR9" s="224" t="str">
        <f t="shared" si="74"/>
        <v/>
      </c>
      <c r="CS9" s="225"/>
      <c r="CT9" s="115" t="str">
        <f t="shared" si="75"/>
        <v/>
      </c>
      <c r="CU9" s="225" t="str">
        <f t="shared" si="76"/>
        <v/>
      </c>
      <c r="CV9" s="13"/>
      <c r="CW9" s="5" t="str">
        <f t="shared" si="77"/>
        <v/>
      </c>
      <c r="CX9" s="224" t="str">
        <f t="shared" si="78"/>
        <v/>
      </c>
      <c r="CY9" s="225"/>
      <c r="CZ9" s="115" t="str">
        <f t="shared" si="79"/>
        <v/>
      </c>
      <c r="DA9" s="225" t="str">
        <f t="shared" si="80"/>
        <v/>
      </c>
      <c r="DB9" s="13"/>
      <c r="DC9" s="5" t="str">
        <f t="shared" si="81"/>
        <v/>
      </c>
      <c r="DD9" s="224" t="str">
        <f t="shared" si="82"/>
        <v/>
      </c>
      <c r="DE9" s="225"/>
      <c r="DF9" s="115" t="str">
        <f t="shared" si="83"/>
        <v/>
      </c>
      <c r="DG9" s="225" t="str">
        <f t="shared" si="84"/>
        <v/>
      </c>
      <c r="DH9" s="224"/>
      <c r="DI9" s="5" t="str">
        <f t="shared" si="85"/>
        <v/>
      </c>
      <c r="DJ9" s="224" t="str">
        <f t="shared" si="86"/>
        <v/>
      </c>
      <c r="DK9" s="225"/>
      <c r="DL9" s="115" t="str">
        <f t="shared" si="87"/>
        <v/>
      </c>
      <c r="DM9" s="225" t="str">
        <f t="shared" si="88"/>
        <v/>
      </c>
      <c r="DN9" s="224"/>
      <c r="DO9" s="5" t="str">
        <f t="shared" si="89"/>
        <v/>
      </c>
      <c r="DP9" s="224" t="str">
        <f t="shared" si="90"/>
        <v/>
      </c>
      <c r="DQ9" s="225"/>
      <c r="DR9" s="115" t="str">
        <f t="shared" si="91"/>
        <v/>
      </c>
      <c r="DS9" s="225" t="str">
        <f t="shared" si="92"/>
        <v/>
      </c>
      <c r="DT9" s="224"/>
      <c r="DU9" s="5" t="str">
        <f t="shared" si="93"/>
        <v/>
      </c>
      <c r="DV9" s="224" t="str">
        <f t="shared" si="94"/>
        <v/>
      </c>
      <c r="DW9" s="225"/>
      <c r="DX9" s="115" t="str">
        <f t="shared" si="95"/>
        <v/>
      </c>
      <c r="DY9" s="225" t="str">
        <f t="shared" si="96"/>
        <v/>
      </c>
      <c r="DZ9" s="224"/>
      <c r="EA9" s="5" t="str">
        <f t="shared" si="97"/>
        <v/>
      </c>
      <c r="EB9" s="224" t="str">
        <f t="shared" si="98"/>
        <v/>
      </c>
      <c r="EC9" s="225"/>
      <c r="ED9" s="115" t="str">
        <f t="shared" si="99"/>
        <v/>
      </c>
      <c r="EE9" s="225" t="str">
        <f t="shared" si="100"/>
        <v/>
      </c>
      <c r="EF9" s="224"/>
      <c r="EG9" s="5" t="str">
        <f t="shared" si="101"/>
        <v/>
      </c>
      <c r="EH9" s="224" t="str">
        <f t="shared" si="102"/>
        <v/>
      </c>
      <c r="EI9" s="225"/>
      <c r="EJ9" s="115" t="str">
        <f t="shared" si="103"/>
        <v/>
      </c>
      <c r="EK9" s="225" t="str">
        <f t="shared" si="104"/>
        <v/>
      </c>
      <c r="EL9" s="224"/>
      <c r="EM9" s="5" t="str">
        <f t="shared" si="105"/>
        <v/>
      </c>
      <c r="EN9" s="224" t="str">
        <f t="shared" si="106"/>
        <v/>
      </c>
      <c r="EO9" s="225"/>
      <c r="EP9" s="115" t="str">
        <f t="shared" si="107"/>
        <v/>
      </c>
      <c r="EQ9" s="225" t="str">
        <f t="shared" si="108"/>
        <v/>
      </c>
      <c r="ER9" s="224"/>
      <c r="ES9" s="5" t="str">
        <f t="shared" si="109"/>
        <v/>
      </c>
      <c r="ET9" s="224" t="str">
        <f t="shared" si="110"/>
        <v/>
      </c>
      <c r="EU9" s="225"/>
      <c r="EV9" s="115" t="str">
        <f t="shared" si="111"/>
        <v/>
      </c>
      <c r="EW9" s="225" t="str">
        <f t="shared" si="112"/>
        <v/>
      </c>
      <c r="EX9" s="224"/>
      <c r="EY9" s="5" t="str">
        <f t="shared" si="113"/>
        <v/>
      </c>
      <c r="EZ9" s="224" t="str">
        <f t="shared" si="114"/>
        <v/>
      </c>
      <c r="FA9" s="225"/>
      <c r="FB9" s="115" t="str">
        <f t="shared" si="115"/>
        <v/>
      </c>
      <c r="FC9" s="225" t="str">
        <f t="shared" si="116"/>
        <v/>
      </c>
      <c r="FD9" s="224"/>
      <c r="FE9" s="5" t="str">
        <f t="shared" si="117"/>
        <v/>
      </c>
      <c r="FF9" s="224" t="str">
        <f t="shared" si="118"/>
        <v/>
      </c>
      <c r="FG9" s="225"/>
      <c r="FH9" s="115" t="str">
        <f t="shared" si="119"/>
        <v/>
      </c>
      <c r="FI9" s="225" t="str">
        <f t="shared" si="120"/>
        <v/>
      </c>
      <c r="FJ9" s="224"/>
      <c r="FK9" s="5" t="str">
        <f t="shared" si="121"/>
        <v/>
      </c>
      <c r="FL9" s="224" t="str">
        <f t="shared" si="122"/>
        <v/>
      </c>
      <c r="FM9" s="225"/>
      <c r="FN9" s="115" t="str">
        <f t="shared" si="123"/>
        <v/>
      </c>
      <c r="FO9" s="225" t="str">
        <f t="shared" si="124"/>
        <v/>
      </c>
      <c r="FP9" s="224"/>
      <c r="FQ9" s="5" t="str">
        <f t="shared" si="125"/>
        <v/>
      </c>
      <c r="FR9" s="224" t="str">
        <f t="shared" si="126"/>
        <v/>
      </c>
      <c r="FS9" s="225"/>
      <c r="FT9" s="115" t="str">
        <f t="shared" si="127"/>
        <v/>
      </c>
      <c r="FU9" s="225" t="str">
        <f t="shared" si="128"/>
        <v/>
      </c>
      <c r="FV9" s="253"/>
      <c r="FW9" s="253"/>
      <c r="FX9" s="253"/>
      <c r="FY9" s="253"/>
      <c r="FZ9" s="253"/>
    </row>
    <row r="10" spans="1:183" s="14" customFormat="1" ht="14.45" customHeight="1" x14ac:dyDescent="0.25">
      <c r="A10" s="2">
        <f t="shared" si="129"/>
        <v>1</v>
      </c>
      <c r="B10" s="129" t="s">
        <v>62</v>
      </c>
      <c r="C10" s="190">
        <v>0</v>
      </c>
      <c r="D10" s="205">
        <f t="shared" si="130"/>
        <v>0</v>
      </c>
      <c r="E10" s="129">
        <v>1</v>
      </c>
      <c r="F10" s="87" t="s">
        <v>63</v>
      </c>
      <c r="G10" s="129" t="s">
        <v>55</v>
      </c>
      <c r="H10" s="76" t="s">
        <v>64</v>
      </c>
      <c r="I10" s="114" t="str">
        <f t="shared" si="131"/>
        <v/>
      </c>
      <c r="J10" s="114" t="str">
        <f t="shared" si="132"/>
        <v/>
      </c>
      <c r="K10" s="114" t="str">
        <f t="shared" si="133"/>
        <v/>
      </c>
      <c r="L10" s="114" t="str">
        <f t="shared" si="134"/>
        <v/>
      </c>
      <c r="M10" s="114" t="str">
        <f t="shared" si="135"/>
        <v/>
      </c>
      <c r="N10" s="114" t="str">
        <f t="shared" si="136"/>
        <v/>
      </c>
      <c r="O10" s="114" t="str">
        <f t="shared" si="137"/>
        <v/>
      </c>
      <c r="P10" s="114" t="str">
        <f t="shared" si="138"/>
        <v/>
      </c>
      <c r="Q10" s="93" t="e">
        <f t="shared" si="139"/>
        <v>#VALUE!</v>
      </c>
      <c r="R10" s="93" t="str">
        <f t="shared" si="140"/>
        <v/>
      </c>
      <c r="S10" s="93" t="str">
        <f t="shared" si="141"/>
        <v/>
      </c>
      <c r="T10" s="93" t="str">
        <f t="shared" si="142"/>
        <v/>
      </c>
      <c r="U10" s="93" t="str">
        <f t="shared" si="143"/>
        <v/>
      </c>
      <c r="V10" s="93" t="str">
        <f t="shared" si="144"/>
        <v/>
      </c>
      <c r="W10" s="93" t="str">
        <f t="shared" si="145"/>
        <v/>
      </c>
      <c r="X10" s="93" t="str">
        <f t="shared" si="146"/>
        <v/>
      </c>
      <c r="Y10" s="93" t="str">
        <f t="shared" si="147"/>
        <v/>
      </c>
      <c r="Z10" s="93" t="str">
        <f t="shared" si="148"/>
        <v/>
      </c>
      <c r="AA10" s="93" t="str">
        <f t="shared" si="149"/>
        <v/>
      </c>
      <c r="AB10" s="93" t="str">
        <f t="shared" si="150"/>
        <v/>
      </c>
      <c r="AC10" s="93" t="str">
        <f t="shared" si="151"/>
        <v/>
      </c>
      <c r="AD10" s="93" t="str">
        <f t="shared" si="152"/>
        <v/>
      </c>
      <c r="AE10" s="93" t="str">
        <f t="shared" si="153"/>
        <v/>
      </c>
      <c r="AF10" s="93" t="str">
        <f t="shared" si="154"/>
        <v/>
      </c>
      <c r="AG10" s="93" t="str">
        <f t="shared" si="155"/>
        <v/>
      </c>
      <c r="AH10" s="93" t="str">
        <f t="shared" si="25"/>
        <v/>
      </c>
      <c r="AI10" s="93" t="str">
        <f t="shared" si="26"/>
        <v/>
      </c>
      <c r="AJ10" s="93" t="str">
        <f t="shared" si="27"/>
        <v/>
      </c>
      <c r="AK10" s="93" t="str">
        <f t="shared" si="28"/>
        <v/>
      </c>
      <c r="AL10" s="93" t="str">
        <f t="shared" si="29"/>
        <v/>
      </c>
      <c r="AM10" s="93" t="str">
        <f t="shared" si="30"/>
        <v/>
      </c>
      <c r="AN10" s="93" t="str">
        <f t="shared" si="31"/>
        <v/>
      </c>
      <c r="AO10" s="93" t="str">
        <f t="shared" si="32"/>
        <v/>
      </c>
      <c r="AP10" s="93" t="str">
        <f t="shared" si="33"/>
        <v/>
      </c>
      <c r="AQ10" s="93" t="str">
        <f t="shared" si="34"/>
        <v/>
      </c>
      <c r="AR10" s="93" t="str">
        <f t="shared" si="35"/>
        <v/>
      </c>
      <c r="AS10" s="93" t="str">
        <f t="shared" si="36"/>
        <v/>
      </c>
      <c r="AT10" s="93" t="str">
        <f t="shared" si="37"/>
        <v/>
      </c>
      <c r="AU10" s="93" t="str">
        <f t="shared" si="38"/>
        <v/>
      </c>
      <c r="AV10" s="93" t="str">
        <f t="shared" si="39"/>
        <v/>
      </c>
      <c r="AW10" s="93" t="str">
        <f t="shared" si="40"/>
        <v/>
      </c>
      <c r="AX10" s="93" t="str">
        <f t="shared" si="41"/>
        <v/>
      </c>
      <c r="AY10" s="93" t="str">
        <f t="shared" si="42"/>
        <v/>
      </c>
      <c r="AZ10" s="93" t="str">
        <f t="shared" si="43"/>
        <v/>
      </c>
      <c r="BA10" s="93" t="str">
        <f t="shared" si="44"/>
        <v/>
      </c>
      <c r="BB10" s="93" t="str">
        <f t="shared" si="45"/>
        <v/>
      </c>
      <c r="BC10" s="93" t="str">
        <f t="shared" si="46"/>
        <v/>
      </c>
      <c r="BD10" s="93" t="str">
        <f t="shared" si="47"/>
        <v/>
      </c>
      <c r="BE10" s="93" t="str">
        <f t="shared" si="48"/>
        <v/>
      </c>
      <c r="BF10" s="13">
        <v>44938</v>
      </c>
      <c r="BG10" s="74" t="e">
        <f t="shared" si="156"/>
        <v>#VALUE!</v>
      </c>
      <c r="BH10" s="36" t="e">
        <f t="shared" si="157"/>
        <v>#VALUE!</v>
      </c>
      <c r="BI10" s="225"/>
      <c r="BJ10" s="75" t="str">
        <f t="shared" si="51"/>
        <v/>
      </c>
      <c r="BK10" s="37" t="str">
        <f t="shared" si="52"/>
        <v/>
      </c>
      <c r="BL10" s="13"/>
      <c r="BM10" s="74" t="str">
        <f t="shared" si="53"/>
        <v/>
      </c>
      <c r="BN10" s="36" t="str">
        <f t="shared" si="54"/>
        <v/>
      </c>
      <c r="BO10" s="225"/>
      <c r="BP10" s="75" t="str">
        <f t="shared" si="55"/>
        <v/>
      </c>
      <c r="BQ10" s="37" t="str">
        <f t="shared" si="56"/>
        <v/>
      </c>
      <c r="BR10" s="13"/>
      <c r="BS10" s="74" t="str">
        <f t="shared" si="57"/>
        <v/>
      </c>
      <c r="BT10" s="36" t="str">
        <f t="shared" si="58"/>
        <v/>
      </c>
      <c r="BU10" s="225"/>
      <c r="BV10" s="75" t="str">
        <f t="shared" si="59"/>
        <v/>
      </c>
      <c r="BW10" s="37" t="str">
        <f t="shared" si="60"/>
        <v/>
      </c>
      <c r="BX10" s="13"/>
      <c r="BY10" s="74" t="str">
        <f t="shared" si="61"/>
        <v/>
      </c>
      <c r="BZ10" s="36" t="str">
        <f t="shared" si="62"/>
        <v/>
      </c>
      <c r="CA10" s="225"/>
      <c r="CB10" s="75" t="str">
        <f t="shared" si="63"/>
        <v/>
      </c>
      <c r="CC10" s="37" t="str">
        <f t="shared" si="64"/>
        <v/>
      </c>
      <c r="CD10" s="13"/>
      <c r="CE10" s="74" t="str">
        <f t="shared" si="65"/>
        <v/>
      </c>
      <c r="CF10" s="36" t="str">
        <f t="shared" si="66"/>
        <v/>
      </c>
      <c r="CG10" s="225"/>
      <c r="CH10" s="115" t="str">
        <f t="shared" si="67"/>
        <v/>
      </c>
      <c r="CI10" s="225" t="str">
        <f t="shared" si="68"/>
        <v/>
      </c>
      <c r="CJ10" s="13"/>
      <c r="CK10" s="5" t="str">
        <f t="shared" si="69"/>
        <v/>
      </c>
      <c r="CL10" s="224" t="str">
        <f t="shared" si="70"/>
        <v/>
      </c>
      <c r="CM10" s="225"/>
      <c r="CN10" s="115" t="str">
        <f t="shared" si="71"/>
        <v/>
      </c>
      <c r="CO10" s="225" t="str">
        <f t="shared" si="72"/>
        <v/>
      </c>
      <c r="CP10" s="13"/>
      <c r="CQ10" s="5" t="str">
        <f t="shared" si="73"/>
        <v/>
      </c>
      <c r="CR10" s="224" t="str">
        <f t="shared" si="74"/>
        <v/>
      </c>
      <c r="CS10" s="225"/>
      <c r="CT10" s="115" t="str">
        <f t="shared" si="75"/>
        <v/>
      </c>
      <c r="CU10" s="225" t="str">
        <f t="shared" si="76"/>
        <v/>
      </c>
      <c r="CV10" s="13"/>
      <c r="CW10" s="5" t="str">
        <f t="shared" si="77"/>
        <v/>
      </c>
      <c r="CX10" s="224" t="str">
        <f t="shared" si="78"/>
        <v/>
      </c>
      <c r="CY10" s="225"/>
      <c r="CZ10" s="115" t="str">
        <f t="shared" si="79"/>
        <v/>
      </c>
      <c r="DA10" s="225" t="str">
        <f t="shared" si="80"/>
        <v/>
      </c>
      <c r="DB10" s="13"/>
      <c r="DC10" s="5" t="str">
        <f t="shared" si="81"/>
        <v/>
      </c>
      <c r="DD10" s="224" t="str">
        <f t="shared" si="82"/>
        <v/>
      </c>
      <c r="DE10" s="225"/>
      <c r="DF10" s="115" t="str">
        <f t="shared" si="83"/>
        <v/>
      </c>
      <c r="DG10" s="225" t="str">
        <f t="shared" si="84"/>
        <v/>
      </c>
      <c r="DH10" s="224"/>
      <c r="DI10" s="5" t="str">
        <f t="shared" si="85"/>
        <v/>
      </c>
      <c r="DJ10" s="224" t="str">
        <f t="shared" si="86"/>
        <v/>
      </c>
      <c r="DK10" s="225"/>
      <c r="DL10" s="115" t="str">
        <f t="shared" si="87"/>
        <v/>
      </c>
      <c r="DM10" s="225" t="str">
        <f t="shared" si="88"/>
        <v/>
      </c>
      <c r="DN10" s="224"/>
      <c r="DO10" s="5" t="str">
        <f t="shared" si="89"/>
        <v/>
      </c>
      <c r="DP10" s="224" t="str">
        <f t="shared" si="90"/>
        <v/>
      </c>
      <c r="DQ10" s="225"/>
      <c r="DR10" s="115" t="str">
        <f t="shared" si="91"/>
        <v/>
      </c>
      <c r="DS10" s="225" t="str">
        <f t="shared" si="92"/>
        <v/>
      </c>
      <c r="DT10" s="224"/>
      <c r="DU10" s="5" t="str">
        <f t="shared" si="93"/>
        <v/>
      </c>
      <c r="DV10" s="224" t="str">
        <f t="shared" si="94"/>
        <v/>
      </c>
      <c r="DW10" s="225"/>
      <c r="DX10" s="115" t="str">
        <f t="shared" si="95"/>
        <v/>
      </c>
      <c r="DY10" s="225" t="str">
        <f t="shared" si="96"/>
        <v/>
      </c>
      <c r="DZ10" s="224"/>
      <c r="EA10" s="5" t="str">
        <f t="shared" si="97"/>
        <v/>
      </c>
      <c r="EB10" s="224" t="str">
        <f t="shared" si="98"/>
        <v/>
      </c>
      <c r="EC10" s="225"/>
      <c r="ED10" s="115" t="str">
        <f t="shared" si="99"/>
        <v/>
      </c>
      <c r="EE10" s="225" t="str">
        <f t="shared" si="100"/>
        <v/>
      </c>
      <c r="EF10" s="224"/>
      <c r="EG10" s="5" t="str">
        <f t="shared" si="101"/>
        <v/>
      </c>
      <c r="EH10" s="224" t="str">
        <f t="shared" si="102"/>
        <v/>
      </c>
      <c r="EI10" s="225"/>
      <c r="EJ10" s="115" t="str">
        <f t="shared" si="103"/>
        <v/>
      </c>
      <c r="EK10" s="225" t="str">
        <f t="shared" si="104"/>
        <v/>
      </c>
      <c r="EL10" s="224"/>
      <c r="EM10" s="5" t="str">
        <f t="shared" si="105"/>
        <v/>
      </c>
      <c r="EN10" s="224" t="str">
        <f t="shared" si="106"/>
        <v/>
      </c>
      <c r="EO10" s="225"/>
      <c r="EP10" s="115" t="str">
        <f t="shared" si="107"/>
        <v/>
      </c>
      <c r="EQ10" s="225" t="str">
        <f t="shared" si="108"/>
        <v/>
      </c>
      <c r="ER10" s="224"/>
      <c r="ES10" s="5" t="str">
        <f t="shared" si="109"/>
        <v/>
      </c>
      <c r="ET10" s="224" t="str">
        <f t="shared" si="110"/>
        <v/>
      </c>
      <c r="EU10" s="225"/>
      <c r="EV10" s="115" t="str">
        <f t="shared" si="111"/>
        <v/>
      </c>
      <c r="EW10" s="225" t="str">
        <f t="shared" si="112"/>
        <v/>
      </c>
      <c r="EX10" s="224"/>
      <c r="EY10" s="5" t="str">
        <f t="shared" si="113"/>
        <v/>
      </c>
      <c r="EZ10" s="224" t="str">
        <f t="shared" si="114"/>
        <v/>
      </c>
      <c r="FA10" s="225"/>
      <c r="FB10" s="115" t="str">
        <f t="shared" si="115"/>
        <v/>
      </c>
      <c r="FC10" s="225" t="str">
        <f t="shared" si="116"/>
        <v/>
      </c>
      <c r="FD10" s="224"/>
      <c r="FE10" s="5" t="str">
        <f t="shared" si="117"/>
        <v/>
      </c>
      <c r="FF10" s="224" t="str">
        <f t="shared" si="118"/>
        <v/>
      </c>
      <c r="FG10" s="225"/>
      <c r="FH10" s="115" t="str">
        <f t="shared" si="119"/>
        <v/>
      </c>
      <c r="FI10" s="225" t="str">
        <f t="shared" si="120"/>
        <v/>
      </c>
      <c r="FJ10" s="224"/>
      <c r="FK10" s="5" t="str">
        <f t="shared" si="121"/>
        <v/>
      </c>
      <c r="FL10" s="224" t="str">
        <f t="shared" si="122"/>
        <v/>
      </c>
      <c r="FM10" s="225"/>
      <c r="FN10" s="115" t="str">
        <f t="shared" si="123"/>
        <v/>
      </c>
      <c r="FO10" s="225" t="str">
        <f t="shared" si="124"/>
        <v/>
      </c>
      <c r="FP10" s="224"/>
      <c r="FQ10" s="5" t="str">
        <f t="shared" si="125"/>
        <v/>
      </c>
      <c r="FR10" s="224" t="str">
        <f t="shared" si="126"/>
        <v/>
      </c>
      <c r="FS10" s="225"/>
      <c r="FT10" s="115" t="str">
        <f t="shared" si="127"/>
        <v/>
      </c>
      <c r="FU10" s="225" t="str">
        <f t="shared" si="128"/>
        <v/>
      </c>
      <c r="FV10" s="253"/>
      <c r="FW10" s="253"/>
      <c r="FX10" s="253"/>
      <c r="FY10" s="253"/>
      <c r="FZ10" s="253"/>
    </row>
    <row r="11" spans="1:183" ht="14.45" customHeight="1" x14ac:dyDescent="0.25">
      <c r="A11" s="2">
        <f t="shared" si="129"/>
        <v>1</v>
      </c>
      <c r="B11" s="129" t="s">
        <v>71</v>
      </c>
      <c r="C11" s="205">
        <v>0</v>
      </c>
      <c r="D11" s="205">
        <f t="shared" si="130"/>
        <v>0</v>
      </c>
      <c r="E11" s="129">
        <v>1</v>
      </c>
      <c r="F11" s="90"/>
      <c r="G11" s="129">
        <v>2</v>
      </c>
      <c r="H11" s="76" t="s">
        <v>72</v>
      </c>
      <c r="I11" s="114" t="str">
        <f t="shared" ca="1" si="131"/>
        <v/>
      </c>
      <c r="J11" s="114" t="str">
        <f t="shared" ca="1" si="132"/>
        <v/>
      </c>
      <c r="K11" s="114" t="str">
        <f t="shared" ca="1" si="133"/>
        <v/>
      </c>
      <c r="L11" s="114">
        <f t="shared" ca="1" si="134"/>
        <v>1</v>
      </c>
      <c r="M11" s="114" t="str">
        <f t="shared" ca="1" si="135"/>
        <v/>
      </c>
      <c r="N11" s="114" t="str">
        <f t="shared" ca="1" si="136"/>
        <v/>
      </c>
      <c r="O11" s="114" t="str">
        <f t="shared" ca="1" si="137"/>
        <v/>
      </c>
      <c r="P11" s="114" t="str">
        <f t="shared" ca="1" si="138"/>
        <v/>
      </c>
      <c r="Q11" s="93">
        <f t="shared" ca="1" si="139"/>
        <v>104</v>
      </c>
      <c r="R11" s="93" t="str">
        <f t="shared" si="140"/>
        <v/>
      </c>
      <c r="S11" s="93" t="str">
        <f t="shared" si="141"/>
        <v/>
      </c>
      <c r="T11" s="93" t="str">
        <f t="shared" si="142"/>
        <v/>
      </c>
      <c r="U11" s="93" t="str">
        <f t="shared" si="143"/>
        <v/>
      </c>
      <c r="V11" s="93" t="str">
        <f t="shared" si="144"/>
        <v/>
      </c>
      <c r="W11" s="93" t="str">
        <f t="shared" si="145"/>
        <v/>
      </c>
      <c r="X11" s="93" t="str">
        <f t="shared" si="146"/>
        <v/>
      </c>
      <c r="Y11" s="93" t="str">
        <f t="shared" si="147"/>
        <v/>
      </c>
      <c r="Z11" s="93" t="str">
        <f t="shared" si="148"/>
        <v/>
      </c>
      <c r="AA11" s="93" t="str">
        <f t="shared" si="149"/>
        <v/>
      </c>
      <c r="AB11" s="93" t="str">
        <f t="shared" si="150"/>
        <v/>
      </c>
      <c r="AC11" s="93" t="str">
        <f t="shared" si="151"/>
        <v/>
      </c>
      <c r="AD11" s="93" t="str">
        <f t="shared" si="152"/>
        <v/>
      </c>
      <c r="AE11" s="93" t="str">
        <f t="shared" si="153"/>
        <v/>
      </c>
      <c r="AF11" s="93" t="str">
        <f t="shared" si="154"/>
        <v/>
      </c>
      <c r="AG11" s="93" t="str">
        <f t="shared" si="155"/>
        <v/>
      </c>
      <c r="AH11" s="93" t="str">
        <f t="shared" si="25"/>
        <v/>
      </c>
      <c r="AI11" s="93" t="str">
        <f t="shared" si="26"/>
        <v/>
      </c>
      <c r="AJ11" s="93" t="str">
        <f t="shared" si="27"/>
        <v/>
      </c>
      <c r="AK11" s="93" t="str">
        <f t="shared" si="28"/>
        <v/>
      </c>
      <c r="AL11" s="93" t="str">
        <f t="shared" si="29"/>
        <v/>
      </c>
      <c r="AM11" s="93" t="str">
        <f t="shared" si="30"/>
        <v/>
      </c>
      <c r="AN11" s="93" t="str">
        <f t="shared" si="31"/>
        <v/>
      </c>
      <c r="AO11" s="93" t="str">
        <f t="shared" si="32"/>
        <v/>
      </c>
      <c r="AP11" s="93" t="str">
        <f t="shared" si="33"/>
        <v/>
      </c>
      <c r="AQ11" s="93" t="str">
        <f t="shared" si="34"/>
        <v/>
      </c>
      <c r="AR11" s="93" t="str">
        <f t="shared" si="35"/>
        <v/>
      </c>
      <c r="AS11" s="93" t="str">
        <f t="shared" si="36"/>
        <v/>
      </c>
      <c r="AT11" s="93" t="str">
        <f t="shared" si="37"/>
        <v/>
      </c>
      <c r="AU11" s="93" t="str">
        <f t="shared" si="38"/>
        <v/>
      </c>
      <c r="AV11" s="93" t="str">
        <f t="shared" si="39"/>
        <v/>
      </c>
      <c r="AW11" s="93" t="str">
        <f t="shared" si="40"/>
        <v/>
      </c>
      <c r="AX11" s="93" t="str">
        <f t="shared" si="41"/>
        <v/>
      </c>
      <c r="AY11" s="93" t="str">
        <f t="shared" si="42"/>
        <v/>
      </c>
      <c r="AZ11" s="93" t="str">
        <f t="shared" si="43"/>
        <v/>
      </c>
      <c r="BA11" s="93" t="str">
        <f t="shared" si="44"/>
        <v/>
      </c>
      <c r="BB11" s="93" t="str">
        <f t="shared" si="45"/>
        <v/>
      </c>
      <c r="BC11" s="93" t="str">
        <f t="shared" si="46"/>
        <v/>
      </c>
      <c r="BD11" s="93" t="str">
        <f t="shared" si="47"/>
        <v/>
      </c>
      <c r="BE11" s="93" t="str">
        <f t="shared" si="48"/>
        <v/>
      </c>
      <c r="BF11" s="13">
        <v>45305</v>
      </c>
      <c r="BG11" s="74">
        <f t="shared" ca="1" si="156"/>
        <v>104</v>
      </c>
      <c r="BH11" s="36">
        <f t="shared" si="157"/>
        <v>46035</v>
      </c>
      <c r="BI11" s="225"/>
      <c r="BJ11" s="75" t="str">
        <f t="shared" si="51"/>
        <v/>
      </c>
      <c r="BK11" s="37" t="str">
        <f t="shared" si="52"/>
        <v/>
      </c>
      <c r="BL11" s="13"/>
      <c r="BM11" s="74" t="str">
        <f t="shared" si="53"/>
        <v/>
      </c>
      <c r="BN11" s="36" t="str">
        <f t="shared" si="54"/>
        <v/>
      </c>
      <c r="BO11" s="225"/>
      <c r="BP11" s="75" t="str">
        <f t="shared" si="55"/>
        <v/>
      </c>
      <c r="BQ11" s="37" t="str">
        <f t="shared" si="56"/>
        <v/>
      </c>
      <c r="BR11" s="13"/>
      <c r="BS11" s="74" t="str">
        <f t="shared" si="57"/>
        <v/>
      </c>
      <c r="BT11" s="36" t="str">
        <f t="shared" si="58"/>
        <v/>
      </c>
      <c r="BU11" s="225"/>
      <c r="BV11" s="75" t="str">
        <f t="shared" si="59"/>
        <v/>
      </c>
      <c r="BW11" s="37" t="str">
        <f t="shared" si="60"/>
        <v/>
      </c>
      <c r="BX11" s="13"/>
      <c r="BY11" s="74" t="str">
        <f t="shared" si="61"/>
        <v/>
      </c>
      <c r="BZ11" s="36" t="str">
        <f t="shared" si="62"/>
        <v/>
      </c>
      <c r="CA11" s="225"/>
      <c r="CB11" s="75" t="str">
        <f t="shared" si="63"/>
        <v/>
      </c>
      <c r="CC11" s="37" t="str">
        <f t="shared" si="64"/>
        <v/>
      </c>
      <c r="CD11" s="13"/>
      <c r="CE11" s="74" t="str">
        <f t="shared" si="65"/>
        <v/>
      </c>
      <c r="CF11" s="36" t="str">
        <f t="shared" si="66"/>
        <v/>
      </c>
      <c r="CG11" s="225"/>
      <c r="CH11" s="115" t="str">
        <f t="shared" si="67"/>
        <v/>
      </c>
      <c r="CI11" s="225" t="str">
        <f t="shared" si="68"/>
        <v/>
      </c>
      <c r="CJ11" s="13"/>
      <c r="CK11" s="5" t="str">
        <f t="shared" si="69"/>
        <v/>
      </c>
      <c r="CL11" s="224" t="str">
        <f t="shared" si="70"/>
        <v/>
      </c>
      <c r="CM11" s="225"/>
      <c r="CN11" s="115" t="str">
        <f t="shared" si="71"/>
        <v/>
      </c>
      <c r="CO11" s="225" t="str">
        <f t="shared" si="72"/>
        <v/>
      </c>
      <c r="CP11" s="13"/>
      <c r="CQ11" s="5" t="str">
        <f t="shared" si="73"/>
        <v/>
      </c>
      <c r="CR11" s="224" t="str">
        <f t="shared" si="74"/>
        <v/>
      </c>
      <c r="CS11" s="225"/>
      <c r="CT11" s="115" t="str">
        <f t="shared" si="75"/>
        <v/>
      </c>
      <c r="CU11" s="225" t="str">
        <f t="shared" si="76"/>
        <v/>
      </c>
      <c r="CV11" s="13"/>
      <c r="CW11" s="5" t="str">
        <f t="shared" si="77"/>
        <v/>
      </c>
      <c r="CX11" s="224" t="str">
        <f t="shared" si="78"/>
        <v/>
      </c>
      <c r="CY11" s="225"/>
      <c r="CZ11" s="115" t="str">
        <f t="shared" si="79"/>
        <v/>
      </c>
      <c r="DA11" s="225" t="str">
        <f t="shared" si="80"/>
        <v/>
      </c>
      <c r="DB11" s="13"/>
      <c r="DC11" s="5" t="str">
        <f t="shared" si="81"/>
        <v/>
      </c>
      <c r="DD11" s="224" t="str">
        <f t="shared" si="82"/>
        <v/>
      </c>
      <c r="DE11" s="225"/>
      <c r="DF11" s="115" t="str">
        <f t="shared" si="83"/>
        <v/>
      </c>
      <c r="DG11" s="225" t="str">
        <f t="shared" si="84"/>
        <v/>
      </c>
      <c r="DH11" s="224"/>
      <c r="DI11" s="5" t="str">
        <f t="shared" si="85"/>
        <v/>
      </c>
      <c r="DJ11" s="224" t="str">
        <f t="shared" si="86"/>
        <v/>
      </c>
      <c r="DK11" s="225"/>
      <c r="DL11" s="115" t="str">
        <f t="shared" si="87"/>
        <v/>
      </c>
      <c r="DM11" s="225" t="str">
        <f t="shared" si="88"/>
        <v/>
      </c>
      <c r="DN11" s="224"/>
      <c r="DO11" s="5" t="str">
        <f t="shared" si="89"/>
        <v/>
      </c>
      <c r="DP11" s="224" t="str">
        <f t="shared" si="90"/>
        <v/>
      </c>
      <c r="DQ11" s="225"/>
      <c r="DR11" s="115" t="str">
        <f t="shared" si="91"/>
        <v/>
      </c>
      <c r="DS11" s="225" t="str">
        <f t="shared" si="92"/>
        <v/>
      </c>
      <c r="DT11" s="224"/>
      <c r="DU11" s="5" t="str">
        <f t="shared" si="93"/>
        <v/>
      </c>
      <c r="DV11" s="224" t="str">
        <f t="shared" si="94"/>
        <v/>
      </c>
      <c r="DW11" s="225"/>
      <c r="DX11" s="115" t="str">
        <f t="shared" si="95"/>
        <v/>
      </c>
      <c r="DY11" s="225" t="str">
        <f t="shared" si="96"/>
        <v/>
      </c>
      <c r="DZ11" s="224"/>
      <c r="EA11" s="5" t="str">
        <f t="shared" si="97"/>
        <v/>
      </c>
      <c r="EB11" s="224" t="str">
        <f t="shared" si="98"/>
        <v/>
      </c>
      <c r="EC11" s="225"/>
      <c r="ED11" s="115" t="str">
        <f t="shared" si="99"/>
        <v/>
      </c>
      <c r="EE11" s="225" t="str">
        <f t="shared" si="100"/>
        <v/>
      </c>
      <c r="EF11" s="224"/>
      <c r="EG11" s="5" t="str">
        <f t="shared" si="101"/>
        <v/>
      </c>
      <c r="EH11" s="224" t="str">
        <f t="shared" si="102"/>
        <v/>
      </c>
      <c r="EI11" s="225"/>
      <c r="EJ11" s="115" t="str">
        <f t="shared" si="103"/>
        <v/>
      </c>
      <c r="EK11" s="225" t="str">
        <f t="shared" si="104"/>
        <v/>
      </c>
      <c r="EL11" s="224"/>
      <c r="EM11" s="5" t="str">
        <f t="shared" si="105"/>
        <v/>
      </c>
      <c r="EN11" s="224" t="str">
        <f t="shared" si="106"/>
        <v/>
      </c>
      <c r="EO11" s="225"/>
      <c r="EP11" s="115" t="str">
        <f t="shared" si="107"/>
        <v/>
      </c>
      <c r="EQ11" s="225" t="str">
        <f t="shared" si="108"/>
        <v/>
      </c>
      <c r="ER11" s="224"/>
      <c r="ES11" s="5" t="str">
        <f t="shared" si="109"/>
        <v/>
      </c>
      <c r="ET11" s="224" t="str">
        <f t="shared" si="110"/>
        <v/>
      </c>
      <c r="EU11" s="225"/>
      <c r="EV11" s="115" t="str">
        <f t="shared" si="111"/>
        <v/>
      </c>
      <c r="EW11" s="225" t="str">
        <f t="shared" si="112"/>
        <v/>
      </c>
      <c r="EX11" s="224"/>
      <c r="EY11" s="5" t="str">
        <f t="shared" si="113"/>
        <v/>
      </c>
      <c r="EZ11" s="224" t="str">
        <f t="shared" si="114"/>
        <v/>
      </c>
      <c r="FA11" s="225"/>
      <c r="FB11" s="115" t="str">
        <f t="shared" si="115"/>
        <v/>
      </c>
      <c r="FC11" s="225" t="str">
        <f t="shared" si="116"/>
        <v/>
      </c>
      <c r="FD11" s="224"/>
      <c r="FE11" s="5" t="str">
        <f t="shared" si="117"/>
        <v/>
      </c>
      <c r="FF11" s="224" t="str">
        <f t="shared" si="118"/>
        <v/>
      </c>
      <c r="FG11" s="225"/>
      <c r="FH11" s="115" t="str">
        <f t="shared" si="119"/>
        <v/>
      </c>
      <c r="FI11" s="225" t="str">
        <f t="shared" si="120"/>
        <v/>
      </c>
      <c r="FJ11" s="224"/>
      <c r="FK11" s="5" t="str">
        <f t="shared" si="121"/>
        <v/>
      </c>
      <c r="FL11" s="224" t="str">
        <f t="shared" si="122"/>
        <v/>
      </c>
      <c r="FM11" s="225"/>
      <c r="FN11" s="115" t="str">
        <f t="shared" si="123"/>
        <v/>
      </c>
      <c r="FO11" s="225" t="str">
        <f t="shared" si="124"/>
        <v/>
      </c>
      <c r="FP11" s="224"/>
      <c r="FQ11" s="5" t="str">
        <f t="shared" si="125"/>
        <v/>
      </c>
      <c r="FR11" s="224" t="str">
        <f t="shared" si="126"/>
        <v/>
      </c>
      <c r="FS11" s="225"/>
      <c r="FT11" s="115" t="str">
        <f t="shared" si="127"/>
        <v/>
      </c>
      <c r="FU11" s="225" t="str">
        <f t="shared" si="128"/>
        <v/>
      </c>
      <c r="FV11" s="253"/>
      <c r="FW11" s="253"/>
      <c r="FX11" s="253"/>
      <c r="FY11" s="253"/>
      <c r="FZ11" s="253"/>
      <c r="GA11" s="3"/>
    </row>
    <row r="12" spans="1:183" s="14" customFormat="1" ht="18" customHeight="1" x14ac:dyDescent="0.25">
      <c r="A12" s="2">
        <f t="shared" si="129"/>
        <v>4</v>
      </c>
      <c r="B12" s="129" t="s">
        <v>73</v>
      </c>
      <c r="C12" s="205">
        <v>3840</v>
      </c>
      <c r="D12" s="205">
        <f t="shared" si="130"/>
        <v>15360</v>
      </c>
      <c r="E12" s="129">
        <v>4</v>
      </c>
      <c r="F12" s="89" t="s">
        <v>74</v>
      </c>
      <c r="G12" s="129" t="s">
        <v>55</v>
      </c>
      <c r="H12" s="76" t="s">
        <v>75</v>
      </c>
      <c r="I12" s="114" t="str">
        <f t="shared" si="131"/>
        <v/>
      </c>
      <c r="J12" s="114" t="str">
        <f t="shared" si="132"/>
        <v/>
      </c>
      <c r="K12" s="114" t="str">
        <f t="shared" si="133"/>
        <v/>
      </c>
      <c r="L12" s="114" t="str">
        <f t="shared" si="134"/>
        <v/>
      </c>
      <c r="M12" s="114" t="str">
        <f t="shared" si="135"/>
        <v/>
      </c>
      <c r="N12" s="114" t="str">
        <f t="shared" si="136"/>
        <v/>
      </c>
      <c r="O12" s="114" t="str">
        <f t="shared" si="137"/>
        <v/>
      </c>
      <c r="P12" s="114" t="str">
        <f t="shared" si="138"/>
        <v/>
      </c>
      <c r="Q12" s="93" t="e">
        <f t="shared" si="139"/>
        <v>#VALUE!</v>
      </c>
      <c r="R12" s="93" t="str">
        <f t="shared" si="140"/>
        <v/>
      </c>
      <c r="S12" s="93" t="str">
        <f t="shared" si="141"/>
        <v/>
      </c>
      <c r="T12" s="93" t="str">
        <f t="shared" si="142"/>
        <v/>
      </c>
      <c r="U12" s="93" t="str">
        <f t="shared" si="143"/>
        <v/>
      </c>
      <c r="V12" s="93" t="str">
        <f t="shared" si="144"/>
        <v/>
      </c>
      <c r="W12" s="93" t="str">
        <f t="shared" si="145"/>
        <v/>
      </c>
      <c r="X12" s="93" t="str">
        <f t="shared" si="146"/>
        <v/>
      </c>
      <c r="Y12" s="93" t="str">
        <f t="shared" si="147"/>
        <v/>
      </c>
      <c r="Z12" s="93" t="str">
        <f t="shared" si="148"/>
        <v/>
      </c>
      <c r="AA12" s="93" t="str">
        <f t="shared" si="149"/>
        <v/>
      </c>
      <c r="AB12" s="93" t="str">
        <f t="shared" si="150"/>
        <v/>
      </c>
      <c r="AC12" s="93" t="str">
        <f t="shared" si="151"/>
        <v/>
      </c>
      <c r="AD12" s="93" t="str">
        <f t="shared" si="152"/>
        <v/>
      </c>
      <c r="AE12" s="93" t="str">
        <f t="shared" si="153"/>
        <v/>
      </c>
      <c r="AF12" s="93" t="str">
        <f t="shared" si="154"/>
        <v/>
      </c>
      <c r="AG12" s="93" t="str">
        <f t="shared" si="155"/>
        <v/>
      </c>
      <c r="AH12" s="93" t="str">
        <f t="shared" si="25"/>
        <v/>
      </c>
      <c r="AI12" s="93" t="str">
        <f t="shared" si="26"/>
        <v/>
      </c>
      <c r="AJ12" s="93" t="str">
        <f t="shared" si="27"/>
        <v/>
      </c>
      <c r="AK12" s="93" t="str">
        <f t="shared" si="28"/>
        <v/>
      </c>
      <c r="AL12" s="93" t="str">
        <f t="shared" si="29"/>
        <v/>
      </c>
      <c r="AM12" s="93" t="str">
        <f t="shared" si="30"/>
        <v/>
      </c>
      <c r="AN12" s="93" t="str">
        <f t="shared" si="31"/>
        <v/>
      </c>
      <c r="AO12" s="93" t="str">
        <f t="shared" si="32"/>
        <v/>
      </c>
      <c r="AP12" s="93" t="str">
        <f t="shared" si="33"/>
        <v/>
      </c>
      <c r="AQ12" s="93" t="str">
        <f t="shared" si="34"/>
        <v/>
      </c>
      <c r="AR12" s="93" t="str">
        <f t="shared" si="35"/>
        <v/>
      </c>
      <c r="AS12" s="93" t="str">
        <f t="shared" si="36"/>
        <v/>
      </c>
      <c r="AT12" s="93" t="str">
        <f t="shared" si="37"/>
        <v/>
      </c>
      <c r="AU12" s="93" t="str">
        <f t="shared" si="38"/>
        <v/>
      </c>
      <c r="AV12" s="93" t="str">
        <f t="shared" si="39"/>
        <v/>
      </c>
      <c r="AW12" s="93" t="str">
        <f t="shared" si="40"/>
        <v/>
      </c>
      <c r="AX12" s="93" t="str">
        <f t="shared" si="41"/>
        <v/>
      </c>
      <c r="AY12" s="93" t="str">
        <f t="shared" si="42"/>
        <v/>
      </c>
      <c r="AZ12" s="93" t="str">
        <f t="shared" si="43"/>
        <v/>
      </c>
      <c r="BA12" s="93" t="str">
        <f t="shared" si="44"/>
        <v/>
      </c>
      <c r="BB12" s="93" t="str">
        <f t="shared" si="45"/>
        <v/>
      </c>
      <c r="BC12" s="93" t="str">
        <f t="shared" si="46"/>
        <v/>
      </c>
      <c r="BD12" s="93" t="str">
        <f t="shared" si="47"/>
        <v/>
      </c>
      <c r="BE12" s="93" t="str">
        <f t="shared" si="48"/>
        <v/>
      </c>
      <c r="BF12" s="13">
        <v>44940</v>
      </c>
      <c r="BG12" s="74" t="e">
        <f t="shared" si="156"/>
        <v>#VALUE!</v>
      </c>
      <c r="BH12" s="36" t="e">
        <f t="shared" si="157"/>
        <v>#VALUE!</v>
      </c>
      <c r="BI12" s="225"/>
      <c r="BJ12" s="75" t="str">
        <f t="shared" si="51"/>
        <v/>
      </c>
      <c r="BK12" s="37" t="str">
        <f t="shared" si="52"/>
        <v/>
      </c>
      <c r="BL12" s="224"/>
      <c r="BM12" s="74" t="str">
        <f t="shared" si="53"/>
        <v/>
      </c>
      <c r="BN12" s="36" t="str">
        <f t="shared" si="54"/>
        <v/>
      </c>
      <c r="BO12" s="225"/>
      <c r="BP12" s="75" t="str">
        <f t="shared" si="55"/>
        <v/>
      </c>
      <c r="BQ12" s="37" t="str">
        <f t="shared" si="56"/>
        <v/>
      </c>
      <c r="BR12" s="224"/>
      <c r="BS12" s="74" t="str">
        <f t="shared" si="57"/>
        <v/>
      </c>
      <c r="BT12" s="36" t="str">
        <f t="shared" si="58"/>
        <v/>
      </c>
      <c r="BU12" s="225"/>
      <c r="BV12" s="75" t="str">
        <f t="shared" si="59"/>
        <v/>
      </c>
      <c r="BW12" s="37" t="str">
        <f t="shared" si="60"/>
        <v/>
      </c>
      <c r="BX12" s="224"/>
      <c r="BY12" s="74" t="str">
        <f t="shared" si="61"/>
        <v/>
      </c>
      <c r="BZ12" s="36" t="str">
        <f t="shared" si="62"/>
        <v/>
      </c>
      <c r="CA12" s="225"/>
      <c r="CB12" s="75" t="str">
        <f t="shared" si="63"/>
        <v/>
      </c>
      <c r="CC12" s="37" t="str">
        <f t="shared" si="64"/>
        <v/>
      </c>
      <c r="CD12" s="224"/>
      <c r="CE12" s="74" t="str">
        <f t="shared" si="65"/>
        <v/>
      </c>
      <c r="CF12" s="36" t="str">
        <f t="shared" si="66"/>
        <v/>
      </c>
      <c r="CG12" s="225"/>
      <c r="CH12" s="115" t="str">
        <f t="shared" si="67"/>
        <v/>
      </c>
      <c r="CI12" s="225" t="str">
        <f t="shared" si="68"/>
        <v/>
      </c>
      <c r="CJ12" s="224"/>
      <c r="CK12" s="5" t="str">
        <f t="shared" si="69"/>
        <v/>
      </c>
      <c r="CL12" s="224" t="str">
        <f t="shared" si="70"/>
        <v/>
      </c>
      <c r="CM12" s="225"/>
      <c r="CN12" s="115" t="str">
        <f t="shared" si="71"/>
        <v/>
      </c>
      <c r="CO12" s="225" t="str">
        <f t="shared" si="72"/>
        <v/>
      </c>
      <c r="CP12" s="224"/>
      <c r="CQ12" s="5" t="str">
        <f t="shared" si="73"/>
        <v/>
      </c>
      <c r="CR12" s="224" t="str">
        <f t="shared" si="74"/>
        <v/>
      </c>
      <c r="CS12" s="225"/>
      <c r="CT12" s="115" t="str">
        <f t="shared" si="75"/>
        <v/>
      </c>
      <c r="CU12" s="225" t="str">
        <f t="shared" si="76"/>
        <v/>
      </c>
      <c r="CV12" s="224"/>
      <c r="CW12" s="5" t="str">
        <f t="shared" si="77"/>
        <v/>
      </c>
      <c r="CX12" s="224" t="str">
        <f t="shared" si="78"/>
        <v/>
      </c>
      <c r="CY12" s="225"/>
      <c r="CZ12" s="115" t="str">
        <f t="shared" si="79"/>
        <v/>
      </c>
      <c r="DA12" s="225" t="str">
        <f t="shared" si="80"/>
        <v/>
      </c>
      <c r="DB12" s="224"/>
      <c r="DC12" s="5" t="str">
        <f t="shared" si="81"/>
        <v/>
      </c>
      <c r="DD12" s="224" t="str">
        <f t="shared" si="82"/>
        <v/>
      </c>
      <c r="DE12" s="225"/>
      <c r="DF12" s="115" t="str">
        <f t="shared" si="83"/>
        <v/>
      </c>
      <c r="DG12" s="225" t="str">
        <f t="shared" si="84"/>
        <v/>
      </c>
      <c r="DH12" s="224"/>
      <c r="DI12" s="5" t="str">
        <f t="shared" si="85"/>
        <v/>
      </c>
      <c r="DJ12" s="224" t="str">
        <f t="shared" si="86"/>
        <v/>
      </c>
      <c r="DK12" s="225"/>
      <c r="DL12" s="115" t="str">
        <f t="shared" si="87"/>
        <v/>
      </c>
      <c r="DM12" s="225" t="str">
        <f t="shared" si="88"/>
        <v/>
      </c>
      <c r="DN12" s="224"/>
      <c r="DO12" s="5" t="str">
        <f t="shared" si="89"/>
        <v/>
      </c>
      <c r="DP12" s="224" t="str">
        <f t="shared" si="90"/>
        <v/>
      </c>
      <c r="DQ12" s="225"/>
      <c r="DR12" s="115" t="str">
        <f t="shared" si="91"/>
        <v/>
      </c>
      <c r="DS12" s="225" t="str">
        <f t="shared" si="92"/>
        <v/>
      </c>
      <c r="DT12" s="224"/>
      <c r="DU12" s="5" t="str">
        <f t="shared" si="93"/>
        <v/>
      </c>
      <c r="DV12" s="224" t="str">
        <f t="shared" si="94"/>
        <v/>
      </c>
      <c r="DW12" s="225"/>
      <c r="DX12" s="115" t="str">
        <f t="shared" si="95"/>
        <v/>
      </c>
      <c r="DY12" s="225" t="str">
        <f t="shared" si="96"/>
        <v/>
      </c>
      <c r="DZ12" s="224"/>
      <c r="EA12" s="5" t="str">
        <f t="shared" si="97"/>
        <v/>
      </c>
      <c r="EB12" s="224" t="str">
        <f t="shared" si="98"/>
        <v/>
      </c>
      <c r="EC12" s="225"/>
      <c r="ED12" s="115" t="str">
        <f t="shared" si="99"/>
        <v/>
      </c>
      <c r="EE12" s="225" t="str">
        <f t="shared" si="100"/>
        <v/>
      </c>
      <c r="EF12" s="224"/>
      <c r="EG12" s="5" t="str">
        <f t="shared" si="101"/>
        <v/>
      </c>
      <c r="EH12" s="224" t="str">
        <f t="shared" si="102"/>
        <v/>
      </c>
      <c r="EI12" s="225"/>
      <c r="EJ12" s="115" t="str">
        <f t="shared" si="103"/>
        <v/>
      </c>
      <c r="EK12" s="225" t="str">
        <f t="shared" si="104"/>
        <v/>
      </c>
      <c r="EL12" s="224"/>
      <c r="EM12" s="5" t="str">
        <f t="shared" si="105"/>
        <v/>
      </c>
      <c r="EN12" s="224" t="str">
        <f t="shared" si="106"/>
        <v/>
      </c>
      <c r="EO12" s="225"/>
      <c r="EP12" s="115" t="str">
        <f t="shared" si="107"/>
        <v/>
      </c>
      <c r="EQ12" s="225" t="str">
        <f t="shared" si="108"/>
        <v/>
      </c>
      <c r="ER12" s="224"/>
      <c r="ES12" s="5" t="str">
        <f t="shared" si="109"/>
        <v/>
      </c>
      <c r="ET12" s="224" t="str">
        <f t="shared" si="110"/>
        <v/>
      </c>
      <c r="EU12" s="225"/>
      <c r="EV12" s="115" t="str">
        <f t="shared" si="111"/>
        <v/>
      </c>
      <c r="EW12" s="225" t="str">
        <f t="shared" si="112"/>
        <v/>
      </c>
      <c r="EX12" s="224"/>
      <c r="EY12" s="5" t="str">
        <f t="shared" si="113"/>
        <v/>
      </c>
      <c r="EZ12" s="224" t="str">
        <f t="shared" si="114"/>
        <v/>
      </c>
      <c r="FA12" s="225"/>
      <c r="FB12" s="115" t="str">
        <f t="shared" si="115"/>
        <v/>
      </c>
      <c r="FC12" s="225" t="str">
        <f t="shared" si="116"/>
        <v/>
      </c>
      <c r="FD12" s="224"/>
      <c r="FE12" s="5" t="str">
        <f t="shared" si="117"/>
        <v/>
      </c>
      <c r="FF12" s="224" t="str">
        <f t="shared" si="118"/>
        <v/>
      </c>
      <c r="FG12" s="225"/>
      <c r="FH12" s="115" t="str">
        <f t="shared" si="119"/>
        <v/>
      </c>
      <c r="FI12" s="225" t="str">
        <f t="shared" si="120"/>
        <v/>
      </c>
      <c r="FJ12" s="224"/>
      <c r="FK12" s="5" t="str">
        <f t="shared" si="121"/>
        <v/>
      </c>
      <c r="FL12" s="224" t="str">
        <f t="shared" si="122"/>
        <v/>
      </c>
      <c r="FM12" s="225"/>
      <c r="FN12" s="115" t="str">
        <f t="shared" si="123"/>
        <v/>
      </c>
      <c r="FO12" s="225" t="str">
        <f t="shared" si="124"/>
        <v/>
      </c>
      <c r="FP12" s="224"/>
      <c r="FQ12" s="5" t="str">
        <f t="shared" si="125"/>
        <v/>
      </c>
      <c r="FR12" s="224" t="str">
        <f t="shared" si="126"/>
        <v/>
      </c>
      <c r="FS12" s="225"/>
      <c r="FT12" s="115" t="str">
        <f t="shared" si="127"/>
        <v/>
      </c>
      <c r="FU12" s="225" t="str">
        <f t="shared" si="128"/>
        <v/>
      </c>
      <c r="FV12" s="253"/>
      <c r="FW12" s="253"/>
      <c r="FX12" s="253"/>
      <c r="FY12" s="253"/>
      <c r="FZ12" s="253"/>
    </row>
    <row r="13" spans="1:183" s="14" customFormat="1" ht="14.45" customHeight="1" x14ac:dyDescent="0.25">
      <c r="A13" s="2">
        <f t="shared" si="129"/>
        <v>7</v>
      </c>
      <c r="B13" s="130" t="s">
        <v>76</v>
      </c>
      <c r="C13" s="205">
        <v>124.18</v>
      </c>
      <c r="D13" s="205">
        <f t="shared" si="130"/>
        <v>869.26</v>
      </c>
      <c r="E13" s="129">
        <v>7</v>
      </c>
      <c r="F13" s="90"/>
      <c r="G13" s="129" t="s">
        <v>55</v>
      </c>
      <c r="H13" s="76" t="s">
        <v>77</v>
      </c>
      <c r="I13" s="114" t="str">
        <f t="shared" si="131"/>
        <v/>
      </c>
      <c r="J13" s="114" t="str">
        <f t="shared" si="132"/>
        <v/>
      </c>
      <c r="K13" s="114" t="str">
        <f t="shared" si="133"/>
        <v/>
      </c>
      <c r="L13" s="114" t="str">
        <f t="shared" si="134"/>
        <v/>
      </c>
      <c r="M13" s="114" t="str">
        <f t="shared" si="135"/>
        <v/>
      </c>
      <c r="N13" s="114" t="str">
        <f t="shared" si="136"/>
        <v/>
      </c>
      <c r="O13" s="114" t="str">
        <f t="shared" si="137"/>
        <v/>
      </c>
      <c r="P13" s="114" t="str">
        <f t="shared" si="138"/>
        <v/>
      </c>
      <c r="Q13" s="93" t="e">
        <f t="shared" si="139"/>
        <v>#VALUE!</v>
      </c>
      <c r="R13" s="93" t="str">
        <f t="shared" si="140"/>
        <v/>
      </c>
      <c r="S13" s="93" t="str">
        <f t="shared" si="141"/>
        <v/>
      </c>
      <c r="T13" s="93" t="str">
        <f t="shared" si="142"/>
        <v/>
      </c>
      <c r="U13" s="93" t="str">
        <f t="shared" si="143"/>
        <v/>
      </c>
      <c r="V13" s="93" t="str">
        <f t="shared" si="144"/>
        <v/>
      </c>
      <c r="W13" s="93" t="str">
        <f t="shared" si="145"/>
        <v/>
      </c>
      <c r="X13" s="93" t="str">
        <f t="shared" si="146"/>
        <v/>
      </c>
      <c r="Y13" s="93" t="str">
        <f t="shared" si="147"/>
        <v/>
      </c>
      <c r="Z13" s="93" t="str">
        <f t="shared" si="148"/>
        <v/>
      </c>
      <c r="AA13" s="93" t="str">
        <f t="shared" si="149"/>
        <v/>
      </c>
      <c r="AB13" s="93" t="str">
        <f t="shared" si="150"/>
        <v/>
      </c>
      <c r="AC13" s="93" t="str">
        <f t="shared" si="151"/>
        <v/>
      </c>
      <c r="AD13" s="93" t="str">
        <f t="shared" si="152"/>
        <v/>
      </c>
      <c r="AE13" s="93" t="str">
        <f t="shared" si="153"/>
        <v/>
      </c>
      <c r="AF13" s="93" t="str">
        <f t="shared" si="154"/>
        <v/>
      </c>
      <c r="AG13" s="93" t="str">
        <f t="shared" si="155"/>
        <v/>
      </c>
      <c r="AH13" s="93" t="str">
        <f t="shared" si="25"/>
        <v/>
      </c>
      <c r="AI13" s="93" t="str">
        <f t="shared" si="26"/>
        <v/>
      </c>
      <c r="AJ13" s="93" t="str">
        <f t="shared" si="27"/>
        <v/>
      </c>
      <c r="AK13" s="93" t="str">
        <f t="shared" si="28"/>
        <v/>
      </c>
      <c r="AL13" s="93" t="str">
        <f t="shared" si="29"/>
        <v/>
      </c>
      <c r="AM13" s="93" t="str">
        <f t="shared" si="30"/>
        <v/>
      </c>
      <c r="AN13" s="93" t="str">
        <f t="shared" si="31"/>
        <v/>
      </c>
      <c r="AO13" s="93" t="str">
        <f t="shared" si="32"/>
        <v/>
      </c>
      <c r="AP13" s="93" t="str">
        <f t="shared" si="33"/>
        <v/>
      </c>
      <c r="AQ13" s="93" t="str">
        <f t="shared" si="34"/>
        <v/>
      </c>
      <c r="AR13" s="93" t="str">
        <f t="shared" si="35"/>
        <v/>
      </c>
      <c r="AS13" s="93" t="str">
        <f t="shared" si="36"/>
        <v/>
      </c>
      <c r="AT13" s="93" t="str">
        <f t="shared" si="37"/>
        <v/>
      </c>
      <c r="AU13" s="93" t="str">
        <f t="shared" si="38"/>
        <v/>
      </c>
      <c r="AV13" s="93" t="str">
        <f t="shared" si="39"/>
        <v/>
      </c>
      <c r="AW13" s="93" t="str">
        <f t="shared" si="40"/>
        <v/>
      </c>
      <c r="AX13" s="93" t="str">
        <f t="shared" si="41"/>
        <v/>
      </c>
      <c r="AY13" s="93" t="str">
        <f t="shared" si="42"/>
        <v/>
      </c>
      <c r="AZ13" s="93" t="str">
        <f t="shared" si="43"/>
        <v/>
      </c>
      <c r="BA13" s="93" t="str">
        <f t="shared" si="44"/>
        <v/>
      </c>
      <c r="BB13" s="93" t="str">
        <f t="shared" si="45"/>
        <v/>
      </c>
      <c r="BC13" s="93" t="str">
        <f t="shared" si="46"/>
        <v/>
      </c>
      <c r="BD13" s="93" t="str">
        <f t="shared" si="47"/>
        <v/>
      </c>
      <c r="BE13" s="93" t="str">
        <f t="shared" si="48"/>
        <v/>
      </c>
      <c r="BF13" s="224">
        <v>45305</v>
      </c>
      <c r="BG13" s="74" t="e">
        <f t="shared" si="156"/>
        <v>#VALUE!</v>
      </c>
      <c r="BH13" s="36" t="e">
        <f t="shared" si="157"/>
        <v>#VALUE!</v>
      </c>
      <c r="BI13" s="225"/>
      <c r="BJ13" s="75" t="str">
        <f t="shared" si="51"/>
        <v/>
      </c>
      <c r="BK13" s="37" t="str">
        <f t="shared" si="52"/>
        <v/>
      </c>
      <c r="BL13" s="13"/>
      <c r="BM13" s="74" t="str">
        <f t="shared" si="53"/>
        <v/>
      </c>
      <c r="BN13" s="36" t="str">
        <f t="shared" si="54"/>
        <v/>
      </c>
      <c r="BO13" s="225"/>
      <c r="BP13" s="75" t="str">
        <f t="shared" si="55"/>
        <v/>
      </c>
      <c r="BQ13" s="37" t="str">
        <f t="shared" si="56"/>
        <v/>
      </c>
      <c r="BR13" s="13"/>
      <c r="BS13" s="74" t="str">
        <f t="shared" si="57"/>
        <v/>
      </c>
      <c r="BT13" s="36" t="str">
        <f t="shared" si="58"/>
        <v/>
      </c>
      <c r="BU13" s="225"/>
      <c r="BV13" s="75" t="str">
        <f t="shared" si="59"/>
        <v/>
      </c>
      <c r="BW13" s="37" t="str">
        <f t="shared" si="60"/>
        <v/>
      </c>
      <c r="BX13" s="13"/>
      <c r="BY13" s="74" t="str">
        <f t="shared" si="61"/>
        <v/>
      </c>
      <c r="BZ13" s="36" t="str">
        <f t="shared" si="62"/>
        <v/>
      </c>
      <c r="CA13" s="225"/>
      <c r="CB13" s="75" t="str">
        <f t="shared" si="63"/>
        <v/>
      </c>
      <c r="CC13" s="37" t="str">
        <f t="shared" si="64"/>
        <v/>
      </c>
      <c r="CD13" s="13"/>
      <c r="CE13" s="74" t="str">
        <f t="shared" si="65"/>
        <v/>
      </c>
      <c r="CF13" s="36" t="str">
        <f t="shared" si="66"/>
        <v/>
      </c>
      <c r="CG13" s="225"/>
      <c r="CH13" s="115" t="str">
        <f t="shared" si="67"/>
        <v/>
      </c>
      <c r="CI13" s="225" t="str">
        <f t="shared" si="68"/>
        <v/>
      </c>
      <c r="CJ13" s="13"/>
      <c r="CK13" s="5" t="str">
        <f t="shared" si="69"/>
        <v/>
      </c>
      <c r="CL13" s="224" t="str">
        <f t="shared" si="70"/>
        <v/>
      </c>
      <c r="CM13" s="225"/>
      <c r="CN13" s="115" t="str">
        <f t="shared" si="71"/>
        <v/>
      </c>
      <c r="CO13" s="225" t="str">
        <f t="shared" si="72"/>
        <v/>
      </c>
      <c r="CP13" s="13"/>
      <c r="CQ13" s="5" t="str">
        <f t="shared" si="73"/>
        <v/>
      </c>
      <c r="CR13" s="224" t="str">
        <f t="shared" si="74"/>
        <v/>
      </c>
      <c r="CS13" s="225"/>
      <c r="CT13" s="115" t="str">
        <f t="shared" si="75"/>
        <v/>
      </c>
      <c r="CU13" s="225" t="str">
        <f t="shared" si="76"/>
        <v/>
      </c>
      <c r="CV13" s="13"/>
      <c r="CW13" s="5" t="str">
        <f t="shared" si="77"/>
        <v/>
      </c>
      <c r="CX13" s="224" t="str">
        <f t="shared" si="78"/>
        <v/>
      </c>
      <c r="CY13" s="225"/>
      <c r="CZ13" s="115" t="str">
        <f t="shared" si="79"/>
        <v/>
      </c>
      <c r="DA13" s="225" t="str">
        <f t="shared" si="80"/>
        <v/>
      </c>
      <c r="DB13" s="13"/>
      <c r="DC13" s="5" t="str">
        <f t="shared" si="81"/>
        <v/>
      </c>
      <c r="DD13" s="224" t="str">
        <f t="shared" si="82"/>
        <v/>
      </c>
      <c r="DE13" s="225"/>
      <c r="DF13" s="115" t="str">
        <f t="shared" si="83"/>
        <v/>
      </c>
      <c r="DG13" s="225" t="str">
        <f t="shared" si="84"/>
        <v/>
      </c>
      <c r="DH13" s="224"/>
      <c r="DI13" s="5" t="str">
        <f t="shared" si="85"/>
        <v/>
      </c>
      <c r="DJ13" s="224" t="str">
        <f t="shared" si="86"/>
        <v/>
      </c>
      <c r="DK13" s="225"/>
      <c r="DL13" s="115" t="str">
        <f t="shared" si="87"/>
        <v/>
      </c>
      <c r="DM13" s="225" t="str">
        <f t="shared" si="88"/>
        <v/>
      </c>
      <c r="DN13" s="224"/>
      <c r="DO13" s="5" t="str">
        <f t="shared" si="89"/>
        <v/>
      </c>
      <c r="DP13" s="224" t="str">
        <f t="shared" si="90"/>
        <v/>
      </c>
      <c r="DQ13" s="225"/>
      <c r="DR13" s="115" t="str">
        <f t="shared" si="91"/>
        <v/>
      </c>
      <c r="DS13" s="225" t="str">
        <f t="shared" si="92"/>
        <v/>
      </c>
      <c r="DT13" s="224"/>
      <c r="DU13" s="5" t="str">
        <f t="shared" si="93"/>
        <v/>
      </c>
      <c r="DV13" s="224" t="str">
        <f t="shared" si="94"/>
        <v/>
      </c>
      <c r="DW13" s="225"/>
      <c r="DX13" s="115" t="str">
        <f t="shared" si="95"/>
        <v/>
      </c>
      <c r="DY13" s="225" t="str">
        <f t="shared" si="96"/>
        <v/>
      </c>
      <c r="DZ13" s="224"/>
      <c r="EA13" s="5" t="str">
        <f t="shared" si="97"/>
        <v/>
      </c>
      <c r="EB13" s="224" t="str">
        <f t="shared" si="98"/>
        <v/>
      </c>
      <c r="EC13" s="225"/>
      <c r="ED13" s="115" t="str">
        <f t="shared" si="99"/>
        <v/>
      </c>
      <c r="EE13" s="225" t="str">
        <f t="shared" si="100"/>
        <v/>
      </c>
      <c r="EF13" s="224"/>
      <c r="EG13" s="5" t="str">
        <f t="shared" si="101"/>
        <v/>
      </c>
      <c r="EH13" s="224" t="str">
        <f t="shared" si="102"/>
        <v/>
      </c>
      <c r="EI13" s="225"/>
      <c r="EJ13" s="115" t="str">
        <f t="shared" si="103"/>
        <v/>
      </c>
      <c r="EK13" s="225" t="str">
        <f t="shared" si="104"/>
        <v/>
      </c>
      <c r="EL13" s="224"/>
      <c r="EM13" s="5" t="str">
        <f t="shared" si="105"/>
        <v/>
      </c>
      <c r="EN13" s="224" t="str">
        <f t="shared" si="106"/>
        <v/>
      </c>
      <c r="EO13" s="225"/>
      <c r="EP13" s="115" t="str">
        <f t="shared" si="107"/>
        <v/>
      </c>
      <c r="EQ13" s="225" t="str">
        <f t="shared" si="108"/>
        <v/>
      </c>
      <c r="ER13" s="224"/>
      <c r="ES13" s="5" t="str">
        <f t="shared" si="109"/>
        <v/>
      </c>
      <c r="ET13" s="224" t="str">
        <f t="shared" si="110"/>
        <v/>
      </c>
      <c r="EU13" s="225"/>
      <c r="EV13" s="115" t="str">
        <f t="shared" si="111"/>
        <v/>
      </c>
      <c r="EW13" s="225" t="str">
        <f t="shared" si="112"/>
        <v/>
      </c>
      <c r="EX13" s="224"/>
      <c r="EY13" s="5" t="str">
        <f t="shared" si="113"/>
        <v/>
      </c>
      <c r="EZ13" s="224" t="str">
        <f t="shared" si="114"/>
        <v/>
      </c>
      <c r="FA13" s="225"/>
      <c r="FB13" s="115" t="str">
        <f t="shared" si="115"/>
        <v/>
      </c>
      <c r="FC13" s="225" t="str">
        <f t="shared" si="116"/>
        <v/>
      </c>
      <c r="FD13" s="224"/>
      <c r="FE13" s="5" t="str">
        <f t="shared" si="117"/>
        <v/>
      </c>
      <c r="FF13" s="224" t="str">
        <f t="shared" si="118"/>
        <v/>
      </c>
      <c r="FG13" s="225"/>
      <c r="FH13" s="115" t="str">
        <f t="shared" si="119"/>
        <v/>
      </c>
      <c r="FI13" s="225" t="str">
        <f t="shared" si="120"/>
        <v/>
      </c>
      <c r="FJ13" s="224"/>
      <c r="FK13" s="5" t="str">
        <f t="shared" si="121"/>
        <v/>
      </c>
      <c r="FL13" s="224" t="str">
        <f t="shared" si="122"/>
        <v/>
      </c>
      <c r="FM13" s="225"/>
      <c r="FN13" s="115" t="str">
        <f t="shared" si="123"/>
        <v/>
      </c>
      <c r="FO13" s="225" t="str">
        <f t="shared" si="124"/>
        <v/>
      </c>
      <c r="FP13" s="224"/>
      <c r="FQ13" s="5" t="str">
        <f t="shared" si="125"/>
        <v/>
      </c>
      <c r="FR13" s="224" t="str">
        <f t="shared" si="126"/>
        <v/>
      </c>
      <c r="FS13" s="225"/>
      <c r="FT13" s="115" t="str">
        <f t="shared" si="127"/>
        <v/>
      </c>
      <c r="FU13" s="225" t="str">
        <f t="shared" si="128"/>
        <v/>
      </c>
      <c r="FV13" s="253"/>
      <c r="FW13" s="253"/>
      <c r="FX13" s="253"/>
      <c r="FY13" s="253"/>
      <c r="FZ13" s="253"/>
    </row>
    <row r="14" spans="1:183" s="14" customFormat="1" ht="14.45" customHeight="1" x14ac:dyDescent="0.25">
      <c r="A14" s="2">
        <f t="shared" si="129"/>
        <v>3</v>
      </c>
      <c r="B14" s="129" t="s">
        <v>65</v>
      </c>
      <c r="C14" s="205">
        <v>660</v>
      </c>
      <c r="D14" s="205">
        <f t="shared" si="130"/>
        <v>1980</v>
      </c>
      <c r="E14" s="129">
        <v>3</v>
      </c>
      <c r="F14" s="87" t="s">
        <v>66</v>
      </c>
      <c r="G14" s="129">
        <v>1</v>
      </c>
      <c r="H14" s="76" t="s">
        <v>67</v>
      </c>
      <c r="I14" s="114" t="str">
        <f t="shared" ca="1" si="0"/>
        <v/>
      </c>
      <c r="J14" s="114" t="str">
        <f t="shared" ca="1" si="1"/>
        <v/>
      </c>
      <c r="K14" s="114" t="str">
        <f t="shared" ca="1" si="2"/>
        <v/>
      </c>
      <c r="L14" s="114" t="str">
        <f t="shared" ca="1" si="3"/>
        <v/>
      </c>
      <c r="M14" s="114" t="str">
        <f t="shared" ca="1" si="4"/>
        <v/>
      </c>
      <c r="N14" s="114" t="str">
        <f t="shared" ca="1" si="5"/>
        <v/>
      </c>
      <c r="O14" s="114">
        <f t="shared" ca="1" si="6"/>
        <v>1</v>
      </c>
      <c r="P14" s="114" t="str">
        <f t="shared" ca="1" si="7"/>
        <v/>
      </c>
      <c r="Q14" s="93">
        <f t="shared" ca="1" si="8"/>
        <v>1</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ref="AH14:AH74" si="158">IF($S$2&gt;17,IF(DF14="","",DF14),"")</f>
        <v/>
      </c>
      <c r="AI14" s="93" t="str">
        <f t="shared" ref="AI14:AI74" si="159">IF($S$2&gt;18,IF(DI14 = "","",DI14),"")</f>
        <v/>
      </c>
      <c r="AJ14" s="93" t="str">
        <f t="shared" ref="AJ14:AJ74" si="160">IF($S$2&gt;19,IF(DL14="","",DL14),"")</f>
        <v/>
      </c>
      <c r="AK14" s="93" t="str">
        <f t="shared" ref="AK14:AK74" si="161">IF($S$2&gt;20,IF(DO14="","",DO14),"")</f>
        <v/>
      </c>
      <c r="AL14" s="93" t="str">
        <f t="shared" ref="AL14:AL74" si="162">IF($S$2&gt;21,IF(DR14="","",DR14),"")</f>
        <v/>
      </c>
      <c r="AM14" s="93" t="str">
        <f t="shared" ref="AM14:AM74" si="163">IF($S$2&gt;22,IF(DU14="","",DU14),"")</f>
        <v/>
      </c>
      <c r="AN14" s="93" t="str">
        <f t="shared" ref="AN14:AN74" si="164">IF($S$2&gt;23,IF(DX14="","",DX14),"")</f>
        <v/>
      </c>
      <c r="AO14" s="93" t="str">
        <f t="shared" ref="AO14:AO74" si="165">IF($S$2&gt;24,IF(EA14="","",EA14),"")</f>
        <v/>
      </c>
      <c r="AP14" s="93" t="str">
        <f t="shared" ref="AP14:AP74" si="166">IF($S$2&gt;25,IF(ED14="","",ED14),"")</f>
        <v/>
      </c>
      <c r="AQ14" s="93" t="str">
        <f t="shared" ref="AQ14:AQ74" si="167">IF($S$2&gt;26,IF(EG14="","",EG14),"")</f>
        <v/>
      </c>
      <c r="AR14" s="93" t="str">
        <f t="shared" ref="AR14:AR74" si="168">IF($S$2&gt;27,IF(EJ14="","",EJ14),"")</f>
        <v/>
      </c>
      <c r="AS14" s="93" t="str">
        <f t="shared" ref="AS14:AS74" si="169">IF($S$2&gt;28,IF(EM14="","",EM14),"")</f>
        <v/>
      </c>
      <c r="AT14" s="93" t="str">
        <f t="shared" ref="AT14:AT74" si="170">IF($S$2&gt;29,IF(EP14 = "", "", EP14),"")</f>
        <v/>
      </c>
      <c r="AU14" s="93" t="str">
        <f t="shared" ref="AU14:AU74" si="171">IF($S$2&gt;30,IF(ES14="","",ES14),"")</f>
        <v/>
      </c>
      <c r="AV14" s="93" t="str">
        <f t="shared" ref="AV14:AV74" si="172">IF($S$2&gt;31,IF(EV14="","",EV14),"")</f>
        <v/>
      </c>
      <c r="AW14" s="93" t="str">
        <f t="shared" ref="AW14:AW74" si="173">IF($S$2&gt;32,IF(EY14="","",EY14),"")</f>
        <v/>
      </c>
      <c r="AX14" s="93" t="str">
        <f t="shared" ref="AX14:AX74" si="174">IF($S$2&gt;33,IF(FB14="","",FB14),"")</f>
        <v/>
      </c>
      <c r="AY14" s="93" t="str">
        <f t="shared" ref="AY14:AY74" si="175">IF($S$2&gt;34,IF(FE14="","",FE14),"")</f>
        <v/>
      </c>
      <c r="AZ14" s="93" t="str">
        <f t="shared" ref="AZ14:AZ74" si="176">IF($S$2&gt;35,IF(FH14="","",FH14),"")</f>
        <v/>
      </c>
      <c r="BA14" s="93" t="str">
        <f t="shared" ref="BA14:BA74" si="177">IF($S$2&gt;36,IF(FK14="","",FK14),"")</f>
        <v/>
      </c>
      <c r="BB14" s="93" t="str">
        <f t="shared" ref="BB14:BB74" si="178">IF($S$2&gt;37,IF(FN14="","",FN14),"")</f>
        <v/>
      </c>
      <c r="BC14" s="93" t="str">
        <f t="shared" ref="BC14:BC74" si="179">IF($S$2&gt;38,IF(FQ14="","",FQ14),"")</f>
        <v/>
      </c>
      <c r="BD14" s="93" t="str">
        <f t="shared" ref="BD14:BD74" si="180">IF($S$2&gt;39,IF(FT14="","",FT14),"")</f>
        <v/>
      </c>
      <c r="BE14" s="93" t="str">
        <f t="shared" ref="BE14:BE74" si="181">IF($S$2&gt;40,IF(FW14="","",FW14),"")</f>
        <v/>
      </c>
      <c r="BF14" s="13">
        <v>45567</v>
      </c>
      <c r="BG14" s="74">
        <f t="shared" ref="BG14:BG79" ca="1" si="182">IF(BH14="","",_xlfn.DAYS(BH14,$Q$2))</f>
        <v>1</v>
      </c>
      <c r="BH14" s="36">
        <f t="shared" ref="BH14:BH79" si="183">IF(BF14="","",BF14+($G14*365))</f>
        <v>45932</v>
      </c>
      <c r="BI14" s="225"/>
      <c r="BJ14" s="75" t="str">
        <f t="shared" ref="BJ14:BJ74" si="184">IF(BK14="","",_xlfn.DAYS(BK14,$Q$2))</f>
        <v/>
      </c>
      <c r="BK14" s="37" t="str">
        <f t="shared" ref="BK14:BK74" si="185">IF(BI14="","",BI14+($G14*365))</f>
        <v/>
      </c>
      <c r="BL14" s="13"/>
      <c r="BM14" s="74" t="str">
        <f t="shared" ref="BM14:BM74" si="186">IF(BN14="","",_xlfn.DAYS(BN14,$Q$2))</f>
        <v/>
      </c>
      <c r="BN14" s="36" t="str">
        <f t="shared" ref="BN14:BN74" si="187">IF(BL14="","",BL14+($G14*365))</f>
        <v/>
      </c>
      <c r="BO14" s="225"/>
      <c r="BP14" s="75" t="str">
        <f t="shared" ref="BP14:BP74" si="188">IF(BQ14="","",_xlfn.DAYS(BQ14,$Q$2))</f>
        <v/>
      </c>
      <c r="BQ14" s="37" t="str">
        <f t="shared" ref="BQ14:BQ74" si="189">IF(BO14="","",BO14+($G14*365))</f>
        <v/>
      </c>
      <c r="BR14" s="13"/>
      <c r="BS14" s="74" t="str">
        <f t="shared" ref="BS14:BS74" si="190">IF(BT14="","",_xlfn.DAYS(BT14,$Q$2))</f>
        <v/>
      </c>
      <c r="BT14" s="36" t="str">
        <f t="shared" ref="BT14:BT74" si="191">IF(BR14="","",BR14+($G14*365))</f>
        <v/>
      </c>
      <c r="BU14" s="225"/>
      <c r="BV14" s="75" t="str">
        <f t="shared" ref="BV14:BV74" si="192">IF(BW14="","",_xlfn.DAYS(BW14,$Q$2))</f>
        <v/>
      </c>
      <c r="BW14" s="37" t="str">
        <f t="shared" ref="BW14:BW74" si="193">IF(BU14="","",BU14+($G14*365))</f>
        <v/>
      </c>
      <c r="BX14" s="13"/>
      <c r="BY14" s="74" t="str">
        <f t="shared" ref="BY14:BY74" si="194">IF(BZ14="","",_xlfn.DAYS(BZ14,$Q$2))</f>
        <v/>
      </c>
      <c r="BZ14" s="36" t="str">
        <f t="shared" ref="BZ14:BZ74" si="195">IF(BX14="","",BX14+($G14*365))</f>
        <v/>
      </c>
      <c r="CA14" s="225"/>
      <c r="CB14" s="75" t="str">
        <f t="shared" ref="CB14:CB74" si="196">IF(CC14="","",_xlfn.DAYS(CC14,$Q$2))</f>
        <v/>
      </c>
      <c r="CC14" s="37" t="str">
        <f t="shared" ref="CC14:CC74" si="197">IF(CA14="","",CA14+($G14*365))</f>
        <v/>
      </c>
      <c r="CD14" s="13"/>
      <c r="CE14" s="74" t="str">
        <f t="shared" ref="CE14:CE74" si="198">IF(CF14="","",_xlfn.DAYS(CF14,$Q$2))</f>
        <v/>
      </c>
      <c r="CF14" s="36" t="str">
        <f t="shared" ref="CF14:CF74" si="199">IF(CD14="","",CD14+($G14*365))</f>
        <v/>
      </c>
      <c r="CG14" s="225"/>
      <c r="CH14" s="115" t="str">
        <f t="shared" ref="CH14:CH74" si="200">IF(CI14="","",_xlfn.DAYS(CI14,$Q$2))</f>
        <v/>
      </c>
      <c r="CI14" s="225" t="str">
        <f t="shared" ref="CI14:CI74" si="201">IF(CG14="","",CG14+($G14*365))</f>
        <v/>
      </c>
      <c r="CJ14" s="13"/>
      <c r="CK14" s="5" t="str">
        <f t="shared" ref="CK14:CK74" si="202">IF(CL14="","",_xlfn.DAYS(CL14,$Q$2))</f>
        <v/>
      </c>
      <c r="CL14" s="224" t="str">
        <f t="shared" ref="CL14:CL74" si="203">IF(CJ14="","",CJ14+($G14*365))</f>
        <v/>
      </c>
      <c r="CM14" s="225"/>
      <c r="CN14" s="115" t="str">
        <f t="shared" ref="CN14:CN74" si="204">IF(CO14="","",_xlfn.DAYS(CO14,$Q$2))</f>
        <v/>
      </c>
      <c r="CO14" s="225" t="str">
        <f t="shared" ref="CO14:CO74" si="205">IF(CM14="","",CM14+($G14*365))</f>
        <v/>
      </c>
      <c r="CP14" s="13"/>
      <c r="CQ14" s="5" t="str">
        <f t="shared" ref="CQ14:CQ74" si="206">IF(CR14="","",_xlfn.DAYS(CR14,$Q$2))</f>
        <v/>
      </c>
      <c r="CR14" s="224" t="str">
        <f t="shared" ref="CR14:CR74" si="207">IF(CP14="","",CP14+($G14*365))</f>
        <v/>
      </c>
      <c r="CS14" s="225"/>
      <c r="CT14" s="115" t="str">
        <f t="shared" ref="CT14:CT74" si="208">IF(CU14="","",_xlfn.DAYS(CU14,$Q$2))</f>
        <v/>
      </c>
      <c r="CU14" s="225" t="str">
        <f t="shared" ref="CU14:CU74" si="209">IF(CS14="","",CS14+($G14*365))</f>
        <v/>
      </c>
      <c r="CV14" s="13"/>
      <c r="CW14" s="5" t="str">
        <f t="shared" ref="CW14:CW74" si="210">IF(CX14="","",_xlfn.DAYS(CX14,$Q$2))</f>
        <v/>
      </c>
      <c r="CX14" s="224" t="str">
        <f t="shared" ref="CX14:CX74" si="211">IF(CV14="","",CV14+($G14*365))</f>
        <v/>
      </c>
      <c r="CY14" s="225"/>
      <c r="CZ14" s="115" t="str">
        <f t="shared" ref="CZ14:CZ74" si="212">IF(DA14="","",_xlfn.DAYS(DA14,$Q$2))</f>
        <v/>
      </c>
      <c r="DA14" s="225" t="str">
        <f t="shared" ref="DA14:DA74" si="213">IF(CY14="","",CY14+($G14*365))</f>
        <v/>
      </c>
      <c r="DB14" s="13"/>
      <c r="DC14" s="5" t="str">
        <f t="shared" ref="DC14:DC74" si="214">IF(DD14="","",_xlfn.DAYS(DD14,$Q$2))</f>
        <v/>
      </c>
      <c r="DD14" s="224" t="str">
        <f t="shared" ref="DD14:DD74" si="215">IF(DB14="","",DB14+($G14*365))</f>
        <v/>
      </c>
      <c r="DE14" s="225"/>
      <c r="DF14" s="115" t="str">
        <f t="shared" ref="DF14:DF74" si="216">IF(DG14="","",_xlfn.DAYS(DG14,$Q$2))</f>
        <v/>
      </c>
      <c r="DG14" s="225" t="str">
        <f t="shared" ref="DG14:DG74" si="217">IF(DE14="","",DE14+($G14*365))</f>
        <v/>
      </c>
      <c r="DH14" s="224"/>
      <c r="DI14" s="5" t="str">
        <f t="shared" ref="DI14:DI74" si="218">IF(DJ14="","",_xlfn.DAYS(DJ14,$Q$2))</f>
        <v/>
      </c>
      <c r="DJ14" s="224" t="str">
        <f t="shared" ref="DJ14:DJ74" si="219">IF(DH14="","",DH14+($G14*365))</f>
        <v/>
      </c>
      <c r="DK14" s="225"/>
      <c r="DL14" s="115" t="str">
        <f t="shared" ref="DL14:DL74" si="220">IF(DM14="","",_xlfn.DAYS(DM14,$Q$2))</f>
        <v/>
      </c>
      <c r="DM14" s="225" t="str">
        <f t="shared" ref="DM14:DM74" si="221">IF(DK14="","",DK14+($G14*365))</f>
        <v/>
      </c>
      <c r="DN14" s="224"/>
      <c r="DO14" s="5" t="str">
        <f t="shared" ref="DO14:DO74" si="222">IF(DP14="","",_xlfn.DAYS(DP14,$Q$2))</f>
        <v/>
      </c>
      <c r="DP14" s="224" t="str">
        <f t="shared" ref="DP14:DP74" si="223">IF(DN14="","",DN14+($G14*365))</f>
        <v/>
      </c>
      <c r="DQ14" s="225"/>
      <c r="DR14" s="115" t="str">
        <f t="shared" ref="DR14:DR74" si="224">IF(DS14="","",_xlfn.DAYS(DS14,$Q$2))</f>
        <v/>
      </c>
      <c r="DS14" s="225" t="str">
        <f t="shared" ref="DS14:DS74" si="225">IF(DQ14="","",DQ14+($G14*365))</f>
        <v/>
      </c>
      <c r="DT14" s="224"/>
      <c r="DU14" s="5" t="str">
        <f t="shared" ref="DU14:DU74" si="226">IF(DV14="","",_xlfn.DAYS(DV14,$Q$2))</f>
        <v/>
      </c>
      <c r="DV14" s="224" t="str">
        <f t="shared" ref="DV14:DV74" si="227">IF(DT14="","",DT14+($G14*365))</f>
        <v/>
      </c>
      <c r="DW14" s="225"/>
      <c r="DX14" s="115" t="str">
        <f t="shared" ref="DX14:DX74" si="228">IF(DY14="","",_xlfn.DAYS(DY14,$Q$2))</f>
        <v/>
      </c>
      <c r="DY14" s="225" t="str">
        <f t="shared" ref="DY14:DY74" si="229">IF(DW14="","",DW14+($G14*365))</f>
        <v/>
      </c>
      <c r="DZ14" s="224"/>
      <c r="EA14" s="5" t="str">
        <f t="shared" ref="EA14:EA74" si="230">IF(EB14="","",_xlfn.DAYS(EB14,$Q$2))</f>
        <v/>
      </c>
      <c r="EB14" s="224" t="str">
        <f t="shared" ref="EB14:EB74" si="231">IF(DZ14="","",DZ14+($G14*365))</f>
        <v/>
      </c>
      <c r="EC14" s="225"/>
      <c r="ED14" s="115" t="str">
        <f t="shared" ref="ED14:ED74" si="232">IF(EE14="","",_xlfn.DAYS(EE14,$Q$2))</f>
        <v/>
      </c>
      <c r="EE14" s="225" t="str">
        <f t="shared" ref="EE14:EE74" si="233">IF(EC14="","",EC14+($G14*365))</f>
        <v/>
      </c>
      <c r="EF14" s="224"/>
      <c r="EG14" s="5" t="str">
        <f t="shared" ref="EG14:EG74" si="234">IF(EH14="","",_xlfn.DAYS(EH14,$Q$2))</f>
        <v/>
      </c>
      <c r="EH14" s="224" t="str">
        <f t="shared" ref="EH14:EH74" si="235">IF(EF14="","",EF14+($G14*365))</f>
        <v/>
      </c>
      <c r="EI14" s="225"/>
      <c r="EJ14" s="115" t="str">
        <f t="shared" ref="EJ14:EJ74" si="236">IF(EK14="","",_xlfn.DAYS(EK14,$Q$2))</f>
        <v/>
      </c>
      <c r="EK14" s="225" t="str">
        <f t="shared" ref="EK14:EK74" si="237">IF(EI14="","",EI14+($G14*365))</f>
        <v/>
      </c>
      <c r="EL14" s="224"/>
      <c r="EM14" s="5" t="str">
        <f t="shared" ref="EM14:EM74" si="238">IF(EN14="","",_xlfn.DAYS(EN14,$Q$2))</f>
        <v/>
      </c>
      <c r="EN14" s="224" t="str">
        <f t="shared" ref="EN14:EN74" si="239">IF(EL14="","",EL14+($G14*365))</f>
        <v/>
      </c>
      <c r="EO14" s="225"/>
      <c r="EP14" s="115" t="str">
        <f t="shared" ref="EP14:EP74" si="240">IF(EQ14="","",_xlfn.DAYS(EQ14,$Q$2))</f>
        <v/>
      </c>
      <c r="EQ14" s="225" t="str">
        <f t="shared" ref="EQ14:EQ74" si="241">IF(EO14="","",EO14+($G14*365))</f>
        <v/>
      </c>
      <c r="ER14" s="224"/>
      <c r="ES14" s="5" t="str">
        <f t="shared" ref="ES14:ES74" si="242">IF(ET14="","",_xlfn.DAYS(ET14,$Q$2))</f>
        <v/>
      </c>
      <c r="ET14" s="224" t="str">
        <f t="shared" ref="ET14:ET74" si="243">IF(ER14="","",ER14+($G14*365))</f>
        <v/>
      </c>
      <c r="EU14" s="225"/>
      <c r="EV14" s="115" t="str">
        <f t="shared" ref="EV14:EV74" si="244">IF(EW14="","",_xlfn.DAYS(EW14,$Q$2))</f>
        <v/>
      </c>
      <c r="EW14" s="225" t="str">
        <f t="shared" ref="EW14:EW74" si="245">IF(EU14="","",EU14+($G14*365))</f>
        <v/>
      </c>
      <c r="EX14" s="224"/>
      <c r="EY14" s="5" t="str">
        <f t="shared" ref="EY14:EY74" si="246">IF(EZ14="","",_xlfn.DAYS(EZ14,$Q$2))</f>
        <v/>
      </c>
      <c r="EZ14" s="224" t="str">
        <f t="shared" ref="EZ14:EZ74" si="247">IF(EX14="","",EX14+($G14*365))</f>
        <v/>
      </c>
      <c r="FA14" s="225"/>
      <c r="FB14" s="115" t="str">
        <f t="shared" ref="FB14:FB74" si="248">IF(FC14="","",_xlfn.DAYS(FC14,$Q$2))</f>
        <v/>
      </c>
      <c r="FC14" s="225" t="str">
        <f t="shared" ref="FC14:FC74" si="249">IF(FA14="","",FA14+($G14*365))</f>
        <v/>
      </c>
      <c r="FD14" s="224"/>
      <c r="FE14" s="5" t="str">
        <f t="shared" ref="FE14:FE74" si="250">IF(FF14="","",_xlfn.DAYS(FF14,$Q$2))</f>
        <v/>
      </c>
      <c r="FF14" s="224" t="str">
        <f t="shared" ref="FF14:FF74" si="251">IF(FD14="","",FD14+($G14*365))</f>
        <v/>
      </c>
      <c r="FG14" s="225"/>
      <c r="FH14" s="115" t="str">
        <f t="shared" ref="FH14:FH74" si="252">IF(FI14="","",_xlfn.DAYS(FI14,$Q$2))</f>
        <v/>
      </c>
      <c r="FI14" s="225" t="str">
        <f t="shared" ref="FI14:FI74" si="253">IF(FG14="","",FG14+($G14*365))</f>
        <v/>
      </c>
      <c r="FJ14" s="224"/>
      <c r="FK14" s="5" t="str">
        <f t="shared" ref="FK14:FK74" si="254">IF(FL14="","",_xlfn.DAYS(FL14,$Q$2))</f>
        <v/>
      </c>
      <c r="FL14" s="224" t="str">
        <f t="shared" ref="FL14:FL74" si="255">IF(FJ14="","",FJ14+($G14*365))</f>
        <v/>
      </c>
      <c r="FM14" s="225"/>
      <c r="FN14" s="115" t="str">
        <f t="shared" ref="FN14:FN74" si="256">IF(FO14="","",_xlfn.DAYS(FO14,$Q$2))</f>
        <v/>
      </c>
      <c r="FO14" s="225" t="str">
        <f t="shared" ref="FO14:FO74" si="257">IF(FM14="","",FM14+($G14*365))</f>
        <v/>
      </c>
      <c r="FP14" s="224"/>
      <c r="FQ14" s="5" t="str">
        <f t="shared" ref="FQ14:FQ74" si="258">IF(FR14="","",_xlfn.DAYS(FR14,$Q$2))</f>
        <v/>
      </c>
      <c r="FR14" s="224" t="str">
        <f t="shared" ref="FR14:FR74" si="259">IF(FP14 = "", "",FP14+($G14*365))</f>
        <v/>
      </c>
      <c r="FS14" s="225"/>
      <c r="FT14" s="115" t="str">
        <f t="shared" ref="FT14:FT74" si="260">IF(FU14="","",_xlfn.DAYS(FU14,$Q$2))</f>
        <v/>
      </c>
      <c r="FU14" s="225" t="str">
        <f t="shared" ref="FU14:FU74" si="261">IF(FS14="","",FS14+($G14*365))</f>
        <v/>
      </c>
      <c r="FV14" s="253" t="s">
        <v>159</v>
      </c>
      <c r="FW14" s="253"/>
      <c r="FX14" s="253"/>
      <c r="FY14" s="253"/>
      <c r="FZ14" s="253"/>
    </row>
    <row r="15" spans="1:183" ht="14.45" customHeight="1" x14ac:dyDescent="0.25">
      <c r="A15" s="2">
        <f t="shared" si="129"/>
        <v>3</v>
      </c>
      <c r="B15" s="129" t="s">
        <v>69</v>
      </c>
      <c r="C15" s="205">
        <v>328</v>
      </c>
      <c r="D15" s="205">
        <f t="shared" si="130"/>
        <v>984</v>
      </c>
      <c r="E15" s="129">
        <v>3</v>
      </c>
      <c r="F15" s="101"/>
      <c r="G15" s="129" t="s">
        <v>55</v>
      </c>
      <c r="H15" s="76" t="s">
        <v>70</v>
      </c>
      <c r="I15" s="114" t="str">
        <f>IF(COUNTIFS($Q15:$BD15,"&gt;270")=0,"",COUNTIFS($Q15:$BD15,"&gt;270"))</f>
        <v/>
      </c>
      <c r="J15" s="114" t="str">
        <f>IF(COUNTIFS($Q15:$BD15,"&lt;=270")&gt;0,IF(COUNTIFS($Q15:$BD15,"&lt;=270")-COUNTIFS($Q15:$BD15,"&lt;=180")=0,"",COUNTIFS($Q15:$BD15,"&lt;=270")-COUNTIFS($Q15:$BD15,"&lt;=180")),"")</f>
        <v/>
      </c>
      <c r="K15" s="114" t="str">
        <f>IF(COUNTIFS($Q15:$BD15,"&lt;=180")&gt;0,IF(COUNTIFS($Q15:$BD15,"&lt;=180")-COUNTIFS($Q15:$BD15,"&lt;=120")=0,"",COUNTIFS($Q15:$BD15,"&lt;=180")-COUNTIFS($Q15:$BD15,"&lt;=120")),"")</f>
        <v/>
      </c>
      <c r="L15" s="114" t="str">
        <f>IF(COUNTIFS($Q15:$BD15,"&lt;=120")&gt;0,IF(COUNTIFS($Q15:$BD15,"&lt;=120")-COUNTIFS($Q15:$BD15,"&lt;=90")=0,"",COUNTIFS($Q15:$BD15,"&lt;=120")-COUNTIFS($Q15:$BD15,"&lt;=90")),"")</f>
        <v/>
      </c>
      <c r="M15" s="114" t="str">
        <f>IF(COUNTIFS($Q15:$BD15,"&lt;=90")&gt;0,IF(COUNTIFS($Q15:$BD15,"&lt;=90")-COUNTIFS($Q15:$BD15,"&lt;=60")=0,"",COUNTIFS($Q15:$BD15,"&lt;=90")-COUNTIFS($Q15:$BD15,"&lt;=60")),"")</f>
        <v/>
      </c>
      <c r="N15" s="114" t="str">
        <f>IF(COUNTIFS($Q15:$BD15,"&lt;=60")&gt;0,IF(COUNTIFS($Q15:$BD15,"&lt;=60")-COUNTIFS($Q15:$BD15,"&lt;=30")=0,"",COUNTIFS($Q15:$BD15,"&lt;=60")-COUNTIFS($Q15:$BD15,"&lt;=30")),"")</f>
        <v/>
      </c>
      <c r="O15" s="114" t="str">
        <f>IF(COUNTIFS($Q15:$BD15,"&lt;=30")&gt;0,IF(COUNTIFS($Q15:$BD15,"&lt;=30")-COUNTIFS($Q15:$BD15,"&lt;=0")=0,"",COUNTIFS($Q15:$BD15,"&lt;=30")-COUNTIFS($Q15:$BD15,"&lt;=0")),"")</f>
        <v/>
      </c>
      <c r="P15" s="114" t="str">
        <f>IF(COUNTIFS($Q15:$BD15,"&lt;=0")=0,"",COUNTIFS($Q15:$BD15,"&lt;=0"))</f>
        <v/>
      </c>
      <c r="Q15" s="93" t="e">
        <f>IF($S$2&gt;0,IF(BG15="","",BG15),"")</f>
        <v>#VALUE!</v>
      </c>
      <c r="R15" s="93" t="str">
        <f>IF($S$2&gt;1,IF(BJ15="","",BJ15),"")</f>
        <v/>
      </c>
      <c r="S15" s="93" t="str">
        <f>IF($S$2&gt;2,IF(BM15="","",BM15),"")</f>
        <v/>
      </c>
      <c r="T15" s="93" t="str">
        <f>IF($S$2&gt;3,IF(BP15="","",BP15),"")</f>
        <v/>
      </c>
      <c r="U15" s="93" t="str">
        <f>IF($S$2&gt;4,IF(BS15="","",BS15),"")</f>
        <v/>
      </c>
      <c r="V15" s="93" t="str">
        <f>IF($S$2&gt;5,IF(BV15="","",BV15),"")</f>
        <v/>
      </c>
      <c r="W15" s="93" t="str">
        <f>IF($S$2&gt;6,IF(BY15="","",BY15),"")</f>
        <v/>
      </c>
      <c r="X15" s="93" t="str">
        <f>IF($S$2&gt;7,IF(CB15="","",CB15),"")</f>
        <v/>
      </c>
      <c r="Y15" s="93" t="str">
        <f>IF($S$2&gt;8,IF(CE15="","",CE15),"")</f>
        <v/>
      </c>
      <c r="Z15" s="93" t="str">
        <f>IF($S$2&gt;9,IF(CH15="","",CH15),"")</f>
        <v/>
      </c>
      <c r="AA15" s="93" t="str">
        <f>IF($S$2&gt;10,IF(CK15="","",CK15),"")</f>
        <v/>
      </c>
      <c r="AB15" s="93" t="str">
        <f>IF($S$2&gt;11,IF(CN15="","",CN15),"")</f>
        <v/>
      </c>
      <c r="AC15" s="93" t="str">
        <f>IF($S$2&gt;12,IF(CQ15="","",CQ15),"")</f>
        <v/>
      </c>
      <c r="AD15" s="93" t="str">
        <f>IF($S$2&gt;13,IF(CT15="","",CT15),"")</f>
        <v/>
      </c>
      <c r="AE15" s="93" t="str">
        <f>IF($S$2&gt;14,IF(CW15="","",CW15),"")</f>
        <v/>
      </c>
      <c r="AF15" s="93" t="str">
        <f>IF($S$2&gt;15,IF(CZ15="","",CZ15),"")</f>
        <v/>
      </c>
      <c r="AG15" s="93" t="str">
        <f>IF($S$2&gt;16,IF(DC15="","",DC15),"")</f>
        <v/>
      </c>
      <c r="AH15" s="93" t="str">
        <f>IF($S$2&gt;17,IF(DF15="","",DF15),"")</f>
        <v/>
      </c>
      <c r="AI15" s="93" t="str">
        <f>IF($S$2&gt;18,IF(DI15 = "","",DI15),"")</f>
        <v/>
      </c>
      <c r="AJ15" s="93" t="str">
        <f>IF($S$2&gt;19,IF(DL15="","",DL15),"")</f>
        <v/>
      </c>
      <c r="AK15" s="93" t="str">
        <f>IF($S$2&gt;20,IF(DO15="","",DO15),"")</f>
        <v/>
      </c>
      <c r="AL15" s="93" t="str">
        <f>IF($S$2&gt;21,IF(DR15="","",DR15),"")</f>
        <v/>
      </c>
      <c r="AM15" s="93" t="str">
        <f>IF($S$2&gt;22,IF(DU15="","",DU15),"")</f>
        <v/>
      </c>
      <c r="AN15" s="93" t="str">
        <f>IF($S$2&gt;23,IF(DX15="","",DX15),"")</f>
        <v/>
      </c>
      <c r="AO15" s="93" t="str">
        <f>IF($S$2&gt;24,IF(EA15="","",EA15),"")</f>
        <v/>
      </c>
      <c r="AP15" s="93" t="str">
        <f>IF($S$2&gt;25,IF(ED15="","",ED15),"")</f>
        <v/>
      </c>
      <c r="AQ15" s="93" t="str">
        <f>IF($S$2&gt;26,IF(EG15="","",EG15),"")</f>
        <v/>
      </c>
      <c r="AR15" s="93" t="str">
        <f>IF($S$2&gt;27,IF(EJ15="","",EJ15),"")</f>
        <v/>
      </c>
      <c r="AS15" s="93" t="str">
        <f>IF($S$2&gt;28,IF(EM15="","",EM15),"")</f>
        <v/>
      </c>
      <c r="AT15" s="93" t="str">
        <f>IF($S$2&gt;29,IF(EP15 = "", "", EP15),"")</f>
        <v/>
      </c>
      <c r="AU15" s="93" t="str">
        <f>IF($S$2&gt;30,IF(ES15="","",ES15),"")</f>
        <v/>
      </c>
      <c r="AV15" s="93" t="str">
        <f>IF($S$2&gt;31,IF(EV15="","",EV15),"")</f>
        <v/>
      </c>
      <c r="AW15" s="93" t="str">
        <f>IF($S$2&gt;32,IF(EY15="","",EY15),"")</f>
        <v/>
      </c>
      <c r="AX15" s="93" t="str">
        <f>IF($S$2&gt;33,IF(FB15="","",FB15),"")</f>
        <v/>
      </c>
      <c r="AY15" s="93" t="str">
        <f>IF($S$2&gt;34,IF(FE15="","",FE15),"")</f>
        <v/>
      </c>
      <c r="AZ15" s="93" t="str">
        <f>IF($S$2&gt;35,IF(FH15="","",FH15),"")</f>
        <v/>
      </c>
      <c r="BA15" s="93" t="str">
        <f>IF($S$2&gt;36,IF(FK15="","",FK15),"")</f>
        <v/>
      </c>
      <c r="BB15" s="93" t="str">
        <f>IF($S$2&gt;37,IF(FN15="","",FN15),"")</f>
        <v/>
      </c>
      <c r="BC15" s="93" t="str">
        <f>IF($S$2&gt;38,IF(FQ15="","",FQ15),"")</f>
        <v/>
      </c>
      <c r="BD15" s="93" t="str">
        <f>IF($S$2&gt;39,IF(FT15="","",FT15),"")</f>
        <v/>
      </c>
      <c r="BE15" s="93" t="str">
        <f>IF($S$2&gt;40,IF(FW15="","",FW15),"")</f>
        <v/>
      </c>
      <c r="BF15" s="224">
        <v>45468</v>
      </c>
      <c r="BG15" s="74" t="e">
        <f>IF(BH15="","",_xlfn.DAYS(BH15,$Q$2))</f>
        <v>#VALUE!</v>
      </c>
      <c r="BH15" s="36" t="e">
        <f>IF(BF15="","",BF15+($G15*365))</f>
        <v>#VALUE!</v>
      </c>
      <c r="BI15" s="225"/>
      <c r="BJ15" s="75" t="str">
        <f>IF(BK15="","",_xlfn.DAYS(BK15,$Q$2))</f>
        <v/>
      </c>
      <c r="BK15" s="37" t="str">
        <f>IF(BI15="","",BI15+($G15*365))</f>
        <v/>
      </c>
      <c r="BL15" s="224"/>
      <c r="BM15" s="74" t="str">
        <f>IF(BN15="","",_xlfn.DAYS(BN15,$Q$2))</f>
        <v/>
      </c>
      <c r="BN15" s="36" t="str">
        <f>IF(BL15="","",BL15+($G15*365))</f>
        <v/>
      </c>
      <c r="BO15" s="225"/>
      <c r="BP15" s="75" t="str">
        <f>IF(BQ15="","",_xlfn.DAYS(BQ15,$Q$2))</f>
        <v/>
      </c>
      <c r="BQ15" s="37" t="str">
        <f>IF(BO15="","",BO15+($G15*365))</f>
        <v/>
      </c>
      <c r="BR15" s="224"/>
      <c r="BS15" s="74" t="str">
        <f>IF(BT15="","",_xlfn.DAYS(BT15,$Q$2))</f>
        <v/>
      </c>
      <c r="BT15" s="36" t="str">
        <f>IF(BR15="","",BR15+($G15*365))</f>
        <v/>
      </c>
      <c r="BU15" s="225"/>
      <c r="BV15" s="75" t="str">
        <f>IF(BW15="","",_xlfn.DAYS(BW15,$Q$2))</f>
        <v/>
      </c>
      <c r="BW15" s="37" t="str">
        <f>IF(BU15="","",BU15+($G15*365))</f>
        <v/>
      </c>
      <c r="BX15" s="224"/>
      <c r="BY15" s="74" t="str">
        <f>IF(BZ15="","",_xlfn.DAYS(BZ15,$Q$2))</f>
        <v/>
      </c>
      <c r="BZ15" s="36" t="str">
        <f>IF(BX15="","",BX15+($G15*365))</f>
        <v/>
      </c>
      <c r="CA15" s="225"/>
      <c r="CB15" s="75" t="str">
        <f>IF(CC15="","",_xlfn.DAYS(CC15,$Q$2))</f>
        <v/>
      </c>
      <c r="CC15" s="37" t="str">
        <f>IF(CA15="","",CA15+($G15*365))</f>
        <v/>
      </c>
      <c r="CD15" s="224"/>
      <c r="CE15" s="74" t="str">
        <f>IF(CF15="","",_xlfn.DAYS(CF15,$Q$2))</f>
        <v/>
      </c>
      <c r="CF15" s="36" t="str">
        <f>IF(CD15="","",CD15+($G15*365))</f>
        <v/>
      </c>
      <c r="CG15" s="225"/>
      <c r="CH15" s="115" t="str">
        <f>IF(CI15="","",_xlfn.DAYS(CI15,$Q$2))</f>
        <v/>
      </c>
      <c r="CI15" s="225" t="str">
        <f>IF(CG15="","",CG15+($G15*365))</f>
        <v/>
      </c>
      <c r="CJ15" s="224"/>
      <c r="CK15" s="5" t="str">
        <f>IF(CL15="","",_xlfn.DAYS(CL15,$Q$2))</f>
        <v/>
      </c>
      <c r="CL15" s="224" t="str">
        <f>IF(CJ15="","",CJ15+($G15*365))</f>
        <v/>
      </c>
      <c r="CM15" s="225"/>
      <c r="CN15" s="115" t="str">
        <f>IF(CO15="","",_xlfn.DAYS(CO15,$Q$2))</f>
        <v/>
      </c>
      <c r="CO15" s="225" t="str">
        <f>IF(CM15="","",CM15+($G15*365))</f>
        <v/>
      </c>
      <c r="CP15" s="224"/>
      <c r="CQ15" s="5" t="str">
        <f>IF(CR15="","",_xlfn.DAYS(CR15,$Q$2))</f>
        <v/>
      </c>
      <c r="CR15" s="224" t="str">
        <f>IF(CP15="","",CP15+($G15*365))</f>
        <v/>
      </c>
      <c r="CS15" s="225"/>
      <c r="CT15" s="115" t="str">
        <f>IF(CU15="","",_xlfn.DAYS(CU15,$Q$2))</f>
        <v/>
      </c>
      <c r="CU15" s="225" t="str">
        <f>IF(CS15="","",CS15+($G15*365))</f>
        <v/>
      </c>
      <c r="CV15" s="224"/>
      <c r="CW15" s="5" t="str">
        <f>IF(CX15="","",_xlfn.DAYS(CX15,$Q$2))</f>
        <v/>
      </c>
      <c r="CX15" s="224" t="str">
        <f>IF(CV15="","",CV15+($G15*365))</f>
        <v/>
      </c>
      <c r="CY15" s="225"/>
      <c r="CZ15" s="115" t="str">
        <f>IF(DA15="","",_xlfn.DAYS(DA15,$Q$2))</f>
        <v/>
      </c>
      <c r="DA15" s="225" t="str">
        <f>IF(CY15="","",CY15+($G15*365))</f>
        <v/>
      </c>
      <c r="DB15" s="224"/>
      <c r="DC15" s="5" t="str">
        <f>IF(DD15="","",_xlfn.DAYS(DD15,$Q$2))</f>
        <v/>
      </c>
      <c r="DD15" s="224" t="str">
        <f>IF(DB15="","",DB15+($G15*365))</f>
        <v/>
      </c>
      <c r="DE15" s="225"/>
      <c r="DF15" s="115" t="str">
        <f>IF(DG15="","",_xlfn.DAYS(DG15,$Q$2))</f>
        <v/>
      </c>
      <c r="DG15" s="225" t="str">
        <f>IF(DE15="","",DE15+($G15*365))</f>
        <v/>
      </c>
      <c r="DH15" s="224"/>
      <c r="DI15" s="5" t="str">
        <f>IF(DJ15="","",_xlfn.DAYS(DJ15,$Q$2))</f>
        <v/>
      </c>
      <c r="DJ15" s="224" t="str">
        <f>IF(DH15="","",DH15+($G15*365))</f>
        <v/>
      </c>
      <c r="DK15" s="225"/>
      <c r="DL15" s="115" t="str">
        <f>IF(DM15="","",_xlfn.DAYS(DM15,$Q$2))</f>
        <v/>
      </c>
      <c r="DM15" s="225" t="str">
        <f>IF(DK15="","",DK15+($G15*365))</f>
        <v/>
      </c>
      <c r="DN15" s="224"/>
      <c r="DO15" s="5" t="str">
        <f>IF(DP15="","",_xlfn.DAYS(DP15,$Q$2))</f>
        <v/>
      </c>
      <c r="DP15" s="224" t="str">
        <f>IF(DN15="","",DN15+($G15*365))</f>
        <v/>
      </c>
      <c r="DQ15" s="225"/>
      <c r="DR15" s="115" t="str">
        <f>IF(DS15="","",_xlfn.DAYS(DS15,$Q$2))</f>
        <v/>
      </c>
      <c r="DS15" s="225" t="str">
        <f>IF(DQ15="","",DQ15+($G15*365))</f>
        <v/>
      </c>
      <c r="DT15" s="224"/>
      <c r="DU15" s="5" t="str">
        <f>IF(DV15="","",_xlfn.DAYS(DV15,$Q$2))</f>
        <v/>
      </c>
      <c r="DV15" s="224" t="str">
        <f>IF(DT15="","",DT15+($G15*365))</f>
        <v/>
      </c>
      <c r="DW15" s="225"/>
      <c r="DX15" s="115" t="str">
        <f>IF(DY15="","",_xlfn.DAYS(DY15,$Q$2))</f>
        <v/>
      </c>
      <c r="DY15" s="225" t="str">
        <f>IF(DW15="","",DW15+($G15*365))</f>
        <v/>
      </c>
      <c r="DZ15" s="224"/>
      <c r="EA15" s="5" t="str">
        <f>IF(EB15="","",_xlfn.DAYS(EB15,$Q$2))</f>
        <v/>
      </c>
      <c r="EB15" s="224" t="str">
        <f>IF(DZ15="","",DZ15+($G15*365))</f>
        <v/>
      </c>
      <c r="EC15" s="225"/>
      <c r="ED15" s="115" t="str">
        <f>IF(EE15="","",_xlfn.DAYS(EE15,$Q$2))</f>
        <v/>
      </c>
      <c r="EE15" s="225" t="str">
        <f>IF(EC15="","",EC15+($G15*365))</f>
        <v/>
      </c>
      <c r="EF15" s="224"/>
      <c r="EG15" s="5" t="str">
        <f>IF(EH15="","",_xlfn.DAYS(EH15,$Q$2))</f>
        <v/>
      </c>
      <c r="EH15" s="224" t="str">
        <f>IF(EF15="","",EF15+($G15*365))</f>
        <v/>
      </c>
      <c r="EI15" s="225"/>
      <c r="EJ15" s="115" t="str">
        <f>IF(EK15="","",_xlfn.DAYS(EK15,$Q$2))</f>
        <v/>
      </c>
      <c r="EK15" s="225" t="str">
        <f>IF(EI15="","",EI15+($G15*365))</f>
        <v/>
      </c>
      <c r="EL15" s="224"/>
      <c r="EM15" s="5" t="str">
        <f>IF(EN15="","",_xlfn.DAYS(EN15,$Q$2))</f>
        <v/>
      </c>
      <c r="EN15" s="224" t="str">
        <f>IF(EL15="","",EL15+($G15*365))</f>
        <v/>
      </c>
      <c r="EO15" s="225"/>
      <c r="EP15" s="115" t="str">
        <f>IF(EQ15="","",_xlfn.DAYS(EQ15,$Q$2))</f>
        <v/>
      </c>
      <c r="EQ15" s="225" t="str">
        <f>IF(EO15="","",EO15+($G15*365))</f>
        <v/>
      </c>
      <c r="ER15" s="224"/>
      <c r="ES15" s="5" t="str">
        <f>IF(ET15="","",_xlfn.DAYS(ET15,$Q$2))</f>
        <v/>
      </c>
      <c r="ET15" s="224" t="str">
        <f>IF(ER15="","",ER15+($G15*365))</f>
        <v/>
      </c>
      <c r="EU15" s="225"/>
      <c r="EV15" s="115" t="str">
        <f>IF(EW15="","",_xlfn.DAYS(EW15,$Q$2))</f>
        <v/>
      </c>
      <c r="EW15" s="225" t="str">
        <f>IF(EU15="","",EU15+($G15*365))</f>
        <v/>
      </c>
      <c r="EX15" s="224"/>
      <c r="EY15" s="5" t="str">
        <f>IF(EZ15="","",_xlfn.DAYS(EZ15,$Q$2))</f>
        <v/>
      </c>
      <c r="EZ15" s="224" t="str">
        <f>IF(EX15="","",EX15+($G15*365))</f>
        <v/>
      </c>
      <c r="FA15" s="225"/>
      <c r="FB15" s="115" t="str">
        <f>IF(FC15="","",_xlfn.DAYS(FC15,$Q$2))</f>
        <v/>
      </c>
      <c r="FC15" s="225" t="str">
        <f>IF(FA15="","",FA15+($G15*365))</f>
        <v/>
      </c>
      <c r="FD15" s="224"/>
      <c r="FE15" s="5" t="str">
        <f>IF(FF15="","",_xlfn.DAYS(FF15,$Q$2))</f>
        <v/>
      </c>
      <c r="FF15" s="224" t="str">
        <f>IF(FD15="","",FD15+($G15*365))</f>
        <v/>
      </c>
      <c r="FG15" s="225"/>
      <c r="FH15" s="115" t="str">
        <f>IF(FI15="","",_xlfn.DAYS(FI15,$Q$2))</f>
        <v/>
      </c>
      <c r="FI15" s="225" t="str">
        <f>IF(FG15="","",FG15+($G15*365))</f>
        <v/>
      </c>
      <c r="FJ15" s="224"/>
      <c r="FK15" s="5" t="str">
        <f>IF(FL15="","",_xlfn.DAYS(FL15,$Q$2))</f>
        <v/>
      </c>
      <c r="FL15" s="224" t="str">
        <f>IF(FJ15="","",FJ15+($G15*365))</f>
        <v/>
      </c>
      <c r="FM15" s="225"/>
      <c r="FN15" s="115" t="str">
        <f>IF(FO15="","",_xlfn.DAYS(FO15,$Q$2))</f>
        <v/>
      </c>
      <c r="FO15" s="225" t="str">
        <f>IF(FM15="","",FM15+($G15*365))</f>
        <v/>
      </c>
      <c r="FP15" s="224"/>
      <c r="FQ15" s="5" t="str">
        <f>IF(FR15="","",_xlfn.DAYS(FR15,$Q$2))</f>
        <v/>
      </c>
      <c r="FR15" s="224" t="str">
        <f>IF(FP15 = "", "",FP15+($G15*365))</f>
        <v/>
      </c>
      <c r="FS15" s="225"/>
      <c r="FT15" s="115" t="str">
        <f>IF(FU15="","",_xlfn.DAYS(FU15,$Q$2))</f>
        <v/>
      </c>
      <c r="FU15" s="225" t="str">
        <f>IF(FS15="","",FS15+($G15*365))</f>
        <v/>
      </c>
      <c r="FV15" s="253"/>
      <c r="FW15" s="253"/>
      <c r="FX15" s="253"/>
      <c r="FY15" s="253"/>
      <c r="FZ15" s="253"/>
      <c r="GA15" s="3"/>
    </row>
    <row r="16" spans="1:183" s="14" customFormat="1" ht="14.45" customHeight="1" x14ac:dyDescent="0.25">
      <c r="A16" s="2">
        <f t="shared" si="129"/>
        <v>7</v>
      </c>
      <c r="B16" s="129" t="s">
        <v>78</v>
      </c>
      <c r="C16" s="205">
        <v>248.36</v>
      </c>
      <c r="D16" s="205">
        <f t="shared" si="130"/>
        <v>1738.52</v>
      </c>
      <c r="E16" s="129">
        <v>7</v>
      </c>
      <c r="F16" s="90"/>
      <c r="G16" s="129" t="s">
        <v>55</v>
      </c>
      <c r="H16" s="76" t="s">
        <v>79</v>
      </c>
      <c r="I16" s="114" t="str">
        <f>IF(COUNTIFS($Q16:$BD16,"&gt;270")=0,"",COUNTIFS($Q16:$BD16,"&gt;270"))</f>
        <v/>
      </c>
      <c r="J16" s="114" t="str">
        <f>IF(COUNTIFS($Q16:$BD16,"&lt;=270")&gt;0,IF(COUNTIFS($Q16:$BD16,"&lt;=270")-COUNTIFS($Q16:$BD16,"&lt;=180")=0,"",COUNTIFS($Q16:$BD16,"&lt;=270")-COUNTIFS($Q16:$BD16,"&lt;=180")),"")</f>
        <v/>
      </c>
      <c r="K16" s="114" t="str">
        <f>IF(COUNTIFS($Q16:$BD16,"&lt;=180")&gt;0,IF(COUNTIFS($Q16:$BD16,"&lt;=180")-COUNTIFS($Q16:$BD16,"&lt;=120")=0,"",COUNTIFS($Q16:$BD16,"&lt;=180")-COUNTIFS($Q16:$BD16,"&lt;=120")),"")</f>
        <v/>
      </c>
      <c r="L16" s="114" t="str">
        <f>IF(COUNTIFS($Q16:$BD16,"&lt;=120")&gt;0,IF(COUNTIFS($Q16:$BD16,"&lt;=120")-COUNTIFS($Q16:$BD16,"&lt;=90")=0,"",COUNTIFS($Q16:$BD16,"&lt;=120")-COUNTIFS($Q16:$BD16,"&lt;=90")),"")</f>
        <v/>
      </c>
      <c r="M16" s="114" t="str">
        <f>IF(COUNTIFS($Q16:$BD16,"&lt;=90")&gt;0,IF(COUNTIFS($Q16:$BD16,"&lt;=90")-COUNTIFS($Q16:$BD16,"&lt;=60")=0,"",COUNTIFS($Q16:$BD16,"&lt;=90")-COUNTIFS($Q16:$BD16,"&lt;=60")),"")</f>
        <v/>
      </c>
      <c r="N16" s="114" t="str">
        <f>IF(COUNTIFS($Q16:$BD16,"&lt;=60")&gt;0,IF(COUNTIFS($Q16:$BD16,"&lt;=60")-COUNTIFS($Q16:$BD16,"&lt;=30")=0,"",COUNTIFS($Q16:$BD16,"&lt;=60")-COUNTIFS($Q16:$BD16,"&lt;=30")),"")</f>
        <v/>
      </c>
      <c r="O16" s="114" t="str">
        <f>IF(COUNTIFS($Q16:$BD16,"&lt;=30")&gt;0,IF(COUNTIFS($Q16:$BD16,"&lt;=30")-COUNTIFS($Q16:$BD16,"&lt;=0")=0,"",COUNTIFS($Q16:$BD16,"&lt;=30")-COUNTIFS($Q16:$BD16,"&lt;=0")),"")</f>
        <v/>
      </c>
      <c r="P16" s="114" t="str">
        <f>IF(COUNTIFS($Q16:$BD16,"&lt;=0")=0,"",COUNTIFS($Q16:$BD16,"&lt;=0"))</f>
        <v/>
      </c>
      <c r="Q16" s="93" t="e">
        <f>IF($S$2&gt;0,IF(BG16="","",BG16),"")</f>
        <v>#VALUE!</v>
      </c>
      <c r="R16" s="93" t="str">
        <f>IF($S$2&gt;1,IF(BJ16="","",BJ16),"")</f>
        <v/>
      </c>
      <c r="S16" s="93" t="str">
        <f>IF($S$2&gt;2,IF(BM16="","",BM16),"")</f>
        <v/>
      </c>
      <c r="T16" s="93" t="str">
        <f>IF($S$2&gt;3,IF(BP16="","",BP16),"")</f>
        <v/>
      </c>
      <c r="U16" s="93" t="str">
        <f>IF($S$2&gt;4,IF(BS16="","",BS16),"")</f>
        <v/>
      </c>
      <c r="V16" s="93" t="str">
        <f>IF($S$2&gt;5,IF(BV16="","",BV16),"")</f>
        <v/>
      </c>
      <c r="W16" s="93" t="str">
        <f>IF($S$2&gt;6,IF(BY16="","",BY16),"")</f>
        <v/>
      </c>
      <c r="X16" s="93" t="str">
        <f>IF($S$2&gt;7,IF(CB16="","",CB16),"")</f>
        <v/>
      </c>
      <c r="Y16" s="93" t="str">
        <f>IF($S$2&gt;8,IF(CE16="","",CE16),"")</f>
        <v/>
      </c>
      <c r="Z16" s="93" t="str">
        <f>IF($S$2&gt;9,IF(CH16="","",CH16),"")</f>
        <v/>
      </c>
      <c r="AA16" s="93" t="str">
        <f>IF($S$2&gt;10,IF(CK16="","",CK16),"")</f>
        <v/>
      </c>
      <c r="AB16" s="93" t="str">
        <f>IF($S$2&gt;11,IF(CN16="","",CN16),"")</f>
        <v/>
      </c>
      <c r="AC16" s="93" t="str">
        <f>IF($S$2&gt;12,IF(CQ16="","",CQ16),"")</f>
        <v/>
      </c>
      <c r="AD16" s="93" t="str">
        <f>IF($S$2&gt;13,IF(CT16="","",CT16),"")</f>
        <v/>
      </c>
      <c r="AE16" s="93" t="str">
        <f>IF($S$2&gt;14,IF(CW16="","",CW16),"")</f>
        <v/>
      </c>
      <c r="AF16" s="93" t="str">
        <f>IF($S$2&gt;15,IF(CZ16="","",CZ16),"")</f>
        <v/>
      </c>
      <c r="AG16" s="93" t="str">
        <f>IF($S$2&gt;16,IF(DC16="","",DC16),"")</f>
        <v/>
      </c>
      <c r="AH16" s="93" t="str">
        <f>IF($S$2&gt;17,IF(DF16="","",DF16),"")</f>
        <v/>
      </c>
      <c r="AI16" s="93" t="str">
        <f>IF($S$2&gt;18,IF(DI16 = "","",DI16),"")</f>
        <v/>
      </c>
      <c r="AJ16" s="93" t="str">
        <f>IF($S$2&gt;19,IF(DL16="","",DL16),"")</f>
        <v/>
      </c>
      <c r="AK16" s="93" t="str">
        <f>IF($S$2&gt;20,IF(DO16="","",DO16),"")</f>
        <v/>
      </c>
      <c r="AL16" s="93" t="str">
        <f>IF($S$2&gt;21,IF(DR16="","",DR16),"")</f>
        <v/>
      </c>
      <c r="AM16" s="93" t="str">
        <f>IF($S$2&gt;22,IF(DU16="","",DU16),"")</f>
        <v/>
      </c>
      <c r="AN16" s="93" t="str">
        <f>IF($S$2&gt;23,IF(DX16="","",DX16),"")</f>
        <v/>
      </c>
      <c r="AO16" s="93" t="str">
        <f>IF($S$2&gt;24,IF(EA16="","",EA16),"")</f>
        <v/>
      </c>
      <c r="AP16" s="93" t="str">
        <f>IF($S$2&gt;25,IF(ED16="","",ED16),"")</f>
        <v/>
      </c>
      <c r="AQ16" s="93" t="str">
        <f>IF($S$2&gt;26,IF(EG16="","",EG16),"")</f>
        <v/>
      </c>
      <c r="AR16" s="93" t="str">
        <f>IF($S$2&gt;27,IF(EJ16="","",EJ16),"")</f>
        <v/>
      </c>
      <c r="AS16" s="93" t="str">
        <f>IF($S$2&gt;28,IF(EM16="","",EM16),"")</f>
        <v/>
      </c>
      <c r="AT16" s="93" t="str">
        <f>IF($S$2&gt;29,IF(EP16 = "", "", EP16),"")</f>
        <v/>
      </c>
      <c r="AU16" s="93" t="str">
        <f>IF($S$2&gt;30,IF(ES16="","",ES16),"")</f>
        <v/>
      </c>
      <c r="AV16" s="93" t="str">
        <f>IF($S$2&gt;31,IF(EV16="","",EV16),"")</f>
        <v/>
      </c>
      <c r="AW16" s="93" t="str">
        <f>IF($S$2&gt;32,IF(EY16="","",EY16),"")</f>
        <v/>
      </c>
      <c r="AX16" s="93" t="str">
        <f>IF($S$2&gt;33,IF(FB16="","",FB16),"")</f>
        <v/>
      </c>
      <c r="AY16" s="93" t="str">
        <f>IF($S$2&gt;34,IF(FE16="","",FE16),"")</f>
        <v/>
      </c>
      <c r="AZ16" s="93" t="str">
        <f>IF($S$2&gt;35,IF(FH16="","",FH16),"")</f>
        <v/>
      </c>
      <c r="BA16" s="93" t="str">
        <f>IF($S$2&gt;36,IF(FK16="","",FK16),"")</f>
        <v/>
      </c>
      <c r="BB16" s="93" t="str">
        <f>IF($S$2&gt;37,IF(FN16="","",FN16),"")</f>
        <v/>
      </c>
      <c r="BC16" s="93" t="str">
        <f>IF($S$2&gt;38,IF(FQ16="","",FQ16),"")</f>
        <v/>
      </c>
      <c r="BD16" s="93" t="str">
        <f>IF($S$2&gt;39,IF(FT16="","",FT16),"")</f>
        <v/>
      </c>
      <c r="BE16" s="93" t="str">
        <f>IF($S$2&gt;40,IF(FW16="","",FW16),"")</f>
        <v/>
      </c>
      <c r="BF16" s="224">
        <v>45786</v>
      </c>
      <c r="BG16" s="74" t="e">
        <f>IF(BH16="","",_xlfn.DAYS(BH16,$Q$2))</f>
        <v>#VALUE!</v>
      </c>
      <c r="BH16" s="36" t="e">
        <f>IF(BF16="","",BF16+($G16*365))</f>
        <v>#VALUE!</v>
      </c>
      <c r="BI16" s="225"/>
      <c r="BJ16" s="75" t="str">
        <f>IF(BK16="","",_xlfn.DAYS(BK16,$Q$2))</f>
        <v/>
      </c>
      <c r="BK16" s="37" t="str">
        <f>IF(BI16="","",BI16+($G16*365))</f>
        <v/>
      </c>
      <c r="BL16" s="224"/>
      <c r="BM16" s="74" t="str">
        <f>IF(BN16="","",_xlfn.DAYS(BN16,$Q$2))</f>
        <v/>
      </c>
      <c r="BN16" s="36" t="str">
        <f>IF(BL16="","",BL16+($G16*365))</f>
        <v/>
      </c>
      <c r="BO16" s="225"/>
      <c r="BP16" s="75" t="str">
        <f>IF(BQ16="","",_xlfn.DAYS(BQ16,$Q$2))</f>
        <v/>
      </c>
      <c r="BQ16" s="37" t="str">
        <f>IF(BO16="","",BO16+($G16*365))</f>
        <v/>
      </c>
      <c r="BR16" s="224"/>
      <c r="BS16" s="74" t="str">
        <f>IF(BT16="","",_xlfn.DAYS(BT16,$Q$2))</f>
        <v/>
      </c>
      <c r="BT16" s="36" t="str">
        <f>IF(BR16="","",BR16+($G16*365))</f>
        <v/>
      </c>
      <c r="BU16" s="225"/>
      <c r="BV16" s="75" t="str">
        <f>IF(BW16="","",_xlfn.DAYS(BW16,$Q$2))</f>
        <v/>
      </c>
      <c r="BW16" s="37" t="str">
        <f>IF(BU16="","",BU16+($G16*365))</f>
        <v/>
      </c>
      <c r="BX16" s="224"/>
      <c r="BY16" s="74" t="str">
        <f>IF(BZ16="","",_xlfn.DAYS(BZ16,$Q$2))</f>
        <v/>
      </c>
      <c r="BZ16" s="36" t="str">
        <f>IF(BX16="","",BX16+($G16*365))</f>
        <v/>
      </c>
      <c r="CA16" s="225"/>
      <c r="CB16" s="75" t="str">
        <f>IF(CC16="","",_xlfn.DAYS(CC16,$Q$2))</f>
        <v/>
      </c>
      <c r="CC16" s="37" t="str">
        <f>IF(CA16="","",CA16+($G16*365))</f>
        <v/>
      </c>
      <c r="CD16" s="224"/>
      <c r="CE16" s="74" t="str">
        <f>IF(CF16="","",_xlfn.DAYS(CF16,$Q$2))</f>
        <v/>
      </c>
      <c r="CF16" s="36" t="str">
        <f>IF(CD16="","",CD16+($G16*365))</f>
        <v/>
      </c>
      <c r="CG16" s="225"/>
      <c r="CH16" s="115" t="str">
        <f>IF(CI16="","",_xlfn.DAYS(CI16,$Q$2))</f>
        <v/>
      </c>
      <c r="CI16" s="225" t="str">
        <f>IF(CG16="","",CG16+($G16*365))</f>
        <v/>
      </c>
      <c r="CJ16" s="224"/>
      <c r="CK16" s="5" t="str">
        <f>IF(CL16="","",_xlfn.DAYS(CL16,$Q$2))</f>
        <v/>
      </c>
      <c r="CL16" s="224" t="str">
        <f>IF(CJ16="","",CJ16+($G16*365))</f>
        <v/>
      </c>
      <c r="CM16" s="225"/>
      <c r="CN16" s="115" t="str">
        <f>IF(CO16="","",_xlfn.DAYS(CO16,$Q$2))</f>
        <v/>
      </c>
      <c r="CO16" s="225" t="str">
        <f>IF(CM16="","",CM16+($G16*365))</f>
        <v/>
      </c>
      <c r="CP16" s="224"/>
      <c r="CQ16" s="5" t="str">
        <f>IF(CR16="","",_xlfn.DAYS(CR16,$Q$2))</f>
        <v/>
      </c>
      <c r="CR16" s="224" t="str">
        <f>IF(CP16="","",CP16+($G16*365))</f>
        <v/>
      </c>
      <c r="CS16" s="225"/>
      <c r="CT16" s="115" t="str">
        <f>IF(CU16="","",_xlfn.DAYS(CU16,$Q$2))</f>
        <v/>
      </c>
      <c r="CU16" s="225" t="str">
        <f>IF(CS16="","",CS16+($G16*365))</f>
        <v/>
      </c>
      <c r="CV16" s="224"/>
      <c r="CW16" s="5" t="str">
        <f>IF(CX16="","",_xlfn.DAYS(CX16,$Q$2))</f>
        <v/>
      </c>
      <c r="CX16" s="224" t="str">
        <f>IF(CV16="","",CV16+($G16*365))</f>
        <v/>
      </c>
      <c r="CY16" s="225"/>
      <c r="CZ16" s="115" t="str">
        <f>IF(DA16="","",_xlfn.DAYS(DA16,$Q$2))</f>
        <v/>
      </c>
      <c r="DA16" s="225" t="str">
        <f>IF(CY16="","",CY16+($G16*365))</f>
        <v/>
      </c>
      <c r="DB16" s="224"/>
      <c r="DC16" s="5" t="str">
        <f>IF(DD16="","",_xlfn.DAYS(DD16,$Q$2))</f>
        <v/>
      </c>
      <c r="DD16" s="224" t="str">
        <f>IF(DB16="","",DB16+($G16*365))</f>
        <v/>
      </c>
      <c r="DE16" s="225"/>
      <c r="DF16" s="115" t="str">
        <f>IF(DG16="","",_xlfn.DAYS(DG16,$Q$2))</f>
        <v/>
      </c>
      <c r="DG16" s="225" t="str">
        <f>IF(DE16="","",DE16+($G16*365))</f>
        <v/>
      </c>
      <c r="DH16" s="224"/>
      <c r="DI16" s="5" t="str">
        <f>IF(DJ16="","",_xlfn.DAYS(DJ16,$Q$2))</f>
        <v/>
      </c>
      <c r="DJ16" s="224" t="str">
        <f>IF(DH16="","",DH16+($G16*365))</f>
        <v/>
      </c>
      <c r="DK16" s="225"/>
      <c r="DL16" s="115" t="str">
        <f>IF(DM16="","",_xlfn.DAYS(DM16,$Q$2))</f>
        <v/>
      </c>
      <c r="DM16" s="225" t="str">
        <f>IF(DK16="","",DK16+($G16*365))</f>
        <v/>
      </c>
      <c r="DN16" s="224"/>
      <c r="DO16" s="5" t="str">
        <f>IF(DP16="","",_xlfn.DAYS(DP16,$Q$2))</f>
        <v/>
      </c>
      <c r="DP16" s="224" t="str">
        <f>IF(DN16="","",DN16+($G16*365))</f>
        <v/>
      </c>
      <c r="DQ16" s="225"/>
      <c r="DR16" s="115" t="str">
        <f>IF(DS16="","",_xlfn.DAYS(DS16,$Q$2))</f>
        <v/>
      </c>
      <c r="DS16" s="225" t="str">
        <f>IF(DQ16="","",DQ16+($G16*365))</f>
        <v/>
      </c>
      <c r="DT16" s="224"/>
      <c r="DU16" s="5" t="str">
        <f>IF(DV16="","",_xlfn.DAYS(DV16,$Q$2))</f>
        <v/>
      </c>
      <c r="DV16" s="224" t="str">
        <f>IF(DT16="","",DT16+($G16*365))</f>
        <v/>
      </c>
      <c r="DW16" s="225"/>
      <c r="DX16" s="115" t="str">
        <f>IF(DY16="","",_xlfn.DAYS(DY16,$Q$2))</f>
        <v/>
      </c>
      <c r="DY16" s="225" t="str">
        <f>IF(DW16="","",DW16+($G16*365))</f>
        <v/>
      </c>
      <c r="DZ16" s="224"/>
      <c r="EA16" s="5" t="str">
        <f>IF(EB16="","",_xlfn.DAYS(EB16,$Q$2))</f>
        <v/>
      </c>
      <c r="EB16" s="224" t="str">
        <f>IF(DZ16="","",DZ16+($G16*365))</f>
        <v/>
      </c>
      <c r="EC16" s="225"/>
      <c r="ED16" s="115" t="str">
        <f>IF(EE16="","",_xlfn.DAYS(EE16,$Q$2))</f>
        <v/>
      </c>
      <c r="EE16" s="225" t="str">
        <f>IF(EC16="","",EC16+($G16*365))</f>
        <v/>
      </c>
      <c r="EF16" s="224"/>
      <c r="EG16" s="5" t="str">
        <f>IF(EH16="","",_xlfn.DAYS(EH16,$Q$2))</f>
        <v/>
      </c>
      <c r="EH16" s="224" t="str">
        <f>IF(EF16="","",EF16+($G16*365))</f>
        <v/>
      </c>
      <c r="EI16" s="225"/>
      <c r="EJ16" s="115" t="str">
        <f>IF(EK16="","",_xlfn.DAYS(EK16,$Q$2))</f>
        <v/>
      </c>
      <c r="EK16" s="225" t="str">
        <f>IF(EI16="","",EI16+($G16*365))</f>
        <v/>
      </c>
      <c r="EL16" s="224"/>
      <c r="EM16" s="5" t="str">
        <f>IF(EN16="","",_xlfn.DAYS(EN16,$Q$2))</f>
        <v/>
      </c>
      <c r="EN16" s="224" t="str">
        <f>IF(EL16="","",EL16+($G16*365))</f>
        <v/>
      </c>
      <c r="EO16" s="225"/>
      <c r="EP16" s="115" t="str">
        <f>IF(EQ16="","",_xlfn.DAYS(EQ16,$Q$2))</f>
        <v/>
      </c>
      <c r="EQ16" s="225" t="str">
        <f>IF(EO16="","",EO16+($G16*365))</f>
        <v/>
      </c>
      <c r="ER16" s="224"/>
      <c r="ES16" s="5" t="str">
        <f>IF(ET16="","",_xlfn.DAYS(ET16,$Q$2))</f>
        <v/>
      </c>
      <c r="ET16" s="224" t="str">
        <f>IF(ER16="","",ER16+($G16*365))</f>
        <v/>
      </c>
      <c r="EU16" s="225"/>
      <c r="EV16" s="115" t="str">
        <f>IF(EW16="","",_xlfn.DAYS(EW16,$Q$2))</f>
        <v/>
      </c>
      <c r="EW16" s="225" t="str">
        <f>IF(EU16="","",EU16+($G16*365))</f>
        <v/>
      </c>
      <c r="EX16" s="224"/>
      <c r="EY16" s="5" t="str">
        <f>IF(EZ16="","",_xlfn.DAYS(EZ16,$Q$2))</f>
        <v/>
      </c>
      <c r="EZ16" s="224" t="str">
        <f>IF(EX16="","",EX16+($G16*365))</f>
        <v/>
      </c>
      <c r="FA16" s="225"/>
      <c r="FB16" s="115" t="str">
        <f>IF(FC16="","",_xlfn.DAYS(FC16,$Q$2))</f>
        <v/>
      </c>
      <c r="FC16" s="225" t="str">
        <f>IF(FA16="","",FA16+($G16*365))</f>
        <v/>
      </c>
      <c r="FD16" s="224"/>
      <c r="FE16" s="5" t="str">
        <f>IF(FF16="","",_xlfn.DAYS(FF16,$Q$2))</f>
        <v/>
      </c>
      <c r="FF16" s="224" t="str">
        <f>IF(FD16="","",FD16+($G16*365))</f>
        <v/>
      </c>
      <c r="FG16" s="225"/>
      <c r="FH16" s="115" t="str">
        <f>IF(FI16="","",_xlfn.DAYS(FI16,$Q$2))</f>
        <v/>
      </c>
      <c r="FI16" s="225" t="str">
        <f>IF(FG16="","",FG16+($G16*365))</f>
        <v/>
      </c>
      <c r="FJ16" s="224"/>
      <c r="FK16" s="5" t="str">
        <f>IF(FL16="","",_xlfn.DAYS(FL16,$Q$2))</f>
        <v/>
      </c>
      <c r="FL16" s="224" t="str">
        <f>IF(FJ16="","",FJ16+($G16*365))</f>
        <v/>
      </c>
      <c r="FM16" s="225"/>
      <c r="FN16" s="115" t="str">
        <f>IF(FO16="","",_xlfn.DAYS(FO16,$Q$2))</f>
        <v/>
      </c>
      <c r="FO16" s="225" t="str">
        <f>IF(FM16="","",FM16+($G16*365))</f>
        <v/>
      </c>
      <c r="FP16" s="224"/>
      <c r="FQ16" s="5" t="str">
        <f>IF(FR16="","",_xlfn.DAYS(FR16,$Q$2))</f>
        <v/>
      </c>
      <c r="FR16" s="224" t="str">
        <f>IF(FP16 = "", "",FP16+($G16*365))</f>
        <v/>
      </c>
      <c r="FS16" s="225"/>
      <c r="FT16" s="115" t="str">
        <f>IF(FU16="","",_xlfn.DAYS(FU16,$Q$2))</f>
        <v/>
      </c>
      <c r="FU16" s="225" t="str">
        <f>IF(FS16="","",FS16+($G16*365))</f>
        <v/>
      </c>
      <c r="FV16" s="253"/>
      <c r="FW16" s="253"/>
      <c r="FX16" s="253"/>
      <c r="FY16" s="253"/>
      <c r="FZ16" s="253"/>
    </row>
    <row r="17" spans="1:183" ht="14.45" customHeight="1" x14ac:dyDescent="0.25">
      <c r="A17" s="2">
        <f t="shared" si="129"/>
        <v>10</v>
      </c>
      <c r="B17" s="129" t="s">
        <v>80</v>
      </c>
      <c r="C17" s="205">
        <v>368.26</v>
      </c>
      <c r="D17" s="205">
        <f t="shared" si="130"/>
        <v>3682.6</v>
      </c>
      <c r="E17" s="129">
        <v>10</v>
      </c>
      <c r="F17" s="90"/>
      <c r="G17" s="129">
        <v>1</v>
      </c>
      <c r="H17" s="76" t="s">
        <v>81</v>
      </c>
      <c r="I17" s="114" t="str">
        <f ca="1">IF(COUNTIFS($Q17:$BD17,"&gt;270")=0,"",COUNTIFS($Q17:$BD17,"&gt;270"))</f>
        <v/>
      </c>
      <c r="J17" s="114" t="str">
        <f ca="1">IF(COUNTIFS($Q17:$BD17,"&lt;=270")&gt;0,IF(COUNTIFS($Q17:$BD17,"&lt;=270")-COUNTIFS($Q17:$BD17,"&lt;=180")=0,"",COUNTIFS($Q17:$BD17,"&lt;=270")-COUNTIFS($Q17:$BD17,"&lt;=180")),"")</f>
        <v/>
      </c>
      <c r="K17" s="114" t="str">
        <f ca="1">IF(COUNTIFS($Q17:$BD17,"&lt;=180")&gt;0,IF(COUNTIFS($Q17:$BD17,"&lt;=180")-COUNTIFS($Q17:$BD17,"&lt;=120")=0,"",COUNTIFS($Q17:$BD17,"&lt;=180")-COUNTIFS($Q17:$BD17,"&lt;=120")),"")</f>
        <v/>
      </c>
      <c r="L17" s="114" t="str">
        <f ca="1">IF(COUNTIFS($Q17:$BD17,"&lt;=120")&gt;0,IF(COUNTIFS($Q17:$BD17,"&lt;=120")-COUNTIFS($Q17:$BD17,"&lt;=90")=0,"",COUNTIFS($Q17:$BD17,"&lt;=120")-COUNTIFS($Q17:$BD17,"&lt;=90")),"")</f>
        <v/>
      </c>
      <c r="M17" s="114" t="str">
        <f ca="1">IF(COUNTIFS($Q17:$BD17,"&lt;=90")&gt;0,IF(COUNTIFS($Q17:$BD17,"&lt;=90")-COUNTIFS($Q17:$BD17,"&lt;=60")=0,"",COUNTIFS($Q17:$BD17,"&lt;=90")-COUNTIFS($Q17:$BD17,"&lt;=60")),"")</f>
        <v/>
      </c>
      <c r="N17" s="114" t="str">
        <f ca="1">IF(COUNTIFS($Q17:$BD17,"&lt;=60")&gt;0,IF(COUNTIFS($Q17:$BD17,"&lt;=60")-COUNTIFS($Q17:$BD17,"&lt;=30")=0,"",COUNTIFS($Q17:$BD17,"&lt;=60")-COUNTIFS($Q17:$BD17,"&lt;=30")),"")</f>
        <v/>
      </c>
      <c r="O17" s="114" t="str">
        <f ca="1">IF(COUNTIFS($Q17:$BD17,"&lt;=30")&gt;0,IF(COUNTIFS($Q17:$BD17,"&lt;=30")-COUNTIFS($Q17:$BD17,"&lt;=0")=0,"",COUNTIFS($Q17:$BD17,"&lt;=30")-COUNTIFS($Q17:$BD17,"&lt;=0")),"")</f>
        <v/>
      </c>
      <c r="P17" s="114">
        <f ca="1">IF(COUNTIFS($Q17:$BD17,"&lt;=0")=0,"",COUNTIFS($Q17:$BD17,"&lt;=0"))</f>
        <v>1</v>
      </c>
      <c r="Q17" s="93">
        <f ca="1">IF($S$2&gt;0,IF(BG17="","",BG17),"")</f>
        <v>-3</v>
      </c>
      <c r="R17" s="93" t="str">
        <f>IF($S$2&gt;1,IF(BJ17="","",BJ17),"")</f>
        <v/>
      </c>
      <c r="S17" s="93" t="str">
        <f>IF($S$2&gt;2,IF(BM17="","",BM17),"")</f>
        <v/>
      </c>
      <c r="T17" s="93" t="str">
        <f>IF($S$2&gt;3,IF(BP17="","",BP17),"")</f>
        <v/>
      </c>
      <c r="U17" s="93" t="str">
        <f>IF($S$2&gt;4,IF(BS17="","",BS17),"")</f>
        <v/>
      </c>
      <c r="V17" s="93" t="str">
        <f>IF($S$2&gt;5,IF(BV17="","",BV17),"")</f>
        <v/>
      </c>
      <c r="W17" s="93" t="str">
        <f>IF($S$2&gt;6,IF(BY17="","",BY17),"")</f>
        <v/>
      </c>
      <c r="X17" s="93" t="str">
        <f>IF($S$2&gt;7,IF(CB17="","",CB17),"")</f>
        <v/>
      </c>
      <c r="Y17" s="93" t="str">
        <f>IF($S$2&gt;8,IF(CE17="","",CE17),"")</f>
        <v/>
      </c>
      <c r="Z17" s="93" t="str">
        <f>IF($S$2&gt;9,IF(CH17="","",CH17),"")</f>
        <v/>
      </c>
      <c r="AA17" s="93" t="str">
        <f>IF($S$2&gt;10,IF(CK17="","",CK17),"")</f>
        <v/>
      </c>
      <c r="AB17" s="93" t="str">
        <f>IF($S$2&gt;11,IF(CN17="","",CN17),"")</f>
        <v/>
      </c>
      <c r="AC17" s="93" t="str">
        <f>IF($S$2&gt;12,IF(CQ17="","",CQ17),"")</f>
        <v/>
      </c>
      <c r="AD17" s="93" t="str">
        <f>IF($S$2&gt;13,IF(CT17="","",CT17),"")</f>
        <v/>
      </c>
      <c r="AE17" s="93" t="str">
        <f>IF($S$2&gt;14,IF(CW17="","",CW17),"")</f>
        <v/>
      </c>
      <c r="AF17" s="93" t="str">
        <f>IF($S$2&gt;15,IF(CZ17="","",CZ17),"")</f>
        <v/>
      </c>
      <c r="AG17" s="93" t="str">
        <f>IF($S$2&gt;16,IF(DC17="","",DC17),"")</f>
        <v/>
      </c>
      <c r="AH17" s="93" t="str">
        <f>IF($S$2&gt;17,IF(DF17="","",DF17),"")</f>
        <v/>
      </c>
      <c r="AI17" s="93" t="str">
        <f>IF($S$2&gt;18,IF(DI17 = "","",DI17),"")</f>
        <v/>
      </c>
      <c r="AJ17" s="93" t="str">
        <f>IF($S$2&gt;19,IF(DL17="","",DL17),"")</f>
        <v/>
      </c>
      <c r="AK17" s="93" t="str">
        <f>IF($S$2&gt;20,IF(DO17="","",DO17),"")</f>
        <v/>
      </c>
      <c r="AL17" s="93" t="str">
        <f>IF($S$2&gt;21,IF(DR17="","",DR17),"")</f>
        <v/>
      </c>
      <c r="AM17" s="93" t="str">
        <f>IF($S$2&gt;22,IF(DU17="","",DU17),"")</f>
        <v/>
      </c>
      <c r="AN17" s="93" t="str">
        <f>IF($S$2&gt;23,IF(DX17="","",DX17),"")</f>
        <v/>
      </c>
      <c r="AO17" s="93" t="str">
        <f>IF($S$2&gt;24,IF(EA17="","",EA17),"")</f>
        <v/>
      </c>
      <c r="AP17" s="93" t="str">
        <f>IF($S$2&gt;25,IF(ED17="","",ED17),"")</f>
        <v/>
      </c>
      <c r="AQ17" s="93" t="str">
        <f>IF($S$2&gt;26,IF(EG17="","",EG17),"")</f>
        <v/>
      </c>
      <c r="AR17" s="93" t="str">
        <f>IF($S$2&gt;27,IF(EJ17="","",EJ17),"")</f>
        <v/>
      </c>
      <c r="AS17" s="93" t="str">
        <f>IF($S$2&gt;28,IF(EM17="","",EM17),"")</f>
        <v/>
      </c>
      <c r="AT17" s="93" t="str">
        <f>IF($S$2&gt;29,IF(EP17 = "", "", EP17),"")</f>
        <v/>
      </c>
      <c r="AU17" s="93" t="str">
        <f>IF($S$2&gt;30,IF(ES17="","",ES17),"")</f>
        <v/>
      </c>
      <c r="AV17" s="93" t="str">
        <f>IF($S$2&gt;31,IF(EV17="","",EV17),"")</f>
        <v/>
      </c>
      <c r="AW17" s="93" t="str">
        <f>IF($S$2&gt;32,IF(EY17="","",EY17),"")</f>
        <v/>
      </c>
      <c r="AX17" s="93" t="str">
        <f>IF($S$2&gt;33,IF(FB17="","",FB17),"")</f>
        <v/>
      </c>
      <c r="AY17" s="93" t="str">
        <f>IF($S$2&gt;34,IF(FE17="","",FE17),"")</f>
        <v/>
      </c>
      <c r="AZ17" s="93" t="str">
        <f>IF($S$2&gt;35,IF(FH17="","",FH17),"")</f>
        <v/>
      </c>
      <c r="BA17" s="93" t="str">
        <f>IF($S$2&gt;36,IF(FK17="","",FK17),"")</f>
        <v/>
      </c>
      <c r="BB17" s="93" t="str">
        <f>IF($S$2&gt;37,IF(FN17="","",FN17),"")</f>
        <v/>
      </c>
      <c r="BC17" s="93" t="str">
        <f>IF($S$2&gt;38,IF(FQ17="","",FQ17),"")</f>
        <v/>
      </c>
      <c r="BD17" s="93" t="str">
        <f>IF($S$2&gt;39,IF(FT17="","",FT17),"")</f>
        <v/>
      </c>
      <c r="BE17" s="93" t="str">
        <f>IF($S$2&gt;40,IF(FW17="","",FW17),"")</f>
        <v/>
      </c>
      <c r="BF17" s="224">
        <v>45563</v>
      </c>
      <c r="BG17" s="74">
        <f ca="1">IF(BH17="","",_xlfn.DAYS(BH17,$Q$2))</f>
        <v>-3</v>
      </c>
      <c r="BH17" s="36">
        <f>IF(BF17="","",BF17+($G17*365))</f>
        <v>45928</v>
      </c>
      <c r="BI17" s="225"/>
      <c r="BJ17" s="75" t="str">
        <f>IF(BK17="","",_xlfn.DAYS(BK17,$Q$2))</f>
        <v/>
      </c>
      <c r="BK17" s="37" t="str">
        <f>IF(BI17="","",BI17+($G17*365))</f>
        <v/>
      </c>
      <c r="BL17" s="224"/>
      <c r="BM17" s="74" t="str">
        <f>IF(BN17="","",_xlfn.DAYS(BN17,$Q$2))</f>
        <v/>
      </c>
      <c r="BN17" s="36" t="str">
        <f>IF(BL17="","",BL17+($G17*365))</f>
        <v/>
      </c>
      <c r="BO17" s="225"/>
      <c r="BP17" s="75" t="str">
        <f>IF(BQ17="","",_xlfn.DAYS(BQ17,$Q$2))</f>
        <v/>
      </c>
      <c r="BQ17" s="37" t="str">
        <f>IF(BO17="","",BO17+($G17*365))</f>
        <v/>
      </c>
      <c r="BR17" s="224"/>
      <c r="BS17" s="74" t="str">
        <f>IF(BT17="","",_xlfn.DAYS(BT17,$Q$2))</f>
        <v/>
      </c>
      <c r="BT17" s="36" t="str">
        <f>IF(BR17="","",BR17+($G17*365))</f>
        <v/>
      </c>
      <c r="BU17" s="225"/>
      <c r="BV17" s="75" t="str">
        <f>IF(BW17="","",_xlfn.DAYS(BW17,$Q$2))</f>
        <v/>
      </c>
      <c r="BW17" s="37" t="str">
        <f>IF(BU17="","",BU17+($G17*365))</f>
        <v/>
      </c>
      <c r="BX17" s="224"/>
      <c r="BY17" s="74" t="str">
        <f>IF(BZ17="","",_xlfn.DAYS(BZ17,$Q$2))</f>
        <v/>
      </c>
      <c r="BZ17" s="36" t="str">
        <f>IF(BX17="","",BX17+($G17*365))</f>
        <v/>
      </c>
      <c r="CA17" s="225"/>
      <c r="CB17" s="75" t="str">
        <f>IF(CC17="","",_xlfn.DAYS(CC17,$Q$2))</f>
        <v/>
      </c>
      <c r="CC17" s="37" t="str">
        <f>IF(CA17="","",CA17+($G17*365))</f>
        <v/>
      </c>
      <c r="CD17" s="224"/>
      <c r="CE17" s="74" t="str">
        <f>IF(CF17="","",_xlfn.DAYS(CF17,$Q$2))</f>
        <v/>
      </c>
      <c r="CF17" s="36" t="str">
        <f>IF(CD17="","",CD17+($G17*365))</f>
        <v/>
      </c>
      <c r="CG17" s="225"/>
      <c r="CH17" s="115" t="str">
        <f>IF(CI17="","",_xlfn.DAYS(CI17,$Q$2))</f>
        <v/>
      </c>
      <c r="CI17" s="225" t="str">
        <f>IF(CG17="","",CG17+($G17*365))</f>
        <v/>
      </c>
      <c r="CJ17" s="224"/>
      <c r="CK17" s="5" t="str">
        <f>IF(CL17="","",_xlfn.DAYS(CL17,$Q$2))</f>
        <v/>
      </c>
      <c r="CL17" s="224" t="str">
        <f>IF(CJ17="","",CJ17+($G17*365))</f>
        <v/>
      </c>
      <c r="CM17" s="225"/>
      <c r="CN17" s="115" t="str">
        <f>IF(CO17="","",_xlfn.DAYS(CO17,$Q$2))</f>
        <v/>
      </c>
      <c r="CO17" s="225" t="str">
        <f>IF(CM17="","",CM17+($G17*365))</f>
        <v/>
      </c>
      <c r="CP17" s="224"/>
      <c r="CQ17" s="5" t="str">
        <f>IF(CR17="","",_xlfn.DAYS(CR17,$Q$2))</f>
        <v/>
      </c>
      <c r="CR17" s="224" t="str">
        <f>IF(CP17="","",CP17+($G17*365))</f>
        <v/>
      </c>
      <c r="CS17" s="225"/>
      <c r="CT17" s="115" t="str">
        <f>IF(CU17="","",_xlfn.DAYS(CU17,$Q$2))</f>
        <v/>
      </c>
      <c r="CU17" s="225" t="str">
        <f>IF(CS17="","",CS17+($G17*365))</f>
        <v/>
      </c>
      <c r="CV17" s="224"/>
      <c r="CW17" s="5" t="str">
        <f>IF(CX17="","",_xlfn.DAYS(CX17,$Q$2))</f>
        <v/>
      </c>
      <c r="CX17" s="224" t="str">
        <f>IF(CV17="","",CV17+($G17*365))</f>
        <v/>
      </c>
      <c r="CY17" s="225"/>
      <c r="CZ17" s="115" t="str">
        <f>IF(DA17="","",_xlfn.DAYS(DA17,$Q$2))</f>
        <v/>
      </c>
      <c r="DA17" s="225" t="str">
        <f>IF(CY17="","",CY17+($G17*365))</f>
        <v/>
      </c>
      <c r="DB17" s="224"/>
      <c r="DC17" s="5" t="str">
        <f>IF(DD17="","",_xlfn.DAYS(DD17,$Q$2))</f>
        <v/>
      </c>
      <c r="DD17" s="224" t="str">
        <f>IF(DB17="","",DB17+($G17*365))</f>
        <v/>
      </c>
      <c r="DE17" s="225"/>
      <c r="DF17" s="115" t="str">
        <f>IF(DG17="","",_xlfn.DAYS(DG17,$Q$2))</f>
        <v/>
      </c>
      <c r="DG17" s="225" t="str">
        <f>IF(DE17="","",DE17+($G17*365))</f>
        <v/>
      </c>
      <c r="DH17" s="224"/>
      <c r="DI17" s="5" t="str">
        <f>IF(DJ17="","",_xlfn.DAYS(DJ17,$Q$2))</f>
        <v/>
      </c>
      <c r="DJ17" s="224" t="str">
        <f>IF(DH17="","",DH17+($G17*365))</f>
        <v/>
      </c>
      <c r="DK17" s="225"/>
      <c r="DL17" s="115" t="str">
        <f>IF(DM17="","",_xlfn.DAYS(DM17,$Q$2))</f>
        <v/>
      </c>
      <c r="DM17" s="225" t="str">
        <f>IF(DK17="","",DK17+($G17*365))</f>
        <v/>
      </c>
      <c r="DN17" s="224"/>
      <c r="DO17" s="5" t="str">
        <f>IF(DP17="","",_xlfn.DAYS(DP17,$Q$2))</f>
        <v/>
      </c>
      <c r="DP17" s="224" t="str">
        <f>IF(DN17="","",DN17+($G17*365))</f>
        <v/>
      </c>
      <c r="DQ17" s="225"/>
      <c r="DR17" s="115" t="str">
        <f>IF(DS17="","",_xlfn.DAYS(DS17,$Q$2))</f>
        <v/>
      </c>
      <c r="DS17" s="225" t="str">
        <f>IF(DQ17="","",DQ17+($G17*365))</f>
        <v/>
      </c>
      <c r="DT17" s="224"/>
      <c r="DU17" s="5" t="str">
        <f>IF(DV17="","",_xlfn.DAYS(DV17,$Q$2))</f>
        <v/>
      </c>
      <c r="DV17" s="224" t="str">
        <f>IF(DT17="","",DT17+($G17*365))</f>
        <v/>
      </c>
      <c r="DW17" s="225"/>
      <c r="DX17" s="115" t="str">
        <f>IF(DY17="","",_xlfn.DAYS(DY17,$Q$2))</f>
        <v/>
      </c>
      <c r="DY17" s="225" t="str">
        <f>IF(DW17="","",DW17+($G17*365))</f>
        <v/>
      </c>
      <c r="DZ17" s="224"/>
      <c r="EA17" s="5" t="str">
        <f>IF(EB17="","",_xlfn.DAYS(EB17,$Q$2))</f>
        <v/>
      </c>
      <c r="EB17" s="224" t="str">
        <f>IF(DZ17="","",DZ17+($G17*365))</f>
        <v/>
      </c>
      <c r="EC17" s="225"/>
      <c r="ED17" s="115" t="str">
        <f>IF(EE17="","",_xlfn.DAYS(EE17,$Q$2))</f>
        <v/>
      </c>
      <c r="EE17" s="225" t="str">
        <f>IF(EC17="","",EC17+($G17*365))</f>
        <v/>
      </c>
      <c r="EF17" s="224"/>
      <c r="EG17" s="5" t="str">
        <f>IF(EH17="","",_xlfn.DAYS(EH17,$Q$2))</f>
        <v/>
      </c>
      <c r="EH17" s="224" t="str">
        <f>IF(EF17="","",EF17+($G17*365))</f>
        <v/>
      </c>
      <c r="EI17" s="225"/>
      <c r="EJ17" s="115" t="str">
        <f>IF(EK17="","",_xlfn.DAYS(EK17,$Q$2))</f>
        <v/>
      </c>
      <c r="EK17" s="225" t="str">
        <f>IF(EI17="","",EI17+($G17*365))</f>
        <v/>
      </c>
      <c r="EL17" s="224"/>
      <c r="EM17" s="5" t="str">
        <f>IF(EN17="","",_xlfn.DAYS(EN17,$Q$2))</f>
        <v/>
      </c>
      <c r="EN17" s="224" t="str">
        <f>IF(EL17="","",EL17+($G17*365))</f>
        <v/>
      </c>
      <c r="EO17" s="225"/>
      <c r="EP17" s="115" t="str">
        <f>IF(EQ17="","",_xlfn.DAYS(EQ17,$Q$2))</f>
        <v/>
      </c>
      <c r="EQ17" s="225" t="str">
        <f>IF(EO17="","",EO17+($G17*365))</f>
        <v/>
      </c>
      <c r="ER17" s="224"/>
      <c r="ES17" s="5" t="str">
        <f>IF(ET17="","",_xlfn.DAYS(ET17,$Q$2))</f>
        <v/>
      </c>
      <c r="ET17" s="224" t="str">
        <f>IF(ER17="","",ER17+($G17*365))</f>
        <v/>
      </c>
      <c r="EU17" s="225"/>
      <c r="EV17" s="115" t="str">
        <f>IF(EW17="","",_xlfn.DAYS(EW17,$Q$2))</f>
        <v/>
      </c>
      <c r="EW17" s="225" t="str">
        <f>IF(EU17="","",EU17+($G17*365))</f>
        <v/>
      </c>
      <c r="EX17" s="224"/>
      <c r="EY17" s="5" t="str">
        <f>IF(EZ17="","",_xlfn.DAYS(EZ17,$Q$2))</f>
        <v/>
      </c>
      <c r="EZ17" s="224" t="str">
        <f>IF(EX17="","",EX17+($G17*365))</f>
        <v/>
      </c>
      <c r="FA17" s="225"/>
      <c r="FB17" s="115" t="str">
        <f>IF(FC17="","",_xlfn.DAYS(FC17,$Q$2))</f>
        <v/>
      </c>
      <c r="FC17" s="225" t="str">
        <f>IF(FA17="","",FA17+($G17*365))</f>
        <v/>
      </c>
      <c r="FD17" s="224"/>
      <c r="FE17" s="5" t="str">
        <f>IF(FF17="","",_xlfn.DAYS(FF17,$Q$2))</f>
        <v/>
      </c>
      <c r="FF17" s="224" t="str">
        <f>IF(FD17="","",FD17+($G17*365))</f>
        <v/>
      </c>
      <c r="FG17" s="225"/>
      <c r="FH17" s="115" t="str">
        <f>IF(FI17="","",_xlfn.DAYS(FI17,$Q$2))</f>
        <v/>
      </c>
      <c r="FI17" s="225" t="str">
        <f>IF(FG17="","",FG17+($G17*365))</f>
        <v/>
      </c>
      <c r="FJ17" s="224"/>
      <c r="FK17" s="5" t="str">
        <f>IF(FL17="","",_xlfn.DAYS(FL17,$Q$2))</f>
        <v/>
      </c>
      <c r="FL17" s="224" t="str">
        <f>IF(FJ17="","",FJ17+($G17*365))</f>
        <v/>
      </c>
      <c r="FM17" s="225"/>
      <c r="FN17" s="115" t="str">
        <f>IF(FO17="","",_xlfn.DAYS(FO17,$Q$2))</f>
        <v/>
      </c>
      <c r="FO17" s="225" t="str">
        <f>IF(FM17="","",FM17+($G17*365))</f>
        <v/>
      </c>
      <c r="FP17" s="224"/>
      <c r="FQ17" s="5" t="str">
        <f>IF(FR17="","",_xlfn.DAYS(FR17,$Q$2))</f>
        <v/>
      </c>
      <c r="FR17" s="224" t="str">
        <f>IF(FP17 = "", "",FP17+($G17*365))</f>
        <v/>
      </c>
      <c r="FS17" s="225"/>
      <c r="FT17" s="115" t="str">
        <f>IF(FU17="","",_xlfn.DAYS(FU17,$Q$2))</f>
        <v/>
      </c>
      <c r="FU17" s="225" t="str">
        <f>IF(FS17="","",FS17+($G17*365))</f>
        <v/>
      </c>
      <c r="FV17" s="253" t="s">
        <v>160</v>
      </c>
      <c r="FW17" s="253"/>
      <c r="FX17" s="253"/>
      <c r="FY17" s="253"/>
      <c r="FZ17" s="253"/>
      <c r="GA17" s="3"/>
    </row>
    <row r="18" spans="1:183" ht="14.45" customHeight="1" x14ac:dyDescent="0.25">
      <c r="A18" s="2">
        <f t="shared" si="129"/>
        <v>1</v>
      </c>
      <c r="B18" s="129" t="s">
        <v>83</v>
      </c>
      <c r="C18" s="205">
        <v>17378.240000000002</v>
      </c>
      <c r="D18" s="205">
        <f t="shared" si="130"/>
        <v>17378.240000000002</v>
      </c>
      <c r="E18" s="129">
        <v>1</v>
      </c>
      <c r="F18" s="89" t="s">
        <v>161</v>
      </c>
      <c r="G18" s="129">
        <v>1</v>
      </c>
      <c r="H18" s="76" t="s">
        <v>162</v>
      </c>
      <c r="I18" s="114" t="str">
        <f t="shared" ref="I18:I35" ca="1" si="262">IF(COUNTIFS($Q18:$BD18,"&gt;270")=0,"",COUNTIFS($Q18:$BD18,"&gt;270"))</f>
        <v/>
      </c>
      <c r="J18" s="114" t="str">
        <f t="shared" ref="J18:J35" ca="1" si="263">IF(COUNTIFS($Q18:$BD18,"&lt;=270")&gt;0,IF(COUNTIFS($Q18:$BD18,"&lt;=270")-COUNTIFS($Q18:$BD18,"&lt;=180")=0,"",COUNTIFS($Q18:$BD18,"&lt;=270")-COUNTIFS($Q18:$BD18,"&lt;=180")),"")</f>
        <v/>
      </c>
      <c r="K18" s="114" t="str">
        <f t="shared" ref="K18:K35" ca="1" si="264">IF(COUNTIFS($Q18:$BD18,"&lt;=180")&gt;0,IF(COUNTIFS($Q18:$BD18,"&lt;=180")-COUNTIFS($Q18:$BD18,"&lt;=120")=0,"",COUNTIFS($Q18:$BD18,"&lt;=180")-COUNTIFS($Q18:$BD18,"&lt;=120")),"")</f>
        <v/>
      </c>
      <c r="L18" s="114" t="str">
        <f t="shared" ref="L18:L35" ca="1" si="265">IF(COUNTIFS($Q18:$BD18,"&lt;=120")&gt;0,IF(COUNTIFS($Q18:$BD18,"&lt;=120")-COUNTIFS($Q18:$BD18,"&lt;=90")=0,"",COUNTIFS($Q18:$BD18,"&lt;=120")-COUNTIFS($Q18:$BD18,"&lt;=90")),"")</f>
        <v/>
      </c>
      <c r="M18" s="114" t="str">
        <f t="shared" ref="M18:M35" ca="1" si="266">IF(COUNTIFS($Q18:$BD18,"&lt;=90")&gt;0,IF(COUNTIFS($Q18:$BD18,"&lt;=90")-COUNTIFS($Q18:$BD18,"&lt;=60")=0,"",COUNTIFS($Q18:$BD18,"&lt;=90")-COUNTIFS($Q18:$BD18,"&lt;=60")),"")</f>
        <v/>
      </c>
      <c r="N18" s="114" t="str">
        <f t="shared" ref="N18:N35" ca="1" si="267">IF(COUNTIFS($Q18:$BD18,"&lt;=60")&gt;0,IF(COUNTIFS($Q18:$BD18,"&lt;=60")-COUNTIFS($Q18:$BD18,"&lt;=30")=0,"",COUNTIFS($Q18:$BD18,"&lt;=60")-COUNTIFS($Q18:$BD18,"&lt;=30")),"")</f>
        <v/>
      </c>
      <c r="O18" s="114">
        <f t="shared" ref="O18:O35" ca="1" si="268">IF(COUNTIFS($Q18:$BD18,"&lt;=30")&gt;0,IF(COUNTIFS($Q18:$BD18,"&lt;=30")-COUNTIFS($Q18:$BD18,"&lt;=0")=0,"",COUNTIFS($Q18:$BD18,"&lt;=30")-COUNTIFS($Q18:$BD18,"&lt;=0")),"")</f>
        <v>1</v>
      </c>
      <c r="P18" s="114" t="str">
        <f t="shared" ref="P18:P35" ca="1" si="269">IF(COUNTIFS($Q18:$BD18,"&lt;=0")=0,"",COUNTIFS($Q18:$BD18,"&lt;=0"))</f>
        <v/>
      </c>
      <c r="Q18" s="93">
        <f t="shared" ref="Q18:Q29" ca="1" si="270">IF($S$2&gt;0,IF(BG18="","",BG18),"")</f>
        <v>10</v>
      </c>
      <c r="R18" s="93" t="str">
        <f t="shared" ref="R18:R29" si="271">IF($S$2&gt;1,IF(BJ18="","",BJ18),"")</f>
        <v/>
      </c>
      <c r="S18" s="93" t="str">
        <f t="shared" ref="S18:S29" si="272">IF($S$2&gt;2,IF(BM18="","",BM18),"")</f>
        <v/>
      </c>
      <c r="T18" s="93" t="str">
        <f t="shared" ref="T18:T29" si="273">IF($S$2&gt;3,IF(BP18="","",BP18),"")</f>
        <v/>
      </c>
      <c r="U18" s="93" t="str">
        <f t="shared" ref="U18:U29" si="274">IF($S$2&gt;4,IF(BS18="","",BS18),"")</f>
        <v/>
      </c>
      <c r="V18" s="93" t="str">
        <f t="shared" ref="V18:V29" si="275">IF($S$2&gt;5,IF(BV18="","",BV18),"")</f>
        <v/>
      </c>
      <c r="W18" s="93" t="str">
        <f t="shared" ref="W18:W29" si="276">IF($S$2&gt;6,IF(BY18="","",BY18),"")</f>
        <v/>
      </c>
      <c r="X18" s="93" t="str">
        <f t="shared" ref="X18:X29" si="277">IF($S$2&gt;7,IF(CB18="","",CB18),"")</f>
        <v/>
      </c>
      <c r="Y18" s="93" t="str">
        <f t="shared" ref="Y18:Y29" si="278">IF($S$2&gt;8,IF(CE18="","",CE18),"")</f>
        <v/>
      </c>
      <c r="Z18" s="93" t="str">
        <f t="shared" ref="Z18:Z29" si="279">IF($S$2&gt;9,IF(CH18="","",CH18),"")</f>
        <v/>
      </c>
      <c r="AA18" s="93" t="str">
        <f t="shared" ref="AA18:AA29" si="280">IF($S$2&gt;10,IF(CK18="","",CK18),"")</f>
        <v/>
      </c>
      <c r="AB18" s="93" t="str">
        <f t="shared" ref="AB18:AB29" si="281">IF($S$2&gt;11,IF(CN18="","",CN18),"")</f>
        <v/>
      </c>
      <c r="AC18" s="93" t="str">
        <f t="shared" ref="AC18:AC29" si="282">IF($S$2&gt;12,IF(CQ18="","",CQ18),"")</f>
        <v/>
      </c>
      <c r="AD18" s="93" t="str">
        <f t="shared" ref="AD18:AD29" si="283">IF($S$2&gt;13,IF(CT18="","",CT18),"")</f>
        <v/>
      </c>
      <c r="AE18" s="93" t="str">
        <f t="shared" ref="AE18:AE29" si="284">IF($S$2&gt;14,IF(CW18="","",CW18),"")</f>
        <v/>
      </c>
      <c r="AF18" s="93" t="str">
        <f t="shared" ref="AF18:AF29" si="285">IF($S$2&gt;15,IF(CZ18="","",CZ18),"")</f>
        <v/>
      </c>
      <c r="AG18" s="93" t="str">
        <f t="shared" ref="AG18:AG29" si="286">IF($S$2&gt;16,IF(DC18="","",DC18),"")</f>
        <v/>
      </c>
      <c r="AH18" s="93" t="str">
        <f t="shared" ref="AH18:AH29" si="287">IF($S$2&gt;17,IF(DF18="","",DF18),"")</f>
        <v/>
      </c>
      <c r="AI18" s="93" t="str">
        <f t="shared" ref="AI18:AI29" si="288">IF($S$2&gt;18,IF(DI18 = "","",DI18),"")</f>
        <v/>
      </c>
      <c r="AJ18" s="93" t="str">
        <f t="shared" ref="AJ18:AJ29" si="289">IF($S$2&gt;19,IF(DL18="","",DL18),"")</f>
        <v/>
      </c>
      <c r="AK18" s="93" t="str">
        <f t="shared" ref="AK18:AK29" si="290">IF($S$2&gt;20,IF(DO18="","",DO18),"")</f>
        <v/>
      </c>
      <c r="AL18" s="93" t="str">
        <f t="shared" ref="AL18:AL29" si="291">IF($S$2&gt;21,IF(DR18="","",DR18),"")</f>
        <v/>
      </c>
      <c r="AM18" s="93" t="str">
        <f t="shared" ref="AM18:AM29" si="292">IF($S$2&gt;22,IF(DU18="","",DU18),"")</f>
        <v/>
      </c>
      <c r="AN18" s="93" t="str">
        <f t="shared" ref="AN18:AN29" si="293">IF($S$2&gt;23,IF(DX18="","",DX18),"")</f>
        <v/>
      </c>
      <c r="AO18" s="93" t="str">
        <f t="shared" ref="AO18:AO29" si="294">IF($S$2&gt;24,IF(EA18="","",EA18),"")</f>
        <v/>
      </c>
      <c r="AP18" s="93" t="str">
        <f t="shared" ref="AP18:AP29" si="295">IF($S$2&gt;25,IF(ED18="","",ED18),"")</f>
        <v/>
      </c>
      <c r="AQ18" s="93" t="str">
        <f t="shared" ref="AQ18:AQ29" si="296">IF($S$2&gt;26,IF(EG18="","",EG18),"")</f>
        <v/>
      </c>
      <c r="AR18" s="93" t="str">
        <f t="shared" ref="AR18:AR29" si="297">IF($S$2&gt;27,IF(EJ18="","",EJ18),"")</f>
        <v/>
      </c>
      <c r="AS18" s="93" t="str">
        <f t="shared" ref="AS18:AS29" si="298">IF($S$2&gt;28,IF(EM18="","",EM18),"")</f>
        <v/>
      </c>
      <c r="AT18" s="93" t="str">
        <f t="shared" ref="AT18:AT29" si="299">IF($S$2&gt;29,IF(EP18 = "", "", EP18),"")</f>
        <v/>
      </c>
      <c r="AU18" s="93" t="str">
        <f t="shared" ref="AU18:AU29" si="300">IF($S$2&gt;30,IF(ES18="","",ES18),"")</f>
        <v/>
      </c>
      <c r="AV18" s="93" t="str">
        <f t="shared" ref="AV18:AV29" si="301">IF($S$2&gt;31,IF(EV18="","",EV18),"")</f>
        <v/>
      </c>
      <c r="AW18" s="93" t="str">
        <f t="shared" ref="AW18:AW29" si="302">IF($S$2&gt;32,IF(EY18="","",EY18),"")</f>
        <v/>
      </c>
      <c r="AX18" s="93" t="str">
        <f t="shared" ref="AX18:AX29" si="303">IF($S$2&gt;33,IF(FB18="","",FB18),"")</f>
        <v/>
      </c>
      <c r="AY18" s="93" t="str">
        <f t="shared" ref="AY18:AY29" si="304">IF($S$2&gt;34,IF(FE18="","",FE18),"")</f>
        <v/>
      </c>
      <c r="AZ18" s="93" t="str">
        <f t="shared" ref="AZ18:AZ29" si="305">IF($S$2&gt;35,IF(FH18="","",FH18),"")</f>
        <v/>
      </c>
      <c r="BA18" s="93" t="str">
        <f t="shared" ref="BA18:BA29" si="306">IF($S$2&gt;36,IF(FK18="","",FK18),"")</f>
        <v/>
      </c>
      <c r="BB18" s="93" t="str">
        <f t="shared" ref="BB18:BB29" si="307">IF($S$2&gt;37,IF(FN18="","",FN18),"")</f>
        <v/>
      </c>
      <c r="BC18" s="93" t="str">
        <f t="shared" ref="BC18:BC29" si="308">IF($S$2&gt;38,IF(FQ18="","",FQ18),"")</f>
        <v/>
      </c>
      <c r="BD18" s="93" t="str">
        <f t="shared" ref="BD18:BD29" si="309">IF($S$2&gt;39,IF(FT18="","",FT18),"")</f>
        <v/>
      </c>
      <c r="BE18" s="93" t="str">
        <f t="shared" ref="BE18:BE29" si="310">IF($S$2&gt;40,IF(FW18="","",FW18),"")</f>
        <v/>
      </c>
      <c r="BF18" s="13">
        <v>45576</v>
      </c>
      <c r="BG18" s="74">
        <f ca="1">IF(BH18="","",_xlfn.DAYS(BH18,$Q$2))</f>
        <v>10</v>
      </c>
      <c r="BH18" s="36">
        <f>IF(BF18="","",BF18+($G18*365))</f>
        <v>45941</v>
      </c>
      <c r="BI18" s="225"/>
      <c r="BJ18" s="75" t="str">
        <f>IF(BK18="","",_xlfn.DAYS(BK18,$Q$2))</f>
        <v/>
      </c>
      <c r="BK18" s="37" t="str">
        <f>IF(BI18="","",BI18+($G18*365))</f>
        <v/>
      </c>
      <c r="BL18" s="13"/>
      <c r="BM18" s="74" t="str">
        <f t="shared" ref="BM18:BM30" si="311">IF(BN18="","",_xlfn.DAYS(BN18,$Q$2))</f>
        <v/>
      </c>
      <c r="BN18" s="36" t="str">
        <f t="shared" ref="BN18:BN30" si="312">IF(BL18="","",BL18+($G18*365))</f>
        <v/>
      </c>
      <c r="BO18" s="225"/>
      <c r="BP18" s="75" t="str">
        <f t="shared" ref="BP18:BP30" si="313">IF(BQ18="","",_xlfn.DAYS(BQ18,$Q$2))</f>
        <v/>
      </c>
      <c r="BQ18" s="37" t="str">
        <f t="shared" ref="BQ18:BQ30" si="314">IF(BO18="","",BO18+($G18*365))</f>
        <v/>
      </c>
      <c r="BR18" s="13"/>
      <c r="BS18" s="74" t="str">
        <f>IF(BT18="","",_xlfn.DAYS(BT18,$Q$2))</f>
        <v/>
      </c>
      <c r="BT18" s="36" t="str">
        <f>IF(BR18="","",BR18+($G18*365))</f>
        <v/>
      </c>
      <c r="BU18" s="225"/>
      <c r="BV18" s="75" t="str">
        <f>IF(BW18="","",_xlfn.DAYS(BW18,$Q$2))</f>
        <v/>
      </c>
      <c r="BW18" s="37" t="str">
        <f>IF(BU18="","",BU18+($G18*365))</f>
        <v/>
      </c>
      <c r="BX18" s="13"/>
      <c r="BY18" s="74" t="str">
        <f>IF(BZ18="","",_xlfn.DAYS(BZ18,$Q$2))</f>
        <v/>
      </c>
      <c r="BZ18" s="36" t="str">
        <f>IF(BX18="","",BX18+($G18*365))</f>
        <v/>
      </c>
      <c r="CA18" s="225"/>
      <c r="CB18" s="75" t="str">
        <f>IF(CC18="","",_xlfn.DAYS(CC18,$Q$2))</f>
        <v/>
      </c>
      <c r="CC18" s="37" t="str">
        <f>IF(CA18="","",CA18+($G18*365))</f>
        <v/>
      </c>
      <c r="CD18" s="13"/>
      <c r="CE18" s="74" t="str">
        <f t="shared" ref="CE18:CE30" si="315">IF(CF18="","",_xlfn.DAYS(CF18,$Q$2))</f>
        <v/>
      </c>
      <c r="CF18" s="36" t="str">
        <f t="shared" ref="CF18:CF30" si="316">IF(CD18="","",CD18+($G18*365))</f>
        <v/>
      </c>
      <c r="CG18" s="225"/>
      <c r="CH18" s="115" t="str">
        <f t="shared" ref="CH18:CH30" si="317">IF(CI18="","",_xlfn.DAYS(CI18,$Q$2))</f>
        <v/>
      </c>
      <c r="CI18" s="225" t="str">
        <f t="shared" ref="CI18:CI30" si="318">IF(CG18="","",CG18+($G18*365))</f>
        <v/>
      </c>
      <c r="CJ18" s="13"/>
      <c r="CK18" s="5" t="str">
        <f>IF(CL18="","",_xlfn.DAYS(CL18,$Q$2))</f>
        <v/>
      </c>
      <c r="CL18" s="224" t="str">
        <f>IF(CJ18="","",CJ18+($G18*365))</f>
        <v/>
      </c>
      <c r="CM18" s="225"/>
      <c r="CN18" s="115" t="str">
        <f>IF(CO18="","",_xlfn.DAYS(CO18,$Q$2))</f>
        <v/>
      </c>
      <c r="CO18" s="225" t="str">
        <f>IF(CM18="","",CM18+($G18*365))</f>
        <v/>
      </c>
      <c r="CP18" s="13"/>
      <c r="CQ18" s="5" t="str">
        <f>IF(CR18="","",_xlfn.DAYS(CR18,$Q$2))</f>
        <v/>
      </c>
      <c r="CR18" s="224" t="str">
        <f>IF(CP18="","",CP18+($G18*365))</f>
        <v/>
      </c>
      <c r="CS18" s="225"/>
      <c r="CT18" s="115" t="str">
        <f>IF(CU18="","",_xlfn.DAYS(CU18,$Q$2))</f>
        <v/>
      </c>
      <c r="CU18" s="225" t="str">
        <f>IF(CS18="","",CS18+($G18*365))</f>
        <v/>
      </c>
      <c r="CV18" s="13"/>
      <c r="CW18" s="5" t="str">
        <f>IF(CX18="","",_xlfn.DAYS(CX18,$Q$2))</f>
        <v/>
      </c>
      <c r="CX18" s="224" t="str">
        <f>IF(CV18="","",CV18+($G18*365))</f>
        <v/>
      </c>
      <c r="CY18" s="225"/>
      <c r="CZ18" s="115" t="str">
        <f>IF(DA18="","",_xlfn.DAYS(DA18,$Q$2))</f>
        <v/>
      </c>
      <c r="DA18" s="225" t="str">
        <f>IF(CY18="","",CY18+($G18*365))</f>
        <v/>
      </c>
      <c r="DB18" s="13"/>
      <c r="DC18" s="5" t="str">
        <f>IF(DD18="","",_xlfn.DAYS(DD18,$Q$2))</f>
        <v/>
      </c>
      <c r="DD18" s="224" t="str">
        <f>IF(DB18="","",DB18+($G18*365))</f>
        <v/>
      </c>
      <c r="DE18" s="225"/>
      <c r="DF18" s="115" t="str">
        <f>IF(DG18="","",_xlfn.DAYS(DG18,$Q$2))</f>
        <v/>
      </c>
      <c r="DG18" s="225" t="str">
        <f>IF(DE18="","",DE18+($G18*365))</f>
        <v/>
      </c>
      <c r="DH18" s="224"/>
      <c r="DI18" s="5" t="str">
        <f>IF(DJ18="","",_xlfn.DAYS(DJ18,$Q$2))</f>
        <v/>
      </c>
      <c r="DJ18" s="224" t="str">
        <f>IF(DH18="","",DH18+($G18*365))</f>
        <v/>
      </c>
      <c r="DK18" s="225"/>
      <c r="DL18" s="115" t="str">
        <f>IF(DM18="","",_xlfn.DAYS(DM18,$Q$2))</f>
        <v/>
      </c>
      <c r="DM18" s="225" t="str">
        <f>IF(DK18="","",DK18+($G18*365))</f>
        <v/>
      </c>
      <c r="DN18" s="224"/>
      <c r="DO18" s="5" t="str">
        <f>IF(DP18="","",_xlfn.DAYS(DP18,$Q$2))</f>
        <v/>
      </c>
      <c r="DP18" s="224" t="str">
        <f>IF(DN18="","",DN18+($G18*365))</f>
        <v/>
      </c>
      <c r="DQ18" s="225"/>
      <c r="DR18" s="115" t="str">
        <f>IF(DS18="","",_xlfn.DAYS(DS18,$Q$2))</f>
        <v/>
      </c>
      <c r="DS18" s="225" t="str">
        <f>IF(DQ18="","",DQ18+($G18*365))</f>
        <v/>
      </c>
      <c r="DT18" s="224"/>
      <c r="DU18" s="5" t="str">
        <f>IF(DV18="","",_xlfn.DAYS(DV18,$Q$2))</f>
        <v/>
      </c>
      <c r="DV18" s="224" t="str">
        <f>IF(DT18="","",DT18+($G18*365))</f>
        <v/>
      </c>
      <c r="DW18" s="225"/>
      <c r="DX18" s="115" t="str">
        <f>IF(DY18="","",_xlfn.DAYS(DY18,$Q$2))</f>
        <v/>
      </c>
      <c r="DY18" s="225" t="str">
        <f>IF(DW18="","",DW18+($G18*365))</f>
        <v/>
      </c>
      <c r="DZ18" s="224"/>
      <c r="EA18" s="5" t="str">
        <f>IF(EB18="","",_xlfn.DAYS(EB18,$Q$2))</f>
        <v/>
      </c>
      <c r="EB18" s="224" t="str">
        <f>IF(DZ18="","",DZ18+($G18*365))</f>
        <v/>
      </c>
      <c r="EC18" s="225"/>
      <c r="ED18" s="115" t="str">
        <f>IF(EE18="","",_xlfn.DAYS(EE18,$Q$2))</f>
        <v/>
      </c>
      <c r="EE18" s="225" t="str">
        <f>IF(EC18="","",EC18+($G18*365))</f>
        <v/>
      </c>
      <c r="EF18" s="224"/>
      <c r="EG18" s="5" t="str">
        <f>IF(EH18="","",_xlfn.DAYS(EH18,$Q$2))</f>
        <v/>
      </c>
      <c r="EH18" s="224" t="str">
        <f>IF(EF18="","",EF18+($G18*365))</f>
        <v/>
      </c>
      <c r="EI18" s="225"/>
      <c r="EJ18" s="115" t="str">
        <f>IF(EK18="","",_xlfn.DAYS(EK18,$Q$2))</f>
        <v/>
      </c>
      <c r="EK18" s="225" t="str">
        <f>IF(EI18="","",EI18+($G18*365))</f>
        <v/>
      </c>
      <c r="EL18" s="224"/>
      <c r="EM18" s="5" t="str">
        <f>IF(EN18="","",_xlfn.DAYS(EN18,$Q$2))</f>
        <v/>
      </c>
      <c r="EN18" s="224" t="str">
        <f>IF(EL18="","",EL18+($G18*365))</f>
        <v/>
      </c>
      <c r="EO18" s="225"/>
      <c r="EP18" s="115" t="str">
        <f>IF(EQ18="","",_xlfn.DAYS(EQ18,$Q$2))</f>
        <v/>
      </c>
      <c r="EQ18" s="225" t="str">
        <f>IF(EO18="","",EO18+($G18*365))</f>
        <v/>
      </c>
      <c r="ER18" s="224"/>
      <c r="ES18" s="5" t="str">
        <f>IF(ET18="","",_xlfn.DAYS(ET18,$Q$2))</f>
        <v/>
      </c>
      <c r="ET18" s="224" t="str">
        <f>IF(ER18="","",ER18+($G18*365))</f>
        <v/>
      </c>
      <c r="EU18" s="225"/>
      <c r="EV18" s="115" t="str">
        <f>IF(EW18="","",_xlfn.DAYS(EW18,$Q$2))</f>
        <v/>
      </c>
      <c r="EW18" s="225" t="str">
        <f>IF(EU18="","",EU18+($G18*365))</f>
        <v/>
      </c>
      <c r="EX18" s="224"/>
      <c r="EY18" s="5" t="str">
        <f>IF(EZ18="","",_xlfn.DAYS(EZ18,$Q$2))</f>
        <v/>
      </c>
      <c r="EZ18" s="224" t="str">
        <f>IF(EX18="","",EX18+($G18*365))</f>
        <v/>
      </c>
      <c r="FA18" s="225"/>
      <c r="FB18" s="115" t="str">
        <f>IF(FC18="","",_xlfn.DAYS(FC18,$Q$2))</f>
        <v/>
      </c>
      <c r="FC18" s="225" t="str">
        <f>IF(FA18="","",FA18+($G18*365))</f>
        <v/>
      </c>
      <c r="FD18" s="224"/>
      <c r="FE18" s="5" t="str">
        <f>IF(FF18="","",_xlfn.DAYS(FF18,$Q$2))</f>
        <v/>
      </c>
      <c r="FF18" s="224" t="str">
        <f>IF(FD18="","",FD18+($G18*365))</f>
        <v/>
      </c>
      <c r="FG18" s="225"/>
      <c r="FH18" s="115" t="str">
        <f>IF(FI18="","",_xlfn.DAYS(FI18,$Q$2))</f>
        <v/>
      </c>
      <c r="FI18" s="225" t="str">
        <f>IF(FG18="","",FG18+($G18*365))</f>
        <v/>
      </c>
      <c r="FJ18" s="224"/>
      <c r="FK18" s="5" t="str">
        <f>IF(FL18="","",_xlfn.DAYS(FL18,$Q$2))</f>
        <v/>
      </c>
      <c r="FL18" s="224" t="str">
        <f>IF(FJ18="","",FJ18+($G18*365))</f>
        <v/>
      </c>
      <c r="FM18" s="225"/>
      <c r="FN18" s="115" t="str">
        <f>IF(FO18="","",_xlfn.DAYS(FO18,$Q$2))</f>
        <v/>
      </c>
      <c r="FO18" s="225" t="str">
        <f>IF(FM18="","",FM18+($G18*365))</f>
        <v/>
      </c>
      <c r="FP18" s="224"/>
      <c r="FQ18" s="5" t="str">
        <f>IF(FR18="","",_xlfn.DAYS(FR18,$Q$2))</f>
        <v/>
      </c>
      <c r="FR18" s="224" t="str">
        <f>IF(FP18 = "", "",FP18+($G18*365))</f>
        <v/>
      </c>
      <c r="FS18" s="225"/>
      <c r="FT18" s="115" t="str">
        <f>IF(FU18="","",_xlfn.DAYS(FU18,$Q$2))</f>
        <v/>
      </c>
      <c r="FU18" s="225" t="str">
        <f>IF(FS18="","",FS18+($G18*365))</f>
        <v/>
      </c>
      <c r="FV18" s="253"/>
      <c r="FW18" s="253"/>
      <c r="FX18" s="253"/>
      <c r="FY18" s="253"/>
      <c r="FZ18" s="253"/>
      <c r="GA18" s="3"/>
    </row>
    <row r="19" spans="1:183" ht="15.75" x14ac:dyDescent="0.25">
      <c r="A19" s="2">
        <f t="shared" si="129"/>
        <v>8</v>
      </c>
      <c r="B19" s="129" t="s">
        <v>86</v>
      </c>
      <c r="C19" s="206">
        <v>3002.51</v>
      </c>
      <c r="D19" s="205">
        <f t="shared" si="130"/>
        <v>24020.080000000002</v>
      </c>
      <c r="E19" s="129">
        <v>8</v>
      </c>
      <c r="G19" s="129">
        <v>1</v>
      </c>
      <c r="H19" s="76" t="s">
        <v>87</v>
      </c>
      <c r="I19" s="114" t="str">
        <f t="shared" ca="1" si="262"/>
        <v/>
      </c>
      <c r="J19" s="114" t="str">
        <f t="shared" ca="1" si="263"/>
        <v/>
      </c>
      <c r="K19" s="114" t="str">
        <f t="shared" ca="1" si="264"/>
        <v/>
      </c>
      <c r="L19" s="114" t="str">
        <f t="shared" ca="1" si="265"/>
        <v/>
      </c>
      <c r="M19" s="114" t="str">
        <f t="shared" ca="1" si="266"/>
        <v/>
      </c>
      <c r="N19" s="114" t="str">
        <f t="shared" ca="1" si="267"/>
        <v/>
      </c>
      <c r="O19" s="114">
        <f t="shared" ca="1" si="268"/>
        <v>1</v>
      </c>
      <c r="P19" s="114" t="str">
        <f t="shared" ca="1" si="269"/>
        <v/>
      </c>
      <c r="Q19" s="93">
        <f t="shared" ca="1" si="270"/>
        <v>10</v>
      </c>
      <c r="R19" s="93" t="str">
        <f t="shared" si="271"/>
        <v/>
      </c>
      <c r="S19" s="93" t="str">
        <f t="shared" si="272"/>
        <v/>
      </c>
      <c r="T19" s="93" t="str">
        <f t="shared" si="273"/>
        <v/>
      </c>
      <c r="U19" s="93" t="str">
        <f t="shared" si="274"/>
        <v/>
      </c>
      <c r="V19" s="93" t="str">
        <f t="shared" si="275"/>
        <v/>
      </c>
      <c r="W19" s="93" t="str">
        <f t="shared" si="276"/>
        <v/>
      </c>
      <c r="X19" s="93" t="str">
        <f t="shared" si="277"/>
        <v/>
      </c>
      <c r="Y19" s="93" t="str">
        <f t="shared" si="278"/>
        <v/>
      </c>
      <c r="Z19" s="93" t="str">
        <f t="shared" si="279"/>
        <v/>
      </c>
      <c r="AA19" s="93" t="str">
        <f t="shared" si="280"/>
        <v/>
      </c>
      <c r="AB19" s="93" t="str">
        <f t="shared" si="281"/>
        <v/>
      </c>
      <c r="AC19" s="93" t="str">
        <f t="shared" si="282"/>
        <v/>
      </c>
      <c r="AD19" s="93" t="str">
        <f t="shared" si="283"/>
        <v/>
      </c>
      <c r="AE19" s="93" t="str">
        <f t="shared" si="284"/>
        <v/>
      </c>
      <c r="AF19" s="93" t="str">
        <f t="shared" si="285"/>
        <v/>
      </c>
      <c r="AG19" s="93" t="str">
        <f t="shared" si="286"/>
        <v/>
      </c>
      <c r="AH19" s="93" t="str">
        <f t="shared" si="287"/>
        <v/>
      </c>
      <c r="AI19" s="93" t="str">
        <f t="shared" si="288"/>
        <v/>
      </c>
      <c r="AJ19" s="93" t="str">
        <f t="shared" si="289"/>
        <v/>
      </c>
      <c r="AK19" s="93" t="str">
        <f t="shared" si="290"/>
        <v/>
      </c>
      <c r="AL19" s="93" t="str">
        <f t="shared" si="291"/>
        <v/>
      </c>
      <c r="AM19" s="93" t="str">
        <f t="shared" si="292"/>
        <v/>
      </c>
      <c r="AN19" s="93" t="str">
        <f t="shared" si="293"/>
        <v/>
      </c>
      <c r="AO19" s="93" t="str">
        <f t="shared" si="294"/>
        <v/>
      </c>
      <c r="AP19" s="93" t="str">
        <f t="shared" si="295"/>
        <v/>
      </c>
      <c r="AQ19" s="93" t="str">
        <f t="shared" si="296"/>
        <v/>
      </c>
      <c r="AR19" s="93" t="str">
        <f t="shared" si="297"/>
        <v/>
      </c>
      <c r="AS19" s="93" t="str">
        <f t="shared" si="298"/>
        <v/>
      </c>
      <c r="AT19" s="93" t="str">
        <f t="shared" si="299"/>
        <v/>
      </c>
      <c r="AU19" s="93" t="str">
        <f t="shared" si="300"/>
        <v/>
      </c>
      <c r="AV19" s="93" t="str">
        <f t="shared" si="301"/>
        <v/>
      </c>
      <c r="AW19" s="93" t="str">
        <f t="shared" si="302"/>
        <v/>
      </c>
      <c r="AX19" s="93" t="str">
        <f t="shared" si="303"/>
        <v/>
      </c>
      <c r="AY19" s="93" t="str">
        <f t="shared" si="304"/>
        <v/>
      </c>
      <c r="AZ19" s="93" t="str">
        <f t="shared" si="305"/>
        <v/>
      </c>
      <c r="BA19" s="93" t="str">
        <f t="shared" si="306"/>
        <v/>
      </c>
      <c r="BB19" s="93" t="str">
        <f t="shared" si="307"/>
        <v/>
      </c>
      <c r="BC19" s="93" t="str">
        <f t="shared" si="308"/>
        <v/>
      </c>
      <c r="BD19" s="93" t="str">
        <f t="shared" si="309"/>
        <v/>
      </c>
      <c r="BE19" s="93" t="str">
        <f t="shared" si="310"/>
        <v/>
      </c>
      <c r="BF19" s="13">
        <v>45576</v>
      </c>
      <c r="BG19" s="74">
        <f t="shared" ref="BG19:BG30" ca="1" si="319">IF(BH19="","",_xlfn.DAYS(BH19,$Q$2))</f>
        <v>10</v>
      </c>
      <c r="BH19" s="36">
        <f t="shared" ref="BH19:BH30" si="320">IF(BF19="","",BF19+($G19*365))</f>
        <v>45941</v>
      </c>
      <c r="BJ19" s="75" t="str">
        <f t="shared" ref="BJ19:BJ30" si="321">IF(BK19="","",_xlfn.DAYS(BK19,$Q$2))</f>
        <v/>
      </c>
      <c r="BK19" s="37" t="str">
        <f t="shared" ref="BK19:BK30" si="322">IF(BI19="","",BI19+($G19*365))</f>
        <v/>
      </c>
      <c r="BM19" s="74" t="str">
        <f t="shared" si="311"/>
        <v/>
      </c>
      <c r="BN19" s="36" t="str">
        <f t="shared" si="312"/>
        <v/>
      </c>
      <c r="BP19" s="75" t="str">
        <f t="shared" si="313"/>
        <v/>
      </c>
      <c r="BQ19" s="37" t="str">
        <f t="shared" si="314"/>
        <v/>
      </c>
      <c r="BS19" s="74" t="str">
        <f t="shared" ref="BS19:BS30" si="323">IF(BT19="","",_xlfn.DAYS(BT19,$Q$2))</f>
        <v/>
      </c>
      <c r="BT19" s="36" t="str">
        <f t="shared" ref="BT19:BT30" si="324">IF(BR19="","",BR19+($G19*365))</f>
        <v/>
      </c>
      <c r="BV19" s="75" t="str">
        <f t="shared" ref="BV19:BV30" si="325">IF(BW19="","",_xlfn.DAYS(BW19,$Q$2))</f>
        <v/>
      </c>
      <c r="BW19" s="37" t="str">
        <f t="shared" ref="BW19:BW30" si="326">IF(BU19="","",BU19+($G19*365))</f>
        <v/>
      </c>
      <c r="BY19" s="74" t="str">
        <f t="shared" ref="BY19:BY30" si="327">IF(BZ19="","",_xlfn.DAYS(BZ19,$Q$2))</f>
        <v/>
      </c>
      <c r="BZ19" s="36" t="str">
        <f t="shared" ref="BZ19:BZ30" si="328">IF(BX19="","",BX19+($G19*365))</f>
        <v/>
      </c>
      <c r="CB19" s="75" t="str">
        <f t="shared" ref="CB19:CB30" si="329">IF(CC19="","",_xlfn.DAYS(CC19,$Q$2))</f>
        <v/>
      </c>
      <c r="CC19" s="37" t="str">
        <f t="shared" ref="CC19:CC30" si="330">IF(CA19="","",CA19+($G19*365))</f>
        <v/>
      </c>
      <c r="CE19" s="74" t="str">
        <f t="shared" si="315"/>
        <v/>
      </c>
      <c r="CF19" s="36" t="str">
        <f t="shared" si="316"/>
        <v/>
      </c>
      <c r="CH19" s="115" t="str">
        <f t="shared" si="317"/>
        <v/>
      </c>
      <c r="CI19" s="225" t="str">
        <f t="shared" si="318"/>
        <v/>
      </c>
      <c r="CK19" s="5" t="str">
        <f t="shared" ref="CK19:CK30" si="331">IF(CL19="","",_xlfn.DAYS(CL19,$Q$2))</f>
        <v/>
      </c>
      <c r="CL19" s="224" t="str">
        <f t="shared" ref="CL19:CL30" si="332">IF(CJ19="","",CJ19+($G19*365))</f>
        <v/>
      </c>
      <c r="CN19" s="115" t="str">
        <f t="shared" ref="CN19:CN30" si="333">IF(CO19="","",_xlfn.DAYS(CO19,$Q$2))</f>
        <v/>
      </c>
      <c r="CO19" s="225" t="str">
        <f t="shared" ref="CO19:CO30" si="334">IF(CM19="","",CM19+($G19*365))</f>
        <v/>
      </c>
      <c r="CQ19" s="5" t="str">
        <f t="shared" ref="CQ19:CQ30" si="335">IF(CR19="","",_xlfn.DAYS(CR19,$Q$2))</f>
        <v/>
      </c>
      <c r="CR19" s="224" t="str">
        <f t="shared" ref="CR19:CR30" si="336">IF(CP19="","",CP19+($G19*365))</f>
        <v/>
      </c>
      <c r="CT19" s="115" t="str">
        <f t="shared" ref="CT19:CT30" si="337">IF(CU19="","",_xlfn.DAYS(CU19,$Q$2))</f>
        <v/>
      </c>
      <c r="CU19" s="225" t="str">
        <f t="shared" ref="CU19:CU30" si="338">IF(CS19="","",CS19+($G19*365))</f>
        <v/>
      </c>
      <c r="CW19" s="5" t="str">
        <f t="shared" ref="CW19:CW30" si="339">IF(CX19="","",_xlfn.DAYS(CX19,$Q$2))</f>
        <v/>
      </c>
      <c r="CX19" s="224" t="str">
        <f t="shared" ref="CX19:CX30" si="340">IF(CV19="","",CV19+($G19*365))</f>
        <v/>
      </c>
      <c r="CZ19" s="115" t="str">
        <f t="shared" ref="CZ19:CZ30" si="341">IF(DA19="","",_xlfn.DAYS(DA19,$Q$2))</f>
        <v/>
      </c>
      <c r="DA19" s="225" t="str">
        <f t="shared" ref="DA19:DA30" si="342">IF(CY19="","",CY19+($G19*365))</f>
        <v/>
      </c>
      <c r="DC19" s="5" t="str">
        <f t="shared" ref="DC19:DC30" si="343">IF(DD19="","",_xlfn.DAYS(DD19,$Q$2))</f>
        <v/>
      </c>
      <c r="DD19" s="224" t="str">
        <f t="shared" ref="DD19:DD30" si="344">IF(DB19="","",DB19+($G19*365))</f>
        <v/>
      </c>
      <c r="DF19" s="115" t="str">
        <f t="shared" ref="DF19:DF30" si="345">IF(DG19="","",_xlfn.DAYS(DG19,$Q$2))</f>
        <v/>
      </c>
      <c r="DG19" s="225" t="str">
        <f t="shared" ref="DG19:DG30" si="346">IF(DE19="","",DE19+($G19*365))</f>
        <v/>
      </c>
      <c r="DI19" s="5" t="str">
        <f t="shared" ref="DI19:DI29" si="347">IF(DJ19="","",_xlfn.DAYS(DJ19,$Q$2))</f>
        <v/>
      </c>
      <c r="DJ19" s="224" t="str">
        <f t="shared" ref="DJ19:DJ29" si="348">IF(DH19="","",DH19+($G19*365))</f>
        <v/>
      </c>
      <c r="DL19" s="115" t="str">
        <f t="shared" ref="DL19:DL29" si="349">IF(DM19="","",_xlfn.DAYS(DM19,$Q$2))</f>
        <v/>
      </c>
      <c r="DM19" s="225" t="str">
        <f t="shared" ref="DM19:DM29" si="350">IF(DK19="","",DK19+($G19*365))</f>
        <v/>
      </c>
      <c r="DO19" s="5" t="str">
        <f t="shared" ref="DO19:DO29" si="351">IF(DP19="","",_xlfn.DAYS(DP19,$Q$2))</f>
        <v/>
      </c>
      <c r="DP19" s="224" t="str">
        <f t="shared" ref="DP19:DP29" si="352">IF(DN19="","",DN19+($G19*365))</f>
        <v/>
      </c>
      <c r="DR19" s="115" t="str">
        <f t="shared" ref="DR19:DR29" si="353">IF(DS19="","",_xlfn.DAYS(DS19,$Q$2))</f>
        <v/>
      </c>
      <c r="DS19" s="225" t="str">
        <f t="shared" ref="DS19:DS29" si="354">IF(DQ19="","",DQ19+($G19*365))</f>
        <v/>
      </c>
      <c r="DU19" s="5" t="str">
        <f t="shared" ref="DU19:DU29" si="355">IF(DV19="","",_xlfn.DAYS(DV19,$Q$2))</f>
        <v/>
      </c>
      <c r="DV19" s="224" t="str">
        <f t="shared" ref="DV19:DV29" si="356">IF(DT19="","",DT19+($G19*365))</f>
        <v/>
      </c>
      <c r="DX19" s="115" t="str">
        <f t="shared" ref="DX19:DX29" si="357">IF(DY19="","",_xlfn.DAYS(DY19,$Q$2))</f>
        <v/>
      </c>
      <c r="DY19" s="225" t="str">
        <f t="shared" ref="DY19:DY29" si="358">IF(DW19="","",DW19+($G19*365))</f>
        <v/>
      </c>
      <c r="EA19" s="5" t="str">
        <f t="shared" ref="EA19:EA29" si="359">IF(EB19="","",_xlfn.DAYS(EB19,$Q$2))</f>
        <v/>
      </c>
      <c r="EB19" s="224" t="str">
        <f t="shared" ref="EB19:EB29" si="360">IF(DZ19="","",DZ19+($G19*365))</f>
        <v/>
      </c>
      <c r="ED19" s="115" t="str">
        <f t="shared" ref="ED19:ED29" si="361">IF(EE19="","",_xlfn.DAYS(EE19,$Q$2))</f>
        <v/>
      </c>
      <c r="EE19" s="225" t="str">
        <f t="shared" ref="EE19:EE29" si="362">IF(EC19="","",EC19+($G19*365))</f>
        <v/>
      </c>
      <c r="EG19" s="5" t="str">
        <f t="shared" ref="EG19:EG29" si="363">IF(EH19="","",_xlfn.DAYS(EH19,$Q$2))</f>
        <v/>
      </c>
      <c r="EH19" s="224" t="str">
        <f t="shared" ref="EH19:EH29" si="364">IF(EF19="","",EF19+($G19*365))</f>
        <v/>
      </c>
      <c r="EJ19" s="115" t="str">
        <f t="shared" ref="EJ19:EJ29" si="365">IF(EK19="","",_xlfn.DAYS(EK19,$Q$2))</f>
        <v/>
      </c>
      <c r="EK19" s="225" t="str">
        <f t="shared" ref="EK19:EK29" si="366">IF(EI19="","",EI19+($G19*365))</f>
        <v/>
      </c>
      <c r="EM19" s="5" t="str">
        <f t="shared" ref="EM19:EM29" si="367">IF(EN19="","",_xlfn.DAYS(EN19,$Q$2))</f>
        <v/>
      </c>
      <c r="EN19" s="224" t="str">
        <f t="shared" ref="EN19:EN29" si="368">IF(EL19="","",EL19+($G19*365))</f>
        <v/>
      </c>
      <c r="EP19" s="115" t="str">
        <f t="shared" ref="EP19:EP29" si="369">IF(EQ19="","",_xlfn.DAYS(EQ19,$Q$2))</f>
        <v/>
      </c>
      <c r="EQ19" s="225" t="str">
        <f t="shared" ref="EQ19:EQ29" si="370">IF(EO19="","",EO19+($G19*365))</f>
        <v/>
      </c>
      <c r="ES19" s="5" t="str">
        <f t="shared" ref="ES19:ES29" si="371">IF(ET19="","",_xlfn.DAYS(ET19,$Q$2))</f>
        <v/>
      </c>
      <c r="ET19" s="224" t="str">
        <f t="shared" ref="ET19:ET29" si="372">IF(ER19="","",ER19+($G19*365))</f>
        <v/>
      </c>
      <c r="EV19" s="115" t="str">
        <f t="shared" ref="EV19:EV29" si="373">IF(EW19="","",_xlfn.DAYS(EW19,$Q$2))</f>
        <v/>
      </c>
      <c r="EW19" s="225" t="str">
        <f t="shared" ref="EW19:EW29" si="374">IF(EU19="","",EU19+($G19*365))</f>
        <v/>
      </c>
      <c r="EY19" s="5" t="str">
        <f t="shared" ref="EY19:EY30" si="375">IF(EZ19="","",_xlfn.DAYS(EZ19,$Q$2))</f>
        <v/>
      </c>
      <c r="EZ19" s="224" t="str">
        <f t="shared" ref="EZ19:EZ30" si="376">IF(EX19="","",EX19+($G19*365))</f>
        <v/>
      </c>
      <c r="FB19" s="115" t="str">
        <f t="shared" ref="FB19:FB30" si="377">IF(FC19="","",_xlfn.DAYS(FC19,$Q$2))</f>
        <v/>
      </c>
      <c r="FC19" s="225" t="str">
        <f t="shared" ref="FC19:FC30" si="378">IF(FA19="","",FA19+($G19*365))</f>
        <v/>
      </c>
      <c r="FE19" s="5" t="str">
        <f t="shared" ref="FE19:FE29" si="379">IF(FF19="","",_xlfn.DAYS(FF19,$Q$2))</f>
        <v/>
      </c>
      <c r="FF19" s="224" t="str">
        <f t="shared" ref="FF19:FF29" si="380">IF(FD19="","",FD19+($G19*365))</f>
        <v/>
      </c>
      <c r="FH19" s="115" t="str">
        <f t="shared" ref="FH19:FH28" si="381">IF(FI19="","",_xlfn.DAYS(FI19,$Q$2))</f>
        <v/>
      </c>
      <c r="FI19" s="225" t="str">
        <f t="shared" ref="FI19:FI28" si="382">IF(FG19="","",FG19+($G19*365))</f>
        <v/>
      </c>
      <c r="FK19" s="5" t="str">
        <f t="shared" ref="FK19:FK29" si="383">IF(FL19="","",_xlfn.DAYS(FL19,$Q$2))</f>
        <v/>
      </c>
      <c r="FL19" s="224" t="str">
        <f t="shared" ref="FL19:FL29" si="384">IF(FJ19="","",FJ19+($G19*365))</f>
        <v/>
      </c>
      <c r="FN19" s="115" t="str">
        <f t="shared" ref="FN19:FN29" si="385">IF(FO19="","",_xlfn.DAYS(FO19,$Q$2))</f>
        <v/>
      </c>
      <c r="FO19" s="225" t="str">
        <f t="shared" ref="FO19:FO29" si="386">IF(FM19="","",FM19+($G19*365))</f>
        <v/>
      </c>
      <c r="FQ19" s="5" t="str">
        <f t="shared" ref="FQ19:FQ29" si="387">IF(FR19="","",_xlfn.DAYS(FR19,$Q$2))</f>
        <v/>
      </c>
      <c r="FR19" s="224" t="str">
        <f t="shared" ref="FR19:FR29" si="388">IF(FP19 = "", "",FP19+($G19*365))</f>
        <v/>
      </c>
      <c r="FT19" s="115" t="str">
        <f t="shared" ref="FT19:FT28" si="389">IF(FU19="","",_xlfn.DAYS(FU19,$Q$2))</f>
        <v/>
      </c>
      <c r="FU19" s="225" t="str">
        <f t="shared" ref="FU19:FU28" si="390">IF(FS19="","",FS19+($G19*365))</f>
        <v/>
      </c>
      <c r="FV19" s="253"/>
      <c r="FW19" s="253"/>
      <c r="FX19" s="253"/>
      <c r="FY19" s="253"/>
      <c r="FZ19" s="253"/>
    </row>
    <row r="20" spans="1:183" ht="14.45" customHeight="1" x14ac:dyDescent="0.25">
      <c r="A20" s="2">
        <f t="shared" si="129"/>
        <v>1</v>
      </c>
      <c r="B20" s="129" t="s">
        <v>88</v>
      </c>
      <c r="C20" s="206">
        <v>4620.76</v>
      </c>
      <c r="D20" s="205">
        <f t="shared" si="130"/>
        <v>4620.76</v>
      </c>
      <c r="E20" s="129">
        <v>1</v>
      </c>
      <c r="F20" s="90"/>
      <c r="G20" s="129">
        <v>1</v>
      </c>
      <c r="H20" s="76" t="s">
        <v>163</v>
      </c>
      <c r="I20" s="114" t="str">
        <f t="shared" ca="1" si="262"/>
        <v/>
      </c>
      <c r="J20" s="114" t="str">
        <f t="shared" ca="1" si="263"/>
        <v/>
      </c>
      <c r="K20" s="114" t="str">
        <f t="shared" ca="1" si="264"/>
        <v/>
      </c>
      <c r="L20" s="114" t="str">
        <f t="shared" ca="1" si="265"/>
        <v/>
      </c>
      <c r="M20" s="114" t="str">
        <f t="shared" ca="1" si="266"/>
        <v/>
      </c>
      <c r="N20" s="114" t="str">
        <f t="shared" ca="1" si="267"/>
        <v/>
      </c>
      <c r="O20" s="114">
        <f t="shared" ca="1" si="268"/>
        <v>1</v>
      </c>
      <c r="P20" s="114" t="str">
        <f t="shared" ca="1" si="269"/>
        <v/>
      </c>
      <c r="Q20" s="93">
        <f t="shared" ca="1" si="270"/>
        <v>10</v>
      </c>
      <c r="R20" s="93" t="str">
        <f t="shared" si="271"/>
        <v/>
      </c>
      <c r="S20" s="93" t="str">
        <f t="shared" si="272"/>
        <v/>
      </c>
      <c r="T20" s="93" t="str">
        <f t="shared" si="273"/>
        <v/>
      </c>
      <c r="U20" s="93" t="str">
        <f t="shared" si="274"/>
        <v/>
      </c>
      <c r="V20" s="93" t="str">
        <f t="shared" si="275"/>
        <v/>
      </c>
      <c r="W20" s="93" t="str">
        <f t="shared" si="276"/>
        <v/>
      </c>
      <c r="X20" s="93" t="str">
        <f t="shared" si="277"/>
        <v/>
      </c>
      <c r="Y20" s="93" t="str">
        <f t="shared" si="278"/>
        <v/>
      </c>
      <c r="Z20" s="93" t="str">
        <f t="shared" si="279"/>
        <v/>
      </c>
      <c r="AA20" s="93" t="str">
        <f t="shared" si="280"/>
        <v/>
      </c>
      <c r="AB20" s="93" t="str">
        <f t="shared" si="281"/>
        <v/>
      </c>
      <c r="AC20" s="93" t="str">
        <f t="shared" si="282"/>
        <v/>
      </c>
      <c r="AD20" s="93" t="str">
        <f t="shared" si="283"/>
        <v/>
      </c>
      <c r="AE20" s="93" t="str">
        <f t="shared" si="284"/>
        <v/>
      </c>
      <c r="AF20" s="93" t="str">
        <f t="shared" si="285"/>
        <v/>
      </c>
      <c r="AG20" s="93" t="str">
        <f t="shared" si="286"/>
        <v/>
      </c>
      <c r="AH20" s="93" t="str">
        <f t="shared" si="287"/>
        <v/>
      </c>
      <c r="AI20" s="93" t="str">
        <f t="shared" si="288"/>
        <v/>
      </c>
      <c r="AJ20" s="93" t="str">
        <f t="shared" si="289"/>
        <v/>
      </c>
      <c r="AK20" s="93" t="str">
        <f t="shared" si="290"/>
        <v/>
      </c>
      <c r="AL20" s="93" t="str">
        <f t="shared" si="291"/>
        <v/>
      </c>
      <c r="AM20" s="93" t="str">
        <f t="shared" si="292"/>
        <v/>
      </c>
      <c r="AN20" s="93" t="str">
        <f t="shared" si="293"/>
        <v/>
      </c>
      <c r="AO20" s="93" t="str">
        <f t="shared" si="294"/>
        <v/>
      </c>
      <c r="AP20" s="93" t="str">
        <f t="shared" si="295"/>
        <v/>
      </c>
      <c r="AQ20" s="93" t="str">
        <f t="shared" si="296"/>
        <v/>
      </c>
      <c r="AR20" s="93" t="str">
        <f t="shared" si="297"/>
        <v/>
      </c>
      <c r="AS20" s="93" t="str">
        <f t="shared" si="298"/>
        <v/>
      </c>
      <c r="AT20" s="93" t="str">
        <f t="shared" si="299"/>
        <v/>
      </c>
      <c r="AU20" s="93" t="str">
        <f t="shared" si="300"/>
        <v/>
      </c>
      <c r="AV20" s="93" t="str">
        <f t="shared" si="301"/>
        <v/>
      </c>
      <c r="AW20" s="93" t="str">
        <f t="shared" si="302"/>
        <v/>
      </c>
      <c r="AX20" s="93" t="str">
        <f t="shared" si="303"/>
        <v/>
      </c>
      <c r="AY20" s="93" t="str">
        <f t="shared" si="304"/>
        <v/>
      </c>
      <c r="AZ20" s="93" t="str">
        <f t="shared" si="305"/>
        <v/>
      </c>
      <c r="BA20" s="93" t="str">
        <f t="shared" si="306"/>
        <v/>
      </c>
      <c r="BB20" s="93" t="str">
        <f t="shared" si="307"/>
        <v/>
      </c>
      <c r="BC20" s="93" t="str">
        <f t="shared" si="308"/>
        <v/>
      </c>
      <c r="BD20" s="93" t="str">
        <f t="shared" si="309"/>
        <v/>
      </c>
      <c r="BE20" s="93" t="str">
        <f t="shared" si="310"/>
        <v/>
      </c>
      <c r="BF20" s="13">
        <v>45576</v>
      </c>
      <c r="BG20" s="74">
        <f t="shared" ca="1" si="319"/>
        <v>10</v>
      </c>
      <c r="BH20" s="36">
        <f t="shared" si="320"/>
        <v>45941</v>
      </c>
      <c r="BI20" s="225"/>
      <c r="BJ20" s="75" t="str">
        <f t="shared" si="321"/>
        <v/>
      </c>
      <c r="BK20" s="37" t="str">
        <f t="shared" si="322"/>
        <v/>
      </c>
      <c r="BL20" s="13"/>
      <c r="BM20" s="74" t="str">
        <f t="shared" si="311"/>
        <v/>
      </c>
      <c r="BN20" s="36" t="str">
        <f t="shared" si="312"/>
        <v/>
      </c>
      <c r="BO20" s="225"/>
      <c r="BP20" s="75" t="str">
        <f t="shared" si="313"/>
        <v/>
      </c>
      <c r="BQ20" s="37" t="str">
        <f t="shared" si="314"/>
        <v/>
      </c>
      <c r="BR20" s="13"/>
      <c r="BS20" s="74" t="str">
        <f t="shared" si="323"/>
        <v/>
      </c>
      <c r="BT20" s="36" t="str">
        <f t="shared" si="324"/>
        <v/>
      </c>
      <c r="BU20" s="225"/>
      <c r="BV20" s="75" t="str">
        <f t="shared" si="325"/>
        <v/>
      </c>
      <c r="BW20" s="37" t="str">
        <f t="shared" si="326"/>
        <v/>
      </c>
      <c r="BX20" s="13"/>
      <c r="BY20" s="74" t="str">
        <f t="shared" si="327"/>
        <v/>
      </c>
      <c r="BZ20" s="36" t="str">
        <f t="shared" si="328"/>
        <v/>
      </c>
      <c r="CA20" s="225"/>
      <c r="CB20" s="75" t="str">
        <f t="shared" si="329"/>
        <v/>
      </c>
      <c r="CC20" s="37" t="str">
        <f t="shared" si="330"/>
        <v/>
      </c>
      <c r="CD20" s="13"/>
      <c r="CE20" s="74" t="str">
        <f t="shared" si="315"/>
        <v/>
      </c>
      <c r="CF20" s="36" t="str">
        <f t="shared" si="316"/>
        <v/>
      </c>
      <c r="CG20" s="225"/>
      <c r="CH20" s="115" t="str">
        <f t="shared" si="317"/>
        <v/>
      </c>
      <c r="CI20" s="225" t="str">
        <f t="shared" si="318"/>
        <v/>
      </c>
      <c r="CJ20" s="13"/>
      <c r="CK20" s="5" t="str">
        <f t="shared" si="331"/>
        <v/>
      </c>
      <c r="CL20" s="224" t="str">
        <f t="shared" si="332"/>
        <v/>
      </c>
      <c r="CM20" s="225"/>
      <c r="CN20" s="115" t="str">
        <f t="shared" si="333"/>
        <v/>
      </c>
      <c r="CO20" s="225" t="str">
        <f t="shared" si="334"/>
        <v/>
      </c>
      <c r="CP20" s="13"/>
      <c r="CQ20" s="5" t="str">
        <f t="shared" si="335"/>
        <v/>
      </c>
      <c r="CR20" s="224" t="str">
        <f t="shared" si="336"/>
        <v/>
      </c>
      <c r="CS20" s="225"/>
      <c r="CT20" s="115" t="str">
        <f t="shared" si="337"/>
        <v/>
      </c>
      <c r="CU20" s="225" t="str">
        <f t="shared" si="338"/>
        <v/>
      </c>
      <c r="CV20" s="13"/>
      <c r="CW20" s="5" t="str">
        <f t="shared" si="339"/>
        <v/>
      </c>
      <c r="CX20" s="224" t="str">
        <f t="shared" si="340"/>
        <v/>
      </c>
      <c r="CY20" s="225"/>
      <c r="CZ20" s="115" t="str">
        <f t="shared" si="341"/>
        <v/>
      </c>
      <c r="DA20" s="225" t="str">
        <f t="shared" si="342"/>
        <v/>
      </c>
      <c r="DB20" s="13"/>
      <c r="DC20" s="5" t="str">
        <f t="shared" si="343"/>
        <v/>
      </c>
      <c r="DD20" s="224" t="str">
        <f t="shared" si="344"/>
        <v/>
      </c>
      <c r="DE20" s="225"/>
      <c r="DF20" s="115" t="str">
        <f t="shared" si="345"/>
        <v/>
      </c>
      <c r="DG20" s="225" t="str">
        <f t="shared" si="346"/>
        <v/>
      </c>
      <c r="DH20" s="224"/>
      <c r="DI20" s="5" t="str">
        <f t="shared" si="347"/>
        <v/>
      </c>
      <c r="DJ20" s="224" t="str">
        <f t="shared" si="348"/>
        <v/>
      </c>
      <c r="DK20" s="225"/>
      <c r="DL20" s="115" t="str">
        <f t="shared" si="349"/>
        <v/>
      </c>
      <c r="DM20" s="225" t="str">
        <f t="shared" si="350"/>
        <v/>
      </c>
      <c r="DN20" s="224"/>
      <c r="DO20" s="5" t="str">
        <f t="shared" si="351"/>
        <v/>
      </c>
      <c r="DP20" s="224" t="str">
        <f t="shared" si="352"/>
        <v/>
      </c>
      <c r="DQ20" s="225"/>
      <c r="DR20" s="115" t="str">
        <f t="shared" si="353"/>
        <v/>
      </c>
      <c r="DS20" s="225" t="str">
        <f t="shared" si="354"/>
        <v/>
      </c>
      <c r="DT20" s="224"/>
      <c r="DU20" s="5" t="str">
        <f t="shared" si="355"/>
        <v/>
      </c>
      <c r="DV20" s="224" t="str">
        <f t="shared" si="356"/>
        <v/>
      </c>
      <c r="DW20" s="225"/>
      <c r="DX20" s="115" t="str">
        <f t="shared" si="357"/>
        <v/>
      </c>
      <c r="DY20" s="225" t="str">
        <f t="shared" si="358"/>
        <v/>
      </c>
      <c r="DZ20" s="224"/>
      <c r="EA20" s="5" t="str">
        <f t="shared" si="359"/>
        <v/>
      </c>
      <c r="EB20" s="224" t="str">
        <f t="shared" si="360"/>
        <v/>
      </c>
      <c r="EC20" s="225"/>
      <c r="ED20" s="115" t="str">
        <f t="shared" si="361"/>
        <v/>
      </c>
      <c r="EE20" s="225" t="str">
        <f t="shared" si="362"/>
        <v/>
      </c>
      <c r="EF20" s="224"/>
      <c r="EG20" s="5" t="str">
        <f t="shared" si="363"/>
        <v/>
      </c>
      <c r="EH20" s="224" t="str">
        <f t="shared" si="364"/>
        <v/>
      </c>
      <c r="EI20" s="225"/>
      <c r="EJ20" s="115" t="str">
        <f t="shared" si="365"/>
        <v/>
      </c>
      <c r="EK20" s="225" t="str">
        <f t="shared" si="366"/>
        <v/>
      </c>
      <c r="EL20" s="224"/>
      <c r="EM20" s="5" t="str">
        <f t="shared" si="367"/>
        <v/>
      </c>
      <c r="EN20" s="224" t="str">
        <f t="shared" si="368"/>
        <v/>
      </c>
      <c r="EO20" s="225"/>
      <c r="EP20" s="115" t="str">
        <f t="shared" si="369"/>
        <v/>
      </c>
      <c r="EQ20" s="225" t="str">
        <f t="shared" si="370"/>
        <v/>
      </c>
      <c r="ER20" s="224"/>
      <c r="ES20" s="5" t="str">
        <f t="shared" si="371"/>
        <v/>
      </c>
      <c r="ET20" s="224" t="str">
        <f t="shared" si="372"/>
        <v/>
      </c>
      <c r="EU20" s="225"/>
      <c r="EV20" s="115" t="str">
        <f t="shared" si="373"/>
        <v/>
      </c>
      <c r="EW20" s="225" t="str">
        <f t="shared" si="374"/>
        <v/>
      </c>
      <c r="EX20" s="224"/>
      <c r="EY20" s="5" t="str">
        <f t="shared" si="375"/>
        <v/>
      </c>
      <c r="EZ20" s="224" t="str">
        <f t="shared" si="376"/>
        <v/>
      </c>
      <c r="FA20" s="225"/>
      <c r="FB20" s="115" t="str">
        <f t="shared" si="377"/>
        <v/>
      </c>
      <c r="FC20" s="225" t="str">
        <f t="shared" si="378"/>
        <v/>
      </c>
      <c r="FD20" s="224"/>
      <c r="FE20" s="5" t="str">
        <f t="shared" si="379"/>
        <v/>
      </c>
      <c r="FF20" s="224" t="str">
        <f t="shared" si="380"/>
        <v/>
      </c>
      <c r="FG20" s="225"/>
      <c r="FH20" s="115" t="str">
        <f t="shared" si="381"/>
        <v/>
      </c>
      <c r="FI20" s="225" t="str">
        <f t="shared" si="382"/>
        <v/>
      </c>
      <c r="FJ20" s="224"/>
      <c r="FK20" s="5" t="str">
        <f t="shared" si="383"/>
        <v/>
      </c>
      <c r="FL20" s="224" t="str">
        <f t="shared" si="384"/>
        <v/>
      </c>
      <c r="FM20" s="225"/>
      <c r="FN20" s="115" t="str">
        <f t="shared" si="385"/>
        <v/>
      </c>
      <c r="FO20" s="225" t="str">
        <f t="shared" si="386"/>
        <v/>
      </c>
      <c r="FP20" s="224"/>
      <c r="FQ20" s="5" t="str">
        <f t="shared" si="387"/>
        <v/>
      </c>
      <c r="FR20" s="224" t="str">
        <f t="shared" si="388"/>
        <v/>
      </c>
      <c r="FS20" s="225"/>
      <c r="FT20" s="115" t="str">
        <f t="shared" si="389"/>
        <v/>
      </c>
      <c r="FU20" s="225" t="str">
        <f t="shared" si="390"/>
        <v/>
      </c>
      <c r="FV20" s="253"/>
      <c r="FW20" s="253"/>
      <c r="FX20" s="253"/>
      <c r="FY20" s="253"/>
      <c r="FZ20" s="253"/>
      <c r="GA20" s="3"/>
    </row>
    <row r="21" spans="1:183" ht="15.75" x14ac:dyDescent="0.25">
      <c r="A21" s="2">
        <f t="shared" si="129"/>
        <v>1</v>
      </c>
      <c r="B21" s="129" t="s">
        <v>90</v>
      </c>
      <c r="C21" s="205">
        <v>3002.51</v>
      </c>
      <c r="D21" s="205">
        <f t="shared" si="130"/>
        <v>3002.51</v>
      </c>
      <c r="E21" s="129">
        <v>1</v>
      </c>
      <c r="F21" s="89"/>
      <c r="G21" s="129">
        <v>1</v>
      </c>
      <c r="H21" s="76" t="s">
        <v>91</v>
      </c>
      <c r="I21" s="114" t="str">
        <f t="shared" ca="1" si="262"/>
        <v/>
      </c>
      <c r="J21" s="114" t="str">
        <f t="shared" ca="1" si="263"/>
        <v/>
      </c>
      <c r="K21" s="114" t="str">
        <f t="shared" ca="1" si="264"/>
        <v/>
      </c>
      <c r="L21" s="114" t="str">
        <f t="shared" ca="1" si="265"/>
        <v/>
      </c>
      <c r="M21" s="114" t="str">
        <f t="shared" ca="1" si="266"/>
        <v/>
      </c>
      <c r="N21" s="114" t="str">
        <f t="shared" ca="1" si="267"/>
        <v/>
      </c>
      <c r="O21" s="114">
        <f t="shared" ca="1" si="268"/>
        <v>1</v>
      </c>
      <c r="P21" s="114" t="str">
        <f t="shared" ca="1" si="269"/>
        <v/>
      </c>
      <c r="Q21" s="93">
        <f t="shared" ca="1" si="270"/>
        <v>10</v>
      </c>
      <c r="R21" s="93" t="str">
        <f t="shared" si="271"/>
        <v/>
      </c>
      <c r="S21" s="93" t="str">
        <f t="shared" si="272"/>
        <v/>
      </c>
      <c r="T21" s="93" t="str">
        <f t="shared" si="273"/>
        <v/>
      </c>
      <c r="U21" s="93" t="str">
        <f t="shared" si="274"/>
        <v/>
      </c>
      <c r="V21" s="93" t="str">
        <f t="shared" si="275"/>
        <v/>
      </c>
      <c r="W21" s="93" t="str">
        <f t="shared" si="276"/>
        <v/>
      </c>
      <c r="X21" s="93" t="str">
        <f t="shared" si="277"/>
        <v/>
      </c>
      <c r="Y21" s="93" t="str">
        <f t="shared" si="278"/>
        <v/>
      </c>
      <c r="Z21" s="93" t="str">
        <f t="shared" si="279"/>
        <v/>
      </c>
      <c r="AA21" s="93" t="str">
        <f t="shared" si="280"/>
        <v/>
      </c>
      <c r="AB21" s="93" t="str">
        <f t="shared" si="281"/>
        <v/>
      </c>
      <c r="AC21" s="93" t="str">
        <f t="shared" si="282"/>
        <v/>
      </c>
      <c r="AD21" s="93" t="str">
        <f t="shared" si="283"/>
        <v/>
      </c>
      <c r="AE21" s="93" t="str">
        <f t="shared" si="284"/>
        <v/>
      </c>
      <c r="AF21" s="93" t="str">
        <f t="shared" si="285"/>
        <v/>
      </c>
      <c r="AG21" s="93" t="str">
        <f t="shared" si="286"/>
        <v/>
      </c>
      <c r="AH21" s="93" t="str">
        <f t="shared" si="287"/>
        <v/>
      </c>
      <c r="AI21" s="93" t="str">
        <f t="shared" si="288"/>
        <v/>
      </c>
      <c r="AJ21" s="93" t="str">
        <f t="shared" si="289"/>
        <v/>
      </c>
      <c r="AK21" s="93" t="str">
        <f t="shared" si="290"/>
        <v/>
      </c>
      <c r="AL21" s="93" t="str">
        <f t="shared" si="291"/>
        <v/>
      </c>
      <c r="AM21" s="93" t="str">
        <f t="shared" si="292"/>
        <v/>
      </c>
      <c r="AN21" s="93" t="str">
        <f t="shared" si="293"/>
        <v/>
      </c>
      <c r="AO21" s="93" t="str">
        <f t="shared" si="294"/>
        <v/>
      </c>
      <c r="AP21" s="93" t="str">
        <f t="shared" si="295"/>
        <v/>
      </c>
      <c r="AQ21" s="93" t="str">
        <f t="shared" si="296"/>
        <v/>
      </c>
      <c r="AR21" s="93" t="str">
        <f t="shared" si="297"/>
        <v/>
      </c>
      <c r="AS21" s="93" t="str">
        <f t="shared" si="298"/>
        <v/>
      </c>
      <c r="AT21" s="93" t="str">
        <f t="shared" si="299"/>
        <v/>
      </c>
      <c r="AU21" s="93" t="str">
        <f t="shared" si="300"/>
        <v/>
      </c>
      <c r="AV21" s="93" t="str">
        <f t="shared" si="301"/>
        <v/>
      </c>
      <c r="AW21" s="93" t="str">
        <f t="shared" si="302"/>
        <v/>
      </c>
      <c r="AX21" s="93" t="str">
        <f t="shared" si="303"/>
        <v/>
      </c>
      <c r="AY21" s="93" t="str">
        <f t="shared" si="304"/>
        <v/>
      </c>
      <c r="AZ21" s="93" t="str">
        <f t="shared" si="305"/>
        <v/>
      </c>
      <c r="BA21" s="93" t="str">
        <f t="shared" si="306"/>
        <v/>
      </c>
      <c r="BB21" s="93" t="str">
        <f t="shared" si="307"/>
        <v/>
      </c>
      <c r="BC21" s="93" t="str">
        <f t="shared" si="308"/>
        <v/>
      </c>
      <c r="BD21" s="93" t="str">
        <f t="shared" si="309"/>
        <v/>
      </c>
      <c r="BE21" s="93" t="str">
        <f t="shared" si="310"/>
        <v/>
      </c>
      <c r="BF21" s="13">
        <v>45576</v>
      </c>
      <c r="BG21" s="74">
        <f t="shared" ca="1" si="319"/>
        <v>10</v>
      </c>
      <c r="BH21" s="36">
        <f t="shared" si="320"/>
        <v>45941</v>
      </c>
      <c r="BJ21" s="75" t="str">
        <f t="shared" si="321"/>
        <v/>
      </c>
      <c r="BK21" s="37" t="str">
        <f t="shared" si="322"/>
        <v/>
      </c>
      <c r="BM21" s="74" t="str">
        <f t="shared" si="311"/>
        <v/>
      </c>
      <c r="BN21" s="36" t="str">
        <f t="shared" si="312"/>
        <v/>
      </c>
      <c r="BP21" s="75" t="str">
        <f t="shared" si="313"/>
        <v/>
      </c>
      <c r="BQ21" s="37" t="str">
        <f t="shared" si="314"/>
        <v/>
      </c>
      <c r="BS21" s="74" t="str">
        <f t="shared" si="323"/>
        <v/>
      </c>
      <c r="BT21" s="36" t="str">
        <f t="shared" si="324"/>
        <v/>
      </c>
      <c r="BV21" s="75" t="str">
        <f t="shared" si="325"/>
        <v/>
      </c>
      <c r="BW21" s="37" t="str">
        <f t="shared" si="326"/>
        <v/>
      </c>
      <c r="BY21" s="74" t="str">
        <f t="shared" si="327"/>
        <v/>
      </c>
      <c r="BZ21" s="36" t="str">
        <f t="shared" si="328"/>
        <v/>
      </c>
      <c r="CB21" s="75" t="str">
        <f t="shared" si="329"/>
        <v/>
      </c>
      <c r="CC21" s="37" t="str">
        <f t="shared" si="330"/>
        <v/>
      </c>
      <c r="CE21" s="74" t="str">
        <f t="shared" si="315"/>
        <v/>
      </c>
      <c r="CF21" s="36" t="str">
        <f t="shared" si="316"/>
        <v/>
      </c>
      <c r="CH21" s="115" t="str">
        <f t="shared" si="317"/>
        <v/>
      </c>
      <c r="CI21" s="225" t="str">
        <f t="shared" si="318"/>
        <v/>
      </c>
      <c r="CK21" s="5" t="str">
        <f t="shared" si="331"/>
        <v/>
      </c>
      <c r="CL21" s="224" t="str">
        <f t="shared" si="332"/>
        <v/>
      </c>
      <c r="CN21" s="115" t="str">
        <f t="shared" si="333"/>
        <v/>
      </c>
      <c r="CO21" s="225" t="str">
        <f t="shared" si="334"/>
        <v/>
      </c>
      <c r="CQ21" s="5" t="str">
        <f t="shared" si="335"/>
        <v/>
      </c>
      <c r="CR21" s="224" t="str">
        <f t="shared" si="336"/>
        <v/>
      </c>
      <c r="CT21" s="115" t="str">
        <f t="shared" si="337"/>
        <v/>
      </c>
      <c r="CU21" s="225" t="str">
        <f t="shared" si="338"/>
        <v/>
      </c>
      <c r="CW21" s="5" t="str">
        <f t="shared" si="339"/>
        <v/>
      </c>
      <c r="CX21" s="224" t="str">
        <f t="shared" si="340"/>
        <v/>
      </c>
      <c r="CZ21" s="115" t="str">
        <f t="shared" si="341"/>
        <v/>
      </c>
      <c r="DA21" s="225" t="str">
        <f t="shared" si="342"/>
        <v/>
      </c>
      <c r="DC21" s="5" t="str">
        <f t="shared" si="343"/>
        <v/>
      </c>
      <c r="DD21" s="224" t="str">
        <f t="shared" si="344"/>
        <v/>
      </c>
      <c r="DF21" s="115" t="str">
        <f t="shared" si="345"/>
        <v/>
      </c>
      <c r="DG21" s="225" t="str">
        <f t="shared" si="346"/>
        <v/>
      </c>
      <c r="DI21" s="5" t="str">
        <f t="shared" si="347"/>
        <v/>
      </c>
      <c r="DJ21" s="224" t="str">
        <f t="shared" si="348"/>
        <v/>
      </c>
      <c r="DL21" s="115" t="str">
        <f t="shared" si="349"/>
        <v/>
      </c>
      <c r="DM21" s="225" t="str">
        <f t="shared" si="350"/>
        <v/>
      </c>
      <c r="DO21" s="5" t="str">
        <f t="shared" si="351"/>
        <v/>
      </c>
      <c r="DP21" s="224" t="str">
        <f t="shared" si="352"/>
        <v/>
      </c>
      <c r="DR21" s="115" t="str">
        <f t="shared" si="353"/>
        <v/>
      </c>
      <c r="DS21" s="225" t="str">
        <f t="shared" si="354"/>
        <v/>
      </c>
      <c r="DU21" s="5" t="str">
        <f t="shared" si="355"/>
        <v/>
      </c>
      <c r="DV21" s="224" t="str">
        <f t="shared" si="356"/>
        <v/>
      </c>
      <c r="DX21" s="115" t="str">
        <f t="shared" si="357"/>
        <v/>
      </c>
      <c r="DY21" s="225" t="str">
        <f t="shared" si="358"/>
        <v/>
      </c>
      <c r="EA21" s="5" t="str">
        <f t="shared" si="359"/>
        <v/>
      </c>
      <c r="EB21" s="224" t="str">
        <f t="shared" si="360"/>
        <v/>
      </c>
      <c r="ED21" s="115" t="str">
        <f t="shared" si="361"/>
        <v/>
      </c>
      <c r="EE21" s="225" t="str">
        <f t="shared" si="362"/>
        <v/>
      </c>
      <c r="EG21" s="5" t="str">
        <f t="shared" si="363"/>
        <v/>
      </c>
      <c r="EH21" s="224" t="str">
        <f t="shared" si="364"/>
        <v/>
      </c>
      <c r="EJ21" s="115" t="str">
        <f t="shared" si="365"/>
        <v/>
      </c>
      <c r="EK21" s="225" t="str">
        <f t="shared" si="366"/>
        <v/>
      </c>
      <c r="EM21" s="5" t="str">
        <f t="shared" si="367"/>
        <v/>
      </c>
      <c r="EN21" s="224" t="str">
        <f t="shared" si="368"/>
        <v/>
      </c>
      <c r="EP21" s="115" t="str">
        <f t="shared" si="369"/>
        <v/>
      </c>
      <c r="EQ21" s="225" t="str">
        <f t="shared" si="370"/>
        <v/>
      </c>
      <c r="ES21" s="5" t="str">
        <f t="shared" si="371"/>
        <v/>
      </c>
      <c r="ET21" s="224" t="str">
        <f t="shared" si="372"/>
        <v/>
      </c>
      <c r="EV21" s="115" t="str">
        <f t="shared" si="373"/>
        <v/>
      </c>
      <c r="EW21" s="225" t="str">
        <f t="shared" si="374"/>
        <v/>
      </c>
      <c r="EY21" s="5" t="str">
        <f t="shared" si="375"/>
        <v/>
      </c>
      <c r="EZ21" s="224" t="str">
        <f t="shared" si="376"/>
        <v/>
      </c>
      <c r="FB21" s="115" t="str">
        <f t="shared" si="377"/>
        <v/>
      </c>
      <c r="FC21" s="225" t="str">
        <f t="shared" si="378"/>
        <v/>
      </c>
      <c r="FE21" s="5" t="str">
        <f t="shared" si="379"/>
        <v/>
      </c>
      <c r="FF21" s="224" t="str">
        <f t="shared" si="380"/>
        <v/>
      </c>
      <c r="FH21" s="115" t="str">
        <f t="shared" si="381"/>
        <v/>
      </c>
      <c r="FI21" s="225" t="str">
        <f t="shared" si="382"/>
        <v/>
      </c>
      <c r="FK21" s="5" t="str">
        <f t="shared" si="383"/>
        <v/>
      </c>
      <c r="FL21" s="224" t="str">
        <f t="shared" si="384"/>
        <v/>
      </c>
      <c r="FN21" s="115" t="str">
        <f t="shared" si="385"/>
        <v/>
      </c>
      <c r="FO21" s="225" t="str">
        <f t="shared" si="386"/>
        <v/>
      </c>
      <c r="FQ21" s="5" t="str">
        <f t="shared" si="387"/>
        <v/>
      </c>
      <c r="FR21" s="224" t="str">
        <f t="shared" si="388"/>
        <v/>
      </c>
      <c r="FT21" s="115" t="str">
        <f t="shared" si="389"/>
        <v/>
      </c>
      <c r="FU21" s="225" t="str">
        <f t="shared" si="390"/>
        <v/>
      </c>
      <c r="FV21" s="253"/>
      <c r="FW21" s="253"/>
      <c r="FX21" s="253"/>
      <c r="FY21" s="253"/>
      <c r="FZ21" s="253"/>
    </row>
    <row r="22" spans="1:183" ht="14.45" customHeight="1" x14ac:dyDescent="0.25">
      <c r="A22" s="2">
        <f t="shared" si="129"/>
        <v>1</v>
      </c>
      <c r="B22" s="129" t="s">
        <v>88</v>
      </c>
      <c r="C22" s="206">
        <v>1187.46</v>
      </c>
      <c r="D22" s="205">
        <f t="shared" si="130"/>
        <v>1187.46</v>
      </c>
      <c r="E22" s="129">
        <v>1</v>
      </c>
      <c r="G22" s="129">
        <v>1</v>
      </c>
      <c r="H22" s="76" t="s">
        <v>92</v>
      </c>
      <c r="I22" s="114" t="str">
        <f t="shared" ca="1" si="262"/>
        <v/>
      </c>
      <c r="J22" s="114" t="str">
        <f t="shared" ca="1" si="263"/>
        <v/>
      </c>
      <c r="K22" s="114" t="str">
        <f t="shared" ca="1" si="264"/>
        <v/>
      </c>
      <c r="L22" s="114" t="str">
        <f t="shared" ca="1" si="265"/>
        <v/>
      </c>
      <c r="M22" s="114" t="str">
        <f t="shared" ca="1" si="266"/>
        <v/>
      </c>
      <c r="N22" s="114" t="str">
        <f t="shared" ca="1" si="267"/>
        <v/>
      </c>
      <c r="O22" s="114">
        <f t="shared" ca="1" si="268"/>
        <v>1</v>
      </c>
      <c r="P22" s="114" t="str">
        <f t="shared" ca="1" si="269"/>
        <v/>
      </c>
      <c r="Q22" s="93">
        <f t="shared" ca="1" si="270"/>
        <v>10</v>
      </c>
      <c r="R22" s="93" t="str">
        <f t="shared" si="271"/>
        <v/>
      </c>
      <c r="S22" s="93" t="str">
        <f t="shared" si="272"/>
        <v/>
      </c>
      <c r="T22" s="93" t="str">
        <f t="shared" si="273"/>
        <v/>
      </c>
      <c r="U22" s="93" t="str">
        <f t="shared" si="274"/>
        <v/>
      </c>
      <c r="V22" s="93" t="str">
        <f t="shared" si="275"/>
        <v/>
      </c>
      <c r="W22" s="93" t="str">
        <f t="shared" si="276"/>
        <v/>
      </c>
      <c r="X22" s="93" t="str">
        <f t="shared" si="277"/>
        <v/>
      </c>
      <c r="Y22" s="93" t="str">
        <f t="shared" si="278"/>
        <v/>
      </c>
      <c r="Z22" s="93" t="str">
        <f t="shared" si="279"/>
        <v/>
      </c>
      <c r="AA22" s="93" t="str">
        <f t="shared" si="280"/>
        <v/>
      </c>
      <c r="AB22" s="93" t="str">
        <f t="shared" si="281"/>
        <v/>
      </c>
      <c r="AC22" s="93" t="str">
        <f t="shared" si="282"/>
        <v/>
      </c>
      <c r="AD22" s="93" t="str">
        <f t="shared" si="283"/>
        <v/>
      </c>
      <c r="AE22" s="93" t="str">
        <f t="shared" si="284"/>
        <v/>
      </c>
      <c r="AF22" s="93" t="str">
        <f t="shared" si="285"/>
        <v/>
      </c>
      <c r="AG22" s="93" t="str">
        <f t="shared" si="286"/>
        <v/>
      </c>
      <c r="AH22" s="93" t="str">
        <f t="shared" si="287"/>
        <v/>
      </c>
      <c r="AI22" s="93" t="str">
        <f t="shared" si="288"/>
        <v/>
      </c>
      <c r="AJ22" s="93" t="str">
        <f t="shared" si="289"/>
        <v/>
      </c>
      <c r="AK22" s="93" t="str">
        <f t="shared" si="290"/>
        <v/>
      </c>
      <c r="AL22" s="93" t="str">
        <f t="shared" si="291"/>
        <v/>
      </c>
      <c r="AM22" s="93" t="str">
        <f t="shared" si="292"/>
        <v/>
      </c>
      <c r="AN22" s="93" t="str">
        <f t="shared" si="293"/>
        <v/>
      </c>
      <c r="AO22" s="93" t="str">
        <f t="shared" si="294"/>
        <v/>
      </c>
      <c r="AP22" s="93" t="str">
        <f t="shared" si="295"/>
        <v/>
      </c>
      <c r="AQ22" s="93" t="str">
        <f t="shared" si="296"/>
        <v/>
      </c>
      <c r="AR22" s="93" t="str">
        <f t="shared" si="297"/>
        <v/>
      </c>
      <c r="AS22" s="93" t="str">
        <f t="shared" si="298"/>
        <v/>
      </c>
      <c r="AT22" s="93" t="str">
        <f t="shared" si="299"/>
        <v/>
      </c>
      <c r="AU22" s="93" t="str">
        <f t="shared" si="300"/>
        <v/>
      </c>
      <c r="AV22" s="93" t="str">
        <f t="shared" si="301"/>
        <v/>
      </c>
      <c r="AW22" s="93" t="str">
        <f t="shared" si="302"/>
        <v/>
      </c>
      <c r="AX22" s="93" t="str">
        <f t="shared" si="303"/>
        <v/>
      </c>
      <c r="AY22" s="93" t="str">
        <f t="shared" si="304"/>
        <v/>
      </c>
      <c r="AZ22" s="93" t="str">
        <f t="shared" si="305"/>
        <v/>
      </c>
      <c r="BA22" s="93" t="str">
        <f t="shared" si="306"/>
        <v/>
      </c>
      <c r="BB22" s="93" t="str">
        <f t="shared" si="307"/>
        <v/>
      </c>
      <c r="BC22" s="93" t="str">
        <f t="shared" si="308"/>
        <v/>
      </c>
      <c r="BD22" s="93" t="str">
        <f t="shared" si="309"/>
        <v/>
      </c>
      <c r="BE22" s="93" t="str">
        <f t="shared" si="310"/>
        <v/>
      </c>
      <c r="BF22" s="13">
        <v>45576</v>
      </c>
      <c r="BG22" s="74">
        <f t="shared" ca="1" si="319"/>
        <v>10</v>
      </c>
      <c r="BH22" s="36">
        <f t="shared" si="320"/>
        <v>45941</v>
      </c>
      <c r="BI22" s="225"/>
      <c r="BJ22" s="75" t="str">
        <f t="shared" si="321"/>
        <v/>
      </c>
      <c r="BK22" s="37" t="str">
        <f t="shared" si="322"/>
        <v/>
      </c>
      <c r="BL22" s="13"/>
      <c r="BM22" s="74" t="str">
        <f t="shared" si="311"/>
        <v/>
      </c>
      <c r="BN22" s="36" t="str">
        <f t="shared" si="312"/>
        <v/>
      </c>
      <c r="BO22" s="225"/>
      <c r="BP22" s="75" t="str">
        <f t="shared" si="313"/>
        <v/>
      </c>
      <c r="BQ22" s="37" t="str">
        <f t="shared" si="314"/>
        <v/>
      </c>
      <c r="BR22" s="13"/>
      <c r="BS22" s="74" t="str">
        <f t="shared" si="323"/>
        <v/>
      </c>
      <c r="BT22" s="36" t="str">
        <f t="shared" si="324"/>
        <v/>
      </c>
      <c r="BU22" s="225"/>
      <c r="BV22" s="75" t="str">
        <f t="shared" si="325"/>
        <v/>
      </c>
      <c r="BW22" s="37" t="str">
        <f t="shared" si="326"/>
        <v/>
      </c>
      <c r="BX22" s="13"/>
      <c r="BY22" s="74" t="str">
        <f t="shared" si="327"/>
        <v/>
      </c>
      <c r="BZ22" s="36" t="str">
        <f t="shared" si="328"/>
        <v/>
      </c>
      <c r="CA22" s="225"/>
      <c r="CB22" s="75" t="str">
        <f t="shared" si="329"/>
        <v/>
      </c>
      <c r="CC22" s="37" t="str">
        <f t="shared" si="330"/>
        <v/>
      </c>
      <c r="CD22" s="13"/>
      <c r="CE22" s="74" t="str">
        <f t="shared" si="315"/>
        <v/>
      </c>
      <c r="CF22" s="36" t="str">
        <f t="shared" si="316"/>
        <v/>
      </c>
      <c r="CG22" s="225"/>
      <c r="CH22" s="115" t="str">
        <f t="shared" si="317"/>
        <v/>
      </c>
      <c r="CI22" s="225" t="str">
        <f t="shared" si="318"/>
        <v/>
      </c>
      <c r="CJ22" s="13"/>
      <c r="CK22" s="5" t="str">
        <f t="shared" si="331"/>
        <v/>
      </c>
      <c r="CL22" s="224" t="str">
        <f t="shared" si="332"/>
        <v/>
      </c>
      <c r="CM22" s="225"/>
      <c r="CN22" s="115" t="str">
        <f t="shared" si="333"/>
        <v/>
      </c>
      <c r="CO22" s="225" t="str">
        <f t="shared" si="334"/>
        <v/>
      </c>
      <c r="CP22" s="13"/>
      <c r="CQ22" s="5" t="str">
        <f t="shared" si="335"/>
        <v/>
      </c>
      <c r="CR22" s="224" t="str">
        <f t="shared" si="336"/>
        <v/>
      </c>
      <c r="CS22" s="225"/>
      <c r="CT22" s="115" t="str">
        <f t="shared" si="337"/>
        <v/>
      </c>
      <c r="CU22" s="225" t="str">
        <f t="shared" si="338"/>
        <v/>
      </c>
      <c r="CV22" s="13"/>
      <c r="CW22" s="5" t="str">
        <f t="shared" si="339"/>
        <v/>
      </c>
      <c r="CX22" s="224" t="str">
        <f t="shared" si="340"/>
        <v/>
      </c>
      <c r="CY22" s="225"/>
      <c r="CZ22" s="115" t="str">
        <f t="shared" si="341"/>
        <v/>
      </c>
      <c r="DA22" s="225" t="str">
        <f t="shared" si="342"/>
        <v/>
      </c>
      <c r="DB22" s="13"/>
      <c r="DC22" s="5" t="str">
        <f t="shared" si="343"/>
        <v/>
      </c>
      <c r="DD22" s="224" t="str">
        <f t="shared" si="344"/>
        <v/>
      </c>
      <c r="DE22" s="225"/>
      <c r="DF22" s="115" t="str">
        <f t="shared" si="345"/>
        <v/>
      </c>
      <c r="DG22" s="225" t="str">
        <f t="shared" si="346"/>
        <v/>
      </c>
      <c r="DH22" s="224"/>
      <c r="DI22" s="5" t="str">
        <f t="shared" si="347"/>
        <v/>
      </c>
      <c r="DJ22" s="224" t="str">
        <f t="shared" si="348"/>
        <v/>
      </c>
      <c r="DK22" s="225"/>
      <c r="DL22" s="115" t="str">
        <f t="shared" si="349"/>
        <v/>
      </c>
      <c r="DM22" s="225" t="str">
        <f t="shared" si="350"/>
        <v/>
      </c>
      <c r="DN22" s="224"/>
      <c r="DO22" s="5" t="str">
        <f t="shared" si="351"/>
        <v/>
      </c>
      <c r="DP22" s="224" t="str">
        <f t="shared" si="352"/>
        <v/>
      </c>
      <c r="DQ22" s="225"/>
      <c r="DR22" s="115" t="str">
        <f t="shared" si="353"/>
        <v/>
      </c>
      <c r="DS22" s="225" t="str">
        <f t="shared" si="354"/>
        <v/>
      </c>
      <c r="DT22" s="224"/>
      <c r="DU22" s="5" t="str">
        <f t="shared" si="355"/>
        <v/>
      </c>
      <c r="DV22" s="224" t="str">
        <f t="shared" si="356"/>
        <v/>
      </c>
      <c r="DW22" s="225"/>
      <c r="DX22" s="115" t="str">
        <f t="shared" si="357"/>
        <v/>
      </c>
      <c r="DY22" s="225" t="str">
        <f t="shared" si="358"/>
        <v/>
      </c>
      <c r="DZ22" s="224"/>
      <c r="EA22" s="5" t="str">
        <f t="shared" si="359"/>
        <v/>
      </c>
      <c r="EB22" s="224" t="str">
        <f t="shared" si="360"/>
        <v/>
      </c>
      <c r="EC22" s="225"/>
      <c r="ED22" s="115" t="str">
        <f t="shared" si="361"/>
        <v/>
      </c>
      <c r="EE22" s="225" t="str">
        <f t="shared" si="362"/>
        <v/>
      </c>
      <c r="EF22" s="224"/>
      <c r="EG22" s="5" t="str">
        <f t="shared" si="363"/>
        <v/>
      </c>
      <c r="EH22" s="224" t="str">
        <f t="shared" si="364"/>
        <v/>
      </c>
      <c r="EI22" s="225"/>
      <c r="EJ22" s="115" t="str">
        <f t="shared" si="365"/>
        <v/>
      </c>
      <c r="EK22" s="225" t="str">
        <f t="shared" si="366"/>
        <v/>
      </c>
      <c r="EL22" s="224"/>
      <c r="EM22" s="5" t="str">
        <f t="shared" si="367"/>
        <v/>
      </c>
      <c r="EN22" s="224" t="str">
        <f t="shared" si="368"/>
        <v/>
      </c>
      <c r="EO22" s="225"/>
      <c r="EP22" s="115" t="str">
        <f t="shared" si="369"/>
        <v/>
      </c>
      <c r="EQ22" s="225" t="str">
        <f t="shared" si="370"/>
        <v/>
      </c>
      <c r="ER22" s="224"/>
      <c r="ES22" s="5" t="str">
        <f t="shared" si="371"/>
        <v/>
      </c>
      <c r="ET22" s="224" t="str">
        <f t="shared" si="372"/>
        <v/>
      </c>
      <c r="EU22" s="225"/>
      <c r="EV22" s="115" t="str">
        <f t="shared" si="373"/>
        <v/>
      </c>
      <c r="EW22" s="225" t="str">
        <f t="shared" si="374"/>
        <v/>
      </c>
      <c r="EX22" s="224"/>
      <c r="EY22" s="5" t="str">
        <f t="shared" si="375"/>
        <v/>
      </c>
      <c r="EZ22" s="224" t="str">
        <f t="shared" si="376"/>
        <v/>
      </c>
      <c r="FA22" s="225"/>
      <c r="FB22" s="115" t="str">
        <f t="shared" si="377"/>
        <v/>
      </c>
      <c r="FC22" s="225" t="str">
        <f t="shared" si="378"/>
        <v/>
      </c>
      <c r="FD22" s="224"/>
      <c r="FE22" s="5" t="str">
        <f t="shared" si="379"/>
        <v/>
      </c>
      <c r="FF22" s="224" t="str">
        <f t="shared" si="380"/>
        <v/>
      </c>
      <c r="FG22" s="225"/>
      <c r="FH22" s="115" t="str">
        <f t="shared" si="381"/>
        <v/>
      </c>
      <c r="FI22" s="225" t="str">
        <f t="shared" si="382"/>
        <v/>
      </c>
      <c r="FJ22" s="224"/>
      <c r="FK22" s="5" t="str">
        <f t="shared" si="383"/>
        <v/>
      </c>
      <c r="FL22" s="224" t="str">
        <f t="shared" si="384"/>
        <v/>
      </c>
      <c r="FM22" s="225"/>
      <c r="FN22" s="115" t="str">
        <f t="shared" si="385"/>
        <v/>
      </c>
      <c r="FO22" s="225" t="str">
        <f t="shared" si="386"/>
        <v/>
      </c>
      <c r="FP22" s="224"/>
      <c r="FQ22" s="5" t="str">
        <f t="shared" si="387"/>
        <v/>
      </c>
      <c r="FR22" s="224" t="str">
        <f t="shared" si="388"/>
        <v/>
      </c>
      <c r="FS22" s="225"/>
      <c r="FT22" s="115" t="str">
        <f t="shared" si="389"/>
        <v/>
      </c>
      <c r="FU22" s="225" t="str">
        <f t="shared" si="390"/>
        <v/>
      </c>
      <c r="FV22" s="253"/>
      <c r="FW22" s="253"/>
      <c r="FX22" s="253"/>
      <c r="FY22" s="253"/>
      <c r="FZ22" s="253"/>
      <c r="GA22" s="3"/>
    </row>
    <row r="23" spans="1:183" ht="14.45" customHeight="1" x14ac:dyDescent="0.25">
      <c r="A23" s="2">
        <f t="shared" si="129"/>
        <v>8</v>
      </c>
      <c r="B23" s="129" t="s">
        <v>93</v>
      </c>
      <c r="C23" s="205">
        <v>981</v>
      </c>
      <c r="D23" s="205">
        <f t="shared" si="130"/>
        <v>7848</v>
      </c>
      <c r="E23" s="129">
        <v>8</v>
      </c>
      <c r="F23" s="90"/>
      <c r="G23" s="129">
        <v>1</v>
      </c>
      <c r="H23" s="76" t="s">
        <v>94</v>
      </c>
      <c r="I23" s="114" t="str">
        <f t="shared" ca="1" si="262"/>
        <v/>
      </c>
      <c r="J23" s="114" t="str">
        <f t="shared" ca="1" si="263"/>
        <v/>
      </c>
      <c r="K23" s="114" t="str">
        <f t="shared" ca="1" si="264"/>
        <v/>
      </c>
      <c r="L23" s="114" t="str">
        <f t="shared" ca="1" si="265"/>
        <v/>
      </c>
      <c r="M23" s="114" t="str">
        <f t="shared" ca="1" si="266"/>
        <v/>
      </c>
      <c r="N23" s="114" t="str">
        <f t="shared" ca="1" si="267"/>
        <v/>
      </c>
      <c r="O23" s="114">
        <f t="shared" ca="1" si="268"/>
        <v>1</v>
      </c>
      <c r="P23" s="114" t="str">
        <f t="shared" ca="1" si="269"/>
        <v/>
      </c>
      <c r="Q23" s="93">
        <f t="shared" ca="1" si="270"/>
        <v>10</v>
      </c>
      <c r="R23" s="93" t="str">
        <f t="shared" si="271"/>
        <v/>
      </c>
      <c r="S23" s="93" t="str">
        <f t="shared" si="272"/>
        <v/>
      </c>
      <c r="T23" s="93" t="str">
        <f t="shared" si="273"/>
        <v/>
      </c>
      <c r="U23" s="93" t="str">
        <f t="shared" si="274"/>
        <v/>
      </c>
      <c r="V23" s="93" t="str">
        <f t="shared" si="275"/>
        <v/>
      </c>
      <c r="W23" s="93" t="str">
        <f t="shared" si="276"/>
        <v/>
      </c>
      <c r="X23" s="93" t="str">
        <f t="shared" si="277"/>
        <v/>
      </c>
      <c r="Y23" s="93" t="str">
        <f t="shared" si="278"/>
        <v/>
      </c>
      <c r="Z23" s="93" t="str">
        <f t="shared" si="279"/>
        <v/>
      </c>
      <c r="AA23" s="93" t="str">
        <f t="shared" si="280"/>
        <v/>
      </c>
      <c r="AB23" s="93" t="str">
        <f t="shared" si="281"/>
        <v/>
      </c>
      <c r="AC23" s="93" t="str">
        <f t="shared" si="282"/>
        <v/>
      </c>
      <c r="AD23" s="93" t="str">
        <f t="shared" si="283"/>
        <v/>
      </c>
      <c r="AE23" s="93" t="str">
        <f t="shared" si="284"/>
        <v/>
      </c>
      <c r="AF23" s="93" t="str">
        <f t="shared" si="285"/>
        <v/>
      </c>
      <c r="AG23" s="93" t="str">
        <f t="shared" si="286"/>
        <v/>
      </c>
      <c r="AH23" s="93" t="str">
        <f t="shared" si="287"/>
        <v/>
      </c>
      <c r="AI23" s="93" t="str">
        <f t="shared" si="288"/>
        <v/>
      </c>
      <c r="AJ23" s="93" t="str">
        <f t="shared" si="289"/>
        <v/>
      </c>
      <c r="AK23" s="93" t="str">
        <f t="shared" si="290"/>
        <v/>
      </c>
      <c r="AL23" s="93" t="str">
        <f t="shared" si="291"/>
        <v/>
      </c>
      <c r="AM23" s="93" t="str">
        <f t="shared" si="292"/>
        <v/>
      </c>
      <c r="AN23" s="93" t="str">
        <f t="shared" si="293"/>
        <v/>
      </c>
      <c r="AO23" s="93" t="str">
        <f t="shared" si="294"/>
        <v/>
      </c>
      <c r="AP23" s="93" t="str">
        <f t="shared" si="295"/>
        <v/>
      </c>
      <c r="AQ23" s="93" t="str">
        <f t="shared" si="296"/>
        <v/>
      </c>
      <c r="AR23" s="93" t="str">
        <f t="shared" si="297"/>
        <v/>
      </c>
      <c r="AS23" s="93" t="str">
        <f t="shared" si="298"/>
        <v/>
      </c>
      <c r="AT23" s="93" t="str">
        <f t="shared" si="299"/>
        <v/>
      </c>
      <c r="AU23" s="93" t="str">
        <f t="shared" si="300"/>
        <v/>
      </c>
      <c r="AV23" s="93" t="str">
        <f t="shared" si="301"/>
        <v/>
      </c>
      <c r="AW23" s="93" t="str">
        <f t="shared" si="302"/>
        <v/>
      </c>
      <c r="AX23" s="93" t="str">
        <f t="shared" si="303"/>
        <v/>
      </c>
      <c r="AY23" s="93" t="str">
        <f t="shared" si="304"/>
        <v/>
      </c>
      <c r="AZ23" s="93" t="str">
        <f t="shared" si="305"/>
        <v/>
      </c>
      <c r="BA23" s="93" t="str">
        <f t="shared" si="306"/>
        <v/>
      </c>
      <c r="BB23" s="93" t="str">
        <f t="shared" si="307"/>
        <v/>
      </c>
      <c r="BC23" s="93" t="str">
        <f t="shared" si="308"/>
        <v/>
      </c>
      <c r="BD23" s="93" t="str">
        <f t="shared" si="309"/>
        <v/>
      </c>
      <c r="BE23" s="93" t="str">
        <f t="shared" si="310"/>
        <v/>
      </c>
      <c r="BF23" s="224">
        <v>45576</v>
      </c>
      <c r="BG23" s="74">
        <f t="shared" ca="1" si="319"/>
        <v>10</v>
      </c>
      <c r="BH23" s="36">
        <f t="shared" si="320"/>
        <v>45941</v>
      </c>
      <c r="BI23" s="225"/>
      <c r="BJ23" s="75" t="str">
        <f t="shared" si="321"/>
        <v/>
      </c>
      <c r="BK23" s="37" t="str">
        <f t="shared" si="322"/>
        <v/>
      </c>
      <c r="BL23" s="224"/>
      <c r="BM23" s="74" t="str">
        <f t="shared" si="311"/>
        <v/>
      </c>
      <c r="BN23" s="36" t="str">
        <f t="shared" si="312"/>
        <v/>
      </c>
      <c r="BO23" s="225"/>
      <c r="BP23" s="75" t="str">
        <f t="shared" si="313"/>
        <v/>
      </c>
      <c r="BQ23" s="37" t="str">
        <f t="shared" si="314"/>
        <v/>
      </c>
      <c r="BR23" s="224"/>
      <c r="BS23" s="74" t="str">
        <f t="shared" si="323"/>
        <v/>
      </c>
      <c r="BT23" s="36" t="str">
        <f t="shared" si="324"/>
        <v/>
      </c>
      <c r="BU23" s="225"/>
      <c r="BV23" s="75" t="str">
        <f t="shared" si="325"/>
        <v/>
      </c>
      <c r="BW23" s="37" t="str">
        <f t="shared" si="326"/>
        <v/>
      </c>
      <c r="BX23" s="224"/>
      <c r="BY23" s="74" t="str">
        <f t="shared" si="327"/>
        <v/>
      </c>
      <c r="BZ23" s="36" t="str">
        <f t="shared" si="328"/>
        <v/>
      </c>
      <c r="CA23" s="225"/>
      <c r="CB23" s="75" t="str">
        <f t="shared" si="329"/>
        <v/>
      </c>
      <c r="CC23" s="37" t="str">
        <f t="shared" si="330"/>
        <v/>
      </c>
      <c r="CD23" s="224"/>
      <c r="CE23" s="74" t="str">
        <f t="shared" si="315"/>
        <v/>
      </c>
      <c r="CF23" s="36" t="str">
        <f t="shared" si="316"/>
        <v/>
      </c>
      <c r="CG23" s="225"/>
      <c r="CH23" s="115" t="str">
        <f t="shared" si="317"/>
        <v/>
      </c>
      <c r="CI23" s="225" t="str">
        <f t="shared" si="318"/>
        <v/>
      </c>
      <c r="CJ23" s="224"/>
      <c r="CK23" s="5" t="str">
        <f t="shared" si="331"/>
        <v/>
      </c>
      <c r="CL23" s="224" t="str">
        <f t="shared" si="332"/>
        <v/>
      </c>
      <c r="CM23" s="225"/>
      <c r="CN23" s="115" t="str">
        <f t="shared" si="333"/>
        <v/>
      </c>
      <c r="CO23" s="225" t="str">
        <f t="shared" si="334"/>
        <v/>
      </c>
      <c r="CP23" s="224"/>
      <c r="CQ23" s="5" t="str">
        <f t="shared" si="335"/>
        <v/>
      </c>
      <c r="CR23" s="224" t="str">
        <f t="shared" si="336"/>
        <v/>
      </c>
      <c r="CS23" s="225"/>
      <c r="CT23" s="115" t="str">
        <f t="shared" si="337"/>
        <v/>
      </c>
      <c r="CU23" s="225" t="str">
        <f t="shared" si="338"/>
        <v/>
      </c>
      <c r="CV23" s="224"/>
      <c r="CW23" s="5" t="str">
        <f t="shared" si="339"/>
        <v/>
      </c>
      <c r="CX23" s="224" t="str">
        <f t="shared" si="340"/>
        <v/>
      </c>
      <c r="CY23" s="225"/>
      <c r="CZ23" s="115" t="str">
        <f t="shared" si="341"/>
        <v/>
      </c>
      <c r="DA23" s="225" t="str">
        <f t="shared" si="342"/>
        <v/>
      </c>
      <c r="DB23" s="224"/>
      <c r="DC23" s="5" t="str">
        <f t="shared" si="343"/>
        <v/>
      </c>
      <c r="DD23" s="224" t="str">
        <f t="shared" si="344"/>
        <v/>
      </c>
      <c r="DE23" s="225"/>
      <c r="DF23" s="115" t="str">
        <f t="shared" si="345"/>
        <v/>
      </c>
      <c r="DG23" s="225" t="str">
        <f t="shared" si="346"/>
        <v/>
      </c>
      <c r="DH23" s="224"/>
      <c r="DI23" s="5" t="str">
        <f t="shared" si="347"/>
        <v/>
      </c>
      <c r="DJ23" s="224" t="str">
        <f t="shared" si="348"/>
        <v/>
      </c>
      <c r="DK23" s="225"/>
      <c r="DL23" s="115" t="str">
        <f t="shared" si="349"/>
        <v/>
      </c>
      <c r="DM23" s="225" t="str">
        <f t="shared" si="350"/>
        <v/>
      </c>
      <c r="DN23" s="224"/>
      <c r="DO23" s="5" t="str">
        <f t="shared" si="351"/>
        <v/>
      </c>
      <c r="DP23" s="224" t="str">
        <f t="shared" si="352"/>
        <v/>
      </c>
      <c r="DQ23" s="225"/>
      <c r="DR23" s="115" t="str">
        <f t="shared" si="353"/>
        <v/>
      </c>
      <c r="DS23" s="225" t="str">
        <f t="shared" si="354"/>
        <v/>
      </c>
      <c r="DT23" s="224"/>
      <c r="DU23" s="5" t="str">
        <f t="shared" si="355"/>
        <v/>
      </c>
      <c r="DV23" s="224" t="str">
        <f t="shared" si="356"/>
        <v/>
      </c>
      <c r="DW23" s="225"/>
      <c r="DX23" s="115" t="str">
        <f t="shared" si="357"/>
        <v/>
      </c>
      <c r="DY23" s="225" t="str">
        <f t="shared" si="358"/>
        <v/>
      </c>
      <c r="DZ23" s="224"/>
      <c r="EA23" s="5" t="str">
        <f t="shared" si="359"/>
        <v/>
      </c>
      <c r="EB23" s="224" t="str">
        <f t="shared" si="360"/>
        <v/>
      </c>
      <c r="EC23" s="225"/>
      <c r="ED23" s="115" t="str">
        <f t="shared" si="361"/>
        <v/>
      </c>
      <c r="EE23" s="225" t="str">
        <f t="shared" si="362"/>
        <v/>
      </c>
      <c r="EF23" s="224"/>
      <c r="EG23" s="5" t="str">
        <f t="shared" si="363"/>
        <v/>
      </c>
      <c r="EH23" s="224" t="str">
        <f t="shared" si="364"/>
        <v/>
      </c>
      <c r="EI23" s="225"/>
      <c r="EJ23" s="115" t="str">
        <f t="shared" si="365"/>
        <v/>
      </c>
      <c r="EK23" s="225" t="str">
        <f t="shared" si="366"/>
        <v/>
      </c>
      <c r="EL23" s="224"/>
      <c r="EM23" s="5" t="str">
        <f t="shared" si="367"/>
        <v/>
      </c>
      <c r="EN23" s="224" t="str">
        <f t="shared" si="368"/>
        <v/>
      </c>
      <c r="EO23" s="225"/>
      <c r="EP23" s="115" t="str">
        <f t="shared" si="369"/>
        <v/>
      </c>
      <c r="EQ23" s="225" t="str">
        <f t="shared" si="370"/>
        <v/>
      </c>
      <c r="ER23" s="224"/>
      <c r="ES23" s="5" t="str">
        <f t="shared" si="371"/>
        <v/>
      </c>
      <c r="ET23" s="224" t="str">
        <f t="shared" si="372"/>
        <v/>
      </c>
      <c r="EU23" s="225"/>
      <c r="EV23" s="115" t="str">
        <f t="shared" si="373"/>
        <v/>
      </c>
      <c r="EW23" s="225" t="str">
        <f t="shared" si="374"/>
        <v/>
      </c>
      <c r="EX23" s="224"/>
      <c r="EY23" s="5" t="str">
        <f t="shared" si="375"/>
        <v/>
      </c>
      <c r="EZ23" s="224" t="str">
        <f t="shared" si="376"/>
        <v/>
      </c>
      <c r="FA23" s="225"/>
      <c r="FB23" s="115" t="str">
        <f t="shared" si="377"/>
        <v/>
      </c>
      <c r="FC23" s="225" t="str">
        <f t="shared" si="378"/>
        <v/>
      </c>
      <c r="FD23" s="224"/>
      <c r="FE23" s="5" t="str">
        <f t="shared" si="379"/>
        <v/>
      </c>
      <c r="FF23" s="224" t="str">
        <f t="shared" si="380"/>
        <v/>
      </c>
      <c r="FG23" s="225"/>
      <c r="FH23" s="115" t="str">
        <f t="shared" si="381"/>
        <v/>
      </c>
      <c r="FI23" s="225" t="str">
        <f t="shared" si="382"/>
        <v/>
      </c>
      <c r="FJ23" s="224"/>
      <c r="FK23" s="5" t="str">
        <f t="shared" si="383"/>
        <v/>
      </c>
      <c r="FL23" s="224" t="str">
        <f t="shared" si="384"/>
        <v/>
      </c>
      <c r="FM23" s="225"/>
      <c r="FN23" s="115" t="str">
        <f t="shared" si="385"/>
        <v/>
      </c>
      <c r="FO23" s="225" t="str">
        <f t="shared" si="386"/>
        <v/>
      </c>
      <c r="FP23" s="224"/>
      <c r="FQ23" s="5" t="str">
        <f t="shared" si="387"/>
        <v/>
      </c>
      <c r="FR23" s="224" t="str">
        <f t="shared" si="388"/>
        <v/>
      </c>
      <c r="FS23" s="225"/>
      <c r="FT23" s="115" t="str">
        <f t="shared" si="389"/>
        <v/>
      </c>
      <c r="FU23" s="225" t="str">
        <f t="shared" si="390"/>
        <v/>
      </c>
      <c r="FV23" s="253"/>
      <c r="FW23" s="253"/>
      <c r="FX23" s="253"/>
      <c r="FY23" s="253"/>
      <c r="FZ23" s="253"/>
      <c r="GA23" s="3"/>
    </row>
    <row r="24" spans="1:183" ht="14.45" customHeight="1" x14ac:dyDescent="0.25">
      <c r="A24" s="2">
        <f t="shared" si="129"/>
        <v>1</v>
      </c>
      <c r="B24" s="130" t="s">
        <v>95</v>
      </c>
      <c r="C24" s="205">
        <v>1499</v>
      </c>
      <c r="D24" s="205">
        <f t="shared" si="130"/>
        <v>1499</v>
      </c>
      <c r="E24" s="129">
        <v>1</v>
      </c>
      <c r="G24" s="129">
        <v>1</v>
      </c>
      <c r="H24" s="76" t="s">
        <v>135</v>
      </c>
      <c r="I24" s="114" t="str">
        <f t="shared" ca="1" si="262"/>
        <v/>
      </c>
      <c r="J24" s="114" t="str">
        <f t="shared" ca="1" si="263"/>
        <v/>
      </c>
      <c r="K24" s="114" t="str">
        <f t="shared" ca="1" si="264"/>
        <v/>
      </c>
      <c r="L24" s="114" t="str">
        <f t="shared" ca="1" si="265"/>
        <v/>
      </c>
      <c r="M24" s="114" t="str">
        <f t="shared" ca="1" si="266"/>
        <v/>
      </c>
      <c r="N24" s="114" t="str">
        <f t="shared" ca="1" si="267"/>
        <v/>
      </c>
      <c r="O24" s="114" t="str">
        <f t="shared" ca="1" si="268"/>
        <v/>
      </c>
      <c r="P24" s="114">
        <f t="shared" ca="1" si="269"/>
        <v>1</v>
      </c>
      <c r="Q24" s="93">
        <f t="shared" ca="1" si="270"/>
        <v>-4</v>
      </c>
      <c r="R24" s="93" t="str">
        <f t="shared" si="271"/>
        <v/>
      </c>
      <c r="S24" s="93" t="str">
        <f t="shared" si="272"/>
        <v/>
      </c>
      <c r="T24" s="93" t="str">
        <f t="shared" si="273"/>
        <v/>
      </c>
      <c r="U24" s="93" t="str">
        <f t="shared" si="274"/>
        <v/>
      </c>
      <c r="V24" s="93" t="str">
        <f t="shared" si="275"/>
        <v/>
      </c>
      <c r="W24" s="93" t="str">
        <f t="shared" si="276"/>
        <v/>
      </c>
      <c r="X24" s="93" t="str">
        <f t="shared" si="277"/>
        <v/>
      </c>
      <c r="Y24" s="93" t="str">
        <f t="shared" si="278"/>
        <v/>
      </c>
      <c r="Z24" s="93" t="str">
        <f t="shared" si="279"/>
        <v/>
      </c>
      <c r="AA24" s="93" t="str">
        <f t="shared" si="280"/>
        <v/>
      </c>
      <c r="AB24" s="93" t="str">
        <f t="shared" si="281"/>
        <v/>
      </c>
      <c r="AC24" s="93" t="str">
        <f t="shared" si="282"/>
        <v/>
      </c>
      <c r="AD24" s="93" t="str">
        <f t="shared" si="283"/>
        <v/>
      </c>
      <c r="AE24" s="93" t="str">
        <f t="shared" si="284"/>
        <v/>
      </c>
      <c r="AF24" s="93" t="str">
        <f t="shared" si="285"/>
        <v/>
      </c>
      <c r="AG24" s="93" t="str">
        <f t="shared" si="286"/>
        <v/>
      </c>
      <c r="AH24" s="93" t="str">
        <f t="shared" si="287"/>
        <v/>
      </c>
      <c r="AI24" s="93" t="str">
        <f t="shared" si="288"/>
        <v/>
      </c>
      <c r="AJ24" s="93" t="str">
        <f t="shared" si="289"/>
        <v/>
      </c>
      <c r="AK24" s="93" t="str">
        <f t="shared" si="290"/>
        <v/>
      </c>
      <c r="AL24" s="93" t="str">
        <f t="shared" si="291"/>
        <v/>
      </c>
      <c r="AM24" s="93" t="str">
        <f t="shared" si="292"/>
        <v/>
      </c>
      <c r="AN24" s="93" t="str">
        <f t="shared" si="293"/>
        <v/>
      </c>
      <c r="AO24" s="93" t="str">
        <f t="shared" si="294"/>
        <v/>
      </c>
      <c r="AP24" s="93" t="str">
        <f t="shared" si="295"/>
        <v/>
      </c>
      <c r="AQ24" s="93" t="str">
        <f t="shared" si="296"/>
        <v/>
      </c>
      <c r="AR24" s="93" t="str">
        <f t="shared" si="297"/>
        <v/>
      </c>
      <c r="AS24" s="93" t="str">
        <f t="shared" si="298"/>
        <v/>
      </c>
      <c r="AT24" s="93" t="str">
        <f t="shared" si="299"/>
        <v/>
      </c>
      <c r="AU24" s="93" t="str">
        <f t="shared" si="300"/>
        <v/>
      </c>
      <c r="AV24" s="93" t="str">
        <f t="shared" si="301"/>
        <v/>
      </c>
      <c r="AW24" s="93" t="str">
        <f t="shared" si="302"/>
        <v/>
      </c>
      <c r="AX24" s="93" t="str">
        <f t="shared" si="303"/>
        <v/>
      </c>
      <c r="AY24" s="93" t="str">
        <f t="shared" si="304"/>
        <v/>
      </c>
      <c r="AZ24" s="93" t="str">
        <f t="shared" si="305"/>
        <v/>
      </c>
      <c r="BA24" s="93" t="str">
        <f t="shared" si="306"/>
        <v/>
      </c>
      <c r="BB24" s="93" t="str">
        <f t="shared" si="307"/>
        <v/>
      </c>
      <c r="BC24" s="93" t="str">
        <f t="shared" si="308"/>
        <v/>
      </c>
      <c r="BD24" s="93" t="str">
        <f t="shared" si="309"/>
        <v/>
      </c>
      <c r="BE24" s="93" t="str">
        <f t="shared" si="310"/>
        <v/>
      </c>
      <c r="BF24" s="224">
        <v>45562</v>
      </c>
      <c r="BG24" s="74">
        <f t="shared" ca="1" si="319"/>
        <v>-4</v>
      </c>
      <c r="BH24" s="36">
        <f t="shared" si="320"/>
        <v>45927</v>
      </c>
      <c r="BI24" s="225"/>
      <c r="BJ24" s="75" t="str">
        <f t="shared" si="321"/>
        <v/>
      </c>
      <c r="BK24" s="37" t="str">
        <f t="shared" si="322"/>
        <v/>
      </c>
      <c r="BL24" s="224"/>
      <c r="BM24" s="74" t="str">
        <f t="shared" si="311"/>
        <v/>
      </c>
      <c r="BN24" s="36" t="str">
        <f t="shared" si="312"/>
        <v/>
      </c>
      <c r="BO24" s="225"/>
      <c r="BP24" s="75" t="str">
        <f t="shared" si="313"/>
        <v/>
      </c>
      <c r="BQ24" s="37" t="str">
        <f t="shared" si="314"/>
        <v/>
      </c>
      <c r="BR24" s="224"/>
      <c r="BS24" s="74" t="str">
        <f t="shared" si="323"/>
        <v/>
      </c>
      <c r="BT24" s="36" t="str">
        <f t="shared" si="324"/>
        <v/>
      </c>
      <c r="BU24" s="225"/>
      <c r="BV24" s="75" t="str">
        <f t="shared" si="325"/>
        <v/>
      </c>
      <c r="BW24" s="37" t="str">
        <f t="shared" si="326"/>
        <v/>
      </c>
      <c r="BX24" s="224"/>
      <c r="BY24" s="74" t="str">
        <f t="shared" si="327"/>
        <v/>
      </c>
      <c r="BZ24" s="36" t="str">
        <f t="shared" si="328"/>
        <v/>
      </c>
      <c r="CA24" s="225"/>
      <c r="CB24" s="75" t="str">
        <f t="shared" si="329"/>
        <v/>
      </c>
      <c r="CC24" s="37" t="str">
        <f t="shared" si="330"/>
        <v/>
      </c>
      <c r="CD24" s="224"/>
      <c r="CE24" s="74" t="str">
        <f t="shared" si="315"/>
        <v/>
      </c>
      <c r="CF24" s="36" t="str">
        <f t="shared" si="316"/>
        <v/>
      </c>
      <c r="CG24" s="225"/>
      <c r="CH24" s="115" t="str">
        <f t="shared" si="317"/>
        <v/>
      </c>
      <c r="CI24" s="225" t="str">
        <f t="shared" si="318"/>
        <v/>
      </c>
      <c r="CJ24" s="224"/>
      <c r="CK24" s="5" t="str">
        <f t="shared" si="331"/>
        <v/>
      </c>
      <c r="CL24" s="224" t="str">
        <f t="shared" si="332"/>
        <v/>
      </c>
      <c r="CM24" s="225"/>
      <c r="CN24" s="115" t="str">
        <f t="shared" si="333"/>
        <v/>
      </c>
      <c r="CO24" s="225" t="str">
        <f t="shared" si="334"/>
        <v/>
      </c>
      <c r="CP24" s="224"/>
      <c r="CQ24" s="5" t="str">
        <f t="shared" si="335"/>
        <v/>
      </c>
      <c r="CR24" s="224" t="str">
        <f t="shared" si="336"/>
        <v/>
      </c>
      <c r="CS24" s="225"/>
      <c r="CT24" s="115" t="str">
        <f t="shared" si="337"/>
        <v/>
      </c>
      <c r="CU24" s="225" t="str">
        <f t="shared" si="338"/>
        <v/>
      </c>
      <c r="CV24" s="224"/>
      <c r="CW24" s="5" t="str">
        <f t="shared" si="339"/>
        <v/>
      </c>
      <c r="CX24" s="224" t="str">
        <f t="shared" si="340"/>
        <v/>
      </c>
      <c r="CY24" s="225"/>
      <c r="CZ24" s="115" t="str">
        <f t="shared" si="341"/>
        <v/>
      </c>
      <c r="DA24" s="225" t="str">
        <f t="shared" si="342"/>
        <v/>
      </c>
      <c r="DB24" s="224"/>
      <c r="DC24" s="5" t="str">
        <f t="shared" si="343"/>
        <v/>
      </c>
      <c r="DD24" s="224" t="str">
        <f t="shared" si="344"/>
        <v/>
      </c>
      <c r="DE24" s="225"/>
      <c r="DF24" s="115" t="str">
        <f t="shared" si="345"/>
        <v/>
      </c>
      <c r="DG24" s="225" t="str">
        <f t="shared" si="346"/>
        <v/>
      </c>
      <c r="DH24" s="224"/>
      <c r="DI24" s="5" t="str">
        <f t="shared" si="347"/>
        <v/>
      </c>
      <c r="DJ24" s="224" t="str">
        <f t="shared" si="348"/>
        <v/>
      </c>
      <c r="DK24" s="225"/>
      <c r="DL24" s="115" t="str">
        <f t="shared" si="349"/>
        <v/>
      </c>
      <c r="DM24" s="225" t="str">
        <f t="shared" si="350"/>
        <v/>
      </c>
      <c r="DN24" s="224"/>
      <c r="DO24" s="5" t="str">
        <f t="shared" si="351"/>
        <v/>
      </c>
      <c r="DP24" s="224" t="str">
        <f t="shared" si="352"/>
        <v/>
      </c>
      <c r="DQ24" s="225"/>
      <c r="DR24" s="115" t="str">
        <f t="shared" si="353"/>
        <v/>
      </c>
      <c r="DS24" s="225" t="str">
        <f t="shared" si="354"/>
        <v/>
      </c>
      <c r="DT24" s="224"/>
      <c r="DU24" s="5" t="str">
        <f t="shared" si="355"/>
        <v/>
      </c>
      <c r="DV24" s="224" t="str">
        <f t="shared" si="356"/>
        <v/>
      </c>
      <c r="DW24" s="225"/>
      <c r="DX24" s="115" t="str">
        <f t="shared" si="357"/>
        <v/>
      </c>
      <c r="DY24" s="225" t="str">
        <f t="shared" si="358"/>
        <v/>
      </c>
      <c r="DZ24" s="224"/>
      <c r="EA24" s="5" t="str">
        <f t="shared" si="359"/>
        <v/>
      </c>
      <c r="EB24" s="224" t="str">
        <f t="shared" si="360"/>
        <v/>
      </c>
      <c r="EC24" s="225"/>
      <c r="ED24" s="115" t="str">
        <f t="shared" si="361"/>
        <v/>
      </c>
      <c r="EE24" s="225" t="str">
        <f t="shared" si="362"/>
        <v/>
      </c>
      <c r="EF24" s="224"/>
      <c r="EG24" s="5" t="str">
        <f t="shared" si="363"/>
        <v/>
      </c>
      <c r="EH24" s="224" t="str">
        <f t="shared" si="364"/>
        <v/>
      </c>
      <c r="EI24" s="225"/>
      <c r="EJ24" s="115" t="str">
        <f t="shared" si="365"/>
        <v/>
      </c>
      <c r="EK24" s="225" t="str">
        <f t="shared" si="366"/>
        <v/>
      </c>
      <c r="EL24" s="224"/>
      <c r="EM24" s="5" t="str">
        <f t="shared" si="367"/>
        <v/>
      </c>
      <c r="EN24" s="224" t="str">
        <f t="shared" si="368"/>
        <v/>
      </c>
      <c r="EO24" s="225"/>
      <c r="EP24" s="115" t="str">
        <f t="shared" si="369"/>
        <v/>
      </c>
      <c r="EQ24" s="225" t="str">
        <f t="shared" si="370"/>
        <v/>
      </c>
      <c r="ER24" s="224"/>
      <c r="ES24" s="5" t="str">
        <f t="shared" si="371"/>
        <v/>
      </c>
      <c r="ET24" s="224" t="str">
        <f t="shared" si="372"/>
        <v/>
      </c>
      <c r="EU24" s="225"/>
      <c r="EV24" s="115" t="str">
        <f t="shared" si="373"/>
        <v/>
      </c>
      <c r="EW24" s="225" t="str">
        <f t="shared" si="374"/>
        <v/>
      </c>
      <c r="EX24" s="224"/>
      <c r="EY24" s="5" t="str">
        <f t="shared" si="375"/>
        <v/>
      </c>
      <c r="EZ24" s="224" t="str">
        <f t="shared" si="376"/>
        <v/>
      </c>
      <c r="FA24" s="225"/>
      <c r="FB24" s="115" t="str">
        <f t="shared" si="377"/>
        <v/>
      </c>
      <c r="FC24" s="225" t="str">
        <f t="shared" si="378"/>
        <v/>
      </c>
      <c r="FD24" s="224"/>
      <c r="FE24" s="5" t="str">
        <f t="shared" si="379"/>
        <v/>
      </c>
      <c r="FF24" s="224" t="str">
        <f t="shared" si="380"/>
        <v/>
      </c>
      <c r="FG24" s="225"/>
      <c r="FH24" s="115" t="str">
        <f t="shared" si="381"/>
        <v/>
      </c>
      <c r="FI24" s="225" t="str">
        <f t="shared" si="382"/>
        <v/>
      </c>
      <c r="FJ24" s="224"/>
      <c r="FK24" s="5" t="str">
        <f t="shared" si="383"/>
        <v/>
      </c>
      <c r="FL24" s="224" t="str">
        <f t="shared" si="384"/>
        <v/>
      </c>
      <c r="FM24" s="225"/>
      <c r="FN24" s="115" t="str">
        <f t="shared" si="385"/>
        <v/>
      </c>
      <c r="FO24" s="225" t="str">
        <f t="shared" si="386"/>
        <v/>
      </c>
      <c r="FP24" s="224"/>
      <c r="FQ24" s="5" t="str">
        <f t="shared" si="387"/>
        <v/>
      </c>
      <c r="FR24" s="224" t="str">
        <f t="shared" si="388"/>
        <v/>
      </c>
      <c r="FS24" s="225"/>
      <c r="FT24" s="115" t="str">
        <f t="shared" si="389"/>
        <v/>
      </c>
      <c r="FU24" s="225" t="str">
        <f t="shared" si="390"/>
        <v/>
      </c>
      <c r="FV24" s="253"/>
      <c r="FW24" s="253"/>
      <c r="FX24" s="253"/>
      <c r="FY24" s="253"/>
      <c r="FZ24" s="253"/>
      <c r="GA24" s="3"/>
    </row>
    <row r="25" spans="1:183" ht="14.45" customHeight="1" x14ac:dyDescent="0.25">
      <c r="A25" s="2">
        <f t="shared" si="129"/>
        <v>1</v>
      </c>
      <c r="B25" s="138" t="s">
        <v>97</v>
      </c>
      <c r="C25" s="207">
        <v>5692.89</v>
      </c>
      <c r="D25" s="205">
        <f t="shared" si="130"/>
        <v>5692.89</v>
      </c>
      <c r="E25" s="138">
        <v>1</v>
      </c>
      <c r="F25" s="90"/>
      <c r="G25" s="138">
        <v>1</v>
      </c>
      <c r="H25" s="76" t="s">
        <v>139</v>
      </c>
      <c r="I25" s="114" t="str">
        <f t="shared" si="262"/>
        <v/>
      </c>
      <c r="J25" s="114" t="str">
        <f t="shared" si="263"/>
        <v/>
      </c>
      <c r="K25" s="114" t="str">
        <f t="shared" si="264"/>
        <v/>
      </c>
      <c r="L25" s="114" t="str">
        <f t="shared" si="265"/>
        <v/>
      </c>
      <c r="M25" s="114" t="str">
        <f t="shared" si="266"/>
        <v/>
      </c>
      <c r="N25" s="114" t="str">
        <f t="shared" si="267"/>
        <v/>
      </c>
      <c r="O25" s="114" t="str">
        <f t="shared" si="268"/>
        <v/>
      </c>
      <c r="P25" s="114" t="str">
        <f t="shared" si="269"/>
        <v/>
      </c>
      <c r="Q25" s="93" t="str">
        <f t="shared" si="270"/>
        <v/>
      </c>
      <c r="R25" s="93" t="str">
        <f t="shared" si="271"/>
        <v/>
      </c>
      <c r="S25" s="93" t="str">
        <f t="shared" si="272"/>
        <v/>
      </c>
      <c r="T25" s="93" t="str">
        <f t="shared" si="273"/>
        <v/>
      </c>
      <c r="U25" s="93" t="str">
        <f t="shared" si="274"/>
        <v/>
      </c>
      <c r="V25" s="93" t="str">
        <f t="shared" si="275"/>
        <v/>
      </c>
      <c r="W25" s="93" t="str">
        <f t="shared" si="276"/>
        <v/>
      </c>
      <c r="X25" s="93" t="str">
        <f t="shared" si="277"/>
        <v/>
      </c>
      <c r="Y25" s="93" t="str">
        <f t="shared" si="278"/>
        <v/>
      </c>
      <c r="Z25" s="93" t="str">
        <f t="shared" si="279"/>
        <v/>
      </c>
      <c r="AA25" s="93" t="str">
        <f t="shared" si="280"/>
        <v/>
      </c>
      <c r="AB25" s="93" t="str">
        <f t="shared" si="281"/>
        <v/>
      </c>
      <c r="AC25" s="93" t="str">
        <f t="shared" si="282"/>
        <v/>
      </c>
      <c r="AD25" s="93" t="str">
        <f t="shared" si="283"/>
        <v/>
      </c>
      <c r="AE25" s="93" t="str">
        <f t="shared" si="284"/>
        <v/>
      </c>
      <c r="AF25" s="93" t="str">
        <f t="shared" si="285"/>
        <v/>
      </c>
      <c r="AG25" s="93" t="str">
        <f t="shared" si="286"/>
        <v/>
      </c>
      <c r="AH25" s="93" t="str">
        <f t="shared" si="287"/>
        <v/>
      </c>
      <c r="AI25" s="93" t="str">
        <f t="shared" si="288"/>
        <v/>
      </c>
      <c r="AJ25" s="93" t="str">
        <f t="shared" si="289"/>
        <v/>
      </c>
      <c r="AK25" s="93" t="str">
        <f t="shared" si="290"/>
        <v/>
      </c>
      <c r="AL25" s="93" t="str">
        <f t="shared" si="291"/>
        <v/>
      </c>
      <c r="AM25" s="93" t="str">
        <f t="shared" si="292"/>
        <v/>
      </c>
      <c r="AN25" s="93" t="str">
        <f t="shared" si="293"/>
        <v/>
      </c>
      <c r="AO25" s="93" t="str">
        <f t="shared" si="294"/>
        <v/>
      </c>
      <c r="AP25" s="93" t="str">
        <f t="shared" si="295"/>
        <v/>
      </c>
      <c r="AQ25" s="93" t="str">
        <f t="shared" si="296"/>
        <v/>
      </c>
      <c r="AR25" s="93" t="str">
        <f t="shared" si="297"/>
        <v/>
      </c>
      <c r="AS25" s="93" t="str">
        <f t="shared" si="298"/>
        <v/>
      </c>
      <c r="AT25" s="93" t="str">
        <f t="shared" si="299"/>
        <v/>
      </c>
      <c r="AU25" s="93" t="str">
        <f t="shared" si="300"/>
        <v/>
      </c>
      <c r="AV25" s="93" t="str">
        <f t="shared" si="301"/>
        <v/>
      </c>
      <c r="AW25" s="93" t="str">
        <f t="shared" si="302"/>
        <v/>
      </c>
      <c r="AX25" s="93" t="str">
        <f t="shared" si="303"/>
        <v/>
      </c>
      <c r="AY25" s="93" t="str">
        <f t="shared" si="304"/>
        <v/>
      </c>
      <c r="AZ25" s="93" t="str">
        <f t="shared" si="305"/>
        <v/>
      </c>
      <c r="BA25" s="93" t="str">
        <f t="shared" si="306"/>
        <v/>
      </c>
      <c r="BB25" s="93" t="str">
        <f t="shared" si="307"/>
        <v/>
      </c>
      <c r="BC25" s="93" t="str">
        <f t="shared" si="308"/>
        <v/>
      </c>
      <c r="BD25" s="93" t="str">
        <f t="shared" si="309"/>
        <v/>
      </c>
      <c r="BE25" s="93" t="str">
        <f t="shared" si="310"/>
        <v/>
      </c>
      <c r="BF25" s="13"/>
      <c r="BG25" s="74" t="str">
        <f t="shared" si="319"/>
        <v/>
      </c>
      <c r="BH25" s="36" t="str">
        <f t="shared" si="320"/>
        <v/>
      </c>
      <c r="BI25" s="225"/>
      <c r="BJ25" s="75" t="str">
        <f t="shared" si="321"/>
        <v/>
      </c>
      <c r="BK25" s="37" t="str">
        <f t="shared" si="322"/>
        <v/>
      </c>
      <c r="BL25" s="224"/>
      <c r="BM25" s="74" t="str">
        <f t="shared" si="311"/>
        <v/>
      </c>
      <c r="BN25" s="36" t="str">
        <f t="shared" si="312"/>
        <v/>
      </c>
      <c r="BO25" s="225"/>
      <c r="BP25" s="75" t="str">
        <f t="shared" si="313"/>
        <v/>
      </c>
      <c r="BQ25" s="37" t="str">
        <f t="shared" si="314"/>
        <v/>
      </c>
      <c r="BR25" s="224"/>
      <c r="BS25" s="74" t="str">
        <f t="shared" si="323"/>
        <v/>
      </c>
      <c r="BT25" s="36" t="str">
        <f t="shared" si="324"/>
        <v/>
      </c>
      <c r="BU25" s="225"/>
      <c r="BV25" s="75" t="str">
        <f t="shared" si="325"/>
        <v/>
      </c>
      <c r="BW25" s="37" t="str">
        <f t="shared" si="326"/>
        <v/>
      </c>
      <c r="BX25" s="224"/>
      <c r="BY25" s="74" t="str">
        <f t="shared" si="327"/>
        <v/>
      </c>
      <c r="BZ25" s="36" t="str">
        <f t="shared" si="328"/>
        <v/>
      </c>
      <c r="CA25" s="225"/>
      <c r="CB25" s="75" t="str">
        <f t="shared" si="329"/>
        <v/>
      </c>
      <c r="CC25" s="37" t="str">
        <f t="shared" si="330"/>
        <v/>
      </c>
      <c r="CD25" s="224"/>
      <c r="CE25" s="74" t="str">
        <f t="shared" si="315"/>
        <v/>
      </c>
      <c r="CF25" s="36" t="str">
        <f t="shared" si="316"/>
        <v/>
      </c>
      <c r="CG25" s="225"/>
      <c r="CH25" s="115" t="str">
        <f t="shared" si="317"/>
        <v/>
      </c>
      <c r="CI25" s="225" t="str">
        <f t="shared" si="318"/>
        <v/>
      </c>
      <c r="CJ25" s="224"/>
      <c r="CK25" s="5" t="str">
        <f t="shared" si="331"/>
        <v/>
      </c>
      <c r="CL25" s="224" t="str">
        <f t="shared" si="332"/>
        <v/>
      </c>
      <c r="CM25" s="225"/>
      <c r="CN25" s="115" t="str">
        <f t="shared" si="333"/>
        <v/>
      </c>
      <c r="CO25" s="225" t="str">
        <f t="shared" si="334"/>
        <v/>
      </c>
      <c r="CP25" s="224"/>
      <c r="CQ25" s="5" t="str">
        <f t="shared" si="335"/>
        <v/>
      </c>
      <c r="CR25" s="224" t="str">
        <f t="shared" si="336"/>
        <v/>
      </c>
      <c r="CS25" s="225"/>
      <c r="CT25" s="115" t="str">
        <f t="shared" si="337"/>
        <v/>
      </c>
      <c r="CU25" s="225" t="str">
        <f t="shared" si="338"/>
        <v/>
      </c>
      <c r="CV25" s="224"/>
      <c r="CW25" s="5" t="str">
        <f t="shared" si="339"/>
        <v/>
      </c>
      <c r="CX25" s="224" t="str">
        <f t="shared" si="340"/>
        <v/>
      </c>
      <c r="CY25" s="225"/>
      <c r="CZ25" s="115" t="str">
        <f t="shared" si="341"/>
        <v/>
      </c>
      <c r="DA25" s="225" t="str">
        <f t="shared" si="342"/>
        <v/>
      </c>
      <c r="DB25" s="224"/>
      <c r="DC25" s="5" t="str">
        <f t="shared" si="343"/>
        <v/>
      </c>
      <c r="DD25" s="224" t="str">
        <f t="shared" si="344"/>
        <v/>
      </c>
      <c r="DE25" s="225"/>
      <c r="DF25" s="115" t="str">
        <f t="shared" si="345"/>
        <v/>
      </c>
      <c r="DG25" s="225" t="str">
        <f t="shared" si="346"/>
        <v/>
      </c>
      <c r="DH25" s="224"/>
      <c r="DI25" s="5" t="str">
        <f t="shared" si="347"/>
        <v/>
      </c>
      <c r="DJ25" s="224" t="str">
        <f t="shared" si="348"/>
        <v/>
      </c>
      <c r="DK25" s="225"/>
      <c r="DL25" s="115" t="str">
        <f t="shared" si="349"/>
        <v/>
      </c>
      <c r="DM25" s="225" t="str">
        <f t="shared" si="350"/>
        <v/>
      </c>
      <c r="DN25" s="224"/>
      <c r="DO25" s="5" t="str">
        <f t="shared" si="351"/>
        <v/>
      </c>
      <c r="DP25" s="224" t="str">
        <f t="shared" si="352"/>
        <v/>
      </c>
      <c r="DQ25" s="225"/>
      <c r="DR25" s="115" t="str">
        <f t="shared" si="353"/>
        <v/>
      </c>
      <c r="DS25" s="225" t="str">
        <f t="shared" si="354"/>
        <v/>
      </c>
      <c r="DT25" s="224"/>
      <c r="DU25" s="5" t="str">
        <f t="shared" si="355"/>
        <v/>
      </c>
      <c r="DV25" s="224" t="str">
        <f t="shared" si="356"/>
        <v/>
      </c>
      <c r="DW25" s="225"/>
      <c r="DX25" s="115" t="str">
        <f t="shared" si="357"/>
        <v/>
      </c>
      <c r="DY25" s="225" t="str">
        <f t="shared" si="358"/>
        <v/>
      </c>
      <c r="DZ25" s="224"/>
      <c r="EA25" s="5" t="str">
        <f t="shared" si="359"/>
        <v/>
      </c>
      <c r="EB25" s="224" t="str">
        <f t="shared" si="360"/>
        <v/>
      </c>
      <c r="EC25" s="225"/>
      <c r="ED25" s="115" t="str">
        <f t="shared" si="361"/>
        <v/>
      </c>
      <c r="EE25" s="225" t="str">
        <f t="shared" si="362"/>
        <v/>
      </c>
      <c r="EF25" s="224"/>
      <c r="EG25" s="5" t="str">
        <f t="shared" si="363"/>
        <v/>
      </c>
      <c r="EH25" s="224" t="str">
        <f t="shared" si="364"/>
        <v/>
      </c>
      <c r="EI25" s="225"/>
      <c r="EJ25" s="115" t="str">
        <f t="shared" si="365"/>
        <v/>
      </c>
      <c r="EK25" s="225" t="str">
        <f t="shared" si="366"/>
        <v/>
      </c>
      <c r="EL25" s="224"/>
      <c r="EM25" s="5" t="str">
        <f t="shared" si="367"/>
        <v/>
      </c>
      <c r="EN25" s="224" t="str">
        <f t="shared" si="368"/>
        <v/>
      </c>
      <c r="EO25" s="225"/>
      <c r="EP25" s="115" t="str">
        <f t="shared" si="369"/>
        <v/>
      </c>
      <c r="EQ25" s="225" t="str">
        <f t="shared" si="370"/>
        <v/>
      </c>
      <c r="ER25" s="224"/>
      <c r="ES25" s="5" t="str">
        <f t="shared" si="371"/>
        <v/>
      </c>
      <c r="ET25" s="224" t="str">
        <f t="shared" si="372"/>
        <v/>
      </c>
      <c r="EU25" s="225"/>
      <c r="EV25" s="115" t="str">
        <f t="shared" si="373"/>
        <v/>
      </c>
      <c r="EW25" s="225" t="str">
        <f t="shared" si="374"/>
        <v/>
      </c>
      <c r="EX25" s="224"/>
      <c r="EY25" s="5" t="str">
        <f t="shared" si="375"/>
        <v/>
      </c>
      <c r="EZ25" s="224" t="str">
        <f t="shared" si="376"/>
        <v/>
      </c>
      <c r="FA25" s="225"/>
      <c r="FB25" s="115" t="str">
        <f t="shared" si="377"/>
        <v/>
      </c>
      <c r="FC25" s="225" t="str">
        <f t="shared" si="378"/>
        <v/>
      </c>
      <c r="FD25" s="224"/>
      <c r="FE25" s="5" t="str">
        <f t="shared" si="379"/>
        <v/>
      </c>
      <c r="FF25" s="224" t="str">
        <f t="shared" si="380"/>
        <v/>
      </c>
      <c r="FG25" s="225"/>
      <c r="FH25" s="115" t="str">
        <f t="shared" si="381"/>
        <v/>
      </c>
      <c r="FI25" s="225" t="str">
        <f t="shared" si="382"/>
        <v/>
      </c>
      <c r="FJ25" s="224"/>
      <c r="FK25" s="5" t="str">
        <f t="shared" si="383"/>
        <v/>
      </c>
      <c r="FL25" s="224" t="str">
        <f t="shared" si="384"/>
        <v/>
      </c>
      <c r="FM25" s="225"/>
      <c r="FN25" s="115" t="str">
        <f t="shared" si="385"/>
        <v/>
      </c>
      <c r="FO25" s="225" t="str">
        <f t="shared" si="386"/>
        <v/>
      </c>
      <c r="FP25" s="224"/>
      <c r="FQ25" s="5" t="str">
        <f t="shared" si="387"/>
        <v/>
      </c>
      <c r="FR25" s="224" t="str">
        <f t="shared" si="388"/>
        <v/>
      </c>
      <c r="FS25" s="225"/>
      <c r="FT25" s="115" t="str">
        <f t="shared" si="389"/>
        <v/>
      </c>
      <c r="FU25" s="225" t="str">
        <f t="shared" si="390"/>
        <v/>
      </c>
      <c r="FV25" s="253"/>
      <c r="FW25" s="253"/>
      <c r="FX25" s="253"/>
      <c r="FY25" s="253"/>
      <c r="FZ25" s="253"/>
      <c r="GA25" s="3"/>
    </row>
    <row r="26" spans="1:183" ht="14.45" customHeight="1" x14ac:dyDescent="0.25">
      <c r="A26" s="2">
        <f t="shared" si="129"/>
        <v>1</v>
      </c>
      <c r="B26" s="130" t="s">
        <v>99</v>
      </c>
      <c r="C26" s="205">
        <v>14901.35</v>
      </c>
      <c r="D26" s="205">
        <f t="shared" si="130"/>
        <v>14901.35</v>
      </c>
      <c r="E26" s="129">
        <v>1</v>
      </c>
      <c r="F26" s="92"/>
      <c r="G26" s="129">
        <v>1</v>
      </c>
      <c r="H26" s="76" t="s">
        <v>136</v>
      </c>
      <c r="I26" s="114" t="str">
        <f t="shared" ca="1" si="262"/>
        <v/>
      </c>
      <c r="J26" s="114">
        <f t="shared" ca="1" si="263"/>
        <v>1</v>
      </c>
      <c r="K26" s="114" t="str">
        <f t="shared" ca="1" si="264"/>
        <v/>
      </c>
      <c r="L26" s="114" t="str">
        <f t="shared" ca="1" si="265"/>
        <v/>
      </c>
      <c r="M26" s="114" t="str">
        <f t="shared" ca="1" si="266"/>
        <v/>
      </c>
      <c r="N26" s="114" t="str">
        <f t="shared" ca="1" si="267"/>
        <v/>
      </c>
      <c r="O26" s="114" t="str">
        <f t="shared" ca="1" si="268"/>
        <v/>
      </c>
      <c r="P26" s="114" t="str">
        <f t="shared" ca="1" si="269"/>
        <v/>
      </c>
      <c r="Q26" s="93">
        <f t="shared" ca="1" si="270"/>
        <v>261</v>
      </c>
      <c r="R26" s="93" t="str">
        <f t="shared" si="271"/>
        <v/>
      </c>
      <c r="S26" s="93" t="str">
        <f t="shared" si="272"/>
        <v/>
      </c>
      <c r="T26" s="93" t="str">
        <f t="shared" si="273"/>
        <v/>
      </c>
      <c r="U26" s="93" t="str">
        <f t="shared" si="274"/>
        <v/>
      </c>
      <c r="V26" s="93" t="str">
        <f t="shared" si="275"/>
        <v/>
      </c>
      <c r="W26" s="93" t="str">
        <f t="shared" si="276"/>
        <v/>
      </c>
      <c r="X26" s="93" t="str">
        <f t="shared" si="277"/>
        <v/>
      </c>
      <c r="Y26" s="93" t="str">
        <f t="shared" si="278"/>
        <v/>
      </c>
      <c r="Z26" s="93" t="str">
        <f t="shared" si="279"/>
        <v/>
      </c>
      <c r="AA26" s="93" t="str">
        <f t="shared" si="280"/>
        <v/>
      </c>
      <c r="AB26" s="93" t="str">
        <f t="shared" si="281"/>
        <v/>
      </c>
      <c r="AC26" s="93" t="str">
        <f t="shared" si="282"/>
        <v/>
      </c>
      <c r="AD26" s="93" t="str">
        <f t="shared" si="283"/>
        <v/>
      </c>
      <c r="AE26" s="93" t="str">
        <f t="shared" si="284"/>
        <v/>
      </c>
      <c r="AF26" s="93" t="str">
        <f t="shared" si="285"/>
        <v/>
      </c>
      <c r="AG26" s="93" t="str">
        <f t="shared" si="286"/>
        <v/>
      </c>
      <c r="AH26" s="93" t="str">
        <f t="shared" si="287"/>
        <v/>
      </c>
      <c r="AI26" s="93" t="str">
        <f t="shared" si="288"/>
        <v/>
      </c>
      <c r="AJ26" s="93" t="str">
        <f t="shared" si="289"/>
        <v/>
      </c>
      <c r="AK26" s="93" t="str">
        <f t="shared" si="290"/>
        <v/>
      </c>
      <c r="AL26" s="93" t="str">
        <f t="shared" si="291"/>
        <v/>
      </c>
      <c r="AM26" s="93" t="str">
        <f t="shared" si="292"/>
        <v/>
      </c>
      <c r="AN26" s="93" t="str">
        <f t="shared" si="293"/>
        <v/>
      </c>
      <c r="AO26" s="93" t="str">
        <f t="shared" si="294"/>
        <v/>
      </c>
      <c r="AP26" s="93" t="str">
        <f t="shared" si="295"/>
        <v/>
      </c>
      <c r="AQ26" s="93" t="str">
        <f t="shared" si="296"/>
        <v/>
      </c>
      <c r="AR26" s="93" t="str">
        <f t="shared" si="297"/>
        <v/>
      </c>
      <c r="AS26" s="93" t="str">
        <f t="shared" si="298"/>
        <v/>
      </c>
      <c r="AT26" s="93" t="str">
        <f t="shared" si="299"/>
        <v/>
      </c>
      <c r="AU26" s="93" t="str">
        <f t="shared" si="300"/>
        <v/>
      </c>
      <c r="AV26" s="93" t="str">
        <f t="shared" si="301"/>
        <v/>
      </c>
      <c r="AW26" s="93" t="str">
        <f t="shared" si="302"/>
        <v/>
      </c>
      <c r="AX26" s="93" t="str">
        <f t="shared" si="303"/>
        <v/>
      </c>
      <c r="AY26" s="93" t="str">
        <f t="shared" si="304"/>
        <v/>
      </c>
      <c r="AZ26" s="93" t="str">
        <f t="shared" si="305"/>
        <v/>
      </c>
      <c r="BA26" s="93" t="str">
        <f t="shared" si="306"/>
        <v/>
      </c>
      <c r="BB26" s="93" t="str">
        <f t="shared" si="307"/>
        <v/>
      </c>
      <c r="BC26" s="93" t="str">
        <f t="shared" si="308"/>
        <v/>
      </c>
      <c r="BD26" s="93" t="str">
        <f t="shared" si="309"/>
        <v/>
      </c>
      <c r="BE26" s="93" t="str">
        <f t="shared" si="310"/>
        <v/>
      </c>
      <c r="BF26" s="224">
        <v>45827</v>
      </c>
      <c r="BG26" s="74">
        <f t="shared" ca="1" si="319"/>
        <v>261</v>
      </c>
      <c r="BH26" s="36">
        <f t="shared" si="320"/>
        <v>46192</v>
      </c>
      <c r="BI26" s="225"/>
      <c r="BJ26" s="75" t="str">
        <f t="shared" si="321"/>
        <v/>
      </c>
      <c r="BK26" s="37" t="str">
        <f t="shared" si="322"/>
        <v/>
      </c>
      <c r="BL26" s="224"/>
      <c r="BM26" s="74" t="str">
        <f t="shared" si="311"/>
        <v/>
      </c>
      <c r="BN26" s="36" t="str">
        <f t="shared" si="312"/>
        <v/>
      </c>
      <c r="BO26" s="225"/>
      <c r="BP26" s="75" t="str">
        <f t="shared" si="313"/>
        <v/>
      </c>
      <c r="BQ26" s="37" t="str">
        <f t="shared" si="314"/>
        <v/>
      </c>
      <c r="BR26" s="224"/>
      <c r="BS26" s="74" t="str">
        <f t="shared" si="323"/>
        <v/>
      </c>
      <c r="BT26" s="36" t="str">
        <f t="shared" si="324"/>
        <v/>
      </c>
      <c r="BU26" s="225"/>
      <c r="BV26" s="75" t="str">
        <f t="shared" si="325"/>
        <v/>
      </c>
      <c r="BW26" s="37" t="str">
        <f t="shared" si="326"/>
        <v/>
      </c>
      <c r="BX26" s="224"/>
      <c r="BY26" s="74" t="str">
        <f t="shared" si="327"/>
        <v/>
      </c>
      <c r="BZ26" s="36" t="str">
        <f t="shared" si="328"/>
        <v/>
      </c>
      <c r="CA26" s="225"/>
      <c r="CB26" s="75" t="str">
        <f t="shared" si="329"/>
        <v/>
      </c>
      <c r="CC26" s="37" t="str">
        <f t="shared" si="330"/>
        <v/>
      </c>
      <c r="CD26" s="224"/>
      <c r="CE26" s="74" t="str">
        <f t="shared" si="315"/>
        <v/>
      </c>
      <c r="CF26" s="36" t="str">
        <f t="shared" si="316"/>
        <v/>
      </c>
      <c r="CG26" s="225"/>
      <c r="CH26" s="115" t="str">
        <f t="shared" si="317"/>
        <v/>
      </c>
      <c r="CI26" s="225" t="str">
        <f t="shared" si="318"/>
        <v/>
      </c>
      <c r="CJ26" s="224"/>
      <c r="CK26" s="5" t="str">
        <f t="shared" si="331"/>
        <v/>
      </c>
      <c r="CL26" s="224" t="str">
        <f t="shared" si="332"/>
        <v/>
      </c>
      <c r="CM26" s="225"/>
      <c r="CN26" s="115" t="str">
        <f t="shared" si="333"/>
        <v/>
      </c>
      <c r="CO26" s="225" t="str">
        <f t="shared" si="334"/>
        <v/>
      </c>
      <c r="CP26" s="224"/>
      <c r="CQ26" s="5" t="str">
        <f t="shared" si="335"/>
        <v/>
      </c>
      <c r="CR26" s="224" t="str">
        <f t="shared" si="336"/>
        <v/>
      </c>
      <c r="CS26" s="225"/>
      <c r="CT26" s="115" t="str">
        <f t="shared" si="337"/>
        <v/>
      </c>
      <c r="CU26" s="225" t="str">
        <f t="shared" si="338"/>
        <v/>
      </c>
      <c r="CV26" s="224"/>
      <c r="CW26" s="5" t="str">
        <f t="shared" si="339"/>
        <v/>
      </c>
      <c r="CX26" s="224" t="str">
        <f t="shared" si="340"/>
        <v/>
      </c>
      <c r="CY26" s="225"/>
      <c r="CZ26" s="115" t="str">
        <f t="shared" si="341"/>
        <v/>
      </c>
      <c r="DA26" s="225" t="str">
        <f t="shared" si="342"/>
        <v/>
      </c>
      <c r="DB26" s="224"/>
      <c r="DC26" s="5" t="str">
        <f t="shared" si="343"/>
        <v/>
      </c>
      <c r="DD26" s="224" t="str">
        <f t="shared" si="344"/>
        <v/>
      </c>
      <c r="DE26" s="225"/>
      <c r="DF26" s="115" t="str">
        <f t="shared" si="345"/>
        <v/>
      </c>
      <c r="DG26" s="225" t="str">
        <f t="shared" si="346"/>
        <v/>
      </c>
      <c r="DH26" s="224"/>
      <c r="DI26" s="5" t="str">
        <f t="shared" si="347"/>
        <v/>
      </c>
      <c r="DJ26" s="224" t="str">
        <f t="shared" si="348"/>
        <v/>
      </c>
      <c r="DK26" s="225"/>
      <c r="DL26" s="115" t="str">
        <f t="shared" si="349"/>
        <v/>
      </c>
      <c r="DM26" s="225" t="str">
        <f t="shared" si="350"/>
        <v/>
      </c>
      <c r="DN26" s="224"/>
      <c r="DO26" s="5" t="str">
        <f t="shared" si="351"/>
        <v/>
      </c>
      <c r="DP26" s="224" t="str">
        <f t="shared" si="352"/>
        <v/>
      </c>
      <c r="DQ26" s="225"/>
      <c r="DR26" s="115" t="str">
        <f t="shared" si="353"/>
        <v/>
      </c>
      <c r="DS26" s="225" t="str">
        <f t="shared" si="354"/>
        <v/>
      </c>
      <c r="DT26" s="224"/>
      <c r="DU26" s="5" t="str">
        <f t="shared" si="355"/>
        <v/>
      </c>
      <c r="DV26" s="224" t="str">
        <f t="shared" si="356"/>
        <v/>
      </c>
      <c r="DW26" s="225"/>
      <c r="DX26" s="115" t="str">
        <f t="shared" si="357"/>
        <v/>
      </c>
      <c r="DY26" s="225" t="str">
        <f t="shared" si="358"/>
        <v/>
      </c>
      <c r="DZ26" s="224"/>
      <c r="EA26" s="5" t="str">
        <f t="shared" si="359"/>
        <v/>
      </c>
      <c r="EB26" s="224" t="str">
        <f t="shared" si="360"/>
        <v/>
      </c>
      <c r="EC26" s="225"/>
      <c r="ED26" s="115" t="str">
        <f t="shared" si="361"/>
        <v/>
      </c>
      <c r="EE26" s="225" t="str">
        <f t="shared" si="362"/>
        <v/>
      </c>
      <c r="EF26" s="224"/>
      <c r="EG26" s="5" t="str">
        <f t="shared" si="363"/>
        <v/>
      </c>
      <c r="EH26" s="224" t="str">
        <f t="shared" si="364"/>
        <v/>
      </c>
      <c r="EI26" s="225"/>
      <c r="EJ26" s="115" t="str">
        <f t="shared" si="365"/>
        <v/>
      </c>
      <c r="EK26" s="225" t="str">
        <f t="shared" si="366"/>
        <v/>
      </c>
      <c r="EL26" s="224"/>
      <c r="EM26" s="5" t="str">
        <f t="shared" si="367"/>
        <v/>
      </c>
      <c r="EN26" s="224" t="str">
        <f t="shared" si="368"/>
        <v/>
      </c>
      <c r="EO26" s="225"/>
      <c r="EP26" s="115" t="str">
        <f t="shared" si="369"/>
        <v/>
      </c>
      <c r="EQ26" s="225" t="str">
        <f t="shared" si="370"/>
        <v/>
      </c>
      <c r="ER26" s="224"/>
      <c r="ES26" s="5" t="str">
        <f t="shared" si="371"/>
        <v/>
      </c>
      <c r="ET26" s="224" t="str">
        <f t="shared" si="372"/>
        <v/>
      </c>
      <c r="EU26" s="225"/>
      <c r="EV26" s="115" t="str">
        <f t="shared" si="373"/>
        <v/>
      </c>
      <c r="EW26" s="225" t="str">
        <f t="shared" si="374"/>
        <v/>
      </c>
      <c r="EX26" s="224"/>
      <c r="EY26" s="5" t="str">
        <f t="shared" si="375"/>
        <v/>
      </c>
      <c r="EZ26" s="224" t="str">
        <f t="shared" si="376"/>
        <v/>
      </c>
      <c r="FA26" s="225"/>
      <c r="FB26" s="115" t="str">
        <f t="shared" si="377"/>
        <v/>
      </c>
      <c r="FC26" s="225" t="str">
        <f t="shared" si="378"/>
        <v/>
      </c>
      <c r="FD26" s="224"/>
      <c r="FE26" s="5" t="str">
        <f t="shared" si="379"/>
        <v/>
      </c>
      <c r="FF26" s="224" t="str">
        <f t="shared" si="380"/>
        <v/>
      </c>
      <c r="FG26" s="225"/>
      <c r="FH26" s="115" t="str">
        <f t="shared" si="381"/>
        <v/>
      </c>
      <c r="FI26" s="225" t="str">
        <f t="shared" si="382"/>
        <v/>
      </c>
      <c r="FJ26" s="224"/>
      <c r="FK26" s="5" t="str">
        <f t="shared" si="383"/>
        <v/>
      </c>
      <c r="FL26" s="224" t="str">
        <f t="shared" si="384"/>
        <v/>
      </c>
      <c r="FM26" s="225"/>
      <c r="FN26" s="115" t="str">
        <f t="shared" si="385"/>
        <v/>
      </c>
      <c r="FO26" s="225" t="str">
        <f t="shared" si="386"/>
        <v/>
      </c>
      <c r="FP26" s="224"/>
      <c r="FQ26" s="5" t="str">
        <f t="shared" si="387"/>
        <v/>
      </c>
      <c r="FR26" s="224" t="str">
        <f t="shared" si="388"/>
        <v/>
      </c>
      <c r="FS26" s="225"/>
      <c r="FT26" s="115" t="str">
        <f t="shared" si="389"/>
        <v/>
      </c>
      <c r="FU26" s="225" t="str">
        <f t="shared" si="390"/>
        <v/>
      </c>
      <c r="FV26" s="253"/>
      <c r="FW26" s="253"/>
      <c r="FX26" s="253"/>
      <c r="FY26" s="253"/>
      <c r="FZ26" s="253"/>
      <c r="GA26" s="3"/>
    </row>
    <row r="27" spans="1:183" ht="15.75" x14ac:dyDescent="0.25">
      <c r="A27" s="2">
        <f t="shared" si="129"/>
        <v>1</v>
      </c>
      <c r="B27" s="134" t="s">
        <v>106</v>
      </c>
      <c r="C27" s="208"/>
      <c r="D27" s="205">
        <f t="shared" si="130"/>
        <v>0</v>
      </c>
      <c r="E27" s="136">
        <v>1</v>
      </c>
      <c r="F27" s="92"/>
      <c r="G27" s="136" t="s">
        <v>55</v>
      </c>
      <c r="H27" s="76" t="s">
        <v>107</v>
      </c>
      <c r="I27" s="114" t="str">
        <f t="shared" si="262"/>
        <v/>
      </c>
      <c r="J27" s="114" t="str">
        <f t="shared" si="263"/>
        <v/>
      </c>
      <c r="K27" s="114" t="str">
        <f t="shared" si="264"/>
        <v/>
      </c>
      <c r="L27" s="114" t="str">
        <f t="shared" si="265"/>
        <v/>
      </c>
      <c r="M27" s="114" t="str">
        <f t="shared" si="266"/>
        <v/>
      </c>
      <c r="N27" s="114" t="str">
        <f t="shared" si="267"/>
        <v/>
      </c>
      <c r="O27" s="114" t="str">
        <f t="shared" si="268"/>
        <v/>
      </c>
      <c r="P27" s="114" t="str">
        <f t="shared" si="269"/>
        <v/>
      </c>
      <c r="Q27" s="93" t="e">
        <f t="shared" si="270"/>
        <v>#VALUE!</v>
      </c>
      <c r="R27" s="93" t="str">
        <f t="shared" si="271"/>
        <v/>
      </c>
      <c r="S27" s="93" t="str">
        <f t="shared" si="272"/>
        <v/>
      </c>
      <c r="T27" s="93" t="str">
        <f t="shared" si="273"/>
        <v/>
      </c>
      <c r="U27" s="93" t="str">
        <f t="shared" si="274"/>
        <v/>
      </c>
      <c r="V27" s="93" t="str">
        <f t="shared" si="275"/>
        <v/>
      </c>
      <c r="W27" s="93" t="str">
        <f t="shared" si="276"/>
        <v/>
      </c>
      <c r="X27" s="93" t="str">
        <f t="shared" si="277"/>
        <v/>
      </c>
      <c r="Y27" s="93" t="str">
        <f t="shared" si="278"/>
        <v/>
      </c>
      <c r="Z27" s="93" t="str">
        <f t="shared" si="279"/>
        <v/>
      </c>
      <c r="AA27" s="93" t="str">
        <f t="shared" si="280"/>
        <v/>
      </c>
      <c r="AB27" s="93" t="str">
        <f t="shared" si="281"/>
        <v/>
      </c>
      <c r="AC27" s="93" t="str">
        <f t="shared" si="282"/>
        <v/>
      </c>
      <c r="AD27" s="93" t="str">
        <f t="shared" si="283"/>
        <v/>
      </c>
      <c r="AE27" s="93" t="str">
        <f t="shared" si="284"/>
        <v/>
      </c>
      <c r="AF27" s="93" t="str">
        <f t="shared" si="285"/>
        <v/>
      </c>
      <c r="AG27" s="93" t="str">
        <f t="shared" si="286"/>
        <v/>
      </c>
      <c r="AH27" s="93" t="str">
        <f t="shared" si="287"/>
        <v/>
      </c>
      <c r="AI27" s="93" t="str">
        <f t="shared" si="288"/>
        <v/>
      </c>
      <c r="AJ27" s="93" t="str">
        <f t="shared" si="289"/>
        <v/>
      </c>
      <c r="AK27" s="93" t="str">
        <f t="shared" si="290"/>
        <v/>
      </c>
      <c r="AL27" s="93" t="str">
        <f t="shared" si="291"/>
        <v/>
      </c>
      <c r="AM27" s="93" t="str">
        <f t="shared" si="292"/>
        <v/>
      </c>
      <c r="AN27" s="93" t="str">
        <f t="shared" si="293"/>
        <v/>
      </c>
      <c r="AO27" s="93" t="str">
        <f t="shared" si="294"/>
        <v/>
      </c>
      <c r="AP27" s="93" t="str">
        <f t="shared" si="295"/>
        <v/>
      </c>
      <c r="AQ27" s="93" t="str">
        <f t="shared" si="296"/>
        <v/>
      </c>
      <c r="AR27" s="93" t="str">
        <f t="shared" si="297"/>
        <v/>
      </c>
      <c r="AS27" s="93" t="str">
        <f t="shared" si="298"/>
        <v/>
      </c>
      <c r="AT27" s="93" t="str">
        <f t="shared" si="299"/>
        <v/>
      </c>
      <c r="AU27" s="93" t="str">
        <f t="shared" si="300"/>
        <v/>
      </c>
      <c r="AV27" s="93" t="str">
        <f t="shared" si="301"/>
        <v/>
      </c>
      <c r="AW27" s="93" t="str">
        <f t="shared" si="302"/>
        <v/>
      </c>
      <c r="AX27" s="93" t="str">
        <f t="shared" si="303"/>
        <v/>
      </c>
      <c r="AY27" s="93" t="str">
        <f t="shared" si="304"/>
        <v/>
      </c>
      <c r="AZ27" s="93" t="str">
        <f t="shared" si="305"/>
        <v/>
      </c>
      <c r="BA27" s="93" t="str">
        <f t="shared" si="306"/>
        <v/>
      </c>
      <c r="BB27" s="93" t="str">
        <f t="shared" si="307"/>
        <v/>
      </c>
      <c r="BC27" s="93" t="str">
        <f t="shared" si="308"/>
        <v/>
      </c>
      <c r="BD27" s="93" t="str">
        <f t="shared" si="309"/>
        <v/>
      </c>
      <c r="BE27" s="93" t="str">
        <f t="shared" si="310"/>
        <v/>
      </c>
      <c r="BF27" s="13">
        <v>45384</v>
      </c>
      <c r="BG27" s="74" t="e">
        <f t="shared" si="319"/>
        <v>#VALUE!</v>
      </c>
      <c r="BH27" s="36" t="e">
        <f t="shared" si="320"/>
        <v>#VALUE!</v>
      </c>
      <c r="BJ27" s="75" t="str">
        <f t="shared" si="321"/>
        <v/>
      </c>
      <c r="BK27" s="37" t="str">
        <f t="shared" si="322"/>
        <v/>
      </c>
      <c r="BM27" s="74" t="str">
        <f t="shared" si="311"/>
        <v/>
      </c>
      <c r="BN27" s="36" t="str">
        <f t="shared" si="312"/>
        <v/>
      </c>
      <c r="BP27" s="75" t="str">
        <f t="shared" si="313"/>
        <v/>
      </c>
      <c r="BQ27" s="37" t="str">
        <f t="shared" si="314"/>
        <v/>
      </c>
      <c r="BS27" s="74" t="str">
        <f t="shared" si="323"/>
        <v/>
      </c>
      <c r="BT27" s="36" t="str">
        <f t="shared" si="324"/>
        <v/>
      </c>
      <c r="BV27" s="75" t="str">
        <f t="shared" si="325"/>
        <v/>
      </c>
      <c r="BW27" s="37" t="str">
        <f t="shared" si="326"/>
        <v/>
      </c>
      <c r="BY27" s="74" t="str">
        <f t="shared" si="327"/>
        <v/>
      </c>
      <c r="BZ27" s="36" t="str">
        <f t="shared" si="328"/>
        <v/>
      </c>
      <c r="CB27" s="75" t="str">
        <f t="shared" si="329"/>
        <v/>
      </c>
      <c r="CC27" s="37" t="str">
        <f t="shared" si="330"/>
        <v/>
      </c>
      <c r="CE27" s="74" t="str">
        <f t="shared" si="315"/>
        <v/>
      </c>
      <c r="CF27" s="36" t="str">
        <f t="shared" si="316"/>
        <v/>
      </c>
      <c r="CH27" s="115" t="str">
        <f t="shared" si="317"/>
        <v/>
      </c>
      <c r="CI27" s="225" t="str">
        <f t="shared" si="318"/>
        <v/>
      </c>
      <c r="CK27" s="5" t="str">
        <f t="shared" si="331"/>
        <v/>
      </c>
      <c r="CL27" s="224" t="str">
        <f t="shared" si="332"/>
        <v/>
      </c>
      <c r="CN27" s="115" t="str">
        <f t="shared" si="333"/>
        <v/>
      </c>
      <c r="CO27" s="225" t="str">
        <f t="shared" si="334"/>
        <v/>
      </c>
      <c r="CQ27" s="5" t="str">
        <f t="shared" si="335"/>
        <v/>
      </c>
      <c r="CR27" s="224" t="str">
        <f t="shared" si="336"/>
        <v/>
      </c>
      <c r="CT27" s="115" t="str">
        <f t="shared" si="337"/>
        <v/>
      </c>
      <c r="CU27" s="225" t="str">
        <f t="shared" si="338"/>
        <v/>
      </c>
      <c r="CW27" s="5" t="str">
        <f t="shared" si="339"/>
        <v/>
      </c>
      <c r="CX27" s="224" t="str">
        <f t="shared" si="340"/>
        <v/>
      </c>
      <c r="CZ27" s="115" t="str">
        <f t="shared" si="341"/>
        <v/>
      </c>
      <c r="DA27" s="225" t="str">
        <f t="shared" si="342"/>
        <v/>
      </c>
      <c r="DC27" s="5" t="str">
        <f t="shared" si="343"/>
        <v/>
      </c>
      <c r="DD27" s="224" t="str">
        <f t="shared" si="344"/>
        <v/>
      </c>
      <c r="DF27" s="115" t="str">
        <f t="shared" si="345"/>
        <v/>
      </c>
      <c r="DG27" s="225" t="str">
        <f t="shared" si="346"/>
        <v/>
      </c>
      <c r="DI27" s="5" t="str">
        <f t="shared" si="347"/>
        <v/>
      </c>
      <c r="DJ27" s="224" t="str">
        <f t="shared" si="348"/>
        <v/>
      </c>
      <c r="DL27" s="115" t="str">
        <f t="shared" si="349"/>
        <v/>
      </c>
      <c r="DM27" s="225" t="str">
        <f t="shared" si="350"/>
        <v/>
      </c>
      <c r="DO27" s="5" t="str">
        <f t="shared" si="351"/>
        <v/>
      </c>
      <c r="DP27" s="224" t="str">
        <f t="shared" si="352"/>
        <v/>
      </c>
      <c r="DR27" s="115" t="str">
        <f t="shared" si="353"/>
        <v/>
      </c>
      <c r="DS27" s="225" t="str">
        <f t="shared" si="354"/>
        <v/>
      </c>
      <c r="DU27" s="5" t="str">
        <f t="shared" si="355"/>
        <v/>
      </c>
      <c r="DV27" s="224" t="str">
        <f t="shared" si="356"/>
        <v/>
      </c>
      <c r="DX27" s="115" t="str">
        <f t="shared" si="357"/>
        <v/>
      </c>
      <c r="DY27" s="225" t="str">
        <f t="shared" si="358"/>
        <v/>
      </c>
      <c r="EA27" s="5" t="str">
        <f t="shared" si="359"/>
        <v/>
      </c>
      <c r="EB27" s="224" t="str">
        <f t="shared" si="360"/>
        <v/>
      </c>
      <c r="ED27" s="115" t="str">
        <f t="shared" si="361"/>
        <v/>
      </c>
      <c r="EE27" s="225" t="str">
        <f t="shared" si="362"/>
        <v/>
      </c>
      <c r="EG27" s="5" t="str">
        <f t="shared" si="363"/>
        <v/>
      </c>
      <c r="EH27" s="224" t="str">
        <f t="shared" si="364"/>
        <v/>
      </c>
      <c r="EJ27" s="115" t="str">
        <f t="shared" si="365"/>
        <v/>
      </c>
      <c r="EK27" s="225" t="str">
        <f t="shared" si="366"/>
        <v/>
      </c>
      <c r="EM27" s="5" t="str">
        <f t="shared" si="367"/>
        <v/>
      </c>
      <c r="EN27" s="224" t="str">
        <f t="shared" si="368"/>
        <v/>
      </c>
      <c r="EP27" s="115" t="str">
        <f t="shared" si="369"/>
        <v/>
      </c>
      <c r="EQ27" s="225" t="str">
        <f t="shared" si="370"/>
        <v/>
      </c>
      <c r="ES27" s="5" t="str">
        <f t="shared" si="371"/>
        <v/>
      </c>
      <c r="ET27" s="224" t="str">
        <f t="shared" si="372"/>
        <v/>
      </c>
      <c r="EV27" s="115" t="str">
        <f t="shared" si="373"/>
        <v/>
      </c>
      <c r="EW27" s="225" t="str">
        <f t="shared" si="374"/>
        <v/>
      </c>
      <c r="EY27" s="5" t="str">
        <f t="shared" si="375"/>
        <v/>
      </c>
      <c r="EZ27" s="224" t="str">
        <f t="shared" si="376"/>
        <v/>
      </c>
      <c r="FB27" s="115" t="str">
        <f t="shared" si="377"/>
        <v/>
      </c>
      <c r="FC27" s="225" t="str">
        <f t="shared" si="378"/>
        <v/>
      </c>
      <c r="FE27" s="5" t="str">
        <f t="shared" si="379"/>
        <v/>
      </c>
      <c r="FF27" s="224" t="str">
        <f t="shared" si="380"/>
        <v/>
      </c>
      <c r="FH27" s="115" t="str">
        <f t="shared" si="381"/>
        <v/>
      </c>
      <c r="FI27" s="225" t="str">
        <f t="shared" si="382"/>
        <v/>
      </c>
      <c r="FK27" s="5" t="str">
        <f t="shared" si="383"/>
        <v/>
      </c>
      <c r="FL27" s="224" t="str">
        <f t="shared" si="384"/>
        <v/>
      </c>
      <c r="FN27" s="115" t="str">
        <f t="shared" si="385"/>
        <v/>
      </c>
      <c r="FO27" s="225" t="str">
        <f t="shared" si="386"/>
        <v/>
      </c>
      <c r="FQ27" s="5" t="str">
        <f t="shared" si="387"/>
        <v/>
      </c>
      <c r="FR27" s="224" t="str">
        <f t="shared" si="388"/>
        <v/>
      </c>
      <c r="FT27" s="115" t="str">
        <f t="shared" si="389"/>
        <v/>
      </c>
      <c r="FU27" s="225" t="str">
        <f t="shared" si="390"/>
        <v/>
      </c>
      <c r="FV27" s="253" t="s">
        <v>164</v>
      </c>
      <c r="FW27" s="253"/>
      <c r="FX27" s="253"/>
      <c r="FY27" s="253"/>
      <c r="FZ27" s="253"/>
    </row>
    <row r="28" spans="1:183" ht="14.45" customHeight="1" x14ac:dyDescent="0.25">
      <c r="A28" s="2">
        <f t="shared" si="129"/>
        <v>1</v>
      </c>
      <c r="B28" s="129" t="s">
        <v>55</v>
      </c>
      <c r="C28" s="190">
        <v>2839.39</v>
      </c>
      <c r="D28" s="205">
        <f t="shared" si="130"/>
        <v>2839.39</v>
      </c>
      <c r="E28" s="129">
        <v>1</v>
      </c>
      <c r="F28" s="92"/>
      <c r="G28" s="129">
        <v>1</v>
      </c>
      <c r="H28" s="76" t="s">
        <v>111</v>
      </c>
      <c r="I28" s="114" t="str">
        <f t="shared" ca="1" si="262"/>
        <v/>
      </c>
      <c r="J28" s="114" t="str">
        <f t="shared" ca="1" si="263"/>
        <v/>
      </c>
      <c r="K28" s="114">
        <f t="shared" ca="1" si="264"/>
        <v>1</v>
      </c>
      <c r="L28" s="114" t="str">
        <f t="shared" ca="1" si="265"/>
        <v/>
      </c>
      <c r="M28" s="114" t="str">
        <f t="shared" ca="1" si="266"/>
        <v/>
      </c>
      <c r="N28" s="114" t="str">
        <f t="shared" ca="1" si="267"/>
        <v/>
      </c>
      <c r="O28" s="114" t="str">
        <f t="shared" ca="1" si="268"/>
        <v/>
      </c>
      <c r="P28" s="114" t="str">
        <f t="shared" ca="1" si="269"/>
        <v/>
      </c>
      <c r="Q28" s="93">
        <f t="shared" ca="1" si="270"/>
        <v>146</v>
      </c>
      <c r="R28" s="93" t="str">
        <f t="shared" si="271"/>
        <v/>
      </c>
      <c r="S28" s="93" t="str">
        <f t="shared" si="272"/>
        <v/>
      </c>
      <c r="T28" s="93" t="str">
        <f t="shared" si="273"/>
        <v/>
      </c>
      <c r="U28" s="93" t="str">
        <f t="shared" si="274"/>
        <v/>
      </c>
      <c r="V28" s="93" t="str">
        <f t="shared" si="275"/>
        <v/>
      </c>
      <c r="W28" s="93" t="str">
        <f t="shared" si="276"/>
        <v/>
      </c>
      <c r="X28" s="93" t="str">
        <f t="shared" si="277"/>
        <v/>
      </c>
      <c r="Y28" s="93" t="str">
        <f t="shared" si="278"/>
        <v/>
      </c>
      <c r="Z28" s="93" t="str">
        <f t="shared" si="279"/>
        <v/>
      </c>
      <c r="AA28" s="93" t="str">
        <f t="shared" si="280"/>
        <v/>
      </c>
      <c r="AB28" s="93" t="str">
        <f t="shared" si="281"/>
        <v/>
      </c>
      <c r="AC28" s="93" t="str">
        <f t="shared" si="282"/>
        <v/>
      </c>
      <c r="AD28" s="93" t="str">
        <f t="shared" si="283"/>
        <v/>
      </c>
      <c r="AE28" s="93" t="str">
        <f t="shared" si="284"/>
        <v/>
      </c>
      <c r="AF28" s="93" t="str">
        <f t="shared" si="285"/>
        <v/>
      </c>
      <c r="AG28" s="93" t="str">
        <f t="shared" si="286"/>
        <v/>
      </c>
      <c r="AH28" s="93" t="str">
        <f t="shared" si="287"/>
        <v/>
      </c>
      <c r="AI28" s="93" t="str">
        <f t="shared" si="288"/>
        <v/>
      </c>
      <c r="AJ28" s="93" t="str">
        <f t="shared" si="289"/>
        <v/>
      </c>
      <c r="AK28" s="93" t="str">
        <f t="shared" si="290"/>
        <v/>
      </c>
      <c r="AL28" s="93" t="str">
        <f t="shared" si="291"/>
        <v/>
      </c>
      <c r="AM28" s="93" t="str">
        <f t="shared" si="292"/>
        <v/>
      </c>
      <c r="AN28" s="93" t="str">
        <f t="shared" si="293"/>
        <v/>
      </c>
      <c r="AO28" s="93" t="str">
        <f t="shared" si="294"/>
        <v/>
      </c>
      <c r="AP28" s="93" t="str">
        <f t="shared" si="295"/>
        <v/>
      </c>
      <c r="AQ28" s="93" t="str">
        <f t="shared" si="296"/>
        <v/>
      </c>
      <c r="AR28" s="93" t="str">
        <f t="shared" si="297"/>
        <v/>
      </c>
      <c r="AS28" s="93" t="str">
        <f t="shared" si="298"/>
        <v/>
      </c>
      <c r="AT28" s="93" t="str">
        <f t="shared" si="299"/>
        <v/>
      </c>
      <c r="AU28" s="93" t="str">
        <f t="shared" si="300"/>
        <v/>
      </c>
      <c r="AV28" s="93" t="str">
        <f t="shared" si="301"/>
        <v/>
      </c>
      <c r="AW28" s="93" t="str">
        <f t="shared" si="302"/>
        <v/>
      </c>
      <c r="AX28" s="93" t="str">
        <f t="shared" si="303"/>
        <v/>
      </c>
      <c r="AY28" s="93" t="str">
        <f t="shared" si="304"/>
        <v/>
      </c>
      <c r="AZ28" s="93" t="str">
        <f t="shared" si="305"/>
        <v/>
      </c>
      <c r="BA28" s="93" t="str">
        <f t="shared" si="306"/>
        <v/>
      </c>
      <c r="BB28" s="93" t="str">
        <f t="shared" si="307"/>
        <v/>
      </c>
      <c r="BC28" s="93" t="str">
        <f t="shared" si="308"/>
        <v/>
      </c>
      <c r="BD28" s="93" t="str">
        <f t="shared" si="309"/>
        <v/>
      </c>
      <c r="BE28" s="93" t="str">
        <f t="shared" si="310"/>
        <v/>
      </c>
      <c r="BF28" s="13">
        <v>45712</v>
      </c>
      <c r="BG28" s="74">
        <f t="shared" ca="1" si="319"/>
        <v>146</v>
      </c>
      <c r="BH28" s="36">
        <f t="shared" si="320"/>
        <v>46077</v>
      </c>
      <c r="BI28" s="225"/>
      <c r="BJ28" s="75" t="str">
        <f t="shared" si="321"/>
        <v/>
      </c>
      <c r="BK28" s="37" t="str">
        <f t="shared" si="322"/>
        <v/>
      </c>
      <c r="BL28" s="13"/>
      <c r="BM28" s="74" t="str">
        <f t="shared" si="311"/>
        <v/>
      </c>
      <c r="BN28" s="36" t="str">
        <f t="shared" si="312"/>
        <v/>
      </c>
      <c r="BO28" s="225"/>
      <c r="BP28" s="75" t="str">
        <f t="shared" si="313"/>
        <v/>
      </c>
      <c r="BQ28" s="37" t="str">
        <f t="shared" si="314"/>
        <v/>
      </c>
      <c r="BR28" s="13"/>
      <c r="BS28" s="74" t="str">
        <f t="shared" si="323"/>
        <v/>
      </c>
      <c r="BT28" s="36" t="str">
        <f t="shared" si="324"/>
        <v/>
      </c>
      <c r="BU28" s="225"/>
      <c r="BV28" s="75" t="str">
        <f t="shared" si="325"/>
        <v/>
      </c>
      <c r="BW28" s="37" t="str">
        <f t="shared" si="326"/>
        <v/>
      </c>
      <c r="BX28" s="13"/>
      <c r="BY28" s="74" t="str">
        <f t="shared" si="327"/>
        <v/>
      </c>
      <c r="BZ28" s="36" t="str">
        <f t="shared" si="328"/>
        <v/>
      </c>
      <c r="CA28" s="225"/>
      <c r="CB28" s="75" t="str">
        <f t="shared" si="329"/>
        <v/>
      </c>
      <c r="CC28" s="37" t="str">
        <f t="shared" si="330"/>
        <v/>
      </c>
      <c r="CD28" s="13"/>
      <c r="CE28" s="74" t="str">
        <f t="shared" si="315"/>
        <v/>
      </c>
      <c r="CF28" s="36" t="str">
        <f t="shared" si="316"/>
        <v/>
      </c>
      <c r="CG28" s="225"/>
      <c r="CH28" s="115" t="str">
        <f t="shared" si="317"/>
        <v/>
      </c>
      <c r="CI28" s="225" t="str">
        <f t="shared" si="318"/>
        <v/>
      </c>
      <c r="CJ28" s="13"/>
      <c r="CK28" s="5" t="str">
        <f t="shared" si="331"/>
        <v/>
      </c>
      <c r="CL28" s="224" t="str">
        <f t="shared" si="332"/>
        <v/>
      </c>
      <c r="CM28" s="225"/>
      <c r="CN28" s="115" t="str">
        <f t="shared" si="333"/>
        <v/>
      </c>
      <c r="CO28" s="225" t="str">
        <f t="shared" si="334"/>
        <v/>
      </c>
      <c r="CP28" s="13"/>
      <c r="CQ28" s="5" t="str">
        <f t="shared" si="335"/>
        <v/>
      </c>
      <c r="CR28" s="224" t="str">
        <f t="shared" si="336"/>
        <v/>
      </c>
      <c r="CS28" s="225"/>
      <c r="CT28" s="115" t="str">
        <f t="shared" si="337"/>
        <v/>
      </c>
      <c r="CU28" s="225" t="str">
        <f t="shared" si="338"/>
        <v/>
      </c>
      <c r="CV28" s="13"/>
      <c r="CW28" s="5" t="str">
        <f t="shared" si="339"/>
        <v/>
      </c>
      <c r="CX28" s="224" t="str">
        <f t="shared" si="340"/>
        <v/>
      </c>
      <c r="CY28" s="225"/>
      <c r="CZ28" s="115" t="str">
        <f t="shared" si="341"/>
        <v/>
      </c>
      <c r="DA28" s="225" t="str">
        <f t="shared" si="342"/>
        <v/>
      </c>
      <c r="DB28" s="13"/>
      <c r="DC28" s="5" t="str">
        <f t="shared" si="343"/>
        <v/>
      </c>
      <c r="DD28" s="224" t="str">
        <f t="shared" si="344"/>
        <v/>
      </c>
      <c r="DE28" s="225"/>
      <c r="DF28" s="115" t="str">
        <f t="shared" si="345"/>
        <v/>
      </c>
      <c r="DG28" s="225" t="str">
        <f t="shared" si="346"/>
        <v/>
      </c>
      <c r="DH28" s="224"/>
      <c r="DI28" s="5" t="str">
        <f t="shared" si="347"/>
        <v/>
      </c>
      <c r="DJ28" s="224" t="str">
        <f t="shared" si="348"/>
        <v/>
      </c>
      <c r="DK28" s="225"/>
      <c r="DL28" s="115" t="str">
        <f t="shared" si="349"/>
        <v/>
      </c>
      <c r="DM28" s="225" t="str">
        <f t="shared" si="350"/>
        <v/>
      </c>
      <c r="DN28" s="224"/>
      <c r="DO28" s="5" t="str">
        <f t="shared" si="351"/>
        <v/>
      </c>
      <c r="DP28" s="224" t="str">
        <f t="shared" si="352"/>
        <v/>
      </c>
      <c r="DQ28" s="225"/>
      <c r="DR28" s="115" t="str">
        <f t="shared" si="353"/>
        <v/>
      </c>
      <c r="DS28" s="225" t="str">
        <f t="shared" si="354"/>
        <v/>
      </c>
      <c r="DT28" s="224"/>
      <c r="DU28" s="5" t="str">
        <f t="shared" si="355"/>
        <v/>
      </c>
      <c r="DV28" s="224" t="str">
        <f t="shared" si="356"/>
        <v/>
      </c>
      <c r="DW28" s="225"/>
      <c r="DX28" s="115" t="str">
        <f t="shared" si="357"/>
        <v/>
      </c>
      <c r="DY28" s="225" t="str">
        <f t="shared" si="358"/>
        <v/>
      </c>
      <c r="DZ28" s="224"/>
      <c r="EA28" s="5" t="str">
        <f t="shared" si="359"/>
        <v/>
      </c>
      <c r="EB28" s="224" t="str">
        <f t="shared" si="360"/>
        <v/>
      </c>
      <c r="EC28" s="225"/>
      <c r="ED28" s="115" t="str">
        <f t="shared" si="361"/>
        <v/>
      </c>
      <c r="EE28" s="225" t="str">
        <f t="shared" si="362"/>
        <v/>
      </c>
      <c r="EF28" s="224"/>
      <c r="EG28" s="5" t="str">
        <f t="shared" si="363"/>
        <v/>
      </c>
      <c r="EH28" s="224" t="str">
        <f t="shared" si="364"/>
        <v/>
      </c>
      <c r="EI28" s="225"/>
      <c r="EJ28" s="115" t="str">
        <f t="shared" si="365"/>
        <v/>
      </c>
      <c r="EK28" s="225" t="str">
        <f t="shared" si="366"/>
        <v/>
      </c>
      <c r="EL28" s="224"/>
      <c r="EM28" s="5" t="str">
        <f t="shared" si="367"/>
        <v/>
      </c>
      <c r="EN28" s="224" t="str">
        <f t="shared" si="368"/>
        <v/>
      </c>
      <c r="EO28" s="225"/>
      <c r="EP28" s="115" t="str">
        <f t="shared" si="369"/>
        <v/>
      </c>
      <c r="EQ28" s="225" t="str">
        <f t="shared" si="370"/>
        <v/>
      </c>
      <c r="ER28" s="224"/>
      <c r="ES28" s="5" t="str">
        <f t="shared" si="371"/>
        <v/>
      </c>
      <c r="ET28" s="224" t="str">
        <f t="shared" si="372"/>
        <v/>
      </c>
      <c r="EU28" s="225"/>
      <c r="EV28" s="115" t="str">
        <f t="shared" si="373"/>
        <v/>
      </c>
      <c r="EW28" s="225" t="str">
        <f t="shared" si="374"/>
        <v/>
      </c>
      <c r="EX28" s="224"/>
      <c r="EY28" s="5" t="str">
        <f t="shared" si="375"/>
        <v/>
      </c>
      <c r="EZ28" s="224" t="str">
        <f t="shared" si="376"/>
        <v/>
      </c>
      <c r="FA28" s="225"/>
      <c r="FB28" s="115" t="str">
        <f t="shared" si="377"/>
        <v/>
      </c>
      <c r="FC28" s="225" t="str">
        <f t="shared" si="378"/>
        <v/>
      </c>
      <c r="FD28" s="224"/>
      <c r="FE28" s="5" t="str">
        <f t="shared" si="379"/>
        <v/>
      </c>
      <c r="FF28" s="224" t="str">
        <f t="shared" si="380"/>
        <v/>
      </c>
      <c r="FG28" s="225"/>
      <c r="FH28" s="115" t="str">
        <f t="shared" si="381"/>
        <v/>
      </c>
      <c r="FI28" s="225" t="str">
        <f t="shared" si="382"/>
        <v/>
      </c>
      <c r="FJ28" s="224"/>
      <c r="FK28" s="5" t="str">
        <f t="shared" si="383"/>
        <v/>
      </c>
      <c r="FL28" s="224" t="str">
        <f t="shared" si="384"/>
        <v/>
      </c>
      <c r="FM28" s="225"/>
      <c r="FN28" s="115" t="str">
        <f t="shared" si="385"/>
        <v/>
      </c>
      <c r="FO28" s="225" t="str">
        <f t="shared" si="386"/>
        <v/>
      </c>
      <c r="FP28" s="224"/>
      <c r="FQ28" s="5" t="str">
        <f t="shared" si="387"/>
        <v/>
      </c>
      <c r="FR28" s="224" t="str">
        <f t="shared" si="388"/>
        <v/>
      </c>
      <c r="FS28" s="225"/>
      <c r="FT28" s="115" t="str">
        <f t="shared" si="389"/>
        <v/>
      </c>
      <c r="FU28" s="225" t="str">
        <f t="shared" si="390"/>
        <v/>
      </c>
      <c r="FV28" s="253"/>
      <c r="FW28" s="253"/>
      <c r="FX28" s="253"/>
      <c r="FY28" s="253"/>
      <c r="FZ28" s="253"/>
      <c r="GA28" s="3"/>
    </row>
    <row r="29" spans="1:183" ht="15.75" x14ac:dyDescent="0.25">
      <c r="A29" s="2">
        <f t="shared" si="129"/>
        <v>1</v>
      </c>
      <c r="B29" s="129" t="s">
        <v>55</v>
      </c>
      <c r="C29" s="205">
        <v>1480.65</v>
      </c>
      <c r="D29" s="205">
        <f t="shared" si="130"/>
        <v>1480.65</v>
      </c>
      <c r="E29" s="129">
        <v>1</v>
      </c>
      <c r="F29" s="90"/>
      <c r="G29" s="129">
        <v>1</v>
      </c>
      <c r="H29" s="76" t="s">
        <v>112</v>
      </c>
      <c r="I29" s="114" t="str">
        <f t="shared" ca="1" si="262"/>
        <v/>
      </c>
      <c r="J29" s="114" t="str">
        <f t="shared" ca="1" si="263"/>
        <v/>
      </c>
      <c r="K29" s="114">
        <f t="shared" ca="1" si="264"/>
        <v>1</v>
      </c>
      <c r="L29" s="114" t="str">
        <f t="shared" ca="1" si="265"/>
        <v/>
      </c>
      <c r="M29" s="114" t="str">
        <f t="shared" ca="1" si="266"/>
        <v/>
      </c>
      <c r="N29" s="114" t="str">
        <f t="shared" ca="1" si="267"/>
        <v/>
      </c>
      <c r="O29" s="114" t="str">
        <f t="shared" ca="1" si="268"/>
        <v/>
      </c>
      <c r="P29" s="114" t="str">
        <f t="shared" ca="1" si="269"/>
        <v/>
      </c>
      <c r="Q29" s="93">
        <f t="shared" ca="1" si="270"/>
        <v>146</v>
      </c>
      <c r="R29" s="93" t="str">
        <f t="shared" si="271"/>
        <v/>
      </c>
      <c r="S29" s="93" t="str">
        <f t="shared" si="272"/>
        <v/>
      </c>
      <c r="T29" s="93" t="str">
        <f t="shared" si="273"/>
        <v/>
      </c>
      <c r="U29" s="93" t="str">
        <f t="shared" si="274"/>
        <v/>
      </c>
      <c r="V29" s="93" t="str">
        <f t="shared" si="275"/>
        <v/>
      </c>
      <c r="W29" s="93" t="str">
        <f t="shared" si="276"/>
        <v/>
      </c>
      <c r="X29" s="93" t="str">
        <f t="shared" si="277"/>
        <v/>
      </c>
      <c r="Y29" s="93" t="str">
        <f t="shared" si="278"/>
        <v/>
      </c>
      <c r="Z29" s="93" t="str">
        <f t="shared" si="279"/>
        <v/>
      </c>
      <c r="AA29" s="93" t="str">
        <f t="shared" si="280"/>
        <v/>
      </c>
      <c r="AB29" s="93" t="str">
        <f t="shared" si="281"/>
        <v/>
      </c>
      <c r="AC29" s="93" t="str">
        <f t="shared" si="282"/>
        <v/>
      </c>
      <c r="AD29" s="93" t="str">
        <f t="shared" si="283"/>
        <v/>
      </c>
      <c r="AE29" s="93" t="str">
        <f t="shared" si="284"/>
        <v/>
      </c>
      <c r="AF29" s="93" t="str">
        <f t="shared" si="285"/>
        <v/>
      </c>
      <c r="AG29" s="93" t="str">
        <f t="shared" si="286"/>
        <v/>
      </c>
      <c r="AH29" s="93" t="str">
        <f t="shared" si="287"/>
        <v/>
      </c>
      <c r="AI29" s="93" t="str">
        <f t="shared" si="288"/>
        <v/>
      </c>
      <c r="AJ29" s="93" t="str">
        <f t="shared" si="289"/>
        <v/>
      </c>
      <c r="AK29" s="93" t="str">
        <f t="shared" si="290"/>
        <v/>
      </c>
      <c r="AL29" s="93" t="str">
        <f t="shared" si="291"/>
        <v/>
      </c>
      <c r="AM29" s="93" t="str">
        <f t="shared" si="292"/>
        <v/>
      </c>
      <c r="AN29" s="93" t="str">
        <f t="shared" si="293"/>
        <v/>
      </c>
      <c r="AO29" s="93" t="str">
        <f t="shared" si="294"/>
        <v/>
      </c>
      <c r="AP29" s="93" t="str">
        <f t="shared" si="295"/>
        <v/>
      </c>
      <c r="AQ29" s="93" t="str">
        <f t="shared" si="296"/>
        <v/>
      </c>
      <c r="AR29" s="93" t="str">
        <f t="shared" si="297"/>
        <v/>
      </c>
      <c r="AS29" s="93" t="str">
        <f t="shared" si="298"/>
        <v/>
      </c>
      <c r="AT29" s="93" t="str">
        <f t="shared" si="299"/>
        <v/>
      </c>
      <c r="AU29" s="93" t="str">
        <f t="shared" si="300"/>
        <v/>
      </c>
      <c r="AV29" s="93" t="str">
        <f t="shared" si="301"/>
        <v/>
      </c>
      <c r="AW29" s="93" t="str">
        <f t="shared" si="302"/>
        <v/>
      </c>
      <c r="AX29" s="93" t="str">
        <f t="shared" si="303"/>
        <v/>
      </c>
      <c r="AY29" s="93" t="str">
        <f t="shared" si="304"/>
        <v/>
      </c>
      <c r="AZ29" s="93" t="str">
        <f t="shared" si="305"/>
        <v/>
      </c>
      <c r="BA29" s="93" t="str">
        <f t="shared" si="306"/>
        <v/>
      </c>
      <c r="BB29" s="93" t="str">
        <f t="shared" si="307"/>
        <v/>
      </c>
      <c r="BC29" s="93" t="str">
        <f t="shared" si="308"/>
        <v/>
      </c>
      <c r="BD29" s="93" t="str">
        <f t="shared" si="309"/>
        <v/>
      </c>
      <c r="BE29" s="93" t="str">
        <f t="shared" si="310"/>
        <v/>
      </c>
      <c r="BF29" s="13">
        <v>45712</v>
      </c>
      <c r="BG29" s="74">
        <f t="shared" ca="1" si="319"/>
        <v>146</v>
      </c>
      <c r="BH29" s="36">
        <f t="shared" si="320"/>
        <v>46077</v>
      </c>
      <c r="BI29" s="13"/>
      <c r="BJ29" s="75" t="str">
        <f t="shared" si="321"/>
        <v/>
      </c>
      <c r="BK29" s="37" t="str">
        <f t="shared" si="322"/>
        <v/>
      </c>
      <c r="BL29" s="13"/>
      <c r="BM29" s="74" t="str">
        <f t="shared" si="311"/>
        <v/>
      </c>
      <c r="BN29" s="36" t="str">
        <f t="shared" si="312"/>
        <v/>
      </c>
      <c r="BO29" s="13"/>
      <c r="BP29" s="75" t="str">
        <f t="shared" si="313"/>
        <v/>
      </c>
      <c r="BQ29" s="37" t="str">
        <f t="shared" si="314"/>
        <v/>
      </c>
      <c r="BR29" s="13"/>
      <c r="BS29" s="74" t="str">
        <f t="shared" si="323"/>
        <v/>
      </c>
      <c r="BT29" s="36" t="str">
        <f t="shared" si="324"/>
        <v/>
      </c>
      <c r="BU29" s="13"/>
      <c r="BV29" s="75" t="str">
        <f t="shared" si="325"/>
        <v/>
      </c>
      <c r="BW29" s="37" t="str">
        <f t="shared" si="326"/>
        <v/>
      </c>
      <c r="BX29" s="13"/>
      <c r="BY29" s="74" t="str">
        <f t="shared" si="327"/>
        <v/>
      </c>
      <c r="BZ29" s="36" t="str">
        <f t="shared" si="328"/>
        <v/>
      </c>
      <c r="CA29" s="13"/>
      <c r="CB29" s="75" t="str">
        <f t="shared" si="329"/>
        <v/>
      </c>
      <c r="CC29" s="37" t="str">
        <f t="shared" si="330"/>
        <v/>
      </c>
      <c r="CD29" s="13"/>
      <c r="CE29" s="74" t="str">
        <f t="shared" si="315"/>
        <v/>
      </c>
      <c r="CF29" s="36" t="str">
        <f t="shared" si="316"/>
        <v/>
      </c>
      <c r="CG29" s="13"/>
      <c r="CH29" s="115" t="str">
        <f t="shared" si="317"/>
        <v/>
      </c>
      <c r="CI29" s="225" t="str">
        <f t="shared" si="318"/>
        <v/>
      </c>
      <c r="CJ29" s="13"/>
      <c r="CK29" s="5" t="str">
        <f t="shared" si="331"/>
        <v/>
      </c>
      <c r="CL29" s="224" t="str">
        <f t="shared" si="332"/>
        <v/>
      </c>
      <c r="CM29" s="13"/>
      <c r="CN29" s="115" t="str">
        <f t="shared" si="333"/>
        <v/>
      </c>
      <c r="CO29" s="225" t="str">
        <f t="shared" si="334"/>
        <v/>
      </c>
      <c r="CP29" s="13"/>
      <c r="CQ29" s="5" t="str">
        <f t="shared" si="335"/>
        <v/>
      </c>
      <c r="CR29" s="224" t="str">
        <f t="shared" si="336"/>
        <v/>
      </c>
      <c r="CS29" s="13"/>
      <c r="CT29" s="115" t="str">
        <f t="shared" si="337"/>
        <v/>
      </c>
      <c r="CU29" s="225" t="str">
        <f t="shared" si="338"/>
        <v/>
      </c>
      <c r="CV29" s="13"/>
      <c r="CW29" s="5" t="str">
        <f t="shared" si="339"/>
        <v/>
      </c>
      <c r="CX29" s="224" t="str">
        <f t="shared" si="340"/>
        <v/>
      </c>
      <c r="CY29" s="13"/>
      <c r="CZ29" s="115" t="str">
        <f t="shared" si="341"/>
        <v/>
      </c>
      <c r="DA29" s="225" t="str">
        <f t="shared" si="342"/>
        <v/>
      </c>
      <c r="DB29" s="13"/>
      <c r="DC29" s="5" t="str">
        <f t="shared" si="343"/>
        <v/>
      </c>
      <c r="DD29" s="224" t="str">
        <f t="shared" si="344"/>
        <v/>
      </c>
      <c r="DE29" s="13"/>
      <c r="DF29" s="115" t="str">
        <f t="shared" si="345"/>
        <v/>
      </c>
      <c r="DG29" s="225" t="str">
        <f t="shared" si="346"/>
        <v/>
      </c>
      <c r="DH29" s="224"/>
      <c r="DI29" s="5" t="str">
        <f t="shared" si="347"/>
        <v/>
      </c>
      <c r="DJ29" s="224" t="str">
        <f t="shared" si="348"/>
        <v/>
      </c>
      <c r="DK29" s="225"/>
      <c r="DL29" s="115" t="str">
        <f t="shared" si="349"/>
        <v/>
      </c>
      <c r="DM29" s="225" t="str">
        <f t="shared" si="350"/>
        <v/>
      </c>
      <c r="DN29" s="224"/>
      <c r="DO29" s="5" t="str">
        <f t="shared" si="351"/>
        <v/>
      </c>
      <c r="DP29" s="224" t="str">
        <f t="shared" si="352"/>
        <v/>
      </c>
      <c r="DQ29" s="225"/>
      <c r="DR29" s="115" t="str">
        <f t="shared" si="353"/>
        <v/>
      </c>
      <c r="DS29" s="225" t="str">
        <f t="shared" si="354"/>
        <v/>
      </c>
      <c r="DT29" s="224"/>
      <c r="DU29" s="5" t="str">
        <f t="shared" si="355"/>
        <v/>
      </c>
      <c r="DV29" s="224" t="str">
        <f t="shared" si="356"/>
        <v/>
      </c>
      <c r="DW29" s="225"/>
      <c r="DX29" s="115" t="str">
        <f t="shared" si="357"/>
        <v/>
      </c>
      <c r="DY29" s="225" t="str">
        <f t="shared" si="358"/>
        <v/>
      </c>
      <c r="DZ29" s="224"/>
      <c r="EA29" s="5" t="str">
        <f t="shared" si="359"/>
        <v/>
      </c>
      <c r="EB29" s="224" t="str">
        <f t="shared" si="360"/>
        <v/>
      </c>
      <c r="EC29" s="225"/>
      <c r="ED29" s="115" t="str">
        <f t="shared" si="361"/>
        <v/>
      </c>
      <c r="EE29" s="225" t="str">
        <f t="shared" si="362"/>
        <v/>
      </c>
      <c r="EF29" s="224"/>
      <c r="EG29" s="5" t="str">
        <f t="shared" si="363"/>
        <v/>
      </c>
      <c r="EH29" s="224" t="str">
        <f t="shared" si="364"/>
        <v/>
      </c>
      <c r="EI29" s="225"/>
      <c r="EJ29" s="115" t="str">
        <f t="shared" si="365"/>
        <v/>
      </c>
      <c r="EK29" s="225" t="str">
        <f t="shared" si="366"/>
        <v/>
      </c>
      <c r="EL29" s="224"/>
      <c r="EM29" s="5" t="str">
        <f t="shared" si="367"/>
        <v/>
      </c>
      <c r="EN29" s="224" t="str">
        <f t="shared" si="368"/>
        <v/>
      </c>
      <c r="EO29" s="225"/>
      <c r="EP29" s="115" t="str">
        <f t="shared" si="369"/>
        <v/>
      </c>
      <c r="EQ29" s="225" t="str">
        <f t="shared" si="370"/>
        <v/>
      </c>
      <c r="ER29" s="224"/>
      <c r="ES29" s="5" t="str">
        <f t="shared" si="371"/>
        <v/>
      </c>
      <c r="ET29" s="224" t="str">
        <f t="shared" si="372"/>
        <v/>
      </c>
      <c r="EU29" s="225"/>
      <c r="EV29" s="115" t="str">
        <f t="shared" si="373"/>
        <v/>
      </c>
      <c r="EW29" s="225" t="str">
        <f t="shared" si="374"/>
        <v/>
      </c>
      <c r="EX29" s="224"/>
      <c r="EY29" s="5" t="str">
        <f t="shared" si="375"/>
        <v/>
      </c>
      <c r="EZ29" s="224" t="str">
        <f t="shared" si="376"/>
        <v/>
      </c>
      <c r="FA29" s="225"/>
      <c r="FB29" s="115" t="str">
        <f t="shared" si="377"/>
        <v/>
      </c>
      <c r="FC29" s="225" t="str">
        <f t="shared" si="378"/>
        <v/>
      </c>
      <c r="FD29" s="224"/>
      <c r="FE29" s="5" t="str">
        <f t="shared" si="379"/>
        <v/>
      </c>
      <c r="FF29" s="224" t="str">
        <f t="shared" si="380"/>
        <v/>
      </c>
      <c r="FG29" s="225"/>
      <c r="FH29" s="115" t="str">
        <f t="shared" si="252"/>
        <v/>
      </c>
      <c r="FI29" s="225" t="str">
        <f t="shared" si="253"/>
        <v/>
      </c>
      <c r="FJ29" s="224"/>
      <c r="FK29" s="5" t="str">
        <f t="shared" si="383"/>
        <v/>
      </c>
      <c r="FL29" s="224" t="str">
        <f t="shared" si="384"/>
        <v/>
      </c>
      <c r="FM29" s="225"/>
      <c r="FN29" s="115" t="str">
        <f t="shared" si="385"/>
        <v/>
      </c>
      <c r="FO29" s="225" t="str">
        <f t="shared" si="386"/>
        <v/>
      </c>
      <c r="FP29" s="224"/>
      <c r="FQ29" s="5" t="str">
        <f t="shared" si="387"/>
        <v/>
      </c>
      <c r="FR29" s="224" t="str">
        <f t="shared" si="388"/>
        <v/>
      </c>
      <c r="FS29" s="225"/>
      <c r="FT29" s="115" t="str">
        <f t="shared" si="260"/>
        <v/>
      </c>
      <c r="FU29" s="225" t="str">
        <f t="shared" si="261"/>
        <v/>
      </c>
      <c r="FV29" s="253"/>
      <c r="FW29" s="253"/>
      <c r="FX29" s="253"/>
      <c r="FY29" s="253"/>
      <c r="FZ29" s="253"/>
      <c r="GA29" s="3"/>
    </row>
    <row r="30" spans="1:183" ht="14.45" customHeight="1" x14ac:dyDescent="0.25">
      <c r="A30" s="2" t="str">
        <f t="shared" si="129"/>
        <v/>
      </c>
      <c r="B30" s="158" t="s">
        <v>165</v>
      </c>
      <c r="C30" s="189">
        <v>0</v>
      </c>
      <c r="D30" s="205" t="str">
        <f t="shared" si="130"/>
        <v/>
      </c>
      <c r="E30" s="136"/>
      <c r="F30" s="142"/>
      <c r="G30" s="2">
        <v>2</v>
      </c>
      <c r="H30" s="144" t="s">
        <v>166</v>
      </c>
      <c r="I30" s="114">
        <f ca="1">IF(COUNTIFS($Q30:$BD30,"&gt;270")=0,"",COUNTIFS($Q30:$BD30,"&gt;270"))</f>
        <v>1</v>
      </c>
      <c r="J30" s="114" t="str">
        <f ca="1">IF(COUNTIFS($Q30:$BD30,"&lt;=270")&gt;0,IF(COUNTIFS($Q30:$BD30,"&lt;=270")-COUNTIFS($Q30:$BD30,"&lt;=180")=0,"",COUNTIFS($Q30:$BD30,"&lt;=270")-COUNTIFS($Q30:$BD30,"&lt;=180")),"")</f>
        <v/>
      </c>
      <c r="K30" s="114" t="str">
        <f ca="1">IF(COUNTIFS($Q30:$BD30,"&lt;=180")&gt;0,IF(COUNTIFS($Q30:$BD30,"&lt;=180")-COUNTIFS($Q30:$BD30,"&lt;=120")=0,"",COUNTIFS($Q30:$BD30,"&lt;=180")-COUNTIFS($Q30:$BD30,"&lt;=120")),"")</f>
        <v/>
      </c>
      <c r="L30" s="114" t="str">
        <f ca="1">IF(COUNTIFS($Q30:$BD30,"&lt;=120")&gt;0,IF(COUNTIFS($Q30:$BD30,"&lt;=120")-COUNTIFS($Q30:$BD30,"&lt;=90")=0,"",COUNTIFS($Q30:$BD30,"&lt;=120")-COUNTIFS($Q30:$BD30,"&lt;=90")),"")</f>
        <v/>
      </c>
      <c r="M30" s="114" t="str">
        <f ca="1">IF(COUNTIFS($Q30:$BD30,"&lt;=90")&gt;0,IF(COUNTIFS($Q30:$BD30,"&lt;=90")-COUNTIFS($Q30:$BD30,"&lt;=60")=0,"",COUNTIFS($Q30:$BD30,"&lt;=90")-COUNTIFS($Q30:$BD30,"&lt;=60")),"")</f>
        <v/>
      </c>
      <c r="N30" s="114" t="str">
        <f ca="1">IF(COUNTIFS($Q30:$BD30,"&lt;=60")&gt;0,IF(COUNTIFS($Q30:$BD30,"&lt;=60")-COUNTIFS($Q30:$BD30,"&lt;=30")=0,"",COUNTIFS($Q30:$BD30,"&lt;=60")-COUNTIFS($Q30:$BD30,"&lt;=30")),"")</f>
        <v/>
      </c>
      <c r="O30" s="114" t="str">
        <f ca="1">IF(COUNTIFS($Q30:$BD30,"&lt;=30")&gt;0,IF(COUNTIFS($Q30:$BD30,"&lt;=30")-COUNTIFS($Q30:$BD30,"&lt;=0")=0,"",COUNTIFS($Q30:$BD30,"&lt;=30")-COUNTIFS($Q30:$BD30,"&lt;=0")),"")</f>
        <v/>
      </c>
      <c r="P30" s="114" t="str">
        <f ca="1">IF(COUNTIFS($Q30:$BD30,"&lt;=0")=0,"",COUNTIFS($Q30:$BD30,"&lt;=0"))</f>
        <v/>
      </c>
      <c r="Q30" s="93">
        <f ca="1">IF($S$2&gt;0,IF(BG30="","",BG30),"")</f>
        <v>1406</v>
      </c>
      <c r="R30" s="93" t="str">
        <f>IF($S$2&gt;1,IF(BJ30="","",BJ30),"")</f>
        <v/>
      </c>
      <c r="S30" s="93" t="str">
        <f>IF($S$2&gt;2,IF(BM30="","",BM30),"")</f>
        <v/>
      </c>
      <c r="T30" s="93" t="str">
        <f>IF($S$2&gt;3,IF(BP30="","",BP30),"")</f>
        <v/>
      </c>
      <c r="U30" s="93" t="str">
        <f>IF($S$2&gt;4,IF(BS30="","",BS30),"")</f>
        <v/>
      </c>
      <c r="V30" s="93" t="str">
        <f>IF($S$2&gt;5,IF(BV30="","",BV30),"")</f>
        <v/>
      </c>
      <c r="W30" s="93" t="str">
        <f>IF($S$2&gt;6,IF(BY30="","",BY30),"")</f>
        <v/>
      </c>
      <c r="X30" s="93" t="str">
        <f>IF($S$2&gt;7,IF(CB30="","",CB30),"")</f>
        <v/>
      </c>
      <c r="Y30" s="93" t="str">
        <f>IF($S$2&gt;8,IF(CE30="","",CE30),"")</f>
        <v/>
      </c>
      <c r="Z30" s="93" t="str">
        <f>IF($S$2&gt;9,IF(CH30="","",CH30),"")</f>
        <v/>
      </c>
      <c r="AA30" s="93" t="str">
        <f>IF($S$2&gt;10,IF(CK30="","",CK30),"")</f>
        <v/>
      </c>
      <c r="AB30" s="93" t="str">
        <f>IF($S$2&gt;11,IF(CN30="","",CN30),"")</f>
        <v/>
      </c>
      <c r="AC30" s="93" t="str">
        <f>IF($S$2&gt;12,IF(CQ30="","",CQ30),"")</f>
        <v/>
      </c>
      <c r="AD30" s="93" t="str">
        <f>IF($S$2&gt;13,IF(CT30="","",CT30),"")</f>
        <v/>
      </c>
      <c r="AE30" s="93" t="str">
        <f>IF($S$2&gt;14,IF(CW30="","",CW30),"")</f>
        <v/>
      </c>
      <c r="AF30" s="93" t="str">
        <f>IF($S$2&gt;15,IF(CZ30="","",CZ30),"")</f>
        <v/>
      </c>
      <c r="AG30" s="93" t="str">
        <f>IF($S$2&gt;16,IF(DC30="","",DC30),"")</f>
        <v/>
      </c>
      <c r="AH30" s="93" t="str">
        <f>IF($S$2&gt;17,IF(DF30="","",DF30),"")</f>
        <v/>
      </c>
      <c r="AI30" s="93" t="str">
        <f>IF($S$2&gt;18,IF(DI30 = "","",DI30),"")</f>
        <v/>
      </c>
      <c r="AJ30" s="93" t="str">
        <f>IF($S$2&gt;19,IF(DL30="","",DL30),"")</f>
        <v/>
      </c>
      <c r="AK30" s="93" t="str">
        <f>IF($S$2&gt;20,IF(DO30="","",DO30),"")</f>
        <v/>
      </c>
      <c r="AL30" s="93" t="str">
        <f>IF($S$2&gt;21,IF(DR30="","",DR30),"")</f>
        <v/>
      </c>
      <c r="AM30" s="93" t="str">
        <f>IF($S$2&gt;22,IF(DU30="","",DU30),"")</f>
        <v/>
      </c>
      <c r="AN30" s="93" t="str">
        <f>IF($S$2&gt;23,IF(DX30="","",DX30),"")</f>
        <v/>
      </c>
      <c r="AO30" s="93" t="str">
        <f>IF($S$2&gt;24,IF(EA30="","",EA30),"")</f>
        <v/>
      </c>
      <c r="AP30" s="93" t="str">
        <f>IF($S$2&gt;25,IF(ED30="","",ED30),"")</f>
        <v/>
      </c>
      <c r="AQ30" s="93" t="str">
        <f>IF($S$2&gt;26,IF(EG30="","",EG30),"")</f>
        <v/>
      </c>
      <c r="AR30" s="93" t="str">
        <f>IF($S$2&gt;27,IF(EJ30="","",EJ30),"")</f>
        <v/>
      </c>
      <c r="AS30" s="93" t="str">
        <f>IF($S$2&gt;28,IF(EM30="","",EM30),"")</f>
        <v/>
      </c>
      <c r="AT30" s="93" t="str">
        <f>IF($S$2&gt;29,IF(EP30 = "", "", EP30),"")</f>
        <v/>
      </c>
      <c r="AU30" s="93" t="str">
        <f>IF($S$2&gt;30,IF(ES30="","",ES30),"")</f>
        <v/>
      </c>
      <c r="AV30" s="93" t="str">
        <f>IF($S$2&gt;31,IF(EV30="","",EV30),"")</f>
        <v/>
      </c>
      <c r="AW30" s="93" t="str">
        <f>IF($S$2&gt;32,IF(EY30="","",EY30),"")</f>
        <v/>
      </c>
      <c r="AX30" s="93" t="str">
        <f>IF($S$2&gt;33,IF(FB30="","",FB30),"")</f>
        <v/>
      </c>
      <c r="AY30" s="93" t="str">
        <f>IF($S$2&gt;34,IF(FE30="","",FE30),"")</f>
        <v/>
      </c>
      <c r="AZ30" s="93" t="str">
        <f>IF($S$2&gt;35,IF(FH30="","",FH30),"")</f>
        <v/>
      </c>
      <c r="BA30" s="93" t="str">
        <f>IF($S$2&gt;36,IF(FK30="","",FK30),"")</f>
        <v/>
      </c>
      <c r="BB30" s="93" t="str">
        <f>IF($S$2&gt;37,IF(FN30="","",FN30),"")</f>
        <v/>
      </c>
      <c r="BC30" s="93" t="str">
        <f>IF($S$2&gt;38,IF(FQ30="","",FQ30),"")</f>
        <v/>
      </c>
      <c r="BD30" s="93" t="str">
        <f>IF($S$2&gt;39,IF(FT30="","",FT30),"")</f>
        <v/>
      </c>
      <c r="BE30" s="93" t="str">
        <f>IF($S$2&gt;40,IF(FW30="","",FW30),"")</f>
        <v/>
      </c>
      <c r="BF30" s="224">
        <v>46607</v>
      </c>
      <c r="BG30" s="74">
        <f t="shared" ca="1" si="319"/>
        <v>1406</v>
      </c>
      <c r="BH30" s="36">
        <f t="shared" si="320"/>
        <v>47337</v>
      </c>
      <c r="BI30" s="225"/>
      <c r="BJ30" s="75" t="str">
        <f t="shared" si="321"/>
        <v/>
      </c>
      <c r="BK30" s="37" t="str">
        <f t="shared" si="322"/>
        <v/>
      </c>
      <c r="BL30" s="224"/>
      <c r="BM30" s="74" t="str">
        <f t="shared" si="311"/>
        <v/>
      </c>
      <c r="BN30" s="36" t="str">
        <f t="shared" si="312"/>
        <v/>
      </c>
      <c r="BO30" s="225"/>
      <c r="BP30" s="75" t="str">
        <f t="shared" si="313"/>
        <v/>
      </c>
      <c r="BQ30" s="37" t="str">
        <f t="shared" si="314"/>
        <v/>
      </c>
      <c r="BR30" s="224"/>
      <c r="BS30" s="74" t="str">
        <f t="shared" si="323"/>
        <v/>
      </c>
      <c r="BT30" s="36" t="str">
        <f t="shared" si="324"/>
        <v/>
      </c>
      <c r="BU30" s="225"/>
      <c r="BV30" s="75" t="str">
        <f t="shared" si="325"/>
        <v/>
      </c>
      <c r="BW30" s="37" t="str">
        <f t="shared" si="326"/>
        <v/>
      </c>
      <c r="BX30" s="224"/>
      <c r="BY30" s="74" t="str">
        <f t="shared" si="327"/>
        <v/>
      </c>
      <c r="BZ30" s="36" t="str">
        <f t="shared" si="328"/>
        <v/>
      </c>
      <c r="CA30" s="225"/>
      <c r="CB30" s="75" t="str">
        <f t="shared" si="329"/>
        <v/>
      </c>
      <c r="CC30" s="37" t="str">
        <f t="shared" si="330"/>
        <v/>
      </c>
      <c r="CD30" s="224"/>
      <c r="CE30" s="74" t="str">
        <f t="shared" si="315"/>
        <v/>
      </c>
      <c r="CF30" s="36" t="str">
        <f t="shared" si="316"/>
        <v/>
      </c>
      <c r="CG30" s="225"/>
      <c r="CH30" s="115" t="str">
        <f t="shared" si="317"/>
        <v/>
      </c>
      <c r="CI30" s="225" t="str">
        <f t="shared" si="318"/>
        <v/>
      </c>
      <c r="CJ30" s="224"/>
      <c r="CK30" s="5" t="str">
        <f t="shared" si="331"/>
        <v/>
      </c>
      <c r="CL30" s="224" t="str">
        <f t="shared" si="332"/>
        <v/>
      </c>
      <c r="CM30" s="225"/>
      <c r="CN30" s="115" t="str">
        <f t="shared" si="333"/>
        <v/>
      </c>
      <c r="CO30" s="225" t="str">
        <f t="shared" si="334"/>
        <v/>
      </c>
      <c r="CP30" s="224"/>
      <c r="CQ30" s="5" t="str">
        <f t="shared" si="335"/>
        <v/>
      </c>
      <c r="CR30" s="224" t="str">
        <f t="shared" si="336"/>
        <v/>
      </c>
      <c r="CS30" s="225"/>
      <c r="CT30" s="115" t="str">
        <f t="shared" si="337"/>
        <v/>
      </c>
      <c r="CU30" s="225" t="str">
        <f t="shared" si="338"/>
        <v/>
      </c>
      <c r="CV30" s="224"/>
      <c r="CW30" s="5" t="str">
        <f t="shared" si="339"/>
        <v/>
      </c>
      <c r="CX30" s="224" t="str">
        <f t="shared" si="340"/>
        <v/>
      </c>
      <c r="CY30" s="225"/>
      <c r="CZ30" s="115" t="str">
        <f t="shared" si="341"/>
        <v/>
      </c>
      <c r="DA30" s="225" t="str">
        <f t="shared" si="342"/>
        <v/>
      </c>
      <c r="DB30" s="224"/>
      <c r="DC30" s="5" t="str">
        <f t="shared" si="343"/>
        <v/>
      </c>
      <c r="DD30" s="224" t="str">
        <f t="shared" si="344"/>
        <v/>
      </c>
      <c r="DE30" s="225"/>
      <c r="DF30" s="115" t="str">
        <f t="shared" si="345"/>
        <v/>
      </c>
      <c r="DG30" s="225" t="str">
        <f t="shared" si="346"/>
        <v/>
      </c>
      <c r="DH30" s="224"/>
      <c r="DI30" s="5" t="str">
        <f t="shared" si="218"/>
        <v/>
      </c>
      <c r="DJ30" s="224" t="str">
        <f t="shared" si="219"/>
        <v/>
      </c>
      <c r="DK30" s="225"/>
      <c r="DL30" s="115" t="str">
        <f t="shared" si="220"/>
        <v/>
      </c>
      <c r="DM30" s="225" t="str">
        <f t="shared" si="221"/>
        <v/>
      </c>
      <c r="DN30" s="224"/>
      <c r="DO30" s="5" t="str">
        <f t="shared" si="222"/>
        <v/>
      </c>
      <c r="DP30" s="224" t="str">
        <f t="shared" si="223"/>
        <v/>
      </c>
      <c r="DQ30" s="225"/>
      <c r="DR30" s="115" t="str">
        <f t="shared" si="224"/>
        <v/>
      </c>
      <c r="DS30" s="225" t="str">
        <f t="shared" si="225"/>
        <v/>
      </c>
      <c r="DT30" s="224"/>
      <c r="DU30" s="5" t="str">
        <f t="shared" si="226"/>
        <v/>
      </c>
      <c r="DV30" s="224" t="str">
        <f t="shared" si="227"/>
        <v/>
      </c>
      <c r="DW30" s="225"/>
      <c r="DX30" s="115" t="str">
        <f t="shared" si="228"/>
        <v/>
      </c>
      <c r="DY30" s="225" t="str">
        <f t="shared" si="229"/>
        <v/>
      </c>
      <c r="DZ30" s="224"/>
      <c r="EA30" s="5" t="str">
        <f t="shared" si="230"/>
        <v/>
      </c>
      <c r="EB30" s="224" t="str">
        <f t="shared" si="231"/>
        <v/>
      </c>
      <c r="EC30" s="225"/>
      <c r="ED30" s="115" t="str">
        <f t="shared" si="232"/>
        <v/>
      </c>
      <c r="EE30" s="225" t="str">
        <f t="shared" si="233"/>
        <v/>
      </c>
      <c r="EF30" s="224"/>
      <c r="EG30" s="5" t="str">
        <f t="shared" si="234"/>
        <v/>
      </c>
      <c r="EH30" s="224" t="str">
        <f t="shared" si="235"/>
        <v/>
      </c>
      <c r="EI30" s="225"/>
      <c r="EJ30" s="115" t="str">
        <f t="shared" si="236"/>
        <v/>
      </c>
      <c r="EK30" s="225" t="str">
        <f t="shared" si="237"/>
        <v/>
      </c>
      <c r="EL30" s="224"/>
      <c r="EM30" s="5" t="str">
        <f t="shared" si="238"/>
        <v/>
      </c>
      <c r="EN30" s="224" t="str">
        <f t="shared" si="239"/>
        <v/>
      </c>
      <c r="EO30" s="225"/>
      <c r="EP30" s="115" t="str">
        <f t="shared" si="240"/>
        <v/>
      </c>
      <c r="EQ30" s="225" t="str">
        <f t="shared" si="241"/>
        <v/>
      </c>
      <c r="ER30" s="224"/>
      <c r="ES30" s="5" t="str">
        <f t="shared" si="242"/>
        <v/>
      </c>
      <c r="ET30" s="224" t="str">
        <f t="shared" si="243"/>
        <v/>
      </c>
      <c r="EU30" s="225"/>
      <c r="EV30" s="115" t="str">
        <f t="shared" si="244"/>
        <v/>
      </c>
      <c r="EW30" s="225" t="str">
        <f t="shared" si="245"/>
        <v/>
      </c>
      <c r="EX30" s="224"/>
      <c r="EY30" s="5" t="str">
        <f t="shared" si="375"/>
        <v/>
      </c>
      <c r="EZ30" s="224" t="str">
        <f t="shared" si="376"/>
        <v/>
      </c>
      <c r="FA30" s="225"/>
      <c r="FB30" s="115" t="str">
        <f t="shared" si="377"/>
        <v/>
      </c>
      <c r="FC30" s="225" t="str">
        <f t="shared" si="378"/>
        <v/>
      </c>
      <c r="FD30" s="224"/>
      <c r="FE30" s="5" t="str">
        <f t="shared" si="250"/>
        <v/>
      </c>
      <c r="FF30" s="224" t="str">
        <f t="shared" si="251"/>
        <v/>
      </c>
      <c r="FG30" s="225"/>
      <c r="FH30" s="115" t="str">
        <f t="shared" si="252"/>
        <v/>
      </c>
      <c r="FI30" s="225" t="str">
        <f t="shared" si="253"/>
        <v/>
      </c>
      <c r="FJ30" s="224"/>
      <c r="FK30" s="5" t="str">
        <f t="shared" si="254"/>
        <v/>
      </c>
      <c r="FL30" s="224" t="str">
        <f t="shared" si="255"/>
        <v/>
      </c>
      <c r="FM30" s="225"/>
      <c r="FN30" s="115" t="str">
        <f t="shared" si="256"/>
        <v/>
      </c>
      <c r="FO30" s="225" t="str">
        <f t="shared" si="257"/>
        <v/>
      </c>
      <c r="FP30" s="224"/>
      <c r="FQ30" s="5" t="str">
        <f t="shared" si="258"/>
        <v/>
      </c>
      <c r="FR30" s="224" t="str">
        <f t="shared" si="259"/>
        <v/>
      </c>
      <c r="FS30" s="225"/>
      <c r="FT30" s="115" t="str">
        <f t="shared" si="260"/>
        <v/>
      </c>
      <c r="FU30" s="225" t="str">
        <f t="shared" si="261"/>
        <v/>
      </c>
      <c r="FV30" s="253"/>
      <c r="FW30" s="253"/>
      <c r="FX30" s="253"/>
      <c r="FY30" s="253"/>
      <c r="FZ30" s="253"/>
      <c r="GA30" s="3"/>
    </row>
    <row r="31" spans="1:183" ht="14.45" customHeight="1" x14ac:dyDescent="0.25">
      <c r="A31" s="2" t="str">
        <f t="shared" si="129"/>
        <v/>
      </c>
      <c r="B31" s="2" t="s">
        <v>167</v>
      </c>
      <c r="C31" s="186">
        <v>0</v>
      </c>
      <c r="D31" s="205" t="str">
        <f t="shared" si="130"/>
        <v/>
      </c>
      <c r="E31" s="129"/>
      <c r="F31" s="90"/>
      <c r="G31" s="2"/>
      <c r="H31" s="76" t="s">
        <v>168</v>
      </c>
      <c r="I31" s="114" t="str">
        <f t="shared" si="262"/>
        <v/>
      </c>
      <c r="J31" s="114" t="str">
        <f t="shared" si="263"/>
        <v/>
      </c>
      <c r="K31" s="114" t="str">
        <f t="shared" si="264"/>
        <v/>
      </c>
      <c r="L31" s="114" t="str">
        <f t="shared" si="265"/>
        <v/>
      </c>
      <c r="M31" s="114" t="str">
        <f t="shared" si="266"/>
        <v/>
      </c>
      <c r="N31" s="114" t="str">
        <f t="shared" si="267"/>
        <v/>
      </c>
      <c r="O31" s="114" t="str">
        <f t="shared" si="268"/>
        <v/>
      </c>
      <c r="P31" s="114" t="str">
        <f t="shared" si="269"/>
        <v/>
      </c>
      <c r="Q31" s="93" t="str">
        <f t="shared" ref="Q31:Q35" si="391">IF($S$2&gt;0,IF(BG31="","",BG31),"")</f>
        <v/>
      </c>
      <c r="R31" s="93" t="str">
        <f t="shared" ref="R31:R35" si="392">IF($S$2&gt;1,IF(BJ31="","",BJ31),"")</f>
        <v/>
      </c>
      <c r="S31" s="93" t="str">
        <f t="shared" ref="S31:S35" si="393">IF($S$2&gt;2,IF(BM31="","",BM31),"")</f>
        <v/>
      </c>
      <c r="T31" s="93" t="str">
        <f t="shared" ref="T31:T35" si="394">IF($S$2&gt;3,IF(BP31="","",BP31),"")</f>
        <v/>
      </c>
      <c r="U31" s="93" t="str">
        <f t="shared" ref="U31:U35" si="395">IF($S$2&gt;4,IF(BS31="","",BS31),"")</f>
        <v/>
      </c>
      <c r="V31" s="93" t="str">
        <f t="shared" ref="V31:V35" si="396">IF($S$2&gt;5,IF(BV31="","",BV31),"")</f>
        <v/>
      </c>
      <c r="W31" s="93" t="str">
        <f t="shared" ref="W31:W35" si="397">IF($S$2&gt;6,IF(BY31="","",BY31),"")</f>
        <v/>
      </c>
      <c r="X31" s="93" t="str">
        <f t="shared" ref="X31:X35" si="398">IF($S$2&gt;7,IF(CB31="","",CB31),"")</f>
        <v/>
      </c>
      <c r="Y31" s="93" t="str">
        <f t="shared" ref="Y31:Y35" si="399">IF($S$2&gt;8,IF(CE31="","",CE31),"")</f>
        <v/>
      </c>
      <c r="Z31" s="93" t="str">
        <f t="shared" ref="Z31:Z35" si="400">IF($S$2&gt;9,IF(CH31="","",CH31),"")</f>
        <v/>
      </c>
      <c r="AA31" s="93" t="str">
        <f t="shared" ref="AA31:AA35" si="401">IF($S$2&gt;10,IF(CK31="","",CK31),"")</f>
        <v/>
      </c>
      <c r="AB31" s="93" t="str">
        <f t="shared" ref="AB31:AB35" si="402">IF($S$2&gt;11,IF(CN31="","",CN31),"")</f>
        <v/>
      </c>
      <c r="AC31" s="93" t="str">
        <f t="shared" ref="AC31:AC35" si="403">IF($S$2&gt;12,IF(CQ31="","",CQ31),"")</f>
        <v/>
      </c>
      <c r="AD31" s="93" t="str">
        <f t="shared" ref="AD31:AD35" si="404">IF($S$2&gt;13,IF(CT31="","",CT31),"")</f>
        <v/>
      </c>
      <c r="AE31" s="93" t="str">
        <f t="shared" ref="AE31:AE35" si="405">IF($S$2&gt;14,IF(CW31="","",CW31),"")</f>
        <v/>
      </c>
      <c r="AF31" s="93" t="str">
        <f t="shared" ref="AF31:AF35" si="406">IF($S$2&gt;15,IF(CZ31="","",CZ31),"")</f>
        <v/>
      </c>
      <c r="AG31" s="93" t="str">
        <f t="shared" ref="AG31:AG35" si="407">IF($S$2&gt;16,IF(DC31="","",DC31),"")</f>
        <v/>
      </c>
      <c r="AH31" s="93" t="str">
        <f t="shared" ref="AH31:AH35" si="408">IF($S$2&gt;17,IF(DF31="","",DF31),"")</f>
        <v/>
      </c>
      <c r="AI31" s="93" t="str">
        <f t="shared" ref="AI31:AI35" si="409">IF($S$2&gt;18,IF(DI31 = "","",DI31),"")</f>
        <v/>
      </c>
      <c r="AJ31" s="93" t="str">
        <f t="shared" ref="AJ31:AJ35" si="410">IF($S$2&gt;19,IF(DL31="","",DL31),"")</f>
        <v/>
      </c>
      <c r="AK31" s="93" t="str">
        <f t="shared" ref="AK31:AK35" si="411">IF($S$2&gt;20,IF(DO31="","",DO31),"")</f>
        <v/>
      </c>
      <c r="AL31" s="93" t="str">
        <f t="shared" ref="AL31:AL35" si="412">IF($S$2&gt;21,IF(DR31="","",DR31),"")</f>
        <v/>
      </c>
      <c r="AM31" s="93" t="str">
        <f t="shared" ref="AM31:AM35" si="413">IF($S$2&gt;22,IF(DU31="","",DU31),"")</f>
        <v/>
      </c>
      <c r="AN31" s="93" t="str">
        <f t="shared" ref="AN31:AN35" si="414">IF($S$2&gt;23,IF(DX31="","",DX31),"")</f>
        <v/>
      </c>
      <c r="AO31" s="93" t="str">
        <f t="shared" ref="AO31:AO35" si="415">IF($S$2&gt;24,IF(EA31="","",EA31),"")</f>
        <v/>
      </c>
      <c r="AP31" s="93" t="str">
        <f t="shared" ref="AP31:AP35" si="416">IF($S$2&gt;25,IF(ED31="","",ED31),"")</f>
        <v/>
      </c>
      <c r="AQ31" s="93" t="str">
        <f t="shared" ref="AQ31:AQ35" si="417">IF($S$2&gt;26,IF(EG31="","",EG31),"")</f>
        <v/>
      </c>
      <c r="AR31" s="93" t="str">
        <f t="shared" ref="AR31:AR35" si="418">IF($S$2&gt;27,IF(EJ31="","",EJ31),"")</f>
        <v/>
      </c>
      <c r="AS31" s="93" t="str">
        <f t="shared" ref="AS31:AS35" si="419">IF($S$2&gt;28,IF(EM31="","",EM31),"")</f>
        <v/>
      </c>
      <c r="AT31" s="93" t="str">
        <f t="shared" ref="AT31:AT35" si="420">IF($S$2&gt;29,IF(EP31 = "", "", EP31),"")</f>
        <v/>
      </c>
      <c r="AU31" s="93" t="str">
        <f t="shared" ref="AU31:AU35" si="421">IF($S$2&gt;30,IF(ES31="","",ES31),"")</f>
        <v/>
      </c>
      <c r="AV31" s="93" t="str">
        <f t="shared" ref="AV31:AV35" si="422">IF($S$2&gt;31,IF(EV31="","",EV31),"")</f>
        <v/>
      </c>
      <c r="AW31" s="93" t="str">
        <f t="shared" ref="AW31:AW35" si="423">IF($S$2&gt;32,IF(EY31="","",EY31),"")</f>
        <v/>
      </c>
      <c r="AX31" s="93" t="str">
        <f t="shared" ref="AX31:AX35" si="424">IF($S$2&gt;33,IF(FB31="","",FB31),"")</f>
        <v/>
      </c>
      <c r="AY31" s="93" t="str">
        <f t="shared" ref="AY31:AY35" si="425">IF($S$2&gt;34,IF(FE31="","",FE31),"")</f>
        <v/>
      </c>
      <c r="AZ31" s="93" t="str">
        <f t="shared" ref="AZ31:AZ35" si="426">IF($S$2&gt;35,IF(FH31="","",FH31),"")</f>
        <v/>
      </c>
      <c r="BA31" s="93" t="str">
        <f t="shared" ref="BA31:BA35" si="427">IF($S$2&gt;36,IF(FK31="","",FK31),"")</f>
        <v/>
      </c>
      <c r="BB31" s="93" t="str">
        <f t="shared" ref="BB31:BB35" si="428">IF($S$2&gt;37,IF(FN31="","",FN31),"")</f>
        <v/>
      </c>
      <c r="BC31" s="93" t="str">
        <f t="shared" ref="BC31:BC35" si="429">IF($S$2&gt;38,IF(FQ31="","",FQ31),"")</f>
        <v/>
      </c>
      <c r="BD31" s="93" t="str">
        <f t="shared" ref="BD31:BD35" si="430">IF($S$2&gt;39,IF(FT31="","",FT31),"")</f>
        <v/>
      </c>
      <c r="BE31" s="93" t="str">
        <f t="shared" ref="BE31:BE35" si="431">IF($S$2&gt;40,IF(FW31="","",FW31),"")</f>
        <v/>
      </c>
      <c r="BF31" s="224"/>
      <c r="BG31" s="74" t="str">
        <f t="shared" si="182"/>
        <v/>
      </c>
      <c r="BH31" s="36" t="str">
        <f t="shared" si="183"/>
        <v/>
      </c>
      <c r="BI31" s="225"/>
      <c r="BJ31" s="75" t="str">
        <f t="shared" si="184"/>
        <v/>
      </c>
      <c r="BK31" s="37" t="str">
        <f t="shared" si="185"/>
        <v/>
      </c>
      <c r="BL31" s="224"/>
      <c r="BM31" s="74" t="str">
        <f t="shared" si="186"/>
        <v/>
      </c>
      <c r="BN31" s="36" t="str">
        <f t="shared" si="187"/>
        <v/>
      </c>
      <c r="BO31" s="225"/>
      <c r="BP31" s="75" t="str">
        <f t="shared" si="188"/>
        <v/>
      </c>
      <c r="BQ31" s="37" t="str">
        <f t="shared" si="189"/>
        <v/>
      </c>
      <c r="BR31" s="224"/>
      <c r="BS31" s="74" t="str">
        <f t="shared" si="190"/>
        <v/>
      </c>
      <c r="BT31" s="36" t="str">
        <f t="shared" si="191"/>
        <v/>
      </c>
      <c r="BU31" s="225"/>
      <c r="BV31" s="75" t="str">
        <f t="shared" si="192"/>
        <v/>
      </c>
      <c r="BW31" s="37" t="str">
        <f t="shared" si="193"/>
        <v/>
      </c>
      <c r="BX31" s="224"/>
      <c r="BY31" s="74" t="str">
        <f t="shared" si="194"/>
        <v/>
      </c>
      <c r="BZ31" s="36" t="str">
        <f t="shared" si="195"/>
        <v/>
      </c>
      <c r="CA31" s="225"/>
      <c r="CB31" s="75" t="str">
        <f t="shared" si="196"/>
        <v/>
      </c>
      <c r="CC31" s="37" t="str">
        <f t="shared" si="197"/>
        <v/>
      </c>
      <c r="CD31" s="224"/>
      <c r="CE31" s="74" t="str">
        <f t="shared" si="198"/>
        <v/>
      </c>
      <c r="CF31" s="36" t="str">
        <f t="shared" si="199"/>
        <v/>
      </c>
      <c r="CG31" s="225"/>
      <c r="CH31" s="115" t="str">
        <f t="shared" si="200"/>
        <v/>
      </c>
      <c r="CI31" s="225" t="str">
        <f t="shared" si="201"/>
        <v/>
      </c>
      <c r="CJ31" s="224"/>
      <c r="CK31" s="5" t="str">
        <f t="shared" si="202"/>
        <v/>
      </c>
      <c r="CL31" s="224" t="str">
        <f t="shared" si="203"/>
        <v/>
      </c>
      <c r="CM31" s="225"/>
      <c r="CN31" s="115" t="str">
        <f t="shared" si="204"/>
        <v/>
      </c>
      <c r="CO31" s="225" t="str">
        <f t="shared" si="205"/>
        <v/>
      </c>
      <c r="CP31" s="224"/>
      <c r="CQ31" s="5" t="str">
        <f t="shared" si="206"/>
        <v/>
      </c>
      <c r="CR31" s="224" t="str">
        <f t="shared" si="207"/>
        <v/>
      </c>
      <c r="CS31" s="225"/>
      <c r="CT31" s="115" t="str">
        <f t="shared" si="208"/>
        <v/>
      </c>
      <c r="CU31" s="225" t="str">
        <f t="shared" si="209"/>
        <v/>
      </c>
      <c r="CV31" s="224"/>
      <c r="CW31" s="5" t="str">
        <f t="shared" si="210"/>
        <v/>
      </c>
      <c r="CX31" s="224" t="str">
        <f t="shared" si="211"/>
        <v/>
      </c>
      <c r="CY31" s="225"/>
      <c r="CZ31" s="115" t="str">
        <f t="shared" si="212"/>
        <v/>
      </c>
      <c r="DA31" s="225" t="str">
        <f t="shared" si="213"/>
        <v/>
      </c>
      <c r="DB31" s="224"/>
      <c r="DC31" s="5" t="str">
        <f t="shared" si="214"/>
        <v/>
      </c>
      <c r="DD31" s="224" t="str">
        <f t="shared" si="215"/>
        <v/>
      </c>
      <c r="DE31" s="225"/>
      <c r="DF31" s="115" t="str">
        <f t="shared" si="216"/>
        <v/>
      </c>
      <c r="DG31" s="225" t="str">
        <f t="shared" si="217"/>
        <v/>
      </c>
      <c r="DH31" s="224"/>
      <c r="DI31" s="5" t="str">
        <f t="shared" si="218"/>
        <v/>
      </c>
      <c r="DJ31" s="224" t="str">
        <f t="shared" si="219"/>
        <v/>
      </c>
      <c r="DK31" s="225"/>
      <c r="DL31" s="115" t="str">
        <f t="shared" si="220"/>
        <v/>
      </c>
      <c r="DM31" s="225" t="str">
        <f t="shared" si="221"/>
        <v/>
      </c>
      <c r="DN31" s="224"/>
      <c r="DO31" s="5" t="str">
        <f t="shared" si="222"/>
        <v/>
      </c>
      <c r="DP31" s="224" t="str">
        <f t="shared" si="223"/>
        <v/>
      </c>
      <c r="DQ31" s="225"/>
      <c r="DR31" s="115" t="str">
        <f t="shared" si="224"/>
        <v/>
      </c>
      <c r="DS31" s="225" t="str">
        <f t="shared" si="225"/>
        <v/>
      </c>
      <c r="DT31" s="224"/>
      <c r="DU31" s="5" t="str">
        <f t="shared" si="226"/>
        <v/>
      </c>
      <c r="DV31" s="224" t="str">
        <f t="shared" si="227"/>
        <v/>
      </c>
      <c r="DW31" s="225"/>
      <c r="DX31" s="115" t="str">
        <f t="shared" si="228"/>
        <v/>
      </c>
      <c r="DY31" s="225" t="str">
        <f t="shared" si="229"/>
        <v/>
      </c>
      <c r="DZ31" s="224"/>
      <c r="EA31" s="5" t="str">
        <f t="shared" si="230"/>
        <v/>
      </c>
      <c r="EB31" s="224" t="str">
        <f t="shared" si="231"/>
        <v/>
      </c>
      <c r="EC31" s="225"/>
      <c r="ED31" s="115" t="str">
        <f t="shared" si="232"/>
        <v/>
      </c>
      <c r="EE31" s="225" t="str">
        <f t="shared" si="233"/>
        <v/>
      </c>
      <c r="EF31" s="224"/>
      <c r="EG31" s="5" t="str">
        <f t="shared" si="234"/>
        <v/>
      </c>
      <c r="EH31" s="224" t="str">
        <f t="shared" si="235"/>
        <v/>
      </c>
      <c r="EI31" s="225"/>
      <c r="EJ31" s="115" t="str">
        <f t="shared" si="236"/>
        <v/>
      </c>
      <c r="EK31" s="225" t="str">
        <f t="shared" si="237"/>
        <v/>
      </c>
      <c r="EL31" s="224"/>
      <c r="EM31" s="5" t="str">
        <f t="shared" si="238"/>
        <v/>
      </c>
      <c r="EN31" s="224" t="str">
        <f t="shared" si="239"/>
        <v/>
      </c>
      <c r="EO31" s="225"/>
      <c r="EP31" s="115" t="str">
        <f t="shared" si="240"/>
        <v/>
      </c>
      <c r="EQ31" s="225" t="str">
        <f t="shared" si="241"/>
        <v/>
      </c>
      <c r="ER31" s="224"/>
      <c r="ES31" s="5" t="str">
        <f t="shared" si="242"/>
        <v/>
      </c>
      <c r="ET31" s="224" t="str">
        <f t="shared" si="243"/>
        <v/>
      </c>
      <c r="EU31" s="225"/>
      <c r="EV31" s="115" t="str">
        <f t="shared" si="244"/>
        <v/>
      </c>
      <c r="EW31" s="225" t="str">
        <f t="shared" si="245"/>
        <v/>
      </c>
      <c r="EX31" s="224"/>
      <c r="EY31" s="5" t="str">
        <f t="shared" si="246"/>
        <v/>
      </c>
      <c r="EZ31" s="224" t="str">
        <f t="shared" si="247"/>
        <v/>
      </c>
      <c r="FA31" s="225"/>
      <c r="FB31" s="115" t="str">
        <f t="shared" si="248"/>
        <v/>
      </c>
      <c r="FC31" s="225" t="str">
        <f t="shared" si="249"/>
        <v/>
      </c>
      <c r="FD31" s="224"/>
      <c r="FE31" s="5" t="str">
        <f t="shared" si="250"/>
        <v/>
      </c>
      <c r="FF31" s="224" t="str">
        <f t="shared" si="251"/>
        <v/>
      </c>
      <c r="FG31" s="225"/>
      <c r="FH31" s="115" t="str">
        <f t="shared" si="252"/>
        <v/>
      </c>
      <c r="FI31" s="225" t="str">
        <f t="shared" si="253"/>
        <v/>
      </c>
      <c r="FJ31" s="224"/>
      <c r="FK31" s="5" t="str">
        <f t="shared" si="254"/>
        <v/>
      </c>
      <c r="FL31" s="224" t="str">
        <f t="shared" si="255"/>
        <v/>
      </c>
      <c r="FM31" s="225"/>
      <c r="FN31" s="115" t="str">
        <f t="shared" si="256"/>
        <v/>
      </c>
      <c r="FO31" s="225" t="str">
        <f t="shared" si="257"/>
        <v/>
      </c>
      <c r="FP31" s="224"/>
      <c r="FQ31" s="5" t="str">
        <f t="shared" si="258"/>
        <v/>
      </c>
      <c r="FR31" s="224" t="str">
        <f t="shared" si="259"/>
        <v/>
      </c>
      <c r="FS31" s="225"/>
      <c r="FT31" s="115" t="str">
        <f t="shared" si="260"/>
        <v/>
      </c>
      <c r="FU31" s="225" t="str">
        <f t="shared" si="261"/>
        <v/>
      </c>
      <c r="FV31" s="253"/>
      <c r="FW31" s="253"/>
      <c r="FX31" s="253"/>
      <c r="FY31" s="253"/>
      <c r="FZ31" s="253"/>
      <c r="GA31" s="3"/>
    </row>
    <row r="32" spans="1:183" ht="14.45" customHeight="1" x14ac:dyDescent="0.25">
      <c r="A32" s="2" t="str">
        <f t="shared" si="129"/>
        <v/>
      </c>
      <c r="B32" s="2" t="s">
        <v>169</v>
      </c>
      <c r="C32" s="186">
        <v>2167.1999999999998</v>
      </c>
      <c r="D32" s="205" t="str">
        <f t="shared" si="130"/>
        <v/>
      </c>
      <c r="E32" s="129"/>
      <c r="F32" s="88"/>
      <c r="G32" s="2">
        <v>2</v>
      </c>
      <c r="H32" s="144" t="s">
        <v>170</v>
      </c>
      <c r="I32" s="114">
        <f t="shared" ca="1" si="262"/>
        <v>1</v>
      </c>
      <c r="J32" s="114" t="str">
        <f t="shared" ca="1" si="263"/>
        <v/>
      </c>
      <c r="K32" s="114" t="str">
        <f t="shared" ca="1" si="264"/>
        <v/>
      </c>
      <c r="L32" s="114" t="str">
        <f t="shared" ca="1" si="265"/>
        <v/>
      </c>
      <c r="M32" s="114" t="str">
        <f t="shared" ca="1" si="266"/>
        <v/>
      </c>
      <c r="N32" s="114" t="str">
        <f t="shared" ca="1" si="267"/>
        <v/>
      </c>
      <c r="O32" s="114" t="str">
        <f t="shared" ca="1" si="268"/>
        <v/>
      </c>
      <c r="P32" s="114" t="str">
        <f t="shared" ca="1" si="269"/>
        <v/>
      </c>
      <c r="Q32" s="93">
        <f t="shared" ca="1" si="391"/>
        <v>1406</v>
      </c>
      <c r="R32" s="93" t="str">
        <f t="shared" si="392"/>
        <v/>
      </c>
      <c r="S32" s="93" t="str">
        <f t="shared" si="393"/>
        <v/>
      </c>
      <c r="T32" s="93" t="str">
        <f t="shared" si="394"/>
        <v/>
      </c>
      <c r="U32" s="93" t="str">
        <f t="shared" si="395"/>
        <v/>
      </c>
      <c r="V32" s="93" t="str">
        <f t="shared" si="396"/>
        <v/>
      </c>
      <c r="W32" s="93" t="str">
        <f t="shared" si="397"/>
        <v/>
      </c>
      <c r="X32" s="93" t="str">
        <f t="shared" si="398"/>
        <v/>
      </c>
      <c r="Y32" s="93" t="str">
        <f t="shared" si="399"/>
        <v/>
      </c>
      <c r="Z32" s="93" t="str">
        <f t="shared" si="400"/>
        <v/>
      </c>
      <c r="AA32" s="93" t="str">
        <f t="shared" si="401"/>
        <v/>
      </c>
      <c r="AB32" s="93" t="str">
        <f t="shared" si="402"/>
        <v/>
      </c>
      <c r="AC32" s="93" t="str">
        <f t="shared" si="403"/>
        <v/>
      </c>
      <c r="AD32" s="93" t="str">
        <f t="shared" si="404"/>
        <v/>
      </c>
      <c r="AE32" s="93" t="str">
        <f t="shared" si="405"/>
        <v/>
      </c>
      <c r="AF32" s="93" t="str">
        <f t="shared" si="406"/>
        <v/>
      </c>
      <c r="AG32" s="93" t="str">
        <f t="shared" si="407"/>
        <v/>
      </c>
      <c r="AH32" s="93" t="str">
        <f t="shared" si="408"/>
        <v/>
      </c>
      <c r="AI32" s="93" t="str">
        <f t="shared" si="409"/>
        <v/>
      </c>
      <c r="AJ32" s="93" t="str">
        <f t="shared" si="410"/>
        <v/>
      </c>
      <c r="AK32" s="93" t="str">
        <f t="shared" si="411"/>
        <v/>
      </c>
      <c r="AL32" s="93" t="str">
        <f t="shared" si="412"/>
        <v/>
      </c>
      <c r="AM32" s="93" t="str">
        <f t="shared" si="413"/>
        <v/>
      </c>
      <c r="AN32" s="93" t="str">
        <f t="shared" si="414"/>
        <v/>
      </c>
      <c r="AO32" s="93" t="str">
        <f t="shared" si="415"/>
        <v/>
      </c>
      <c r="AP32" s="93" t="str">
        <f t="shared" si="416"/>
        <v/>
      </c>
      <c r="AQ32" s="93" t="str">
        <f t="shared" si="417"/>
        <v/>
      </c>
      <c r="AR32" s="93" t="str">
        <f t="shared" si="418"/>
        <v/>
      </c>
      <c r="AS32" s="93" t="str">
        <f t="shared" si="419"/>
        <v/>
      </c>
      <c r="AT32" s="93" t="str">
        <f t="shared" si="420"/>
        <v/>
      </c>
      <c r="AU32" s="93" t="str">
        <f t="shared" si="421"/>
        <v/>
      </c>
      <c r="AV32" s="93" t="str">
        <f t="shared" si="422"/>
        <v/>
      </c>
      <c r="AW32" s="93" t="str">
        <f t="shared" si="423"/>
        <v/>
      </c>
      <c r="AX32" s="93" t="str">
        <f t="shared" si="424"/>
        <v/>
      </c>
      <c r="AY32" s="93" t="str">
        <f t="shared" si="425"/>
        <v/>
      </c>
      <c r="AZ32" s="93" t="str">
        <f t="shared" si="426"/>
        <v/>
      </c>
      <c r="BA32" s="93" t="str">
        <f t="shared" si="427"/>
        <v/>
      </c>
      <c r="BB32" s="93" t="str">
        <f t="shared" si="428"/>
        <v/>
      </c>
      <c r="BC32" s="93" t="str">
        <f t="shared" si="429"/>
        <v/>
      </c>
      <c r="BD32" s="93" t="str">
        <f t="shared" si="430"/>
        <v/>
      </c>
      <c r="BE32" s="93" t="str">
        <f t="shared" si="431"/>
        <v/>
      </c>
      <c r="BF32" s="13">
        <v>46607</v>
      </c>
      <c r="BG32" s="74">
        <f ca="1">IF(BH32="","",_xlfn.DAYS(BH32,$Q$2))</f>
        <v>1406</v>
      </c>
      <c r="BH32" s="36">
        <f>IF(BF32="","",BF32+($G32*365))</f>
        <v>47337</v>
      </c>
      <c r="BI32" s="225"/>
      <c r="BJ32" s="75" t="str">
        <f>IF(BK32="","",_xlfn.DAYS(BK32,$Q$2))</f>
        <v/>
      </c>
      <c r="BK32" s="37" t="str">
        <f>IF(BI32="","",BI32+($G32*365))</f>
        <v/>
      </c>
      <c r="BL32" s="13"/>
      <c r="BM32" s="74" t="str">
        <f>IF(BN32="","",_xlfn.DAYS(BN32,$Q$2))</f>
        <v/>
      </c>
      <c r="BN32" s="36" t="str">
        <f>IF(BL32="","",BL32+($G32*365))</f>
        <v/>
      </c>
      <c r="BO32" s="225"/>
      <c r="BP32" s="75" t="str">
        <f>IF(BQ32="","",_xlfn.DAYS(BQ32,$Q$2))</f>
        <v/>
      </c>
      <c r="BQ32" s="37" t="str">
        <f>IF(BO32="","",BO32+($G32*365))</f>
        <v/>
      </c>
      <c r="BR32" s="13"/>
      <c r="BS32" s="74" t="str">
        <f>IF(BT32="","",_xlfn.DAYS(BT32,$Q$2))</f>
        <v/>
      </c>
      <c r="BT32" s="36" t="str">
        <f>IF(BR32="","",BR32+($G32*365))</f>
        <v/>
      </c>
      <c r="BU32" s="225"/>
      <c r="BV32" s="75" t="str">
        <f>IF(BW32="","",_xlfn.DAYS(BW32,$Q$2))</f>
        <v/>
      </c>
      <c r="BW32" s="37" t="str">
        <f>IF(BU32="","",BU32+($G32*365))</f>
        <v/>
      </c>
      <c r="BX32" s="13"/>
      <c r="BY32" s="74" t="str">
        <f>IF(BZ32="","",_xlfn.DAYS(BZ32,$Q$2))</f>
        <v/>
      </c>
      <c r="BZ32" s="36" t="str">
        <f>IF(BX32="","",BX32+($G32*365))</f>
        <v/>
      </c>
      <c r="CA32" s="225"/>
      <c r="CB32" s="75" t="str">
        <f>IF(CC32="","",_xlfn.DAYS(CC32,$Q$2))</f>
        <v/>
      </c>
      <c r="CC32" s="37" t="str">
        <f>IF(CA32="","",CA32+($G32*365))</f>
        <v/>
      </c>
      <c r="CD32" s="13"/>
      <c r="CE32" s="74" t="str">
        <f>IF(CF32="","",_xlfn.DAYS(CF32,$Q$2))</f>
        <v/>
      </c>
      <c r="CF32" s="36" t="str">
        <f>IF(CD32="","",CD32+($G32*365))</f>
        <v/>
      </c>
      <c r="CG32" s="225"/>
      <c r="CH32" s="115" t="str">
        <f>IF(CI32="","",_xlfn.DAYS(CI32,$Q$2))</f>
        <v/>
      </c>
      <c r="CI32" s="225" t="str">
        <f>IF(CG32="","",CG32+($G32*365))</f>
        <v/>
      </c>
      <c r="CJ32" s="13"/>
      <c r="CK32" s="5" t="str">
        <f>IF(CL32="","",_xlfn.DAYS(CL32,$Q$2))</f>
        <v/>
      </c>
      <c r="CL32" s="224" t="str">
        <f>IF(CJ32="","",CJ32+($G32*365))</f>
        <v/>
      </c>
      <c r="CM32" s="225"/>
      <c r="CN32" s="115" t="str">
        <f>IF(CO32="","",_xlfn.DAYS(CO32,$Q$2))</f>
        <v/>
      </c>
      <c r="CO32" s="225" t="str">
        <f>IF(CM32="","",CM32+($G32*365))</f>
        <v/>
      </c>
      <c r="CP32" s="13"/>
      <c r="CQ32" s="5" t="str">
        <f>IF(CR32="","",_xlfn.DAYS(CR32,$Q$2))</f>
        <v/>
      </c>
      <c r="CR32" s="224" t="str">
        <f>IF(CP32="","",CP32+($G32*365))</f>
        <v/>
      </c>
      <c r="CS32" s="225"/>
      <c r="CT32" s="115" t="str">
        <f>IF(CU32="","",_xlfn.DAYS(CU32,$Q$2))</f>
        <v/>
      </c>
      <c r="CU32" s="225" t="str">
        <f>IF(CS32="","",CS32+($G32*365))</f>
        <v/>
      </c>
      <c r="CV32" s="13"/>
      <c r="CW32" s="5" t="str">
        <f>IF(CX32="","",_xlfn.DAYS(CX32,$Q$2))</f>
        <v/>
      </c>
      <c r="CX32" s="224" t="str">
        <f>IF(CV32="","",CV32+($G32*365))</f>
        <v/>
      </c>
      <c r="CY32" s="225"/>
      <c r="CZ32" s="115" t="str">
        <f>IF(DA32="","",_xlfn.DAYS(DA32,$Q$2))</f>
        <v/>
      </c>
      <c r="DA32" s="225" t="str">
        <f>IF(CY32="","",CY32+($G32*365))</f>
        <v/>
      </c>
      <c r="DB32" s="13"/>
      <c r="DC32" s="5" t="str">
        <f>IF(DD32="","",_xlfn.DAYS(DD32,$Q$2))</f>
        <v/>
      </c>
      <c r="DD32" s="224" t="str">
        <f>IF(DB32="","",DB32+($G32*365))</f>
        <v/>
      </c>
      <c r="DE32" s="225"/>
      <c r="DF32" s="115" t="str">
        <f>IF(DG32="","",_xlfn.DAYS(DG32,$Q$2))</f>
        <v/>
      </c>
      <c r="DG32" s="225" t="str">
        <f>IF(DE32="","",DE32+($G32*365))</f>
        <v/>
      </c>
      <c r="DH32" s="224"/>
      <c r="DI32" s="5" t="str">
        <f>IF(DJ32="","",_xlfn.DAYS(DJ32,$Q$2))</f>
        <v/>
      </c>
      <c r="DJ32" s="224" t="str">
        <f>IF(DH32="","",DH32+($G32*365))</f>
        <v/>
      </c>
      <c r="DK32" s="225"/>
      <c r="DL32" s="115" t="str">
        <f>IF(DM32="","",_xlfn.DAYS(DM32,$Q$2))</f>
        <v/>
      </c>
      <c r="DM32" s="225" t="str">
        <f>IF(DK32="","",DK32+($G32*365))</f>
        <v/>
      </c>
      <c r="DN32" s="224"/>
      <c r="DO32" s="5" t="str">
        <f>IF(DP32="","",_xlfn.DAYS(DP32,$Q$2))</f>
        <v/>
      </c>
      <c r="DP32" s="224" t="str">
        <f>IF(DN32="","",DN32+($G32*365))</f>
        <v/>
      </c>
      <c r="DQ32" s="225"/>
      <c r="DR32" s="115" t="str">
        <f>IF(DS32="","",_xlfn.DAYS(DS32,$Q$2))</f>
        <v/>
      </c>
      <c r="DS32" s="225" t="str">
        <f>IF(DQ32="","",DQ32+($G32*365))</f>
        <v/>
      </c>
      <c r="DT32" s="224"/>
      <c r="DU32" s="5" t="str">
        <f>IF(DV32="","",_xlfn.DAYS(DV32,$Q$2))</f>
        <v/>
      </c>
      <c r="DV32" s="224" t="str">
        <f>IF(DT32="","",DT32+($G32*365))</f>
        <v/>
      </c>
      <c r="DW32" s="225"/>
      <c r="DX32" s="115" t="str">
        <f>IF(DY32="","",_xlfn.DAYS(DY32,$Q$2))</f>
        <v/>
      </c>
      <c r="DY32" s="225" t="str">
        <f>IF(DW32="","",DW32+($G32*365))</f>
        <v/>
      </c>
      <c r="DZ32" s="224"/>
      <c r="EA32" s="5" t="str">
        <f>IF(EB32="","",_xlfn.DAYS(EB32,$Q$2))</f>
        <v/>
      </c>
      <c r="EB32" s="224" t="str">
        <f>IF(DZ32="","",DZ32+($G32*365))</f>
        <v/>
      </c>
      <c r="EC32" s="225"/>
      <c r="ED32" s="115" t="str">
        <f>IF(EE32="","",_xlfn.DAYS(EE32,$Q$2))</f>
        <v/>
      </c>
      <c r="EE32" s="225" t="str">
        <f>IF(EC32="","",EC32+($G32*365))</f>
        <v/>
      </c>
      <c r="EF32" s="224"/>
      <c r="EG32" s="5" t="str">
        <f>IF(EH32="","",_xlfn.DAYS(EH32,$Q$2))</f>
        <v/>
      </c>
      <c r="EH32" s="224" t="str">
        <f>IF(EF32="","",EF32+($G32*365))</f>
        <v/>
      </c>
      <c r="EI32" s="225"/>
      <c r="EJ32" s="115" t="str">
        <f>IF(EK32="","",_xlfn.DAYS(EK32,$Q$2))</f>
        <v/>
      </c>
      <c r="EK32" s="225" t="str">
        <f>IF(EI32="","",EI32+($G32*365))</f>
        <v/>
      </c>
      <c r="EL32" s="224"/>
      <c r="EM32" s="5" t="str">
        <f>IF(EN32="","",_xlfn.DAYS(EN32,$Q$2))</f>
        <v/>
      </c>
      <c r="EN32" s="224" t="str">
        <f>IF(EL32="","",EL32+($G32*365))</f>
        <v/>
      </c>
      <c r="EO32" s="225"/>
      <c r="EP32" s="115" t="str">
        <f>IF(EQ32="","",_xlfn.DAYS(EQ32,$Q$2))</f>
        <v/>
      </c>
      <c r="EQ32" s="225" t="str">
        <f>IF(EO32="","",EO32+($G32*365))</f>
        <v/>
      </c>
      <c r="ER32" s="224"/>
      <c r="ES32" s="5" t="str">
        <f>IF(ET32="","",_xlfn.DAYS(ET32,$Q$2))</f>
        <v/>
      </c>
      <c r="ET32" s="224" t="str">
        <f>IF(ER32="","",ER32+($G32*365))</f>
        <v/>
      </c>
      <c r="EU32" s="225"/>
      <c r="EV32" s="115" t="str">
        <f>IF(EW32="","",_xlfn.DAYS(EW32,$Q$2))</f>
        <v/>
      </c>
      <c r="EW32" s="225" t="str">
        <f>IF(EU32="","",EU32+($G32*365))</f>
        <v/>
      </c>
      <c r="EX32" s="224"/>
      <c r="EY32" s="5" t="str">
        <f>IF(EZ32="","",_xlfn.DAYS(EZ32,$Q$2))</f>
        <v/>
      </c>
      <c r="EZ32" s="224" t="str">
        <f>IF(EX32="","",EX32+($G32*365))</f>
        <v/>
      </c>
      <c r="FA32" s="225"/>
      <c r="FB32" s="115" t="str">
        <f>IF(FC32="","",_xlfn.DAYS(FC32,$Q$2))</f>
        <v/>
      </c>
      <c r="FC32" s="225" t="str">
        <f>IF(FA32="","",FA32+($G32*365))</f>
        <v/>
      </c>
      <c r="FD32" s="224"/>
      <c r="FE32" s="5" t="str">
        <f>IF(FF32="","",_xlfn.DAYS(FF32,$Q$2))</f>
        <v/>
      </c>
      <c r="FF32" s="224" t="str">
        <f>IF(FD32="","",FD32+($G32*365))</f>
        <v/>
      </c>
      <c r="FG32" s="225"/>
      <c r="FH32" s="115" t="str">
        <f>IF(FI32="","",_xlfn.DAYS(FI32,$Q$2))</f>
        <v/>
      </c>
      <c r="FI32" s="225" t="str">
        <f>IF(FG32="","",FG32+($G32*365))</f>
        <v/>
      </c>
      <c r="FJ32" s="224"/>
      <c r="FK32" s="5" t="str">
        <f>IF(FL32="","",_xlfn.DAYS(FL32,$Q$2))</f>
        <v/>
      </c>
      <c r="FL32" s="224" t="str">
        <f>IF(FJ32="","",FJ32+($G32*365))</f>
        <v/>
      </c>
      <c r="FM32" s="225"/>
      <c r="FN32" s="115" t="str">
        <f>IF(FO32="","",_xlfn.DAYS(FO32,$Q$2))</f>
        <v/>
      </c>
      <c r="FO32" s="225" t="str">
        <f>IF(FM32="","",FM32+($G32*365))</f>
        <v/>
      </c>
      <c r="FP32" s="224"/>
      <c r="FQ32" s="5" t="str">
        <f>IF(FR32="","",_xlfn.DAYS(FR32,$Q$2))</f>
        <v/>
      </c>
      <c r="FR32" s="224" t="str">
        <f>IF(FP32 = "", "",FP32+($G32*365))</f>
        <v/>
      </c>
      <c r="FS32" s="225"/>
      <c r="FT32" s="115" t="str">
        <f>IF(FU32="","",_xlfn.DAYS(FU32,$Q$2))</f>
        <v/>
      </c>
      <c r="FU32" s="225" t="str">
        <f>IF(FS32="","",FS32+($G32*365))</f>
        <v/>
      </c>
      <c r="FV32" s="253"/>
      <c r="FW32" s="253"/>
      <c r="FX32" s="253"/>
      <c r="FY32" s="253"/>
      <c r="FZ32" s="253"/>
      <c r="GA32" s="3"/>
    </row>
    <row r="33" spans="1:183" s="14" customFormat="1" ht="14.45" customHeight="1" x14ac:dyDescent="0.25">
      <c r="A33" s="2" t="str">
        <f t="shared" si="129"/>
        <v/>
      </c>
      <c r="B33" s="2" t="s">
        <v>171</v>
      </c>
      <c r="C33" s="186">
        <v>1366</v>
      </c>
      <c r="D33" s="205" t="str">
        <f t="shared" si="130"/>
        <v/>
      </c>
      <c r="E33" s="109"/>
      <c r="F33" s="91"/>
      <c r="G33" s="2"/>
      <c r="H33" s="144" t="s">
        <v>172</v>
      </c>
      <c r="I33" s="114" t="str">
        <f t="shared" si="262"/>
        <v/>
      </c>
      <c r="J33" s="114" t="str">
        <f t="shared" si="263"/>
        <v/>
      </c>
      <c r="K33" s="114" t="str">
        <f t="shared" si="264"/>
        <v/>
      </c>
      <c r="L33" s="114" t="str">
        <f t="shared" si="265"/>
        <v/>
      </c>
      <c r="M33" s="114" t="str">
        <f t="shared" si="266"/>
        <v/>
      </c>
      <c r="N33" s="114" t="str">
        <f t="shared" si="267"/>
        <v/>
      </c>
      <c r="O33" s="114" t="str">
        <f t="shared" si="268"/>
        <v/>
      </c>
      <c r="P33" s="114" t="str">
        <f t="shared" si="269"/>
        <v/>
      </c>
      <c r="Q33" s="93" t="str">
        <f t="shared" si="391"/>
        <v/>
      </c>
      <c r="R33" s="93" t="str">
        <f t="shared" si="392"/>
        <v/>
      </c>
      <c r="S33" s="93" t="str">
        <f t="shared" si="393"/>
        <v/>
      </c>
      <c r="T33" s="93" t="str">
        <f t="shared" si="394"/>
        <v/>
      </c>
      <c r="U33" s="93" t="str">
        <f t="shared" si="395"/>
        <v/>
      </c>
      <c r="V33" s="93" t="str">
        <f t="shared" si="396"/>
        <v/>
      </c>
      <c r="W33" s="93" t="str">
        <f t="shared" si="397"/>
        <v/>
      </c>
      <c r="X33" s="93" t="str">
        <f t="shared" si="398"/>
        <v/>
      </c>
      <c r="Y33" s="93" t="str">
        <f t="shared" si="399"/>
        <v/>
      </c>
      <c r="Z33" s="93" t="str">
        <f t="shared" si="400"/>
        <v/>
      </c>
      <c r="AA33" s="93" t="str">
        <f t="shared" si="401"/>
        <v/>
      </c>
      <c r="AB33" s="93" t="str">
        <f t="shared" si="402"/>
        <v/>
      </c>
      <c r="AC33" s="93" t="str">
        <f t="shared" si="403"/>
        <v/>
      </c>
      <c r="AD33" s="93" t="str">
        <f t="shared" si="404"/>
        <v/>
      </c>
      <c r="AE33" s="93" t="str">
        <f t="shared" si="405"/>
        <v/>
      </c>
      <c r="AF33" s="93" t="str">
        <f t="shared" si="406"/>
        <v/>
      </c>
      <c r="AG33" s="93" t="str">
        <f t="shared" si="407"/>
        <v/>
      </c>
      <c r="AH33" s="93" t="str">
        <f t="shared" si="408"/>
        <v/>
      </c>
      <c r="AI33" s="93" t="str">
        <f t="shared" si="409"/>
        <v/>
      </c>
      <c r="AJ33" s="93" t="str">
        <f t="shared" si="410"/>
        <v/>
      </c>
      <c r="AK33" s="93" t="str">
        <f t="shared" si="411"/>
        <v/>
      </c>
      <c r="AL33" s="93" t="str">
        <f t="shared" si="412"/>
        <v/>
      </c>
      <c r="AM33" s="93" t="str">
        <f t="shared" si="413"/>
        <v/>
      </c>
      <c r="AN33" s="93" t="str">
        <f t="shared" si="414"/>
        <v/>
      </c>
      <c r="AO33" s="93" t="str">
        <f t="shared" si="415"/>
        <v/>
      </c>
      <c r="AP33" s="93" t="str">
        <f t="shared" si="416"/>
        <v/>
      </c>
      <c r="AQ33" s="93" t="str">
        <f t="shared" si="417"/>
        <v/>
      </c>
      <c r="AR33" s="93" t="str">
        <f t="shared" si="418"/>
        <v/>
      </c>
      <c r="AS33" s="93" t="str">
        <f t="shared" si="419"/>
        <v/>
      </c>
      <c r="AT33" s="93" t="str">
        <f t="shared" si="420"/>
        <v/>
      </c>
      <c r="AU33" s="93" t="str">
        <f t="shared" si="421"/>
        <v/>
      </c>
      <c r="AV33" s="93" t="str">
        <f t="shared" si="422"/>
        <v/>
      </c>
      <c r="AW33" s="93" t="str">
        <f t="shared" si="423"/>
        <v/>
      </c>
      <c r="AX33" s="93" t="str">
        <f t="shared" si="424"/>
        <v/>
      </c>
      <c r="AY33" s="93" t="str">
        <f t="shared" si="425"/>
        <v/>
      </c>
      <c r="AZ33" s="93" t="str">
        <f t="shared" si="426"/>
        <v/>
      </c>
      <c r="BA33" s="93" t="str">
        <f t="shared" si="427"/>
        <v/>
      </c>
      <c r="BB33" s="93" t="str">
        <f t="shared" si="428"/>
        <v/>
      </c>
      <c r="BC33" s="93" t="str">
        <f t="shared" si="429"/>
        <v/>
      </c>
      <c r="BD33" s="93" t="str">
        <f t="shared" si="430"/>
        <v/>
      </c>
      <c r="BE33" s="93" t="str">
        <f t="shared" si="431"/>
        <v/>
      </c>
      <c r="BF33" s="13"/>
      <c r="BG33" s="74" t="str">
        <f>IF(BH33="","",_xlfn.DAYS(BH33,$Q$2))</f>
        <v/>
      </c>
      <c r="BH33" s="36" t="str">
        <f>IF(BF33="","",BF33+($G33*365))</f>
        <v/>
      </c>
      <c r="BI33" s="225"/>
      <c r="BJ33" s="75" t="str">
        <f>IF(BK33="","",_xlfn.DAYS(BK33,$Q$2))</f>
        <v/>
      </c>
      <c r="BK33" s="37" t="str">
        <f>IF(BI33="","",BI33+($G33*365))</f>
        <v/>
      </c>
      <c r="BL33" s="13"/>
      <c r="BM33" s="74" t="str">
        <f>IF(BN33="","",_xlfn.DAYS(BN33,$Q$2))</f>
        <v/>
      </c>
      <c r="BN33" s="36" t="str">
        <f>IF(BL33="","",BL33+($G33*365))</f>
        <v/>
      </c>
      <c r="BO33" s="225"/>
      <c r="BP33" s="75" t="str">
        <f>IF(BQ33="","",_xlfn.DAYS(BQ33,$Q$2))</f>
        <v/>
      </c>
      <c r="BQ33" s="37" t="str">
        <f>IF(BO33="","",BO33+($G33*365))</f>
        <v/>
      </c>
      <c r="BR33" s="13"/>
      <c r="BS33" s="74" t="str">
        <f>IF(BT33="","",_xlfn.DAYS(BT33,$Q$2))</f>
        <v/>
      </c>
      <c r="BT33" s="36" t="str">
        <f>IF(BR33="","",BR33+($G33*365))</f>
        <v/>
      </c>
      <c r="BU33" s="225"/>
      <c r="BV33" s="75" t="str">
        <f>IF(BW33="","",_xlfn.DAYS(BW33,$Q$2))</f>
        <v/>
      </c>
      <c r="BW33" s="37" t="str">
        <f>IF(BU33="","",BU33+($G33*365))</f>
        <v/>
      </c>
      <c r="BX33" s="13"/>
      <c r="BY33" s="74" t="str">
        <f>IF(BZ33="","",_xlfn.DAYS(BZ33,$Q$2))</f>
        <v/>
      </c>
      <c r="BZ33" s="36" t="str">
        <f>IF(BX33="","",BX33+($G33*365))</f>
        <v/>
      </c>
      <c r="CA33" s="225"/>
      <c r="CB33" s="75" t="str">
        <f>IF(CC33="","",_xlfn.DAYS(CC33,$Q$2))</f>
        <v/>
      </c>
      <c r="CC33" s="37" t="str">
        <f>IF(CA33="","",CA33+($G33*365))</f>
        <v/>
      </c>
      <c r="CD33" s="13"/>
      <c r="CE33" s="74" t="str">
        <f>IF(CF33="","",_xlfn.DAYS(CF33,$Q$2))</f>
        <v/>
      </c>
      <c r="CF33" s="36" t="str">
        <f>IF(CD33="","",CD33+($G33*365))</f>
        <v/>
      </c>
      <c r="CG33" s="225"/>
      <c r="CH33" s="115" t="str">
        <f>IF(CI33="","",_xlfn.DAYS(CI33,$Q$2))</f>
        <v/>
      </c>
      <c r="CI33" s="225" t="str">
        <f>IF(CG33="","",CG33+($G33*365))</f>
        <v/>
      </c>
      <c r="CJ33" s="13"/>
      <c r="CK33" s="5" t="str">
        <f>IF(CL33="","",_xlfn.DAYS(CL33,$Q$2))</f>
        <v/>
      </c>
      <c r="CL33" s="224" t="str">
        <f>IF(CJ33="","",CJ33+($G33*365))</f>
        <v/>
      </c>
      <c r="CM33" s="225"/>
      <c r="CN33" s="115" t="str">
        <f>IF(CO33="","",_xlfn.DAYS(CO33,$Q$2))</f>
        <v/>
      </c>
      <c r="CO33" s="225" t="str">
        <f>IF(CM33="","",CM33+($G33*365))</f>
        <v/>
      </c>
      <c r="CP33" s="13"/>
      <c r="CQ33" s="5" t="str">
        <f>IF(CR33="","",_xlfn.DAYS(CR33,$Q$2))</f>
        <v/>
      </c>
      <c r="CR33" s="224" t="str">
        <f>IF(CP33="","",CP33+($G33*365))</f>
        <v/>
      </c>
      <c r="CS33" s="225"/>
      <c r="CT33" s="115" t="str">
        <f>IF(CU33="","",_xlfn.DAYS(CU33,$Q$2))</f>
        <v/>
      </c>
      <c r="CU33" s="225" t="str">
        <f>IF(CS33="","",CS33+($G33*365))</f>
        <v/>
      </c>
      <c r="CV33" s="13"/>
      <c r="CW33" s="5" t="str">
        <f>IF(CX33="","",_xlfn.DAYS(CX33,$Q$2))</f>
        <v/>
      </c>
      <c r="CX33" s="224" t="str">
        <f>IF(CV33="","",CV33+($G33*365))</f>
        <v/>
      </c>
      <c r="CY33" s="225"/>
      <c r="CZ33" s="115" t="str">
        <f>IF(DA33="","",_xlfn.DAYS(DA33,$Q$2))</f>
        <v/>
      </c>
      <c r="DA33" s="225" t="str">
        <f>IF(CY33="","",CY33+($G33*365))</f>
        <v/>
      </c>
      <c r="DB33" s="13"/>
      <c r="DC33" s="5" t="str">
        <f>IF(DD33="","",_xlfn.DAYS(DD33,$Q$2))</f>
        <v/>
      </c>
      <c r="DD33" s="224" t="str">
        <f>IF(DB33="","",DB33+($G33*365))</f>
        <v/>
      </c>
      <c r="DE33" s="225"/>
      <c r="DF33" s="115" t="str">
        <f>IF(DG33="","",_xlfn.DAYS(DG33,$Q$2))</f>
        <v/>
      </c>
      <c r="DG33" s="225" t="str">
        <f>IF(DE33="","",DE33+($G33*365))</f>
        <v/>
      </c>
      <c r="DH33" s="224"/>
      <c r="DI33" s="5" t="str">
        <f>IF(DJ33="","",_xlfn.DAYS(DJ33,$Q$2))</f>
        <v/>
      </c>
      <c r="DJ33" s="224" t="str">
        <f>IF(DH33="","",DH33+($G33*365))</f>
        <v/>
      </c>
      <c r="DK33" s="225"/>
      <c r="DL33" s="115" t="str">
        <f>IF(DM33="","",_xlfn.DAYS(DM33,$Q$2))</f>
        <v/>
      </c>
      <c r="DM33" s="225" t="str">
        <f>IF(DK33="","",DK33+($G33*365))</f>
        <v/>
      </c>
      <c r="DN33" s="224"/>
      <c r="DO33" s="5" t="str">
        <f>IF(DP33="","",_xlfn.DAYS(DP33,$Q$2))</f>
        <v/>
      </c>
      <c r="DP33" s="224" t="str">
        <f>IF(DN33="","",DN33+($G33*365))</f>
        <v/>
      </c>
      <c r="DQ33" s="225"/>
      <c r="DR33" s="115" t="str">
        <f>IF(DS33="","",_xlfn.DAYS(DS33,$Q$2))</f>
        <v/>
      </c>
      <c r="DS33" s="225" t="str">
        <f>IF(DQ33="","",DQ33+($G33*365))</f>
        <v/>
      </c>
      <c r="DT33" s="224"/>
      <c r="DU33" s="5" t="str">
        <f>IF(DV33="","",_xlfn.DAYS(DV33,$Q$2))</f>
        <v/>
      </c>
      <c r="DV33" s="224" t="str">
        <f>IF(DT33="","",DT33+($G33*365))</f>
        <v/>
      </c>
      <c r="DW33" s="225"/>
      <c r="DX33" s="115" t="str">
        <f>IF(DY33="","",_xlfn.DAYS(DY33,$Q$2))</f>
        <v/>
      </c>
      <c r="DY33" s="225" t="str">
        <f>IF(DW33="","",DW33+($G33*365))</f>
        <v/>
      </c>
      <c r="DZ33" s="224"/>
      <c r="EA33" s="5" t="str">
        <f>IF(EB33="","",_xlfn.DAYS(EB33,$Q$2))</f>
        <v/>
      </c>
      <c r="EB33" s="224" t="str">
        <f>IF(DZ33="","",DZ33+($G33*365))</f>
        <v/>
      </c>
      <c r="EC33" s="225"/>
      <c r="ED33" s="115" t="str">
        <f>IF(EE33="","",_xlfn.DAYS(EE33,$Q$2))</f>
        <v/>
      </c>
      <c r="EE33" s="225" t="str">
        <f>IF(EC33="","",EC33+($G33*365))</f>
        <v/>
      </c>
      <c r="EF33" s="224"/>
      <c r="EG33" s="5" t="str">
        <f>IF(EH33="","",_xlfn.DAYS(EH33,$Q$2))</f>
        <v/>
      </c>
      <c r="EH33" s="224" t="str">
        <f>IF(EF33="","",EF33+($G33*365))</f>
        <v/>
      </c>
      <c r="EI33" s="225"/>
      <c r="EJ33" s="115" t="str">
        <f>IF(EK33="","",_xlfn.DAYS(EK33,$Q$2))</f>
        <v/>
      </c>
      <c r="EK33" s="225" t="str">
        <f>IF(EI33="","",EI33+($G33*365))</f>
        <v/>
      </c>
      <c r="EL33" s="224"/>
      <c r="EM33" s="5" t="str">
        <f>IF(EN33="","",_xlfn.DAYS(EN33,$Q$2))</f>
        <v/>
      </c>
      <c r="EN33" s="224" t="str">
        <f>IF(EL33="","",EL33+($G33*365))</f>
        <v/>
      </c>
      <c r="EO33" s="225"/>
      <c r="EP33" s="115" t="str">
        <f>IF(EQ33="","",_xlfn.DAYS(EQ33,$Q$2))</f>
        <v/>
      </c>
      <c r="EQ33" s="225" t="str">
        <f>IF(EO33="","",EO33+($G33*365))</f>
        <v/>
      </c>
      <c r="ER33" s="224"/>
      <c r="ES33" s="5" t="str">
        <f>IF(ET33="","",_xlfn.DAYS(ET33,$Q$2))</f>
        <v/>
      </c>
      <c r="ET33" s="224" t="str">
        <f>IF(ER33="","",ER33+($G33*365))</f>
        <v/>
      </c>
      <c r="EU33" s="225"/>
      <c r="EV33" s="115" t="str">
        <f>IF(EW33="","",_xlfn.DAYS(EW33,$Q$2))</f>
        <v/>
      </c>
      <c r="EW33" s="225" t="str">
        <f>IF(EU33="","",EU33+($G33*365))</f>
        <v/>
      </c>
      <c r="EX33" s="224"/>
      <c r="EY33" s="5" t="str">
        <f>IF(EZ33="","",_xlfn.DAYS(EZ33,$Q$2))</f>
        <v/>
      </c>
      <c r="EZ33" s="224" t="str">
        <f>IF(EX33="","",EX33+($G33*365))</f>
        <v/>
      </c>
      <c r="FA33" s="225"/>
      <c r="FB33" s="115" t="str">
        <f>IF(FC33="","",_xlfn.DAYS(FC33,$Q$2))</f>
        <v/>
      </c>
      <c r="FC33" s="225" t="str">
        <f>IF(FA33="","",FA33+($G33*365))</f>
        <v/>
      </c>
      <c r="FD33" s="224"/>
      <c r="FE33" s="5" t="str">
        <f>IF(FF33="","",_xlfn.DAYS(FF33,$Q$2))</f>
        <v/>
      </c>
      <c r="FF33" s="224" t="str">
        <f>IF(FD33="","",FD33+($G33*365))</f>
        <v/>
      </c>
      <c r="FG33" s="225"/>
      <c r="FH33" s="115" t="str">
        <f>IF(FI33="","",_xlfn.DAYS(FI33,$Q$2))</f>
        <v/>
      </c>
      <c r="FI33" s="225" t="str">
        <f>IF(FG33="","",FG33+($G33*365))</f>
        <v/>
      </c>
      <c r="FJ33" s="224"/>
      <c r="FK33" s="5" t="str">
        <f>IF(FL33="","",_xlfn.DAYS(FL33,$Q$2))</f>
        <v/>
      </c>
      <c r="FL33" s="224" t="str">
        <f>IF(FJ33="","",FJ33+($G33*365))</f>
        <v/>
      </c>
      <c r="FM33" s="225"/>
      <c r="FN33" s="115" t="str">
        <f>IF(FO33="","",_xlfn.DAYS(FO33,$Q$2))</f>
        <v/>
      </c>
      <c r="FO33" s="225" t="str">
        <f>IF(FM33="","",FM33+($G33*365))</f>
        <v/>
      </c>
      <c r="FP33" s="224"/>
      <c r="FQ33" s="5" t="str">
        <f>IF(FR33="","",_xlfn.DAYS(FR33,$Q$2))</f>
        <v/>
      </c>
      <c r="FR33" s="224" t="str">
        <f>IF(FP33 = "", "",FP33+($G33*365))</f>
        <v/>
      </c>
      <c r="FS33" s="225"/>
      <c r="FT33" s="115" t="str">
        <f>IF(FU33="","",_xlfn.DAYS(FU33,$Q$2))</f>
        <v/>
      </c>
      <c r="FU33" s="225" t="str">
        <f>IF(FS33="","",FS33+($G33*365))</f>
        <v/>
      </c>
      <c r="FV33" s="253"/>
      <c r="FW33" s="253"/>
      <c r="FX33" s="253"/>
      <c r="FY33" s="253"/>
      <c r="FZ33" s="253"/>
    </row>
    <row r="34" spans="1:183" ht="14.45" customHeight="1" x14ac:dyDescent="0.25">
      <c r="A34" s="2" t="str">
        <f t="shared" si="129"/>
        <v/>
      </c>
      <c r="B34" s="2" t="s">
        <v>173</v>
      </c>
      <c r="C34" s="186">
        <v>213.78</v>
      </c>
      <c r="D34" s="205" t="str">
        <f t="shared" si="130"/>
        <v/>
      </c>
      <c r="E34" s="109"/>
      <c r="F34" s="90"/>
      <c r="G34" s="2">
        <v>2</v>
      </c>
      <c r="H34" s="76" t="s">
        <v>174</v>
      </c>
      <c r="I34" s="114">
        <f t="shared" ca="1" si="262"/>
        <v>1</v>
      </c>
      <c r="J34" s="114" t="str">
        <f t="shared" ca="1" si="263"/>
        <v/>
      </c>
      <c r="K34" s="114" t="str">
        <f t="shared" ca="1" si="264"/>
        <v/>
      </c>
      <c r="L34" s="114" t="str">
        <f t="shared" ca="1" si="265"/>
        <v/>
      </c>
      <c r="M34" s="114" t="str">
        <f t="shared" ca="1" si="266"/>
        <v/>
      </c>
      <c r="N34" s="114" t="str">
        <f t="shared" ca="1" si="267"/>
        <v/>
      </c>
      <c r="O34" s="114" t="str">
        <f t="shared" ca="1" si="268"/>
        <v/>
      </c>
      <c r="P34" s="114" t="str">
        <f t="shared" ca="1" si="269"/>
        <v/>
      </c>
      <c r="Q34" s="93">
        <f t="shared" ca="1" si="391"/>
        <v>1406</v>
      </c>
      <c r="R34" s="93" t="str">
        <f t="shared" si="392"/>
        <v/>
      </c>
      <c r="S34" s="93" t="str">
        <f t="shared" si="393"/>
        <v/>
      </c>
      <c r="T34" s="93" t="str">
        <f t="shared" si="394"/>
        <v/>
      </c>
      <c r="U34" s="93" t="str">
        <f t="shared" si="395"/>
        <v/>
      </c>
      <c r="V34" s="93" t="str">
        <f t="shared" si="396"/>
        <v/>
      </c>
      <c r="W34" s="93" t="str">
        <f t="shared" si="397"/>
        <v/>
      </c>
      <c r="X34" s="93" t="str">
        <f t="shared" si="398"/>
        <v/>
      </c>
      <c r="Y34" s="93" t="str">
        <f t="shared" si="399"/>
        <v/>
      </c>
      <c r="Z34" s="93" t="str">
        <f t="shared" si="400"/>
        <v/>
      </c>
      <c r="AA34" s="93" t="str">
        <f t="shared" si="401"/>
        <v/>
      </c>
      <c r="AB34" s="93" t="str">
        <f t="shared" si="402"/>
        <v/>
      </c>
      <c r="AC34" s="93" t="str">
        <f t="shared" si="403"/>
        <v/>
      </c>
      <c r="AD34" s="93" t="str">
        <f t="shared" si="404"/>
        <v/>
      </c>
      <c r="AE34" s="93" t="str">
        <f t="shared" si="405"/>
        <v/>
      </c>
      <c r="AF34" s="93" t="str">
        <f t="shared" si="406"/>
        <v/>
      </c>
      <c r="AG34" s="93" t="str">
        <f t="shared" si="407"/>
        <v/>
      </c>
      <c r="AH34" s="93" t="str">
        <f t="shared" si="408"/>
        <v/>
      </c>
      <c r="AI34" s="93" t="str">
        <f t="shared" si="409"/>
        <v/>
      </c>
      <c r="AJ34" s="93" t="str">
        <f t="shared" si="410"/>
        <v/>
      </c>
      <c r="AK34" s="93" t="str">
        <f t="shared" si="411"/>
        <v/>
      </c>
      <c r="AL34" s="93" t="str">
        <f t="shared" si="412"/>
        <v/>
      </c>
      <c r="AM34" s="93" t="str">
        <f t="shared" si="413"/>
        <v/>
      </c>
      <c r="AN34" s="93" t="str">
        <f t="shared" si="414"/>
        <v/>
      </c>
      <c r="AO34" s="93" t="str">
        <f t="shared" si="415"/>
        <v/>
      </c>
      <c r="AP34" s="93" t="str">
        <f t="shared" si="416"/>
        <v/>
      </c>
      <c r="AQ34" s="93" t="str">
        <f t="shared" si="417"/>
        <v/>
      </c>
      <c r="AR34" s="93" t="str">
        <f t="shared" si="418"/>
        <v/>
      </c>
      <c r="AS34" s="93" t="str">
        <f t="shared" si="419"/>
        <v/>
      </c>
      <c r="AT34" s="93" t="str">
        <f t="shared" si="420"/>
        <v/>
      </c>
      <c r="AU34" s="93" t="str">
        <f t="shared" si="421"/>
        <v/>
      </c>
      <c r="AV34" s="93" t="str">
        <f t="shared" si="422"/>
        <v/>
      </c>
      <c r="AW34" s="93" t="str">
        <f t="shared" si="423"/>
        <v/>
      </c>
      <c r="AX34" s="93" t="str">
        <f t="shared" si="424"/>
        <v/>
      </c>
      <c r="AY34" s="93" t="str">
        <f t="shared" si="425"/>
        <v/>
      </c>
      <c r="AZ34" s="93" t="str">
        <f t="shared" si="426"/>
        <v/>
      </c>
      <c r="BA34" s="93" t="str">
        <f t="shared" si="427"/>
        <v/>
      </c>
      <c r="BB34" s="93" t="str">
        <f t="shared" si="428"/>
        <v/>
      </c>
      <c r="BC34" s="93" t="str">
        <f t="shared" si="429"/>
        <v/>
      </c>
      <c r="BD34" s="93" t="str">
        <f t="shared" si="430"/>
        <v/>
      </c>
      <c r="BE34" s="93" t="str">
        <f t="shared" si="431"/>
        <v/>
      </c>
      <c r="BF34" s="13">
        <v>46607</v>
      </c>
      <c r="BG34" s="74">
        <f ca="1">IF(BH34="","",_xlfn.DAYS(BH34,$Q$2))</f>
        <v>1406</v>
      </c>
      <c r="BH34" s="36">
        <f>IF(BF34="","",BF34+($G34*365))</f>
        <v>47337</v>
      </c>
      <c r="BI34" s="225"/>
      <c r="BJ34" s="75" t="str">
        <f>IF(BK34="","",_xlfn.DAYS(BK34,$Q$2))</f>
        <v/>
      </c>
      <c r="BK34" s="37" t="str">
        <f>IF(BI34="","",BI34+($G34*365))</f>
        <v/>
      </c>
      <c r="BL34" s="13"/>
      <c r="BM34" s="74" t="str">
        <f>IF(BN34="","",_xlfn.DAYS(BN34,$Q$2))</f>
        <v/>
      </c>
      <c r="BN34" s="36" t="str">
        <f>IF(BL34="","",BL34+($G34*365))</f>
        <v/>
      </c>
      <c r="BO34" s="225"/>
      <c r="BP34" s="75" t="str">
        <f>IF(BQ34="","",_xlfn.DAYS(BQ34,$Q$2))</f>
        <v/>
      </c>
      <c r="BQ34" s="37" t="str">
        <f>IF(BO34="","",BO34+($G34*365))</f>
        <v/>
      </c>
      <c r="BR34" s="13"/>
      <c r="BS34" s="74" t="str">
        <f>IF(BT34="","",_xlfn.DAYS(BT34,$Q$2))</f>
        <v/>
      </c>
      <c r="BT34" s="36" t="str">
        <f>IF(BR34="","",BR34+($G34*365))</f>
        <v/>
      </c>
      <c r="BU34" s="225"/>
      <c r="BV34" s="75" t="str">
        <f>IF(BW34="","",_xlfn.DAYS(BW34,$Q$2))</f>
        <v/>
      </c>
      <c r="BW34" s="37" t="str">
        <f>IF(BU34="","",BU34+($G34*365))</f>
        <v/>
      </c>
      <c r="BX34" s="13"/>
      <c r="BY34" s="74" t="str">
        <f>IF(BZ34="","",_xlfn.DAYS(BZ34,$Q$2))</f>
        <v/>
      </c>
      <c r="BZ34" s="36" t="str">
        <f>IF(BX34="","",BX34+($G34*365))</f>
        <v/>
      </c>
      <c r="CA34" s="225"/>
      <c r="CB34" s="75" t="str">
        <f>IF(CC34="","",_xlfn.DAYS(CC34,$Q$2))</f>
        <v/>
      </c>
      <c r="CC34" s="37" t="str">
        <f>IF(CA34="","",CA34+($G34*365))</f>
        <v/>
      </c>
      <c r="CD34" s="13"/>
      <c r="CE34" s="74" t="str">
        <f>IF(CF34="","",_xlfn.DAYS(CF34,$Q$2))</f>
        <v/>
      </c>
      <c r="CF34" s="36" t="str">
        <f>IF(CD34="","",CD34+($G34*365))</f>
        <v/>
      </c>
      <c r="CG34" s="225"/>
      <c r="CH34" s="115" t="str">
        <f>IF(CI34="","",_xlfn.DAYS(CI34,$Q$2))</f>
        <v/>
      </c>
      <c r="CI34" s="225" t="str">
        <f>IF(CG34="","",CG34+($G34*365))</f>
        <v/>
      </c>
      <c r="CJ34" s="13"/>
      <c r="CK34" s="5" t="str">
        <f>IF(CL34="","",_xlfn.DAYS(CL34,$Q$2))</f>
        <v/>
      </c>
      <c r="CL34" s="224" t="str">
        <f>IF(CJ34="","",CJ34+($G34*365))</f>
        <v/>
      </c>
      <c r="CM34" s="225"/>
      <c r="CN34" s="115" t="str">
        <f>IF(CO34="","",_xlfn.DAYS(CO34,$Q$2))</f>
        <v/>
      </c>
      <c r="CO34" s="225" t="str">
        <f>IF(CM34="","",CM34+($G34*365))</f>
        <v/>
      </c>
      <c r="CP34" s="13"/>
      <c r="CQ34" s="5" t="str">
        <f>IF(CR34="","",_xlfn.DAYS(CR34,$Q$2))</f>
        <v/>
      </c>
      <c r="CR34" s="224" t="str">
        <f>IF(CP34="","",CP34+($G34*365))</f>
        <v/>
      </c>
      <c r="CS34" s="225"/>
      <c r="CT34" s="115" t="str">
        <f>IF(CU34="","",_xlfn.DAYS(CU34,$Q$2))</f>
        <v/>
      </c>
      <c r="CU34" s="225" t="str">
        <f>IF(CS34="","",CS34+($G34*365))</f>
        <v/>
      </c>
      <c r="CV34" s="13"/>
      <c r="CW34" s="5" t="str">
        <f>IF(CX34="","",_xlfn.DAYS(CX34,$Q$2))</f>
        <v/>
      </c>
      <c r="CX34" s="224" t="str">
        <f>IF(CV34="","",CV34+($G34*365))</f>
        <v/>
      </c>
      <c r="CY34" s="225"/>
      <c r="CZ34" s="115" t="str">
        <f>IF(DA34="","",_xlfn.DAYS(DA34,$Q$2))</f>
        <v/>
      </c>
      <c r="DA34" s="225" t="str">
        <f>IF(CY34="","",CY34+($G34*365))</f>
        <v/>
      </c>
      <c r="DB34" s="13"/>
      <c r="DC34" s="5" t="str">
        <f>IF(DD34="","",_xlfn.DAYS(DD34,$Q$2))</f>
        <v/>
      </c>
      <c r="DD34" s="224" t="str">
        <f>IF(DB34="","",DB34+($G34*365))</f>
        <v/>
      </c>
      <c r="DE34" s="225"/>
      <c r="DF34" s="115" t="str">
        <f>IF(DG34="","",_xlfn.DAYS(DG34,$Q$2))</f>
        <v/>
      </c>
      <c r="DG34" s="225" t="str">
        <f>IF(DE34="","",DE34+($G34*365))</f>
        <v/>
      </c>
      <c r="DH34" s="224"/>
      <c r="DI34" s="5" t="str">
        <f>IF(DJ34="","",_xlfn.DAYS(DJ34,$Q$2))</f>
        <v/>
      </c>
      <c r="DJ34" s="224" t="str">
        <f>IF(DH34="","",DH34+($G34*365))</f>
        <v/>
      </c>
      <c r="DK34" s="225"/>
      <c r="DL34" s="115" t="str">
        <f>IF(DM34="","",_xlfn.DAYS(DM34,$Q$2))</f>
        <v/>
      </c>
      <c r="DM34" s="225" t="str">
        <f>IF(DK34="","",DK34+($G34*365))</f>
        <v/>
      </c>
      <c r="DN34" s="224"/>
      <c r="DO34" s="5" t="str">
        <f>IF(DP34="","",_xlfn.DAYS(DP34,$Q$2))</f>
        <v/>
      </c>
      <c r="DP34" s="224" t="str">
        <f>IF(DN34="","",DN34+($G34*365))</f>
        <v/>
      </c>
      <c r="DQ34" s="225"/>
      <c r="DR34" s="115" t="str">
        <f>IF(DS34="","",_xlfn.DAYS(DS34,$Q$2))</f>
        <v/>
      </c>
      <c r="DS34" s="225" t="str">
        <f>IF(DQ34="","",DQ34+($G34*365))</f>
        <v/>
      </c>
      <c r="DT34" s="224"/>
      <c r="DU34" s="5" t="str">
        <f>IF(DV34="","",_xlfn.DAYS(DV34,$Q$2))</f>
        <v/>
      </c>
      <c r="DV34" s="224" t="str">
        <f>IF(DT34="","",DT34+($G34*365))</f>
        <v/>
      </c>
      <c r="DW34" s="225"/>
      <c r="DX34" s="115" t="str">
        <f>IF(DY34="","",_xlfn.DAYS(DY34,$Q$2))</f>
        <v/>
      </c>
      <c r="DY34" s="225" t="str">
        <f>IF(DW34="","",DW34+($G34*365))</f>
        <v/>
      </c>
      <c r="DZ34" s="224"/>
      <c r="EA34" s="5" t="str">
        <f>IF(EB34="","",_xlfn.DAYS(EB34,$Q$2))</f>
        <v/>
      </c>
      <c r="EB34" s="224" t="str">
        <f>IF(DZ34="","",DZ34+($G34*365))</f>
        <v/>
      </c>
      <c r="EC34" s="225"/>
      <c r="ED34" s="115" t="str">
        <f>IF(EE34="","",_xlfn.DAYS(EE34,$Q$2))</f>
        <v/>
      </c>
      <c r="EE34" s="225" t="str">
        <f>IF(EC34="","",EC34+($G34*365))</f>
        <v/>
      </c>
      <c r="EF34" s="224"/>
      <c r="EG34" s="5" t="str">
        <f>IF(EH34="","",_xlfn.DAYS(EH34,$Q$2))</f>
        <v/>
      </c>
      <c r="EH34" s="224" t="str">
        <f>IF(EF34="","",EF34+($G34*365))</f>
        <v/>
      </c>
      <c r="EI34" s="225"/>
      <c r="EJ34" s="115" t="str">
        <f>IF(EK34="","",_xlfn.DAYS(EK34,$Q$2))</f>
        <v/>
      </c>
      <c r="EK34" s="225" t="str">
        <f>IF(EI34="","",EI34+($G34*365))</f>
        <v/>
      </c>
      <c r="EL34" s="224"/>
      <c r="EM34" s="5" t="str">
        <f>IF(EN34="","",_xlfn.DAYS(EN34,$Q$2))</f>
        <v/>
      </c>
      <c r="EN34" s="224" t="str">
        <f>IF(EL34="","",EL34+($G34*365))</f>
        <v/>
      </c>
      <c r="EO34" s="225"/>
      <c r="EP34" s="115" t="str">
        <f>IF(EQ34="","",_xlfn.DAYS(EQ34,$Q$2))</f>
        <v/>
      </c>
      <c r="EQ34" s="225" t="str">
        <f>IF(EO34="","",EO34+($G34*365))</f>
        <v/>
      </c>
      <c r="ER34" s="224"/>
      <c r="ES34" s="5" t="str">
        <f>IF(ET34="","",_xlfn.DAYS(ET34,$Q$2))</f>
        <v/>
      </c>
      <c r="ET34" s="224" t="str">
        <f>IF(ER34="","",ER34+($G34*365))</f>
        <v/>
      </c>
      <c r="EU34" s="225"/>
      <c r="EV34" s="115" t="str">
        <f>IF(EW34="","",_xlfn.DAYS(EW34,$Q$2))</f>
        <v/>
      </c>
      <c r="EW34" s="225" t="str">
        <f>IF(EU34="","",EU34+($G34*365))</f>
        <v/>
      </c>
      <c r="EX34" s="224"/>
      <c r="EY34" s="5" t="str">
        <f>IF(EZ34="","",_xlfn.DAYS(EZ34,$Q$2))</f>
        <v/>
      </c>
      <c r="EZ34" s="224" t="str">
        <f>IF(EX34="","",EX34+($G34*365))</f>
        <v/>
      </c>
      <c r="FA34" s="225"/>
      <c r="FB34" s="115" t="str">
        <f>IF(FC34="","",_xlfn.DAYS(FC34,$Q$2))</f>
        <v/>
      </c>
      <c r="FC34" s="225" t="str">
        <f>IF(FA34="","",FA34+($G34*365))</f>
        <v/>
      </c>
      <c r="FD34" s="224"/>
      <c r="FE34" s="5" t="str">
        <f>IF(FF34="","",_xlfn.DAYS(FF34,$Q$2))</f>
        <v/>
      </c>
      <c r="FF34" s="224" t="str">
        <f>IF(FD34="","",FD34+($G34*365))</f>
        <v/>
      </c>
      <c r="FG34" s="225"/>
      <c r="FH34" s="115" t="str">
        <f>IF(FI34="","",_xlfn.DAYS(FI34,$Q$2))</f>
        <v/>
      </c>
      <c r="FI34" s="225" t="str">
        <f>IF(FG34="","",FG34+($G34*365))</f>
        <v/>
      </c>
      <c r="FJ34" s="224"/>
      <c r="FK34" s="5" t="str">
        <f>IF(FL34="","",_xlfn.DAYS(FL34,$Q$2))</f>
        <v/>
      </c>
      <c r="FL34" s="224" t="str">
        <f>IF(FJ34="","",FJ34+($G34*365))</f>
        <v/>
      </c>
      <c r="FM34" s="225"/>
      <c r="FN34" s="115" t="str">
        <f>IF(FO34="","",_xlfn.DAYS(FO34,$Q$2))</f>
        <v/>
      </c>
      <c r="FO34" s="225" t="str">
        <f>IF(FM34="","",FM34+($G34*365))</f>
        <v/>
      </c>
      <c r="FP34" s="224"/>
      <c r="FQ34" s="5" t="str">
        <f>IF(FR34="","",_xlfn.DAYS(FR34,$Q$2))</f>
        <v/>
      </c>
      <c r="FR34" s="224" t="str">
        <f>IF(FP34 = "", "",FP34+($G34*365))</f>
        <v/>
      </c>
      <c r="FS34" s="225"/>
      <c r="FT34" s="115" t="str">
        <f>IF(FU34="","",_xlfn.DAYS(FU34,$Q$2))</f>
        <v/>
      </c>
      <c r="FU34" s="225" t="str">
        <f>IF(FS34="","",FS34+($G34*365))</f>
        <v/>
      </c>
      <c r="FV34" s="253"/>
      <c r="FW34" s="253"/>
      <c r="FX34" s="253"/>
      <c r="FY34" s="253"/>
      <c r="FZ34" s="253"/>
      <c r="GA34" s="3"/>
    </row>
    <row r="35" spans="1:183" ht="15.75" x14ac:dyDescent="0.25">
      <c r="A35" s="2" t="str">
        <f t="shared" si="129"/>
        <v/>
      </c>
      <c r="B35" s="1" t="s">
        <v>175</v>
      </c>
      <c r="D35" s="205" t="str">
        <f t="shared" si="130"/>
        <v/>
      </c>
      <c r="E35" s="109"/>
      <c r="F35" s="90"/>
      <c r="G35" s="1" t="s">
        <v>176</v>
      </c>
      <c r="H35" s="2" t="s">
        <v>177</v>
      </c>
      <c r="I35" s="114" t="str">
        <f t="shared" si="262"/>
        <v/>
      </c>
      <c r="J35" s="114" t="str">
        <f t="shared" si="263"/>
        <v/>
      </c>
      <c r="K35" s="114" t="str">
        <f t="shared" si="264"/>
        <v/>
      </c>
      <c r="L35" s="114" t="str">
        <f t="shared" si="265"/>
        <v/>
      </c>
      <c r="M35" s="114" t="str">
        <f t="shared" si="266"/>
        <v/>
      </c>
      <c r="N35" s="114" t="str">
        <f t="shared" si="267"/>
        <v/>
      </c>
      <c r="O35" s="114" t="str">
        <f t="shared" si="268"/>
        <v/>
      </c>
      <c r="P35" s="114" t="str">
        <f t="shared" si="269"/>
        <v/>
      </c>
      <c r="Q35" s="93" t="str">
        <f t="shared" si="391"/>
        <v/>
      </c>
      <c r="R35" s="93" t="str">
        <f t="shared" si="392"/>
        <v/>
      </c>
      <c r="S35" s="93" t="str">
        <f t="shared" si="393"/>
        <v/>
      </c>
      <c r="T35" s="93" t="str">
        <f t="shared" si="394"/>
        <v/>
      </c>
      <c r="U35" s="93" t="str">
        <f t="shared" si="395"/>
        <v/>
      </c>
      <c r="V35" s="93" t="str">
        <f t="shared" si="396"/>
        <v/>
      </c>
      <c r="W35" s="93" t="str">
        <f t="shared" si="397"/>
        <v/>
      </c>
      <c r="X35" s="93" t="str">
        <f t="shared" si="398"/>
        <v/>
      </c>
      <c r="Y35" s="93" t="str">
        <f t="shared" si="399"/>
        <v/>
      </c>
      <c r="Z35" s="93" t="str">
        <f t="shared" si="400"/>
        <v/>
      </c>
      <c r="AA35" s="93" t="str">
        <f t="shared" si="401"/>
        <v/>
      </c>
      <c r="AB35" s="93" t="str">
        <f t="shared" si="402"/>
        <v/>
      </c>
      <c r="AC35" s="93" t="str">
        <f t="shared" si="403"/>
        <v/>
      </c>
      <c r="AD35" s="93" t="str">
        <f t="shared" si="404"/>
        <v/>
      </c>
      <c r="AE35" s="93" t="str">
        <f t="shared" si="405"/>
        <v/>
      </c>
      <c r="AF35" s="93" t="str">
        <f t="shared" si="406"/>
        <v/>
      </c>
      <c r="AG35" s="93" t="str">
        <f t="shared" si="407"/>
        <v/>
      </c>
      <c r="AH35" s="93" t="str">
        <f t="shared" si="408"/>
        <v/>
      </c>
      <c r="AI35" s="93" t="str">
        <f t="shared" si="409"/>
        <v/>
      </c>
      <c r="AJ35" s="93" t="str">
        <f t="shared" si="410"/>
        <v/>
      </c>
      <c r="AK35" s="93" t="str">
        <f t="shared" si="411"/>
        <v/>
      </c>
      <c r="AL35" s="93" t="str">
        <f t="shared" si="412"/>
        <v/>
      </c>
      <c r="AM35" s="93" t="str">
        <f t="shared" si="413"/>
        <v/>
      </c>
      <c r="AN35" s="93" t="str">
        <f t="shared" si="414"/>
        <v/>
      </c>
      <c r="AO35" s="93" t="str">
        <f t="shared" si="415"/>
        <v/>
      </c>
      <c r="AP35" s="93" t="str">
        <f t="shared" si="416"/>
        <v/>
      </c>
      <c r="AQ35" s="93" t="str">
        <f t="shared" si="417"/>
        <v/>
      </c>
      <c r="AR35" s="93" t="str">
        <f t="shared" si="418"/>
        <v/>
      </c>
      <c r="AS35" s="93" t="str">
        <f t="shared" si="419"/>
        <v/>
      </c>
      <c r="AT35" s="93" t="str">
        <f t="shared" si="420"/>
        <v/>
      </c>
      <c r="AU35" s="93" t="str">
        <f t="shared" si="421"/>
        <v/>
      </c>
      <c r="AV35" s="93" t="str">
        <f t="shared" si="422"/>
        <v/>
      </c>
      <c r="AW35" s="93" t="str">
        <f t="shared" si="423"/>
        <v/>
      </c>
      <c r="AX35" s="93" t="str">
        <f t="shared" si="424"/>
        <v/>
      </c>
      <c r="AY35" s="93" t="str">
        <f t="shared" si="425"/>
        <v/>
      </c>
      <c r="AZ35" s="93" t="str">
        <f t="shared" si="426"/>
        <v/>
      </c>
      <c r="BA35" s="93" t="str">
        <f t="shared" si="427"/>
        <v/>
      </c>
      <c r="BB35" s="93" t="str">
        <f t="shared" si="428"/>
        <v/>
      </c>
      <c r="BC35" s="93" t="str">
        <f t="shared" si="429"/>
        <v/>
      </c>
      <c r="BD35" s="93" t="str">
        <f t="shared" si="430"/>
        <v/>
      </c>
      <c r="BE35" s="93" t="str">
        <f t="shared" si="431"/>
        <v/>
      </c>
      <c r="BF35" s="224"/>
      <c r="BG35" s="224" t="str">
        <f>IF(BH35="","",_xlfn.DAYS(BH35,$Q$2))</f>
        <v/>
      </c>
      <c r="BH35" s="224" t="str">
        <f>IF(BF35="","",BF35+($G35*365))</f>
        <v/>
      </c>
      <c r="BJ35" s="20" t="str">
        <f>IF(BK35="","",_xlfn.DAYS(BK35,$Q$2))</f>
        <v/>
      </c>
      <c r="BK35" s="224" t="str">
        <f>IF(BI35="","",BI35+($G35*365))</f>
        <v/>
      </c>
      <c r="BM35" s="20" t="str">
        <f>IF(BN35="","",_xlfn.DAYS(BN35,$Q$2))</f>
        <v/>
      </c>
      <c r="BN35" s="224" t="str">
        <f>IF(BL35="","",BL35+($G35*365))</f>
        <v/>
      </c>
      <c r="BP35" s="20" t="str">
        <f>IF(BQ35="","",_xlfn.DAYS(BQ35,$Q$2))</f>
        <v/>
      </c>
      <c r="BQ35" s="224" t="str">
        <f>IF(BO35="","",BO35+($G35*365))</f>
        <v/>
      </c>
      <c r="BS35" s="20" t="str">
        <f>IF(BT35="","",_xlfn.DAYS(BT35,$Q$2))</f>
        <v/>
      </c>
      <c r="BT35" s="224" t="str">
        <f>IF(BR35="","",BR35+($G35*365))</f>
        <v/>
      </c>
      <c r="BV35" s="20" t="str">
        <f>IF(BW35="","",_xlfn.DAYS(BW35,$Q$2))</f>
        <v/>
      </c>
      <c r="BW35" s="224" t="str">
        <f>IF(BU35="","",BU35+($G35*365))</f>
        <v/>
      </c>
      <c r="BY35" s="20" t="str">
        <f>IF(BZ35="","",_xlfn.DAYS(BZ35,$Q$2))</f>
        <v/>
      </c>
      <c r="BZ35" s="224" t="str">
        <f>IF(BX35="","",BX35+($G35*365))</f>
        <v/>
      </c>
      <c r="CB35" s="20" t="str">
        <f>IF(CC35="","",_xlfn.DAYS(CC35,$Q$2))</f>
        <v/>
      </c>
      <c r="CC35" s="224" t="str">
        <f>IF(CA35="","",CA35+($G35*365))</f>
        <v/>
      </c>
      <c r="CE35" s="20" t="str">
        <f>IF(CF35="","",_xlfn.DAYS(CF35,$Q$2))</f>
        <v/>
      </c>
      <c r="CF35" s="224" t="str">
        <f>IF(CD35="","",CD35+($G35*365))</f>
        <v/>
      </c>
      <c r="CH35" s="20" t="str">
        <f>IF(CI35="","",_xlfn.DAYS(CI35,$Q$2))</f>
        <v/>
      </c>
      <c r="CI35" s="224" t="str">
        <f>IF(CG35="","",CG35+($G35*365))</f>
        <v/>
      </c>
      <c r="CK35" s="20" t="str">
        <f>IF(CL35="","",_xlfn.DAYS(CL35,$Q$2))</f>
        <v/>
      </c>
      <c r="CL35" s="224" t="str">
        <f>IF(CJ35="","",CJ35+($G35*365))</f>
        <v/>
      </c>
      <c r="CN35" s="20" t="str">
        <f>IF(CO35="","",_xlfn.DAYS(CO35,$Q$2))</f>
        <v/>
      </c>
      <c r="CO35" s="224" t="str">
        <f>IF(CM35="","",CM35+($G35*365))</f>
        <v/>
      </c>
      <c r="CQ35" s="20" t="str">
        <f>IF(CR35="","",_xlfn.DAYS(CR35,$Q$2))</f>
        <v/>
      </c>
      <c r="CR35" s="224" t="str">
        <f>IF(CP35="","",CP35+($G35*365))</f>
        <v/>
      </c>
      <c r="CT35" s="20" t="str">
        <f>IF(CU35="","",_xlfn.DAYS(CU35,$Q$2))</f>
        <v/>
      </c>
      <c r="CU35" s="224" t="str">
        <f>IF(CS35="","",CS35+($G35*365))</f>
        <v/>
      </c>
      <c r="CW35" s="20" t="str">
        <f>IF(CX35="","",_xlfn.DAYS(CX35,$Q$2))</f>
        <v/>
      </c>
      <c r="CX35" s="224" t="str">
        <f>IF(CV35="","",CV35+($G35*365))</f>
        <v/>
      </c>
      <c r="CZ35" s="20" t="str">
        <f>IF(DA35="","",_xlfn.DAYS(DA35,$Q$2))</f>
        <v/>
      </c>
      <c r="DA35" s="224" t="str">
        <f>IF(CY35="","",CY35+($G35*365))</f>
        <v/>
      </c>
      <c r="DC35" s="3" t="str">
        <f>IF(DD35="","",_xlfn.DAYS(DD35,$Q$2))</f>
        <v/>
      </c>
      <c r="DD35" s="227" t="str">
        <f>IF(DB35="","",DB35+($G35*365))</f>
        <v/>
      </c>
      <c r="DF35" s="3" t="str">
        <f>IF(DG35="","",_xlfn.DAYS(DG35,$Q$2))</f>
        <v/>
      </c>
      <c r="DG35" s="227" t="str">
        <f>IF(DE35="","",DE35+($G35*365))</f>
        <v/>
      </c>
      <c r="DI35" s="3" t="str">
        <f>IF(DJ35="","",_xlfn.DAYS(DJ35,$Q$2))</f>
        <v/>
      </c>
      <c r="DJ35" s="227" t="str">
        <f>IF(DH35="","",DH35+($G35*365))</f>
        <v/>
      </c>
      <c r="DL35" s="3" t="str">
        <f>IF(DM35="","",_xlfn.DAYS(DM35,$Q$2))</f>
        <v/>
      </c>
      <c r="DM35" s="227" t="str">
        <f>IF(DK35="","",DK35+($G35*365))</f>
        <v/>
      </c>
      <c r="DO35" s="3" t="str">
        <f>IF(DP35="","",_xlfn.DAYS(DP35,$Q$2))</f>
        <v/>
      </c>
      <c r="DP35" s="227" t="str">
        <f>IF(DN35="","",DN35+($G35*365))</f>
        <v/>
      </c>
      <c r="DR35" s="3" t="str">
        <f>IF(DS35="","",_xlfn.DAYS(DS35,$Q$2))</f>
        <v/>
      </c>
      <c r="DS35" s="227" t="str">
        <f>IF(DQ35="","",DQ35+($G35*365))</f>
        <v/>
      </c>
      <c r="DU35" s="3" t="str">
        <f>IF(DV35="","",_xlfn.DAYS(DV35,$Q$2))</f>
        <v/>
      </c>
      <c r="DV35" s="227" t="str">
        <f>IF(DT35="","",DT35+($G35*365))</f>
        <v/>
      </c>
      <c r="DX35" s="3" t="str">
        <f>IF(DY35="","",_xlfn.DAYS(DY35,$Q$2))</f>
        <v/>
      </c>
      <c r="DY35" s="227" t="str">
        <f>IF(DW35="","",DW35+($G35*365))</f>
        <v/>
      </c>
      <c r="EA35" s="3" t="str">
        <f>IF(EB35="","",_xlfn.DAYS(EB35,$Q$2))</f>
        <v/>
      </c>
      <c r="EB35" s="227" t="str">
        <f>IF(DZ35="","",DZ35+($G35*365))</f>
        <v/>
      </c>
      <c r="ED35" s="3" t="str">
        <f>IF(EE35="","",_xlfn.DAYS(EE35,$Q$2))</f>
        <v/>
      </c>
      <c r="EE35" s="227" t="str">
        <f>IF(EC35="","",EC35+($G35*365))</f>
        <v/>
      </c>
      <c r="EG35" s="3" t="str">
        <f>IF(EH35="","",_xlfn.DAYS(EH35,$Q$2))</f>
        <v/>
      </c>
      <c r="EH35" s="227" t="str">
        <f>IF(EF35="","",EF35+($G35*365))</f>
        <v/>
      </c>
      <c r="EJ35" s="3" t="str">
        <f>IF(EK35="","",_xlfn.DAYS(EK35,$Q$2))</f>
        <v/>
      </c>
      <c r="EK35" s="227" t="str">
        <f>IF(EI35="","",EI35+($G35*365))</f>
        <v/>
      </c>
      <c r="EM35" s="3" t="str">
        <f>IF(EN35="","",_xlfn.DAYS(EN35,$Q$2))</f>
        <v/>
      </c>
      <c r="EN35" s="227" t="str">
        <f>IF(EL35="","",EL35+($G35*365))</f>
        <v/>
      </c>
      <c r="EP35" s="3" t="str">
        <f>IF(EQ35="","",_xlfn.DAYS(EQ35,$Q$2))</f>
        <v/>
      </c>
      <c r="EQ35" s="227" t="str">
        <f>IF(EO35="","",EO35+($G35*365))</f>
        <v/>
      </c>
      <c r="ES35" s="3" t="str">
        <f>IF(ET35="","",_xlfn.DAYS(ET35,$Q$2))</f>
        <v/>
      </c>
      <c r="ET35" s="227" t="str">
        <f>IF(ER35="","",ER35+($G35*365))</f>
        <v/>
      </c>
      <c r="EV35" s="3" t="str">
        <f>IF(EW35="","",_xlfn.DAYS(EW35,$Q$2))</f>
        <v/>
      </c>
      <c r="EW35" s="227" t="str">
        <f>IF(EU35="","",EU35+($G35*365))</f>
        <v/>
      </c>
      <c r="EY35" s="3" t="str">
        <f>IF(EZ35="","",_xlfn.DAYS(EZ35,$Q$2))</f>
        <v/>
      </c>
      <c r="EZ35" s="227" t="str">
        <f>IF(EX35="","",EX35+($G35*365))</f>
        <v/>
      </c>
      <c r="FB35" s="3" t="str">
        <f>IF(FC35="","",_xlfn.DAYS(FC35,$Q$2))</f>
        <v/>
      </c>
      <c r="FC35" s="227" t="str">
        <f>IF(FA35="","",FA35+($G35*365))</f>
        <v/>
      </c>
      <c r="FE35" s="3" t="str">
        <f>IF(FF35="","",_xlfn.DAYS(FF35,$Q$2))</f>
        <v/>
      </c>
      <c r="FF35" s="227" t="str">
        <f>IF(FD35="","",FD35+($G35*365))</f>
        <v/>
      </c>
      <c r="FH35" s="3" t="str">
        <f>IF(FI35="","",_xlfn.DAYS(FI35,$Q$2))</f>
        <v/>
      </c>
      <c r="FI35" s="227" t="str">
        <f>IF(FG35="","",FG35+($G35*365))</f>
        <v/>
      </c>
      <c r="FK35" s="3" t="str">
        <f>IF(FL35="","",_xlfn.DAYS(FL35,$Q$2))</f>
        <v/>
      </c>
      <c r="FL35" s="227" t="str">
        <f>IF(FJ35="","",FJ35+($G35*365))</f>
        <v/>
      </c>
      <c r="FN35" s="3" t="str">
        <f>IF(FO35="","",_xlfn.DAYS(FO35,$Q$2))</f>
        <v/>
      </c>
      <c r="FO35" s="227" t="str">
        <f>IF(FM35="","",FM35+($G35*365))</f>
        <v/>
      </c>
      <c r="FQ35" s="3" t="str">
        <f>IF(FR35="","",_xlfn.DAYS(FR35,$Q$2))</f>
        <v/>
      </c>
      <c r="FR35" s="227" t="str">
        <f>IF(FP35 = "", "",FP35+($G35*365))</f>
        <v/>
      </c>
      <c r="FT35" s="3" t="str">
        <f>IF(FU35="","",_xlfn.DAYS(FU35,$Q$2))</f>
        <v/>
      </c>
      <c r="FU35" s="227" t="str">
        <f>IF(FS35="","",FS35+($G35*365))</f>
        <v/>
      </c>
      <c r="FV35" s="253"/>
      <c r="FW35" s="253"/>
      <c r="FX35" s="253"/>
      <c r="FY35" s="253"/>
      <c r="FZ35" s="253"/>
    </row>
    <row r="36" spans="1:183" s="14" customFormat="1" ht="15.75" x14ac:dyDescent="0.25">
      <c r="A36" s="2" t="str">
        <f t="shared" si="129"/>
        <v/>
      </c>
      <c r="B36" s="2" t="s">
        <v>178</v>
      </c>
      <c r="C36" s="186"/>
      <c r="D36" s="205" t="str">
        <f t="shared" si="130"/>
        <v/>
      </c>
      <c r="E36" s="109"/>
      <c r="F36" s="90"/>
      <c r="G36" s="2">
        <v>2</v>
      </c>
      <c r="H36" s="76" t="s">
        <v>179</v>
      </c>
      <c r="I36" s="114">
        <f t="shared" ca="1" si="0"/>
        <v>1</v>
      </c>
      <c r="J36" s="114" t="str">
        <f t="shared" ca="1" si="1"/>
        <v/>
      </c>
      <c r="K36" s="114" t="str">
        <f t="shared" ca="1" si="2"/>
        <v/>
      </c>
      <c r="L36" s="114" t="str">
        <f t="shared" ca="1" si="3"/>
        <v/>
      </c>
      <c r="M36" s="114" t="str">
        <f t="shared" ca="1" si="4"/>
        <v/>
      </c>
      <c r="N36" s="114" t="str">
        <f t="shared" ca="1" si="5"/>
        <v/>
      </c>
      <c r="O36" s="114" t="str">
        <f t="shared" ca="1" si="6"/>
        <v/>
      </c>
      <c r="P36" s="114" t="str">
        <f t="shared" ca="1" si="7"/>
        <v/>
      </c>
      <c r="Q36" s="93">
        <f t="shared" ca="1" si="8"/>
        <v>1406</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158"/>
        <v/>
      </c>
      <c r="AI36" s="93" t="str">
        <f t="shared" si="159"/>
        <v/>
      </c>
      <c r="AJ36" s="93" t="str">
        <f t="shared" si="160"/>
        <v/>
      </c>
      <c r="AK36" s="93" t="str">
        <f t="shared" si="161"/>
        <v/>
      </c>
      <c r="AL36" s="93" t="str">
        <f t="shared" si="162"/>
        <v/>
      </c>
      <c r="AM36" s="93" t="str">
        <f t="shared" si="163"/>
        <v/>
      </c>
      <c r="AN36" s="93" t="str">
        <f t="shared" si="164"/>
        <v/>
      </c>
      <c r="AO36" s="93" t="str">
        <f t="shared" si="165"/>
        <v/>
      </c>
      <c r="AP36" s="93" t="str">
        <f t="shared" si="166"/>
        <v/>
      </c>
      <c r="AQ36" s="93" t="str">
        <f t="shared" si="167"/>
        <v/>
      </c>
      <c r="AR36" s="93" t="str">
        <f t="shared" si="168"/>
        <v/>
      </c>
      <c r="AS36" s="93" t="str">
        <f t="shared" si="169"/>
        <v/>
      </c>
      <c r="AT36" s="93" t="str">
        <f t="shared" si="170"/>
        <v/>
      </c>
      <c r="AU36" s="93" t="str">
        <f t="shared" si="171"/>
        <v/>
      </c>
      <c r="AV36" s="93" t="str">
        <f t="shared" si="172"/>
        <v/>
      </c>
      <c r="AW36" s="93" t="str">
        <f t="shared" si="173"/>
        <v/>
      </c>
      <c r="AX36" s="93" t="str">
        <f t="shared" si="174"/>
        <v/>
      </c>
      <c r="AY36" s="93" t="str">
        <f t="shared" si="175"/>
        <v/>
      </c>
      <c r="AZ36" s="93" t="str">
        <f t="shared" si="176"/>
        <v/>
      </c>
      <c r="BA36" s="93" t="str">
        <f t="shared" si="177"/>
        <v/>
      </c>
      <c r="BB36" s="93" t="str">
        <f t="shared" si="178"/>
        <v/>
      </c>
      <c r="BC36" s="93" t="str">
        <f t="shared" si="179"/>
        <v/>
      </c>
      <c r="BD36" s="93" t="str">
        <f t="shared" si="180"/>
        <v/>
      </c>
      <c r="BE36" s="93" t="str">
        <f t="shared" si="181"/>
        <v/>
      </c>
      <c r="BF36" s="224">
        <v>46607</v>
      </c>
      <c r="BG36" s="74">
        <f t="shared" ca="1" si="182"/>
        <v>1406</v>
      </c>
      <c r="BH36" s="36">
        <f t="shared" si="183"/>
        <v>47337</v>
      </c>
      <c r="BI36" s="225"/>
      <c r="BJ36" s="75" t="str">
        <f t="shared" si="184"/>
        <v/>
      </c>
      <c r="BK36" s="37" t="str">
        <f t="shared" si="185"/>
        <v/>
      </c>
      <c r="BL36" s="224"/>
      <c r="BM36" s="74" t="str">
        <f t="shared" si="186"/>
        <v/>
      </c>
      <c r="BN36" s="36" t="str">
        <f t="shared" si="187"/>
        <v/>
      </c>
      <c r="BO36" s="225"/>
      <c r="BP36" s="75" t="str">
        <f t="shared" si="188"/>
        <v/>
      </c>
      <c r="BQ36" s="37" t="str">
        <f t="shared" si="189"/>
        <v/>
      </c>
      <c r="BR36" s="224"/>
      <c r="BS36" s="74" t="str">
        <f t="shared" si="190"/>
        <v/>
      </c>
      <c r="BT36" s="36" t="str">
        <f t="shared" si="191"/>
        <v/>
      </c>
      <c r="BU36" s="225"/>
      <c r="BV36" s="75" t="str">
        <f t="shared" si="192"/>
        <v/>
      </c>
      <c r="BW36" s="37" t="str">
        <f t="shared" si="193"/>
        <v/>
      </c>
      <c r="BX36" s="224"/>
      <c r="BY36" s="74" t="str">
        <f t="shared" si="194"/>
        <v/>
      </c>
      <c r="BZ36" s="36" t="str">
        <f t="shared" si="195"/>
        <v/>
      </c>
      <c r="CA36" s="225"/>
      <c r="CB36" s="75" t="str">
        <f t="shared" si="196"/>
        <v/>
      </c>
      <c r="CC36" s="37" t="str">
        <f t="shared" si="197"/>
        <v/>
      </c>
      <c r="CD36" s="224"/>
      <c r="CE36" s="74" t="str">
        <f t="shared" si="198"/>
        <v/>
      </c>
      <c r="CF36" s="36" t="str">
        <f t="shared" si="199"/>
        <v/>
      </c>
      <c r="CG36" s="225"/>
      <c r="CH36" s="115" t="str">
        <f t="shared" si="200"/>
        <v/>
      </c>
      <c r="CI36" s="225" t="str">
        <f t="shared" si="201"/>
        <v/>
      </c>
      <c r="CJ36" s="224"/>
      <c r="CK36" s="5" t="str">
        <f t="shared" si="202"/>
        <v/>
      </c>
      <c r="CL36" s="224" t="str">
        <f t="shared" si="203"/>
        <v/>
      </c>
      <c r="CM36" s="225"/>
      <c r="CN36" s="115" t="str">
        <f t="shared" si="204"/>
        <v/>
      </c>
      <c r="CO36" s="225" t="str">
        <f t="shared" si="205"/>
        <v/>
      </c>
      <c r="CP36" s="224"/>
      <c r="CQ36" s="5" t="str">
        <f t="shared" si="206"/>
        <v/>
      </c>
      <c r="CR36" s="224" t="str">
        <f t="shared" si="207"/>
        <v/>
      </c>
      <c r="CS36" s="225"/>
      <c r="CT36" s="115" t="str">
        <f t="shared" si="208"/>
        <v/>
      </c>
      <c r="CU36" s="225" t="str">
        <f t="shared" si="209"/>
        <v/>
      </c>
      <c r="CV36" s="224"/>
      <c r="CW36" s="5" t="str">
        <f t="shared" si="210"/>
        <v/>
      </c>
      <c r="CX36" s="224" t="str">
        <f t="shared" si="211"/>
        <v/>
      </c>
      <c r="CY36" s="225"/>
      <c r="CZ36" s="115" t="str">
        <f t="shared" si="212"/>
        <v/>
      </c>
      <c r="DA36" s="225" t="str">
        <f t="shared" si="213"/>
        <v/>
      </c>
      <c r="DB36" s="224"/>
      <c r="DC36" s="5" t="str">
        <f t="shared" si="214"/>
        <v/>
      </c>
      <c r="DD36" s="224" t="str">
        <f t="shared" si="215"/>
        <v/>
      </c>
      <c r="DE36" s="225"/>
      <c r="DF36" s="115" t="str">
        <f t="shared" si="216"/>
        <v/>
      </c>
      <c r="DG36" s="225" t="str">
        <f t="shared" si="217"/>
        <v/>
      </c>
      <c r="DH36" s="224"/>
      <c r="DI36" s="5" t="str">
        <f t="shared" si="218"/>
        <v/>
      </c>
      <c r="DJ36" s="224" t="str">
        <f t="shared" si="219"/>
        <v/>
      </c>
      <c r="DK36" s="225"/>
      <c r="DL36" s="115" t="str">
        <f t="shared" si="220"/>
        <v/>
      </c>
      <c r="DM36" s="225" t="str">
        <f t="shared" si="221"/>
        <v/>
      </c>
      <c r="DN36" s="224"/>
      <c r="DO36" s="5" t="str">
        <f t="shared" si="222"/>
        <v/>
      </c>
      <c r="DP36" s="224" t="str">
        <f t="shared" si="223"/>
        <v/>
      </c>
      <c r="DQ36" s="225"/>
      <c r="DR36" s="115" t="str">
        <f t="shared" si="224"/>
        <v/>
      </c>
      <c r="DS36" s="225" t="str">
        <f t="shared" si="225"/>
        <v/>
      </c>
      <c r="DT36" s="224"/>
      <c r="DU36" s="5" t="str">
        <f t="shared" si="226"/>
        <v/>
      </c>
      <c r="DV36" s="224" t="str">
        <f t="shared" si="227"/>
        <v/>
      </c>
      <c r="DW36" s="225"/>
      <c r="DX36" s="115" t="str">
        <f t="shared" si="228"/>
        <v/>
      </c>
      <c r="DY36" s="225" t="str">
        <f t="shared" si="229"/>
        <v/>
      </c>
      <c r="DZ36" s="224"/>
      <c r="EA36" s="5" t="str">
        <f t="shared" si="230"/>
        <v/>
      </c>
      <c r="EB36" s="224" t="str">
        <f t="shared" si="231"/>
        <v/>
      </c>
      <c r="EC36" s="225"/>
      <c r="ED36" s="115" t="str">
        <f t="shared" si="232"/>
        <v/>
      </c>
      <c r="EE36" s="225" t="str">
        <f t="shared" si="233"/>
        <v/>
      </c>
      <c r="EF36" s="224"/>
      <c r="EG36" s="5" t="str">
        <f t="shared" si="234"/>
        <v/>
      </c>
      <c r="EH36" s="224" t="str">
        <f t="shared" si="235"/>
        <v/>
      </c>
      <c r="EI36" s="225"/>
      <c r="EJ36" s="115" t="str">
        <f t="shared" si="236"/>
        <v/>
      </c>
      <c r="EK36" s="225" t="str">
        <f t="shared" si="237"/>
        <v/>
      </c>
      <c r="EL36" s="224"/>
      <c r="EM36" s="5" t="str">
        <f t="shared" si="238"/>
        <v/>
      </c>
      <c r="EN36" s="224" t="str">
        <f t="shared" si="239"/>
        <v/>
      </c>
      <c r="EO36" s="225"/>
      <c r="EP36" s="115" t="str">
        <f t="shared" si="240"/>
        <v/>
      </c>
      <c r="EQ36" s="225" t="str">
        <f t="shared" si="241"/>
        <v/>
      </c>
      <c r="ER36" s="224"/>
      <c r="ES36" s="5" t="str">
        <f t="shared" si="242"/>
        <v/>
      </c>
      <c r="ET36" s="224" t="str">
        <f t="shared" si="243"/>
        <v/>
      </c>
      <c r="EU36" s="225"/>
      <c r="EV36" s="115" t="str">
        <f t="shared" si="244"/>
        <v/>
      </c>
      <c r="EW36" s="225" t="str">
        <f t="shared" si="245"/>
        <v/>
      </c>
      <c r="EX36" s="224"/>
      <c r="EY36" s="5" t="str">
        <f t="shared" si="246"/>
        <v/>
      </c>
      <c r="EZ36" s="224" t="str">
        <f t="shared" si="247"/>
        <v/>
      </c>
      <c r="FA36" s="225"/>
      <c r="FB36" s="115" t="str">
        <f t="shared" si="248"/>
        <v/>
      </c>
      <c r="FC36" s="225" t="str">
        <f t="shared" si="249"/>
        <v/>
      </c>
      <c r="FD36" s="224"/>
      <c r="FE36" s="5" t="str">
        <f t="shared" si="250"/>
        <v/>
      </c>
      <c r="FF36" s="224" t="str">
        <f t="shared" si="251"/>
        <v/>
      </c>
      <c r="FG36" s="225"/>
      <c r="FH36" s="115" t="str">
        <f t="shared" si="252"/>
        <v/>
      </c>
      <c r="FI36" s="225" t="str">
        <f t="shared" si="253"/>
        <v/>
      </c>
      <c r="FJ36" s="224"/>
      <c r="FK36" s="5" t="str">
        <f t="shared" si="254"/>
        <v/>
      </c>
      <c r="FL36" s="224" t="str">
        <f t="shared" si="255"/>
        <v/>
      </c>
      <c r="FM36" s="225"/>
      <c r="FN36" s="115" t="str">
        <f t="shared" si="256"/>
        <v/>
      </c>
      <c r="FO36" s="225" t="str">
        <f t="shared" si="257"/>
        <v/>
      </c>
      <c r="FP36" s="224"/>
      <c r="FQ36" s="5" t="str">
        <f t="shared" si="258"/>
        <v/>
      </c>
      <c r="FR36" s="224" t="str">
        <f t="shared" si="259"/>
        <v/>
      </c>
      <c r="FS36" s="225"/>
      <c r="FT36" s="115" t="str">
        <f t="shared" si="260"/>
        <v/>
      </c>
      <c r="FU36" s="225" t="str">
        <f t="shared" si="261"/>
        <v/>
      </c>
      <c r="FV36" s="253"/>
      <c r="FW36" s="253"/>
      <c r="FX36" s="253"/>
      <c r="FY36" s="253"/>
      <c r="FZ36" s="253"/>
    </row>
    <row r="37" spans="1:183" ht="15.75" x14ac:dyDescent="0.25">
      <c r="A37" s="2" t="str">
        <f t="shared" si="129"/>
        <v/>
      </c>
      <c r="B37" s="2" t="s">
        <v>180</v>
      </c>
      <c r="C37" s="186"/>
      <c r="D37" s="205" t="str">
        <f t="shared" si="130"/>
        <v/>
      </c>
      <c r="E37" s="109"/>
      <c r="F37" s="90"/>
      <c r="G37" s="2"/>
      <c r="H37" s="76" t="s">
        <v>181</v>
      </c>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158"/>
        <v/>
      </c>
      <c r="AI37" s="93" t="str">
        <f t="shared" si="159"/>
        <v/>
      </c>
      <c r="AJ37" s="93" t="str">
        <f t="shared" si="160"/>
        <v/>
      </c>
      <c r="AK37" s="93" t="str">
        <f t="shared" si="161"/>
        <v/>
      </c>
      <c r="AL37" s="93" t="str">
        <f t="shared" si="162"/>
        <v/>
      </c>
      <c r="AM37" s="93" t="str">
        <f t="shared" si="163"/>
        <v/>
      </c>
      <c r="AN37" s="93" t="str">
        <f t="shared" si="164"/>
        <v/>
      </c>
      <c r="AO37" s="93" t="str">
        <f t="shared" si="165"/>
        <v/>
      </c>
      <c r="AP37" s="93" t="str">
        <f t="shared" si="166"/>
        <v/>
      </c>
      <c r="AQ37" s="93" t="str">
        <f t="shared" si="167"/>
        <v/>
      </c>
      <c r="AR37" s="93" t="str">
        <f t="shared" si="168"/>
        <v/>
      </c>
      <c r="AS37" s="93" t="str">
        <f t="shared" si="169"/>
        <v/>
      </c>
      <c r="AT37" s="93" t="str">
        <f t="shared" si="170"/>
        <v/>
      </c>
      <c r="AU37" s="93" t="str">
        <f t="shared" si="171"/>
        <v/>
      </c>
      <c r="AV37" s="93" t="str">
        <f t="shared" si="172"/>
        <v/>
      </c>
      <c r="AW37" s="93" t="str">
        <f t="shared" si="173"/>
        <v/>
      </c>
      <c r="AX37" s="93" t="str">
        <f t="shared" si="174"/>
        <v/>
      </c>
      <c r="AY37" s="93" t="str">
        <f t="shared" si="175"/>
        <v/>
      </c>
      <c r="AZ37" s="93" t="str">
        <f t="shared" si="176"/>
        <v/>
      </c>
      <c r="BA37" s="93" t="str">
        <f t="shared" si="177"/>
        <v/>
      </c>
      <c r="BB37" s="93" t="str">
        <f t="shared" si="178"/>
        <v/>
      </c>
      <c r="BC37" s="93" t="str">
        <f t="shared" si="179"/>
        <v/>
      </c>
      <c r="BD37" s="93" t="str">
        <f t="shared" si="180"/>
        <v/>
      </c>
      <c r="BE37" s="93" t="str">
        <f t="shared" si="181"/>
        <v/>
      </c>
      <c r="BF37" s="224"/>
      <c r="BG37" s="74" t="str">
        <f t="shared" si="182"/>
        <v/>
      </c>
      <c r="BH37" s="36" t="str">
        <f t="shared" si="183"/>
        <v/>
      </c>
      <c r="BI37" s="225"/>
      <c r="BJ37" s="75" t="str">
        <f t="shared" si="184"/>
        <v/>
      </c>
      <c r="BK37" s="37" t="str">
        <f t="shared" si="185"/>
        <v/>
      </c>
      <c r="BL37" s="224"/>
      <c r="BM37" s="74" t="str">
        <f t="shared" si="186"/>
        <v/>
      </c>
      <c r="BN37" s="36" t="str">
        <f t="shared" si="187"/>
        <v/>
      </c>
      <c r="BO37" s="225"/>
      <c r="BP37" s="75" t="str">
        <f t="shared" si="188"/>
        <v/>
      </c>
      <c r="BQ37" s="37" t="str">
        <f t="shared" si="189"/>
        <v/>
      </c>
      <c r="BR37" s="224"/>
      <c r="BS37" s="74" t="str">
        <f t="shared" si="190"/>
        <v/>
      </c>
      <c r="BT37" s="36" t="str">
        <f t="shared" si="191"/>
        <v/>
      </c>
      <c r="BU37" s="225"/>
      <c r="BV37" s="75" t="str">
        <f t="shared" si="192"/>
        <v/>
      </c>
      <c r="BW37" s="37" t="str">
        <f t="shared" si="193"/>
        <v/>
      </c>
      <c r="BX37" s="224"/>
      <c r="BY37" s="74" t="str">
        <f t="shared" si="194"/>
        <v/>
      </c>
      <c r="BZ37" s="36" t="str">
        <f t="shared" si="195"/>
        <v/>
      </c>
      <c r="CA37" s="225"/>
      <c r="CB37" s="75" t="str">
        <f t="shared" si="196"/>
        <v/>
      </c>
      <c r="CC37" s="37" t="str">
        <f t="shared" si="197"/>
        <v/>
      </c>
      <c r="CD37" s="224"/>
      <c r="CE37" s="74" t="str">
        <f t="shared" si="198"/>
        <v/>
      </c>
      <c r="CF37" s="36" t="str">
        <f t="shared" si="199"/>
        <v/>
      </c>
      <c r="CG37" s="225"/>
      <c r="CH37" s="115" t="str">
        <f t="shared" si="200"/>
        <v/>
      </c>
      <c r="CI37" s="225" t="str">
        <f t="shared" si="201"/>
        <v/>
      </c>
      <c r="CJ37" s="224"/>
      <c r="CK37" s="5" t="str">
        <f t="shared" si="202"/>
        <v/>
      </c>
      <c r="CL37" s="224" t="str">
        <f t="shared" si="203"/>
        <v/>
      </c>
      <c r="CM37" s="225"/>
      <c r="CN37" s="115" t="str">
        <f t="shared" si="204"/>
        <v/>
      </c>
      <c r="CO37" s="225" t="str">
        <f t="shared" si="205"/>
        <v/>
      </c>
      <c r="CP37" s="224"/>
      <c r="CQ37" s="5" t="str">
        <f t="shared" si="206"/>
        <v/>
      </c>
      <c r="CR37" s="224" t="str">
        <f t="shared" si="207"/>
        <v/>
      </c>
      <c r="CS37" s="225"/>
      <c r="CT37" s="115" t="str">
        <f t="shared" si="208"/>
        <v/>
      </c>
      <c r="CU37" s="225" t="str">
        <f t="shared" si="209"/>
        <v/>
      </c>
      <c r="CV37" s="224"/>
      <c r="CW37" s="5" t="str">
        <f t="shared" si="210"/>
        <v/>
      </c>
      <c r="CX37" s="224" t="str">
        <f t="shared" si="211"/>
        <v/>
      </c>
      <c r="CY37" s="225"/>
      <c r="CZ37" s="115" t="str">
        <f t="shared" si="212"/>
        <v/>
      </c>
      <c r="DA37" s="225" t="str">
        <f t="shared" si="213"/>
        <v/>
      </c>
      <c r="DB37" s="224"/>
      <c r="DC37" s="5" t="str">
        <f t="shared" si="214"/>
        <v/>
      </c>
      <c r="DD37" s="224" t="str">
        <f t="shared" si="215"/>
        <v/>
      </c>
      <c r="DE37" s="225"/>
      <c r="DF37" s="115" t="str">
        <f t="shared" si="216"/>
        <v/>
      </c>
      <c r="DG37" s="225" t="str">
        <f t="shared" si="217"/>
        <v/>
      </c>
      <c r="DH37" s="224"/>
      <c r="DI37" s="5" t="str">
        <f t="shared" si="218"/>
        <v/>
      </c>
      <c r="DJ37" s="224" t="str">
        <f t="shared" si="219"/>
        <v/>
      </c>
      <c r="DK37" s="225"/>
      <c r="DL37" s="115" t="str">
        <f t="shared" si="220"/>
        <v/>
      </c>
      <c r="DM37" s="225" t="str">
        <f t="shared" si="221"/>
        <v/>
      </c>
      <c r="DN37" s="224"/>
      <c r="DO37" s="5" t="str">
        <f t="shared" si="222"/>
        <v/>
      </c>
      <c r="DP37" s="224" t="str">
        <f t="shared" si="223"/>
        <v/>
      </c>
      <c r="DQ37" s="225"/>
      <c r="DR37" s="115" t="str">
        <f t="shared" si="224"/>
        <v/>
      </c>
      <c r="DS37" s="225" t="str">
        <f t="shared" si="225"/>
        <v/>
      </c>
      <c r="DT37" s="224"/>
      <c r="DU37" s="5" t="str">
        <f t="shared" si="226"/>
        <v/>
      </c>
      <c r="DV37" s="224" t="str">
        <f t="shared" si="227"/>
        <v/>
      </c>
      <c r="DW37" s="225"/>
      <c r="DX37" s="115" t="str">
        <f t="shared" si="228"/>
        <v/>
      </c>
      <c r="DY37" s="225" t="str">
        <f t="shared" si="229"/>
        <v/>
      </c>
      <c r="DZ37" s="224"/>
      <c r="EA37" s="5" t="str">
        <f t="shared" si="230"/>
        <v/>
      </c>
      <c r="EB37" s="224" t="str">
        <f t="shared" si="231"/>
        <v/>
      </c>
      <c r="EC37" s="225"/>
      <c r="ED37" s="115" t="str">
        <f t="shared" si="232"/>
        <v/>
      </c>
      <c r="EE37" s="225" t="str">
        <f t="shared" si="233"/>
        <v/>
      </c>
      <c r="EF37" s="224"/>
      <c r="EG37" s="5" t="str">
        <f t="shared" si="234"/>
        <v/>
      </c>
      <c r="EH37" s="224" t="str">
        <f t="shared" si="235"/>
        <v/>
      </c>
      <c r="EI37" s="225"/>
      <c r="EJ37" s="115" t="str">
        <f t="shared" si="236"/>
        <v/>
      </c>
      <c r="EK37" s="225" t="str">
        <f t="shared" si="237"/>
        <v/>
      </c>
      <c r="EL37" s="224"/>
      <c r="EM37" s="5" t="str">
        <f t="shared" si="238"/>
        <v/>
      </c>
      <c r="EN37" s="224" t="str">
        <f t="shared" si="239"/>
        <v/>
      </c>
      <c r="EO37" s="225"/>
      <c r="EP37" s="115" t="str">
        <f t="shared" si="240"/>
        <v/>
      </c>
      <c r="EQ37" s="225" t="str">
        <f t="shared" si="241"/>
        <v/>
      </c>
      <c r="ER37" s="224"/>
      <c r="ES37" s="5" t="str">
        <f t="shared" si="242"/>
        <v/>
      </c>
      <c r="ET37" s="224" t="str">
        <f t="shared" si="243"/>
        <v/>
      </c>
      <c r="EU37" s="225"/>
      <c r="EV37" s="115" t="str">
        <f t="shared" si="244"/>
        <v/>
      </c>
      <c r="EW37" s="225" t="str">
        <f t="shared" si="245"/>
        <v/>
      </c>
      <c r="EX37" s="224"/>
      <c r="EY37" s="5" t="str">
        <f t="shared" si="246"/>
        <v/>
      </c>
      <c r="EZ37" s="224" t="str">
        <f t="shared" si="247"/>
        <v/>
      </c>
      <c r="FA37" s="225"/>
      <c r="FB37" s="115" t="str">
        <f t="shared" si="248"/>
        <v/>
      </c>
      <c r="FC37" s="225" t="str">
        <f t="shared" si="249"/>
        <v/>
      </c>
      <c r="FD37" s="224"/>
      <c r="FE37" s="5" t="str">
        <f t="shared" si="250"/>
        <v/>
      </c>
      <c r="FF37" s="224" t="str">
        <f t="shared" si="251"/>
        <v/>
      </c>
      <c r="FG37" s="225"/>
      <c r="FH37" s="115" t="str">
        <f t="shared" si="252"/>
        <v/>
      </c>
      <c r="FI37" s="225" t="str">
        <f t="shared" si="253"/>
        <v/>
      </c>
      <c r="FJ37" s="224"/>
      <c r="FK37" s="5" t="str">
        <f t="shared" si="254"/>
        <v/>
      </c>
      <c r="FL37" s="224" t="str">
        <f t="shared" si="255"/>
        <v/>
      </c>
      <c r="FM37" s="225"/>
      <c r="FN37" s="115" t="str">
        <f t="shared" si="256"/>
        <v/>
      </c>
      <c r="FO37" s="225" t="str">
        <f t="shared" si="257"/>
        <v/>
      </c>
      <c r="FP37" s="224"/>
      <c r="FQ37" s="5" t="str">
        <f t="shared" si="258"/>
        <v/>
      </c>
      <c r="FR37" s="224" t="str">
        <f t="shared" si="259"/>
        <v/>
      </c>
      <c r="FS37" s="225"/>
      <c r="FT37" s="115" t="str">
        <f t="shared" si="260"/>
        <v/>
      </c>
      <c r="FU37" s="225" t="str">
        <f t="shared" si="261"/>
        <v/>
      </c>
      <c r="FV37" s="253"/>
      <c r="FW37" s="253"/>
      <c r="FX37" s="253"/>
      <c r="FY37" s="253"/>
      <c r="FZ37" s="253"/>
      <c r="GA37" s="3"/>
    </row>
    <row r="38" spans="1:183" s="14" customFormat="1" ht="15.75" x14ac:dyDescent="0.25">
      <c r="A38" s="2" t="str">
        <f t="shared" si="129"/>
        <v/>
      </c>
      <c r="B38" s="2" t="s">
        <v>182</v>
      </c>
      <c r="C38" s="172"/>
      <c r="D38" s="205" t="str">
        <f t="shared" si="130"/>
        <v/>
      </c>
      <c r="E38" s="112"/>
      <c r="F38" s="84"/>
      <c r="G38" s="2">
        <v>2</v>
      </c>
      <c r="H38" s="76" t="s">
        <v>183</v>
      </c>
      <c r="I38" s="114">
        <f t="shared" ca="1" si="0"/>
        <v>1</v>
      </c>
      <c r="J38" s="114" t="str">
        <f t="shared" ca="1" si="1"/>
        <v/>
      </c>
      <c r="K38" s="114" t="str">
        <f t="shared" ca="1" si="2"/>
        <v/>
      </c>
      <c r="L38" s="114" t="str">
        <f t="shared" ca="1" si="3"/>
        <v/>
      </c>
      <c r="M38" s="114" t="str">
        <f t="shared" ca="1" si="4"/>
        <v/>
      </c>
      <c r="N38" s="114" t="str">
        <f t="shared" ca="1" si="5"/>
        <v/>
      </c>
      <c r="O38" s="114" t="str">
        <f t="shared" ca="1" si="6"/>
        <v/>
      </c>
      <c r="P38" s="114" t="str">
        <f t="shared" ca="1" si="7"/>
        <v/>
      </c>
      <c r="Q38" s="93">
        <f t="shared" ca="1" si="8"/>
        <v>1406</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158"/>
        <v/>
      </c>
      <c r="AI38" s="93" t="str">
        <f t="shared" si="159"/>
        <v/>
      </c>
      <c r="AJ38" s="93" t="str">
        <f t="shared" si="160"/>
        <v/>
      </c>
      <c r="AK38" s="93" t="str">
        <f t="shared" si="161"/>
        <v/>
      </c>
      <c r="AL38" s="93" t="str">
        <f t="shared" si="162"/>
        <v/>
      </c>
      <c r="AM38" s="93" t="str">
        <f t="shared" si="163"/>
        <v/>
      </c>
      <c r="AN38" s="93" t="str">
        <f t="shared" si="164"/>
        <v/>
      </c>
      <c r="AO38" s="93" t="str">
        <f t="shared" si="165"/>
        <v/>
      </c>
      <c r="AP38" s="93" t="str">
        <f t="shared" si="166"/>
        <v/>
      </c>
      <c r="AQ38" s="93" t="str">
        <f t="shared" si="167"/>
        <v/>
      </c>
      <c r="AR38" s="93" t="str">
        <f t="shared" si="168"/>
        <v/>
      </c>
      <c r="AS38" s="93" t="str">
        <f t="shared" si="169"/>
        <v/>
      </c>
      <c r="AT38" s="93" t="str">
        <f t="shared" si="170"/>
        <v/>
      </c>
      <c r="AU38" s="93" t="str">
        <f t="shared" si="171"/>
        <v/>
      </c>
      <c r="AV38" s="93" t="str">
        <f t="shared" si="172"/>
        <v/>
      </c>
      <c r="AW38" s="93" t="str">
        <f t="shared" si="173"/>
        <v/>
      </c>
      <c r="AX38" s="93" t="str">
        <f t="shared" si="174"/>
        <v/>
      </c>
      <c r="AY38" s="93" t="str">
        <f t="shared" si="175"/>
        <v/>
      </c>
      <c r="AZ38" s="93" t="str">
        <f t="shared" si="176"/>
        <v/>
      </c>
      <c r="BA38" s="93" t="str">
        <f t="shared" si="177"/>
        <v/>
      </c>
      <c r="BB38" s="93" t="str">
        <f t="shared" si="178"/>
        <v/>
      </c>
      <c r="BC38" s="93" t="str">
        <f t="shared" si="179"/>
        <v/>
      </c>
      <c r="BD38" s="93" t="str">
        <f t="shared" si="180"/>
        <v/>
      </c>
      <c r="BE38" s="93" t="str">
        <f t="shared" si="181"/>
        <v/>
      </c>
      <c r="BF38" s="224">
        <v>46607</v>
      </c>
      <c r="BG38" s="74">
        <f t="shared" ca="1" si="182"/>
        <v>1406</v>
      </c>
      <c r="BH38" s="36">
        <f t="shared" si="183"/>
        <v>47337</v>
      </c>
      <c r="BI38" s="225"/>
      <c r="BJ38" s="75" t="str">
        <f t="shared" si="184"/>
        <v/>
      </c>
      <c r="BK38" s="37" t="str">
        <f t="shared" si="185"/>
        <v/>
      </c>
      <c r="BL38" s="224"/>
      <c r="BM38" s="74" t="str">
        <f t="shared" si="186"/>
        <v/>
      </c>
      <c r="BN38" s="36" t="str">
        <f t="shared" si="187"/>
        <v/>
      </c>
      <c r="BO38" s="225"/>
      <c r="BP38" s="75" t="str">
        <f t="shared" si="188"/>
        <v/>
      </c>
      <c r="BQ38" s="37" t="str">
        <f t="shared" si="189"/>
        <v/>
      </c>
      <c r="BR38" s="224"/>
      <c r="BS38" s="74" t="str">
        <f t="shared" si="190"/>
        <v/>
      </c>
      <c r="BT38" s="36" t="str">
        <f t="shared" si="191"/>
        <v/>
      </c>
      <c r="BU38" s="225"/>
      <c r="BV38" s="75" t="str">
        <f t="shared" si="192"/>
        <v/>
      </c>
      <c r="BW38" s="37" t="str">
        <f t="shared" si="193"/>
        <v/>
      </c>
      <c r="BX38" s="224"/>
      <c r="BY38" s="74" t="str">
        <f t="shared" si="194"/>
        <v/>
      </c>
      <c r="BZ38" s="36" t="str">
        <f t="shared" si="195"/>
        <v/>
      </c>
      <c r="CA38" s="225"/>
      <c r="CB38" s="75" t="str">
        <f t="shared" si="196"/>
        <v/>
      </c>
      <c r="CC38" s="37" t="str">
        <f t="shared" si="197"/>
        <v/>
      </c>
      <c r="CD38" s="224"/>
      <c r="CE38" s="74" t="str">
        <f t="shared" si="198"/>
        <v/>
      </c>
      <c r="CF38" s="36" t="str">
        <f t="shared" si="199"/>
        <v/>
      </c>
      <c r="CG38" s="225"/>
      <c r="CH38" s="115" t="str">
        <f t="shared" si="200"/>
        <v/>
      </c>
      <c r="CI38" s="225" t="str">
        <f t="shared" si="201"/>
        <v/>
      </c>
      <c r="CJ38" s="224"/>
      <c r="CK38" s="5" t="str">
        <f t="shared" si="202"/>
        <v/>
      </c>
      <c r="CL38" s="224" t="str">
        <f t="shared" si="203"/>
        <v/>
      </c>
      <c r="CM38" s="225"/>
      <c r="CN38" s="115" t="str">
        <f t="shared" si="204"/>
        <v/>
      </c>
      <c r="CO38" s="225" t="str">
        <f t="shared" si="205"/>
        <v/>
      </c>
      <c r="CP38" s="224"/>
      <c r="CQ38" s="5" t="str">
        <f t="shared" si="206"/>
        <v/>
      </c>
      <c r="CR38" s="224" t="str">
        <f t="shared" si="207"/>
        <v/>
      </c>
      <c r="CS38" s="225"/>
      <c r="CT38" s="115" t="str">
        <f t="shared" si="208"/>
        <v/>
      </c>
      <c r="CU38" s="225" t="str">
        <f t="shared" si="209"/>
        <v/>
      </c>
      <c r="CV38" s="224"/>
      <c r="CW38" s="5" t="str">
        <f t="shared" si="210"/>
        <v/>
      </c>
      <c r="CX38" s="224" t="str">
        <f t="shared" si="211"/>
        <v/>
      </c>
      <c r="CY38" s="225"/>
      <c r="CZ38" s="115" t="str">
        <f t="shared" si="212"/>
        <v/>
      </c>
      <c r="DA38" s="225" t="str">
        <f t="shared" si="213"/>
        <v/>
      </c>
      <c r="DB38" s="224"/>
      <c r="DC38" s="5" t="str">
        <f t="shared" si="214"/>
        <v/>
      </c>
      <c r="DD38" s="224" t="str">
        <f t="shared" si="215"/>
        <v/>
      </c>
      <c r="DE38" s="225"/>
      <c r="DF38" s="115" t="str">
        <f t="shared" si="216"/>
        <v/>
      </c>
      <c r="DG38" s="225" t="str">
        <f t="shared" si="217"/>
        <v/>
      </c>
      <c r="DH38" s="224"/>
      <c r="DI38" s="5" t="str">
        <f t="shared" si="218"/>
        <v/>
      </c>
      <c r="DJ38" s="224" t="str">
        <f t="shared" si="219"/>
        <v/>
      </c>
      <c r="DK38" s="225"/>
      <c r="DL38" s="115" t="str">
        <f t="shared" si="220"/>
        <v/>
      </c>
      <c r="DM38" s="225" t="str">
        <f t="shared" si="221"/>
        <v/>
      </c>
      <c r="DN38" s="224"/>
      <c r="DO38" s="5" t="str">
        <f t="shared" si="222"/>
        <v/>
      </c>
      <c r="DP38" s="224" t="str">
        <f t="shared" si="223"/>
        <v/>
      </c>
      <c r="DQ38" s="225"/>
      <c r="DR38" s="115" t="str">
        <f t="shared" si="224"/>
        <v/>
      </c>
      <c r="DS38" s="225" t="str">
        <f t="shared" si="225"/>
        <v/>
      </c>
      <c r="DT38" s="224"/>
      <c r="DU38" s="5" t="str">
        <f t="shared" si="226"/>
        <v/>
      </c>
      <c r="DV38" s="224" t="str">
        <f t="shared" si="227"/>
        <v/>
      </c>
      <c r="DW38" s="225"/>
      <c r="DX38" s="115" t="str">
        <f t="shared" si="228"/>
        <v/>
      </c>
      <c r="DY38" s="225" t="str">
        <f t="shared" si="229"/>
        <v/>
      </c>
      <c r="DZ38" s="224"/>
      <c r="EA38" s="5" t="str">
        <f t="shared" si="230"/>
        <v/>
      </c>
      <c r="EB38" s="224" t="str">
        <f t="shared" si="231"/>
        <v/>
      </c>
      <c r="EC38" s="225"/>
      <c r="ED38" s="115" t="str">
        <f t="shared" si="232"/>
        <v/>
      </c>
      <c r="EE38" s="225" t="str">
        <f t="shared" si="233"/>
        <v/>
      </c>
      <c r="EF38" s="224"/>
      <c r="EG38" s="5" t="str">
        <f t="shared" si="234"/>
        <v/>
      </c>
      <c r="EH38" s="224" t="str">
        <f t="shared" si="235"/>
        <v/>
      </c>
      <c r="EI38" s="225"/>
      <c r="EJ38" s="115" t="str">
        <f t="shared" si="236"/>
        <v/>
      </c>
      <c r="EK38" s="225" t="str">
        <f t="shared" si="237"/>
        <v/>
      </c>
      <c r="EL38" s="224"/>
      <c r="EM38" s="5" t="str">
        <f t="shared" si="238"/>
        <v/>
      </c>
      <c r="EN38" s="224" t="str">
        <f t="shared" si="239"/>
        <v/>
      </c>
      <c r="EO38" s="225"/>
      <c r="EP38" s="115" t="str">
        <f t="shared" si="240"/>
        <v/>
      </c>
      <c r="EQ38" s="225" t="str">
        <f t="shared" si="241"/>
        <v/>
      </c>
      <c r="ER38" s="224"/>
      <c r="ES38" s="5" t="str">
        <f t="shared" si="242"/>
        <v/>
      </c>
      <c r="ET38" s="224" t="str">
        <f t="shared" si="243"/>
        <v/>
      </c>
      <c r="EU38" s="225"/>
      <c r="EV38" s="115" t="str">
        <f t="shared" si="244"/>
        <v/>
      </c>
      <c r="EW38" s="225" t="str">
        <f t="shared" si="245"/>
        <v/>
      </c>
      <c r="EX38" s="224"/>
      <c r="EY38" s="5" t="str">
        <f t="shared" si="246"/>
        <v/>
      </c>
      <c r="EZ38" s="224" t="str">
        <f t="shared" si="247"/>
        <v/>
      </c>
      <c r="FA38" s="225"/>
      <c r="FB38" s="115" t="str">
        <f t="shared" si="248"/>
        <v/>
      </c>
      <c r="FC38" s="225" t="str">
        <f t="shared" si="249"/>
        <v/>
      </c>
      <c r="FD38" s="224"/>
      <c r="FE38" s="5" t="str">
        <f t="shared" si="250"/>
        <v/>
      </c>
      <c r="FF38" s="224" t="str">
        <f t="shared" si="251"/>
        <v/>
      </c>
      <c r="FG38" s="225"/>
      <c r="FH38" s="115" t="str">
        <f t="shared" si="252"/>
        <v/>
      </c>
      <c r="FI38" s="225" t="str">
        <f t="shared" si="253"/>
        <v/>
      </c>
      <c r="FJ38" s="224"/>
      <c r="FK38" s="5" t="str">
        <f t="shared" si="254"/>
        <v/>
      </c>
      <c r="FL38" s="224" t="str">
        <f t="shared" si="255"/>
        <v/>
      </c>
      <c r="FM38" s="225"/>
      <c r="FN38" s="115" t="str">
        <f t="shared" si="256"/>
        <v/>
      </c>
      <c r="FO38" s="225" t="str">
        <f t="shared" si="257"/>
        <v/>
      </c>
      <c r="FP38" s="224"/>
      <c r="FQ38" s="5" t="str">
        <f t="shared" si="258"/>
        <v/>
      </c>
      <c r="FR38" s="224" t="str">
        <f t="shared" si="259"/>
        <v/>
      </c>
      <c r="FS38" s="225"/>
      <c r="FT38" s="115" t="str">
        <f t="shared" si="260"/>
        <v/>
      </c>
      <c r="FU38" s="225" t="str">
        <f t="shared" si="261"/>
        <v/>
      </c>
      <c r="FV38" s="253"/>
      <c r="FW38" s="253"/>
      <c r="FX38" s="253"/>
      <c r="FY38" s="253"/>
      <c r="FZ38" s="253"/>
    </row>
    <row r="39" spans="1:183" s="14" customFormat="1" ht="15.75" x14ac:dyDescent="0.25">
      <c r="A39" s="2" t="str">
        <f t="shared" si="129"/>
        <v/>
      </c>
      <c r="B39" s="2" t="s">
        <v>184</v>
      </c>
      <c r="C39" s="186"/>
      <c r="D39" s="205" t="str">
        <f t="shared" si="130"/>
        <v/>
      </c>
      <c r="E39" s="109"/>
      <c r="F39" s="101"/>
      <c r="G39" s="2"/>
      <c r="H39" s="76" t="s">
        <v>185</v>
      </c>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158"/>
        <v/>
      </c>
      <c r="AI39" s="93" t="str">
        <f t="shared" si="159"/>
        <v/>
      </c>
      <c r="AJ39" s="93" t="str">
        <f t="shared" si="160"/>
        <v/>
      </c>
      <c r="AK39" s="93" t="str">
        <f t="shared" si="161"/>
        <v/>
      </c>
      <c r="AL39" s="93" t="str">
        <f t="shared" si="162"/>
        <v/>
      </c>
      <c r="AM39" s="93" t="str">
        <f t="shared" si="163"/>
        <v/>
      </c>
      <c r="AN39" s="93" t="str">
        <f t="shared" si="164"/>
        <v/>
      </c>
      <c r="AO39" s="93" t="str">
        <f t="shared" si="165"/>
        <v/>
      </c>
      <c r="AP39" s="93" t="str">
        <f t="shared" si="166"/>
        <v/>
      </c>
      <c r="AQ39" s="93" t="str">
        <f t="shared" si="167"/>
        <v/>
      </c>
      <c r="AR39" s="93" t="str">
        <f t="shared" si="168"/>
        <v/>
      </c>
      <c r="AS39" s="93" t="str">
        <f t="shared" si="169"/>
        <v/>
      </c>
      <c r="AT39" s="93" t="str">
        <f t="shared" si="170"/>
        <v/>
      </c>
      <c r="AU39" s="93" t="str">
        <f t="shared" si="171"/>
        <v/>
      </c>
      <c r="AV39" s="93" t="str">
        <f t="shared" si="172"/>
        <v/>
      </c>
      <c r="AW39" s="93" t="str">
        <f t="shared" si="173"/>
        <v/>
      </c>
      <c r="AX39" s="93" t="str">
        <f t="shared" si="174"/>
        <v/>
      </c>
      <c r="AY39" s="93" t="str">
        <f t="shared" si="175"/>
        <v/>
      </c>
      <c r="AZ39" s="93" t="str">
        <f t="shared" si="176"/>
        <v/>
      </c>
      <c r="BA39" s="93" t="str">
        <f t="shared" si="177"/>
        <v/>
      </c>
      <c r="BB39" s="93" t="str">
        <f t="shared" si="178"/>
        <v/>
      </c>
      <c r="BC39" s="93" t="str">
        <f t="shared" si="179"/>
        <v/>
      </c>
      <c r="BD39" s="93" t="str">
        <f t="shared" si="180"/>
        <v/>
      </c>
      <c r="BE39" s="93" t="str">
        <f t="shared" si="181"/>
        <v/>
      </c>
      <c r="BF39" s="224"/>
      <c r="BG39" s="74" t="str">
        <f t="shared" si="182"/>
        <v/>
      </c>
      <c r="BH39" s="36" t="str">
        <f t="shared" si="183"/>
        <v/>
      </c>
      <c r="BI39" s="225"/>
      <c r="BJ39" s="75" t="str">
        <f t="shared" si="184"/>
        <v/>
      </c>
      <c r="BK39" s="37" t="str">
        <f t="shared" si="185"/>
        <v/>
      </c>
      <c r="BL39" s="224"/>
      <c r="BM39" s="74" t="str">
        <f t="shared" si="186"/>
        <v/>
      </c>
      <c r="BN39" s="36" t="str">
        <f t="shared" si="187"/>
        <v/>
      </c>
      <c r="BO39" s="225"/>
      <c r="BP39" s="75" t="str">
        <f t="shared" si="188"/>
        <v/>
      </c>
      <c r="BQ39" s="37" t="str">
        <f t="shared" si="189"/>
        <v/>
      </c>
      <c r="BR39" s="224"/>
      <c r="BS39" s="74" t="str">
        <f t="shared" si="190"/>
        <v/>
      </c>
      <c r="BT39" s="36" t="str">
        <f t="shared" si="191"/>
        <v/>
      </c>
      <c r="BU39" s="225"/>
      <c r="BV39" s="75" t="str">
        <f t="shared" si="192"/>
        <v/>
      </c>
      <c r="BW39" s="37" t="str">
        <f t="shared" si="193"/>
        <v/>
      </c>
      <c r="BX39" s="224"/>
      <c r="BY39" s="74" t="str">
        <f t="shared" si="194"/>
        <v/>
      </c>
      <c r="BZ39" s="36" t="str">
        <f t="shared" si="195"/>
        <v/>
      </c>
      <c r="CA39" s="225"/>
      <c r="CB39" s="75" t="str">
        <f t="shared" si="196"/>
        <v/>
      </c>
      <c r="CC39" s="37" t="str">
        <f t="shared" si="197"/>
        <v/>
      </c>
      <c r="CD39" s="224"/>
      <c r="CE39" s="74" t="str">
        <f t="shared" si="198"/>
        <v/>
      </c>
      <c r="CF39" s="36" t="str">
        <f t="shared" si="199"/>
        <v/>
      </c>
      <c r="CG39" s="225"/>
      <c r="CH39" s="115" t="str">
        <f t="shared" si="200"/>
        <v/>
      </c>
      <c r="CI39" s="225" t="str">
        <f t="shared" si="201"/>
        <v/>
      </c>
      <c r="CJ39" s="224"/>
      <c r="CK39" s="5" t="str">
        <f t="shared" si="202"/>
        <v/>
      </c>
      <c r="CL39" s="224" t="str">
        <f t="shared" si="203"/>
        <v/>
      </c>
      <c r="CM39" s="225"/>
      <c r="CN39" s="115" t="str">
        <f t="shared" si="204"/>
        <v/>
      </c>
      <c r="CO39" s="225" t="str">
        <f t="shared" si="205"/>
        <v/>
      </c>
      <c r="CP39" s="224"/>
      <c r="CQ39" s="5" t="str">
        <f t="shared" si="206"/>
        <v/>
      </c>
      <c r="CR39" s="224" t="str">
        <f t="shared" si="207"/>
        <v/>
      </c>
      <c r="CS39" s="225"/>
      <c r="CT39" s="115" t="str">
        <f t="shared" si="208"/>
        <v/>
      </c>
      <c r="CU39" s="225" t="str">
        <f t="shared" si="209"/>
        <v/>
      </c>
      <c r="CV39" s="224"/>
      <c r="CW39" s="5" t="str">
        <f t="shared" si="210"/>
        <v/>
      </c>
      <c r="CX39" s="224" t="str">
        <f t="shared" si="211"/>
        <v/>
      </c>
      <c r="CY39" s="225"/>
      <c r="CZ39" s="115" t="str">
        <f t="shared" si="212"/>
        <v/>
      </c>
      <c r="DA39" s="225" t="str">
        <f t="shared" si="213"/>
        <v/>
      </c>
      <c r="DB39" s="224"/>
      <c r="DC39" s="5" t="str">
        <f t="shared" si="214"/>
        <v/>
      </c>
      <c r="DD39" s="224" t="str">
        <f t="shared" si="215"/>
        <v/>
      </c>
      <c r="DE39" s="225"/>
      <c r="DF39" s="115" t="str">
        <f t="shared" si="216"/>
        <v/>
      </c>
      <c r="DG39" s="225" t="str">
        <f t="shared" si="217"/>
        <v/>
      </c>
      <c r="DH39" s="224"/>
      <c r="DI39" s="5" t="str">
        <f t="shared" si="218"/>
        <v/>
      </c>
      <c r="DJ39" s="224" t="str">
        <f t="shared" si="219"/>
        <v/>
      </c>
      <c r="DK39" s="225"/>
      <c r="DL39" s="115" t="str">
        <f t="shared" si="220"/>
        <v/>
      </c>
      <c r="DM39" s="225" t="str">
        <f t="shared" si="221"/>
        <v/>
      </c>
      <c r="DN39" s="224"/>
      <c r="DO39" s="5" t="str">
        <f t="shared" si="222"/>
        <v/>
      </c>
      <c r="DP39" s="224" t="str">
        <f t="shared" si="223"/>
        <v/>
      </c>
      <c r="DQ39" s="225"/>
      <c r="DR39" s="115" t="str">
        <f t="shared" si="224"/>
        <v/>
      </c>
      <c r="DS39" s="225" t="str">
        <f t="shared" si="225"/>
        <v/>
      </c>
      <c r="DT39" s="224"/>
      <c r="DU39" s="5" t="str">
        <f t="shared" si="226"/>
        <v/>
      </c>
      <c r="DV39" s="224" t="str">
        <f t="shared" si="227"/>
        <v/>
      </c>
      <c r="DW39" s="225"/>
      <c r="DX39" s="115" t="str">
        <f t="shared" si="228"/>
        <v/>
      </c>
      <c r="DY39" s="225" t="str">
        <f t="shared" si="229"/>
        <v/>
      </c>
      <c r="DZ39" s="224"/>
      <c r="EA39" s="5" t="str">
        <f t="shared" si="230"/>
        <v/>
      </c>
      <c r="EB39" s="224" t="str">
        <f t="shared" si="231"/>
        <v/>
      </c>
      <c r="EC39" s="225"/>
      <c r="ED39" s="115" t="str">
        <f t="shared" si="232"/>
        <v/>
      </c>
      <c r="EE39" s="225" t="str">
        <f t="shared" si="233"/>
        <v/>
      </c>
      <c r="EF39" s="224"/>
      <c r="EG39" s="5" t="str">
        <f t="shared" si="234"/>
        <v/>
      </c>
      <c r="EH39" s="224" t="str">
        <f t="shared" si="235"/>
        <v/>
      </c>
      <c r="EI39" s="225"/>
      <c r="EJ39" s="115" t="str">
        <f t="shared" si="236"/>
        <v/>
      </c>
      <c r="EK39" s="225" t="str">
        <f t="shared" si="237"/>
        <v/>
      </c>
      <c r="EL39" s="224"/>
      <c r="EM39" s="5" t="str">
        <f t="shared" si="238"/>
        <v/>
      </c>
      <c r="EN39" s="224" t="str">
        <f t="shared" si="239"/>
        <v/>
      </c>
      <c r="EO39" s="225"/>
      <c r="EP39" s="115" t="str">
        <f t="shared" si="240"/>
        <v/>
      </c>
      <c r="EQ39" s="225" t="str">
        <f t="shared" si="241"/>
        <v/>
      </c>
      <c r="ER39" s="224"/>
      <c r="ES39" s="5" t="str">
        <f t="shared" si="242"/>
        <v/>
      </c>
      <c r="ET39" s="224" t="str">
        <f t="shared" si="243"/>
        <v/>
      </c>
      <c r="EU39" s="225"/>
      <c r="EV39" s="115" t="str">
        <f t="shared" si="244"/>
        <v/>
      </c>
      <c r="EW39" s="225" t="str">
        <f t="shared" si="245"/>
        <v/>
      </c>
      <c r="EX39" s="224"/>
      <c r="EY39" s="5" t="str">
        <f t="shared" si="246"/>
        <v/>
      </c>
      <c r="EZ39" s="224" t="str">
        <f t="shared" si="247"/>
        <v/>
      </c>
      <c r="FA39" s="225"/>
      <c r="FB39" s="115" t="str">
        <f t="shared" si="248"/>
        <v/>
      </c>
      <c r="FC39" s="225" t="str">
        <f t="shared" si="249"/>
        <v/>
      </c>
      <c r="FD39" s="224"/>
      <c r="FE39" s="5" t="str">
        <f t="shared" si="250"/>
        <v/>
      </c>
      <c r="FF39" s="224" t="str">
        <f t="shared" si="251"/>
        <v/>
      </c>
      <c r="FG39" s="225"/>
      <c r="FH39" s="115" t="str">
        <f t="shared" si="252"/>
        <v/>
      </c>
      <c r="FI39" s="225" t="str">
        <f t="shared" si="253"/>
        <v/>
      </c>
      <c r="FJ39" s="224"/>
      <c r="FK39" s="5" t="str">
        <f t="shared" si="254"/>
        <v/>
      </c>
      <c r="FL39" s="224" t="str">
        <f t="shared" si="255"/>
        <v/>
      </c>
      <c r="FM39" s="225"/>
      <c r="FN39" s="115" t="str">
        <f t="shared" si="256"/>
        <v/>
      </c>
      <c r="FO39" s="225" t="str">
        <f t="shared" si="257"/>
        <v/>
      </c>
      <c r="FP39" s="224"/>
      <c r="FQ39" s="5" t="str">
        <f t="shared" si="258"/>
        <v/>
      </c>
      <c r="FR39" s="224" t="str">
        <f t="shared" si="259"/>
        <v/>
      </c>
      <c r="FS39" s="225"/>
      <c r="FT39" s="115" t="str">
        <f t="shared" si="260"/>
        <v/>
      </c>
      <c r="FU39" s="225" t="str">
        <f t="shared" si="261"/>
        <v/>
      </c>
      <c r="FV39" s="253"/>
      <c r="FW39" s="253"/>
      <c r="FX39" s="253"/>
      <c r="FY39" s="253"/>
      <c r="FZ39" s="253"/>
    </row>
    <row r="40" spans="1:183" ht="15.75" x14ac:dyDescent="0.25">
      <c r="A40" s="2" t="str">
        <f t="shared" si="129"/>
        <v/>
      </c>
      <c r="B40" s="2" t="s">
        <v>186</v>
      </c>
      <c r="C40" s="186"/>
      <c r="D40" s="205" t="str">
        <f t="shared" si="130"/>
        <v/>
      </c>
      <c r="E40" s="109"/>
      <c r="F40" s="101"/>
      <c r="G40" s="2">
        <v>2</v>
      </c>
      <c r="H40" s="76" t="s">
        <v>187</v>
      </c>
      <c r="I40" s="114">
        <f t="shared" ca="1" si="0"/>
        <v>1</v>
      </c>
      <c r="J40" s="114" t="str">
        <f t="shared" ca="1" si="1"/>
        <v/>
      </c>
      <c r="K40" s="114" t="str">
        <f t="shared" ca="1" si="2"/>
        <v/>
      </c>
      <c r="L40" s="114" t="str">
        <f t="shared" ca="1" si="3"/>
        <v/>
      </c>
      <c r="M40" s="114" t="str">
        <f t="shared" ca="1" si="4"/>
        <v/>
      </c>
      <c r="N40" s="114" t="str">
        <f t="shared" ca="1" si="5"/>
        <v/>
      </c>
      <c r="O40" s="114" t="str">
        <f t="shared" ca="1" si="6"/>
        <v/>
      </c>
      <c r="P40" s="114" t="str">
        <f t="shared" ca="1" si="7"/>
        <v/>
      </c>
      <c r="Q40" s="93">
        <f t="shared" ca="1" si="8"/>
        <v>446</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158"/>
        <v/>
      </c>
      <c r="AI40" s="93" t="str">
        <f t="shared" si="159"/>
        <v/>
      </c>
      <c r="AJ40" s="93" t="str">
        <f t="shared" si="160"/>
        <v/>
      </c>
      <c r="AK40" s="93" t="str">
        <f t="shared" si="161"/>
        <v/>
      </c>
      <c r="AL40" s="93" t="str">
        <f t="shared" si="162"/>
        <v/>
      </c>
      <c r="AM40" s="93" t="str">
        <f t="shared" si="163"/>
        <v/>
      </c>
      <c r="AN40" s="93" t="str">
        <f t="shared" si="164"/>
        <v/>
      </c>
      <c r="AO40" s="93" t="str">
        <f t="shared" si="165"/>
        <v/>
      </c>
      <c r="AP40" s="93" t="str">
        <f t="shared" si="166"/>
        <v/>
      </c>
      <c r="AQ40" s="93" t="str">
        <f t="shared" si="167"/>
        <v/>
      </c>
      <c r="AR40" s="93" t="str">
        <f t="shared" si="168"/>
        <v/>
      </c>
      <c r="AS40" s="93" t="str">
        <f t="shared" si="169"/>
        <v/>
      </c>
      <c r="AT40" s="93" t="str">
        <f t="shared" si="170"/>
        <v/>
      </c>
      <c r="AU40" s="93" t="str">
        <f t="shared" si="171"/>
        <v/>
      </c>
      <c r="AV40" s="93" t="str">
        <f t="shared" si="172"/>
        <v/>
      </c>
      <c r="AW40" s="93" t="str">
        <f t="shared" si="173"/>
        <v/>
      </c>
      <c r="AX40" s="93" t="str">
        <f t="shared" si="174"/>
        <v/>
      </c>
      <c r="AY40" s="93" t="str">
        <f t="shared" si="175"/>
        <v/>
      </c>
      <c r="AZ40" s="93" t="str">
        <f t="shared" si="176"/>
        <v/>
      </c>
      <c r="BA40" s="93" t="str">
        <f t="shared" si="177"/>
        <v/>
      </c>
      <c r="BB40" s="93" t="str">
        <f t="shared" si="178"/>
        <v/>
      </c>
      <c r="BC40" s="93" t="str">
        <f t="shared" si="179"/>
        <v/>
      </c>
      <c r="BD40" s="93" t="str">
        <f t="shared" si="180"/>
        <v/>
      </c>
      <c r="BE40" s="93" t="str">
        <f t="shared" si="181"/>
        <v/>
      </c>
      <c r="BF40" s="224">
        <v>45647</v>
      </c>
      <c r="BG40" s="74">
        <f t="shared" ca="1" si="182"/>
        <v>446</v>
      </c>
      <c r="BH40" s="36">
        <f t="shared" si="183"/>
        <v>46377</v>
      </c>
      <c r="BI40" s="225"/>
      <c r="BJ40" s="75" t="str">
        <f t="shared" si="184"/>
        <v/>
      </c>
      <c r="BK40" s="37" t="str">
        <f t="shared" si="185"/>
        <v/>
      </c>
      <c r="BL40" s="224"/>
      <c r="BM40" s="74" t="str">
        <f t="shared" si="186"/>
        <v/>
      </c>
      <c r="BN40" s="36" t="str">
        <f t="shared" si="187"/>
        <v/>
      </c>
      <c r="BO40" s="225"/>
      <c r="BP40" s="75" t="str">
        <f t="shared" si="188"/>
        <v/>
      </c>
      <c r="BQ40" s="37" t="str">
        <f t="shared" si="189"/>
        <v/>
      </c>
      <c r="BR40" s="224"/>
      <c r="BS40" s="74" t="str">
        <f t="shared" si="190"/>
        <v/>
      </c>
      <c r="BT40" s="36" t="str">
        <f t="shared" si="191"/>
        <v/>
      </c>
      <c r="BU40" s="225"/>
      <c r="BV40" s="75" t="str">
        <f t="shared" si="192"/>
        <v/>
      </c>
      <c r="BW40" s="37" t="str">
        <f t="shared" si="193"/>
        <v/>
      </c>
      <c r="BX40" s="224"/>
      <c r="BY40" s="74" t="str">
        <f t="shared" si="194"/>
        <v/>
      </c>
      <c r="BZ40" s="36" t="str">
        <f t="shared" si="195"/>
        <v/>
      </c>
      <c r="CA40" s="225"/>
      <c r="CB40" s="75" t="str">
        <f t="shared" si="196"/>
        <v/>
      </c>
      <c r="CC40" s="37" t="str">
        <f t="shared" si="197"/>
        <v/>
      </c>
      <c r="CD40" s="224"/>
      <c r="CE40" s="74" t="str">
        <f t="shared" si="198"/>
        <v/>
      </c>
      <c r="CF40" s="36" t="str">
        <f t="shared" si="199"/>
        <v/>
      </c>
      <c r="CG40" s="225"/>
      <c r="CH40" s="115" t="str">
        <f t="shared" si="200"/>
        <v/>
      </c>
      <c r="CI40" s="225" t="str">
        <f t="shared" si="201"/>
        <v/>
      </c>
      <c r="CJ40" s="224"/>
      <c r="CK40" s="5" t="str">
        <f t="shared" si="202"/>
        <v/>
      </c>
      <c r="CL40" s="224" t="str">
        <f t="shared" si="203"/>
        <v/>
      </c>
      <c r="CM40" s="225"/>
      <c r="CN40" s="115" t="str">
        <f t="shared" si="204"/>
        <v/>
      </c>
      <c r="CO40" s="225" t="str">
        <f t="shared" si="205"/>
        <v/>
      </c>
      <c r="CP40" s="224"/>
      <c r="CQ40" s="5" t="str">
        <f t="shared" si="206"/>
        <v/>
      </c>
      <c r="CR40" s="224" t="str">
        <f t="shared" si="207"/>
        <v/>
      </c>
      <c r="CS40" s="225"/>
      <c r="CT40" s="115" t="str">
        <f t="shared" si="208"/>
        <v/>
      </c>
      <c r="CU40" s="225" t="str">
        <f t="shared" si="209"/>
        <v/>
      </c>
      <c r="CV40" s="224"/>
      <c r="CW40" s="5" t="str">
        <f t="shared" si="210"/>
        <v/>
      </c>
      <c r="CX40" s="224" t="str">
        <f t="shared" si="211"/>
        <v/>
      </c>
      <c r="CY40" s="225"/>
      <c r="CZ40" s="115" t="str">
        <f t="shared" si="212"/>
        <v/>
      </c>
      <c r="DA40" s="225" t="str">
        <f t="shared" si="213"/>
        <v/>
      </c>
      <c r="DB40" s="224"/>
      <c r="DC40" s="5" t="str">
        <f t="shared" si="214"/>
        <v/>
      </c>
      <c r="DD40" s="224" t="str">
        <f t="shared" si="215"/>
        <v/>
      </c>
      <c r="DE40" s="225"/>
      <c r="DF40" s="115" t="str">
        <f t="shared" si="216"/>
        <v/>
      </c>
      <c r="DG40" s="225" t="str">
        <f t="shared" si="217"/>
        <v/>
      </c>
      <c r="DH40" s="224"/>
      <c r="DI40" s="5" t="str">
        <f t="shared" si="218"/>
        <v/>
      </c>
      <c r="DJ40" s="224" t="str">
        <f t="shared" si="219"/>
        <v/>
      </c>
      <c r="DK40" s="225"/>
      <c r="DL40" s="115" t="str">
        <f t="shared" si="220"/>
        <v/>
      </c>
      <c r="DM40" s="225" t="str">
        <f t="shared" si="221"/>
        <v/>
      </c>
      <c r="DN40" s="224"/>
      <c r="DO40" s="5" t="str">
        <f t="shared" si="222"/>
        <v/>
      </c>
      <c r="DP40" s="224" t="str">
        <f t="shared" si="223"/>
        <v/>
      </c>
      <c r="DQ40" s="225"/>
      <c r="DR40" s="115" t="str">
        <f t="shared" si="224"/>
        <v/>
      </c>
      <c r="DS40" s="225" t="str">
        <f t="shared" si="225"/>
        <v/>
      </c>
      <c r="DT40" s="224"/>
      <c r="DU40" s="5" t="str">
        <f t="shared" si="226"/>
        <v/>
      </c>
      <c r="DV40" s="224" t="str">
        <f t="shared" si="227"/>
        <v/>
      </c>
      <c r="DW40" s="225"/>
      <c r="DX40" s="115" t="str">
        <f t="shared" si="228"/>
        <v/>
      </c>
      <c r="DY40" s="225" t="str">
        <f t="shared" si="229"/>
        <v/>
      </c>
      <c r="DZ40" s="224"/>
      <c r="EA40" s="5" t="str">
        <f t="shared" si="230"/>
        <v/>
      </c>
      <c r="EB40" s="224" t="str">
        <f t="shared" si="231"/>
        <v/>
      </c>
      <c r="EC40" s="225"/>
      <c r="ED40" s="115" t="str">
        <f t="shared" si="232"/>
        <v/>
      </c>
      <c r="EE40" s="225" t="str">
        <f t="shared" si="233"/>
        <v/>
      </c>
      <c r="EF40" s="224"/>
      <c r="EG40" s="5" t="str">
        <f t="shared" si="234"/>
        <v/>
      </c>
      <c r="EH40" s="224" t="str">
        <f t="shared" si="235"/>
        <v/>
      </c>
      <c r="EI40" s="225"/>
      <c r="EJ40" s="115" t="str">
        <f t="shared" si="236"/>
        <v/>
      </c>
      <c r="EK40" s="225" t="str">
        <f t="shared" si="237"/>
        <v/>
      </c>
      <c r="EL40" s="224"/>
      <c r="EM40" s="5" t="str">
        <f t="shared" si="238"/>
        <v/>
      </c>
      <c r="EN40" s="224" t="str">
        <f t="shared" si="239"/>
        <v/>
      </c>
      <c r="EO40" s="225"/>
      <c r="EP40" s="115" t="str">
        <f t="shared" si="240"/>
        <v/>
      </c>
      <c r="EQ40" s="225" t="str">
        <f t="shared" si="241"/>
        <v/>
      </c>
      <c r="ER40" s="224"/>
      <c r="ES40" s="5" t="str">
        <f t="shared" si="242"/>
        <v/>
      </c>
      <c r="ET40" s="224" t="str">
        <f t="shared" si="243"/>
        <v/>
      </c>
      <c r="EU40" s="225"/>
      <c r="EV40" s="115" t="str">
        <f t="shared" si="244"/>
        <v/>
      </c>
      <c r="EW40" s="225" t="str">
        <f t="shared" si="245"/>
        <v/>
      </c>
      <c r="EX40" s="224"/>
      <c r="EY40" s="5" t="str">
        <f t="shared" si="246"/>
        <v/>
      </c>
      <c r="EZ40" s="224" t="str">
        <f t="shared" si="247"/>
        <v/>
      </c>
      <c r="FA40" s="225"/>
      <c r="FB40" s="115" t="str">
        <f t="shared" si="248"/>
        <v/>
      </c>
      <c r="FC40" s="225" t="str">
        <f t="shared" si="249"/>
        <v/>
      </c>
      <c r="FD40" s="224"/>
      <c r="FE40" s="5" t="str">
        <f t="shared" si="250"/>
        <v/>
      </c>
      <c r="FF40" s="224" t="str">
        <f t="shared" si="251"/>
        <v/>
      </c>
      <c r="FG40" s="225"/>
      <c r="FH40" s="115" t="str">
        <f t="shared" si="252"/>
        <v/>
      </c>
      <c r="FI40" s="225" t="str">
        <f t="shared" si="253"/>
        <v/>
      </c>
      <c r="FJ40" s="224"/>
      <c r="FK40" s="5" t="str">
        <f t="shared" si="254"/>
        <v/>
      </c>
      <c r="FL40" s="224" t="str">
        <f t="shared" si="255"/>
        <v/>
      </c>
      <c r="FM40" s="225"/>
      <c r="FN40" s="115" t="str">
        <f t="shared" si="256"/>
        <v/>
      </c>
      <c r="FO40" s="225" t="str">
        <f t="shared" si="257"/>
        <v/>
      </c>
      <c r="FP40" s="224"/>
      <c r="FQ40" s="5" t="str">
        <f t="shared" si="258"/>
        <v/>
      </c>
      <c r="FR40" s="224" t="str">
        <f t="shared" si="259"/>
        <v/>
      </c>
      <c r="FS40" s="225"/>
      <c r="FT40" s="115" t="str">
        <f t="shared" si="260"/>
        <v/>
      </c>
      <c r="FU40" s="225" t="str">
        <f t="shared" si="261"/>
        <v/>
      </c>
      <c r="FV40" s="253"/>
      <c r="FW40" s="253"/>
      <c r="FX40" s="253"/>
      <c r="FY40" s="253"/>
      <c r="FZ40" s="253"/>
      <c r="GA40" s="3"/>
    </row>
    <row r="41" spans="1:183" ht="15.75" x14ac:dyDescent="0.25">
      <c r="A41" s="2" t="str">
        <f t="shared" si="129"/>
        <v/>
      </c>
      <c r="B41" s="2"/>
      <c r="C41" s="186"/>
      <c r="D41" s="205" t="str">
        <f t="shared" si="130"/>
        <v/>
      </c>
      <c r="E41" s="109"/>
      <c r="F41" s="101"/>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158"/>
        <v/>
      </c>
      <c r="AI41" s="93" t="str">
        <f t="shared" si="159"/>
        <v/>
      </c>
      <c r="AJ41" s="93" t="str">
        <f t="shared" si="160"/>
        <v/>
      </c>
      <c r="AK41" s="93" t="str">
        <f t="shared" si="161"/>
        <v/>
      </c>
      <c r="AL41" s="93" t="str">
        <f t="shared" si="162"/>
        <v/>
      </c>
      <c r="AM41" s="93" t="str">
        <f t="shared" si="163"/>
        <v/>
      </c>
      <c r="AN41" s="93" t="str">
        <f t="shared" si="164"/>
        <v/>
      </c>
      <c r="AO41" s="93" t="str">
        <f t="shared" si="165"/>
        <v/>
      </c>
      <c r="AP41" s="93" t="str">
        <f t="shared" si="166"/>
        <v/>
      </c>
      <c r="AQ41" s="93" t="str">
        <f t="shared" si="167"/>
        <v/>
      </c>
      <c r="AR41" s="93" t="str">
        <f t="shared" si="168"/>
        <v/>
      </c>
      <c r="AS41" s="93" t="str">
        <f t="shared" si="169"/>
        <v/>
      </c>
      <c r="AT41" s="93" t="str">
        <f t="shared" si="170"/>
        <v/>
      </c>
      <c r="AU41" s="93" t="str">
        <f t="shared" si="171"/>
        <v/>
      </c>
      <c r="AV41" s="93" t="str">
        <f t="shared" si="172"/>
        <v/>
      </c>
      <c r="AW41" s="93" t="str">
        <f t="shared" si="173"/>
        <v/>
      </c>
      <c r="AX41" s="93" t="str">
        <f t="shared" si="174"/>
        <v/>
      </c>
      <c r="AY41" s="93" t="str">
        <f t="shared" si="175"/>
        <v/>
      </c>
      <c r="AZ41" s="93" t="str">
        <f t="shared" si="176"/>
        <v/>
      </c>
      <c r="BA41" s="93" t="str">
        <f t="shared" si="177"/>
        <v/>
      </c>
      <c r="BB41" s="93" t="str">
        <f t="shared" si="178"/>
        <v/>
      </c>
      <c r="BC41" s="93" t="str">
        <f t="shared" si="179"/>
        <v/>
      </c>
      <c r="BD41" s="93" t="str">
        <f t="shared" si="180"/>
        <v/>
      </c>
      <c r="BE41" s="93" t="str">
        <f t="shared" si="181"/>
        <v/>
      </c>
      <c r="BF41" s="224"/>
      <c r="BG41" s="74" t="str">
        <f t="shared" si="182"/>
        <v/>
      </c>
      <c r="BH41" s="36" t="str">
        <f t="shared" si="183"/>
        <v/>
      </c>
      <c r="BI41" s="225"/>
      <c r="BJ41" s="75" t="str">
        <f t="shared" si="184"/>
        <v/>
      </c>
      <c r="BK41" s="37" t="str">
        <f t="shared" si="185"/>
        <v/>
      </c>
      <c r="BL41" s="224"/>
      <c r="BM41" s="74" t="str">
        <f t="shared" si="186"/>
        <v/>
      </c>
      <c r="BN41" s="36" t="str">
        <f t="shared" si="187"/>
        <v/>
      </c>
      <c r="BO41" s="225"/>
      <c r="BP41" s="75" t="str">
        <f t="shared" si="188"/>
        <v/>
      </c>
      <c r="BQ41" s="37" t="str">
        <f t="shared" si="189"/>
        <v/>
      </c>
      <c r="BR41" s="224"/>
      <c r="BS41" s="74" t="str">
        <f t="shared" si="190"/>
        <v/>
      </c>
      <c r="BT41" s="36" t="str">
        <f t="shared" si="191"/>
        <v/>
      </c>
      <c r="BU41" s="225"/>
      <c r="BV41" s="75" t="str">
        <f t="shared" si="192"/>
        <v/>
      </c>
      <c r="BW41" s="37" t="str">
        <f t="shared" si="193"/>
        <v/>
      </c>
      <c r="BX41" s="224"/>
      <c r="BY41" s="74" t="str">
        <f t="shared" si="194"/>
        <v/>
      </c>
      <c r="BZ41" s="36" t="str">
        <f t="shared" si="195"/>
        <v/>
      </c>
      <c r="CA41" s="225"/>
      <c r="CB41" s="75" t="str">
        <f t="shared" si="196"/>
        <v/>
      </c>
      <c r="CC41" s="37" t="str">
        <f t="shared" si="197"/>
        <v/>
      </c>
      <c r="CD41" s="224"/>
      <c r="CE41" s="74" t="str">
        <f t="shared" si="198"/>
        <v/>
      </c>
      <c r="CF41" s="36" t="str">
        <f t="shared" si="199"/>
        <v/>
      </c>
      <c r="CG41" s="225"/>
      <c r="CH41" s="115" t="str">
        <f t="shared" si="200"/>
        <v/>
      </c>
      <c r="CI41" s="225" t="str">
        <f t="shared" si="201"/>
        <v/>
      </c>
      <c r="CJ41" s="224"/>
      <c r="CK41" s="5" t="str">
        <f t="shared" si="202"/>
        <v/>
      </c>
      <c r="CL41" s="224" t="str">
        <f t="shared" si="203"/>
        <v/>
      </c>
      <c r="CM41" s="225"/>
      <c r="CN41" s="115" t="str">
        <f t="shared" si="204"/>
        <v/>
      </c>
      <c r="CO41" s="225" t="str">
        <f t="shared" si="205"/>
        <v/>
      </c>
      <c r="CP41" s="224"/>
      <c r="CQ41" s="5" t="str">
        <f t="shared" si="206"/>
        <v/>
      </c>
      <c r="CR41" s="224" t="str">
        <f t="shared" si="207"/>
        <v/>
      </c>
      <c r="CS41" s="225"/>
      <c r="CT41" s="115" t="str">
        <f t="shared" si="208"/>
        <v/>
      </c>
      <c r="CU41" s="225" t="str">
        <f t="shared" si="209"/>
        <v/>
      </c>
      <c r="CV41" s="224"/>
      <c r="CW41" s="5" t="str">
        <f t="shared" si="210"/>
        <v/>
      </c>
      <c r="CX41" s="224" t="str">
        <f t="shared" si="211"/>
        <v/>
      </c>
      <c r="CY41" s="225"/>
      <c r="CZ41" s="115" t="str">
        <f t="shared" si="212"/>
        <v/>
      </c>
      <c r="DA41" s="225" t="str">
        <f t="shared" si="213"/>
        <v/>
      </c>
      <c r="DB41" s="224"/>
      <c r="DC41" s="5" t="str">
        <f t="shared" si="214"/>
        <v/>
      </c>
      <c r="DD41" s="224" t="str">
        <f t="shared" si="215"/>
        <v/>
      </c>
      <c r="DE41" s="225"/>
      <c r="DF41" s="115" t="str">
        <f t="shared" si="216"/>
        <v/>
      </c>
      <c r="DG41" s="225" t="str">
        <f t="shared" si="217"/>
        <v/>
      </c>
      <c r="DH41" s="224"/>
      <c r="DI41" s="5" t="str">
        <f t="shared" si="218"/>
        <v/>
      </c>
      <c r="DJ41" s="224" t="str">
        <f t="shared" si="219"/>
        <v/>
      </c>
      <c r="DK41" s="225"/>
      <c r="DL41" s="115" t="str">
        <f t="shared" si="220"/>
        <v/>
      </c>
      <c r="DM41" s="225" t="str">
        <f t="shared" si="221"/>
        <v/>
      </c>
      <c r="DN41" s="224"/>
      <c r="DO41" s="5" t="str">
        <f t="shared" si="222"/>
        <v/>
      </c>
      <c r="DP41" s="224" t="str">
        <f t="shared" si="223"/>
        <v/>
      </c>
      <c r="DQ41" s="225"/>
      <c r="DR41" s="115" t="str">
        <f t="shared" si="224"/>
        <v/>
      </c>
      <c r="DS41" s="225" t="str">
        <f t="shared" si="225"/>
        <v/>
      </c>
      <c r="DT41" s="224"/>
      <c r="DU41" s="5" t="str">
        <f t="shared" si="226"/>
        <v/>
      </c>
      <c r="DV41" s="224" t="str">
        <f t="shared" si="227"/>
        <v/>
      </c>
      <c r="DW41" s="225"/>
      <c r="DX41" s="115" t="str">
        <f t="shared" si="228"/>
        <v/>
      </c>
      <c r="DY41" s="225" t="str">
        <f t="shared" si="229"/>
        <v/>
      </c>
      <c r="DZ41" s="224"/>
      <c r="EA41" s="5" t="str">
        <f t="shared" si="230"/>
        <v/>
      </c>
      <c r="EB41" s="224" t="str">
        <f t="shared" si="231"/>
        <v/>
      </c>
      <c r="EC41" s="225"/>
      <c r="ED41" s="115" t="str">
        <f t="shared" si="232"/>
        <v/>
      </c>
      <c r="EE41" s="225" t="str">
        <f t="shared" si="233"/>
        <v/>
      </c>
      <c r="EF41" s="224"/>
      <c r="EG41" s="5" t="str">
        <f t="shared" si="234"/>
        <v/>
      </c>
      <c r="EH41" s="224" t="str">
        <f t="shared" si="235"/>
        <v/>
      </c>
      <c r="EI41" s="225"/>
      <c r="EJ41" s="115" t="str">
        <f t="shared" si="236"/>
        <v/>
      </c>
      <c r="EK41" s="225" t="str">
        <f t="shared" si="237"/>
        <v/>
      </c>
      <c r="EL41" s="224"/>
      <c r="EM41" s="5" t="str">
        <f t="shared" si="238"/>
        <v/>
      </c>
      <c r="EN41" s="224" t="str">
        <f t="shared" si="239"/>
        <v/>
      </c>
      <c r="EO41" s="225"/>
      <c r="EP41" s="115" t="str">
        <f t="shared" si="240"/>
        <v/>
      </c>
      <c r="EQ41" s="225" t="str">
        <f t="shared" si="241"/>
        <v/>
      </c>
      <c r="ER41" s="224"/>
      <c r="ES41" s="5" t="str">
        <f t="shared" si="242"/>
        <v/>
      </c>
      <c r="ET41" s="224" t="str">
        <f t="shared" si="243"/>
        <v/>
      </c>
      <c r="EU41" s="225"/>
      <c r="EV41" s="115" t="str">
        <f t="shared" si="244"/>
        <v/>
      </c>
      <c r="EW41" s="225" t="str">
        <f t="shared" si="245"/>
        <v/>
      </c>
      <c r="EX41" s="224"/>
      <c r="EY41" s="5" t="str">
        <f t="shared" si="246"/>
        <v/>
      </c>
      <c r="EZ41" s="224" t="str">
        <f t="shared" si="247"/>
        <v/>
      </c>
      <c r="FA41" s="225"/>
      <c r="FB41" s="115" t="str">
        <f t="shared" si="248"/>
        <v/>
      </c>
      <c r="FC41" s="225" t="str">
        <f t="shared" si="249"/>
        <v/>
      </c>
      <c r="FD41" s="224"/>
      <c r="FE41" s="5" t="str">
        <f t="shared" si="250"/>
        <v/>
      </c>
      <c r="FF41" s="224" t="str">
        <f t="shared" si="251"/>
        <v/>
      </c>
      <c r="FG41" s="225"/>
      <c r="FH41" s="115" t="str">
        <f t="shared" si="252"/>
        <v/>
      </c>
      <c r="FI41" s="225" t="str">
        <f t="shared" si="253"/>
        <v/>
      </c>
      <c r="FJ41" s="224"/>
      <c r="FK41" s="5" t="str">
        <f t="shared" si="254"/>
        <v/>
      </c>
      <c r="FL41" s="224" t="str">
        <f t="shared" si="255"/>
        <v/>
      </c>
      <c r="FM41" s="225"/>
      <c r="FN41" s="115" t="str">
        <f t="shared" si="256"/>
        <v/>
      </c>
      <c r="FO41" s="225" t="str">
        <f t="shared" si="257"/>
        <v/>
      </c>
      <c r="FP41" s="224"/>
      <c r="FQ41" s="5" t="str">
        <f t="shared" si="258"/>
        <v/>
      </c>
      <c r="FR41" s="224" t="str">
        <f t="shared" si="259"/>
        <v/>
      </c>
      <c r="FS41" s="225"/>
      <c r="FT41" s="115" t="str">
        <f t="shared" si="260"/>
        <v/>
      </c>
      <c r="FU41" s="225" t="str">
        <f t="shared" si="261"/>
        <v/>
      </c>
      <c r="FV41" s="253"/>
      <c r="FW41" s="253"/>
      <c r="FX41" s="253"/>
      <c r="FY41" s="253"/>
      <c r="FZ41" s="253"/>
      <c r="GA41" s="3"/>
    </row>
    <row r="42" spans="1:183" s="14" customFormat="1" ht="15.75" x14ac:dyDescent="0.25">
      <c r="A42" s="2">
        <v>32</v>
      </c>
      <c r="B42" s="2" t="s">
        <v>117</v>
      </c>
      <c r="C42" s="186"/>
      <c r="D42" s="205">
        <f t="shared" si="130"/>
        <v>0</v>
      </c>
      <c r="E42" s="109"/>
      <c r="F42" s="101"/>
      <c r="G42" s="2"/>
      <c r="H42" s="76" t="s">
        <v>118</v>
      </c>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158"/>
        <v/>
      </c>
      <c r="AI42" s="93" t="str">
        <f t="shared" si="159"/>
        <v/>
      </c>
      <c r="AJ42" s="93" t="str">
        <f t="shared" si="160"/>
        <v/>
      </c>
      <c r="AK42" s="93" t="str">
        <f t="shared" si="161"/>
        <v/>
      </c>
      <c r="AL42" s="93" t="str">
        <f t="shared" si="162"/>
        <v/>
      </c>
      <c r="AM42" s="93" t="str">
        <f t="shared" si="163"/>
        <v/>
      </c>
      <c r="AN42" s="93" t="str">
        <f t="shared" si="164"/>
        <v/>
      </c>
      <c r="AO42" s="93" t="str">
        <f t="shared" si="165"/>
        <v/>
      </c>
      <c r="AP42" s="93" t="str">
        <f t="shared" si="166"/>
        <v/>
      </c>
      <c r="AQ42" s="93" t="str">
        <f t="shared" si="167"/>
        <v/>
      </c>
      <c r="AR42" s="93" t="str">
        <f t="shared" si="168"/>
        <v/>
      </c>
      <c r="AS42" s="93" t="str">
        <f t="shared" si="169"/>
        <v/>
      </c>
      <c r="AT42" s="93" t="str">
        <f t="shared" si="170"/>
        <v/>
      </c>
      <c r="AU42" s="93" t="str">
        <f t="shared" si="171"/>
        <v/>
      </c>
      <c r="AV42" s="93" t="str">
        <f t="shared" si="172"/>
        <v/>
      </c>
      <c r="AW42" s="93" t="str">
        <f t="shared" si="173"/>
        <v/>
      </c>
      <c r="AX42" s="93" t="str">
        <f t="shared" si="174"/>
        <v/>
      </c>
      <c r="AY42" s="93" t="str">
        <f t="shared" si="175"/>
        <v/>
      </c>
      <c r="AZ42" s="93" t="str">
        <f t="shared" si="176"/>
        <v/>
      </c>
      <c r="BA42" s="93" t="str">
        <f t="shared" si="177"/>
        <v/>
      </c>
      <c r="BB42" s="93" t="str">
        <f t="shared" si="178"/>
        <v/>
      </c>
      <c r="BC42" s="93" t="str">
        <f t="shared" si="179"/>
        <v/>
      </c>
      <c r="BD42" s="93" t="str">
        <f t="shared" si="180"/>
        <v/>
      </c>
      <c r="BE42" s="93" t="str">
        <f t="shared" si="181"/>
        <v/>
      </c>
      <c r="BF42" s="224"/>
      <c r="BG42" s="74" t="str">
        <f t="shared" si="182"/>
        <v/>
      </c>
      <c r="BH42" s="36" t="str">
        <f t="shared" si="183"/>
        <v/>
      </c>
      <c r="BI42" s="225"/>
      <c r="BJ42" s="75" t="str">
        <f t="shared" si="184"/>
        <v/>
      </c>
      <c r="BK42" s="37" t="str">
        <f t="shared" si="185"/>
        <v/>
      </c>
      <c r="BL42" s="224"/>
      <c r="BM42" s="74" t="str">
        <f t="shared" si="186"/>
        <v/>
      </c>
      <c r="BN42" s="36" t="str">
        <f t="shared" si="187"/>
        <v/>
      </c>
      <c r="BO42" s="225"/>
      <c r="BP42" s="75" t="str">
        <f t="shared" si="188"/>
        <v/>
      </c>
      <c r="BQ42" s="37" t="str">
        <f t="shared" si="189"/>
        <v/>
      </c>
      <c r="BR42" s="224"/>
      <c r="BS42" s="74" t="str">
        <f t="shared" si="190"/>
        <v/>
      </c>
      <c r="BT42" s="36" t="str">
        <f t="shared" si="191"/>
        <v/>
      </c>
      <c r="BU42" s="225"/>
      <c r="BV42" s="75" t="str">
        <f t="shared" si="192"/>
        <v/>
      </c>
      <c r="BW42" s="37" t="str">
        <f t="shared" si="193"/>
        <v/>
      </c>
      <c r="BX42" s="224"/>
      <c r="BY42" s="74" t="str">
        <f t="shared" si="194"/>
        <v/>
      </c>
      <c r="BZ42" s="36" t="str">
        <f t="shared" si="195"/>
        <v/>
      </c>
      <c r="CA42" s="225"/>
      <c r="CB42" s="75" t="str">
        <f t="shared" si="196"/>
        <v/>
      </c>
      <c r="CC42" s="37" t="str">
        <f t="shared" si="197"/>
        <v/>
      </c>
      <c r="CD42" s="224"/>
      <c r="CE42" s="74" t="str">
        <f t="shared" si="198"/>
        <v/>
      </c>
      <c r="CF42" s="36" t="str">
        <f t="shared" si="199"/>
        <v/>
      </c>
      <c r="CG42" s="225"/>
      <c r="CH42" s="115" t="str">
        <f t="shared" si="200"/>
        <v/>
      </c>
      <c r="CI42" s="225" t="str">
        <f t="shared" si="201"/>
        <v/>
      </c>
      <c r="CJ42" s="224"/>
      <c r="CK42" s="5" t="str">
        <f t="shared" si="202"/>
        <v/>
      </c>
      <c r="CL42" s="224" t="str">
        <f t="shared" si="203"/>
        <v/>
      </c>
      <c r="CM42" s="225"/>
      <c r="CN42" s="115" t="str">
        <f t="shared" si="204"/>
        <v/>
      </c>
      <c r="CO42" s="225" t="str">
        <f t="shared" si="205"/>
        <v/>
      </c>
      <c r="CP42" s="224"/>
      <c r="CQ42" s="5" t="str">
        <f t="shared" si="206"/>
        <v/>
      </c>
      <c r="CR42" s="224" t="str">
        <f t="shared" si="207"/>
        <v/>
      </c>
      <c r="CS42" s="225"/>
      <c r="CT42" s="115" t="str">
        <f t="shared" si="208"/>
        <v/>
      </c>
      <c r="CU42" s="225" t="str">
        <f t="shared" si="209"/>
        <v/>
      </c>
      <c r="CV42" s="224"/>
      <c r="CW42" s="5" t="str">
        <f t="shared" si="210"/>
        <v/>
      </c>
      <c r="CX42" s="224" t="str">
        <f t="shared" si="211"/>
        <v/>
      </c>
      <c r="CY42" s="225"/>
      <c r="CZ42" s="115" t="str">
        <f t="shared" si="212"/>
        <v/>
      </c>
      <c r="DA42" s="225" t="str">
        <f t="shared" si="213"/>
        <v/>
      </c>
      <c r="DB42" s="224"/>
      <c r="DC42" s="5" t="str">
        <f t="shared" si="214"/>
        <v/>
      </c>
      <c r="DD42" s="224" t="str">
        <f t="shared" si="215"/>
        <v/>
      </c>
      <c r="DE42" s="225"/>
      <c r="DF42" s="115" t="str">
        <f t="shared" si="216"/>
        <v/>
      </c>
      <c r="DG42" s="225" t="str">
        <f t="shared" si="217"/>
        <v/>
      </c>
      <c r="DH42" s="224"/>
      <c r="DI42" s="5" t="str">
        <f t="shared" si="218"/>
        <v/>
      </c>
      <c r="DJ42" s="224" t="str">
        <f t="shared" si="219"/>
        <v/>
      </c>
      <c r="DK42" s="225"/>
      <c r="DL42" s="115" t="str">
        <f t="shared" si="220"/>
        <v/>
      </c>
      <c r="DM42" s="225" t="str">
        <f t="shared" si="221"/>
        <v/>
      </c>
      <c r="DN42" s="224"/>
      <c r="DO42" s="5" t="str">
        <f t="shared" si="222"/>
        <v/>
      </c>
      <c r="DP42" s="224" t="str">
        <f t="shared" si="223"/>
        <v/>
      </c>
      <c r="DQ42" s="225"/>
      <c r="DR42" s="115" t="str">
        <f t="shared" si="224"/>
        <v/>
      </c>
      <c r="DS42" s="225" t="str">
        <f t="shared" si="225"/>
        <v/>
      </c>
      <c r="DT42" s="224"/>
      <c r="DU42" s="5" t="str">
        <f t="shared" si="226"/>
        <v/>
      </c>
      <c r="DV42" s="224" t="str">
        <f t="shared" si="227"/>
        <v/>
      </c>
      <c r="DW42" s="225"/>
      <c r="DX42" s="115" t="str">
        <f t="shared" si="228"/>
        <v/>
      </c>
      <c r="DY42" s="225" t="str">
        <f t="shared" si="229"/>
        <v/>
      </c>
      <c r="DZ42" s="224"/>
      <c r="EA42" s="5" t="str">
        <f t="shared" si="230"/>
        <v/>
      </c>
      <c r="EB42" s="224" t="str">
        <f t="shared" si="231"/>
        <v/>
      </c>
      <c r="EC42" s="225"/>
      <c r="ED42" s="115" t="str">
        <f t="shared" si="232"/>
        <v/>
      </c>
      <c r="EE42" s="225" t="str">
        <f t="shared" si="233"/>
        <v/>
      </c>
      <c r="EF42" s="224"/>
      <c r="EG42" s="5" t="str">
        <f t="shared" si="234"/>
        <v/>
      </c>
      <c r="EH42" s="224" t="str">
        <f t="shared" si="235"/>
        <v/>
      </c>
      <c r="EI42" s="225"/>
      <c r="EJ42" s="115" t="str">
        <f t="shared" si="236"/>
        <v/>
      </c>
      <c r="EK42" s="225" t="str">
        <f t="shared" si="237"/>
        <v/>
      </c>
      <c r="EL42" s="224"/>
      <c r="EM42" s="5" t="str">
        <f t="shared" si="238"/>
        <v/>
      </c>
      <c r="EN42" s="224" t="str">
        <f t="shared" si="239"/>
        <v/>
      </c>
      <c r="EO42" s="225"/>
      <c r="EP42" s="115" t="str">
        <f t="shared" si="240"/>
        <v/>
      </c>
      <c r="EQ42" s="225" t="str">
        <f t="shared" si="241"/>
        <v/>
      </c>
      <c r="ER42" s="224"/>
      <c r="ES42" s="5" t="str">
        <f t="shared" si="242"/>
        <v/>
      </c>
      <c r="ET42" s="224" t="str">
        <f t="shared" si="243"/>
        <v/>
      </c>
      <c r="EU42" s="225"/>
      <c r="EV42" s="115" t="str">
        <f t="shared" si="244"/>
        <v/>
      </c>
      <c r="EW42" s="225" t="str">
        <f t="shared" si="245"/>
        <v/>
      </c>
      <c r="EX42" s="224"/>
      <c r="EY42" s="5" t="str">
        <f t="shared" si="246"/>
        <v/>
      </c>
      <c r="EZ42" s="224" t="str">
        <f t="shared" si="247"/>
        <v/>
      </c>
      <c r="FA42" s="225"/>
      <c r="FB42" s="115" t="str">
        <f t="shared" si="248"/>
        <v/>
      </c>
      <c r="FC42" s="225" t="str">
        <f t="shared" si="249"/>
        <v/>
      </c>
      <c r="FD42" s="224"/>
      <c r="FE42" s="5" t="str">
        <f t="shared" si="250"/>
        <v/>
      </c>
      <c r="FF42" s="224" t="str">
        <f t="shared" si="251"/>
        <v/>
      </c>
      <c r="FG42" s="225"/>
      <c r="FH42" s="115" t="str">
        <f t="shared" si="252"/>
        <v/>
      </c>
      <c r="FI42" s="225" t="str">
        <f t="shared" si="253"/>
        <v/>
      </c>
      <c r="FJ42" s="224"/>
      <c r="FK42" s="5" t="str">
        <f t="shared" si="254"/>
        <v/>
      </c>
      <c r="FL42" s="224" t="str">
        <f t="shared" si="255"/>
        <v/>
      </c>
      <c r="FM42" s="225"/>
      <c r="FN42" s="115" t="str">
        <f t="shared" si="256"/>
        <v/>
      </c>
      <c r="FO42" s="225" t="str">
        <f t="shared" si="257"/>
        <v/>
      </c>
      <c r="FP42" s="224"/>
      <c r="FQ42" s="5" t="str">
        <f t="shared" si="258"/>
        <v/>
      </c>
      <c r="FR42" s="224" t="str">
        <f t="shared" si="259"/>
        <v/>
      </c>
      <c r="FS42" s="225"/>
      <c r="FT42" s="115" t="str">
        <f t="shared" si="260"/>
        <v/>
      </c>
      <c r="FU42" s="225" t="str">
        <f t="shared" si="261"/>
        <v/>
      </c>
      <c r="FV42" s="253"/>
      <c r="FW42" s="253"/>
      <c r="FX42" s="253"/>
      <c r="FY42" s="253"/>
      <c r="FZ42" s="253"/>
    </row>
    <row r="43" spans="1:183" s="14" customFormat="1" ht="15.75" x14ac:dyDescent="0.25">
      <c r="A43" s="2">
        <v>1</v>
      </c>
      <c r="B43" s="103" t="s">
        <v>119</v>
      </c>
      <c r="C43" s="186"/>
      <c r="D43" s="205">
        <f t="shared" si="130"/>
        <v>0</v>
      </c>
      <c r="E43" s="109"/>
      <c r="F43" s="101"/>
      <c r="G43" s="2"/>
      <c r="H43" s="76" t="s">
        <v>120</v>
      </c>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158"/>
        <v/>
      </c>
      <c r="AI43" s="93" t="str">
        <f t="shared" si="159"/>
        <v/>
      </c>
      <c r="AJ43" s="93" t="str">
        <f t="shared" si="160"/>
        <v/>
      </c>
      <c r="AK43" s="93" t="str">
        <f t="shared" si="161"/>
        <v/>
      </c>
      <c r="AL43" s="93" t="str">
        <f t="shared" si="162"/>
        <v/>
      </c>
      <c r="AM43" s="93" t="str">
        <f t="shared" si="163"/>
        <v/>
      </c>
      <c r="AN43" s="93" t="str">
        <f t="shared" si="164"/>
        <v/>
      </c>
      <c r="AO43" s="93" t="str">
        <f t="shared" si="165"/>
        <v/>
      </c>
      <c r="AP43" s="93" t="str">
        <f t="shared" si="166"/>
        <v/>
      </c>
      <c r="AQ43" s="93" t="str">
        <f t="shared" si="167"/>
        <v/>
      </c>
      <c r="AR43" s="93" t="str">
        <f t="shared" si="168"/>
        <v/>
      </c>
      <c r="AS43" s="93" t="str">
        <f t="shared" si="169"/>
        <v/>
      </c>
      <c r="AT43" s="93" t="str">
        <f t="shared" si="170"/>
        <v/>
      </c>
      <c r="AU43" s="93" t="str">
        <f t="shared" si="171"/>
        <v/>
      </c>
      <c r="AV43" s="93" t="str">
        <f t="shared" si="172"/>
        <v/>
      </c>
      <c r="AW43" s="93" t="str">
        <f t="shared" si="173"/>
        <v/>
      </c>
      <c r="AX43" s="93" t="str">
        <f t="shared" si="174"/>
        <v/>
      </c>
      <c r="AY43" s="93" t="str">
        <f t="shared" si="175"/>
        <v/>
      </c>
      <c r="AZ43" s="93" t="str">
        <f t="shared" si="176"/>
        <v/>
      </c>
      <c r="BA43" s="93" t="str">
        <f t="shared" si="177"/>
        <v/>
      </c>
      <c r="BB43" s="93" t="str">
        <f t="shared" si="178"/>
        <v/>
      </c>
      <c r="BC43" s="93" t="str">
        <f t="shared" si="179"/>
        <v/>
      </c>
      <c r="BD43" s="93" t="str">
        <f t="shared" si="180"/>
        <v/>
      </c>
      <c r="BE43" s="93" t="str">
        <f t="shared" si="181"/>
        <v/>
      </c>
      <c r="BF43" s="224"/>
      <c r="BG43" s="74" t="str">
        <f t="shared" si="182"/>
        <v/>
      </c>
      <c r="BH43" s="36" t="str">
        <f t="shared" si="183"/>
        <v/>
      </c>
      <c r="BI43" s="225"/>
      <c r="BJ43" s="75" t="str">
        <f t="shared" si="184"/>
        <v/>
      </c>
      <c r="BK43" s="37" t="str">
        <f t="shared" si="185"/>
        <v/>
      </c>
      <c r="BL43" s="224"/>
      <c r="BM43" s="74" t="str">
        <f t="shared" si="186"/>
        <v/>
      </c>
      <c r="BN43" s="36" t="str">
        <f t="shared" si="187"/>
        <v/>
      </c>
      <c r="BO43" s="225"/>
      <c r="BP43" s="75" t="str">
        <f t="shared" si="188"/>
        <v/>
      </c>
      <c r="BQ43" s="37" t="str">
        <f t="shared" si="189"/>
        <v/>
      </c>
      <c r="BR43" s="224"/>
      <c r="BS43" s="74" t="str">
        <f t="shared" si="190"/>
        <v/>
      </c>
      <c r="BT43" s="36" t="str">
        <f t="shared" si="191"/>
        <v/>
      </c>
      <c r="BU43" s="225"/>
      <c r="BV43" s="75" t="str">
        <f t="shared" si="192"/>
        <v/>
      </c>
      <c r="BW43" s="37" t="str">
        <f t="shared" si="193"/>
        <v/>
      </c>
      <c r="BX43" s="224"/>
      <c r="BY43" s="74" t="str">
        <f t="shared" si="194"/>
        <v/>
      </c>
      <c r="BZ43" s="36" t="str">
        <f t="shared" si="195"/>
        <v/>
      </c>
      <c r="CA43" s="225"/>
      <c r="CB43" s="75" t="str">
        <f t="shared" si="196"/>
        <v/>
      </c>
      <c r="CC43" s="37" t="str">
        <f t="shared" si="197"/>
        <v/>
      </c>
      <c r="CD43" s="224"/>
      <c r="CE43" s="74" t="str">
        <f t="shared" si="198"/>
        <v/>
      </c>
      <c r="CF43" s="36" t="str">
        <f t="shared" si="199"/>
        <v/>
      </c>
      <c r="CG43" s="225"/>
      <c r="CH43" s="115" t="str">
        <f t="shared" si="200"/>
        <v/>
      </c>
      <c r="CI43" s="225" t="str">
        <f t="shared" si="201"/>
        <v/>
      </c>
      <c r="CJ43" s="224"/>
      <c r="CK43" s="5" t="str">
        <f t="shared" si="202"/>
        <v/>
      </c>
      <c r="CL43" s="224" t="str">
        <f t="shared" si="203"/>
        <v/>
      </c>
      <c r="CM43" s="225"/>
      <c r="CN43" s="115" t="str">
        <f t="shared" si="204"/>
        <v/>
      </c>
      <c r="CO43" s="225" t="str">
        <f t="shared" si="205"/>
        <v/>
      </c>
      <c r="CP43" s="224"/>
      <c r="CQ43" s="5" t="str">
        <f t="shared" si="206"/>
        <v/>
      </c>
      <c r="CR43" s="224" t="str">
        <f t="shared" si="207"/>
        <v/>
      </c>
      <c r="CS43" s="225"/>
      <c r="CT43" s="115" t="str">
        <f t="shared" si="208"/>
        <v/>
      </c>
      <c r="CU43" s="225" t="str">
        <f t="shared" si="209"/>
        <v/>
      </c>
      <c r="CV43" s="224"/>
      <c r="CW43" s="5" t="str">
        <f t="shared" si="210"/>
        <v/>
      </c>
      <c r="CX43" s="224" t="str">
        <f t="shared" si="211"/>
        <v/>
      </c>
      <c r="CY43" s="225"/>
      <c r="CZ43" s="115" t="str">
        <f t="shared" si="212"/>
        <v/>
      </c>
      <c r="DA43" s="225" t="str">
        <f t="shared" si="213"/>
        <v/>
      </c>
      <c r="DB43" s="224"/>
      <c r="DC43" s="5" t="str">
        <f t="shared" si="214"/>
        <v/>
      </c>
      <c r="DD43" s="224" t="str">
        <f t="shared" si="215"/>
        <v/>
      </c>
      <c r="DE43" s="225"/>
      <c r="DF43" s="115" t="str">
        <f t="shared" si="216"/>
        <v/>
      </c>
      <c r="DG43" s="225" t="str">
        <f t="shared" si="217"/>
        <v/>
      </c>
      <c r="DH43" s="224"/>
      <c r="DI43" s="5" t="str">
        <f t="shared" si="218"/>
        <v/>
      </c>
      <c r="DJ43" s="224" t="str">
        <f t="shared" si="219"/>
        <v/>
      </c>
      <c r="DK43" s="225"/>
      <c r="DL43" s="115" t="str">
        <f t="shared" si="220"/>
        <v/>
      </c>
      <c r="DM43" s="225" t="str">
        <f t="shared" si="221"/>
        <v/>
      </c>
      <c r="DN43" s="224"/>
      <c r="DO43" s="5" t="str">
        <f t="shared" si="222"/>
        <v/>
      </c>
      <c r="DP43" s="224" t="str">
        <f t="shared" si="223"/>
        <v/>
      </c>
      <c r="DQ43" s="225"/>
      <c r="DR43" s="115" t="str">
        <f t="shared" si="224"/>
        <v/>
      </c>
      <c r="DS43" s="225" t="str">
        <f t="shared" si="225"/>
        <v/>
      </c>
      <c r="DT43" s="224"/>
      <c r="DU43" s="5" t="str">
        <f t="shared" si="226"/>
        <v/>
      </c>
      <c r="DV43" s="224" t="str">
        <f t="shared" si="227"/>
        <v/>
      </c>
      <c r="DW43" s="225"/>
      <c r="DX43" s="115" t="str">
        <f t="shared" si="228"/>
        <v/>
      </c>
      <c r="DY43" s="225" t="str">
        <f t="shared" si="229"/>
        <v/>
      </c>
      <c r="DZ43" s="224"/>
      <c r="EA43" s="5" t="str">
        <f t="shared" si="230"/>
        <v/>
      </c>
      <c r="EB43" s="224" t="str">
        <f t="shared" si="231"/>
        <v/>
      </c>
      <c r="EC43" s="225"/>
      <c r="ED43" s="115" t="str">
        <f t="shared" si="232"/>
        <v/>
      </c>
      <c r="EE43" s="225" t="str">
        <f t="shared" si="233"/>
        <v/>
      </c>
      <c r="EF43" s="224"/>
      <c r="EG43" s="5" t="str">
        <f t="shared" si="234"/>
        <v/>
      </c>
      <c r="EH43" s="224" t="str">
        <f t="shared" si="235"/>
        <v/>
      </c>
      <c r="EI43" s="225"/>
      <c r="EJ43" s="115" t="str">
        <f t="shared" si="236"/>
        <v/>
      </c>
      <c r="EK43" s="225" t="str">
        <f t="shared" si="237"/>
        <v/>
      </c>
      <c r="EL43" s="224"/>
      <c r="EM43" s="5" t="str">
        <f t="shared" si="238"/>
        <v/>
      </c>
      <c r="EN43" s="224" t="str">
        <f t="shared" si="239"/>
        <v/>
      </c>
      <c r="EO43" s="225"/>
      <c r="EP43" s="115" t="str">
        <f t="shared" si="240"/>
        <v/>
      </c>
      <c r="EQ43" s="225" t="str">
        <f t="shared" si="241"/>
        <v/>
      </c>
      <c r="ER43" s="224"/>
      <c r="ES43" s="5" t="str">
        <f t="shared" si="242"/>
        <v/>
      </c>
      <c r="ET43" s="224" t="str">
        <f t="shared" si="243"/>
        <v/>
      </c>
      <c r="EU43" s="225"/>
      <c r="EV43" s="115" t="str">
        <f t="shared" si="244"/>
        <v/>
      </c>
      <c r="EW43" s="225" t="str">
        <f t="shared" si="245"/>
        <v/>
      </c>
      <c r="EX43" s="224"/>
      <c r="EY43" s="5" t="str">
        <f t="shared" si="246"/>
        <v/>
      </c>
      <c r="EZ43" s="224" t="str">
        <f t="shared" si="247"/>
        <v/>
      </c>
      <c r="FA43" s="225"/>
      <c r="FB43" s="115" t="str">
        <f t="shared" si="248"/>
        <v/>
      </c>
      <c r="FC43" s="225" t="str">
        <f t="shared" si="249"/>
        <v/>
      </c>
      <c r="FD43" s="224"/>
      <c r="FE43" s="5" t="str">
        <f t="shared" si="250"/>
        <v/>
      </c>
      <c r="FF43" s="224" t="str">
        <f t="shared" si="251"/>
        <v/>
      </c>
      <c r="FG43" s="225"/>
      <c r="FH43" s="115" t="str">
        <f t="shared" si="252"/>
        <v/>
      </c>
      <c r="FI43" s="225" t="str">
        <f t="shared" si="253"/>
        <v/>
      </c>
      <c r="FJ43" s="224"/>
      <c r="FK43" s="5" t="str">
        <f t="shared" si="254"/>
        <v/>
      </c>
      <c r="FL43" s="224" t="str">
        <f t="shared" si="255"/>
        <v/>
      </c>
      <c r="FM43" s="225"/>
      <c r="FN43" s="115" t="str">
        <f t="shared" si="256"/>
        <v/>
      </c>
      <c r="FO43" s="225" t="str">
        <f t="shared" si="257"/>
        <v/>
      </c>
      <c r="FP43" s="224"/>
      <c r="FQ43" s="5" t="str">
        <f t="shared" si="258"/>
        <v/>
      </c>
      <c r="FR43" s="224" t="str">
        <f t="shared" si="259"/>
        <v/>
      </c>
      <c r="FS43" s="225"/>
      <c r="FT43" s="115" t="str">
        <f t="shared" si="260"/>
        <v/>
      </c>
      <c r="FU43" s="225" t="str">
        <f t="shared" si="261"/>
        <v/>
      </c>
      <c r="FV43" s="253"/>
      <c r="FW43" s="253"/>
      <c r="FX43" s="253"/>
      <c r="FY43" s="253"/>
      <c r="FZ43" s="253"/>
    </row>
    <row r="44" spans="1:183" ht="15.75" x14ac:dyDescent="0.25">
      <c r="A44" s="2">
        <v>1</v>
      </c>
      <c r="B44" s="2" t="s">
        <v>121</v>
      </c>
      <c r="C44" s="186"/>
      <c r="D44" s="205">
        <f t="shared" si="130"/>
        <v>0</v>
      </c>
      <c r="E44" s="109"/>
      <c r="F44" s="101"/>
      <c r="G44" s="2"/>
      <c r="H44" s="76" t="s">
        <v>122</v>
      </c>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158"/>
        <v/>
      </c>
      <c r="AI44" s="93" t="str">
        <f t="shared" si="159"/>
        <v/>
      </c>
      <c r="AJ44" s="93" t="str">
        <f t="shared" si="160"/>
        <v/>
      </c>
      <c r="AK44" s="93" t="str">
        <f t="shared" si="161"/>
        <v/>
      </c>
      <c r="AL44" s="93" t="str">
        <f t="shared" si="162"/>
        <v/>
      </c>
      <c r="AM44" s="93" t="str">
        <f t="shared" si="163"/>
        <v/>
      </c>
      <c r="AN44" s="93" t="str">
        <f t="shared" si="164"/>
        <v/>
      </c>
      <c r="AO44" s="93" t="str">
        <f t="shared" si="165"/>
        <v/>
      </c>
      <c r="AP44" s="93" t="str">
        <f t="shared" si="166"/>
        <v/>
      </c>
      <c r="AQ44" s="93" t="str">
        <f t="shared" si="167"/>
        <v/>
      </c>
      <c r="AR44" s="93" t="str">
        <f t="shared" si="168"/>
        <v/>
      </c>
      <c r="AS44" s="93" t="str">
        <f t="shared" si="169"/>
        <v/>
      </c>
      <c r="AT44" s="93" t="str">
        <f t="shared" si="170"/>
        <v/>
      </c>
      <c r="AU44" s="93" t="str">
        <f t="shared" si="171"/>
        <v/>
      </c>
      <c r="AV44" s="93" t="str">
        <f t="shared" si="172"/>
        <v/>
      </c>
      <c r="AW44" s="93" t="str">
        <f t="shared" si="173"/>
        <v/>
      </c>
      <c r="AX44" s="93" t="str">
        <f t="shared" si="174"/>
        <v/>
      </c>
      <c r="AY44" s="93" t="str">
        <f t="shared" si="175"/>
        <v/>
      </c>
      <c r="AZ44" s="93" t="str">
        <f t="shared" si="176"/>
        <v/>
      </c>
      <c r="BA44" s="93" t="str">
        <f t="shared" si="177"/>
        <v/>
      </c>
      <c r="BB44" s="93" t="str">
        <f t="shared" si="178"/>
        <v/>
      </c>
      <c r="BC44" s="93" t="str">
        <f t="shared" si="179"/>
        <v/>
      </c>
      <c r="BD44" s="93" t="str">
        <f t="shared" si="180"/>
        <v/>
      </c>
      <c r="BE44" s="93" t="str">
        <f t="shared" si="181"/>
        <v/>
      </c>
      <c r="BF44" s="224"/>
      <c r="BG44" s="74" t="str">
        <f t="shared" si="182"/>
        <v/>
      </c>
      <c r="BH44" s="36" t="str">
        <f t="shared" si="183"/>
        <v/>
      </c>
      <c r="BI44" s="225"/>
      <c r="BJ44" s="75" t="str">
        <f t="shared" si="184"/>
        <v/>
      </c>
      <c r="BK44" s="37" t="str">
        <f t="shared" si="185"/>
        <v/>
      </c>
      <c r="BL44" s="224"/>
      <c r="BM44" s="74" t="str">
        <f t="shared" si="186"/>
        <v/>
      </c>
      <c r="BN44" s="36" t="str">
        <f t="shared" si="187"/>
        <v/>
      </c>
      <c r="BO44" s="225"/>
      <c r="BP44" s="75" t="str">
        <f t="shared" si="188"/>
        <v/>
      </c>
      <c r="BQ44" s="37" t="str">
        <f t="shared" si="189"/>
        <v/>
      </c>
      <c r="BR44" s="224"/>
      <c r="BS44" s="74" t="str">
        <f t="shared" si="190"/>
        <v/>
      </c>
      <c r="BT44" s="36" t="str">
        <f t="shared" si="191"/>
        <v/>
      </c>
      <c r="BU44" s="225"/>
      <c r="BV44" s="75" t="str">
        <f t="shared" si="192"/>
        <v/>
      </c>
      <c r="BW44" s="37" t="str">
        <f t="shared" si="193"/>
        <v/>
      </c>
      <c r="BX44" s="224"/>
      <c r="BY44" s="74" t="str">
        <f t="shared" si="194"/>
        <v/>
      </c>
      <c r="BZ44" s="36" t="str">
        <f t="shared" si="195"/>
        <v/>
      </c>
      <c r="CA44" s="225"/>
      <c r="CB44" s="75" t="str">
        <f t="shared" si="196"/>
        <v/>
      </c>
      <c r="CC44" s="37" t="str">
        <f t="shared" si="197"/>
        <v/>
      </c>
      <c r="CD44" s="224"/>
      <c r="CE44" s="74" t="str">
        <f t="shared" si="198"/>
        <v/>
      </c>
      <c r="CF44" s="36" t="str">
        <f t="shared" si="199"/>
        <v/>
      </c>
      <c r="CG44" s="225"/>
      <c r="CH44" s="115" t="str">
        <f t="shared" si="200"/>
        <v/>
      </c>
      <c r="CI44" s="225" t="str">
        <f t="shared" si="201"/>
        <v/>
      </c>
      <c r="CJ44" s="224"/>
      <c r="CK44" s="5" t="str">
        <f t="shared" si="202"/>
        <v/>
      </c>
      <c r="CL44" s="224" t="str">
        <f t="shared" si="203"/>
        <v/>
      </c>
      <c r="CM44" s="225"/>
      <c r="CN44" s="115" t="str">
        <f t="shared" si="204"/>
        <v/>
      </c>
      <c r="CO44" s="225" t="str">
        <f t="shared" si="205"/>
        <v/>
      </c>
      <c r="CP44" s="224"/>
      <c r="CQ44" s="5" t="str">
        <f t="shared" si="206"/>
        <v/>
      </c>
      <c r="CR44" s="224" t="str">
        <f t="shared" si="207"/>
        <v/>
      </c>
      <c r="CS44" s="225"/>
      <c r="CT44" s="115" t="str">
        <f t="shared" si="208"/>
        <v/>
      </c>
      <c r="CU44" s="225" t="str">
        <f t="shared" si="209"/>
        <v/>
      </c>
      <c r="CV44" s="224"/>
      <c r="CW44" s="5" t="str">
        <f t="shared" si="210"/>
        <v/>
      </c>
      <c r="CX44" s="224" t="str">
        <f t="shared" si="211"/>
        <v/>
      </c>
      <c r="CY44" s="225"/>
      <c r="CZ44" s="115" t="str">
        <f t="shared" si="212"/>
        <v/>
      </c>
      <c r="DA44" s="225" t="str">
        <f t="shared" si="213"/>
        <v/>
      </c>
      <c r="DB44" s="224"/>
      <c r="DC44" s="5" t="str">
        <f t="shared" si="214"/>
        <v/>
      </c>
      <c r="DD44" s="224" t="str">
        <f t="shared" si="215"/>
        <v/>
      </c>
      <c r="DE44" s="225"/>
      <c r="DF44" s="115" t="str">
        <f t="shared" si="216"/>
        <v/>
      </c>
      <c r="DG44" s="225" t="str">
        <f t="shared" si="217"/>
        <v/>
      </c>
      <c r="DH44" s="224"/>
      <c r="DI44" s="5" t="str">
        <f t="shared" si="218"/>
        <v/>
      </c>
      <c r="DJ44" s="224" t="str">
        <f t="shared" si="219"/>
        <v/>
      </c>
      <c r="DK44" s="225"/>
      <c r="DL44" s="115" t="str">
        <f t="shared" si="220"/>
        <v/>
      </c>
      <c r="DM44" s="225" t="str">
        <f t="shared" si="221"/>
        <v/>
      </c>
      <c r="DN44" s="224"/>
      <c r="DO44" s="5" t="str">
        <f t="shared" si="222"/>
        <v/>
      </c>
      <c r="DP44" s="224" t="str">
        <f t="shared" si="223"/>
        <v/>
      </c>
      <c r="DQ44" s="225"/>
      <c r="DR44" s="115" t="str">
        <f t="shared" si="224"/>
        <v/>
      </c>
      <c r="DS44" s="225" t="str">
        <f t="shared" si="225"/>
        <v/>
      </c>
      <c r="DT44" s="224"/>
      <c r="DU44" s="5" t="str">
        <f t="shared" si="226"/>
        <v/>
      </c>
      <c r="DV44" s="224" t="str">
        <f t="shared" si="227"/>
        <v/>
      </c>
      <c r="DW44" s="225"/>
      <c r="DX44" s="115" t="str">
        <f t="shared" si="228"/>
        <v/>
      </c>
      <c r="DY44" s="225" t="str">
        <f t="shared" si="229"/>
        <v/>
      </c>
      <c r="DZ44" s="224"/>
      <c r="EA44" s="5" t="str">
        <f t="shared" si="230"/>
        <v/>
      </c>
      <c r="EB44" s="224" t="str">
        <f t="shared" si="231"/>
        <v/>
      </c>
      <c r="EC44" s="225"/>
      <c r="ED44" s="115" t="str">
        <f t="shared" si="232"/>
        <v/>
      </c>
      <c r="EE44" s="225" t="str">
        <f t="shared" si="233"/>
        <v/>
      </c>
      <c r="EF44" s="224"/>
      <c r="EG44" s="5" t="str">
        <f t="shared" si="234"/>
        <v/>
      </c>
      <c r="EH44" s="224" t="str">
        <f t="shared" si="235"/>
        <v/>
      </c>
      <c r="EI44" s="225"/>
      <c r="EJ44" s="115" t="str">
        <f t="shared" si="236"/>
        <v/>
      </c>
      <c r="EK44" s="225" t="str">
        <f t="shared" si="237"/>
        <v/>
      </c>
      <c r="EL44" s="224"/>
      <c r="EM44" s="5" t="str">
        <f t="shared" si="238"/>
        <v/>
      </c>
      <c r="EN44" s="224" t="str">
        <f t="shared" si="239"/>
        <v/>
      </c>
      <c r="EO44" s="225"/>
      <c r="EP44" s="115" t="str">
        <f t="shared" si="240"/>
        <v/>
      </c>
      <c r="EQ44" s="225" t="str">
        <f t="shared" si="241"/>
        <v/>
      </c>
      <c r="ER44" s="224"/>
      <c r="ES44" s="5" t="str">
        <f t="shared" si="242"/>
        <v/>
      </c>
      <c r="ET44" s="224" t="str">
        <f t="shared" si="243"/>
        <v/>
      </c>
      <c r="EU44" s="225"/>
      <c r="EV44" s="115" t="str">
        <f t="shared" si="244"/>
        <v/>
      </c>
      <c r="EW44" s="225" t="str">
        <f t="shared" si="245"/>
        <v/>
      </c>
      <c r="EX44" s="224"/>
      <c r="EY44" s="5" t="str">
        <f t="shared" si="246"/>
        <v/>
      </c>
      <c r="EZ44" s="224" t="str">
        <f t="shared" si="247"/>
        <v/>
      </c>
      <c r="FA44" s="225"/>
      <c r="FB44" s="115" t="str">
        <f t="shared" si="248"/>
        <v/>
      </c>
      <c r="FC44" s="225" t="str">
        <f t="shared" si="249"/>
        <v/>
      </c>
      <c r="FD44" s="224"/>
      <c r="FE44" s="5" t="str">
        <f t="shared" si="250"/>
        <v/>
      </c>
      <c r="FF44" s="224" t="str">
        <f t="shared" si="251"/>
        <v/>
      </c>
      <c r="FG44" s="225"/>
      <c r="FH44" s="115" t="str">
        <f t="shared" si="252"/>
        <v/>
      </c>
      <c r="FI44" s="225" t="str">
        <f t="shared" si="253"/>
        <v/>
      </c>
      <c r="FJ44" s="224"/>
      <c r="FK44" s="5" t="str">
        <f t="shared" si="254"/>
        <v/>
      </c>
      <c r="FL44" s="224" t="str">
        <f t="shared" si="255"/>
        <v/>
      </c>
      <c r="FM44" s="225"/>
      <c r="FN44" s="115" t="str">
        <f t="shared" si="256"/>
        <v/>
      </c>
      <c r="FO44" s="225" t="str">
        <f t="shared" si="257"/>
        <v/>
      </c>
      <c r="FP44" s="224"/>
      <c r="FQ44" s="5" t="str">
        <f t="shared" si="258"/>
        <v/>
      </c>
      <c r="FR44" s="224" t="str">
        <f t="shared" si="259"/>
        <v/>
      </c>
      <c r="FS44" s="225"/>
      <c r="FT44" s="115" t="str">
        <f t="shared" si="260"/>
        <v/>
      </c>
      <c r="FU44" s="225" t="str">
        <f t="shared" si="261"/>
        <v/>
      </c>
      <c r="FV44" s="253"/>
      <c r="FW44" s="253"/>
      <c r="FX44" s="253"/>
      <c r="FY44" s="253"/>
      <c r="FZ44" s="253"/>
      <c r="GA44" s="3"/>
    </row>
    <row r="45" spans="1:183" s="14" customFormat="1" ht="15.75" x14ac:dyDescent="0.25">
      <c r="A45" s="2">
        <v>1</v>
      </c>
      <c r="B45" s="2" t="s">
        <v>59</v>
      </c>
      <c r="C45" s="186"/>
      <c r="D45" s="205">
        <f t="shared" si="130"/>
        <v>0</v>
      </c>
      <c r="E45" s="109"/>
      <c r="F45" s="101"/>
      <c r="G45" s="2"/>
      <c r="H45" s="76" t="s">
        <v>123</v>
      </c>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158"/>
        <v/>
      </c>
      <c r="AI45" s="93" t="str">
        <f t="shared" si="159"/>
        <v/>
      </c>
      <c r="AJ45" s="93" t="str">
        <f t="shared" si="160"/>
        <v/>
      </c>
      <c r="AK45" s="93" t="str">
        <f t="shared" si="161"/>
        <v/>
      </c>
      <c r="AL45" s="93" t="str">
        <f t="shared" si="162"/>
        <v/>
      </c>
      <c r="AM45" s="93" t="str">
        <f t="shared" si="163"/>
        <v/>
      </c>
      <c r="AN45" s="93" t="str">
        <f t="shared" si="164"/>
        <v/>
      </c>
      <c r="AO45" s="93" t="str">
        <f t="shared" si="165"/>
        <v/>
      </c>
      <c r="AP45" s="93" t="str">
        <f t="shared" si="166"/>
        <v/>
      </c>
      <c r="AQ45" s="93" t="str">
        <f t="shared" si="167"/>
        <v/>
      </c>
      <c r="AR45" s="93" t="str">
        <f t="shared" si="168"/>
        <v/>
      </c>
      <c r="AS45" s="93" t="str">
        <f t="shared" si="169"/>
        <v/>
      </c>
      <c r="AT45" s="93" t="str">
        <f t="shared" si="170"/>
        <v/>
      </c>
      <c r="AU45" s="93" t="str">
        <f t="shared" si="171"/>
        <v/>
      </c>
      <c r="AV45" s="93" t="str">
        <f t="shared" si="172"/>
        <v/>
      </c>
      <c r="AW45" s="93" t="str">
        <f t="shared" si="173"/>
        <v/>
      </c>
      <c r="AX45" s="93" t="str">
        <f t="shared" si="174"/>
        <v/>
      </c>
      <c r="AY45" s="93" t="str">
        <f t="shared" si="175"/>
        <v/>
      </c>
      <c r="AZ45" s="93" t="str">
        <f t="shared" si="176"/>
        <v/>
      </c>
      <c r="BA45" s="93" t="str">
        <f t="shared" si="177"/>
        <v/>
      </c>
      <c r="BB45" s="93" t="str">
        <f t="shared" si="178"/>
        <v/>
      </c>
      <c r="BC45" s="93" t="str">
        <f t="shared" si="179"/>
        <v/>
      </c>
      <c r="BD45" s="93" t="str">
        <f t="shared" si="180"/>
        <v/>
      </c>
      <c r="BE45" s="93" t="str">
        <f t="shared" si="181"/>
        <v/>
      </c>
      <c r="BF45" s="224"/>
      <c r="BG45" s="74" t="str">
        <f t="shared" si="182"/>
        <v/>
      </c>
      <c r="BH45" s="36" t="str">
        <f t="shared" si="183"/>
        <v/>
      </c>
      <c r="BI45" s="225"/>
      <c r="BJ45" s="75" t="str">
        <f t="shared" si="184"/>
        <v/>
      </c>
      <c r="BK45" s="37" t="str">
        <f t="shared" si="185"/>
        <v/>
      </c>
      <c r="BL45" s="224"/>
      <c r="BM45" s="74" t="str">
        <f t="shared" si="186"/>
        <v/>
      </c>
      <c r="BN45" s="36" t="str">
        <f t="shared" si="187"/>
        <v/>
      </c>
      <c r="BO45" s="225"/>
      <c r="BP45" s="75" t="str">
        <f t="shared" si="188"/>
        <v/>
      </c>
      <c r="BQ45" s="37" t="str">
        <f t="shared" si="189"/>
        <v/>
      </c>
      <c r="BR45" s="224"/>
      <c r="BS45" s="74" t="str">
        <f t="shared" si="190"/>
        <v/>
      </c>
      <c r="BT45" s="36" t="str">
        <f t="shared" si="191"/>
        <v/>
      </c>
      <c r="BU45" s="225"/>
      <c r="BV45" s="75" t="str">
        <f t="shared" si="192"/>
        <v/>
      </c>
      <c r="BW45" s="37" t="str">
        <f t="shared" si="193"/>
        <v/>
      </c>
      <c r="BX45" s="224"/>
      <c r="BY45" s="74" t="str">
        <f t="shared" si="194"/>
        <v/>
      </c>
      <c r="BZ45" s="36" t="str">
        <f t="shared" si="195"/>
        <v/>
      </c>
      <c r="CA45" s="225"/>
      <c r="CB45" s="75" t="str">
        <f t="shared" si="196"/>
        <v/>
      </c>
      <c r="CC45" s="37" t="str">
        <f t="shared" si="197"/>
        <v/>
      </c>
      <c r="CD45" s="224"/>
      <c r="CE45" s="74" t="str">
        <f t="shared" si="198"/>
        <v/>
      </c>
      <c r="CF45" s="36" t="str">
        <f t="shared" si="199"/>
        <v/>
      </c>
      <c r="CG45" s="225"/>
      <c r="CH45" s="115" t="str">
        <f t="shared" si="200"/>
        <v/>
      </c>
      <c r="CI45" s="225" t="str">
        <f t="shared" si="201"/>
        <v/>
      </c>
      <c r="CJ45" s="224"/>
      <c r="CK45" s="5" t="str">
        <f t="shared" si="202"/>
        <v/>
      </c>
      <c r="CL45" s="224" t="str">
        <f t="shared" si="203"/>
        <v/>
      </c>
      <c r="CM45" s="225"/>
      <c r="CN45" s="115" t="str">
        <f t="shared" si="204"/>
        <v/>
      </c>
      <c r="CO45" s="225" t="str">
        <f t="shared" si="205"/>
        <v/>
      </c>
      <c r="CP45" s="224"/>
      <c r="CQ45" s="5" t="str">
        <f t="shared" si="206"/>
        <v/>
      </c>
      <c r="CR45" s="224" t="str">
        <f t="shared" si="207"/>
        <v/>
      </c>
      <c r="CS45" s="225"/>
      <c r="CT45" s="115" t="str">
        <f t="shared" si="208"/>
        <v/>
      </c>
      <c r="CU45" s="225" t="str">
        <f t="shared" si="209"/>
        <v/>
      </c>
      <c r="CV45" s="224"/>
      <c r="CW45" s="5" t="str">
        <f t="shared" si="210"/>
        <v/>
      </c>
      <c r="CX45" s="224" t="str">
        <f t="shared" si="211"/>
        <v/>
      </c>
      <c r="CY45" s="225"/>
      <c r="CZ45" s="115" t="str">
        <f t="shared" si="212"/>
        <v/>
      </c>
      <c r="DA45" s="225" t="str">
        <f t="shared" si="213"/>
        <v/>
      </c>
      <c r="DB45" s="224"/>
      <c r="DC45" s="5" t="str">
        <f t="shared" si="214"/>
        <v/>
      </c>
      <c r="DD45" s="224" t="str">
        <f t="shared" si="215"/>
        <v/>
      </c>
      <c r="DE45" s="225"/>
      <c r="DF45" s="115" t="str">
        <f t="shared" si="216"/>
        <v/>
      </c>
      <c r="DG45" s="225" t="str">
        <f t="shared" si="217"/>
        <v/>
      </c>
      <c r="DH45" s="224"/>
      <c r="DI45" s="5" t="str">
        <f t="shared" si="218"/>
        <v/>
      </c>
      <c r="DJ45" s="224" t="str">
        <f t="shared" si="219"/>
        <v/>
      </c>
      <c r="DK45" s="225"/>
      <c r="DL45" s="115" t="str">
        <f t="shared" si="220"/>
        <v/>
      </c>
      <c r="DM45" s="225" t="str">
        <f t="shared" si="221"/>
        <v/>
      </c>
      <c r="DN45" s="224"/>
      <c r="DO45" s="5" t="str">
        <f t="shared" si="222"/>
        <v/>
      </c>
      <c r="DP45" s="224" t="str">
        <f t="shared" si="223"/>
        <v/>
      </c>
      <c r="DQ45" s="225"/>
      <c r="DR45" s="115" t="str">
        <f t="shared" si="224"/>
        <v/>
      </c>
      <c r="DS45" s="225" t="str">
        <f t="shared" si="225"/>
        <v/>
      </c>
      <c r="DT45" s="224"/>
      <c r="DU45" s="5" t="str">
        <f t="shared" si="226"/>
        <v/>
      </c>
      <c r="DV45" s="224" t="str">
        <f t="shared" si="227"/>
        <v/>
      </c>
      <c r="DW45" s="225"/>
      <c r="DX45" s="115" t="str">
        <f t="shared" si="228"/>
        <v/>
      </c>
      <c r="DY45" s="225" t="str">
        <f t="shared" si="229"/>
        <v/>
      </c>
      <c r="DZ45" s="224"/>
      <c r="EA45" s="5" t="str">
        <f t="shared" si="230"/>
        <v/>
      </c>
      <c r="EB45" s="224" t="str">
        <f t="shared" si="231"/>
        <v/>
      </c>
      <c r="EC45" s="225"/>
      <c r="ED45" s="115" t="str">
        <f t="shared" si="232"/>
        <v/>
      </c>
      <c r="EE45" s="225" t="str">
        <f t="shared" si="233"/>
        <v/>
      </c>
      <c r="EF45" s="224"/>
      <c r="EG45" s="5" t="str">
        <f t="shared" si="234"/>
        <v/>
      </c>
      <c r="EH45" s="224" t="str">
        <f t="shared" si="235"/>
        <v/>
      </c>
      <c r="EI45" s="225"/>
      <c r="EJ45" s="115" t="str">
        <f t="shared" si="236"/>
        <v/>
      </c>
      <c r="EK45" s="225" t="str">
        <f t="shared" si="237"/>
        <v/>
      </c>
      <c r="EL45" s="224"/>
      <c r="EM45" s="5" t="str">
        <f t="shared" si="238"/>
        <v/>
      </c>
      <c r="EN45" s="224" t="str">
        <f t="shared" si="239"/>
        <v/>
      </c>
      <c r="EO45" s="225"/>
      <c r="EP45" s="115" t="str">
        <f t="shared" si="240"/>
        <v/>
      </c>
      <c r="EQ45" s="225" t="str">
        <f t="shared" si="241"/>
        <v/>
      </c>
      <c r="ER45" s="224"/>
      <c r="ES45" s="5" t="str">
        <f t="shared" si="242"/>
        <v/>
      </c>
      <c r="ET45" s="224" t="str">
        <f t="shared" si="243"/>
        <v/>
      </c>
      <c r="EU45" s="225"/>
      <c r="EV45" s="115" t="str">
        <f t="shared" si="244"/>
        <v/>
      </c>
      <c r="EW45" s="225" t="str">
        <f t="shared" si="245"/>
        <v/>
      </c>
      <c r="EX45" s="224"/>
      <c r="EY45" s="5" t="str">
        <f t="shared" si="246"/>
        <v/>
      </c>
      <c r="EZ45" s="224" t="str">
        <f t="shared" si="247"/>
        <v/>
      </c>
      <c r="FA45" s="225"/>
      <c r="FB45" s="115" t="str">
        <f t="shared" si="248"/>
        <v/>
      </c>
      <c r="FC45" s="225" t="str">
        <f t="shared" si="249"/>
        <v/>
      </c>
      <c r="FD45" s="224"/>
      <c r="FE45" s="5" t="str">
        <f t="shared" si="250"/>
        <v/>
      </c>
      <c r="FF45" s="224" t="str">
        <f t="shared" si="251"/>
        <v/>
      </c>
      <c r="FG45" s="225"/>
      <c r="FH45" s="115" t="str">
        <f t="shared" si="252"/>
        <v/>
      </c>
      <c r="FI45" s="225" t="str">
        <f t="shared" si="253"/>
        <v/>
      </c>
      <c r="FJ45" s="224"/>
      <c r="FK45" s="5" t="str">
        <f t="shared" si="254"/>
        <v/>
      </c>
      <c r="FL45" s="224" t="str">
        <f t="shared" si="255"/>
        <v/>
      </c>
      <c r="FM45" s="225"/>
      <c r="FN45" s="115" t="str">
        <f t="shared" si="256"/>
        <v/>
      </c>
      <c r="FO45" s="225" t="str">
        <f t="shared" si="257"/>
        <v/>
      </c>
      <c r="FP45" s="224"/>
      <c r="FQ45" s="5" t="str">
        <f t="shared" si="258"/>
        <v/>
      </c>
      <c r="FR45" s="224" t="str">
        <f t="shared" si="259"/>
        <v/>
      </c>
      <c r="FS45" s="225"/>
      <c r="FT45" s="115" t="str">
        <f t="shared" si="260"/>
        <v/>
      </c>
      <c r="FU45" s="225" t="str">
        <f t="shared" si="261"/>
        <v/>
      </c>
      <c r="FV45" s="253"/>
      <c r="FW45" s="253"/>
      <c r="FX45" s="253"/>
      <c r="FY45" s="253"/>
      <c r="FZ45" s="253"/>
    </row>
    <row r="46" spans="1:183" ht="15.75" x14ac:dyDescent="0.25">
      <c r="A46" s="2">
        <v>1</v>
      </c>
      <c r="B46" s="2" t="s">
        <v>124</v>
      </c>
      <c r="C46" s="186"/>
      <c r="D46" s="205">
        <f t="shared" si="130"/>
        <v>0</v>
      </c>
      <c r="E46" s="109"/>
      <c r="F46" s="101"/>
      <c r="G46" s="2"/>
      <c r="H46" s="76" t="s">
        <v>125</v>
      </c>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158"/>
        <v/>
      </c>
      <c r="AI46" s="93" t="str">
        <f t="shared" si="159"/>
        <v/>
      </c>
      <c r="AJ46" s="93" t="str">
        <f t="shared" si="160"/>
        <v/>
      </c>
      <c r="AK46" s="93" t="str">
        <f t="shared" si="161"/>
        <v/>
      </c>
      <c r="AL46" s="93" t="str">
        <f t="shared" si="162"/>
        <v/>
      </c>
      <c r="AM46" s="93" t="str">
        <f t="shared" si="163"/>
        <v/>
      </c>
      <c r="AN46" s="93" t="str">
        <f t="shared" si="164"/>
        <v/>
      </c>
      <c r="AO46" s="93" t="str">
        <f t="shared" si="165"/>
        <v/>
      </c>
      <c r="AP46" s="93" t="str">
        <f t="shared" si="166"/>
        <v/>
      </c>
      <c r="AQ46" s="93" t="str">
        <f t="shared" si="167"/>
        <v/>
      </c>
      <c r="AR46" s="93" t="str">
        <f t="shared" si="168"/>
        <v/>
      </c>
      <c r="AS46" s="93" t="str">
        <f t="shared" si="169"/>
        <v/>
      </c>
      <c r="AT46" s="93" t="str">
        <f t="shared" si="170"/>
        <v/>
      </c>
      <c r="AU46" s="93" t="str">
        <f t="shared" si="171"/>
        <v/>
      </c>
      <c r="AV46" s="93" t="str">
        <f t="shared" si="172"/>
        <v/>
      </c>
      <c r="AW46" s="93" t="str">
        <f t="shared" si="173"/>
        <v/>
      </c>
      <c r="AX46" s="93" t="str">
        <f t="shared" si="174"/>
        <v/>
      </c>
      <c r="AY46" s="93" t="str">
        <f t="shared" si="175"/>
        <v/>
      </c>
      <c r="AZ46" s="93" t="str">
        <f t="shared" si="176"/>
        <v/>
      </c>
      <c r="BA46" s="93" t="str">
        <f t="shared" si="177"/>
        <v/>
      </c>
      <c r="BB46" s="93" t="str">
        <f t="shared" si="178"/>
        <v/>
      </c>
      <c r="BC46" s="93" t="str">
        <f t="shared" si="179"/>
        <v/>
      </c>
      <c r="BD46" s="93" t="str">
        <f t="shared" si="180"/>
        <v/>
      </c>
      <c r="BE46" s="93" t="str">
        <f t="shared" si="181"/>
        <v/>
      </c>
      <c r="BF46" s="224"/>
      <c r="BG46" s="74" t="str">
        <f t="shared" si="182"/>
        <v/>
      </c>
      <c r="BH46" s="36" t="str">
        <f t="shared" si="183"/>
        <v/>
      </c>
      <c r="BI46" s="225"/>
      <c r="BJ46" s="75" t="str">
        <f t="shared" si="184"/>
        <v/>
      </c>
      <c r="BK46" s="37" t="str">
        <f t="shared" si="185"/>
        <v/>
      </c>
      <c r="BL46" s="224"/>
      <c r="BM46" s="74" t="str">
        <f t="shared" si="186"/>
        <v/>
      </c>
      <c r="BN46" s="36" t="str">
        <f t="shared" si="187"/>
        <v/>
      </c>
      <c r="BO46" s="225"/>
      <c r="BP46" s="75" t="str">
        <f t="shared" si="188"/>
        <v/>
      </c>
      <c r="BQ46" s="37" t="str">
        <f t="shared" si="189"/>
        <v/>
      </c>
      <c r="BR46" s="224"/>
      <c r="BS46" s="74" t="str">
        <f t="shared" si="190"/>
        <v/>
      </c>
      <c r="BT46" s="36" t="str">
        <f t="shared" si="191"/>
        <v/>
      </c>
      <c r="BU46" s="225"/>
      <c r="BV46" s="75" t="str">
        <f t="shared" si="192"/>
        <v/>
      </c>
      <c r="BW46" s="37" t="str">
        <f t="shared" si="193"/>
        <v/>
      </c>
      <c r="BX46" s="224"/>
      <c r="BY46" s="74" t="str">
        <f t="shared" si="194"/>
        <v/>
      </c>
      <c r="BZ46" s="36" t="str">
        <f t="shared" si="195"/>
        <v/>
      </c>
      <c r="CA46" s="225"/>
      <c r="CB46" s="75" t="str">
        <f t="shared" si="196"/>
        <v/>
      </c>
      <c r="CC46" s="37" t="str">
        <f t="shared" si="197"/>
        <v/>
      </c>
      <c r="CD46" s="224"/>
      <c r="CE46" s="74" t="str">
        <f t="shared" si="198"/>
        <v/>
      </c>
      <c r="CF46" s="36" t="str">
        <f t="shared" si="199"/>
        <v/>
      </c>
      <c r="CG46" s="225"/>
      <c r="CH46" s="115" t="str">
        <f t="shared" si="200"/>
        <v/>
      </c>
      <c r="CI46" s="225" t="str">
        <f t="shared" si="201"/>
        <v/>
      </c>
      <c r="CJ46" s="224"/>
      <c r="CK46" s="5" t="str">
        <f t="shared" si="202"/>
        <v/>
      </c>
      <c r="CL46" s="224" t="str">
        <f t="shared" si="203"/>
        <v/>
      </c>
      <c r="CM46" s="225"/>
      <c r="CN46" s="115" t="str">
        <f t="shared" si="204"/>
        <v/>
      </c>
      <c r="CO46" s="225" t="str">
        <f t="shared" si="205"/>
        <v/>
      </c>
      <c r="CP46" s="224"/>
      <c r="CQ46" s="5" t="str">
        <f t="shared" si="206"/>
        <v/>
      </c>
      <c r="CR46" s="224" t="str">
        <f t="shared" si="207"/>
        <v/>
      </c>
      <c r="CS46" s="225"/>
      <c r="CT46" s="115" t="str">
        <f t="shared" si="208"/>
        <v/>
      </c>
      <c r="CU46" s="225" t="str">
        <f t="shared" si="209"/>
        <v/>
      </c>
      <c r="CV46" s="224"/>
      <c r="CW46" s="5" t="str">
        <f t="shared" si="210"/>
        <v/>
      </c>
      <c r="CX46" s="224" t="str">
        <f t="shared" si="211"/>
        <v/>
      </c>
      <c r="CY46" s="225"/>
      <c r="CZ46" s="115" t="str">
        <f t="shared" si="212"/>
        <v/>
      </c>
      <c r="DA46" s="225" t="str">
        <f t="shared" si="213"/>
        <v/>
      </c>
      <c r="DB46" s="224"/>
      <c r="DC46" s="5" t="str">
        <f t="shared" si="214"/>
        <v/>
      </c>
      <c r="DD46" s="224" t="str">
        <f t="shared" si="215"/>
        <v/>
      </c>
      <c r="DE46" s="225"/>
      <c r="DF46" s="115" t="str">
        <f t="shared" si="216"/>
        <v/>
      </c>
      <c r="DG46" s="225" t="str">
        <f t="shared" si="217"/>
        <v/>
      </c>
      <c r="DH46" s="224"/>
      <c r="DI46" s="5" t="str">
        <f t="shared" si="218"/>
        <v/>
      </c>
      <c r="DJ46" s="224" t="str">
        <f t="shared" si="219"/>
        <v/>
      </c>
      <c r="DK46" s="225"/>
      <c r="DL46" s="115" t="str">
        <f t="shared" si="220"/>
        <v/>
      </c>
      <c r="DM46" s="225" t="str">
        <f t="shared" si="221"/>
        <v/>
      </c>
      <c r="DN46" s="224"/>
      <c r="DO46" s="5" t="str">
        <f t="shared" si="222"/>
        <v/>
      </c>
      <c r="DP46" s="224" t="str">
        <f t="shared" si="223"/>
        <v/>
      </c>
      <c r="DQ46" s="225"/>
      <c r="DR46" s="115" t="str">
        <f t="shared" si="224"/>
        <v/>
      </c>
      <c r="DS46" s="225" t="str">
        <f t="shared" si="225"/>
        <v/>
      </c>
      <c r="DT46" s="224"/>
      <c r="DU46" s="5" t="str">
        <f t="shared" si="226"/>
        <v/>
      </c>
      <c r="DV46" s="224" t="str">
        <f t="shared" si="227"/>
        <v/>
      </c>
      <c r="DW46" s="225"/>
      <c r="DX46" s="115" t="str">
        <f t="shared" si="228"/>
        <v/>
      </c>
      <c r="DY46" s="225" t="str">
        <f t="shared" si="229"/>
        <v/>
      </c>
      <c r="DZ46" s="224"/>
      <c r="EA46" s="5" t="str">
        <f t="shared" si="230"/>
        <v/>
      </c>
      <c r="EB46" s="224" t="str">
        <f t="shared" si="231"/>
        <v/>
      </c>
      <c r="EC46" s="225"/>
      <c r="ED46" s="115" t="str">
        <f t="shared" si="232"/>
        <v/>
      </c>
      <c r="EE46" s="225" t="str">
        <f t="shared" si="233"/>
        <v/>
      </c>
      <c r="EF46" s="224"/>
      <c r="EG46" s="5" t="str">
        <f t="shared" si="234"/>
        <v/>
      </c>
      <c r="EH46" s="224" t="str">
        <f t="shared" si="235"/>
        <v/>
      </c>
      <c r="EI46" s="225"/>
      <c r="EJ46" s="115" t="str">
        <f t="shared" si="236"/>
        <v/>
      </c>
      <c r="EK46" s="225" t="str">
        <f t="shared" si="237"/>
        <v/>
      </c>
      <c r="EL46" s="224"/>
      <c r="EM46" s="5" t="str">
        <f t="shared" si="238"/>
        <v/>
      </c>
      <c r="EN46" s="224" t="str">
        <f t="shared" si="239"/>
        <v/>
      </c>
      <c r="EO46" s="225"/>
      <c r="EP46" s="115" t="str">
        <f t="shared" si="240"/>
        <v/>
      </c>
      <c r="EQ46" s="225" t="str">
        <f t="shared" si="241"/>
        <v/>
      </c>
      <c r="ER46" s="224"/>
      <c r="ES46" s="5" t="str">
        <f t="shared" si="242"/>
        <v/>
      </c>
      <c r="ET46" s="224" t="str">
        <f t="shared" si="243"/>
        <v/>
      </c>
      <c r="EU46" s="225"/>
      <c r="EV46" s="115" t="str">
        <f t="shared" si="244"/>
        <v/>
      </c>
      <c r="EW46" s="225" t="str">
        <f t="shared" si="245"/>
        <v/>
      </c>
      <c r="EX46" s="224"/>
      <c r="EY46" s="5" t="str">
        <f t="shared" si="246"/>
        <v/>
      </c>
      <c r="EZ46" s="224" t="str">
        <f t="shared" si="247"/>
        <v/>
      </c>
      <c r="FA46" s="225"/>
      <c r="FB46" s="115" t="str">
        <f t="shared" si="248"/>
        <v/>
      </c>
      <c r="FC46" s="225" t="str">
        <f t="shared" si="249"/>
        <v/>
      </c>
      <c r="FD46" s="224"/>
      <c r="FE46" s="5" t="str">
        <f t="shared" si="250"/>
        <v/>
      </c>
      <c r="FF46" s="224" t="str">
        <f t="shared" si="251"/>
        <v/>
      </c>
      <c r="FG46" s="225"/>
      <c r="FH46" s="115" t="str">
        <f t="shared" si="252"/>
        <v/>
      </c>
      <c r="FI46" s="225" t="str">
        <f t="shared" si="253"/>
        <v/>
      </c>
      <c r="FJ46" s="224"/>
      <c r="FK46" s="5" t="str">
        <f t="shared" si="254"/>
        <v/>
      </c>
      <c r="FL46" s="224" t="str">
        <f t="shared" si="255"/>
        <v/>
      </c>
      <c r="FM46" s="225"/>
      <c r="FN46" s="115" t="str">
        <f t="shared" si="256"/>
        <v/>
      </c>
      <c r="FO46" s="225" t="str">
        <f t="shared" si="257"/>
        <v/>
      </c>
      <c r="FP46" s="224"/>
      <c r="FQ46" s="5" t="str">
        <f t="shared" si="258"/>
        <v/>
      </c>
      <c r="FR46" s="224" t="str">
        <f t="shared" si="259"/>
        <v/>
      </c>
      <c r="FS46" s="225"/>
      <c r="FT46" s="115" t="str">
        <f t="shared" si="260"/>
        <v/>
      </c>
      <c r="FU46" s="225" t="str">
        <f t="shared" si="261"/>
        <v/>
      </c>
      <c r="FV46" s="253"/>
      <c r="FW46" s="253"/>
      <c r="FX46" s="253"/>
      <c r="FY46" s="253"/>
      <c r="FZ46" s="253"/>
      <c r="GA46" s="3"/>
    </row>
    <row r="47" spans="1:183" ht="15.75" x14ac:dyDescent="0.25">
      <c r="A47" s="2">
        <v>1</v>
      </c>
      <c r="B47" s="2" t="s">
        <v>126</v>
      </c>
      <c r="C47" s="186"/>
      <c r="D47" s="205">
        <f t="shared" si="130"/>
        <v>0</v>
      </c>
      <c r="E47" s="109"/>
      <c r="F47" s="101"/>
      <c r="G47" s="2"/>
      <c r="H47" s="76" t="s">
        <v>127</v>
      </c>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158"/>
        <v/>
      </c>
      <c r="AI47" s="93" t="str">
        <f t="shared" si="159"/>
        <v/>
      </c>
      <c r="AJ47" s="93" t="str">
        <f t="shared" si="160"/>
        <v/>
      </c>
      <c r="AK47" s="93" t="str">
        <f t="shared" si="161"/>
        <v/>
      </c>
      <c r="AL47" s="93" t="str">
        <f t="shared" si="162"/>
        <v/>
      </c>
      <c r="AM47" s="93" t="str">
        <f t="shared" si="163"/>
        <v/>
      </c>
      <c r="AN47" s="93" t="str">
        <f t="shared" si="164"/>
        <v/>
      </c>
      <c r="AO47" s="93" t="str">
        <f t="shared" si="165"/>
        <v/>
      </c>
      <c r="AP47" s="93" t="str">
        <f t="shared" si="166"/>
        <v/>
      </c>
      <c r="AQ47" s="93" t="str">
        <f t="shared" si="167"/>
        <v/>
      </c>
      <c r="AR47" s="93" t="str">
        <f t="shared" si="168"/>
        <v/>
      </c>
      <c r="AS47" s="93" t="str">
        <f t="shared" si="169"/>
        <v/>
      </c>
      <c r="AT47" s="93" t="str">
        <f t="shared" si="170"/>
        <v/>
      </c>
      <c r="AU47" s="93" t="str">
        <f t="shared" si="171"/>
        <v/>
      </c>
      <c r="AV47" s="93" t="str">
        <f t="shared" si="172"/>
        <v/>
      </c>
      <c r="AW47" s="93" t="str">
        <f t="shared" si="173"/>
        <v/>
      </c>
      <c r="AX47" s="93" t="str">
        <f t="shared" si="174"/>
        <v/>
      </c>
      <c r="AY47" s="93" t="str">
        <f t="shared" si="175"/>
        <v/>
      </c>
      <c r="AZ47" s="93" t="str">
        <f t="shared" si="176"/>
        <v/>
      </c>
      <c r="BA47" s="93" t="str">
        <f t="shared" si="177"/>
        <v/>
      </c>
      <c r="BB47" s="93" t="str">
        <f t="shared" si="178"/>
        <v/>
      </c>
      <c r="BC47" s="93" t="str">
        <f t="shared" si="179"/>
        <v/>
      </c>
      <c r="BD47" s="93" t="str">
        <f t="shared" si="180"/>
        <v/>
      </c>
      <c r="BE47" s="93" t="str">
        <f t="shared" si="181"/>
        <v/>
      </c>
      <c r="BF47" s="224"/>
      <c r="BG47" s="74" t="str">
        <f t="shared" si="182"/>
        <v/>
      </c>
      <c r="BH47" s="36" t="str">
        <f t="shared" si="183"/>
        <v/>
      </c>
      <c r="BI47" s="225"/>
      <c r="BJ47" s="75" t="str">
        <f t="shared" si="184"/>
        <v/>
      </c>
      <c r="BK47" s="37" t="str">
        <f t="shared" si="185"/>
        <v/>
      </c>
      <c r="BL47" s="224"/>
      <c r="BM47" s="74" t="str">
        <f t="shared" si="186"/>
        <v/>
      </c>
      <c r="BN47" s="36" t="str">
        <f t="shared" si="187"/>
        <v/>
      </c>
      <c r="BO47" s="225"/>
      <c r="BP47" s="75" t="str">
        <f t="shared" si="188"/>
        <v/>
      </c>
      <c r="BQ47" s="37" t="str">
        <f t="shared" si="189"/>
        <v/>
      </c>
      <c r="BR47" s="224"/>
      <c r="BS47" s="74" t="str">
        <f t="shared" si="190"/>
        <v/>
      </c>
      <c r="BT47" s="36" t="str">
        <f t="shared" si="191"/>
        <v/>
      </c>
      <c r="BU47" s="225"/>
      <c r="BV47" s="75" t="str">
        <f t="shared" si="192"/>
        <v/>
      </c>
      <c r="BW47" s="37" t="str">
        <f t="shared" si="193"/>
        <v/>
      </c>
      <c r="BX47" s="224"/>
      <c r="BY47" s="74" t="str">
        <f t="shared" si="194"/>
        <v/>
      </c>
      <c r="BZ47" s="36" t="str">
        <f t="shared" si="195"/>
        <v/>
      </c>
      <c r="CA47" s="225"/>
      <c r="CB47" s="75" t="str">
        <f t="shared" si="196"/>
        <v/>
      </c>
      <c r="CC47" s="37" t="str">
        <f t="shared" si="197"/>
        <v/>
      </c>
      <c r="CD47" s="224"/>
      <c r="CE47" s="74" t="str">
        <f t="shared" si="198"/>
        <v/>
      </c>
      <c r="CF47" s="36" t="str">
        <f t="shared" si="199"/>
        <v/>
      </c>
      <c r="CG47" s="225"/>
      <c r="CH47" s="115" t="str">
        <f t="shared" si="200"/>
        <v/>
      </c>
      <c r="CI47" s="225" t="str">
        <f t="shared" si="201"/>
        <v/>
      </c>
      <c r="CJ47" s="224"/>
      <c r="CK47" s="5" t="str">
        <f t="shared" si="202"/>
        <v/>
      </c>
      <c r="CL47" s="224" t="str">
        <f t="shared" si="203"/>
        <v/>
      </c>
      <c r="CM47" s="225"/>
      <c r="CN47" s="115" t="str">
        <f t="shared" si="204"/>
        <v/>
      </c>
      <c r="CO47" s="225" t="str">
        <f t="shared" si="205"/>
        <v/>
      </c>
      <c r="CP47" s="224"/>
      <c r="CQ47" s="5" t="str">
        <f t="shared" si="206"/>
        <v/>
      </c>
      <c r="CR47" s="224" t="str">
        <f t="shared" si="207"/>
        <v/>
      </c>
      <c r="CS47" s="225"/>
      <c r="CT47" s="115" t="str">
        <f t="shared" si="208"/>
        <v/>
      </c>
      <c r="CU47" s="225" t="str">
        <f t="shared" si="209"/>
        <v/>
      </c>
      <c r="CV47" s="224"/>
      <c r="CW47" s="5" t="str">
        <f t="shared" si="210"/>
        <v/>
      </c>
      <c r="CX47" s="224" t="str">
        <f t="shared" si="211"/>
        <v/>
      </c>
      <c r="CY47" s="225"/>
      <c r="CZ47" s="115" t="str">
        <f t="shared" si="212"/>
        <v/>
      </c>
      <c r="DA47" s="225" t="str">
        <f t="shared" si="213"/>
        <v/>
      </c>
      <c r="DB47" s="224"/>
      <c r="DC47" s="5" t="str">
        <f t="shared" si="214"/>
        <v/>
      </c>
      <c r="DD47" s="224" t="str">
        <f t="shared" si="215"/>
        <v/>
      </c>
      <c r="DE47" s="225"/>
      <c r="DF47" s="115" t="str">
        <f t="shared" si="216"/>
        <v/>
      </c>
      <c r="DG47" s="225" t="str">
        <f t="shared" si="217"/>
        <v/>
      </c>
      <c r="DH47" s="224"/>
      <c r="DI47" s="5" t="str">
        <f t="shared" si="218"/>
        <v/>
      </c>
      <c r="DJ47" s="224" t="str">
        <f t="shared" si="219"/>
        <v/>
      </c>
      <c r="DK47" s="225"/>
      <c r="DL47" s="115" t="str">
        <f t="shared" si="220"/>
        <v/>
      </c>
      <c r="DM47" s="225" t="str">
        <f t="shared" si="221"/>
        <v/>
      </c>
      <c r="DN47" s="224"/>
      <c r="DO47" s="5" t="str">
        <f t="shared" si="222"/>
        <v/>
      </c>
      <c r="DP47" s="224" t="str">
        <f t="shared" si="223"/>
        <v/>
      </c>
      <c r="DQ47" s="225"/>
      <c r="DR47" s="115" t="str">
        <f t="shared" si="224"/>
        <v/>
      </c>
      <c r="DS47" s="225" t="str">
        <f t="shared" si="225"/>
        <v/>
      </c>
      <c r="DT47" s="224"/>
      <c r="DU47" s="5" t="str">
        <f t="shared" si="226"/>
        <v/>
      </c>
      <c r="DV47" s="224" t="str">
        <f t="shared" si="227"/>
        <v/>
      </c>
      <c r="DW47" s="225"/>
      <c r="DX47" s="115" t="str">
        <f t="shared" si="228"/>
        <v/>
      </c>
      <c r="DY47" s="225" t="str">
        <f t="shared" si="229"/>
        <v/>
      </c>
      <c r="DZ47" s="224"/>
      <c r="EA47" s="5" t="str">
        <f t="shared" si="230"/>
        <v/>
      </c>
      <c r="EB47" s="224" t="str">
        <f t="shared" si="231"/>
        <v/>
      </c>
      <c r="EC47" s="225"/>
      <c r="ED47" s="115" t="str">
        <f t="shared" si="232"/>
        <v/>
      </c>
      <c r="EE47" s="225" t="str">
        <f t="shared" si="233"/>
        <v/>
      </c>
      <c r="EF47" s="224"/>
      <c r="EG47" s="5" t="str">
        <f t="shared" si="234"/>
        <v/>
      </c>
      <c r="EH47" s="224" t="str">
        <f t="shared" si="235"/>
        <v/>
      </c>
      <c r="EI47" s="225"/>
      <c r="EJ47" s="115" t="str">
        <f t="shared" si="236"/>
        <v/>
      </c>
      <c r="EK47" s="225" t="str">
        <f t="shared" si="237"/>
        <v/>
      </c>
      <c r="EL47" s="224"/>
      <c r="EM47" s="5" t="str">
        <f t="shared" si="238"/>
        <v/>
      </c>
      <c r="EN47" s="224" t="str">
        <f t="shared" si="239"/>
        <v/>
      </c>
      <c r="EO47" s="225"/>
      <c r="EP47" s="115" t="str">
        <f t="shared" si="240"/>
        <v/>
      </c>
      <c r="EQ47" s="225" t="str">
        <f t="shared" si="241"/>
        <v/>
      </c>
      <c r="ER47" s="224"/>
      <c r="ES47" s="5" t="str">
        <f t="shared" si="242"/>
        <v/>
      </c>
      <c r="ET47" s="224" t="str">
        <f t="shared" si="243"/>
        <v/>
      </c>
      <c r="EU47" s="225"/>
      <c r="EV47" s="115" t="str">
        <f t="shared" si="244"/>
        <v/>
      </c>
      <c r="EW47" s="225" t="str">
        <f t="shared" si="245"/>
        <v/>
      </c>
      <c r="EX47" s="224"/>
      <c r="EY47" s="5" t="str">
        <f t="shared" si="246"/>
        <v/>
      </c>
      <c r="EZ47" s="224" t="str">
        <f t="shared" si="247"/>
        <v/>
      </c>
      <c r="FA47" s="225"/>
      <c r="FB47" s="115" t="str">
        <f t="shared" si="248"/>
        <v/>
      </c>
      <c r="FC47" s="225" t="str">
        <f t="shared" si="249"/>
        <v/>
      </c>
      <c r="FD47" s="224"/>
      <c r="FE47" s="5" t="str">
        <f t="shared" si="250"/>
        <v/>
      </c>
      <c r="FF47" s="224" t="str">
        <f t="shared" si="251"/>
        <v/>
      </c>
      <c r="FG47" s="225"/>
      <c r="FH47" s="115" t="str">
        <f t="shared" si="252"/>
        <v/>
      </c>
      <c r="FI47" s="225" t="str">
        <f t="shared" si="253"/>
        <v/>
      </c>
      <c r="FJ47" s="224"/>
      <c r="FK47" s="5" t="str">
        <f t="shared" si="254"/>
        <v/>
      </c>
      <c r="FL47" s="224" t="str">
        <f t="shared" si="255"/>
        <v/>
      </c>
      <c r="FM47" s="225"/>
      <c r="FN47" s="115" t="str">
        <f t="shared" si="256"/>
        <v/>
      </c>
      <c r="FO47" s="225" t="str">
        <f t="shared" si="257"/>
        <v/>
      </c>
      <c r="FP47" s="224"/>
      <c r="FQ47" s="5" t="str">
        <f t="shared" si="258"/>
        <v/>
      </c>
      <c r="FR47" s="224" t="str">
        <f t="shared" si="259"/>
        <v/>
      </c>
      <c r="FS47" s="225"/>
      <c r="FT47" s="115" t="str">
        <f t="shared" si="260"/>
        <v/>
      </c>
      <c r="FU47" s="225" t="str">
        <f t="shared" si="261"/>
        <v/>
      </c>
      <c r="FV47" s="253"/>
      <c r="FW47" s="253"/>
      <c r="FX47" s="253"/>
      <c r="FY47" s="253"/>
      <c r="FZ47" s="253"/>
      <c r="GA47" s="3"/>
    </row>
    <row r="48" spans="1:183" ht="15.75" x14ac:dyDescent="0.25">
      <c r="A48" s="2">
        <v>1</v>
      </c>
      <c r="B48" s="2" t="s">
        <v>128</v>
      </c>
      <c r="C48" s="186"/>
      <c r="D48" s="205">
        <f t="shared" si="130"/>
        <v>0</v>
      </c>
      <c r="E48" s="109"/>
      <c r="F48" s="101"/>
      <c r="G48" s="2"/>
      <c r="H48" s="76" t="s">
        <v>129</v>
      </c>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158"/>
        <v/>
      </c>
      <c r="AI48" s="93" t="str">
        <f t="shared" si="159"/>
        <v/>
      </c>
      <c r="AJ48" s="93" t="str">
        <f t="shared" si="160"/>
        <v/>
      </c>
      <c r="AK48" s="93" t="str">
        <f t="shared" si="161"/>
        <v/>
      </c>
      <c r="AL48" s="93" t="str">
        <f t="shared" si="162"/>
        <v/>
      </c>
      <c r="AM48" s="93" t="str">
        <f t="shared" si="163"/>
        <v/>
      </c>
      <c r="AN48" s="93" t="str">
        <f t="shared" si="164"/>
        <v/>
      </c>
      <c r="AO48" s="93" t="str">
        <f t="shared" si="165"/>
        <v/>
      </c>
      <c r="AP48" s="93" t="str">
        <f t="shared" si="166"/>
        <v/>
      </c>
      <c r="AQ48" s="93" t="str">
        <f t="shared" si="167"/>
        <v/>
      </c>
      <c r="AR48" s="93" t="str">
        <f t="shared" si="168"/>
        <v/>
      </c>
      <c r="AS48" s="93" t="str">
        <f t="shared" si="169"/>
        <v/>
      </c>
      <c r="AT48" s="93" t="str">
        <f t="shared" si="170"/>
        <v/>
      </c>
      <c r="AU48" s="93" t="str">
        <f t="shared" si="171"/>
        <v/>
      </c>
      <c r="AV48" s="93" t="str">
        <f t="shared" si="172"/>
        <v/>
      </c>
      <c r="AW48" s="93" t="str">
        <f t="shared" si="173"/>
        <v/>
      </c>
      <c r="AX48" s="93" t="str">
        <f t="shared" si="174"/>
        <v/>
      </c>
      <c r="AY48" s="93" t="str">
        <f t="shared" si="175"/>
        <v/>
      </c>
      <c r="AZ48" s="93" t="str">
        <f t="shared" si="176"/>
        <v/>
      </c>
      <c r="BA48" s="93" t="str">
        <f t="shared" si="177"/>
        <v/>
      </c>
      <c r="BB48" s="93" t="str">
        <f t="shared" si="178"/>
        <v/>
      </c>
      <c r="BC48" s="93" t="str">
        <f t="shared" si="179"/>
        <v/>
      </c>
      <c r="BD48" s="93" t="str">
        <f t="shared" si="180"/>
        <v/>
      </c>
      <c r="BE48" s="93" t="str">
        <f t="shared" si="181"/>
        <v/>
      </c>
      <c r="BF48" s="224"/>
      <c r="BG48" s="74" t="str">
        <f t="shared" si="182"/>
        <v/>
      </c>
      <c r="BH48" s="36" t="str">
        <f t="shared" si="183"/>
        <v/>
      </c>
      <c r="BI48" s="225"/>
      <c r="BJ48" s="75" t="str">
        <f t="shared" si="184"/>
        <v/>
      </c>
      <c r="BK48" s="37" t="str">
        <f t="shared" si="185"/>
        <v/>
      </c>
      <c r="BL48" s="224"/>
      <c r="BM48" s="74" t="str">
        <f t="shared" si="186"/>
        <v/>
      </c>
      <c r="BN48" s="36" t="str">
        <f t="shared" si="187"/>
        <v/>
      </c>
      <c r="BO48" s="225"/>
      <c r="BP48" s="75" t="str">
        <f t="shared" si="188"/>
        <v/>
      </c>
      <c r="BQ48" s="37" t="str">
        <f t="shared" si="189"/>
        <v/>
      </c>
      <c r="BR48" s="224"/>
      <c r="BS48" s="74" t="str">
        <f t="shared" si="190"/>
        <v/>
      </c>
      <c r="BT48" s="36" t="str">
        <f t="shared" si="191"/>
        <v/>
      </c>
      <c r="BU48" s="225"/>
      <c r="BV48" s="75" t="str">
        <f t="shared" si="192"/>
        <v/>
      </c>
      <c r="BW48" s="37" t="str">
        <f t="shared" si="193"/>
        <v/>
      </c>
      <c r="BX48" s="224"/>
      <c r="BY48" s="74" t="str">
        <f t="shared" si="194"/>
        <v/>
      </c>
      <c r="BZ48" s="36" t="str">
        <f t="shared" si="195"/>
        <v/>
      </c>
      <c r="CA48" s="225"/>
      <c r="CB48" s="75" t="str">
        <f t="shared" si="196"/>
        <v/>
      </c>
      <c r="CC48" s="37" t="str">
        <f t="shared" si="197"/>
        <v/>
      </c>
      <c r="CD48" s="224"/>
      <c r="CE48" s="74" t="str">
        <f t="shared" si="198"/>
        <v/>
      </c>
      <c r="CF48" s="36" t="str">
        <f t="shared" si="199"/>
        <v/>
      </c>
      <c r="CG48" s="225"/>
      <c r="CH48" s="115" t="str">
        <f t="shared" si="200"/>
        <v/>
      </c>
      <c r="CI48" s="225" t="str">
        <f t="shared" si="201"/>
        <v/>
      </c>
      <c r="CJ48" s="224"/>
      <c r="CK48" s="5" t="str">
        <f t="shared" si="202"/>
        <v/>
      </c>
      <c r="CL48" s="224" t="str">
        <f t="shared" si="203"/>
        <v/>
      </c>
      <c r="CM48" s="225"/>
      <c r="CN48" s="115" t="str">
        <f t="shared" si="204"/>
        <v/>
      </c>
      <c r="CO48" s="225" t="str">
        <f t="shared" si="205"/>
        <v/>
      </c>
      <c r="CP48" s="224"/>
      <c r="CQ48" s="5" t="str">
        <f t="shared" si="206"/>
        <v/>
      </c>
      <c r="CR48" s="224" t="str">
        <f t="shared" si="207"/>
        <v/>
      </c>
      <c r="CS48" s="225"/>
      <c r="CT48" s="115" t="str">
        <f t="shared" si="208"/>
        <v/>
      </c>
      <c r="CU48" s="225" t="str">
        <f t="shared" si="209"/>
        <v/>
      </c>
      <c r="CV48" s="224"/>
      <c r="CW48" s="5" t="str">
        <f t="shared" si="210"/>
        <v/>
      </c>
      <c r="CX48" s="224" t="str">
        <f t="shared" si="211"/>
        <v/>
      </c>
      <c r="CY48" s="225"/>
      <c r="CZ48" s="115" t="str">
        <f t="shared" si="212"/>
        <v/>
      </c>
      <c r="DA48" s="225" t="str">
        <f t="shared" si="213"/>
        <v/>
      </c>
      <c r="DB48" s="224"/>
      <c r="DC48" s="5" t="str">
        <f t="shared" si="214"/>
        <v/>
      </c>
      <c r="DD48" s="224" t="str">
        <f t="shared" si="215"/>
        <v/>
      </c>
      <c r="DE48" s="225"/>
      <c r="DF48" s="115" t="str">
        <f t="shared" si="216"/>
        <v/>
      </c>
      <c r="DG48" s="225" t="str">
        <f t="shared" si="217"/>
        <v/>
      </c>
      <c r="DH48" s="224"/>
      <c r="DI48" s="5" t="str">
        <f t="shared" si="218"/>
        <v/>
      </c>
      <c r="DJ48" s="224" t="str">
        <f t="shared" si="219"/>
        <v/>
      </c>
      <c r="DK48" s="225"/>
      <c r="DL48" s="115" t="str">
        <f t="shared" si="220"/>
        <v/>
      </c>
      <c r="DM48" s="225" t="str">
        <f t="shared" si="221"/>
        <v/>
      </c>
      <c r="DN48" s="224"/>
      <c r="DO48" s="5" t="str">
        <f t="shared" si="222"/>
        <v/>
      </c>
      <c r="DP48" s="224" t="str">
        <f t="shared" si="223"/>
        <v/>
      </c>
      <c r="DQ48" s="225"/>
      <c r="DR48" s="115" t="str">
        <f t="shared" si="224"/>
        <v/>
      </c>
      <c r="DS48" s="225" t="str">
        <f t="shared" si="225"/>
        <v/>
      </c>
      <c r="DT48" s="224"/>
      <c r="DU48" s="5" t="str">
        <f t="shared" si="226"/>
        <v/>
      </c>
      <c r="DV48" s="224" t="str">
        <f t="shared" si="227"/>
        <v/>
      </c>
      <c r="DW48" s="225"/>
      <c r="DX48" s="115" t="str">
        <f t="shared" si="228"/>
        <v/>
      </c>
      <c r="DY48" s="225" t="str">
        <f t="shared" si="229"/>
        <v/>
      </c>
      <c r="DZ48" s="224"/>
      <c r="EA48" s="5" t="str">
        <f t="shared" si="230"/>
        <v/>
      </c>
      <c r="EB48" s="224" t="str">
        <f t="shared" si="231"/>
        <v/>
      </c>
      <c r="EC48" s="225"/>
      <c r="ED48" s="115" t="str">
        <f t="shared" si="232"/>
        <v/>
      </c>
      <c r="EE48" s="225" t="str">
        <f t="shared" si="233"/>
        <v/>
      </c>
      <c r="EF48" s="224"/>
      <c r="EG48" s="5" t="str">
        <f t="shared" si="234"/>
        <v/>
      </c>
      <c r="EH48" s="224" t="str">
        <f t="shared" si="235"/>
        <v/>
      </c>
      <c r="EI48" s="225"/>
      <c r="EJ48" s="115" t="str">
        <f t="shared" si="236"/>
        <v/>
      </c>
      <c r="EK48" s="225" t="str">
        <f t="shared" si="237"/>
        <v/>
      </c>
      <c r="EL48" s="224"/>
      <c r="EM48" s="5" t="str">
        <f t="shared" si="238"/>
        <v/>
      </c>
      <c r="EN48" s="224" t="str">
        <f t="shared" si="239"/>
        <v/>
      </c>
      <c r="EO48" s="225"/>
      <c r="EP48" s="115" t="str">
        <f t="shared" si="240"/>
        <v/>
      </c>
      <c r="EQ48" s="225" t="str">
        <f t="shared" si="241"/>
        <v/>
      </c>
      <c r="ER48" s="224"/>
      <c r="ES48" s="5" t="str">
        <f t="shared" si="242"/>
        <v/>
      </c>
      <c r="ET48" s="224" t="str">
        <f t="shared" si="243"/>
        <v/>
      </c>
      <c r="EU48" s="225"/>
      <c r="EV48" s="115" t="str">
        <f t="shared" si="244"/>
        <v/>
      </c>
      <c r="EW48" s="225" t="str">
        <f t="shared" si="245"/>
        <v/>
      </c>
      <c r="EX48" s="224"/>
      <c r="EY48" s="5" t="str">
        <f t="shared" si="246"/>
        <v/>
      </c>
      <c r="EZ48" s="224" t="str">
        <f t="shared" si="247"/>
        <v/>
      </c>
      <c r="FA48" s="225"/>
      <c r="FB48" s="115" t="str">
        <f t="shared" si="248"/>
        <v/>
      </c>
      <c r="FC48" s="225" t="str">
        <f t="shared" si="249"/>
        <v/>
      </c>
      <c r="FD48" s="224"/>
      <c r="FE48" s="5" t="str">
        <f t="shared" si="250"/>
        <v/>
      </c>
      <c r="FF48" s="224" t="str">
        <f t="shared" si="251"/>
        <v/>
      </c>
      <c r="FG48" s="225"/>
      <c r="FH48" s="115" t="str">
        <f t="shared" si="252"/>
        <v/>
      </c>
      <c r="FI48" s="225" t="str">
        <f t="shared" si="253"/>
        <v/>
      </c>
      <c r="FJ48" s="224"/>
      <c r="FK48" s="5" t="str">
        <f t="shared" si="254"/>
        <v/>
      </c>
      <c r="FL48" s="224" t="str">
        <f t="shared" si="255"/>
        <v/>
      </c>
      <c r="FM48" s="225"/>
      <c r="FN48" s="115" t="str">
        <f t="shared" si="256"/>
        <v/>
      </c>
      <c r="FO48" s="225" t="str">
        <f t="shared" si="257"/>
        <v/>
      </c>
      <c r="FP48" s="224"/>
      <c r="FQ48" s="5" t="str">
        <f t="shared" si="258"/>
        <v/>
      </c>
      <c r="FR48" s="224" t="str">
        <f t="shared" si="259"/>
        <v/>
      </c>
      <c r="FS48" s="225"/>
      <c r="FT48" s="115" t="str">
        <f t="shared" si="260"/>
        <v/>
      </c>
      <c r="FU48" s="225" t="str">
        <f t="shared" si="261"/>
        <v/>
      </c>
      <c r="FV48" s="253"/>
      <c r="FW48" s="253"/>
      <c r="FX48" s="253"/>
      <c r="FY48" s="253"/>
      <c r="FZ48" s="253"/>
      <c r="GA48" s="3"/>
    </row>
    <row r="49" spans="1:182" s="3" customFormat="1" ht="15.75" x14ac:dyDescent="0.25">
      <c r="A49" s="2">
        <v>32</v>
      </c>
      <c r="B49" s="2" t="s">
        <v>88</v>
      </c>
      <c r="C49" s="186"/>
      <c r="D49" s="205">
        <f t="shared" si="130"/>
        <v>0</v>
      </c>
      <c r="E49" s="109"/>
      <c r="F49" s="101"/>
      <c r="G49" s="2"/>
      <c r="H49" s="76" t="s">
        <v>130</v>
      </c>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158"/>
        <v/>
      </c>
      <c r="AI49" s="93" t="str">
        <f t="shared" si="159"/>
        <v/>
      </c>
      <c r="AJ49" s="93" t="str">
        <f t="shared" si="160"/>
        <v/>
      </c>
      <c r="AK49" s="93" t="str">
        <f t="shared" si="161"/>
        <v/>
      </c>
      <c r="AL49" s="93" t="str">
        <f t="shared" si="162"/>
        <v/>
      </c>
      <c r="AM49" s="93" t="str">
        <f t="shared" si="163"/>
        <v/>
      </c>
      <c r="AN49" s="93" t="str">
        <f t="shared" si="164"/>
        <v/>
      </c>
      <c r="AO49" s="93" t="str">
        <f t="shared" si="165"/>
        <v/>
      </c>
      <c r="AP49" s="93" t="str">
        <f t="shared" si="166"/>
        <v/>
      </c>
      <c r="AQ49" s="93" t="str">
        <f t="shared" si="167"/>
        <v/>
      </c>
      <c r="AR49" s="93" t="str">
        <f t="shared" si="168"/>
        <v/>
      </c>
      <c r="AS49" s="93" t="str">
        <f t="shared" si="169"/>
        <v/>
      </c>
      <c r="AT49" s="93" t="str">
        <f t="shared" si="170"/>
        <v/>
      </c>
      <c r="AU49" s="93" t="str">
        <f t="shared" si="171"/>
        <v/>
      </c>
      <c r="AV49" s="93" t="str">
        <f t="shared" si="172"/>
        <v/>
      </c>
      <c r="AW49" s="93" t="str">
        <f t="shared" si="173"/>
        <v/>
      </c>
      <c r="AX49" s="93" t="str">
        <f t="shared" si="174"/>
        <v/>
      </c>
      <c r="AY49" s="93" t="str">
        <f t="shared" si="175"/>
        <v/>
      </c>
      <c r="AZ49" s="93" t="str">
        <f t="shared" si="176"/>
        <v/>
      </c>
      <c r="BA49" s="93" t="str">
        <f t="shared" si="177"/>
        <v/>
      </c>
      <c r="BB49" s="93" t="str">
        <f t="shared" si="178"/>
        <v/>
      </c>
      <c r="BC49" s="93" t="str">
        <f t="shared" si="179"/>
        <v/>
      </c>
      <c r="BD49" s="93" t="str">
        <f t="shared" si="180"/>
        <v/>
      </c>
      <c r="BE49" s="93" t="str">
        <f t="shared" si="181"/>
        <v/>
      </c>
      <c r="BF49" s="224"/>
      <c r="BG49" s="74" t="str">
        <f t="shared" si="182"/>
        <v/>
      </c>
      <c r="BH49" s="36" t="str">
        <f t="shared" si="183"/>
        <v/>
      </c>
      <c r="BI49" s="225"/>
      <c r="BJ49" s="75" t="str">
        <f t="shared" si="184"/>
        <v/>
      </c>
      <c r="BK49" s="37" t="str">
        <f t="shared" si="185"/>
        <v/>
      </c>
      <c r="BL49" s="224"/>
      <c r="BM49" s="74" t="str">
        <f t="shared" si="186"/>
        <v/>
      </c>
      <c r="BN49" s="36" t="str">
        <f t="shared" si="187"/>
        <v/>
      </c>
      <c r="BO49" s="225"/>
      <c r="BP49" s="75" t="str">
        <f t="shared" si="188"/>
        <v/>
      </c>
      <c r="BQ49" s="37" t="str">
        <f t="shared" si="189"/>
        <v/>
      </c>
      <c r="BR49" s="224"/>
      <c r="BS49" s="74" t="str">
        <f t="shared" si="190"/>
        <v/>
      </c>
      <c r="BT49" s="36" t="str">
        <f t="shared" si="191"/>
        <v/>
      </c>
      <c r="BU49" s="225"/>
      <c r="BV49" s="75" t="str">
        <f t="shared" si="192"/>
        <v/>
      </c>
      <c r="BW49" s="37" t="str">
        <f t="shared" si="193"/>
        <v/>
      </c>
      <c r="BX49" s="224"/>
      <c r="BY49" s="74" t="str">
        <f t="shared" si="194"/>
        <v/>
      </c>
      <c r="BZ49" s="36" t="str">
        <f t="shared" si="195"/>
        <v/>
      </c>
      <c r="CA49" s="225"/>
      <c r="CB49" s="75" t="str">
        <f t="shared" si="196"/>
        <v/>
      </c>
      <c r="CC49" s="37" t="str">
        <f t="shared" si="197"/>
        <v/>
      </c>
      <c r="CD49" s="224"/>
      <c r="CE49" s="74" t="str">
        <f t="shared" si="198"/>
        <v/>
      </c>
      <c r="CF49" s="36" t="str">
        <f t="shared" si="199"/>
        <v/>
      </c>
      <c r="CG49" s="225"/>
      <c r="CH49" s="115" t="str">
        <f t="shared" si="200"/>
        <v/>
      </c>
      <c r="CI49" s="225" t="str">
        <f t="shared" si="201"/>
        <v/>
      </c>
      <c r="CJ49" s="224"/>
      <c r="CK49" s="5" t="str">
        <f t="shared" si="202"/>
        <v/>
      </c>
      <c r="CL49" s="224" t="str">
        <f t="shared" si="203"/>
        <v/>
      </c>
      <c r="CM49" s="225"/>
      <c r="CN49" s="115" t="str">
        <f t="shared" si="204"/>
        <v/>
      </c>
      <c r="CO49" s="225" t="str">
        <f t="shared" si="205"/>
        <v/>
      </c>
      <c r="CP49" s="224"/>
      <c r="CQ49" s="5" t="str">
        <f t="shared" si="206"/>
        <v/>
      </c>
      <c r="CR49" s="224" t="str">
        <f t="shared" si="207"/>
        <v/>
      </c>
      <c r="CS49" s="225"/>
      <c r="CT49" s="115" t="str">
        <f t="shared" si="208"/>
        <v/>
      </c>
      <c r="CU49" s="225" t="str">
        <f t="shared" si="209"/>
        <v/>
      </c>
      <c r="CV49" s="224"/>
      <c r="CW49" s="5" t="str">
        <f t="shared" si="210"/>
        <v/>
      </c>
      <c r="CX49" s="224" t="str">
        <f t="shared" si="211"/>
        <v/>
      </c>
      <c r="CY49" s="225"/>
      <c r="CZ49" s="115" t="str">
        <f t="shared" si="212"/>
        <v/>
      </c>
      <c r="DA49" s="225" t="str">
        <f t="shared" si="213"/>
        <v/>
      </c>
      <c r="DB49" s="224"/>
      <c r="DC49" s="5" t="str">
        <f t="shared" si="214"/>
        <v/>
      </c>
      <c r="DD49" s="224" t="str">
        <f t="shared" si="215"/>
        <v/>
      </c>
      <c r="DE49" s="225"/>
      <c r="DF49" s="115" t="str">
        <f t="shared" si="216"/>
        <v/>
      </c>
      <c r="DG49" s="225" t="str">
        <f t="shared" si="217"/>
        <v/>
      </c>
      <c r="DH49" s="224"/>
      <c r="DI49" s="5" t="str">
        <f t="shared" si="218"/>
        <v/>
      </c>
      <c r="DJ49" s="224" t="str">
        <f t="shared" si="219"/>
        <v/>
      </c>
      <c r="DK49" s="225"/>
      <c r="DL49" s="115" t="str">
        <f t="shared" si="220"/>
        <v/>
      </c>
      <c r="DM49" s="225" t="str">
        <f t="shared" si="221"/>
        <v/>
      </c>
      <c r="DN49" s="224"/>
      <c r="DO49" s="5" t="str">
        <f t="shared" si="222"/>
        <v/>
      </c>
      <c r="DP49" s="224" t="str">
        <f t="shared" si="223"/>
        <v/>
      </c>
      <c r="DQ49" s="225"/>
      <c r="DR49" s="115" t="str">
        <f t="shared" si="224"/>
        <v/>
      </c>
      <c r="DS49" s="225" t="str">
        <f t="shared" si="225"/>
        <v/>
      </c>
      <c r="DT49" s="224"/>
      <c r="DU49" s="5" t="str">
        <f t="shared" si="226"/>
        <v/>
      </c>
      <c r="DV49" s="224" t="str">
        <f t="shared" si="227"/>
        <v/>
      </c>
      <c r="DW49" s="225"/>
      <c r="DX49" s="115" t="str">
        <f t="shared" si="228"/>
        <v/>
      </c>
      <c r="DY49" s="225" t="str">
        <f t="shared" si="229"/>
        <v/>
      </c>
      <c r="DZ49" s="224"/>
      <c r="EA49" s="5" t="str">
        <f t="shared" si="230"/>
        <v/>
      </c>
      <c r="EB49" s="224" t="str">
        <f t="shared" si="231"/>
        <v/>
      </c>
      <c r="EC49" s="225"/>
      <c r="ED49" s="115" t="str">
        <f t="shared" si="232"/>
        <v/>
      </c>
      <c r="EE49" s="225" t="str">
        <f t="shared" si="233"/>
        <v/>
      </c>
      <c r="EF49" s="224"/>
      <c r="EG49" s="5" t="str">
        <f t="shared" si="234"/>
        <v/>
      </c>
      <c r="EH49" s="224" t="str">
        <f t="shared" si="235"/>
        <v/>
      </c>
      <c r="EI49" s="225"/>
      <c r="EJ49" s="115" t="str">
        <f t="shared" si="236"/>
        <v/>
      </c>
      <c r="EK49" s="225" t="str">
        <f t="shared" si="237"/>
        <v/>
      </c>
      <c r="EL49" s="224"/>
      <c r="EM49" s="5" t="str">
        <f t="shared" si="238"/>
        <v/>
      </c>
      <c r="EN49" s="224" t="str">
        <f t="shared" si="239"/>
        <v/>
      </c>
      <c r="EO49" s="225"/>
      <c r="EP49" s="115" t="str">
        <f t="shared" si="240"/>
        <v/>
      </c>
      <c r="EQ49" s="225" t="str">
        <f t="shared" si="241"/>
        <v/>
      </c>
      <c r="ER49" s="224"/>
      <c r="ES49" s="5" t="str">
        <f t="shared" si="242"/>
        <v/>
      </c>
      <c r="ET49" s="224" t="str">
        <f t="shared" si="243"/>
        <v/>
      </c>
      <c r="EU49" s="225"/>
      <c r="EV49" s="115" t="str">
        <f t="shared" si="244"/>
        <v/>
      </c>
      <c r="EW49" s="225" t="str">
        <f t="shared" si="245"/>
        <v/>
      </c>
      <c r="EX49" s="224"/>
      <c r="EY49" s="5" t="str">
        <f t="shared" si="246"/>
        <v/>
      </c>
      <c r="EZ49" s="224" t="str">
        <f t="shared" si="247"/>
        <v/>
      </c>
      <c r="FA49" s="225"/>
      <c r="FB49" s="115" t="str">
        <f t="shared" si="248"/>
        <v/>
      </c>
      <c r="FC49" s="225" t="str">
        <f t="shared" si="249"/>
        <v/>
      </c>
      <c r="FD49" s="224"/>
      <c r="FE49" s="5" t="str">
        <f t="shared" si="250"/>
        <v/>
      </c>
      <c r="FF49" s="224" t="str">
        <f t="shared" si="251"/>
        <v/>
      </c>
      <c r="FG49" s="225"/>
      <c r="FH49" s="115" t="str">
        <f t="shared" si="252"/>
        <v/>
      </c>
      <c r="FI49" s="225" t="str">
        <f t="shared" si="253"/>
        <v/>
      </c>
      <c r="FJ49" s="224"/>
      <c r="FK49" s="5" t="str">
        <f t="shared" si="254"/>
        <v/>
      </c>
      <c r="FL49" s="224" t="str">
        <f t="shared" si="255"/>
        <v/>
      </c>
      <c r="FM49" s="225"/>
      <c r="FN49" s="115" t="str">
        <f t="shared" si="256"/>
        <v/>
      </c>
      <c r="FO49" s="225" t="str">
        <f t="shared" si="257"/>
        <v/>
      </c>
      <c r="FP49" s="224"/>
      <c r="FQ49" s="5" t="str">
        <f t="shared" si="258"/>
        <v/>
      </c>
      <c r="FR49" s="224" t="str">
        <f t="shared" si="259"/>
        <v/>
      </c>
      <c r="FS49" s="225"/>
      <c r="FT49" s="115" t="str">
        <f t="shared" si="260"/>
        <v/>
      </c>
      <c r="FU49" s="225" t="str">
        <f t="shared" si="261"/>
        <v/>
      </c>
      <c r="FV49" s="253"/>
      <c r="FW49" s="253"/>
      <c r="FX49" s="253"/>
      <c r="FY49" s="253"/>
      <c r="FZ49" s="253"/>
    </row>
    <row r="50" spans="1:182" s="3" customFormat="1" ht="15.75" x14ac:dyDescent="0.25">
      <c r="A50" s="2">
        <v>2</v>
      </c>
      <c r="B50" s="2" t="s">
        <v>131</v>
      </c>
      <c r="C50" s="186"/>
      <c r="D50" s="205">
        <f t="shared" si="130"/>
        <v>0</v>
      </c>
      <c r="E50" s="109"/>
      <c r="F50" s="101"/>
      <c r="G50" s="2"/>
      <c r="H50" s="76" t="s">
        <v>132</v>
      </c>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158"/>
        <v/>
      </c>
      <c r="AI50" s="93" t="str">
        <f t="shared" si="159"/>
        <v/>
      </c>
      <c r="AJ50" s="93" t="str">
        <f t="shared" si="160"/>
        <v/>
      </c>
      <c r="AK50" s="93" t="str">
        <f t="shared" si="161"/>
        <v/>
      </c>
      <c r="AL50" s="93" t="str">
        <f t="shared" si="162"/>
        <v/>
      </c>
      <c r="AM50" s="93" t="str">
        <f t="shared" si="163"/>
        <v/>
      </c>
      <c r="AN50" s="93" t="str">
        <f t="shared" si="164"/>
        <v/>
      </c>
      <c r="AO50" s="93" t="str">
        <f t="shared" si="165"/>
        <v/>
      </c>
      <c r="AP50" s="93" t="str">
        <f t="shared" si="166"/>
        <v/>
      </c>
      <c r="AQ50" s="93" t="str">
        <f t="shared" si="167"/>
        <v/>
      </c>
      <c r="AR50" s="93" t="str">
        <f t="shared" si="168"/>
        <v/>
      </c>
      <c r="AS50" s="93" t="str">
        <f t="shared" si="169"/>
        <v/>
      </c>
      <c r="AT50" s="93" t="str">
        <f t="shared" si="170"/>
        <v/>
      </c>
      <c r="AU50" s="93" t="str">
        <f t="shared" si="171"/>
        <v/>
      </c>
      <c r="AV50" s="93" t="str">
        <f t="shared" si="172"/>
        <v/>
      </c>
      <c r="AW50" s="93" t="str">
        <f t="shared" si="173"/>
        <v/>
      </c>
      <c r="AX50" s="93" t="str">
        <f t="shared" si="174"/>
        <v/>
      </c>
      <c r="AY50" s="93" t="str">
        <f t="shared" si="175"/>
        <v/>
      </c>
      <c r="AZ50" s="93" t="str">
        <f t="shared" si="176"/>
        <v/>
      </c>
      <c r="BA50" s="93" t="str">
        <f t="shared" si="177"/>
        <v/>
      </c>
      <c r="BB50" s="93" t="str">
        <f t="shared" si="178"/>
        <v/>
      </c>
      <c r="BC50" s="93" t="str">
        <f t="shared" si="179"/>
        <v/>
      </c>
      <c r="BD50" s="93" t="str">
        <f t="shared" si="180"/>
        <v/>
      </c>
      <c r="BE50" s="93" t="str">
        <f t="shared" si="181"/>
        <v/>
      </c>
      <c r="BF50" s="224"/>
      <c r="BG50" s="74" t="str">
        <f t="shared" si="182"/>
        <v/>
      </c>
      <c r="BH50" s="36" t="str">
        <f t="shared" si="183"/>
        <v/>
      </c>
      <c r="BI50" s="225"/>
      <c r="BJ50" s="75" t="str">
        <f t="shared" si="184"/>
        <v/>
      </c>
      <c r="BK50" s="37" t="str">
        <f t="shared" si="185"/>
        <v/>
      </c>
      <c r="BL50" s="224"/>
      <c r="BM50" s="74" t="str">
        <f t="shared" si="186"/>
        <v/>
      </c>
      <c r="BN50" s="36" t="str">
        <f t="shared" si="187"/>
        <v/>
      </c>
      <c r="BO50" s="225"/>
      <c r="BP50" s="75" t="str">
        <f t="shared" si="188"/>
        <v/>
      </c>
      <c r="BQ50" s="37" t="str">
        <f t="shared" si="189"/>
        <v/>
      </c>
      <c r="BR50" s="224"/>
      <c r="BS50" s="74" t="str">
        <f t="shared" si="190"/>
        <v/>
      </c>
      <c r="BT50" s="36" t="str">
        <f t="shared" si="191"/>
        <v/>
      </c>
      <c r="BU50" s="225"/>
      <c r="BV50" s="75" t="str">
        <f t="shared" si="192"/>
        <v/>
      </c>
      <c r="BW50" s="37" t="str">
        <f t="shared" si="193"/>
        <v/>
      </c>
      <c r="BX50" s="224"/>
      <c r="BY50" s="74" t="str">
        <f t="shared" si="194"/>
        <v/>
      </c>
      <c r="BZ50" s="36" t="str">
        <f t="shared" si="195"/>
        <v/>
      </c>
      <c r="CA50" s="225"/>
      <c r="CB50" s="75" t="str">
        <f t="shared" si="196"/>
        <v/>
      </c>
      <c r="CC50" s="37" t="str">
        <f t="shared" si="197"/>
        <v/>
      </c>
      <c r="CD50" s="224"/>
      <c r="CE50" s="74" t="str">
        <f t="shared" si="198"/>
        <v/>
      </c>
      <c r="CF50" s="36" t="str">
        <f t="shared" si="199"/>
        <v/>
      </c>
      <c r="CG50" s="225"/>
      <c r="CH50" s="115" t="str">
        <f t="shared" si="200"/>
        <v/>
      </c>
      <c r="CI50" s="225" t="str">
        <f t="shared" si="201"/>
        <v/>
      </c>
      <c r="CJ50" s="224"/>
      <c r="CK50" s="5" t="str">
        <f t="shared" si="202"/>
        <v/>
      </c>
      <c r="CL50" s="224" t="str">
        <f t="shared" si="203"/>
        <v/>
      </c>
      <c r="CM50" s="225"/>
      <c r="CN50" s="115" t="str">
        <f t="shared" si="204"/>
        <v/>
      </c>
      <c r="CO50" s="225" t="str">
        <f t="shared" si="205"/>
        <v/>
      </c>
      <c r="CP50" s="224"/>
      <c r="CQ50" s="5" t="str">
        <f t="shared" si="206"/>
        <v/>
      </c>
      <c r="CR50" s="224" t="str">
        <f t="shared" si="207"/>
        <v/>
      </c>
      <c r="CS50" s="225"/>
      <c r="CT50" s="115" t="str">
        <f t="shared" si="208"/>
        <v/>
      </c>
      <c r="CU50" s="225" t="str">
        <f t="shared" si="209"/>
        <v/>
      </c>
      <c r="CV50" s="224"/>
      <c r="CW50" s="5" t="str">
        <f t="shared" si="210"/>
        <v/>
      </c>
      <c r="CX50" s="224" t="str">
        <f t="shared" si="211"/>
        <v/>
      </c>
      <c r="CY50" s="225"/>
      <c r="CZ50" s="115" t="str">
        <f t="shared" si="212"/>
        <v/>
      </c>
      <c r="DA50" s="225" t="str">
        <f t="shared" si="213"/>
        <v/>
      </c>
      <c r="DB50" s="224"/>
      <c r="DC50" s="5" t="str">
        <f t="shared" si="214"/>
        <v/>
      </c>
      <c r="DD50" s="224" t="str">
        <f t="shared" si="215"/>
        <v/>
      </c>
      <c r="DE50" s="225"/>
      <c r="DF50" s="115" t="str">
        <f t="shared" si="216"/>
        <v/>
      </c>
      <c r="DG50" s="225" t="str">
        <f t="shared" si="217"/>
        <v/>
      </c>
      <c r="DH50" s="224"/>
      <c r="DI50" s="5" t="str">
        <f t="shared" si="218"/>
        <v/>
      </c>
      <c r="DJ50" s="224" t="str">
        <f t="shared" si="219"/>
        <v/>
      </c>
      <c r="DK50" s="225"/>
      <c r="DL50" s="115" t="str">
        <f t="shared" si="220"/>
        <v/>
      </c>
      <c r="DM50" s="225" t="str">
        <f t="shared" si="221"/>
        <v/>
      </c>
      <c r="DN50" s="224"/>
      <c r="DO50" s="5" t="str">
        <f t="shared" si="222"/>
        <v/>
      </c>
      <c r="DP50" s="224" t="str">
        <f t="shared" si="223"/>
        <v/>
      </c>
      <c r="DQ50" s="225"/>
      <c r="DR50" s="115" t="str">
        <f t="shared" si="224"/>
        <v/>
      </c>
      <c r="DS50" s="225" t="str">
        <f t="shared" si="225"/>
        <v/>
      </c>
      <c r="DT50" s="224"/>
      <c r="DU50" s="5" t="str">
        <f t="shared" si="226"/>
        <v/>
      </c>
      <c r="DV50" s="224" t="str">
        <f t="shared" si="227"/>
        <v/>
      </c>
      <c r="DW50" s="225"/>
      <c r="DX50" s="115" t="str">
        <f t="shared" si="228"/>
        <v/>
      </c>
      <c r="DY50" s="225" t="str">
        <f t="shared" si="229"/>
        <v/>
      </c>
      <c r="DZ50" s="224"/>
      <c r="EA50" s="5" t="str">
        <f t="shared" si="230"/>
        <v/>
      </c>
      <c r="EB50" s="224" t="str">
        <f t="shared" si="231"/>
        <v/>
      </c>
      <c r="EC50" s="225"/>
      <c r="ED50" s="115" t="str">
        <f t="shared" si="232"/>
        <v/>
      </c>
      <c r="EE50" s="225" t="str">
        <f t="shared" si="233"/>
        <v/>
      </c>
      <c r="EF50" s="224"/>
      <c r="EG50" s="5" t="str">
        <f t="shared" si="234"/>
        <v/>
      </c>
      <c r="EH50" s="224" t="str">
        <f t="shared" si="235"/>
        <v/>
      </c>
      <c r="EI50" s="225"/>
      <c r="EJ50" s="115" t="str">
        <f t="shared" si="236"/>
        <v/>
      </c>
      <c r="EK50" s="225" t="str">
        <f t="shared" si="237"/>
        <v/>
      </c>
      <c r="EL50" s="224"/>
      <c r="EM50" s="5" t="str">
        <f t="shared" si="238"/>
        <v/>
      </c>
      <c r="EN50" s="224" t="str">
        <f t="shared" si="239"/>
        <v/>
      </c>
      <c r="EO50" s="225"/>
      <c r="EP50" s="115" t="str">
        <f t="shared" si="240"/>
        <v/>
      </c>
      <c r="EQ50" s="225" t="str">
        <f t="shared" si="241"/>
        <v/>
      </c>
      <c r="ER50" s="224"/>
      <c r="ES50" s="5" t="str">
        <f t="shared" si="242"/>
        <v/>
      </c>
      <c r="ET50" s="224" t="str">
        <f t="shared" si="243"/>
        <v/>
      </c>
      <c r="EU50" s="225"/>
      <c r="EV50" s="115" t="str">
        <f t="shared" si="244"/>
        <v/>
      </c>
      <c r="EW50" s="225" t="str">
        <f t="shared" si="245"/>
        <v/>
      </c>
      <c r="EX50" s="224"/>
      <c r="EY50" s="5" t="str">
        <f t="shared" si="246"/>
        <v/>
      </c>
      <c r="EZ50" s="224" t="str">
        <f t="shared" si="247"/>
        <v/>
      </c>
      <c r="FA50" s="225"/>
      <c r="FB50" s="115" t="str">
        <f t="shared" si="248"/>
        <v/>
      </c>
      <c r="FC50" s="225" t="str">
        <f t="shared" si="249"/>
        <v/>
      </c>
      <c r="FD50" s="224"/>
      <c r="FE50" s="5" t="str">
        <f t="shared" si="250"/>
        <v/>
      </c>
      <c r="FF50" s="224" t="str">
        <f t="shared" si="251"/>
        <v/>
      </c>
      <c r="FG50" s="225"/>
      <c r="FH50" s="115" t="str">
        <f t="shared" si="252"/>
        <v/>
      </c>
      <c r="FI50" s="225" t="str">
        <f t="shared" si="253"/>
        <v/>
      </c>
      <c r="FJ50" s="224"/>
      <c r="FK50" s="5" t="str">
        <f t="shared" si="254"/>
        <v/>
      </c>
      <c r="FL50" s="224" t="str">
        <f t="shared" si="255"/>
        <v/>
      </c>
      <c r="FM50" s="225"/>
      <c r="FN50" s="115" t="str">
        <f t="shared" si="256"/>
        <v/>
      </c>
      <c r="FO50" s="225" t="str">
        <f t="shared" si="257"/>
        <v/>
      </c>
      <c r="FP50" s="224"/>
      <c r="FQ50" s="5" t="str">
        <f t="shared" si="258"/>
        <v/>
      </c>
      <c r="FR50" s="224" t="str">
        <f t="shared" si="259"/>
        <v/>
      </c>
      <c r="FS50" s="225"/>
      <c r="FT50" s="115" t="str">
        <f t="shared" si="260"/>
        <v/>
      </c>
      <c r="FU50" s="225" t="str">
        <f t="shared" si="261"/>
        <v/>
      </c>
      <c r="FV50" s="253"/>
      <c r="FW50" s="253"/>
      <c r="FX50" s="253"/>
      <c r="FY50" s="253"/>
      <c r="FZ50" s="253"/>
    </row>
    <row r="51" spans="1:182" s="3" customFormat="1" ht="15.75" x14ac:dyDescent="0.25">
      <c r="A51" s="2">
        <v>3</v>
      </c>
      <c r="B51" s="2" t="s">
        <v>65</v>
      </c>
      <c r="C51" s="186"/>
      <c r="D51" s="205">
        <f t="shared" si="130"/>
        <v>0</v>
      </c>
      <c r="E51" s="109"/>
      <c r="F51" s="101"/>
      <c r="G51" s="2"/>
      <c r="H51" s="76" t="s">
        <v>133</v>
      </c>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158"/>
        <v/>
      </c>
      <c r="AI51" s="93" t="str">
        <f t="shared" si="159"/>
        <v/>
      </c>
      <c r="AJ51" s="93" t="str">
        <f t="shared" si="160"/>
        <v/>
      </c>
      <c r="AK51" s="93" t="str">
        <f t="shared" si="161"/>
        <v/>
      </c>
      <c r="AL51" s="93" t="str">
        <f t="shared" si="162"/>
        <v/>
      </c>
      <c r="AM51" s="93" t="str">
        <f t="shared" si="163"/>
        <v/>
      </c>
      <c r="AN51" s="93" t="str">
        <f t="shared" si="164"/>
        <v/>
      </c>
      <c r="AO51" s="93" t="str">
        <f t="shared" si="165"/>
        <v/>
      </c>
      <c r="AP51" s="93" t="str">
        <f t="shared" si="166"/>
        <v/>
      </c>
      <c r="AQ51" s="93" t="str">
        <f t="shared" si="167"/>
        <v/>
      </c>
      <c r="AR51" s="93" t="str">
        <f t="shared" si="168"/>
        <v/>
      </c>
      <c r="AS51" s="93" t="str">
        <f t="shared" si="169"/>
        <v/>
      </c>
      <c r="AT51" s="93" t="str">
        <f t="shared" si="170"/>
        <v/>
      </c>
      <c r="AU51" s="93" t="str">
        <f t="shared" si="171"/>
        <v/>
      </c>
      <c r="AV51" s="93" t="str">
        <f t="shared" si="172"/>
        <v/>
      </c>
      <c r="AW51" s="93" t="str">
        <f t="shared" si="173"/>
        <v/>
      </c>
      <c r="AX51" s="93" t="str">
        <f t="shared" si="174"/>
        <v/>
      </c>
      <c r="AY51" s="93" t="str">
        <f t="shared" si="175"/>
        <v/>
      </c>
      <c r="AZ51" s="93" t="str">
        <f t="shared" si="176"/>
        <v/>
      </c>
      <c r="BA51" s="93" t="str">
        <f t="shared" si="177"/>
        <v/>
      </c>
      <c r="BB51" s="93" t="str">
        <f t="shared" si="178"/>
        <v/>
      </c>
      <c r="BC51" s="93" t="str">
        <f t="shared" si="179"/>
        <v/>
      </c>
      <c r="BD51" s="93" t="str">
        <f t="shared" si="180"/>
        <v/>
      </c>
      <c r="BE51" s="93" t="str">
        <f t="shared" si="181"/>
        <v/>
      </c>
      <c r="BF51" s="224"/>
      <c r="BG51" s="74" t="str">
        <f t="shared" si="182"/>
        <v/>
      </c>
      <c r="BH51" s="36" t="str">
        <f t="shared" si="183"/>
        <v/>
      </c>
      <c r="BI51" s="225"/>
      <c r="BJ51" s="75" t="str">
        <f t="shared" si="184"/>
        <v/>
      </c>
      <c r="BK51" s="37" t="str">
        <f t="shared" si="185"/>
        <v/>
      </c>
      <c r="BL51" s="224"/>
      <c r="BM51" s="74" t="str">
        <f t="shared" si="186"/>
        <v/>
      </c>
      <c r="BN51" s="36" t="str">
        <f t="shared" si="187"/>
        <v/>
      </c>
      <c r="BO51" s="225"/>
      <c r="BP51" s="75" t="str">
        <f t="shared" si="188"/>
        <v/>
      </c>
      <c r="BQ51" s="37" t="str">
        <f t="shared" si="189"/>
        <v/>
      </c>
      <c r="BR51" s="224"/>
      <c r="BS51" s="74" t="str">
        <f t="shared" si="190"/>
        <v/>
      </c>
      <c r="BT51" s="36" t="str">
        <f t="shared" si="191"/>
        <v/>
      </c>
      <c r="BU51" s="225"/>
      <c r="BV51" s="75" t="str">
        <f t="shared" si="192"/>
        <v/>
      </c>
      <c r="BW51" s="37" t="str">
        <f t="shared" si="193"/>
        <v/>
      </c>
      <c r="BX51" s="224"/>
      <c r="BY51" s="74" t="str">
        <f t="shared" si="194"/>
        <v/>
      </c>
      <c r="BZ51" s="36" t="str">
        <f t="shared" si="195"/>
        <v/>
      </c>
      <c r="CA51" s="225"/>
      <c r="CB51" s="75" t="str">
        <f t="shared" si="196"/>
        <v/>
      </c>
      <c r="CC51" s="37" t="str">
        <f t="shared" si="197"/>
        <v/>
      </c>
      <c r="CD51" s="224"/>
      <c r="CE51" s="74" t="str">
        <f t="shared" si="198"/>
        <v/>
      </c>
      <c r="CF51" s="36" t="str">
        <f t="shared" si="199"/>
        <v/>
      </c>
      <c r="CG51" s="225"/>
      <c r="CH51" s="115" t="str">
        <f t="shared" si="200"/>
        <v/>
      </c>
      <c r="CI51" s="225" t="str">
        <f t="shared" si="201"/>
        <v/>
      </c>
      <c r="CJ51" s="224"/>
      <c r="CK51" s="5" t="str">
        <f t="shared" si="202"/>
        <v/>
      </c>
      <c r="CL51" s="224" t="str">
        <f t="shared" si="203"/>
        <v/>
      </c>
      <c r="CM51" s="225"/>
      <c r="CN51" s="115" t="str">
        <f t="shared" si="204"/>
        <v/>
      </c>
      <c r="CO51" s="225" t="str">
        <f t="shared" si="205"/>
        <v/>
      </c>
      <c r="CP51" s="224"/>
      <c r="CQ51" s="5" t="str">
        <f t="shared" si="206"/>
        <v/>
      </c>
      <c r="CR51" s="224" t="str">
        <f t="shared" si="207"/>
        <v/>
      </c>
      <c r="CS51" s="225"/>
      <c r="CT51" s="115" t="str">
        <f t="shared" si="208"/>
        <v/>
      </c>
      <c r="CU51" s="225" t="str">
        <f t="shared" si="209"/>
        <v/>
      </c>
      <c r="CV51" s="224"/>
      <c r="CW51" s="5" t="str">
        <f t="shared" si="210"/>
        <v/>
      </c>
      <c r="CX51" s="224" t="str">
        <f t="shared" si="211"/>
        <v/>
      </c>
      <c r="CY51" s="225"/>
      <c r="CZ51" s="115" t="str">
        <f t="shared" si="212"/>
        <v/>
      </c>
      <c r="DA51" s="225" t="str">
        <f t="shared" si="213"/>
        <v/>
      </c>
      <c r="DB51" s="224"/>
      <c r="DC51" s="5" t="str">
        <f t="shared" si="214"/>
        <v/>
      </c>
      <c r="DD51" s="224" t="str">
        <f t="shared" si="215"/>
        <v/>
      </c>
      <c r="DE51" s="225"/>
      <c r="DF51" s="115" t="str">
        <f t="shared" si="216"/>
        <v/>
      </c>
      <c r="DG51" s="225" t="str">
        <f t="shared" si="217"/>
        <v/>
      </c>
      <c r="DH51" s="224"/>
      <c r="DI51" s="5" t="str">
        <f t="shared" si="218"/>
        <v/>
      </c>
      <c r="DJ51" s="224" t="str">
        <f t="shared" si="219"/>
        <v/>
      </c>
      <c r="DK51" s="225"/>
      <c r="DL51" s="115" t="str">
        <f t="shared" si="220"/>
        <v/>
      </c>
      <c r="DM51" s="225" t="str">
        <f t="shared" si="221"/>
        <v/>
      </c>
      <c r="DN51" s="224"/>
      <c r="DO51" s="5" t="str">
        <f t="shared" si="222"/>
        <v/>
      </c>
      <c r="DP51" s="224" t="str">
        <f t="shared" si="223"/>
        <v/>
      </c>
      <c r="DQ51" s="225"/>
      <c r="DR51" s="115" t="str">
        <f t="shared" si="224"/>
        <v/>
      </c>
      <c r="DS51" s="225" t="str">
        <f t="shared" si="225"/>
        <v/>
      </c>
      <c r="DT51" s="224"/>
      <c r="DU51" s="5" t="str">
        <f t="shared" si="226"/>
        <v/>
      </c>
      <c r="DV51" s="224" t="str">
        <f t="shared" si="227"/>
        <v/>
      </c>
      <c r="DW51" s="225"/>
      <c r="DX51" s="115" t="str">
        <f t="shared" si="228"/>
        <v/>
      </c>
      <c r="DY51" s="225" t="str">
        <f t="shared" si="229"/>
        <v/>
      </c>
      <c r="DZ51" s="224"/>
      <c r="EA51" s="5" t="str">
        <f t="shared" si="230"/>
        <v/>
      </c>
      <c r="EB51" s="224" t="str">
        <f t="shared" si="231"/>
        <v/>
      </c>
      <c r="EC51" s="225"/>
      <c r="ED51" s="115" t="str">
        <f t="shared" si="232"/>
        <v/>
      </c>
      <c r="EE51" s="225" t="str">
        <f t="shared" si="233"/>
        <v/>
      </c>
      <c r="EF51" s="224"/>
      <c r="EG51" s="5" t="str">
        <f t="shared" si="234"/>
        <v/>
      </c>
      <c r="EH51" s="224" t="str">
        <f t="shared" si="235"/>
        <v/>
      </c>
      <c r="EI51" s="225"/>
      <c r="EJ51" s="115" t="str">
        <f t="shared" si="236"/>
        <v/>
      </c>
      <c r="EK51" s="225" t="str">
        <f t="shared" si="237"/>
        <v/>
      </c>
      <c r="EL51" s="224"/>
      <c r="EM51" s="5" t="str">
        <f t="shared" si="238"/>
        <v/>
      </c>
      <c r="EN51" s="224" t="str">
        <f t="shared" si="239"/>
        <v/>
      </c>
      <c r="EO51" s="225"/>
      <c r="EP51" s="115" t="str">
        <f t="shared" si="240"/>
        <v/>
      </c>
      <c r="EQ51" s="225" t="str">
        <f t="shared" si="241"/>
        <v/>
      </c>
      <c r="ER51" s="224"/>
      <c r="ES51" s="5" t="str">
        <f t="shared" si="242"/>
        <v/>
      </c>
      <c r="ET51" s="224" t="str">
        <f t="shared" si="243"/>
        <v/>
      </c>
      <c r="EU51" s="225"/>
      <c r="EV51" s="115" t="str">
        <f t="shared" si="244"/>
        <v/>
      </c>
      <c r="EW51" s="225" t="str">
        <f t="shared" si="245"/>
        <v/>
      </c>
      <c r="EX51" s="224"/>
      <c r="EY51" s="5" t="str">
        <f t="shared" si="246"/>
        <v/>
      </c>
      <c r="EZ51" s="224" t="str">
        <f t="shared" si="247"/>
        <v/>
      </c>
      <c r="FA51" s="225"/>
      <c r="FB51" s="115" t="str">
        <f t="shared" si="248"/>
        <v/>
      </c>
      <c r="FC51" s="225" t="str">
        <f t="shared" si="249"/>
        <v/>
      </c>
      <c r="FD51" s="224"/>
      <c r="FE51" s="5" t="str">
        <f t="shared" si="250"/>
        <v/>
      </c>
      <c r="FF51" s="224" t="str">
        <f t="shared" si="251"/>
        <v/>
      </c>
      <c r="FG51" s="225"/>
      <c r="FH51" s="115" t="str">
        <f t="shared" si="252"/>
        <v/>
      </c>
      <c r="FI51" s="225" t="str">
        <f t="shared" si="253"/>
        <v/>
      </c>
      <c r="FJ51" s="224"/>
      <c r="FK51" s="5" t="str">
        <f t="shared" si="254"/>
        <v/>
      </c>
      <c r="FL51" s="224" t="str">
        <f t="shared" si="255"/>
        <v/>
      </c>
      <c r="FM51" s="225"/>
      <c r="FN51" s="115" t="str">
        <f t="shared" si="256"/>
        <v/>
      </c>
      <c r="FO51" s="225" t="str">
        <f t="shared" si="257"/>
        <v/>
      </c>
      <c r="FP51" s="224"/>
      <c r="FQ51" s="5" t="str">
        <f t="shared" si="258"/>
        <v/>
      </c>
      <c r="FR51" s="224" t="str">
        <f t="shared" si="259"/>
        <v/>
      </c>
      <c r="FS51" s="225"/>
      <c r="FT51" s="115" t="str">
        <f t="shared" si="260"/>
        <v/>
      </c>
      <c r="FU51" s="225" t="str">
        <f t="shared" si="261"/>
        <v/>
      </c>
      <c r="FV51" s="253"/>
      <c r="FW51" s="253"/>
      <c r="FX51" s="253"/>
      <c r="FY51" s="253"/>
      <c r="FZ51" s="253"/>
    </row>
    <row r="52" spans="1:182" s="3" customFormat="1" ht="15.75" x14ac:dyDescent="0.25">
      <c r="A52" s="2">
        <v>1</v>
      </c>
      <c r="B52" s="2" t="s">
        <v>80</v>
      </c>
      <c r="C52" s="186"/>
      <c r="D52" s="205">
        <f t="shared" si="130"/>
        <v>0</v>
      </c>
      <c r="E52" s="109"/>
      <c r="F52" s="101"/>
      <c r="G52" s="2"/>
      <c r="H52" s="76" t="s">
        <v>134</v>
      </c>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158"/>
        <v/>
      </c>
      <c r="AI52" s="93" t="str">
        <f t="shared" si="159"/>
        <v/>
      </c>
      <c r="AJ52" s="93" t="str">
        <f t="shared" si="160"/>
        <v/>
      </c>
      <c r="AK52" s="93" t="str">
        <f t="shared" si="161"/>
        <v/>
      </c>
      <c r="AL52" s="93" t="str">
        <f t="shared" si="162"/>
        <v/>
      </c>
      <c r="AM52" s="93" t="str">
        <f t="shared" si="163"/>
        <v/>
      </c>
      <c r="AN52" s="93" t="str">
        <f t="shared" si="164"/>
        <v/>
      </c>
      <c r="AO52" s="93" t="str">
        <f t="shared" si="165"/>
        <v/>
      </c>
      <c r="AP52" s="93" t="str">
        <f t="shared" si="166"/>
        <v/>
      </c>
      <c r="AQ52" s="93" t="str">
        <f t="shared" si="167"/>
        <v/>
      </c>
      <c r="AR52" s="93" t="str">
        <f t="shared" si="168"/>
        <v/>
      </c>
      <c r="AS52" s="93" t="str">
        <f t="shared" si="169"/>
        <v/>
      </c>
      <c r="AT52" s="93" t="str">
        <f t="shared" si="170"/>
        <v/>
      </c>
      <c r="AU52" s="93" t="str">
        <f t="shared" si="171"/>
        <v/>
      </c>
      <c r="AV52" s="93" t="str">
        <f t="shared" si="172"/>
        <v/>
      </c>
      <c r="AW52" s="93" t="str">
        <f t="shared" si="173"/>
        <v/>
      </c>
      <c r="AX52" s="93" t="str">
        <f t="shared" si="174"/>
        <v/>
      </c>
      <c r="AY52" s="93" t="str">
        <f t="shared" si="175"/>
        <v/>
      </c>
      <c r="AZ52" s="93" t="str">
        <f t="shared" si="176"/>
        <v/>
      </c>
      <c r="BA52" s="93" t="str">
        <f t="shared" si="177"/>
        <v/>
      </c>
      <c r="BB52" s="93" t="str">
        <f t="shared" si="178"/>
        <v/>
      </c>
      <c r="BC52" s="93" t="str">
        <f t="shared" si="179"/>
        <v/>
      </c>
      <c r="BD52" s="93" t="str">
        <f t="shared" si="180"/>
        <v/>
      </c>
      <c r="BE52" s="93" t="str">
        <f t="shared" si="181"/>
        <v/>
      </c>
      <c r="BF52" s="224"/>
      <c r="BG52" s="74" t="str">
        <f t="shared" si="182"/>
        <v/>
      </c>
      <c r="BH52" s="36" t="str">
        <f t="shared" si="183"/>
        <v/>
      </c>
      <c r="BI52" s="225"/>
      <c r="BJ52" s="75" t="str">
        <f t="shared" si="184"/>
        <v/>
      </c>
      <c r="BK52" s="37" t="str">
        <f t="shared" si="185"/>
        <v/>
      </c>
      <c r="BL52" s="224"/>
      <c r="BM52" s="74" t="str">
        <f t="shared" si="186"/>
        <v/>
      </c>
      <c r="BN52" s="36" t="str">
        <f t="shared" si="187"/>
        <v/>
      </c>
      <c r="BO52" s="225"/>
      <c r="BP52" s="75" t="str">
        <f t="shared" si="188"/>
        <v/>
      </c>
      <c r="BQ52" s="37" t="str">
        <f t="shared" si="189"/>
        <v/>
      </c>
      <c r="BR52" s="224"/>
      <c r="BS52" s="74" t="str">
        <f t="shared" si="190"/>
        <v/>
      </c>
      <c r="BT52" s="36" t="str">
        <f t="shared" si="191"/>
        <v/>
      </c>
      <c r="BU52" s="225"/>
      <c r="BV52" s="75" t="str">
        <f t="shared" si="192"/>
        <v/>
      </c>
      <c r="BW52" s="37" t="str">
        <f t="shared" si="193"/>
        <v/>
      </c>
      <c r="BX52" s="224"/>
      <c r="BY52" s="74" t="str">
        <f t="shared" si="194"/>
        <v/>
      </c>
      <c r="BZ52" s="36" t="str">
        <f t="shared" si="195"/>
        <v/>
      </c>
      <c r="CA52" s="225"/>
      <c r="CB52" s="75" t="str">
        <f t="shared" si="196"/>
        <v/>
      </c>
      <c r="CC52" s="37" t="str">
        <f t="shared" si="197"/>
        <v/>
      </c>
      <c r="CD52" s="224"/>
      <c r="CE52" s="74" t="str">
        <f t="shared" si="198"/>
        <v/>
      </c>
      <c r="CF52" s="36" t="str">
        <f t="shared" si="199"/>
        <v/>
      </c>
      <c r="CG52" s="225"/>
      <c r="CH52" s="115" t="str">
        <f t="shared" si="200"/>
        <v/>
      </c>
      <c r="CI52" s="225" t="str">
        <f t="shared" si="201"/>
        <v/>
      </c>
      <c r="CJ52" s="224"/>
      <c r="CK52" s="5" t="str">
        <f t="shared" si="202"/>
        <v/>
      </c>
      <c r="CL52" s="224" t="str">
        <f t="shared" si="203"/>
        <v/>
      </c>
      <c r="CM52" s="225"/>
      <c r="CN52" s="115" t="str">
        <f t="shared" si="204"/>
        <v/>
      </c>
      <c r="CO52" s="225" t="str">
        <f t="shared" si="205"/>
        <v/>
      </c>
      <c r="CP52" s="224"/>
      <c r="CQ52" s="5" t="str">
        <f t="shared" si="206"/>
        <v/>
      </c>
      <c r="CR52" s="224" t="str">
        <f t="shared" si="207"/>
        <v/>
      </c>
      <c r="CS52" s="225"/>
      <c r="CT52" s="115" t="str">
        <f t="shared" si="208"/>
        <v/>
      </c>
      <c r="CU52" s="225" t="str">
        <f t="shared" si="209"/>
        <v/>
      </c>
      <c r="CV52" s="224"/>
      <c r="CW52" s="5" t="str">
        <f t="shared" si="210"/>
        <v/>
      </c>
      <c r="CX52" s="224" t="str">
        <f t="shared" si="211"/>
        <v/>
      </c>
      <c r="CY52" s="225"/>
      <c r="CZ52" s="115" t="str">
        <f t="shared" si="212"/>
        <v/>
      </c>
      <c r="DA52" s="225" t="str">
        <f t="shared" si="213"/>
        <v/>
      </c>
      <c r="DB52" s="224"/>
      <c r="DC52" s="5" t="str">
        <f t="shared" si="214"/>
        <v/>
      </c>
      <c r="DD52" s="224" t="str">
        <f t="shared" si="215"/>
        <v/>
      </c>
      <c r="DE52" s="225"/>
      <c r="DF52" s="115" t="str">
        <f t="shared" si="216"/>
        <v/>
      </c>
      <c r="DG52" s="225" t="str">
        <f t="shared" si="217"/>
        <v/>
      </c>
      <c r="DH52" s="224"/>
      <c r="DI52" s="5" t="str">
        <f t="shared" si="218"/>
        <v/>
      </c>
      <c r="DJ52" s="224" t="str">
        <f t="shared" si="219"/>
        <v/>
      </c>
      <c r="DK52" s="225"/>
      <c r="DL52" s="115" t="str">
        <f t="shared" si="220"/>
        <v/>
      </c>
      <c r="DM52" s="225" t="str">
        <f t="shared" si="221"/>
        <v/>
      </c>
      <c r="DN52" s="224"/>
      <c r="DO52" s="5" t="str">
        <f t="shared" si="222"/>
        <v/>
      </c>
      <c r="DP52" s="224" t="str">
        <f t="shared" si="223"/>
        <v/>
      </c>
      <c r="DQ52" s="225"/>
      <c r="DR52" s="115" t="str">
        <f t="shared" si="224"/>
        <v/>
      </c>
      <c r="DS52" s="225" t="str">
        <f t="shared" si="225"/>
        <v/>
      </c>
      <c r="DT52" s="224"/>
      <c r="DU52" s="5" t="str">
        <f t="shared" si="226"/>
        <v/>
      </c>
      <c r="DV52" s="224" t="str">
        <f t="shared" si="227"/>
        <v/>
      </c>
      <c r="DW52" s="225"/>
      <c r="DX52" s="115" t="str">
        <f t="shared" si="228"/>
        <v/>
      </c>
      <c r="DY52" s="225" t="str">
        <f t="shared" si="229"/>
        <v/>
      </c>
      <c r="DZ52" s="224"/>
      <c r="EA52" s="5" t="str">
        <f t="shared" si="230"/>
        <v/>
      </c>
      <c r="EB52" s="224" t="str">
        <f t="shared" si="231"/>
        <v/>
      </c>
      <c r="EC52" s="225"/>
      <c r="ED52" s="115" t="str">
        <f t="shared" si="232"/>
        <v/>
      </c>
      <c r="EE52" s="225" t="str">
        <f t="shared" si="233"/>
        <v/>
      </c>
      <c r="EF52" s="224"/>
      <c r="EG52" s="5" t="str">
        <f t="shared" si="234"/>
        <v/>
      </c>
      <c r="EH52" s="224" t="str">
        <f t="shared" si="235"/>
        <v/>
      </c>
      <c r="EI52" s="225"/>
      <c r="EJ52" s="115" t="str">
        <f t="shared" si="236"/>
        <v/>
      </c>
      <c r="EK52" s="225" t="str">
        <f t="shared" si="237"/>
        <v/>
      </c>
      <c r="EL52" s="224"/>
      <c r="EM52" s="5" t="str">
        <f t="shared" si="238"/>
        <v/>
      </c>
      <c r="EN52" s="224" t="str">
        <f t="shared" si="239"/>
        <v/>
      </c>
      <c r="EO52" s="225"/>
      <c r="EP52" s="115" t="str">
        <f t="shared" si="240"/>
        <v/>
      </c>
      <c r="EQ52" s="225" t="str">
        <f t="shared" si="241"/>
        <v/>
      </c>
      <c r="ER52" s="224"/>
      <c r="ES52" s="5" t="str">
        <f t="shared" si="242"/>
        <v/>
      </c>
      <c r="ET52" s="224" t="str">
        <f t="shared" si="243"/>
        <v/>
      </c>
      <c r="EU52" s="225"/>
      <c r="EV52" s="115" t="str">
        <f t="shared" si="244"/>
        <v/>
      </c>
      <c r="EW52" s="225" t="str">
        <f t="shared" si="245"/>
        <v/>
      </c>
      <c r="EX52" s="224"/>
      <c r="EY52" s="5" t="str">
        <f t="shared" si="246"/>
        <v/>
      </c>
      <c r="EZ52" s="224" t="str">
        <f t="shared" si="247"/>
        <v/>
      </c>
      <c r="FA52" s="225"/>
      <c r="FB52" s="115" t="str">
        <f t="shared" si="248"/>
        <v/>
      </c>
      <c r="FC52" s="225" t="str">
        <f t="shared" si="249"/>
        <v/>
      </c>
      <c r="FD52" s="224"/>
      <c r="FE52" s="5" t="str">
        <f t="shared" si="250"/>
        <v/>
      </c>
      <c r="FF52" s="224" t="str">
        <f t="shared" si="251"/>
        <v/>
      </c>
      <c r="FG52" s="225"/>
      <c r="FH52" s="115" t="str">
        <f t="shared" si="252"/>
        <v/>
      </c>
      <c r="FI52" s="225" t="str">
        <f t="shared" si="253"/>
        <v/>
      </c>
      <c r="FJ52" s="224"/>
      <c r="FK52" s="5" t="str">
        <f t="shared" si="254"/>
        <v/>
      </c>
      <c r="FL52" s="224" t="str">
        <f t="shared" si="255"/>
        <v/>
      </c>
      <c r="FM52" s="225"/>
      <c r="FN52" s="115" t="str">
        <f t="shared" si="256"/>
        <v/>
      </c>
      <c r="FO52" s="225" t="str">
        <f t="shared" si="257"/>
        <v/>
      </c>
      <c r="FP52" s="224"/>
      <c r="FQ52" s="5" t="str">
        <f t="shared" si="258"/>
        <v/>
      </c>
      <c r="FR52" s="224" t="str">
        <f t="shared" si="259"/>
        <v/>
      </c>
      <c r="FS52" s="225"/>
      <c r="FT52" s="115" t="str">
        <f t="shared" si="260"/>
        <v/>
      </c>
      <c r="FU52" s="225" t="str">
        <f t="shared" si="261"/>
        <v/>
      </c>
      <c r="FV52" s="253"/>
      <c r="FW52" s="253"/>
      <c r="FX52" s="253"/>
      <c r="FY52" s="253"/>
      <c r="FZ52" s="253"/>
    </row>
    <row r="53" spans="1:182" s="3" customFormat="1" ht="15.75" x14ac:dyDescent="0.25">
      <c r="A53" s="2">
        <v>1</v>
      </c>
      <c r="B53" s="2" t="s">
        <v>95</v>
      </c>
      <c r="C53" s="186"/>
      <c r="D53" s="205">
        <f t="shared" si="130"/>
        <v>0</v>
      </c>
      <c r="E53" s="109"/>
      <c r="F53" s="101"/>
      <c r="G53" s="2"/>
      <c r="H53" s="76" t="s">
        <v>135</v>
      </c>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158"/>
        <v/>
      </c>
      <c r="AI53" s="93" t="str">
        <f t="shared" si="159"/>
        <v/>
      </c>
      <c r="AJ53" s="93" t="str">
        <f t="shared" si="160"/>
        <v/>
      </c>
      <c r="AK53" s="93" t="str">
        <f t="shared" si="161"/>
        <v/>
      </c>
      <c r="AL53" s="93" t="str">
        <f t="shared" si="162"/>
        <v/>
      </c>
      <c r="AM53" s="93" t="str">
        <f t="shared" si="163"/>
        <v/>
      </c>
      <c r="AN53" s="93" t="str">
        <f t="shared" si="164"/>
        <v/>
      </c>
      <c r="AO53" s="93" t="str">
        <f t="shared" si="165"/>
        <v/>
      </c>
      <c r="AP53" s="93" t="str">
        <f t="shared" si="166"/>
        <v/>
      </c>
      <c r="AQ53" s="93" t="str">
        <f t="shared" si="167"/>
        <v/>
      </c>
      <c r="AR53" s="93" t="str">
        <f t="shared" si="168"/>
        <v/>
      </c>
      <c r="AS53" s="93" t="str">
        <f t="shared" si="169"/>
        <v/>
      </c>
      <c r="AT53" s="93" t="str">
        <f t="shared" si="170"/>
        <v/>
      </c>
      <c r="AU53" s="93" t="str">
        <f t="shared" si="171"/>
        <v/>
      </c>
      <c r="AV53" s="93" t="str">
        <f t="shared" si="172"/>
        <v/>
      </c>
      <c r="AW53" s="93" t="str">
        <f t="shared" si="173"/>
        <v/>
      </c>
      <c r="AX53" s="93" t="str">
        <f t="shared" si="174"/>
        <v/>
      </c>
      <c r="AY53" s="93" t="str">
        <f t="shared" si="175"/>
        <v/>
      </c>
      <c r="AZ53" s="93" t="str">
        <f t="shared" si="176"/>
        <v/>
      </c>
      <c r="BA53" s="93" t="str">
        <f t="shared" si="177"/>
        <v/>
      </c>
      <c r="BB53" s="93" t="str">
        <f t="shared" si="178"/>
        <v/>
      </c>
      <c r="BC53" s="93" t="str">
        <f t="shared" si="179"/>
        <v/>
      </c>
      <c r="BD53" s="93" t="str">
        <f t="shared" si="180"/>
        <v/>
      </c>
      <c r="BE53" s="93" t="str">
        <f t="shared" si="181"/>
        <v/>
      </c>
      <c r="BF53" s="224"/>
      <c r="BG53" s="74" t="str">
        <f t="shared" si="182"/>
        <v/>
      </c>
      <c r="BH53" s="36" t="str">
        <f t="shared" si="183"/>
        <v/>
      </c>
      <c r="BI53" s="225"/>
      <c r="BJ53" s="75" t="str">
        <f t="shared" si="184"/>
        <v/>
      </c>
      <c r="BK53" s="37" t="str">
        <f t="shared" si="185"/>
        <v/>
      </c>
      <c r="BL53" s="224"/>
      <c r="BM53" s="74" t="str">
        <f t="shared" si="186"/>
        <v/>
      </c>
      <c r="BN53" s="36" t="str">
        <f t="shared" si="187"/>
        <v/>
      </c>
      <c r="BO53" s="225"/>
      <c r="BP53" s="75" t="str">
        <f t="shared" si="188"/>
        <v/>
      </c>
      <c r="BQ53" s="37" t="str">
        <f t="shared" si="189"/>
        <v/>
      </c>
      <c r="BR53" s="224"/>
      <c r="BS53" s="74" t="str">
        <f t="shared" si="190"/>
        <v/>
      </c>
      <c r="BT53" s="36" t="str">
        <f t="shared" si="191"/>
        <v/>
      </c>
      <c r="BU53" s="225"/>
      <c r="BV53" s="75" t="str">
        <f t="shared" si="192"/>
        <v/>
      </c>
      <c r="BW53" s="37" t="str">
        <f t="shared" si="193"/>
        <v/>
      </c>
      <c r="BX53" s="224"/>
      <c r="BY53" s="74" t="str">
        <f t="shared" si="194"/>
        <v/>
      </c>
      <c r="BZ53" s="36" t="str">
        <f t="shared" si="195"/>
        <v/>
      </c>
      <c r="CA53" s="225"/>
      <c r="CB53" s="75" t="str">
        <f t="shared" si="196"/>
        <v/>
      </c>
      <c r="CC53" s="37" t="str">
        <f t="shared" si="197"/>
        <v/>
      </c>
      <c r="CD53" s="224"/>
      <c r="CE53" s="74" t="str">
        <f t="shared" si="198"/>
        <v/>
      </c>
      <c r="CF53" s="36" t="str">
        <f t="shared" si="199"/>
        <v/>
      </c>
      <c r="CG53" s="225"/>
      <c r="CH53" s="115" t="str">
        <f t="shared" si="200"/>
        <v/>
      </c>
      <c r="CI53" s="225" t="str">
        <f t="shared" si="201"/>
        <v/>
      </c>
      <c r="CJ53" s="224"/>
      <c r="CK53" s="5" t="str">
        <f t="shared" si="202"/>
        <v/>
      </c>
      <c r="CL53" s="224" t="str">
        <f t="shared" si="203"/>
        <v/>
      </c>
      <c r="CM53" s="225"/>
      <c r="CN53" s="115" t="str">
        <f t="shared" si="204"/>
        <v/>
      </c>
      <c r="CO53" s="225" t="str">
        <f t="shared" si="205"/>
        <v/>
      </c>
      <c r="CP53" s="224"/>
      <c r="CQ53" s="5" t="str">
        <f t="shared" si="206"/>
        <v/>
      </c>
      <c r="CR53" s="224" t="str">
        <f t="shared" si="207"/>
        <v/>
      </c>
      <c r="CS53" s="225"/>
      <c r="CT53" s="115" t="str">
        <f t="shared" si="208"/>
        <v/>
      </c>
      <c r="CU53" s="225" t="str">
        <f t="shared" si="209"/>
        <v/>
      </c>
      <c r="CV53" s="224"/>
      <c r="CW53" s="5" t="str">
        <f t="shared" si="210"/>
        <v/>
      </c>
      <c r="CX53" s="224" t="str">
        <f t="shared" si="211"/>
        <v/>
      </c>
      <c r="CY53" s="225"/>
      <c r="CZ53" s="115" t="str">
        <f t="shared" si="212"/>
        <v/>
      </c>
      <c r="DA53" s="225" t="str">
        <f t="shared" si="213"/>
        <v/>
      </c>
      <c r="DB53" s="224"/>
      <c r="DC53" s="5" t="str">
        <f t="shared" si="214"/>
        <v/>
      </c>
      <c r="DD53" s="224" t="str">
        <f t="shared" si="215"/>
        <v/>
      </c>
      <c r="DE53" s="225"/>
      <c r="DF53" s="115" t="str">
        <f t="shared" si="216"/>
        <v/>
      </c>
      <c r="DG53" s="225" t="str">
        <f t="shared" si="217"/>
        <v/>
      </c>
      <c r="DH53" s="224"/>
      <c r="DI53" s="5" t="str">
        <f t="shared" si="218"/>
        <v/>
      </c>
      <c r="DJ53" s="224" t="str">
        <f t="shared" si="219"/>
        <v/>
      </c>
      <c r="DK53" s="225"/>
      <c r="DL53" s="115" t="str">
        <f t="shared" si="220"/>
        <v/>
      </c>
      <c r="DM53" s="225" t="str">
        <f t="shared" si="221"/>
        <v/>
      </c>
      <c r="DN53" s="224"/>
      <c r="DO53" s="5" t="str">
        <f t="shared" si="222"/>
        <v/>
      </c>
      <c r="DP53" s="224" t="str">
        <f t="shared" si="223"/>
        <v/>
      </c>
      <c r="DQ53" s="225"/>
      <c r="DR53" s="115" t="str">
        <f t="shared" si="224"/>
        <v/>
      </c>
      <c r="DS53" s="225" t="str">
        <f t="shared" si="225"/>
        <v/>
      </c>
      <c r="DT53" s="224"/>
      <c r="DU53" s="5" t="str">
        <f t="shared" si="226"/>
        <v/>
      </c>
      <c r="DV53" s="224" t="str">
        <f t="shared" si="227"/>
        <v/>
      </c>
      <c r="DW53" s="225"/>
      <c r="DX53" s="115" t="str">
        <f t="shared" si="228"/>
        <v/>
      </c>
      <c r="DY53" s="225" t="str">
        <f t="shared" si="229"/>
        <v/>
      </c>
      <c r="DZ53" s="224"/>
      <c r="EA53" s="5" t="str">
        <f t="shared" si="230"/>
        <v/>
      </c>
      <c r="EB53" s="224" t="str">
        <f t="shared" si="231"/>
        <v/>
      </c>
      <c r="EC53" s="225"/>
      <c r="ED53" s="115" t="str">
        <f t="shared" si="232"/>
        <v/>
      </c>
      <c r="EE53" s="225" t="str">
        <f t="shared" si="233"/>
        <v/>
      </c>
      <c r="EF53" s="224"/>
      <c r="EG53" s="5" t="str">
        <f t="shared" si="234"/>
        <v/>
      </c>
      <c r="EH53" s="224" t="str">
        <f t="shared" si="235"/>
        <v/>
      </c>
      <c r="EI53" s="225"/>
      <c r="EJ53" s="115" t="str">
        <f t="shared" si="236"/>
        <v/>
      </c>
      <c r="EK53" s="225" t="str">
        <f t="shared" si="237"/>
        <v/>
      </c>
      <c r="EL53" s="224"/>
      <c r="EM53" s="5" t="str">
        <f t="shared" si="238"/>
        <v/>
      </c>
      <c r="EN53" s="224" t="str">
        <f t="shared" si="239"/>
        <v/>
      </c>
      <c r="EO53" s="225"/>
      <c r="EP53" s="115" t="str">
        <f t="shared" si="240"/>
        <v/>
      </c>
      <c r="EQ53" s="225" t="str">
        <f t="shared" si="241"/>
        <v/>
      </c>
      <c r="ER53" s="224"/>
      <c r="ES53" s="5" t="str">
        <f t="shared" si="242"/>
        <v/>
      </c>
      <c r="ET53" s="224" t="str">
        <f t="shared" si="243"/>
        <v/>
      </c>
      <c r="EU53" s="225"/>
      <c r="EV53" s="115" t="str">
        <f t="shared" si="244"/>
        <v/>
      </c>
      <c r="EW53" s="225" t="str">
        <f t="shared" si="245"/>
        <v/>
      </c>
      <c r="EX53" s="224"/>
      <c r="EY53" s="5" t="str">
        <f t="shared" si="246"/>
        <v/>
      </c>
      <c r="EZ53" s="224" t="str">
        <f t="shared" si="247"/>
        <v/>
      </c>
      <c r="FA53" s="225"/>
      <c r="FB53" s="115" t="str">
        <f t="shared" si="248"/>
        <v/>
      </c>
      <c r="FC53" s="225" t="str">
        <f t="shared" si="249"/>
        <v/>
      </c>
      <c r="FD53" s="224"/>
      <c r="FE53" s="5" t="str">
        <f t="shared" si="250"/>
        <v/>
      </c>
      <c r="FF53" s="224" t="str">
        <f t="shared" si="251"/>
        <v/>
      </c>
      <c r="FG53" s="225"/>
      <c r="FH53" s="115" t="str">
        <f t="shared" si="252"/>
        <v/>
      </c>
      <c r="FI53" s="225" t="str">
        <f t="shared" si="253"/>
        <v/>
      </c>
      <c r="FJ53" s="224"/>
      <c r="FK53" s="5" t="str">
        <f t="shared" si="254"/>
        <v/>
      </c>
      <c r="FL53" s="224" t="str">
        <f t="shared" si="255"/>
        <v/>
      </c>
      <c r="FM53" s="225"/>
      <c r="FN53" s="115" t="str">
        <f t="shared" si="256"/>
        <v/>
      </c>
      <c r="FO53" s="225" t="str">
        <f t="shared" si="257"/>
        <v/>
      </c>
      <c r="FP53" s="224"/>
      <c r="FQ53" s="5" t="str">
        <f t="shared" si="258"/>
        <v/>
      </c>
      <c r="FR53" s="224" t="str">
        <f t="shared" si="259"/>
        <v/>
      </c>
      <c r="FS53" s="225"/>
      <c r="FT53" s="115" t="str">
        <f t="shared" si="260"/>
        <v/>
      </c>
      <c r="FU53" s="225" t="str">
        <f t="shared" si="261"/>
        <v/>
      </c>
      <c r="FV53" s="253"/>
      <c r="FW53" s="253"/>
      <c r="FX53" s="253"/>
      <c r="FY53" s="253"/>
      <c r="FZ53" s="253"/>
    </row>
    <row r="54" spans="1:182" s="3" customFormat="1" ht="15.75" x14ac:dyDescent="0.25">
      <c r="A54" s="2">
        <v>1</v>
      </c>
      <c r="B54" s="2" t="s">
        <v>99</v>
      </c>
      <c r="C54" s="186"/>
      <c r="D54" s="205">
        <f t="shared" si="130"/>
        <v>0</v>
      </c>
      <c r="E54" s="109"/>
      <c r="F54" s="101"/>
      <c r="G54" s="2"/>
      <c r="H54" s="76" t="s">
        <v>136</v>
      </c>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158"/>
        <v/>
      </c>
      <c r="AI54" s="93" t="str">
        <f t="shared" si="159"/>
        <v/>
      </c>
      <c r="AJ54" s="93" t="str">
        <f t="shared" si="160"/>
        <v/>
      </c>
      <c r="AK54" s="93" t="str">
        <f t="shared" si="161"/>
        <v/>
      </c>
      <c r="AL54" s="93" t="str">
        <f t="shared" si="162"/>
        <v/>
      </c>
      <c r="AM54" s="93" t="str">
        <f t="shared" si="163"/>
        <v/>
      </c>
      <c r="AN54" s="93" t="str">
        <f t="shared" si="164"/>
        <v/>
      </c>
      <c r="AO54" s="93" t="str">
        <f t="shared" si="165"/>
        <v/>
      </c>
      <c r="AP54" s="93" t="str">
        <f t="shared" si="166"/>
        <v/>
      </c>
      <c r="AQ54" s="93" t="str">
        <f t="shared" si="167"/>
        <v/>
      </c>
      <c r="AR54" s="93" t="str">
        <f t="shared" si="168"/>
        <v/>
      </c>
      <c r="AS54" s="93" t="str">
        <f t="shared" si="169"/>
        <v/>
      </c>
      <c r="AT54" s="93" t="str">
        <f t="shared" si="170"/>
        <v/>
      </c>
      <c r="AU54" s="93" t="str">
        <f t="shared" si="171"/>
        <v/>
      </c>
      <c r="AV54" s="93" t="str">
        <f t="shared" si="172"/>
        <v/>
      </c>
      <c r="AW54" s="93" t="str">
        <f t="shared" si="173"/>
        <v/>
      </c>
      <c r="AX54" s="93" t="str">
        <f t="shared" si="174"/>
        <v/>
      </c>
      <c r="AY54" s="93" t="str">
        <f t="shared" si="175"/>
        <v/>
      </c>
      <c r="AZ54" s="93" t="str">
        <f t="shared" si="176"/>
        <v/>
      </c>
      <c r="BA54" s="93" t="str">
        <f t="shared" si="177"/>
        <v/>
      </c>
      <c r="BB54" s="93" t="str">
        <f t="shared" si="178"/>
        <v/>
      </c>
      <c r="BC54" s="93" t="str">
        <f t="shared" si="179"/>
        <v/>
      </c>
      <c r="BD54" s="93" t="str">
        <f t="shared" si="180"/>
        <v/>
      </c>
      <c r="BE54" s="93" t="str">
        <f t="shared" si="181"/>
        <v/>
      </c>
      <c r="BF54" s="224"/>
      <c r="BG54" s="74" t="str">
        <f t="shared" si="182"/>
        <v/>
      </c>
      <c r="BH54" s="36" t="str">
        <f t="shared" si="183"/>
        <v/>
      </c>
      <c r="BI54" s="225"/>
      <c r="BJ54" s="75" t="str">
        <f t="shared" si="184"/>
        <v/>
      </c>
      <c r="BK54" s="37" t="str">
        <f t="shared" si="185"/>
        <v/>
      </c>
      <c r="BL54" s="224"/>
      <c r="BM54" s="74" t="str">
        <f t="shared" si="186"/>
        <v/>
      </c>
      <c r="BN54" s="36" t="str">
        <f t="shared" si="187"/>
        <v/>
      </c>
      <c r="BO54" s="225"/>
      <c r="BP54" s="75" t="str">
        <f t="shared" si="188"/>
        <v/>
      </c>
      <c r="BQ54" s="37" t="str">
        <f t="shared" si="189"/>
        <v/>
      </c>
      <c r="BR54" s="224"/>
      <c r="BS54" s="74" t="str">
        <f t="shared" si="190"/>
        <v/>
      </c>
      <c r="BT54" s="36" t="str">
        <f t="shared" si="191"/>
        <v/>
      </c>
      <c r="BU54" s="225"/>
      <c r="BV54" s="75" t="str">
        <f t="shared" si="192"/>
        <v/>
      </c>
      <c r="BW54" s="37" t="str">
        <f t="shared" si="193"/>
        <v/>
      </c>
      <c r="BX54" s="224"/>
      <c r="BY54" s="74" t="str">
        <f t="shared" si="194"/>
        <v/>
      </c>
      <c r="BZ54" s="36" t="str">
        <f t="shared" si="195"/>
        <v/>
      </c>
      <c r="CA54" s="225"/>
      <c r="CB54" s="75" t="str">
        <f t="shared" si="196"/>
        <v/>
      </c>
      <c r="CC54" s="37" t="str">
        <f t="shared" si="197"/>
        <v/>
      </c>
      <c r="CD54" s="224"/>
      <c r="CE54" s="74" t="str">
        <f t="shared" si="198"/>
        <v/>
      </c>
      <c r="CF54" s="36" t="str">
        <f t="shared" si="199"/>
        <v/>
      </c>
      <c r="CG54" s="225"/>
      <c r="CH54" s="115" t="str">
        <f t="shared" si="200"/>
        <v/>
      </c>
      <c r="CI54" s="225" t="str">
        <f t="shared" si="201"/>
        <v/>
      </c>
      <c r="CJ54" s="224"/>
      <c r="CK54" s="5" t="str">
        <f t="shared" si="202"/>
        <v/>
      </c>
      <c r="CL54" s="224" t="str">
        <f t="shared" si="203"/>
        <v/>
      </c>
      <c r="CM54" s="225"/>
      <c r="CN54" s="115" t="str">
        <f t="shared" si="204"/>
        <v/>
      </c>
      <c r="CO54" s="225" t="str">
        <f t="shared" si="205"/>
        <v/>
      </c>
      <c r="CP54" s="224"/>
      <c r="CQ54" s="5" t="str">
        <f t="shared" si="206"/>
        <v/>
      </c>
      <c r="CR54" s="224" t="str">
        <f t="shared" si="207"/>
        <v/>
      </c>
      <c r="CS54" s="225"/>
      <c r="CT54" s="115" t="str">
        <f t="shared" si="208"/>
        <v/>
      </c>
      <c r="CU54" s="225" t="str">
        <f t="shared" si="209"/>
        <v/>
      </c>
      <c r="CV54" s="224"/>
      <c r="CW54" s="5" t="str">
        <f t="shared" si="210"/>
        <v/>
      </c>
      <c r="CX54" s="224" t="str">
        <f t="shared" si="211"/>
        <v/>
      </c>
      <c r="CY54" s="225"/>
      <c r="CZ54" s="115" t="str">
        <f t="shared" si="212"/>
        <v/>
      </c>
      <c r="DA54" s="225" t="str">
        <f t="shared" si="213"/>
        <v/>
      </c>
      <c r="DB54" s="224"/>
      <c r="DC54" s="5" t="str">
        <f t="shared" si="214"/>
        <v/>
      </c>
      <c r="DD54" s="224" t="str">
        <f t="shared" si="215"/>
        <v/>
      </c>
      <c r="DE54" s="225"/>
      <c r="DF54" s="115" t="str">
        <f t="shared" si="216"/>
        <v/>
      </c>
      <c r="DG54" s="225" t="str">
        <f t="shared" si="217"/>
        <v/>
      </c>
      <c r="DH54" s="224"/>
      <c r="DI54" s="5" t="str">
        <f t="shared" si="218"/>
        <v/>
      </c>
      <c r="DJ54" s="224" t="str">
        <f t="shared" si="219"/>
        <v/>
      </c>
      <c r="DK54" s="225"/>
      <c r="DL54" s="115" t="str">
        <f t="shared" si="220"/>
        <v/>
      </c>
      <c r="DM54" s="225" t="str">
        <f t="shared" si="221"/>
        <v/>
      </c>
      <c r="DN54" s="224"/>
      <c r="DO54" s="5" t="str">
        <f t="shared" si="222"/>
        <v/>
      </c>
      <c r="DP54" s="224" t="str">
        <f t="shared" si="223"/>
        <v/>
      </c>
      <c r="DQ54" s="225"/>
      <c r="DR54" s="115" t="str">
        <f t="shared" si="224"/>
        <v/>
      </c>
      <c r="DS54" s="225" t="str">
        <f t="shared" si="225"/>
        <v/>
      </c>
      <c r="DT54" s="224"/>
      <c r="DU54" s="5" t="str">
        <f t="shared" si="226"/>
        <v/>
      </c>
      <c r="DV54" s="224" t="str">
        <f t="shared" si="227"/>
        <v/>
      </c>
      <c r="DW54" s="225"/>
      <c r="DX54" s="115" t="str">
        <f t="shared" si="228"/>
        <v/>
      </c>
      <c r="DY54" s="225" t="str">
        <f t="shared" si="229"/>
        <v/>
      </c>
      <c r="DZ54" s="224"/>
      <c r="EA54" s="5" t="str">
        <f t="shared" si="230"/>
        <v/>
      </c>
      <c r="EB54" s="224" t="str">
        <f t="shared" si="231"/>
        <v/>
      </c>
      <c r="EC54" s="225"/>
      <c r="ED54" s="115" t="str">
        <f t="shared" si="232"/>
        <v/>
      </c>
      <c r="EE54" s="225" t="str">
        <f t="shared" si="233"/>
        <v/>
      </c>
      <c r="EF54" s="224"/>
      <c r="EG54" s="5" t="str">
        <f t="shared" si="234"/>
        <v/>
      </c>
      <c r="EH54" s="224" t="str">
        <f t="shared" si="235"/>
        <v/>
      </c>
      <c r="EI54" s="225"/>
      <c r="EJ54" s="115" t="str">
        <f t="shared" si="236"/>
        <v/>
      </c>
      <c r="EK54" s="225" t="str">
        <f t="shared" si="237"/>
        <v/>
      </c>
      <c r="EL54" s="224"/>
      <c r="EM54" s="5" t="str">
        <f t="shared" si="238"/>
        <v/>
      </c>
      <c r="EN54" s="224" t="str">
        <f t="shared" si="239"/>
        <v/>
      </c>
      <c r="EO54" s="225"/>
      <c r="EP54" s="115" t="str">
        <f t="shared" si="240"/>
        <v/>
      </c>
      <c r="EQ54" s="225" t="str">
        <f t="shared" si="241"/>
        <v/>
      </c>
      <c r="ER54" s="224"/>
      <c r="ES54" s="5" t="str">
        <f t="shared" si="242"/>
        <v/>
      </c>
      <c r="ET54" s="224" t="str">
        <f t="shared" si="243"/>
        <v/>
      </c>
      <c r="EU54" s="225"/>
      <c r="EV54" s="115" t="str">
        <f t="shared" si="244"/>
        <v/>
      </c>
      <c r="EW54" s="225" t="str">
        <f t="shared" si="245"/>
        <v/>
      </c>
      <c r="EX54" s="224"/>
      <c r="EY54" s="5" t="str">
        <f t="shared" si="246"/>
        <v/>
      </c>
      <c r="EZ54" s="224" t="str">
        <f t="shared" si="247"/>
        <v/>
      </c>
      <c r="FA54" s="225"/>
      <c r="FB54" s="115" t="str">
        <f t="shared" si="248"/>
        <v/>
      </c>
      <c r="FC54" s="225" t="str">
        <f t="shared" si="249"/>
        <v/>
      </c>
      <c r="FD54" s="224"/>
      <c r="FE54" s="5" t="str">
        <f t="shared" si="250"/>
        <v/>
      </c>
      <c r="FF54" s="224" t="str">
        <f t="shared" si="251"/>
        <v/>
      </c>
      <c r="FG54" s="225"/>
      <c r="FH54" s="115" t="str">
        <f t="shared" si="252"/>
        <v/>
      </c>
      <c r="FI54" s="225" t="str">
        <f t="shared" si="253"/>
        <v/>
      </c>
      <c r="FJ54" s="224"/>
      <c r="FK54" s="5" t="str">
        <f t="shared" si="254"/>
        <v/>
      </c>
      <c r="FL54" s="224" t="str">
        <f t="shared" si="255"/>
        <v/>
      </c>
      <c r="FM54" s="225"/>
      <c r="FN54" s="115" t="str">
        <f t="shared" si="256"/>
        <v/>
      </c>
      <c r="FO54" s="225" t="str">
        <f t="shared" si="257"/>
        <v/>
      </c>
      <c r="FP54" s="224"/>
      <c r="FQ54" s="5" t="str">
        <f t="shared" si="258"/>
        <v/>
      </c>
      <c r="FR54" s="224" t="str">
        <f t="shared" si="259"/>
        <v/>
      </c>
      <c r="FS54" s="225"/>
      <c r="FT54" s="115" t="str">
        <f t="shared" si="260"/>
        <v/>
      </c>
      <c r="FU54" s="225" t="str">
        <f t="shared" si="261"/>
        <v/>
      </c>
      <c r="FV54" s="253"/>
      <c r="FW54" s="253"/>
      <c r="FX54" s="253"/>
      <c r="FY54" s="253"/>
      <c r="FZ54" s="253"/>
    </row>
    <row r="55" spans="1:182" s="3" customFormat="1" ht="15.75" x14ac:dyDescent="0.25">
      <c r="A55" s="2">
        <v>10</v>
      </c>
      <c r="B55" s="2" t="s">
        <v>137</v>
      </c>
      <c r="C55" s="186"/>
      <c r="D55" s="205">
        <f t="shared" si="130"/>
        <v>0</v>
      </c>
      <c r="E55" s="109"/>
      <c r="F55" s="101"/>
      <c r="G55" s="2"/>
      <c r="H55" s="76" t="s">
        <v>138</v>
      </c>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158"/>
        <v/>
      </c>
      <c r="AI55" s="93" t="str">
        <f t="shared" si="159"/>
        <v/>
      </c>
      <c r="AJ55" s="93" t="str">
        <f t="shared" si="160"/>
        <v/>
      </c>
      <c r="AK55" s="93" t="str">
        <f t="shared" si="161"/>
        <v/>
      </c>
      <c r="AL55" s="93" t="str">
        <f t="shared" si="162"/>
        <v/>
      </c>
      <c r="AM55" s="93" t="str">
        <f t="shared" si="163"/>
        <v/>
      </c>
      <c r="AN55" s="93" t="str">
        <f t="shared" si="164"/>
        <v/>
      </c>
      <c r="AO55" s="93" t="str">
        <f t="shared" si="165"/>
        <v/>
      </c>
      <c r="AP55" s="93" t="str">
        <f t="shared" si="166"/>
        <v/>
      </c>
      <c r="AQ55" s="93" t="str">
        <f t="shared" si="167"/>
        <v/>
      </c>
      <c r="AR55" s="93" t="str">
        <f t="shared" si="168"/>
        <v/>
      </c>
      <c r="AS55" s="93" t="str">
        <f t="shared" si="169"/>
        <v/>
      </c>
      <c r="AT55" s="93" t="str">
        <f t="shared" si="170"/>
        <v/>
      </c>
      <c r="AU55" s="93" t="str">
        <f t="shared" si="171"/>
        <v/>
      </c>
      <c r="AV55" s="93" t="str">
        <f t="shared" si="172"/>
        <v/>
      </c>
      <c r="AW55" s="93" t="str">
        <f t="shared" si="173"/>
        <v/>
      </c>
      <c r="AX55" s="93" t="str">
        <f t="shared" si="174"/>
        <v/>
      </c>
      <c r="AY55" s="93" t="str">
        <f t="shared" si="175"/>
        <v/>
      </c>
      <c r="AZ55" s="93" t="str">
        <f t="shared" si="176"/>
        <v/>
      </c>
      <c r="BA55" s="93" t="str">
        <f t="shared" si="177"/>
        <v/>
      </c>
      <c r="BB55" s="93" t="str">
        <f t="shared" si="178"/>
        <v/>
      </c>
      <c r="BC55" s="93" t="str">
        <f t="shared" si="179"/>
        <v/>
      </c>
      <c r="BD55" s="93" t="str">
        <f t="shared" si="180"/>
        <v/>
      </c>
      <c r="BE55" s="93" t="str">
        <f t="shared" si="181"/>
        <v/>
      </c>
      <c r="BF55" s="224"/>
      <c r="BG55" s="74" t="str">
        <f t="shared" si="182"/>
        <v/>
      </c>
      <c r="BH55" s="36" t="str">
        <f t="shared" si="183"/>
        <v/>
      </c>
      <c r="BI55" s="225"/>
      <c r="BJ55" s="75" t="str">
        <f t="shared" si="184"/>
        <v/>
      </c>
      <c r="BK55" s="37" t="str">
        <f t="shared" si="185"/>
        <v/>
      </c>
      <c r="BL55" s="224"/>
      <c r="BM55" s="74" t="str">
        <f t="shared" si="186"/>
        <v/>
      </c>
      <c r="BN55" s="36" t="str">
        <f t="shared" si="187"/>
        <v/>
      </c>
      <c r="BO55" s="225"/>
      <c r="BP55" s="75" t="str">
        <f t="shared" si="188"/>
        <v/>
      </c>
      <c r="BQ55" s="37" t="str">
        <f t="shared" si="189"/>
        <v/>
      </c>
      <c r="BR55" s="224"/>
      <c r="BS55" s="74" t="str">
        <f t="shared" si="190"/>
        <v/>
      </c>
      <c r="BT55" s="36" t="str">
        <f t="shared" si="191"/>
        <v/>
      </c>
      <c r="BU55" s="225"/>
      <c r="BV55" s="75" t="str">
        <f t="shared" si="192"/>
        <v/>
      </c>
      <c r="BW55" s="37" t="str">
        <f t="shared" si="193"/>
        <v/>
      </c>
      <c r="BX55" s="224"/>
      <c r="BY55" s="74" t="str">
        <f t="shared" si="194"/>
        <v/>
      </c>
      <c r="BZ55" s="36" t="str">
        <f t="shared" si="195"/>
        <v/>
      </c>
      <c r="CA55" s="225"/>
      <c r="CB55" s="75" t="str">
        <f t="shared" si="196"/>
        <v/>
      </c>
      <c r="CC55" s="37" t="str">
        <f t="shared" si="197"/>
        <v/>
      </c>
      <c r="CD55" s="224"/>
      <c r="CE55" s="74" t="str">
        <f t="shared" si="198"/>
        <v/>
      </c>
      <c r="CF55" s="36" t="str">
        <f t="shared" si="199"/>
        <v/>
      </c>
      <c r="CG55" s="225"/>
      <c r="CH55" s="115" t="str">
        <f t="shared" si="200"/>
        <v/>
      </c>
      <c r="CI55" s="225" t="str">
        <f t="shared" si="201"/>
        <v/>
      </c>
      <c r="CJ55" s="224"/>
      <c r="CK55" s="5" t="str">
        <f t="shared" si="202"/>
        <v/>
      </c>
      <c r="CL55" s="224" t="str">
        <f t="shared" si="203"/>
        <v/>
      </c>
      <c r="CM55" s="225"/>
      <c r="CN55" s="115" t="str">
        <f t="shared" si="204"/>
        <v/>
      </c>
      <c r="CO55" s="225" t="str">
        <f t="shared" si="205"/>
        <v/>
      </c>
      <c r="CP55" s="224"/>
      <c r="CQ55" s="5" t="str">
        <f t="shared" si="206"/>
        <v/>
      </c>
      <c r="CR55" s="224" t="str">
        <f t="shared" si="207"/>
        <v/>
      </c>
      <c r="CS55" s="225"/>
      <c r="CT55" s="115" t="str">
        <f t="shared" si="208"/>
        <v/>
      </c>
      <c r="CU55" s="225" t="str">
        <f t="shared" si="209"/>
        <v/>
      </c>
      <c r="CV55" s="224"/>
      <c r="CW55" s="5" t="str">
        <f t="shared" si="210"/>
        <v/>
      </c>
      <c r="CX55" s="224" t="str">
        <f t="shared" si="211"/>
        <v/>
      </c>
      <c r="CY55" s="225"/>
      <c r="CZ55" s="115" t="str">
        <f t="shared" si="212"/>
        <v/>
      </c>
      <c r="DA55" s="225" t="str">
        <f t="shared" si="213"/>
        <v/>
      </c>
      <c r="DB55" s="224"/>
      <c r="DC55" s="5" t="str">
        <f t="shared" si="214"/>
        <v/>
      </c>
      <c r="DD55" s="224" t="str">
        <f t="shared" si="215"/>
        <v/>
      </c>
      <c r="DE55" s="225"/>
      <c r="DF55" s="115" t="str">
        <f t="shared" si="216"/>
        <v/>
      </c>
      <c r="DG55" s="225" t="str">
        <f t="shared" si="217"/>
        <v/>
      </c>
      <c r="DH55" s="224"/>
      <c r="DI55" s="5" t="str">
        <f t="shared" si="218"/>
        <v/>
      </c>
      <c r="DJ55" s="224" t="str">
        <f t="shared" si="219"/>
        <v/>
      </c>
      <c r="DK55" s="225"/>
      <c r="DL55" s="115" t="str">
        <f t="shared" si="220"/>
        <v/>
      </c>
      <c r="DM55" s="225" t="str">
        <f t="shared" si="221"/>
        <v/>
      </c>
      <c r="DN55" s="224"/>
      <c r="DO55" s="5" t="str">
        <f t="shared" si="222"/>
        <v/>
      </c>
      <c r="DP55" s="224" t="str">
        <f t="shared" si="223"/>
        <v/>
      </c>
      <c r="DQ55" s="225"/>
      <c r="DR55" s="115" t="str">
        <f t="shared" si="224"/>
        <v/>
      </c>
      <c r="DS55" s="225" t="str">
        <f t="shared" si="225"/>
        <v/>
      </c>
      <c r="DT55" s="224"/>
      <c r="DU55" s="5" t="str">
        <f t="shared" si="226"/>
        <v/>
      </c>
      <c r="DV55" s="224" t="str">
        <f t="shared" si="227"/>
        <v/>
      </c>
      <c r="DW55" s="225"/>
      <c r="DX55" s="115" t="str">
        <f t="shared" si="228"/>
        <v/>
      </c>
      <c r="DY55" s="225" t="str">
        <f t="shared" si="229"/>
        <v/>
      </c>
      <c r="DZ55" s="224"/>
      <c r="EA55" s="5" t="str">
        <f t="shared" si="230"/>
        <v/>
      </c>
      <c r="EB55" s="224" t="str">
        <f t="shared" si="231"/>
        <v/>
      </c>
      <c r="EC55" s="225"/>
      <c r="ED55" s="115" t="str">
        <f t="shared" si="232"/>
        <v/>
      </c>
      <c r="EE55" s="225" t="str">
        <f t="shared" si="233"/>
        <v/>
      </c>
      <c r="EF55" s="224"/>
      <c r="EG55" s="5" t="str">
        <f t="shared" si="234"/>
        <v/>
      </c>
      <c r="EH55" s="224" t="str">
        <f t="shared" si="235"/>
        <v/>
      </c>
      <c r="EI55" s="225"/>
      <c r="EJ55" s="115" t="str">
        <f t="shared" si="236"/>
        <v/>
      </c>
      <c r="EK55" s="225" t="str">
        <f t="shared" si="237"/>
        <v/>
      </c>
      <c r="EL55" s="224"/>
      <c r="EM55" s="5" t="str">
        <f t="shared" si="238"/>
        <v/>
      </c>
      <c r="EN55" s="224" t="str">
        <f t="shared" si="239"/>
        <v/>
      </c>
      <c r="EO55" s="225"/>
      <c r="EP55" s="115" t="str">
        <f t="shared" si="240"/>
        <v/>
      </c>
      <c r="EQ55" s="225" t="str">
        <f t="shared" si="241"/>
        <v/>
      </c>
      <c r="ER55" s="224"/>
      <c r="ES55" s="5" t="str">
        <f t="shared" si="242"/>
        <v/>
      </c>
      <c r="ET55" s="224" t="str">
        <f t="shared" si="243"/>
        <v/>
      </c>
      <c r="EU55" s="225"/>
      <c r="EV55" s="115" t="str">
        <f t="shared" si="244"/>
        <v/>
      </c>
      <c r="EW55" s="225" t="str">
        <f t="shared" si="245"/>
        <v/>
      </c>
      <c r="EX55" s="224"/>
      <c r="EY55" s="5" t="str">
        <f t="shared" si="246"/>
        <v/>
      </c>
      <c r="EZ55" s="224" t="str">
        <f t="shared" si="247"/>
        <v/>
      </c>
      <c r="FA55" s="225"/>
      <c r="FB55" s="115" t="str">
        <f t="shared" si="248"/>
        <v/>
      </c>
      <c r="FC55" s="225" t="str">
        <f t="shared" si="249"/>
        <v/>
      </c>
      <c r="FD55" s="224"/>
      <c r="FE55" s="5" t="str">
        <f t="shared" si="250"/>
        <v/>
      </c>
      <c r="FF55" s="224" t="str">
        <f t="shared" si="251"/>
        <v/>
      </c>
      <c r="FG55" s="225"/>
      <c r="FH55" s="115" t="str">
        <f t="shared" si="252"/>
        <v/>
      </c>
      <c r="FI55" s="225" t="str">
        <f t="shared" si="253"/>
        <v/>
      </c>
      <c r="FJ55" s="224"/>
      <c r="FK55" s="5" t="str">
        <f t="shared" si="254"/>
        <v/>
      </c>
      <c r="FL55" s="224" t="str">
        <f t="shared" si="255"/>
        <v/>
      </c>
      <c r="FM55" s="225"/>
      <c r="FN55" s="115" t="str">
        <f t="shared" si="256"/>
        <v/>
      </c>
      <c r="FO55" s="225" t="str">
        <f t="shared" si="257"/>
        <v/>
      </c>
      <c r="FP55" s="224"/>
      <c r="FQ55" s="5" t="str">
        <f t="shared" si="258"/>
        <v/>
      </c>
      <c r="FR55" s="224" t="str">
        <f t="shared" si="259"/>
        <v/>
      </c>
      <c r="FS55" s="225"/>
      <c r="FT55" s="115" t="str">
        <f t="shared" si="260"/>
        <v/>
      </c>
      <c r="FU55" s="225" t="str">
        <f t="shared" si="261"/>
        <v/>
      </c>
      <c r="FV55" s="253"/>
      <c r="FW55" s="253"/>
      <c r="FX55" s="253"/>
      <c r="FY55" s="253"/>
      <c r="FZ55" s="253"/>
    </row>
    <row r="56" spans="1:182" s="3" customFormat="1" ht="15.75" x14ac:dyDescent="0.25">
      <c r="A56" s="2">
        <v>10</v>
      </c>
      <c r="B56" s="2" t="s">
        <v>97</v>
      </c>
      <c r="C56" s="186"/>
      <c r="D56" s="205">
        <f t="shared" si="130"/>
        <v>0</v>
      </c>
      <c r="E56" s="109"/>
      <c r="F56" s="101"/>
      <c r="G56" s="2"/>
      <c r="H56" s="76" t="s">
        <v>139</v>
      </c>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158"/>
        <v/>
      </c>
      <c r="AI56" s="93" t="str">
        <f t="shared" si="159"/>
        <v/>
      </c>
      <c r="AJ56" s="93" t="str">
        <f t="shared" si="160"/>
        <v/>
      </c>
      <c r="AK56" s="93" t="str">
        <f t="shared" si="161"/>
        <v/>
      </c>
      <c r="AL56" s="93" t="str">
        <f t="shared" si="162"/>
        <v/>
      </c>
      <c r="AM56" s="93" t="str">
        <f t="shared" si="163"/>
        <v/>
      </c>
      <c r="AN56" s="93" t="str">
        <f t="shared" si="164"/>
        <v/>
      </c>
      <c r="AO56" s="93" t="str">
        <f t="shared" si="165"/>
        <v/>
      </c>
      <c r="AP56" s="93" t="str">
        <f t="shared" si="166"/>
        <v/>
      </c>
      <c r="AQ56" s="93" t="str">
        <f t="shared" si="167"/>
        <v/>
      </c>
      <c r="AR56" s="93" t="str">
        <f t="shared" si="168"/>
        <v/>
      </c>
      <c r="AS56" s="93" t="str">
        <f t="shared" si="169"/>
        <v/>
      </c>
      <c r="AT56" s="93" t="str">
        <f t="shared" si="170"/>
        <v/>
      </c>
      <c r="AU56" s="93" t="str">
        <f t="shared" si="171"/>
        <v/>
      </c>
      <c r="AV56" s="93" t="str">
        <f t="shared" si="172"/>
        <v/>
      </c>
      <c r="AW56" s="93" t="str">
        <f t="shared" si="173"/>
        <v/>
      </c>
      <c r="AX56" s="93" t="str">
        <f t="shared" si="174"/>
        <v/>
      </c>
      <c r="AY56" s="93" t="str">
        <f t="shared" si="175"/>
        <v/>
      </c>
      <c r="AZ56" s="93" t="str">
        <f t="shared" si="176"/>
        <v/>
      </c>
      <c r="BA56" s="93" t="str">
        <f t="shared" si="177"/>
        <v/>
      </c>
      <c r="BB56" s="93" t="str">
        <f t="shared" si="178"/>
        <v/>
      </c>
      <c r="BC56" s="93" t="str">
        <f t="shared" si="179"/>
        <v/>
      </c>
      <c r="BD56" s="93" t="str">
        <f t="shared" si="180"/>
        <v/>
      </c>
      <c r="BE56" s="93" t="str">
        <f t="shared" si="181"/>
        <v/>
      </c>
      <c r="BF56" s="224"/>
      <c r="BG56" s="74" t="str">
        <f t="shared" si="182"/>
        <v/>
      </c>
      <c r="BH56" s="36" t="str">
        <f t="shared" si="183"/>
        <v/>
      </c>
      <c r="BI56" s="225"/>
      <c r="BJ56" s="75" t="str">
        <f t="shared" si="184"/>
        <v/>
      </c>
      <c r="BK56" s="37" t="str">
        <f t="shared" si="185"/>
        <v/>
      </c>
      <c r="BL56" s="224"/>
      <c r="BM56" s="74" t="str">
        <f t="shared" si="186"/>
        <v/>
      </c>
      <c r="BN56" s="36" t="str">
        <f t="shared" si="187"/>
        <v/>
      </c>
      <c r="BO56" s="225"/>
      <c r="BP56" s="75" t="str">
        <f t="shared" si="188"/>
        <v/>
      </c>
      <c r="BQ56" s="37" t="str">
        <f t="shared" si="189"/>
        <v/>
      </c>
      <c r="BR56" s="224"/>
      <c r="BS56" s="74" t="str">
        <f t="shared" si="190"/>
        <v/>
      </c>
      <c r="BT56" s="36" t="str">
        <f t="shared" si="191"/>
        <v/>
      </c>
      <c r="BU56" s="225"/>
      <c r="BV56" s="75" t="str">
        <f t="shared" si="192"/>
        <v/>
      </c>
      <c r="BW56" s="37" t="str">
        <f t="shared" si="193"/>
        <v/>
      </c>
      <c r="BX56" s="224"/>
      <c r="BY56" s="74" t="str">
        <f t="shared" si="194"/>
        <v/>
      </c>
      <c r="BZ56" s="36" t="str">
        <f t="shared" si="195"/>
        <v/>
      </c>
      <c r="CA56" s="225"/>
      <c r="CB56" s="75" t="str">
        <f t="shared" si="196"/>
        <v/>
      </c>
      <c r="CC56" s="37" t="str">
        <f t="shared" si="197"/>
        <v/>
      </c>
      <c r="CD56" s="224"/>
      <c r="CE56" s="74" t="str">
        <f t="shared" si="198"/>
        <v/>
      </c>
      <c r="CF56" s="36" t="str">
        <f t="shared" si="199"/>
        <v/>
      </c>
      <c r="CG56" s="225"/>
      <c r="CH56" s="115" t="str">
        <f t="shared" si="200"/>
        <v/>
      </c>
      <c r="CI56" s="225" t="str">
        <f t="shared" si="201"/>
        <v/>
      </c>
      <c r="CJ56" s="224"/>
      <c r="CK56" s="5" t="str">
        <f t="shared" si="202"/>
        <v/>
      </c>
      <c r="CL56" s="224" t="str">
        <f t="shared" si="203"/>
        <v/>
      </c>
      <c r="CM56" s="225"/>
      <c r="CN56" s="115" t="str">
        <f t="shared" si="204"/>
        <v/>
      </c>
      <c r="CO56" s="225" t="str">
        <f t="shared" si="205"/>
        <v/>
      </c>
      <c r="CP56" s="224"/>
      <c r="CQ56" s="5" t="str">
        <f t="shared" si="206"/>
        <v/>
      </c>
      <c r="CR56" s="224" t="str">
        <f t="shared" si="207"/>
        <v/>
      </c>
      <c r="CS56" s="225"/>
      <c r="CT56" s="115" t="str">
        <f t="shared" si="208"/>
        <v/>
      </c>
      <c r="CU56" s="225" t="str">
        <f t="shared" si="209"/>
        <v/>
      </c>
      <c r="CV56" s="224"/>
      <c r="CW56" s="5" t="str">
        <f t="shared" si="210"/>
        <v/>
      </c>
      <c r="CX56" s="224" t="str">
        <f t="shared" si="211"/>
        <v/>
      </c>
      <c r="CY56" s="225"/>
      <c r="CZ56" s="115" t="str">
        <f t="shared" si="212"/>
        <v/>
      </c>
      <c r="DA56" s="225" t="str">
        <f t="shared" si="213"/>
        <v/>
      </c>
      <c r="DB56" s="224"/>
      <c r="DC56" s="5" t="str">
        <f t="shared" si="214"/>
        <v/>
      </c>
      <c r="DD56" s="224" t="str">
        <f t="shared" si="215"/>
        <v/>
      </c>
      <c r="DE56" s="225"/>
      <c r="DF56" s="115" t="str">
        <f t="shared" si="216"/>
        <v/>
      </c>
      <c r="DG56" s="225" t="str">
        <f t="shared" si="217"/>
        <v/>
      </c>
      <c r="DH56" s="224"/>
      <c r="DI56" s="5" t="str">
        <f t="shared" si="218"/>
        <v/>
      </c>
      <c r="DJ56" s="224" t="str">
        <f t="shared" si="219"/>
        <v/>
      </c>
      <c r="DK56" s="225"/>
      <c r="DL56" s="115" t="str">
        <f t="shared" si="220"/>
        <v/>
      </c>
      <c r="DM56" s="225" t="str">
        <f t="shared" si="221"/>
        <v/>
      </c>
      <c r="DN56" s="224"/>
      <c r="DO56" s="5" t="str">
        <f t="shared" si="222"/>
        <v/>
      </c>
      <c r="DP56" s="224" t="str">
        <f t="shared" si="223"/>
        <v/>
      </c>
      <c r="DQ56" s="225"/>
      <c r="DR56" s="115" t="str">
        <f t="shared" si="224"/>
        <v/>
      </c>
      <c r="DS56" s="225" t="str">
        <f t="shared" si="225"/>
        <v/>
      </c>
      <c r="DT56" s="224"/>
      <c r="DU56" s="5" t="str">
        <f t="shared" si="226"/>
        <v/>
      </c>
      <c r="DV56" s="224" t="str">
        <f t="shared" si="227"/>
        <v/>
      </c>
      <c r="DW56" s="225"/>
      <c r="DX56" s="115" t="str">
        <f t="shared" si="228"/>
        <v/>
      </c>
      <c r="DY56" s="225" t="str">
        <f t="shared" si="229"/>
        <v/>
      </c>
      <c r="DZ56" s="224"/>
      <c r="EA56" s="5" t="str">
        <f t="shared" si="230"/>
        <v/>
      </c>
      <c r="EB56" s="224" t="str">
        <f t="shared" si="231"/>
        <v/>
      </c>
      <c r="EC56" s="225"/>
      <c r="ED56" s="115" t="str">
        <f t="shared" si="232"/>
        <v/>
      </c>
      <c r="EE56" s="225" t="str">
        <f t="shared" si="233"/>
        <v/>
      </c>
      <c r="EF56" s="224"/>
      <c r="EG56" s="5" t="str">
        <f t="shared" si="234"/>
        <v/>
      </c>
      <c r="EH56" s="224" t="str">
        <f t="shared" si="235"/>
        <v/>
      </c>
      <c r="EI56" s="225"/>
      <c r="EJ56" s="115" t="str">
        <f t="shared" si="236"/>
        <v/>
      </c>
      <c r="EK56" s="225" t="str">
        <f t="shared" si="237"/>
        <v/>
      </c>
      <c r="EL56" s="224"/>
      <c r="EM56" s="5" t="str">
        <f t="shared" si="238"/>
        <v/>
      </c>
      <c r="EN56" s="224" t="str">
        <f t="shared" si="239"/>
        <v/>
      </c>
      <c r="EO56" s="225"/>
      <c r="EP56" s="115" t="str">
        <f t="shared" si="240"/>
        <v/>
      </c>
      <c r="EQ56" s="225" t="str">
        <f t="shared" si="241"/>
        <v/>
      </c>
      <c r="ER56" s="224"/>
      <c r="ES56" s="5" t="str">
        <f t="shared" si="242"/>
        <v/>
      </c>
      <c r="ET56" s="224" t="str">
        <f t="shared" si="243"/>
        <v/>
      </c>
      <c r="EU56" s="225"/>
      <c r="EV56" s="115" t="str">
        <f t="shared" si="244"/>
        <v/>
      </c>
      <c r="EW56" s="225" t="str">
        <f t="shared" si="245"/>
        <v/>
      </c>
      <c r="EX56" s="224"/>
      <c r="EY56" s="5" t="str">
        <f t="shared" si="246"/>
        <v/>
      </c>
      <c r="EZ56" s="224" t="str">
        <f t="shared" si="247"/>
        <v/>
      </c>
      <c r="FA56" s="225"/>
      <c r="FB56" s="115" t="str">
        <f t="shared" si="248"/>
        <v/>
      </c>
      <c r="FC56" s="225" t="str">
        <f t="shared" si="249"/>
        <v/>
      </c>
      <c r="FD56" s="224"/>
      <c r="FE56" s="5" t="str">
        <f t="shared" si="250"/>
        <v/>
      </c>
      <c r="FF56" s="224" t="str">
        <f t="shared" si="251"/>
        <v/>
      </c>
      <c r="FG56" s="225"/>
      <c r="FH56" s="115" t="str">
        <f t="shared" si="252"/>
        <v/>
      </c>
      <c r="FI56" s="225" t="str">
        <f t="shared" si="253"/>
        <v/>
      </c>
      <c r="FJ56" s="224"/>
      <c r="FK56" s="5" t="str">
        <f t="shared" si="254"/>
        <v/>
      </c>
      <c r="FL56" s="224" t="str">
        <f t="shared" si="255"/>
        <v/>
      </c>
      <c r="FM56" s="225"/>
      <c r="FN56" s="115" t="str">
        <f t="shared" si="256"/>
        <v/>
      </c>
      <c r="FO56" s="225" t="str">
        <f t="shared" si="257"/>
        <v/>
      </c>
      <c r="FP56" s="224"/>
      <c r="FQ56" s="5" t="str">
        <f t="shared" si="258"/>
        <v/>
      </c>
      <c r="FR56" s="224" t="str">
        <f t="shared" si="259"/>
        <v/>
      </c>
      <c r="FS56" s="225"/>
      <c r="FT56" s="115" t="str">
        <f t="shared" si="260"/>
        <v/>
      </c>
      <c r="FU56" s="225" t="str">
        <f t="shared" si="261"/>
        <v/>
      </c>
      <c r="FV56" s="253"/>
      <c r="FW56" s="253"/>
      <c r="FX56" s="253"/>
      <c r="FY56" s="253"/>
      <c r="FZ56" s="253"/>
    </row>
    <row r="57" spans="1:182" s="3" customFormat="1" ht="15.75" x14ac:dyDescent="0.25">
      <c r="A57" s="2">
        <v>3</v>
      </c>
      <c r="B57" s="2" t="s">
        <v>140</v>
      </c>
      <c r="C57" s="186"/>
      <c r="D57" s="205">
        <f t="shared" si="130"/>
        <v>0</v>
      </c>
      <c r="E57" s="109"/>
      <c r="F57" s="101"/>
      <c r="G57" s="2"/>
      <c r="H57" s="76" t="s">
        <v>141</v>
      </c>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158"/>
        <v/>
      </c>
      <c r="AI57" s="93" t="str">
        <f t="shared" si="159"/>
        <v/>
      </c>
      <c r="AJ57" s="93" t="str">
        <f t="shared" si="160"/>
        <v/>
      </c>
      <c r="AK57" s="93" t="str">
        <f t="shared" si="161"/>
        <v/>
      </c>
      <c r="AL57" s="93" t="str">
        <f t="shared" si="162"/>
        <v/>
      </c>
      <c r="AM57" s="93" t="str">
        <f t="shared" si="163"/>
        <v/>
      </c>
      <c r="AN57" s="93" t="str">
        <f t="shared" si="164"/>
        <v/>
      </c>
      <c r="AO57" s="93" t="str">
        <f t="shared" si="165"/>
        <v/>
      </c>
      <c r="AP57" s="93" t="str">
        <f t="shared" si="166"/>
        <v/>
      </c>
      <c r="AQ57" s="93" t="str">
        <f t="shared" si="167"/>
        <v/>
      </c>
      <c r="AR57" s="93" t="str">
        <f t="shared" si="168"/>
        <v/>
      </c>
      <c r="AS57" s="93" t="str">
        <f t="shared" si="169"/>
        <v/>
      </c>
      <c r="AT57" s="93" t="str">
        <f t="shared" si="170"/>
        <v/>
      </c>
      <c r="AU57" s="93" t="str">
        <f t="shared" si="171"/>
        <v/>
      </c>
      <c r="AV57" s="93" t="str">
        <f t="shared" si="172"/>
        <v/>
      </c>
      <c r="AW57" s="93" t="str">
        <f t="shared" si="173"/>
        <v/>
      </c>
      <c r="AX57" s="93" t="str">
        <f t="shared" si="174"/>
        <v/>
      </c>
      <c r="AY57" s="93" t="str">
        <f t="shared" si="175"/>
        <v/>
      </c>
      <c r="AZ57" s="93" t="str">
        <f t="shared" si="176"/>
        <v/>
      </c>
      <c r="BA57" s="93" t="str">
        <f t="shared" si="177"/>
        <v/>
      </c>
      <c r="BB57" s="93" t="str">
        <f t="shared" si="178"/>
        <v/>
      </c>
      <c r="BC57" s="93" t="str">
        <f t="shared" si="179"/>
        <v/>
      </c>
      <c r="BD57" s="93" t="str">
        <f t="shared" si="180"/>
        <v/>
      </c>
      <c r="BE57" s="93" t="str">
        <f t="shared" si="181"/>
        <v/>
      </c>
      <c r="BF57" s="224"/>
      <c r="BG57" s="74" t="str">
        <f t="shared" si="182"/>
        <v/>
      </c>
      <c r="BH57" s="36" t="str">
        <f t="shared" si="183"/>
        <v/>
      </c>
      <c r="BI57" s="225"/>
      <c r="BJ57" s="75" t="str">
        <f t="shared" si="184"/>
        <v/>
      </c>
      <c r="BK57" s="37" t="str">
        <f t="shared" si="185"/>
        <v/>
      </c>
      <c r="BL57" s="224"/>
      <c r="BM57" s="74" t="str">
        <f t="shared" si="186"/>
        <v/>
      </c>
      <c r="BN57" s="36" t="str">
        <f t="shared" si="187"/>
        <v/>
      </c>
      <c r="BO57" s="225"/>
      <c r="BP57" s="75" t="str">
        <f t="shared" si="188"/>
        <v/>
      </c>
      <c r="BQ57" s="37" t="str">
        <f t="shared" si="189"/>
        <v/>
      </c>
      <c r="BR57" s="224"/>
      <c r="BS57" s="74" t="str">
        <f t="shared" si="190"/>
        <v/>
      </c>
      <c r="BT57" s="36" t="str">
        <f t="shared" si="191"/>
        <v/>
      </c>
      <c r="BU57" s="225"/>
      <c r="BV57" s="75" t="str">
        <f t="shared" si="192"/>
        <v/>
      </c>
      <c r="BW57" s="37" t="str">
        <f t="shared" si="193"/>
        <v/>
      </c>
      <c r="BX57" s="224"/>
      <c r="BY57" s="74" t="str">
        <f t="shared" si="194"/>
        <v/>
      </c>
      <c r="BZ57" s="36" t="str">
        <f t="shared" si="195"/>
        <v/>
      </c>
      <c r="CA57" s="225"/>
      <c r="CB57" s="75" t="str">
        <f t="shared" si="196"/>
        <v/>
      </c>
      <c r="CC57" s="37" t="str">
        <f t="shared" si="197"/>
        <v/>
      </c>
      <c r="CD57" s="224"/>
      <c r="CE57" s="74" t="str">
        <f t="shared" si="198"/>
        <v/>
      </c>
      <c r="CF57" s="36" t="str">
        <f t="shared" si="199"/>
        <v/>
      </c>
      <c r="CG57" s="225"/>
      <c r="CH57" s="115" t="str">
        <f t="shared" si="200"/>
        <v/>
      </c>
      <c r="CI57" s="225" t="str">
        <f t="shared" si="201"/>
        <v/>
      </c>
      <c r="CJ57" s="224"/>
      <c r="CK57" s="5" t="str">
        <f t="shared" si="202"/>
        <v/>
      </c>
      <c r="CL57" s="224" t="str">
        <f t="shared" si="203"/>
        <v/>
      </c>
      <c r="CM57" s="225"/>
      <c r="CN57" s="115" t="str">
        <f t="shared" si="204"/>
        <v/>
      </c>
      <c r="CO57" s="225" t="str">
        <f t="shared" si="205"/>
        <v/>
      </c>
      <c r="CP57" s="224"/>
      <c r="CQ57" s="5" t="str">
        <f t="shared" si="206"/>
        <v/>
      </c>
      <c r="CR57" s="224" t="str">
        <f t="shared" si="207"/>
        <v/>
      </c>
      <c r="CS57" s="225"/>
      <c r="CT57" s="115" t="str">
        <f t="shared" si="208"/>
        <v/>
      </c>
      <c r="CU57" s="225" t="str">
        <f t="shared" si="209"/>
        <v/>
      </c>
      <c r="CV57" s="224"/>
      <c r="CW57" s="5" t="str">
        <f t="shared" si="210"/>
        <v/>
      </c>
      <c r="CX57" s="224" t="str">
        <f t="shared" si="211"/>
        <v/>
      </c>
      <c r="CY57" s="225"/>
      <c r="CZ57" s="115" t="str">
        <f t="shared" si="212"/>
        <v/>
      </c>
      <c r="DA57" s="225" t="str">
        <f t="shared" si="213"/>
        <v/>
      </c>
      <c r="DB57" s="224"/>
      <c r="DC57" s="5" t="str">
        <f t="shared" si="214"/>
        <v/>
      </c>
      <c r="DD57" s="224" t="str">
        <f t="shared" si="215"/>
        <v/>
      </c>
      <c r="DE57" s="225"/>
      <c r="DF57" s="115" t="str">
        <f t="shared" si="216"/>
        <v/>
      </c>
      <c r="DG57" s="225" t="str">
        <f t="shared" si="217"/>
        <v/>
      </c>
      <c r="DH57" s="224"/>
      <c r="DI57" s="5" t="str">
        <f t="shared" si="218"/>
        <v/>
      </c>
      <c r="DJ57" s="224" t="str">
        <f t="shared" si="219"/>
        <v/>
      </c>
      <c r="DK57" s="225"/>
      <c r="DL57" s="115" t="str">
        <f t="shared" si="220"/>
        <v/>
      </c>
      <c r="DM57" s="225" t="str">
        <f t="shared" si="221"/>
        <v/>
      </c>
      <c r="DN57" s="224"/>
      <c r="DO57" s="5" t="str">
        <f t="shared" si="222"/>
        <v/>
      </c>
      <c r="DP57" s="224" t="str">
        <f t="shared" si="223"/>
        <v/>
      </c>
      <c r="DQ57" s="225"/>
      <c r="DR57" s="115" t="str">
        <f t="shared" si="224"/>
        <v/>
      </c>
      <c r="DS57" s="225" t="str">
        <f t="shared" si="225"/>
        <v/>
      </c>
      <c r="DT57" s="224"/>
      <c r="DU57" s="5" t="str">
        <f t="shared" si="226"/>
        <v/>
      </c>
      <c r="DV57" s="224" t="str">
        <f t="shared" si="227"/>
        <v/>
      </c>
      <c r="DW57" s="225"/>
      <c r="DX57" s="115" t="str">
        <f t="shared" si="228"/>
        <v/>
      </c>
      <c r="DY57" s="225" t="str">
        <f t="shared" si="229"/>
        <v/>
      </c>
      <c r="DZ57" s="224"/>
      <c r="EA57" s="5" t="str">
        <f t="shared" si="230"/>
        <v/>
      </c>
      <c r="EB57" s="224" t="str">
        <f t="shared" si="231"/>
        <v/>
      </c>
      <c r="EC57" s="225"/>
      <c r="ED57" s="115" t="str">
        <f t="shared" si="232"/>
        <v/>
      </c>
      <c r="EE57" s="225" t="str">
        <f t="shared" si="233"/>
        <v/>
      </c>
      <c r="EF57" s="224"/>
      <c r="EG57" s="5" t="str">
        <f t="shared" si="234"/>
        <v/>
      </c>
      <c r="EH57" s="224" t="str">
        <f t="shared" si="235"/>
        <v/>
      </c>
      <c r="EI57" s="225"/>
      <c r="EJ57" s="115" t="str">
        <f t="shared" si="236"/>
        <v/>
      </c>
      <c r="EK57" s="225" t="str">
        <f t="shared" si="237"/>
        <v/>
      </c>
      <c r="EL57" s="224"/>
      <c r="EM57" s="5" t="str">
        <f t="shared" si="238"/>
        <v/>
      </c>
      <c r="EN57" s="224" t="str">
        <f t="shared" si="239"/>
        <v/>
      </c>
      <c r="EO57" s="225"/>
      <c r="EP57" s="115" t="str">
        <f t="shared" si="240"/>
        <v/>
      </c>
      <c r="EQ57" s="225" t="str">
        <f t="shared" si="241"/>
        <v/>
      </c>
      <c r="ER57" s="224"/>
      <c r="ES57" s="5" t="str">
        <f t="shared" si="242"/>
        <v/>
      </c>
      <c r="ET57" s="224" t="str">
        <f t="shared" si="243"/>
        <v/>
      </c>
      <c r="EU57" s="225"/>
      <c r="EV57" s="115" t="str">
        <f t="shared" si="244"/>
        <v/>
      </c>
      <c r="EW57" s="225" t="str">
        <f t="shared" si="245"/>
        <v/>
      </c>
      <c r="EX57" s="224"/>
      <c r="EY57" s="5" t="str">
        <f t="shared" si="246"/>
        <v/>
      </c>
      <c r="EZ57" s="224" t="str">
        <f t="shared" si="247"/>
        <v/>
      </c>
      <c r="FA57" s="225"/>
      <c r="FB57" s="115" t="str">
        <f t="shared" si="248"/>
        <v/>
      </c>
      <c r="FC57" s="225" t="str">
        <f t="shared" si="249"/>
        <v/>
      </c>
      <c r="FD57" s="224"/>
      <c r="FE57" s="5" t="str">
        <f t="shared" si="250"/>
        <v/>
      </c>
      <c r="FF57" s="224" t="str">
        <f t="shared" si="251"/>
        <v/>
      </c>
      <c r="FG57" s="225"/>
      <c r="FH57" s="115" t="str">
        <f t="shared" si="252"/>
        <v/>
      </c>
      <c r="FI57" s="225" t="str">
        <f t="shared" si="253"/>
        <v/>
      </c>
      <c r="FJ57" s="224"/>
      <c r="FK57" s="5" t="str">
        <f t="shared" si="254"/>
        <v/>
      </c>
      <c r="FL57" s="224" t="str">
        <f t="shared" si="255"/>
        <v/>
      </c>
      <c r="FM57" s="225"/>
      <c r="FN57" s="115" t="str">
        <f t="shared" si="256"/>
        <v/>
      </c>
      <c r="FO57" s="225" t="str">
        <f t="shared" si="257"/>
        <v/>
      </c>
      <c r="FP57" s="224"/>
      <c r="FQ57" s="5" t="str">
        <f t="shared" si="258"/>
        <v/>
      </c>
      <c r="FR57" s="224" t="str">
        <f t="shared" si="259"/>
        <v/>
      </c>
      <c r="FS57" s="225"/>
      <c r="FT57" s="115" t="str">
        <f t="shared" si="260"/>
        <v/>
      </c>
      <c r="FU57" s="225" t="str">
        <f t="shared" si="261"/>
        <v/>
      </c>
      <c r="FV57" s="253"/>
      <c r="FW57" s="253"/>
      <c r="FX57" s="253"/>
      <c r="FY57" s="253"/>
      <c r="FZ57" s="253"/>
    </row>
    <row r="58" spans="1:182" s="14" customFormat="1" ht="15.75" x14ac:dyDescent="0.25">
      <c r="A58" s="2">
        <v>3</v>
      </c>
      <c r="B58" s="2" t="s">
        <v>142</v>
      </c>
      <c r="C58" s="186"/>
      <c r="D58" s="205">
        <f t="shared" si="130"/>
        <v>0</v>
      </c>
      <c r="E58" s="109"/>
      <c r="F58" s="101"/>
      <c r="G58" s="2"/>
      <c r="H58" s="76" t="s">
        <v>143</v>
      </c>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158"/>
        <v/>
      </c>
      <c r="AI58" s="93" t="str">
        <f t="shared" si="159"/>
        <v/>
      </c>
      <c r="AJ58" s="93" t="str">
        <f t="shared" si="160"/>
        <v/>
      </c>
      <c r="AK58" s="93" t="str">
        <f t="shared" si="161"/>
        <v/>
      </c>
      <c r="AL58" s="93" t="str">
        <f t="shared" si="162"/>
        <v/>
      </c>
      <c r="AM58" s="93" t="str">
        <f t="shared" si="163"/>
        <v/>
      </c>
      <c r="AN58" s="93" t="str">
        <f t="shared" si="164"/>
        <v/>
      </c>
      <c r="AO58" s="93" t="str">
        <f t="shared" si="165"/>
        <v/>
      </c>
      <c r="AP58" s="93" t="str">
        <f t="shared" si="166"/>
        <v/>
      </c>
      <c r="AQ58" s="93" t="str">
        <f t="shared" si="167"/>
        <v/>
      </c>
      <c r="AR58" s="93" t="str">
        <f t="shared" si="168"/>
        <v/>
      </c>
      <c r="AS58" s="93" t="str">
        <f t="shared" si="169"/>
        <v/>
      </c>
      <c r="AT58" s="93" t="str">
        <f t="shared" si="170"/>
        <v/>
      </c>
      <c r="AU58" s="93" t="str">
        <f t="shared" si="171"/>
        <v/>
      </c>
      <c r="AV58" s="93" t="str">
        <f t="shared" si="172"/>
        <v/>
      </c>
      <c r="AW58" s="93" t="str">
        <f t="shared" si="173"/>
        <v/>
      </c>
      <c r="AX58" s="93" t="str">
        <f t="shared" si="174"/>
        <v/>
      </c>
      <c r="AY58" s="93" t="str">
        <f t="shared" si="175"/>
        <v/>
      </c>
      <c r="AZ58" s="93" t="str">
        <f t="shared" si="176"/>
        <v/>
      </c>
      <c r="BA58" s="93" t="str">
        <f t="shared" si="177"/>
        <v/>
      </c>
      <c r="BB58" s="93" t="str">
        <f t="shared" si="178"/>
        <v/>
      </c>
      <c r="BC58" s="93" t="str">
        <f t="shared" si="179"/>
        <v/>
      </c>
      <c r="BD58" s="93" t="str">
        <f t="shared" si="180"/>
        <v/>
      </c>
      <c r="BE58" s="93" t="str">
        <f t="shared" si="181"/>
        <v/>
      </c>
      <c r="BF58" s="224"/>
      <c r="BG58" s="74" t="str">
        <f t="shared" si="182"/>
        <v/>
      </c>
      <c r="BH58" s="36" t="str">
        <f t="shared" si="183"/>
        <v/>
      </c>
      <c r="BI58" s="225"/>
      <c r="BJ58" s="75" t="str">
        <f t="shared" si="184"/>
        <v/>
      </c>
      <c r="BK58" s="37" t="str">
        <f t="shared" si="185"/>
        <v/>
      </c>
      <c r="BL58" s="224"/>
      <c r="BM58" s="74" t="str">
        <f t="shared" si="186"/>
        <v/>
      </c>
      <c r="BN58" s="36" t="str">
        <f t="shared" si="187"/>
        <v/>
      </c>
      <c r="BO58" s="225"/>
      <c r="BP58" s="75" t="str">
        <f t="shared" si="188"/>
        <v/>
      </c>
      <c r="BQ58" s="37" t="str">
        <f t="shared" si="189"/>
        <v/>
      </c>
      <c r="BR58" s="224"/>
      <c r="BS58" s="74" t="str">
        <f t="shared" si="190"/>
        <v/>
      </c>
      <c r="BT58" s="36" t="str">
        <f t="shared" si="191"/>
        <v/>
      </c>
      <c r="BU58" s="225"/>
      <c r="BV58" s="75" t="str">
        <f t="shared" si="192"/>
        <v/>
      </c>
      <c r="BW58" s="37" t="str">
        <f t="shared" si="193"/>
        <v/>
      </c>
      <c r="BX58" s="224"/>
      <c r="BY58" s="74" t="str">
        <f t="shared" si="194"/>
        <v/>
      </c>
      <c r="BZ58" s="36" t="str">
        <f t="shared" si="195"/>
        <v/>
      </c>
      <c r="CA58" s="225"/>
      <c r="CB58" s="75" t="str">
        <f t="shared" si="196"/>
        <v/>
      </c>
      <c r="CC58" s="37" t="str">
        <f t="shared" si="197"/>
        <v/>
      </c>
      <c r="CD58" s="224"/>
      <c r="CE58" s="74" t="str">
        <f t="shared" si="198"/>
        <v/>
      </c>
      <c r="CF58" s="36" t="str">
        <f t="shared" si="199"/>
        <v/>
      </c>
      <c r="CG58" s="225"/>
      <c r="CH58" s="115" t="str">
        <f t="shared" si="200"/>
        <v/>
      </c>
      <c r="CI58" s="225" t="str">
        <f t="shared" si="201"/>
        <v/>
      </c>
      <c r="CJ58" s="224"/>
      <c r="CK58" s="5" t="str">
        <f t="shared" si="202"/>
        <v/>
      </c>
      <c r="CL58" s="224" t="str">
        <f t="shared" si="203"/>
        <v/>
      </c>
      <c r="CM58" s="225"/>
      <c r="CN58" s="115" t="str">
        <f t="shared" si="204"/>
        <v/>
      </c>
      <c r="CO58" s="225" t="str">
        <f t="shared" si="205"/>
        <v/>
      </c>
      <c r="CP58" s="224"/>
      <c r="CQ58" s="5" t="str">
        <f t="shared" si="206"/>
        <v/>
      </c>
      <c r="CR58" s="224" t="str">
        <f t="shared" si="207"/>
        <v/>
      </c>
      <c r="CS58" s="225"/>
      <c r="CT58" s="115" t="str">
        <f t="shared" si="208"/>
        <v/>
      </c>
      <c r="CU58" s="225" t="str">
        <f t="shared" si="209"/>
        <v/>
      </c>
      <c r="CV58" s="224"/>
      <c r="CW58" s="5" t="str">
        <f t="shared" si="210"/>
        <v/>
      </c>
      <c r="CX58" s="224" t="str">
        <f t="shared" si="211"/>
        <v/>
      </c>
      <c r="CY58" s="225"/>
      <c r="CZ58" s="115" t="str">
        <f t="shared" si="212"/>
        <v/>
      </c>
      <c r="DA58" s="225" t="str">
        <f t="shared" si="213"/>
        <v/>
      </c>
      <c r="DB58" s="224"/>
      <c r="DC58" s="5" t="str">
        <f t="shared" si="214"/>
        <v/>
      </c>
      <c r="DD58" s="224" t="str">
        <f t="shared" si="215"/>
        <v/>
      </c>
      <c r="DE58" s="225"/>
      <c r="DF58" s="115" t="str">
        <f t="shared" si="216"/>
        <v/>
      </c>
      <c r="DG58" s="225" t="str">
        <f t="shared" si="217"/>
        <v/>
      </c>
      <c r="DH58" s="224"/>
      <c r="DI58" s="5" t="str">
        <f t="shared" si="218"/>
        <v/>
      </c>
      <c r="DJ58" s="224" t="str">
        <f t="shared" si="219"/>
        <v/>
      </c>
      <c r="DK58" s="225"/>
      <c r="DL58" s="115" t="str">
        <f t="shared" si="220"/>
        <v/>
      </c>
      <c r="DM58" s="225" t="str">
        <f t="shared" si="221"/>
        <v/>
      </c>
      <c r="DN58" s="224"/>
      <c r="DO58" s="5" t="str">
        <f t="shared" si="222"/>
        <v/>
      </c>
      <c r="DP58" s="224" t="str">
        <f t="shared" si="223"/>
        <v/>
      </c>
      <c r="DQ58" s="225"/>
      <c r="DR58" s="115" t="str">
        <f t="shared" si="224"/>
        <v/>
      </c>
      <c r="DS58" s="225" t="str">
        <f t="shared" si="225"/>
        <v/>
      </c>
      <c r="DT58" s="224"/>
      <c r="DU58" s="5" t="str">
        <f t="shared" si="226"/>
        <v/>
      </c>
      <c r="DV58" s="224" t="str">
        <f t="shared" si="227"/>
        <v/>
      </c>
      <c r="DW58" s="225"/>
      <c r="DX58" s="115" t="str">
        <f t="shared" si="228"/>
        <v/>
      </c>
      <c r="DY58" s="225" t="str">
        <f t="shared" si="229"/>
        <v/>
      </c>
      <c r="DZ58" s="224"/>
      <c r="EA58" s="5" t="str">
        <f t="shared" si="230"/>
        <v/>
      </c>
      <c r="EB58" s="224" t="str">
        <f t="shared" si="231"/>
        <v/>
      </c>
      <c r="EC58" s="225"/>
      <c r="ED58" s="115" t="str">
        <f t="shared" si="232"/>
        <v/>
      </c>
      <c r="EE58" s="225" t="str">
        <f t="shared" si="233"/>
        <v/>
      </c>
      <c r="EF58" s="224"/>
      <c r="EG58" s="5" t="str">
        <f t="shared" si="234"/>
        <v/>
      </c>
      <c r="EH58" s="224" t="str">
        <f t="shared" si="235"/>
        <v/>
      </c>
      <c r="EI58" s="225"/>
      <c r="EJ58" s="115" t="str">
        <f t="shared" si="236"/>
        <v/>
      </c>
      <c r="EK58" s="225" t="str">
        <f t="shared" si="237"/>
        <v/>
      </c>
      <c r="EL58" s="224"/>
      <c r="EM58" s="5" t="str">
        <f t="shared" si="238"/>
        <v/>
      </c>
      <c r="EN58" s="224" t="str">
        <f t="shared" si="239"/>
        <v/>
      </c>
      <c r="EO58" s="225"/>
      <c r="EP58" s="115" t="str">
        <f t="shared" si="240"/>
        <v/>
      </c>
      <c r="EQ58" s="225" t="str">
        <f t="shared" si="241"/>
        <v/>
      </c>
      <c r="ER58" s="224"/>
      <c r="ES58" s="5" t="str">
        <f t="shared" si="242"/>
        <v/>
      </c>
      <c r="ET58" s="224" t="str">
        <f t="shared" si="243"/>
        <v/>
      </c>
      <c r="EU58" s="225"/>
      <c r="EV58" s="115" t="str">
        <f t="shared" si="244"/>
        <v/>
      </c>
      <c r="EW58" s="225" t="str">
        <f t="shared" si="245"/>
        <v/>
      </c>
      <c r="EX58" s="224"/>
      <c r="EY58" s="5" t="str">
        <f t="shared" si="246"/>
        <v/>
      </c>
      <c r="EZ58" s="224" t="str">
        <f t="shared" si="247"/>
        <v/>
      </c>
      <c r="FA58" s="225"/>
      <c r="FB58" s="115" t="str">
        <f t="shared" si="248"/>
        <v/>
      </c>
      <c r="FC58" s="225" t="str">
        <f t="shared" si="249"/>
        <v/>
      </c>
      <c r="FD58" s="224"/>
      <c r="FE58" s="5" t="str">
        <f t="shared" si="250"/>
        <v/>
      </c>
      <c r="FF58" s="224" t="str">
        <f t="shared" si="251"/>
        <v/>
      </c>
      <c r="FG58" s="225"/>
      <c r="FH58" s="115" t="str">
        <f t="shared" si="252"/>
        <v/>
      </c>
      <c r="FI58" s="225" t="str">
        <f t="shared" si="253"/>
        <v/>
      </c>
      <c r="FJ58" s="224"/>
      <c r="FK58" s="5" t="str">
        <f t="shared" si="254"/>
        <v/>
      </c>
      <c r="FL58" s="224" t="str">
        <f t="shared" si="255"/>
        <v/>
      </c>
      <c r="FM58" s="225"/>
      <c r="FN58" s="115" t="str">
        <f t="shared" si="256"/>
        <v/>
      </c>
      <c r="FO58" s="225" t="str">
        <f t="shared" si="257"/>
        <v/>
      </c>
      <c r="FP58" s="224"/>
      <c r="FQ58" s="5" t="str">
        <f t="shared" si="258"/>
        <v/>
      </c>
      <c r="FR58" s="224" t="str">
        <f t="shared" si="259"/>
        <v/>
      </c>
      <c r="FS58" s="225"/>
      <c r="FT58" s="115" t="str">
        <f t="shared" si="260"/>
        <v/>
      </c>
      <c r="FU58" s="225" t="str">
        <f t="shared" si="261"/>
        <v/>
      </c>
      <c r="FV58" s="253"/>
      <c r="FW58" s="253"/>
      <c r="FX58" s="253"/>
      <c r="FY58" s="253"/>
      <c r="FZ58" s="253"/>
    </row>
    <row r="59" spans="1:182" s="3" customFormat="1" ht="15.75" x14ac:dyDescent="0.25">
      <c r="A59" s="2">
        <v>1</v>
      </c>
      <c r="B59" s="2" t="s">
        <v>144</v>
      </c>
      <c r="C59" s="186"/>
      <c r="D59" s="205">
        <f t="shared" si="130"/>
        <v>0</v>
      </c>
      <c r="E59" s="109"/>
      <c r="F59" s="101"/>
      <c r="G59" s="2"/>
      <c r="H59" s="76" t="s">
        <v>145</v>
      </c>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158"/>
        <v/>
      </c>
      <c r="AI59" s="93" t="str">
        <f t="shared" si="159"/>
        <v/>
      </c>
      <c r="AJ59" s="93" t="str">
        <f t="shared" si="160"/>
        <v/>
      </c>
      <c r="AK59" s="93" t="str">
        <f t="shared" si="161"/>
        <v/>
      </c>
      <c r="AL59" s="93" t="str">
        <f t="shared" si="162"/>
        <v/>
      </c>
      <c r="AM59" s="93" t="str">
        <f t="shared" si="163"/>
        <v/>
      </c>
      <c r="AN59" s="93" t="str">
        <f t="shared" si="164"/>
        <v/>
      </c>
      <c r="AO59" s="93" t="str">
        <f t="shared" si="165"/>
        <v/>
      </c>
      <c r="AP59" s="93" t="str">
        <f t="shared" si="166"/>
        <v/>
      </c>
      <c r="AQ59" s="93" t="str">
        <f t="shared" si="167"/>
        <v/>
      </c>
      <c r="AR59" s="93" t="str">
        <f t="shared" si="168"/>
        <v/>
      </c>
      <c r="AS59" s="93" t="str">
        <f t="shared" si="169"/>
        <v/>
      </c>
      <c r="AT59" s="93" t="str">
        <f t="shared" si="170"/>
        <v/>
      </c>
      <c r="AU59" s="93" t="str">
        <f t="shared" si="171"/>
        <v/>
      </c>
      <c r="AV59" s="93" t="str">
        <f t="shared" si="172"/>
        <v/>
      </c>
      <c r="AW59" s="93" t="str">
        <f t="shared" si="173"/>
        <v/>
      </c>
      <c r="AX59" s="93" t="str">
        <f t="shared" si="174"/>
        <v/>
      </c>
      <c r="AY59" s="93" t="str">
        <f t="shared" si="175"/>
        <v/>
      </c>
      <c r="AZ59" s="93" t="str">
        <f t="shared" si="176"/>
        <v/>
      </c>
      <c r="BA59" s="93" t="str">
        <f t="shared" si="177"/>
        <v/>
      </c>
      <c r="BB59" s="93" t="str">
        <f t="shared" si="178"/>
        <v/>
      </c>
      <c r="BC59" s="93" t="str">
        <f t="shared" si="179"/>
        <v/>
      </c>
      <c r="BD59" s="93" t="str">
        <f t="shared" si="180"/>
        <v/>
      </c>
      <c r="BE59" s="93" t="str">
        <f t="shared" si="181"/>
        <v/>
      </c>
      <c r="BF59" s="224"/>
      <c r="BG59" s="74" t="str">
        <f t="shared" si="182"/>
        <v/>
      </c>
      <c r="BH59" s="36" t="str">
        <f t="shared" si="183"/>
        <v/>
      </c>
      <c r="BI59" s="225"/>
      <c r="BJ59" s="75" t="str">
        <f t="shared" si="184"/>
        <v/>
      </c>
      <c r="BK59" s="37" t="str">
        <f t="shared" si="185"/>
        <v/>
      </c>
      <c r="BL59" s="224"/>
      <c r="BM59" s="74" t="str">
        <f t="shared" si="186"/>
        <v/>
      </c>
      <c r="BN59" s="36" t="str">
        <f t="shared" si="187"/>
        <v/>
      </c>
      <c r="BO59" s="225"/>
      <c r="BP59" s="75" t="str">
        <f t="shared" si="188"/>
        <v/>
      </c>
      <c r="BQ59" s="37" t="str">
        <f t="shared" si="189"/>
        <v/>
      </c>
      <c r="BR59" s="224"/>
      <c r="BS59" s="74" t="str">
        <f t="shared" si="190"/>
        <v/>
      </c>
      <c r="BT59" s="36" t="str">
        <f t="shared" si="191"/>
        <v/>
      </c>
      <c r="BU59" s="225"/>
      <c r="BV59" s="75" t="str">
        <f t="shared" si="192"/>
        <v/>
      </c>
      <c r="BW59" s="37" t="str">
        <f t="shared" si="193"/>
        <v/>
      </c>
      <c r="BX59" s="224"/>
      <c r="BY59" s="74" t="str">
        <f t="shared" si="194"/>
        <v/>
      </c>
      <c r="BZ59" s="36" t="str">
        <f t="shared" si="195"/>
        <v/>
      </c>
      <c r="CA59" s="225"/>
      <c r="CB59" s="75" t="str">
        <f t="shared" si="196"/>
        <v/>
      </c>
      <c r="CC59" s="37" t="str">
        <f t="shared" si="197"/>
        <v/>
      </c>
      <c r="CD59" s="224"/>
      <c r="CE59" s="74" t="str">
        <f t="shared" si="198"/>
        <v/>
      </c>
      <c r="CF59" s="36" t="str">
        <f t="shared" si="199"/>
        <v/>
      </c>
      <c r="CG59" s="225"/>
      <c r="CH59" s="115" t="str">
        <f t="shared" si="200"/>
        <v/>
      </c>
      <c r="CI59" s="225" t="str">
        <f t="shared" si="201"/>
        <v/>
      </c>
      <c r="CJ59" s="224"/>
      <c r="CK59" s="5" t="str">
        <f t="shared" si="202"/>
        <v/>
      </c>
      <c r="CL59" s="224" t="str">
        <f t="shared" si="203"/>
        <v/>
      </c>
      <c r="CM59" s="225"/>
      <c r="CN59" s="115" t="str">
        <f t="shared" si="204"/>
        <v/>
      </c>
      <c r="CO59" s="225" t="str">
        <f t="shared" si="205"/>
        <v/>
      </c>
      <c r="CP59" s="224"/>
      <c r="CQ59" s="5" t="str">
        <f t="shared" si="206"/>
        <v/>
      </c>
      <c r="CR59" s="224" t="str">
        <f t="shared" si="207"/>
        <v/>
      </c>
      <c r="CS59" s="225"/>
      <c r="CT59" s="115" t="str">
        <f t="shared" si="208"/>
        <v/>
      </c>
      <c r="CU59" s="225" t="str">
        <f t="shared" si="209"/>
        <v/>
      </c>
      <c r="CV59" s="224"/>
      <c r="CW59" s="5" t="str">
        <f t="shared" si="210"/>
        <v/>
      </c>
      <c r="CX59" s="224" t="str">
        <f t="shared" si="211"/>
        <v/>
      </c>
      <c r="CY59" s="225"/>
      <c r="CZ59" s="115" t="str">
        <f t="shared" si="212"/>
        <v/>
      </c>
      <c r="DA59" s="225" t="str">
        <f t="shared" si="213"/>
        <v/>
      </c>
      <c r="DB59" s="224"/>
      <c r="DC59" s="5" t="str">
        <f t="shared" si="214"/>
        <v/>
      </c>
      <c r="DD59" s="224" t="str">
        <f t="shared" si="215"/>
        <v/>
      </c>
      <c r="DE59" s="225"/>
      <c r="DF59" s="115" t="str">
        <f t="shared" si="216"/>
        <v/>
      </c>
      <c r="DG59" s="225" t="str">
        <f t="shared" si="217"/>
        <v/>
      </c>
      <c r="DH59" s="224"/>
      <c r="DI59" s="5" t="str">
        <f t="shared" si="218"/>
        <v/>
      </c>
      <c r="DJ59" s="224" t="str">
        <f t="shared" si="219"/>
        <v/>
      </c>
      <c r="DK59" s="225"/>
      <c r="DL59" s="115" t="str">
        <f t="shared" si="220"/>
        <v/>
      </c>
      <c r="DM59" s="225" t="str">
        <f t="shared" si="221"/>
        <v/>
      </c>
      <c r="DN59" s="224"/>
      <c r="DO59" s="5" t="str">
        <f t="shared" si="222"/>
        <v/>
      </c>
      <c r="DP59" s="224" t="str">
        <f t="shared" si="223"/>
        <v/>
      </c>
      <c r="DQ59" s="225"/>
      <c r="DR59" s="115" t="str">
        <f t="shared" si="224"/>
        <v/>
      </c>
      <c r="DS59" s="225" t="str">
        <f t="shared" si="225"/>
        <v/>
      </c>
      <c r="DT59" s="224"/>
      <c r="DU59" s="5" t="str">
        <f t="shared" si="226"/>
        <v/>
      </c>
      <c r="DV59" s="224" t="str">
        <f t="shared" si="227"/>
        <v/>
      </c>
      <c r="DW59" s="225"/>
      <c r="DX59" s="115" t="str">
        <f t="shared" si="228"/>
        <v/>
      </c>
      <c r="DY59" s="225" t="str">
        <f t="shared" si="229"/>
        <v/>
      </c>
      <c r="DZ59" s="224"/>
      <c r="EA59" s="5" t="str">
        <f t="shared" si="230"/>
        <v/>
      </c>
      <c r="EB59" s="224" t="str">
        <f t="shared" si="231"/>
        <v/>
      </c>
      <c r="EC59" s="225"/>
      <c r="ED59" s="115" t="str">
        <f t="shared" si="232"/>
        <v/>
      </c>
      <c r="EE59" s="225" t="str">
        <f t="shared" si="233"/>
        <v/>
      </c>
      <c r="EF59" s="224"/>
      <c r="EG59" s="5" t="str">
        <f t="shared" si="234"/>
        <v/>
      </c>
      <c r="EH59" s="224" t="str">
        <f t="shared" si="235"/>
        <v/>
      </c>
      <c r="EI59" s="225"/>
      <c r="EJ59" s="115" t="str">
        <f t="shared" si="236"/>
        <v/>
      </c>
      <c r="EK59" s="225" t="str">
        <f t="shared" si="237"/>
        <v/>
      </c>
      <c r="EL59" s="224"/>
      <c r="EM59" s="5" t="str">
        <f t="shared" si="238"/>
        <v/>
      </c>
      <c r="EN59" s="224" t="str">
        <f t="shared" si="239"/>
        <v/>
      </c>
      <c r="EO59" s="225"/>
      <c r="EP59" s="115" t="str">
        <f t="shared" si="240"/>
        <v/>
      </c>
      <c r="EQ59" s="225" t="str">
        <f t="shared" si="241"/>
        <v/>
      </c>
      <c r="ER59" s="224"/>
      <c r="ES59" s="5" t="str">
        <f t="shared" si="242"/>
        <v/>
      </c>
      <c r="ET59" s="224" t="str">
        <f t="shared" si="243"/>
        <v/>
      </c>
      <c r="EU59" s="225"/>
      <c r="EV59" s="115" t="str">
        <f t="shared" si="244"/>
        <v/>
      </c>
      <c r="EW59" s="225" t="str">
        <f t="shared" si="245"/>
        <v/>
      </c>
      <c r="EX59" s="224"/>
      <c r="EY59" s="5" t="str">
        <f t="shared" si="246"/>
        <v/>
      </c>
      <c r="EZ59" s="224" t="str">
        <f t="shared" si="247"/>
        <v/>
      </c>
      <c r="FA59" s="225"/>
      <c r="FB59" s="115" t="str">
        <f t="shared" si="248"/>
        <v/>
      </c>
      <c r="FC59" s="225" t="str">
        <f t="shared" si="249"/>
        <v/>
      </c>
      <c r="FD59" s="224"/>
      <c r="FE59" s="5" t="str">
        <f t="shared" si="250"/>
        <v/>
      </c>
      <c r="FF59" s="224" t="str">
        <f t="shared" si="251"/>
        <v/>
      </c>
      <c r="FG59" s="225"/>
      <c r="FH59" s="115" t="str">
        <f t="shared" si="252"/>
        <v/>
      </c>
      <c r="FI59" s="225" t="str">
        <f t="shared" si="253"/>
        <v/>
      </c>
      <c r="FJ59" s="224"/>
      <c r="FK59" s="5" t="str">
        <f t="shared" si="254"/>
        <v/>
      </c>
      <c r="FL59" s="224" t="str">
        <f t="shared" si="255"/>
        <v/>
      </c>
      <c r="FM59" s="225"/>
      <c r="FN59" s="115" t="str">
        <f t="shared" si="256"/>
        <v/>
      </c>
      <c r="FO59" s="225" t="str">
        <f t="shared" si="257"/>
        <v/>
      </c>
      <c r="FP59" s="224"/>
      <c r="FQ59" s="5" t="str">
        <f t="shared" si="258"/>
        <v/>
      </c>
      <c r="FR59" s="224" t="str">
        <f t="shared" si="259"/>
        <v/>
      </c>
      <c r="FS59" s="225"/>
      <c r="FT59" s="115" t="str">
        <f t="shared" si="260"/>
        <v/>
      </c>
      <c r="FU59" s="225" t="str">
        <f t="shared" si="261"/>
        <v/>
      </c>
      <c r="FV59" s="253"/>
      <c r="FW59" s="253"/>
      <c r="FX59" s="253"/>
      <c r="FY59" s="253"/>
      <c r="FZ59" s="253"/>
    </row>
    <row r="60" spans="1:182" s="14" customFormat="1" ht="15.75" x14ac:dyDescent="0.25">
      <c r="A60" s="2">
        <v>1</v>
      </c>
      <c r="B60" s="2" t="s">
        <v>146</v>
      </c>
      <c r="C60" s="186"/>
      <c r="D60" s="205">
        <f t="shared" si="130"/>
        <v>0</v>
      </c>
      <c r="E60" s="109"/>
      <c r="F60" s="101"/>
      <c r="G60" s="2"/>
      <c r="H60" s="76" t="s">
        <v>147</v>
      </c>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158"/>
        <v/>
      </c>
      <c r="AI60" s="93" t="str">
        <f t="shared" si="159"/>
        <v/>
      </c>
      <c r="AJ60" s="93" t="str">
        <f t="shared" si="160"/>
        <v/>
      </c>
      <c r="AK60" s="93" t="str">
        <f t="shared" si="161"/>
        <v/>
      </c>
      <c r="AL60" s="93" t="str">
        <f t="shared" si="162"/>
        <v/>
      </c>
      <c r="AM60" s="93" t="str">
        <f t="shared" si="163"/>
        <v/>
      </c>
      <c r="AN60" s="93" t="str">
        <f t="shared" si="164"/>
        <v/>
      </c>
      <c r="AO60" s="93" t="str">
        <f t="shared" si="165"/>
        <v/>
      </c>
      <c r="AP60" s="93" t="str">
        <f t="shared" si="166"/>
        <v/>
      </c>
      <c r="AQ60" s="93" t="str">
        <f t="shared" si="167"/>
        <v/>
      </c>
      <c r="AR60" s="93" t="str">
        <f t="shared" si="168"/>
        <v/>
      </c>
      <c r="AS60" s="93" t="str">
        <f t="shared" si="169"/>
        <v/>
      </c>
      <c r="AT60" s="93" t="str">
        <f t="shared" si="170"/>
        <v/>
      </c>
      <c r="AU60" s="93" t="str">
        <f t="shared" si="171"/>
        <v/>
      </c>
      <c r="AV60" s="93" t="str">
        <f t="shared" si="172"/>
        <v/>
      </c>
      <c r="AW60" s="93" t="str">
        <f t="shared" si="173"/>
        <v/>
      </c>
      <c r="AX60" s="93" t="str">
        <f t="shared" si="174"/>
        <v/>
      </c>
      <c r="AY60" s="93" t="str">
        <f t="shared" si="175"/>
        <v/>
      </c>
      <c r="AZ60" s="93" t="str">
        <f t="shared" si="176"/>
        <v/>
      </c>
      <c r="BA60" s="93" t="str">
        <f t="shared" si="177"/>
        <v/>
      </c>
      <c r="BB60" s="93" t="str">
        <f t="shared" si="178"/>
        <v/>
      </c>
      <c r="BC60" s="93" t="str">
        <f t="shared" si="179"/>
        <v/>
      </c>
      <c r="BD60" s="93" t="str">
        <f t="shared" si="180"/>
        <v/>
      </c>
      <c r="BE60" s="93" t="str">
        <f t="shared" si="181"/>
        <v/>
      </c>
      <c r="BF60" s="224"/>
      <c r="BG60" s="74" t="str">
        <f t="shared" si="182"/>
        <v/>
      </c>
      <c r="BH60" s="36" t="str">
        <f t="shared" si="183"/>
        <v/>
      </c>
      <c r="BI60" s="225"/>
      <c r="BJ60" s="75" t="str">
        <f t="shared" si="184"/>
        <v/>
      </c>
      <c r="BK60" s="37" t="str">
        <f t="shared" si="185"/>
        <v/>
      </c>
      <c r="BL60" s="224"/>
      <c r="BM60" s="74" t="str">
        <f t="shared" si="186"/>
        <v/>
      </c>
      <c r="BN60" s="36" t="str">
        <f t="shared" si="187"/>
        <v/>
      </c>
      <c r="BO60" s="225"/>
      <c r="BP60" s="75" t="str">
        <f t="shared" si="188"/>
        <v/>
      </c>
      <c r="BQ60" s="37" t="str">
        <f t="shared" si="189"/>
        <v/>
      </c>
      <c r="BR60" s="224"/>
      <c r="BS60" s="74" t="str">
        <f t="shared" si="190"/>
        <v/>
      </c>
      <c r="BT60" s="36" t="str">
        <f t="shared" si="191"/>
        <v/>
      </c>
      <c r="BU60" s="225"/>
      <c r="BV60" s="75" t="str">
        <f t="shared" si="192"/>
        <v/>
      </c>
      <c r="BW60" s="37" t="str">
        <f t="shared" si="193"/>
        <v/>
      </c>
      <c r="BX60" s="224"/>
      <c r="BY60" s="74" t="str">
        <f t="shared" si="194"/>
        <v/>
      </c>
      <c r="BZ60" s="36" t="str">
        <f t="shared" si="195"/>
        <v/>
      </c>
      <c r="CA60" s="225"/>
      <c r="CB60" s="75" t="str">
        <f t="shared" si="196"/>
        <v/>
      </c>
      <c r="CC60" s="37" t="str">
        <f t="shared" si="197"/>
        <v/>
      </c>
      <c r="CD60" s="224"/>
      <c r="CE60" s="74" t="str">
        <f t="shared" si="198"/>
        <v/>
      </c>
      <c r="CF60" s="36" t="str">
        <f t="shared" si="199"/>
        <v/>
      </c>
      <c r="CG60" s="225"/>
      <c r="CH60" s="115" t="str">
        <f t="shared" si="200"/>
        <v/>
      </c>
      <c r="CI60" s="225" t="str">
        <f t="shared" si="201"/>
        <v/>
      </c>
      <c r="CJ60" s="224"/>
      <c r="CK60" s="5" t="str">
        <f t="shared" si="202"/>
        <v/>
      </c>
      <c r="CL60" s="224" t="str">
        <f t="shared" si="203"/>
        <v/>
      </c>
      <c r="CM60" s="225"/>
      <c r="CN60" s="115" t="str">
        <f t="shared" si="204"/>
        <v/>
      </c>
      <c r="CO60" s="225" t="str">
        <f t="shared" si="205"/>
        <v/>
      </c>
      <c r="CP60" s="224"/>
      <c r="CQ60" s="5" t="str">
        <f t="shared" si="206"/>
        <v/>
      </c>
      <c r="CR60" s="224" t="str">
        <f t="shared" si="207"/>
        <v/>
      </c>
      <c r="CS60" s="225"/>
      <c r="CT60" s="115" t="str">
        <f t="shared" si="208"/>
        <v/>
      </c>
      <c r="CU60" s="225" t="str">
        <f t="shared" si="209"/>
        <v/>
      </c>
      <c r="CV60" s="224"/>
      <c r="CW60" s="5" t="str">
        <f t="shared" si="210"/>
        <v/>
      </c>
      <c r="CX60" s="224" t="str">
        <f t="shared" si="211"/>
        <v/>
      </c>
      <c r="CY60" s="225"/>
      <c r="CZ60" s="115" t="str">
        <f t="shared" si="212"/>
        <v/>
      </c>
      <c r="DA60" s="225" t="str">
        <f t="shared" si="213"/>
        <v/>
      </c>
      <c r="DB60" s="224"/>
      <c r="DC60" s="5" t="str">
        <f t="shared" si="214"/>
        <v/>
      </c>
      <c r="DD60" s="224" t="str">
        <f t="shared" si="215"/>
        <v/>
      </c>
      <c r="DE60" s="225"/>
      <c r="DF60" s="115" t="str">
        <f t="shared" si="216"/>
        <v/>
      </c>
      <c r="DG60" s="225" t="str">
        <f t="shared" si="217"/>
        <v/>
      </c>
      <c r="DH60" s="224"/>
      <c r="DI60" s="5" t="str">
        <f t="shared" si="218"/>
        <v/>
      </c>
      <c r="DJ60" s="224" t="str">
        <f t="shared" si="219"/>
        <v/>
      </c>
      <c r="DK60" s="225"/>
      <c r="DL60" s="115" t="str">
        <f t="shared" si="220"/>
        <v/>
      </c>
      <c r="DM60" s="225" t="str">
        <f t="shared" si="221"/>
        <v/>
      </c>
      <c r="DN60" s="224"/>
      <c r="DO60" s="5" t="str">
        <f t="shared" si="222"/>
        <v/>
      </c>
      <c r="DP60" s="224" t="str">
        <f t="shared" si="223"/>
        <v/>
      </c>
      <c r="DQ60" s="225"/>
      <c r="DR60" s="115" t="str">
        <f t="shared" si="224"/>
        <v/>
      </c>
      <c r="DS60" s="225" t="str">
        <f t="shared" si="225"/>
        <v/>
      </c>
      <c r="DT60" s="224"/>
      <c r="DU60" s="5" t="str">
        <f t="shared" si="226"/>
        <v/>
      </c>
      <c r="DV60" s="224" t="str">
        <f t="shared" si="227"/>
        <v/>
      </c>
      <c r="DW60" s="225"/>
      <c r="DX60" s="115" t="str">
        <f t="shared" si="228"/>
        <v/>
      </c>
      <c r="DY60" s="225" t="str">
        <f t="shared" si="229"/>
        <v/>
      </c>
      <c r="DZ60" s="224"/>
      <c r="EA60" s="5" t="str">
        <f t="shared" si="230"/>
        <v/>
      </c>
      <c r="EB60" s="224" t="str">
        <f t="shared" si="231"/>
        <v/>
      </c>
      <c r="EC60" s="225"/>
      <c r="ED60" s="115" t="str">
        <f t="shared" si="232"/>
        <v/>
      </c>
      <c r="EE60" s="225" t="str">
        <f t="shared" si="233"/>
        <v/>
      </c>
      <c r="EF60" s="224"/>
      <c r="EG60" s="5" t="str">
        <f t="shared" si="234"/>
        <v/>
      </c>
      <c r="EH60" s="224" t="str">
        <f t="shared" si="235"/>
        <v/>
      </c>
      <c r="EI60" s="225"/>
      <c r="EJ60" s="115" t="str">
        <f t="shared" si="236"/>
        <v/>
      </c>
      <c r="EK60" s="225" t="str">
        <f t="shared" si="237"/>
        <v/>
      </c>
      <c r="EL60" s="224"/>
      <c r="EM60" s="5" t="str">
        <f t="shared" si="238"/>
        <v/>
      </c>
      <c r="EN60" s="224" t="str">
        <f t="shared" si="239"/>
        <v/>
      </c>
      <c r="EO60" s="225"/>
      <c r="EP60" s="115" t="str">
        <f t="shared" si="240"/>
        <v/>
      </c>
      <c r="EQ60" s="225" t="str">
        <f t="shared" si="241"/>
        <v/>
      </c>
      <c r="ER60" s="224"/>
      <c r="ES60" s="5" t="str">
        <f t="shared" si="242"/>
        <v/>
      </c>
      <c r="ET60" s="224" t="str">
        <f t="shared" si="243"/>
        <v/>
      </c>
      <c r="EU60" s="225"/>
      <c r="EV60" s="115" t="str">
        <f t="shared" si="244"/>
        <v/>
      </c>
      <c r="EW60" s="225" t="str">
        <f t="shared" si="245"/>
        <v/>
      </c>
      <c r="EX60" s="224"/>
      <c r="EY60" s="5" t="str">
        <f t="shared" si="246"/>
        <v/>
      </c>
      <c r="EZ60" s="224" t="str">
        <f t="shared" si="247"/>
        <v/>
      </c>
      <c r="FA60" s="225"/>
      <c r="FB60" s="115" t="str">
        <f t="shared" si="248"/>
        <v/>
      </c>
      <c r="FC60" s="225" t="str">
        <f t="shared" si="249"/>
        <v/>
      </c>
      <c r="FD60" s="224"/>
      <c r="FE60" s="5" t="str">
        <f t="shared" si="250"/>
        <v/>
      </c>
      <c r="FF60" s="224" t="str">
        <f t="shared" si="251"/>
        <v/>
      </c>
      <c r="FG60" s="225"/>
      <c r="FH60" s="115" t="str">
        <f t="shared" si="252"/>
        <v/>
      </c>
      <c r="FI60" s="225" t="str">
        <f t="shared" si="253"/>
        <v/>
      </c>
      <c r="FJ60" s="224"/>
      <c r="FK60" s="5" t="str">
        <f t="shared" si="254"/>
        <v/>
      </c>
      <c r="FL60" s="224" t="str">
        <f t="shared" si="255"/>
        <v/>
      </c>
      <c r="FM60" s="225"/>
      <c r="FN60" s="115" t="str">
        <f t="shared" si="256"/>
        <v/>
      </c>
      <c r="FO60" s="225" t="str">
        <f t="shared" si="257"/>
        <v/>
      </c>
      <c r="FP60" s="224"/>
      <c r="FQ60" s="5" t="str">
        <f t="shared" si="258"/>
        <v/>
      </c>
      <c r="FR60" s="224" t="str">
        <f t="shared" si="259"/>
        <v/>
      </c>
      <c r="FS60" s="225"/>
      <c r="FT60" s="115" t="str">
        <f t="shared" si="260"/>
        <v/>
      </c>
      <c r="FU60" s="225" t="str">
        <f t="shared" si="261"/>
        <v/>
      </c>
      <c r="FV60" s="253"/>
      <c r="FW60" s="253"/>
      <c r="FX60" s="253"/>
      <c r="FY60" s="253"/>
      <c r="FZ60" s="253"/>
    </row>
    <row r="61" spans="1:182" s="14" customFormat="1" ht="15.75" x14ac:dyDescent="0.25">
      <c r="A61" s="2" t="str">
        <f t="shared" si="129"/>
        <v/>
      </c>
      <c r="B61" s="2"/>
      <c r="C61" s="186"/>
      <c r="D61" s="205" t="str">
        <f t="shared" si="130"/>
        <v/>
      </c>
      <c r="E61" s="109"/>
      <c r="F61" s="101"/>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158"/>
        <v/>
      </c>
      <c r="AI61" s="93" t="str">
        <f t="shared" si="159"/>
        <v/>
      </c>
      <c r="AJ61" s="93" t="str">
        <f t="shared" si="160"/>
        <v/>
      </c>
      <c r="AK61" s="93" t="str">
        <f t="shared" si="161"/>
        <v/>
      </c>
      <c r="AL61" s="93" t="str">
        <f t="shared" si="162"/>
        <v/>
      </c>
      <c r="AM61" s="93" t="str">
        <f t="shared" si="163"/>
        <v/>
      </c>
      <c r="AN61" s="93" t="str">
        <f t="shared" si="164"/>
        <v/>
      </c>
      <c r="AO61" s="93" t="str">
        <f t="shared" si="165"/>
        <v/>
      </c>
      <c r="AP61" s="93" t="str">
        <f t="shared" si="166"/>
        <v/>
      </c>
      <c r="AQ61" s="93" t="str">
        <f t="shared" si="167"/>
        <v/>
      </c>
      <c r="AR61" s="93" t="str">
        <f t="shared" si="168"/>
        <v/>
      </c>
      <c r="AS61" s="93" t="str">
        <f t="shared" si="169"/>
        <v/>
      </c>
      <c r="AT61" s="93" t="str">
        <f t="shared" si="170"/>
        <v/>
      </c>
      <c r="AU61" s="93" t="str">
        <f t="shared" si="171"/>
        <v/>
      </c>
      <c r="AV61" s="93" t="str">
        <f t="shared" si="172"/>
        <v/>
      </c>
      <c r="AW61" s="93" t="str">
        <f t="shared" si="173"/>
        <v/>
      </c>
      <c r="AX61" s="93" t="str">
        <f t="shared" si="174"/>
        <v/>
      </c>
      <c r="AY61" s="93" t="str">
        <f t="shared" si="175"/>
        <v/>
      </c>
      <c r="AZ61" s="93" t="str">
        <f t="shared" si="176"/>
        <v/>
      </c>
      <c r="BA61" s="93" t="str">
        <f t="shared" si="177"/>
        <v/>
      </c>
      <c r="BB61" s="93" t="str">
        <f t="shared" si="178"/>
        <v/>
      </c>
      <c r="BC61" s="93" t="str">
        <f t="shared" si="179"/>
        <v/>
      </c>
      <c r="BD61" s="93" t="str">
        <f t="shared" si="180"/>
        <v/>
      </c>
      <c r="BE61" s="93" t="str">
        <f t="shared" si="181"/>
        <v/>
      </c>
      <c r="BF61" s="224"/>
      <c r="BG61" s="74" t="str">
        <f t="shared" si="182"/>
        <v/>
      </c>
      <c r="BH61" s="36" t="str">
        <f t="shared" si="183"/>
        <v/>
      </c>
      <c r="BI61" s="225"/>
      <c r="BJ61" s="75" t="str">
        <f t="shared" si="184"/>
        <v/>
      </c>
      <c r="BK61" s="37" t="str">
        <f t="shared" si="185"/>
        <v/>
      </c>
      <c r="BL61" s="224"/>
      <c r="BM61" s="74" t="str">
        <f t="shared" si="186"/>
        <v/>
      </c>
      <c r="BN61" s="36" t="str">
        <f t="shared" si="187"/>
        <v/>
      </c>
      <c r="BO61" s="225"/>
      <c r="BP61" s="75" t="str">
        <f t="shared" si="188"/>
        <v/>
      </c>
      <c r="BQ61" s="37" t="str">
        <f t="shared" si="189"/>
        <v/>
      </c>
      <c r="BR61" s="224"/>
      <c r="BS61" s="74" t="str">
        <f t="shared" si="190"/>
        <v/>
      </c>
      <c r="BT61" s="36" t="str">
        <f t="shared" si="191"/>
        <v/>
      </c>
      <c r="BU61" s="225"/>
      <c r="BV61" s="75" t="str">
        <f t="shared" si="192"/>
        <v/>
      </c>
      <c r="BW61" s="37" t="str">
        <f t="shared" si="193"/>
        <v/>
      </c>
      <c r="BX61" s="224"/>
      <c r="BY61" s="74" t="str">
        <f t="shared" si="194"/>
        <v/>
      </c>
      <c r="BZ61" s="36" t="str">
        <f t="shared" si="195"/>
        <v/>
      </c>
      <c r="CA61" s="225"/>
      <c r="CB61" s="75" t="str">
        <f t="shared" si="196"/>
        <v/>
      </c>
      <c r="CC61" s="37" t="str">
        <f t="shared" si="197"/>
        <v/>
      </c>
      <c r="CD61" s="224"/>
      <c r="CE61" s="74" t="str">
        <f t="shared" si="198"/>
        <v/>
      </c>
      <c r="CF61" s="36" t="str">
        <f t="shared" si="199"/>
        <v/>
      </c>
      <c r="CG61" s="225"/>
      <c r="CH61" s="115" t="str">
        <f t="shared" si="200"/>
        <v/>
      </c>
      <c r="CI61" s="225" t="str">
        <f t="shared" si="201"/>
        <v/>
      </c>
      <c r="CJ61" s="224"/>
      <c r="CK61" s="5" t="str">
        <f t="shared" si="202"/>
        <v/>
      </c>
      <c r="CL61" s="224" t="str">
        <f t="shared" si="203"/>
        <v/>
      </c>
      <c r="CM61" s="225"/>
      <c r="CN61" s="115" t="str">
        <f t="shared" si="204"/>
        <v/>
      </c>
      <c r="CO61" s="225" t="str">
        <f t="shared" si="205"/>
        <v/>
      </c>
      <c r="CP61" s="224"/>
      <c r="CQ61" s="5" t="str">
        <f t="shared" si="206"/>
        <v/>
      </c>
      <c r="CR61" s="224" t="str">
        <f t="shared" si="207"/>
        <v/>
      </c>
      <c r="CS61" s="225"/>
      <c r="CT61" s="115" t="str">
        <f t="shared" si="208"/>
        <v/>
      </c>
      <c r="CU61" s="225" t="str">
        <f t="shared" si="209"/>
        <v/>
      </c>
      <c r="CV61" s="224"/>
      <c r="CW61" s="5" t="str">
        <f t="shared" si="210"/>
        <v/>
      </c>
      <c r="CX61" s="224" t="str">
        <f t="shared" si="211"/>
        <v/>
      </c>
      <c r="CY61" s="225"/>
      <c r="CZ61" s="115" t="str">
        <f t="shared" si="212"/>
        <v/>
      </c>
      <c r="DA61" s="225" t="str">
        <f t="shared" si="213"/>
        <v/>
      </c>
      <c r="DB61" s="224"/>
      <c r="DC61" s="5" t="str">
        <f t="shared" si="214"/>
        <v/>
      </c>
      <c r="DD61" s="224" t="str">
        <f t="shared" si="215"/>
        <v/>
      </c>
      <c r="DE61" s="225"/>
      <c r="DF61" s="115" t="str">
        <f t="shared" si="216"/>
        <v/>
      </c>
      <c r="DG61" s="225" t="str">
        <f t="shared" si="217"/>
        <v/>
      </c>
      <c r="DH61" s="224"/>
      <c r="DI61" s="5" t="str">
        <f t="shared" si="218"/>
        <v/>
      </c>
      <c r="DJ61" s="224" t="str">
        <f t="shared" si="219"/>
        <v/>
      </c>
      <c r="DK61" s="225"/>
      <c r="DL61" s="115" t="str">
        <f t="shared" si="220"/>
        <v/>
      </c>
      <c r="DM61" s="225" t="str">
        <f t="shared" si="221"/>
        <v/>
      </c>
      <c r="DN61" s="224"/>
      <c r="DO61" s="5" t="str">
        <f t="shared" si="222"/>
        <v/>
      </c>
      <c r="DP61" s="224" t="str">
        <f t="shared" si="223"/>
        <v/>
      </c>
      <c r="DQ61" s="225"/>
      <c r="DR61" s="115" t="str">
        <f t="shared" si="224"/>
        <v/>
      </c>
      <c r="DS61" s="225" t="str">
        <f t="shared" si="225"/>
        <v/>
      </c>
      <c r="DT61" s="224"/>
      <c r="DU61" s="5" t="str">
        <f t="shared" si="226"/>
        <v/>
      </c>
      <c r="DV61" s="224" t="str">
        <f t="shared" si="227"/>
        <v/>
      </c>
      <c r="DW61" s="225"/>
      <c r="DX61" s="115" t="str">
        <f t="shared" si="228"/>
        <v/>
      </c>
      <c r="DY61" s="225" t="str">
        <f t="shared" si="229"/>
        <v/>
      </c>
      <c r="DZ61" s="224"/>
      <c r="EA61" s="5" t="str">
        <f t="shared" si="230"/>
        <v/>
      </c>
      <c r="EB61" s="224" t="str">
        <f t="shared" si="231"/>
        <v/>
      </c>
      <c r="EC61" s="225"/>
      <c r="ED61" s="115" t="str">
        <f t="shared" si="232"/>
        <v/>
      </c>
      <c r="EE61" s="225" t="str">
        <f t="shared" si="233"/>
        <v/>
      </c>
      <c r="EF61" s="224"/>
      <c r="EG61" s="5" t="str">
        <f t="shared" si="234"/>
        <v/>
      </c>
      <c r="EH61" s="224" t="str">
        <f t="shared" si="235"/>
        <v/>
      </c>
      <c r="EI61" s="225"/>
      <c r="EJ61" s="115" t="str">
        <f t="shared" si="236"/>
        <v/>
      </c>
      <c r="EK61" s="225" t="str">
        <f t="shared" si="237"/>
        <v/>
      </c>
      <c r="EL61" s="224"/>
      <c r="EM61" s="5" t="str">
        <f t="shared" si="238"/>
        <v/>
      </c>
      <c r="EN61" s="224" t="str">
        <f t="shared" si="239"/>
        <v/>
      </c>
      <c r="EO61" s="225"/>
      <c r="EP61" s="115" t="str">
        <f t="shared" si="240"/>
        <v/>
      </c>
      <c r="EQ61" s="225" t="str">
        <f t="shared" si="241"/>
        <v/>
      </c>
      <c r="ER61" s="224"/>
      <c r="ES61" s="5" t="str">
        <f t="shared" si="242"/>
        <v/>
      </c>
      <c r="ET61" s="224" t="str">
        <f t="shared" si="243"/>
        <v/>
      </c>
      <c r="EU61" s="225"/>
      <c r="EV61" s="115" t="str">
        <f t="shared" si="244"/>
        <v/>
      </c>
      <c r="EW61" s="225" t="str">
        <f t="shared" si="245"/>
        <v/>
      </c>
      <c r="EX61" s="224"/>
      <c r="EY61" s="5" t="str">
        <f t="shared" si="246"/>
        <v/>
      </c>
      <c r="EZ61" s="224" t="str">
        <f t="shared" si="247"/>
        <v/>
      </c>
      <c r="FA61" s="225"/>
      <c r="FB61" s="115" t="str">
        <f t="shared" si="248"/>
        <v/>
      </c>
      <c r="FC61" s="225" t="str">
        <f t="shared" si="249"/>
        <v/>
      </c>
      <c r="FD61" s="224"/>
      <c r="FE61" s="5" t="str">
        <f t="shared" si="250"/>
        <v/>
      </c>
      <c r="FF61" s="224" t="str">
        <f t="shared" si="251"/>
        <v/>
      </c>
      <c r="FG61" s="225"/>
      <c r="FH61" s="115" t="str">
        <f t="shared" si="252"/>
        <v/>
      </c>
      <c r="FI61" s="225" t="str">
        <f t="shared" si="253"/>
        <v/>
      </c>
      <c r="FJ61" s="224"/>
      <c r="FK61" s="5" t="str">
        <f t="shared" si="254"/>
        <v/>
      </c>
      <c r="FL61" s="224" t="str">
        <f t="shared" si="255"/>
        <v/>
      </c>
      <c r="FM61" s="225"/>
      <c r="FN61" s="115" t="str">
        <f t="shared" si="256"/>
        <v/>
      </c>
      <c r="FO61" s="225" t="str">
        <f t="shared" si="257"/>
        <v/>
      </c>
      <c r="FP61" s="224"/>
      <c r="FQ61" s="5" t="str">
        <f t="shared" si="258"/>
        <v/>
      </c>
      <c r="FR61" s="224" t="str">
        <f t="shared" si="259"/>
        <v/>
      </c>
      <c r="FS61" s="225"/>
      <c r="FT61" s="115" t="str">
        <f t="shared" si="260"/>
        <v/>
      </c>
      <c r="FU61" s="225" t="str">
        <f t="shared" si="261"/>
        <v/>
      </c>
      <c r="FV61" s="253"/>
      <c r="FW61" s="253"/>
      <c r="FX61" s="253"/>
      <c r="FY61" s="253"/>
      <c r="FZ61" s="253"/>
    </row>
    <row r="62" spans="1:182" s="3" customFormat="1" ht="15.75" x14ac:dyDescent="0.25">
      <c r="A62" s="2" t="str">
        <f t="shared" si="129"/>
        <v/>
      </c>
      <c r="B62" s="2"/>
      <c r="C62" s="186"/>
      <c r="D62" s="205" t="str">
        <f t="shared" si="130"/>
        <v/>
      </c>
      <c r="E62" s="109"/>
      <c r="F62" s="101"/>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158"/>
        <v/>
      </c>
      <c r="AI62" s="93" t="str">
        <f t="shared" si="159"/>
        <v/>
      </c>
      <c r="AJ62" s="93" t="str">
        <f t="shared" si="160"/>
        <v/>
      </c>
      <c r="AK62" s="93" t="str">
        <f t="shared" si="161"/>
        <v/>
      </c>
      <c r="AL62" s="93" t="str">
        <f t="shared" si="162"/>
        <v/>
      </c>
      <c r="AM62" s="93" t="str">
        <f t="shared" si="163"/>
        <v/>
      </c>
      <c r="AN62" s="93" t="str">
        <f t="shared" si="164"/>
        <v/>
      </c>
      <c r="AO62" s="93" t="str">
        <f t="shared" si="165"/>
        <v/>
      </c>
      <c r="AP62" s="93" t="str">
        <f t="shared" si="166"/>
        <v/>
      </c>
      <c r="AQ62" s="93" t="str">
        <f t="shared" si="167"/>
        <v/>
      </c>
      <c r="AR62" s="93" t="str">
        <f t="shared" si="168"/>
        <v/>
      </c>
      <c r="AS62" s="93" t="str">
        <f t="shared" si="169"/>
        <v/>
      </c>
      <c r="AT62" s="93" t="str">
        <f t="shared" si="170"/>
        <v/>
      </c>
      <c r="AU62" s="93" t="str">
        <f t="shared" si="171"/>
        <v/>
      </c>
      <c r="AV62" s="93" t="str">
        <f t="shared" si="172"/>
        <v/>
      </c>
      <c r="AW62" s="93" t="str">
        <f t="shared" si="173"/>
        <v/>
      </c>
      <c r="AX62" s="93" t="str">
        <f t="shared" si="174"/>
        <v/>
      </c>
      <c r="AY62" s="93" t="str">
        <f t="shared" si="175"/>
        <v/>
      </c>
      <c r="AZ62" s="93" t="str">
        <f t="shared" si="176"/>
        <v/>
      </c>
      <c r="BA62" s="93" t="str">
        <f t="shared" si="177"/>
        <v/>
      </c>
      <c r="BB62" s="93" t="str">
        <f t="shared" si="178"/>
        <v/>
      </c>
      <c r="BC62" s="93" t="str">
        <f t="shared" si="179"/>
        <v/>
      </c>
      <c r="BD62" s="93" t="str">
        <f t="shared" si="180"/>
        <v/>
      </c>
      <c r="BE62" s="93" t="str">
        <f t="shared" si="181"/>
        <v/>
      </c>
      <c r="BF62" s="224"/>
      <c r="BG62" s="74" t="str">
        <f t="shared" si="182"/>
        <v/>
      </c>
      <c r="BH62" s="36" t="str">
        <f t="shared" si="183"/>
        <v/>
      </c>
      <c r="BI62" s="225"/>
      <c r="BJ62" s="75" t="str">
        <f t="shared" si="184"/>
        <v/>
      </c>
      <c r="BK62" s="37" t="str">
        <f t="shared" si="185"/>
        <v/>
      </c>
      <c r="BL62" s="224"/>
      <c r="BM62" s="74" t="str">
        <f t="shared" si="186"/>
        <v/>
      </c>
      <c r="BN62" s="36" t="str">
        <f t="shared" si="187"/>
        <v/>
      </c>
      <c r="BO62" s="225"/>
      <c r="BP62" s="75" t="str">
        <f t="shared" si="188"/>
        <v/>
      </c>
      <c r="BQ62" s="37" t="str">
        <f t="shared" si="189"/>
        <v/>
      </c>
      <c r="BR62" s="224"/>
      <c r="BS62" s="74" t="str">
        <f t="shared" si="190"/>
        <v/>
      </c>
      <c r="BT62" s="36" t="str">
        <f t="shared" si="191"/>
        <v/>
      </c>
      <c r="BU62" s="225"/>
      <c r="BV62" s="75" t="str">
        <f t="shared" si="192"/>
        <v/>
      </c>
      <c r="BW62" s="37" t="str">
        <f t="shared" si="193"/>
        <v/>
      </c>
      <c r="BX62" s="224"/>
      <c r="BY62" s="74" t="str">
        <f t="shared" si="194"/>
        <v/>
      </c>
      <c r="BZ62" s="36" t="str">
        <f t="shared" si="195"/>
        <v/>
      </c>
      <c r="CA62" s="225"/>
      <c r="CB62" s="75" t="str">
        <f t="shared" si="196"/>
        <v/>
      </c>
      <c r="CC62" s="37" t="str">
        <f t="shared" si="197"/>
        <v/>
      </c>
      <c r="CD62" s="224"/>
      <c r="CE62" s="74" t="str">
        <f t="shared" si="198"/>
        <v/>
      </c>
      <c r="CF62" s="36" t="str">
        <f t="shared" si="199"/>
        <v/>
      </c>
      <c r="CG62" s="225"/>
      <c r="CH62" s="115" t="str">
        <f t="shared" si="200"/>
        <v/>
      </c>
      <c r="CI62" s="225" t="str">
        <f t="shared" si="201"/>
        <v/>
      </c>
      <c r="CJ62" s="224"/>
      <c r="CK62" s="5" t="str">
        <f t="shared" si="202"/>
        <v/>
      </c>
      <c r="CL62" s="224" t="str">
        <f t="shared" si="203"/>
        <v/>
      </c>
      <c r="CM62" s="225"/>
      <c r="CN62" s="115" t="str">
        <f t="shared" si="204"/>
        <v/>
      </c>
      <c r="CO62" s="225" t="str">
        <f t="shared" si="205"/>
        <v/>
      </c>
      <c r="CP62" s="224"/>
      <c r="CQ62" s="5" t="str">
        <f t="shared" si="206"/>
        <v/>
      </c>
      <c r="CR62" s="224" t="str">
        <f t="shared" si="207"/>
        <v/>
      </c>
      <c r="CS62" s="225"/>
      <c r="CT62" s="115" t="str">
        <f t="shared" si="208"/>
        <v/>
      </c>
      <c r="CU62" s="225" t="str">
        <f t="shared" si="209"/>
        <v/>
      </c>
      <c r="CV62" s="224"/>
      <c r="CW62" s="5" t="str">
        <f t="shared" si="210"/>
        <v/>
      </c>
      <c r="CX62" s="224" t="str">
        <f t="shared" si="211"/>
        <v/>
      </c>
      <c r="CY62" s="225"/>
      <c r="CZ62" s="115" t="str">
        <f t="shared" si="212"/>
        <v/>
      </c>
      <c r="DA62" s="225" t="str">
        <f t="shared" si="213"/>
        <v/>
      </c>
      <c r="DB62" s="224"/>
      <c r="DC62" s="5" t="str">
        <f t="shared" si="214"/>
        <v/>
      </c>
      <c r="DD62" s="224" t="str">
        <f t="shared" si="215"/>
        <v/>
      </c>
      <c r="DE62" s="225"/>
      <c r="DF62" s="115" t="str">
        <f t="shared" si="216"/>
        <v/>
      </c>
      <c r="DG62" s="225" t="str">
        <f t="shared" si="217"/>
        <v/>
      </c>
      <c r="DH62" s="224"/>
      <c r="DI62" s="5" t="str">
        <f t="shared" si="218"/>
        <v/>
      </c>
      <c r="DJ62" s="224" t="str">
        <f t="shared" si="219"/>
        <v/>
      </c>
      <c r="DK62" s="225"/>
      <c r="DL62" s="115" t="str">
        <f t="shared" si="220"/>
        <v/>
      </c>
      <c r="DM62" s="225" t="str">
        <f t="shared" si="221"/>
        <v/>
      </c>
      <c r="DN62" s="224"/>
      <c r="DO62" s="5" t="str">
        <f t="shared" si="222"/>
        <v/>
      </c>
      <c r="DP62" s="224" t="str">
        <f t="shared" si="223"/>
        <v/>
      </c>
      <c r="DQ62" s="225"/>
      <c r="DR62" s="115" t="str">
        <f t="shared" si="224"/>
        <v/>
      </c>
      <c r="DS62" s="225" t="str">
        <f t="shared" si="225"/>
        <v/>
      </c>
      <c r="DT62" s="224"/>
      <c r="DU62" s="5" t="str">
        <f t="shared" si="226"/>
        <v/>
      </c>
      <c r="DV62" s="224" t="str">
        <f t="shared" si="227"/>
        <v/>
      </c>
      <c r="DW62" s="225"/>
      <c r="DX62" s="115" t="str">
        <f t="shared" si="228"/>
        <v/>
      </c>
      <c r="DY62" s="225" t="str">
        <f t="shared" si="229"/>
        <v/>
      </c>
      <c r="DZ62" s="224"/>
      <c r="EA62" s="5" t="str">
        <f t="shared" si="230"/>
        <v/>
      </c>
      <c r="EB62" s="224" t="str">
        <f t="shared" si="231"/>
        <v/>
      </c>
      <c r="EC62" s="225"/>
      <c r="ED62" s="115" t="str">
        <f t="shared" si="232"/>
        <v/>
      </c>
      <c r="EE62" s="225" t="str">
        <f t="shared" si="233"/>
        <v/>
      </c>
      <c r="EF62" s="224"/>
      <c r="EG62" s="5" t="str">
        <f t="shared" si="234"/>
        <v/>
      </c>
      <c r="EH62" s="224" t="str">
        <f t="shared" si="235"/>
        <v/>
      </c>
      <c r="EI62" s="225"/>
      <c r="EJ62" s="115" t="str">
        <f t="shared" si="236"/>
        <v/>
      </c>
      <c r="EK62" s="225" t="str">
        <f t="shared" si="237"/>
        <v/>
      </c>
      <c r="EL62" s="224"/>
      <c r="EM62" s="5" t="str">
        <f t="shared" si="238"/>
        <v/>
      </c>
      <c r="EN62" s="224" t="str">
        <f t="shared" si="239"/>
        <v/>
      </c>
      <c r="EO62" s="225"/>
      <c r="EP62" s="115" t="str">
        <f t="shared" si="240"/>
        <v/>
      </c>
      <c r="EQ62" s="225" t="str">
        <f t="shared" si="241"/>
        <v/>
      </c>
      <c r="ER62" s="224"/>
      <c r="ES62" s="5" t="str">
        <f t="shared" si="242"/>
        <v/>
      </c>
      <c r="ET62" s="224" t="str">
        <f t="shared" si="243"/>
        <v/>
      </c>
      <c r="EU62" s="225"/>
      <c r="EV62" s="115" t="str">
        <f t="shared" si="244"/>
        <v/>
      </c>
      <c r="EW62" s="225" t="str">
        <f t="shared" si="245"/>
        <v/>
      </c>
      <c r="EX62" s="224"/>
      <c r="EY62" s="5" t="str">
        <f t="shared" si="246"/>
        <v/>
      </c>
      <c r="EZ62" s="224" t="str">
        <f t="shared" si="247"/>
        <v/>
      </c>
      <c r="FA62" s="225"/>
      <c r="FB62" s="115" t="str">
        <f t="shared" si="248"/>
        <v/>
      </c>
      <c r="FC62" s="225" t="str">
        <f t="shared" si="249"/>
        <v/>
      </c>
      <c r="FD62" s="224"/>
      <c r="FE62" s="5" t="str">
        <f t="shared" si="250"/>
        <v/>
      </c>
      <c r="FF62" s="224" t="str">
        <f t="shared" si="251"/>
        <v/>
      </c>
      <c r="FG62" s="225"/>
      <c r="FH62" s="115" t="str">
        <f t="shared" si="252"/>
        <v/>
      </c>
      <c r="FI62" s="225" t="str">
        <f t="shared" si="253"/>
        <v/>
      </c>
      <c r="FJ62" s="224"/>
      <c r="FK62" s="5" t="str">
        <f t="shared" si="254"/>
        <v/>
      </c>
      <c r="FL62" s="224" t="str">
        <f t="shared" si="255"/>
        <v/>
      </c>
      <c r="FM62" s="225"/>
      <c r="FN62" s="115" t="str">
        <f t="shared" si="256"/>
        <v/>
      </c>
      <c r="FO62" s="225" t="str">
        <f t="shared" si="257"/>
        <v/>
      </c>
      <c r="FP62" s="224"/>
      <c r="FQ62" s="5" t="str">
        <f t="shared" si="258"/>
        <v/>
      </c>
      <c r="FR62" s="224" t="str">
        <f t="shared" si="259"/>
        <v/>
      </c>
      <c r="FS62" s="225"/>
      <c r="FT62" s="115" t="str">
        <f t="shared" si="260"/>
        <v/>
      </c>
      <c r="FU62" s="225" t="str">
        <f t="shared" si="261"/>
        <v/>
      </c>
      <c r="FV62" s="253"/>
      <c r="FW62" s="253"/>
      <c r="FX62" s="253"/>
      <c r="FY62" s="253"/>
      <c r="FZ62" s="253"/>
    </row>
    <row r="63" spans="1:182" s="14" customFormat="1" ht="15.75" x14ac:dyDescent="0.25">
      <c r="A63" s="2" t="str">
        <f t="shared" si="129"/>
        <v/>
      </c>
      <c r="B63" s="2"/>
      <c r="C63" s="186"/>
      <c r="D63" s="205" t="str">
        <f t="shared" si="130"/>
        <v/>
      </c>
      <c r="E63" s="109"/>
      <c r="F63" s="101"/>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158"/>
        <v/>
      </c>
      <c r="AI63" s="93" t="str">
        <f t="shared" si="159"/>
        <v/>
      </c>
      <c r="AJ63" s="93" t="str">
        <f t="shared" si="160"/>
        <v/>
      </c>
      <c r="AK63" s="93" t="str">
        <f t="shared" si="161"/>
        <v/>
      </c>
      <c r="AL63" s="93" t="str">
        <f t="shared" si="162"/>
        <v/>
      </c>
      <c r="AM63" s="93" t="str">
        <f t="shared" si="163"/>
        <v/>
      </c>
      <c r="AN63" s="93" t="str">
        <f t="shared" si="164"/>
        <v/>
      </c>
      <c r="AO63" s="93" t="str">
        <f t="shared" si="165"/>
        <v/>
      </c>
      <c r="AP63" s="93" t="str">
        <f t="shared" si="166"/>
        <v/>
      </c>
      <c r="AQ63" s="93" t="str">
        <f t="shared" si="167"/>
        <v/>
      </c>
      <c r="AR63" s="93" t="str">
        <f t="shared" si="168"/>
        <v/>
      </c>
      <c r="AS63" s="93" t="str">
        <f t="shared" si="169"/>
        <v/>
      </c>
      <c r="AT63" s="93" t="str">
        <f t="shared" si="170"/>
        <v/>
      </c>
      <c r="AU63" s="93" t="str">
        <f t="shared" si="171"/>
        <v/>
      </c>
      <c r="AV63" s="93" t="str">
        <f t="shared" si="172"/>
        <v/>
      </c>
      <c r="AW63" s="93" t="str">
        <f t="shared" si="173"/>
        <v/>
      </c>
      <c r="AX63" s="93" t="str">
        <f t="shared" si="174"/>
        <v/>
      </c>
      <c r="AY63" s="93" t="str">
        <f t="shared" si="175"/>
        <v/>
      </c>
      <c r="AZ63" s="93" t="str">
        <f t="shared" si="176"/>
        <v/>
      </c>
      <c r="BA63" s="93" t="str">
        <f t="shared" si="177"/>
        <v/>
      </c>
      <c r="BB63" s="93" t="str">
        <f t="shared" si="178"/>
        <v/>
      </c>
      <c r="BC63" s="93" t="str">
        <f t="shared" si="179"/>
        <v/>
      </c>
      <c r="BD63" s="93" t="str">
        <f t="shared" si="180"/>
        <v/>
      </c>
      <c r="BE63" s="93" t="str">
        <f t="shared" si="181"/>
        <v/>
      </c>
      <c r="BF63" s="224"/>
      <c r="BG63" s="74" t="str">
        <f t="shared" si="182"/>
        <v/>
      </c>
      <c r="BH63" s="36" t="str">
        <f t="shared" si="183"/>
        <v/>
      </c>
      <c r="BI63" s="225"/>
      <c r="BJ63" s="75" t="str">
        <f t="shared" si="184"/>
        <v/>
      </c>
      <c r="BK63" s="37" t="str">
        <f t="shared" si="185"/>
        <v/>
      </c>
      <c r="BL63" s="224"/>
      <c r="BM63" s="74" t="str">
        <f t="shared" si="186"/>
        <v/>
      </c>
      <c r="BN63" s="36" t="str">
        <f t="shared" si="187"/>
        <v/>
      </c>
      <c r="BO63" s="225"/>
      <c r="BP63" s="75" t="str">
        <f t="shared" si="188"/>
        <v/>
      </c>
      <c r="BQ63" s="37" t="str">
        <f t="shared" si="189"/>
        <v/>
      </c>
      <c r="BR63" s="224"/>
      <c r="BS63" s="74" t="str">
        <f t="shared" si="190"/>
        <v/>
      </c>
      <c r="BT63" s="36" t="str">
        <f t="shared" si="191"/>
        <v/>
      </c>
      <c r="BU63" s="225"/>
      <c r="BV63" s="75" t="str">
        <f t="shared" si="192"/>
        <v/>
      </c>
      <c r="BW63" s="37" t="str">
        <f t="shared" si="193"/>
        <v/>
      </c>
      <c r="BX63" s="224"/>
      <c r="BY63" s="74" t="str">
        <f t="shared" si="194"/>
        <v/>
      </c>
      <c r="BZ63" s="36" t="str">
        <f t="shared" si="195"/>
        <v/>
      </c>
      <c r="CA63" s="225"/>
      <c r="CB63" s="75" t="str">
        <f t="shared" si="196"/>
        <v/>
      </c>
      <c r="CC63" s="37" t="str">
        <f t="shared" si="197"/>
        <v/>
      </c>
      <c r="CD63" s="224"/>
      <c r="CE63" s="74" t="str">
        <f t="shared" si="198"/>
        <v/>
      </c>
      <c r="CF63" s="36" t="str">
        <f t="shared" si="199"/>
        <v/>
      </c>
      <c r="CG63" s="225"/>
      <c r="CH63" s="115" t="str">
        <f t="shared" si="200"/>
        <v/>
      </c>
      <c r="CI63" s="225" t="str">
        <f t="shared" si="201"/>
        <v/>
      </c>
      <c r="CJ63" s="224"/>
      <c r="CK63" s="5" t="str">
        <f t="shared" si="202"/>
        <v/>
      </c>
      <c r="CL63" s="224" t="str">
        <f t="shared" si="203"/>
        <v/>
      </c>
      <c r="CM63" s="225"/>
      <c r="CN63" s="115" t="str">
        <f t="shared" si="204"/>
        <v/>
      </c>
      <c r="CO63" s="225" t="str">
        <f t="shared" si="205"/>
        <v/>
      </c>
      <c r="CP63" s="224"/>
      <c r="CQ63" s="5" t="str">
        <f t="shared" si="206"/>
        <v/>
      </c>
      <c r="CR63" s="224" t="str">
        <f t="shared" si="207"/>
        <v/>
      </c>
      <c r="CS63" s="225"/>
      <c r="CT63" s="115" t="str">
        <f t="shared" si="208"/>
        <v/>
      </c>
      <c r="CU63" s="225" t="str">
        <f t="shared" si="209"/>
        <v/>
      </c>
      <c r="CV63" s="224"/>
      <c r="CW63" s="5" t="str">
        <f t="shared" si="210"/>
        <v/>
      </c>
      <c r="CX63" s="224" t="str">
        <f t="shared" si="211"/>
        <v/>
      </c>
      <c r="CY63" s="225"/>
      <c r="CZ63" s="115" t="str">
        <f t="shared" si="212"/>
        <v/>
      </c>
      <c r="DA63" s="225" t="str">
        <f t="shared" si="213"/>
        <v/>
      </c>
      <c r="DB63" s="224"/>
      <c r="DC63" s="5" t="str">
        <f t="shared" si="214"/>
        <v/>
      </c>
      <c r="DD63" s="224" t="str">
        <f t="shared" si="215"/>
        <v/>
      </c>
      <c r="DE63" s="225"/>
      <c r="DF63" s="115" t="str">
        <f t="shared" si="216"/>
        <v/>
      </c>
      <c r="DG63" s="225" t="str">
        <f t="shared" si="217"/>
        <v/>
      </c>
      <c r="DH63" s="224"/>
      <c r="DI63" s="5" t="str">
        <f t="shared" si="218"/>
        <v/>
      </c>
      <c r="DJ63" s="224" t="str">
        <f t="shared" si="219"/>
        <v/>
      </c>
      <c r="DK63" s="225"/>
      <c r="DL63" s="115" t="str">
        <f t="shared" si="220"/>
        <v/>
      </c>
      <c r="DM63" s="225" t="str">
        <f t="shared" si="221"/>
        <v/>
      </c>
      <c r="DN63" s="224"/>
      <c r="DO63" s="5" t="str">
        <f t="shared" si="222"/>
        <v/>
      </c>
      <c r="DP63" s="224" t="str">
        <f t="shared" si="223"/>
        <v/>
      </c>
      <c r="DQ63" s="225"/>
      <c r="DR63" s="115" t="str">
        <f t="shared" si="224"/>
        <v/>
      </c>
      <c r="DS63" s="225" t="str">
        <f t="shared" si="225"/>
        <v/>
      </c>
      <c r="DT63" s="224"/>
      <c r="DU63" s="5" t="str">
        <f t="shared" si="226"/>
        <v/>
      </c>
      <c r="DV63" s="224" t="str">
        <f t="shared" si="227"/>
        <v/>
      </c>
      <c r="DW63" s="225"/>
      <c r="DX63" s="115" t="str">
        <f t="shared" si="228"/>
        <v/>
      </c>
      <c r="DY63" s="225" t="str">
        <f t="shared" si="229"/>
        <v/>
      </c>
      <c r="DZ63" s="224"/>
      <c r="EA63" s="5" t="str">
        <f t="shared" si="230"/>
        <v/>
      </c>
      <c r="EB63" s="224" t="str">
        <f t="shared" si="231"/>
        <v/>
      </c>
      <c r="EC63" s="225"/>
      <c r="ED63" s="115" t="str">
        <f t="shared" si="232"/>
        <v/>
      </c>
      <c r="EE63" s="225" t="str">
        <f t="shared" si="233"/>
        <v/>
      </c>
      <c r="EF63" s="224"/>
      <c r="EG63" s="5" t="str">
        <f t="shared" si="234"/>
        <v/>
      </c>
      <c r="EH63" s="224" t="str">
        <f t="shared" si="235"/>
        <v/>
      </c>
      <c r="EI63" s="225"/>
      <c r="EJ63" s="115" t="str">
        <f t="shared" si="236"/>
        <v/>
      </c>
      <c r="EK63" s="225" t="str">
        <f t="shared" si="237"/>
        <v/>
      </c>
      <c r="EL63" s="224"/>
      <c r="EM63" s="5" t="str">
        <f t="shared" si="238"/>
        <v/>
      </c>
      <c r="EN63" s="224" t="str">
        <f t="shared" si="239"/>
        <v/>
      </c>
      <c r="EO63" s="225"/>
      <c r="EP63" s="115" t="str">
        <f t="shared" si="240"/>
        <v/>
      </c>
      <c r="EQ63" s="225" t="str">
        <f t="shared" si="241"/>
        <v/>
      </c>
      <c r="ER63" s="224"/>
      <c r="ES63" s="5" t="str">
        <f t="shared" si="242"/>
        <v/>
      </c>
      <c r="ET63" s="224" t="str">
        <f t="shared" si="243"/>
        <v/>
      </c>
      <c r="EU63" s="225"/>
      <c r="EV63" s="115" t="str">
        <f t="shared" si="244"/>
        <v/>
      </c>
      <c r="EW63" s="225" t="str">
        <f t="shared" si="245"/>
        <v/>
      </c>
      <c r="EX63" s="224"/>
      <c r="EY63" s="5" t="str">
        <f t="shared" si="246"/>
        <v/>
      </c>
      <c r="EZ63" s="224" t="str">
        <f t="shared" si="247"/>
        <v/>
      </c>
      <c r="FA63" s="225"/>
      <c r="FB63" s="115" t="str">
        <f t="shared" si="248"/>
        <v/>
      </c>
      <c r="FC63" s="225" t="str">
        <f t="shared" si="249"/>
        <v/>
      </c>
      <c r="FD63" s="224"/>
      <c r="FE63" s="5" t="str">
        <f t="shared" si="250"/>
        <v/>
      </c>
      <c r="FF63" s="224" t="str">
        <f t="shared" si="251"/>
        <v/>
      </c>
      <c r="FG63" s="225"/>
      <c r="FH63" s="115" t="str">
        <f t="shared" si="252"/>
        <v/>
      </c>
      <c r="FI63" s="225" t="str">
        <f t="shared" si="253"/>
        <v/>
      </c>
      <c r="FJ63" s="224"/>
      <c r="FK63" s="5" t="str">
        <f t="shared" si="254"/>
        <v/>
      </c>
      <c r="FL63" s="224" t="str">
        <f t="shared" si="255"/>
        <v/>
      </c>
      <c r="FM63" s="225"/>
      <c r="FN63" s="115" t="str">
        <f t="shared" si="256"/>
        <v/>
      </c>
      <c r="FO63" s="225" t="str">
        <f t="shared" si="257"/>
        <v/>
      </c>
      <c r="FP63" s="224"/>
      <c r="FQ63" s="5" t="str">
        <f t="shared" si="258"/>
        <v/>
      </c>
      <c r="FR63" s="224" t="str">
        <f t="shared" si="259"/>
        <v/>
      </c>
      <c r="FS63" s="225"/>
      <c r="FT63" s="115" t="str">
        <f t="shared" si="260"/>
        <v/>
      </c>
      <c r="FU63" s="225" t="str">
        <f t="shared" si="261"/>
        <v/>
      </c>
      <c r="FV63" s="253"/>
      <c r="FW63" s="253"/>
      <c r="FX63" s="253"/>
      <c r="FY63" s="253"/>
      <c r="FZ63" s="253"/>
    </row>
    <row r="64" spans="1:182" s="14" customFormat="1" ht="15.75" x14ac:dyDescent="0.25">
      <c r="A64" s="2" t="str">
        <f t="shared" si="129"/>
        <v/>
      </c>
      <c r="B64" s="2"/>
      <c r="C64" s="186"/>
      <c r="D64" s="205" t="str">
        <f t="shared" si="130"/>
        <v/>
      </c>
      <c r="E64" s="109"/>
      <c r="F64" s="101"/>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158"/>
        <v/>
      </c>
      <c r="AI64" s="93" t="str">
        <f t="shared" si="159"/>
        <v/>
      </c>
      <c r="AJ64" s="93" t="str">
        <f t="shared" si="160"/>
        <v/>
      </c>
      <c r="AK64" s="93" t="str">
        <f t="shared" si="161"/>
        <v/>
      </c>
      <c r="AL64" s="93" t="str">
        <f t="shared" si="162"/>
        <v/>
      </c>
      <c r="AM64" s="93" t="str">
        <f t="shared" si="163"/>
        <v/>
      </c>
      <c r="AN64" s="93" t="str">
        <f t="shared" si="164"/>
        <v/>
      </c>
      <c r="AO64" s="93" t="str">
        <f t="shared" si="165"/>
        <v/>
      </c>
      <c r="AP64" s="93" t="str">
        <f t="shared" si="166"/>
        <v/>
      </c>
      <c r="AQ64" s="93" t="str">
        <f t="shared" si="167"/>
        <v/>
      </c>
      <c r="AR64" s="93" t="str">
        <f t="shared" si="168"/>
        <v/>
      </c>
      <c r="AS64" s="93" t="str">
        <f t="shared" si="169"/>
        <v/>
      </c>
      <c r="AT64" s="93" t="str">
        <f t="shared" si="170"/>
        <v/>
      </c>
      <c r="AU64" s="93" t="str">
        <f t="shared" si="171"/>
        <v/>
      </c>
      <c r="AV64" s="93" t="str">
        <f t="shared" si="172"/>
        <v/>
      </c>
      <c r="AW64" s="93" t="str">
        <f t="shared" si="173"/>
        <v/>
      </c>
      <c r="AX64" s="93" t="str">
        <f t="shared" si="174"/>
        <v/>
      </c>
      <c r="AY64" s="93" t="str">
        <f t="shared" si="175"/>
        <v/>
      </c>
      <c r="AZ64" s="93" t="str">
        <f t="shared" si="176"/>
        <v/>
      </c>
      <c r="BA64" s="93" t="str">
        <f t="shared" si="177"/>
        <v/>
      </c>
      <c r="BB64" s="93" t="str">
        <f t="shared" si="178"/>
        <v/>
      </c>
      <c r="BC64" s="93" t="str">
        <f t="shared" si="179"/>
        <v/>
      </c>
      <c r="BD64" s="93" t="str">
        <f t="shared" si="180"/>
        <v/>
      </c>
      <c r="BE64" s="93" t="str">
        <f t="shared" si="181"/>
        <v/>
      </c>
      <c r="BF64" s="224"/>
      <c r="BG64" s="74" t="str">
        <f t="shared" si="182"/>
        <v/>
      </c>
      <c r="BH64" s="36" t="str">
        <f t="shared" si="183"/>
        <v/>
      </c>
      <c r="BI64" s="225"/>
      <c r="BJ64" s="75" t="str">
        <f t="shared" si="184"/>
        <v/>
      </c>
      <c r="BK64" s="37" t="str">
        <f t="shared" si="185"/>
        <v/>
      </c>
      <c r="BL64" s="224"/>
      <c r="BM64" s="74" t="str">
        <f t="shared" si="186"/>
        <v/>
      </c>
      <c r="BN64" s="36" t="str">
        <f t="shared" si="187"/>
        <v/>
      </c>
      <c r="BO64" s="225"/>
      <c r="BP64" s="75" t="str">
        <f t="shared" si="188"/>
        <v/>
      </c>
      <c r="BQ64" s="37" t="str">
        <f t="shared" si="189"/>
        <v/>
      </c>
      <c r="BR64" s="224"/>
      <c r="BS64" s="74" t="str">
        <f t="shared" si="190"/>
        <v/>
      </c>
      <c r="BT64" s="36" t="str">
        <f t="shared" si="191"/>
        <v/>
      </c>
      <c r="BU64" s="225"/>
      <c r="BV64" s="75" t="str">
        <f t="shared" si="192"/>
        <v/>
      </c>
      <c r="BW64" s="37" t="str">
        <f t="shared" si="193"/>
        <v/>
      </c>
      <c r="BX64" s="224"/>
      <c r="BY64" s="74" t="str">
        <f t="shared" si="194"/>
        <v/>
      </c>
      <c r="BZ64" s="36" t="str">
        <f t="shared" si="195"/>
        <v/>
      </c>
      <c r="CA64" s="225"/>
      <c r="CB64" s="75" t="str">
        <f t="shared" si="196"/>
        <v/>
      </c>
      <c r="CC64" s="37" t="str">
        <f t="shared" si="197"/>
        <v/>
      </c>
      <c r="CD64" s="224"/>
      <c r="CE64" s="74" t="str">
        <f t="shared" si="198"/>
        <v/>
      </c>
      <c r="CF64" s="36" t="str">
        <f t="shared" si="199"/>
        <v/>
      </c>
      <c r="CG64" s="225"/>
      <c r="CH64" s="115" t="str">
        <f t="shared" si="200"/>
        <v/>
      </c>
      <c r="CI64" s="225" t="str">
        <f t="shared" si="201"/>
        <v/>
      </c>
      <c r="CJ64" s="224"/>
      <c r="CK64" s="5" t="str">
        <f t="shared" si="202"/>
        <v/>
      </c>
      <c r="CL64" s="224" t="str">
        <f t="shared" si="203"/>
        <v/>
      </c>
      <c r="CM64" s="225"/>
      <c r="CN64" s="115" t="str">
        <f t="shared" si="204"/>
        <v/>
      </c>
      <c r="CO64" s="225" t="str">
        <f t="shared" si="205"/>
        <v/>
      </c>
      <c r="CP64" s="224"/>
      <c r="CQ64" s="5" t="str">
        <f t="shared" si="206"/>
        <v/>
      </c>
      <c r="CR64" s="224" t="str">
        <f t="shared" si="207"/>
        <v/>
      </c>
      <c r="CS64" s="225"/>
      <c r="CT64" s="115" t="str">
        <f t="shared" si="208"/>
        <v/>
      </c>
      <c r="CU64" s="225" t="str">
        <f t="shared" si="209"/>
        <v/>
      </c>
      <c r="CV64" s="224"/>
      <c r="CW64" s="5" t="str">
        <f t="shared" si="210"/>
        <v/>
      </c>
      <c r="CX64" s="224" t="str">
        <f t="shared" si="211"/>
        <v/>
      </c>
      <c r="CY64" s="225"/>
      <c r="CZ64" s="115" t="str">
        <f t="shared" si="212"/>
        <v/>
      </c>
      <c r="DA64" s="225" t="str">
        <f t="shared" si="213"/>
        <v/>
      </c>
      <c r="DB64" s="224"/>
      <c r="DC64" s="5" t="str">
        <f t="shared" si="214"/>
        <v/>
      </c>
      <c r="DD64" s="224" t="str">
        <f t="shared" si="215"/>
        <v/>
      </c>
      <c r="DE64" s="225"/>
      <c r="DF64" s="115" t="str">
        <f t="shared" si="216"/>
        <v/>
      </c>
      <c r="DG64" s="225" t="str">
        <f t="shared" si="217"/>
        <v/>
      </c>
      <c r="DH64" s="224"/>
      <c r="DI64" s="5" t="str">
        <f t="shared" si="218"/>
        <v/>
      </c>
      <c r="DJ64" s="224" t="str">
        <f t="shared" si="219"/>
        <v/>
      </c>
      <c r="DK64" s="225"/>
      <c r="DL64" s="115" t="str">
        <f t="shared" si="220"/>
        <v/>
      </c>
      <c r="DM64" s="225" t="str">
        <f t="shared" si="221"/>
        <v/>
      </c>
      <c r="DN64" s="224"/>
      <c r="DO64" s="5" t="str">
        <f t="shared" si="222"/>
        <v/>
      </c>
      <c r="DP64" s="224" t="str">
        <f t="shared" si="223"/>
        <v/>
      </c>
      <c r="DQ64" s="225"/>
      <c r="DR64" s="115" t="str">
        <f t="shared" si="224"/>
        <v/>
      </c>
      <c r="DS64" s="225" t="str">
        <f t="shared" si="225"/>
        <v/>
      </c>
      <c r="DT64" s="224"/>
      <c r="DU64" s="5" t="str">
        <f t="shared" si="226"/>
        <v/>
      </c>
      <c r="DV64" s="224" t="str">
        <f t="shared" si="227"/>
        <v/>
      </c>
      <c r="DW64" s="225"/>
      <c r="DX64" s="115" t="str">
        <f t="shared" si="228"/>
        <v/>
      </c>
      <c r="DY64" s="225" t="str">
        <f t="shared" si="229"/>
        <v/>
      </c>
      <c r="DZ64" s="224"/>
      <c r="EA64" s="5" t="str">
        <f t="shared" si="230"/>
        <v/>
      </c>
      <c r="EB64" s="224" t="str">
        <f t="shared" si="231"/>
        <v/>
      </c>
      <c r="EC64" s="225"/>
      <c r="ED64" s="115" t="str">
        <f t="shared" si="232"/>
        <v/>
      </c>
      <c r="EE64" s="225" t="str">
        <f t="shared" si="233"/>
        <v/>
      </c>
      <c r="EF64" s="224"/>
      <c r="EG64" s="5" t="str">
        <f t="shared" si="234"/>
        <v/>
      </c>
      <c r="EH64" s="224" t="str">
        <f t="shared" si="235"/>
        <v/>
      </c>
      <c r="EI64" s="225"/>
      <c r="EJ64" s="115" t="str">
        <f t="shared" si="236"/>
        <v/>
      </c>
      <c r="EK64" s="225" t="str">
        <f t="shared" si="237"/>
        <v/>
      </c>
      <c r="EL64" s="224"/>
      <c r="EM64" s="5" t="str">
        <f t="shared" si="238"/>
        <v/>
      </c>
      <c r="EN64" s="224" t="str">
        <f t="shared" si="239"/>
        <v/>
      </c>
      <c r="EO64" s="225"/>
      <c r="EP64" s="115" t="str">
        <f t="shared" si="240"/>
        <v/>
      </c>
      <c r="EQ64" s="225" t="str">
        <f t="shared" si="241"/>
        <v/>
      </c>
      <c r="ER64" s="224"/>
      <c r="ES64" s="5" t="str">
        <f t="shared" si="242"/>
        <v/>
      </c>
      <c r="ET64" s="224" t="str">
        <f t="shared" si="243"/>
        <v/>
      </c>
      <c r="EU64" s="225"/>
      <c r="EV64" s="115" t="str">
        <f t="shared" si="244"/>
        <v/>
      </c>
      <c r="EW64" s="225" t="str">
        <f t="shared" si="245"/>
        <v/>
      </c>
      <c r="EX64" s="224"/>
      <c r="EY64" s="5" t="str">
        <f t="shared" si="246"/>
        <v/>
      </c>
      <c r="EZ64" s="224" t="str">
        <f t="shared" si="247"/>
        <v/>
      </c>
      <c r="FA64" s="225"/>
      <c r="FB64" s="115" t="str">
        <f t="shared" si="248"/>
        <v/>
      </c>
      <c r="FC64" s="225" t="str">
        <f t="shared" si="249"/>
        <v/>
      </c>
      <c r="FD64" s="224"/>
      <c r="FE64" s="5" t="str">
        <f t="shared" si="250"/>
        <v/>
      </c>
      <c r="FF64" s="224" t="str">
        <f t="shared" si="251"/>
        <v/>
      </c>
      <c r="FG64" s="225"/>
      <c r="FH64" s="115" t="str">
        <f t="shared" si="252"/>
        <v/>
      </c>
      <c r="FI64" s="225" t="str">
        <f t="shared" si="253"/>
        <v/>
      </c>
      <c r="FJ64" s="224"/>
      <c r="FK64" s="5" t="str">
        <f t="shared" si="254"/>
        <v/>
      </c>
      <c r="FL64" s="224" t="str">
        <f t="shared" si="255"/>
        <v/>
      </c>
      <c r="FM64" s="225"/>
      <c r="FN64" s="115" t="str">
        <f t="shared" si="256"/>
        <v/>
      </c>
      <c r="FO64" s="225" t="str">
        <f t="shared" si="257"/>
        <v/>
      </c>
      <c r="FP64" s="224"/>
      <c r="FQ64" s="5" t="str">
        <f t="shared" si="258"/>
        <v/>
      </c>
      <c r="FR64" s="224" t="str">
        <f t="shared" si="259"/>
        <v/>
      </c>
      <c r="FS64" s="225"/>
      <c r="FT64" s="115" t="str">
        <f t="shared" si="260"/>
        <v/>
      </c>
      <c r="FU64" s="225" t="str">
        <f t="shared" si="261"/>
        <v/>
      </c>
      <c r="FV64" s="253"/>
      <c r="FW64" s="253"/>
      <c r="FX64" s="253"/>
      <c r="FY64" s="253"/>
      <c r="FZ64" s="253"/>
    </row>
    <row r="65" spans="1:182" s="3" customFormat="1" ht="15.75" x14ac:dyDescent="0.25">
      <c r="A65" s="2" t="str">
        <f t="shared" si="129"/>
        <v/>
      </c>
      <c r="B65" s="2"/>
      <c r="C65" s="186"/>
      <c r="D65" s="205" t="str">
        <f t="shared" si="130"/>
        <v/>
      </c>
      <c r="E65" s="109"/>
      <c r="F65" s="101"/>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158"/>
        <v/>
      </c>
      <c r="AI65" s="93" t="str">
        <f t="shared" si="159"/>
        <v/>
      </c>
      <c r="AJ65" s="93" t="str">
        <f t="shared" si="160"/>
        <v/>
      </c>
      <c r="AK65" s="93" t="str">
        <f t="shared" si="161"/>
        <v/>
      </c>
      <c r="AL65" s="93" t="str">
        <f t="shared" si="162"/>
        <v/>
      </c>
      <c r="AM65" s="93" t="str">
        <f t="shared" si="163"/>
        <v/>
      </c>
      <c r="AN65" s="93" t="str">
        <f t="shared" si="164"/>
        <v/>
      </c>
      <c r="AO65" s="93" t="str">
        <f t="shared" si="165"/>
        <v/>
      </c>
      <c r="AP65" s="93" t="str">
        <f t="shared" si="166"/>
        <v/>
      </c>
      <c r="AQ65" s="93" t="str">
        <f t="shared" si="167"/>
        <v/>
      </c>
      <c r="AR65" s="93" t="str">
        <f t="shared" si="168"/>
        <v/>
      </c>
      <c r="AS65" s="93" t="str">
        <f t="shared" si="169"/>
        <v/>
      </c>
      <c r="AT65" s="93" t="str">
        <f t="shared" si="170"/>
        <v/>
      </c>
      <c r="AU65" s="93" t="str">
        <f t="shared" si="171"/>
        <v/>
      </c>
      <c r="AV65" s="93" t="str">
        <f t="shared" si="172"/>
        <v/>
      </c>
      <c r="AW65" s="93" t="str">
        <f t="shared" si="173"/>
        <v/>
      </c>
      <c r="AX65" s="93" t="str">
        <f t="shared" si="174"/>
        <v/>
      </c>
      <c r="AY65" s="93" t="str">
        <f t="shared" si="175"/>
        <v/>
      </c>
      <c r="AZ65" s="93" t="str">
        <f t="shared" si="176"/>
        <v/>
      </c>
      <c r="BA65" s="93" t="str">
        <f t="shared" si="177"/>
        <v/>
      </c>
      <c r="BB65" s="93" t="str">
        <f t="shared" si="178"/>
        <v/>
      </c>
      <c r="BC65" s="93" t="str">
        <f t="shared" si="179"/>
        <v/>
      </c>
      <c r="BD65" s="93" t="str">
        <f t="shared" si="180"/>
        <v/>
      </c>
      <c r="BE65" s="93" t="str">
        <f t="shared" si="181"/>
        <v/>
      </c>
      <c r="BF65" s="224"/>
      <c r="BG65" s="74" t="str">
        <f t="shared" si="182"/>
        <v/>
      </c>
      <c r="BH65" s="36" t="str">
        <f t="shared" si="183"/>
        <v/>
      </c>
      <c r="BI65" s="225"/>
      <c r="BJ65" s="75" t="str">
        <f t="shared" si="184"/>
        <v/>
      </c>
      <c r="BK65" s="37" t="str">
        <f t="shared" si="185"/>
        <v/>
      </c>
      <c r="BL65" s="224"/>
      <c r="BM65" s="74" t="str">
        <f t="shared" si="186"/>
        <v/>
      </c>
      <c r="BN65" s="36" t="str">
        <f t="shared" si="187"/>
        <v/>
      </c>
      <c r="BO65" s="225"/>
      <c r="BP65" s="75" t="str">
        <f t="shared" si="188"/>
        <v/>
      </c>
      <c r="BQ65" s="37" t="str">
        <f t="shared" si="189"/>
        <v/>
      </c>
      <c r="BR65" s="224"/>
      <c r="BS65" s="74" t="str">
        <f t="shared" si="190"/>
        <v/>
      </c>
      <c r="BT65" s="36" t="str">
        <f t="shared" si="191"/>
        <v/>
      </c>
      <c r="BU65" s="225"/>
      <c r="BV65" s="75" t="str">
        <f t="shared" si="192"/>
        <v/>
      </c>
      <c r="BW65" s="37" t="str">
        <f t="shared" si="193"/>
        <v/>
      </c>
      <c r="BX65" s="224"/>
      <c r="BY65" s="74" t="str">
        <f t="shared" si="194"/>
        <v/>
      </c>
      <c r="BZ65" s="36" t="str">
        <f t="shared" si="195"/>
        <v/>
      </c>
      <c r="CA65" s="225"/>
      <c r="CB65" s="75" t="str">
        <f t="shared" si="196"/>
        <v/>
      </c>
      <c r="CC65" s="37" t="str">
        <f t="shared" si="197"/>
        <v/>
      </c>
      <c r="CD65" s="224"/>
      <c r="CE65" s="74" t="str">
        <f t="shared" si="198"/>
        <v/>
      </c>
      <c r="CF65" s="36" t="str">
        <f t="shared" si="199"/>
        <v/>
      </c>
      <c r="CG65" s="225"/>
      <c r="CH65" s="115" t="str">
        <f t="shared" si="200"/>
        <v/>
      </c>
      <c r="CI65" s="225" t="str">
        <f t="shared" si="201"/>
        <v/>
      </c>
      <c r="CJ65" s="224"/>
      <c r="CK65" s="5" t="str">
        <f t="shared" si="202"/>
        <v/>
      </c>
      <c r="CL65" s="224" t="str">
        <f t="shared" si="203"/>
        <v/>
      </c>
      <c r="CM65" s="225"/>
      <c r="CN65" s="115" t="str">
        <f t="shared" si="204"/>
        <v/>
      </c>
      <c r="CO65" s="225" t="str">
        <f t="shared" si="205"/>
        <v/>
      </c>
      <c r="CP65" s="224"/>
      <c r="CQ65" s="5" t="str">
        <f t="shared" si="206"/>
        <v/>
      </c>
      <c r="CR65" s="224" t="str">
        <f t="shared" si="207"/>
        <v/>
      </c>
      <c r="CS65" s="225"/>
      <c r="CT65" s="115" t="str">
        <f t="shared" si="208"/>
        <v/>
      </c>
      <c r="CU65" s="225" t="str">
        <f t="shared" si="209"/>
        <v/>
      </c>
      <c r="CV65" s="224"/>
      <c r="CW65" s="5" t="str">
        <f t="shared" si="210"/>
        <v/>
      </c>
      <c r="CX65" s="224" t="str">
        <f t="shared" si="211"/>
        <v/>
      </c>
      <c r="CY65" s="225"/>
      <c r="CZ65" s="115" t="str">
        <f t="shared" si="212"/>
        <v/>
      </c>
      <c r="DA65" s="225" t="str">
        <f t="shared" si="213"/>
        <v/>
      </c>
      <c r="DB65" s="224"/>
      <c r="DC65" s="5" t="str">
        <f t="shared" si="214"/>
        <v/>
      </c>
      <c r="DD65" s="224" t="str">
        <f t="shared" si="215"/>
        <v/>
      </c>
      <c r="DE65" s="225"/>
      <c r="DF65" s="115" t="str">
        <f t="shared" si="216"/>
        <v/>
      </c>
      <c r="DG65" s="225" t="str">
        <f t="shared" si="217"/>
        <v/>
      </c>
      <c r="DH65" s="224"/>
      <c r="DI65" s="5" t="str">
        <f t="shared" si="218"/>
        <v/>
      </c>
      <c r="DJ65" s="224" t="str">
        <f t="shared" si="219"/>
        <v/>
      </c>
      <c r="DK65" s="225"/>
      <c r="DL65" s="115" t="str">
        <f t="shared" si="220"/>
        <v/>
      </c>
      <c r="DM65" s="225" t="str">
        <f t="shared" si="221"/>
        <v/>
      </c>
      <c r="DN65" s="224"/>
      <c r="DO65" s="5" t="str">
        <f t="shared" si="222"/>
        <v/>
      </c>
      <c r="DP65" s="224" t="str">
        <f t="shared" si="223"/>
        <v/>
      </c>
      <c r="DQ65" s="225"/>
      <c r="DR65" s="115" t="str">
        <f t="shared" si="224"/>
        <v/>
      </c>
      <c r="DS65" s="225" t="str">
        <f t="shared" si="225"/>
        <v/>
      </c>
      <c r="DT65" s="224"/>
      <c r="DU65" s="5" t="str">
        <f t="shared" si="226"/>
        <v/>
      </c>
      <c r="DV65" s="224" t="str">
        <f t="shared" si="227"/>
        <v/>
      </c>
      <c r="DW65" s="225"/>
      <c r="DX65" s="115" t="str">
        <f t="shared" si="228"/>
        <v/>
      </c>
      <c r="DY65" s="225" t="str">
        <f t="shared" si="229"/>
        <v/>
      </c>
      <c r="DZ65" s="224"/>
      <c r="EA65" s="5" t="str">
        <f t="shared" si="230"/>
        <v/>
      </c>
      <c r="EB65" s="224" t="str">
        <f t="shared" si="231"/>
        <v/>
      </c>
      <c r="EC65" s="225"/>
      <c r="ED65" s="115" t="str">
        <f t="shared" si="232"/>
        <v/>
      </c>
      <c r="EE65" s="225" t="str">
        <f t="shared" si="233"/>
        <v/>
      </c>
      <c r="EF65" s="224"/>
      <c r="EG65" s="5" t="str">
        <f t="shared" si="234"/>
        <v/>
      </c>
      <c r="EH65" s="224" t="str">
        <f t="shared" si="235"/>
        <v/>
      </c>
      <c r="EI65" s="225"/>
      <c r="EJ65" s="115" t="str">
        <f t="shared" si="236"/>
        <v/>
      </c>
      <c r="EK65" s="225" t="str">
        <f t="shared" si="237"/>
        <v/>
      </c>
      <c r="EL65" s="224"/>
      <c r="EM65" s="5" t="str">
        <f t="shared" si="238"/>
        <v/>
      </c>
      <c r="EN65" s="224" t="str">
        <f t="shared" si="239"/>
        <v/>
      </c>
      <c r="EO65" s="225"/>
      <c r="EP65" s="115" t="str">
        <f t="shared" si="240"/>
        <v/>
      </c>
      <c r="EQ65" s="225" t="str">
        <f t="shared" si="241"/>
        <v/>
      </c>
      <c r="ER65" s="224"/>
      <c r="ES65" s="5" t="str">
        <f t="shared" si="242"/>
        <v/>
      </c>
      <c r="ET65" s="224" t="str">
        <f t="shared" si="243"/>
        <v/>
      </c>
      <c r="EU65" s="225"/>
      <c r="EV65" s="115" t="str">
        <f t="shared" si="244"/>
        <v/>
      </c>
      <c r="EW65" s="225" t="str">
        <f t="shared" si="245"/>
        <v/>
      </c>
      <c r="EX65" s="224"/>
      <c r="EY65" s="5" t="str">
        <f t="shared" si="246"/>
        <v/>
      </c>
      <c r="EZ65" s="224" t="str">
        <f t="shared" si="247"/>
        <v/>
      </c>
      <c r="FA65" s="225"/>
      <c r="FB65" s="115" t="str">
        <f t="shared" si="248"/>
        <v/>
      </c>
      <c r="FC65" s="225" t="str">
        <f t="shared" si="249"/>
        <v/>
      </c>
      <c r="FD65" s="224"/>
      <c r="FE65" s="5" t="str">
        <f t="shared" si="250"/>
        <v/>
      </c>
      <c r="FF65" s="224" t="str">
        <f t="shared" si="251"/>
        <v/>
      </c>
      <c r="FG65" s="225"/>
      <c r="FH65" s="115" t="str">
        <f t="shared" si="252"/>
        <v/>
      </c>
      <c r="FI65" s="225" t="str">
        <f t="shared" si="253"/>
        <v/>
      </c>
      <c r="FJ65" s="224"/>
      <c r="FK65" s="5" t="str">
        <f t="shared" si="254"/>
        <v/>
      </c>
      <c r="FL65" s="224" t="str">
        <f t="shared" si="255"/>
        <v/>
      </c>
      <c r="FM65" s="225"/>
      <c r="FN65" s="115" t="str">
        <f t="shared" si="256"/>
        <v/>
      </c>
      <c r="FO65" s="225" t="str">
        <f t="shared" si="257"/>
        <v/>
      </c>
      <c r="FP65" s="224"/>
      <c r="FQ65" s="5" t="str">
        <f t="shared" si="258"/>
        <v/>
      </c>
      <c r="FR65" s="224" t="str">
        <f t="shared" si="259"/>
        <v/>
      </c>
      <c r="FS65" s="225"/>
      <c r="FT65" s="115" t="str">
        <f t="shared" si="260"/>
        <v/>
      </c>
      <c r="FU65" s="225" t="str">
        <f t="shared" si="261"/>
        <v/>
      </c>
      <c r="FV65" s="253"/>
      <c r="FW65" s="253"/>
      <c r="FX65" s="253"/>
      <c r="FY65" s="253"/>
      <c r="FZ65" s="253"/>
    </row>
    <row r="66" spans="1:182" s="3" customFormat="1" ht="15.75" x14ac:dyDescent="0.25">
      <c r="A66" s="2" t="str">
        <f t="shared" si="129"/>
        <v/>
      </c>
      <c r="B66" s="2"/>
      <c r="C66" s="186"/>
      <c r="D66" s="205" t="str">
        <f t="shared" si="130"/>
        <v/>
      </c>
      <c r="E66" s="109"/>
      <c r="F66" s="101"/>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158"/>
        <v/>
      </c>
      <c r="AI66" s="93" t="str">
        <f t="shared" si="159"/>
        <v/>
      </c>
      <c r="AJ66" s="93" t="str">
        <f t="shared" si="160"/>
        <v/>
      </c>
      <c r="AK66" s="93" t="str">
        <f t="shared" si="161"/>
        <v/>
      </c>
      <c r="AL66" s="93" t="str">
        <f t="shared" si="162"/>
        <v/>
      </c>
      <c r="AM66" s="93" t="str">
        <f t="shared" si="163"/>
        <v/>
      </c>
      <c r="AN66" s="93" t="str">
        <f t="shared" si="164"/>
        <v/>
      </c>
      <c r="AO66" s="93" t="str">
        <f t="shared" si="165"/>
        <v/>
      </c>
      <c r="AP66" s="93" t="str">
        <f t="shared" si="166"/>
        <v/>
      </c>
      <c r="AQ66" s="93" t="str">
        <f t="shared" si="167"/>
        <v/>
      </c>
      <c r="AR66" s="93" t="str">
        <f t="shared" si="168"/>
        <v/>
      </c>
      <c r="AS66" s="93" t="str">
        <f t="shared" si="169"/>
        <v/>
      </c>
      <c r="AT66" s="93" t="str">
        <f t="shared" si="170"/>
        <v/>
      </c>
      <c r="AU66" s="93" t="str">
        <f t="shared" si="171"/>
        <v/>
      </c>
      <c r="AV66" s="93" t="str">
        <f t="shared" si="172"/>
        <v/>
      </c>
      <c r="AW66" s="93" t="str">
        <f t="shared" si="173"/>
        <v/>
      </c>
      <c r="AX66" s="93" t="str">
        <f t="shared" si="174"/>
        <v/>
      </c>
      <c r="AY66" s="93" t="str">
        <f t="shared" si="175"/>
        <v/>
      </c>
      <c r="AZ66" s="93" t="str">
        <f t="shared" si="176"/>
        <v/>
      </c>
      <c r="BA66" s="93" t="str">
        <f t="shared" si="177"/>
        <v/>
      </c>
      <c r="BB66" s="93" t="str">
        <f t="shared" si="178"/>
        <v/>
      </c>
      <c r="BC66" s="93" t="str">
        <f t="shared" si="179"/>
        <v/>
      </c>
      <c r="BD66" s="93" t="str">
        <f t="shared" si="180"/>
        <v/>
      </c>
      <c r="BE66" s="93" t="str">
        <f t="shared" si="181"/>
        <v/>
      </c>
      <c r="BF66" s="224"/>
      <c r="BG66" s="74" t="str">
        <f t="shared" si="182"/>
        <v/>
      </c>
      <c r="BH66" s="36" t="str">
        <f t="shared" si="183"/>
        <v/>
      </c>
      <c r="BI66" s="225"/>
      <c r="BJ66" s="75" t="str">
        <f t="shared" si="184"/>
        <v/>
      </c>
      <c r="BK66" s="37" t="str">
        <f t="shared" si="185"/>
        <v/>
      </c>
      <c r="BL66" s="224"/>
      <c r="BM66" s="74" t="str">
        <f t="shared" si="186"/>
        <v/>
      </c>
      <c r="BN66" s="36" t="str">
        <f t="shared" si="187"/>
        <v/>
      </c>
      <c r="BO66" s="225"/>
      <c r="BP66" s="75" t="str">
        <f t="shared" si="188"/>
        <v/>
      </c>
      <c r="BQ66" s="37" t="str">
        <f t="shared" si="189"/>
        <v/>
      </c>
      <c r="BR66" s="224"/>
      <c r="BS66" s="74" t="str">
        <f t="shared" si="190"/>
        <v/>
      </c>
      <c r="BT66" s="36" t="str">
        <f t="shared" si="191"/>
        <v/>
      </c>
      <c r="BU66" s="225"/>
      <c r="BV66" s="75" t="str">
        <f t="shared" si="192"/>
        <v/>
      </c>
      <c r="BW66" s="37" t="str">
        <f t="shared" si="193"/>
        <v/>
      </c>
      <c r="BX66" s="224"/>
      <c r="BY66" s="74" t="str">
        <f t="shared" si="194"/>
        <v/>
      </c>
      <c r="BZ66" s="36" t="str">
        <f t="shared" si="195"/>
        <v/>
      </c>
      <c r="CA66" s="225"/>
      <c r="CB66" s="75" t="str">
        <f t="shared" si="196"/>
        <v/>
      </c>
      <c r="CC66" s="37" t="str">
        <f t="shared" si="197"/>
        <v/>
      </c>
      <c r="CD66" s="224"/>
      <c r="CE66" s="74" t="str">
        <f t="shared" si="198"/>
        <v/>
      </c>
      <c r="CF66" s="36" t="str">
        <f t="shared" si="199"/>
        <v/>
      </c>
      <c r="CG66" s="225"/>
      <c r="CH66" s="115" t="str">
        <f t="shared" si="200"/>
        <v/>
      </c>
      <c r="CI66" s="225" t="str">
        <f t="shared" si="201"/>
        <v/>
      </c>
      <c r="CJ66" s="224"/>
      <c r="CK66" s="5" t="str">
        <f t="shared" si="202"/>
        <v/>
      </c>
      <c r="CL66" s="224" t="str">
        <f t="shared" si="203"/>
        <v/>
      </c>
      <c r="CM66" s="225"/>
      <c r="CN66" s="115" t="str">
        <f t="shared" si="204"/>
        <v/>
      </c>
      <c r="CO66" s="225" t="str">
        <f t="shared" si="205"/>
        <v/>
      </c>
      <c r="CP66" s="224"/>
      <c r="CQ66" s="5" t="str">
        <f t="shared" si="206"/>
        <v/>
      </c>
      <c r="CR66" s="224" t="str">
        <f t="shared" si="207"/>
        <v/>
      </c>
      <c r="CS66" s="225"/>
      <c r="CT66" s="115" t="str">
        <f t="shared" si="208"/>
        <v/>
      </c>
      <c r="CU66" s="225" t="str">
        <f t="shared" si="209"/>
        <v/>
      </c>
      <c r="CV66" s="224"/>
      <c r="CW66" s="5" t="str">
        <f t="shared" si="210"/>
        <v/>
      </c>
      <c r="CX66" s="224" t="str">
        <f t="shared" si="211"/>
        <v/>
      </c>
      <c r="CY66" s="225"/>
      <c r="CZ66" s="115" t="str">
        <f t="shared" si="212"/>
        <v/>
      </c>
      <c r="DA66" s="225" t="str">
        <f t="shared" si="213"/>
        <v/>
      </c>
      <c r="DB66" s="224"/>
      <c r="DC66" s="5" t="str">
        <f t="shared" si="214"/>
        <v/>
      </c>
      <c r="DD66" s="224" t="str">
        <f t="shared" si="215"/>
        <v/>
      </c>
      <c r="DE66" s="225"/>
      <c r="DF66" s="115" t="str">
        <f t="shared" si="216"/>
        <v/>
      </c>
      <c r="DG66" s="225" t="str">
        <f t="shared" si="217"/>
        <v/>
      </c>
      <c r="DH66" s="224"/>
      <c r="DI66" s="5" t="str">
        <f t="shared" si="218"/>
        <v/>
      </c>
      <c r="DJ66" s="224" t="str">
        <f t="shared" si="219"/>
        <v/>
      </c>
      <c r="DK66" s="225"/>
      <c r="DL66" s="115" t="str">
        <f t="shared" si="220"/>
        <v/>
      </c>
      <c r="DM66" s="225" t="str">
        <f t="shared" si="221"/>
        <v/>
      </c>
      <c r="DN66" s="224"/>
      <c r="DO66" s="5" t="str">
        <f t="shared" si="222"/>
        <v/>
      </c>
      <c r="DP66" s="224" t="str">
        <f t="shared" si="223"/>
        <v/>
      </c>
      <c r="DQ66" s="225"/>
      <c r="DR66" s="115" t="str">
        <f t="shared" si="224"/>
        <v/>
      </c>
      <c r="DS66" s="225" t="str">
        <f t="shared" si="225"/>
        <v/>
      </c>
      <c r="DT66" s="224"/>
      <c r="DU66" s="5" t="str">
        <f t="shared" si="226"/>
        <v/>
      </c>
      <c r="DV66" s="224" t="str">
        <f t="shared" si="227"/>
        <v/>
      </c>
      <c r="DW66" s="225"/>
      <c r="DX66" s="115" t="str">
        <f t="shared" si="228"/>
        <v/>
      </c>
      <c r="DY66" s="225" t="str">
        <f t="shared" si="229"/>
        <v/>
      </c>
      <c r="DZ66" s="224"/>
      <c r="EA66" s="5" t="str">
        <f t="shared" si="230"/>
        <v/>
      </c>
      <c r="EB66" s="224" t="str">
        <f t="shared" si="231"/>
        <v/>
      </c>
      <c r="EC66" s="225"/>
      <c r="ED66" s="115" t="str">
        <f t="shared" si="232"/>
        <v/>
      </c>
      <c r="EE66" s="225" t="str">
        <f t="shared" si="233"/>
        <v/>
      </c>
      <c r="EF66" s="224"/>
      <c r="EG66" s="5" t="str">
        <f t="shared" si="234"/>
        <v/>
      </c>
      <c r="EH66" s="224" t="str">
        <f t="shared" si="235"/>
        <v/>
      </c>
      <c r="EI66" s="225"/>
      <c r="EJ66" s="115" t="str">
        <f t="shared" si="236"/>
        <v/>
      </c>
      <c r="EK66" s="225" t="str">
        <f t="shared" si="237"/>
        <v/>
      </c>
      <c r="EL66" s="224"/>
      <c r="EM66" s="5" t="str">
        <f t="shared" si="238"/>
        <v/>
      </c>
      <c r="EN66" s="224" t="str">
        <f t="shared" si="239"/>
        <v/>
      </c>
      <c r="EO66" s="225"/>
      <c r="EP66" s="115" t="str">
        <f t="shared" si="240"/>
        <v/>
      </c>
      <c r="EQ66" s="225" t="str">
        <f t="shared" si="241"/>
        <v/>
      </c>
      <c r="ER66" s="224"/>
      <c r="ES66" s="5" t="str">
        <f t="shared" si="242"/>
        <v/>
      </c>
      <c r="ET66" s="224" t="str">
        <f t="shared" si="243"/>
        <v/>
      </c>
      <c r="EU66" s="225"/>
      <c r="EV66" s="115" t="str">
        <f t="shared" si="244"/>
        <v/>
      </c>
      <c r="EW66" s="225" t="str">
        <f t="shared" si="245"/>
        <v/>
      </c>
      <c r="EX66" s="224"/>
      <c r="EY66" s="5" t="str">
        <f t="shared" si="246"/>
        <v/>
      </c>
      <c r="EZ66" s="224" t="str">
        <f t="shared" si="247"/>
        <v/>
      </c>
      <c r="FA66" s="225"/>
      <c r="FB66" s="115" t="str">
        <f t="shared" si="248"/>
        <v/>
      </c>
      <c r="FC66" s="225" t="str">
        <f t="shared" si="249"/>
        <v/>
      </c>
      <c r="FD66" s="224"/>
      <c r="FE66" s="5" t="str">
        <f t="shared" si="250"/>
        <v/>
      </c>
      <c r="FF66" s="224" t="str">
        <f t="shared" si="251"/>
        <v/>
      </c>
      <c r="FG66" s="225"/>
      <c r="FH66" s="115" t="str">
        <f t="shared" si="252"/>
        <v/>
      </c>
      <c r="FI66" s="225" t="str">
        <f t="shared" si="253"/>
        <v/>
      </c>
      <c r="FJ66" s="224"/>
      <c r="FK66" s="5" t="str">
        <f t="shared" si="254"/>
        <v/>
      </c>
      <c r="FL66" s="224" t="str">
        <f t="shared" si="255"/>
        <v/>
      </c>
      <c r="FM66" s="225"/>
      <c r="FN66" s="115" t="str">
        <f t="shared" si="256"/>
        <v/>
      </c>
      <c r="FO66" s="225" t="str">
        <f t="shared" si="257"/>
        <v/>
      </c>
      <c r="FP66" s="224"/>
      <c r="FQ66" s="5" t="str">
        <f t="shared" si="258"/>
        <v/>
      </c>
      <c r="FR66" s="224" t="str">
        <f t="shared" si="259"/>
        <v/>
      </c>
      <c r="FS66" s="225"/>
      <c r="FT66" s="115" t="str">
        <f t="shared" si="260"/>
        <v/>
      </c>
      <c r="FU66" s="225" t="str">
        <f t="shared" si="261"/>
        <v/>
      </c>
      <c r="FV66" s="253"/>
      <c r="FW66" s="253"/>
      <c r="FX66" s="253"/>
      <c r="FY66" s="253"/>
      <c r="FZ66" s="253"/>
    </row>
    <row r="67" spans="1:182" s="14" customFormat="1" ht="15.75" x14ac:dyDescent="0.25">
      <c r="A67" s="2" t="str">
        <f t="shared" si="129"/>
        <v/>
      </c>
      <c r="B67" s="2"/>
      <c r="C67" s="186"/>
      <c r="D67" s="205" t="str">
        <f t="shared" si="130"/>
        <v/>
      </c>
      <c r="E67" s="109"/>
      <c r="F67" s="101"/>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158"/>
        <v/>
      </c>
      <c r="AI67" s="93" t="str">
        <f t="shared" si="159"/>
        <v/>
      </c>
      <c r="AJ67" s="93" t="str">
        <f t="shared" si="160"/>
        <v/>
      </c>
      <c r="AK67" s="93" t="str">
        <f t="shared" si="161"/>
        <v/>
      </c>
      <c r="AL67" s="93" t="str">
        <f t="shared" si="162"/>
        <v/>
      </c>
      <c r="AM67" s="93" t="str">
        <f t="shared" si="163"/>
        <v/>
      </c>
      <c r="AN67" s="93" t="str">
        <f t="shared" si="164"/>
        <v/>
      </c>
      <c r="AO67" s="93" t="str">
        <f t="shared" si="165"/>
        <v/>
      </c>
      <c r="AP67" s="93" t="str">
        <f t="shared" si="166"/>
        <v/>
      </c>
      <c r="AQ67" s="93" t="str">
        <f t="shared" si="167"/>
        <v/>
      </c>
      <c r="AR67" s="93" t="str">
        <f t="shared" si="168"/>
        <v/>
      </c>
      <c r="AS67" s="93" t="str">
        <f t="shared" si="169"/>
        <v/>
      </c>
      <c r="AT67" s="93" t="str">
        <f t="shared" si="170"/>
        <v/>
      </c>
      <c r="AU67" s="93" t="str">
        <f t="shared" si="171"/>
        <v/>
      </c>
      <c r="AV67" s="93" t="str">
        <f t="shared" si="172"/>
        <v/>
      </c>
      <c r="AW67" s="93" t="str">
        <f t="shared" si="173"/>
        <v/>
      </c>
      <c r="AX67" s="93" t="str">
        <f t="shared" si="174"/>
        <v/>
      </c>
      <c r="AY67" s="93" t="str">
        <f t="shared" si="175"/>
        <v/>
      </c>
      <c r="AZ67" s="93" t="str">
        <f t="shared" si="176"/>
        <v/>
      </c>
      <c r="BA67" s="93" t="str">
        <f t="shared" si="177"/>
        <v/>
      </c>
      <c r="BB67" s="93" t="str">
        <f t="shared" si="178"/>
        <v/>
      </c>
      <c r="BC67" s="93" t="str">
        <f t="shared" si="179"/>
        <v/>
      </c>
      <c r="BD67" s="93" t="str">
        <f t="shared" si="180"/>
        <v/>
      </c>
      <c r="BE67" s="93" t="str">
        <f t="shared" si="181"/>
        <v/>
      </c>
      <c r="BF67" s="224"/>
      <c r="BG67" s="74" t="str">
        <f t="shared" si="182"/>
        <v/>
      </c>
      <c r="BH67" s="36" t="str">
        <f t="shared" si="183"/>
        <v/>
      </c>
      <c r="BI67" s="225"/>
      <c r="BJ67" s="75" t="str">
        <f t="shared" si="184"/>
        <v/>
      </c>
      <c r="BK67" s="37" t="str">
        <f t="shared" si="185"/>
        <v/>
      </c>
      <c r="BL67" s="224"/>
      <c r="BM67" s="74" t="str">
        <f t="shared" si="186"/>
        <v/>
      </c>
      <c r="BN67" s="36" t="str">
        <f t="shared" si="187"/>
        <v/>
      </c>
      <c r="BO67" s="225"/>
      <c r="BP67" s="75" t="str">
        <f t="shared" si="188"/>
        <v/>
      </c>
      <c r="BQ67" s="37" t="str">
        <f t="shared" si="189"/>
        <v/>
      </c>
      <c r="BR67" s="224"/>
      <c r="BS67" s="74" t="str">
        <f t="shared" si="190"/>
        <v/>
      </c>
      <c r="BT67" s="36" t="str">
        <f t="shared" si="191"/>
        <v/>
      </c>
      <c r="BU67" s="225"/>
      <c r="BV67" s="75" t="str">
        <f t="shared" si="192"/>
        <v/>
      </c>
      <c r="BW67" s="37" t="str">
        <f t="shared" si="193"/>
        <v/>
      </c>
      <c r="BX67" s="224"/>
      <c r="BY67" s="74" t="str">
        <f t="shared" si="194"/>
        <v/>
      </c>
      <c r="BZ67" s="36" t="str">
        <f t="shared" si="195"/>
        <v/>
      </c>
      <c r="CA67" s="225"/>
      <c r="CB67" s="75" t="str">
        <f t="shared" si="196"/>
        <v/>
      </c>
      <c r="CC67" s="37" t="str">
        <f t="shared" si="197"/>
        <v/>
      </c>
      <c r="CD67" s="224"/>
      <c r="CE67" s="74" t="str">
        <f t="shared" si="198"/>
        <v/>
      </c>
      <c r="CF67" s="36" t="str">
        <f t="shared" si="199"/>
        <v/>
      </c>
      <c r="CG67" s="225"/>
      <c r="CH67" s="115" t="str">
        <f t="shared" si="200"/>
        <v/>
      </c>
      <c r="CI67" s="225" t="str">
        <f t="shared" si="201"/>
        <v/>
      </c>
      <c r="CJ67" s="224"/>
      <c r="CK67" s="5" t="str">
        <f t="shared" si="202"/>
        <v/>
      </c>
      <c r="CL67" s="224" t="str">
        <f t="shared" si="203"/>
        <v/>
      </c>
      <c r="CM67" s="225"/>
      <c r="CN67" s="115" t="str">
        <f t="shared" si="204"/>
        <v/>
      </c>
      <c r="CO67" s="225" t="str">
        <f t="shared" si="205"/>
        <v/>
      </c>
      <c r="CP67" s="224"/>
      <c r="CQ67" s="5" t="str">
        <f t="shared" si="206"/>
        <v/>
      </c>
      <c r="CR67" s="224" t="str">
        <f t="shared" si="207"/>
        <v/>
      </c>
      <c r="CS67" s="225"/>
      <c r="CT67" s="115" t="str">
        <f t="shared" si="208"/>
        <v/>
      </c>
      <c r="CU67" s="225" t="str">
        <f t="shared" si="209"/>
        <v/>
      </c>
      <c r="CV67" s="224"/>
      <c r="CW67" s="5" t="str">
        <f t="shared" si="210"/>
        <v/>
      </c>
      <c r="CX67" s="224" t="str">
        <f t="shared" si="211"/>
        <v/>
      </c>
      <c r="CY67" s="225"/>
      <c r="CZ67" s="115" t="str">
        <f t="shared" si="212"/>
        <v/>
      </c>
      <c r="DA67" s="225" t="str">
        <f t="shared" si="213"/>
        <v/>
      </c>
      <c r="DB67" s="224"/>
      <c r="DC67" s="5" t="str">
        <f t="shared" si="214"/>
        <v/>
      </c>
      <c r="DD67" s="224" t="str">
        <f t="shared" si="215"/>
        <v/>
      </c>
      <c r="DE67" s="225"/>
      <c r="DF67" s="115" t="str">
        <f t="shared" si="216"/>
        <v/>
      </c>
      <c r="DG67" s="225" t="str">
        <f t="shared" si="217"/>
        <v/>
      </c>
      <c r="DH67" s="224"/>
      <c r="DI67" s="5" t="str">
        <f t="shared" si="218"/>
        <v/>
      </c>
      <c r="DJ67" s="224" t="str">
        <f t="shared" si="219"/>
        <v/>
      </c>
      <c r="DK67" s="225"/>
      <c r="DL67" s="115" t="str">
        <f t="shared" si="220"/>
        <v/>
      </c>
      <c r="DM67" s="225" t="str">
        <f t="shared" si="221"/>
        <v/>
      </c>
      <c r="DN67" s="224"/>
      <c r="DO67" s="5" t="str">
        <f t="shared" si="222"/>
        <v/>
      </c>
      <c r="DP67" s="224" t="str">
        <f t="shared" si="223"/>
        <v/>
      </c>
      <c r="DQ67" s="225"/>
      <c r="DR67" s="115" t="str">
        <f t="shared" si="224"/>
        <v/>
      </c>
      <c r="DS67" s="225" t="str">
        <f t="shared" si="225"/>
        <v/>
      </c>
      <c r="DT67" s="224"/>
      <c r="DU67" s="5" t="str">
        <f t="shared" si="226"/>
        <v/>
      </c>
      <c r="DV67" s="224" t="str">
        <f t="shared" si="227"/>
        <v/>
      </c>
      <c r="DW67" s="225"/>
      <c r="DX67" s="115" t="str">
        <f t="shared" si="228"/>
        <v/>
      </c>
      <c r="DY67" s="225" t="str">
        <f t="shared" si="229"/>
        <v/>
      </c>
      <c r="DZ67" s="224"/>
      <c r="EA67" s="5" t="str">
        <f t="shared" si="230"/>
        <v/>
      </c>
      <c r="EB67" s="224" t="str">
        <f t="shared" si="231"/>
        <v/>
      </c>
      <c r="EC67" s="225"/>
      <c r="ED67" s="115" t="str">
        <f t="shared" si="232"/>
        <v/>
      </c>
      <c r="EE67" s="225" t="str">
        <f t="shared" si="233"/>
        <v/>
      </c>
      <c r="EF67" s="224"/>
      <c r="EG67" s="5" t="str">
        <f t="shared" si="234"/>
        <v/>
      </c>
      <c r="EH67" s="224" t="str">
        <f t="shared" si="235"/>
        <v/>
      </c>
      <c r="EI67" s="225"/>
      <c r="EJ67" s="115" t="str">
        <f t="shared" si="236"/>
        <v/>
      </c>
      <c r="EK67" s="225" t="str">
        <f t="shared" si="237"/>
        <v/>
      </c>
      <c r="EL67" s="224"/>
      <c r="EM67" s="5" t="str">
        <f t="shared" si="238"/>
        <v/>
      </c>
      <c r="EN67" s="224" t="str">
        <f t="shared" si="239"/>
        <v/>
      </c>
      <c r="EO67" s="225"/>
      <c r="EP67" s="115" t="str">
        <f t="shared" si="240"/>
        <v/>
      </c>
      <c r="EQ67" s="225" t="str">
        <f t="shared" si="241"/>
        <v/>
      </c>
      <c r="ER67" s="224"/>
      <c r="ES67" s="5" t="str">
        <f t="shared" si="242"/>
        <v/>
      </c>
      <c r="ET67" s="224" t="str">
        <f t="shared" si="243"/>
        <v/>
      </c>
      <c r="EU67" s="225"/>
      <c r="EV67" s="115" t="str">
        <f t="shared" si="244"/>
        <v/>
      </c>
      <c r="EW67" s="225" t="str">
        <f t="shared" si="245"/>
        <v/>
      </c>
      <c r="EX67" s="224"/>
      <c r="EY67" s="5" t="str">
        <f t="shared" si="246"/>
        <v/>
      </c>
      <c r="EZ67" s="224" t="str">
        <f t="shared" si="247"/>
        <v/>
      </c>
      <c r="FA67" s="225"/>
      <c r="FB67" s="115" t="str">
        <f t="shared" si="248"/>
        <v/>
      </c>
      <c r="FC67" s="225" t="str">
        <f t="shared" si="249"/>
        <v/>
      </c>
      <c r="FD67" s="224"/>
      <c r="FE67" s="5" t="str">
        <f t="shared" si="250"/>
        <v/>
      </c>
      <c r="FF67" s="224" t="str">
        <f t="shared" si="251"/>
        <v/>
      </c>
      <c r="FG67" s="225"/>
      <c r="FH67" s="115" t="str">
        <f t="shared" si="252"/>
        <v/>
      </c>
      <c r="FI67" s="225" t="str">
        <f t="shared" si="253"/>
        <v/>
      </c>
      <c r="FJ67" s="224"/>
      <c r="FK67" s="5" t="str">
        <f t="shared" si="254"/>
        <v/>
      </c>
      <c r="FL67" s="224" t="str">
        <f t="shared" si="255"/>
        <v/>
      </c>
      <c r="FM67" s="225"/>
      <c r="FN67" s="115" t="str">
        <f t="shared" si="256"/>
        <v/>
      </c>
      <c r="FO67" s="225" t="str">
        <f t="shared" si="257"/>
        <v/>
      </c>
      <c r="FP67" s="224"/>
      <c r="FQ67" s="5" t="str">
        <f t="shared" si="258"/>
        <v/>
      </c>
      <c r="FR67" s="224" t="str">
        <f t="shared" si="259"/>
        <v/>
      </c>
      <c r="FS67" s="225"/>
      <c r="FT67" s="115" t="str">
        <f t="shared" si="260"/>
        <v/>
      </c>
      <c r="FU67" s="225" t="str">
        <f t="shared" si="261"/>
        <v/>
      </c>
      <c r="FV67" s="253"/>
      <c r="FW67" s="253"/>
      <c r="FX67" s="253"/>
      <c r="FY67" s="253"/>
      <c r="FZ67" s="253"/>
    </row>
    <row r="68" spans="1:182" s="14" customFormat="1" ht="15.75" x14ac:dyDescent="0.25">
      <c r="A68" s="2" t="str">
        <f t="shared" si="129"/>
        <v/>
      </c>
      <c r="B68" s="2"/>
      <c r="C68" s="186"/>
      <c r="D68" s="205" t="str">
        <f t="shared" si="130"/>
        <v/>
      </c>
      <c r="E68" s="109"/>
      <c r="F68" s="101"/>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158"/>
        <v/>
      </c>
      <c r="AI68" s="93" t="str">
        <f t="shared" si="159"/>
        <v/>
      </c>
      <c r="AJ68" s="93" t="str">
        <f t="shared" si="160"/>
        <v/>
      </c>
      <c r="AK68" s="93" t="str">
        <f t="shared" si="161"/>
        <v/>
      </c>
      <c r="AL68" s="93" t="str">
        <f t="shared" si="162"/>
        <v/>
      </c>
      <c r="AM68" s="93" t="str">
        <f t="shared" si="163"/>
        <v/>
      </c>
      <c r="AN68" s="93" t="str">
        <f t="shared" si="164"/>
        <v/>
      </c>
      <c r="AO68" s="93" t="str">
        <f t="shared" si="165"/>
        <v/>
      </c>
      <c r="AP68" s="93" t="str">
        <f t="shared" si="166"/>
        <v/>
      </c>
      <c r="AQ68" s="93" t="str">
        <f t="shared" si="167"/>
        <v/>
      </c>
      <c r="AR68" s="93" t="str">
        <f t="shared" si="168"/>
        <v/>
      </c>
      <c r="AS68" s="93" t="str">
        <f t="shared" si="169"/>
        <v/>
      </c>
      <c r="AT68" s="93" t="str">
        <f t="shared" si="170"/>
        <v/>
      </c>
      <c r="AU68" s="93" t="str">
        <f t="shared" si="171"/>
        <v/>
      </c>
      <c r="AV68" s="93" t="str">
        <f t="shared" si="172"/>
        <v/>
      </c>
      <c r="AW68" s="93" t="str">
        <f t="shared" si="173"/>
        <v/>
      </c>
      <c r="AX68" s="93" t="str">
        <f t="shared" si="174"/>
        <v/>
      </c>
      <c r="AY68" s="93" t="str">
        <f t="shared" si="175"/>
        <v/>
      </c>
      <c r="AZ68" s="93" t="str">
        <f t="shared" si="176"/>
        <v/>
      </c>
      <c r="BA68" s="93" t="str">
        <f t="shared" si="177"/>
        <v/>
      </c>
      <c r="BB68" s="93" t="str">
        <f t="shared" si="178"/>
        <v/>
      </c>
      <c r="BC68" s="93" t="str">
        <f t="shared" si="179"/>
        <v/>
      </c>
      <c r="BD68" s="93" t="str">
        <f t="shared" si="180"/>
        <v/>
      </c>
      <c r="BE68" s="93" t="str">
        <f t="shared" si="181"/>
        <v/>
      </c>
      <c r="BF68" s="224"/>
      <c r="BG68" s="74" t="str">
        <f t="shared" si="182"/>
        <v/>
      </c>
      <c r="BH68" s="36" t="str">
        <f t="shared" si="183"/>
        <v/>
      </c>
      <c r="BI68" s="225"/>
      <c r="BJ68" s="75" t="str">
        <f t="shared" si="184"/>
        <v/>
      </c>
      <c r="BK68" s="37" t="str">
        <f t="shared" si="185"/>
        <v/>
      </c>
      <c r="BL68" s="224"/>
      <c r="BM68" s="74" t="str">
        <f t="shared" si="186"/>
        <v/>
      </c>
      <c r="BN68" s="36" t="str">
        <f t="shared" si="187"/>
        <v/>
      </c>
      <c r="BO68" s="225"/>
      <c r="BP68" s="75" t="str">
        <f t="shared" si="188"/>
        <v/>
      </c>
      <c r="BQ68" s="37" t="str">
        <f t="shared" si="189"/>
        <v/>
      </c>
      <c r="BR68" s="224"/>
      <c r="BS68" s="74" t="str">
        <f t="shared" si="190"/>
        <v/>
      </c>
      <c r="BT68" s="36" t="str">
        <f t="shared" si="191"/>
        <v/>
      </c>
      <c r="BU68" s="225"/>
      <c r="BV68" s="75" t="str">
        <f t="shared" si="192"/>
        <v/>
      </c>
      <c r="BW68" s="37" t="str">
        <f t="shared" si="193"/>
        <v/>
      </c>
      <c r="BX68" s="224"/>
      <c r="BY68" s="74" t="str">
        <f t="shared" si="194"/>
        <v/>
      </c>
      <c r="BZ68" s="36" t="str">
        <f t="shared" si="195"/>
        <v/>
      </c>
      <c r="CA68" s="225"/>
      <c r="CB68" s="75" t="str">
        <f t="shared" si="196"/>
        <v/>
      </c>
      <c r="CC68" s="37" t="str">
        <f t="shared" si="197"/>
        <v/>
      </c>
      <c r="CD68" s="224"/>
      <c r="CE68" s="74" t="str">
        <f t="shared" si="198"/>
        <v/>
      </c>
      <c r="CF68" s="36" t="str">
        <f t="shared" si="199"/>
        <v/>
      </c>
      <c r="CG68" s="225"/>
      <c r="CH68" s="115" t="str">
        <f t="shared" si="200"/>
        <v/>
      </c>
      <c r="CI68" s="225" t="str">
        <f t="shared" si="201"/>
        <v/>
      </c>
      <c r="CJ68" s="224"/>
      <c r="CK68" s="5" t="str">
        <f t="shared" si="202"/>
        <v/>
      </c>
      <c r="CL68" s="224" t="str">
        <f t="shared" si="203"/>
        <v/>
      </c>
      <c r="CM68" s="225"/>
      <c r="CN68" s="115" t="str">
        <f t="shared" si="204"/>
        <v/>
      </c>
      <c r="CO68" s="225" t="str">
        <f t="shared" si="205"/>
        <v/>
      </c>
      <c r="CP68" s="224"/>
      <c r="CQ68" s="5" t="str">
        <f t="shared" si="206"/>
        <v/>
      </c>
      <c r="CR68" s="224" t="str">
        <f t="shared" si="207"/>
        <v/>
      </c>
      <c r="CS68" s="225"/>
      <c r="CT68" s="115" t="str">
        <f t="shared" si="208"/>
        <v/>
      </c>
      <c r="CU68" s="225" t="str">
        <f t="shared" si="209"/>
        <v/>
      </c>
      <c r="CV68" s="224"/>
      <c r="CW68" s="5" t="str">
        <f t="shared" si="210"/>
        <v/>
      </c>
      <c r="CX68" s="224" t="str">
        <f t="shared" si="211"/>
        <v/>
      </c>
      <c r="CY68" s="225"/>
      <c r="CZ68" s="115" t="str">
        <f t="shared" si="212"/>
        <v/>
      </c>
      <c r="DA68" s="225" t="str">
        <f t="shared" si="213"/>
        <v/>
      </c>
      <c r="DB68" s="224"/>
      <c r="DC68" s="5" t="str">
        <f t="shared" si="214"/>
        <v/>
      </c>
      <c r="DD68" s="224" t="str">
        <f t="shared" si="215"/>
        <v/>
      </c>
      <c r="DE68" s="225"/>
      <c r="DF68" s="115" t="str">
        <f t="shared" si="216"/>
        <v/>
      </c>
      <c r="DG68" s="225" t="str">
        <f t="shared" si="217"/>
        <v/>
      </c>
      <c r="DH68" s="224"/>
      <c r="DI68" s="5" t="str">
        <f t="shared" si="218"/>
        <v/>
      </c>
      <c r="DJ68" s="224" t="str">
        <f t="shared" si="219"/>
        <v/>
      </c>
      <c r="DK68" s="225"/>
      <c r="DL68" s="115" t="str">
        <f t="shared" si="220"/>
        <v/>
      </c>
      <c r="DM68" s="225" t="str">
        <f t="shared" si="221"/>
        <v/>
      </c>
      <c r="DN68" s="224"/>
      <c r="DO68" s="5" t="str">
        <f t="shared" si="222"/>
        <v/>
      </c>
      <c r="DP68" s="224" t="str">
        <f t="shared" si="223"/>
        <v/>
      </c>
      <c r="DQ68" s="225"/>
      <c r="DR68" s="115" t="str">
        <f t="shared" si="224"/>
        <v/>
      </c>
      <c r="DS68" s="225" t="str">
        <f t="shared" si="225"/>
        <v/>
      </c>
      <c r="DT68" s="224"/>
      <c r="DU68" s="5" t="str">
        <f t="shared" si="226"/>
        <v/>
      </c>
      <c r="DV68" s="224" t="str">
        <f t="shared" si="227"/>
        <v/>
      </c>
      <c r="DW68" s="225"/>
      <c r="DX68" s="115" t="str">
        <f t="shared" si="228"/>
        <v/>
      </c>
      <c r="DY68" s="225" t="str">
        <f t="shared" si="229"/>
        <v/>
      </c>
      <c r="DZ68" s="224"/>
      <c r="EA68" s="5" t="str">
        <f t="shared" si="230"/>
        <v/>
      </c>
      <c r="EB68" s="224" t="str">
        <f t="shared" si="231"/>
        <v/>
      </c>
      <c r="EC68" s="225"/>
      <c r="ED68" s="115" t="str">
        <f t="shared" si="232"/>
        <v/>
      </c>
      <c r="EE68" s="225" t="str">
        <f t="shared" si="233"/>
        <v/>
      </c>
      <c r="EF68" s="224"/>
      <c r="EG68" s="5" t="str">
        <f t="shared" si="234"/>
        <v/>
      </c>
      <c r="EH68" s="224" t="str">
        <f t="shared" si="235"/>
        <v/>
      </c>
      <c r="EI68" s="225"/>
      <c r="EJ68" s="115" t="str">
        <f t="shared" si="236"/>
        <v/>
      </c>
      <c r="EK68" s="225" t="str">
        <f t="shared" si="237"/>
        <v/>
      </c>
      <c r="EL68" s="224"/>
      <c r="EM68" s="5" t="str">
        <f t="shared" si="238"/>
        <v/>
      </c>
      <c r="EN68" s="224" t="str">
        <f t="shared" si="239"/>
        <v/>
      </c>
      <c r="EO68" s="225"/>
      <c r="EP68" s="115" t="str">
        <f t="shared" si="240"/>
        <v/>
      </c>
      <c r="EQ68" s="225" t="str">
        <f t="shared" si="241"/>
        <v/>
      </c>
      <c r="ER68" s="224"/>
      <c r="ES68" s="5" t="str">
        <f t="shared" si="242"/>
        <v/>
      </c>
      <c r="ET68" s="224" t="str">
        <f t="shared" si="243"/>
        <v/>
      </c>
      <c r="EU68" s="225"/>
      <c r="EV68" s="115" t="str">
        <f t="shared" si="244"/>
        <v/>
      </c>
      <c r="EW68" s="225" t="str">
        <f t="shared" si="245"/>
        <v/>
      </c>
      <c r="EX68" s="224"/>
      <c r="EY68" s="5" t="str">
        <f t="shared" si="246"/>
        <v/>
      </c>
      <c r="EZ68" s="224" t="str">
        <f t="shared" si="247"/>
        <v/>
      </c>
      <c r="FA68" s="225"/>
      <c r="FB68" s="115" t="str">
        <f t="shared" si="248"/>
        <v/>
      </c>
      <c r="FC68" s="225" t="str">
        <f t="shared" si="249"/>
        <v/>
      </c>
      <c r="FD68" s="224"/>
      <c r="FE68" s="5" t="str">
        <f t="shared" si="250"/>
        <v/>
      </c>
      <c r="FF68" s="224" t="str">
        <f t="shared" si="251"/>
        <v/>
      </c>
      <c r="FG68" s="225"/>
      <c r="FH68" s="115" t="str">
        <f t="shared" si="252"/>
        <v/>
      </c>
      <c r="FI68" s="225" t="str">
        <f t="shared" si="253"/>
        <v/>
      </c>
      <c r="FJ68" s="224"/>
      <c r="FK68" s="5" t="str">
        <f t="shared" si="254"/>
        <v/>
      </c>
      <c r="FL68" s="224" t="str">
        <f t="shared" si="255"/>
        <v/>
      </c>
      <c r="FM68" s="225"/>
      <c r="FN68" s="115" t="str">
        <f t="shared" si="256"/>
        <v/>
      </c>
      <c r="FO68" s="225" t="str">
        <f t="shared" si="257"/>
        <v/>
      </c>
      <c r="FP68" s="224"/>
      <c r="FQ68" s="5" t="str">
        <f t="shared" si="258"/>
        <v/>
      </c>
      <c r="FR68" s="224" t="str">
        <f t="shared" si="259"/>
        <v/>
      </c>
      <c r="FS68" s="225"/>
      <c r="FT68" s="115" t="str">
        <f t="shared" si="260"/>
        <v/>
      </c>
      <c r="FU68" s="225" t="str">
        <f t="shared" si="261"/>
        <v/>
      </c>
      <c r="FV68" s="253"/>
      <c r="FW68" s="253"/>
      <c r="FX68" s="253"/>
      <c r="FY68" s="253"/>
      <c r="FZ68" s="253"/>
    </row>
    <row r="69" spans="1:182" s="3" customFormat="1" ht="15.75" x14ac:dyDescent="0.25">
      <c r="A69" s="2" t="str">
        <f t="shared" si="129"/>
        <v/>
      </c>
      <c r="B69" s="2"/>
      <c r="C69" s="186"/>
      <c r="D69" s="205" t="str">
        <f t="shared" si="130"/>
        <v/>
      </c>
      <c r="E69" s="109"/>
      <c r="F69" s="101"/>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158"/>
        <v/>
      </c>
      <c r="AI69" s="93" t="str">
        <f t="shared" si="159"/>
        <v/>
      </c>
      <c r="AJ69" s="93" t="str">
        <f t="shared" si="160"/>
        <v/>
      </c>
      <c r="AK69" s="93" t="str">
        <f t="shared" si="161"/>
        <v/>
      </c>
      <c r="AL69" s="93" t="str">
        <f t="shared" si="162"/>
        <v/>
      </c>
      <c r="AM69" s="93" t="str">
        <f t="shared" si="163"/>
        <v/>
      </c>
      <c r="AN69" s="93" t="str">
        <f t="shared" si="164"/>
        <v/>
      </c>
      <c r="AO69" s="93" t="str">
        <f t="shared" si="165"/>
        <v/>
      </c>
      <c r="AP69" s="93" t="str">
        <f t="shared" si="166"/>
        <v/>
      </c>
      <c r="AQ69" s="93" t="str">
        <f t="shared" si="167"/>
        <v/>
      </c>
      <c r="AR69" s="93" t="str">
        <f t="shared" si="168"/>
        <v/>
      </c>
      <c r="AS69" s="93" t="str">
        <f t="shared" si="169"/>
        <v/>
      </c>
      <c r="AT69" s="93" t="str">
        <f t="shared" si="170"/>
        <v/>
      </c>
      <c r="AU69" s="93" t="str">
        <f t="shared" si="171"/>
        <v/>
      </c>
      <c r="AV69" s="93" t="str">
        <f t="shared" si="172"/>
        <v/>
      </c>
      <c r="AW69" s="93" t="str">
        <f t="shared" si="173"/>
        <v/>
      </c>
      <c r="AX69" s="93" t="str">
        <f t="shared" si="174"/>
        <v/>
      </c>
      <c r="AY69" s="93" t="str">
        <f t="shared" si="175"/>
        <v/>
      </c>
      <c r="AZ69" s="93" t="str">
        <f t="shared" si="176"/>
        <v/>
      </c>
      <c r="BA69" s="93" t="str">
        <f t="shared" si="177"/>
        <v/>
      </c>
      <c r="BB69" s="93" t="str">
        <f t="shared" si="178"/>
        <v/>
      </c>
      <c r="BC69" s="93" t="str">
        <f t="shared" si="179"/>
        <v/>
      </c>
      <c r="BD69" s="93" t="str">
        <f t="shared" si="180"/>
        <v/>
      </c>
      <c r="BE69" s="93" t="str">
        <f t="shared" si="181"/>
        <v/>
      </c>
      <c r="BF69" s="224"/>
      <c r="BG69" s="74" t="str">
        <f t="shared" si="182"/>
        <v/>
      </c>
      <c r="BH69" s="36" t="str">
        <f t="shared" si="183"/>
        <v/>
      </c>
      <c r="BI69" s="225"/>
      <c r="BJ69" s="75" t="str">
        <f t="shared" si="184"/>
        <v/>
      </c>
      <c r="BK69" s="37" t="str">
        <f t="shared" si="185"/>
        <v/>
      </c>
      <c r="BL69" s="224"/>
      <c r="BM69" s="74" t="str">
        <f t="shared" si="186"/>
        <v/>
      </c>
      <c r="BN69" s="36" t="str">
        <f t="shared" si="187"/>
        <v/>
      </c>
      <c r="BO69" s="225"/>
      <c r="BP69" s="75" t="str">
        <f t="shared" si="188"/>
        <v/>
      </c>
      <c r="BQ69" s="37" t="str">
        <f t="shared" si="189"/>
        <v/>
      </c>
      <c r="BR69" s="224"/>
      <c r="BS69" s="74" t="str">
        <f t="shared" si="190"/>
        <v/>
      </c>
      <c r="BT69" s="36" t="str">
        <f t="shared" si="191"/>
        <v/>
      </c>
      <c r="BU69" s="225"/>
      <c r="BV69" s="75" t="str">
        <f t="shared" si="192"/>
        <v/>
      </c>
      <c r="BW69" s="37" t="str">
        <f t="shared" si="193"/>
        <v/>
      </c>
      <c r="BX69" s="224"/>
      <c r="BY69" s="74" t="str">
        <f t="shared" si="194"/>
        <v/>
      </c>
      <c r="BZ69" s="36" t="str">
        <f t="shared" si="195"/>
        <v/>
      </c>
      <c r="CA69" s="225"/>
      <c r="CB69" s="75" t="str">
        <f t="shared" si="196"/>
        <v/>
      </c>
      <c r="CC69" s="37" t="str">
        <f t="shared" si="197"/>
        <v/>
      </c>
      <c r="CD69" s="224"/>
      <c r="CE69" s="74" t="str">
        <f t="shared" si="198"/>
        <v/>
      </c>
      <c r="CF69" s="36" t="str">
        <f t="shared" si="199"/>
        <v/>
      </c>
      <c r="CG69" s="225"/>
      <c r="CH69" s="115" t="str">
        <f t="shared" si="200"/>
        <v/>
      </c>
      <c r="CI69" s="225" t="str">
        <f t="shared" si="201"/>
        <v/>
      </c>
      <c r="CJ69" s="224"/>
      <c r="CK69" s="5" t="str">
        <f t="shared" si="202"/>
        <v/>
      </c>
      <c r="CL69" s="224" t="str">
        <f t="shared" si="203"/>
        <v/>
      </c>
      <c r="CM69" s="225"/>
      <c r="CN69" s="115" t="str">
        <f t="shared" si="204"/>
        <v/>
      </c>
      <c r="CO69" s="225" t="str">
        <f t="shared" si="205"/>
        <v/>
      </c>
      <c r="CP69" s="224"/>
      <c r="CQ69" s="5" t="str">
        <f t="shared" si="206"/>
        <v/>
      </c>
      <c r="CR69" s="224" t="str">
        <f t="shared" si="207"/>
        <v/>
      </c>
      <c r="CS69" s="225"/>
      <c r="CT69" s="115" t="str">
        <f t="shared" si="208"/>
        <v/>
      </c>
      <c r="CU69" s="225" t="str">
        <f t="shared" si="209"/>
        <v/>
      </c>
      <c r="CV69" s="224"/>
      <c r="CW69" s="5" t="str">
        <f t="shared" si="210"/>
        <v/>
      </c>
      <c r="CX69" s="224" t="str">
        <f t="shared" si="211"/>
        <v/>
      </c>
      <c r="CY69" s="225"/>
      <c r="CZ69" s="115" t="str">
        <f t="shared" si="212"/>
        <v/>
      </c>
      <c r="DA69" s="225" t="str">
        <f t="shared" si="213"/>
        <v/>
      </c>
      <c r="DB69" s="224"/>
      <c r="DC69" s="5" t="str">
        <f t="shared" si="214"/>
        <v/>
      </c>
      <c r="DD69" s="224" t="str">
        <f t="shared" si="215"/>
        <v/>
      </c>
      <c r="DE69" s="225"/>
      <c r="DF69" s="115" t="str">
        <f t="shared" si="216"/>
        <v/>
      </c>
      <c r="DG69" s="225" t="str">
        <f t="shared" si="217"/>
        <v/>
      </c>
      <c r="DH69" s="224"/>
      <c r="DI69" s="5" t="str">
        <f t="shared" si="218"/>
        <v/>
      </c>
      <c r="DJ69" s="224" t="str">
        <f t="shared" si="219"/>
        <v/>
      </c>
      <c r="DK69" s="225"/>
      <c r="DL69" s="115" t="str">
        <f t="shared" si="220"/>
        <v/>
      </c>
      <c r="DM69" s="225" t="str">
        <f t="shared" si="221"/>
        <v/>
      </c>
      <c r="DN69" s="224"/>
      <c r="DO69" s="5" t="str">
        <f t="shared" si="222"/>
        <v/>
      </c>
      <c r="DP69" s="224" t="str">
        <f t="shared" si="223"/>
        <v/>
      </c>
      <c r="DQ69" s="225"/>
      <c r="DR69" s="115" t="str">
        <f t="shared" si="224"/>
        <v/>
      </c>
      <c r="DS69" s="225" t="str">
        <f t="shared" si="225"/>
        <v/>
      </c>
      <c r="DT69" s="224"/>
      <c r="DU69" s="5" t="str">
        <f t="shared" si="226"/>
        <v/>
      </c>
      <c r="DV69" s="224" t="str">
        <f t="shared" si="227"/>
        <v/>
      </c>
      <c r="DW69" s="225"/>
      <c r="DX69" s="115" t="str">
        <f t="shared" si="228"/>
        <v/>
      </c>
      <c r="DY69" s="225" t="str">
        <f t="shared" si="229"/>
        <v/>
      </c>
      <c r="DZ69" s="224"/>
      <c r="EA69" s="5" t="str">
        <f t="shared" si="230"/>
        <v/>
      </c>
      <c r="EB69" s="224" t="str">
        <f t="shared" si="231"/>
        <v/>
      </c>
      <c r="EC69" s="225"/>
      <c r="ED69" s="115" t="str">
        <f t="shared" si="232"/>
        <v/>
      </c>
      <c r="EE69" s="225" t="str">
        <f t="shared" si="233"/>
        <v/>
      </c>
      <c r="EF69" s="224"/>
      <c r="EG69" s="5" t="str">
        <f t="shared" si="234"/>
        <v/>
      </c>
      <c r="EH69" s="224" t="str">
        <f t="shared" si="235"/>
        <v/>
      </c>
      <c r="EI69" s="225"/>
      <c r="EJ69" s="115" t="str">
        <f t="shared" si="236"/>
        <v/>
      </c>
      <c r="EK69" s="225" t="str">
        <f t="shared" si="237"/>
        <v/>
      </c>
      <c r="EL69" s="224"/>
      <c r="EM69" s="5" t="str">
        <f t="shared" si="238"/>
        <v/>
      </c>
      <c r="EN69" s="224" t="str">
        <f t="shared" si="239"/>
        <v/>
      </c>
      <c r="EO69" s="225"/>
      <c r="EP69" s="115" t="str">
        <f t="shared" si="240"/>
        <v/>
      </c>
      <c r="EQ69" s="225" t="str">
        <f t="shared" si="241"/>
        <v/>
      </c>
      <c r="ER69" s="224"/>
      <c r="ES69" s="5" t="str">
        <f t="shared" si="242"/>
        <v/>
      </c>
      <c r="ET69" s="224" t="str">
        <f t="shared" si="243"/>
        <v/>
      </c>
      <c r="EU69" s="225"/>
      <c r="EV69" s="115" t="str">
        <f t="shared" si="244"/>
        <v/>
      </c>
      <c r="EW69" s="225" t="str">
        <f t="shared" si="245"/>
        <v/>
      </c>
      <c r="EX69" s="224"/>
      <c r="EY69" s="5" t="str">
        <f t="shared" si="246"/>
        <v/>
      </c>
      <c r="EZ69" s="224" t="str">
        <f t="shared" si="247"/>
        <v/>
      </c>
      <c r="FA69" s="225"/>
      <c r="FB69" s="115" t="str">
        <f t="shared" si="248"/>
        <v/>
      </c>
      <c r="FC69" s="225" t="str">
        <f t="shared" si="249"/>
        <v/>
      </c>
      <c r="FD69" s="224"/>
      <c r="FE69" s="5" t="str">
        <f t="shared" si="250"/>
        <v/>
      </c>
      <c r="FF69" s="224" t="str">
        <f t="shared" si="251"/>
        <v/>
      </c>
      <c r="FG69" s="225"/>
      <c r="FH69" s="115" t="str">
        <f t="shared" si="252"/>
        <v/>
      </c>
      <c r="FI69" s="225" t="str">
        <f t="shared" si="253"/>
        <v/>
      </c>
      <c r="FJ69" s="224"/>
      <c r="FK69" s="5" t="str">
        <f t="shared" si="254"/>
        <v/>
      </c>
      <c r="FL69" s="224" t="str">
        <f t="shared" si="255"/>
        <v/>
      </c>
      <c r="FM69" s="225"/>
      <c r="FN69" s="115" t="str">
        <f t="shared" si="256"/>
        <v/>
      </c>
      <c r="FO69" s="225" t="str">
        <f t="shared" si="257"/>
        <v/>
      </c>
      <c r="FP69" s="224"/>
      <c r="FQ69" s="5" t="str">
        <f t="shared" si="258"/>
        <v/>
      </c>
      <c r="FR69" s="224" t="str">
        <f t="shared" si="259"/>
        <v/>
      </c>
      <c r="FS69" s="225"/>
      <c r="FT69" s="115" t="str">
        <f t="shared" si="260"/>
        <v/>
      </c>
      <c r="FU69" s="225" t="str">
        <f t="shared" si="261"/>
        <v/>
      </c>
      <c r="FV69" s="253"/>
      <c r="FW69" s="253"/>
      <c r="FX69" s="253"/>
      <c r="FY69" s="253"/>
      <c r="FZ69" s="253"/>
    </row>
    <row r="70" spans="1:182" s="14" customFormat="1" ht="15.75" x14ac:dyDescent="0.25">
      <c r="A70" s="2" t="str">
        <f t="shared" si="129"/>
        <v/>
      </c>
      <c r="B70" s="2"/>
      <c r="C70" s="186"/>
      <c r="D70" s="205" t="str">
        <f t="shared" si="130"/>
        <v/>
      </c>
      <c r="E70" s="109"/>
      <c r="F70" s="101"/>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158"/>
        <v/>
      </c>
      <c r="AI70" s="93" t="str">
        <f t="shared" si="159"/>
        <v/>
      </c>
      <c r="AJ70" s="93" t="str">
        <f t="shared" si="160"/>
        <v/>
      </c>
      <c r="AK70" s="93" t="str">
        <f t="shared" si="161"/>
        <v/>
      </c>
      <c r="AL70" s="93" t="str">
        <f t="shared" si="162"/>
        <v/>
      </c>
      <c r="AM70" s="93" t="str">
        <f t="shared" si="163"/>
        <v/>
      </c>
      <c r="AN70" s="93" t="str">
        <f t="shared" si="164"/>
        <v/>
      </c>
      <c r="AO70" s="93" t="str">
        <f t="shared" si="165"/>
        <v/>
      </c>
      <c r="AP70" s="93" t="str">
        <f t="shared" si="166"/>
        <v/>
      </c>
      <c r="AQ70" s="93" t="str">
        <f t="shared" si="167"/>
        <v/>
      </c>
      <c r="AR70" s="93" t="str">
        <f t="shared" si="168"/>
        <v/>
      </c>
      <c r="AS70" s="93" t="str">
        <f t="shared" si="169"/>
        <v/>
      </c>
      <c r="AT70" s="93" t="str">
        <f t="shared" si="170"/>
        <v/>
      </c>
      <c r="AU70" s="93" t="str">
        <f t="shared" si="171"/>
        <v/>
      </c>
      <c r="AV70" s="93" t="str">
        <f t="shared" si="172"/>
        <v/>
      </c>
      <c r="AW70" s="93" t="str">
        <f t="shared" si="173"/>
        <v/>
      </c>
      <c r="AX70" s="93" t="str">
        <f t="shared" si="174"/>
        <v/>
      </c>
      <c r="AY70" s="93" t="str">
        <f t="shared" si="175"/>
        <v/>
      </c>
      <c r="AZ70" s="93" t="str">
        <f t="shared" si="176"/>
        <v/>
      </c>
      <c r="BA70" s="93" t="str">
        <f t="shared" si="177"/>
        <v/>
      </c>
      <c r="BB70" s="93" t="str">
        <f t="shared" si="178"/>
        <v/>
      </c>
      <c r="BC70" s="93" t="str">
        <f t="shared" si="179"/>
        <v/>
      </c>
      <c r="BD70" s="93" t="str">
        <f t="shared" si="180"/>
        <v/>
      </c>
      <c r="BE70" s="93" t="str">
        <f t="shared" si="181"/>
        <v/>
      </c>
      <c r="BF70" s="224"/>
      <c r="BG70" s="74" t="str">
        <f t="shared" si="182"/>
        <v/>
      </c>
      <c r="BH70" s="36" t="str">
        <f t="shared" si="183"/>
        <v/>
      </c>
      <c r="BI70" s="225"/>
      <c r="BJ70" s="75" t="str">
        <f t="shared" si="184"/>
        <v/>
      </c>
      <c r="BK70" s="37" t="str">
        <f t="shared" si="185"/>
        <v/>
      </c>
      <c r="BL70" s="224"/>
      <c r="BM70" s="74" t="str">
        <f t="shared" si="186"/>
        <v/>
      </c>
      <c r="BN70" s="36" t="str">
        <f t="shared" si="187"/>
        <v/>
      </c>
      <c r="BO70" s="225"/>
      <c r="BP70" s="75" t="str">
        <f t="shared" si="188"/>
        <v/>
      </c>
      <c r="BQ70" s="37" t="str">
        <f t="shared" si="189"/>
        <v/>
      </c>
      <c r="BR70" s="224"/>
      <c r="BS70" s="74" t="str">
        <f t="shared" si="190"/>
        <v/>
      </c>
      <c r="BT70" s="36" t="str">
        <f t="shared" si="191"/>
        <v/>
      </c>
      <c r="BU70" s="225"/>
      <c r="BV70" s="75" t="str">
        <f t="shared" si="192"/>
        <v/>
      </c>
      <c r="BW70" s="37" t="str">
        <f t="shared" si="193"/>
        <v/>
      </c>
      <c r="BX70" s="224"/>
      <c r="BY70" s="74" t="str">
        <f t="shared" si="194"/>
        <v/>
      </c>
      <c r="BZ70" s="36" t="str">
        <f t="shared" si="195"/>
        <v/>
      </c>
      <c r="CA70" s="225"/>
      <c r="CB70" s="75" t="str">
        <f t="shared" si="196"/>
        <v/>
      </c>
      <c r="CC70" s="37" t="str">
        <f t="shared" si="197"/>
        <v/>
      </c>
      <c r="CD70" s="224"/>
      <c r="CE70" s="74" t="str">
        <f t="shared" si="198"/>
        <v/>
      </c>
      <c r="CF70" s="36" t="str">
        <f t="shared" si="199"/>
        <v/>
      </c>
      <c r="CG70" s="225"/>
      <c r="CH70" s="115" t="str">
        <f t="shared" si="200"/>
        <v/>
      </c>
      <c r="CI70" s="225" t="str">
        <f t="shared" si="201"/>
        <v/>
      </c>
      <c r="CJ70" s="224"/>
      <c r="CK70" s="5" t="str">
        <f t="shared" si="202"/>
        <v/>
      </c>
      <c r="CL70" s="224" t="str">
        <f t="shared" si="203"/>
        <v/>
      </c>
      <c r="CM70" s="225"/>
      <c r="CN70" s="115" t="str">
        <f t="shared" si="204"/>
        <v/>
      </c>
      <c r="CO70" s="225" t="str">
        <f t="shared" si="205"/>
        <v/>
      </c>
      <c r="CP70" s="224"/>
      <c r="CQ70" s="5" t="str">
        <f t="shared" si="206"/>
        <v/>
      </c>
      <c r="CR70" s="224" t="str">
        <f t="shared" si="207"/>
        <v/>
      </c>
      <c r="CS70" s="225"/>
      <c r="CT70" s="115" t="str">
        <f t="shared" si="208"/>
        <v/>
      </c>
      <c r="CU70" s="225" t="str">
        <f t="shared" si="209"/>
        <v/>
      </c>
      <c r="CV70" s="224"/>
      <c r="CW70" s="5" t="str">
        <f t="shared" si="210"/>
        <v/>
      </c>
      <c r="CX70" s="224" t="str">
        <f t="shared" si="211"/>
        <v/>
      </c>
      <c r="CY70" s="225"/>
      <c r="CZ70" s="115" t="str">
        <f t="shared" si="212"/>
        <v/>
      </c>
      <c r="DA70" s="225" t="str">
        <f t="shared" si="213"/>
        <v/>
      </c>
      <c r="DB70" s="224"/>
      <c r="DC70" s="5" t="str">
        <f t="shared" si="214"/>
        <v/>
      </c>
      <c r="DD70" s="224" t="str">
        <f t="shared" si="215"/>
        <v/>
      </c>
      <c r="DE70" s="225"/>
      <c r="DF70" s="115" t="str">
        <f t="shared" si="216"/>
        <v/>
      </c>
      <c r="DG70" s="225" t="str">
        <f t="shared" si="217"/>
        <v/>
      </c>
      <c r="DH70" s="224"/>
      <c r="DI70" s="5" t="str">
        <f t="shared" si="218"/>
        <v/>
      </c>
      <c r="DJ70" s="224" t="str">
        <f t="shared" si="219"/>
        <v/>
      </c>
      <c r="DK70" s="225"/>
      <c r="DL70" s="115" t="str">
        <f t="shared" si="220"/>
        <v/>
      </c>
      <c r="DM70" s="225" t="str">
        <f t="shared" si="221"/>
        <v/>
      </c>
      <c r="DN70" s="224"/>
      <c r="DO70" s="5" t="str">
        <f t="shared" si="222"/>
        <v/>
      </c>
      <c r="DP70" s="224" t="str">
        <f t="shared" si="223"/>
        <v/>
      </c>
      <c r="DQ70" s="225"/>
      <c r="DR70" s="115" t="str">
        <f t="shared" si="224"/>
        <v/>
      </c>
      <c r="DS70" s="225" t="str">
        <f t="shared" si="225"/>
        <v/>
      </c>
      <c r="DT70" s="224"/>
      <c r="DU70" s="5" t="str">
        <f t="shared" si="226"/>
        <v/>
      </c>
      <c r="DV70" s="224" t="str">
        <f t="shared" si="227"/>
        <v/>
      </c>
      <c r="DW70" s="225"/>
      <c r="DX70" s="115" t="str">
        <f t="shared" si="228"/>
        <v/>
      </c>
      <c r="DY70" s="225" t="str">
        <f t="shared" si="229"/>
        <v/>
      </c>
      <c r="DZ70" s="224"/>
      <c r="EA70" s="5" t="str">
        <f t="shared" si="230"/>
        <v/>
      </c>
      <c r="EB70" s="224" t="str">
        <f t="shared" si="231"/>
        <v/>
      </c>
      <c r="EC70" s="225"/>
      <c r="ED70" s="115" t="str">
        <f t="shared" si="232"/>
        <v/>
      </c>
      <c r="EE70" s="225" t="str">
        <f t="shared" si="233"/>
        <v/>
      </c>
      <c r="EF70" s="224"/>
      <c r="EG70" s="5" t="str">
        <f t="shared" si="234"/>
        <v/>
      </c>
      <c r="EH70" s="224" t="str">
        <f t="shared" si="235"/>
        <v/>
      </c>
      <c r="EI70" s="225"/>
      <c r="EJ70" s="115" t="str">
        <f t="shared" si="236"/>
        <v/>
      </c>
      <c r="EK70" s="225" t="str">
        <f t="shared" si="237"/>
        <v/>
      </c>
      <c r="EL70" s="224"/>
      <c r="EM70" s="5" t="str">
        <f t="shared" si="238"/>
        <v/>
      </c>
      <c r="EN70" s="224" t="str">
        <f t="shared" si="239"/>
        <v/>
      </c>
      <c r="EO70" s="225"/>
      <c r="EP70" s="115" t="str">
        <f t="shared" si="240"/>
        <v/>
      </c>
      <c r="EQ70" s="225" t="str">
        <f t="shared" si="241"/>
        <v/>
      </c>
      <c r="ER70" s="224"/>
      <c r="ES70" s="5" t="str">
        <f t="shared" si="242"/>
        <v/>
      </c>
      <c r="ET70" s="224" t="str">
        <f t="shared" si="243"/>
        <v/>
      </c>
      <c r="EU70" s="225"/>
      <c r="EV70" s="115" t="str">
        <f t="shared" si="244"/>
        <v/>
      </c>
      <c r="EW70" s="225" t="str">
        <f t="shared" si="245"/>
        <v/>
      </c>
      <c r="EX70" s="224"/>
      <c r="EY70" s="5" t="str">
        <f t="shared" si="246"/>
        <v/>
      </c>
      <c r="EZ70" s="224" t="str">
        <f t="shared" si="247"/>
        <v/>
      </c>
      <c r="FA70" s="225"/>
      <c r="FB70" s="115" t="str">
        <f t="shared" si="248"/>
        <v/>
      </c>
      <c r="FC70" s="225" t="str">
        <f t="shared" si="249"/>
        <v/>
      </c>
      <c r="FD70" s="224"/>
      <c r="FE70" s="5" t="str">
        <f t="shared" si="250"/>
        <v/>
      </c>
      <c r="FF70" s="224" t="str">
        <f t="shared" si="251"/>
        <v/>
      </c>
      <c r="FG70" s="225"/>
      <c r="FH70" s="115" t="str">
        <f t="shared" si="252"/>
        <v/>
      </c>
      <c r="FI70" s="225" t="str">
        <f t="shared" si="253"/>
        <v/>
      </c>
      <c r="FJ70" s="224"/>
      <c r="FK70" s="5" t="str">
        <f t="shared" si="254"/>
        <v/>
      </c>
      <c r="FL70" s="224" t="str">
        <f t="shared" si="255"/>
        <v/>
      </c>
      <c r="FM70" s="225"/>
      <c r="FN70" s="115" t="str">
        <f t="shared" si="256"/>
        <v/>
      </c>
      <c r="FO70" s="225" t="str">
        <f t="shared" si="257"/>
        <v/>
      </c>
      <c r="FP70" s="224"/>
      <c r="FQ70" s="5" t="str">
        <f t="shared" si="258"/>
        <v/>
      </c>
      <c r="FR70" s="224" t="str">
        <f t="shared" si="259"/>
        <v/>
      </c>
      <c r="FS70" s="225"/>
      <c r="FT70" s="115" t="str">
        <f t="shared" si="260"/>
        <v/>
      </c>
      <c r="FU70" s="225" t="str">
        <f t="shared" si="261"/>
        <v/>
      </c>
      <c r="FV70" s="253"/>
      <c r="FW70" s="253"/>
      <c r="FX70" s="253"/>
      <c r="FY70" s="253"/>
      <c r="FZ70" s="253"/>
    </row>
    <row r="71" spans="1:182" s="3" customFormat="1" ht="15.75" x14ac:dyDescent="0.25">
      <c r="A71" s="2" t="str">
        <f t="shared" si="129"/>
        <v/>
      </c>
      <c r="B71" s="2"/>
      <c r="C71" s="186"/>
      <c r="D71" s="205" t="str">
        <f t="shared" si="130"/>
        <v/>
      </c>
      <c r="E71" s="109"/>
      <c r="F71" s="101"/>
      <c r="G71" s="2"/>
      <c r="H71" s="76"/>
      <c r="I71" s="114" t="str">
        <f t="shared" si="0"/>
        <v/>
      </c>
      <c r="J71" s="114" t="str">
        <f t="shared" si="1"/>
        <v/>
      </c>
      <c r="K71" s="114" t="str">
        <f t="shared" si="2"/>
        <v/>
      </c>
      <c r="L71" s="114" t="str">
        <f t="shared" si="3"/>
        <v/>
      </c>
      <c r="M71" s="114" t="str">
        <f t="shared" si="4"/>
        <v/>
      </c>
      <c r="N71" s="114" t="str">
        <f t="shared" si="5"/>
        <v/>
      </c>
      <c r="O71" s="114" t="str">
        <f t="shared" si="6"/>
        <v/>
      </c>
      <c r="P71" s="114" t="str">
        <f t="shared" si="7"/>
        <v/>
      </c>
      <c r="Q71" s="93" t="str">
        <f t="shared" si="8"/>
        <v/>
      </c>
      <c r="R71" s="93" t="str">
        <f t="shared" si="9"/>
        <v/>
      </c>
      <c r="S71" s="93" t="str">
        <f t="shared" si="10"/>
        <v/>
      </c>
      <c r="T71" s="93" t="str">
        <f t="shared" si="11"/>
        <v/>
      </c>
      <c r="U71" s="93" t="str">
        <f t="shared" si="12"/>
        <v/>
      </c>
      <c r="V71" s="93" t="str">
        <f t="shared" si="13"/>
        <v/>
      </c>
      <c r="W71" s="93" t="str">
        <f t="shared" si="14"/>
        <v/>
      </c>
      <c r="X71" s="93" t="str">
        <f t="shared" si="15"/>
        <v/>
      </c>
      <c r="Y71" s="93" t="str">
        <f t="shared" si="16"/>
        <v/>
      </c>
      <c r="Z71" s="93" t="str">
        <f t="shared" si="17"/>
        <v/>
      </c>
      <c r="AA71" s="93" t="str">
        <f t="shared" si="18"/>
        <v/>
      </c>
      <c r="AB71" s="93" t="str">
        <f t="shared" si="19"/>
        <v/>
      </c>
      <c r="AC71" s="93" t="str">
        <f t="shared" si="20"/>
        <v/>
      </c>
      <c r="AD71" s="93" t="str">
        <f t="shared" si="21"/>
        <v/>
      </c>
      <c r="AE71" s="93" t="str">
        <f t="shared" si="22"/>
        <v/>
      </c>
      <c r="AF71" s="93" t="str">
        <f t="shared" si="23"/>
        <v/>
      </c>
      <c r="AG71" s="93" t="str">
        <f t="shared" si="24"/>
        <v/>
      </c>
      <c r="AH71" s="93" t="str">
        <f t="shared" si="158"/>
        <v/>
      </c>
      <c r="AI71" s="93" t="str">
        <f t="shared" si="159"/>
        <v/>
      </c>
      <c r="AJ71" s="93" t="str">
        <f t="shared" si="160"/>
        <v/>
      </c>
      <c r="AK71" s="93" t="str">
        <f t="shared" si="161"/>
        <v/>
      </c>
      <c r="AL71" s="93" t="str">
        <f t="shared" si="162"/>
        <v/>
      </c>
      <c r="AM71" s="93" t="str">
        <f t="shared" si="163"/>
        <v/>
      </c>
      <c r="AN71" s="93" t="str">
        <f t="shared" si="164"/>
        <v/>
      </c>
      <c r="AO71" s="93" t="str">
        <f t="shared" si="165"/>
        <v/>
      </c>
      <c r="AP71" s="93" t="str">
        <f t="shared" si="166"/>
        <v/>
      </c>
      <c r="AQ71" s="93" t="str">
        <f t="shared" si="167"/>
        <v/>
      </c>
      <c r="AR71" s="93" t="str">
        <f t="shared" si="168"/>
        <v/>
      </c>
      <c r="AS71" s="93" t="str">
        <f t="shared" si="169"/>
        <v/>
      </c>
      <c r="AT71" s="93" t="str">
        <f t="shared" si="170"/>
        <v/>
      </c>
      <c r="AU71" s="93" t="str">
        <f t="shared" si="171"/>
        <v/>
      </c>
      <c r="AV71" s="93" t="str">
        <f t="shared" si="172"/>
        <v/>
      </c>
      <c r="AW71" s="93" t="str">
        <f t="shared" si="173"/>
        <v/>
      </c>
      <c r="AX71" s="93" t="str">
        <f t="shared" si="174"/>
        <v/>
      </c>
      <c r="AY71" s="93" t="str">
        <f t="shared" si="175"/>
        <v/>
      </c>
      <c r="AZ71" s="93" t="str">
        <f t="shared" si="176"/>
        <v/>
      </c>
      <c r="BA71" s="93" t="str">
        <f t="shared" si="177"/>
        <v/>
      </c>
      <c r="BB71" s="93" t="str">
        <f t="shared" si="178"/>
        <v/>
      </c>
      <c r="BC71" s="93" t="str">
        <f t="shared" si="179"/>
        <v/>
      </c>
      <c r="BD71" s="93" t="str">
        <f t="shared" si="180"/>
        <v/>
      </c>
      <c r="BE71" s="93" t="str">
        <f t="shared" si="181"/>
        <v/>
      </c>
      <c r="BF71" s="224"/>
      <c r="BG71" s="74" t="str">
        <f t="shared" si="182"/>
        <v/>
      </c>
      <c r="BH71" s="36" t="str">
        <f t="shared" si="183"/>
        <v/>
      </c>
      <c r="BI71" s="225"/>
      <c r="BJ71" s="75" t="str">
        <f t="shared" si="184"/>
        <v/>
      </c>
      <c r="BK71" s="37" t="str">
        <f t="shared" si="185"/>
        <v/>
      </c>
      <c r="BL71" s="224"/>
      <c r="BM71" s="74" t="str">
        <f t="shared" si="186"/>
        <v/>
      </c>
      <c r="BN71" s="36" t="str">
        <f t="shared" si="187"/>
        <v/>
      </c>
      <c r="BO71" s="225"/>
      <c r="BP71" s="75" t="str">
        <f t="shared" si="188"/>
        <v/>
      </c>
      <c r="BQ71" s="37" t="str">
        <f t="shared" si="189"/>
        <v/>
      </c>
      <c r="BR71" s="224"/>
      <c r="BS71" s="74" t="str">
        <f t="shared" si="190"/>
        <v/>
      </c>
      <c r="BT71" s="36" t="str">
        <f t="shared" si="191"/>
        <v/>
      </c>
      <c r="BU71" s="225"/>
      <c r="BV71" s="75" t="str">
        <f t="shared" si="192"/>
        <v/>
      </c>
      <c r="BW71" s="37" t="str">
        <f t="shared" si="193"/>
        <v/>
      </c>
      <c r="BX71" s="224"/>
      <c r="BY71" s="74" t="str">
        <f t="shared" si="194"/>
        <v/>
      </c>
      <c r="BZ71" s="36" t="str">
        <f t="shared" si="195"/>
        <v/>
      </c>
      <c r="CA71" s="225"/>
      <c r="CB71" s="75" t="str">
        <f t="shared" si="196"/>
        <v/>
      </c>
      <c r="CC71" s="37" t="str">
        <f t="shared" si="197"/>
        <v/>
      </c>
      <c r="CD71" s="224"/>
      <c r="CE71" s="74" t="str">
        <f t="shared" si="198"/>
        <v/>
      </c>
      <c r="CF71" s="36" t="str">
        <f t="shared" si="199"/>
        <v/>
      </c>
      <c r="CG71" s="225"/>
      <c r="CH71" s="115" t="str">
        <f t="shared" si="200"/>
        <v/>
      </c>
      <c r="CI71" s="225" t="str">
        <f t="shared" si="201"/>
        <v/>
      </c>
      <c r="CJ71" s="224"/>
      <c r="CK71" s="5" t="str">
        <f t="shared" si="202"/>
        <v/>
      </c>
      <c r="CL71" s="224" t="str">
        <f t="shared" si="203"/>
        <v/>
      </c>
      <c r="CM71" s="225"/>
      <c r="CN71" s="115" t="str">
        <f t="shared" si="204"/>
        <v/>
      </c>
      <c r="CO71" s="225" t="str">
        <f t="shared" si="205"/>
        <v/>
      </c>
      <c r="CP71" s="224"/>
      <c r="CQ71" s="5" t="str">
        <f t="shared" si="206"/>
        <v/>
      </c>
      <c r="CR71" s="224" t="str">
        <f t="shared" si="207"/>
        <v/>
      </c>
      <c r="CS71" s="225"/>
      <c r="CT71" s="115" t="str">
        <f t="shared" si="208"/>
        <v/>
      </c>
      <c r="CU71" s="225" t="str">
        <f t="shared" si="209"/>
        <v/>
      </c>
      <c r="CV71" s="224"/>
      <c r="CW71" s="5" t="str">
        <f t="shared" si="210"/>
        <v/>
      </c>
      <c r="CX71" s="224" t="str">
        <f t="shared" si="211"/>
        <v/>
      </c>
      <c r="CY71" s="225"/>
      <c r="CZ71" s="115" t="str">
        <f t="shared" si="212"/>
        <v/>
      </c>
      <c r="DA71" s="225" t="str">
        <f t="shared" si="213"/>
        <v/>
      </c>
      <c r="DB71" s="224"/>
      <c r="DC71" s="5" t="str">
        <f t="shared" si="214"/>
        <v/>
      </c>
      <c r="DD71" s="224" t="str">
        <f t="shared" si="215"/>
        <v/>
      </c>
      <c r="DE71" s="225"/>
      <c r="DF71" s="115" t="str">
        <f t="shared" si="216"/>
        <v/>
      </c>
      <c r="DG71" s="225" t="str">
        <f t="shared" si="217"/>
        <v/>
      </c>
      <c r="DH71" s="224"/>
      <c r="DI71" s="5" t="str">
        <f t="shared" si="218"/>
        <v/>
      </c>
      <c r="DJ71" s="224" t="str">
        <f t="shared" si="219"/>
        <v/>
      </c>
      <c r="DK71" s="225"/>
      <c r="DL71" s="115" t="str">
        <f t="shared" si="220"/>
        <v/>
      </c>
      <c r="DM71" s="225" t="str">
        <f t="shared" si="221"/>
        <v/>
      </c>
      <c r="DN71" s="224"/>
      <c r="DO71" s="5" t="str">
        <f t="shared" si="222"/>
        <v/>
      </c>
      <c r="DP71" s="224" t="str">
        <f t="shared" si="223"/>
        <v/>
      </c>
      <c r="DQ71" s="225"/>
      <c r="DR71" s="115" t="str">
        <f t="shared" si="224"/>
        <v/>
      </c>
      <c r="DS71" s="225" t="str">
        <f t="shared" si="225"/>
        <v/>
      </c>
      <c r="DT71" s="224"/>
      <c r="DU71" s="5" t="str">
        <f t="shared" si="226"/>
        <v/>
      </c>
      <c r="DV71" s="224" t="str">
        <f t="shared" si="227"/>
        <v/>
      </c>
      <c r="DW71" s="225"/>
      <c r="DX71" s="115" t="str">
        <f t="shared" si="228"/>
        <v/>
      </c>
      <c r="DY71" s="225" t="str">
        <f t="shared" si="229"/>
        <v/>
      </c>
      <c r="DZ71" s="224"/>
      <c r="EA71" s="5" t="str">
        <f t="shared" si="230"/>
        <v/>
      </c>
      <c r="EB71" s="224" t="str">
        <f t="shared" si="231"/>
        <v/>
      </c>
      <c r="EC71" s="225"/>
      <c r="ED71" s="115" t="str">
        <f t="shared" si="232"/>
        <v/>
      </c>
      <c r="EE71" s="225" t="str">
        <f t="shared" si="233"/>
        <v/>
      </c>
      <c r="EF71" s="224"/>
      <c r="EG71" s="5" t="str">
        <f t="shared" si="234"/>
        <v/>
      </c>
      <c r="EH71" s="224" t="str">
        <f t="shared" si="235"/>
        <v/>
      </c>
      <c r="EI71" s="225"/>
      <c r="EJ71" s="115" t="str">
        <f t="shared" si="236"/>
        <v/>
      </c>
      <c r="EK71" s="225" t="str">
        <f t="shared" si="237"/>
        <v/>
      </c>
      <c r="EL71" s="224"/>
      <c r="EM71" s="5" t="str">
        <f t="shared" si="238"/>
        <v/>
      </c>
      <c r="EN71" s="224" t="str">
        <f t="shared" si="239"/>
        <v/>
      </c>
      <c r="EO71" s="225"/>
      <c r="EP71" s="115" t="str">
        <f t="shared" si="240"/>
        <v/>
      </c>
      <c r="EQ71" s="225" t="str">
        <f t="shared" si="241"/>
        <v/>
      </c>
      <c r="ER71" s="224"/>
      <c r="ES71" s="5" t="str">
        <f t="shared" si="242"/>
        <v/>
      </c>
      <c r="ET71" s="224" t="str">
        <f t="shared" si="243"/>
        <v/>
      </c>
      <c r="EU71" s="225"/>
      <c r="EV71" s="115" t="str">
        <f t="shared" si="244"/>
        <v/>
      </c>
      <c r="EW71" s="225" t="str">
        <f t="shared" si="245"/>
        <v/>
      </c>
      <c r="EX71" s="224"/>
      <c r="EY71" s="5" t="str">
        <f t="shared" si="246"/>
        <v/>
      </c>
      <c r="EZ71" s="224" t="str">
        <f t="shared" si="247"/>
        <v/>
      </c>
      <c r="FA71" s="225"/>
      <c r="FB71" s="115" t="str">
        <f t="shared" si="248"/>
        <v/>
      </c>
      <c r="FC71" s="225" t="str">
        <f t="shared" si="249"/>
        <v/>
      </c>
      <c r="FD71" s="224"/>
      <c r="FE71" s="5" t="str">
        <f t="shared" si="250"/>
        <v/>
      </c>
      <c r="FF71" s="224" t="str">
        <f t="shared" si="251"/>
        <v/>
      </c>
      <c r="FG71" s="225"/>
      <c r="FH71" s="115" t="str">
        <f t="shared" si="252"/>
        <v/>
      </c>
      <c r="FI71" s="225" t="str">
        <f t="shared" si="253"/>
        <v/>
      </c>
      <c r="FJ71" s="224"/>
      <c r="FK71" s="5" t="str">
        <f t="shared" si="254"/>
        <v/>
      </c>
      <c r="FL71" s="224" t="str">
        <f t="shared" si="255"/>
        <v/>
      </c>
      <c r="FM71" s="225"/>
      <c r="FN71" s="115" t="str">
        <f t="shared" si="256"/>
        <v/>
      </c>
      <c r="FO71" s="225" t="str">
        <f t="shared" si="257"/>
        <v/>
      </c>
      <c r="FP71" s="224"/>
      <c r="FQ71" s="5" t="str">
        <f t="shared" si="258"/>
        <v/>
      </c>
      <c r="FR71" s="224" t="str">
        <f t="shared" si="259"/>
        <v/>
      </c>
      <c r="FS71" s="225"/>
      <c r="FT71" s="115" t="str">
        <f t="shared" si="260"/>
        <v/>
      </c>
      <c r="FU71" s="225" t="str">
        <f t="shared" si="261"/>
        <v/>
      </c>
      <c r="FV71" s="253"/>
      <c r="FW71" s="253"/>
      <c r="FX71" s="253"/>
      <c r="FY71" s="253"/>
      <c r="FZ71" s="253"/>
    </row>
    <row r="72" spans="1:182" s="3" customFormat="1" ht="15.75" x14ac:dyDescent="0.25">
      <c r="A72" s="2" t="str">
        <f t="shared" ref="A72:A84" si="432">IF(E72="","",E72*$GA$7)</f>
        <v/>
      </c>
      <c r="B72" s="2"/>
      <c r="C72" s="186"/>
      <c r="D72" s="205" t="str">
        <f t="shared" ref="D72:D84" si="433">IF(A72="","",A72*C72)</f>
        <v/>
      </c>
      <c r="E72" s="109"/>
      <c r="F72" s="101"/>
      <c r="G72" s="2"/>
      <c r="H72" s="76"/>
      <c r="I72" s="114" t="str">
        <f t="shared" si="0"/>
        <v/>
      </c>
      <c r="J72" s="114" t="str">
        <f t="shared" si="1"/>
        <v/>
      </c>
      <c r="K72" s="114" t="str">
        <f t="shared" si="2"/>
        <v/>
      </c>
      <c r="L72" s="114" t="str">
        <f t="shared" si="3"/>
        <v/>
      </c>
      <c r="M72" s="114" t="str">
        <f t="shared" si="4"/>
        <v/>
      </c>
      <c r="N72" s="114" t="str">
        <f t="shared" si="5"/>
        <v/>
      </c>
      <c r="O72" s="114" t="str">
        <f t="shared" si="6"/>
        <v/>
      </c>
      <c r="P72" s="114" t="str">
        <f t="shared" si="7"/>
        <v/>
      </c>
      <c r="Q72" s="93" t="str">
        <f t="shared" si="8"/>
        <v/>
      </c>
      <c r="R72" s="93" t="str">
        <f t="shared" si="9"/>
        <v/>
      </c>
      <c r="S72" s="93" t="str">
        <f t="shared" si="10"/>
        <v/>
      </c>
      <c r="T72" s="93" t="str">
        <f t="shared" si="11"/>
        <v/>
      </c>
      <c r="U72" s="93" t="str">
        <f t="shared" si="12"/>
        <v/>
      </c>
      <c r="V72" s="93" t="str">
        <f t="shared" si="13"/>
        <v/>
      </c>
      <c r="W72" s="93" t="str">
        <f t="shared" si="14"/>
        <v/>
      </c>
      <c r="X72" s="93" t="str">
        <f t="shared" si="15"/>
        <v/>
      </c>
      <c r="Y72" s="93" t="str">
        <f t="shared" si="16"/>
        <v/>
      </c>
      <c r="Z72" s="93" t="str">
        <f t="shared" si="17"/>
        <v/>
      </c>
      <c r="AA72" s="93" t="str">
        <f t="shared" si="18"/>
        <v/>
      </c>
      <c r="AB72" s="93" t="str">
        <f t="shared" si="19"/>
        <v/>
      </c>
      <c r="AC72" s="93" t="str">
        <f t="shared" si="20"/>
        <v/>
      </c>
      <c r="AD72" s="93" t="str">
        <f t="shared" si="21"/>
        <v/>
      </c>
      <c r="AE72" s="93" t="str">
        <f t="shared" si="22"/>
        <v/>
      </c>
      <c r="AF72" s="93" t="str">
        <f t="shared" si="23"/>
        <v/>
      </c>
      <c r="AG72" s="93" t="str">
        <f t="shared" si="24"/>
        <v/>
      </c>
      <c r="AH72" s="93" t="str">
        <f t="shared" si="158"/>
        <v/>
      </c>
      <c r="AI72" s="93" t="str">
        <f t="shared" si="159"/>
        <v/>
      </c>
      <c r="AJ72" s="93" t="str">
        <f t="shared" si="160"/>
        <v/>
      </c>
      <c r="AK72" s="93" t="str">
        <f t="shared" si="161"/>
        <v/>
      </c>
      <c r="AL72" s="93" t="str">
        <f t="shared" si="162"/>
        <v/>
      </c>
      <c r="AM72" s="93" t="str">
        <f t="shared" si="163"/>
        <v/>
      </c>
      <c r="AN72" s="93" t="str">
        <f t="shared" si="164"/>
        <v/>
      </c>
      <c r="AO72" s="93" t="str">
        <f t="shared" si="165"/>
        <v/>
      </c>
      <c r="AP72" s="93" t="str">
        <f t="shared" si="166"/>
        <v/>
      </c>
      <c r="AQ72" s="93" t="str">
        <f t="shared" si="167"/>
        <v/>
      </c>
      <c r="AR72" s="93" t="str">
        <f t="shared" si="168"/>
        <v/>
      </c>
      <c r="AS72" s="93" t="str">
        <f t="shared" si="169"/>
        <v/>
      </c>
      <c r="AT72" s="93" t="str">
        <f t="shared" si="170"/>
        <v/>
      </c>
      <c r="AU72" s="93" t="str">
        <f t="shared" si="171"/>
        <v/>
      </c>
      <c r="AV72" s="93" t="str">
        <f t="shared" si="172"/>
        <v/>
      </c>
      <c r="AW72" s="93" t="str">
        <f t="shared" si="173"/>
        <v/>
      </c>
      <c r="AX72" s="93" t="str">
        <f t="shared" si="174"/>
        <v/>
      </c>
      <c r="AY72" s="93" t="str">
        <f t="shared" si="175"/>
        <v/>
      </c>
      <c r="AZ72" s="93" t="str">
        <f t="shared" si="176"/>
        <v/>
      </c>
      <c r="BA72" s="93" t="str">
        <f t="shared" si="177"/>
        <v/>
      </c>
      <c r="BB72" s="93" t="str">
        <f t="shared" si="178"/>
        <v/>
      </c>
      <c r="BC72" s="93" t="str">
        <f t="shared" si="179"/>
        <v/>
      </c>
      <c r="BD72" s="93" t="str">
        <f t="shared" si="180"/>
        <v/>
      </c>
      <c r="BE72" s="93" t="str">
        <f t="shared" si="181"/>
        <v/>
      </c>
      <c r="BF72" s="224"/>
      <c r="BG72" s="74" t="str">
        <f t="shared" si="182"/>
        <v/>
      </c>
      <c r="BH72" s="36" t="str">
        <f t="shared" si="183"/>
        <v/>
      </c>
      <c r="BI72" s="225"/>
      <c r="BJ72" s="75" t="str">
        <f t="shared" si="184"/>
        <v/>
      </c>
      <c r="BK72" s="37" t="str">
        <f t="shared" si="185"/>
        <v/>
      </c>
      <c r="BL72" s="224"/>
      <c r="BM72" s="74" t="str">
        <f t="shared" si="186"/>
        <v/>
      </c>
      <c r="BN72" s="36" t="str">
        <f t="shared" si="187"/>
        <v/>
      </c>
      <c r="BO72" s="225"/>
      <c r="BP72" s="75" t="str">
        <f t="shared" si="188"/>
        <v/>
      </c>
      <c r="BQ72" s="37" t="str">
        <f t="shared" si="189"/>
        <v/>
      </c>
      <c r="BR72" s="224"/>
      <c r="BS72" s="74" t="str">
        <f t="shared" si="190"/>
        <v/>
      </c>
      <c r="BT72" s="36" t="str">
        <f t="shared" si="191"/>
        <v/>
      </c>
      <c r="BU72" s="225"/>
      <c r="BV72" s="75" t="str">
        <f t="shared" si="192"/>
        <v/>
      </c>
      <c r="BW72" s="37" t="str">
        <f t="shared" si="193"/>
        <v/>
      </c>
      <c r="BX72" s="224"/>
      <c r="BY72" s="74" t="str">
        <f t="shared" si="194"/>
        <v/>
      </c>
      <c r="BZ72" s="36" t="str">
        <f t="shared" si="195"/>
        <v/>
      </c>
      <c r="CA72" s="225"/>
      <c r="CB72" s="75" t="str">
        <f t="shared" si="196"/>
        <v/>
      </c>
      <c r="CC72" s="37" t="str">
        <f t="shared" si="197"/>
        <v/>
      </c>
      <c r="CD72" s="224"/>
      <c r="CE72" s="74" t="str">
        <f t="shared" si="198"/>
        <v/>
      </c>
      <c r="CF72" s="36" t="str">
        <f t="shared" si="199"/>
        <v/>
      </c>
      <c r="CG72" s="225"/>
      <c r="CH72" s="115" t="str">
        <f t="shared" si="200"/>
        <v/>
      </c>
      <c r="CI72" s="225" t="str">
        <f t="shared" si="201"/>
        <v/>
      </c>
      <c r="CJ72" s="224"/>
      <c r="CK72" s="5" t="str">
        <f t="shared" si="202"/>
        <v/>
      </c>
      <c r="CL72" s="224" t="str">
        <f t="shared" si="203"/>
        <v/>
      </c>
      <c r="CM72" s="225"/>
      <c r="CN72" s="115" t="str">
        <f t="shared" si="204"/>
        <v/>
      </c>
      <c r="CO72" s="225" t="str">
        <f t="shared" si="205"/>
        <v/>
      </c>
      <c r="CP72" s="224"/>
      <c r="CQ72" s="5" t="str">
        <f t="shared" si="206"/>
        <v/>
      </c>
      <c r="CR72" s="224" t="str">
        <f t="shared" si="207"/>
        <v/>
      </c>
      <c r="CS72" s="225"/>
      <c r="CT72" s="115" t="str">
        <f t="shared" si="208"/>
        <v/>
      </c>
      <c r="CU72" s="225" t="str">
        <f t="shared" si="209"/>
        <v/>
      </c>
      <c r="CV72" s="224"/>
      <c r="CW72" s="5" t="str">
        <f t="shared" si="210"/>
        <v/>
      </c>
      <c r="CX72" s="224" t="str">
        <f t="shared" si="211"/>
        <v/>
      </c>
      <c r="CY72" s="225"/>
      <c r="CZ72" s="115" t="str">
        <f t="shared" si="212"/>
        <v/>
      </c>
      <c r="DA72" s="225" t="str">
        <f t="shared" si="213"/>
        <v/>
      </c>
      <c r="DB72" s="224"/>
      <c r="DC72" s="5" t="str">
        <f t="shared" si="214"/>
        <v/>
      </c>
      <c r="DD72" s="224" t="str">
        <f t="shared" si="215"/>
        <v/>
      </c>
      <c r="DE72" s="225"/>
      <c r="DF72" s="115" t="str">
        <f t="shared" si="216"/>
        <v/>
      </c>
      <c r="DG72" s="225" t="str">
        <f t="shared" si="217"/>
        <v/>
      </c>
      <c r="DH72" s="224"/>
      <c r="DI72" s="5" t="str">
        <f t="shared" si="218"/>
        <v/>
      </c>
      <c r="DJ72" s="224" t="str">
        <f t="shared" si="219"/>
        <v/>
      </c>
      <c r="DK72" s="225"/>
      <c r="DL72" s="115" t="str">
        <f t="shared" si="220"/>
        <v/>
      </c>
      <c r="DM72" s="225" t="str">
        <f t="shared" si="221"/>
        <v/>
      </c>
      <c r="DN72" s="224"/>
      <c r="DO72" s="5" t="str">
        <f t="shared" si="222"/>
        <v/>
      </c>
      <c r="DP72" s="224" t="str">
        <f t="shared" si="223"/>
        <v/>
      </c>
      <c r="DQ72" s="225"/>
      <c r="DR72" s="115" t="str">
        <f t="shared" si="224"/>
        <v/>
      </c>
      <c r="DS72" s="225" t="str">
        <f t="shared" si="225"/>
        <v/>
      </c>
      <c r="DT72" s="224"/>
      <c r="DU72" s="5" t="str">
        <f t="shared" si="226"/>
        <v/>
      </c>
      <c r="DV72" s="224" t="str">
        <f t="shared" si="227"/>
        <v/>
      </c>
      <c r="DW72" s="225"/>
      <c r="DX72" s="115" t="str">
        <f t="shared" si="228"/>
        <v/>
      </c>
      <c r="DY72" s="225" t="str">
        <f t="shared" si="229"/>
        <v/>
      </c>
      <c r="DZ72" s="224"/>
      <c r="EA72" s="5" t="str">
        <f t="shared" si="230"/>
        <v/>
      </c>
      <c r="EB72" s="224" t="str">
        <f t="shared" si="231"/>
        <v/>
      </c>
      <c r="EC72" s="225"/>
      <c r="ED72" s="115" t="str">
        <f t="shared" si="232"/>
        <v/>
      </c>
      <c r="EE72" s="225" t="str">
        <f t="shared" si="233"/>
        <v/>
      </c>
      <c r="EF72" s="224"/>
      <c r="EG72" s="5" t="str">
        <f t="shared" si="234"/>
        <v/>
      </c>
      <c r="EH72" s="224" t="str">
        <f t="shared" si="235"/>
        <v/>
      </c>
      <c r="EI72" s="225"/>
      <c r="EJ72" s="115" t="str">
        <f t="shared" si="236"/>
        <v/>
      </c>
      <c r="EK72" s="225" t="str">
        <f t="shared" si="237"/>
        <v/>
      </c>
      <c r="EL72" s="224"/>
      <c r="EM72" s="5" t="str">
        <f t="shared" si="238"/>
        <v/>
      </c>
      <c r="EN72" s="224" t="str">
        <f t="shared" si="239"/>
        <v/>
      </c>
      <c r="EO72" s="225"/>
      <c r="EP72" s="115" t="str">
        <f t="shared" si="240"/>
        <v/>
      </c>
      <c r="EQ72" s="225" t="str">
        <f t="shared" si="241"/>
        <v/>
      </c>
      <c r="ER72" s="224"/>
      <c r="ES72" s="5" t="str">
        <f t="shared" si="242"/>
        <v/>
      </c>
      <c r="ET72" s="224" t="str">
        <f t="shared" si="243"/>
        <v/>
      </c>
      <c r="EU72" s="225"/>
      <c r="EV72" s="115" t="str">
        <f t="shared" si="244"/>
        <v/>
      </c>
      <c r="EW72" s="225" t="str">
        <f t="shared" si="245"/>
        <v/>
      </c>
      <c r="EX72" s="224"/>
      <c r="EY72" s="5" t="str">
        <f t="shared" si="246"/>
        <v/>
      </c>
      <c r="EZ72" s="224" t="str">
        <f t="shared" si="247"/>
        <v/>
      </c>
      <c r="FA72" s="225"/>
      <c r="FB72" s="115" t="str">
        <f t="shared" si="248"/>
        <v/>
      </c>
      <c r="FC72" s="225" t="str">
        <f t="shared" si="249"/>
        <v/>
      </c>
      <c r="FD72" s="224"/>
      <c r="FE72" s="5" t="str">
        <f t="shared" si="250"/>
        <v/>
      </c>
      <c r="FF72" s="224" t="str">
        <f t="shared" si="251"/>
        <v/>
      </c>
      <c r="FG72" s="225"/>
      <c r="FH72" s="115" t="str">
        <f t="shared" si="252"/>
        <v/>
      </c>
      <c r="FI72" s="225" t="str">
        <f t="shared" si="253"/>
        <v/>
      </c>
      <c r="FJ72" s="224"/>
      <c r="FK72" s="5" t="str">
        <f t="shared" si="254"/>
        <v/>
      </c>
      <c r="FL72" s="224" t="str">
        <f t="shared" si="255"/>
        <v/>
      </c>
      <c r="FM72" s="225"/>
      <c r="FN72" s="115" t="str">
        <f t="shared" si="256"/>
        <v/>
      </c>
      <c r="FO72" s="225" t="str">
        <f t="shared" si="257"/>
        <v/>
      </c>
      <c r="FP72" s="224"/>
      <c r="FQ72" s="5" t="str">
        <f t="shared" si="258"/>
        <v/>
      </c>
      <c r="FR72" s="224" t="str">
        <f t="shared" si="259"/>
        <v/>
      </c>
      <c r="FS72" s="225"/>
      <c r="FT72" s="115" t="str">
        <f t="shared" si="260"/>
        <v/>
      </c>
      <c r="FU72" s="225" t="str">
        <f t="shared" si="261"/>
        <v/>
      </c>
      <c r="FV72" s="253"/>
      <c r="FW72" s="253"/>
      <c r="FX72" s="253"/>
      <c r="FY72" s="253"/>
      <c r="FZ72" s="253"/>
    </row>
    <row r="73" spans="1:182" s="3" customFormat="1" ht="15.75" x14ac:dyDescent="0.25">
      <c r="A73" s="2" t="str">
        <f t="shared" si="432"/>
        <v/>
      </c>
      <c r="B73" s="2"/>
      <c r="C73" s="186"/>
      <c r="D73" s="205" t="str">
        <f t="shared" si="433"/>
        <v/>
      </c>
      <c r="E73" s="109"/>
      <c r="F73" s="101"/>
      <c r="G73" s="2"/>
      <c r="H73" s="76"/>
      <c r="I73" s="114" t="str">
        <f t="shared" si="0"/>
        <v/>
      </c>
      <c r="J73" s="114" t="str">
        <f t="shared" si="1"/>
        <v/>
      </c>
      <c r="K73" s="114" t="str">
        <f t="shared" si="2"/>
        <v/>
      </c>
      <c r="L73" s="114" t="str">
        <f t="shared" si="3"/>
        <v/>
      </c>
      <c r="M73" s="114" t="str">
        <f t="shared" si="4"/>
        <v/>
      </c>
      <c r="N73" s="114" t="str">
        <f t="shared" si="5"/>
        <v/>
      </c>
      <c r="O73" s="114" t="str">
        <f t="shared" si="6"/>
        <v/>
      </c>
      <c r="P73" s="114" t="str">
        <f t="shared" si="7"/>
        <v/>
      </c>
      <c r="Q73" s="93" t="str">
        <f t="shared" si="8"/>
        <v/>
      </c>
      <c r="R73" s="93" t="str">
        <f t="shared" si="9"/>
        <v/>
      </c>
      <c r="S73" s="93" t="str">
        <f t="shared" si="10"/>
        <v/>
      </c>
      <c r="T73" s="93" t="str">
        <f t="shared" si="11"/>
        <v/>
      </c>
      <c r="U73" s="93" t="str">
        <f t="shared" si="12"/>
        <v/>
      </c>
      <c r="V73" s="93" t="str">
        <f t="shared" si="13"/>
        <v/>
      </c>
      <c r="W73" s="93" t="str">
        <f t="shared" si="14"/>
        <v/>
      </c>
      <c r="X73" s="93" t="str">
        <f t="shared" si="15"/>
        <v/>
      </c>
      <c r="Y73" s="93" t="str">
        <f t="shared" si="16"/>
        <v/>
      </c>
      <c r="Z73" s="93" t="str">
        <f t="shared" si="17"/>
        <v/>
      </c>
      <c r="AA73" s="93" t="str">
        <f t="shared" si="18"/>
        <v/>
      </c>
      <c r="AB73" s="93" t="str">
        <f t="shared" si="19"/>
        <v/>
      </c>
      <c r="AC73" s="93" t="str">
        <f t="shared" si="20"/>
        <v/>
      </c>
      <c r="AD73" s="93" t="str">
        <f t="shared" si="21"/>
        <v/>
      </c>
      <c r="AE73" s="93" t="str">
        <f t="shared" si="22"/>
        <v/>
      </c>
      <c r="AF73" s="93" t="str">
        <f t="shared" si="23"/>
        <v/>
      </c>
      <c r="AG73" s="93" t="str">
        <f t="shared" si="24"/>
        <v/>
      </c>
      <c r="AH73" s="93" t="str">
        <f t="shared" si="158"/>
        <v/>
      </c>
      <c r="AI73" s="93" t="str">
        <f t="shared" si="159"/>
        <v/>
      </c>
      <c r="AJ73" s="93" t="str">
        <f t="shared" si="160"/>
        <v/>
      </c>
      <c r="AK73" s="93" t="str">
        <f t="shared" si="161"/>
        <v/>
      </c>
      <c r="AL73" s="93" t="str">
        <f t="shared" si="162"/>
        <v/>
      </c>
      <c r="AM73" s="93" t="str">
        <f t="shared" si="163"/>
        <v/>
      </c>
      <c r="AN73" s="93" t="str">
        <f t="shared" si="164"/>
        <v/>
      </c>
      <c r="AO73" s="93" t="str">
        <f t="shared" si="165"/>
        <v/>
      </c>
      <c r="AP73" s="93" t="str">
        <f t="shared" si="166"/>
        <v/>
      </c>
      <c r="AQ73" s="93" t="str">
        <f t="shared" si="167"/>
        <v/>
      </c>
      <c r="AR73" s="93" t="str">
        <f t="shared" si="168"/>
        <v/>
      </c>
      <c r="AS73" s="93" t="str">
        <f t="shared" si="169"/>
        <v/>
      </c>
      <c r="AT73" s="93" t="str">
        <f t="shared" si="170"/>
        <v/>
      </c>
      <c r="AU73" s="93" t="str">
        <f t="shared" si="171"/>
        <v/>
      </c>
      <c r="AV73" s="93" t="str">
        <f t="shared" si="172"/>
        <v/>
      </c>
      <c r="AW73" s="93" t="str">
        <f t="shared" si="173"/>
        <v/>
      </c>
      <c r="AX73" s="93" t="str">
        <f t="shared" si="174"/>
        <v/>
      </c>
      <c r="AY73" s="93" t="str">
        <f t="shared" si="175"/>
        <v/>
      </c>
      <c r="AZ73" s="93" t="str">
        <f t="shared" si="176"/>
        <v/>
      </c>
      <c r="BA73" s="93" t="str">
        <f t="shared" si="177"/>
        <v/>
      </c>
      <c r="BB73" s="93" t="str">
        <f t="shared" si="178"/>
        <v/>
      </c>
      <c r="BC73" s="93" t="str">
        <f t="shared" si="179"/>
        <v/>
      </c>
      <c r="BD73" s="93" t="str">
        <f t="shared" si="180"/>
        <v/>
      </c>
      <c r="BE73" s="93" t="str">
        <f t="shared" si="181"/>
        <v/>
      </c>
      <c r="BF73" s="224"/>
      <c r="BG73" s="74" t="str">
        <f t="shared" si="182"/>
        <v/>
      </c>
      <c r="BH73" s="36" t="str">
        <f t="shared" si="183"/>
        <v/>
      </c>
      <c r="BI73" s="225"/>
      <c r="BJ73" s="75" t="str">
        <f t="shared" si="184"/>
        <v/>
      </c>
      <c r="BK73" s="37" t="str">
        <f t="shared" si="185"/>
        <v/>
      </c>
      <c r="BL73" s="224"/>
      <c r="BM73" s="74" t="str">
        <f t="shared" si="186"/>
        <v/>
      </c>
      <c r="BN73" s="36" t="str">
        <f t="shared" si="187"/>
        <v/>
      </c>
      <c r="BO73" s="225"/>
      <c r="BP73" s="75" t="str">
        <f t="shared" si="188"/>
        <v/>
      </c>
      <c r="BQ73" s="37" t="str">
        <f t="shared" si="189"/>
        <v/>
      </c>
      <c r="BR73" s="224"/>
      <c r="BS73" s="74" t="str">
        <f t="shared" si="190"/>
        <v/>
      </c>
      <c r="BT73" s="36" t="str">
        <f t="shared" si="191"/>
        <v/>
      </c>
      <c r="BU73" s="225"/>
      <c r="BV73" s="75" t="str">
        <f t="shared" si="192"/>
        <v/>
      </c>
      <c r="BW73" s="37" t="str">
        <f t="shared" si="193"/>
        <v/>
      </c>
      <c r="BX73" s="224"/>
      <c r="BY73" s="74" t="str">
        <f t="shared" si="194"/>
        <v/>
      </c>
      <c r="BZ73" s="36" t="str">
        <f t="shared" si="195"/>
        <v/>
      </c>
      <c r="CA73" s="225"/>
      <c r="CB73" s="75" t="str">
        <f t="shared" si="196"/>
        <v/>
      </c>
      <c r="CC73" s="37" t="str">
        <f t="shared" si="197"/>
        <v/>
      </c>
      <c r="CD73" s="224"/>
      <c r="CE73" s="74" t="str">
        <f t="shared" si="198"/>
        <v/>
      </c>
      <c r="CF73" s="36" t="str">
        <f t="shared" si="199"/>
        <v/>
      </c>
      <c r="CG73" s="225"/>
      <c r="CH73" s="115" t="str">
        <f t="shared" si="200"/>
        <v/>
      </c>
      <c r="CI73" s="225" t="str">
        <f t="shared" si="201"/>
        <v/>
      </c>
      <c r="CJ73" s="224"/>
      <c r="CK73" s="5" t="str">
        <f t="shared" si="202"/>
        <v/>
      </c>
      <c r="CL73" s="224" t="str">
        <f t="shared" si="203"/>
        <v/>
      </c>
      <c r="CM73" s="225"/>
      <c r="CN73" s="115" t="str">
        <f t="shared" si="204"/>
        <v/>
      </c>
      <c r="CO73" s="225" t="str">
        <f t="shared" si="205"/>
        <v/>
      </c>
      <c r="CP73" s="224"/>
      <c r="CQ73" s="5" t="str">
        <f t="shared" si="206"/>
        <v/>
      </c>
      <c r="CR73" s="224" t="str">
        <f t="shared" si="207"/>
        <v/>
      </c>
      <c r="CS73" s="225"/>
      <c r="CT73" s="115" t="str">
        <f t="shared" si="208"/>
        <v/>
      </c>
      <c r="CU73" s="225" t="str">
        <f t="shared" si="209"/>
        <v/>
      </c>
      <c r="CV73" s="224"/>
      <c r="CW73" s="5" t="str">
        <f t="shared" si="210"/>
        <v/>
      </c>
      <c r="CX73" s="224" t="str">
        <f t="shared" si="211"/>
        <v/>
      </c>
      <c r="CY73" s="225"/>
      <c r="CZ73" s="115" t="str">
        <f t="shared" si="212"/>
        <v/>
      </c>
      <c r="DA73" s="225" t="str">
        <f t="shared" si="213"/>
        <v/>
      </c>
      <c r="DB73" s="224"/>
      <c r="DC73" s="5" t="str">
        <f t="shared" si="214"/>
        <v/>
      </c>
      <c r="DD73" s="224" t="str">
        <f t="shared" si="215"/>
        <v/>
      </c>
      <c r="DE73" s="225"/>
      <c r="DF73" s="115" t="str">
        <f t="shared" si="216"/>
        <v/>
      </c>
      <c r="DG73" s="225" t="str">
        <f t="shared" si="217"/>
        <v/>
      </c>
      <c r="DH73" s="224"/>
      <c r="DI73" s="5" t="str">
        <f t="shared" si="218"/>
        <v/>
      </c>
      <c r="DJ73" s="224" t="str">
        <f t="shared" si="219"/>
        <v/>
      </c>
      <c r="DK73" s="225"/>
      <c r="DL73" s="115" t="str">
        <f t="shared" si="220"/>
        <v/>
      </c>
      <c r="DM73" s="225" t="str">
        <f t="shared" si="221"/>
        <v/>
      </c>
      <c r="DN73" s="224"/>
      <c r="DO73" s="5" t="str">
        <f t="shared" si="222"/>
        <v/>
      </c>
      <c r="DP73" s="224" t="str">
        <f t="shared" si="223"/>
        <v/>
      </c>
      <c r="DQ73" s="225"/>
      <c r="DR73" s="115" t="str">
        <f t="shared" si="224"/>
        <v/>
      </c>
      <c r="DS73" s="225" t="str">
        <f t="shared" si="225"/>
        <v/>
      </c>
      <c r="DT73" s="224"/>
      <c r="DU73" s="5" t="str">
        <f t="shared" si="226"/>
        <v/>
      </c>
      <c r="DV73" s="224" t="str">
        <f t="shared" si="227"/>
        <v/>
      </c>
      <c r="DW73" s="225"/>
      <c r="DX73" s="115" t="str">
        <f t="shared" si="228"/>
        <v/>
      </c>
      <c r="DY73" s="225" t="str">
        <f t="shared" si="229"/>
        <v/>
      </c>
      <c r="DZ73" s="224"/>
      <c r="EA73" s="5" t="str">
        <f t="shared" si="230"/>
        <v/>
      </c>
      <c r="EB73" s="224" t="str">
        <f t="shared" si="231"/>
        <v/>
      </c>
      <c r="EC73" s="225"/>
      <c r="ED73" s="115" t="str">
        <f t="shared" si="232"/>
        <v/>
      </c>
      <c r="EE73" s="225" t="str">
        <f t="shared" si="233"/>
        <v/>
      </c>
      <c r="EF73" s="224"/>
      <c r="EG73" s="5" t="str">
        <f t="shared" si="234"/>
        <v/>
      </c>
      <c r="EH73" s="224" t="str">
        <f t="shared" si="235"/>
        <v/>
      </c>
      <c r="EI73" s="225"/>
      <c r="EJ73" s="115" t="str">
        <f t="shared" si="236"/>
        <v/>
      </c>
      <c r="EK73" s="225" t="str">
        <f t="shared" si="237"/>
        <v/>
      </c>
      <c r="EL73" s="224"/>
      <c r="EM73" s="5" t="str">
        <f t="shared" si="238"/>
        <v/>
      </c>
      <c r="EN73" s="224" t="str">
        <f t="shared" si="239"/>
        <v/>
      </c>
      <c r="EO73" s="225"/>
      <c r="EP73" s="115" t="str">
        <f t="shared" si="240"/>
        <v/>
      </c>
      <c r="EQ73" s="225" t="str">
        <f t="shared" si="241"/>
        <v/>
      </c>
      <c r="ER73" s="224"/>
      <c r="ES73" s="5" t="str">
        <f t="shared" si="242"/>
        <v/>
      </c>
      <c r="ET73" s="224" t="str">
        <f t="shared" si="243"/>
        <v/>
      </c>
      <c r="EU73" s="225"/>
      <c r="EV73" s="115" t="str">
        <f t="shared" si="244"/>
        <v/>
      </c>
      <c r="EW73" s="225" t="str">
        <f t="shared" si="245"/>
        <v/>
      </c>
      <c r="EX73" s="224"/>
      <c r="EY73" s="5" t="str">
        <f t="shared" si="246"/>
        <v/>
      </c>
      <c r="EZ73" s="224" t="str">
        <f t="shared" si="247"/>
        <v/>
      </c>
      <c r="FA73" s="225"/>
      <c r="FB73" s="115" t="str">
        <f t="shared" si="248"/>
        <v/>
      </c>
      <c r="FC73" s="225" t="str">
        <f t="shared" si="249"/>
        <v/>
      </c>
      <c r="FD73" s="224"/>
      <c r="FE73" s="5" t="str">
        <f t="shared" si="250"/>
        <v/>
      </c>
      <c r="FF73" s="224" t="str">
        <f t="shared" si="251"/>
        <v/>
      </c>
      <c r="FG73" s="225"/>
      <c r="FH73" s="115" t="str">
        <f t="shared" si="252"/>
        <v/>
      </c>
      <c r="FI73" s="225" t="str">
        <f t="shared" si="253"/>
        <v/>
      </c>
      <c r="FJ73" s="224"/>
      <c r="FK73" s="5" t="str">
        <f t="shared" si="254"/>
        <v/>
      </c>
      <c r="FL73" s="224" t="str">
        <f t="shared" si="255"/>
        <v/>
      </c>
      <c r="FM73" s="225"/>
      <c r="FN73" s="115" t="str">
        <f t="shared" si="256"/>
        <v/>
      </c>
      <c r="FO73" s="225" t="str">
        <f t="shared" si="257"/>
        <v/>
      </c>
      <c r="FP73" s="224"/>
      <c r="FQ73" s="5" t="str">
        <f t="shared" si="258"/>
        <v/>
      </c>
      <c r="FR73" s="224" t="str">
        <f t="shared" si="259"/>
        <v/>
      </c>
      <c r="FS73" s="225"/>
      <c r="FT73" s="115" t="str">
        <f t="shared" si="260"/>
        <v/>
      </c>
      <c r="FU73" s="225" t="str">
        <f t="shared" si="261"/>
        <v/>
      </c>
      <c r="FV73" s="253"/>
      <c r="FW73" s="253"/>
      <c r="FX73" s="253"/>
      <c r="FY73" s="253"/>
      <c r="FZ73" s="253"/>
    </row>
    <row r="74" spans="1:182" s="3" customFormat="1" ht="15.75" x14ac:dyDescent="0.25">
      <c r="A74" s="2" t="str">
        <f t="shared" si="432"/>
        <v/>
      </c>
      <c r="B74" s="2"/>
      <c r="C74" s="186"/>
      <c r="D74" s="205" t="str">
        <f t="shared" si="433"/>
        <v/>
      </c>
      <c r="E74" s="109"/>
      <c r="F74" s="101"/>
      <c r="G74" s="2"/>
      <c r="H74" s="76"/>
      <c r="I74" s="114" t="str">
        <f t="shared" si="0"/>
        <v/>
      </c>
      <c r="J74" s="114" t="str">
        <f t="shared" si="1"/>
        <v/>
      </c>
      <c r="K74" s="114" t="str">
        <f t="shared" si="2"/>
        <v/>
      </c>
      <c r="L74" s="114" t="str">
        <f t="shared" si="3"/>
        <v/>
      </c>
      <c r="M74" s="114" t="str">
        <f t="shared" si="4"/>
        <v/>
      </c>
      <c r="N74" s="114" t="str">
        <f t="shared" si="5"/>
        <v/>
      </c>
      <c r="O74" s="114" t="str">
        <f t="shared" ref="O74:O84" si="434">IF(COUNTIFS($Q74:$BD74,"&lt;=30")&gt;0,IF(COUNTIFS($Q74:$BD74,"&lt;=30")-COUNTIFS($Q74:$BD74,"&lt;=0")=0,"",COUNTIFS($Q74:$BD74,"&lt;=30")-COUNTIFS($Q74:$BD74,"&lt;=0")),"")</f>
        <v/>
      </c>
      <c r="P74" s="114" t="str">
        <f t="shared" ref="P74:P84" si="435">IF(COUNTIFS($Q74:$BD74,"&lt;=0")=0,"",COUNTIFS($Q74:$BD74,"&lt;=0"))</f>
        <v/>
      </c>
      <c r="Q74" s="93" t="str">
        <f t="shared" ref="Q74:Q84" si="436">IF($S$2&gt;0,IF(BG74="","",BG74),"")</f>
        <v/>
      </c>
      <c r="R74" s="93" t="str">
        <f t="shared" ref="R74:R84" si="437">IF($S$2&gt;1,IF(BJ74="","",BJ74),"")</f>
        <v/>
      </c>
      <c r="S74" s="93" t="str">
        <f t="shared" ref="S74:S84" si="438">IF($S$2&gt;2,IF(BM74="","",BM74),"")</f>
        <v/>
      </c>
      <c r="T74" s="93" t="str">
        <f t="shared" ref="T74:T84" si="439">IF($S$2&gt;3,IF(BP74="","",BP74),"")</f>
        <v/>
      </c>
      <c r="U74" s="93" t="str">
        <f t="shared" ref="U74:U84" si="440">IF($S$2&gt;4,IF(BS74="","",BS74),"")</f>
        <v/>
      </c>
      <c r="V74" s="93" t="str">
        <f t="shared" ref="V74:V84" si="441">IF($S$2&gt;5,IF(BV74="","",BV74),"")</f>
        <v/>
      </c>
      <c r="W74" s="93" t="str">
        <f t="shared" ref="W74:W84" si="442">IF($S$2&gt;6,IF(BY74="","",BY74),"")</f>
        <v/>
      </c>
      <c r="X74" s="93" t="str">
        <f t="shared" ref="X74:X84" si="443">IF($S$2&gt;7,IF(CB74="","",CB74),"")</f>
        <v/>
      </c>
      <c r="Y74" s="93" t="str">
        <f t="shared" ref="Y74:Y84" si="444">IF($S$2&gt;8,IF(CE74="","",CE74),"")</f>
        <v/>
      </c>
      <c r="Z74" s="93" t="str">
        <f t="shared" ref="Z74:Z84" si="445">IF($S$2&gt;9,IF(CH74="","",CH74),"")</f>
        <v/>
      </c>
      <c r="AA74" s="93" t="str">
        <f t="shared" ref="AA74:AA84" si="446">IF($S$2&gt;10,IF(CK74="","",CK74),"")</f>
        <v/>
      </c>
      <c r="AB74" s="93" t="str">
        <f t="shared" ref="AB74:AB84" si="447">IF($S$2&gt;11,IF(CN74="","",CN74),"")</f>
        <v/>
      </c>
      <c r="AC74" s="93" t="str">
        <f t="shared" ref="AC74:AC84" si="448">IF($S$2&gt;12,IF(CQ74="","",CQ74),"")</f>
        <v/>
      </c>
      <c r="AD74" s="93" t="str">
        <f t="shared" ref="AD74:AD84" si="449">IF($S$2&gt;13,IF(CT74="","",CT74),"")</f>
        <v/>
      </c>
      <c r="AE74" s="93" t="str">
        <f t="shared" ref="AE74:AE84" si="450">IF($S$2&gt;14,IF(CW74="","",CW74),"")</f>
        <v/>
      </c>
      <c r="AF74" s="93" t="str">
        <f t="shared" ref="AF74:AF84" si="451">IF($S$2&gt;15,IF(CZ74="","",CZ74),"")</f>
        <v/>
      </c>
      <c r="AG74" s="93" t="str">
        <f t="shared" ref="AG74:AG84" si="452">IF($S$2&gt;16,IF(DC74="","",DC74),"")</f>
        <v/>
      </c>
      <c r="AH74" s="93" t="str">
        <f t="shared" si="158"/>
        <v/>
      </c>
      <c r="AI74" s="93" t="str">
        <f t="shared" si="159"/>
        <v/>
      </c>
      <c r="AJ74" s="93" t="str">
        <f t="shared" si="160"/>
        <v/>
      </c>
      <c r="AK74" s="93" t="str">
        <f t="shared" si="161"/>
        <v/>
      </c>
      <c r="AL74" s="93" t="str">
        <f t="shared" si="162"/>
        <v/>
      </c>
      <c r="AM74" s="93" t="str">
        <f t="shared" si="163"/>
        <v/>
      </c>
      <c r="AN74" s="93" t="str">
        <f t="shared" si="164"/>
        <v/>
      </c>
      <c r="AO74" s="93" t="str">
        <f t="shared" si="165"/>
        <v/>
      </c>
      <c r="AP74" s="93" t="str">
        <f t="shared" si="166"/>
        <v/>
      </c>
      <c r="AQ74" s="93" t="str">
        <f t="shared" si="167"/>
        <v/>
      </c>
      <c r="AR74" s="93" t="str">
        <f t="shared" si="168"/>
        <v/>
      </c>
      <c r="AS74" s="93" t="str">
        <f t="shared" si="169"/>
        <v/>
      </c>
      <c r="AT74" s="93" t="str">
        <f t="shared" si="170"/>
        <v/>
      </c>
      <c r="AU74" s="93" t="str">
        <f t="shared" si="171"/>
        <v/>
      </c>
      <c r="AV74" s="93" t="str">
        <f t="shared" si="172"/>
        <v/>
      </c>
      <c r="AW74" s="93" t="str">
        <f t="shared" si="173"/>
        <v/>
      </c>
      <c r="AX74" s="93" t="str">
        <f t="shared" si="174"/>
        <v/>
      </c>
      <c r="AY74" s="93" t="str">
        <f t="shared" si="175"/>
        <v/>
      </c>
      <c r="AZ74" s="93" t="str">
        <f t="shared" si="176"/>
        <v/>
      </c>
      <c r="BA74" s="93" t="str">
        <f t="shared" si="177"/>
        <v/>
      </c>
      <c r="BB74" s="93" t="str">
        <f t="shared" si="178"/>
        <v/>
      </c>
      <c r="BC74" s="93" t="str">
        <f t="shared" si="179"/>
        <v/>
      </c>
      <c r="BD74" s="93" t="str">
        <f t="shared" si="180"/>
        <v/>
      </c>
      <c r="BE74" s="93" t="str">
        <f t="shared" si="181"/>
        <v/>
      </c>
      <c r="BF74" s="224"/>
      <c r="BG74" s="74" t="str">
        <f t="shared" si="182"/>
        <v/>
      </c>
      <c r="BH74" s="36" t="str">
        <f t="shared" si="183"/>
        <v/>
      </c>
      <c r="BI74" s="225"/>
      <c r="BJ74" s="75" t="str">
        <f t="shared" si="184"/>
        <v/>
      </c>
      <c r="BK74" s="37" t="str">
        <f t="shared" si="185"/>
        <v/>
      </c>
      <c r="BL74" s="224"/>
      <c r="BM74" s="74" t="str">
        <f t="shared" si="186"/>
        <v/>
      </c>
      <c r="BN74" s="36" t="str">
        <f t="shared" si="187"/>
        <v/>
      </c>
      <c r="BO74" s="225"/>
      <c r="BP74" s="75" t="str">
        <f t="shared" si="188"/>
        <v/>
      </c>
      <c r="BQ74" s="37" t="str">
        <f t="shared" si="189"/>
        <v/>
      </c>
      <c r="BR74" s="224"/>
      <c r="BS74" s="74" t="str">
        <f t="shared" si="190"/>
        <v/>
      </c>
      <c r="BT74" s="36" t="str">
        <f t="shared" si="191"/>
        <v/>
      </c>
      <c r="BU74" s="225"/>
      <c r="BV74" s="75" t="str">
        <f t="shared" si="192"/>
        <v/>
      </c>
      <c r="BW74" s="37" t="str">
        <f t="shared" si="193"/>
        <v/>
      </c>
      <c r="BX74" s="224"/>
      <c r="BY74" s="74" t="str">
        <f t="shared" si="194"/>
        <v/>
      </c>
      <c r="BZ74" s="36" t="str">
        <f t="shared" si="195"/>
        <v/>
      </c>
      <c r="CA74" s="225"/>
      <c r="CB74" s="75" t="str">
        <f t="shared" si="196"/>
        <v/>
      </c>
      <c r="CC74" s="37" t="str">
        <f t="shared" si="197"/>
        <v/>
      </c>
      <c r="CD74" s="224"/>
      <c r="CE74" s="74" t="str">
        <f t="shared" si="198"/>
        <v/>
      </c>
      <c r="CF74" s="36" t="str">
        <f t="shared" si="199"/>
        <v/>
      </c>
      <c r="CG74" s="225"/>
      <c r="CH74" s="115" t="str">
        <f t="shared" si="200"/>
        <v/>
      </c>
      <c r="CI74" s="225" t="str">
        <f t="shared" si="201"/>
        <v/>
      </c>
      <c r="CJ74" s="224"/>
      <c r="CK74" s="5" t="str">
        <f t="shared" si="202"/>
        <v/>
      </c>
      <c r="CL74" s="224" t="str">
        <f t="shared" si="203"/>
        <v/>
      </c>
      <c r="CM74" s="225"/>
      <c r="CN74" s="115" t="str">
        <f t="shared" si="204"/>
        <v/>
      </c>
      <c r="CO74" s="225" t="str">
        <f t="shared" si="205"/>
        <v/>
      </c>
      <c r="CP74" s="224"/>
      <c r="CQ74" s="5" t="str">
        <f t="shared" si="206"/>
        <v/>
      </c>
      <c r="CR74" s="224" t="str">
        <f t="shared" si="207"/>
        <v/>
      </c>
      <c r="CS74" s="225"/>
      <c r="CT74" s="115" t="str">
        <f t="shared" si="208"/>
        <v/>
      </c>
      <c r="CU74" s="225" t="str">
        <f t="shared" si="209"/>
        <v/>
      </c>
      <c r="CV74" s="224"/>
      <c r="CW74" s="5" t="str">
        <f t="shared" si="210"/>
        <v/>
      </c>
      <c r="CX74" s="224" t="str">
        <f t="shared" si="211"/>
        <v/>
      </c>
      <c r="CY74" s="225"/>
      <c r="CZ74" s="115" t="str">
        <f t="shared" si="212"/>
        <v/>
      </c>
      <c r="DA74" s="225" t="str">
        <f t="shared" si="213"/>
        <v/>
      </c>
      <c r="DB74" s="224"/>
      <c r="DC74" s="5" t="str">
        <f t="shared" si="214"/>
        <v/>
      </c>
      <c r="DD74" s="224" t="str">
        <f t="shared" si="215"/>
        <v/>
      </c>
      <c r="DE74" s="225"/>
      <c r="DF74" s="115" t="str">
        <f t="shared" si="216"/>
        <v/>
      </c>
      <c r="DG74" s="225" t="str">
        <f t="shared" si="217"/>
        <v/>
      </c>
      <c r="DH74" s="224"/>
      <c r="DI74" s="5" t="str">
        <f t="shared" si="218"/>
        <v/>
      </c>
      <c r="DJ74" s="224" t="str">
        <f t="shared" si="219"/>
        <v/>
      </c>
      <c r="DK74" s="225"/>
      <c r="DL74" s="115" t="str">
        <f t="shared" si="220"/>
        <v/>
      </c>
      <c r="DM74" s="225" t="str">
        <f t="shared" si="221"/>
        <v/>
      </c>
      <c r="DN74" s="224"/>
      <c r="DO74" s="5" t="str">
        <f t="shared" si="222"/>
        <v/>
      </c>
      <c r="DP74" s="224" t="str">
        <f t="shared" si="223"/>
        <v/>
      </c>
      <c r="DQ74" s="225"/>
      <c r="DR74" s="115" t="str">
        <f t="shared" si="224"/>
        <v/>
      </c>
      <c r="DS74" s="225" t="str">
        <f t="shared" si="225"/>
        <v/>
      </c>
      <c r="DT74" s="224"/>
      <c r="DU74" s="5" t="str">
        <f t="shared" si="226"/>
        <v/>
      </c>
      <c r="DV74" s="224" t="str">
        <f t="shared" si="227"/>
        <v/>
      </c>
      <c r="DW74" s="225"/>
      <c r="DX74" s="115" t="str">
        <f t="shared" si="228"/>
        <v/>
      </c>
      <c r="DY74" s="225" t="str">
        <f t="shared" si="229"/>
        <v/>
      </c>
      <c r="DZ74" s="224"/>
      <c r="EA74" s="5" t="str">
        <f t="shared" si="230"/>
        <v/>
      </c>
      <c r="EB74" s="224" t="str">
        <f t="shared" si="231"/>
        <v/>
      </c>
      <c r="EC74" s="225"/>
      <c r="ED74" s="115" t="str">
        <f t="shared" si="232"/>
        <v/>
      </c>
      <c r="EE74" s="225" t="str">
        <f t="shared" si="233"/>
        <v/>
      </c>
      <c r="EF74" s="224"/>
      <c r="EG74" s="5" t="str">
        <f t="shared" si="234"/>
        <v/>
      </c>
      <c r="EH74" s="224" t="str">
        <f t="shared" si="235"/>
        <v/>
      </c>
      <c r="EI74" s="225"/>
      <c r="EJ74" s="115" t="str">
        <f t="shared" si="236"/>
        <v/>
      </c>
      <c r="EK74" s="225" t="str">
        <f t="shared" si="237"/>
        <v/>
      </c>
      <c r="EL74" s="224"/>
      <c r="EM74" s="5" t="str">
        <f t="shared" si="238"/>
        <v/>
      </c>
      <c r="EN74" s="224" t="str">
        <f t="shared" si="239"/>
        <v/>
      </c>
      <c r="EO74" s="225"/>
      <c r="EP74" s="115" t="str">
        <f t="shared" si="240"/>
        <v/>
      </c>
      <c r="EQ74" s="225" t="str">
        <f t="shared" si="241"/>
        <v/>
      </c>
      <c r="ER74" s="224"/>
      <c r="ES74" s="5" t="str">
        <f t="shared" si="242"/>
        <v/>
      </c>
      <c r="ET74" s="224" t="str">
        <f t="shared" si="243"/>
        <v/>
      </c>
      <c r="EU74" s="225"/>
      <c r="EV74" s="115" t="str">
        <f t="shared" si="244"/>
        <v/>
      </c>
      <c r="EW74" s="225" t="str">
        <f t="shared" si="245"/>
        <v/>
      </c>
      <c r="EX74" s="224"/>
      <c r="EY74" s="5" t="str">
        <f t="shared" si="246"/>
        <v/>
      </c>
      <c r="EZ74" s="224" t="str">
        <f t="shared" si="247"/>
        <v/>
      </c>
      <c r="FA74" s="225"/>
      <c r="FB74" s="115" t="str">
        <f t="shared" si="248"/>
        <v/>
      </c>
      <c r="FC74" s="225" t="str">
        <f t="shared" si="249"/>
        <v/>
      </c>
      <c r="FD74" s="224"/>
      <c r="FE74" s="5" t="str">
        <f t="shared" si="250"/>
        <v/>
      </c>
      <c r="FF74" s="224" t="str">
        <f t="shared" si="251"/>
        <v/>
      </c>
      <c r="FG74" s="225"/>
      <c r="FH74" s="115" t="str">
        <f t="shared" si="252"/>
        <v/>
      </c>
      <c r="FI74" s="225" t="str">
        <f t="shared" si="253"/>
        <v/>
      </c>
      <c r="FJ74" s="224"/>
      <c r="FK74" s="5" t="str">
        <f t="shared" si="254"/>
        <v/>
      </c>
      <c r="FL74" s="224" t="str">
        <f t="shared" si="255"/>
        <v/>
      </c>
      <c r="FM74" s="225"/>
      <c r="FN74" s="115" t="str">
        <f t="shared" si="256"/>
        <v/>
      </c>
      <c r="FO74" s="225" t="str">
        <f t="shared" si="257"/>
        <v/>
      </c>
      <c r="FP74" s="224"/>
      <c r="FQ74" s="5" t="str">
        <f t="shared" si="258"/>
        <v/>
      </c>
      <c r="FR74" s="224" t="str">
        <f t="shared" si="259"/>
        <v/>
      </c>
      <c r="FS74" s="225"/>
      <c r="FT74" s="115" t="str">
        <f t="shared" si="260"/>
        <v/>
      </c>
      <c r="FU74" s="225" t="str">
        <f t="shared" si="261"/>
        <v/>
      </c>
      <c r="FV74" s="253"/>
      <c r="FW74" s="253"/>
      <c r="FX74" s="253"/>
      <c r="FY74" s="253"/>
      <c r="FZ74" s="253"/>
    </row>
    <row r="75" spans="1:182" s="3" customFormat="1" ht="15.75" x14ac:dyDescent="0.25">
      <c r="A75" s="2" t="str">
        <f t="shared" si="432"/>
        <v/>
      </c>
      <c r="B75" s="2"/>
      <c r="C75" s="186"/>
      <c r="D75" s="205" t="str">
        <f t="shared" si="433"/>
        <v/>
      </c>
      <c r="E75" s="109"/>
      <c r="F75" s="101"/>
      <c r="G75" s="2"/>
      <c r="H75" s="76"/>
      <c r="I75" s="114" t="str">
        <f t="shared" si="0"/>
        <v/>
      </c>
      <c r="J75" s="114" t="str">
        <f t="shared" si="1"/>
        <v/>
      </c>
      <c r="K75" s="114" t="str">
        <f t="shared" si="2"/>
        <v/>
      </c>
      <c r="L75" s="114" t="str">
        <f t="shared" si="3"/>
        <v/>
      </c>
      <c r="M75" s="114" t="str">
        <f t="shared" si="4"/>
        <v/>
      </c>
      <c r="N75" s="114" t="str">
        <f t="shared" si="5"/>
        <v/>
      </c>
      <c r="O75" s="114" t="str">
        <f t="shared" si="434"/>
        <v/>
      </c>
      <c r="P75" s="114" t="str">
        <f t="shared" si="435"/>
        <v/>
      </c>
      <c r="Q75" s="93" t="str">
        <f t="shared" si="436"/>
        <v/>
      </c>
      <c r="R75" s="93" t="str">
        <f t="shared" si="437"/>
        <v/>
      </c>
      <c r="S75" s="93" t="str">
        <f t="shared" si="438"/>
        <v/>
      </c>
      <c r="T75" s="93" t="str">
        <f t="shared" si="439"/>
        <v/>
      </c>
      <c r="U75" s="93" t="str">
        <f t="shared" si="440"/>
        <v/>
      </c>
      <c r="V75" s="93" t="str">
        <f t="shared" si="441"/>
        <v/>
      </c>
      <c r="W75" s="93" t="str">
        <f t="shared" si="442"/>
        <v/>
      </c>
      <c r="X75" s="93" t="str">
        <f t="shared" si="443"/>
        <v/>
      </c>
      <c r="Y75" s="93" t="str">
        <f t="shared" si="444"/>
        <v/>
      </c>
      <c r="Z75" s="93" t="str">
        <f t="shared" si="445"/>
        <v/>
      </c>
      <c r="AA75" s="93" t="str">
        <f t="shared" si="446"/>
        <v/>
      </c>
      <c r="AB75" s="93" t="str">
        <f t="shared" si="447"/>
        <v/>
      </c>
      <c r="AC75" s="93" t="str">
        <f t="shared" si="448"/>
        <v/>
      </c>
      <c r="AD75" s="93" t="str">
        <f t="shared" si="449"/>
        <v/>
      </c>
      <c r="AE75" s="93" t="str">
        <f t="shared" si="450"/>
        <v/>
      </c>
      <c r="AF75" s="93" t="str">
        <f t="shared" si="451"/>
        <v/>
      </c>
      <c r="AG75" s="93" t="str">
        <f t="shared" si="452"/>
        <v/>
      </c>
      <c r="AH75" s="93" t="str">
        <f t="shared" ref="AH75:AH84" si="453">IF($S$2&gt;17,IF(DF75="","",DF75),"")</f>
        <v/>
      </c>
      <c r="AI75" s="93" t="str">
        <f t="shared" ref="AI75:AI84" si="454">IF($S$2&gt;18,IF(DI75 = "","",DI75),"")</f>
        <v/>
      </c>
      <c r="AJ75" s="93" t="str">
        <f t="shared" ref="AJ75:AJ84" si="455">IF($S$2&gt;19,IF(DL75="","",DL75),"")</f>
        <v/>
      </c>
      <c r="AK75" s="93" t="str">
        <f t="shared" ref="AK75:AK84" si="456">IF($S$2&gt;20,IF(DO75="","",DO75),"")</f>
        <v/>
      </c>
      <c r="AL75" s="93" t="str">
        <f t="shared" ref="AL75:AL84" si="457">IF($S$2&gt;21,IF(DR75="","",DR75),"")</f>
        <v/>
      </c>
      <c r="AM75" s="93" t="str">
        <f t="shared" ref="AM75:AM84" si="458">IF($S$2&gt;22,IF(DU75="","",DU75),"")</f>
        <v/>
      </c>
      <c r="AN75" s="93" t="str">
        <f t="shared" ref="AN75:AN84" si="459">IF($S$2&gt;23,IF(DX75="","",DX75),"")</f>
        <v/>
      </c>
      <c r="AO75" s="93" t="str">
        <f t="shared" ref="AO75:AO84" si="460">IF($S$2&gt;24,IF(EA75="","",EA75),"")</f>
        <v/>
      </c>
      <c r="AP75" s="93" t="str">
        <f t="shared" ref="AP75:AP84" si="461">IF($S$2&gt;25,IF(ED75="","",ED75),"")</f>
        <v/>
      </c>
      <c r="AQ75" s="93" t="str">
        <f t="shared" ref="AQ75:AQ84" si="462">IF($S$2&gt;26,IF(EG75="","",EG75),"")</f>
        <v/>
      </c>
      <c r="AR75" s="93" t="str">
        <f t="shared" ref="AR75:AR84" si="463">IF($S$2&gt;27,IF(EJ75="","",EJ75),"")</f>
        <v/>
      </c>
      <c r="AS75" s="93" t="str">
        <f t="shared" ref="AS75:AS84" si="464">IF($S$2&gt;28,IF(EM75="","",EM75),"")</f>
        <v/>
      </c>
      <c r="AT75" s="93" t="str">
        <f t="shared" ref="AT75:AT84" si="465">IF($S$2&gt;29,IF(EP75 = "", "", EP75),"")</f>
        <v/>
      </c>
      <c r="AU75" s="93" t="str">
        <f t="shared" ref="AU75:AU84" si="466">IF($S$2&gt;30,IF(ES75="","",ES75),"")</f>
        <v/>
      </c>
      <c r="AV75" s="93" t="str">
        <f t="shared" ref="AV75:AV84" si="467">IF($S$2&gt;31,IF(EV75="","",EV75),"")</f>
        <v/>
      </c>
      <c r="AW75" s="93" t="str">
        <f t="shared" ref="AW75:AW84" si="468">IF($S$2&gt;32,IF(EY75="","",EY75),"")</f>
        <v/>
      </c>
      <c r="AX75" s="93" t="str">
        <f t="shared" ref="AX75:AX84" si="469">IF($S$2&gt;33,IF(FB75="","",FB75),"")</f>
        <v/>
      </c>
      <c r="AY75" s="93" t="str">
        <f t="shared" ref="AY75:AY84" si="470">IF($S$2&gt;34,IF(FE75="","",FE75),"")</f>
        <v/>
      </c>
      <c r="AZ75" s="93" t="str">
        <f t="shared" ref="AZ75:AZ84" si="471">IF($S$2&gt;35,IF(FH75="","",FH75),"")</f>
        <v/>
      </c>
      <c r="BA75" s="93" t="str">
        <f t="shared" ref="BA75:BA84" si="472">IF($S$2&gt;36,IF(FK75="","",FK75),"")</f>
        <v/>
      </c>
      <c r="BB75" s="93" t="str">
        <f t="shared" ref="BB75:BB84" si="473">IF($S$2&gt;37,IF(FN75="","",FN75),"")</f>
        <v/>
      </c>
      <c r="BC75" s="93" t="str">
        <f t="shared" ref="BC75:BC84" si="474">IF($S$2&gt;38,IF(FQ75="","",FQ75),"")</f>
        <v/>
      </c>
      <c r="BD75" s="93" t="str">
        <f t="shared" ref="BD75:BD84" si="475">IF($S$2&gt;39,IF(FT75="","",FT75),"")</f>
        <v/>
      </c>
      <c r="BE75" s="93" t="str">
        <f t="shared" ref="BE75:BE84" si="476">IF($S$2&gt;40,IF(FW75="","",FW75),"")</f>
        <v/>
      </c>
      <c r="BF75" s="224"/>
      <c r="BG75" s="74" t="str">
        <f t="shared" si="182"/>
        <v/>
      </c>
      <c r="BH75" s="36" t="str">
        <f t="shared" si="183"/>
        <v/>
      </c>
      <c r="BI75" s="225"/>
      <c r="BJ75" s="75" t="str">
        <f t="shared" ref="BJ75:BJ84" si="477">IF(BK75="","",_xlfn.DAYS(BK75,$Q$2))</f>
        <v/>
      </c>
      <c r="BK75" s="37" t="str">
        <f t="shared" ref="BK75:BK84" si="478">IF(BI75="","",BI75+($G75*365))</f>
        <v/>
      </c>
      <c r="BL75" s="224"/>
      <c r="BM75" s="74" t="str">
        <f t="shared" ref="BM75:BM84" si="479">IF(BN75="","",_xlfn.DAYS(BN75,$Q$2))</f>
        <v/>
      </c>
      <c r="BN75" s="36" t="str">
        <f t="shared" ref="BN75:BN84" si="480">IF(BL75="","",BL75+($G75*365))</f>
        <v/>
      </c>
      <c r="BO75" s="225"/>
      <c r="BP75" s="75" t="str">
        <f t="shared" ref="BP75:BP84" si="481">IF(BQ75="","",_xlfn.DAYS(BQ75,$Q$2))</f>
        <v/>
      </c>
      <c r="BQ75" s="37" t="str">
        <f t="shared" ref="BQ75:BQ84" si="482">IF(BO75="","",BO75+($G75*365))</f>
        <v/>
      </c>
      <c r="BR75" s="224"/>
      <c r="BS75" s="74" t="str">
        <f t="shared" ref="BS75:BS84" si="483">IF(BT75="","",_xlfn.DAYS(BT75,$Q$2))</f>
        <v/>
      </c>
      <c r="BT75" s="36" t="str">
        <f t="shared" ref="BT75:BT84" si="484">IF(BR75="","",BR75+($G75*365))</f>
        <v/>
      </c>
      <c r="BU75" s="225"/>
      <c r="BV75" s="75" t="str">
        <f t="shared" ref="BV75:BV84" si="485">IF(BW75="","",_xlfn.DAYS(BW75,$Q$2))</f>
        <v/>
      </c>
      <c r="BW75" s="37" t="str">
        <f t="shared" ref="BW75:BW84" si="486">IF(BU75="","",BU75+($G75*365))</f>
        <v/>
      </c>
      <c r="BX75" s="224"/>
      <c r="BY75" s="74" t="str">
        <f t="shared" ref="BY75:BY84" si="487">IF(BZ75="","",_xlfn.DAYS(BZ75,$Q$2))</f>
        <v/>
      </c>
      <c r="BZ75" s="36" t="str">
        <f t="shared" ref="BZ75:BZ84" si="488">IF(BX75="","",BX75+($G75*365))</f>
        <v/>
      </c>
      <c r="CA75" s="225"/>
      <c r="CB75" s="75" t="str">
        <f t="shared" ref="CB75:CB84" si="489">IF(CC75="","",_xlfn.DAYS(CC75,$Q$2))</f>
        <v/>
      </c>
      <c r="CC75" s="37" t="str">
        <f t="shared" ref="CC75:CC84" si="490">IF(CA75="","",CA75+($G75*365))</f>
        <v/>
      </c>
      <c r="CD75" s="224"/>
      <c r="CE75" s="74" t="str">
        <f t="shared" ref="CE75:CE84" si="491">IF(CF75="","",_xlfn.DAYS(CF75,$Q$2))</f>
        <v/>
      </c>
      <c r="CF75" s="36" t="str">
        <f t="shared" ref="CF75:CF84" si="492">IF(CD75="","",CD75+($G75*365))</f>
        <v/>
      </c>
      <c r="CG75" s="225"/>
      <c r="CH75" s="115" t="str">
        <f t="shared" ref="CH75:CH84" si="493">IF(CI75="","",_xlfn.DAYS(CI75,$Q$2))</f>
        <v/>
      </c>
      <c r="CI75" s="225" t="str">
        <f t="shared" ref="CI75:CI84" si="494">IF(CG75="","",CG75+($G75*365))</f>
        <v/>
      </c>
      <c r="CJ75" s="224"/>
      <c r="CK75" s="5" t="str">
        <f t="shared" ref="CK75:CK84" si="495">IF(CL75="","",_xlfn.DAYS(CL75,$Q$2))</f>
        <v/>
      </c>
      <c r="CL75" s="224" t="str">
        <f t="shared" ref="CL75:CL84" si="496">IF(CJ75="","",CJ75+($G75*365))</f>
        <v/>
      </c>
      <c r="CM75" s="225"/>
      <c r="CN75" s="115" t="str">
        <f t="shared" ref="CN75:CN84" si="497">IF(CO75="","",_xlfn.DAYS(CO75,$Q$2))</f>
        <v/>
      </c>
      <c r="CO75" s="225" t="str">
        <f t="shared" ref="CO75:CO84" si="498">IF(CM75="","",CM75+($G75*365))</f>
        <v/>
      </c>
      <c r="CP75" s="224"/>
      <c r="CQ75" s="5" t="str">
        <f t="shared" ref="CQ75:CQ84" si="499">IF(CR75="","",_xlfn.DAYS(CR75,$Q$2))</f>
        <v/>
      </c>
      <c r="CR75" s="224" t="str">
        <f t="shared" ref="CR75:CR84" si="500">IF(CP75="","",CP75+($G75*365))</f>
        <v/>
      </c>
      <c r="CS75" s="225"/>
      <c r="CT75" s="115" t="str">
        <f t="shared" ref="CT75:CT84" si="501">IF(CU75="","",_xlfn.DAYS(CU75,$Q$2))</f>
        <v/>
      </c>
      <c r="CU75" s="225" t="str">
        <f t="shared" ref="CU75:CU84" si="502">IF(CS75="","",CS75+($G75*365))</f>
        <v/>
      </c>
      <c r="CV75" s="224"/>
      <c r="CW75" s="5" t="str">
        <f t="shared" ref="CW75:CW84" si="503">IF(CX75="","",_xlfn.DAYS(CX75,$Q$2))</f>
        <v/>
      </c>
      <c r="CX75" s="224" t="str">
        <f t="shared" ref="CX75:CX84" si="504">IF(CV75="","",CV75+($G75*365))</f>
        <v/>
      </c>
      <c r="CY75" s="225"/>
      <c r="CZ75" s="115" t="str">
        <f t="shared" ref="CZ75:CZ84" si="505">IF(DA75="","",_xlfn.DAYS(DA75,$Q$2))</f>
        <v/>
      </c>
      <c r="DA75" s="225" t="str">
        <f t="shared" ref="DA75:DA84" si="506">IF(CY75="","",CY75+($G75*365))</f>
        <v/>
      </c>
      <c r="DB75" s="224"/>
      <c r="DC75" s="5" t="str">
        <f t="shared" ref="DC75:DC84" si="507">IF(DD75="","",_xlfn.DAYS(DD75,$Q$2))</f>
        <v/>
      </c>
      <c r="DD75" s="224" t="str">
        <f t="shared" ref="DD75:DD84" si="508">IF(DB75="","",DB75+($G75*365))</f>
        <v/>
      </c>
      <c r="DE75" s="225"/>
      <c r="DF75" s="115" t="str">
        <f t="shared" ref="DF75:DF84" si="509">IF(DG75="","",_xlfn.DAYS(DG75,$Q$2))</f>
        <v/>
      </c>
      <c r="DG75" s="225" t="str">
        <f t="shared" ref="DG75:DG84" si="510">IF(DE75="","",DE75+($G75*365))</f>
        <v/>
      </c>
      <c r="DH75" s="224"/>
      <c r="DI75" s="5" t="str">
        <f t="shared" ref="DI75:DI84" si="511">IF(DJ75="","",_xlfn.DAYS(DJ75,$Q$2))</f>
        <v/>
      </c>
      <c r="DJ75" s="224" t="str">
        <f t="shared" ref="DJ75:DJ84" si="512">IF(DH75="","",DH75+($G75*365))</f>
        <v/>
      </c>
      <c r="DK75" s="225"/>
      <c r="DL75" s="115" t="str">
        <f t="shared" ref="DL75:DL84" si="513">IF(DM75="","",_xlfn.DAYS(DM75,$Q$2))</f>
        <v/>
      </c>
      <c r="DM75" s="225" t="str">
        <f t="shared" ref="DM75:DM84" si="514">IF(DK75="","",DK75+($G75*365))</f>
        <v/>
      </c>
      <c r="DN75" s="224"/>
      <c r="DO75" s="5" t="str">
        <f t="shared" ref="DO75:DO84" si="515">IF(DP75="","",_xlfn.DAYS(DP75,$Q$2))</f>
        <v/>
      </c>
      <c r="DP75" s="224" t="str">
        <f t="shared" ref="DP75:DP84" si="516">IF(DN75="","",DN75+($G75*365))</f>
        <v/>
      </c>
      <c r="DQ75" s="225"/>
      <c r="DR75" s="115" t="str">
        <f t="shared" ref="DR75:DR84" si="517">IF(DS75="","",_xlfn.DAYS(DS75,$Q$2))</f>
        <v/>
      </c>
      <c r="DS75" s="225" t="str">
        <f t="shared" ref="DS75:DS84" si="518">IF(DQ75="","",DQ75+($G75*365))</f>
        <v/>
      </c>
      <c r="DT75" s="224"/>
      <c r="DU75" s="5" t="str">
        <f t="shared" ref="DU75:DU84" si="519">IF(DV75="","",_xlfn.DAYS(DV75,$Q$2))</f>
        <v/>
      </c>
      <c r="DV75" s="224" t="str">
        <f t="shared" ref="DV75:DV84" si="520">IF(DT75="","",DT75+($G75*365))</f>
        <v/>
      </c>
      <c r="DW75" s="225"/>
      <c r="DX75" s="115" t="str">
        <f t="shared" ref="DX75:DX84" si="521">IF(DY75="","",_xlfn.DAYS(DY75,$Q$2))</f>
        <v/>
      </c>
      <c r="DY75" s="225" t="str">
        <f t="shared" ref="DY75:DY84" si="522">IF(DW75="","",DW75+($G75*365))</f>
        <v/>
      </c>
      <c r="DZ75" s="224"/>
      <c r="EA75" s="5" t="str">
        <f t="shared" ref="EA75:EA84" si="523">IF(EB75="","",_xlfn.DAYS(EB75,$Q$2))</f>
        <v/>
      </c>
      <c r="EB75" s="224" t="str">
        <f t="shared" ref="EB75:EB84" si="524">IF(DZ75="","",DZ75+($G75*365))</f>
        <v/>
      </c>
      <c r="EC75" s="225"/>
      <c r="ED75" s="115" t="str">
        <f t="shared" ref="ED75:ED84" si="525">IF(EE75="","",_xlfn.DAYS(EE75,$Q$2))</f>
        <v/>
      </c>
      <c r="EE75" s="225" t="str">
        <f t="shared" ref="EE75:EE84" si="526">IF(EC75="","",EC75+($G75*365))</f>
        <v/>
      </c>
      <c r="EF75" s="224"/>
      <c r="EG75" s="5" t="str">
        <f t="shared" ref="EG75:EG84" si="527">IF(EH75="","",_xlfn.DAYS(EH75,$Q$2))</f>
        <v/>
      </c>
      <c r="EH75" s="224" t="str">
        <f t="shared" ref="EH75:EH84" si="528">IF(EF75="","",EF75+($G75*365))</f>
        <v/>
      </c>
      <c r="EI75" s="225"/>
      <c r="EJ75" s="115" t="str">
        <f t="shared" ref="EJ75:EJ84" si="529">IF(EK75="","",_xlfn.DAYS(EK75,$Q$2))</f>
        <v/>
      </c>
      <c r="EK75" s="225" t="str">
        <f t="shared" ref="EK75:EK84" si="530">IF(EI75="","",EI75+($G75*365))</f>
        <v/>
      </c>
      <c r="EL75" s="224"/>
      <c r="EM75" s="5" t="str">
        <f t="shared" ref="EM75:EM84" si="531">IF(EN75="","",_xlfn.DAYS(EN75,$Q$2))</f>
        <v/>
      </c>
      <c r="EN75" s="224" t="str">
        <f t="shared" ref="EN75:EN84" si="532">IF(EL75="","",EL75+($G75*365))</f>
        <v/>
      </c>
      <c r="EO75" s="225"/>
      <c r="EP75" s="115" t="str">
        <f t="shared" ref="EP75:EP84" si="533">IF(EQ75="","",_xlfn.DAYS(EQ75,$Q$2))</f>
        <v/>
      </c>
      <c r="EQ75" s="225" t="str">
        <f t="shared" ref="EQ75:EQ84" si="534">IF(EO75="","",EO75+($G75*365))</f>
        <v/>
      </c>
      <c r="ER75" s="224"/>
      <c r="ES75" s="5" t="str">
        <f t="shared" ref="ES75:ES84" si="535">IF(ET75="","",_xlfn.DAYS(ET75,$Q$2))</f>
        <v/>
      </c>
      <c r="ET75" s="224" t="str">
        <f t="shared" ref="ET75:ET84" si="536">IF(ER75="","",ER75+($G75*365))</f>
        <v/>
      </c>
      <c r="EU75" s="225"/>
      <c r="EV75" s="115" t="str">
        <f t="shared" ref="EV75:EV84" si="537">IF(EW75="","",_xlfn.DAYS(EW75,$Q$2))</f>
        <v/>
      </c>
      <c r="EW75" s="225" t="str">
        <f t="shared" ref="EW75:EW84" si="538">IF(EU75="","",EU75+($G75*365))</f>
        <v/>
      </c>
      <c r="EX75" s="224"/>
      <c r="EY75" s="5" t="str">
        <f t="shared" ref="EY75:EY84" si="539">IF(EZ75="","",_xlfn.DAYS(EZ75,$Q$2))</f>
        <v/>
      </c>
      <c r="EZ75" s="224" t="str">
        <f t="shared" ref="EZ75:EZ84" si="540">IF(EX75="","",EX75+($G75*365))</f>
        <v/>
      </c>
      <c r="FA75" s="225"/>
      <c r="FB75" s="115" t="str">
        <f t="shared" ref="FB75:FB84" si="541">IF(FC75="","",_xlfn.DAYS(FC75,$Q$2))</f>
        <v/>
      </c>
      <c r="FC75" s="225" t="str">
        <f t="shared" ref="FC75:FC84" si="542">IF(FA75="","",FA75+($G75*365))</f>
        <v/>
      </c>
      <c r="FD75" s="224"/>
      <c r="FE75" s="5" t="str">
        <f t="shared" ref="FE75:FE84" si="543">IF(FF75="","",_xlfn.DAYS(FF75,$Q$2))</f>
        <v/>
      </c>
      <c r="FF75" s="224" t="str">
        <f t="shared" ref="FF75:FF84" si="544">IF(FD75="","",FD75+($G75*365))</f>
        <v/>
      </c>
      <c r="FG75" s="225"/>
      <c r="FH75" s="115" t="str">
        <f t="shared" ref="FH75:FH84" si="545">IF(FI75="","",_xlfn.DAYS(FI75,$Q$2))</f>
        <v/>
      </c>
      <c r="FI75" s="225" t="str">
        <f t="shared" ref="FI75:FI84" si="546">IF(FG75="","",FG75+($G75*365))</f>
        <v/>
      </c>
      <c r="FJ75" s="224"/>
      <c r="FK75" s="5" t="str">
        <f t="shared" ref="FK75:FK84" si="547">IF(FL75="","",_xlfn.DAYS(FL75,$Q$2))</f>
        <v/>
      </c>
      <c r="FL75" s="224" t="str">
        <f t="shared" ref="FL75:FL84" si="548">IF(FJ75="","",FJ75+($G75*365))</f>
        <v/>
      </c>
      <c r="FM75" s="225"/>
      <c r="FN75" s="115" t="str">
        <f t="shared" ref="FN75:FN84" si="549">IF(FO75="","",_xlfn.DAYS(FO75,$Q$2))</f>
        <v/>
      </c>
      <c r="FO75" s="225" t="str">
        <f t="shared" ref="FO75:FO84" si="550">IF(FM75="","",FM75+($G75*365))</f>
        <v/>
      </c>
      <c r="FP75" s="224"/>
      <c r="FQ75" s="5" t="str">
        <f t="shared" ref="FQ75:FQ84" si="551">IF(FR75="","",_xlfn.DAYS(FR75,$Q$2))</f>
        <v/>
      </c>
      <c r="FR75" s="224" t="str">
        <f t="shared" ref="FR75:FR84" si="552">IF(FP75 = "", "",FP75+($G75*365))</f>
        <v/>
      </c>
      <c r="FS75" s="225"/>
      <c r="FT75" s="115" t="str">
        <f t="shared" ref="FT75:FT84" si="553">IF(FU75="","",_xlfn.DAYS(FU75,$Q$2))</f>
        <v/>
      </c>
      <c r="FU75" s="225" t="str">
        <f t="shared" ref="FU75:FU84" si="554">IF(FS75="","",FS75+($G75*365))</f>
        <v/>
      </c>
      <c r="FV75" s="253"/>
      <c r="FW75" s="253"/>
      <c r="FX75" s="253"/>
      <c r="FY75" s="253"/>
      <c r="FZ75" s="253"/>
    </row>
    <row r="76" spans="1:182" s="3" customFormat="1" ht="15.75" x14ac:dyDescent="0.25">
      <c r="A76" s="2" t="str">
        <f t="shared" si="432"/>
        <v/>
      </c>
      <c r="B76" s="2"/>
      <c r="C76" s="186"/>
      <c r="D76" s="205" t="str">
        <f t="shared" si="433"/>
        <v/>
      </c>
      <c r="E76" s="109"/>
      <c r="F76" s="101"/>
      <c r="G76" s="2"/>
      <c r="H76" s="76"/>
      <c r="I76" s="114" t="str">
        <f t="shared" si="0"/>
        <v/>
      </c>
      <c r="J76" s="114" t="str">
        <f t="shared" si="1"/>
        <v/>
      </c>
      <c r="K76" s="114" t="str">
        <f t="shared" si="2"/>
        <v/>
      </c>
      <c r="L76" s="114" t="str">
        <f t="shared" si="3"/>
        <v/>
      </c>
      <c r="M76" s="114" t="str">
        <f t="shared" si="4"/>
        <v/>
      </c>
      <c r="N76" s="114" t="str">
        <f t="shared" si="5"/>
        <v/>
      </c>
      <c r="O76" s="114" t="str">
        <f t="shared" si="434"/>
        <v/>
      </c>
      <c r="P76" s="114" t="str">
        <f t="shared" si="435"/>
        <v/>
      </c>
      <c r="Q76" s="93" t="str">
        <f t="shared" si="436"/>
        <v/>
      </c>
      <c r="R76" s="93" t="str">
        <f t="shared" si="437"/>
        <v/>
      </c>
      <c r="S76" s="93" t="str">
        <f t="shared" si="438"/>
        <v/>
      </c>
      <c r="T76" s="93" t="str">
        <f t="shared" si="439"/>
        <v/>
      </c>
      <c r="U76" s="93" t="str">
        <f t="shared" si="440"/>
        <v/>
      </c>
      <c r="V76" s="93" t="str">
        <f t="shared" si="441"/>
        <v/>
      </c>
      <c r="W76" s="93" t="str">
        <f t="shared" si="442"/>
        <v/>
      </c>
      <c r="X76" s="93" t="str">
        <f t="shared" si="443"/>
        <v/>
      </c>
      <c r="Y76" s="93" t="str">
        <f t="shared" si="444"/>
        <v/>
      </c>
      <c r="Z76" s="93" t="str">
        <f t="shared" si="445"/>
        <v/>
      </c>
      <c r="AA76" s="93" t="str">
        <f t="shared" si="446"/>
        <v/>
      </c>
      <c r="AB76" s="93" t="str">
        <f t="shared" si="447"/>
        <v/>
      </c>
      <c r="AC76" s="93" t="str">
        <f t="shared" si="448"/>
        <v/>
      </c>
      <c r="AD76" s="93" t="str">
        <f t="shared" si="449"/>
        <v/>
      </c>
      <c r="AE76" s="93" t="str">
        <f t="shared" si="450"/>
        <v/>
      </c>
      <c r="AF76" s="93" t="str">
        <f t="shared" si="451"/>
        <v/>
      </c>
      <c r="AG76" s="93" t="str">
        <f t="shared" si="452"/>
        <v/>
      </c>
      <c r="AH76" s="93" t="str">
        <f t="shared" si="453"/>
        <v/>
      </c>
      <c r="AI76" s="93" t="str">
        <f t="shared" si="454"/>
        <v/>
      </c>
      <c r="AJ76" s="93" t="str">
        <f t="shared" si="455"/>
        <v/>
      </c>
      <c r="AK76" s="93" t="str">
        <f t="shared" si="456"/>
        <v/>
      </c>
      <c r="AL76" s="93" t="str">
        <f t="shared" si="457"/>
        <v/>
      </c>
      <c r="AM76" s="93" t="str">
        <f t="shared" si="458"/>
        <v/>
      </c>
      <c r="AN76" s="93" t="str">
        <f t="shared" si="459"/>
        <v/>
      </c>
      <c r="AO76" s="93" t="str">
        <f t="shared" si="460"/>
        <v/>
      </c>
      <c r="AP76" s="93" t="str">
        <f t="shared" si="461"/>
        <v/>
      </c>
      <c r="AQ76" s="93" t="str">
        <f t="shared" si="462"/>
        <v/>
      </c>
      <c r="AR76" s="93" t="str">
        <f t="shared" si="463"/>
        <v/>
      </c>
      <c r="AS76" s="93" t="str">
        <f t="shared" si="464"/>
        <v/>
      </c>
      <c r="AT76" s="93" t="str">
        <f t="shared" si="465"/>
        <v/>
      </c>
      <c r="AU76" s="93" t="str">
        <f t="shared" si="466"/>
        <v/>
      </c>
      <c r="AV76" s="93" t="str">
        <f t="shared" si="467"/>
        <v/>
      </c>
      <c r="AW76" s="93" t="str">
        <f t="shared" si="468"/>
        <v/>
      </c>
      <c r="AX76" s="93" t="str">
        <f t="shared" si="469"/>
        <v/>
      </c>
      <c r="AY76" s="93" t="str">
        <f t="shared" si="470"/>
        <v/>
      </c>
      <c r="AZ76" s="93" t="str">
        <f t="shared" si="471"/>
        <v/>
      </c>
      <c r="BA76" s="93" t="str">
        <f t="shared" si="472"/>
        <v/>
      </c>
      <c r="BB76" s="93" t="str">
        <f t="shared" si="473"/>
        <v/>
      </c>
      <c r="BC76" s="93" t="str">
        <f t="shared" si="474"/>
        <v/>
      </c>
      <c r="BD76" s="93" t="str">
        <f t="shared" si="475"/>
        <v/>
      </c>
      <c r="BE76" s="93" t="str">
        <f t="shared" si="476"/>
        <v/>
      </c>
      <c r="BF76" s="224"/>
      <c r="BG76" s="74" t="str">
        <f t="shared" si="182"/>
        <v/>
      </c>
      <c r="BH76" s="36" t="str">
        <f t="shared" si="183"/>
        <v/>
      </c>
      <c r="BI76" s="225"/>
      <c r="BJ76" s="75" t="str">
        <f t="shared" si="477"/>
        <v/>
      </c>
      <c r="BK76" s="37" t="str">
        <f t="shared" si="478"/>
        <v/>
      </c>
      <c r="BL76" s="224"/>
      <c r="BM76" s="74" t="str">
        <f t="shared" si="479"/>
        <v/>
      </c>
      <c r="BN76" s="36" t="str">
        <f t="shared" si="480"/>
        <v/>
      </c>
      <c r="BO76" s="225"/>
      <c r="BP76" s="75" t="str">
        <f t="shared" si="481"/>
        <v/>
      </c>
      <c r="BQ76" s="37" t="str">
        <f t="shared" si="482"/>
        <v/>
      </c>
      <c r="BR76" s="224"/>
      <c r="BS76" s="74" t="str">
        <f t="shared" si="483"/>
        <v/>
      </c>
      <c r="BT76" s="36" t="str">
        <f t="shared" si="484"/>
        <v/>
      </c>
      <c r="BU76" s="225"/>
      <c r="BV76" s="75" t="str">
        <f t="shared" si="485"/>
        <v/>
      </c>
      <c r="BW76" s="37" t="str">
        <f t="shared" si="486"/>
        <v/>
      </c>
      <c r="BX76" s="224"/>
      <c r="BY76" s="74" t="str">
        <f t="shared" si="487"/>
        <v/>
      </c>
      <c r="BZ76" s="36" t="str">
        <f t="shared" si="488"/>
        <v/>
      </c>
      <c r="CA76" s="225"/>
      <c r="CB76" s="75" t="str">
        <f t="shared" si="489"/>
        <v/>
      </c>
      <c r="CC76" s="37" t="str">
        <f t="shared" si="490"/>
        <v/>
      </c>
      <c r="CD76" s="224"/>
      <c r="CE76" s="74" t="str">
        <f t="shared" si="491"/>
        <v/>
      </c>
      <c r="CF76" s="36" t="str">
        <f t="shared" si="492"/>
        <v/>
      </c>
      <c r="CG76" s="225"/>
      <c r="CH76" s="115" t="str">
        <f t="shared" si="493"/>
        <v/>
      </c>
      <c r="CI76" s="225" t="str">
        <f t="shared" si="494"/>
        <v/>
      </c>
      <c r="CJ76" s="224"/>
      <c r="CK76" s="5" t="str">
        <f t="shared" si="495"/>
        <v/>
      </c>
      <c r="CL76" s="224" t="str">
        <f t="shared" si="496"/>
        <v/>
      </c>
      <c r="CM76" s="225"/>
      <c r="CN76" s="115" t="str">
        <f t="shared" si="497"/>
        <v/>
      </c>
      <c r="CO76" s="225" t="str">
        <f t="shared" si="498"/>
        <v/>
      </c>
      <c r="CP76" s="224"/>
      <c r="CQ76" s="5" t="str">
        <f t="shared" si="499"/>
        <v/>
      </c>
      <c r="CR76" s="224" t="str">
        <f t="shared" si="500"/>
        <v/>
      </c>
      <c r="CS76" s="225"/>
      <c r="CT76" s="115" t="str">
        <f t="shared" si="501"/>
        <v/>
      </c>
      <c r="CU76" s="225" t="str">
        <f t="shared" si="502"/>
        <v/>
      </c>
      <c r="CV76" s="224"/>
      <c r="CW76" s="5" t="str">
        <f t="shared" si="503"/>
        <v/>
      </c>
      <c r="CX76" s="224" t="str">
        <f t="shared" si="504"/>
        <v/>
      </c>
      <c r="CY76" s="225"/>
      <c r="CZ76" s="115" t="str">
        <f t="shared" si="505"/>
        <v/>
      </c>
      <c r="DA76" s="225" t="str">
        <f t="shared" si="506"/>
        <v/>
      </c>
      <c r="DB76" s="224"/>
      <c r="DC76" s="5" t="str">
        <f t="shared" si="507"/>
        <v/>
      </c>
      <c r="DD76" s="224" t="str">
        <f t="shared" si="508"/>
        <v/>
      </c>
      <c r="DE76" s="225"/>
      <c r="DF76" s="115" t="str">
        <f t="shared" si="509"/>
        <v/>
      </c>
      <c r="DG76" s="225" t="str">
        <f t="shared" si="510"/>
        <v/>
      </c>
      <c r="DH76" s="224"/>
      <c r="DI76" s="5" t="str">
        <f t="shared" si="511"/>
        <v/>
      </c>
      <c r="DJ76" s="224" t="str">
        <f t="shared" si="512"/>
        <v/>
      </c>
      <c r="DK76" s="225"/>
      <c r="DL76" s="115" t="str">
        <f t="shared" si="513"/>
        <v/>
      </c>
      <c r="DM76" s="225" t="str">
        <f t="shared" si="514"/>
        <v/>
      </c>
      <c r="DN76" s="224"/>
      <c r="DO76" s="5" t="str">
        <f t="shared" si="515"/>
        <v/>
      </c>
      <c r="DP76" s="224" t="str">
        <f t="shared" si="516"/>
        <v/>
      </c>
      <c r="DQ76" s="225"/>
      <c r="DR76" s="115" t="str">
        <f t="shared" si="517"/>
        <v/>
      </c>
      <c r="DS76" s="225" t="str">
        <f t="shared" si="518"/>
        <v/>
      </c>
      <c r="DT76" s="224"/>
      <c r="DU76" s="5" t="str">
        <f t="shared" si="519"/>
        <v/>
      </c>
      <c r="DV76" s="224" t="str">
        <f t="shared" si="520"/>
        <v/>
      </c>
      <c r="DW76" s="225"/>
      <c r="DX76" s="115" t="str">
        <f t="shared" si="521"/>
        <v/>
      </c>
      <c r="DY76" s="225" t="str">
        <f t="shared" si="522"/>
        <v/>
      </c>
      <c r="DZ76" s="224"/>
      <c r="EA76" s="5" t="str">
        <f t="shared" si="523"/>
        <v/>
      </c>
      <c r="EB76" s="224" t="str">
        <f t="shared" si="524"/>
        <v/>
      </c>
      <c r="EC76" s="225"/>
      <c r="ED76" s="115" t="str">
        <f t="shared" si="525"/>
        <v/>
      </c>
      <c r="EE76" s="225" t="str">
        <f t="shared" si="526"/>
        <v/>
      </c>
      <c r="EF76" s="224"/>
      <c r="EG76" s="5" t="str">
        <f t="shared" si="527"/>
        <v/>
      </c>
      <c r="EH76" s="224" t="str">
        <f t="shared" si="528"/>
        <v/>
      </c>
      <c r="EI76" s="225"/>
      <c r="EJ76" s="115" t="str">
        <f t="shared" si="529"/>
        <v/>
      </c>
      <c r="EK76" s="225" t="str">
        <f t="shared" si="530"/>
        <v/>
      </c>
      <c r="EL76" s="224"/>
      <c r="EM76" s="5" t="str">
        <f t="shared" si="531"/>
        <v/>
      </c>
      <c r="EN76" s="224" t="str">
        <f t="shared" si="532"/>
        <v/>
      </c>
      <c r="EO76" s="225"/>
      <c r="EP76" s="115" t="str">
        <f t="shared" si="533"/>
        <v/>
      </c>
      <c r="EQ76" s="225" t="str">
        <f t="shared" si="534"/>
        <v/>
      </c>
      <c r="ER76" s="224"/>
      <c r="ES76" s="5" t="str">
        <f t="shared" si="535"/>
        <v/>
      </c>
      <c r="ET76" s="224" t="str">
        <f t="shared" si="536"/>
        <v/>
      </c>
      <c r="EU76" s="225"/>
      <c r="EV76" s="115" t="str">
        <f t="shared" si="537"/>
        <v/>
      </c>
      <c r="EW76" s="225" t="str">
        <f t="shared" si="538"/>
        <v/>
      </c>
      <c r="EX76" s="224"/>
      <c r="EY76" s="5" t="str">
        <f t="shared" si="539"/>
        <v/>
      </c>
      <c r="EZ76" s="224" t="str">
        <f t="shared" si="540"/>
        <v/>
      </c>
      <c r="FA76" s="225"/>
      <c r="FB76" s="115" t="str">
        <f t="shared" si="541"/>
        <v/>
      </c>
      <c r="FC76" s="225" t="str">
        <f t="shared" si="542"/>
        <v/>
      </c>
      <c r="FD76" s="224"/>
      <c r="FE76" s="5" t="str">
        <f t="shared" si="543"/>
        <v/>
      </c>
      <c r="FF76" s="224" t="str">
        <f t="shared" si="544"/>
        <v/>
      </c>
      <c r="FG76" s="225"/>
      <c r="FH76" s="115" t="str">
        <f t="shared" si="545"/>
        <v/>
      </c>
      <c r="FI76" s="225" t="str">
        <f t="shared" si="546"/>
        <v/>
      </c>
      <c r="FJ76" s="224"/>
      <c r="FK76" s="5" t="str">
        <f t="shared" si="547"/>
        <v/>
      </c>
      <c r="FL76" s="224" t="str">
        <f t="shared" si="548"/>
        <v/>
      </c>
      <c r="FM76" s="225"/>
      <c r="FN76" s="115" t="str">
        <f t="shared" si="549"/>
        <v/>
      </c>
      <c r="FO76" s="225" t="str">
        <f t="shared" si="550"/>
        <v/>
      </c>
      <c r="FP76" s="224"/>
      <c r="FQ76" s="5" t="str">
        <f t="shared" si="551"/>
        <v/>
      </c>
      <c r="FR76" s="224" t="str">
        <f t="shared" si="552"/>
        <v/>
      </c>
      <c r="FS76" s="225"/>
      <c r="FT76" s="115" t="str">
        <f t="shared" si="553"/>
        <v/>
      </c>
      <c r="FU76" s="225" t="str">
        <f t="shared" si="554"/>
        <v/>
      </c>
      <c r="FV76" s="253"/>
      <c r="FW76" s="253"/>
      <c r="FX76" s="253"/>
      <c r="FY76" s="253"/>
      <c r="FZ76" s="253"/>
    </row>
    <row r="77" spans="1:182" s="3" customFormat="1" ht="15.75" x14ac:dyDescent="0.25">
      <c r="A77" s="2" t="str">
        <f t="shared" si="432"/>
        <v/>
      </c>
      <c r="B77" s="2"/>
      <c r="C77" s="186"/>
      <c r="D77" s="205" t="str">
        <f t="shared" si="433"/>
        <v/>
      </c>
      <c r="E77" s="109"/>
      <c r="F77" s="101"/>
      <c r="G77" s="2"/>
      <c r="H77" s="76"/>
      <c r="I77" s="114" t="str">
        <f t="shared" si="0"/>
        <v/>
      </c>
      <c r="J77" s="114" t="str">
        <f t="shared" si="1"/>
        <v/>
      </c>
      <c r="K77" s="114" t="str">
        <f t="shared" si="2"/>
        <v/>
      </c>
      <c r="L77" s="114" t="str">
        <f t="shared" si="3"/>
        <v/>
      </c>
      <c r="M77" s="114" t="str">
        <f t="shared" si="4"/>
        <v/>
      </c>
      <c r="N77" s="114" t="str">
        <f t="shared" si="5"/>
        <v/>
      </c>
      <c r="O77" s="114" t="str">
        <f t="shared" si="434"/>
        <v/>
      </c>
      <c r="P77" s="114" t="str">
        <f t="shared" si="435"/>
        <v/>
      </c>
      <c r="Q77" s="93" t="str">
        <f t="shared" si="436"/>
        <v/>
      </c>
      <c r="R77" s="93" t="str">
        <f t="shared" si="437"/>
        <v/>
      </c>
      <c r="S77" s="93" t="str">
        <f t="shared" si="438"/>
        <v/>
      </c>
      <c r="T77" s="93" t="str">
        <f t="shared" si="439"/>
        <v/>
      </c>
      <c r="U77" s="93" t="str">
        <f t="shared" si="440"/>
        <v/>
      </c>
      <c r="V77" s="93" t="str">
        <f t="shared" si="441"/>
        <v/>
      </c>
      <c r="W77" s="93" t="str">
        <f t="shared" si="442"/>
        <v/>
      </c>
      <c r="X77" s="93" t="str">
        <f t="shared" si="443"/>
        <v/>
      </c>
      <c r="Y77" s="93" t="str">
        <f t="shared" si="444"/>
        <v/>
      </c>
      <c r="Z77" s="93" t="str">
        <f t="shared" si="445"/>
        <v/>
      </c>
      <c r="AA77" s="93" t="str">
        <f t="shared" si="446"/>
        <v/>
      </c>
      <c r="AB77" s="93" t="str">
        <f t="shared" si="447"/>
        <v/>
      </c>
      <c r="AC77" s="93" t="str">
        <f t="shared" si="448"/>
        <v/>
      </c>
      <c r="AD77" s="93" t="str">
        <f t="shared" si="449"/>
        <v/>
      </c>
      <c r="AE77" s="93" t="str">
        <f t="shared" si="450"/>
        <v/>
      </c>
      <c r="AF77" s="93" t="str">
        <f t="shared" si="451"/>
        <v/>
      </c>
      <c r="AG77" s="93" t="str">
        <f t="shared" si="452"/>
        <v/>
      </c>
      <c r="AH77" s="93" t="str">
        <f t="shared" si="453"/>
        <v/>
      </c>
      <c r="AI77" s="93" t="str">
        <f t="shared" si="454"/>
        <v/>
      </c>
      <c r="AJ77" s="93" t="str">
        <f t="shared" si="455"/>
        <v/>
      </c>
      <c r="AK77" s="93" t="str">
        <f t="shared" si="456"/>
        <v/>
      </c>
      <c r="AL77" s="93" t="str">
        <f t="shared" si="457"/>
        <v/>
      </c>
      <c r="AM77" s="93" t="str">
        <f t="shared" si="458"/>
        <v/>
      </c>
      <c r="AN77" s="93" t="str">
        <f t="shared" si="459"/>
        <v/>
      </c>
      <c r="AO77" s="93" t="str">
        <f t="shared" si="460"/>
        <v/>
      </c>
      <c r="AP77" s="93" t="str">
        <f t="shared" si="461"/>
        <v/>
      </c>
      <c r="AQ77" s="93" t="str">
        <f t="shared" si="462"/>
        <v/>
      </c>
      <c r="AR77" s="93" t="str">
        <f t="shared" si="463"/>
        <v/>
      </c>
      <c r="AS77" s="93" t="str">
        <f t="shared" si="464"/>
        <v/>
      </c>
      <c r="AT77" s="93" t="str">
        <f t="shared" si="465"/>
        <v/>
      </c>
      <c r="AU77" s="93" t="str">
        <f t="shared" si="466"/>
        <v/>
      </c>
      <c r="AV77" s="93" t="str">
        <f t="shared" si="467"/>
        <v/>
      </c>
      <c r="AW77" s="93" t="str">
        <f t="shared" si="468"/>
        <v/>
      </c>
      <c r="AX77" s="93" t="str">
        <f t="shared" si="469"/>
        <v/>
      </c>
      <c r="AY77" s="93" t="str">
        <f t="shared" si="470"/>
        <v/>
      </c>
      <c r="AZ77" s="93" t="str">
        <f t="shared" si="471"/>
        <v/>
      </c>
      <c r="BA77" s="93" t="str">
        <f t="shared" si="472"/>
        <v/>
      </c>
      <c r="BB77" s="93" t="str">
        <f t="shared" si="473"/>
        <v/>
      </c>
      <c r="BC77" s="93" t="str">
        <f t="shared" si="474"/>
        <v/>
      </c>
      <c r="BD77" s="93" t="str">
        <f t="shared" si="475"/>
        <v/>
      </c>
      <c r="BE77" s="93" t="str">
        <f t="shared" si="476"/>
        <v/>
      </c>
      <c r="BF77" s="224"/>
      <c r="BG77" s="74" t="str">
        <f t="shared" si="182"/>
        <v/>
      </c>
      <c r="BH77" s="36" t="str">
        <f t="shared" si="183"/>
        <v/>
      </c>
      <c r="BI77" s="225"/>
      <c r="BJ77" s="75" t="str">
        <f t="shared" si="477"/>
        <v/>
      </c>
      <c r="BK77" s="37" t="str">
        <f t="shared" si="478"/>
        <v/>
      </c>
      <c r="BL77" s="224"/>
      <c r="BM77" s="74" t="str">
        <f t="shared" si="479"/>
        <v/>
      </c>
      <c r="BN77" s="36" t="str">
        <f t="shared" si="480"/>
        <v/>
      </c>
      <c r="BO77" s="225"/>
      <c r="BP77" s="75" t="str">
        <f t="shared" si="481"/>
        <v/>
      </c>
      <c r="BQ77" s="37" t="str">
        <f t="shared" si="482"/>
        <v/>
      </c>
      <c r="BR77" s="224"/>
      <c r="BS77" s="74" t="str">
        <f t="shared" si="483"/>
        <v/>
      </c>
      <c r="BT77" s="36" t="str">
        <f t="shared" si="484"/>
        <v/>
      </c>
      <c r="BU77" s="225"/>
      <c r="BV77" s="75" t="str">
        <f t="shared" si="485"/>
        <v/>
      </c>
      <c r="BW77" s="37" t="str">
        <f t="shared" si="486"/>
        <v/>
      </c>
      <c r="BX77" s="224"/>
      <c r="BY77" s="74" t="str">
        <f t="shared" si="487"/>
        <v/>
      </c>
      <c r="BZ77" s="36" t="str">
        <f t="shared" si="488"/>
        <v/>
      </c>
      <c r="CA77" s="225"/>
      <c r="CB77" s="75" t="str">
        <f t="shared" si="489"/>
        <v/>
      </c>
      <c r="CC77" s="37" t="str">
        <f t="shared" si="490"/>
        <v/>
      </c>
      <c r="CD77" s="224"/>
      <c r="CE77" s="74" t="str">
        <f t="shared" si="491"/>
        <v/>
      </c>
      <c r="CF77" s="36" t="str">
        <f t="shared" si="492"/>
        <v/>
      </c>
      <c r="CG77" s="225"/>
      <c r="CH77" s="115" t="str">
        <f t="shared" si="493"/>
        <v/>
      </c>
      <c r="CI77" s="225" t="str">
        <f t="shared" si="494"/>
        <v/>
      </c>
      <c r="CJ77" s="224"/>
      <c r="CK77" s="5" t="str">
        <f t="shared" si="495"/>
        <v/>
      </c>
      <c r="CL77" s="224" t="str">
        <f t="shared" si="496"/>
        <v/>
      </c>
      <c r="CM77" s="225"/>
      <c r="CN77" s="115" t="str">
        <f t="shared" si="497"/>
        <v/>
      </c>
      <c r="CO77" s="225" t="str">
        <f t="shared" si="498"/>
        <v/>
      </c>
      <c r="CP77" s="224"/>
      <c r="CQ77" s="5" t="str">
        <f t="shared" si="499"/>
        <v/>
      </c>
      <c r="CR77" s="224" t="str">
        <f t="shared" si="500"/>
        <v/>
      </c>
      <c r="CS77" s="225"/>
      <c r="CT77" s="115" t="str">
        <f t="shared" si="501"/>
        <v/>
      </c>
      <c r="CU77" s="225" t="str">
        <f t="shared" si="502"/>
        <v/>
      </c>
      <c r="CV77" s="224"/>
      <c r="CW77" s="5" t="str">
        <f t="shared" si="503"/>
        <v/>
      </c>
      <c r="CX77" s="224" t="str">
        <f t="shared" si="504"/>
        <v/>
      </c>
      <c r="CY77" s="225"/>
      <c r="CZ77" s="115" t="str">
        <f t="shared" si="505"/>
        <v/>
      </c>
      <c r="DA77" s="225" t="str">
        <f t="shared" si="506"/>
        <v/>
      </c>
      <c r="DB77" s="224"/>
      <c r="DC77" s="5" t="str">
        <f t="shared" si="507"/>
        <v/>
      </c>
      <c r="DD77" s="224" t="str">
        <f t="shared" si="508"/>
        <v/>
      </c>
      <c r="DE77" s="225"/>
      <c r="DF77" s="115" t="str">
        <f t="shared" si="509"/>
        <v/>
      </c>
      <c r="DG77" s="225" t="str">
        <f t="shared" si="510"/>
        <v/>
      </c>
      <c r="DH77" s="224"/>
      <c r="DI77" s="5" t="str">
        <f t="shared" si="511"/>
        <v/>
      </c>
      <c r="DJ77" s="224" t="str">
        <f t="shared" si="512"/>
        <v/>
      </c>
      <c r="DK77" s="225"/>
      <c r="DL77" s="115" t="str">
        <f t="shared" si="513"/>
        <v/>
      </c>
      <c r="DM77" s="225" t="str">
        <f t="shared" si="514"/>
        <v/>
      </c>
      <c r="DN77" s="224"/>
      <c r="DO77" s="5" t="str">
        <f t="shared" si="515"/>
        <v/>
      </c>
      <c r="DP77" s="224" t="str">
        <f t="shared" si="516"/>
        <v/>
      </c>
      <c r="DQ77" s="225"/>
      <c r="DR77" s="115" t="str">
        <f t="shared" si="517"/>
        <v/>
      </c>
      <c r="DS77" s="225" t="str">
        <f t="shared" si="518"/>
        <v/>
      </c>
      <c r="DT77" s="224"/>
      <c r="DU77" s="5" t="str">
        <f t="shared" si="519"/>
        <v/>
      </c>
      <c r="DV77" s="224" t="str">
        <f t="shared" si="520"/>
        <v/>
      </c>
      <c r="DW77" s="225"/>
      <c r="DX77" s="115" t="str">
        <f t="shared" si="521"/>
        <v/>
      </c>
      <c r="DY77" s="225" t="str">
        <f t="shared" si="522"/>
        <v/>
      </c>
      <c r="DZ77" s="224"/>
      <c r="EA77" s="5" t="str">
        <f t="shared" si="523"/>
        <v/>
      </c>
      <c r="EB77" s="224" t="str">
        <f t="shared" si="524"/>
        <v/>
      </c>
      <c r="EC77" s="225"/>
      <c r="ED77" s="115" t="str">
        <f t="shared" si="525"/>
        <v/>
      </c>
      <c r="EE77" s="225" t="str">
        <f t="shared" si="526"/>
        <v/>
      </c>
      <c r="EF77" s="224"/>
      <c r="EG77" s="5" t="str">
        <f t="shared" si="527"/>
        <v/>
      </c>
      <c r="EH77" s="224" t="str">
        <f t="shared" si="528"/>
        <v/>
      </c>
      <c r="EI77" s="225"/>
      <c r="EJ77" s="115" t="str">
        <f t="shared" si="529"/>
        <v/>
      </c>
      <c r="EK77" s="225" t="str">
        <f t="shared" si="530"/>
        <v/>
      </c>
      <c r="EL77" s="224"/>
      <c r="EM77" s="5" t="str">
        <f t="shared" si="531"/>
        <v/>
      </c>
      <c r="EN77" s="224" t="str">
        <f t="shared" si="532"/>
        <v/>
      </c>
      <c r="EO77" s="225"/>
      <c r="EP77" s="115" t="str">
        <f t="shared" si="533"/>
        <v/>
      </c>
      <c r="EQ77" s="225" t="str">
        <f t="shared" si="534"/>
        <v/>
      </c>
      <c r="ER77" s="224"/>
      <c r="ES77" s="5" t="str">
        <f t="shared" si="535"/>
        <v/>
      </c>
      <c r="ET77" s="224" t="str">
        <f t="shared" si="536"/>
        <v/>
      </c>
      <c r="EU77" s="225"/>
      <c r="EV77" s="115" t="str">
        <f t="shared" si="537"/>
        <v/>
      </c>
      <c r="EW77" s="225" t="str">
        <f t="shared" si="538"/>
        <v/>
      </c>
      <c r="EX77" s="224"/>
      <c r="EY77" s="5" t="str">
        <f t="shared" si="539"/>
        <v/>
      </c>
      <c r="EZ77" s="224" t="str">
        <f t="shared" si="540"/>
        <v/>
      </c>
      <c r="FA77" s="225"/>
      <c r="FB77" s="115" t="str">
        <f t="shared" si="541"/>
        <v/>
      </c>
      <c r="FC77" s="225" t="str">
        <f t="shared" si="542"/>
        <v/>
      </c>
      <c r="FD77" s="224"/>
      <c r="FE77" s="5" t="str">
        <f t="shared" si="543"/>
        <v/>
      </c>
      <c r="FF77" s="224" t="str">
        <f t="shared" si="544"/>
        <v/>
      </c>
      <c r="FG77" s="225"/>
      <c r="FH77" s="115" t="str">
        <f t="shared" si="545"/>
        <v/>
      </c>
      <c r="FI77" s="225" t="str">
        <f t="shared" si="546"/>
        <v/>
      </c>
      <c r="FJ77" s="224"/>
      <c r="FK77" s="5" t="str">
        <f t="shared" si="547"/>
        <v/>
      </c>
      <c r="FL77" s="224" t="str">
        <f t="shared" si="548"/>
        <v/>
      </c>
      <c r="FM77" s="225"/>
      <c r="FN77" s="115" t="str">
        <f t="shared" si="549"/>
        <v/>
      </c>
      <c r="FO77" s="225" t="str">
        <f t="shared" si="550"/>
        <v/>
      </c>
      <c r="FP77" s="224"/>
      <c r="FQ77" s="5" t="str">
        <f t="shared" si="551"/>
        <v/>
      </c>
      <c r="FR77" s="224" t="str">
        <f t="shared" si="552"/>
        <v/>
      </c>
      <c r="FS77" s="225"/>
      <c r="FT77" s="115" t="str">
        <f t="shared" si="553"/>
        <v/>
      </c>
      <c r="FU77" s="225" t="str">
        <f t="shared" si="554"/>
        <v/>
      </c>
      <c r="FV77" s="253"/>
      <c r="FW77" s="253"/>
      <c r="FX77" s="253"/>
      <c r="FY77" s="253"/>
      <c r="FZ77" s="253"/>
    </row>
    <row r="78" spans="1:182" s="3" customFormat="1" ht="15.75" x14ac:dyDescent="0.25">
      <c r="A78" s="2" t="str">
        <f t="shared" si="432"/>
        <v/>
      </c>
      <c r="B78" s="2"/>
      <c r="C78" s="186"/>
      <c r="D78" s="205" t="str">
        <f t="shared" si="433"/>
        <v/>
      </c>
      <c r="E78" s="109"/>
      <c r="F78" s="101"/>
      <c r="G78" s="2"/>
      <c r="H78" s="76"/>
      <c r="I78" s="114" t="str">
        <f t="shared" si="0"/>
        <v/>
      </c>
      <c r="J78" s="114" t="str">
        <f t="shared" si="1"/>
        <v/>
      </c>
      <c r="K78" s="114" t="str">
        <f t="shared" si="2"/>
        <v/>
      </c>
      <c r="L78" s="114" t="str">
        <f t="shared" si="3"/>
        <v/>
      </c>
      <c r="M78" s="114" t="str">
        <f t="shared" si="4"/>
        <v/>
      </c>
      <c r="N78" s="114" t="str">
        <f t="shared" si="5"/>
        <v/>
      </c>
      <c r="O78" s="114" t="str">
        <f t="shared" si="434"/>
        <v/>
      </c>
      <c r="P78" s="114" t="str">
        <f t="shared" si="435"/>
        <v/>
      </c>
      <c r="Q78" s="93" t="str">
        <f t="shared" si="436"/>
        <v/>
      </c>
      <c r="R78" s="93" t="str">
        <f t="shared" si="437"/>
        <v/>
      </c>
      <c r="S78" s="93" t="str">
        <f t="shared" si="438"/>
        <v/>
      </c>
      <c r="T78" s="93" t="str">
        <f t="shared" si="439"/>
        <v/>
      </c>
      <c r="U78" s="93" t="str">
        <f t="shared" si="440"/>
        <v/>
      </c>
      <c r="V78" s="93" t="str">
        <f t="shared" si="441"/>
        <v/>
      </c>
      <c r="W78" s="93" t="str">
        <f t="shared" si="442"/>
        <v/>
      </c>
      <c r="X78" s="93" t="str">
        <f t="shared" si="443"/>
        <v/>
      </c>
      <c r="Y78" s="93" t="str">
        <f t="shared" si="444"/>
        <v/>
      </c>
      <c r="Z78" s="93" t="str">
        <f t="shared" si="445"/>
        <v/>
      </c>
      <c r="AA78" s="93" t="str">
        <f t="shared" si="446"/>
        <v/>
      </c>
      <c r="AB78" s="93" t="str">
        <f t="shared" si="447"/>
        <v/>
      </c>
      <c r="AC78" s="93" t="str">
        <f t="shared" si="448"/>
        <v/>
      </c>
      <c r="AD78" s="93" t="str">
        <f t="shared" si="449"/>
        <v/>
      </c>
      <c r="AE78" s="93" t="str">
        <f t="shared" si="450"/>
        <v/>
      </c>
      <c r="AF78" s="93" t="str">
        <f t="shared" si="451"/>
        <v/>
      </c>
      <c r="AG78" s="93" t="str">
        <f t="shared" si="452"/>
        <v/>
      </c>
      <c r="AH78" s="93" t="str">
        <f t="shared" si="453"/>
        <v/>
      </c>
      <c r="AI78" s="93" t="str">
        <f t="shared" si="454"/>
        <v/>
      </c>
      <c r="AJ78" s="93" t="str">
        <f t="shared" si="455"/>
        <v/>
      </c>
      <c r="AK78" s="93" t="str">
        <f t="shared" si="456"/>
        <v/>
      </c>
      <c r="AL78" s="93" t="str">
        <f t="shared" si="457"/>
        <v/>
      </c>
      <c r="AM78" s="93" t="str">
        <f t="shared" si="458"/>
        <v/>
      </c>
      <c r="AN78" s="93" t="str">
        <f t="shared" si="459"/>
        <v/>
      </c>
      <c r="AO78" s="93" t="str">
        <f t="shared" si="460"/>
        <v/>
      </c>
      <c r="AP78" s="93" t="str">
        <f t="shared" si="461"/>
        <v/>
      </c>
      <c r="AQ78" s="93" t="str">
        <f t="shared" si="462"/>
        <v/>
      </c>
      <c r="AR78" s="93" t="str">
        <f t="shared" si="463"/>
        <v/>
      </c>
      <c r="AS78" s="93" t="str">
        <f t="shared" si="464"/>
        <v/>
      </c>
      <c r="AT78" s="93" t="str">
        <f t="shared" si="465"/>
        <v/>
      </c>
      <c r="AU78" s="93" t="str">
        <f t="shared" si="466"/>
        <v/>
      </c>
      <c r="AV78" s="93" t="str">
        <f t="shared" si="467"/>
        <v/>
      </c>
      <c r="AW78" s="93" t="str">
        <f t="shared" si="468"/>
        <v/>
      </c>
      <c r="AX78" s="93" t="str">
        <f t="shared" si="469"/>
        <v/>
      </c>
      <c r="AY78" s="93" t="str">
        <f t="shared" si="470"/>
        <v/>
      </c>
      <c r="AZ78" s="93" t="str">
        <f t="shared" si="471"/>
        <v/>
      </c>
      <c r="BA78" s="93" t="str">
        <f t="shared" si="472"/>
        <v/>
      </c>
      <c r="BB78" s="93" t="str">
        <f t="shared" si="473"/>
        <v/>
      </c>
      <c r="BC78" s="93" t="str">
        <f t="shared" si="474"/>
        <v/>
      </c>
      <c r="BD78" s="93" t="str">
        <f t="shared" si="475"/>
        <v/>
      </c>
      <c r="BE78" s="93" t="str">
        <f t="shared" si="476"/>
        <v/>
      </c>
      <c r="BF78" s="224"/>
      <c r="BG78" s="74" t="str">
        <f t="shared" si="182"/>
        <v/>
      </c>
      <c r="BH78" s="36" t="str">
        <f t="shared" si="183"/>
        <v/>
      </c>
      <c r="BI78" s="225"/>
      <c r="BJ78" s="75" t="str">
        <f t="shared" si="477"/>
        <v/>
      </c>
      <c r="BK78" s="37" t="str">
        <f t="shared" si="478"/>
        <v/>
      </c>
      <c r="BL78" s="224"/>
      <c r="BM78" s="74" t="str">
        <f t="shared" si="479"/>
        <v/>
      </c>
      <c r="BN78" s="36" t="str">
        <f t="shared" si="480"/>
        <v/>
      </c>
      <c r="BO78" s="225"/>
      <c r="BP78" s="75" t="str">
        <f t="shared" si="481"/>
        <v/>
      </c>
      <c r="BQ78" s="37" t="str">
        <f t="shared" si="482"/>
        <v/>
      </c>
      <c r="BR78" s="224"/>
      <c r="BS78" s="74" t="str">
        <f t="shared" si="483"/>
        <v/>
      </c>
      <c r="BT78" s="36" t="str">
        <f t="shared" si="484"/>
        <v/>
      </c>
      <c r="BU78" s="225"/>
      <c r="BV78" s="75" t="str">
        <f t="shared" si="485"/>
        <v/>
      </c>
      <c r="BW78" s="37" t="str">
        <f t="shared" si="486"/>
        <v/>
      </c>
      <c r="BX78" s="224"/>
      <c r="BY78" s="74" t="str">
        <f t="shared" si="487"/>
        <v/>
      </c>
      <c r="BZ78" s="36" t="str">
        <f t="shared" si="488"/>
        <v/>
      </c>
      <c r="CA78" s="225"/>
      <c r="CB78" s="75" t="str">
        <f t="shared" si="489"/>
        <v/>
      </c>
      <c r="CC78" s="37" t="str">
        <f t="shared" si="490"/>
        <v/>
      </c>
      <c r="CD78" s="224"/>
      <c r="CE78" s="74" t="str">
        <f t="shared" si="491"/>
        <v/>
      </c>
      <c r="CF78" s="36" t="str">
        <f t="shared" si="492"/>
        <v/>
      </c>
      <c r="CG78" s="225"/>
      <c r="CH78" s="115" t="str">
        <f t="shared" si="493"/>
        <v/>
      </c>
      <c r="CI78" s="225" t="str">
        <f t="shared" si="494"/>
        <v/>
      </c>
      <c r="CJ78" s="224"/>
      <c r="CK78" s="5" t="str">
        <f t="shared" si="495"/>
        <v/>
      </c>
      <c r="CL78" s="224" t="str">
        <f t="shared" si="496"/>
        <v/>
      </c>
      <c r="CM78" s="225"/>
      <c r="CN78" s="115" t="str">
        <f t="shared" si="497"/>
        <v/>
      </c>
      <c r="CO78" s="225" t="str">
        <f t="shared" si="498"/>
        <v/>
      </c>
      <c r="CP78" s="224"/>
      <c r="CQ78" s="5" t="str">
        <f t="shared" si="499"/>
        <v/>
      </c>
      <c r="CR78" s="224" t="str">
        <f t="shared" si="500"/>
        <v/>
      </c>
      <c r="CS78" s="225"/>
      <c r="CT78" s="115" t="str">
        <f t="shared" si="501"/>
        <v/>
      </c>
      <c r="CU78" s="225" t="str">
        <f t="shared" si="502"/>
        <v/>
      </c>
      <c r="CV78" s="224"/>
      <c r="CW78" s="5" t="str">
        <f t="shared" si="503"/>
        <v/>
      </c>
      <c r="CX78" s="224" t="str">
        <f t="shared" si="504"/>
        <v/>
      </c>
      <c r="CY78" s="225"/>
      <c r="CZ78" s="115" t="str">
        <f t="shared" si="505"/>
        <v/>
      </c>
      <c r="DA78" s="225" t="str">
        <f t="shared" si="506"/>
        <v/>
      </c>
      <c r="DB78" s="224"/>
      <c r="DC78" s="5" t="str">
        <f t="shared" si="507"/>
        <v/>
      </c>
      <c r="DD78" s="224" t="str">
        <f t="shared" si="508"/>
        <v/>
      </c>
      <c r="DE78" s="225"/>
      <c r="DF78" s="115" t="str">
        <f t="shared" si="509"/>
        <v/>
      </c>
      <c r="DG78" s="225" t="str">
        <f t="shared" si="510"/>
        <v/>
      </c>
      <c r="DH78" s="224"/>
      <c r="DI78" s="5" t="str">
        <f t="shared" si="511"/>
        <v/>
      </c>
      <c r="DJ78" s="224" t="str">
        <f t="shared" si="512"/>
        <v/>
      </c>
      <c r="DK78" s="225"/>
      <c r="DL78" s="115" t="str">
        <f t="shared" si="513"/>
        <v/>
      </c>
      <c r="DM78" s="225" t="str">
        <f t="shared" si="514"/>
        <v/>
      </c>
      <c r="DN78" s="224"/>
      <c r="DO78" s="5" t="str">
        <f t="shared" si="515"/>
        <v/>
      </c>
      <c r="DP78" s="224" t="str">
        <f t="shared" si="516"/>
        <v/>
      </c>
      <c r="DQ78" s="225"/>
      <c r="DR78" s="115" t="str">
        <f t="shared" si="517"/>
        <v/>
      </c>
      <c r="DS78" s="225" t="str">
        <f t="shared" si="518"/>
        <v/>
      </c>
      <c r="DT78" s="224"/>
      <c r="DU78" s="5" t="str">
        <f t="shared" si="519"/>
        <v/>
      </c>
      <c r="DV78" s="224" t="str">
        <f t="shared" si="520"/>
        <v/>
      </c>
      <c r="DW78" s="225"/>
      <c r="DX78" s="115" t="str">
        <f t="shared" si="521"/>
        <v/>
      </c>
      <c r="DY78" s="225" t="str">
        <f t="shared" si="522"/>
        <v/>
      </c>
      <c r="DZ78" s="224"/>
      <c r="EA78" s="5" t="str">
        <f t="shared" si="523"/>
        <v/>
      </c>
      <c r="EB78" s="224" t="str">
        <f t="shared" si="524"/>
        <v/>
      </c>
      <c r="EC78" s="225"/>
      <c r="ED78" s="115" t="str">
        <f t="shared" si="525"/>
        <v/>
      </c>
      <c r="EE78" s="225" t="str">
        <f t="shared" si="526"/>
        <v/>
      </c>
      <c r="EF78" s="224"/>
      <c r="EG78" s="5" t="str">
        <f t="shared" si="527"/>
        <v/>
      </c>
      <c r="EH78" s="224" t="str">
        <f t="shared" si="528"/>
        <v/>
      </c>
      <c r="EI78" s="225"/>
      <c r="EJ78" s="115" t="str">
        <f t="shared" si="529"/>
        <v/>
      </c>
      <c r="EK78" s="225" t="str">
        <f t="shared" si="530"/>
        <v/>
      </c>
      <c r="EL78" s="224"/>
      <c r="EM78" s="5" t="str">
        <f t="shared" si="531"/>
        <v/>
      </c>
      <c r="EN78" s="224" t="str">
        <f t="shared" si="532"/>
        <v/>
      </c>
      <c r="EO78" s="225"/>
      <c r="EP78" s="115" t="str">
        <f t="shared" si="533"/>
        <v/>
      </c>
      <c r="EQ78" s="225" t="str">
        <f t="shared" si="534"/>
        <v/>
      </c>
      <c r="ER78" s="224"/>
      <c r="ES78" s="5" t="str">
        <f t="shared" si="535"/>
        <v/>
      </c>
      <c r="ET78" s="224" t="str">
        <f t="shared" si="536"/>
        <v/>
      </c>
      <c r="EU78" s="225"/>
      <c r="EV78" s="115" t="str">
        <f t="shared" si="537"/>
        <v/>
      </c>
      <c r="EW78" s="225" t="str">
        <f t="shared" si="538"/>
        <v/>
      </c>
      <c r="EX78" s="224"/>
      <c r="EY78" s="5" t="str">
        <f t="shared" si="539"/>
        <v/>
      </c>
      <c r="EZ78" s="224" t="str">
        <f t="shared" si="540"/>
        <v/>
      </c>
      <c r="FA78" s="225"/>
      <c r="FB78" s="115" t="str">
        <f t="shared" si="541"/>
        <v/>
      </c>
      <c r="FC78" s="225" t="str">
        <f t="shared" si="542"/>
        <v/>
      </c>
      <c r="FD78" s="224"/>
      <c r="FE78" s="5" t="str">
        <f t="shared" si="543"/>
        <v/>
      </c>
      <c r="FF78" s="224" t="str">
        <f t="shared" si="544"/>
        <v/>
      </c>
      <c r="FG78" s="225"/>
      <c r="FH78" s="115" t="str">
        <f t="shared" si="545"/>
        <v/>
      </c>
      <c r="FI78" s="225" t="str">
        <f t="shared" si="546"/>
        <v/>
      </c>
      <c r="FJ78" s="224"/>
      <c r="FK78" s="5" t="str">
        <f t="shared" si="547"/>
        <v/>
      </c>
      <c r="FL78" s="224" t="str">
        <f t="shared" si="548"/>
        <v/>
      </c>
      <c r="FM78" s="225"/>
      <c r="FN78" s="115" t="str">
        <f t="shared" si="549"/>
        <v/>
      </c>
      <c r="FO78" s="225" t="str">
        <f t="shared" si="550"/>
        <v/>
      </c>
      <c r="FP78" s="224"/>
      <c r="FQ78" s="5" t="str">
        <f t="shared" si="551"/>
        <v/>
      </c>
      <c r="FR78" s="224" t="str">
        <f t="shared" si="552"/>
        <v/>
      </c>
      <c r="FS78" s="225"/>
      <c r="FT78" s="115" t="str">
        <f t="shared" si="553"/>
        <v/>
      </c>
      <c r="FU78" s="225" t="str">
        <f t="shared" si="554"/>
        <v/>
      </c>
      <c r="FV78" s="253"/>
      <c r="FW78" s="253"/>
      <c r="FX78" s="253"/>
      <c r="FY78" s="253"/>
      <c r="FZ78" s="253"/>
    </row>
    <row r="79" spans="1:182" s="3" customFormat="1" ht="15.75" x14ac:dyDescent="0.25">
      <c r="A79" s="2" t="str">
        <f t="shared" si="432"/>
        <v/>
      </c>
      <c r="B79" s="2"/>
      <c r="C79" s="186"/>
      <c r="D79" s="205" t="str">
        <f t="shared" si="433"/>
        <v/>
      </c>
      <c r="E79" s="109"/>
      <c r="F79" s="101"/>
      <c r="G79" s="2"/>
      <c r="H79" s="76"/>
      <c r="I79" s="114" t="str">
        <f t="shared" si="0"/>
        <v/>
      </c>
      <c r="J79" s="114" t="str">
        <f t="shared" si="1"/>
        <v/>
      </c>
      <c r="K79" s="114" t="str">
        <f t="shared" si="2"/>
        <v/>
      </c>
      <c r="L79" s="114" t="str">
        <f t="shared" si="3"/>
        <v/>
      </c>
      <c r="M79" s="114" t="str">
        <f t="shared" si="4"/>
        <v/>
      </c>
      <c r="N79" s="114" t="str">
        <f t="shared" si="5"/>
        <v/>
      </c>
      <c r="O79" s="114" t="str">
        <f t="shared" si="434"/>
        <v/>
      </c>
      <c r="P79" s="114" t="str">
        <f t="shared" si="435"/>
        <v/>
      </c>
      <c r="Q79" s="93" t="str">
        <f t="shared" si="436"/>
        <v/>
      </c>
      <c r="R79" s="93" t="str">
        <f t="shared" si="437"/>
        <v/>
      </c>
      <c r="S79" s="93" t="str">
        <f t="shared" si="438"/>
        <v/>
      </c>
      <c r="T79" s="93" t="str">
        <f t="shared" si="439"/>
        <v/>
      </c>
      <c r="U79" s="93" t="str">
        <f t="shared" si="440"/>
        <v/>
      </c>
      <c r="V79" s="93" t="str">
        <f t="shared" si="441"/>
        <v/>
      </c>
      <c r="W79" s="93" t="str">
        <f t="shared" si="442"/>
        <v/>
      </c>
      <c r="X79" s="93" t="str">
        <f t="shared" si="443"/>
        <v/>
      </c>
      <c r="Y79" s="93" t="str">
        <f t="shared" si="444"/>
        <v/>
      </c>
      <c r="Z79" s="93" t="str">
        <f t="shared" si="445"/>
        <v/>
      </c>
      <c r="AA79" s="93" t="str">
        <f t="shared" si="446"/>
        <v/>
      </c>
      <c r="AB79" s="93" t="str">
        <f t="shared" si="447"/>
        <v/>
      </c>
      <c r="AC79" s="93" t="str">
        <f t="shared" si="448"/>
        <v/>
      </c>
      <c r="AD79" s="93" t="str">
        <f t="shared" si="449"/>
        <v/>
      </c>
      <c r="AE79" s="93" t="str">
        <f t="shared" si="450"/>
        <v/>
      </c>
      <c r="AF79" s="93" t="str">
        <f t="shared" si="451"/>
        <v/>
      </c>
      <c r="AG79" s="93" t="str">
        <f t="shared" si="452"/>
        <v/>
      </c>
      <c r="AH79" s="93" t="str">
        <f t="shared" si="453"/>
        <v/>
      </c>
      <c r="AI79" s="93" t="str">
        <f t="shared" si="454"/>
        <v/>
      </c>
      <c r="AJ79" s="93" t="str">
        <f t="shared" si="455"/>
        <v/>
      </c>
      <c r="AK79" s="93" t="str">
        <f t="shared" si="456"/>
        <v/>
      </c>
      <c r="AL79" s="93" t="str">
        <f t="shared" si="457"/>
        <v/>
      </c>
      <c r="AM79" s="93" t="str">
        <f t="shared" si="458"/>
        <v/>
      </c>
      <c r="AN79" s="93" t="str">
        <f t="shared" si="459"/>
        <v/>
      </c>
      <c r="AO79" s="93" t="str">
        <f t="shared" si="460"/>
        <v/>
      </c>
      <c r="AP79" s="93" t="str">
        <f t="shared" si="461"/>
        <v/>
      </c>
      <c r="AQ79" s="93" t="str">
        <f t="shared" si="462"/>
        <v/>
      </c>
      <c r="AR79" s="93" t="str">
        <f t="shared" si="463"/>
        <v/>
      </c>
      <c r="AS79" s="93" t="str">
        <f t="shared" si="464"/>
        <v/>
      </c>
      <c r="AT79" s="93" t="str">
        <f t="shared" si="465"/>
        <v/>
      </c>
      <c r="AU79" s="93" t="str">
        <f t="shared" si="466"/>
        <v/>
      </c>
      <c r="AV79" s="93" t="str">
        <f t="shared" si="467"/>
        <v/>
      </c>
      <c r="AW79" s="93" t="str">
        <f t="shared" si="468"/>
        <v/>
      </c>
      <c r="AX79" s="93" t="str">
        <f t="shared" si="469"/>
        <v/>
      </c>
      <c r="AY79" s="93" t="str">
        <f t="shared" si="470"/>
        <v/>
      </c>
      <c r="AZ79" s="93" t="str">
        <f t="shared" si="471"/>
        <v/>
      </c>
      <c r="BA79" s="93" t="str">
        <f t="shared" si="472"/>
        <v/>
      </c>
      <c r="BB79" s="93" t="str">
        <f t="shared" si="473"/>
        <v/>
      </c>
      <c r="BC79" s="93" t="str">
        <f t="shared" si="474"/>
        <v/>
      </c>
      <c r="BD79" s="93" t="str">
        <f t="shared" si="475"/>
        <v/>
      </c>
      <c r="BE79" s="93" t="str">
        <f t="shared" si="476"/>
        <v/>
      </c>
      <c r="BF79" s="224"/>
      <c r="BG79" s="74" t="str">
        <f t="shared" si="182"/>
        <v/>
      </c>
      <c r="BH79" s="36" t="str">
        <f t="shared" si="183"/>
        <v/>
      </c>
      <c r="BI79" s="225"/>
      <c r="BJ79" s="75" t="str">
        <f t="shared" si="477"/>
        <v/>
      </c>
      <c r="BK79" s="37" t="str">
        <f t="shared" si="478"/>
        <v/>
      </c>
      <c r="BL79" s="224"/>
      <c r="BM79" s="74" t="str">
        <f t="shared" si="479"/>
        <v/>
      </c>
      <c r="BN79" s="36" t="str">
        <f t="shared" si="480"/>
        <v/>
      </c>
      <c r="BO79" s="225"/>
      <c r="BP79" s="75" t="str">
        <f t="shared" si="481"/>
        <v/>
      </c>
      <c r="BQ79" s="37" t="str">
        <f t="shared" si="482"/>
        <v/>
      </c>
      <c r="BR79" s="224"/>
      <c r="BS79" s="74" t="str">
        <f t="shared" si="483"/>
        <v/>
      </c>
      <c r="BT79" s="36" t="str">
        <f t="shared" si="484"/>
        <v/>
      </c>
      <c r="BU79" s="225"/>
      <c r="BV79" s="75" t="str">
        <f t="shared" si="485"/>
        <v/>
      </c>
      <c r="BW79" s="37" t="str">
        <f t="shared" si="486"/>
        <v/>
      </c>
      <c r="BX79" s="224"/>
      <c r="BY79" s="74" t="str">
        <f t="shared" si="487"/>
        <v/>
      </c>
      <c r="BZ79" s="36" t="str">
        <f t="shared" si="488"/>
        <v/>
      </c>
      <c r="CA79" s="225"/>
      <c r="CB79" s="75" t="str">
        <f t="shared" si="489"/>
        <v/>
      </c>
      <c r="CC79" s="37" t="str">
        <f t="shared" si="490"/>
        <v/>
      </c>
      <c r="CD79" s="224"/>
      <c r="CE79" s="74" t="str">
        <f t="shared" si="491"/>
        <v/>
      </c>
      <c r="CF79" s="36" t="str">
        <f t="shared" si="492"/>
        <v/>
      </c>
      <c r="CG79" s="225"/>
      <c r="CH79" s="115" t="str">
        <f t="shared" si="493"/>
        <v/>
      </c>
      <c r="CI79" s="225" t="str">
        <f t="shared" si="494"/>
        <v/>
      </c>
      <c r="CJ79" s="224"/>
      <c r="CK79" s="5" t="str">
        <f t="shared" si="495"/>
        <v/>
      </c>
      <c r="CL79" s="224" t="str">
        <f t="shared" si="496"/>
        <v/>
      </c>
      <c r="CM79" s="225"/>
      <c r="CN79" s="115" t="str">
        <f t="shared" si="497"/>
        <v/>
      </c>
      <c r="CO79" s="225" t="str">
        <f t="shared" si="498"/>
        <v/>
      </c>
      <c r="CP79" s="224"/>
      <c r="CQ79" s="5" t="str">
        <f t="shared" si="499"/>
        <v/>
      </c>
      <c r="CR79" s="224" t="str">
        <f t="shared" si="500"/>
        <v/>
      </c>
      <c r="CS79" s="225"/>
      <c r="CT79" s="115" t="str">
        <f t="shared" si="501"/>
        <v/>
      </c>
      <c r="CU79" s="225" t="str">
        <f t="shared" si="502"/>
        <v/>
      </c>
      <c r="CV79" s="224"/>
      <c r="CW79" s="5" t="str">
        <f t="shared" si="503"/>
        <v/>
      </c>
      <c r="CX79" s="224" t="str">
        <f t="shared" si="504"/>
        <v/>
      </c>
      <c r="CY79" s="225"/>
      <c r="CZ79" s="115" t="str">
        <f t="shared" si="505"/>
        <v/>
      </c>
      <c r="DA79" s="225" t="str">
        <f t="shared" si="506"/>
        <v/>
      </c>
      <c r="DB79" s="224"/>
      <c r="DC79" s="5" t="str">
        <f t="shared" si="507"/>
        <v/>
      </c>
      <c r="DD79" s="224" t="str">
        <f t="shared" si="508"/>
        <v/>
      </c>
      <c r="DE79" s="225"/>
      <c r="DF79" s="115" t="str">
        <f t="shared" si="509"/>
        <v/>
      </c>
      <c r="DG79" s="225" t="str">
        <f t="shared" si="510"/>
        <v/>
      </c>
      <c r="DH79" s="224"/>
      <c r="DI79" s="5" t="str">
        <f t="shared" si="511"/>
        <v/>
      </c>
      <c r="DJ79" s="224" t="str">
        <f t="shared" si="512"/>
        <v/>
      </c>
      <c r="DK79" s="225"/>
      <c r="DL79" s="115" t="str">
        <f t="shared" si="513"/>
        <v/>
      </c>
      <c r="DM79" s="225" t="str">
        <f t="shared" si="514"/>
        <v/>
      </c>
      <c r="DN79" s="224"/>
      <c r="DO79" s="5" t="str">
        <f t="shared" si="515"/>
        <v/>
      </c>
      <c r="DP79" s="224" t="str">
        <f t="shared" si="516"/>
        <v/>
      </c>
      <c r="DQ79" s="225"/>
      <c r="DR79" s="115" t="str">
        <f t="shared" si="517"/>
        <v/>
      </c>
      <c r="DS79" s="225" t="str">
        <f t="shared" si="518"/>
        <v/>
      </c>
      <c r="DT79" s="224"/>
      <c r="DU79" s="5" t="str">
        <f t="shared" si="519"/>
        <v/>
      </c>
      <c r="DV79" s="224" t="str">
        <f t="shared" si="520"/>
        <v/>
      </c>
      <c r="DW79" s="225"/>
      <c r="DX79" s="115" t="str">
        <f t="shared" si="521"/>
        <v/>
      </c>
      <c r="DY79" s="225" t="str">
        <f t="shared" si="522"/>
        <v/>
      </c>
      <c r="DZ79" s="224"/>
      <c r="EA79" s="5" t="str">
        <f t="shared" si="523"/>
        <v/>
      </c>
      <c r="EB79" s="224" t="str">
        <f t="shared" si="524"/>
        <v/>
      </c>
      <c r="EC79" s="225"/>
      <c r="ED79" s="115" t="str">
        <f t="shared" si="525"/>
        <v/>
      </c>
      <c r="EE79" s="225" t="str">
        <f t="shared" si="526"/>
        <v/>
      </c>
      <c r="EF79" s="224"/>
      <c r="EG79" s="5" t="str">
        <f t="shared" si="527"/>
        <v/>
      </c>
      <c r="EH79" s="224" t="str">
        <f t="shared" si="528"/>
        <v/>
      </c>
      <c r="EI79" s="225"/>
      <c r="EJ79" s="115" t="str">
        <f t="shared" si="529"/>
        <v/>
      </c>
      <c r="EK79" s="225" t="str">
        <f t="shared" si="530"/>
        <v/>
      </c>
      <c r="EL79" s="224"/>
      <c r="EM79" s="5" t="str">
        <f t="shared" si="531"/>
        <v/>
      </c>
      <c r="EN79" s="224" t="str">
        <f t="shared" si="532"/>
        <v/>
      </c>
      <c r="EO79" s="225"/>
      <c r="EP79" s="115" t="str">
        <f t="shared" si="533"/>
        <v/>
      </c>
      <c r="EQ79" s="225" t="str">
        <f t="shared" si="534"/>
        <v/>
      </c>
      <c r="ER79" s="224"/>
      <c r="ES79" s="5" t="str">
        <f t="shared" si="535"/>
        <v/>
      </c>
      <c r="ET79" s="224" t="str">
        <f t="shared" si="536"/>
        <v/>
      </c>
      <c r="EU79" s="225"/>
      <c r="EV79" s="115" t="str">
        <f t="shared" si="537"/>
        <v/>
      </c>
      <c r="EW79" s="225" t="str">
        <f t="shared" si="538"/>
        <v/>
      </c>
      <c r="EX79" s="224"/>
      <c r="EY79" s="5" t="str">
        <f t="shared" si="539"/>
        <v/>
      </c>
      <c r="EZ79" s="224" t="str">
        <f t="shared" si="540"/>
        <v/>
      </c>
      <c r="FA79" s="225"/>
      <c r="FB79" s="115" t="str">
        <f t="shared" si="541"/>
        <v/>
      </c>
      <c r="FC79" s="225" t="str">
        <f t="shared" si="542"/>
        <v/>
      </c>
      <c r="FD79" s="224"/>
      <c r="FE79" s="5" t="str">
        <f t="shared" si="543"/>
        <v/>
      </c>
      <c r="FF79" s="224" t="str">
        <f t="shared" si="544"/>
        <v/>
      </c>
      <c r="FG79" s="225"/>
      <c r="FH79" s="115" t="str">
        <f t="shared" si="545"/>
        <v/>
      </c>
      <c r="FI79" s="225" t="str">
        <f t="shared" si="546"/>
        <v/>
      </c>
      <c r="FJ79" s="224"/>
      <c r="FK79" s="5" t="str">
        <f t="shared" si="547"/>
        <v/>
      </c>
      <c r="FL79" s="224" t="str">
        <f t="shared" si="548"/>
        <v/>
      </c>
      <c r="FM79" s="225"/>
      <c r="FN79" s="115" t="str">
        <f t="shared" si="549"/>
        <v/>
      </c>
      <c r="FO79" s="225" t="str">
        <f t="shared" si="550"/>
        <v/>
      </c>
      <c r="FP79" s="224"/>
      <c r="FQ79" s="5" t="str">
        <f t="shared" si="551"/>
        <v/>
      </c>
      <c r="FR79" s="224" t="str">
        <f t="shared" si="552"/>
        <v/>
      </c>
      <c r="FS79" s="225"/>
      <c r="FT79" s="115" t="str">
        <f t="shared" si="553"/>
        <v/>
      </c>
      <c r="FU79" s="225" t="str">
        <f t="shared" si="554"/>
        <v/>
      </c>
      <c r="FV79" s="253"/>
      <c r="FW79" s="253"/>
      <c r="FX79" s="253"/>
      <c r="FY79" s="253"/>
      <c r="FZ79" s="253"/>
    </row>
    <row r="80" spans="1:182" s="3" customFormat="1" ht="15.75" x14ac:dyDescent="0.25">
      <c r="A80" s="2" t="str">
        <f t="shared" si="432"/>
        <v/>
      </c>
      <c r="B80" s="2"/>
      <c r="C80" s="186"/>
      <c r="D80" s="205" t="str">
        <f t="shared" si="433"/>
        <v/>
      </c>
      <c r="E80" s="109"/>
      <c r="F80" s="101"/>
      <c r="G80" s="2"/>
      <c r="H80" s="76"/>
      <c r="I80" s="114" t="str">
        <f t="shared" si="0"/>
        <v/>
      </c>
      <c r="J80" s="114" t="str">
        <f t="shared" si="1"/>
        <v/>
      </c>
      <c r="K80" s="114" t="str">
        <f t="shared" si="2"/>
        <v/>
      </c>
      <c r="L80" s="114" t="str">
        <f t="shared" si="3"/>
        <v/>
      </c>
      <c r="M80" s="114" t="str">
        <f t="shared" si="4"/>
        <v/>
      </c>
      <c r="N80" s="114" t="str">
        <f t="shared" si="5"/>
        <v/>
      </c>
      <c r="O80" s="114" t="str">
        <f t="shared" si="434"/>
        <v/>
      </c>
      <c r="P80" s="114" t="str">
        <f t="shared" si="435"/>
        <v/>
      </c>
      <c r="Q80" s="93" t="str">
        <f t="shared" si="436"/>
        <v/>
      </c>
      <c r="R80" s="93" t="str">
        <f t="shared" si="437"/>
        <v/>
      </c>
      <c r="S80" s="93" t="str">
        <f t="shared" si="438"/>
        <v/>
      </c>
      <c r="T80" s="93" t="str">
        <f t="shared" si="439"/>
        <v/>
      </c>
      <c r="U80" s="93" t="str">
        <f t="shared" si="440"/>
        <v/>
      </c>
      <c r="V80" s="93" t="str">
        <f t="shared" si="441"/>
        <v/>
      </c>
      <c r="W80" s="93" t="str">
        <f t="shared" si="442"/>
        <v/>
      </c>
      <c r="X80" s="93" t="str">
        <f t="shared" si="443"/>
        <v/>
      </c>
      <c r="Y80" s="93" t="str">
        <f t="shared" si="444"/>
        <v/>
      </c>
      <c r="Z80" s="93" t="str">
        <f t="shared" si="445"/>
        <v/>
      </c>
      <c r="AA80" s="93" t="str">
        <f t="shared" si="446"/>
        <v/>
      </c>
      <c r="AB80" s="93" t="str">
        <f t="shared" si="447"/>
        <v/>
      </c>
      <c r="AC80" s="93" t="str">
        <f t="shared" si="448"/>
        <v/>
      </c>
      <c r="AD80" s="93" t="str">
        <f t="shared" si="449"/>
        <v/>
      </c>
      <c r="AE80" s="93" t="str">
        <f t="shared" si="450"/>
        <v/>
      </c>
      <c r="AF80" s="93" t="str">
        <f t="shared" si="451"/>
        <v/>
      </c>
      <c r="AG80" s="93" t="str">
        <f t="shared" si="452"/>
        <v/>
      </c>
      <c r="AH80" s="93" t="str">
        <f t="shared" si="453"/>
        <v/>
      </c>
      <c r="AI80" s="93" t="str">
        <f t="shared" si="454"/>
        <v/>
      </c>
      <c r="AJ80" s="93" t="str">
        <f t="shared" si="455"/>
        <v/>
      </c>
      <c r="AK80" s="93" t="str">
        <f t="shared" si="456"/>
        <v/>
      </c>
      <c r="AL80" s="93" t="str">
        <f t="shared" si="457"/>
        <v/>
      </c>
      <c r="AM80" s="93" t="str">
        <f t="shared" si="458"/>
        <v/>
      </c>
      <c r="AN80" s="93" t="str">
        <f t="shared" si="459"/>
        <v/>
      </c>
      <c r="AO80" s="93" t="str">
        <f t="shared" si="460"/>
        <v/>
      </c>
      <c r="AP80" s="93" t="str">
        <f t="shared" si="461"/>
        <v/>
      </c>
      <c r="AQ80" s="93" t="str">
        <f t="shared" si="462"/>
        <v/>
      </c>
      <c r="AR80" s="93" t="str">
        <f t="shared" si="463"/>
        <v/>
      </c>
      <c r="AS80" s="93" t="str">
        <f t="shared" si="464"/>
        <v/>
      </c>
      <c r="AT80" s="93" t="str">
        <f t="shared" si="465"/>
        <v/>
      </c>
      <c r="AU80" s="93" t="str">
        <f t="shared" si="466"/>
        <v/>
      </c>
      <c r="AV80" s="93" t="str">
        <f t="shared" si="467"/>
        <v/>
      </c>
      <c r="AW80" s="93" t="str">
        <f t="shared" si="468"/>
        <v/>
      </c>
      <c r="AX80" s="93" t="str">
        <f t="shared" si="469"/>
        <v/>
      </c>
      <c r="AY80" s="93" t="str">
        <f t="shared" si="470"/>
        <v/>
      </c>
      <c r="AZ80" s="93" t="str">
        <f t="shared" si="471"/>
        <v/>
      </c>
      <c r="BA80" s="93" t="str">
        <f t="shared" si="472"/>
        <v/>
      </c>
      <c r="BB80" s="93" t="str">
        <f t="shared" si="473"/>
        <v/>
      </c>
      <c r="BC80" s="93" t="str">
        <f t="shared" si="474"/>
        <v/>
      </c>
      <c r="BD80" s="93" t="str">
        <f t="shared" si="475"/>
        <v/>
      </c>
      <c r="BE80" s="93" t="str">
        <f t="shared" si="476"/>
        <v/>
      </c>
      <c r="BF80" s="224"/>
      <c r="BG80" s="74" t="str">
        <f t="shared" ref="BG80:BG84" si="555">IF(BH80="","",_xlfn.DAYS(BH80,$Q$2))</f>
        <v/>
      </c>
      <c r="BH80" s="36" t="str">
        <f t="shared" ref="BH80:BH84" si="556">IF(BF80="","",BF80+($G80*365))</f>
        <v/>
      </c>
      <c r="BI80" s="225"/>
      <c r="BJ80" s="75" t="str">
        <f t="shared" si="477"/>
        <v/>
      </c>
      <c r="BK80" s="37" t="str">
        <f t="shared" si="478"/>
        <v/>
      </c>
      <c r="BL80" s="224"/>
      <c r="BM80" s="74" t="str">
        <f t="shared" si="479"/>
        <v/>
      </c>
      <c r="BN80" s="36" t="str">
        <f t="shared" si="480"/>
        <v/>
      </c>
      <c r="BO80" s="225"/>
      <c r="BP80" s="75" t="str">
        <f t="shared" si="481"/>
        <v/>
      </c>
      <c r="BQ80" s="37" t="str">
        <f t="shared" si="482"/>
        <v/>
      </c>
      <c r="BR80" s="224"/>
      <c r="BS80" s="74" t="str">
        <f t="shared" si="483"/>
        <v/>
      </c>
      <c r="BT80" s="36" t="str">
        <f t="shared" si="484"/>
        <v/>
      </c>
      <c r="BU80" s="225"/>
      <c r="BV80" s="75" t="str">
        <f t="shared" si="485"/>
        <v/>
      </c>
      <c r="BW80" s="37" t="str">
        <f t="shared" si="486"/>
        <v/>
      </c>
      <c r="BX80" s="224"/>
      <c r="BY80" s="74" t="str">
        <f t="shared" si="487"/>
        <v/>
      </c>
      <c r="BZ80" s="36" t="str">
        <f t="shared" si="488"/>
        <v/>
      </c>
      <c r="CA80" s="225"/>
      <c r="CB80" s="75" t="str">
        <f t="shared" si="489"/>
        <v/>
      </c>
      <c r="CC80" s="37" t="str">
        <f t="shared" si="490"/>
        <v/>
      </c>
      <c r="CD80" s="224"/>
      <c r="CE80" s="74" t="str">
        <f t="shared" si="491"/>
        <v/>
      </c>
      <c r="CF80" s="36" t="str">
        <f t="shared" si="492"/>
        <v/>
      </c>
      <c r="CG80" s="225"/>
      <c r="CH80" s="115" t="str">
        <f t="shared" si="493"/>
        <v/>
      </c>
      <c r="CI80" s="225" t="str">
        <f t="shared" si="494"/>
        <v/>
      </c>
      <c r="CJ80" s="224"/>
      <c r="CK80" s="5" t="str">
        <f t="shared" si="495"/>
        <v/>
      </c>
      <c r="CL80" s="224" t="str">
        <f t="shared" si="496"/>
        <v/>
      </c>
      <c r="CM80" s="225"/>
      <c r="CN80" s="115" t="str">
        <f t="shared" si="497"/>
        <v/>
      </c>
      <c r="CO80" s="225" t="str">
        <f t="shared" si="498"/>
        <v/>
      </c>
      <c r="CP80" s="224"/>
      <c r="CQ80" s="5" t="str">
        <f t="shared" si="499"/>
        <v/>
      </c>
      <c r="CR80" s="224" t="str">
        <f t="shared" si="500"/>
        <v/>
      </c>
      <c r="CS80" s="225"/>
      <c r="CT80" s="115" t="str">
        <f t="shared" si="501"/>
        <v/>
      </c>
      <c r="CU80" s="225" t="str">
        <f t="shared" si="502"/>
        <v/>
      </c>
      <c r="CV80" s="224"/>
      <c r="CW80" s="5" t="str">
        <f t="shared" si="503"/>
        <v/>
      </c>
      <c r="CX80" s="224" t="str">
        <f t="shared" si="504"/>
        <v/>
      </c>
      <c r="CY80" s="225"/>
      <c r="CZ80" s="115" t="str">
        <f t="shared" si="505"/>
        <v/>
      </c>
      <c r="DA80" s="225" t="str">
        <f t="shared" si="506"/>
        <v/>
      </c>
      <c r="DB80" s="224"/>
      <c r="DC80" s="5" t="str">
        <f t="shared" si="507"/>
        <v/>
      </c>
      <c r="DD80" s="224" t="str">
        <f t="shared" si="508"/>
        <v/>
      </c>
      <c r="DE80" s="225"/>
      <c r="DF80" s="115" t="str">
        <f t="shared" si="509"/>
        <v/>
      </c>
      <c r="DG80" s="225" t="str">
        <f t="shared" si="510"/>
        <v/>
      </c>
      <c r="DH80" s="224"/>
      <c r="DI80" s="5" t="str">
        <f t="shared" si="511"/>
        <v/>
      </c>
      <c r="DJ80" s="224" t="str">
        <f t="shared" si="512"/>
        <v/>
      </c>
      <c r="DK80" s="225"/>
      <c r="DL80" s="115" t="str">
        <f t="shared" si="513"/>
        <v/>
      </c>
      <c r="DM80" s="225" t="str">
        <f t="shared" si="514"/>
        <v/>
      </c>
      <c r="DN80" s="224"/>
      <c r="DO80" s="5" t="str">
        <f t="shared" si="515"/>
        <v/>
      </c>
      <c r="DP80" s="224" t="str">
        <f t="shared" si="516"/>
        <v/>
      </c>
      <c r="DQ80" s="225"/>
      <c r="DR80" s="115" t="str">
        <f t="shared" si="517"/>
        <v/>
      </c>
      <c r="DS80" s="225" t="str">
        <f t="shared" si="518"/>
        <v/>
      </c>
      <c r="DT80" s="224"/>
      <c r="DU80" s="5" t="str">
        <f t="shared" si="519"/>
        <v/>
      </c>
      <c r="DV80" s="224" t="str">
        <f t="shared" si="520"/>
        <v/>
      </c>
      <c r="DW80" s="225"/>
      <c r="DX80" s="115" t="str">
        <f t="shared" si="521"/>
        <v/>
      </c>
      <c r="DY80" s="225" t="str">
        <f t="shared" si="522"/>
        <v/>
      </c>
      <c r="DZ80" s="224"/>
      <c r="EA80" s="5" t="str">
        <f t="shared" si="523"/>
        <v/>
      </c>
      <c r="EB80" s="224" t="str">
        <f t="shared" si="524"/>
        <v/>
      </c>
      <c r="EC80" s="225"/>
      <c r="ED80" s="115" t="str">
        <f t="shared" si="525"/>
        <v/>
      </c>
      <c r="EE80" s="225" t="str">
        <f t="shared" si="526"/>
        <v/>
      </c>
      <c r="EF80" s="224"/>
      <c r="EG80" s="5" t="str">
        <f t="shared" si="527"/>
        <v/>
      </c>
      <c r="EH80" s="224" t="str">
        <f t="shared" si="528"/>
        <v/>
      </c>
      <c r="EI80" s="225"/>
      <c r="EJ80" s="115" t="str">
        <f t="shared" si="529"/>
        <v/>
      </c>
      <c r="EK80" s="225" t="str">
        <f t="shared" si="530"/>
        <v/>
      </c>
      <c r="EL80" s="224"/>
      <c r="EM80" s="5" t="str">
        <f t="shared" si="531"/>
        <v/>
      </c>
      <c r="EN80" s="224" t="str">
        <f t="shared" si="532"/>
        <v/>
      </c>
      <c r="EO80" s="225"/>
      <c r="EP80" s="115" t="str">
        <f t="shared" si="533"/>
        <v/>
      </c>
      <c r="EQ80" s="225" t="str">
        <f t="shared" si="534"/>
        <v/>
      </c>
      <c r="ER80" s="224"/>
      <c r="ES80" s="5" t="str">
        <f t="shared" si="535"/>
        <v/>
      </c>
      <c r="ET80" s="224" t="str">
        <f t="shared" si="536"/>
        <v/>
      </c>
      <c r="EU80" s="225"/>
      <c r="EV80" s="115" t="str">
        <f t="shared" si="537"/>
        <v/>
      </c>
      <c r="EW80" s="225" t="str">
        <f t="shared" si="538"/>
        <v/>
      </c>
      <c r="EX80" s="224"/>
      <c r="EY80" s="5" t="str">
        <f t="shared" si="539"/>
        <v/>
      </c>
      <c r="EZ80" s="224" t="str">
        <f t="shared" si="540"/>
        <v/>
      </c>
      <c r="FA80" s="225"/>
      <c r="FB80" s="115" t="str">
        <f t="shared" si="541"/>
        <v/>
      </c>
      <c r="FC80" s="225" t="str">
        <f t="shared" si="542"/>
        <v/>
      </c>
      <c r="FD80" s="224"/>
      <c r="FE80" s="5" t="str">
        <f t="shared" si="543"/>
        <v/>
      </c>
      <c r="FF80" s="224" t="str">
        <f t="shared" si="544"/>
        <v/>
      </c>
      <c r="FG80" s="225"/>
      <c r="FH80" s="115" t="str">
        <f t="shared" si="545"/>
        <v/>
      </c>
      <c r="FI80" s="225" t="str">
        <f t="shared" si="546"/>
        <v/>
      </c>
      <c r="FJ80" s="224"/>
      <c r="FK80" s="5" t="str">
        <f t="shared" si="547"/>
        <v/>
      </c>
      <c r="FL80" s="224" t="str">
        <f t="shared" si="548"/>
        <v/>
      </c>
      <c r="FM80" s="225"/>
      <c r="FN80" s="115" t="str">
        <f t="shared" si="549"/>
        <v/>
      </c>
      <c r="FO80" s="225" t="str">
        <f t="shared" si="550"/>
        <v/>
      </c>
      <c r="FP80" s="224"/>
      <c r="FQ80" s="5" t="str">
        <f t="shared" si="551"/>
        <v/>
      </c>
      <c r="FR80" s="224" t="str">
        <f t="shared" si="552"/>
        <v/>
      </c>
      <c r="FS80" s="225"/>
      <c r="FT80" s="115" t="str">
        <f t="shared" si="553"/>
        <v/>
      </c>
      <c r="FU80" s="225" t="str">
        <f t="shared" si="554"/>
        <v/>
      </c>
      <c r="FV80" s="253"/>
      <c r="FW80" s="253"/>
      <c r="FX80" s="253"/>
      <c r="FY80" s="253"/>
      <c r="FZ80" s="253"/>
    </row>
    <row r="81" spans="1:183" ht="15.75" x14ac:dyDescent="0.25">
      <c r="A81" s="2" t="str">
        <f t="shared" si="432"/>
        <v/>
      </c>
      <c r="B81" s="2"/>
      <c r="C81" s="186"/>
      <c r="D81" s="205" t="str">
        <f t="shared" si="433"/>
        <v/>
      </c>
      <c r="E81" s="109"/>
      <c r="F81" s="101"/>
      <c r="G81" s="2"/>
      <c r="H81" s="76"/>
      <c r="I81" s="114" t="str">
        <f t="shared" si="0"/>
        <v/>
      </c>
      <c r="J81" s="114" t="str">
        <f t="shared" si="1"/>
        <v/>
      </c>
      <c r="K81" s="114" t="str">
        <f t="shared" si="2"/>
        <v/>
      </c>
      <c r="L81" s="114" t="str">
        <f t="shared" si="3"/>
        <v/>
      </c>
      <c r="M81" s="114" t="str">
        <f t="shared" si="4"/>
        <v/>
      </c>
      <c r="N81" s="114" t="str">
        <f t="shared" si="5"/>
        <v/>
      </c>
      <c r="O81" s="114" t="str">
        <f t="shared" si="434"/>
        <v/>
      </c>
      <c r="P81" s="114" t="str">
        <f t="shared" si="435"/>
        <v/>
      </c>
      <c r="Q81" s="93" t="str">
        <f t="shared" si="436"/>
        <v/>
      </c>
      <c r="R81" s="93" t="str">
        <f t="shared" si="437"/>
        <v/>
      </c>
      <c r="S81" s="93" t="str">
        <f t="shared" si="438"/>
        <v/>
      </c>
      <c r="T81" s="93" t="str">
        <f t="shared" si="439"/>
        <v/>
      </c>
      <c r="U81" s="93" t="str">
        <f t="shared" si="440"/>
        <v/>
      </c>
      <c r="V81" s="93" t="str">
        <f t="shared" si="441"/>
        <v/>
      </c>
      <c r="W81" s="93" t="str">
        <f t="shared" si="442"/>
        <v/>
      </c>
      <c r="X81" s="93" t="str">
        <f t="shared" si="443"/>
        <v/>
      </c>
      <c r="Y81" s="93" t="str">
        <f t="shared" si="444"/>
        <v/>
      </c>
      <c r="Z81" s="93" t="str">
        <f t="shared" si="445"/>
        <v/>
      </c>
      <c r="AA81" s="93" t="str">
        <f t="shared" si="446"/>
        <v/>
      </c>
      <c r="AB81" s="93" t="str">
        <f t="shared" si="447"/>
        <v/>
      </c>
      <c r="AC81" s="93" t="str">
        <f t="shared" si="448"/>
        <v/>
      </c>
      <c r="AD81" s="93" t="str">
        <f t="shared" si="449"/>
        <v/>
      </c>
      <c r="AE81" s="93" t="str">
        <f t="shared" si="450"/>
        <v/>
      </c>
      <c r="AF81" s="93" t="str">
        <f t="shared" si="451"/>
        <v/>
      </c>
      <c r="AG81" s="93" t="str">
        <f t="shared" si="452"/>
        <v/>
      </c>
      <c r="AH81" s="93" t="str">
        <f t="shared" si="453"/>
        <v/>
      </c>
      <c r="AI81" s="93" t="str">
        <f t="shared" si="454"/>
        <v/>
      </c>
      <c r="AJ81" s="93" t="str">
        <f t="shared" si="455"/>
        <v/>
      </c>
      <c r="AK81" s="93" t="str">
        <f t="shared" si="456"/>
        <v/>
      </c>
      <c r="AL81" s="93" t="str">
        <f t="shared" si="457"/>
        <v/>
      </c>
      <c r="AM81" s="93" t="str">
        <f t="shared" si="458"/>
        <v/>
      </c>
      <c r="AN81" s="93" t="str">
        <f t="shared" si="459"/>
        <v/>
      </c>
      <c r="AO81" s="93" t="str">
        <f t="shared" si="460"/>
        <v/>
      </c>
      <c r="AP81" s="93" t="str">
        <f t="shared" si="461"/>
        <v/>
      </c>
      <c r="AQ81" s="93" t="str">
        <f t="shared" si="462"/>
        <v/>
      </c>
      <c r="AR81" s="93" t="str">
        <f t="shared" si="463"/>
        <v/>
      </c>
      <c r="AS81" s="93" t="str">
        <f t="shared" si="464"/>
        <v/>
      </c>
      <c r="AT81" s="93" t="str">
        <f t="shared" si="465"/>
        <v/>
      </c>
      <c r="AU81" s="93" t="str">
        <f t="shared" si="466"/>
        <v/>
      </c>
      <c r="AV81" s="93" t="str">
        <f t="shared" si="467"/>
        <v/>
      </c>
      <c r="AW81" s="93" t="str">
        <f t="shared" si="468"/>
        <v/>
      </c>
      <c r="AX81" s="93" t="str">
        <f t="shared" si="469"/>
        <v/>
      </c>
      <c r="AY81" s="93" t="str">
        <f t="shared" si="470"/>
        <v/>
      </c>
      <c r="AZ81" s="93" t="str">
        <f t="shared" si="471"/>
        <v/>
      </c>
      <c r="BA81" s="93" t="str">
        <f t="shared" si="472"/>
        <v/>
      </c>
      <c r="BB81" s="93" t="str">
        <f t="shared" si="473"/>
        <v/>
      </c>
      <c r="BC81" s="93" t="str">
        <f t="shared" si="474"/>
        <v/>
      </c>
      <c r="BD81" s="93" t="str">
        <f t="shared" si="475"/>
        <v/>
      </c>
      <c r="BE81" s="93" t="str">
        <f t="shared" si="476"/>
        <v/>
      </c>
      <c r="BF81" s="224"/>
      <c r="BG81" s="74" t="str">
        <f t="shared" si="555"/>
        <v/>
      </c>
      <c r="BH81" s="36" t="str">
        <f t="shared" si="556"/>
        <v/>
      </c>
      <c r="BI81" s="225"/>
      <c r="BJ81" s="75" t="str">
        <f t="shared" si="477"/>
        <v/>
      </c>
      <c r="BK81" s="37" t="str">
        <f t="shared" si="478"/>
        <v/>
      </c>
      <c r="BL81" s="224"/>
      <c r="BM81" s="74" t="str">
        <f t="shared" si="479"/>
        <v/>
      </c>
      <c r="BN81" s="36" t="str">
        <f t="shared" si="480"/>
        <v/>
      </c>
      <c r="BO81" s="225"/>
      <c r="BP81" s="75" t="str">
        <f t="shared" si="481"/>
        <v/>
      </c>
      <c r="BQ81" s="37" t="str">
        <f t="shared" si="482"/>
        <v/>
      </c>
      <c r="BR81" s="224"/>
      <c r="BS81" s="74" t="str">
        <f t="shared" si="483"/>
        <v/>
      </c>
      <c r="BT81" s="36" t="str">
        <f t="shared" si="484"/>
        <v/>
      </c>
      <c r="BU81" s="225"/>
      <c r="BV81" s="75" t="str">
        <f t="shared" si="485"/>
        <v/>
      </c>
      <c r="BW81" s="37" t="str">
        <f t="shared" si="486"/>
        <v/>
      </c>
      <c r="BX81" s="224"/>
      <c r="BY81" s="74" t="str">
        <f t="shared" si="487"/>
        <v/>
      </c>
      <c r="BZ81" s="36" t="str">
        <f t="shared" si="488"/>
        <v/>
      </c>
      <c r="CA81" s="225"/>
      <c r="CB81" s="75" t="str">
        <f t="shared" si="489"/>
        <v/>
      </c>
      <c r="CC81" s="37" t="str">
        <f t="shared" si="490"/>
        <v/>
      </c>
      <c r="CD81" s="224"/>
      <c r="CE81" s="74" t="str">
        <f t="shared" si="491"/>
        <v/>
      </c>
      <c r="CF81" s="36" t="str">
        <f t="shared" si="492"/>
        <v/>
      </c>
      <c r="CG81" s="225"/>
      <c r="CH81" s="115" t="str">
        <f t="shared" si="493"/>
        <v/>
      </c>
      <c r="CI81" s="225" t="str">
        <f t="shared" si="494"/>
        <v/>
      </c>
      <c r="CJ81" s="224"/>
      <c r="CK81" s="5" t="str">
        <f t="shared" si="495"/>
        <v/>
      </c>
      <c r="CL81" s="224" t="str">
        <f t="shared" si="496"/>
        <v/>
      </c>
      <c r="CM81" s="225"/>
      <c r="CN81" s="115" t="str">
        <f t="shared" si="497"/>
        <v/>
      </c>
      <c r="CO81" s="225" t="str">
        <f t="shared" si="498"/>
        <v/>
      </c>
      <c r="CP81" s="224"/>
      <c r="CQ81" s="5" t="str">
        <f t="shared" si="499"/>
        <v/>
      </c>
      <c r="CR81" s="224" t="str">
        <f t="shared" si="500"/>
        <v/>
      </c>
      <c r="CS81" s="225"/>
      <c r="CT81" s="115" t="str">
        <f t="shared" si="501"/>
        <v/>
      </c>
      <c r="CU81" s="225" t="str">
        <f t="shared" si="502"/>
        <v/>
      </c>
      <c r="CV81" s="224"/>
      <c r="CW81" s="5" t="str">
        <f t="shared" si="503"/>
        <v/>
      </c>
      <c r="CX81" s="224" t="str">
        <f t="shared" si="504"/>
        <v/>
      </c>
      <c r="CY81" s="225"/>
      <c r="CZ81" s="115" t="str">
        <f t="shared" si="505"/>
        <v/>
      </c>
      <c r="DA81" s="225" t="str">
        <f t="shared" si="506"/>
        <v/>
      </c>
      <c r="DB81" s="224"/>
      <c r="DC81" s="5" t="str">
        <f t="shared" si="507"/>
        <v/>
      </c>
      <c r="DD81" s="224" t="str">
        <f t="shared" si="508"/>
        <v/>
      </c>
      <c r="DE81" s="225"/>
      <c r="DF81" s="115" t="str">
        <f t="shared" si="509"/>
        <v/>
      </c>
      <c r="DG81" s="225" t="str">
        <f t="shared" si="510"/>
        <v/>
      </c>
      <c r="DH81" s="224"/>
      <c r="DI81" s="5" t="str">
        <f t="shared" si="511"/>
        <v/>
      </c>
      <c r="DJ81" s="224" t="str">
        <f t="shared" si="512"/>
        <v/>
      </c>
      <c r="DK81" s="225"/>
      <c r="DL81" s="115" t="str">
        <f t="shared" si="513"/>
        <v/>
      </c>
      <c r="DM81" s="225" t="str">
        <f t="shared" si="514"/>
        <v/>
      </c>
      <c r="DN81" s="224"/>
      <c r="DO81" s="5" t="str">
        <f t="shared" si="515"/>
        <v/>
      </c>
      <c r="DP81" s="224" t="str">
        <f t="shared" si="516"/>
        <v/>
      </c>
      <c r="DQ81" s="225"/>
      <c r="DR81" s="115" t="str">
        <f t="shared" si="517"/>
        <v/>
      </c>
      <c r="DS81" s="225" t="str">
        <f t="shared" si="518"/>
        <v/>
      </c>
      <c r="DT81" s="224"/>
      <c r="DU81" s="5" t="str">
        <f t="shared" si="519"/>
        <v/>
      </c>
      <c r="DV81" s="224" t="str">
        <f t="shared" si="520"/>
        <v/>
      </c>
      <c r="DW81" s="225"/>
      <c r="DX81" s="115" t="str">
        <f t="shared" si="521"/>
        <v/>
      </c>
      <c r="DY81" s="225" t="str">
        <f t="shared" si="522"/>
        <v/>
      </c>
      <c r="DZ81" s="224"/>
      <c r="EA81" s="5" t="str">
        <f t="shared" si="523"/>
        <v/>
      </c>
      <c r="EB81" s="224" t="str">
        <f t="shared" si="524"/>
        <v/>
      </c>
      <c r="EC81" s="225"/>
      <c r="ED81" s="115" t="str">
        <f t="shared" si="525"/>
        <v/>
      </c>
      <c r="EE81" s="225" t="str">
        <f t="shared" si="526"/>
        <v/>
      </c>
      <c r="EF81" s="224"/>
      <c r="EG81" s="5" t="str">
        <f t="shared" si="527"/>
        <v/>
      </c>
      <c r="EH81" s="224" t="str">
        <f t="shared" si="528"/>
        <v/>
      </c>
      <c r="EI81" s="225"/>
      <c r="EJ81" s="115" t="str">
        <f t="shared" si="529"/>
        <v/>
      </c>
      <c r="EK81" s="225" t="str">
        <f t="shared" si="530"/>
        <v/>
      </c>
      <c r="EL81" s="224"/>
      <c r="EM81" s="5" t="str">
        <f t="shared" si="531"/>
        <v/>
      </c>
      <c r="EN81" s="224" t="str">
        <f t="shared" si="532"/>
        <v/>
      </c>
      <c r="EO81" s="225"/>
      <c r="EP81" s="115" t="str">
        <f t="shared" si="533"/>
        <v/>
      </c>
      <c r="EQ81" s="225" t="str">
        <f t="shared" si="534"/>
        <v/>
      </c>
      <c r="ER81" s="224"/>
      <c r="ES81" s="5" t="str">
        <f t="shared" si="535"/>
        <v/>
      </c>
      <c r="ET81" s="224" t="str">
        <f t="shared" si="536"/>
        <v/>
      </c>
      <c r="EU81" s="225"/>
      <c r="EV81" s="115" t="str">
        <f t="shared" si="537"/>
        <v/>
      </c>
      <c r="EW81" s="225" t="str">
        <f t="shared" si="538"/>
        <v/>
      </c>
      <c r="EX81" s="224"/>
      <c r="EY81" s="5" t="str">
        <f t="shared" si="539"/>
        <v/>
      </c>
      <c r="EZ81" s="224" t="str">
        <f t="shared" si="540"/>
        <v/>
      </c>
      <c r="FA81" s="225"/>
      <c r="FB81" s="115" t="str">
        <f t="shared" si="541"/>
        <v/>
      </c>
      <c r="FC81" s="225" t="str">
        <f t="shared" si="542"/>
        <v/>
      </c>
      <c r="FD81" s="224"/>
      <c r="FE81" s="5" t="str">
        <f t="shared" si="543"/>
        <v/>
      </c>
      <c r="FF81" s="224" t="str">
        <f t="shared" si="544"/>
        <v/>
      </c>
      <c r="FG81" s="225"/>
      <c r="FH81" s="115" t="str">
        <f t="shared" si="545"/>
        <v/>
      </c>
      <c r="FI81" s="225" t="str">
        <f t="shared" si="546"/>
        <v/>
      </c>
      <c r="FJ81" s="224"/>
      <c r="FK81" s="5" t="str">
        <f t="shared" si="547"/>
        <v/>
      </c>
      <c r="FL81" s="224" t="str">
        <f t="shared" si="548"/>
        <v/>
      </c>
      <c r="FM81" s="225"/>
      <c r="FN81" s="115" t="str">
        <f t="shared" si="549"/>
        <v/>
      </c>
      <c r="FO81" s="225" t="str">
        <f t="shared" si="550"/>
        <v/>
      </c>
      <c r="FP81" s="224"/>
      <c r="FQ81" s="5" t="str">
        <f t="shared" si="551"/>
        <v/>
      </c>
      <c r="FR81" s="224" t="str">
        <f t="shared" si="552"/>
        <v/>
      </c>
      <c r="FS81" s="225"/>
      <c r="FT81" s="115" t="str">
        <f t="shared" si="553"/>
        <v/>
      </c>
      <c r="FU81" s="225" t="str">
        <f t="shared" si="554"/>
        <v/>
      </c>
      <c r="FV81" s="253"/>
      <c r="FW81" s="253"/>
      <c r="FX81" s="253"/>
      <c r="FY81" s="253"/>
      <c r="FZ81" s="253"/>
      <c r="GA81" s="3"/>
    </row>
    <row r="82" spans="1:183" ht="15.75" x14ac:dyDescent="0.25">
      <c r="A82" s="2" t="str">
        <f t="shared" si="432"/>
        <v/>
      </c>
      <c r="B82" s="2"/>
      <c r="C82" s="186"/>
      <c r="D82" s="205" t="str">
        <f t="shared" si="433"/>
        <v/>
      </c>
      <c r="E82" s="109"/>
      <c r="F82" s="101"/>
      <c r="G82" s="2"/>
      <c r="H82" s="76"/>
      <c r="I82" s="114" t="str">
        <f t="shared" si="0"/>
        <v/>
      </c>
      <c r="J82" s="114" t="str">
        <f t="shared" si="1"/>
        <v/>
      </c>
      <c r="K82" s="114" t="str">
        <f t="shared" si="2"/>
        <v/>
      </c>
      <c r="L82" s="114" t="str">
        <f t="shared" si="3"/>
        <v/>
      </c>
      <c r="M82" s="114" t="str">
        <f t="shared" si="4"/>
        <v/>
      </c>
      <c r="N82" s="114" t="str">
        <f t="shared" si="5"/>
        <v/>
      </c>
      <c r="O82" s="114" t="str">
        <f t="shared" si="434"/>
        <v/>
      </c>
      <c r="P82" s="114" t="str">
        <f t="shared" si="435"/>
        <v/>
      </c>
      <c r="Q82" s="93" t="str">
        <f t="shared" si="436"/>
        <v/>
      </c>
      <c r="R82" s="93" t="str">
        <f t="shared" si="437"/>
        <v/>
      </c>
      <c r="S82" s="93" t="str">
        <f t="shared" si="438"/>
        <v/>
      </c>
      <c r="T82" s="93" t="str">
        <f t="shared" si="439"/>
        <v/>
      </c>
      <c r="U82" s="93" t="str">
        <f t="shared" si="440"/>
        <v/>
      </c>
      <c r="V82" s="93" t="str">
        <f t="shared" si="441"/>
        <v/>
      </c>
      <c r="W82" s="93" t="str">
        <f t="shared" si="442"/>
        <v/>
      </c>
      <c r="X82" s="93" t="str">
        <f t="shared" si="443"/>
        <v/>
      </c>
      <c r="Y82" s="93" t="str">
        <f t="shared" si="444"/>
        <v/>
      </c>
      <c r="Z82" s="93" t="str">
        <f t="shared" si="445"/>
        <v/>
      </c>
      <c r="AA82" s="93" t="str">
        <f t="shared" si="446"/>
        <v/>
      </c>
      <c r="AB82" s="93" t="str">
        <f t="shared" si="447"/>
        <v/>
      </c>
      <c r="AC82" s="93" t="str">
        <f t="shared" si="448"/>
        <v/>
      </c>
      <c r="AD82" s="93" t="str">
        <f t="shared" si="449"/>
        <v/>
      </c>
      <c r="AE82" s="93" t="str">
        <f t="shared" si="450"/>
        <v/>
      </c>
      <c r="AF82" s="93" t="str">
        <f t="shared" si="451"/>
        <v/>
      </c>
      <c r="AG82" s="93" t="str">
        <f t="shared" si="452"/>
        <v/>
      </c>
      <c r="AH82" s="93" t="str">
        <f t="shared" si="453"/>
        <v/>
      </c>
      <c r="AI82" s="93" t="str">
        <f t="shared" si="454"/>
        <v/>
      </c>
      <c r="AJ82" s="93" t="str">
        <f t="shared" si="455"/>
        <v/>
      </c>
      <c r="AK82" s="93" t="str">
        <f t="shared" si="456"/>
        <v/>
      </c>
      <c r="AL82" s="93" t="str">
        <f t="shared" si="457"/>
        <v/>
      </c>
      <c r="AM82" s="93" t="str">
        <f t="shared" si="458"/>
        <v/>
      </c>
      <c r="AN82" s="93" t="str">
        <f t="shared" si="459"/>
        <v/>
      </c>
      <c r="AO82" s="93" t="str">
        <f t="shared" si="460"/>
        <v/>
      </c>
      <c r="AP82" s="93" t="str">
        <f t="shared" si="461"/>
        <v/>
      </c>
      <c r="AQ82" s="93" t="str">
        <f t="shared" si="462"/>
        <v/>
      </c>
      <c r="AR82" s="93" t="str">
        <f t="shared" si="463"/>
        <v/>
      </c>
      <c r="AS82" s="93" t="str">
        <f t="shared" si="464"/>
        <v/>
      </c>
      <c r="AT82" s="93" t="str">
        <f t="shared" si="465"/>
        <v/>
      </c>
      <c r="AU82" s="93" t="str">
        <f t="shared" si="466"/>
        <v/>
      </c>
      <c r="AV82" s="93" t="str">
        <f t="shared" si="467"/>
        <v/>
      </c>
      <c r="AW82" s="93" t="str">
        <f t="shared" si="468"/>
        <v/>
      </c>
      <c r="AX82" s="93" t="str">
        <f t="shared" si="469"/>
        <v/>
      </c>
      <c r="AY82" s="93" t="str">
        <f t="shared" si="470"/>
        <v/>
      </c>
      <c r="AZ82" s="93" t="str">
        <f t="shared" si="471"/>
        <v/>
      </c>
      <c r="BA82" s="93" t="str">
        <f t="shared" si="472"/>
        <v/>
      </c>
      <c r="BB82" s="93" t="str">
        <f t="shared" si="473"/>
        <v/>
      </c>
      <c r="BC82" s="93" t="str">
        <f t="shared" si="474"/>
        <v/>
      </c>
      <c r="BD82" s="93" t="str">
        <f t="shared" si="475"/>
        <v/>
      </c>
      <c r="BE82" s="93" t="str">
        <f t="shared" si="476"/>
        <v/>
      </c>
      <c r="BF82" s="224"/>
      <c r="BG82" s="74" t="str">
        <f t="shared" si="555"/>
        <v/>
      </c>
      <c r="BH82" s="36" t="str">
        <f t="shared" si="556"/>
        <v/>
      </c>
      <c r="BI82" s="225"/>
      <c r="BJ82" s="75" t="str">
        <f t="shared" si="477"/>
        <v/>
      </c>
      <c r="BK82" s="37" t="str">
        <f t="shared" si="478"/>
        <v/>
      </c>
      <c r="BL82" s="224"/>
      <c r="BM82" s="74" t="str">
        <f t="shared" si="479"/>
        <v/>
      </c>
      <c r="BN82" s="36" t="str">
        <f t="shared" si="480"/>
        <v/>
      </c>
      <c r="BO82" s="225"/>
      <c r="BP82" s="75" t="str">
        <f t="shared" si="481"/>
        <v/>
      </c>
      <c r="BQ82" s="37" t="str">
        <f t="shared" si="482"/>
        <v/>
      </c>
      <c r="BR82" s="224"/>
      <c r="BS82" s="74" t="str">
        <f t="shared" si="483"/>
        <v/>
      </c>
      <c r="BT82" s="36" t="str">
        <f t="shared" si="484"/>
        <v/>
      </c>
      <c r="BU82" s="225"/>
      <c r="BV82" s="75" t="str">
        <f t="shared" si="485"/>
        <v/>
      </c>
      <c r="BW82" s="37" t="str">
        <f t="shared" si="486"/>
        <v/>
      </c>
      <c r="BX82" s="224"/>
      <c r="BY82" s="74" t="str">
        <f t="shared" si="487"/>
        <v/>
      </c>
      <c r="BZ82" s="36" t="str">
        <f t="shared" si="488"/>
        <v/>
      </c>
      <c r="CA82" s="225"/>
      <c r="CB82" s="75" t="str">
        <f t="shared" si="489"/>
        <v/>
      </c>
      <c r="CC82" s="37" t="str">
        <f t="shared" si="490"/>
        <v/>
      </c>
      <c r="CD82" s="224"/>
      <c r="CE82" s="74" t="str">
        <f t="shared" si="491"/>
        <v/>
      </c>
      <c r="CF82" s="36" t="str">
        <f t="shared" si="492"/>
        <v/>
      </c>
      <c r="CG82" s="225"/>
      <c r="CH82" s="115" t="str">
        <f t="shared" si="493"/>
        <v/>
      </c>
      <c r="CI82" s="225" t="str">
        <f t="shared" si="494"/>
        <v/>
      </c>
      <c r="CJ82" s="224"/>
      <c r="CK82" s="5" t="str">
        <f t="shared" si="495"/>
        <v/>
      </c>
      <c r="CL82" s="224" t="str">
        <f t="shared" si="496"/>
        <v/>
      </c>
      <c r="CM82" s="225"/>
      <c r="CN82" s="115" t="str">
        <f t="shared" si="497"/>
        <v/>
      </c>
      <c r="CO82" s="225" t="str">
        <f t="shared" si="498"/>
        <v/>
      </c>
      <c r="CP82" s="224"/>
      <c r="CQ82" s="5" t="str">
        <f t="shared" si="499"/>
        <v/>
      </c>
      <c r="CR82" s="224" t="str">
        <f t="shared" si="500"/>
        <v/>
      </c>
      <c r="CS82" s="225"/>
      <c r="CT82" s="115" t="str">
        <f t="shared" si="501"/>
        <v/>
      </c>
      <c r="CU82" s="225" t="str">
        <f t="shared" si="502"/>
        <v/>
      </c>
      <c r="CV82" s="224"/>
      <c r="CW82" s="5" t="str">
        <f t="shared" si="503"/>
        <v/>
      </c>
      <c r="CX82" s="224" t="str">
        <f t="shared" si="504"/>
        <v/>
      </c>
      <c r="CY82" s="225"/>
      <c r="CZ82" s="115" t="str">
        <f t="shared" si="505"/>
        <v/>
      </c>
      <c r="DA82" s="225" t="str">
        <f t="shared" si="506"/>
        <v/>
      </c>
      <c r="DB82" s="224"/>
      <c r="DC82" s="5" t="str">
        <f t="shared" si="507"/>
        <v/>
      </c>
      <c r="DD82" s="224" t="str">
        <f t="shared" si="508"/>
        <v/>
      </c>
      <c r="DE82" s="225"/>
      <c r="DF82" s="115" t="str">
        <f t="shared" si="509"/>
        <v/>
      </c>
      <c r="DG82" s="225" t="str">
        <f t="shared" si="510"/>
        <v/>
      </c>
      <c r="DH82" s="224"/>
      <c r="DI82" s="5" t="str">
        <f t="shared" si="511"/>
        <v/>
      </c>
      <c r="DJ82" s="224" t="str">
        <f t="shared" si="512"/>
        <v/>
      </c>
      <c r="DK82" s="225"/>
      <c r="DL82" s="115" t="str">
        <f t="shared" si="513"/>
        <v/>
      </c>
      <c r="DM82" s="225" t="str">
        <f t="shared" si="514"/>
        <v/>
      </c>
      <c r="DN82" s="224"/>
      <c r="DO82" s="5" t="str">
        <f t="shared" si="515"/>
        <v/>
      </c>
      <c r="DP82" s="224" t="str">
        <f t="shared" si="516"/>
        <v/>
      </c>
      <c r="DQ82" s="225"/>
      <c r="DR82" s="115" t="str">
        <f t="shared" si="517"/>
        <v/>
      </c>
      <c r="DS82" s="225" t="str">
        <f t="shared" si="518"/>
        <v/>
      </c>
      <c r="DT82" s="224"/>
      <c r="DU82" s="5" t="str">
        <f t="shared" si="519"/>
        <v/>
      </c>
      <c r="DV82" s="224" t="str">
        <f t="shared" si="520"/>
        <v/>
      </c>
      <c r="DW82" s="225"/>
      <c r="DX82" s="115" t="str">
        <f t="shared" si="521"/>
        <v/>
      </c>
      <c r="DY82" s="225" t="str">
        <f t="shared" si="522"/>
        <v/>
      </c>
      <c r="DZ82" s="224"/>
      <c r="EA82" s="5" t="str">
        <f t="shared" si="523"/>
        <v/>
      </c>
      <c r="EB82" s="224" t="str">
        <f t="shared" si="524"/>
        <v/>
      </c>
      <c r="EC82" s="225"/>
      <c r="ED82" s="115" t="str">
        <f t="shared" si="525"/>
        <v/>
      </c>
      <c r="EE82" s="225" t="str">
        <f t="shared" si="526"/>
        <v/>
      </c>
      <c r="EF82" s="224"/>
      <c r="EG82" s="5" t="str">
        <f t="shared" si="527"/>
        <v/>
      </c>
      <c r="EH82" s="224" t="str">
        <f t="shared" si="528"/>
        <v/>
      </c>
      <c r="EI82" s="225"/>
      <c r="EJ82" s="115" t="str">
        <f t="shared" si="529"/>
        <v/>
      </c>
      <c r="EK82" s="225" t="str">
        <f t="shared" si="530"/>
        <v/>
      </c>
      <c r="EL82" s="224"/>
      <c r="EM82" s="5" t="str">
        <f t="shared" si="531"/>
        <v/>
      </c>
      <c r="EN82" s="224" t="str">
        <f t="shared" si="532"/>
        <v/>
      </c>
      <c r="EO82" s="225"/>
      <c r="EP82" s="115" t="str">
        <f t="shared" si="533"/>
        <v/>
      </c>
      <c r="EQ82" s="225" t="str">
        <f t="shared" si="534"/>
        <v/>
      </c>
      <c r="ER82" s="224"/>
      <c r="ES82" s="5" t="str">
        <f t="shared" si="535"/>
        <v/>
      </c>
      <c r="ET82" s="224" t="str">
        <f t="shared" si="536"/>
        <v/>
      </c>
      <c r="EU82" s="225"/>
      <c r="EV82" s="115" t="str">
        <f t="shared" si="537"/>
        <v/>
      </c>
      <c r="EW82" s="225" t="str">
        <f t="shared" si="538"/>
        <v/>
      </c>
      <c r="EX82" s="224"/>
      <c r="EY82" s="5" t="str">
        <f t="shared" si="539"/>
        <v/>
      </c>
      <c r="EZ82" s="224" t="str">
        <f t="shared" si="540"/>
        <v/>
      </c>
      <c r="FA82" s="225"/>
      <c r="FB82" s="115" t="str">
        <f t="shared" si="541"/>
        <v/>
      </c>
      <c r="FC82" s="225" t="str">
        <f t="shared" si="542"/>
        <v/>
      </c>
      <c r="FD82" s="224"/>
      <c r="FE82" s="5" t="str">
        <f t="shared" si="543"/>
        <v/>
      </c>
      <c r="FF82" s="224" t="str">
        <f t="shared" si="544"/>
        <v/>
      </c>
      <c r="FG82" s="225"/>
      <c r="FH82" s="115" t="str">
        <f t="shared" si="545"/>
        <v/>
      </c>
      <c r="FI82" s="225" t="str">
        <f t="shared" si="546"/>
        <v/>
      </c>
      <c r="FJ82" s="224"/>
      <c r="FK82" s="5" t="str">
        <f t="shared" si="547"/>
        <v/>
      </c>
      <c r="FL82" s="224" t="str">
        <f t="shared" si="548"/>
        <v/>
      </c>
      <c r="FM82" s="225"/>
      <c r="FN82" s="115" t="str">
        <f t="shared" si="549"/>
        <v/>
      </c>
      <c r="FO82" s="225" t="str">
        <f t="shared" si="550"/>
        <v/>
      </c>
      <c r="FP82" s="224"/>
      <c r="FQ82" s="5" t="str">
        <f t="shared" si="551"/>
        <v/>
      </c>
      <c r="FR82" s="224" t="str">
        <f t="shared" si="552"/>
        <v/>
      </c>
      <c r="FS82" s="225"/>
      <c r="FT82" s="115" t="str">
        <f t="shared" si="553"/>
        <v/>
      </c>
      <c r="FU82" s="225" t="str">
        <f t="shared" si="554"/>
        <v/>
      </c>
      <c r="FV82" s="253"/>
      <c r="FW82" s="253"/>
      <c r="FX82" s="253"/>
      <c r="FY82" s="253"/>
      <c r="FZ82" s="253"/>
      <c r="GA82" s="3"/>
    </row>
    <row r="83" spans="1:183" s="14" customFormat="1" ht="15.75" x14ac:dyDescent="0.25">
      <c r="A83" s="2" t="str">
        <f t="shared" si="432"/>
        <v/>
      </c>
      <c r="B83" s="2"/>
      <c r="C83" s="186"/>
      <c r="D83" s="205" t="str">
        <f t="shared" si="433"/>
        <v/>
      </c>
      <c r="E83" s="109"/>
      <c r="F83" s="101"/>
      <c r="G83" s="2"/>
      <c r="H83" s="76"/>
      <c r="I83" s="114" t="str">
        <f t="shared" si="0"/>
        <v/>
      </c>
      <c r="J83" s="114" t="str">
        <f t="shared" si="1"/>
        <v/>
      </c>
      <c r="K83" s="114" t="str">
        <f t="shared" si="2"/>
        <v/>
      </c>
      <c r="L83" s="114" t="str">
        <f t="shared" si="3"/>
        <v/>
      </c>
      <c r="M83" s="114" t="str">
        <f t="shared" si="4"/>
        <v/>
      </c>
      <c r="N83" s="114" t="str">
        <f t="shared" si="5"/>
        <v/>
      </c>
      <c r="O83" s="114" t="str">
        <f t="shared" si="434"/>
        <v/>
      </c>
      <c r="P83" s="114" t="str">
        <f t="shared" si="435"/>
        <v/>
      </c>
      <c r="Q83" s="93" t="str">
        <f t="shared" si="436"/>
        <v/>
      </c>
      <c r="R83" s="93" t="str">
        <f t="shared" si="437"/>
        <v/>
      </c>
      <c r="S83" s="93" t="str">
        <f t="shared" si="438"/>
        <v/>
      </c>
      <c r="T83" s="93" t="str">
        <f t="shared" si="439"/>
        <v/>
      </c>
      <c r="U83" s="93" t="str">
        <f t="shared" si="440"/>
        <v/>
      </c>
      <c r="V83" s="93" t="str">
        <f t="shared" si="441"/>
        <v/>
      </c>
      <c r="W83" s="93" t="str">
        <f t="shared" si="442"/>
        <v/>
      </c>
      <c r="X83" s="93" t="str">
        <f t="shared" si="443"/>
        <v/>
      </c>
      <c r="Y83" s="93" t="str">
        <f t="shared" si="444"/>
        <v/>
      </c>
      <c r="Z83" s="93" t="str">
        <f t="shared" si="445"/>
        <v/>
      </c>
      <c r="AA83" s="93" t="str">
        <f t="shared" si="446"/>
        <v/>
      </c>
      <c r="AB83" s="93" t="str">
        <f t="shared" si="447"/>
        <v/>
      </c>
      <c r="AC83" s="93" t="str">
        <f t="shared" si="448"/>
        <v/>
      </c>
      <c r="AD83" s="93" t="str">
        <f t="shared" si="449"/>
        <v/>
      </c>
      <c r="AE83" s="93" t="str">
        <f t="shared" si="450"/>
        <v/>
      </c>
      <c r="AF83" s="93" t="str">
        <f t="shared" si="451"/>
        <v/>
      </c>
      <c r="AG83" s="93" t="str">
        <f t="shared" si="452"/>
        <v/>
      </c>
      <c r="AH83" s="93" t="str">
        <f t="shared" si="453"/>
        <v/>
      </c>
      <c r="AI83" s="93" t="str">
        <f t="shared" si="454"/>
        <v/>
      </c>
      <c r="AJ83" s="93" t="str">
        <f t="shared" si="455"/>
        <v/>
      </c>
      <c r="AK83" s="93" t="str">
        <f t="shared" si="456"/>
        <v/>
      </c>
      <c r="AL83" s="93" t="str">
        <f t="shared" si="457"/>
        <v/>
      </c>
      <c r="AM83" s="93" t="str">
        <f t="shared" si="458"/>
        <v/>
      </c>
      <c r="AN83" s="93" t="str">
        <f t="shared" si="459"/>
        <v/>
      </c>
      <c r="AO83" s="93" t="str">
        <f t="shared" si="460"/>
        <v/>
      </c>
      <c r="AP83" s="93" t="str">
        <f t="shared" si="461"/>
        <v/>
      </c>
      <c r="AQ83" s="93" t="str">
        <f t="shared" si="462"/>
        <v/>
      </c>
      <c r="AR83" s="93" t="str">
        <f t="shared" si="463"/>
        <v/>
      </c>
      <c r="AS83" s="93" t="str">
        <f t="shared" si="464"/>
        <v/>
      </c>
      <c r="AT83" s="93" t="str">
        <f t="shared" si="465"/>
        <v/>
      </c>
      <c r="AU83" s="93" t="str">
        <f t="shared" si="466"/>
        <v/>
      </c>
      <c r="AV83" s="93" t="str">
        <f t="shared" si="467"/>
        <v/>
      </c>
      <c r="AW83" s="93" t="str">
        <f t="shared" si="468"/>
        <v/>
      </c>
      <c r="AX83" s="93" t="str">
        <f t="shared" si="469"/>
        <v/>
      </c>
      <c r="AY83" s="93" t="str">
        <f t="shared" si="470"/>
        <v/>
      </c>
      <c r="AZ83" s="93" t="str">
        <f t="shared" si="471"/>
        <v/>
      </c>
      <c r="BA83" s="93" t="str">
        <f t="shared" si="472"/>
        <v/>
      </c>
      <c r="BB83" s="93" t="str">
        <f t="shared" si="473"/>
        <v/>
      </c>
      <c r="BC83" s="93" t="str">
        <f t="shared" si="474"/>
        <v/>
      </c>
      <c r="BD83" s="93" t="str">
        <f t="shared" si="475"/>
        <v/>
      </c>
      <c r="BE83" s="93" t="str">
        <f t="shared" si="476"/>
        <v/>
      </c>
      <c r="BF83" s="224"/>
      <c r="BG83" s="74" t="str">
        <f t="shared" si="555"/>
        <v/>
      </c>
      <c r="BH83" s="36" t="str">
        <f t="shared" si="556"/>
        <v/>
      </c>
      <c r="BI83" s="225"/>
      <c r="BJ83" s="75" t="str">
        <f t="shared" si="477"/>
        <v/>
      </c>
      <c r="BK83" s="37" t="str">
        <f t="shared" si="478"/>
        <v/>
      </c>
      <c r="BL83" s="224"/>
      <c r="BM83" s="74" t="str">
        <f t="shared" si="479"/>
        <v/>
      </c>
      <c r="BN83" s="36" t="str">
        <f t="shared" si="480"/>
        <v/>
      </c>
      <c r="BO83" s="225"/>
      <c r="BP83" s="75" t="str">
        <f t="shared" si="481"/>
        <v/>
      </c>
      <c r="BQ83" s="37" t="str">
        <f t="shared" si="482"/>
        <v/>
      </c>
      <c r="BR83" s="224"/>
      <c r="BS83" s="74" t="str">
        <f t="shared" si="483"/>
        <v/>
      </c>
      <c r="BT83" s="36" t="str">
        <f t="shared" si="484"/>
        <v/>
      </c>
      <c r="BU83" s="225"/>
      <c r="BV83" s="75" t="str">
        <f t="shared" si="485"/>
        <v/>
      </c>
      <c r="BW83" s="37" t="str">
        <f t="shared" si="486"/>
        <v/>
      </c>
      <c r="BX83" s="224"/>
      <c r="BY83" s="74" t="str">
        <f t="shared" si="487"/>
        <v/>
      </c>
      <c r="BZ83" s="36" t="str">
        <f t="shared" si="488"/>
        <v/>
      </c>
      <c r="CA83" s="225"/>
      <c r="CB83" s="75" t="str">
        <f t="shared" si="489"/>
        <v/>
      </c>
      <c r="CC83" s="37" t="str">
        <f t="shared" si="490"/>
        <v/>
      </c>
      <c r="CD83" s="224"/>
      <c r="CE83" s="74" t="str">
        <f t="shared" si="491"/>
        <v/>
      </c>
      <c r="CF83" s="36" t="str">
        <f t="shared" si="492"/>
        <v/>
      </c>
      <c r="CG83" s="225"/>
      <c r="CH83" s="115" t="str">
        <f t="shared" si="493"/>
        <v/>
      </c>
      <c r="CI83" s="225" t="str">
        <f t="shared" si="494"/>
        <v/>
      </c>
      <c r="CJ83" s="224"/>
      <c r="CK83" s="5" t="str">
        <f t="shared" si="495"/>
        <v/>
      </c>
      <c r="CL83" s="224" t="str">
        <f t="shared" si="496"/>
        <v/>
      </c>
      <c r="CM83" s="225"/>
      <c r="CN83" s="115" t="str">
        <f t="shared" si="497"/>
        <v/>
      </c>
      <c r="CO83" s="225" t="str">
        <f t="shared" si="498"/>
        <v/>
      </c>
      <c r="CP83" s="224"/>
      <c r="CQ83" s="5" t="str">
        <f t="shared" si="499"/>
        <v/>
      </c>
      <c r="CR83" s="224" t="str">
        <f t="shared" si="500"/>
        <v/>
      </c>
      <c r="CS83" s="225"/>
      <c r="CT83" s="115" t="str">
        <f t="shared" si="501"/>
        <v/>
      </c>
      <c r="CU83" s="225" t="str">
        <f t="shared" si="502"/>
        <v/>
      </c>
      <c r="CV83" s="224"/>
      <c r="CW83" s="5" t="str">
        <f t="shared" si="503"/>
        <v/>
      </c>
      <c r="CX83" s="224" t="str">
        <f t="shared" si="504"/>
        <v/>
      </c>
      <c r="CY83" s="225"/>
      <c r="CZ83" s="115" t="str">
        <f t="shared" si="505"/>
        <v/>
      </c>
      <c r="DA83" s="225" t="str">
        <f t="shared" si="506"/>
        <v/>
      </c>
      <c r="DB83" s="224"/>
      <c r="DC83" s="5" t="str">
        <f t="shared" si="507"/>
        <v/>
      </c>
      <c r="DD83" s="224" t="str">
        <f t="shared" si="508"/>
        <v/>
      </c>
      <c r="DE83" s="225"/>
      <c r="DF83" s="115" t="str">
        <f t="shared" si="509"/>
        <v/>
      </c>
      <c r="DG83" s="225" t="str">
        <f t="shared" si="510"/>
        <v/>
      </c>
      <c r="DH83" s="224"/>
      <c r="DI83" s="5" t="str">
        <f t="shared" si="511"/>
        <v/>
      </c>
      <c r="DJ83" s="224" t="str">
        <f t="shared" si="512"/>
        <v/>
      </c>
      <c r="DK83" s="225"/>
      <c r="DL83" s="115" t="str">
        <f t="shared" si="513"/>
        <v/>
      </c>
      <c r="DM83" s="225" t="str">
        <f t="shared" si="514"/>
        <v/>
      </c>
      <c r="DN83" s="224"/>
      <c r="DO83" s="5" t="str">
        <f t="shared" si="515"/>
        <v/>
      </c>
      <c r="DP83" s="224" t="str">
        <f t="shared" si="516"/>
        <v/>
      </c>
      <c r="DQ83" s="225"/>
      <c r="DR83" s="115" t="str">
        <f t="shared" si="517"/>
        <v/>
      </c>
      <c r="DS83" s="225" t="str">
        <f t="shared" si="518"/>
        <v/>
      </c>
      <c r="DT83" s="224"/>
      <c r="DU83" s="5" t="str">
        <f t="shared" si="519"/>
        <v/>
      </c>
      <c r="DV83" s="224" t="str">
        <f t="shared" si="520"/>
        <v/>
      </c>
      <c r="DW83" s="225"/>
      <c r="DX83" s="115" t="str">
        <f t="shared" si="521"/>
        <v/>
      </c>
      <c r="DY83" s="225" t="str">
        <f t="shared" si="522"/>
        <v/>
      </c>
      <c r="DZ83" s="224"/>
      <c r="EA83" s="5" t="str">
        <f t="shared" si="523"/>
        <v/>
      </c>
      <c r="EB83" s="224" t="str">
        <f t="shared" si="524"/>
        <v/>
      </c>
      <c r="EC83" s="225"/>
      <c r="ED83" s="115" t="str">
        <f t="shared" si="525"/>
        <v/>
      </c>
      <c r="EE83" s="225" t="str">
        <f t="shared" si="526"/>
        <v/>
      </c>
      <c r="EF83" s="224"/>
      <c r="EG83" s="5" t="str">
        <f t="shared" si="527"/>
        <v/>
      </c>
      <c r="EH83" s="224" t="str">
        <f t="shared" si="528"/>
        <v/>
      </c>
      <c r="EI83" s="225"/>
      <c r="EJ83" s="115" t="str">
        <f t="shared" si="529"/>
        <v/>
      </c>
      <c r="EK83" s="225" t="str">
        <f t="shared" si="530"/>
        <v/>
      </c>
      <c r="EL83" s="224"/>
      <c r="EM83" s="5" t="str">
        <f t="shared" si="531"/>
        <v/>
      </c>
      <c r="EN83" s="224" t="str">
        <f t="shared" si="532"/>
        <v/>
      </c>
      <c r="EO83" s="225"/>
      <c r="EP83" s="115" t="str">
        <f t="shared" si="533"/>
        <v/>
      </c>
      <c r="EQ83" s="225" t="str">
        <f t="shared" si="534"/>
        <v/>
      </c>
      <c r="ER83" s="224"/>
      <c r="ES83" s="5" t="str">
        <f t="shared" si="535"/>
        <v/>
      </c>
      <c r="ET83" s="224" t="str">
        <f t="shared" si="536"/>
        <v/>
      </c>
      <c r="EU83" s="225"/>
      <c r="EV83" s="115" t="str">
        <f t="shared" si="537"/>
        <v/>
      </c>
      <c r="EW83" s="225" t="str">
        <f t="shared" si="538"/>
        <v/>
      </c>
      <c r="EX83" s="224"/>
      <c r="EY83" s="5" t="str">
        <f t="shared" si="539"/>
        <v/>
      </c>
      <c r="EZ83" s="224" t="str">
        <f t="shared" si="540"/>
        <v/>
      </c>
      <c r="FA83" s="225"/>
      <c r="FB83" s="115" t="str">
        <f t="shared" si="541"/>
        <v/>
      </c>
      <c r="FC83" s="225" t="str">
        <f t="shared" si="542"/>
        <v/>
      </c>
      <c r="FD83" s="224"/>
      <c r="FE83" s="5" t="str">
        <f t="shared" si="543"/>
        <v/>
      </c>
      <c r="FF83" s="224" t="str">
        <f t="shared" si="544"/>
        <v/>
      </c>
      <c r="FG83" s="225"/>
      <c r="FH83" s="115" t="str">
        <f t="shared" si="545"/>
        <v/>
      </c>
      <c r="FI83" s="225" t="str">
        <f t="shared" si="546"/>
        <v/>
      </c>
      <c r="FJ83" s="224"/>
      <c r="FK83" s="5" t="str">
        <f t="shared" si="547"/>
        <v/>
      </c>
      <c r="FL83" s="224" t="str">
        <f t="shared" si="548"/>
        <v/>
      </c>
      <c r="FM83" s="225"/>
      <c r="FN83" s="115" t="str">
        <f t="shared" si="549"/>
        <v/>
      </c>
      <c r="FO83" s="225" t="str">
        <f t="shared" si="550"/>
        <v/>
      </c>
      <c r="FP83" s="224"/>
      <c r="FQ83" s="5" t="str">
        <f t="shared" si="551"/>
        <v/>
      </c>
      <c r="FR83" s="224" t="str">
        <f t="shared" si="552"/>
        <v/>
      </c>
      <c r="FS83" s="225"/>
      <c r="FT83" s="115" t="str">
        <f t="shared" si="553"/>
        <v/>
      </c>
      <c r="FU83" s="225" t="str">
        <f t="shared" si="554"/>
        <v/>
      </c>
      <c r="FV83" s="253"/>
      <c r="FW83" s="253"/>
      <c r="FX83" s="253"/>
      <c r="FY83" s="253"/>
      <c r="FZ83" s="253"/>
    </row>
    <row r="84" spans="1:183" ht="15.75" x14ac:dyDescent="0.25">
      <c r="A84" s="2" t="str">
        <f t="shared" si="432"/>
        <v/>
      </c>
      <c r="B84" s="2"/>
      <c r="C84" s="186"/>
      <c r="D84" s="205" t="str">
        <f t="shared" si="433"/>
        <v/>
      </c>
      <c r="E84" s="109"/>
      <c r="F84" s="101"/>
      <c r="G84" s="2"/>
      <c r="H84" s="76"/>
      <c r="I84" s="114" t="str">
        <f t="shared" si="0"/>
        <v/>
      </c>
      <c r="J84" s="114" t="str">
        <f t="shared" si="1"/>
        <v/>
      </c>
      <c r="K84" s="114" t="str">
        <f t="shared" si="2"/>
        <v/>
      </c>
      <c r="L84" s="114" t="str">
        <f t="shared" si="3"/>
        <v/>
      </c>
      <c r="M84" s="114" t="str">
        <f t="shared" si="4"/>
        <v/>
      </c>
      <c r="N84" s="114" t="str">
        <f t="shared" si="5"/>
        <v/>
      </c>
      <c r="O84" s="114" t="str">
        <f t="shared" si="434"/>
        <v/>
      </c>
      <c r="P84" s="114" t="str">
        <f t="shared" si="435"/>
        <v/>
      </c>
      <c r="Q84" s="93" t="str">
        <f t="shared" si="436"/>
        <v/>
      </c>
      <c r="R84" s="93" t="str">
        <f t="shared" si="437"/>
        <v/>
      </c>
      <c r="S84" s="93" t="str">
        <f t="shared" si="438"/>
        <v/>
      </c>
      <c r="T84" s="93" t="str">
        <f t="shared" si="439"/>
        <v/>
      </c>
      <c r="U84" s="93" t="str">
        <f t="shared" si="440"/>
        <v/>
      </c>
      <c r="V84" s="93" t="str">
        <f t="shared" si="441"/>
        <v/>
      </c>
      <c r="W84" s="93" t="str">
        <f t="shared" si="442"/>
        <v/>
      </c>
      <c r="X84" s="93" t="str">
        <f t="shared" si="443"/>
        <v/>
      </c>
      <c r="Y84" s="93" t="str">
        <f t="shared" si="444"/>
        <v/>
      </c>
      <c r="Z84" s="93" t="str">
        <f t="shared" si="445"/>
        <v/>
      </c>
      <c r="AA84" s="93" t="str">
        <f t="shared" si="446"/>
        <v/>
      </c>
      <c r="AB84" s="93" t="str">
        <f t="shared" si="447"/>
        <v/>
      </c>
      <c r="AC84" s="93" t="str">
        <f t="shared" si="448"/>
        <v/>
      </c>
      <c r="AD84" s="93" t="str">
        <f t="shared" si="449"/>
        <v/>
      </c>
      <c r="AE84" s="93" t="str">
        <f t="shared" si="450"/>
        <v/>
      </c>
      <c r="AF84" s="93" t="str">
        <f t="shared" si="451"/>
        <v/>
      </c>
      <c r="AG84" s="93" t="str">
        <f t="shared" si="452"/>
        <v/>
      </c>
      <c r="AH84" s="93" t="str">
        <f t="shared" si="453"/>
        <v/>
      </c>
      <c r="AI84" s="93" t="str">
        <f t="shared" si="454"/>
        <v/>
      </c>
      <c r="AJ84" s="93" t="str">
        <f t="shared" si="455"/>
        <v/>
      </c>
      <c r="AK84" s="93" t="str">
        <f t="shared" si="456"/>
        <v/>
      </c>
      <c r="AL84" s="93" t="str">
        <f t="shared" si="457"/>
        <v/>
      </c>
      <c r="AM84" s="93" t="str">
        <f t="shared" si="458"/>
        <v/>
      </c>
      <c r="AN84" s="93" t="str">
        <f t="shared" si="459"/>
        <v/>
      </c>
      <c r="AO84" s="93" t="str">
        <f t="shared" si="460"/>
        <v/>
      </c>
      <c r="AP84" s="93" t="str">
        <f t="shared" si="461"/>
        <v/>
      </c>
      <c r="AQ84" s="93" t="str">
        <f t="shared" si="462"/>
        <v/>
      </c>
      <c r="AR84" s="93" t="str">
        <f t="shared" si="463"/>
        <v/>
      </c>
      <c r="AS84" s="93" t="str">
        <f t="shared" si="464"/>
        <v/>
      </c>
      <c r="AT84" s="93" t="str">
        <f t="shared" si="465"/>
        <v/>
      </c>
      <c r="AU84" s="93" t="str">
        <f t="shared" si="466"/>
        <v/>
      </c>
      <c r="AV84" s="93" t="str">
        <f t="shared" si="467"/>
        <v/>
      </c>
      <c r="AW84" s="93" t="str">
        <f t="shared" si="468"/>
        <v/>
      </c>
      <c r="AX84" s="93" t="str">
        <f t="shared" si="469"/>
        <v/>
      </c>
      <c r="AY84" s="93" t="str">
        <f t="shared" si="470"/>
        <v/>
      </c>
      <c r="AZ84" s="93" t="str">
        <f t="shared" si="471"/>
        <v/>
      </c>
      <c r="BA84" s="93" t="str">
        <f t="shared" si="472"/>
        <v/>
      </c>
      <c r="BB84" s="93" t="str">
        <f t="shared" si="473"/>
        <v/>
      </c>
      <c r="BC84" s="93" t="str">
        <f t="shared" si="474"/>
        <v/>
      </c>
      <c r="BD84" s="93" t="str">
        <f t="shared" si="475"/>
        <v/>
      </c>
      <c r="BE84" s="93" t="str">
        <f t="shared" si="476"/>
        <v/>
      </c>
      <c r="BF84" s="224"/>
      <c r="BG84" s="74" t="str">
        <f t="shared" si="555"/>
        <v/>
      </c>
      <c r="BH84" s="36" t="str">
        <f t="shared" si="556"/>
        <v/>
      </c>
      <c r="BI84" s="225"/>
      <c r="BJ84" s="75" t="str">
        <f t="shared" si="477"/>
        <v/>
      </c>
      <c r="BK84" s="37" t="str">
        <f t="shared" si="478"/>
        <v/>
      </c>
      <c r="BL84" s="224"/>
      <c r="BM84" s="74" t="str">
        <f t="shared" si="479"/>
        <v/>
      </c>
      <c r="BN84" s="36" t="str">
        <f t="shared" si="480"/>
        <v/>
      </c>
      <c r="BO84" s="225"/>
      <c r="BP84" s="75" t="str">
        <f t="shared" si="481"/>
        <v/>
      </c>
      <c r="BQ84" s="37" t="str">
        <f t="shared" si="482"/>
        <v/>
      </c>
      <c r="BR84" s="224"/>
      <c r="BS84" s="74" t="str">
        <f t="shared" si="483"/>
        <v/>
      </c>
      <c r="BT84" s="36" t="str">
        <f t="shared" si="484"/>
        <v/>
      </c>
      <c r="BU84" s="225"/>
      <c r="BV84" s="75" t="str">
        <f t="shared" si="485"/>
        <v/>
      </c>
      <c r="BW84" s="37" t="str">
        <f t="shared" si="486"/>
        <v/>
      </c>
      <c r="BX84" s="224"/>
      <c r="BY84" s="74" t="str">
        <f t="shared" si="487"/>
        <v/>
      </c>
      <c r="BZ84" s="36" t="str">
        <f t="shared" si="488"/>
        <v/>
      </c>
      <c r="CA84" s="225"/>
      <c r="CB84" s="75" t="str">
        <f t="shared" si="489"/>
        <v/>
      </c>
      <c r="CC84" s="37" t="str">
        <f t="shared" si="490"/>
        <v/>
      </c>
      <c r="CD84" s="224"/>
      <c r="CE84" s="74" t="str">
        <f t="shared" si="491"/>
        <v/>
      </c>
      <c r="CF84" s="36" t="str">
        <f t="shared" si="492"/>
        <v/>
      </c>
      <c r="CG84" s="225"/>
      <c r="CH84" s="115" t="str">
        <f t="shared" si="493"/>
        <v/>
      </c>
      <c r="CI84" s="225" t="str">
        <f t="shared" si="494"/>
        <v/>
      </c>
      <c r="CJ84" s="224"/>
      <c r="CK84" s="5" t="str">
        <f t="shared" si="495"/>
        <v/>
      </c>
      <c r="CL84" s="224" t="str">
        <f t="shared" si="496"/>
        <v/>
      </c>
      <c r="CM84" s="225"/>
      <c r="CN84" s="115" t="str">
        <f t="shared" si="497"/>
        <v/>
      </c>
      <c r="CO84" s="225" t="str">
        <f t="shared" si="498"/>
        <v/>
      </c>
      <c r="CP84" s="224"/>
      <c r="CQ84" s="5" t="str">
        <f t="shared" si="499"/>
        <v/>
      </c>
      <c r="CR84" s="224" t="str">
        <f t="shared" si="500"/>
        <v/>
      </c>
      <c r="CS84" s="225"/>
      <c r="CT84" s="115" t="str">
        <f t="shared" si="501"/>
        <v/>
      </c>
      <c r="CU84" s="225" t="str">
        <f t="shared" si="502"/>
        <v/>
      </c>
      <c r="CV84" s="224"/>
      <c r="CW84" s="5" t="str">
        <f t="shared" si="503"/>
        <v/>
      </c>
      <c r="CX84" s="224" t="str">
        <f t="shared" si="504"/>
        <v/>
      </c>
      <c r="CY84" s="225"/>
      <c r="CZ84" s="115" t="str">
        <f t="shared" si="505"/>
        <v/>
      </c>
      <c r="DA84" s="225" t="str">
        <f t="shared" si="506"/>
        <v/>
      </c>
      <c r="DB84" s="224"/>
      <c r="DC84" s="5" t="str">
        <f t="shared" si="507"/>
        <v/>
      </c>
      <c r="DD84" s="224" t="str">
        <f t="shared" si="508"/>
        <v/>
      </c>
      <c r="DE84" s="225"/>
      <c r="DF84" s="115" t="str">
        <f t="shared" si="509"/>
        <v/>
      </c>
      <c r="DG84" s="225" t="str">
        <f t="shared" si="510"/>
        <v/>
      </c>
      <c r="DH84" s="224"/>
      <c r="DI84" s="5" t="str">
        <f t="shared" si="511"/>
        <v/>
      </c>
      <c r="DJ84" s="224" t="str">
        <f t="shared" si="512"/>
        <v/>
      </c>
      <c r="DK84" s="225"/>
      <c r="DL84" s="115" t="str">
        <f t="shared" si="513"/>
        <v/>
      </c>
      <c r="DM84" s="225" t="str">
        <f t="shared" si="514"/>
        <v/>
      </c>
      <c r="DN84" s="224"/>
      <c r="DO84" s="5" t="str">
        <f t="shared" si="515"/>
        <v/>
      </c>
      <c r="DP84" s="224" t="str">
        <f t="shared" si="516"/>
        <v/>
      </c>
      <c r="DQ84" s="225"/>
      <c r="DR84" s="115" t="str">
        <f t="shared" si="517"/>
        <v/>
      </c>
      <c r="DS84" s="225" t="str">
        <f t="shared" si="518"/>
        <v/>
      </c>
      <c r="DT84" s="224"/>
      <c r="DU84" s="5" t="str">
        <f t="shared" si="519"/>
        <v/>
      </c>
      <c r="DV84" s="224" t="str">
        <f t="shared" si="520"/>
        <v/>
      </c>
      <c r="DW84" s="225"/>
      <c r="DX84" s="115" t="str">
        <f t="shared" si="521"/>
        <v/>
      </c>
      <c r="DY84" s="225" t="str">
        <f t="shared" si="522"/>
        <v/>
      </c>
      <c r="DZ84" s="224"/>
      <c r="EA84" s="5" t="str">
        <f t="shared" si="523"/>
        <v/>
      </c>
      <c r="EB84" s="224" t="str">
        <f t="shared" si="524"/>
        <v/>
      </c>
      <c r="EC84" s="225"/>
      <c r="ED84" s="115" t="str">
        <f t="shared" si="525"/>
        <v/>
      </c>
      <c r="EE84" s="225" t="str">
        <f t="shared" si="526"/>
        <v/>
      </c>
      <c r="EF84" s="224"/>
      <c r="EG84" s="5" t="str">
        <f t="shared" si="527"/>
        <v/>
      </c>
      <c r="EH84" s="224" t="str">
        <f t="shared" si="528"/>
        <v/>
      </c>
      <c r="EI84" s="225"/>
      <c r="EJ84" s="115" t="str">
        <f t="shared" si="529"/>
        <v/>
      </c>
      <c r="EK84" s="225" t="str">
        <f t="shared" si="530"/>
        <v/>
      </c>
      <c r="EL84" s="224"/>
      <c r="EM84" s="5" t="str">
        <f t="shared" si="531"/>
        <v/>
      </c>
      <c r="EN84" s="224" t="str">
        <f t="shared" si="532"/>
        <v/>
      </c>
      <c r="EO84" s="225"/>
      <c r="EP84" s="115" t="str">
        <f t="shared" si="533"/>
        <v/>
      </c>
      <c r="EQ84" s="225" t="str">
        <f t="shared" si="534"/>
        <v/>
      </c>
      <c r="ER84" s="224"/>
      <c r="ES84" s="5" t="str">
        <f t="shared" si="535"/>
        <v/>
      </c>
      <c r="ET84" s="224" t="str">
        <f t="shared" si="536"/>
        <v/>
      </c>
      <c r="EU84" s="225"/>
      <c r="EV84" s="115" t="str">
        <f t="shared" si="537"/>
        <v/>
      </c>
      <c r="EW84" s="225" t="str">
        <f t="shared" si="538"/>
        <v/>
      </c>
      <c r="EX84" s="224"/>
      <c r="EY84" s="5" t="str">
        <f t="shared" si="539"/>
        <v/>
      </c>
      <c r="EZ84" s="224" t="str">
        <f t="shared" si="540"/>
        <v/>
      </c>
      <c r="FA84" s="225"/>
      <c r="FB84" s="115" t="str">
        <f t="shared" si="541"/>
        <v/>
      </c>
      <c r="FC84" s="225" t="str">
        <f t="shared" si="542"/>
        <v/>
      </c>
      <c r="FD84" s="224"/>
      <c r="FE84" s="5" t="str">
        <f t="shared" si="543"/>
        <v/>
      </c>
      <c r="FF84" s="224" t="str">
        <f t="shared" si="544"/>
        <v/>
      </c>
      <c r="FG84" s="225"/>
      <c r="FH84" s="115" t="str">
        <f t="shared" si="545"/>
        <v/>
      </c>
      <c r="FI84" s="225" t="str">
        <f t="shared" si="546"/>
        <v/>
      </c>
      <c r="FJ84" s="224"/>
      <c r="FK84" s="5" t="str">
        <f t="shared" si="547"/>
        <v/>
      </c>
      <c r="FL84" s="224" t="str">
        <f t="shared" si="548"/>
        <v/>
      </c>
      <c r="FM84" s="225"/>
      <c r="FN84" s="115" t="str">
        <f t="shared" si="549"/>
        <v/>
      </c>
      <c r="FO84" s="225" t="str">
        <f t="shared" si="550"/>
        <v/>
      </c>
      <c r="FP84" s="224"/>
      <c r="FQ84" s="5" t="str">
        <f t="shared" si="551"/>
        <v/>
      </c>
      <c r="FR84" s="224" t="str">
        <f t="shared" si="552"/>
        <v/>
      </c>
      <c r="FS84" s="225"/>
      <c r="FT84" s="115" t="str">
        <f t="shared" si="553"/>
        <v/>
      </c>
      <c r="FU84" s="225" t="str">
        <f t="shared" si="554"/>
        <v/>
      </c>
      <c r="FV84" s="253"/>
      <c r="FW84" s="253"/>
      <c r="FX84" s="253"/>
      <c r="FY84" s="253"/>
      <c r="FZ84" s="253"/>
      <c r="GA84" s="3"/>
    </row>
    <row r="85" spans="1:183" s="17" customFormat="1" x14ac:dyDescent="0.25">
      <c r="A85" s="15"/>
      <c r="B85" s="15"/>
      <c r="C85" s="171"/>
      <c r="D85" s="171"/>
      <c r="E85" s="111"/>
      <c r="F85" s="83"/>
      <c r="G85" s="15"/>
      <c r="H85" s="15"/>
      <c r="I85" s="22"/>
      <c r="J85" s="22"/>
      <c r="K85" s="22"/>
      <c r="L85" s="22"/>
      <c r="M85" s="22"/>
      <c r="N85" s="22"/>
      <c r="O85" s="22"/>
      <c r="P85" s="22"/>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6"/>
      <c r="BG85" s="16"/>
      <c r="BH85" s="16"/>
      <c r="BI85" s="18"/>
      <c r="BJ85" s="18"/>
      <c r="BK85" s="16"/>
      <c r="BL85" s="18"/>
      <c r="BM85" s="18"/>
      <c r="BN85" s="16"/>
      <c r="BO85" s="18"/>
      <c r="BP85" s="18"/>
      <c r="BQ85" s="16"/>
      <c r="BR85" s="18"/>
      <c r="BS85" s="18"/>
      <c r="BT85" s="16"/>
      <c r="BU85" s="18"/>
      <c r="BV85" s="18"/>
      <c r="BW85" s="16"/>
      <c r="BX85" s="18"/>
      <c r="BY85" s="18"/>
      <c r="BZ85" s="16"/>
      <c r="CA85" s="18"/>
      <c r="CB85" s="18"/>
      <c r="CC85" s="16"/>
      <c r="CD85" s="18"/>
      <c r="CE85" s="18"/>
      <c r="CF85" s="16"/>
      <c r="CG85" s="18"/>
      <c r="CH85" s="18"/>
      <c r="CI85" s="16"/>
      <c r="CJ85" s="18"/>
      <c r="CK85" s="18"/>
      <c r="CL85" s="16"/>
      <c r="CM85" s="18"/>
      <c r="CN85" s="18"/>
      <c r="CO85" s="16"/>
      <c r="CP85" s="18"/>
      <c r="CQ85" s="18"/>
      <c r="CR85" s="16"/>
      <c r="CS85" s="18"/>
      <c r="CT85" s="18"/>
      <c r="CU85" s="16"/>
      <c r="CV85" s="18"/>
      <c r="CW85" s="18"/>
      <c r="CX85" s="16"/>
      <c r="CY85" s="18"/>
      <c r="CZ85" s="18"/>
      <c r="DA85" s="16"/>
      <c r="DB85" s="18"/>
      <c r="DC85" s="18"/>
      <c r="DD85" s="16"/>
      <c r="DE85" s="18"/>
      <c r="DF85" s="18"/>
      <c r="DG85" s="16"/>
      <c r="DH85" s="18"/>
      <c r="DI85" s="18"/>
      <c r="DJ85" s="16"/>
      <c r="DK85" s="18"/>
      <c r="DL85" s="18"/>
      <c r="DM85" s="16"/>
      <c r="DN85" s="18"/>
      <c r="DO85" s="18"/>
      <c r="DP85" s="16"/>
      <c r="DQ85" s="18"/>
      <c r="DR85" s="18"/>
      <c r="DS85" s="16"/>
      <c r="DT85" s="18"/>
      <c r="DU85" s="18"/>
      <c r="DV85" s="16"/>
      <c r="DW85" s="18"/>
      <c r="DX85" s="18"/>
      <c r="DY85" s="16"/>
      <c r="DZ85" s="18"/>
      <c r="EA85" s="18"/>
      <c r="EB85" s="16"/>
      <c r="EC85" s="18"/>
      <c r="ED85" s="18"/>
      <c r="EE85" s="16"/>
      <c r="EF85" s="18"/>
      <c r="EG85" s="18"/>
      <c r="EH85" s="16"/>
      <c r="EI85" s="18"/>
      <c r="EJ85" s="18"/>
      <c r="EK85" s="16"/>
      <c r="EL85" s="18"/>
      <c r="EM85" s="18"/>
      <c r="EN85" s="16"/>
      <c r="EO85" s="18"/>
      <c r="EP85" s="18"/>
      <c r="EQ85" s="16"/>
      <c r="ER85" s="18"/>
      <c r="ES85" s="18"/>
      <c r="ET85" s="16"/>
      <c r="EU85" s="18"/>
      <c r="EV85" s="18"/>
      <c r="EW85" s="16"/>
      <c r="EX85" s="18"/>
      <c r="EY85" s="18"/>
      <c r="EZ85" s="16"/>
      <c r="FA85" s="18"/>
      <c r="FB85" s="18"/>
      <c r="FC85" s="16"/>
      <c r="FD85" s="18"/>
      <c r="FE85" s="18"/>
      <c r="FF85" s="16"/>
      <c r="FG85" s="18"/>
      <c r="FH85" s="18"/>
      <c r="FI85" s="16"/>
      <c r="FJ85" s="18"/>
      <c r="FK85" s="18"/>
      <c r="FL85" s="16"/>
      <c r="FM85" s="18"/>
      <c r="FN85" s="18"/>
      <c r="FO85" s="16"/>
      <c r="FP85" s="18"/>
      <c r="FQ85" s="18"/>
      <c r="FR85" s="16"/>
      <c r="FS85" s="18"/>
      <c r="FT85" s="18"/>
      <c r="FU85" s="16"/>
      <c r="GA85" s="19"/>
    </row>
    <row r="86" spans="1:183" x14ac:dyDescent="0.25">
      <c r="C86" s="172">
        <f>SUM(C7:C84)</f>
        <v>66289.53</v>
      </c>
      <c r="D86" s="172">
        <f>SUM(D7:D84)</f>
        <v>121479.43</v>
      </c>
      <c r="H86" s="69" t="s">
        <v>150</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3" t="s">
        <v>151</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4" t="s">
        <v>152</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15" t="s">
        <v>153</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32" t="s">
        <v>154</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row r="91" spans="1:183" x14ac:dyDescent="0.25">
      <c r="H91" s="31" t="s">
        <v>155</v>
      </c>
      <c r="I91" s="226"/>
      <c r="J91" s="226"/>
      <c r="K91" s="226"/>
      <c r="L91" s="226"/>
      <c r="M91" s="226"/>
      <c r="N91" s="226"/>
      <c r="O91" s="226"/>
      <c r="P91" s="226"/>
      <c r="BF91" s="224"/>
      <c r="BG91" s="224"/>
      <c r="BH91" s="224"/>
      <c r="BK91" s="224"/>
      <c r="BN91" s="224"/>
      <c r="BQ91" s="224"/>
      <c r="BT91" s="224"/>
      <c r="BW91" s="224"/>
      <c r="BZ91" s="224"/>
      <c r="CC91" s="224"/>
      <c r="CF91" s="224"/>
      <c r="CI91" s="224"/>
      <c r="CL91" s="224"/>
      <c r="CO91" s="224"/>
      <c r="CR91" s="224"/>
      <c r="CU91" s="224"/>
      <c r="CX91" s="224"/>
      <c r="DA91" s="224"/>
      <c r="DD91" s="227"/>
      <c r="DG91" s="227"/>
      <c r="DJ91" s="227"/>
      <c r="DM91" s="227"/>
      <c r="DP91" s="227"/>
      <c r="DS91" s="227"/>
      <c r="DV91" s="227"/>
      <c r="DY91" s="227"/>
      <c r="EB91" s="227"/>
      <c r="EE91" s="227"/>
      <c r="EH91" s="227"/>
      <c r="EK91" s="227"/>
      <c r="EN91" s="227"/>
      <c r="EQ91" s="227"/>
      <c r="ET91" s="227"/>
      <c r="EW91" s="227"/>
      <c r="EZ91" s="227"/>
      <c r="FC91" s="227"/>
      <c r="FF91" s="227"/>
      <c r="FI91" s="227"/>
      <c r="FL91" s="227"/>
      <c r="FO91" s="227"/>
      <c r="FR91" s="227"/>
      <c r="FU91" s="227"/>
    </row>
    <row r="92" spans="1:183" x14ac:dyDescent="0.25">
      <c r="H92" s="30" t="s">
        <v>156</v>
      </c>
      <c r="I92" s="226"/>
      <c r="J92" s="226"/>
      <c r="K92" s="226"/>
      <c r="L92" s="226"/>
      <c r="M92" s="226"/>
      <c r="N92" s="226"/>
      <c r="O92" s="226"/>
      <c r="P92" s="226"/>
      <c r="BF92" s="224"/>
      <c r="BG92" s="224"/>
      <c r="BH92" s="224"/>
      <c r="BK92" s="224"/>
      <c r="BN92" s="224"/>
      <c r="BQ92" s="224"/>
      <c r="BT92" s="224"/>
      <c r="BW92" s="224"/>
      <c r="BZ92" s="224"/>
      <c r="CC92" s="224"/>
      <c r="CF92" s="224"/>
      <c r="CI92" s="224"/>
      <c r="CL92" s="224"/>
      <c r="CO92" s="224"/>
      <c r="CR92" s="224"/>
      <c r="CU92" s="224"/>
      <c r="CX92" s="224"/>
      <c r="DA92" s="224"/>
      <c r="DD92" s="227"/>
      <c r="DG92" s="227"/>
      <c r="DJ92" s="227"/>
      <c r="DM92" s="227"/>
      <c r="DP92" s="227"/>
      <c r="DS92" s="227"/>
      <c r="DV92" s="227"/>
      <c r="DY92" s="227"/>
      <c r="EB92" s="227"/>
      <c r="EE92" s="227"/>
      <c r="EH92" s="227"/>
      <c r="EK92" s="227"/>
      <c r="EN92" s="227"/>
      <c r="EQ92" s="227"/>
      <c r="ET92" s="227"/>
      <c r="EW92" s="227"/>
      <c r="EZ92" s="227"/>
      <c r="FC92" s="227"/>
      <c r="FF92" s="227"/>
      <c r="FI92" s="227"/>
      <c r="FL92" s="227"/>
      <c r="FO92" s="227"/>
      <c r="FR92" s="227"/>
      <c r="FU92" s="227"/>
    </row>
    <row r="93" spans="1:183" x14ac:dyDescent="0.25">
      <c r="H93" s="29" t="s">
        <v>7</v>
      </c>
      <c r="I93" s="226"/>
      <c r="J93" s="226"/>
      <c r="K93" s="226"/>
      <c r="L93" s="226"/>
      <c r="M93" s="226"/>
      <c r="N93" s="226"/>
      <c r="O93" s="226"/>
      <c r="P93" s="226"/>
      <c r="BF93" s="224"/>
      <c r="BG93" s="224"/>
      <c r="BH93" s="224"/>
      <c r="BK93" s="224"/>
      <c r="BN93" s="224"/>
      <c r="BQ93" s="224"/>
      <c r="BT93" s="224"/>
      <c r="BW93" s="224"/>
      <c r="BZ93" s="224"/>
      <c r="CC93" s="224"/>
      <c r="CF93" s="224"/>
      <c r="CI93" s="224"/>
      <c r="CL93" s="224"/>
      <c r="CO93" s="224"/>
      <c r="CR93" s="224"/>
      <c r="CU93" s="224"/>
      <c r="CX93" s="224"/>
      <c r="DA93" s="224"/>
      <c r="DD93" s="227"/>
      <c r="DG93" s="227"/>
      <c r="DJ93" s="227"/>
      <c r="DM93" s="227"/>
      <c r="DP93" s="227"/>
      <c r="DS93" s="227"/>
      <c r="DV93" s="227"/>
      <c r="DY93" s="227"/>
      <c r="EB93" s="227"/>
      <c r="EE93" s="227"/>
      <c r="EH93" s="227"/>
      <c r="EK93" s="227"/>
      <c r="EN93" s="227"/>
      <c r="EQ93" s="227"/>
      <c r="ET93" s="227"/>
      <c r="EW93" s="227"/>
      <c r="EZ93" s="227"/>
      <c r="FC93" s="227"/>
      <c r="FF93" s="227"/>
      <c r="FI93" s="227"/>
      <c r="FL93" s="227"/>
      <c r="FO93" s="227"/>
      <c r="FR93" s="227"/>
      <c r="FU93" s="227"/>
    </row>
  </sheetData>
  <sheetProtection selectLockedCells="1"/>
  <mergeCells count="166">
    <mergeCell ref="FV79:FZ79"/>
    <mergeCell ref="FV80:FZ80"/>
    <mergeCell ref="FV81:FZ81"/>
    <mergeCell ref="FV82:FZ82"/>
    <mergeCell ref="FV83:FZ83"/>
    <mergeCell ref="FV84:FZ84"/>
    <mergeCell ref="FV73:FZ73"/>
    <mergeCell ref="FV74:FZ74"/>
    <mergeCell ref="FV75:FZ75"/>
    <mergeCell ref="FV76:FZ76"/>
    <mergeCell ref="FV77:FZ77"/>
    <mergeCell ref="FV78:FZ78"/>
    <mergeCell ref="FV67:FZ67"/>
    <mergeCell ref="FV68:FZ68"/>
    <mergeCell ref="FV69:FZ69"/>
    <mergeCell ref="FV70:FZ70"/>
    <mergeCell ref="FV71:FZ71"/>
    <mergeCell ref="FV72:FZ72"/>
    <mergeCell ref="FV61:FZ61"/>
    <mergeCell ref="FV62:FZ62"/>
    <mergeCell ref="FV63:FZ63"/>
    <mergeCell ref="FV64:FZ64"/>
    <mergeCell ref="FV65:FZ65"/>
    <mergeCell ref="FV66:FZ66"/>
    <mergeCell ref="FV55:FZ55"/>
    <mergeCell ref="FV56:FZ56"/>
    <mergeCell ref="FV57:FZ57"/>
    <mergeCell ref="FV58:FZ58"/>
    <mergeCell ref="FV59:FZ59"/>
    <mergeCell ref="FV60:FZ60"/>
    <mergeCell ref="FV49:FZ49"/>
    <mergeCell ref="FV50:FZ50"/>
    <mergeCell ref="FV51:FZ51"/>
    <mergeCell ref="FV52:FZ52"/>
    <mergeCell ref="FV53:FZ53"/>
    <mergeCell ref="FV54:FZ54"/>
    <mergeCell ref="FV43:FZ43"/>
    <mergeCell ref="FV44:FZ44"/>
    <mergeCell ref="FV45:FZ45"/>
    <mergeCell ref="FV46:FZ46"/>
    <mergeCell ref="FV47:FZ47"/>
    <mergeCell ref="FV48:FZ48"/>
    <mergeCell ref="FV37:FZ37"/>
    <mergeCell ref="FV38:FZ38"/>
    <mergeCell ref="FV39:FZ39"/>
    <mergeCell ref="FV40:FZ40"/>
    <mergeCell ref="FV41:FZ41"/>
    <mergeCell ref="FV42:FZ42"/>
    <mergeCell ref="FV31:FZ31"/>
    <mergeCell ref="FV15:FZ15"/>
    <mergeCell ref="FV16:FZ16"/>
    <mergeCell ref="FV17:FZ17"/>
    <mergeCell ref="FV12:FZ12"/>
    <mergeCell ref="FV36:FZ36"/>
    <mergeCell ref="FV22:FZ22"/>
    <mergeCell ref="FV26:FZ26"/>
    <mergeCell ref="FV23:FZ23"/>
    <mergeCell ref="FV24:FZ24"/>
    <mergeCell ref="FV29:FZ29"/>
    <mergeCell ref="FV30:FZ30"/>
    <mergeCell ref="FV32:FZ32"/>
    <mergeCell ref="FV33:FZ33"/>
    <mergeCell ref="FV34:FZ34"/>
    <mergeCell ref="FV18:FZ18"/>
    <mergeCell ref="FV28:FZ28"/>
    <mergeCell ref="FV20:FZ20"/>
    <mergeCell ref="FV19:FZ19"/>
    <mergeCell ref="FV21:FZ21"/>
    <mergeCell ref="FV25:FZ25"/>
    <mergeCell ref="FV27:FZ27"/>
    <mergeCell ref="FV35:FZ35"/>
    <mergeCell ref="FV10:FZ10"/>
    <mergeCell ref="FV11:FZ11"/>
    <mergeCell ref="FV14:FZ14"/>
    <mergeCell ref="FV13:FZ13"/>
    <mergeCell ref="FP2:FR2"/>
    <mergeCell ref="FS2:FU2"/>
    <mergeCell ref="FV2:FZ6"/>
    <mergeCell ref="FV7:FZ7"/>
    <mergeCell ref="FV8:FZ8"/>
    <mergeCell ref="FJ2:FL2"/>
    <mergeCell ref="FM2:FO2"/>
    <mergeCell ref="EF2:EH2"/>
    <mergeCell ref="EI2:EK2"/>
    <mergeCell ref="EL2:EN2"/>
    <mergeCell ref="EO2:EQ2"/>
    <mergeCell ref="ER2:ET2"/>
    <mergeCell ref="EU2:EW2"/>
    <mergeCell ref="FV9:FZ9"/>
    <mergeCell ref="EX2:EZ2"/>
    <mergeCell ref="FA2:FC2"/>
    <mergeCell ref="DT2:DV2"/>
    <mergeCell ref="DW2:DY2"/>
    <mergeCell ref="DZ2:EB2"/>
    <mergeCell ref="EC2:EE2"/>
    <mergeCell ref="FD2:FF2"/>
    <mergeCell ref="FG2:FI2"/>
    <mergeCell ref="CA1:CC1"/>
    <mergeCell ref="CD1:CF1"/>
    <mergeCell ref="CG1:CI1"/>
    <mergeCell ref="CJ1:CL1"/>
    <mergeCell ref="CM1:CO1"/>
    <mergeCell ref="CP1:CR1"/>
    <mergeCell ref="EF1:EH1"/>
    <mergeCell ref="EI1:EK1"/>
    <mergeCell ref="CV1:CX1"/>
    <mergeCell ref="CY1:DA1"/>
    <mergeCell ref="DB1:DD1"/>
    <mergeCell ref="DE1:DG1"/>
    <mergeCell ref="CS1:CU1"/>
    <mergeCell ref="DT1:DV1"/>
    <mergeCell ref="DW1:DY1"/>
    <mergeCell ref="DZ1:EB1"/>
    <mergeCell ref="EC1:EE1"/>
    <mergeCell ref="CJ2:CL2"/>
    <mergeCell ref="FM1:FO1"/>
    <mergeCell ref="FP1:FR1"/>
    <mergeCell ref="FS1:FU1"/>
    <mergeCell ref="EL1:EN1"/>
    <mergeCell ref="EO1:EQ1"/>
    <mergeCell ref="ER1:ET1"/>
    <mergeCell ref="EU1:EW1"/>
    <mergeCell ref="EX1:EZ1"/>
    <mergeCell ref="FA1:FC1"/>
    <mergeCell ref="FD1:FF1"/>
    <mergeCell ref="FG1:FI1"/>
    <mergeCell ref="FJ1:FL1"/>
    <mergeCell ref="CM2:CO2"/>
    <mergeCell ref="CP2:CR2"/>
    <mergeCell ref="CS2:CU2"/>
    <mergeCell ref="DH1:DJ1"/>
    <mergeCell ref="DK1:DM1"/>
    <mergeCell ref="DN1:DP1"/>
    <mergeCell ref="DQ1:DS1"/>
    <mergeCell ref="DN2:DP2"/>
    <mergeCell ref="DB2:DD2"/>
    <mergeCell ref="DE2:DG2"/>
    <mergeCell ref="DH2:DJ2"/>
    <mergeCell ref="DK2:DM2"/>
    <mergeCell ref="CV2:CX2"/>
    <mergeCell ref="CY2:DA2"/>
    <mergeCell ref="DQ2:DS2"/>
    <mergeCell ref="BR2:BT2"/>
    <mergeCell ref="G3:H3"/>
    <mergeCell ref="G4:H4"/>
    <mergeCell ref="G5:H5"/>
    <mergeCell ref="CD2:CF2"/>
    <mergeCell ref="CG2:CI2"/>
    <mergeCell ref="B1:B2"/>
    <mergeCell ref="G1:H2"/>
    <mergeCell ref="BF1:BH1"/>
    <mergeCell ref="BI1:BK1"/>
    <mergeCell ref="BL1:BN1"/>
    <mergeCell ref="BO1:BQ1"/>
    <mergeCell ref="I2:O2"/>
    <mergeCell ref="Q2:R2"/>
    <mergeCell ref="BF2:BH2"/>
    <mergeCell ref="BI2:BK2"/>
    <mergeCell ref="BL2:BN2"/>
    <mergeCell ref="BO2:BQ2"/>
    <mergeCell ref="BU2:BW2"/>
    <mergeCell ref="BX2:BZ2"/>
    <mergeCell ref="CA2:CC2"/>
    <mergeCell ref="BR1:BT1"/>
    <mergeCell ref="BU1:BW1"/>
    <mergeCell ref="BX1:BZ1"/>
  </mergeCells>
  <conditionalFormatting sqref="B11:C28 E11:E28">
    <cfRule type="cellIs" dxfId="4657" priority="9" operator="equal">
      <formula>"Current"</formula>
    </cfRule>
  </conditionalFormatting>
  <conditionalFormatting sqref="B7:E7 B8:C9 E8:E9 D8:D84">
    <cfRule type="cellIs" dxfId="4656" priority="97" operator="equal">
      <formula>"Current"</formula>
    </cfRule>
  </conditionalFormatting>
  <conditionalFormatting sqref="G7:G9">
    <cfRule type="cellIs" dxfId="4655" priority="99" operator="equal">
      <formula>"Current"</formula>
    </cfRule>
  </conditionalFormatting>
  <conditionalFormatting sqref="G11:G28">
    <cfRule type="cellIs" dxfId="4654" priority="98" operator="equal">
      <formula>"Current"</formula>
    </cfRule>
  </conditionalFormatting>
  <conditionalFormatting sqref="H7:H37">
    <cfRule type="expression" dxfId="4653" priority="27" stopIfTrue="1">
      <formula>$L7&lt;&gt;""</formula>
    </cfRule>
    <cfRule type="expression" dxfId="4652" priority="23" stopIfTrue="1">
      <formula>$P7&lt;&gt;""</formula>
    </cfRule>
    <cfRule type="expression" dxfId="4651" priority="30" stopIfTrue="1">
      <formula>$I7&lt;&gt;""</formula>
    </cfRule>
    <cfRule type="expression" dxfId="4650" priority="28" stopIfTrue="1">
      <formula>$K7&lt;&gt;""</formula>
    </cfRule>
    <cfRule type="expression" dxfId="4649" priority="29" stopIfTrue="1">
      <formula>$J7&lt;&gt;""</formula>
    </cfRule>
    <cfRule type="expression" dxfId="4648" priority="24" stopIfTrue="1">
      <formula>$O7&lt;&gt;""</formula>
    </cfRule>
    <cfRule type="expression" dxfId="4647" priority="25" stopIfTrue="1">
      <formula>$N7&lt;&gt;""</formula>
    </cfRule>
    <cfRule type="expression" dxfId="4646" priority="26" stopIfTrue="1">
      <formula>$M7&lt;&gt;""</formula>
    </cfRule>
  </conditionalFormatting>
  <conditionalFormatting sqref="H33:H41">
    <cfRule type="expression" dxfId="4645" priority="590" stopIfTrue="1">
      <formula>$J33&lt;&gt;""</formula>
    </cfRule>
    <cfRule type="expression" dxfId="4644" priority="589" stopIfTrue="1">
      <formula>$K33&lt;&gt;""</formula>
    </cfRule>
    <cfRule type="expression" dxfId="4643" priority="588" stopIfTrue="1">
      <formula>$L33&lt;&gt;""</formula>
    </cfRule>
    <cfRule type="expression" dxfId="4642" priority="587" stopIfTrue="1">
      <formula>$M33&lt;&gt;""</formula>
    </cfRule>
    <cfRule type="expression" dxfId="4641" priority="586" stopIfTrue="1">
      <formula>$N33&lt;&gt;""</formula>
    </cfRule>
    <cfRule type="expression" dxfId="4640" priority="585" stopIfTrue="1">
      <formula>$O33&lt;&gt;""</formula>
    </cfRule>
    <cfRule type="expression" dxfId="4639" priority="584" stopIfTrue="1">
      <formula>$P33&lt;&gt;""</formula>
    </cfRule>
    <cfRule type="expression" dxfId="4638" priority="591" stopIfTrue="1">
      <formula>$I33&lt;&gt;""</formula>
    </cfRule>
  </conditionalFormatting>
  <conditionalFormatting sqref="H42:H84">
    <cfRule type="expression" dxfId="4637" priority="2" stopIfTrue="1">
      <formula>$O42&lt;&gt;""</formula>
    </cfRule>
    <cfRule type="expression" dxfId="4636" priority="3" stopIfTrue="1">
      <formula>$N42&lt;&gt;""</formula>
    </cfRule>
    <cfRule type="expression" dxfId="4635" priority="4" stopIfTrue="1">
      <formula>$M42&lt;&gt;""</formula>
    </cfRule>
    <cfRule type="expression" dxfId="4634" priority="5" stopIfTrue="1">
      <formula>$L42&lt;&gt;""</formula>
    </cfRule>
    <cfRule type="expression" dxfId="4633" priority="7" stopIfTrue="1">
      <formula>$J42&lt;&gt;""</formula>
    </cfRule>
    <cfRule type="expression" dxfId="4632" priority="8" stopIfTrue="1">
      <formula>$I42&lt;&gt;""</formula>
    </cfRule>
    <cfRule type="expression" dxfId="4631" priority="6" stopIfTrue="1">
      <formula>$K42&lt;&gt;""</formula>
    </cfRule>
    <cfRule type="expression" dxfId="4630" priority="1" stopIfTrue="1">
      <formula>$P42&lt;&gt;""</formula>
    </cfRule>
  </conditionalFormatting>
  <conditionalFormatting sqref="BF7:BF37">
    <cfRule type="expression" dxfId="4629" priority="15" stopIfTrue="1">
      <formula>$BG7&lt;=0</formula>
    </cfRule>
    <cfRule type="expression" dxfId="4628" priority="16" stopIfTrue="1">
      <formula>$BG7&lt;=30</formula>
    </cfRule>
    <cfRule type="expression" dxfId="4627" priority="17" stopIfTrue="1">
      <formula>$BG7&lt;=60</formula>
    </cfRule>
    <cfRule type="expression" dxfId="4626" priority="18" stopIfTrue="1">
      <formula>$BG7&lt;=90</formula>
    </cfRule>
    <cfRule type="expression" dxfId="4625" priority="22" stopIfTrue="1">
      <formula>$BG7&gt;270</formula>
    </cfRule>
    <cfRule type="expression" dxfId="4624" priority="21" stopIfTrue="1">
      <formula>$BG7&lt;=270</formula>
    </cfRule>
    <cfRule type="expression" dxfId="4623" priority="20" stopIfTrue="1">
      <formula>$BG7&lt;=180</formula>
    </cfRule>
    <cfRule type="expression" dxfId="4622" priority="19" stopIfTrue="1">
      <formula>$BG7&lt;=120</formula>
    </cfRule>
  </conditionalFormatting>
  <conditionalFormatting sqref="BF33:BF84">
    <cfRule type="expression" dxfId="4621" priority="570" stopIfTrue="1">
      <formula>$BG33&lt;=60</formula>
    </cfRule>
    <cfRule type="expression" dxfId="4620" priority="569" stopIfTrue="1">
      <formula>$BG33&lt;=30</formula>
    </cfRule>
    <cfRule type="expression" dxfId="4619" priority="568" stopIfTrue="1">
      <formula>$BG33&lt;=0</formula>
    </cfRule>
    <cfRule type="expression" dxfId="4618" priority="575" stopIfTrue="1">
      <formula>$BG33&gt;270</formula>
    </cfRule>
    <cfRule type="expression" dxfId="4617" priority="573" stopIfTrue="1">
      <formula>$BG33&lt;=180</formula>
    </cfRule>
    <cfRule type="expression" dxfId="4616" priority="572" stopIfTrue="1">
      <formula>$BG33&lt;=120</formula>
    </cfRule>
    <cfRule type="expression" dxfId="4615" priority="571" stopIfTrue="1">
      <formula>$BG33&lt;=90</formula>
    </cfRule>
    <cfRule type="expression" dxfId="4614" priority="574" stopIfTrue="1">
      <formula>$BG33&lt;=270</formula>
    </cfRule>
  </conditionalFormatting>
  <conditionalFormatting sqref="BI7:BI18 BI20 BI22:BI26 BI28 BI30:BI34 BI36:BI84">
    <cfRule type="expression" dxfId="4613" priority="567" stopIfTrue="1">
      <formula>$BJ7&gt;270</formula>
    </cfRule>
    <cfRule type="expression" dxfId="4612" priority="562" stopIfTrue="1">
      <formula>$BJ7&lt;=60</formula>
    </cfRule>
    <cfRule type="expression" dxfId="4611" priority="566" stopIfTrue="1">
      <formula>$BJ7&lt;=270</formula>
    </cfRule>
    <cfRule type="expression" dxfId="4610" priority="565" stopIfTrue="1">
      <formula>$BJ7&lt;=180</formula>
    </cfRule>
    <cfRule type="expression" dxfId="4609" priority="564" stopIfTrue="1">
      <formula>$BJ7&lt;=120</formula>
    </cfRule>
    <cfRule type="expression" dxfId="4608" priority="563" stopIfTrue="1">
      <formula>$BJ7&lt;=90</formula>
    </cfRule>
    <cfRule type="expression" dxfId="4607" priority="561" stopIfTrue="1">
      <formula>$BJ7&lt;=30</formula>
    </cfRule>
    <cfRule type="expression" dxfId="4606" priority="560" stopIfTrue="1">
      <formula>$BJ7&lt;=0</formula>
    </cfRule>
  </conditionalFormatting>
  <conditionalFormatting sqref="BI29">
    <cfRule type="expression" dxfId="4605" priority="224" stopIfTrue="1">
      <formula>$BG29&gt;270</formula>
    </cfRule>
    <cfRule type="expression" dxfId="4604" priority="223" stopIfTrue="1">
      <formula>$BG29&lt;=270</formula>
    </cfRule>
    <cfRule type="expression" dxfId="4603" priority="222" stopIfTrue="1">
      <formula>$BG29&lt;=120</formula>
    </cfRule>
    <cfRule type="expression" dxfId="4602" priority="221" stopIfTrue="1">
      <formula>$BG29&lt;=90</formula>
    </cfRule>
    <cfRule type="expression" dxfId="4601" priority="220" stopIfTrue="1">
      <formula>$BG29&lt;=60</formula>
    </cfRule>
    <cfRule type="expression" dxfId="4600" priority="219" stopIfTrue="1">
      <formula>$BG29&lt;=30</formula>
    </cfRule>
    <cfRule type="expression" dxfId="4599" priority="218" stopIfTrue="1">
      <formula>$BG29&lt;=0</formula>
    </cfRule>
  </conditionalFormatting>
  <conditionalFormatting sqref="BL7:BL18 BL20 BL22:BL26 BL28 BL30:BL34 BL36:BL84">
    <cfRule type="expression" dxfId="4598" priority="552" stopIfTrue="1">
      <formula>$BM7&lt;=0</formula>
    </cfRule>
    <cfRule type="expression" dxfId="4597" priority="554" stopIfTrue="1">
      <formula>$BM7&lt;=60</formula>
    </cfRule>
    <cfRule type="expression" dxfId="4596" priority="553" stopIfTrue="1">
      <formula>$BM7&lt;=30</formula>
    </cfRule>
    <cfRule type="expression" dxfId="4595" priority="555" stopIfTrue="1">
      <formula>$BM7&lt;=90</formula>
    </cfRule>
    <cfRule type="expression" dxfId="4594" priority="556" stopIfTrue="1">
      <formula>$BM7&lt;=120</formula>
    </cfRule>
    <cfRule type="expression" dxfId="4593" priority="557" stopIfTrue="1">
      <formula>$BM7&lt;=180</formula>
    </cfRule>
    <cfRule type="expression" dxfId="4592" priority="558" stopIfTrue="1">
      <formula>$BM7&lt;=270</formula>
    </cfRule>
    <cfRule type="expression" dxfId="4591" priority="559" stopIfTrue="1">
      <formula>$BM7&gt;270</formula>
    </cfRule>
  </conditionalFormatting>
  <conditionalFormatting sqref="BL29">
    <cfRule type="expression" dxfId="4590" priority="212" stopIfTrue="1">
      <formula>$BG29&lt;=30</formula>
    </cfRule>
    <cfRule type="expression" dxfId="4589" priority="211" stopIfTrue="1">
      <formula>$BG29&lt;=0</formula>
    </cfRule>
    <cfRule type="expression" dxfId="4588" priority="214" stopIfTrue="1">
      <formula>$BG29&lt;=90</formula>
    </cfRule>
    <cfRule type="expression" dxfId="4587" priority="215" stopIfTrue="1">
      <formula>$BG29&lt;=120</formula>
    </cfRule>
    <cfRule type="expression" dxfId="4586" priority="213" stopIfTrue="1">
      <formula>$BG29&lt;=60</formula>
    </cfRule>
    <cfRule type="expression" dxfId="4585" priority="217" stopIfTrue="1">
      <formula>$BG29&gt;270</formula>
    </cfRule>
    <cfRule type="expression" dxfId="4584" priority="216" stopIfTrue="1">
      <formula>$BG29&lt;=270</formula>
    </cfRule>
  </conditionalFormatting>
  <conditionalFormatting sqref="BO7:BO18 BO20 BO22:BO26 BO28 BO30:BO34 BO36:BO84">
    <cfRule type="expression" dxfId="4583" priority="549" stopIfTrue="1">
      <formula>$BP7&lt;=180</formula>
    </cfRule>
    <cfRule type="expression" dxfId="4582" priority="547" stopIfTrue="1">
      <formula>$BP7&lt;=90</formula>
    </cfRule>
    <cfRule type="expression" dxfId="4581" priority="546" stopIfTrue="1">
      <formula>$BP7&lt;=60</formula>
    </cfRule>
    <cfRule type="expression" dxfId="4580" priority="545" stopIfTrue="1">
      <formula>$BP7&lt;=30</formula>
    </cfRule>
    <cfRule type="expression" dxfId="4579" priority="544" stopIfTrue="1">
      <formula>$BP7&lt;=0</formula>
    </cfRule>
    <cfRule type="expression" dxfId="4578" priority="551" stopIfTrue="1">
      <formula>$BP7&gt;270</formula>
    </cfRule>
    <cfRule type="expression" dxfId="4577" priority="548" stopIfTrue="1">
      <formula>$BP7&lt;=120</formula>
    </cfRule>
    <cfRule type="expression" dxfId="4576" priority="550" stopIfTrue="1">
      <formula>$BP7&lt;=270</formula>
    </cfRule>
  </conditionalFormatting>
  <conditionalFormatting sqref="BO29">
    <cfRule type="expression" dxfId="4575" priority="209" stopIfTrue="1">
      <formula>$BG29&lt;=270</formula>
    </cfRule>
    <cfRule type="expression" dxfId="4574" priority="210" stopIfTrue="1">
      <formula>$BG29&gt;270</formula>
    </cfRule>
    <cfRule type="expression" dxfId="4573" priority="206" stopIfTrue="1">
      <formula>$BG29&lt;=60</formula>
    </cfRule>
    <cfRule type="expression" dxfId="4572" priority="204" stopIfTrue="1">
      <formula>$BG29&lt;=0</formula>
    </cfRule>
    <cfRule type="expression" dxfId="4571" priority="207" stopIfTrue="1">
      <formula>$BG29&lt;=90</formula>
    </cfRule>
    <cfRule type="expression" dxfId="4570" priority="208" stopIfTrue="1">
      <formula>$BG29&lt;=120</formula>
    </cfRule>
    <cfRule type="expression" dxfId="4569" priority="205" stopIfTrue="1">
      <formula>$BG29&lt;=30</formula>
    </cfRule>
  </conditionalFormatting>
  <conditionalFormatting sqref="BR7:BR18 BR20 BR22:BR26 BR28 BR30:BR34 BR36:BR84">
    <cfRule type="expression" dxfId="4568" priority="536" stopIfTrue="1">
      <formula>$BS7&lt;=0</formula>
    </cfRule>
    <cfRule type="expression" dxfId="4567" priority="539" stopIfTrue="1">
      <formula>$BS7&lt;=90</formula>
    </cfRule>
    <cfRule type="expression" dxfId="4566" priority="540" stopIfTrue="1">
      <formula>$BS7&lt;=120</formula>
    </cfRule>
    <cfRule type="expression" dxfId="4565" priority="537" stopIfTrue="1">
      <formula>$BS7&lt;=30</formula>
    </cfRule>
    <cfRule type="expression" dxfId="4564" priority="538" stopIfTrue="1">
      <formula>$BS7&lt;=60</formula>
    </cfRule>
    <cfRule type="expression" dxfId="4563" priority="541" stopIfTrue="1">
      <formula>$BS7&lt;=180</formula>
    </cfRule>
    <cfRule type="expression" dxfId="4562" priority="543" stopIfTrue="1">
      <formula>$BS7&gt;270</formula>
    </cfRule>
    <cfRule type="expression" dxfId="4561" priority="542" stopIfTrue="1">
      <formula>$BS7&lt;=270</formula>
    </cfRule>
  </conditionalFormatting>
  <conditionalFormatting sqref="BR29">
    <cfRule type="expression" dxfId="4560" priority="202" stopIfTrue="1">
      <formula>$BG29&lt;=270</formula>
    </cfRule>
    <cfRule type="expression" dxfId="4559" priority="197" stopIfTrue="1">
      <formula>$BG29&lt;=0</formula>
    </cfRule>
    <cfRule type="expression" dxfId="4558" priority="198" stopIfTrue="1">
      <formula>$BG29&lt;=30</formula>
    </cfRule>
    <cfRule type="expression" dxfId="4557" priority="199" stopIfTrue="1">
      <formula>$BG29&lt;=60</formula>
    </cfRule>
    <cfRule type="expression" dxfId="4556" priority="200" stopIfTrue="1">
      <formula>$BG29&lt;=90</formula>
    </cfRule>
    <cfRule type="expression" dxfId="4555" priority="201" stopIfTrue="1">
      <formula>$BG29&lt;=120</formula>
    </cfRule>
    <cfRule type="expression" dxfId="4554" priority="203" stopIfTrue="1">
      <formula>$BG29&gt;270</formula>
    </cfRule>
  </conditionalFormatting>
  <conditionalFormatting sqref="BU7:BU18 BU20 BU22:BU26 BU28 BU30:BU34 BU36:BU84">
    <cfRule type="expression" dxfId="4553" priority="528" stopIfTrue="1">
      <formula>$BV7&lt;=0</formula>
    </cfRule>
    <cfRule type="expression" dxfId="4552" priority="535" stopIfTrue="1">
      <formula>$BV7&gt;270</formula>
    </cfRule>
    <cfRule type="expression" dxfId="4551" priority="534" stopIfTrue="1">
      <formula>$BV7&lt;=270</formula>
    </cfRule>
    <cfRule type="expression" dxfId="4550" priority="533" stopIfTrue="1">
      <formula>$BV7&lt;=180</formula>
    </cfRule>
    <cfRule type="expression" dxfId="4549" priority="532" stopIfTrue="1">
      <formula>$BV7&lt;=120</formula>
    </cfRule>
    <cfRule type="expression" dxfId="4548" priority="531" stopIfTrue="1">
      <formula>$BV7&lt;=90</formula>
    </cfRule>
    <cfRule type="expression" dxfId="4547" priority="530" stopIfTrue="1">
      <formula>$BV7&lt;=60</formula>
    </cfRule>
    <cfRule type="expression" dxfId="4546" priority="529" stopIfTrue="1">
      <formula>$BV7&lt;=30</formula>
    </cfRule>
  </conditionalFormatting>
  <conditionalFormatting sqref="BU29">
    <cfRule type="expression" dxfId="4545" priority="190" stopIfTrue="1">
      <formula>$BG29&lt;=0</formula>
    </cfRule>
    <cfRule type="expression" dxfId="4544" priority="191" stopIfTrue="1">
      <formula>$BG29&lt;=30</formula>
    </cfRule>
    <cfRule type="expression" dxfId="4543" priority="192" stopIfTrue="1">
      <formula>$BG29&lt;=60</formula>
    </cfRule>
    <cfRule type="expression" dxfId="4542" priority="193" stopIfTrue="1">
      <formula>$BG29&lt;=90</formula>
    </cfRule>
    <cfRule type="expression" dxfId="4541" priority="194" stopIfTrue="1">
      <formula>$BG29&lt;=120</formula>
    </cfRule>
    <cfRule type="expression" dxfId="4540" priority="195" stopIfTrue="1">
      <formula>$BG29&lt;=270</formula>
    </cfRule>
    <cfRule type="expression" dxfId="4539" priority="196" stopIfTrue="1">
      <formula>$BG29&gt;270</formula>
    </cfRule>
  </conditionalFormatting>
  <conditionalFormatting sqref="BX7:BX18 BX20 BX22:BX26 BX28 BX30:BX34 BX36:BX84">
    <cfRule type="expression" dxfId="4538" priority="524" stopIfTrue="1">
      <formula>$BY7&lt;=120</formula>
    </cfRule>
    <cfRule type="expression" dxfId="4537" priority="523" stopIfTrue="1">
      <formula>$BY7&lt;=90</formula>
    </cfRule>
    <cfRule type="expression" dxfId="4536" priority="522" stopIfTrue="1">
      <formula>$BY7&lt;=60</formula>
    </cfRule>
    <cfRule type="expression" dxfId="4535" priority="521" stopIfTrue="1">
      <formula>$BY7&lt;=30</formula>
    </cfRule>
    <cfRule type="expression" dxfId="4534" priority="520" stopIfTrue="1">
      <formula>$BY7&lt;=0</formula>
    </cfRule>
    <cfRule type="expression" dxfId="4533" priority="526" stopIfTrue="1">
      <formula>$BY7&lt;=270</formula>
    </cfRule>
    <cfRule type="expression" dxfId="4532" priority="525" stopIfTrue="1">
      <formula>$BY7&lt;=180</formula>
    </cfRule>
  </conditionalFormatting>
  <conditionalFormatting sqref="BX7:BX18 BX20 BX22:BX26 BX28 BX30:BX34 BX36:BX484">
    <cfRule type="expression" dxfId="4531" priority="527" stopIfTrue="1">
      <formula>$BY7&gt;270</formula>
    </cfRule>
  </conditionalFormatting>
  <conditionalFormatting sqref="BX29">
    <cfRule type="expression" dxfId="4530" priority="185" stopIfTrue="1">
      <formula>$BG29&lt;=60</formula>
    </cfRule>
    <cfRule type="expression" dxfId="4529" priority="183" stopIfTrue="1">
      <formula>$BG29&lt;=0</formula>
    </cfRule>
    <cfRule type="expression" dxfId="4528" priority="184" stopIfTrue="1">
      <formula>$BG29&lt;=30</formula>
    </cfRule>
    <cfRule type="expression" dxfId="4527" priority="186" stopIfTrue="1">
      <formula>$BG29&lt;=90</formula>
    </cfRule>
    <cfRule type="expression" dxfId="4526" priority="187" stopIfTrue="1">
      <formula>$BG29&lt;=120</formula>
    </cfRule>
    <cfRule type="expression" dxfId="4525" priority="188" stopIfTrue="1">
      <formula>$BG29&lt;=270</formula>
    </cfRule>
    <cfRule type="expression" dxfId="4524" priority="189" stopIfTrue="1">
      <formula>$BG29&gt;270</formula>
    </cfRule>
  </conditionalFormatting>
  <conditionalFormatting sqref="CA7:CA18 CA20 CA22:CA26 CA28 CA30:CA34 CA36:CA84">
    <cfRule type="expression" dxfId="4523" priority="519" stopIfTrue="1">
      <formula>$CB7&gt;270</formula>
    </cfRule>
    <cfRule type="expression" dxfId="4522" priority="518" stopIfTrue="1">
      <formula>$CB7&lt;=270</formula>
    </cfRule>
    <cfRule type="expression" dxfId="4521" priority="517" stopIfTrue="1">
      <formula>$CB7&lt;=180</formula>
    </cfRule>
    <cfRule type="expression" dxfId="4520" priority="516" stopIfTrue="1">
      <formula>$CB7&lt;=120</formula>
    </cfRule>
    <cfRule type="expression" dxfId="4519" priority="514" stopIfTrue="1">
      <formula>$CB7&lt;=60</formula>
    </cfRule>
    <cfRule type="expression" dxfId="4518" priority="513" stopIfTrue="1">
      <formula>$CB7&lt;=30</formula>
    </cfRule>
    <cfRule type="expression" dxfId="4517" priority="512" stopIfTrue="1">
      <formula>$CB7&lt;=0</formula>
    </cfRule>
    <cfRule type="expression" dxfId="4516" priority="515" stopIfTrue="1">
      <formula>$CB7&lt;=90</formula>
    </cfRule>
  </conditionalFormatting>
  <conditionalFormatting sqref="CA29">
    <cfRule type="expression" dxfId="4515" priority="180" stopIfTrue="1">
      <formula>$BG29&lt;=120</formula>
    </cfRule>
    <cfRule type="expression" dxfId="4514" priority="182" stopIfTrue="1">
      <formula>$BG29&gt;270</formula>
    </cfRule>
    <cfRule type="expression" dxfId="4513" priority="181" stopIfTrue="1">
      <formula>$BG29&lt;=270</formula>
    </cfRule>
    <cfRule type="expression" dxfId="4512" priority="176" stopIfTrue="1">
      <formula>$BG29&lt;=0</formula>
    </cfRule>
    <cfRule type="expression" dxfId="4511" priority="177" stopIfTrue="1">
      <formula>$BG29&lt;=30</formula>
    </cfRule>
    <cfRule type="expression" dxfId="4510" priority="178" stopIfTrue="1">
      <formula>$BG29&lt;=60</formula>
    </cfRule>
    <cfRule type="expression" dxfId="4509" priority="179" stopIfTrue="1">
      <formula>$BG29&lt;=90</formula>
    </cfRule>
  </conditionalFormatting>
  <conditionalFormatting sqref="CD7:CD18 CD20 CD22:CD26 CD28 CD30:CD34 CD36:CD84">
    <cfRule type="expression" dxfId="4508" priority="511" stopIfTrue="1">
      <formula>$CE7&gt;270</formula>
    </cfRule>
    <cfRule type="expression" dxfId="4507" priority="510" stopIfTrue="1">
      <formula>$CE7&lt;=270</formula>
    </cfRule>
    <cfRule type="expression" dxfId="4506" priority="509" stopIfTrue="1">
      <formula>$CE7&lt;=180</formula>
    </cfRule>
    <cfRule type="expression" dxfId="4505" priority="508" stopIfTrue="1">
      <formula>$CE7&lt;=120</formula>
    </cfRule>
    <cfRule type="expression" dxfId="4504" priority="507" stopIfTrue="1">
      <formula>$CE7&lt;=90</formula>
    </cfRule>
    <cfRule type="expression" dxfId="4503" priority="506" stopIfTrue="1">
      <formula>$CE7&lt;=60</formula>
    </cfRule>
    <cfRule type="expression" dxfId="4502" priority="505" stopIfTrue="1">
      <formula>$CE7&lt;=30</formula>
    </cfRule>
    <cfRule type="expression" dxfId="4501" priority="504" stopIfTrue="1">
      <formula>$CE7&lt;=0</formula>
    </cfRule>
  </conditionalFormatting>
  <conditionalFormatting sqref="CD29">
    <cfRule type="expression" dxfId="4500" priority="169" stopIfTrue="1">
      <formula>$BG29&lt;=0</formula>
    </cfRule>
    <cfRule type="expression" dxfId="4499" priority="170" stopIfTrue="1">
      <formula>$BG29&lt;=30</formula>
    </cfRule>
    <cfRule type="expression" dxfId="4498" priority="171" stopIfTrue="1">
      <formula>$BG29&lt;=60</formula>
    </cfRule>
    <cfRule type="expression" dxfId="4497" priority="172" stopIfTrue="1">
      <formula>$BG29&lt;=90</formula>
    </cfRule>
    <cfRule type="expression" dxfId="4496" priority="175" stopIfTrue="1">
      <formula>$BG29&gt;270</formula>
    </cfRule>
    <cfRule type="expression" dxfId="4495" priority="173" stopIfTrue="1">
      <formula>$BG29&lt;=120</formula>
    </cfRule>
    <cfRule type="expression" dxfId="4494" priority="174" stopIfTrue="1">
      <formula>$BG29&lt;=270</formula>
    </cfRule>
  </conditionalFormatting>
  <conditionalFormatting sqref="CG7:CG18 CG20 CG22:CG26 CG28 CG30:CG34 CG36:CG84">
    <cfRule type="expression" dxfId="4493" priority="496" stopIfTrue="1">
      <formula>$CH7&lt;=0</formula>
    </cfRule>
    <cfRule type="expression" dxfId="4492" priority="503" stopIfTrue="1">
      <formula>$CH7&gt;270</formula>
    </cfRule>
    <cfRule type="expression" dxfId="4491" priority="502" stopIfTrue="1">
      <formula>$CH7&lt;=270</formula>
    </cfRule>
    <cfRule type="expression" dxfId="4490" priority="499" stopIfTrue="1">
      <formula>$CH7&lt;=90</formula>
    </cfRule>
    <cfRule type="expression" dxfId="4489" priority="501" stopIfTrue="1">
      <formula>$CH7&lt;=180</formula>
    </cfRule>
    <cfRule type="expression" dxfId="4488" priority="500" stopIfTrue="1">
      <formula>$CH7&lt;=120</formula>
    </cfRule>
    <cfRule type="expression" dxfId="4487" priority="498" stopIfTrue="1">
      <formula>$CH7&lt;=60</formula>
    </cfRule>
    <cfRule type="expression" dxfId="4486" priority="497" stopIfTrue="1">
      <formula>$CH7&lt;=30</formula>
    </cfRule>
  </conditionalFormatting>
  <conditionalFormatting sqref="CG29">
    <cfRule type="expression" dxfId="4485" priority="163" stopIfTrue="1">
      <formula>$BG29&lt;=30</formula>
    </cfRule>
    <cfRule type="expression" dxfId="4484" priority="167" stopIfTrue="1">
      <formula>$BG29&lt;=270</formula>
    </cfRule>
    <cfRule type="expression" dxfId="4483" priority="168" stopIfTrue="1">
      <formula>$BG29&gt;270</formula>
    </cfRule>
    <cfRule type="expression" dxfId="4482" priority="165" stopIfTrue="1">
      <formula>$BG29&lt;=90</formula>
    </cfRule>
    <cfRule type="expression" dxfId="4481" priority="166" stopIfTrue="1">
      <formula>$BG29&lt;=120</formula>
    </cfRule>
    <cfRule type="expression" dxfId="4480" priority="164" stopIfTrue="1">
      <formula>$BG29&lt;=60</formula>
    </cfRule>
    <cfRule type="expression" dxfId="4479" priority="162" stopIfTrue="1">
      <formula>$BG29&lt;=0</formula>
    </cfRule>
  </conditionalFormatting>
  <conditionalFormatting sqref="CJ7:CJ18 CP7:CP18 CV7:CV18 DB7:DB18 DH7:DH18 DN7:DN18 DT7:DT18 DZ7:DZ18 EF7:EF18 EL7:EL18 ER7:ER18 EX7:EX18 FD7:FD18 FJ7:FJ18 FP7:FP18 CJ20 CP20 CV20 DB20 DH20 DN20 DT20 DZ20 EF20 EL20 ER20 EX20 FD20 FJ20 FP20 CJ22:CJ26 CP22:CP26 CV22:CV26 DB22:DB26 DH22:DH26 DN22:DN26 DT22:DT26 DZ22:DZ26 EF22:EF26 EL22:EL26 ER22:ER26 EX22:EX26 FD22:FD26 FJ22:FJ26 FP22:FP26 CJ28 CP28 CV28 DB28 CJ30:CJ34 CP30:CP34 CV30:CV34 DB30:DB34 CJ36:CJ84 CP36:CP84 CV36:CV84 DB36:DB84 DH36:DH84 DN36:DN84 DT36:DT84 DZ36:DZ84 EF36:EF84 EL36:EL84 ER36:ER84 EX36:EX84 FD36:FD84 FJ36:FJ84 FP36:FP84">
    <cfRule type="expression" dxfId="4478" priority="491" stopIfTrue="1">
      <formula>CK7&lt;=90</formula>
    </cfRule>
    <cfRule type="expression" dxfId="4477" priority="489" stopIfTrue="1">
      <formula>CK7&lt;=30</formula>
    </cfRule>
    <cfRule type="expression" dxfId="4476" priority="490" stopIfTrue="1">
      <formula>CK7&lt;=60</formula>
    </cfRule>
    <cfRule type="expression" dxfId="4475" priority="488" stopIfTrue="1">
      <formula>CK7&lt;=0</formula>
    </cfRule>
    <cfRule type="expression" dxfId="4474" priority="492" stopIfTrue="1">
      <formula>CK7&lt;=120</formula>
    </cfRule>
    <cfRule type="expression" dxfId="4473" priority="493" stopIfTrue="1">
      <formula>CK7&lt;=180</formula>
    </cfRule>
    <cfRule type="expression" dxfId="4472" priority="494" stopIfTrue="1">
      <formula>CK7&lt;=270</formula>
    </cfRule>
    <cfRule type="expression" dxfId="4471" priority="495" stopIfTrue="1">
      <formula>CK7&gt;270</formula>
    </cfRule>
  </conditionalFormatting>
  <conditionalFormatting sqref="CJ29">
    <cfRule type="expression" dxfId="4470" priority="158" stopIfTrue="1">
      <formula>$BG29&lt;=90</formula>
    </cfRule>
    <cfRule type="expression" dxfId="4469" priority="159" stopIfTrue="1">
      <formula>$BG29&lt;=120</formula>
    </cfRule>
    <cfRule type="expression" dxfId="4468" priority="160" stopIfTrue="1">
      <formula>$BG29&lt;=270</formula>
    </cfRule>
    <cfRule type="expression" dxfId="4467" priority="161" stopIfTrue="1">
      <formula>$BG29&gt;270</formula>
    </cfRule>
    <cfRule type="expression" dxfId="4466" priority="157" stopIfTrue="1">
      <formula>$BG29&lt;=60</formula>
    </cfRule>
    <cfRule type="expression" dxfId="4465" priority="155" stopIfTrue="1">
      <formula>$BG29&lt;=0</formula>
    </cfRule>
    <cfRule type="expression" dxfId="4464" priority="156" stopIfTrue="1">
      <formula>$BG29&lt;=30</formula>
    </cfRule>
  </conditionalFormatting>
  <conditionalFormatting sqref="CM7:CM18 CM20 CM22:CM26 CM28 CM30:CM34 CM36:CM84">
    <cfRule type="expression" dxfId="4463" priority="487" stopIfTrue="1">
      <formula>CQ7&gt;270</formula>
    </cfRule>
    <cfRule type="expression" dxfId="4462" priority="486" stopIfTrue="1">
      <formula>CQ7&lt;=270</formula>
    </cfRule>
    <cfRule type="expression" dxfId="4461" priority="483" stopIfTrue="1">
      <formula>CQ7&lt;=90</formula>
    </cfRule>
    <cfRule type="expression" dxfId="4460" priority="485" stopIfTrue="1">
      <formula>CQ7&lt;=180</formula>
    </cfRule>
    <cfRule type="expression" dxfId="4459" priority="484" stopIfTrue="1">
      <formula>CQ7&lt;=120</formula>
    </cfRule>
    <cfRule type="expression" dxfId="4458" priority="482" stopIfTrue="1">
      <formula>CQ7&lt;=60</formula>
    </cfRule>
    <cfRule type="expression" dxfId="4457" priority="481" stopIfTrue="1">
      <formula>CQ7&lt;=30</formula>
    </cfRule>
    <cfRule type="expression" dxfId="4456" priority="480" stopIfTrue="1">
      <formula>CQ7&lt;=0</formula>
    </cfRule>
  </conditionalFormatting>
  <conditionalFormatting sqref="CM29">
    <cfRule type="expression" dxfId="4455" priority="150" stopIfTrue="1">
      <formula>$BG29&lt;=60</formula>
    </cfRule>
    <cfRule type="expression" dxfId="4454" priority="154" stopIfTrue="1">
      <formula>$BG29&gt;270</formula>
    </cfRule>
    <cfRule type="expression" dxfId="4453" priority="153" stopIfTrue="1">
      <formula>$BG29&lt;=270</formula>
    </cfRule>
    <cfRule type="expression" dxfId="4452" priority="152" stopIfTrue="1">
      <formula>$BG29&lt;=120</formula>
    </cfRule>
    <cfRule type="expression" dxfId="4451" priority="151" stopIfTrue="1">
      <formula>$BG29&lt;=90</formula>
    </cfRule>
    <cfRule type="expression" dxfId="4450" priority="149" stopIfTrue="1">
      <formula>$BG29&lt;=30</formula>
    </cfRule>
    <cfRule type="expression" dxfId="4449" priority="148" stopIfTrue="1">
      <formula>$BG29&lt;=0</formula>
    </cfRule>
  </conditionalFormatting>
  <conditionalFormatting sqref="CP29">
    <cfRule type="expression" dxfId="4448" priority="142" stopIfTrue="1">
      <formula>$BG29&lt;=30</formula>
    </cfRule>
    <cfRule type="expression" dxfId="4447" priority="141" stopIfTrue="1">
      <formula>$BG29&lt;=0</formula>
    </cfRule>
    <cfRule type="expression" dxfId="4446" priority="146" stopIfTrue="1">
      <formula>$BG29&lt;=270</formula>
    </cfRule>
    <cfRule type="expression" dxfId="4445" priority="147" stopIfTrue="1">
      <formula>$BG29&gt;270</formula>
    </cfRule>
    <cfRule type="expression" dxfId="4444" priority="145" stopIfTrue="1">
      <formula>$BG29&lt;=120</formula>
    </cfRule>
    <cfRule type="expression" dxfId="4443" priority="144" stopIfTrue="1">
      <formula>$BG29&lt;=90</formula>
    </cfRule>
    <cfRule type="expression" dxfId="4442" priority="143" stopIfTrue="1">
      <formula>$BG29&lt;=60</formula>
    </cfRule>
  </conditionalFormatting>
  <conditionalFormatting sqref="CS7:CS18 CY7:CY18 DE7:DE18 DK7:DK18 DQ7:DQ18 DW7:DW18 EC7:EC18 EI7:EI18 EO7:EO18 EU7:EU18 FA7:FA18 FG7:FG18 FM7:FM18 FS7:FS18 CS20 CY20 DE20 DK20 DQ20 DW20 EC20 EI20 EO20 EU20 FA20 FG20 FM20 FS20 CS22:CS26 CY22:CY26 DE22:DE26 DK22:DK26 DQ22:DQ26 DW22:DW26 EC22:EC26 EI22:EI26 EO22:EO26 EU22:EU26 FA22:FA26 FG22:FG26 FM22:FM26 FS22:FS26 CS28 CY28 DE28 CS30:CS34 CY30:CY34 DE30:DE34 CS36:CS84 CY36:CY84 DE36:DE84 DK36:DK84 DQ36:DQ84 DW36:DW84 EC36:EC84 EI36:EI84 EO36:EO84 EU36:EU84 FA36:FA84 FG36:FG84 FM36:FM84 FS36:FS84">
    <cfRule type="expression" dxfId="4441" priority="468" stopIfTrue="1">
      <formula>CT7&lt;=120</formula>
    </cfRule>
    <cfRule type="expression" dxfId="4440" priority="469" stopIfTrue="1">
      <formula>CT7&lt;=180</formula>
    </cfRule>
    <cfRule type="expression" dxfId="4439" priority="470" stopIfTrue="1">
      <formula>CT7&lt;=270</formula>
    </cfRule>
    <cfRule type="expression" dxfId="4438" priority="471" stopIfTrue="1">
      <formula>CT7&gt;270</formula>
    </cfRule>
    <cfRule type="expression" dxfId="4437" priority="465" stopIfTrue="1">
      <formula>CT7&lt;=30</formula>
    </cfRule>
    <cfRule type="expression" dxfId="4436" priority="464" stopIfTrue="1">
      <formula>CT7&lt;=0</formula>
    </cfRule>
    <cfRule type="expression" dxfId="4435" priority="466" stopIfTrue="1">
      <formula>CT7&lt;=60</formula>
    </cfRule>
    <cfRule type="expression" dxfId="4434" priority="467" stopIfTrue="1">
      <formula>CT7&lt;=90</formula>
    </cfRule>
  </conditionalFormatting>
  <conditionalFormatting sqref="CS29">
    <cfRule type="expression" dxfId="4433" priority="139" stopIfTrue="1">
      <formula>$BG29&lt;=270</formula>
    </cfRule>
    <cfRule type="expression" dxfId="4432" priority="140" stopIfTrue="1">
      <formula>$BG29&gt;270</formula>
    </cfRule>
    <cfRule type="expression" dxfId="4431" priority="138" stopIfTrue="1">
      <formula>$BG29&lt;=120</formula>
    </cfRule>
    <cfRule type="expression" dxfId="4430" priority="137" stopIfTrue="1">
      <formula>$BG29&lt;=90</formula>
    </cfRule>
    <cfRule type="expression" dxfId="4429" priority="136" stopIfTrue="1">
      <formula>$BG29&lt;=60</formula>
    </cfRule>
    <cfRule type="expression" dxfId="4428" priority="135" stopIfTrue="1">
      <formula>$BG29&lt;=30</formula>
    </cfRule>
    <cfRule type="expression" dxfId="4427" priority="134" stopIfTrue="1">
      <formula>$BG29&lt;=0</formula>
    </cfRule>
  </conditionalFormatting>
  <conditionalFormatting sqref="CV29">
    <cfRule type="expression" dxfId="4426" priority="131" stopIfTrue="1">
      <formula>$BG29&lt;=120</formula>
    </cfRule>
    <cfRule type="expression" dxfId="4425" priority="130" stopIfTrue="1">
      <formula>$BG29&lt;=90</formula>
    </cfRule>
    <cfRule type="expression" dxfId="4424" priority="127" stopIfTrue="1">
      <formula>$BG29&lt;=0</formula>
    </cfRule>
    <cfRule type="expression" dxfId="4423" priority="129" stopIfTrue="1">
      <formula>$BG29&lt;=60</formula>
    </cfRule>
    <cfRule type="expression" dxfId="4422" priority="133" stopIfTrue="1">
      <formula>$BG29&gt;270</formula>
    </cfRule>
    <cfRule type="expression" dxfId="4421" priority="128" stopIfTrue="1">
      <formula>$BG29&lt;=30</formula>
    </cfRule>
    <cfRule type="expression" dxfId="4420" priority="132" stopIfTrue="1">
      <formula>$BG29&lt;=270</formula>
    </cfRule>
  </conditionalFormatting>
  <conditionalFormatting sqref="CY29">
    <cfRule type="expression" dxfId="4419" priority="125" stopIfTrue="1">
      <formula>$BG29&lt;=270</formula>
    </cfRule>
    <cfRule type="expression" dxfId="4418" priority="124" stopIfTrue="1">
      <formula>$BG29&lt;=120</formula>
    </cfRule>
    <cfRule type="expression" dxfId="4417" priority="123" stopIfTrue="1">
      <formula>$BG29&lt;=90</formula>
    </cfRule>
    <cfRule type="expression" dxfId="4416" priority="122" stopIfTrue="1">
      <formula>$BG29&lt;=60</formula>
    </cfRule>
    <cfRule type="expression" dxfId="4415" priority="121" stopIfTrue="1">
      <formula>$BG29&lt;=30</formula>
    </cfRule>
    <cfRule type="expression" dxfId="4414" priority="120" stopIfTrue="1">
      <formula>$BG29&lt;=0</formula>
    </cfRule>
    <cfRule type="expression" dxfId="4413" priority="126" stopIfTrue="1">
      <formula>$BG29&gt;270</formula>
    </cfRule>
  </conditionalFormatting>
  <conditionalFormatting sqref="DB29">
    <cfRule type="expression" dxfId="4412" priority="119" stopIfTrue="1">
      <formula>$BG29&gt;270</formula>
    </cfRule>
    <cfRule type="expression" dxfId="4411" priority="118" stopIfTrue="1">
      <formula>$BG29&lt;=270</formula>
    </cfRule>
    <cfRule type="expression" dxfId="4410" priority="117" stopIfTrue="1">
      <formula>$BG29&lt;=120</formula>
    </cfRule>
    <cfRule type="expression" dxfId="4409" priority="116" stopIfTrue="1">
      <formula>$BG29&lt;=90</formula>
    </cfRule>
    <cfRule type="expression" dxfId="4408" priority="115" stopIfTrue="1">
      <formula>$BG29&lt;=60</formula>
    </cfRule>
    <cfRule type="expression" dxfId="4407" priority="114" stopIfTrue="1">
      <formula>$BG29&lt;=30</formula>
    </cfRule>
    <cfRule type="expression" dxfId="4406" priority="113" stopIfTrue="1">
      <formula>$BG29&lt;=0</formula>
    </cfRule>
  </conditionalFormatting>
  <conditionalFormatting sqref="DE29">
    <cfRule type="expression" dxfId="4405" priority="111" stopIfTrue="1">
      <formula>$BG29&lt;=270</formula>
    </cfRule>
    <cfRule type="expression" dxfId="4404" priority="110" stopIfTrue="1">
      <formula>$BG29&lt;=120</formula>
    </cfRule>
    <cfRule type="expression" dxfId="4403" priority="109" stopIfTrue="1">
      <formula>$BG29&lt;=90</formula>
    </cfRule>
    <cfRule type="expression" dxfId="4402" priority="108" stopIfTrue="1">
      <formula>$BG29&lt;=60</formula>
    </cfRule>
    <cfRule type="expression" dxfId="4401" priority="107" stopIfTrue="1">
      <formula>$BG29&lt;=30</formula>
    </cfRule>
    <cfRule type="expression" dxfId="4400" priority="106" stopIfTrue="1">
      <formula>$BG29&lt;=0</formula>
    </cfRule>
    <cfRule type="expression" dxfId="4399" priority="112" stopIfTrue="1">
      <formula>$BG29&gt;270</formula>
    </cfRule>
  </conditionalFormatting>
  <conditionalFormatting sqref="DH28:DH34 DN28:DN34 DT28:DT34 DZ28:DZ34 EF28:EF34 EL28:EL34 ER28:ER34 EX28:EX34 FD28:FD34 FJ28:FJ34 FP28:FP34">
    <cfRule type="expression" dxfId="4398" priority="240" stopIfTrue="1">
      <formula>DI28&gt;270</formula>
    </cfRule>
    <cfRule type="expression" dxfId="4397" priority="239" stopIfTrue="1">
      <formula>DI28&lt;=270</formula>
    </cfRule>
    <cfRule type="expression" dxfId="4396" priority="238" stopIfTrue="1">
      <formula>DI28&lt;=180</formula>
    </cfRule>
    <cfRule type="expression" dxfId="4395" priority="237" stopIfTrue="1">
      <formula>DI28&lt;=120</formula>
    </cfRule>
    <cfRule type="expression" dxfId="4394" priority="236" stopIfTrue="1">
      <formula>DI28&lt;=90</formula>
    </cfRule>
    <cfRule type="expression" dxfId="4393" priority="235" stopIfTrue="1">
      <formula>DI28&lt;=60</formula>
    </cfRule>
    <cfRule type="expression" dxfId="4392" priority="234" stopIfTrue="1">
      <formula>DI28&lt;=30</formula>
    </cfRule>
    <cfRule type="expression" dxfId="4391" priority="233" stopIfTrue="1">
      <formula>DI28&lt;=0</formula>
    </cfRule>
  </conditionalFormatting>
  <conditionalFormatting sqref="DK28:DK34 DQ28:DQ34 DW28:DW34 EC28:EC34 EI28:EI34 EO28:EO34 EU28:EU34 FA28:FA34 FG28:FG34 FM28:FM34 FS28:FS34">
    <cfRule type="expression" dxfId="4390" priority="230" stopIfTrue="1">
      <formula>DL28&lt;=180</formula>
    </cfRule>
    <cfRule type="expression" dxfId="4389" priority="229" stopIfTrue="1">
      <formula>DL28&lt;=120</formula>
    </cfRule>
    <cfRule type="expression" dxfId="4388" priority="228" stopIfTrue="1">
      <formula>DL28&lt;=90</formula>
    </cfRule>
    <cfRule type="expression" dxfId="4387" priority="227" stopIfTrue="1">
      <formula>DL28&lt;=60</formula>
    </cfRule>
    <cfRule type="expression" dxfId="4386" priority="231" stopIfTrue="1">
      <formula>DL28&lt;=270</formula>
    </cfRule>
    <cfRule type="expression" dxfId="4385" priority="232" stopIfTrue="1">
      <formula>DL28&gt;270</formula>
    </cfRule>
    <cfRule type="expression" dxfId="4384" priority="225" stopIfTrue="1">
      <formula>DL28&lt;=0</formula>
    </cfRule>
    <cfRule type="expression" dxfId="4383" priority="226" stopIfTrue="1">
      <formula>DL28&lt;=30</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EED4-30AD-4EFC-94CE-5D3277F0759B}">
  <dimension ref="A1:NCQ102"/>
  <sheetViews>
    <sheetView tabSelected="1" topLeftCell="A6" zoomScale="80" zoomScaleNormal="80" workbookViewId="0">
      <selection activeCell="CP7" sqref="CP7"/>
    </sheetView>
  </sheetViews>
  <sheetFormatPr defaultRowHeight="15" x14ac:dyDescent="0.25"/>
  <cols>
    <col min="1" max="1" width="9.5703125" style="1" customWidth="1"/>
    <col min="2" max="2" width="14.7109375" style="1" customWidth="1"/>
    <col min="3" max="4" width="14.7109375" style="128" hidden="1" customWidth="1"/>
    <col min="5" max="5" width="9.5703125" style="112" hidden="1" customWidth="1"/>
    <col min="6" max="6" width="14.7109375" style="84" hidden="1" customWidth="1"/>
    <col min="7" max="7" width="9.5703125" style="1" customWidth="1"/>
    <col min="8" max="8" width="57.42578125" style="2" bestFit="1" customWidth="1"/>
    <col min="9" max="9" width="5.140625" style="94" hidden="1" customWidth="1"/>
    <col min="10" max="10" width="6.28515625" style="94" hidden="1" customWidth="1"/>
    <col min="11" max="11" width="6" style="94" hidden="1" customWidth="1"/>
    <col min="12" max="12" width="6.42578125" style="94" hidden="1" customWidth="1"/>
    <col min="13" max="13" width="4.85546875" style="94" hidden="1" customWidth="1"/>
    <col min="14" max="16" width="5.42578125" style="94"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6" customWidth="1"/>
    <col min="59" max="59" width="11.42578125" style="96" hidden="1" customWidth="1"/>
    <col min="60" max="60" width="10.7109375" style="96" hidden="1" customWidth="1"/>
    <col min="61" max="61" width="10" style="20" customWidth="1"/>
    <col min="62" max="62" width="10" style="20" hidden="1" customWidth="1"/>
    <col min="63" max="63" width="9.7109375" style="96" hidden="1" customWidth="1"/>
    <col min="64" max="64" width="10" style="20" customWidth="1"/>
    <col min="65" max="65" width="10" style="20" hidden="1" customWidth="1"/>
    <col min="66" max="66" width="9.7109375" style="96" hidden="1" customWidth="1"/>
    <col min="67" max="67" width="10" style="20" customWidth="1"/>
    <col min="68" max="68" width="10" style="20" hidden="1" customWidth="1"/>
    <col min="69" max="69" width="9.7109375" style="96" hidden="1" customWidth="1"/>
    <col min="70" max="70" width="10" style="20" customWidth="1"/>
    <col min="71" max="71" width="10" style="20" hidden="1" customWidth="1"/>
    <col min="72" max="72" width="9.7109375" style="96" hidden="1" customWidth="1"/>
    <col min="73" max="73" width="10" style="20" customWidth="1"/>
    <col min="74" max="74" width="10" style="20" hidden="1" customWidth="1"/>
    <col min="75" max="75" width="9.7109375" style="96" hidden="1" customWidth="1"/>
    <col min="76" max="76" width="10" style="20" customWidth="1"/>
    <col min="77" max="77" width="10" style="20" hidden="1" customWidth="1"/>
    <col min="78" max="78" width="9.7109375" style="96" hidden="1" customWidth="1"/>
    <col min="79" max="79" width="10" style="20" customWidth="1"/>
    <col min="80" max="80" width="10" style="20" hidden="1" customWidth="1"/>
    <col min="81" max="81" width="9.7109375" style="96" hidden="1" customWidth="1"/>
    <col min="82" max="82" width="10" style="20" customWidth="1"/>
    <col min="83" max="83" width="10" style="20" hidden="1" customWidth="1"/>
    <col min="84" max="84" width="9.7109375" style="96" hidden="1" customWidth="1"/>
    <col min="85" max="85" width="10" style="20" customWidth="1"/>
    <col min="86" max="86" width="10" style="20" hidden="1" customWidth="1"/>
    <col min="87" max="87" width="9.7109375" style="96" hidden="1" customWidth="1"/>
    <col min="88" max="88" width="10" style="20" customWidth="1"/>
    <col min="89" max="89" width="10" style="20" hidden="1" customWidth="1"/>
    <col min="90" max="90" width="9.7109375" style="96" hidden="1" customWidth="1"/>
    <col min="91" max="91" width="10" style="20" customWidth="1"/>
    <col min="92" max="92" width="10" style="20" hidden="1" customWidth="1"/>
    <col min="93" max="93" width="9.7109375" style="96" hidden="1" customWidth="1"/>
    <col min="94" max="94" width="10" style="20" customWidth="1"/>
    <col min="95" max="95" width="9.7109375" style="20" hidden="1" customWidth="1"/>
    <col min="96" max="96" width="9.7109375" style="96" hidden="1" customWidth="1"/>
    <col min="97" max="98" width="10" style="20" hidden="1" customWidth="1"/>
    <col min="99" max="99" width="9.7109375" style="96" hidden="1" customWidth="1"/>
    <col min="100" max="101" width="10" style="20" hidden="1" customWidth="1"/>
    <col min="102" max="102" width="9.7109375" style="96" hidden="1" customWidth="1"/>
    <col min="103" max="104" width="10" style="20" hidden="1" customWidth="1"/>
    <col min="105" max="105" width="9.7109375" style="96" hidden="1" customWidth="1"/>
    <col min="106" max="107" width="10" style="3" hidden="1" customWidth="1"/>
    <col min="108" max="108" width="9.7109375" style="95" hidden="1" customWidth="1"/>
    <col min="109" max="110" width="10" style="3" hidden="1" customWidth="1"/>
    <col min="111" max="111" width="9.7109375" style="95" hidden="1" customWidth="1"/>
    <col min="112" max="113" width="10" style="3" hidden="1" customWidth="1"/>
    <col min="114" max="114" width="9.7109375" style="95" hidden="1" customWidth="1"/>
    <col min="115" max="116" width="10" style="3" hidden="1" customWidth="1"/>
    <col min="117" max="117" width="9.7109375" style="95" hidden="1" customWidth="1"/>
    <col min="118" max="119" width="10" style="3" hidden="1" customWidth="1"/>
    <col min="120" max="120" width="9.7109375" style="95" hidden="1" customWidth="1"/>
    <col min="121" max="122" width="10" style="3" hidden="1" customWidth="1"/>
    <col min="123" max="123" width="9.7109375" style="95" hidden="1" customWidth="1"/>
    <col min="124" max="125" width="10" style="3" hidden="1" customWidth="1"/>
    <col min="126" max="126" width="9.7109375" style="95" hidden="1" customWidth="1"/>
    <col min="127" max="128" width="10" style="3" hidden="1" customWidth="1"/>
    <col min="129" max="129" width="9.7109375" style="95" hidden="1" customWidth="1"/>
    <col min="130" max="131" width="10" style="3" hidden="1" customWidth="1"/>
    <col min="132" max="132" width="9.7109375" style="95" hidden="1" customWidth="1"/>
    <col min="133" max="134" width="10" style="3" hidden="1" customWidth="1"/>
    <col min="135" max="135" width="9.7109375" style="95" hidden="1" customWidth="1"/>
    <col min="136" max="137" width="10" style="3" hidden="1" customWidth="1"/>
    <col min="138" max="138" width="9.7109375" style="95" hidden="1" customWidth="1"/>
    <col min="139" max="140" width="10" style="3" hidden="1" customWidth="1"/>
    <col min="141" max="141" width="9.7109375" style="95" hidden="1" customWidth="1"/>
    <col min="142" max="143" width="10" style="3" hidden="1" customWidth="1"/>
    <col min="144" max="144" width="9.7109375" style="95" hidden="1" customWidth="1"/>
    <col min="145" max="146" width="10" style="3" hidden="1" customWidth="1"/>
    <col min="147" max="147" width="9.7109375" style="95" hidden="1" customWidth="1"/>
    <col min="148" max="149" width="10" style="3" hidden="1" customWidth="1"/>
    <col min="150" max="150" width="9.7109375" style="95" hidden="1" customWidth="1"/>
    <col min="151" max="152" width="10" style="3" hidden="1" customWidth="1"/>
    <col min="153" max="153" width="9.7109375" style="95" hidden="1" customWidth="1"/>
    <col min="154" max="155" width="10" style="3" hidden="1" customWidth="1"/>
    <col min="156" max="156" width="9.7109375" style="95" hidden="1" customWidth="1"/>
    <col min="157" max="158" width="10" style="3" hidden="1" customWidth="1"/>
    <col min="159" max="159" width="9.7109375" style="95" hidden="1" customWidth="1"/>
    <col min="160" max="161" width="10" style="3" hidden="1" customWidth="1"/>
    <col min="162" max="162" width="9.7109375" style="95" hidden="1" customWidth="1"/>
    <col min="163" max="164" width="10" style="3" hidden="1" customWidth="1"/>
    <col min="165" max="165" width="9.7109375" style="95" hidden="1" customWidth="1"/>
    <col min="166" max="167" width="10" style="3" hidden="1" customWidth="1"/>
    <col min="168" max="168" width="9.7109375" style="95" hidden="1" customWidth="1"/>
    <col min="169" max="170" width="10" style="3" hidden="1" customWidth="1"/>
    <col min="171" max="171" width="9.7109375" style="95" hidden="1" customWidth="1"/>
    <col min="172" max="173" width="10" style="3" hidden="1" customWidth="1"/>
    <col min="174" max="174" width="9.7109375" style="95" hidden="1" customWidth="1"/>
    <col min="175" max="176" width="10" style="3" hidden="1" customWidth="1"/>
    <col min="177" max="177" width="9.7109375" style="95"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188</v>
      </c>
      <c r="BG1" s="249"/>
      <c r="BH1" s="249"/>
      <c r="BI1" s="250" t="s">
        <v>189</v>
      </c>
      <c r="BJ1" s="250"/>
      <c r="BK1" s="250"/>
      <c r="BL1" s="249" t="s">
        <v>190</v>
      </c>
      <c r="BM1" s="249"/>
      <c r="BN1" s="249"/>
      <c r="BO1" s="250" t="s">
        <v>191</v>
      </c>
      <c r="BP1" s="250"/>
      <c r="BQ1" s="250"/>
      <c r="BR1" s="249" t="s">
        <v>192</v>
      </c>
      <c r="BS1" s="249"/>
      <c r="BT1" s="249"/>
      <c r="BU1" s="250" t="s">
        <v>193</v>
      </c>
      <c r="BV1" s="250"/>
      <c r="BW1" s="250"/>
      <c r="BX1" s="249" t="s">
        <v>194</v>
      </c>
      <c r="BY1" s="249"/>
      <c r="BZ1" s="249"/>
      <c r="CA1" s="250" t="s">
        <v>195</v>
      </c>
      <c r="CB1" s="250"/>
      <c r="CC1" s="250"/>
      <c r="CD1" s="249"/>
      <c r="CE1" s="249"/>
      <c r="CF1" s="249"/>
      <c r="CG1" s="250" t="s">
        <v>196</v>
      </c>
      <c r="CH1" s="250"/>
      <c r="CI1" s="250"/>
      <c r="CJ1" s="249" t="s">
        <v>197</v>
      </c>
      <c r="CK1" s="249"/>
      <c r="CL1" s="249"/>
      <c r="CM1" s="250" t="s">
        <v>198</v>
      </c>
      <c r="CN1" s="250"/>
      <c r="CO1" s="250"/>
      <c r="CP1" s="249" t="s">
        <v>199</v>
      </c>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12</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200</v>
      </c>
      <c r="BG2" s="236"/>
      <c r="BH2" s="236"/>
      <c r="BI2" s="243" t="s">
        <v>201</v>
      </c>
      <c r="BJ2" s="243"/>
      <c r="BK2" s="243"/>
      <c r="BL2" s="236" t="s">
        <v>202</v>
      </c>
      <c r="BM2" s="236"/>
      <c r="BN2" s="236"/>
      <c r="BO2" s="243" t="s">
        <v>203</v>
      </c>
      <c r="BP2" s="243"/>
      <c r="BQ2" s="243"/>
      <c r="BR2" s="236" t="s">
        <v>204</v>
      </c>
      <c r="BS2" s="236"/>
      <c r="BT2" s="236"/>
      <c r="BU2" s="243" t="s">
        <v>205</v>
      </c>
      <c r="BV2" s="243"/>
      <c r="BW2" s="243"/>
      <c r="BX2" s="236" t="s">
        <v>206</v>
      </c>
      <c r="BY2" s="236"/>
      <c r="BZ2" s="236"/>
      <c r="CA2" s="243" t="s">
        <v>207</v>
      </c>
      <c r="CB2" s="243"/>
      <c r="CC2" s="243"/>
      <c r="CD2" s="236" t="s">
        <v>200</v>
      </c>
      <c r="CE2" s="236"/>
      <c r="CF2" s="236"/>
      <c r="CG2" s="243" t="s">
        <v>208</v>
      </c>
      <c r="CH2" s="243"/>
      <c r="CI2" s="243"/>
      <c r="CJ2" s="236" t="s">
        <v>209</v>
      </c>
      <c r="CK2" s="236"/>
      <c r="CL2" s="236"/>
      <c r="CM2" s="243" t="s">
        <v>210</v>
      </c>
      <c r="CN2" s="243"/>
      <c r="CO2" s="243"/>
      <c r="CP2" s="236" t="s">
        <v>211</v>
      </c>
      <c r="CQ2" s="236"/>
      <c r="CR2" s="236"/>
      <c r="CS2" s="243"/>
      <c r="CT2" s="243"/>
      <c r="CU2" s="243"/>
      <c r="CV2" s="236"/>
      <c r="CW2" s="236"/>
      <c r="CX2" s="236"/>
      <c r="CY2" s="243"/>
      <c r="CZ2" s="243"/>
      <c r="DA2" s="243"/>
      <c r="DB2" s="236"/>
      <c r="DC2" s="236"/>
      <c r="DD2" s="236"/>
      <c r="DE2" s="243"/>
      <c r="DF2" s="243"/>
      <c r="DG2" s="243"/>
      <c r="DH2" s="236"/>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22"/>
      <c r="BG3" s="221"/>
      <c r="BH3" s="221"/>
      <c r="BI3" s="222"/>
      <c r="BJ3" s="222"/>
      <c r="BK3" s="222"/>
      <c r="BL3" s="221"/>
      <c r="BM3" s="221"/>
      <c r="BN3" s="221"/>
      <c r="BO3" s="222"/>
      <c r="BP3" s="222"/>
      <c r="BQ3" s="222"/>
      <c r="BR3" s="221" t="s">
        <v>212</v>
      </c>
      <c r="BS3" s="221"/>
      <c r="BT3" s="221"/>
      <c r="BU3" s="222" t="s">
        <v>212</v>
      </c>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t="s">
        <v>213</v>
      </c>
      <c r="BG4" s="221"/>
      <c r="BH4" s="221"/>
      <c r="BI4" s="222" t="s">
        <v>214</v>
      </c>
      <c r="BJ4" s="222"/>
      <c r="BK4" s="222"/>
      <c r="BL4" s="221" t="s">
        <v>215</v>
      </c>
      <c r="BM4" s="221"/>
      <c r="BN4" s="221"/>
      <c r="BO4" s="222" t="s">
        <v>216</v>
      </c>
      <c r="BP4" s="222"/>
      <c r="BQ4" s="222"/>
      <c r="BR4" s="221" t="s">
        <v>217</v>
      </c>
      <c r="BS4" s="221"/>
      <c r="BT4" s="221"/>
      <c r="BU4" s="222"/>
      <c r="BV4" s="222"/>
      <c r="BW4" s="222"/>
      <c r="BX4" s="221" t="s">
        <v>218</v>
      </c>
      <c r="BY4" s="221"/>
      <c r="BZ4" s="221"/>
      <c r="CA4" s="222" t="s">
        <v>219</v>
      </c>
      <c r="CB4" s="222"/>
      <c r="CC4" s="222"/>
      <c r="CD4" s="221" t="s">
        <v>220</v>
      </c>
      <c r="CE4" s="221"/>
      <c r="CF4" s="221"/>
      <c r="CG4" s="222" t="s">
        <v>221</v>
      </c>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8" t="s">
        <v>48</v>
      </c>
      <c r="CH6" s="9"/>
      <c r="CI6" s="8" t="s">
        <v>49</v>
      </c>
      <c r="CJ6" s="234" t="s">
        <v>48</v>
      </c>
      <c r="CK6" s="234"/>
      <c r="CL6" s="234" t="s">
        <v>49</v>
      </c>
      <c r="CM6" s="8" t="s">
        <v>48</v>
      </c>
      <c r="CN6" s="9"/>
      <c r="CO6" s="8" t="s">
        <v>49</v>
      </c>
      <c r="CP6" s="234" t="s">
        <v>48</v>
      </c>
      <c r="CQ6" s="234"/>
      <c r="CR6" s="234" t="s">
        <v>49</v>
      </c>
      <c r="CS6" s="9"/>
      <c r="CT6" s="9"/>
      <c r="CU6" s="9"/>
      <c r="CV6" s="8"/>
      <c r="CW6" s="8"/>
      <c r="CX6" s="8"/>
      <c r="CY6" s="9"/>
      <c r="CZ6" s="9"/>
      <c r="DA6" s="9"/>
      <c r="DB6" s="8"/>
      <c r="DC6" s="8"/>
      <c r="DD6" s="8"/>
      <c r="DE6" s="9"/>
      <c r="DF6" s="9"/>
      <c r="DG6" s="9"/>
      <c r="DH6" s="8"/>
      <c r="DI6" s="8"/>
      <c r="DJ6" s="8"/>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IF(E7="","",E7*$GA$7)</f>
        <v>384</v>
      </c>
      <c r="B7" s="129" t="s">
        <v>53</v>
      </c>
      <c r="C7" s="131">
        <v>79.989999999999995</v>
      </c>
      <c r="D7" s="131">
        <f>IF(A7="","",A7*C7)</f>
        <v>30716.159999999996</v>
      </c>
      <c r="E7" s="129">
        <v>32</v>
      </c>
      <c r="F7" s="87" t="s">
        <v>54</v>
      </c>
      <c r="G7" s="129" t="s">
        <v>55</v>
      </c>
      <c r="H7" s="76" t="s">
        <v>56</v>
      </c>
      <c r="I7" s="113" t="str">
        <f t="shared" ref="I7:I93" si="0">IF(COUNTIFS($Q7:$BD7,"&gt;270")=0,"",COUNTIFS($Q7:$BD7,"&gt;270"))</f>
        <v/>
      </c>
      <c r="J7" s="114" t="str">
        <f t="shared" ref="J7:J93" si="1">IF(COUNTIFS($Q7:$BD7,"&lt;=270")&gt;0,IF(COUNTIFS($Q7:$BD7,"&lt;=270")-COUNTIFS($Q7:$BD7,"&lt;=180")=0,"",COUNTIFS($Q7:$BD7,"&lt;=270")-COUNTIFS($Q7:$BD7,"&lt;=180")),"")</f>
        <v/>
      </c>
      <c r="K7" s="114" t="str">
        <f t="shared" ref="K7:K93" si="2">IF(COUNTIFS($Q7:$BD7,"&lt;=180")&gt;0,IF(COUNTIFS($Q7:$BD7,"&lt;=180")-COUNTIFS($Q7:$BD7,"&lt;=120")=0,"",COUNTIFS($Q7:$BD7,"&lt;=180")-COUNTIFS($Q7:$BD7,"&lt;=120")),"")</f>
        <v/>
      </c>
      <c r="L7" s="114" t="str">
        <f t="shared" ref="L7:L93" si="3">IF(COUNTIFS($Q7:$BD7,"&lt;=120")&gt;0,IF(COUNTIFS($Q7:$BD7,"&lt;=120")-COUNTIFS($Q7:$BD7,"&lt;=90")=0,"",COUNTIFS($Q7:$BD7,"&lt;=120")-COUNTIFS($Q7:$BD7,"&lt;=90")),"")</f>
        <v/>
      </c>
      <c r="M7" s="114" t="str">
        <f t="shared" ref="M7:M93" si="4">IF(COUNTIFS($Q7:$BD7,"&lt;=90")&gt;0,IF(COUNTIFS($Q7:$BD7,"&lt;=90")-COUNTIFS($Q7:$BD7,"&lt;=60")=0,"",COUNTIFS($Q7:$BD7,"&lt;=90")-COUNTIFS($Q7:$BD7,"&lt;=60")),"")</f>
        <v/>
      </c>
      <c r="N7" s="114" t="str">
        <f t="shared" ref="N7:N93" si="5">IF(COUNTIFS($Q7:$BD7,"&lt;=60")&gt;0,IF(COUNTIFS($Q7:$BD7,"&lt;=60")-COUNTIFS($Q7:$BD7,"&lt;=30")=0,"",COUNTIFS($Q7:$BD7,"&lt;=60")-COUNTIFS($Q7:$BD7,"&lt;=30")),"")</f>
        <v/>
      </c>
      <c r="O7" s="114" t="str">
        <f t="shared" ref="O7:O50" si="6">IF(COUNTIFS($Q7:$BD7,"&lt;=30")&gt;0,IF(COUNTIFS($Q7:$BD7,"&lt;=30")-COUNTIFS($Q7:$BD7,"&lt;=0")=0,"",COUNTIFS($Q7:$BD7,"&lt;=30")-COUNTIFS($Q7:$BD7,"&lt;=0")),"")</f>
        <v/>
      </c>
      <c r="P7" s="114" t="str">
        <f t="shared" ref="P7:P50" si="7">IF(COUNTIFS($Q7:$BD7,"&lt;=0")=0,"",COUNTIFS($Q7:$BD7,"&lt;=0"))</f>
        <v/>
      </c>
      <c r="Q7" s="93" t="e">
        <f t="shared" ref="Q7:Q50" si="8">IF($S$2&gt;0,IF(BG7="","",BG7),"")</f>
        <v>#VALUE!</v>
      </c>
      <c r="R7" s="93" t="e">
        <f t="shared" ref="R7:R50" si="9">IF($S$2&gt;1,IF(BJ7="","",BJ7),"")</f>
        <v>#VALUE!</v>
      </c>
      <c r="S7" s="93" t="e">
        <f t="shared" ref="S7:S50" si="10">IF($S$2&gt;2,IF(BM7="","",BM7),"")</f>
        <v>#VALUE!</v>
      </c>
      <c r="T7" s="93" t="e">
        <f t="shared" ref="T7:T50" si="11">IF($S$2&gt;3,IF(BP7="","",BP7),"")</f>
        <v>#VALUE!</v>
      </c>
      <c r="U7" s="93" t="e">
        <f t="shared" ref="U7:U50" si="12">IF($S$2&gt;4,IF(BS7="","",BS7),"")</f>
        <v>#VALUE!</v>
      </c>
      <c r="V7" s="93" t="e">
        <f t="shared" ref="V7:V50" si="13">IF($S$2&gt;5,IF(BV7="","",BV7),"")</f>
        <v>#VALUE!</v>
      </c>
      <c r="W7" s="93" t="e">
        <f t="shared" ref="W7:W50" si="14">IF($S$2&gt;6,IF(BY7="","",BY7),"")</f>
        <v>#VALUE!</v>
      </c>
      <c r="X7" s="93" t="e">
        <f t="shared" ref="X7:X50" si="15">IF($S$2&gt;7,IF(CB7="","",CB7),"")</f>
        <v>#VALUE!</v>
      </c>
      <c r="Y7" s="93" t="e">
        <f t="shared" ref="Y7:Y50" si="16">IF($S$2&gt;8,IF(CE7="","",CE7),"")</f>
        <v>#VALUE!</v>
      </c>
      <c r="Z7" s="93" t="str">
        <f t="shared" ref="Z7:Z50" si="17">IF($S$2&gt;9,IF(CH7="","",CH7),"")</f>
        <v/>
      </c>
      <c r="AA7" s="93" t="str">
        <f t="shared" ref="AA7:AA50" si="18">IF($S$2&gt;10,IF(CK7="","",CK7),"")</f>
        <v/>
      </c>
      <c r="AB7" s="93" t="str">
        <f t="shared" ref="AB7:AB50" si="19">IF($S$2&gt;11,IF(CN7="","",CN7),"")</f>
        <v/>
      </c>
      <c r="AC7" s="93" t="str">
        <f t="shared" ref="AC7:AC50" si="20">IF($S$2&gt;12,IF(CQ7="","",CQ7),"")</f>
        <v/>
      </c>
      <c r="AD7" s="93" t="str">
        <f t="shared" ref="AD7:AD50" si="21">IF($S$2&gt;13,IF(CT7="","",CT7),"")</f>
        <v/>
      </c>
      <c r="AE7" s="93" t="str">
        <f t="shared" ref="AE7:AE50" si="22">IF($S$2&gt;14,IF(CW7="","",CW7),"")</f>
        <v/>
      </c>
      <c r="AF7" s="93" t="str">
        <f t="shared" ref="AF7:AF50" si="23">IF($S$2&gt;15,IF(CZ7="","",CZ7),"")</f>
        <v/>
      </c>
      <c r="AG7" s="93" t="str">
        <f t="shared" ref="AG7:AG5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45337</v>
      </c>
      <c r="BG7" s="74" t="e">
        <f t="shared" ref="BG7:BG11" si="25">IF(BH7="","",_xlfn.DAYS(BH7,$Q$2))</f>
        <v>#VALUE!</v>
      </c>
      <c r="BH7" s="36" t="e">
        <f t="shared" ref="BH7:BH11" si="26">IF(BF7="","",BF7+($G7*365))</f>
        <v>#VALUE!</v>
      </c>
      <c r="BI7" s="13">
        <v>45337</v>
      </c>
      <c r="BJ7" s="75" t="e">
        <f>IF(BK7="","",_xlfn.DAYS(BK7,$Q$2))</f>
        <v>#VALUE!</v>
      </c>
      <c r="BK7" s="37" t="e">
        <f>IF(BI7="","",BI7+($G7*365))</f>
        <v>#VALUE!</v>
      </c>
      <c r="BL7" s="13">
        <v>45337</v>
      </c>
      <c r="BM7" s="74" t="e">
        <f>IF(BN7="","",_xlfn.DAYS(BN7,$Q$2))</f>
        <v>#VALUE!</v>
      </c>
      <c r="BN7" s="36" t="e">
        <f>IF(BL7="","",BL7+($G7*365))</f>
        <v>#VALUE!</v>
      </c>
      <c r="BO7" s="13">
        <v>45337</v>
      </c>
      <c r="BP7" s="75" t="e">
        <f>IF(BQ7="","",_xlfn.DAYS(BQ7,$Q$2))</f>
        <v>#VALUE!</v>
      </c>
      <c r="BQ7" s="37" t="e">
        <f>IF(BO7="","",BO7+($G7*365))</f>
        <v>#VALUE!</v>
      </c>
      <c r="BR7" s="13">
        <v>45337</v>
      </c>
      <c r="BS7" s="74" t="e">
        <f>IF(BT7="","",_xlfn.DAYS(BT7,$Q$2))</f>
        <v>#VALUE!</v>
      </c>
      <c r="BT7" s="36" t="e">
        <f>IF(BR7="","",BR7+($G7*365))</f>
        <v>#VALUE!</v>
      </c>
      <c r="BU7" s="13">
        <v>45337</v>
      </c>
      <c r="BV7" s="75" t="e">
        <f>IF(BW7="","",_xlfn.DAYS(BW7,$Q$2))</f>
        <v>#VALUE!</v>
      </c>
      <c r="BW7" s="37" t="e">
        <f>IF(BU7="","",BU7+($G7*365))</f>
        <v>#VALUE!</v>
      </c>
      <c r="BX7" s="13">
        <v>45337</v>
      </c>
      <c r="BY7" s="74" t="e">
        <f>IF(BZ7="","",_xlfn.DAYS(BZ7,$Q$2))</f>
        <v>#VALUE!</v>
      </c>
      <c r="BZ7" s="36" t="e">
        <f>IF(BX7="","",BX7+($G7*365))</f>
        <v>#VALUE!</v>
      </c>
      <c r="CA7" s="13">
        <v>45337</v>
      </c>
      <c r="CB7" s="75" t="e">
        <f>IF(CC7="","",_xlfn.DAYS(CC7,$Q$2))</f>
        <v>#VALUE!</v>
      </c>
      <c r="CC7" s="37" t="e">
        <f>IF(CA7="","",CA7+($G7*365))</f>
        <v>#VALUE!</v>
      </c>
      <c r="CD7" s="13">
        <v>45337</v>
      </c>
      <c r="CE7" s="74" t="e">
        <f>IF(CF7="","",_xlfn.DAYS(CF7,$Q$2))</f>
        <v>#VALUE!</v>
      </c>
      <c r="CF7" s="36" t="e">
        <f>IF(CD7="","",CD7+($G7*365))</f>
        <v>#VALUE!</v>
      </c>
      <c r="CG7" s="13">
        <v>45337</v>
      </c>
      <c r="CH7" s="115"/>
      <c r="CI7" s="36" t="e">
        <f>IF(CG7="","",CG7+($G7*365))</f>
        <v>#VALUE!</v>
      </c>
      <c r="CJ7" s="13">
        <v>45337</v>
      </c>
      <c r="CK7" s="5"/>
      <c r="CL7" s="224"/>
      <c r="CM7" s="13">
        <v>45337</v>
      </c>
      <c r="CN7" s="115"/>
      <c r="CO7" s="225"/>
      <c r="CP7" s="13">
        <v>45337</v>
      </c>
      <c r="CQ7" s="5"/>
      <c r="CR7" s="224"/>
      <c r="CS7" s="13"/>
      <c r="CT7" s="115"/>
      <c r="CU7" s="225"/>
      <c r="CV7" s="13"/>
      <c r="CW7" s="5"/>
      <c r="CX7" s="224"/>
      <c r="CY7" s="13"/>
      <c r="CZ7" s="115"/>
      <c r="DA7" s="225"/>
      <c r="DB7" s="13"/>
      <c r="DC7" s="5"/>
      <c r="DD7" s="224"/>
      <c r="DE7" s="13"/>
      <c r="DF7" s="115"/>
      <c r="DG7" s="225"/>
      <c r="DH7" s="13"/>
      <c r="DI7" s="5"/>
      <c r="DJ7" s="224"/>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c r="FW7" s="253"/>
      <c r="FX7" s="253"/>
      <c r="FY7" s="253"/>
      <c r="FZ7" s="253"/>
      <c r="GA7" s="93">
        <f>$S$2</f>
        <v>12</v>
      </c>
    </row>
    <row r="8" spans="1:183" s="14" customFormat="1" ht="14.45" customHeight="1" x14ac:dyDescent="0.25">
      <c r="A8" s="2">
        <f t="shared" ref="A8:A71" si="27">IF(E8="","",E8*$GA$7)</f>
        <v>12</v>
      </c>
      <c r="B8" s="129" t="s">
        <v>57</v>
      </c>
      <c r="C8" s="131">
        <v>0</v>
      </c>
      <c r="D8" s="131">
        <f t="shared" ref="D8:D71" si="28">IF(A8="","",A8*C8)</f>
        <v>0</v>
      </c>
      <c r="E8" s="129">
        <v>1</v>
      </c>
      <c r="F8" s="78"/>
      <c r="G8" s="129" t="s">
        <v>55</v>
      </c>
      <c r="H8" s="76" t="s">
        <v>58</v>
      </c>
      <c r="I8" s="114" t="str">
        <f t="shared" si="0"/>
        <v/>
      </c>
      <c r="J8" s="114" t="str">
        <f t="shared" si="1"/>
        <v/>
      </c>
      <c r="K8" s="114" t="str">
        <f t="shared" si="2"/>
        <v/>
      </c>
      <c r="L8" s="114" t="str">
        <f t="shared" si="3"/>
        <v/>
      </c>
      <c r="M8" s="114" t="str">
        <f t="shared" si="4"/>
        <v/>
      </c>
      <c r="N8" s="114" t="str">
        <f t="shared" si="5"/>
        <v/>
      </c>
      <c r="O8" s="114" t="str">
        <f t="shared" si="6"/>
        <v/>
      </c>
      <c r="P8" s="114" t="str">
        <f t="shared" si="7"/>
        <v/>
      </c>
      <c r="Q8" s="93" t="e">
        <f t="shared" si="8"/>
        <v>#VALUE!</v>
      </c>
      <c r="R8" s="93" t="e">
        <f t="shared" si="9"/>
        <v>#VALUE!</v>
      </c>
      <c r="S8" s="93" t="e">
        <f t="shared" si="10"/>
        <v>#VALUE!</v>
      </c>
      <c r="T8" s="93" t="e">
        <f t="shared" si="11"/>
        <v>#VALUE!</v>
      </c>
      <c r="U8" s="93" t="e">
        <f t="shared" si="12"/>
        <v>#VALUE!</v>
      </c>
      <c r="V8" s="93" t="e">
        <f t="shared" si="13"/>
        <v>#VALUE!</v>
      </c>
      <c r="W8" s="93" t="e">
        <f t="shared" si="14"/>
        <v>#VALUE!</v>
      </c>
      <c r="X8" s="93" t="e">
        <f t="shared" si="15"/>
        <v>#VALUE!</v>
      </c>
      <c r="Y8" s="93" t="e">
        <f t="shared" si="16"/>
        <v>#VALUE!</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83" si="29">IF($S$2&gt;17,IF(DF8="","",DF8),"")</f>
        <v/>
      </c>
      <c r="AI8" s="93" t="str">
        <f t="shared" ref="AI8:AI83" si="30">IF($S$2&gt;18,IF(DI8 = "","",DI8),"")</f>
        <v/>
      </c>
      <c r="AJ8" s="93" t="str">
        <f t="shared" ref="AJ8:AJ83" si="31">IF($S$2&gt;19,IF(DL8="","",DL8),"")</f>
        <v/>
      </c>
      <c r="AK8" s="93" t="str">
        <f t="shared" ref="AK8:AK83" si="32">IF($S$2&gt;20,IF(DO8="","",DO8),"")</f>
        <v/>
      </c>
      <c r="AL8" s="93" t="str">
        <f t="shared" ref="AL8:AL83" si="33">IF($S$2&gt;21,IF(DR8="","",DR8),"")</f>
        <v/>
      </c>
      <c r="AM8" s="93" t="str">
        <f t="shared" ref="AM8:AM83" si="34">IF($S$2&gt;22,IF(DU8="","",DU8),"")</f>
        <v/>
      </c>
      <c r="AN8" s="93" t="str">
        <f t="shared" ref="AN8:AN83" si="35">IF($S$2&gt;23,IF(DX8="","",DX8),"")</f>
        <v/>
      </c>
      <c r="AO8" s="93" t="str">
        <f t="shared" ref="AO8:AO83" si="36">IF($S$2&gt;24,IF(EA8="","",EA8),"")</f>
        <v/>
      </c>
      <c r="AP8" s="93" t="str">
        <f t="shared" ref="AP8:AP83" si="37">IF($S$2&gt;25,IF(ED8="","",ED8),"")</f>
        <v/>
      </c>
      <c r="AQ8" s="93" t="str">
        <f t="shared" ref="AQ8:AQ83" si="38">IF($S$2&gt;26,IF(EG8="","",EG8),"")</f>
        <v/>
      </c>
      <c r="AR8" s="93" t="str">
        <f t="shared" ref="AR8:AR83" si="39">IF($S$2&gt;27,IF(EJ8="","",EJ8),"")</f>
        <v/>
      </c>
      <c r="AS8" s="93" t="str">
        <f t="shared" ref="AS8:AS83" si="40">IF($S$2&gt;28,IF(EM8="","",EM8),"")</f>
        <v/>
      </c>
      <c r="AT8" s="93" t="str">
        <f t="shared" ref="AT8:AT83" si="41">IF($S$2&gt;29,IF(EP8 = "", "", EP8),"")</f>
        <v/>
      </c>
      <c r="AU8" s="93" t="str">
        <f t="shared" ref="AU8:AU83" si="42">IF($S$2&gt;30,IF(ES8="","",ES8),"")</f>
        <v/>
      </c>
      <c r="AV8" s="93" t="str">
        <f t="shared" ref="AV8:AV83" si="43">IF($S$2&gt;31,IF(EV8="","",EV8),"")</f>
        <v/>
      </c>
      <c r="AW8" s="93" t="str">
        <f t="shared" ref="AW8:AW83" si="44">IF($S$2&gt;32,IF(EY8="","",EY8),"")</f>
        <v/>
      </c>
      <c r="AX8" s="93" t="str">
        <f t="shared" ref="AX8:AX83" si="45">IF($S$2&gt;33,IF(FB8="","",FB8),"")</f>
        <v/>
      </c>
      <c r="AY8" s="93" t="str">
        <f t="shared" ref="AY8:AY83" si="46">IF($S$2&gt;34,IF(FE8="","",FE8),"")</f>
        <v/>
      </c>
      <c r="AZ8" s="93" t="str">
        <f t="shared" ref="AZ8:AZ83" si="47">IF($S$2&gt;35,IF(FH8="","",FH8),"")</f>
        <v/>
      </c>
      <c r="BA8" s="93" t="str">
        <f t="shared" ref="BA8:BA83" si="48">IF($S$2&gt;36,IF(FK8="","",FK8),"")</f>
        <v/>
      </c>
      <c r="BB8" s="93" t="str">
        <f t="shared" ref="BB8:BB83" si="49">IF($S$2&gt;37,IF(FN8="","",FN8),"")</f>
        <v/>
      </c>
      <c r="BC8" s="93" t="str">
        <f t="shared" ref="BC8:BC83" si="50">IF($S$2&gt;38,IF(FQ8="","",FQ8),"")</f>
        <v/>
      </c>
      <c r="BD8" s="93" t="str">
        <f t="shared" ref="BD8:BD83" si="51">IF($S$2&gt;39,IF(FT8="","",FT8),"")</f>
        <v/>
      </c>
      <c r="BE8" s="93" t="str">
        <f t="shared" ref="BE8:BE83" si="52">IF($S$2&gt;40,IF(FW8="","",FW8),"")</f>
        <v/>
      </c>
      <c r="BF8" s="13">
        <v>45337</v>
      </c>
      <c r="BG8" s="74" t="e">
        <f t="shared" si="25"/>
        <v>#VALUE!</v>
      </c>
      <c r="BH8" s="36" t="e">
        <f t="shared" si="26"/>
        <v>#VALUE!</v>
      </c>
      <c r="BI8" s="13">
        <v>45337</v>
      </c>
      <c r="BJ8" s="75" t="e">
        <f t="shared" ref="BJ8:BJ83" si="53">IF(BK8="","",_xlfn.DAYS(BK8,$Q$2))</f>
        <v>#VALUE!</v>
      </c>
      <c r="BK8" s="37" t="e">
        <f t="shared" ref="BK8:BK83" si="54">IF(BI8="","",BI8+($G8*365))</f>
        <v>#VALUE!</v>
      </c>
      <c r="BL8" s="13">
        <v>45337</v>
      </c>
      <c r="BM8" s="74" t="e">
        <f t="shared" ref="BM8:BM83" si="55">IF(BN8="","",_xlfn.DAYS(BN8,$Q$2))</f>
        <v>#VALUE!</v>
      </c>
      <c r="BN8" s="36" t="e">
        <f t="shared" ref="BN8:BN83" si="56">IF(BL8="","",BL8+($G8*365))</f>
        <v>#VALUE!</v>
      </c>
      <c r="BO8" s="13">
        <v>45337</v>
      </c>
      <c r="BP8" s="75" t="e">
        <f t="shared" ref="BP8:BP83" si="57">IF(BQ8="","",_xlfn.DAYS(BQ8,$Q$2))</f>
        <v>#VALUE!</v>
      </c>
      <c r="BQ8" s="37" t="e">
        <f t="shared" ref="BQ8:BQ83" si="58">IF(BO8="","",BO8+($G8*365))</f>
        <v>#VALUE!</v>
      </c>
      <c r="BR8" s="13">
        <v>45337</v>
      </c>
      <c r="BS8" s="74" t="e">
        <f t="shared" ref="BS8:BS83" si="59">IF(BT8="","",_xlfn.DAYS(BT8,$Q$2))</f>
        <v>#VALUE!</v>
      </c>
      <c r="BT8" s="36" t="e">
        <f t="shared" ref="BT8:BT83" si="60">IF(BR8="","",BR8+($G8*365))</f>
        <v>#VALUE!</v>
      </c>
      <c r="BU8" s="13">
        <v>45337</v>
      </c>
      <c r="BV8" s="75" t="e">
        <f t="shared" ref="BV8:BV83" si="61">IF(BW8="","",_xlfn.DAYS(BW8,$Q$2))</f>
        <v>#VALUE!</v>
      </c>
      <c r="BW8" s="37" t="e">
        <f t="shared" ref="BW8:BW83" si="62">IF(BU8="","",BU8+($G8*365))</f>
        <v>#VALUE!</v>
      </c>
      <c r="BX8" s="13">
        <v>45337</v>
      </c>
      <c r="BY8" s="74" t="e">
        <f t="shared" ref="BY8:BY83" si="63">IF(BZ8="","",_xlfn.DAYS(BZ8,$Q$2))</f>
        <v>#VALUE!</v>
      </c>
      <c r="BZ8" s="36" t="e">
        <f t="shared" ref="BZ8:BZ83" si="64">IF(BX8="","",BX8+($G8*365))</f>
        <v>#VALUE!</v>
      </c>
      <c r="CA8" s="13">
        <v>45337</v>
      </c>
      <c r="CB8" s="75" t="e">
        <f t="shared" ref="CB8:CB83" si="65">IF(CC8="","",_xlfn.DAYS(CC8,$Q$2))</f>
        <v>#VALUE!</v>
      </c>
      <c r="CC8" s="37" t="e">
        <f t="shared" ref="CC8:CC83" si="66">IF(CA8="","",CA8+($G8*365))</f>
        <v>#VALUE!</v>
      </c>
      <c r="CD8" s="13">
        <v>45337</v>
      </c>
      <c r="CE8" s="74" t="e">
        <f t="shared" ref="CE8:CE83" si="67">IF(CF8="","",_xlfn.DAYS(CF8,$Q$2))</f>
        <v>#VALUE!</v>
      </c>
      <c r="CF8" s="36" t="e">
        <f t="shared" ref="CF8:CF83" si="68">IF(CD8="","",CD8+($G8*365))</f>
        <v>#VALUE!</v>
      </c>
      <c r="CG8" s="13">
        <v>45337</v>
      </c>
      <c r="CH8" s="115"/>
      <c r="CI8" s="36" t="e">
        <f t="shared" ref="CI8:CI25" si="69">IF(CG8="","",CG8+($G8*365))</f>
        <v>#VALUE!</v>
      </c>
      <c r="CJ8" s="13">
        <v>45337</v>
      </c>
      <c r="CK8" s="5"/>
      <c r="CL8" s="224"/>
      <c r="CM8" s="13">
        <v>45337</v>
      </c>
      <c r="CN8" s="115"/>
      <c r="CO8" s="225"/>
      <c r="CP8" s="13">
        <v>45337</v>
      </c>
      <c r="CQ8" s="5"/>
      <c r="CR8" s="224"/>
      <c r="CS8" s="13"/>
      <c r="CT8" s="115"/>
      <c r="CU8" s="225"/>
      <c r="CV8" s="13"/>
      <c r="CW8" s="5"/>
      <c r="CX8" s="224"/>
      <c r="CY8" s="13"/>
      <c r="CZ8" s="115"/>
      <c r="DA8" s="225"/>
      <c r="DB8" s="13"/>
      <c r="DC8" s="5"/>
      <c r="DD8" s="224"/>
      <c r="DE8" s="13"/>
      <c r="DF8" s="115"/>
      <c r="DG8" s="225"/>
      <c r="DH8" s="13"/>
      <c r="DI8" s="5"/>
      <c r="DJ8" s="224"/>
      <c r="DK8" s="225"/>
      <c r="DL8" s="115" t="str">
        <f t="shared" ref="DL8:DL83" si="70">IF(DM8="","",_xlfn.DAYS(DM8,$Q$2))</f>
        <v/>
      </c>
      <c r="DM8" s="225" t="str">
        <f t="shared" ref="DM8:DM83" si="71">IF(DK8="","",DK8+($G8*365))</f>
        <v/>
      </c>
      <c r="DN8" s="224"/>
      <c r="DO8" s="5" t="str">
        <f t="shared" ref="DO8:DO83" si="72">IF(DP8="","",_xlfn.DAYS(DP8,$Q$2))</f>
        <v/>
      </c>
      <c r="DP8" s="224" t="str">
        <f t="shared" ref="DP8:DP83" si="73">IF(DN8="","",DN8+($G8*365))</f>
        <v/>
      </c>
      <c r="DQ8" s="225"/>
      <c r="DR8" s="115" t="str">
        <f t="shared" ref="DR8:DR83" si="74">IF(DS8="","",_xlfn.DAYS(DS8,$Q$2))</f>
        <v/>
      </c>
      <c r="DS8" s="225" t="str">
        <f t="shared" ref="DS8:DS83" si="75">IF(DQ8="","",DQ8+($G8*365))</f>
        <v/>
      </c>
      <c r="DT8" s="224"/>
      <c r="DU8" s="5" t="str">
        <f t="shared" ref="DU8:DU83" si="76">IF(DV8="","",_xlfn.DAYS(DV8,$Q$2))</f>
        <v/>
      </c>
      <c r="DV8" s="224" t="str">
        <f t="shared" ref="DV8:DV83" si="77">IF(DT8="","",DT8+($G8*365))</f>
        <v/>
      </c>
      <c r="DW8" s="225"/>
      <c r="DX8" s="115" t="str">
        <f t="shared" ref="DX8:DX83" si="78">IF(DY8="","",_xlfn.DAYS(DY8,$Q$2))</f>
        <v/>
      </c>
      <c r="DY8" s="225" t="str">
        <f t="shared" ref="DY8:DY83" si="79">IF(DW8="","",DW8+($G8*365))</f>
        <v/>
      </c>
      <c r="DZ8" s="224"/>
      <c r="EA8" s="5" t="str">
        <f t="shared" ref="EA8:EA83" si="80">IF(EB8="","",_xlfn.DAYS(EB8,$Q$2))</f>
        <v/>
      </c>
      <c r="EB8" s="224" t="str">
        <f t="shared" ref="EB8:EB83" si="81">IF(DZ8="","",DZ8+($G8*365))</f>
        <v/>
      </c>
      <c r="EC8" s="225"/>
      <c r="ED8" s="115" t="str">
        <f t="shared" ref="ED8:ED83" si="82">IF(EE8="","",_xlfn.DAYS(EE8,$Q$2))</f>
        <v/>
      </c>
      <c r="EE8" s="225" t="str">
        <f t="shared" ref="EE8:EE83" si="83">IF(EC8="","",EC8+($G8*365))</f>
        <v/>
      </c>
      <c r="EF8" s="224"/>
      <c r="EG8" s="5" t="str">
        <f t="shared" ref="EG8:EG83" si="84">IF(EH8="","",_xlfn.DAYS(EH8,$Q$2))</f>
        <v/>
      </c>
      <c r="EH8" s="224" t="str">
        <f t="shared" ref="EH8:EH83" si="85">IF(EF8="","",EF8+($G8*365))</f>
        <v/>
      </c>
      <c r="EI8" s="225"/>
      <c r="EJ8" s="115" t="str">
        <f t="shared" ref="EJ8:EJ83" si="86">IF(EK8="","",_xlfn.DAYS(EK8,$Q$2))</f>
        <v/>
      </c>
      <c r="EK8" s="225" t="str">
        <f t="shared" ref="EK8:EK83" si="87">IF(EI8="","",EI8+($G8*365))</f>
        <v/>
      </c>
      <c r="EL8" s="224"/>
      <c r="EM8" s="5" t="str">
        <f t="shared" ref="EM8:EM83" si="88">IF(EN8="","",_xlfn.DAYS(EN8,$Q$2))</f>
        <v/>
      </c>
      <c r="EN8" s="224" t="str">
        <f t="shared" ref="EN8:EN83" si="89">IF(EL8="","",EL8+($G8*365))</f>
        <v/>
      </c>
      <c r="EO8" s="225"/>
      <c r="EP8" s="115" t="str">
        <f t="shared" ref="EP8:EP83" si="90">IF(EQ8="","",_xlfn.DAYS(EQ8,$Q$2))</f>
        <v/>
      </c>
      <c r="EQ8" s="225" t="str">
        <f t="shared" ref="EQ8:EQ83" si="91">IF(EO8="","",EO8+($G8*365))</f>
        <v/>
      </c>
      <c r="ER8" s="224"/>
      <c r="ES8" s="5" t="str">
        <f t="shared" ref="ES8:ES83" si="92">IF(ET8="","",_xlfn.DAYS(ET8,$Q$2))</f>
        <v/>
      </c>
      <c r="ET8" s="224" t="str">
        <f t="shared" ref="ET8:ET83" si="93">IF(ER8="","",ER8+($G8*365))</f>
        <v/>
      </c>
      <c r="EU8" s="225"/>
      <c r="EV8" s="115" t="str">
        <f t="shared" ref="EV8:EV83" si="94">IF(EW8="","",_xlfn.DAYS(EW8,$Q$2))</f>
        <v/>
      </c>
      <c r="EW8" s="225" t="str">
        <f t="shared" ref="EW8:EW83" si="95">IF(EU8="","",EU8+($G8*365))</f>
        <v/>
      </c>
      <c r="EX8" s="224"/>
      <c r="EY8" s="5" t="str">
        <f t="shared" ref="EY8:EY83" si="96">IF(EZ8="","",_xlfn.DAYS(EZ8,$Q$2))</f>
        <v/>
      </c>
      <c r="EZ8" s="224" t="str">
        <f t="shared" ref="EZ8:EZ83" si="97">IF(EX8="","",EX8+($G8*365))</f>
        <v/>
      </c>
      <c r="FA8" s="225"/>
      <c r="FB8" s="115" t="str">
        <f t="shared" ref="FB8:FB83" si="98">IF(FC8="","",_xlfn.DAYS(FC8,$Q$2))</f>
        <v/>
      </c>
      <c r="FC8" s="225" t="str">
        <f t="shared" ref="FC8:FC83" si="99">IF(FA8="","",FA8+($G8*365))</f>
        <v/>
      </c>
      <c r="FD8" s="224"/>
      <c r="FE8" s="5" t="str">
        <f t="shared" ref="FE8:FE83" si="100">IF(FF8="","",_xlfn.DAYS(FF8,$Q$2))</f>
        <v/>
      </c>
      <c r="FF8" s="224" t="str">
        <f t="shared" ref="FF8:FF83" si="101">IF(FD8="","",FD8+($G8*365))</f>
        <v/>
      </c>
      <c r="FG8" s="225"/>
      <c r="FH8" s="115" t="str">
        <f t="shared" ref="FH8:FH83" si="102">IF(FI8="","",_xlfn.DAYS(FI8,$Q$2))</f>
        <v/>
      </c>
      <c r="FI8" s="225" t="str">
        <f t="shared" ref="FI8:FI83" si="103">IF(FG8="","",FG8+($G8*365))</f>
        <v/>
      </c>
      <c r="FJ8" s="224"/>
      <c r="FK8" s="5" t="str">
        <f t="shared" ref="FK8:FK83" si="104">IF(FL8="","",_xlfn.DAYS(FL8,$Q$2))</f>
        <v/>
      </c>
      <c r="FL8" s="224" t="str">
        <f t="shared" ref="FL8:FL83" si="105">IF(FJ8="","",FJ8+($G8*365))</f>
        <v/>
      </c>
      <c r="FM8" s="225"/>
      <c r="FN8" s="115" t="str">
        <f t="shared" ref="FN8:FN83" si="106">IF(FO8="","",_xlfn.DAYS(FO8,$Q$2))</f>
        <v/>
      </c>
      <c r="FO8" s="225" t="str">
        <f t="shared" ref="FO8:FO83" si="107">IF(FM8="","",FM8+($G8*365))</f>
        <v/>
      </c>
      <c r="FP8" s="224"/>
      <c r="FQ8" s="5" t="str">
        <f t="shared" ref="FQ8:FQ83" si="108">IF(FR8="","",_xlfn.DAYS(FR8,$Q$2))</f>
        <v/>
      </c>
      <c r="FR8" s="224" t="str">
        <f t="shared" ref="FR8:FR83" si="109">IF(FP8 = "", "",FP8+($G8*365))</f>
        <v/>
      </c>
      <c r="FS8" s="225"/>
      <c r="FT8" s="115" t="str">
        <f t="shared" ref="FT8:FT83" si="110">IF(FU8="","",_xlfn.DAYS(FU8,$Q$2))</f>
        <v/>
      </c>
      <c r="FU8" s="225" t="str">
        <f t="shared" ref="FU8:FU83" si="111">IF(FS8="","",FS8+($G8*365))</f>
        <v/>
      </c>
      <c r="FV8" s="253"/>
      <c r="FW8" s="253"/>
      <c r="FX8" s="253"/>
      <c r="FY8" s="253"/>
      <c r="FZ8" s="253"/>
    </row>
    <row r="9" spans="1:183" ht="14.45" customHeight="1" x14ac:dyDescent="0.25">
      <c r="A9" s="2">
        <f t="shared" si="27"/>
        <v>12</v>
      </c>
      <c r="B9" s="129" t="s">
        <v>59</v>
      </c>
      <c r="C9" s="131">
        <v>307.99</v>
      </c>
      <c r="D9" s="131">
        <f t="shared" si="28"/>
        <v>3695.88</v>
      </c>
      <c r="E9" s="129">
        <v>1</v>
      </c>
      <c r="F9" s="87" t="s">
        <v>60</v>
      </c>
      <c r="G9" s="129" t="s">
        <v>55</v>
      </c>
      <c r="H9" s="76" t="s">
        <v>61</v>
      </c>
      <c r="I9" s="114" t="str">
        <f t="shared" si="0"/>
        <v/>
      </c>
      <c r="J9" s="114" t="str">
        <f t="shared" si="1"/>
        <v/>
      </c>
      <c r="K9" s="114" t="str">
        <f t="shared" si="2"/>
        <v/>
      </c>
      <c r="L9" s="114" t="str">
        <f t="shared" si="3"/>
        <v/>
      </c>
      <c r="M9" s="114" t="str">
        <f t="shared" si="4"/>
        <v/>
      </c>
      <c r="N9" s="114" t="str">
        <f t="shared" si="5"/>
        <v/>
      </c>
      <c r="O9" s="114" t="str">
        <f t="shared" si="6"/>
        <v/>
      </c>
      <c r="P9" s="114" t="str">
        <f t="shared" si="7"/>
        <v/>
      </c>
      <c r="Q9" s="93" t="e">
        <f t="shared" si="8"/>
        <v>#VALUE!</v>
      </c>
      <c r="R9" s="93" t="e">
        <f t="shared" si="9"/>
        <v>#VALUE!</v>
      </c>
      <c r="S9" s="93" t="e">
        <f t="shared" si="10"/>
        <v>#VALUE!</v>
      </c>
      <c r="T9" s="93" t="e">
        <f t="shared" si="11"/>
        <v>#VALUE!</v>
      </c>
      <c r="U9" s="93" t="e">
        <f t="shared" si="12"/>
        <v>#VALUE!</v>
      </c>
      <c r="V9" s="93" t="e">
        <f t="shared" si="13"/>
        <v>#VALUE!</v>
      </c>
      <c r="W9" s="93" t="e">
        <f t="shared" si="14"/>
        <v>#VALUE!</v>
      </c>
      <c r="X9" s="93" t="e">
        <f t="shared" si="15"/>
        <v>#VALUE!</v>
      </c>
      <c r="Y9" s="93" t="e">
        <f t="shared" si="16"/>
        <v>#VALUE!</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45337</v>
      </c>
      <c r="BG9" s="74" t="e">
        <f t="shared" si="25"/>
        <v>#VALUE!</v>
      </c>
      <c r="BH9" s="36" t="e">
        <f t="shared" si="26"/>
        <v>#VALUE!</v>
      </c>
      <c r="BI9" s="13">
        <v>45337</v>
      </c>
      <c r="BJ9" s="75" t="e">
        <f t="shared" si="53"/>
        <v>#VALUE!</v>
      </c>
      <c r="BK9" s="37" t="e">
        <f t="shared" si="54"/>
        <v>#VALUE!</v>
      </c>
      <c r="BL9" s="13">
        <v>45337</v>
      </c>
      <c r="BM9" s="74" t="e">
        <f t="shared" si="55"/>
        <v>#VALUE!</v>
      </c>
      <c r="BN9" s="36" t="e">
        <f t="shared" si="56"/>
        <v>#VALUE!</v>
      </c>
      <c r="BO9" s="13">
        <v>45337</v>
      </c>
      <c r="BP9" s="75" t="e">
        <f t="shared" si="57"/>
        <v>#VALUE!</v>
      </c>
      <c r="BQ9" s="37" t="e">
        <f t="shared" si="58"/>
        <v>#VALUE!</v>
      </c>
      <c r="BR9" s="13">
        <v>45337</v>
      </c>
      <c r="BS9" s="74" t="e">
        <f t="shared" si="59"/>
        <v>#VALUE!</v>
      </c>
      <c r="BT9" s="36" t="e">
        <f t="shared" si="60"/>
        <v>#VALUE!</v>
      </c>
      <c r="BU9" s="13">
        <v>45337</v>
      </c>
      <c r="BV9" s="75" t="e">
        <f t="shared" si="61"/>
        <v>#VALUE!</v>
      </c>
      <c r="BW9" s="37" t="e">
        <f t="shared" si="62"/>
        <v>#VALUE!</v>
      </c>
      <c r="BX9" s="13">
        <v>45337</v>
      </c>
      <c r="BY9" s="74" t="e">
        <f t="shared" si="63"/>
        <v>#VALUE!</v>
      </c>
      <c r="BZ9" s="36" t="e">
        <f t="shared" si="64"/>
        <v>#VALUE!</v>
      </c>
      <c r="CA9" s="13">
        <v>45337</v>
      </c>
      <c r="CB9" s="75" t="e">
        <f t="shared" si="65"/>
        <v>#VALUE!</v>
      </c>
      <c r="CC9" s="37" t="e">
        <f t="shared" si="66"/>
        <v>#VALUE!</v>
      </c>
      <c r="CD9" s="13">
        <v>45337</v>
      </c>
      <c r="CE9" s="74" t="e">
        <f t="shared" si="67"/>
        <v>#VALUE!</v>
      </c>
      <c r="CF9" s="36" t="e">
        <f t="shared" si="68"/>
        <v>#VALUE!</v>
      </c>
      <c r="CG9" s="13">
        <v>45337</v>
      </c>
      <c r="CH9" s="115"/>
      <c r="CI9" s="36" t="e">
        <f t="shared" si="69"/>
        <v>#VALUE!</v>
      </c>
      <c r="CJ9" s="13">
        <v>45337</v>
      </c>
      <c r="CK9" s="5"/>
      <c r="CL9" s="224"/>
      <c r="CM9" s="13">
        <v>45337</v>
      </c>
      <c r="CN9" s="115"/>
      <c r="CO9" s="225"/>
      <c r="CP9" s="13">
        <v>45337</v>
      </c>
      <c r="CQ9" s="5"/>
      <c r="CR9" s="224"/>
      <c r="CS9" s="13"/>
      <c r="CT9" s="115"/>
      <c r="CU9" s="225"/>
      <c r="CV9" s="13"/>
      <c r="CW9" s="5"/>
      <c r="CX9" s="224"/>
      <c r="CY9" s="13"/>
      <c r="CZ9" s="115"/>
      <c r="DA9" s="225"/>
      <c r="DB9" s="13"/>
      <c r="DC9" s="5"/>
      <c r="DD9" s="224"/>
      <c r="DE9" s="13"/>
      <c r="DF9" s="115"/>
      <c r="DG9" s="225"/>
      <c r="DH9" s="13"/>
      <c r="DI9" s="5"/>
      <c r="DJ9" s="224"/>
      <c r="DK9" s="225"/>
      <c r="DL9" s="115" t="str">
        <f t="shared" si="70"/>
        <v/>
      </c>
      <c r="DM9" s="225" t="str">
        <f t="shared" si="71"/>
        <v/>
      </c>
      <c r="DN9" s="224"/>
      <c r="DO9" s="5" t="str">
        <f t="shared" si="72"/>
        <v/>
      </c>
      <c r="DP9" s="224" t="str">
        <f t="shared" si="73"/>
        <v/>
      </c>
      <c r="DQ9" s="225"/>
      <c r="DR9" s="115" t="str">
        <f t="shared" si="74"/>
        <v/>
      </c>
      <c r="DS9" s="225" t="str">
        <f t="shared" si="75"/>
        <v/>
      </c>
      <c r="DT9" s="224"/>
      <c r="DU9" s="5" t="str">
        <f t="shared" si="76"/>
        <v/>
      </c>
      <c r="DV9" s="224" t="str">
        <f t="shared" si="77"/>
        <v/>
      </c>
      <c r="DW9" s="225"/>
      <c r="DX9" s="115" t="str">
        <f t="shared" si="78"/>
        <v/>
      </c>
      <c r="DY9" s="225" t="str">
        <f t="shared" si="79"/>
        <v/>
      </c>
      <c r="DZ9" s="224"/>
      <c r="EA9" s="5" t="str">
        <f t="shared" si="80"/>
        <v/>
      </c>
      <c r="EB9" s="224" t="str">
        <f t="shared" si="81"/>
        <v/>
      </c>
      <c r="EC9" s="225"/>
      <c r="ED9" s="115" t="str">
        <f t="shared" si="82"/>
        <v/>
      </c>
      <c r="EE9" s="225" t="str">
        <f t="shared" si="83"/>
        <v/>
      </c>
      <c r="EF9" s="224"/>
      <c r="EG9" s="5" t="str">
        <f t="shared" si="84"/>
        <v/>
      </c>
      <c r="EH9" s="224" t="str">
        <f t="shared" si="85"/>
        <v/>
      </c>
      <c r="EI9" s="225"/>
      <c r="EJ9" s="115" t="str">
        <f t="shared" si="86"/>
        <v/>
      </c>
      <c r="EK9" s="225" t="str">
        <f t="shared" si="87"/>
        <v/>
      </c>
      <c r="EL9" s="224"/>
      <c r="EM9" s="5" t="str">
        <f t="shared" si="88"/>
        <v/>
      </c>
      <c r="EN9" s="224" t="str">
        <f t="shared" si="89"/>
        <v/>
      </c>
      <c r="EO9" s="225"/>
      <c r="EP9" s="115" t="str">
        <f t="shared" si="90"/>
        <v/>
      </c>
      <c r="EQ9" s="225" t="str">
        <f t="shared" si="91"/>
        <v/>
      </c>
      <c r="ER9" s="224"/>
      <c r="ES9" s="5" t="str">
        <f t="shared" si="92"/>
        <v/>
      </c>
      <c r="ET9" s="224" t="str">
        <f t="shared" si="93"/>
        <v/>
      </c>
      <c r="EU9" s="225"/>
      <c r="EV9" s="115" t="str">
        <f t="shared" si="94"/>
        <v/>
      </c>
      <c r="EW9" s="225" t="str">
        <f t="shared" si="95"/>
        <v/>
      </c>
      <c r="EX9" s="224"/>
      <c r="EY9" s="5" t="str">
        <f t="shared" si="96"/>
        <v/>
      </c>
      <c r="EZ9" s="224" t="str">
        <f t="shared" si="97"/>
        <v/>
      </c>
      <c r="FA9" s="225"/>
      <c r="FB9" s="115" t="str">
        <f t="shared" si="98"/>
        <v/>
      </c>
      <c r="FC9" s="225" t="str">
        <f t="shared" si="99"/>
        <v/>
      </c>
      <c r="FD9" s="224"/>
      <c r="FE9" s="5" t="str">
        <f t="shared" si="100"/>
        <v/>
      </c>
      <c r="FF9" s="224" t="str">
        <f t="shared" si="101"/>
        <v/>
      </c>
      <c r="FG9" s="225"/>
      <c r="FH9" s="115" t="str">
        <f t="shared" si="102"/>
        <v/>
      </c>
      <c r="FI9" s="225" t="str">
        <f t="shared" si="103"/>
        <v/>
      </c>
      <c r="FJ9" s="224"/>
      <c r="FK9" s="5" t="str">
        <f t="shared" si="104"/>
        <v/>
      </c>
      <c r="FL9" s="224" t="str">
        <f t="shared" si="105"/>
        <v/>
      </c>
      <c r="FM9" s="225"/>
      <c r="FN9" s="115" t="str">
        <f t="shared" si="106"/>
        <v/>
      </c>
      <c r="FO9" s="225" t="str">
        <f t="shared" si="107"/>
        <v/>
      </c>
      <c r="FP9" s="224"/>
      <c r="FQ9" s="5" t="str">
        <f t="shared" si="108"/>
        <v/>
      </c>
      <c r="FR9" s="224" t="str">
        <f t="shared" si="109"/>
        <v/>
      </c>
      <c r="FS9" s="225"/>
      <c r="FT9" s="115" t="str">
        <f t="shared" si="110"/>
        <v/>
      </c>
      <c r="FU9" s="225" t="str">
        <f t="shared" si="111"/>
        <v/>
      </c>
      <c r="FV9" s="253"/>
      <c r="FW9" s="253"/>
      <c r="FX9" s="253"/>
      <c r="FY9" s="253"/>
      <c r="FZ9" s="253"/>
      <c r="GA9" s="3"/>
    </row>
    <row r="10" spans="1:183" s="14" customFormat="1" ht="14.45" customHeight="1" x14ac:dyDescent="0.25">
      <c r="A10" s="2">
        <f t="shared" si="27"/>
        <v>12</v>
      </c>
      <c r="B10" s="129" t="s">
        <v>62</v>
      </c>
      <c r="C10" s="131">
        <v>0</v>
      </c>
      <c r="D10" s="131">
        <f t="shared" si="28"/>
        <v>0</v>
      </c>
      <c r="E10" s="129">
        <v>1</v>
      </c>
      <c r="F10" s="87" t="s">
        <v>63</v>
      </c>
      <c r="G10" s="129" t="s">
        <v>55</v>
      </c>
      <c r="H10" s="76" t="s">
        <v>64</v>
      </c>
      <c r="I10" s="113" t="str">
        <f t="shared" si="0"/>
        <v/>
      </c>
      <c r="J10" s="114" t="str">
        <f t="shared" si="1"/>
        <v/>
      </c>
      <c r="K10" s="114" t="str">
        <f t="shared" si="2"/>
        <v/>
      </c>
      <c r="L10" s="114" t="str">
        <f t="shared" si="3"/>
        <v/>
      </c>
      <c r="M10" s="114" t="str">
        <f t="shared" si="4"/>
        <v/>
      </c>
      <c r="N10" s="114" t="str">
        <f t="shared" si="5"/>
        <v/>
      </c>
      <c r="O10" s="114" t="str">
        <f t="shared" si="6"/>
        <v/>
      </c>
      <c r="P10" s="114" t="str">
        <f t="shared" si="7"/>
        <v/>
      </c>
      <c r="Q10" s="93" t="e">
        <f t="shared" si="8"/>
        <v>#VALUE!</v>
      </c>
      <c r="R10" s="93" t="e">
        <f t="shared" si="9"/>
        <v>#VALUE!</v>
      </c>
      <c r="S10" s="93" t="e">
        <f t="shared" si="10"/>
        <v>#VALUE!</v>
      </c>
      <c r="T10" s="93" t="e">
        <f t="shared" si="11"/>
        <v>#VALUE!</v>
      </c>
      <c r="U10" s="93" t="e">
        <f t="shared" si="12"/>
        <v>#VALUE!</v>
      </c>
      <c r="V10" s="93" t="e">
        <f t="shared" si="13"/>
        <v>#VALUE!</v>
      </c>
      <c r="W10" s="93" t="e">
        <f t="shared" si="14"/>
        <v>#VALUE!</v>
      </c>
      <c r="X10" s="93" t="e">
        <f t="shared" si="15"/>
        <v>#VALUE!</v>
      </c>
      <c r="Y10" s="93" t="e">
        <f t="shared" si="16"/>
        <v>#VALUE!</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v>44938</v>
      </c>
      <c r="BG10" s="74" t="e">
        <f t="shared" si="25"/>
        <v>#VALUE!</v>
      </c>
      <c r="BH10" s="36" t="e">
        <f t="shared" si="26"/>
        <v>#VALUE!</v>
      </c>
      <c r="BI10" s="13">
        <v>44938</v>
      </c>
      <c r="BJ10" s="75" t="e">
        <f t="shared" si="53"/>
        <v>#VALUE!</v>
      </c>
      <c r="BK10" s="37" t="e">
        <f t="shared" si="54"/>
        <v>#VALUE!</v>
      </c>
      <c r="BL10" s="13">
        <v>44938</v>
      </c>
      <c r="BM10" s="74" t="e">
        <f t="shared" si="55"/>
        <v>#VALUE!</v>
      </c>
      <c r="BN10" s="36" t="e">
        <f t="shared" si="56"/>
        <v>#VALUE!</v>
      </c>
      <c r="BO10" s="13">
        <v>44938</v>
      </c>
      <c r="BP10" s="75" t="e">
        <f t="shared" si="57"/>
        <v>#VALUE!</v>
      </c>
      <c r="BQ10" s="37" t="e">
        <f t="shared" si="58"/>
        <v>#VALUE!</v>
      </c>
      <c r="BR10" s="13">
        <v>44938</v>
      </c>
      <c r="BS10" s="74" t="e">
        <f t="shared" si="59"/>
        <v>#VALUE!</v>
      </c>
      <c r="BT10" s="36" t="e">
        <f t="shared" si="60"/>
        <v>#VALUE!</v>
      </c>
      <c r="BU10" s="13">
        <v>44938</v>
      </c>
      <c r="BV10" s="75" t="e">
        <f t="shared" si="61"/>
        <v>#VALUE!</v>
      </c>
      <c r="BW10" s="37" t="e">
        <f t="shared" si="62"/>
        <v>#VALUE!</v>
      </c>
      <c r="BX10" s="13">
        <v>44938</v>
      </c>
      <c r="BY10" s="74" t="e">
        <f t="shared" si="63"/>
        <v>#VALUE!</v>
      </c>
      <c r="BZ10" s="36" t="e">
        <f t="shared" si="64"/>
        <v>#VALUE!</v>
      </c>
      <c r="CA10" s="13">
        <v>44938</v>
      </c>
      <c r="CB10" s="75" t="e">
        <f t="shared" si="65"/>
        <v>#VALUE!</v>
      </c>
      <c r="CC10" s="37" t="e">
        <f t="shared" si="66"/>
        <v>#VALUE!</v>
      </c>
      <c r="CD10" s="13">
        <v>44938</v>
      </c>
      <c r="CE10" s="74" t="e">
        <f t="shared" si="67"/>
        <v>#VALUE!</v>
      </c>
      <c r="CF10" s="36" t="e">
        <f t="shared" si="68"/>
        <v>#VALUE!</v>
      </c>
      <c r="CG10" s="13">
        <v>44938</v>
      </c>
      <c r="CH10" s="115"/>
      <c r="CI10" s="36" t="e">
        <f t="shared" si="69"/>
        <v>#VALUE!</v>
      </c>
      <c r="CJ10" s="13">
        <v>44938</v>
      </c>
      <c r="CK10" s="5"/>
      <c r="CL10" s="224"/>
      <c r="CM10" s="13">
        <v>44938</v>
      </c>
      <c r="CN10" s="115"/>
      <c r="CO10" s="225"/>
      <c r="CP10" s="13">
        <v>44938</v>
      </c>
      <c r="CQ10" s="5"/>
      <c r="CR10" s="224"/>
      <c r="CS10" s="13"/>
      <c r="CT10" s="115"/>
      <c r="CU10" s="225"/>
      <c r="CV10" s="13"/>
      <c r="CW10" s="5"/>
      <c r="CX10" s="224"/>
      <c r="CY10" s="13"/>
      <c r="CZ10" s="115"/>
      <c r="DA10" s="225"/>
      <c r="DB10" s="13"/>
      <c r="DC10" s="5"/>
      <c r="DD10" s="224"/>
      <c r="DE10" s="13"/>
      <c r="DF10" s="115"/>
      <c r="DG10" s="225"/>
      <c r="DH10" s="13"/>
      <c r="DI10" s="5"/>
      <c r="DJ10" s="224"/>
      <c r="DK10" s="225"/>
      <c r="DL10" s="115" t="str">
        <f t="shared" si="70"/>
        <v/>
      </c>
      <c r="DM10" s="225" t="str">
        <f t="shared" si="71"/>
        <v/>
      </c>
      <c r="DN10" s="224"/>
      <c r="DO10" s="5" t="str">
        <f t="shared" si="72"/>
        <v/>
      </c>
      <c r="DP10" s="224" t="str">
        <f t="shared" si="73"/>
        <v/>
      </c>
      <c r="DQ10" s="225"/>
      <c r="DR10" s="115" t="str">
        <f t="shared" si="74"/>
        <v/>
      </c>
      <c r="DS10" s="225" t="str">
        <f t="shared" si="75"/>
        <v/>
      </c>
      <c r="DT10" s="224"/>
      <c r="DU10" s="5" t="str">
        <f t="shared" si="76"/>
        <v/>
      </c>
      <c r="DV10" s="224" t="str">
        <f t="shared" si="77"/>
        <v/>
      </c>
      <c r="DW10" s="225"/>
      <c r="DX10" s="115" t="str">
        <f t="shared" si="78"/>
        <v/>
      </c>
      <c r="DY10" s="225" t="str">
        <f t="shared" si="79"/>
        <v/>
      </c>
      <c r="DZ10" s="224"/>
      <c r="EA10" s="5" t="str">
        <f t="shared" si="80"/>
        <v/>
      </c>
      <c r="EB10" s="224" t="str">
        <f t="shared" si="81"/>
        <v/>
      </c>
      <c r="EC10" s="225"/>
      <c r="ED10" s="115" t="str">
        <f t="shared" si="82"/>
        <v/>
      </c>
      <c r="EE10" s="225" t="str">
        <f t="shared" si="83"/>
        <v/>
      </c>
      <c r="EF10" s="224"/>
      <c r="EG10" s="5" t="str">
        <f t="shared" si="84"/>
        <v/>
      </c>
      <c r="EH10" s="224" t="str">
        <f t="shared" si="85"/>
        <v/>
      </c>
      <c r="EI10" s="225"/>
      <c r="EJ10" s="115" t="str">
        <f t="shared" si="86"/>
        <v/>
      </c>
      <c r="EK10" s="225" t="str">
        <f t="shared" si="87"/>
        <v/>
      </c>
      <c r="EL10" s="224"/>
      <c r="EM10" s="5" t="str">
        <f t="shared" si="88"/>
        <v/>
      </c>
      <c r="EN10" s="224" t="str">
        <f t="shared" si="89"/>
        <v/>
      </c>
      <c r="EO10" s="225"/>
      <c r="EP10" s="115" t="str">
        <f t="shared" si="90"/>
        <v/>
      </c>
      <c r="EQ10" s="225" t="str">
        <f t="shared" si="91"/>
        <v/>
      </c>
      <c r="ER10" s="224"/>
      <c r="ES10" s="5" t="str">
        <f t="shared" si="92"/>
        <v/>
      </c>
      <c r="ET10" s="224" t="str">
        <f t="shared" si="93"/>
        <v/>
      </c>
      <c r="EU10" s="225"/>
      <c r="EV10" s="115" t="str">
        <f t="shared" si="94"/>
        <v/>
      </c>
      <c r="EW10" s="225" t="str">
        <f t="shared" si="95"/>
        <v/>
      </c>
      <c r="EX10" s="224"/>
      <c r="EY10" s="5" t="str">
        <f t="shared" si="96"/>
        <v/>
      </c>
      <c r="EZ10" s="224" t="str">
        <f t="shared" si="97"/>
        <v/>
      </c>
      <c r="FA10" s="225"/>
      <c r="FB10" s="115" t="str">
        <f t="shared" si="98"/>
        <v/>
      </c>
      <c r="FC10" s="225" t="str">
        <f t="shared" si="99"/>
        <v/>
      </c>
      <c r="FD10" s="224"/>
      <c r="FE10" s="5" t="str">
        <f t="shared" si="100"/>
        <v/>
      </c>
      <c r="FF10" s="224" t="str">
        <f t="shared" si="101"/>
        <v/>
      </c>
      <c r="FG10" s="225"/>
      <c r="FH10" s="115" t="str">
        <f t="shared" si="102"/>
        <v/>
      </c>
      <c r="FI10" s="225" t="str">
        <f t="shared" si="103"/>
        <v/>
      </c>
      <c r="FJ10" s="224"/>
      <c r="FK10" s="5" t="str">
        <f t="shared" si="104"/>
        <v/>
      </c>
      <c r="FL10" s="224" t="str">
        <f t="shared" si="105"/>
        <v/>
      </c>
      <c r="FM10" s="225"/>
      <c r="FN10" s="115" t="str">
        <f t="shared" si="106"/>
        <v/>
      </c>
      <c r="FO10" s="225" t="str">
        <f t="shared" si="107"/>
        <v/>
      </c>
      <c r="FP10" s="224"/>
      <c r="FQ10" s="5" t="str">
        <f t="shared" si="108"/>
        <v/>
      </c>
      <c r="FR10" s="224" t="str">
        <f t="shared" si="109"/>
        <v/>
      </c>
      <c r="FS10" s="225"/>
      <c r="FT10" s="115" t="str">
        <f t="shared" si="110"/>
        <v/>
      </c>
      <c r="FU10" s="225" t="str">
        <f t="shared" si="111"/>
        <v/>
      </c>
      <c r="FV10" s="253"/>
      <c r="FW10" s="253"/>
      <c r="FX10" s="253"/>
      <c r="FY10" s="253"/>
      <c r="FZ10" s="253"/>
    </row>
    <row r="11" spans="1:183" s="14" customFormat="1" ht="14.45" customHeight="1" x14ac:dyDescent="0.25">
      <c r="A11" s="2">
        <f t="shared" si="27"/>
        <v>36</v>
      </c>
      <c r="B11" s="129" t="s">
        <v>65</v>
      </c>
      <c r="C11" s="131">
        <v>660.47</v>
      </c>
      <c r="D11" s="131">
        <f t="shared" si="28"/>
        <v>23776.920000000002</v>
      </c>
      <c r="E11" s="129">
        <v>3</v>
      </c>
      <c r="F11" s="87" t="s">
        <v>66</v>
      </c>
      <c r="G11" s="129">
        <v>1</v>
      </c>
      <c r="H11" s="76" t="s">
        <v>222</v>
      </c>
      <c r="I11" s="114">
        <f t="shared" ca="1" si="0"/>
        <v>9</v>
      </c>
      <c r="J11" s="114" t="str">
        <f t="shared" ca="1" si="1"/>
        <v/>
      </c>
      <c r="K11" s="114" t="str">
        <f t="shared" ca="1" si="2"/>
        <v/>
      </c>
      <c r="L11" s="114" t="str">
        <f t="shared" ca="1" si="3"/>
        <v/>
      </c>
      <c r="M11" s="114" t="str">
        <f t="shared" ca="1" si="4"/>
        <v/>
      </c>
      <c r="N11" s="114" t="str">
        <f t="shared" ca="1" si="5"/>
        <v/>
      </c>
      <c r="O11" s="114" t="str">
        <f t="shared" ca="1" si="6"/>
        <v/>
      </c>
      <c r="P11" s="114" t="str">
        <f t="shared" ca="1" si="7"/>
        <v/>
      </c>
      <c r="Q11" s="93">
        <f t="shared" ca="1" si="8"/>
        <v>358</v>
      </c>
      <c r="R11" s="93">
        <f t="shared" ca="1" si="9"/>
        <v>358</v>
      </c>
      <c r="S11" s="93">
        <f t="shared" ca="1" si="10"/>
        <v>358</v>
      </c>
      <c r="T11" s="93">
        <f t="shared" ca="1" si="11"/>
        <v>358</v>
      </c>
      <c r="U11" s="93">
        <f t="shared" ca="1" si="12"/>
        <v>358</v>
      </c>
      <c r="V11" s="93">
        <f t="shared" ca="1" si="13"/>
        <v>358</v>
      </c>
      <c r="W11" s="93">
        <f t="shared" ca="1" si="14"/>
        <v>358</v>
      </c>
      <c r="X11" s="93">
        <f t="shared" ca="1" si="15"/>
        <v>358</v>
      </c>
      <c r="Y11" s="93">
        <f t="shared" ca="1" si="16"/>
        <v>358</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v>45924</v>
      </c>
      <c r="BG11" s="74">
        <f t="shared" ca="1" si="25"/>
        <v>358</v>
      </c>
      <c r="BH11" s="36">
        <f t="shared" si="26"/>
        <v>46289</v>
      </c>
      <c r="BI11" s="13">
        <v>45924</v>
      </c>
      <c r="BJ11" s="75">
        <f t="shared" ca="1" si="53"/>
        <v>358</v>
      </c>
      <c r="BK11" s="37">
        <f t="shared" si="54"/>
        <v>46289</v>
      </c>
      <c r="BL11" s="13">
        <v>45924</v>
      </c>
      <c r="BM11" s="74">
        <f t="shared" ca="1" si="55"/>
        <v>358</v>
      </c>
      <c r="BN11" s="36">
        <f t="shared" si="56"/>
        <v>46289</v>
      </c>
      <c r="BO11" s="13">
        <v>45924</v>
      </c>
      <c r="BP11" s="75">
        <f t="shared" ca="1" si="57"/>
        <v>358</v>
      </c>
      <c r="BQ11" s="37">
        <f t="shared" si="58"/>
        <v>46289</v>
      </c>
      <c r="BR11" s="13">
        <v>45924</v>
      </c>
      <c r="BS11" s="74">
        <f t="shared" ca="1" si="59"/>
        <v>358</v>
      </c>
      <c r="BT11" s="36">
        <f t="shared" si="60"/>
        <v>46289</v>
      </c>
      <c r="BU11" s="13">
        <v>45924</v>
      </c>
      <c r="BV11" s="75">
        <f t="shared" ca="1" si="61"/>
        <v>358</v>
      </c>
      <c r="BW11" s="37">
        <f t="shared" si="62"/>
        <v>46289</v>
      </c>
      <c r="BX11" s="13">
        <v>45924</v>
      </c>
      <c r="BY11" s="74">
        <f t="shared" ca="1" si="63"/>
        <v>358</v>
      </c>
      <c r="BZ11" s="36">
        <f t="shared" si="64"/>
        <v>46289</v>
      </c>
      <c r="CA11" s="13">
        <v>45924</v>
      </c>
      <c r="CB11" s="75">
        <f t="shared" ca="1" si="65"/>
        <v>358</v>
      </c>
      <c r="CC11" s="37">
        <f t="shared" si="66"/>
        <v>46289</v>
      </c>
      <c r="CD11" s="13">
        <v>45924</v>
      </c>
      <c r="CE11" s="74">
        <f t="shared" ca="1" si="67"/>
        <v>358</v>
      </c>
      <c r="CF11" s="36">
        <f t="shared" si="68"/>
        <v>46289</v>
      </c>
      <c r="CG11" s="13">
        <v>45924</v>
      </c>
      <c r="CH11" s="115"/>
      <c r="CI11" s="36">
        <f t="shared" si="69"/>
        <v>46289</v>
      </c>
      <c r="CJ11" s="13">
        <v>45924</v>
      </c>
      <c r="CK11" s="5"/>
      <c r="CL11" s="224"/>
      <c r="CM11" s="13">
        <v>45924</v>
      </c>
      <c r="CN11" s="115"/>
      <c r="CO11" s="225"/>
      <c r="CP11" s="13">
        <v>45924</v>
      </c>
      <c r="CQ11" s="5"/>
      <c r="CR11" s="224"/>
      <c r="CS11" s="13"/>
      <c r="CT11" s="115"/>
      <c r="CU11" s="225"/>
      <c r="CV11" s="13"/>
      <c r="CW11" s="5"/>
      <c r="CX11" s="224"/>
      <c r="CY11" s="13"/>
      <c r="CZ11" s="115"/>
      <c r="DA11" s="225"/>
      <c r="DB11" s="13"/>
      <c r="DC11" s="5"/>
      <c r="DD11" s="224"/>
      <c r="DE11" s="13"/>
      <c r="DF11" s="115"/>
      <c r="DG11" s="225"/>
      <c r="DH11" s="13"/>
      <c r="DI11" s="5"/>
      <c r="DJ11" s="224"/>
      <c r="DK11" s="225"/>
      <c r="DL11" s="115" t="str">
        <f t="shared" si="70"/>
        <v/>
      </c>
      <c r="DM11" s="225" t="str">
        <f t="shared" si="71"/>
        <v/>
      </c>
      <c r="DN11" s="224"/>
      <c r="DO11" s="5" t="str">
        <f t="shared" si="72"/>
        <v/>
      </c>
      <c r="DP11" s="224" t="str">
        <f t="shared" si="73"/>
        <v/>
      </c>
      <c r="DQ11" s="225"/>
      <c r="DR11" s="115" t="str">
        <f t="shared" si="74"/>
        <v/>
      </c>
      <c r="DS11" s="225" t="str">
        <f t="shared" si="75"/>
        <v/>
      </c>
      <c r="DT11" s="224"/>
      <c r="DU11" s="5" t="str">
        <f t="shared" si="76"/>
        <v/>
      </c>
      <c r="DV11" s="224" t="str">
        <f t="shared" si="77"/>
        <v/>
      </c>
      <c r="DW11" s="225"/>
      <c r="DX11" s="115" t="str">
        <f t="shared" si="78"/>
        <v/>
      </c>
      <c r="DY11" s="225" t="str">
        <f t="shared" si="79"/>
        <v/>
      </c>
      <c r="DZ11" s="224"/>
      <c r="EA11" s="5" t="str">
        <f t="shared" si="80"/>
        <v/>
      </c>
      <c r="EB11" s="224" t="str">
        <f t="shared" si="81"/>
        <v/>
      </c>
      <c r="EC11" s="225"/>
      <c r="ED11" s="115" t="str">
        <f t="shared" si="82"/>
        <v/>
      </c>
      <c r="EE11" s="225" t="str">
        <f t="shared" si="83"/>
        <v/>
      </c>
      <c r="EF11" s="224"/>
      <c r="EG11" s="5" t="str">
        <f t="shared" si="84"/>
        <v/>
      </c>
      <c r="EH11" s="224" t="str">
        <f t="shared" si="85"/>
        <v/>
      </c>
      <c r="EI11" s="225"/>
      <c r="EJ11" s="115" t="str">
        <f t="shared" si="86"/>
        <v/>
      </c>
      <c r="EK11" s="225" t="str">
        <f t="shared" si="87"/>
        <v/>
      </c>
      <c r="EL11" s="224"/>
      <c r="EM11" s="5" t="str">
        <f t="shared" si="88"/>
        <v/>
      </c>
      <c r="EN11" s="224" t="str">
        <f t="shared" si="89"/>
        <v/>
      </c>
      <c r="EO11" s="225"/>
      <c r="EP11" s="115" t="str">
        <f t="shared" si="90"/>
        <v/>
      </c>
      <c r="EQ11" s="225" t="str">
        <f t="shared" si="91"/>
        <v/>
      </c>
      <c r="ER11" s="224"/>
      <c r="ES11" s="5" t="str">
        <f t="shared" si="92"/>
        <v/>
      </c>
      <c r="ET11" s="224" t="str">
        <f t="shared" si="93"/>
        <v/>
      </c>
      <c r="EU11" s="225"/>
      <c r="EV11" s="115" t="str">
        <f t="shared" si="94"/>
        <v/>
      </c>
      <c r="EW11" s="225" t="str">
        <f t="shared" si="95"/>
        <v/>
      </c>
      <c r="EX11" s="224"/>
      <c r="EY11" s="5" t="str">
        <f t="shared" si="96"/>
        <v/>
      </c>
      <c r="EZ11" s="224" t="str">
        <f t="shared" si="97"/>
        <v/>
      </c>
      <c r="FA11" s="225"/>
      <c r="FB11" s="115" t="str">
        <f t="shared" si="98"/>
        <v/>
      </c>
      <c r="FC11" s="225" t="str">
        <f t="shared" si="99"/>
        <v/>
      </c>
      <c r="FD11" s="224"/>
      <c r="FE11" s="5" t="str">
        <f t="shared" si="100"/>
        <v/>
      </c>
      <c r="FF11" s="224" t="str">
        <f t="shared" si="101"/>
        <v/>
      </c>
      <c r="FG11" s="225"/>
      <c r="FH11" s="115" t="str">
        <f t="shared" si="102"/>
        <v/>
      </c>
      <c r="FI11" s="225" t="str">
        <f t="shared" si="103"/>
        <v/>
      </c>
      <c r="FJ11" s="224"/>
      <c r="FK11" s="5" t="str">
        <f t="shared" si="104"/>
        <v/>
      </c>
      <c r="FL11" s="224" t="str">
        <f t="shared" si="105"/>
        <v/>
      </c>
      <c r="FM11" s="225"/>
      <c r="FN11" s="115" t="str">
        <f t="shared" si="106"/>
        <v/>
      </c>
      <c r="FO11" s="225" t="str">
        <f t="shared" si="107"/>
        <v/>
      </c>
      <c r="FP11" s="224"/>
      <c r="FQ11" s="5" t="str">
        <f t="shared" si="108"/>
        <v/>
      </c>
      <c r="FR11" s="224" t="str">
        <f t="shared" si="109"/>
        <v/>
      </c>
      <c r="FS11" s="225"/>
      <c r="FT11" s="115" t="str">
        <f t="shared" si="110"/>
        <v/>
      </c>
      <c r="FU11" s="225" t="str">
        <f t="shared" si="111"/>
        <v/>
      </c>
      <c r="FV11" s="253" t="s">
        <v>223</v>
      </c>
      <c r="FW11" s="253"/>
      <c r="FX11" s="253"/>
      <c r="FY11" s="253"/>
      <c r="FZ11" s="253"/>
    </row>
    <row r="12" spans="1:183" ht="15.75" x14ac:dyDescent="0.25">
      <c r="A12" s="2">
        <f t="shared" si="27"/>
        <v>36</v>
      </c>
      <c r="B12" s="129" t="s">
        <v>69</v>
      </c>
      <c r="C12" s="132">
        <v>328</v>
      </c>
      <c r="D12" s="131">
        <f t="shared" si="28"/>
        <v>11808</v>
      </c>
      <c r="E12" s="129">
        <v>3</v>
      </c>
      <c r="F12" s="101"/>
      <c r="G12" s="129" t="s">
        <v>55</v>
      </c>
      <c r="H12" s="76" t="s">
        <v>70</v>
      </c>
      <c r="I12" s="114" t="str">
        <f>IF(COUNTIFS($Q12:$BD12,"&gt;270")=0,"",COUNTIFS($Q12:$BD12,"&gt;270"))</f>
        <v/>
      </c>
      <c r="J12" s="114" t="str">
        <f>IF(COUNTIFS($Q12:$BD12,"&lt;=270")&gt;0,IF(COUNTIFS($Q12:$BD12,"&lt;=270")-COUNTIFS($Q12:$BD12,"&lt;=180")=0,"",COUNTIFS($Q12:$BD12,"&lt;=270")-COUNTIFS($Q12:$BD12,"&lt;=180")),"")</f>
        <v/>
      </c>
      <c r="K12" s="114" t="str">
        <f>IF(COUNTIFS($Q12:$BD12,"&lt;=180")&gt;0,IF(COUNTIFS($Q12:$BD12,"&lt;=180")-COUNTIFS($Q12:$BD12,"&lt;=120")=0,"",COUNTIFS($Q12:$BD12,"&lt;=180")-COUNTIFS($Q12:$BD12,"&lt;=120")),"")</f>
        <v/>
      </c>
      <c r="L12" s="114" t="str">
        <f>IF(COUNTIFS($Q12:$BD12,"&lt;=120")&gt;0,IF(COUNTIFS($Q12:$BD12,"&lt;=120")-COUNTIFS($Q12:$BD12,"&lt;=90")=0,"",COUNTIFS($Q12:$BD12,"&lt;=120")-COUNTIFS($Q12:$BD12,"&lt;=90")),"")</f>
        <v/>
      </c>
      <c r="M12" s="114" t="str">
        <f>IF(COUNTIFS($Q12:$BD12,"&lt;=90")&gt;0,IF(COUNTIFS($Q12:$BD12,"&lt;=90")-COUNTIFS($Q12:$BD12,"&lt;=60")=0,"",COUNTIFS($Q12:$BD12,"&lt;=90")-COUNTIFS($Q12:$BD12,"&lt;=60")),"")</f>
        <v/>
      </c>
      <c r="N12" s="114" t="str">
        <f>IF(COUNTIFS($Q12:$BD12,"&lt;=60")&gt;0,IF(COUNTIFS($Q12:$BD12,"&lt;=60")-COUNTIFS($Q12:$BD12,"&lt;=30")=0,"",COUNTIFS($Q12:$BD12,"&lt;=60")-COUNTIFS($Q12:$BD12,"&lt;=30")),"")</f>
        <v/>
      </c>
      <c r="O12" s="114" t="str">
        <f>IF(COUNTIFS($Q12:$BD12,"&lt;=30")&gt;0,IF(COUNTIFS($Q12:$BD12,"&lt;=30")-COUNTIFS($Q12:$BD12,"&lt;=0")=0,"",COUNTIFS($Q12:$BD12,"&lt;=30")-COUNTIFS($Q12:$BD12,"&lt;=0")),"")</f>
        <v/>
      </c>
      <c r="P12" s="114" t="str">
        <f>IF(COUNTIFS($Q12:$BD12,"&lt;=0")=0,"",COUNTIFS($Q12:$BD12,"&lt;=0"))</f>
        <v/>
      </c>
      <c r="Q12" s="93" t="e">
        <f>IF($S$2&gt;0,IF(BG12="","",BG12),"")</f>
        <v>#VALUE!</v>
      </c>
      <c r="R12" s="93" t="e">
        <f>IF($S$2&gt;1,IF(BJ12="","",BJ12),"")</f>
        <v>#VALUE!</v>
      </c>
      <c r="S12" s="93" t="e">
        <f>IF($S$2&gt;2,IF(BM12="","",BM12),"")</f>
        <v>#VALUE!</v>
      </c>
      <c r="T12" s="93" t="e">
        <f>IF($S$2&gt;3,IF(BP12="","",BP12),"")</f>
        <v>#VALUE!</v>
      </c>
      <c r="U12" s="93" t="e">
        <f>IF($S$2&gt;4,IF(BS12="","",BS12),"")</f>
        <v>#VALUE!</v>
      </c>
      <c r="V12" s="93" t="e">
        <f>IF($S$2&gt;5,IF(BV12="","",BV12),"")</f>
        <v>#VALUE!</v>
      </c>
      <c r="W12" s="93" t="e">
        <f>IF($S$2&gt;6,IF(BY12="","",BY12),"")</f>
        <v>#VALUE!</v>
      </c>
      <c r="X12" s="93" t="e">
        <f>IF($S$2&gt;7,IF(CB12="","",CB12),"")</f>
        <v>#VALUE!</v>
      </c>
      <c r="Y12" s="93" t="e">
        <f>IF($S$2&gt;8,IF(CE12="","",CE12),"")</f>
        <v>#VALUE!</v>
      </c>
      <c r="Z12" s="93" t="str">
        <f>IF($S$2&gt;9,IF(CH12="","",CH12),"")</f>
        <v/>
      </c>
      <c r="AA12" s="93" t="str">
        <f>IF($S$2&gt;10,IF(CK12="","",CK12),"")</f>
        <v/>
      </c>
      <c r="AB12" s="93" t="str">
        <f>IF($S$2&gt;11,IF(CN12="","",CN12),"")</f>
        <v/>
      </c>
      <c r="AC12" s="93" t="str">
        <f>IF($S$2&gt;12,IF(CQ12="","",CQ12),"")</f>
        <v/>
      </c>
      <c r="AD12" s="93" t="str">
        <f>IF($S$2&gt;13,IF(CT12="","",CT12),"")</f>
        <v/>
      </c>
      <c r="AE12" s="93" t="str">
        <f>IF($S$2&gt;14,IF(CW12="","",CW12),"")</f>
        <v/>
      </c>
      <c r="AF12" s="93" t="str">
        <f>IF($S$2&gt;15,IF(CZ12="","",CZ12),"")</f>
        <v/>
      </c>
      <c r="AG12" s="93" t="str">
        <f>IF($S$2&gt;16,IF(DC12="","",DC12),"")</f>
        <v/>
      </c>
      <c r="AH12" s="93" t="str">
        <f>IF($S$2&gt;17,IF(DF12="","",DF12),"")</f>
        <v/>
      </c>
      <c r="AI12" s="93" t="str">
        <f>IF($S$2&gt;18,IF(DI12 = "","",DI12),"")</f>
        <v/>
      </c>
      <c r="AJ12" s="93" t="str">
        <f>IF($S$2&gt;19,IF(DL12="","",DL12),"")</f>
        <v/>
      </c>
      <c r="AK12" s="93" t="str">
        <f>IF($S$2&gt;20,IF(DO12="","",DO12),"")</f>
        <v/>
      </c>
      <c r="AL12" s="93" t="str">
        <f>IF($S$2&gt;21,IF(DR12="","",DR12),"")</f>
        <v/>
      </c>
      <c r="AM12" s="93" t="str">
        <f>IF($S$2&gt;22,IF(DU12="","",DU12),"")</f>
        <v/>
      </c>
      <c r="AN12" s="93" t="str">
        <f>IF($S$2&gt;23,IF(DX12="","",DX12),"")</f>
        <v/>
      </c>
      <c r="AO12" s="93" t="str">
        <f>IF($S$2&gt;24,IF(EA12="","",EA12),"")</f>
        <v/>
      </c>
      <c r="AP12" s="93" t="str">
        <f>IF($S$2&gt;25,IF(ED12="","",ED12),"")</f>
        <v/>
      </c>
      <c r="AQ12" s="93" t="str">
        <f>IF($S$2&gt;26,IF(EG12="","",EG12),"")</f>
        <v/>
      </c>
      <c r="AR12" s="93" t="str">
        <f>IF($S$2&gt;27,IF(EJ12="","",EJ12),"")</f>
        <v/>
      </c>
      <c r="AS12" s="93" t="str">
        <f>IF($S$2&gt;28,IF(EM12="","",EM12),"")</f>
        <v/>
      </c>
      <c r="AT12" s="93" t="str">
        <f>IF($S$2&gt;29,IF(EP12 = "", "", EP12),"")</f>
        <v/>
      </c>
      <c r="AU12" s="93" t="str">
        <f>IF($S$2&gt;30,IF(ES12="","",ES12),"")</f>
        <v/>
      </c>
      <c r="AV12" s="93" t="str">
        <f>IF($S$2&gt;31,IF(EV12="","",EV12),"")</f>
        <v/>
      </c>
      <c r="AW12" s="93" t="str">
        <f>IF($S$2&gt;32,IF(EY12="","",EY12),"")</f>
        <v/>
      </c>
      <c r="AX12" s="93" t="str">
        <f>IF($S$2&gt;33,IF(FB12="","",FB12),"")</f>
        <v/>
      </c>
      <c r="AY12" s="93" t="str">
        <f>IF($S$2&gt;34,IF(FE12="","",FE12),"")</f>
        <v/>
      </c>
      <c r="AZ12" s="93" t="str">
        <f>IF($S$2&gt;35,IF(FH12="","",FH12),"")</f>
        <v/>
      </c>
      <c r="BA12" s="93" t="str">
        <f>IF($S$2&gt;36,IF(FK12="","",FK12),"")</f>
        <v/>
      </c>
      <c r="BB12" s="93" t="str">
        <f>IF($S$2&gt;37,IF(FN12="","",FN12),"")</f>
        <v/>
      </c>
      <c r="BC12" s="93" t="str">
        <f>IF($S$2&gt;38,IF(FQ12="","",FQ12),"")</f>
        <v/>
      </c>
      <c r="BD12" s="93" t="str">
        <f>IF($S$2&gt;39,IF(FT12="","",FT12),"")</f>
        <v/>
      </c>
      <c r="BE12" s="93" t="str">
        <f>IF($S$2&gt;40,IF(FW12="","",FW12),"")</f>
        <v/>
      </c>
      <c r="BF12" s="13">
        <v>45468</v>
      </c>
      <c r="BG12" s="74" t="e">
        <f>IF(BH12="","",_xlfn.DAYS(BH12,$Q$2))</f>
        <v>#VALUE!</v>
      </c>
      <c r="BH12" s="36" t="e">
        <f>IF(BF12="","",BF12+($G12*365))</f>
        <v>#VALUE!</v>
      </c>
      <c r="BI12" s="13">
        <v>45468</v>
      </c>
      <c r="BJ12" s="75" t="e">
        <f>IF(BK12="","",_xlfn.DAYS(BK12,$Q$2))</f>
        <v>#VALUE!</v>
      </c>
      <c r="BK12" s="37" t="e">
        <f>IF(BI12="","",BI12+($G12*365))</f>
        <v>#VALUE!</v>
      </c>
      <c r="BL12" s="13">
        <v>45468</v>
      </c>
      <c r="BM12" s="74" t="e">
        <f>IF(BN12="","",_xlfn.DAYS(BN12,$Q$2))</f>
        <v>#VALUE!</v>
      </c>
      <c r="BN12" s="36" t="e">
        <f>IF(BL12="","",BL12+($G12*365))</f>
        <v>#VALUE!</v>
      </c>
      <c r="BO12" s="13">
        <v>45468</v>
      </c>
      <c r="BP12" s="75" t="e">
        <f>IF(BQ12="","",_xlfn.DAYS(BQ12,$Q$2))</f>
        <v>#VALUE!</v>
      </c>
      <c r="BQ12" s="37" t="e">
        <f>IF(BO12="","",BO12+($G12*365))</f>
        <v>#VALUE!</v>
      </c>
      <c r="BR12" s="13">
        <v>45468</v>
      </c>
      <c r="BS12" s="74" t="e">
        <f>IF(BT12="","",_xlfn.DAYS(BT12,$Q$2))</f>
        <v>#VALUE!</v>
      </c>
      <c r="BT12" s="36" t="e">
        <f>IF(BR12="","",BR12+($G12*365))</f>
        <v>#VALUE!</v>
      </c>
      <c r="BU12" s="13">
        <v>45468</v>
      </c>
      <c r="BV12" s="75" t="e">
        <f>IF(BW12="","",_xlfn.DAYS(BW12,$Q$2))</f>
        <v>#VALUE!</v>
      </c>
      <c r="BW12" s="37" t="e">
        <f>IF(BU12="","",BU12+($G12*365))</f>
        <v>#VALUE!</v>
      </c>
      <c r="BX12" s="13">
        <v>45468</v>
      </c>
      <c r="BY12" s="74" t="e">
        <f>IF(BZ12="","",_xlfn.DAYS(BZ12,$Q$2))</f>
        <v>#VALUE!</v>
      </c>
      <c r="BZ12" s="36" t="e">
        <f>IF(BX12="","",BX12+($G12*365))</f>
        <v>#VALUE!</v>
      </c>
      <c r="CA12" s="13">
        <v>45468</v>
      </c>
      <c r="CB12" s="75" t="e">
        <f>IF(CC12="","",_xlfn.DAYS(CC12,$Q$2))</f>
        <v>#VALUE!</v>
      </c>
      <c r="CC12" s="37" t="e">
        <f>IF(CA12="","",CA12+($G12*365))</f>
        <v>#VALUE!</v>
      </c>
      <c r="CD12" s="13">
        <v>45468</v>
      </c>
      <c r="CE12" s="74" t="e">
        <f>IF(CF12="","",_xlfn.DAYS(CF12,$Q$2))</f>
        <v>#VALUE!</v>
      </c>
      <c r="CF12" s="36" t="e">
        <f>IF(CD12="","",CD12+($G12*365))</f>
        <v>#VALUE!</v>
      </c>
      <c r="CG12" s="13">
        <v>45468</v>
      </c>
      <c r="CH12" s="115"/>
      <c r="CI12" s="36" t="e">
        <f>IF(CG12="","",CG12+($G12*365))</f>
        <v>#VALUE!</v>
      </c>
      <c r="CJ12" s="13">
        <v>45468</v>
      </c>
      <c r="CK12" s="5"/>
      <c r="CL12" s="224"/>
      <c r="CM12" s="13">
        <v>45468</v>
      </c>
      <c r="CN12" s="115"/>
      <c r="CO12" s="225"/>
      <c r="CP12" s="13">
        <v>45468</v>
      </c>
      <c r="CQ12" s="5"/>
      <c r="CR12" s="224"/>
      <c r="CS12" s="13"/>
      <c r="CT12" s="115"/>
      <c r="CU12" s="225"/>
      <c r="CV12" s="13"/>
      <c r="CW12" s="5"/>
      <c r="CX12" s="224"/>
      <c r="CY12" s="13"/>
      <c r="CZ12" s="115"/>
      <c r="DA12" s="225"/>
      <c r="DB12" s="13"/>
      <c r="DC12" s="5"/>
      <c r="DD12" s="224"/>
      <c r="DE12" s="13"/>
      <c r="DF12" s="115"/>
      <c r="DG12" s="225"/>
      <c r="DH12" s="13"/>
      <c r="DI12" s="5"/>
      <c r="DJ12" s="224"/>
      <c r="DK12" s="225"/>
      <c r="DL12" s="115" t="str">
        <f>IF(DM12="","",_xlfn.DAYS(DM12,$Q$2))</f>
        <v/>
      </c>
      <c r="DM12" s="225" t="str">
        <f>IF(DK12="","",DK12+($G12*365))</f>
        <v/>
      </c>
      <c r="DN12" s="224"/>
      <c r="DO12" s="5" t="str">
        <f>IF(DP12="","",_xlfn.DAYS(DP12,$Q$2))</f>
        <v/>
      </c>
      <c r="DP12" s="224" t="str">
        <f>IF(DN12="","",DN12+($G12*365))</f>
        <v/>
      </c>
      <c r="DQ12" s="225"/>
      <c r="DR12" s="115" t="str">
        <f>IF(DS12="","",_xlfn.DAYS(DS12,$Q$2))</f>
        <v/>
      </c>
      <c r="DS12" s="225" t="str">
        <f>IF(DQ12="","",DQ12+($G12*365))</f>
        <v/>
      </c>
      <c r="DT12" s="224"/>
      <c r="DU12" s="5" t="str">
        <f>IF(DV12="","",_xlfn.DAYS(DV12,$Q$2))</f>
        <v/>
      </c>
      <c r="DV12" s="224" t="str">
        <f>IF(DT12="","",DT12+($G12*365))</f>
        <v/>
      </c>
      <c r="DW12" s="225"/>
      <c r="DX12" s="115" t="str">
        <f>IF(DY12="","",_xlfn.DAYS(DY12,$Q$2))</f>
        <v/>
      </c>
      <c r="DY12" s="225" t="str">
        <f>IF(DW12="","",DW12+($G12*365))</f>
        <v/>
      </c>
      <c r="DZ12" s="224"/>
      <c r="EA12" s="5" t="str">
        <f>IF(EB12="","",_xlfn.DAYS(EB12,$Q$2))</f>
        <v/>
      </c>
      <c r="EB12" s="224" t="str">
        <f>IF(DZ12="","",DZ12+($G12*365))</f>
        <v/>
      </c>
      <c r="EC12" s="225"/>
      <c r="ED12" s="115" t="str">
        <f>IF(EE12="","",_xlfn.DAYS(EE12,$Q$2))</f>
        <v/>
      </c>
      <c r="EE12" s="225" t="str">
        <f>IF(EC12="","",EC12+($G12*365))</f>
        <v/>
      </c>
      <c r="EF12" s="224"/>
      <c r="EG12" s="5" t="str">
        <f>IF(EH12="","",_xlfn.DAYS(EH12,$Q$2))</f>
        <v/>
      </c>
      <c r="EH12" s="224" t="str">
        <f>IF(EF12="","",EF12+($G12*365))</f>
        <v/>
      </c>
      <c r="EI12" s="225"/>
      <c r="EJ12" s="115" t="str">
        <f>IF(EK12="","",_xlfn.DAYS(EK12,$Q$2))</f>
        <v/>
      </c>
      <c r="EK12" s="225" t="str">
        <f>IF(EI12="","",EI12+($G12*365))</f>
        <v/>
      </c>
      <c r="EL12" s="224"/>
      <c r="EM12" s="5" t="str">
        <f>IF(EN12="","",_xlfn.DAYS(EN12,$Q$2))</f>
        <v/>
      </c>
      <c r="EN12" s="224" t="str">
        <f>IF(EL12="","",EL12+($G12*365))</f>
        <v/>
      </c>
      <c r="EO12" s="225"/>
      <c r="EP12" s="115" t="str">
        <f>IF(EQ12="","",_xlfn.DAYS(EQ12,$Q$2))</f>
        <v/>
      </c>
      <c r="EQ12" s="225" t="str">
        <f>IF(EO12="","",EO12+($G12*365))</f>
        <v/>
      </c>
      <c r="ER12" s="224"/>
      <c r="ES12" s="5" t="str">
        <f>IF(ET12="","",_xlfn.DAYS(ET12,$Q$2))</f>
        <v/>
      </c>
      <c r="ET12" s="224" t="str">
        <f>IF(ER12="","",ER12+($G12*365))</f>
        <v/>
      </c>
      <c r="EU12" s="225"/>
      <c r="EV12" s="115" t="str">
        <f>IF(EW12="","",_xlfn.DAYS(EW12,$Q$2))</f>
        <v/>
      </c>
      <c r="EW12" s="225" t="str">
        <f>IF(EU12="","",EU12+($G12*365))</f>
        <v/>
      </c>
      <c r="EX12" s="224"/>
      <c r="EY12" s="5" t="str">
        <f>IF(EZ12="","",_xlfn.DAYS(EZ12,$Q$2))</f>
        <v/>
      </c>
      <c r="EZ12" s="224" t="str">
        <f>IF(EX12="","",EX12+($G12*365))</f>
        <v/>
      </c>
      <c r="FA12" s="225"/>
      <c r="FB12" s="115" t="str">
        <f>IF(FC12="","",_xlfn.DAYS(FC12,$Q$2))</f>
        <v/>
      </c>
      <c r="FC12" s="225" t="str">
        <f>IF(FA12="","",FA12+($G12*365))</f>
        <v/>
      </c>
      <c r="FD12" s="224"/>
      <c r="FE12" s="5" t="str">
        <f>IF(FF12="","",_xlfn.DAYS(FF12,$Q$2))</f>
        <v/>
      </c>
      <c r="FF12" s="224" t="str">
        <f>IF(FD12="","",FD12+($G12*365))</f>
        <v/>
      </c>
      <c r="FG12" s="225"/>
      <c r="FH12" s="115" t="str">
        <f>IF(FI12="","",_xlfn.DAYS(FI12,$Q$2))</f>
        <v/>
      </c>
      <c r="FI12" s="225" t="str">
        <f>IF(FG12="","",FG12+($G12*365))</f>
        <v/>
      </c>
      <c r="FJ12" s="224"/>
      <c r="FK12" s="5" t="str">
        <f>IF(FL12="","",_xlfn.DAYS(FL12,$Q$2))</f>
        <v/>
      </c>
      <c r="FL12" s="224" t="str">
        <f>IF(FJ12="","",FJ12+($G12*365))</f>
        <v/>
      </c>
      <c r="FM12" s="225"/>
      <c r="FN12" s="115" t="str">
        <f>IF(FO12="","",_xlfn.DAYS(FO12,$Q$2))</f>
        <v/>
      </c>
      <c r="FO12" s="225" t="str">
        <f>IF(FM12="","",FM12+($G12*365))</f>
        <v/>
      </c>
      <c r="FP12" s="224"/>
      <c r="FQ12" s="5" t="str">
        <f>IF(FR12="","",_xlfn.DAYS(FR12,$Q$2))</f>
        <v/>
      </c>
      <c r="FR12" s="224" t="str">
        <f>IF(FP12 = "", "",FP12+($G12*365))</f>
        <v/>
      </c>
      <c r="FS12" s="225"/>
      <c r="FT12" s="115" t="str">
        <f>IF(FU12="","",_xlfn.DAYS(FU12,$Q$2))</f>
        <v/>
      </c>
      <c r="FU12" s="225" t="str">
        <f>IF(FS12="","",FS12+($G12*365))</f>
        <v/>
      </c>
      <c r="FV12" s="253"/>
      <c r="FW12" s="253"/>
      <c r="FX12" s="253"/>
      <c r="FY12" s="253"/>
      <c r="FZ12" s="253"/>
      <c r="GA12" s="3"/>
    </row>
    <row r="13" spans="1:183" ht="14.45" customHeight="1" x14ac:dyDescent="0.25">
      <c r="A13" s="2">
        <f t="shared" si="27"/>
        <v>12</v>
      </c>
      <c r="B13" s="129" t="s">
        <v>83</v>
      </c>
      <c r="C13" s="131">
        <v>3002.51</v>
      </c>
      <c r="D13" s="131">
        <f t="shared" si="28"/>
        <v>36030.120000000003</v>
      </c>
      <c r="E13" s="129">
        <v>1</v>
      </c>
      <c r="F13" s="87" t="s">
        <v>224</v>
      </c>
      <c r="G13" s="129">
        <v>1</v>
      </c>
      <c r="H13" s="76" t="s">
        <v>225</v>
      </c>
      <c r="I13" s="114" t="str">
        <f ca="1">IF(COUNTIFS($Q13:$BD13,"&gt;270")=0,"",COUNTIFS($Q13:$BD13,"&gt;270"))</f>
        <v/>
      </c>
      <c r="J13" s="114" t="str">
        <f ca="1">IF(COUNTIFS($Q13:$BD13,"&lt;=270")&gt;0,IF(COUNTIFS($Q13:$BD13,"&lt;=270")-COUNTIFS($Q13:$BD13,"&lt;=180")=0,"",COUNTIFS($Q13:$BD13,"&lt;=270")-COUNTIFS($Q13:$BD13,"&lt;=180")),"")</f>
        <v/>
      </c>
      <c r="K13" s="114" t="str">
        <f ca="1">IF(COUNTIFS($Q13:$BD13,"&lt;=180")&gt;0,IF(COUNTIFS($Q13:$BD13,"&lt;=180")-COUNTIFS($Q13:$BD13,"&lt;=120")=0,"",COUNTIFS($Q13:$BD13,"&lt;=180")-COUNTIFS($Q13:$BD13,"&lt;=120")),"")</f>
        <v/>
      </c>
      <c r="L13" s="114" t="str">
        <f ca="1">IF(COUNTIFS($Q13:$BD13,"&lt;=120")&gt;0,IF(COUNTIFS($Q13:$BD13,"&lt;=120")-COUNTIFS($Q13:$BD13,"&lt;=90")=0,"",COUNTIFS($Q13:$BD13,"&lt;=120")-COUNTIFS($Q13:$BD13,"&lt;=90")),"")</f>
        <v/>
      </c>
      <c r="M13" s="114" t="str">
        <f ca="1">IF(COUNTIFS($Q13:$BD13,"&lt;=90")&gt;0,IF(COUNTIFS($Q13:$BD13,"&lt;=90")-COUNTIFS($Q13:$BD13,"&lt;=60")=0,"",COUNTIFS($Q13:$BD13,"&lt;=90")-COUNTIFS($Q13:$BD13,"&lt;=60")),"")</f>
        <v/>
      </c>
      <c r="N13" s="114" t="str">
        <f ca="1">IF(COUNTIFS($Q13:$BD13,"&lt;=60")&gt;0,IF(COUNTIFS($Q13:$BD13,"&lt;=60")-COUNTIFS($Q13:$BD13,"&lt;=30")=0,"",COUNTIFS($Q13:$BD13,"&lt;=60")-COUNTIFS($Q13:$BD13,"&lt;=30")),"")</f>
        <v/>
      </c>
      <c r="O13" s="114">
        <f ca="1">IF(COUNTIFS($Q13:$BD13,"&lt;=30")&gt;0,IF(COUNTIFS($Q13:$BD13,"&lt;=30")-COUNTIFS($Q13:$BD13,"&lt;=0")=0,"",COUNTIFS($Q13:$BD13,"&lt;=30")-COUNTIFS($Q13:$BD13,"&lt;=0")),"")</f>
        <v>9</v>
      </c>
      <c r="P13" s="114" t="str">
        <f ca="1">IF(COUNTIFS($Q13:$BD13,"&lt;=0")=0,"",COUNTIFS($Q13:$BD13,"&lt;=0"))</f>
        <v/>
      </c>
      <c r="Q13" s="93">
        <f ca="1">IF($S$2&gt;0,IF(BG13="","",BG13),"")</f>
        <v>10</v>
      </c>
      <c r="R13" s="93">
        <f ca="1">IF($S$2&gt;1,IF(BJ13="","",BJ13),"")</f>
        <v>10</v>
      </c>
      <c r="S13" s="93">
        <f ca="1">IF($S$2&gt;2,IF(BM13="","",BM13),"")</f>
        <v>10</v>
      </c>
      <c r="T13" s="93">
        <f ca="1">IF($S$2&gt;3,IF(BP13="","",BP13),"")</f>
        <v>10</v>
      </c>
      <c r="U13" s="93">
        <f ca="1">IF($S$2&gt;4,IF(BS13="","",BS13),"")</f>
        <v>10</v>
      </c>
      <c r="V13" s="93">
        <f ca="1">IF($S$2&gt;5,IF(BV13="","",BV13),"")</f>
        <v>10</v>
      </c>
      <c r="W13" s="93">
        <f ca="1">IF($S$2&gt;6,IF(BY13="","",BY13),"")</f>
        <v>10</v>
      </c>
      <c r="X13" s="93">
        <f ca="1">IF($S$2&gt;7,IF(CB13="","",CB13),"")</f>
        <v>10</v>
      </c>
      <c r="Y13" s="93">
        <f ca="1">IF($S$2&gt;8,IF(CE13="","",CE13),"")</f>
        <v>10</v>
      </c>
      <c r="Z13" s="93" t="str">
        <f>IF($S$2&gt;9,IF(CH13="","",CH13),"")</f>
        <v/>
      </c>
      <c r="AA13" s="93" t="str">
        <f>IF($S$2&gt;10,IF(CK13="","",CK13),"")</f>
        <v/>
      </c>
      <c r="AB13" s="93" t="str">
        <f>IF($S$2&gt;11,IF(CN13="","",CN13),"")</f>
        <v/>
      </c>
      <c r="AC13" s="93" t="str">
        <f>IF($S$2&gt;12,IF(CQ13="","",CQ13),"")</f>
        <v/>
      </c>
      <c r="AD13" s="93" t="str">
        <f>IF($S$2&gt;13,IF(CT13="","",CT13),"")</f>
        <v/>
      </c>
      <c r="AE13" s="93" t="str">
        <f>IF($S$2&gt;14,IF(CW13="","",CW13),"")</f>
        <v/>
      </c>
      <c r="AF13" s="93" t="str">
        <f>IF($S$2&gt;15,IF(CZ13="","",CZ13),"")</f>
        <v/>
      </c>
      <c r="AG13" s="93" t="str">
        <f>IF($S$2&gt;16,IF(DC13="","",DC13),"")</f>
        <v/>
      </c>
      <c r="AH13" s="93" t="str">
        <f>IF($S$2&gt;17,IF(DF13="","",DF13),"")</f>
        <v/>
      </c>
      <c r="AI13" s="93" t="str">
        <f>IF($S$2&gt;18,IF(DI13 = "","",DI13),"")</f>
        <v/>
      </c>
      <c r="AJ13" s="93" t="str">
        <f>IF($S$2&gt;19,IF(DL13="","",DL13),"")</f>
        <v/>
      </c>
      <c r="AK13" s="93" t="str">
        <f>IF($S$2&gt;20,IF(DO13="","",DO13),"")</f>
        <v/>
      </c>
      <c r="AL13" s="93" t="str">
        <f>IF($S$2&gt;21,IF(DR13="","",DR13),"")</f>
        <v/>
      </c>
      <c r="AM13" s="93" t="str">
        <f>IF($S$2&gt;22,IF(DU13="","",DU13),"")</f>
        <v/>
      </c>
      <c r="AN13" s="93" t="str">
        <f>IF($S$2&gt;23,IF(DX13="","",DX13),"")</f>
        <v/>
      </c>
      <c r="AO13" s="93" t="str">
        <f>IF($S$2&gt;24,IF(EA13="","",EA13),"")</f>
        <v/>
      </c>
      <c r="AP13" s="93" t="str">
        <f>IF($S$2&gt;25,IF(ED13="","",ED13),"")</f>
        <v/>
      </c>
      <c r="AQ13" s="93" t="str">
        <f>IF($S$2&gt;26,IF(EG13="","",EG13),"")</f>
        <v/>
      </c>
      <c r="AR13" s="93" t="str">
        <f>IF($S$2&gt;27,IF(EJ13="","",EJ13),"")</f>
        <v/>
      </c>
      <c r="AS13" s="93" t="str">
        <f>IF($S$2&gt;28,IF(EM13="","",EM13),"")</f>
        <v/>
      </c>
      <c r="AT13" s="93" t="str">
        <f>IF($S$2&gt;29,IF(EP13 = "", "", EP13),"")</f>
        <v/>
      </c>
      <c r="AU13" s="93" t="str">
        <f>IF($S$2&gt;30,IF(ES13="","",ES13),"")</f>
        <v/>
      </c>
      <c r="AV13" s="93" t="str">
        <f>IF($S$2&gt;31,IF(EV13="","",EV13),"")</f>
        <v/>
      </c>
      <c r="AW13" s="93" t="str">
        <f>IF($S$2&gt;32,IF(EY13="","",EY13),"")</f>
        <v/>
      </c>
      <c r="AX13" s="93" t="str">
        <f>IF($S$2&gt;33,IF(FB13="","",FB13),"")</f>
        <v/>
      </c>
      <c r="AY13" s="93" t="str">
        <f>IF($S$2&gt;34,IF(FE13="","",FE13),"")</f>
        <v/>
      </c>
      <c r="AZ13" s="93" t="str">
        <f>IF($S$2&gt;35,IF(FH13="","",FH13),"")</f>
        <v/>
      </c>
      <c r="BA13" s="93" t="str">
        <f>IF($S$2&gt;36,IF(FK13="","",FK13),"")</f>
        <v/>
      </c>
      <c r="BB13" s="93" t="str">
        <f>IF($S$2&gt;37,IF(FN13="","",FN13),"")</f>
        <v/>
      </c>
      <c r="BC13" s="93" t="str">
        <f>IF($S$2&gt;38,IF(FQ13="","",FQ13),"")</f>
        <v/>
      </c>
      <c r="BD13" s="93" t="str">
        <f>IF($S$2&gt;39,IF(FT13="","",FT13),"")</f>
        <v/>
      </c>
      <c r="BE13" s="93" t="str">
        <f>IF($S$2&gt;40,IF(FW13="","",FW13),"")</f>
        <v/>
      </c>
      <c r="BF13" s="13">
        <v>45576</v>
      </c>
      <c r="BG13" s="74">
        <f ca="1">IF(BH13="","",_xlfn.DAYS(BH13,$Q$2))</f>
        <v>10</v>
      </c>
      <c r="BH13" s="36">
        <f>IF(BF13="","",BF13+($G13*365))</f>
        <v>45941</v>
      </c>
      <c r="BI13" s="13">
        <v>45576</v>
      </c>
      <c r="BJ13" s="75">
        <f ca="1">IF(BK13="","",_xlfn.DAYS(BK13,$Q$2))</f>
        <v>10</v>
      </c>
      <c r="BK13" s="37">
        <f>IF(BI13="","",BI13+($G13*365))</f>
        <v>45941</v>
      </c>
      <c r="BL13" s="13">
        <v>45576</v>
      </c>
      <c r="BM13" s="74">
        <f ca="1">IF(BN13="","",_xlfn.DAYS(BN13,$Q$2))</f>
        <v>10</v>
      </c>
      <c r="BN13" s="36">
        <f>IF(BL13="","",BL13+($G13*365))</f>
        <v>45941</v>
      </c>
      <c r="BO13" s="13">
        <v>45576</v>
      </c>
      <c r="BP13" s="75">
        <f ca="1">IF(BQ13="","",_xlfn.DAYS(BQ13,$Q$2))</f>
        <v>10</v>
      </c>
      <c r="BQ13" s="37">
        <f>IF(BO13="","",BO13+($G13*365))</f>
        <v>45941</v>
      </c>
      <c r="BR13" s="13">
        <v>45576</v>
      </c>
      <c r="BS13" s="74">
        <f ca="1">IF(BT13="","",_xlfn.DAYS(BT13,$Q$2))</f>
        <v>10</v>
      </c>
      <c r="BT13" s="36">
        <f>IF(BR13="","",BR13+($G13*365))</f>
        <v>45941</v>
      </c>
      <c r="BU13" s="13">
        <v>45576</v>
      </c>
      <c r="BV13" s="75">
        <f ca="1">IF(BW13="","",_xlfn.DAYS(BW13,$Q$2))</f>
        <v>10</v>
      </c>
      <c r="BW13" s="37">
        <f>IF(BU13="","",BU13+($G13*365))</f>
        <v>45941</v>
      </c>
      <c r="BX13" s="13">
        <v>45576</v>
      </c>
      <c r="BY13" s="74">
        <f ca="1">IF(BZ13="","",_xlfn.DAYS(BZ13,$Q$2))</f>
        <v>10</v>
      </c>
      <c r="BZ13" s="36">
        <f>IF(BX13="","",BX13+($G13*365))</f>
        <v>45941</v>
      </c>
      <c r="CA13" s="13">
        <v>45576</v>
      </c>
      <c r="CB13" s="75">
        <f ca="1">IF(CC13="","",_xlfn.DAYS(CC13,$Q$2))</f>
        <v>10</v>
      </c>
      <c r="CC13" s="37">
        <f>IF(CA13="","",CA13+($G13*365))</f>
        <v>45941</v>
      </c>
      <c r="CD13" s="13">
        <v>45576</v>
      </c>
      <c r="CE13" s="74">
        <f ca="1">IF(CF13="","",_xlfn.DAYS(CF13,$Q$2))</f>
        <v>10</v>
      </c>
      <c r="CF13" s="36">
        <f>IF(CD13="","",CD13+($G13*365))</f>
        <v>45941</v>
      </c>
      <c r="CG13" s="13">
        <v>45576</v>
      </c>
      <c r="CH13" s="115"/>
      <c r="CI13" s="36">
        <f>IF(CG13="","",CG13+($G13*365))</f>
        <v>45941</v>
      </c>
      <c r="CJ13" s="13">
        <v>45576</v>
      </c>
      <c r="CK13" s="5"/>
      <c r="CL13" s="224"/>
      <c r="CM13" s="13">
        <v>45576</v>
      </c>
      <c r="CN13" s="115"/>
      <c r="CO13" s="225"/>
      <c r="CP13" s="13">
        <v>45576</v>
      </c>
      <c r="CQ13" s="5"/>
      <c r="CR13" s="224"/>
      <c r="CS13" s="13"/>
      <c r="CT13" s="115"/>
      <c r="CU13" s="225"/>
      <c r="CV13" s="13"/>
      <c r="CW13" s="5"/>
      <c r="CX13" s="224"/>
      <c r="CY13" s="13"/>
      <c r="CZ13" s="115"/>
      <c r="DA13" s="225"/>
      <c r="DB13" s="13"/>
      <c r="DC13" s="5"/>
      <c r="DD13" s="224"/>
      <c r="DE13" s="13"/>
      <c r="DF13" s="115"/>
      <c r="DG13" s="225"/>
      <c r="DH13" s="13"/>
      <c r="DI13" s="5"/>
      <c r="DJ13" s="224"/>
      <c r="DK13" s="225"/>
      <c r="DL13" s="115" t="str">
        <f>IF(DM13="","",_xlfn.DAYS(DM13,$Q$2))</f>
        <v/>
      </c>
      <c r="DM13" s="225" t="str">
        <f>IF(DK13="","",DK13+($G13*365))</f>
        <v/>
      </c>
      <c r="DN13" s="224"/>
      <c r="DO13" s="5" t="str">
        <f>IF(DP13="","",_xlfn.DAYS(DP13,$Q$2))</f>
        <v/>
      </c>
      <c r="DP13" s="224" t="str">
        <f>IF(DN13="","",DN13+($G13*365))</f>
        <v/>
      </c>
      <c r="DQ13" s="225"/>
      <c r="DR13" s="115" t="str">
        <f>IF(DS13="","",_xlfn.DAYS(DS13,$Q$2))</f>
        <v/>
      </c>
      <c r="DS13" s="225" t="str">
        <f>IF(DQ13="","",DQ13+($G13*365))</f>
        <v/>
      </c>
      <c r="DT13" s="224"/>
      <c r="DU13" s="5" t="str">
        <f>IF(DV13="","",_xlfn.DAYS(DV13,$Q$2))</f>
        <v/>
      </c>
      <c r="DV13" s="224" t="str">
        <f>IF(DT13="","",DT13+($G13*365))</f>
        <v/>
      </c>
      <c r="DW13" s="225"/>
      <c r="DX13" s="115" t="str">
        <f>IF(DY13="","",_xlfn.DAYS(DY13,$Q$2))</f>
        <v/>
      </c>
      <c r="DY13" s="225" t="str">
        <f>IF(DW13="","",DW13+($G13*365))</f>
        <v/>
      </c>
      <c r="DZ13" s="224"/>
      <c r="EA13" s="5" t="str">
        <f>IF(EB13="","",_xlfn.DAYS(EB13,$Q$2))</f>
        <v/>
      </c>
      <c r="EB13" s="224" t="str">
        <f>IF(DZ13="","",DZ13+($G13*365))</f>
        <v/>
      </c>
      <c r="EC13" s="225"/>
      <c r="ED13" s="115" t="str">
        <f>IF(EE13="","",_xlfn.DAYS(EE13,$Q$2))</f>
        <v/>
      </c>
      <c r="EE13" s="225" t="str">
        <f>IF(EC13="","",EC13+($G13*365))</f>
        <v/>
      </c>
      <c r="EF13" s="224"/>
      <c r="EG13" s="5" t="str">
        <f>IF(EH13="","",_xlfn.DAYS(EH13,$Q$2))</f>
        <v/>
      </c>
      <c r="EH13" s="224" t="str">
        <f>IF(EF13="","",EF13+($G13*365))</f>
        <v/>
      </c>
      <c r="EI13" s="225"/>
      <c r="EJ13" s="115" t="str">
        <f>IF(EK13="","",_xlfn.DAYS(EK13,$Q$2))</f>
        <v/>
      </c>
      <c r="EK13" s="225" t="str">
        <f>IF(EI13="","",EI13+($G13*365))</f>
        <v/>
      </c>
      <c r="EL13" s="224"/>
      <c r="EM13" s="5" t="str">
        <f>IF(EN13="","",_xlfn.DAYS(EN13,$Q$2))</f>
        <v/>
      </c>
      <c r="EN13" s="224" t="str">
        <f>IF(EL13="","",EL13+($G13*365))</f>
        <v/>
      </c>
      <c r="EO13" s="225"/>
      <c r="EP13" s="115" t="str">
        <f>IF(EQ13="","",_xlfn.DAYS(EQ13,$Q$2))</f>
        <v/>
      </c>
      <c r="EQ13" s="225" t="str">
        <f>IF(EO13="","",EO13+($G13*365))</f>
        <v/>
      </c>
      <c r="ER13" s="224"/>
      <c r="ES13" s="5" t="str">
        <f>IF(ET13="","",_xlfn.DAYS(ET13,$Q$2))</f>
        <v/>
      </c>
      <c r="ET13" s="224" t="str">
        <f>IF(ER13="","",ER13+($G13*365))</f>
        <v/>
      </c>
      <c r="EU13" s="225"/>
      <c r="EV13" s="115" t="str">
        <f>IF(EW13="","",_xlfn.DAYS(EW13,$Q$2))</f>
        <v/>
      </c>
      <c r="EW13" s="225" t="str">
        <f>IF(EU13="","",EU13+($G13*365))</f>
        <v/>
      </c>
      <c r="EX13" s="224"/>
      <c r="EY13" s="5" t="str">
        <f>IF(EZ13="","",_xlfn.DAYS(EZ13,$Q$2))</f>
        <v/>
      </c>
      <c r="EZ13" s="224" t="str">
        <f>IF(EX13="","",EX13+($G13*365))</f>
        <v/>
      </c>
      <c r="FA13" s="225"/>
      <c r="FB13" s="115" t="str">
        <f>IF(FC13="","",_xlfn.DAYS(FC13,$Q$2))</f>
        <v/>
      </c>
      <c r="FC13" s="225" t="str">
        <f>IF(FA13="","",FA13+($G13*365))</f>
        <v/>
      </c>
      <c r="FD13" s="224"/>
      <c r="FE13" s="5" t="str">
        <f>IF(FF13="","",_xlfn.DAYS(FF13,$Q$2))</f>
        <v/>
      </c>
      <c r="FF13" s="224" t="str">
        <f>IF(FD13="","",FD13+($G13*365))</f>
        <v/>
      </c>
      <c r="FG13" s="225"/>
      <c r="FH13" s="115" t="str">
        <f>IF(FI13="","",_xlfn.DAYS(FI13,$Q$2))</f>
        <v/>
      </c>
      <c r="FI13" s="225" t="str">
        <f>IF(FG13="","",FG13+($G13*365))</f>
        <v/>
      </c>
      <c r="FJ13" s="224"/>
      <c r="FK13" s="5" t="str">
        <f>IF(FL13="","",_xlfn.DAYS(FL13,$Q$2))</f>
        <v/>
      </c>
      <c r="FL13" s="224" t="str">
        <f>IF(FJ13="","",FJ13+($G13*365))</f>
        <v/>
      </c>
      <c r="FM13" s="225"/>
      <c r="FN13" s="115" t="str">
        <f>IF(FO13="","",_xlfn.DAYS(FO13,$Q$2))</f>
        <v/>
      </c>
      <c r="FO13" s="225" t="str">
        <f>IF(FM13="","",FM13+($G13*365))</f>
        <v/>
      </c>
      <c r="FP13" s="224"/>
      <c r="FQ13" s="5" t="str">
        <f>IF(FR13="","",_xlfn.DAYS(FR13,$Q$2))</f>
        <v/>
      </c>
      <c r="FR13" s="224" t="str">
        <f>IF(FP13 = "", "",FP13+($G13*365))</f>
        <v/>
      </c>
      <c r="FS13" s="225"/>
      <c r="FT13" s="115" t="str">
        <f>IF(FU13="","",_xlfn.DAYS(FU13,$Q$2))</f>
        <v/>
      </c>
      <c r="FU13" s="225" t="str">
        <f>IF(FS13="","",FS13+($G13*365))</f>
        <v/>
      </c>
      <c r="FV13" s="253"/>
      <c r="FW13" s="253"/>
      <c r="FX13" s="253"/>
      <c r="FY13" s="253"/>
      <c r="FZ13" s="253"/>
      <c r="GA13" s="3"/>
    </row>
    <row r="14" spans="1:183" ht="15.75" x14ac:dyDescent="0.25">
      <c r="A14" s="2">
        <f t="shared" si="27"/>
        <v>24</v>
      </c>
      <c r="B14" s="129" t="s">
        <v>86</v>
      </c>
      <c r="C14" s="131">
        <v>4620.76</v>
      </c>
      <c r="D14" s="131">
        <f t="shared" si="28"/>
        <v>110898.24000000001</v>
      </c>
      <c r="E14" s="129">
        <v>2</v>
      </c>
      <c r="G14" s="129">
        <v>1</v>
      </c>
      <c r="H14" s="76" t="s">
        <v>226</v>
      </c>
      <c r="I14" s="114" t="str">
        <f t="shared" ca="1" si="0"/>
        <v/>
      </c>
      <c r="J14" s="114" t="str">
        <f t="shared" ca="1" si="1"/>
        <v/>
      </c>
      <c r="K14" s="114" t="str">
        <f t="shared" ca="1" si="2"/>
        <v/>
      </c>
      <c r="L14" s="114" t="str">
        <f t="shared" ca="1" si="3"/>
        <v/>
      </c>
      <c r="M14" s="114" t="str">
        <f t="shared" ca="1" si="4"/>
        <v/>
      </c>
      <c r="N14" s="114" t="str">
        <f t="shared" ca="1" si="5"/>
        <v/>
      </c>
      <c r="O14" s="114">
        <f t="shared" ca="1" si="6"/>
        <v>9</v>
      </c>
      <c r="P14" s="114" t="str">
        <f t="shared" ca="1" si="7"/>
        <v/>
      </c>
      <c r="Q14" s="93">
        <f t="shared" ca="1" si="8"/>
        <v>10</v>
      </c>
      <c r="R14" s="93">
        <f t="shared" ca="1" si="9"/>
        <v>10</v>
      </c>
      <c r="S14" s="93">
        <f t="shared" ca="1" si="10"/>
        <v>10</v>
      </c>
      <c r="T14" s="93">
        <f t="shared" ca="1" si="11"/>
        <v>10</v>
      </c>
      <c r="U14" s="93">
        <f t="shared" ca="1" si="12"/>
        <v>10</v>
      </c>
      <c r="V14" s="93">
        <f t="shared" ca="1" si="13"/>
        <v>10</v>
      </c>
      <c r="W14" s="93">
        <f t="shared" ca="1" si="14"/>
        <v>10</v>
      </c>
      <c r="X14" s="93">
        <f t="shared" ca="1" si="15"/>
        <v>10</v>
      </c>
      <c r="Y14" s="93">
        <f t="shared" ca="1" si="16"/>
        <v>10</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13">
        <v>45576</v>
      </c>
      <c r="BG14" s="74">
        <f ca="1">IF(BH14="","",_xlfn.DAYS(BH14,$Q$2))</f>
        <v>10</v>
      </c>
      <c r="BH14" s="36">
        <f>IF(BF14="","",BF14+($G14*365))</f>
        <v>45941</v>
      </c>
      <c r="BI14" s="13">
        <v>45576</v>
      </c>
      <c r="BJ14" s="75">
        <f t="shared" ca="1" si="53"/>
        <v>10</v>
      </c>
      <c r="BK14" s="37">
        <f t="shared" si="54"/>
        <v>45941</v>
      </c>
      <c r="BL14" s="13">
        <v>45576</v>
      </c>
      <c r="BM14" s="74">
        <f t="shared" ca="1" si="55"/>
        <v>10</v>
      </c>
      <c r="BN14" s="36">
        <f t="shared" si="56"/>
        <v>45941</v>
      </c>
      <c r="BO14" s="13">
        <v>45576</v>
      </c>
      <c r="BP14" s="75">
        <f t="shared" ca="1" si="57"/>
        <v>10</v>
      </c>
      <c r="BQ14" s="37">
        <f t="shared" si="58"/>
        <v>45941</v>
      </c>
      <c r="BR14" s="13">
        <v>45576</v>
      </c>
      <c r="BS14" s="74">
        <f t="shared" ca="1" si="59"/>
        <v>10</v>
      </c>
      <c r="BT14" s="36">
        <f t="shared" si="60"/>
        <v>45941</v>
      </c>
      <c r="BU14" s="13">
        <v>45576</v>
      </c>
      <c r="BV14" s="75">
        <f t="shared" ca="1" si="61"/>
        <v>10</v>
      </c>
      <c r="BW14" s="37">
        <f t="shared" si="62"/>
        <v>45941</v>
      </c>
      <c r="BX14" s="13">
        <v>45576</v>
      </c>
      <c r="BY14" s="74">
        <f t="shared" ca="1" si="63"/>
        <v>10</v>
      </c>
      <c r="BZ14" s="36">
        <f t="shared" si="64"/>
        <v>45941</v>
      </c>
      <c r="CA14" s="13">
        <v>45576</v>
      </c>
      <c r="CB14" s="75">
        <f t="shared" ca="1" si="65"/>
        <v>10</v>
      </c>
      <c r="CC14" s="37">
        <f t="shared" si="66"/>
        <v>45941</v>
      </c>
      <c r="CD14" s="13">
        <v>45576</v>
      </c>
      <c r="CE14" s="74">
        <f t="shared" ca="1" si="67"/>
        <v>10</v>
      </c>
      <c r="CF14" s="36">
        <f t="shared" si="68"/>
        <v>45941</v>
      </c>
      <c r="CG14" s="13">
        <v>45576</v>
      </c>
      <c r="CH14" s="115"/>
      <c r="CI14" s="36">
        <f t="shared" si="69"/>
        <v>45941</v>
      </c>
      <c r="CJ14" s="13">
        <v>45576</v>
      </c>
      <c r="CK14" s="5"/>
      <c r="CL14" s="224"/>
      <c r="CM14" s="13">
        <v>45576</v>
      </c>
      <c r="CN14" s="115"/>
      <c r="CO14" s="225"/>
      <c r="CP14" s="13">
        <v>45576</v>
      </c>
      <c r="CQ14" s="5"/>
      <c r="CR14" s="224"/>
      <c r="CS14" s="13"/>
      <c r="CT14" s="115"/>
      <c r="CU14" s="225"/>
      <c r="CV14" s="13"/>
      <c r="CW14" s="5"/>
      <c r="CX14" s="224"/>
      <c r="CY14" s="13"/>
      <c r="CZ14" s="115"/>
      <c r="DA14" s="225"/>
      <c r="DB14" s="13"/>
      <c r="DC14" s="5"/>
      <c r="DD14" s="224"/>
      <c r="DE14" s="13"/>
      <c r="DF14" s="115"/>
      <c r="DG14" s="225"/>
      <c r="DH14" s="13"/>
      <c r="DI14" s="5"/>
      <c r="DJ14" s="224"/>
      <c r="DK14" s="225"/>
      <c r="DL14" s="115" t="str">
        <f t="shared" si="70"/>
        <v/>
      </c>
      <c r="DM14" s="225" t="str">
        <f t="shared" si="71"/>
        <v/>
      </c>
      <c r="DN14" s="224"/>
      <c r="DO14" s="5" t="str">
        <f t="shared" si="72"/>
        <v/>
      </c>
      <c r="DP14" s="224" t="str">
        <f t="shared" si="73"/>
        <v/>
      </c>
      <c r="DQ14" s="225"/>
      <c r="DR14" s="115" t="str">
        <f t="shared" si="74"/>
        <v/>
      </c>
      <c r="DS14" s="225" t="str">
        <f t="shared" si="75"/>
        <v/>
      </c>
      <c r="DT14" s="224"/>
      <c r="DU14" s="5" t="str">
        <f t="shared" si="76"/>
        <v/>
      </c>
      <c r="DV14" s="224" t="str">
        <f t="shared" si="77"/>
        <v/>
      </c>
      <c r="DW14" s="225"/>
      <c r="DX14" s="115" t="str">
        <f t="shared" si="78"/>
        <v/>
      </c>
      <c r="DY14" s="225" t="str">
        <f t="shared" si="79"/>
        <v/>
      </c>
      <c r="DZ14" s="224"/>
      <c r="EA14" s="5" t="str">
        <f t="shared" si="80"/>
        <v/>
      </c>
      <c r="EB14" s="224" t="str">
        <f t="shared" si="81"/>
        <v/>
      </c>
      <c r="EC14" s="225"/>
      <c r="ED14" s="115" t="str">
        <f t="shared" si="82"/>
        <v/>
      </c>
      <c r="EE14" s="225" t="str">
        <f t="shared" si="83"/>
        <v/>
      </c>
      <c r="EF14" s="224"/>
      <c r="EG14" s="5" t="str">
        <f t="shared" si="84"/>
        <v/>
      </c>
      <c r="EH14" s="224" t="str">
        <f t="shared" si="85"/>
        <v/>
      </c>
      <c r="EI14" s="225"/>
      <c r="EJ14" s="115" t="str">
        <f t="shared" si="86"/>
        <v/>
      </c>
      <c r="EK14" s="225" t="str">
        <f t="shared" si="87"/>
        <v/>
      </c>
      <c r="EL14" s="224"/>
      <c r="EM14" s="5" t="str">
        <f t="shared" si="88"/>
        <v/>
      </c>
      <c r="EN14" s="224" t="str">
        <f t="shared" si="89"/>
        <v/>
      </c>
      <c r="EO14" s="225"/>
      <c r="EP14" s="115" t="str">
        <f t="shared" si="90"/>
        <v/>
      </c>
      <c r="EQ14" s="225" t="str">
        <f t="shared" si="91"/>
        <v/>
      </c>
      <c r="ER14" s="224"/>
      <c r="ES14" s="5" t="str">
        <f t="shared" si="92"/>
        <v/>
      </c>
      <c r="ET14" s="224" t="str">
        <f t="shared" si="93"/>
        <v/>
      </c>
      <c r="EU14" s="225"/>
      <c r="EV14" s="115" t="str">
        <f t="shared" si="94"/>
        <v/>
      </c>
      <c r="EW14" s="225" t="str">
        <f t="shared" si="95"/>
        <v/>
      </c>
      <c r="EX14" s="224"/>
      <c r="EY14" s="5" t="str">
        <f t="shared" si="96"/>
        <v/>
      </c>
      <c r="EZ14" s="224" t="str">
        <f t="shared" si="97"/>
        <v/>
      </c>
      <c r="FA14" s="225"/>
      <c r="FB14" s="115" t="str">
        <f t="shared" si="98"/>
        <v/>
      </c>
      <c r="FC14" s="225" t="str">
        <f t="shared" si="99"/>
        <v/>
      </c>
      <c r="FD14" s="224"/>
      <c r="FE14" s="5" t="str">
        <f t="shared" si="100"/>
        <v/>
      </c>
      <c r="FF14" s="224" t="str">
        <f t="shared" si="101"/>
        <v/>
      </c>
      <c r="FG14" s="225"/>
      <c r="FH14" s="115" t="str">
        <f t="shared" si="102"/>
        <v/>
      </c>
      <c r="FI14" s="225" t="str">
        <f t="shared" si="103"/>
        <v/>
      </c>
      <c r="FJ14" s="224"/>
      <c r="FK14" s="5" t="str">
        <f t="shared" si="104"/>
        <v/>
      </c>
      <c r="FL14" s="224" t="str">
        <f t="shared" si="105"/>
        <v/>
      </c>
      <c r="FM14" s="225"/>
      <c r="FN14" s="115" t="str">
        <f t="shared" si="106"/>
        <v/>
      </c>
      <c r="FO14" s="225" t="str">
        <f t="shared" si="107"/>
        <v/>
      </c>
      <c r="FP14" s="224"/>
      <c r="FQ14" s="5" t="str">
        <f t="shared" si="108"/>
        <v/>
      </c>
      <c r="FR14" s="224" t="str">
        <f t="shared" si="109"/>
        <v/>
      </c>
      <c r="FS14" s="225"/>
      <c r="FT14" s="115" t="str">
        <f t="shared" si="110"/>
        <v/>
      </c>
      <c r="FU14" s="225" t="str">
        <f t="shared" si="111"/>
        <v/>
      </c>
      <c r="FV14" s="253"/>
      <c r="FW14" s="253"/>
      <c r="FX14" s="253"/>
      <c r="FY14" s="253"/>
      <c r="FZ14" s="253"/>
      <c r="GA14" s="3"/>
    </row>
    <row r="15" spans="1:183" ht="14.45" customHeight="1" x14ac:dyDescent="0.25">
      <c r="A15" s="2">
        <f t="shared" si="27"/>
        <v>12</v>
      </c>
      <c r="B15" s="129" t="s">
        <v>88</v>
      </c>
      <c r="C15" s="133">
        <v>3002.51</v>
      </c>
      <c r="D15" s="131">
        <f t="shared" si="28"/>
        <v>36030.120000000003</v>
      </c>
      <c r="E15" s="129">
        <v>1</v>
      </c>
      <c r="F15" s="87" t="s">
        <v>227</v>
      </c>
      <c r="G15" s="129">
        <v>1</v>
      </c>
      <c r="H15" s="76" t="s">
        <v>228</v>
      </c>
      <c r="I15" s="114" t="str">
        <f ca="1">IF(COUNTIFS($Q15:$BD15,"&gt;270")=0,"",COUNTIFS($Q15:$BD15,"&gt;270"))</f>
        <v/>
      </c>
      <c r="J15" s="114" t="str">
        <f ca="1">IF(COUNTIFS($Q15:$BD15,"&lt;=270")&gt;0,IF(COUNTIFS($Q15:$BD15,"&lt;=270")-COUNTIFS($Q15:$BD15,"&lt;=180")=0,"",COUNTIFS($Q15:$BD15,"&lt;=270")-COUNTIFS($Q15:$BD15,"&lt;=180")),"")</f>
        <v/>
      </c>
      <c r="K15" s="114" t="str">
        <f ca="1">IF(COUNTIFS($Q15:$BD15,"&lt;=180")&gt;0,IF(COUNTIFS($Q15:$BD15,"&lt;=180")-COUNTIFS($Q15:$BD15,"&lt;=120")=0,"",COUNTIFS($Q15:$BD15,"&lt;=180")-COUNTIFS($Q15:$BD15,"&lt;=120")),"")</f>
        <v/>
      </c>
      <c r="L15" s="114" t="str">
        <f ca="1">IF(COUNTIFS($Q15:$BD15,"&lt;=120")&gt;0,IF(COUNTIFS($Q15:$BD15,"&lt;=120")-COUNTIFS($Q15:$BD15,"&lt;=90")=0,"",COUNTIFS($Q15:$BD15,"&lt;=120")-COUNTIFS($Q15:$BD15,"&lt;=90")),"")</f>
        <v/>
      </c>
      <c r="M15" s="114" t="str">
        <f ca="1">IF(COUNTIFS($Q15:$BD15,"&lt;=90")&gt;0,IF(COUNTIFS($Q15:$BD15,"&lt;=90")-COUNTIFS($Q15:$BD15,"&lt;=60")=0,"",COUNTIFS($Q15:$BD15,"&lt;=90")-COUNTIFS($Q15:$BD15,"&lt;=60")),"")</f>
        <v/>
      </c>
      <c r="N15" s="114" t="str">
        <f ca="1">IF(COUNTIFS($Q15:$BD15,"&lt;=60")&gt;0,IF(COUNTIFS($Q15:$BD15,"&lt;=60")-COUNTIFS($Q15:$BD15,"&lt;=30")=0,"",COUNTIFS($Q15:$BD15,"&lt;=60")-COUNTIFS($Q15:$BD15,"&lt;=30")),"")</f>
        <v/>
      </c>
      <c r="O15" s="114">
        <f ca="1">IF(COUNTIFS($Q15:$BD15,"&lt;=30")&gt;0,IF(COUNTIFS($Q15:$BD15,"&lt;=30")-COUNTIFS($Q15:$BD15,"&lt;=0")=0,"",COUNTIFS($Q15:$BD15,"&lt;=30")-COUNTIFS($Q15:$BD15,"&lt;=0")),"")</f>
        <v>9</v>
      </c>
      <c r="P15" s="114" t="str">
        <f ca="1">IF(COUNTIFS($Q15:$BD15,"&lt;=0")=0,"",COUNTIFS($Q15:$BD15,"&lt;=0"))</f>
        <v/>
      </c>
      <c r="Q15" s="93">
        <f ca="1">IF($S$2&gt;0,IF(BG15="","",BG15),"")</f>
        <v>10</v>
      </c>
      <c r="R15" s="93">
        <f ca="1">IF($S$2&gt;1,IF(BJ15="","",BJ15),"")</f>
        <v>10</v>
      </c>
      <c r="S15" s="93">
        <f ca="1">IF($S$2&gt;2,IF(BM15="","",BM15),"")</f>
        <v>10</v>
      </c>
      <c r="T15" s="93">
        <f ca="1">IF($S$2&gt;3,IF(BP15="","",BP15),"")</f>
        <v>10</v>
      </c>
      <c r="U15" s="93">
        <f ca="1">IF($S$2&gt;4,IF(BS15="","",BS15),"")</f>
        <v>10</v>
      </c>
      <c r="V15" s="93">
        <f ca="1">IF($S$2&gt;5,IF(BV15="","",BV15),"")</f>
        <v>10</v>
      </c>
      <c r="W15" s="93">
        <f ca="1">IF($S$2&gt;6,IF(BY15="","",BY15),"")</f>
        <v>10</v>
      </c>
      <c r="X15" s="93">
        <f ca="1">IF($S$2&gt;7,IF(CB15="","",CB15),"")</f>
        <v>10</v>
      </c>
      <c r="Y15" s="93">
        <f ca="1">IF($S$2&gt;8,IF(CE15="","",CE15),"")</f>
        <v>10</v>
      </c>
      <c r="Z15" s="93" t="str">
        <f>IF($S$2&gt;9,IF(CH15="","",CH15),"")</f>
        <v/>
      </c>
      <c r="AA15" s="93" t="str">
        <f>IF($S$2&gt;10,IF(CK15="","",CK15),"")</f>
        <v/>
      </c>
      <c r="AB15" s="93" t="str">
        <f>IF($S$2&gt;11,IF(CN15="","",CN15),"")</f>
        <v/>
      </c>
      <c r="AC15" s="93" t="str">
        <f>IF($S$2&gt;12,IF(CQ15="","",CQ15),"")</f>
        <v/>
      </c>
      <c r="AD15" s="93" t="str">
        <f>IF($S$2&gt;13,IF(CT15="","",CT15),"")</f>
        <v/>
      </c>
      <c r="AE15" s="93" t="str">
        <f>IF($S$2&gt;14,IF(CW15="","",CW15),"")</f>
        <v/>
      </c>
      <c r="AF15" s="93" t="str">
        <f>IF($S$2&gt;15,IF(CZ15="","",CZ15),"")</f>
        <v/>
      </c>
      <c r="AG15" s="93" t="str">
        <f>IF($S$2&gt;16,IF(DC15="","",DC15),"")</f>
        <v/>
      </c>
      <c r="AH15" s="93" t="str">
        <f>IF($S$2&gt;17,IF(DF15="","",DF15),"")</f>
        <v/>
      </c>
      <c r="AI15" s="93" t="str">
        <f>IF($S$2&gt;18,IF(DI15 = "","",DI15),"")</f>
        <v/>
      </c>
      <c r="AJ15" s="93" t="str">
        <f>IF($S$2&gt;19,IF(DL15="","",DL15),"")</f>
        <v/>
      </c>
      <c r="AK15" s="93" t="str">
        <f>IF($S$2&gt;20,IF(DO15="","",DO15),"")</f>
        <v/>
      </c>
      <c r="AL15" s="93" t="str">
        <f>IF($S$2&gt;21,IF(DR15="","",DR15),"")</f>
        <v/>
      </c>
      <c r="AM15" s="93" t="str">
        <f>IF($S$2&gt;22,IF(DU15="","",DU15),"")</f>
        <v/>
      </c>
      <c r="AN15" s="93" t="str">
        <f>IF($S$2&gt;23,IF(DX15="","",DX15),"")</f>
        <v/>
      </c>
      <c r="AO15" s="93" t="str">
        <f>IF($S$2&gt;24,IF(EA15="","",EA15),"")</f>
        <v/>
      </c>
      <c r="AP15" s="93" t="str">
        <f>IF($S$2&gt;25,IF(ED15="","",ED15),"")</f>
        <v/>
      </c>
      <c r="AQ15" s="93" t="str">
        <f>IF($S$2&gt;26,IF(EG15="","",EG15),"")</f>
        <v/>
      </c>
      <c r="AR15" s="93" t="str">
        <f>IF($S$2&gt;27,IF(EJ15="","",EJ15),"")</f>
        <v/>
      </c>
      <c r="AS15" s="93" t="str">
        <f>IF($S$2&gt;28,IF(EM15="","",EM15),"")</f>
        <v/>
      </c>
      <c r="AT15" s="93" t="str">
        <f>IF($S$2&gt;29,IF(EP15 = "", "", EP15),"")</f>
        <v/>
      </c>
      <c r="AU15" s="93" t="str">
        <f>IF($S$2&gt;30,IF(ES15="","",ES15),"")</f>
        <v/>
      </c>
      <c r="AV15" s="93" t="str">
        <f>IF($S$2&gt;31,IF(EV15="","",EV15),"")</f>
        <v/>
      </c>
      <c r="AW15" s="93" t="str">
        <f>IF($S$2&gt;32,IF(EY15="","",EY15),"")</f>
        <v/>
      </c>
      <c r="AX15" s="93" t="str">
        <f>IF($S$2&gt;33,IF(FB15="","",FB15),"")</f>
        <v/>
      </c>
      <c r="AY15" s="93" t="str">
        <f>IF($S$2&gt;34,IF(FE15="","",FE15),"")</f>
        <v/>
      </c>
      <c r="AZ15" s="93" t="str">
        <f>IF($S$2&gt;35,IF(FH15="","",FH15),"")</f>
        <v/>
      </c>
      <c r="BA15" s="93" t="str">
        <f>IF($S$2&gt;36,IF(FK15="","",FK15),"")</f>
        <v/>
      </c>
      <c r="BB15" s="93" t="str">
        <f>IF($S$2&gt;37,IF(FN15="","",FN15),"")</f>
        <v/>
      </c>
      <c r="BC15" s="93" t="str">
        <f>IF($S$2&gt;38,IF(FQ15="","",FQ15),"")</f>
        <v/>
      </c>
      <c r="BD15" s="93" t="str">
        <f>IF($S$2&gt;39,IF(FT15="","",FT15),"")</f>
        <v/>
      </c>
      <c r="BE15" s="93" t="str">
        <f>IF($S$2&gt;40,IF(FW15="","",FW15),"")</f>
        <v/>
      </c>
      <c r="BF15" s="13">
        <v>45576</v>
      </c>
      <c r="BG15" s="74">
        <f ca="1">IF(BH15="","",_xlfn.DAYS(BH15,$Q$2))</f>
        <v>10</v>
      </c>
      <c r="BH15" s="36">
        <f>IF(BF15="","",BF15+($G15*365))</f>
        <v>45941</v>
      </c>
      <c r="BI15" s="13">
        <v>45576</v>
      </c>
      <c r="BJ15" s="75">
        <f ca="1">IF(BK15="","",_xlfn.DAYS(BK15,$Q$2))</f>
        <v>10</v>
      </c>
      <c r="BK15" s="37">
        <f>IF(BI15="","",BI15+($G15*365))</f>
        <v>45941</v>
      </c>
      <c r="BL15" s="13">
        <v>45576</v>
      </c>
      <c r="BM15" s="74">
        <f ca="1">IF(BN15="","",_xlfn.DAYS(BN15,$Q$2))</f>
        <v>10</v>
      </c>
      <c r="BN15" s="36">
        <f>IF(BL15="","",BL15+($G15*365))</f>
        <v>45941</v>
      </c>
      <c r="BO15" s="13">
        <v>45576</v>
      </c>
      <c r="BP15" s="75">
        <f ca="1">IF(BQ15="","",_xlfn.DAYS(BQ15,$Q$2))</f>
        <v>10</v>
      </c>
      <c r="BQ15" s="37">
        <f>IF(BO15="","",BO15+($G15*365))</f>
        <v>45941</v>
      </c>
      <c r="BR15" s="13">
        <v>45576</v>
      </c>
      <c r="BS15" s="74">
        <f ca="1">IF(BT15="","",_xlfn.DAYS(BT15,$Q$2))</f>
        <v>10</v>
      </c>
      <c r="BT15" s="36">
        <f>IF(BR15="","",BR15+($G15*365))</f>
        <v>45941</v>
      </c>
      <c r="BU15" s="13">
        <v>45576</v>
      </c>
      <c r="BV15" s="75">
        <f ca="1">IF(BW15="","",_xlfn.DAYS(BW15,$Q$2))</f>
        <v>10</v>
      </c>
      <c r="BW15" s="37">
        <f>IF(BU15="","",BU15+($G15*365))</f>
        <v>45941</v>
      </c>
      <c r="BX15" s="13">
        <v>45576</v>
      </c>
      <c r="BY15" s="74">
        <f ca="1">IF(BZ15="","",_xlfn.DAYS(BZ15,$Q$2))</f>
        <v>10</v>
      </c>
      <c r="BZ15" s="36">
        <f>IF(BX15="","",BX15+($G15*365))</f>
        <v>45941</v>
      </c>
      <c r="CA15" s="13">
        <v>45576</v>
      </c>
      <c r="CB15" s="75">
        <f ca="1">IF(CC15="","",_xlfn.DAYS(CC15,$Q$2))</f>
        <v>10</v>
      </c>
      <c r="CC15" s="37">
        <f>IF(CA15="","",CA15+($G15*365))</f>
        <v>45941</v>
      </c>
      <c r="CD15" s="13">
        <v>45576</v>
      </c>
      <c r="CE15" s="74">
        <f ca="1">IF(CF15="","",_xlfn.DAYS(CF15,$Q$2))</f>
        <v>10</v>
      </c>
      <c r="CF15" s="36">
        <f>IF(CD15="","",CD15+($G15*365))</f>
        <v>45941</v>
      </c>
      <c r="CG15" s="13">
        <v>45576</v>
      </c>
      <c r="CH15" s="115"/>
      <c r="CI15" s="36">
        <f>IF(CG15="","",CG15+($G15*365))</f>
        <v>45941</v>
      </c>
      <c r="CJ15" s="13">
        <v>45576</v>
      </c>
      <c r="CK15" s="5"/>
      <c r="CL15" s="224"/>
      <c r="CM15" s="13">
        <v>45576</v>
      </c>
      <c r="CN15" s="115"/>
      <c r="CO15" s="225"/>
      <c r="CP15" s="13">
        <v>45576</v>
      </c>
      <c r="CQ15" s="5"/>
      <c r="CR15" s="224"/>
      <c r="CS15" s="13"/>
      <c r="CT15" s="115"/>
      <c r="CU15" s="225"/>
      <c r="CV15" s="13"/>
      <c r="CW15" s="5"/>
      <c r="CX15" s="224"/>
      <c r="CY15" s="13"/>
      <c r="CZ15" s="115"/>
      <c r="DA15" s="225"/>
      <c r="DB15" s="13"/>
      <c r="DC15" s="5"/>
      <c r="DD15" s="224"/>
      <c r="DE15" s="13"/>
      <c r="DF15" s="115"/>
      <c r="DG15" s="225"/>
      <c r="DH15" s="13"/>
      <c r="DI15" s="5"/>
      <c r="DJ15" s="224"/>
      <c r="DK15" s="225"/>
      <c r="DL15" s="115" t="str">
        <f>IF(DM15="","",_xlfn.DAYS(DM15,$Q$2))</f>
        <v/>
      </c>
      <c r="DM15" s="225" t="str">
        <f>IF(DK15="","",DK15+($G15*365))</f>
        <v/>
      </c>
      <c r="DN15" s="224"/>
      <c r="DO15" s="5" t="str">
        <f>IF(DP15="","",_xlfn.DAYS(DP15,$Q$2))</f>
        <v/>
      </c>
      <c r="DP15" s="224" t="str">
        <f>IF(DN15="","",DN15+($G15*365))</f>
        <v/>
      </c>
      <c r="DQ15" s="225"/>
      <c r="DR15" s="115" t="str">
        <f>IF(DS15="","",_xlfn.DAYS(DS15,$Q$2))</f>
        <v/>
      </c>
      <c r="DS15" s="225" t="str">
        <f>IF(DQ15="","",DQ15+($G15*365))</f>
        <v/>
      </c>
      <c r="DT15" s="224"/>
      <c r="DU15" s="5" t="str">
        <f>IF(DV15="","",_xlfn.DAYS(DV15,$Q$2))</f>
        <v/>
      </c>
      <c r="DV15" s="224" t="str">
        <f>IF(DT15="","",DT15+($G15*365))</f>
        <v/>
      </c>
      <c r="DW15" s="225"/>
      <c r="DX15" s="115" t="str">
        <f>IF(DY15="","",_xlfn.DAYS(DY15,$Q$2))</f>
        <v/>
      </c>
      <c r="DY15" s="225" t="str">
        <f>IF(DW15="","",DW15+($G15*365))</f>
        <v/>
      </c>
      <c r="DZ15" s="224"/>
      <c r="EA15" s="5" t="str">
        <f>IF(EB15="","",_xlfn.DAYS(EB15,$Q$2))</f>
        <v/>
      </c>
      <c r="EB15" s="224" t="str">
        <f>IF(DZ15="","",DZ15+($G15*365))</f>
        <v/>
      </c>
      <c r="EC15" s="225"/>
      <c r="ED15" s="115" t="str">
        <f>IF(EE15="","",_xlfn.DAYS(EE15,$Q$2))</f>
        <v/>
      </c>
      <c r="EE15" s="225" t="str">
        <f>IF(EC15="","",EC15+($G15*365))</f>
        <v/>
      </c>
      <c r="EF15" s="224"/>
      <c r="EG15" s="5" t="str">
        <f>IF(EH15="","",_xlfn.DAYS(EH15,$Q$2))</f>
        <v/>
      </c>
      <c r="EH15" s="224" t="str">
        <f>IF(EF15="","",EF15+($G15*365))</f>
        <v/>
      </c>
      <c r="EI15" s="225"/>
      <c r="EJ15" s="115" t="str">
        <f>IF(EK15="","",_xlfn.DAYS(EK15,$Q$2))</f>
        <v/>
      </c>
      <c r="EK15" s="225" t="str">
        <f>IF(EI15="","",EI15+($G15*365))</f>
        <v/>
      </c>
      <c r="EL15" s="224"/>
      <c r="EM15" s="5" t="str">
        <f>IF(EN15="","",_xlfn.DAYS(EN15,$Q$2))</f>
        <v/>
      </c>
      <c r="EN15" s="224" t="str">
        <f>IF(EL15="","",EL15+($G15*365))</f>
        <v/>
      </c>
      <c r="EO15" s="225"/>
      <c r="EP15" s="115" t="str">
        <f>IF(EQ15="","",_xlfn.DAYS(EQ15,$Q$2))</f>
        <v/>
      </c>
      <c r="EQ15" s="225" t="str">
        <f>IF(EO15="","",EO15+($G15*365))</f>
        <v/>
      </c>
      <c r="ER15" s="224"/>
      <c r="ES15" s="5" t="str">
        <f>IF(ET15="","",_xlfn.DAYS(ET15,$Q$2))</f>
        <v/>
      </c>
      <c r="ET15" s="224" t="str">
        <f>IF(ER15="","",ER15+($G15*365))</f>
        <v/>
      </c>
      <c r="EU15" s="225"/>
      <c r="EV15" s="115" t="str">
        <f>IF(EW15="","",_xlfn.DAYS(EW15,$Q$2))</f>
        <v/>
      </c>
      <c r="EW15" s="225" t="str">
        <f>IF(EU15="","",EU15+($G15*365))</f>
        <v/>
      </c>
      <c r="EX15" s="224"/>
      <c r="EY15" s="5" t="str">
        <f>IF(EZ15="","",_xlfn.DAYS(EZ15,$Q$2))</f>
        <v/>
      </c>
      <c r="EZ15" s="224" t="str">
        <f>IF(EX15="","",EX15+($G15*365))</f>
        <v/>
      </c>
      <c r="FA15" s="225"/>
      <c r="FB15" s="115" t="str">
        <f>IF(FC15="","",_xlfn.DAYS(FC15,$Q$2))</f>
        <v/>
      </c>
      <c r="FC15" s="225" t="str">
        <f>IF(FA15="","",FA15+($G15*365))</f>
        <v/>
      </c>
      <c r="FD15" s="224"/>
      <c r="FE15" s="5" t="str">
        <f>IF(FF15="","",_xlfn.DAYS(FF15,$Q$2))</f>
        <v/>
      </c>
      <c r="FF15" s="224" t="str">
        <f>IF(FD15="","",FD15+($G15*365))</f>
        <v/>
      </c>
      <c r="FG15" s="225"/>
      <c r="FH15" s="115" t="str">
        <f>IF(FI15="","",_xlfn.DAYS(FI15,$Q$2))</f>
        <v/>
      </c>
      <c r="FI15" s="225" t="str">
        <f>IF(FG15="","",FG15+($G15*365))</f>
        <v/>
      </c>
      <c r="FJ15" s="224"/>
      <c r="FK15" s="5" t="str">
        <f>IF(FL15="","",_xlfn.DAYS(FL15,$Q$2))</f>
        <v/>
      </c>
      <c r="FL15" s="224" t="str">
        <f>IF(FJ15="","",FJ15+($G15*365))</f>
        <v/>
      </c>
      <c r="FM15" s="225"/>
      <c r="FN15" s="115" t="str">
        <f>IF(FO15="","",_xlfn.DAYS(FO15,$Q$2))</f>
        <v/>
      </c>
      <c r="FO15" s="225" t="str">
        <f>IF(FM15="","",FM15+($G15*365))</f>
        <v/>
      </c>
      <c r="FP15" s="224"/>
      <c r="FQ15" s="5" t="str">
        <f>IF(FR15="","",_xlfn.DAYS(FR15,$Q$2))</f>
        <v/>
      </c>
      <c r="FR15" s="224" t="str">
        <f>IF(FP15 = "", "",FP15+($G15*365))</f>
        <v/>
      </c>
      <c r="FS15" s="225"/>
      <c r="FT15" s="115" t="str">
        <f>IF(FU15="","",_xlfn.DAYS(FU15,$Q$2))</f>
        <v/>
      </c>
      <c r="FU15" s="225" t="str">
        <f>IF(FS15="","",FS15+($G15*365))</f>
        <v/>
      </c>
      <c r="FV15" s="253"/>
      <c r="FW15" s="253"/>
      <c r="FX15" s="253"/>
      <c r="FY15" s="253"/>
      <c r="FZ15" s="253"/>
      <c r="GA15" s="3"/>
    </row>
    <row r="16" spans="1:183" ht="15.75" x14ac:dyDescent="0.25">
      <c r="A16" s="2">
        <f t="shared" si="27"/>
        <v>12</v>
      </c>
      <c r="B16" s="129" t="s">
        <v>90</v>
      </c>
      <c r="C16" s="131">
        <v>1187.46</v>
      </c>
      <c r="D16" s="131">
        <f t="shared" si="28"/>
        <v>14249.52</v>
      </c>
      <c r="E16" s="129">
        <v>1</v>
      </c>
      <c r="F16" s="78" t="s">
        <v>229</v>
      </c>
      <c r="G16" s="129">
        <v>1</v>
      </c>
      <c r="H16" s="76" t="s">
        <v>91</v>
      </c>
      <c r="I16" s="114" t="str">
        <f t="shared" ca="1" si="0"/>
        <v/>
      </c>
      <c r="J16" s="114" t="str">
        <f t="shared" ca="1" si="1"/>
        <v/>
      </c>
      <c r="K16" s="114" t="str">
        <f t="shared" ca="1" si="2"/>
        <v/>
      </c>
      <c r="L16" s="114" t="str">
        <f t="shared" ca="1" si="3"/>
        <v/>
      </c>
      <c r="M16" s="114" t="str">
        <f t="shared" ca="1" si="4"/>
        <v/>
      </c>
      <c r="N16" s="114" t="str">
        <f t="shared" ca="1" si="5"/>
        <v/>
      </c>
      <c r="O16" s="114">
        <f t="shared" ca="1" si="6"/>
        <v>9</v>
      </c>
      <c r="P16" s="114" t="str">
        <f t="shared" ca="1" si="7"/>
        <v/>
      </c>
      <c r="Q16" s="93">
        <f t="shared" ca="1" si="8"/>
        <v>10</v>
      </c>
      <c r="R16" s="93">
        <f t="shared" ca="1" si="9"/>
        <v>10</v>
      </c>
      <c r="S16" s="93">
        <f t="shared" ca="1" si="10"/>
        <v>10</v>
      </c>
      <c r="T16" s="93">
        <f t="shared" ca="1" si="11"/>
        <v>10</v>
      </c>
      <c r="U16" s="93">
        <f t="shared" ca="1" si="12"/>
        <v>10</v>
      </c>
      <c r="V16" s="93">
        <f t="shared" ca="1" si="13"/>
        <v>10</v>
      </c>
      <c r="W16" s="93">
        <f t="shared" ca="1" si="14"/>
        <v>10</v>
      </c>
      <c r="X16" s="93">
        <f t="shared" ca="1" si="15"/>
        <v>10</v>
      </c>
      <c r="Y16" s="93">
        <f t="shared" ca="1" si="16"/>
        <v>10</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13">
        <v>45576</v>
      </c>
      <c r="BG16" s="74">
        <f t="shared" ref="BG16:BG88" ca="1" si="112">IF(BH16="","",_xlfn.DAYS(BH16,$Q$2))</f>
        <v>10</v>
      </c>
      <c r="BH16" s="36">
        <f t="shared" ref="BH16:BH88" si="113">IF(BF16="","",BF16+($G16*365))</f>
        <v>45941</v>
      </c>
      <c r="BI16" s="13">
        <v>45576</v>
      </c>
      <c r="BJ16" s="75">
        <f t="shared" ca="1" si="53"/>
        <v>10</v>
      </c>
      <c r="BK16" s="37">
        <f t="shared" si="54"/>
        <v>45941</v>
      </c>
      <c r="BL16" s="13">
        <v>45576</v>
      </c>
      <c r="BM16" s="74">
        <f t="shared" ca="1" si="55"/>
        <v>10</v>
      </c>
      <c r="BN16" s="36">
        <f t="shared" si="56"/>
        <v>45941</v>
      </c>
      <c r="BO16" s="13">
        <v>45576</v>
      </c>
      <c r="BP16" s="75">
        <f t="shared" ca="1" si="57"/>
        <v>10</v>
      </c>
      <c r="BQ16" s="37">
        <f t="shared" si="58"/>
        <v>45941</v>
      </c>
      <c r="BR16" s="13">
        <v>45576</v>
      </c>
      <c r="BS16" s="74">
        <f t="shared" ca="1" si="59"/>
        <v>10</v>
      </c>
      <c r="BT16" s="36">
        <f t="shared" si="60"/>
        <v>45941</v>
      </c>
      <c r="BU16" s="13">
        <v>45576</v>
      </c>
      <c r="BV16" s="75">
        <f t="shared" ca="1" si="61"/>
        <v>10</v>
      </c>
      <c r="BW16" s="37">
        <f t="shared" si="62"/>
        <v>45941</v>
      </c>
      <c r="BX16" s="13">
        <v>45576</v>
      </c>
      <c r="BY16" s="74">
        <f t="shared" ca="1" si="63"/>
        <v>10</v>
      </c>
      <c r="BZ16" s="36">
        <f t="shared" si="64"/>
        <v>45941</v>
      </c>
      <c r="CA16" s="13">
        <v>45576</v>
      </c>
      <c r="CB16" s="75">
        <f t="shared" ca="1" si="65"/>
        <v>10</v>
      </c>
      <c r="CC16" s="37">
        <f t="shared" si="66"/>
        <v>45941</v>
      </c>
      <c r="CD16" s="13">
        <v>45576</v>
      </c>
      <c r="CE16" s="74">
        <f t="shared" ca="1" si="67"/>
        <v>10</v>
      </c>
      <c r="CF16" s="36">
        <f t="shared" si="68"/>
        <v>45941</v>
      </c>
      <c r="CG16" s="13">
        <v>45576</v>
      </c>
      <c r="CH16" s="115"/>
      <c r="CI16" s="36">
        <f t="shared" si="69"/>
        <v>45941</v>
      </c>
      <c r="CJ16" s="13">
        <v>45576</v>
      </c>
      <c r="CK16" s="5"/>
      <c r="CL16" s="224"/>
      <c r="CM16" s="13">
        <v>45576</v>
      </c>
      <c r="CN16" s="115"/>
      <c r="CO16" s="225"/>
      <c r="CP16" s="13">
        <v>45576</v>
      </c>
      <c r="CQ16" s="5"/>
      <c r="CR16" s="224"/>
      <c r="CS16" s="13"/>
      <c r="CT16" s="115"/>
      <c r="CU16" s="225"/>
      <c r="CV16" s="13"/>
      <c r="CW16" s="5"/>
      <c r="CX16" s="224"/>
      <c r="CY16" s="13"/>
      <c r="CZ16" s="115"/>
      <c r="DA16" s="225"/>
      <c r="DB16" s="13"/>
      <c r="DC16" s="5"/>
      <c r="DD16" s="224"/>
      <c r="DE16" s="13"/>
      <c r="DF16" s="115"/>
      <c r="DG16" s="225"/>
      <c r="DH16" s="13"/>
      <c r="DI16" s="5"/>
      <c r="DJ16" s="224"/>
      <c r="DK16" s="225"/>
      <c r="DL16" s="115" t="str">
        <f t="shared" si="70"/>
        <v/>
      </c>
      <c r="DM16" s="225" t="str">
        <f t="shared" si="71"/>
        <v/>
      </c>
      <c r="DN16" s="224"/>
      <c r="DO16" s="5" t="str">
        <f t="shared" si="72"/>
        <v/>
      </c>
      <c r="DP16" s="224" t="str">
        <f t="shared" si="73"/>
        <v/>
      </c>
      <c r="DQ16" s="225"/>
      <c r="DR16" s="115" t="str">
        <f t="shared" si="74"/>
        <v/>
      </c>
      <c r="DS16" s="225" t="str">
        <f t="shared" si="75"/>
        <v/>
      </c>
      <c r="DT16" s="224"/>
      <c r="DU16" s="5" t="str">
        <f t="shared" si="76"/>
        <v/>
      </c>
      <c r="DV16" s="224" t="str">
        <f t="shared" si="77"/>
        <v/>
      </c>
      <c r="DW16" s="225"/>
      <c r="DX16" s="115" t="str">
        <f t="shared" si="78"/>
        <v/>
      </c>
      <c r="DY16" s="225" t="str">
        <f t="shared" si="79"/>
        <v/>
      </c>
      <c r="DZ16" s="224"/>
      <c r="EA16" s="5" t="str">
        <f t="shared" si="80"/>
        <v/>
      </c>
      <c r="EB16" s="224" t="str">
        <f t="shared" si="81"/>
        <v/>
      </c>
      <c r="EC16" s="225"/>
      <c r="ED16" s="115" t="str">
        <f t="shared" si="82"/>
        <v/>
      </c>
      <c r="EE16" s="225" t="str">
        <f t="shared" si="83"/>
        <v/>
      </c>
      <c r="EF16" s="224"/>
      <c r="EG16" s="5" t="str">
        <f t="shared" si="84"/>
        <v/>
      </c>
      <c r="EH16" s="224" t="str">
        <f t="shared" si="85"/>
        <v/>
      </c>
      <c r="EI16" s="225"/>
      <c r="EJ16" s="115" t="str">
        <f t="shared" si="86"/>
        <v/>
      </c>
      <c r="EK16" s="225" t="str">
        <f t="shared" si="87"/>
        <v/>
      </c>
      <c r="EL16" s="224"/>
      <c r="EM16" s="5" t="str">
        <f t="shared" si="88"/>
        <v/>
      </c>
      <c r="EN16" s="224" t="str">
        <f t="shared" si="89"/>
        <v/>
      </c>
      <c r="EO16" s="225"/>
      <c r="EP16" s="115" t="str">
        <f t="shared" si="90"/>
        <v/>
      </c>
      <c r="EQ16" s="225" t="str">
        <f t="shared" si="91"/>
        <v/>
      </c>
      <c r="ER16" s="224"/>
      <c r="ES16" s="5" t="str">
        <f t="shared" si="92"/>
        <v/>
      </c>
      <c r="ET16" s="224" t="str">
        <f t="shared" si="93"/>
        <v/>
      </c>
      <c r="EU16" s="225"/>
      <c r="EV16" s="115" t="str">
        <f t="shared" si="94"/>
        <v/>
      </c>
      <c r="EW16" s="225" t="str">
        <f t="shared" si="95"/>
        <v/>
      </c>
      <c r="EX16" s="224"/>
      <c r="EY16" s="5" t="str">
        <f t="shared" si="96"/>
        <v/>
      </c>
      <c r="EZ16" s="224" t="str">
        <f t="shared" si="97"/>
        <v/>
      </c>
      <c r="FA16" s="225"/>
      <c r="FB16" s="115" t="str">
        <f t="shared" si="98"/>
        <v/>
      </c>
      <c r="FC16" s="225" t="str">
        <f t="shared" si="99"/>
        <v/>
      </c>
      <c r="FD16" s="224"/>
      <c r="FE16" s="5" t="str">
        <f t="shared" si="100"/>
        <v/>
      </c>
      <c r="FF16" s="224" t="str">
        <f t="shared" si="101"/>
        <v/>
      </c>
      <c r="FG16" s="225"/>
      <c r="FH16" s="115" t="str">
        <f t="shared" si="102"/>
        <v/>
      </c>
      <c r="FI16" s="225" t="str">
        <f t="shared" si="103"/>
        <v/>
      </c>
      <c r="FJ16" s="224"/>
      <c r="FK16" s="5" t="str">
        <f t="shared" si="104"/>
        <v/>
      </c>
      <c r="FL16" s="224" t="str">
        <f t="shared" si="105"/>
        <v/>
      </c>
      <c r="FM16" s="225"/>
      <c r="FN16" s="115" t="str">
        <f t="shared" si="106"/>
        <v/>
      </c>
      <c r="FO16" s="225" t="str">
        <f t="shared" si="107"/>
        <v/>
      </c>
      <c r="FP16" s="224"/>
      <c r="FQ16" s="5" t="str">
        <f t="shared" si="108"/>
        <v/>
      </c>
      <c r="FR16" s="224" t="str">
        <f t="shared" si="109"/>
        <v/>
      </c>
      <c r="FS16" s="225"/>
      <c r="FT16" s="115" t="str">
        <f t="shared" si="110"/>
        <v/>
      </c>
      <c r="FU16" s="225" t="str">
        <f t="shared" si="111"/>
        <v/>
      </c>
      <c r="FV16" s="253"/>
      <c r="FW16" s="253"/>
      <c r="FX16" s="253"/>
      <c r="FY16" s="253"/>
      <c r="FZ16" s="253"/>
      <c r="GA16" s="3"/>
    </row>
    <row r="17" spans="1:183" ht="15.75" x14ac:dyDescent="0.25">
      <c r="A17" s="2">
        <f t="shared" si="27"/>
        <v>48</v>
      </c>
      <c r="B17" s="129" t="s">
        <v>78</v>
      </c>
      <c r="C17" s="133">
        <v>3840</v>
      </c>
      <c r="D17" s="131">
        <f t="shared" si="28"/>
        <v>184320</v>
      </c>
      <c r="E17" s="129">
        <v>4</v>
      </c>
      <c r="F17" s="78"/>
      <c r="G17" s="129" t="s">
        <v>55</v>
      </c>
      <c r="H17" s="76" t="s">
        <v>79</v>
      </c>
      <c r="I17" s="114" t="str">
        <f t="shared" si="0"/>
        <v/>
      </c>
      <c r="J17" s="114" t="str">
        <f t="shared" si="1"/>
        <v/>
      </c>
      <c r="K17" s="114" t="str">
        <f t="shared" si="2"/>
        <v/>
      </c>
      <c r="L17" s="114" t="str">
        <f t="shared" si="3"/>
        <v/>
      </c>
      <c r="M17" s="114" t="str">
        <f t="shared" si="4"/>
        <v/>
      </c>
      <c r="N17" s="114" t="str">
        <f t="shared" si="5"/>
        <v/>
      </c>
      <c r="O17" s="114" t="str">
        <f t="shared" si="6"/>
        <v/>
      </c>
      <c r="P17" s="114" t="str">
        <f t="shared" si="7"/>
        <v/>
      </c>
      <c r="Q17" s="93" t="e">
        <f t="shared" si="8"/>
        <v>#VALUE!</v>
      </c>
      <c r="R17" s="93" t="e">
        <f t="shared" ref="R17" si="114">IF($S$2&gt;1,IF(BJ17="","",BJ17),"")</f>
        <v>#VALUE!</v>
      </c>
      <c r="S17" s="93" t="e">
        <f t="shared" ref="S17" si="115">IF($S$2&gt;2,IF(BM17="","",BM17),"")</f>
        <v>#VALUE!</v>
      </c>
      <c r="T17" s="93" t="e">
        <f t="shared" ref="T17" si="116">IF($S$2&gt;3,IF(BP17="","",BP17),"")</f>
        <v>#VALUE!</v>
      </c>
      <c r="U17" s="93" t="e">
        <f t="shared" ref="U17" si="117">IF($S$2&gt;4,IF(BS17="","",BS17),"")</f>
        <v>#VALUE!</v>
      </c>
      <c r="V17" s="93" t="e">
        <f t="shared" ref="V17" si="118">IF($S$2&gt;5,IF(BV17="","",BV17),"")</f>
        <v>#VALUE!</v>
      </c>
      <c r="W17" s="93" t="e">
        <f t="shared" ref="W17" si="119">IF($S$2&gt;6,IF(BY17="","",BY17),"")</f>
        <v>#VALUE!</v>
      </c>
      <c r="X17" s="93" t="e">
        <f t="shared" ref="X17" si="120">IF($S$2&gt;7,IF(CB17="","",CB17),"")</f>
        <v>#VALUE!</v>
      </c>
      <c r="Y17" s="93" t="e">
        <f t="shared" ref="Y17" si="121">IF($S$2&gt;8,IF(CE17="","",CE17),"")</f>
        <v>#VALUE!</v>
      </c>
      <c r="Z17" s="93" t="str">
        <f t="shared" ref="Z17" si="122">IF($S$2&gt;9,IF(CH17="","",CH17),"")</f>
        <v/>
      </c>
      <c r="AA17" s="93" t="str">
        <f t="shared" ref="AA17" si="123">IF($S$2&gt;10,IF(CK17="","",CK17),"")</f>
        <v/>
      </c>
      <c r="AB17" s="93" t="str">
        <f t="shared" ref="AB17" si="124">IF($S$2&gt;11,IF(CN17="","",CN17),"")</f>
        <v/>
      </c>
      <c r="AC17" s="93" t="str">
        <f t="shared" ref="AC17" si="125">IF($S$2&gt;12,IF(CQ17="","",CQ17),"")</f>
        <v/>
      </c>
      <c r="AD17" s="93" t="str">
        <f t="shared" ref="AD17" si="126">IF($S$2&gt;13,IF(CT17="","",CT17),"")</f>
        <v/>
      </c>
      <c r="AE17" s="93" t="str">
        <f t="shared" ref="AE17" si="127">IF($S$2&gt;14,IF(CW17="","",CW17),"")</f>
        <v/>
      </c>
      <c r="AF17" s="93" t="str">
        <f t="shared" ref="AF17" si="128">IF($S$2&gt;15,IF(CZ17="","",CZ17),"")</f>
        <v/>
      </c>
      <c r="AG17" s="93" t="str">
        <f t="shared" ref="AG17" si="129">IF($S$2&gt;16,IF(DC17="","",DC17),"")</f>
        <v/>
      </c>
      <c r="AH17" s="93" t="str">
        <f t="shared" ref="AH17" si="130">IF($S$2&gt;17,IF(DF17="","",DF17),"")</f>
        <v/>
      </c>
      <c r="AI17" s="93" t="str">
        <f t="shared" ref="AI17" si="131">IF($S$2&gt;18,IF(DI17 = "","",DI17),"")</f>
        <v/>
      </c>
      <c r="AJ17" s="93" t="str">
        <f t="shared" ref="AJ17" si="132">IF($S$2&gt;19,IF(DL17="","",DL17),"")</f>
        <v/>
      </c>
      <c r="AK17" s="93" t="str">
        <f t="shared" ref="AK17" si="133">IF($S$2&gt;20,IF(DO17="","",DO17),"")</f>
        <v/>
      </c>
      <c r="AL17" s="93" t="str">
        <f t="shared" ref="AL17" si="134">IF($S$2&gt;21,IF(DR17="","",DR17),"")</f>
        <v/>
      </c>
      <c r="AM17" s="93" t="str">
        <f t="shared" ref="AM17" si="135">IF($S$2&gt;22,IF(DU17="","",DU17),"")</f>
        <v/>
      </c>
      <c r="AN17" s="93" t="str">
        <f t="shared" ref="AN17" si="136">IF($S$2&gt;23,IF(DX17="","",DX17),"")</f>
        <v/>
      </c>
      <c r="AO17" s="93" t="str">
        <f t="shared" ref="AO17" si="137">IF($S$2&gt;24,IF(EA17="","",EA17),"")</f>
        <v/>
      </c>
      <c r="AP17" s="93" t="str">
        <f t="shared" ref="AP17" si="138">IF($S$2&gt;25,IF(ED17="","",ED17),"")</f>
        <v/>
      </c>
      <c r="AQ17" s="93" t="str">
        <f t="shared" ref="AQ17" si="139">IF($S$2&gt;26,IF(EG17="","",EG17),"")</f>
        <v/>
      </c>
      <c r="AR17" s="93" t="str">
        <f t="shared" ref="AR17" si="140">IF($S$2&gt;27,IF(EJ17="","",EJ17),"")</f>
        <v/>
      </c>
      <c r="AS17" s="93" t="str">
        <f t="shared" ref="AS17" si="141">IF($S$2&gt;28,IF(EM17="","",EM17),"")</f>
        <v/>
      </c>
      <c r="AT17" s="93" t="str">
        <f t="shared" ref="AT17" si="142">IF($S$2&gt;29,IF(EP17 = "", "", EP17),"")</f>
        <v/>
      </c>
      <c r="AU17" s="93" t="str">
        <f t="shared" ref="AU17" si="143">IF($S$2&gt;30,IF(ES17="","",ES17),"")</f>
        <v/>
      </c>
      <c r="AV17" s="93" t="str">
        <f t="shared" ref="AV17" si="144">IF($S$2&gt;31,IF(EV17="","",EV17),"")</f>
        <v/>
      </c>
      <c r="AW17" s="93" t="str">
        <f t="shared" ref="AW17" si="145">IF($S$2&gt;32,IF(EY17="","",EY17),"")</f>
        <v/>
      </c>
      <c r="AX17" s="93" t="str">
        <f t="shared" ref="AX17" si="146">IF($S$2&gt;33,IF(FB17="","",FB17),"")</f>
        <v/>
      </c>
      <c r="AY17" s="93" t="str">
        <f t="shared" ref="AY17" si="147">IF($S$2&gt;34,IF(FE17="","",FE17),"")</f>
        <v/>
      </c>
      <c r="AZ17" s="93" t="str">
        <f t="shared" ref="AZ17" si="148">IF($S$2&gt;35,IF(FH17="","",FH17),"")</f>
        <v/>
      </c>
      <c r="BA17" s="93" t="str">
        <f t="shared" ref="BA17" si="149">IF($S$2&gt;36,IF(FK17="","",FK17),"")</f>
        <v/>
      </c>
      <c r="BB17" s="93" t="str">
        <f t="shared" ref="BB17" si="150">IF($S$2&gt;37,IF(FN17="","",FN17),"")</f>
        <v/>
      </c>
      <c r="BC17" s="93" t="str">
        <f t="shared" ref="BC17" si="151">IF($S$2&gt;38,IF(FQ17="","",FQ17),"")</f>
        <v/>
      </c>
      <c r="BD17" s="93" t="str">
        <f t="shared" ref="BD17" si="152">IF($S$2&gt;39,IF(FT17="","",FT17),"")</f>
        <v/>
      </c>
      <c r="BE17" s="93" t="str">
        <f t="shared" ref="BE17" si="153">IF($S$2&gt;40,IF(FW17="","",FW17),"")</f>
        <v/>
      </c>
      <c r="BF17" s="13">
        <v>45785</v>
      </c>
      <c r="BG17" s="74" t="e">
        <f t="shared" si="112"/>
        <v>#VALUE!</v>
      </c>
      <c r="BH17" s="36" t="e">
        <f t="shared" si="113"/>
        <v>#VALUE!</v>
      </c>
      <c r="BI17" s="13">
        <v>45785</v>
      </c>
      <c r="BJ17" s="75" t="e">
        <f t="shared" si="53"/>
        <v>#VALUE!</v>
      </c>
      <c r="BK17" s="37" t="e">
        <f t="shared" si="54"/>
        <v>#VALUE!</v>
      </c>
      <c r="BL17" s="13">
        <v>45785</v>
      </c>
      <c r="BM17" s="74" t="e">
        <f t="shared" si="55"/>
        <v>#VALUE!</v>
      </c>
      <c r="BN17" s="36" t="e">
        <f t="shared" si="56"/>
        <v>#VALUE!</v>
      </c>
      <c r="BO17" s="13">
        <v>45785</v>
      </c>
      <c r="BP17" s="75" t="e">
        <f t="shared" si="57"/>
        <v>#VALUE!</v>
      </c>
      <c r="BQ17" s="37" t="e">
        <f t="shared" si="58"/>
        <v>#VALUE!</v>
      </c>
      <c r="BR17" s="13">
        <v>45785</v>
      </c>
      <c r="BS17" s="74" t="e">
        <f t="shared" si="59"/>
        <v>#VALUE!</v>
      </c>
      <c r="BT17" s="36" t="e">
        <f t="shared" si="60"/>
        <v>#VALUE!</v>
      </c>
      <c r="BU17" s="13">
        <v>45785</v>
      </c>
      <c r="BV17" s="75" t="e">
        <f t="shared" si="61"/>
        <v>#VALUE!</v>
      </c>
      <c r="BW17" s="37" t="e">
        <f t="shared" si="62"/>
        <v>#VALUE!</v>
      </c>
      <c r="BX17" s="13">
        <v>45785</v>
      </c>
      <c r="BY17" s="74" t="e">
        <f t="shared" si="63"/>
        <v>#VALUE!</v>
      </c>
      <c r="BZ17" s="36" t="e">
        <f t="shared" si="64"/>
        <v>#VALUE!</v>
      </c>
      <c r="CA17" s="13">
        <v>45785</v>
      </c>
      <c r="CB17" s="75" t="e">
        <f t="shared" si="65"/>
        <v>#VALUE!</v>
      </c>
      <c r="CC17" s="37" t="e">
        <f t="shared" si="66"/>
        <v>#VALUE!</v>
      </c>
      <c r="CD17" s="13">
        <v>45785</v>
      </c>
      <c r="CE17" s="74" t="e">
        <f t="shared" si="67"/>
        <v>#VALUE!</v>
      </c>
      <c r="CF17" s="36" t="e">
        <f t="shared" si="68"/>
        <v>#VALUE!</v>
      </c>
      <c r="CG17" s="13">
        <v>45785</v>
      </c>
      <c r="CH17" s="115"/>
      <c r="CI17" s="36" t="e">
        <f t="shared" si="69"/>
        <v>#VALUE!</v>
      </c>
      <c r="CJ17" s="13">
        <v>45785</v>
      </c>
      <c r="CK17" s="5"/>
      <c r="CL17" s="224"/>
      <c r="CM17" s="13">
        <v>45785</v>
      </c>
      <c r="CN17" s="115"/>
      <c r="CO17" s="225"/>
      <c r="CP17" s="13">
        <v>45785</v>
      </c>
      <c r="CQ17" s="5"/>
      <c r="CR17" s="224"/>
      <c r="CS17" s="13"/>
      <c r="CT17" s="115"/>
      <c r="CU17" s="225"/>
      <c r="CV17" s="13"/>
      <c r="CW17" s="5"/>
      <c r="CX17" s="224"/>
      <c r="CY17" s="13"/>
      <c r="CZ17" s="115"/>
      <c r="DA17" s="225"/>
      <c r="DB17" s="13"/>
      <c r="DC17" s="5"/>
      <c r="DD17" s="224"/>
      <c r="DE17" s="13"/>
      <c r="DF17" s="115"/>
      <c r="DG17" s="225"/>
      <c r="DH17" s="13"/>
      <c r="DI17" s="5"/>
      <c r="DJ17" s="224"/>
      <c r="DK17" s="225"/>
      <c r="DL17" s="115" t="str">
        <f t="shared" si="70"/>
        <v/>
      </c>
      <c r="DM17" s="225" t="str">
        <f t="shared" si="71"/>
        <v/>
      </c>
      <c r="DN17" s="224"/>
      <c r="DO17" s="5" t="str">
        <f t="shared" si="72"/>
        <v/>
      </c>
      <c r="DP17" s="224" t="str">
        <f t="shared" si="73"/>
        <v/>
      </c>
      <c r="DQ17" s="225"/>
      <c r="DR17" s="115" t="str">
        <f t="shared" si="74"/>
        <v/>
      </c>
      <c r="DS17" s="225" t="str">
        <f t="shared" si="75"/>
        <v/>
      </c>
      <c r="DT17" s="224"/>
      <c r="DU17" s="5" t="str">
        <f t="shared" si="76"/>
        <v/>
      </c>
      <c r="DV17" s="224" t="str">
        <f t="shared" si="77"/>
        <v/>
      </c>
      <c r="DW17" s="225"/>
      <c r="DX17" s="115" t="str">
        <f t="shared" si="78"/>
        <v/>
      </c>
      <c r="DY17" s="225" t="str">
        <f t="shared" si="79"/>
        <v/>
      </c>
      <c r="DZ17" s="224"/>
      <c r="EA17" s="5" t="str">
        <f t="shared" si="80"/>
        <v/>
      </c>
      <c r="EB17" s="224" t="str">
        <f t="shared" si="81"/>
        <v/>
      </c>
      <c r="EC17" s="225"/>
      <c r="ED17" s="115" t="str">
        <f t="shared" si="82"/>
        <v/>
      </c>
      <c r="EE17" s="225" t="str">
        <f t="shared" si="83"/>
        <v/>
      </c>
      <c r="EF17" s="224"/>
      <c r="EG17" s="5" t="str">
        <f t="shared" si="84"/>
        <v/>
      </c>
      <c r="EH17" s="224" t="str">
        <f t="shared" si="85"/>
        <v/>
      </c>
      <c r="EI17" s="225"/>
      <c r="EJ17" s="115" t="str">
        <f t="shared" si="86"/>
        <v/>
      </c>
      <c r="EK17" s="225" t="str">
        <f t="shared" si="87"/>
        <v/>
      </c>
      <c r="EL17" s="224"/>
      <c r="EM17" s="5" t="str">
        <f t="shared" si="88"/>
        <v/>
      </c>
      <c r="EN17" s="224" t="str">
        <f t="shared" si="89"/>
        <v/>
      </c>
      <c r="EO17" s="225"/>
      <c r="EP17" s="115" t="str">
        <f t="shared" si="90"/>
        <v/>
      </c>
      <c r="EQ17" s="225" t="str">
        <f t="shared" si="91"/>
        <v/>
      </c>
      <c r="ER17" s="224"/>
      <c r="ES17" s="5" t="str">
        <f t="shared" si="92"/>
        <v/>
      </c>
      <c r="ET17" s="224" t="str">
        <f t="shared" si="93"/>
        <v/>
      </c>
      <c r="EU17" s="225"/>
      <c r="EV17" s="115" t="str">
        <f t="shared" si="94"/>
        <v/>
      </c>
      <c r="EW17" s="225" t="str">
        <f t="shared" si="95"/>
        <v/>
      </c>
      <c r="EX17" s="224"/>
      <c r="EY17" s="5" t="str">
        <f t="shared" si="96"/>
        <v/>
      </c>
      <c r="EZ17" s="224" t="str">
        <f t="shared" si="97"/>
        <v/>
      </c>
      <c r="FA17" s="225"/>
      <c r="FB17" s="115" t="str">
        <f t="shared" si="98"/>
        <v/>
      </c>
      <c r="FC17" s="225" t="str">
        <f t="shared" si="99"/>
        <v/>
      </c>
      <c r="FD17" s="224"/>
      <c r="FE17" s="5" t="str">
        <f t="shared" si="100"/>
        <v/>
      </c>
      <c r="FF17" s="224" t="str">
        <f t="shared" si="101"/>
        <v/>
      </c>
      <c r="FG17" s="225"/>
      <c r="FH17" s="115" t="str">
        <f t="shared" si="102"/>
        <v/>
      </c>
      <c r="FI17" s="225" t="str">
        <f t="shared" si="103"/>
        <v/>
      </c>
      <c r="FJ17" s="224"/>
      <c r="FK17" s="5" t="str">
        <f t="shared" si="104"/>
        <v/>
      </c>
      <c r="FL17" s="224" t="str">
        <f t="shared" si="105"/>
        <v/>
      </c>
      <c r="FM17" s="225"/>
      <c r="FN17" s="115" t="str">
        <f t="shared" si="106"/>
        <v/>
      </c>
      <c r="FO17" s="225" t="str">
        <f t="shared" si="107"/>
        <v/>
      </c>
      <c r="FP17" s="224"/>
      <c r="FQ17" s="5" t="str">
        <f t="shared" si="108"/>
        <v/>
      </c>
      <c r="FR17" s="224" t="str">
        <f t="shared" si="109"/>
        <v/>
      </c>
      <c r="FS17" s="225"/>
      <c r="FT17" s="115" t="str">
        <f t="shared" si="110"/>
        <v/>
      </c>
      <c r="FU17" s="225" t="str">
        <f t="shared" si="111"/>
        <v/>
      </c>
      <c r="FV17" s="253"/>
      <c r="FW17" s="253"/>
      <c r="FX17" s="253"/>
      <c r="FY17" s="253"/>
      <c r="FZ17" s="253"/>
      <c r="GA17" s="3"/>
    </row>
    <row r="18" spans="1:183" ht="15.75" x14ac:dyDescent="0.25">
      <c r="A18" s="2">
        <f t="shared" si="27"/>
        <v>12</v>
      </c>
      <c r="B18" s="129" t="s">
        <v>80</v>
      </c>
      <c r="C18" s="133">
        <v>17378.240000000002</v>
      </c>
      <c r="D18" s="131">
        <f t="shared" si="28"/>
        <v>208538.88</v>
      </c>
      <c r="E18" s="129">
        <v>1</v>
      </c>
      <c r="F18" s="78"/>
      <c r="G18" s="129">
        <v>1</v>
      </c>
      <c r="H18" s="76" t="s">
        <v>230</v>
      </c>
      <c r="I18" s="114" t="str">
        <f t="shared" si="0"/>
        <v/>
      </c>
      <c r="J18" s="114" t="str">
        <f t="shared" si="1"/>
        <v/>
      </c>
      <c r="K18" s="114" t="str">
        <f t="shared" si="2"/>
        <v/>
      </c>
      <c r="L18" s="114" t="str">
        <f t="shared" si="3"/>
        <v/>
      </c>
      <c r="M18" s="114" t="str">
        <f t="shared" si="4"/>
        <v/>
      </c>
      <c r="N18" s="114" t="str">
        <f t="shared" si="5"/>
        <v/>
      </c>
      <c r="O18" s="114" t="str">
        <f t="shared" si="6"/>
        <v/>
      </c>
      <c r="P18" s="114" t="str">
        <f t="shared" si="7"/>
        <v/>
      </c>
      <c r="Q18" s="93" t="e">
        <f t="shared" ref="Q18:Q24" si="154">IF($S$2&gt;0,IF(BG18="","",BG18),"")</f>
        <v>#VALUE!</v>
      </c>
      <c r="R18" s="93" t="e">
        <f t="shared" ref="R18:R24" si="155">IF($S$2&gt;1,IF(BJ18="","",BJ18),"")</f>
        <v>#VALUE!</v>
      </c>
      <c r="S18" s="93" t="e">
        <f t="shared" ref="S18:S24" si="156">IF($S$2&gt;2,IF(BM18="","",BM18),"")</f>
        <v>#VALUE!</v>
      </c>
      <c r="T18" s="93" t="e">
        <f t="shared" ref="T18:T24" si="157">IF($S$2&gt;3,IF(BP18="","",BP18),"")</f>
        <v>#VALUE!</v>
      </c>
      <c r="U18" s="93" t="e">
        <f t="shared" ref="U18:U24" si="158">IF($S$2&gt;4,IF(BS18="","",BS18),"")</f>
        <v>#VALUE!</v>
      </c>
      <c r="V18" s="93" t="e">
        <f t="shared" ref="V18:V24" si="159">IF($S$2&gt;5,IF(BV18="","",BV18),"")</f>
        <v>#VALUE!</v>
      </c>
      <c r="W18" s="93" t="e">
        <f t="shared" ref="W18:W24" si="160">IF($S$2&gt;6,IF(BY18="","",BY18),"")</f>
        <v>#VALUE!</v>
      </c>
      <c r="X18" s="93" t="e">
        <f t="shared" ref="X18:X24" si="161">IF($S$2&gt;7,IF(CB18="","",CB18),"")</f>
        <v>#VALUE!</v>
      </c>
      <c r="Y18" s="93" t="e">
        <f t="shared" ref="Y18:Y24" si="162">IF($S$2&gt;8,IF(CE18="","",CE18),"")</f>
        <v>#VALUE!</v>
      </c>
      <c r="Z18" s="93" t="str">
        <f t="shared" ref="Z18:Z24" si="163">IF($S$2&gt;9,IF(CH18="","",CH18),"")</f>
        <v/>
      </c>
      <c r="AA18" s="93" t="str">
        <f t="shared" ref="AA18:AA24" si="164">IF($S$2&gt;10,IF(CK18="","",CK18),"")</f>
        <v/>
      </c>
      <c r="AB18" s="93" t="str">
        <f t="shared" ref="AB18:AB24" si="165">IF($S$2&gt;11,IF(CN18="","",CN18),"")</f>
        <v/>
      </c>
      <c r="AC18" s="93" t="str">
        <f t="shared" ref="AC18:AC24" si="166">IF($S$2&gt;12,IF(CQ18="","",CQ18),"")</f>
        <v/>
      </c>
      <c r="AD18" s="93" t="str">
        <f t="shared" ref="AD18:AD24" si="167">IF($S$2&gt;13,IF(CT18="","",CT18),"")</f>
        <v/>
      </c>
      <c r="AE18" s="93" t="str">
        <f t="shared" ref="AE18:AE24" si="168">IF($S$2&gt;14,IF(CW18="","",CW18),"")</f>
        <v/>
      </c>
      <c r="AF18" s="93" t="str">
        <f t="shared" ref="AF18:AF24" si="169">IF($S$2&gt;15,IF(CZ18="","",CZ18),"")</f>
        <v/>
      </c>
      <c r="AG18" s="93" t="str">
        <f t="shared" ref="AG18:AG24" si="170">IF($S$2&gt;16,IF(DC18="","",DC18),"")</f>
        <v/>
      </c>
      <c r="AH18" s="93" t="str">
        <f t="shared" ref="AH18:AH24" si="171">IF($S$2&gt;17,IF(DF18="","",DF18),"")</f>
        <v/>
      </c>
      <c r="AI18" s="93" t="str">
        <f t="shared" ref="AI18:AI24" si="172">IF($S$2&gt;18,IF(DI18 = "","",DI18),"")</f>
        <v/>
      </c>
      <c r="AJ18" s="93" t="str">
        <f t="shared" ref="AJ18:AJ24" si="173">IF($S$2&gt;19,IF(DL18="","",DL18),"")</f>
        <v/>
      </c>
      <c r="AK18" s="93" t="str">
        <f t="shared" ref="AK18:AK24" si="174">IF($S$2&gt;20,IF(DO18="","",DO18),"")</f>
        <v/>
      </c>
      <c r="AL18" s="93" t="str">
        <f t="shared" ref="AL18:AL24" si="175">IF($S$2&gt;21,IF(DR18="","",DR18),"")</f>
        <v/>
      </c>
      <c r="AM18" s="93" t="str">
        <f t="shared" ref="AM18:AM24" si="176">IF($S$2&gt;22,IF(DU18="","",DU18),"")</f>
        <v/>
      </c>
      <c r="AN18" s="93" t="str">
        <f t="shared" ref="AN18:AN24" si="177">IF($S$2&gt;23,IF(DX18="","",DX18),"")</f>
        <v/>
      </c>
      <c r="AO18" s="93" t="str">
        <f t="shared" ref="AO18:AO24" si="178">IF($S$2&gt;24,IF(EA18="","",EA18),"")</f>
        <v/>
      </c>
      <c r="AP18" s="93" t="str">
        <f t="shared" ref="AP18:AP24" si="179">IF($S$2&gt;25,IF(ED18="","",ED18),"")</f>
        <v/>
      </c>
      <c r="AQ18" s="93" t="str">
        <f t="shared" ref="AQ18:AQ24" si="180">IF($S$2&gt;26,IF(EG18="","",EG18),"")</f>
        <v/>
      </c>
      <c r="AR18" s="93" t="str">
        <f t="shared" ref="AR18:AR24" si="181">IF($S$2&gt;27,IF(EJ18="","",EJ18),"")</f>
        <v/>
      </c>
      <c r="AS18" s="93" t="str">
        <f t="shared" ref="AS18:AS24" si="182">IF($S$2&gt;28,IF(EM18="","",EM18),"")</f>
        <v/>
      </c>
      <c r="AT18" s="93" t="str">
        <f t="shared" ref="AT18:AT24" si="183">IF($S$2&gt;29,IF(EP18 = "", "", EP18),"")</f>
        <v/>
      </c>
      <c r="AU18" s="93" t="str">
        <f t="shared" ref="AU18:AU24" si="184">IF($S$2&gt;30,IF(ES18="","",ES18),"")</f>
        <v/>
      </c>
      <c r="AV18" s="93" t="str">
        <f t="shared" ref="AV18:AV24" si="185">IF($S$2&gt;31,IF(EV18="","",EV18),"")</f>
        <v/>
      </c>
      <c r="AW18" s="93" t="str">
        <f t="shared" ref="AW18:AW24" si="186">IF($S$2&gt;32,IF(EY18="","",EY18),"")</f>
        <v/>
      </c>
      <c r="AX18" s="93" t="str">
        <f t="shared" ref="AX18:AX24" si="187">IF($S$2&gt;33,IF(FB18="","",FB18),"")</f>
        <v/>
      </c>
      <c r="AY18" s="93" t="str">
        <f t="shared" ref="AY18:AY24" si="188">IF($S$2&gt;34,IF(FE18="","",FE18),"")</f>
        <v/>
      </c>
      <c r="AZ18" s="93" t="str">
        <f t="shared" ref="AZ18:AZ24" si="189">IF($S$2&gt;35,IF(FH18="","",FH18),"")</f>
        <v/>
      </c>
      <c r="BA18" s="93" t="str">
        <f t="shared" ref="BA18:BA24" si="190">IF($S$2&gt;36,IF(FK18="","",FK18),"")</f>
        <v/>
      </c>
      <c r="BB18" s="93" t="str">
        <f t="shared" ref="BB18:BB24" si="191">IF($S$2&gt;37,IF(FN18="","",FN18),"")</f>
        <v/>
      </c>
      <c r="BC18" s="93" t="str">
        <f t="shared" ref="BC18:BC24" si="192">IF($S$2&gt;38,IF(FQ18="","",FQ18),"")</f>
        <v/>
      </c>
      <c r="BD18" s="93" t="str">
        <f t="shared" ref="BD18:BD24" si="193">IF($S$2&gt;39,IF(FT18="","",FT18),"")</f>
        <v/>
      </c>
      <c r="BE18" s="93" t="str">
        <f t="shared" ref="BE18:BE24" si="194">IF($S$2&gt;40,IF(FW18="","",FW18),"")</f>
        <v/>
      </c>
      <c r="BF18" s="13" t="s">
        <v>55</v>
      </c>
      <c r="BG18" s="74" t="e">
        <f t="shared" si="112"/>
        <v>#VALUE!</v>
      </c>
      <c r="BH18" s="36" t="e">
        <f t="shared" si="113"/>
        <v>#VALUE!</v>
      </c>
      <c r="BI18" s="13" t="s">
        <v>55</v>
      </c>
      <c r="BJ18" s="75" t="e">
        <f t="shared" si="53"/>
        <v>#VALUE!</v>
      </c>
      <c r="BK18" s="37" t="e">
        <f t="shared" si="54"/>
        <v>#VALUE!</v>
      </c>
      <c r="BL18" s="13" t="s">
        <v>55</v>
      </c>
      <c r="BM18" s="74" t="e">
        <f t="shared" si="55"/>
        <v>#VALUE!</v>
      </c>
      <c r="BN18" s="36" t="e">
        <f t="shared" si="56"/>
        <v>#VALUE!</v>
      </c>
      <c r="BO18" s="13" t="s">
        <v>55</v>
      </c>
      <c r="BP18" s="75" t="e">
        <f t="shared" si="57"/>
        <v>#VALUE!</v>
      </c>
      <c r="BQ18" s="37" t="e">
        <f t="shared" si="58"/>
        <v>#VALUE!</v>
      </c>
      <c r="BR18" s="13" t="s">
        <v>55</v>
      </c>
      <c r="BS18" s="74" t="e">
        <f t="shared" si="59"/>
        <v>#VALUE!</v>
      </c>
      <c r="BT18" s="36" t="e">
        <f t="shared" si="60"/>
        <v>#VALUE!</v>
      </c>
      <c r="BU18" s="13" t="s">
        <v>55</v>
      </c>
      <c r="BV18" s="75" t="e">
        <f t="shared" si="61"/>
        <v>#VALUE!</v>
      </c>
      <c r="BW18" s="37" t="e">
        <f t="shared" si="62"/>
        <v>#VALUE!</v>
      </c>
      <c r="BX18" s="13" t="s">
        <v>55</v>
      </c>
      <c r="BY18" s="74" t="e">
        <f t="shared" si="63"/>
        <v>#VALUE!</v>
      </c>
      <c r="BZ18" s="36" t="e">
        <f t="shared" si="64"/>
        <v>#VALUE!</v>
      </c>
      <c r="CA18" s="13" t="s">
        <v>55</v>
      </c>
      <c r="CB18" s="75" t="e">
        <f t="shared" si="65"/>
        <v>#VALUE!</v>
      </c>
      <c r="CC18" s="37" t="e">
        <f t="shared" si="66"/>
        <v>#VALUE!</v>
      </c>
      <c r="CD18" s="13" t="s">
        <v>55</v>
      </c>
      <c r="CE18" s="74" t="e">
        <f t="shared" si="67"/>
        <v>#VALUE!</v>
      </c>
      <c r="CF18" s="36" t="e">
        <f t="shared" si="68"/>
        <v>#VALUE!</v>
      </c>
      <c r="CG18" s="13" t="s">
        <v>55</v>
      </c>
      <c r="CH18" s="115"/>
      <c r="CI18" s="36" t="e">
        <f t="shared" si="69"/>
        <v>#VALUE!</v>
      </c>
      <c r="CJ18" s="13" t="s">
        <v>55</v>
      </c>
      <c r="CK18" s="5"/>
      <c r="CL18" s="224"/>
      <c r="CM18" s="13" t="s">
        <v>55</v>
      </c>
      <c r="CN18" s="115"/>
      <c r="CO18" s="225"/>
      <c r="CP18" s="13" t="s">
        <v>55</v>
      </c>
      <c r="CQ18" s="5"/>
      <c r="CR18" s="224"/>
      <c r="CS18" s="13"/>
      <c r="CT18" s="115"/>
      <c r="CU18" s="225"/>
      <c r="CV18" s="13"/>
      <c r="CW18" s="5"/>
      <c r="CX18" s="224"/>
      <c r="CY18" s="13"/>
      <c r="CZ18" s="115"/>
      <c r="DA18" s="225"/>
      <c r="DB18" s="13"/>
      <c r="DC18" s="5"/>
      <c r="DD18" s="224"/>
      <c r="DE18" s="13"/>
      <c r="DF18" s="115"/>
      <c r="DG18" s="225"/>
      <c r="DH18" s="13"/>
      <c r="DI18" s="5"/>
      <c r="DJ18" s="224"/>
      <c r="DK18" s="225"/>
      <c r="DL18" s="115" t="str">
        <f t="shared" si="70"/>
        <v/>
      </c>
      <c r="DM18" s="225" t="str">
        <f t="shared" si="71"/>
        <v/>
      </c>
      <c r="DN18" s="224"/>
      <c r="DO18" s="5" t="str">
        <f t="shared" si="72"/>
        <v/>
      </c>
      <c r="DP18" s="224" t="str">
        <f t="shared" si="73"/>
        <v/>
      </c>
      <c r="DQ18" s="225"/>
      <c r="DR18" s="115" t="str">
        <f t="shared" si="74"/>
        <v/>
      </c>
      <c r="DS18" s="225" t="str">
        <f t="shared" si="75"/>
        <v/>
      </c>
      <c r="DT18" s="224"/>
      <c r="DU18" s="5" t="str">
        <f t="shared" si="76"/>
        <v/>
      </c>
      <c r="DV18" s="224" t="str">
        <f t="shared" si="77"/>
        <v/>
      </c>
      <c r="DW18" s="225"/>
      <c r="DX18" s="115" t="str">
        <f t="shared" si="78"/>
        <v/>
      </c>
      <c r="DY18" s="225" t="str">
        <f t="shared" si="79"/>
        <v/>
      </c>
      <c r="DZ18" s="224"/>
      <c r="EA18" s="5" t="str">
        <f t="shared" si="80"/>
        <v/>
      </c>
      <c r="EB18" s="224" t="str">
        <f t="shared" si="81"/>
        <v/>
      </c>
      <c r="EC18" s="225"/>
      <c r="ED18" s="115" t="str">
        <f t="shared" si="82"/>
        <v/>
      </c>
      <c r="EE18" s="225" t="str">
        <f t="shared" si="83"/>
        <v/>
      </c>
      <c r="EF18" s="224"/>
      <c r="EG18" s="5" t="str">
        <f t="shared" si="84"/>
        <v/>
      </c>
      <c r="EH18" s="224" t="str">
        <f t="shared" si="85"/>
        <v/>
      </c>
      <c r="EI18" s="225"/>
      <c r="EJ18" s="115" t="str">
        <f t="shared" si="86"/>
        <v/>
      </c>
      <c r="EK18" s="225" t="str">
        <f t="shared" si="87"/>
        <v/>
      </c>
      <c r="EL18" s="224"/>
      <c r="EM18" s="5" t="str">
        <f t="shared" si="88"/>
        <v/>
      </c>
      <c r="EN18" s="224" t="str">
        <f t="shared" si="89"/>
        <v/>
      </c>
      <c r="EO18" s="225"/>
      <c r="EP18" s="115" t="str">
        <f t="shared" si="90"/>
        <v/>
      </c>
      <c r="EQ18" s="225" t="str">
        <f t="shared" si="91"/>
        <v/>
      </c>
      <c r="ER18" s="224"/>
      <c r="ES18" s="5" t="str">
        <f t="shared" si="92"/>
        <v/>
      </c>
      <c r="ET18" s="224" t="str">
        <f t="shared" si="93"/>
        <v/>
      </c>
      <c r="EU18" s="225"/>
      <c r="EV18" s="115" t="str">
        <f t="shared" si="94"/>
        <v/>
      </c>
      <c r="EW18" s="225" t="str">
        <f t="shared" si="95"/>
        <v/>
      </c>
      <c r="EX18" s="224"/>
      <c r="EY18" s="5" t="str">
        <f t="shared" si="96"/>
        <v/>
      </c>
      <c r="EZ18" s="224" t="str">
        <f t="shared" si="97"/>
        <v/>
      </c>
      <c r="FA18" s="225"/>
      <c r="FB18" s="115" t="str">
        <f t="shared" si="98"/>
        <v/>
      </c>
      <c r="FC18" s="225" t="str">
        <f t="shared" si="99"/>
        <v/>
      </c>
      <c r="FD18" s="224"/>
      <c r="FE18" s="5" t="str">
        <f t="shared" si="100"/>
        <v/>
      </c>
      <c r="FF18" s="224" t="str">
        <f t="shared" si="101"/>
        <v/>
      </c>
      <c r="FG18" s="225"/>
      <c r="FH18" s="115" t="str">
        <f t="shared" si="102"/>
        <v/>
      </c>
      <c r="FI18" s="225" t="str">
        <f t="shared" si="103"/>
        <v/>
      </c>
      <c r="FJ18" s="224"/>
      <c r="FK18" s="5" t="str">
        <f t="shared" si="104"/>
        <v/>
      </c>
      <c r="FL18" s="224" t="str">
        <f t="shared" si="105"/>
        <v/>
      </c>
      <c r="FM18" s="225"/>
      <c r="FN18" s="115" t="str">
        <f t="shared" si="106"/>
        <v/>
      </c>
      <c r="FO18" s="225" t="str">
        <f t="shared" si="107"/>
        <v/>
      </c>
      <c r="FP18" s="224"/>
      <c r="FQ18" s="5" t="str">
        <f t="shared" si="108"/>
        <v/>
      </c>
      <c r="FR18" s="224" t="str">
        <f t="shared" si="109"/>
        <v/>
      </c>
      <c r="FS18" s="225"/>
      <c r="FT18" s="115" t="str">
        <f t="shared" si="110"/>
        <v/>
      </c>
      <c r="FU18" s="225" t="str">
        <f t="shared" si="111"/>
        <v/>
      </c>
      <c r="FV18" s="253"/>
      <c r="FW18" s="253"/>
      <c r="FX18" s="253"/>
      <c r="FY18" s="253"/>
      <c r="FZ18" s="253"/>
      <c r="GA18" s="3"/>
    </row>
    <row r="19" spans="1:183" ht="15.75" x14ac:dyDescent="0.25">
      <c r="A19" s="2">
        <f t="shared" si="27"/>
        <v>12</v>
      </c>
      <c r="B19" s="130" t="s">
        <v>95</v>
      </c>
      <c r="C19" s="133">
        <v>14901.35</v>
      </c>
      <c r="D19" s="131">
        <f t="shared" si="28"/>
        <v>178816.2</v>
      </c>
      <c r="E19" s="129">
        <v>1</v>
      </c>
      <c r="F19" s="78"/>
      <c r="G19" s="129">
        <v>1</v>
      </c>
      <c r="H19" s="76" t="s">
        <v>135</v>
      </c>
      <c r="I19" s="114" t="str">
        <f t="shared" ca="1" si="0"/>
        <v/>
      </c>
      <c r="J19" s="114" t="str">
        <f t="shared" ca="1" si="1"/>
        <v/>
      </c>
      <c r="K19" s="114" t="str">
        <f t="shared" ca="1" si="2"/>
        <v/>
      </c>
      <c r="L19" s="114" t="str">
        <f t="shared" ca="1" si="3"/>
        <v/>
      </c>
      <c r="M19" s="114" t="str">
        <f t="shared" ca="1" si="4"/>
        <v/>
      </c>
      <c r="N19" s="114" t="str">
        <f t="shared" ca="1" si="5"/>
        <v/>
      </c>
      <c r="O19" s="114" t="str">
        <f t="shared" ca="1" si="6"/>
        <v/>
      </c>
      <c r="P19" s="114">
        <f t="shared" ca="1" si="7"/>
        <v>9</v>
      </c>
      <c r="Q19" s="93">
        <f t="shared" ca="1" si="154"/>
        <v>-4</v>
      </c>
      <c r="R19" s="93">
        <f t="shared" ca="1" si="155"/>
        <v>-4</v>
      </c>
      <c r="S19" s="93">
        <f t="shared" ca="1" si="156"/>
        <v>-4</v>
      </c>
      <c r="T19" s="93">
        <f t="shared" ca="1" si="157"/>
        <v>-4</v>
      </c>
      <c r="U19" s="93">
        <f t="shared" ca="1" si="158"/>
        <v>-4</v>
      </c>
      <c r="V19" s="93">
        <f t="shared" ca="1" si="159"/>
        <v>-4</v>
      </c>
      <c r="W19" s="93">
        <f t="shared" ca="1" si="160"/>
        <v>-4</v>
      </c>
      <c r="X19" s="93">
        <f t="shared" ca="1" si="161"/>
        <v>-4</v>
      </c>
      <c r="Y19" s="93">
        <f t="shared" ca="1" si="162"/>
        <v>-4</v>
      </c>
      <c r="Z19" s="93" t="str">
        <f t="shared" si="163"/>
        <v/>
      </c>
      <c r="AA19" s="93" t="str">
        <f t="shared" si="164"/>
        <v/>
      </c>
      <c r="AB19" s="93" t="str">
        <f t="shared" si="165"/>
        <v/>
      </c>
      <c r="AC19" s="93" t="str">
        <f t="shared" si="166"/>
        <v/>
      </c>
      <c r="AD19" s="93" t="str">
        <f t="shared" si="167"/>
        <v/>
      </c>
      <c r="AE19" s="93" t="str">
        <f t="shared" si="168"/>
        <v/>
      </c>
      <c r="AF19" s="93" t="str">
        <f t="shared" si="169"/>
        <v/>
      </c>
      <c r="AG19" s="93" t="str">
        <f t="shared" si="170"/>
        <v/>
      </c>
      <c r="AH19" s="93" t="str">
        <f t="shared" si="171"/>
        <v/>
      </c>
      <c r="AI19" s="93" t="str">
        <f t="shared" si="172"/>
        <v/>
      </c>
      <c r="AJ19" s="93" t="str">
        <f t="shared" si="173"/>
        <v/>
      </c>
      <c r="AK19" s="93" t="str">
        <f t="shared" si="174"/>
        <v/>
      </c>
      <c r="AL19" s="93" t="str">
        <f t="shared" si="175"/>
        <v/>
      </c>
      <c r="AM19" s="93" t="str">
        <f t="shared" si="176"/>
        <v/>
      </c>
      <c r="AN19" s="93" t="str">
        <f t="shared" si="177"/>
        <v/>
      </c>
      <c r="AO19" s="93" t="str">
        <f t="shared" si="178"/>
        <v/>
      </c>
      <c r="AP19" s="93" t="str">
        <f t="shared" si="179"/>
        <v/>
      </c>
      <c r="AQ19" s="93" t="str">
        <f t="shared" si="180"/>
        <v/>
      </c>
      <c r="AR19" s="93" t="str">
        <f t="shared" si="181"/>
        <v/>
      </c>
      <c r="AS19" s="93" t="str">
        <f t="shared" si="182"/>
        <v/>
      </c>
      <c r="AT19" s="93" t="str">
        <f t="shared" si="183"/>
        <v/>
      </c>
      <c r="AU19" s="93" t="str">
        <f t="shared" si="184"/>
        <v/>
      </c>
      <c r="AV19" s="93" t="str">
        <f t="shared" si="185"/>
        <v/>
      </c>
      <c r="AW19" s="93" t="str">
        <f t="shared" si="186"/>
        <v/>
      </c>
      <c r="AX19" s="93" t="str">
        <f t="shared" si="187"/>
        <v/>
      </c>
      <c r="AY19" s="93" t="str">
        <f t="shared" si="188"/>
        <v/>
      </c>
      <c r="AZ19" s="93" t="str">
        <f t="shared" si="189"/>
        <v/>
      </c>
      <c r="BA19" s="93" t="str">
        <f t="shared" si="190"/>
        <v/>
      </c>
      <c r="BB19" s="93" t="str">
        <f t="shared" si="191"/>
        <v/>
      </c>
      <c r="BC19" s="93" t="str">
        <f t="shared" si="192"/>
        <v/>
      </c>
      <c r="BD19" s="93" t="str">
        <f t="shared" si="193"/>
        <v/>
      </c>
      <c r="BE19" s="93" t="str">
        <f t="shared" si="194"/>
        <v/>
      </c>
      <c r="BF19" s="13">
        <v>45562</v>
      </c>
      <c r="BG19" s="74">
        <f t="shared" ca="1" si="112"/>
        <v>-4</v>
      </c>
      <c r="BH19" s="36">
        <f t="shared" si="113"/>
        <v>45927</v>
      </c>
      <c r="BI19" s="13">
        <v>45562</v>
      </c>
      <c r="BJ19" s="75">
        <f t="shared" ca="1" si="53"/>
        <v>-4</v>
      </c>
      <c r="BK19" s="37">
        <f t="shared" si="54"/>
        <v>45927</v>
      </c>
      <c r="BL19" s="13">
        <v>45562</v>
      </c>
      <c r="BM19" s="74">
        <f t="shared" ca="1" si="55"/>
        <v>-4</v>
      </c>
      <c r="BN19" s="36">
        <f t="shared" si="56"/>
        <v>45927</v>
      </c>
      <c r="BO19" s="13">
        <v>45562</v>
      </c>
      <c r="BP19" s="75">
        <f t="shared" ca="1" si="57"/>
        <v>-4</v>
      </c>
      <c r="BQ19" s="37">
        <f t="shared" si="58"/>
        <v>45927</v>
      </c>
      <c r="BR19" s="13">
        <v>45562</v>
      </c>
      <c r="BS19" s="74">
        <f t="shared" ca="1" si="59"/>
        <v>-4</v>
      </c>
      <c r="BT19" s="36">
        <f t="shared" si="60"/>
        <v>45927</v>
      </c>
      <c r="BU19" s="13">
        <v>45562</v>
      </c>
      <c r="BV19" s="75">
        <f t="shared" ca="1" si="61"/>
        <v>-4</v>
      </c>
      <c r="BW19" s="37">
        <f t="shared" si="62"/>
        <v>45927</v>
      </c>
      <c r="BX19" s="13">
        <v>45562</v>
      </c>
      <c r="BY19" s="74">
        <f t="shared" ca="1" si="63"/>
        <v>-4</v>
      </c>
      <c r="BZ19" s="36">
        <f t="shared" si="64"/>
        <v>45927</v>
      </c>
      <c r="CA19" s="13">
        <v>45562</v>
      </c>
      <c r="CB19" s="75">
        <f t="shared" ca="1" si="65"/>
        <v>-4</v>
      </c>
      <c r="CC19" s="37">
        <f t="shared" si="66"/>
        <v>45927</v>
      </c>
      <c r="CD19" s="13">
        <v>45562</v>
      </c>
      <c r="CE19" s="74">
        <f t="shared" ca="1" si="67"/>
        <v>-4</v>
      </c>
      <c r="CF19" s="36">
        <f t="shared" si="68"/>
        <v>45927</v>
      </c>
      <c r="CG19" s="13">
        <v>45562</v>
      </c>
      <c r="CH19" s="115"/>
      <c r="CI19" s="36">
        <f t="shared" si="69"/>
        <v>45927</v>
      </c>
      <c r="CJ19" s="13">
        <v>45562</v>
      </c>
      <c r="CK19" s="5"/>
      <c r="CL19" s="224"/>
      <c r="CM19" s="13">
        <v>45562</v>
      </c>
      <c r="CN19" s="115"/>
      <c r="CO19" s="225"/>
      <c r="CP19" s="13">
        <v>45562</v>
      </c>
      <c r="CQ19" s="5"/>
      <c r="CR19" s="224"/>
      <c r="CS19" s="13"/>
      <c r="CT19" s="115"/>
      <c r="CU19" s="225"/>
      <c r="CV19" s="13"/>
      <c r="CW19" s="5"/>
      <c r="CX19" s="224"/>
      <c r="CY19" s="13"/>
      <c r="CZ19" s="115"/>
      <c r="DA19" s="225"/>
      <c r="DB19" s="13"/>
      <c r="DC19" s="5"/>
      <c r="DD19" s="224"/>
      <c r="DE19" s="13"/>
      <c r="DF19" s="115"/>
      <c r="DG19" s="225"/>
      <c r="DH19" s="13"/>
      <c r="DI19" s="5"/>
      <c r="DJ19" s="224"/>
      <c r="DK19" s="225"/>
      <c r="DL19" s="115" t="str">
        <f t="shared" si="70"/>
        <v/>
      </c>
      <c r="DM19" s="225" t="str">
        <f t="shared" si="71"/>
        <v/>
      </c>
      <c r="DN19" s="224"/>
      <c r="DO19" s="5" t="str">
        <f t="shared" si="72"/>
        <v/>
      </c>
      <c r="DP19" s="224" t="str">
        <f t="shared" si="73"/>
        <v/>
      </c>
      <c r="DQ19" s="225"/>
      <c r="DR19" s="115" t="str">
        <f t="shared" si="74"/>
        <v/>
      </c>
      <c r="DS19" s="225" t="str">
        <f t="shared" si="75"/>
        <v/>
      </c>
      <c r="DT19" s="224"/>
      <c r="DU19" s="5" t="str">
        <f t="shared" si="76"/>
        <v/>
      </c>
      <c r="DV19" s="224" t="str">
        <f t="shared" si="77"/>
        <v/>
      </c>
      <c r="DW19" s="225"/>
      <c r="DX19" s="115" t="str">
        <f t="shared" si="78"/>
        <v/>
      </c>
      <c r="DY19" s="225" t="str">
        <f t="shared" si="79"/>
        <v/>
      </c>
      <c r="DZ19" s="224"/>
      <c r="EA19" s="5" t="str">
        <f t="shared" si="80"/>
        <v/>
      </c>
      <c r="EB19" s="224" t="str">
        <f t="shared" si="81"/>
        <v/>
      </c>
      <c r="EC19" s="225"/>
      <c r="ED19" s="115" t="str">
        <f t="shared" si="82"/>
        <v/>
      </c>
      <c r="EE19" s="225" t="str">
        <f t="shared" si="83"/>
        <v/>
      </c>
      <c r="EF19" s="224"/>
      <c r="EG19" s="5" t="str">
        <f t="shared" si="84"/>
        <v/>
      </c>
      <c r="EH19" s="224" t="str">
        <f t="shared" si="85"/>
        <v/>
      </c>
      <c r="EI19" s="225"/>
      <c r="EJ19" s="115" t="str">
        <f t="shared" si="86"/>
        <v/>
      </c>
      <c r="EK19" s="225" t="str">
        <f t="shared" si="87"/>
        <v/>
      </c>
      <c r="EL19" s="224"/>
      <c r="EM19" s="5" t="str">
        <f t="shared" si="88"/>
        <v/>
      </c>
      <c r="EN19" s="224" t="str">
        <f t="shared" si="89"/>
        <v/>
      </c>
      <c r="EO19" s="225"/>
      <c r="EP19" s="115" t="str">
        <f t="shared" si="90"/>
        <v/>
      </c>
      <c r="EQ19" s="225" t="str">
        <f t="shared" si="91"/>
        <v/>
      </c>
      <c r="ER19" s="224"/>
      <c r="ES19" s="5" t="str">
        <f t="shared" si="92"/>
        <v/>
      </c>
      <c r="ET19" s="224" t="str">
        <f t="shared" si="93"/>
        <v/>
      </c>
      <c r="EU19" s="225"/>
      <c r="EV19" s="115" t="str">
        <f t="shared" si="94"/>
        <v/>
      </c>
      <c r="EW19" s="225" t="str">
        <f t="shared" si="95"/>
        <v/>
      </c>
      <c r="EX19" s="224"/>
      <c r="EY19" s="5" t="str">
        <f t="shared" si="96"/>
        <v/>
      </c>
      <c r="EZ19" s="224" t="str">
        <f t="shared" si="97"/>
        <v/>
      </c>
      <c r="FA19" s="225"/>
      <c r="FB19" s="115" t="str">
        <f t="shared" si="98"/>
        <v/>
      </c>
      <c r="FC19" s="225" t="str">
        <f t="shared" si="99"/>
        <v/>
      </c>
      <c r="FD19" s="224"/>
      <c r="FE19" s="5" t="str">
        <f t="shared" si="100"/>
        <v/>
      </c>
      <c r="FF19" s="224" t="str">
        <f t="shared" si="101"/>
        <v/>
      </c>
      <c r="FG19" s="225"/>
      <c r="FH19" s="115" t="str">
        <f t="shared" si="102"/>
        <v/>
      </c>
      <c r="FI19" s="225" t="str">
        <f t="shared" si="103"/>
        <v/>
      </c>
      <c r="FJ19" s="224"/>
      <c r="FK19" s="5" t="str">
        <f t="shared" si="104"/>
        <v/>
      </c>
      <c r="FL19" s="224" t="str">
        <f t="shared" si="105"/>
        <v/>
      </c>
      <c r="FM19" s="225"/>
      <c r="FN19" s="115" t="str">
        <f t="shared" si="106"/>
        <v/>
      </c>
      <c r="FO19" s="225" t="str">
        <f t="shared" si="107"/>
        <v/>
      </c>
      <c r="FP19" s="224"/>
      <c r="FQ19" s="5" t="str">
        <f t="shared" si="108"/>
        <v/>
      </c>
      <c r="FR19" s="224" t="str">
        <f t="shared" si="109"/>
        <v/>
      </c>
      <c r="FS19" s="225"/>
      <c r="FT19" s="115" t="str">
        <f t="shared" si="110"/>
        <v/>
      </c>
      <c r="FU19" s="225" t="str">
        <f t="shared" si="111"/>
        <v/>
      </c>
      <c r="FV19" s="253"/>
      <c r="FW19" s="253"/>
      <c r="FX19" s="253"/>
      <c r="FY19" s="253"/>
      <c r="FZ19" s="253"/>
      <c r="GA19" s="3"/>
    </row>
    <row r="20" spans="1:183" ht="15.75" x14ac:dyDescent="0.25">
      <c r="A20" s="2">
        <f t="shared" si="27"/>
        <v>12</v>
      </c>
      <c r="B20" s="134" t="s">
        <v>99</v>
      </c>
      <c r="C20" s="135"/>
      <c r="D20" s="131">
        <f t="shared" si="28"/>
        <v>0</v>
      </c>
      <c r="E20" s="136">
        <v>1</v>
      </c>
      <c r="F20" s="137"/>
      <c r="G20" s="136" t="s">
        <v>55</v>
      </c>
      <c r="H20" s="76" t="s">
        <v>136</v>
      </c>
      <c r="I20" s="114" t="str">
        <f t="shared" si="0"/>
        <v/>
      </c>
      <c r="J20" s="114" t="str">
        <f t="shared" si="1"/>
        <v/>
      </c>
      <c r="K20" s="114" t="str">
        <f t="shared" si="2"/>
        <v/>
      </c>
      <c r="L20" s="114" t="str">
        <f t="shared" si="3"/>
        <v/>
      </c>
      <c r="M20" s="114" t="str">
        <f t="shared" si="4"/>
        <v/>
      </c>
      <c r="N20" s="114" t="str">
        <f t="shared" si="5"/>
        <v/>
      </c>
      <c r="O20" s="114" t="str">
        <f t="shared" si="6"/>
        <v/>
      </c>
      <c r="P20" s="114" t="str">
        <f t="shared" si="7"/>
        <v/>
      </c>
      <c r="Q20" s="93" t="e">
        <f t="shared" si="154"/>
        <v>#VALUE!</v>
      </c>
      <c r="R20" s="93" t="e">
        <f t="shared" si="155"/>
        <v>#VALUE!</v>
      </c>
      <c r="S20" s="93" t="e">
        <f t="shared" si="156"/>
        <v>#VALUE!</v>
      </c>
      <c r="T20" s="93" t="e">
        <f t="shared" si="157"/>
        <v>#VALUE!</v>
      </c>
      <c r="U20" s="93" t="e">
        <f t="shared" si="158"/>
        <v>#VALUE!</v>
      </c>
      <c r="V20" s="93" t="e">
        <f t="shared" si="159"/>
        <v>#VALUE!</v>
      </c>
      <c r="W20" s="93" t="e">
        <f t="shared" si="160"/>
        <v>#VALUE!</v>
      </c>
      <c r="X20" s="93" t="e">
        <f t="shared" si="161"/>
        <v>#VALUE!</v>
      </c>
      <c r="Y20" s="93" t="e">
        <f t="shared" si="162"/>
        <v>#VALUE!</v>
      </c>
      <c r="Z20" s="93" t="str">
        <f t="shared" si="163"/>
        <v/>
      </c>
      <c r="AA20" s="93" t="str">
        <f t="shared" si="164"/>
        <v/>
      </c>
      <c r="AB20" s="93" t="str">
        <f t="shared" si="165"/>
        <v/>
      </c>
      <c r="AC20" s="93" t="str">
        <f t="shared" si="166"/>
        <v/>
      </c>
      <c r="AD20" s="93" t="str">
        <f t="shared" si="167"/>
        <v/>
      </c>
      <c r="AE20" s="93" t="str">
        <f t="shared" si="168"/>
        <v/>
      </c>
      <c r="AF20" s="93" t="str">
        <f t="shared" si="169"/>
        <v/>
      </c>
      <c r="AG20" s="93" t="str">
        <f t="shared" si="170"/>
        <v/>
      </c>
      <c r="AH20" s="93" t="str">
        <f t="shared" si="171"/>
        <v/>
      </c>
      <c r="AI20" s="93" t="str">
        <f t="shared" si="172"/>
        <v/>
      </c>
      <c r="AJ20" s="93" t="str">
        <f t="shared" si="173"/>
        <v/>
      </c>
      <c r="AK20" s="93" t="str">
        <f t="shared" si="174"/>
        <v/>
      </c>
      <c r="AL20" s="93" t="str">
        <f t="shared" si="175"/>
        <v/>
      </c>
      <c r="AM20" s="93" t="str">
        <f t="shared" si="176"/>
        <v/>
      </c>
      <c r="AN20" s="93" t="str">
        <f t="shared" si="177"/>
        <v/>
      </c>
      <c r="AO20" s="93" t="str">
        <f t="shared" si="178"/>
        <v/>
      </c>
      <c r="AP20" s="93" t="str">
        <f t="shared" si="179"/>
        <v/>
      </c>
      <c r="AQ20" s="93" t="str">
        <f t="shared" si="180"/>
        <v/>
      </c>
      <c r="AR20" s="93" t="str">
        <f t="shared" si="181"/>
        <v/>
      </c>
      <c r="AS20" s="93" t="str">
        <f t="shared" si="182"/>
        <v/>
      </c>
      <c r="AT20" s="93" t="str">
        <f t="shared" si="183"/>
        <v/>
      </c>
      <c r="AU20" s="93" t="str">
        <f t="shared" si="184"/>
        <v/>
      </c>
      <c r="AV20" s="93" t="str">
        <f t="shared" si="185"/>
        <v/>
      </c>
      <c r="AW20" s="93" t="str">
        <f t="shared" si="186"/>
        <v/>
      </c>
      <c r="AX20" s="93" t="str">
        <f t="shared" si="187"/>
        <v/>
      </c>
      <c r="AY20" s="93" t="str">
        <f t="shared" si="188"/>
        <v/>
      </c>
      <c r="AZ20" s="93" t="str">
        <f t="shared" si="189"/>
        <v/>
      </c>
      <c r="BA20" s="93" t="str">
        <f t="shared" si="190"/>
        <v/>
      </c>
      <c r="BB20" s="93" t="str">
        <f t="shared" si="191"/>
        <v/>
      </c>
      <c r="BC20" s="93" t="str">
        <f t="shared" si="192"/>
        <v/>
      </c>
      <c r="BD20" s="93" t="str">
        <f t="shared" si="193"/>
        <v/>
      </c>
      <c r="BE20" s="93" t="str">
        <f t="shared" si="194"/>
        <v/>
      </c>
      <c r="BF20" s="13">
        <v>45462</v>
      </c>
      <c r="BG20" s="74" t="e">
        <f t="shared" si="112"/>
        <v>#VALUE!</v>
      </c>
      <c r="BH20" s="36" t="e">
        <f t="shared" si="113"/>
        <v>#VALUE!</v>
      </c>
      <c r="BI20" s="13">
        <v>45462</v>
      </c>
      <c r="BJ20" s="75" t="e">
        <f t="shared" si="53"/>
        <v>#VALUE!</v>
      </c>
      <c r="BK20" s="37" t="e">
        <f t="shared" si="54"/>
        <v>#VALUE!</v>
      </c>
      <c r="BL20" s="13">
        <v>45462</v>
      </c>
      <c r="BM20" s="74" t="e">
        <f t="shared" si="55"/>
        <v>#VALUE!</v>
      </c>
      <c r="BN20" s="36" t="e">
        <f t="shared" si="56"/>
        <v>#VALUE!</v>
      </c>
      <c r="BO20" s="13">
        <v>45462</v>
      </c>
      <c r="BP20" s="75" t="e">
        <f t="shared" si="57"/>
        <v>#VALUE!</v>
      </c>
      <c r="BQ20" s="37" t="e">
        <f t="shared" si="58"/>
        <v>#VALUE!</v>
      </c>
      <c r="BR20" s="13">
        <v>45462</v>
      </c>
      <c r="BS20" s="74" t="e">
        <f t="shared" si="59"/>
        <v>#VALUE!</v>
      </c>
      <c r="BT20" s="36" t="e">
        <f t="shared" si="60"/>
        <v>#VALUE!</v>
      </c>
      <c r="BU20" s="13">
        <v>45462</v>
      </c>
      <c r="BV20" s="75" t="e">
        <f t="shared" si="61"/>
        <v>#VALUE!</v>
      </c>
      <c r="BW20" s="37" t="e">
        <f t="shared" si="62"/>
        <v>#VALUE!</v>
      </c>
      <c r="BX20" s="13">
        <v>45462</v>
      </c>
      <c r="BY20" s="74" t="e">
        <f t="shared" si="63"/>
        <v>#VALUE!</v>
      </c>
      <c r="BZ20" s="36" t="e">
        <f t="shared" si="64"/>
        <v>#VALUE!</v>
      </c>
      <c r="CA20" s="13">
        <v>45462</v>
      </c>
      <c r="CB20" s="75" t="e">
        <f t="shared" si="65"/>
        <v>#VALUE!</v>
      </c>
      <c r="CC20" s="37" t="e">
        <f t="shared" si="66"/>
        <v>#VALUE!</v>
      </c>
      <c r="CD20" s="13">
        <v>45462</v>
      </c>
      <c r="CE20" s="74" t="e">
        <f t="shared" si="67"/>
        <v>#VALUE!</v>
      </c>
      <c r="CF20" s="36" t="e">
        <f t="shared" si="68"/>
        <v>#VALUE!</v>
      </c>
      <c r="CG20" s="13">
        <v>45462</v>
      </c>
      <c r="CH20" s="115"/>
      <c r="CI20" s="36" t="e">
        <f t="shared" si="69"/>
        <v>#VALUE!</v>
      </c>
      <c r="CJ20" s="13">
        <v>45462</v>
      </c>
      <c r="CK20" s="5"/>
      <c r="CL20" s="224"/>
      <c r="CM20" s="13">
        <v>45462</v>
      </c>
      <c r="CN20" s="115"/>
      <c r="CO20" s="225"/>
      <c r="CP20" s="13">
        <v>45462</v>
      </c>
      <c r="CQ20" s="5"/>
      <c r="CR20" s="224"/>
      <c r="CS20" s="13"/>
      <c r="CT20" s="115"/>
      <c r="CU20" s="225"/>
      <c r="CV20" s="13"/>
      <c r="CW20" s="5"/>
      <c r="CX20" s="224"/>
      <c r="CY20" s="13"/>
      <c r="CZ20" s="115"/>
      <c r="DA20" s="225"/>
      <c r="DB20" s="13"/>
      <c r="DC20" s="5"/>
      <c r="DD20" s="224"/>
      <c r="DE20" s="13"/>
      <c r="DF20" s="115"/>
      <c r="DG20" s="225"/>
      <c r="DH20" s="13"/>
      <c r="DI20" s="5"/>
      <c r="DJ20" s="224"/>
      <c r="DK20" s="225"/>
      <c r="DL20" s="115" t="str">
        <f t="shared" si="70"/>
        <v/>
      </c>
      <c r="DM20" s="225" t="str">
        <f t="shared" si="71"/>
        <v/>
      </c>
      <c r="DN20" s="224"/>
      <c r="DO20" s="5" t="str">
        <f t="shared" si="72"/>
        <v/>
      </c>
      <c r="DP20" s="224" t="str">
        <f t="shared" si="73"/>
        <v/>
      </c>
      <c r="DQ20" s="225"/>
      <c r="DR20" s="115" t="str">
        <f t="shared" si="74"/>
        <v/>
      </c>
      <c r="DS20" s="225" t="str">
        <f t="shared" si="75"/>
        <v/>
      </c>
      <c r="DT20" s="224"/>
      <c r="DU20" s="5" t="str">
        <f t="shared" si="76"/>
        <v/>
      </c>
      <c r="DV20" s="224" t="str">
        <f t="shared" si="77"/>
        <v/>
      </c>
      <c r="DW20" s="225"/>
      <c r="DX20" s="115" t="str">
        <f t="shared" si="78"/>
        <v/>
      </c>
      <c r="DY20" s="225" t="str">
        <f t="shared" si="79"/>
        <v/>
      </c>
      <c r="DZ20" s="224"/>
      <c r="EA20" s="5" t="str">
        <f t="shared" si="80"/>
        <v/>
      </c>
      <c r="EB20" s="224" t="str">
        <f t="shared" si="81"/>
        <v/>
      </c>
      <c r="EC20" s="225"/>
      <c r="ED20" s="115" t="str">
        <f t="shared" si="82"/>
        <v/>
      </c>
      <c r="EE20" s="225" t="str">
        <f t="shared" si="83"/>
        <v/>
      </c>
      <c r="EF20" s="224"/>
      <c r="EG20" s="5" t="str">
        <f t="shared" si="84"/>
        <v/>
      </c>
      <c r="EH20" s="224" t="str">
        <f t="shared" si="85"/>
        <v/>
      </c>
      <c r="EI20" s="225"/>
      <c r="EJ20" s="115" t="str">
        <f t="shared" si="86"/>
        <v/>
      </c>
      <c r="EK20" s="225" t="str">
        <f t="shared" si="87"/>
        <v/>
      </c>
      <c r="EL20" s="224"/>
      <c r="EM20" s="5" t="str">
        <f t="shared" si="88"/>
        <v/>
      </c>
      <c r="EN20" s="224" t="str">
        <f t="shared" si="89"/>
        <v/>
      </c>
      <c r="EO20" s="225"/>
      <c r="EP20" s="115" t="str">
        <f t="shared" si="90"/>
        <v/>
      </c>
      <c r="EQ20" s="225" t="str">
        <f t="shared" si="91"/>
        <v/>
      </c>
      <c r="ER20" s="224"/>
      <c r="ES20" s="5" t="str">
        <f t="shared" si="92"/>
        <v/>
      </c>
      <c r="ET20" s="224" t="str">
        <f t="shared" si="93"/>
        <v/>
      </c>
      <c r="EU20" s="225"/>
      <c r="EV20" s="115" t="str">
        <f t="shared" si="94"/>
        <v/>
      </c>
      <c r="EW20" s="225" t="str">
        <f t="shared" si="95"/>
        <v/>
      </c>
      <c r="EX20" s="224"/>
      <c r="EY20" s="5" t="str">
        <f t="shared" si="96"/>
        <v/>
      </c>
      <c r="EZ20" s="224" t="str">
        <f t="shared" si="97"/>
        <v/>
      </c>
      <c r="FA20" s="225"/>
      <c r="FB20" s="115" t="str">
        <f t="shared" si="98"/>
        <v/>
      </c>
      <c r="FC20" s="225" t="str">
        <f t="shared" si="99"/>
        <v/>
      </c>
      <c r="FD20" s="224"/>
      <c r="FE20" s="5" t="str">
        <f t="shared" si="100"/>
        <v/>
      </c>
      <c r="FF20" s="224" t="str">
        <f t="shared" si="101"/>
        <v/>
      </c>
      <c r="FG20" s="225"/>
      <c r="FH20" s="115" t="str">
        <f t="shared" si="102"/>
        <v/>
      </c>
      <c r="FI20" s="225" t="str">
        <f t="shared" si="103"/>
        <v/>
      </c>
      <c r="FJ20" s="224"/>
      <c r="FK20" s="5" t="str">
        <f t="shared" si="104"/>
        <v/>
      </c>
      <c r="FL20" s="224" t="str">
        <f t="shared" si="105"/>
        <v/>
      </c>
      <c r="FM20" s="225"/>
      <c r="FN20" s="115" t="str">
        <f t="shared" si="106"/>
        <v/>
      </c>
      <c r="FO20" s="225" t="str">
        <f t="shared" si="107"/>
        <v/>
      </c>
      <c r="FP20" s="224"/>
      <c r="FQ20" s="5" t="str">
        <f t="shared" si="108"/>
        <v/>
      </c>
      <c r="FR20" s="224" t="str">
        <f t="shared" si="109"/>
        <v/>
      </c>
      <c r="FS20" s="225"/>
      <c r="FT20" s="115" t="str">
        <f t="shared" si="110"/>
        <v/>
      </c>
      <c r="FU20" s="225" t="str">
        <f t="shared" si="111"/>
        <v/>
      </c>
      <c r="FV20" s="253"/>
      <c r="FW20" s="253"/>
      <c r="FX20" s="253"/>
      <c r="FY20" s="253"/>
      <c r="FZ20" s="253"/>
      <c r="GA20" s="3"/>
    </row>
    <row r="21" spans="1:183" ht="15.75" x14ac:dyDescent="0.25">
      <c r="A21" s="2">
        <f t="shared" si="27"/>
        <v>12</v>
      </c>
      <c r="B21" s="129" t="s">
        <v>231</v>
      </c>
      <c r="C21" s="132">
        <v>2839.39</v>
      </c>
      <c r="D21" s="131">
        <f t="shared" si="28"/>
        <v>34072.68</v>
      </c>
      <c r="E21" s="129">
        <v>1</v>
      </c>
      <c r="F21" s="78"/>
      <c r="G21" s="129" t="s">
        <v>55</v>
      </c>
      <c r="H21" s="76" t="s">
        <v>232</v>
      </c>
      <c r="I21" s="114" t="str">
        <f t="shared" si="0"/>
        <v/>
      </c>
      <c r="J21" s="114" t="str">
        <f t="shared" si="1"/>
        <v/>
      </c>
      <c r="K21" s="114" t="str">
        <f t="shared" si="2"/>
        <v/>
      </c>
      <c r="L21" s="114" t="str">
        <f t="shared" si="3"/>
        <v/>
      </c>
      <c r="M21" s="114" t="str">
        <f t="shared" si="4"/>
        <v/>
      </c>
      <c r="N21" s="114" t="str">
        <f t="shared" si="5"/>
        <v/>
      </c>
      <c r="O21" s="114" t="str">
        <f t="shared" si="6"/>
        <v/>
      </c>
      <c r="P21" s="114" t="str">
        <f t="shared" si="7"/>
        <v/>
      </c>
      <c r="Q21" s="93" t="e">
        <f t="shared" si="154"/>
        <v>#VALUE!</v>
      </c>
      <c r="R21" s="93" t="e">
        <f t="shared" si="155"/>
        <v>#VALUE!</v>
      </c>
      <c r="S21" s="93" t="e">
        <f t="shared" si="156"/>
        <v>#VALUE!</v>
      </c>
      <c r="T21" s="93" t="e">
        <f t="shared" si="157"/>
        <v>#VALUE!</v>
      </c>
      <c r="U21" s="93" t="e">
        <f t="shared" si="158"/>
        <v>#VALUE!</v>
      </c>
      <c r="V21" s="93" t="e">
        <f t="shared" si="159"/>
        <v>#VALUE!</v>
      </c>
      <c r="W21" s="93" t="e">
        <f t="shared" si="160"/>
        <v>#VALUE!</v>
      </c>
      <c r="X21" s="93" t="e">
        <f t="shared" si="161"/>
        <v>#VALUE!</v>
      </c>
      <c r="Y21" s="93" t="e">
        <f t="shared" si="162"/>
        <v>#VALUE!</v>
      </c>
      <c r="Z21" s="93" t="str">
        <f t="shared" si="163"/>
        <v/>
      </c>
      <c r="AA21" s="93" t="str">
        <f t="shared" si="164"/>
        <v/>
      </c>
      <c r="AB21" s="93" t="str">
        <f t="shared" si="165"/>
        <v/>
      </c>
      <c r="AC21" s="93" t="str">
        <f t="shared" si="166"/>
        <v/>
      </c>
      <c r="AD21" s="93" t="str">
        <f t="shared" si="167"/>
        <v/>
      </c>
      <c r="AE21" s="93" t="str">
        <f t="shared" si="168"/>
        <v/>
      </c>
      <c r="AF21" s="93" t="str">
        <f t="shared" si="169"/>
        <v/>
      </c>
      <c r="AG21" s="93" t="str">
        <f t="shared" si="170"/>
        <v/>
      </c>
      <c r="AH21" s="93" t="str">
        <f t="shared" si="171"/>
        <v/>
      </c>
      <c r="AI21" s="93" t="str">
        <f t="shared" si="172"/>
        <v/>
      </c>
      <c r="AJ21" s="93" t="str">
        <f t="shared" si="173"/>
        <v/>
      </c>
      <c r="AK21" s="93" t="str">
        <f t="shared" si="174"/>
        <v/>
      </c>
      <c r="AL21" s="93" t="str">
        <f t="shared" si="175"/>
        <v/>
      </c>
      <c r="AM21" s="93" t="str">
        <f t="shared" si="176"/>
        <v/>
      </c>
      <c r="AN21" s="93" t="str">
        <f t="shared" si="177"/>
        <v/>
      </c>
      <c r="AO21" s="93" t="str">
        <f t="shared" si="178"/>
        <v/>
      </c>
      <c r="AP21" s="93" t="str">
        <f t="shared" si="179"/>
        <v/>
      </c>
      <c r="AQ21" s="93" t="str">
        <f t="shared" si="180"/>
        <v/>
      </c>
      <c r="AR21" s="93" t="str">
        <f t="shared" si="181"/>
        <v/>
      </c>
      <c r="AS21" s="93" t="str">
        <f t="shared" si="182"/>
        <v/>
      </c>
      <c r="AT21" s="93" t="str">
        <f t="shared" si="183"/>
        <v/>
      </c>
      <c r="AU21" s="93" t="str">
        <f t="shared" si="184"/>
        <v/>
      </c>
      <c r="AV21" s="93" t="str">
        <f t="shared" si="185"/>
        <v/>
      </c>
      <c r="AW21" s="93" t="str">
        <f t="shared" si="186"/>
        <v/>
      </c>
      <c r="AX21" s="93" t="str">
        <f t="shared" si="187"/>
        <v/>
      </c>
      <c r="AY21" s="93" t="str">
        <f t="shared" si="188"/>
        <v/>
      </c>
      <c r="AZ21" s="93" t="str">
        <f t="shared" si="189"/>
        <v/>
      </c>
      <c r="BA21" s="93" t="str">
        <f t="shared" si="190"/>
        <v/>
      </c>
      <c r="BB21" s="93" t="str">
        <f t="shared" si="191"/>
        <v/>
      </c>
      <c r="BC21" s="93" t="str">
        <f t="shared" si="192"/>
        <v/>
      </c>
      <c r="BD21" s="93" t="str">
        <f t="shared" si="193"/>
        <v/>
      </c>
      <c r="BE21" s="93" t="str">
        <f t="shared" si="194"/>
        <v/>
      </c>
      <c r="BF21" s="13">
        <v>45263</v>
      </c>
      <c r="BG21" s="74" t="e">
        <f t="shared" si="112"/>
        <v>#VALUE!</v>
      </c>
      <c r="BH21" s="36" t="e">
        <f t="shared" si="113"/>
        <v>#VALUE!</v>
      </c>
      <c r="BI21" s="13">
        <v>45263</v>
      </c>
      <c r="BJ21" s="75" t="e">
        <f t="shared" si="53"/>
        <v>#VALUE!</v>
      </c>
      <c r="BK21" s="37" t="e">
        <f t="shared" si="54"/>
        <v>#VALUE!</v>
      </c>
      <c r="BL21" s="13">
        <v>45263</v>
      </c>
      <c r="BM21" s="74" t="e">
        <f t="shared" si="55"/>
        <v>#VALUE!</v>
      </c>
      <c r="BN21" s="36" t="e">
        <f t="shared" si="56"/>
        <v>#VALUE!</v>
      </c>
      <c r="BO21" s="13">
        <v>45263</v>
      </c>
      <c r="BP21" s="75" t="e">
        <f t="shared" si="57"/>
        <v>#VALUE!</v>
      </c>
      <c r="BQ21" s="37" t="e">
        <f t="shared" si="58"/>
        <v>#VALUE!</v>
      </c>
      <c r="BR21" s="13">
        <v>45263</v>
      </c>
      <c r="BS21" s="74" t="e">
        <f t="shared" si="59"/>
        <v>#VALUE!</v>
      </c>
      <c r="BT21" s="36" t="e">
        <f t="shared" si="60"/>
        <v>#VALUE!</v>
      </c>
      <c r="BU21" s="13">
        <v>45263</v>
      </c>
      <c r="BV21" s="75" t="e">
        <f t="shared" si="61"/>
        <v>#VALUE!</v>
      </c>
      <c r="BW21" s="37" t="e">
        <f t="shared" si="62"/>
        <v>#VALUE!</v>
      </c>
      <c r="BX21" s="13">
        <v>45263</v>
      </c>
      <c r="BY21" s="74" t="e">
        <f t="shared" si="63"/>
        <v>#VALUE!</v>
      </c>
      <c r="BZ21" s="36" t="e">
        <f t="shared" si="64"/>
        <v>#VALUE!</v>
      </c>
      <c r="CA21" s="13">
        <v>45263</v>
      </c>
      <c r="CB21" s="75" t="e">
        <f t="shared" si="65"/>
        <v>#VALUE!</v>
      </c>
      <c r="CC21" s="37" t="e">
        <f t="shared" si="66"/>
        <v>#VALUE!</v>
      </c>
      <c r="CD21" s="13">
        <v>45263</v>
      </c>
      <c r="CE21" s="74" t="e">
        <f t="shared" si="67"/>
        <v>#VALUE!</v>
      </c>
      <c r="CF21" s="36" t="e">
        <f t="shared" si="68"/>
        <v>#VALUE!</v>
      </c>
      <c r="CG21" s="13">
        <v>45263</v>
      </c>
      <c r="CH21" s="115"/>
      <c r="CI21" s="36" t="e">
        <f t="shared" si="69"/>
        <v>#VALUE!</v>
      </c>
      <c r="CJ21" s="13">
        <v>45263</v>
      </c>
      <c r="CK21" s="5"/>
      <c r="CL21" s="224"/>
      <c r="CM21" s="13">
        <v>45263</v>
      </c>
      <c r="CN21" s="115"/>
      <c r="CO21" s="225"/>
      <c r="CP21" s="13">
        <v>45263</v>
      </c>
      <c r="CQ21" s="5"/>
      <c r="CR21" s="224"/>
      <c r="CS21" s="13"/>
      <c r="CT21" s="115"/>
      <c r="CU21" s="225"/>
      <c r="CV21" s="13"/>
      <c r="CW21" s="5"/>
      <c r="CX21" s="224"/>
      <c r="CY21" s="13"/>
      <c r="CZ21" s="115"/>
      <c r="DA21" s="225"/>
      <c r="DB21" s="13"/>
      <c r="DC21" s="5"/>
      <c r="DD21" s="224"/>
      <c r="DE21" s="13"/>
      <c r="DF21" s="115"/>
      <c r="DG21" s="225"/>
      <c r="DH21" s="13"/>
      <c r="DI21" s="5"/>
      <c r="DJ21" s="224"/>
      <c r="DK21" s="225"/>
      <c r="DL21" s="115" t="str">
        <f t="shared" si="70"/>
        <v/>
      </c>
      <c r="DM21" s="225" t="str">
        <f t="shared" si="71"/>
        <v/>
      </c>
      <c r="DN21" s="224"/>
      <c r="DO21" s="5" t="str">
        <f t="shared" si="72"/>
        <v/>
      </c>
      <c r="DP21" s="224" t="str">
        <f t="shared" si="73"/>
        <v/>
      </c>
      <c r="DQ21" s="225"/>
      <c r="DR21" s="115" t="str">
        <f t="shared" si="74"/>
        <v/>
      </c>
      <c r="DS21" s="225" t="str">
        <f t="shared" si="75"/>
        <v/>
      </c>
      <c r="DT21" s="224"/>
      <c r="DU21" s="5" t="str">
        <f t="shared" si="76"/>
        <v/>
      </c>
      <c r="DV21" s="224" t="str">
        <f t="shared" si="77"/>
        <v/>
      </c>
      <c r="DW21" s="225"/>
      <c r="DX21" s="115" t="str">
        <f t="shared" si="78"/>
        <v/>
      </c>
      <c r="DY21" s="225" t="str">
        <f t="shared" si="79"/>
        <v/>
      </c>
      <c r="DZ21" s="224"/>
      <c r="EA21" s="5" t="str">
        <f t="shared" si="80"/>
        <v/>
      </c>
      <c r="EB21" s="224" t="str">
        <f t="shared" si="81"/>
        <v/>
      </c>
      <c r="EC21" s="225"/>
      <c r="ED21" s="115" t="str">
        <f t="shared" si="82"/>
        <v/>
      </c>
      <c r="EE21" s="225" t="str">
        <f t="shared" si="83"/>
        <v/>
      </c>
      <c r="EF21" s="224"/>
      <c r="EG21" s="5" t="str">
        <f t="shared" si="84"/>
        <v/>
      </c>
      <c r="EH21" s="224" t="str">
        <f t="shared" si="85"/>
        <v/>
      </c>
      <c r="EI21" s="225"/>
      <c r="EJ21" s="115" t="str">
        <f t="shared" si="86"/>
        <v/>
      </c>
      <c r="EK21" s="225" t="str">
        <f t="shared" si="87"/>
        <v/>
      </c>
      <c r="EL21" s="224"/>
      <c r="EM21" s="5" t="str">
        <f t="shared" si="88"/>
        <v/>
      </c>
      <c r="EN21" s="224" t="str">
        <f t="shared" si="89"/>
        <v/>
      </c>
      <c r="EO21" s="225"/>
      <c r="EP21" s="115" t="str">
        <f t="shared" si="90"/>
        <v/>
      </c>
      <c r="EQ21" s="225" t="str">
        <f t="shared" si="91"/>
        <v/>
      </c>
      <c r="ER21" s="224"/>
      <c r="ES21" s="5" t="str">
        <f t="shared" si="92"/>
        <v/>
      </c>
      <c r="ET21" s="224" t="str">
        <f t="shared" si="93"/>
        <v/>
      </c>
      <c r="EU21" s="225"/>
      <c r="EV21" s="115" t="str">
        <f t="shared" si="94"/>
        <v/>
      </c>
      <c r="EW21" s="225" t="str">
        <f t="shared" si="95"/>
        <v/>
      </c>
      <c r="EX21" s="224"/>
      <c r="EY21" s="5" t="str">
        <f t="shared" si="96"/>
        <v/>
      </c>
      <c r="EZ21" s="224" t="str">
        <f t="shared" si="97"/>
        <v/>
      </c>
      <c r="FA21" s="225"/>
      <c r="FB21" s="115" t="str">
        <f t="shared" si="98"/>
        <v/>
      </c>
      <c r="FC21" s="225" t="str">
        <f t="shared" si="99"/>
        <v/>
      </c>
      <c r="FD21" s="224"/>
      <c r="FE21" s="5" t="str">
        <f t="shared" si="100"/>
        <v/>
      </c>
      <c r="FF21" s="224" t="str">
        <f t="shared" si="101"/>
        <v/>
      </c>
      <c r="FG21" s="225"/>
      <c r="FH21" s="115" t="str">
        <f t="shared" si="102"/>
        <v/>
      </c>
      <c r="FI21" s="225" t="str">
        <f t="shared" si="103"/>
        <v/>
      </c>
      <c r="FJ21" s="224"/>
      <c r="FK21" s="5" t="str">
        <f t="shared" si="104"/>
        <v/>
      </c>
      <c r="FL21" s="224" t="str">
        <f t="shared" si="105"/>
        <v/>
      </c>
      <c r="FM21" s="225"/>
      <c r="FN21" s="115" t="str">
        <f t="shared" si="106"/>
        <v/>
      </c>
      <c r="FO21" s="225" t="str">
        <f t="shared" si="107"/>
        <v/>
      </c>
      <c r="FP21" s="224"/>
      <c r="FQ21" s="5" t="str">
        <f t="shared" si="108"/>
        <v/>
      </c>
      <c r="FR21" s="224" t="str">
        <f t="shared" si="109"/>
        <v/>
      </c>
      <c r="FS21" s="225"/>
      <c r="FT21" s="115" t="str">
        <f t="shared" si="110"/>
        <v/>
      </c>
      <c r="FU21" s="225" t="str">
        <f t="shared" si="111"/>
        <v/>
      </c>
      <c r="FV21" s="253"/>
      <c r="FW21" s="253"/>
      <c r="FX21" s="253"/>
      <c r="FY21" s="253"/>
      <c r="FZ21" s="253"/>
      <c r="GA21" s="3"/>
    </row>
    <row r="22" spans="1:183" ht="15.75" x14ac:dyDescent="0.25">
      <c r="A22" s="2">
        <f t="shared" si="27"/>
        <v>12</v>
      </c>
      <c r="B22" s="130" t="s">
        <v>233</v>
      </c>
      <c r="C22" s="132">
        <v>124.18</v>
      </c>
      <c r="D22" s="131">
        <f t="shared" si="28"/>
        <v>1490.16</v>
      </c>
      <c r="E22" s="129">
        <v>1</v>
      </c>
      <c r="F22" s="78"/>
      <c r="G22" s="129">
        <v>1</v>
      </c>
      <c r="H22" s="76" t="s">
        <v>234</v>
      </c>
      <c r="I22" s="114" t="str">
        <f t="shared" ca="1" si="0"/>
        <v/>
      </c>
      <c r="J22" s="114" t="str">
        <f t="shared" ca="1" si="1"/>
        <v/>
      </c>
      <c r="K22" s="114" t="str">
        <f t="shared" ca="1" si="2"/>
        <v/>
      </c>
      <c r="L22" s="114" t="str">
        <f t="shared" ca="1" si="3"/>
        <v/>
      </c>
      <c r="M22" s="114" t="str">
        <f t="shared" ca="1" si="4"/>
        <v/>
      </c>
      <c r="N22" s="114" t="str">
        <f t="shared" ca="1" si="5"/>
        <v/>
      </c>
      <c r="O22" s="114">
        <f t="shared" ca="1" si="6"/>
        <v>9</v>
      </c>
      <c r="P22" s="114" t="str">
        <f t="shared" ca="1" si="7"/>
        <v/>
      </c>
      <c r="Q22" s="93">
        <f t="shared" ca="1" si="154"/>
        <v>13</v>
      </c>
      <c r="R22" s="93">
        <f t="shared" ca="1" si="155"/>
        <v>13</v>
      </c>
      <c r="S22" s="93">
        <f t="shared" ca="1" si="156"/>
        <v>13</v>
      </c>
      <c r="T22" s="93">
        <f t="shared" ca="1" si="157"/>
        <v>13</v>
      </c>
      <c r="U22" s="93">
        <f t="shared" ca="1" si="158"/>
        <v>13</v>
      </c>
      <c r="V22" s="93">
        <f t="shared" ca="1" si="159"/>
        <v>13</v>
      </c>
      <c r="W22" s="93">
        <f t="shared" ca="1" si="160"/>
        <v>13</v>
      </c>
      <c r="X22" s="93">
        <f t="shared" ca="1" si="161"/>
        <v>13</v>
      </c>
      <c r="Y22" s="93">
        <f t="shared" ca="1" si="162"/>
        <v>13</v>
      </c>
      <c r="Z22" s="93" t="str">
        <f t="shared" si="163"/>
        <v/>
      </c>
      <c r="AA22" s="93" t="str">
        <f t="shared" si="164"/>
        <v/>
      </c>
      <c r="AB22" s="93" t="str">
        <f t="shared" si="165"/>
        <v/>
      </c>
      <c r="AC22" s="93" t="str">
        <f t="shared" si="166"/>
        <v/>
      </c>
      <c r="AD22" s="93" t="str">
        <f t="shared" si="167"/>
        <v/>
      </c>
      <c r="AE22" s="93" t="str">
        <f t="shared" si="168"/>
        <v/>
      </c>
      <c r="AF22" s="93" t="str">
        <f t="shared" si="169"/>
        <v/>
      </c>
      <c r="AG22" s="93" t="str">
        <f t="shared" si="170"/>
        <v/>
      </c>
      <c r="AH22" s="93" t="str">
        <f t="shared" si="171"/>
        <v/>
      </c>
      <c r="AI22" s="93" t="str">
        <f t="shared" si="172"/>
        <v/>
      </c>
      <c r="AJ22" s="93" t="str">
        <f t="shared" si="173"/>
        <v/>
      </c>
      <c r="AK22" s="93" t="str">
        <f t="shared" si="174"/>
        <v/>
      </c>
      <c r="AL22" s="93" t="str">
        <f t="shared" si="175"/>
        <v/>
      </c>
      <c r="AM22" s="93" t="str">
        <f t="shared" si="176"/>
        <v/>
      </c>
      <c r="AN22" s="93" t="str">
        <f t="shared" si="177"/>
        <v/>
      </c>
      <c r="AO22" s="93" t="str">
        <f t="shared" si="178"/>
        <v/>
      </c>
      <c r="AP22" s="93" t="str">
        <f t="shared" si="179"/>
        <v/>
      </c>
      <c r="AQ22" s="93" t="str">
        <f t="shared" si="180"/>
        <v/>
      </c>
      <c r="AR22" s="93" t="str">
        <f t="shared" si="181"/>
        <v/>
      </c>
      <c r="AS22" s="93" t="str">
        <f t="shared" si="182"/>
        <v/>
      </c>
      <c r="AT22" s="93" t="str">
        <f t="shared" si="183"/>
        <v/>
      </c>
      <c r="AU22" s="93" t="str">
        <f t="shared" si="184"/>
        <v/>
      </c>
      <c r="AV22" s="93" t="str">
        <f t="shared" si="185"/>
        <v/>
      </c>
      <c r="AW22" s="93" t="str">
        <f t="shared" si="186"/>
        <v/>
      </c>
      <c r="AX22" s="93" t="str">
        <f t="shared" si="187"/>
        <v/>
      </c>
      <c r="AY22" s="93" t="str">
        <f t="shared" si="188"/>
        <v/>
      </c>
      <c r="AZ22" s="93" t="str">
        <f t="shared" si="189"/>
        <v/>
      </c>
      <c r="BA22" s="93" t="str">
        <f t="shared" si="190"/>
        <v/>
      </c>
      <c r="BB22" s="93" t="str">
        <f t="shared" si="191"/>
        <v/>
      </c>
      <c r="BC22" s="93" t="str">
        <f t="shared" si="192"/>
        <v/>
      </c>
      <c r="BD22" s="93" t="str">
        <f t="shared" si="193"/>
        <v/>
      </c>
      <c r="BE22" s="93" t="str">
        <f t="shared" si="194"/>
        <v/>
      </c>
      <c r="BF22" s="13">
        <v>45579</v>
      </c>
      <c r="BG22" s="74">
        <f t="shared" ca="1" si="112"/>
        <v>13</v>
      </c>
      <c r="BH22" s="36">
        <f t="shared" si="113"/>
        <v>45944</v>
      </c>
      <c r="BI22" s="13">
        <v>45579</v>
      </c>
      <c r="BJ22" s="75">
        <f t="shared" ca="1" si="53"/>
        <v>13</v>
      </c>
      <c r="BK22" s="37">
        <f t="shared" si="54"/>
        <v>45944</v>
      </c>
      <c r="BL22" s="13">
        <v>45579</v>
      </c>
      <c r="BM22" s="74">
        <f t="shared" ca="1" si="55"/>
        <v>13</v>
      </c>
      <c r="BN22" s="36">
        <f t="shared" si="56"/>
        <v>45944</v>
      </c>
      <c r="BO22" s="13">
        <v>45579</v>
      </c>
      <c r="BP22" s="75">
        <f t="shared" ca="1" si="57"/>
        <v>13</v>
      </c>
      <c r="BQ22" s="37">
        <f t="shared" si="58"/>
        <v>45944</v>
      </c>
      <c r="BR22" s="13">
        <v>45579</v>
      </c>
      <c r="BS22" s="74">
        <f t="shared" ca="1" si="59"/>
        <v>13</v>
      </c>
      <c r="BT22" s="36">
        <f t="shared" si="60"/>
        <v>45944</v>
      </c>
      <c r="BU22" s="13">
        <v>45579</v>
      </c>
      <c r="BV22" s="75">
        <f t="shared" ca="1" si="61"/>
        <v>13</v>
      </c>
      <c r="BW22" s="37">
        <f t="shared" si="62"/>
        <v>45944</v>
      </c>
      <c r="BX22" s="13">
        <v>45579</v>
      </c>
      <c r="BY22" s="74">
        <f t="shared" ca="1" si="63"/>
        <v>13</v>
      </c>
      <c r="BZ22" s="36">
        <f t="shared" si="64"/>
        <v>45944</v>
      </c>
      <c r="CA22" s="13">
        <v>45579</v>
      </c>
      <c r="CB22" s="75">
        <f t="shared" ca="1" si="65"/>
        <v>13</v>
      </c>
      <c r="CC22" s="37">
        <f t="shared" si="66"/>
        <v>45944</v>
      </c>
      <c r="CD22" s="13">
        <v>45579</v>
      </c>
      <c r="CE22" s="74">
        <f t="shared" ca="1" si="67"/>
        <v>13</v>
      </c>
      <c r="CF22" s="36">
        <f t="shared" si="68"/>
        <v>45944</v>
      </c>
      <c r="CG22" s="13">
        <v>45579</v>
      </c>
      <c r="CH22" s="115"/>
      <c r="CI22" s="36">
        <f t="shared" si="69"/>
        <v>45944</v>
      </c>
      <c r="CJ22" s="13">
        <v>45579</v>
      </c>
      <c r="CK22" s="5"/>
      <c r="CL22" s="224"/>
      <c r="CM22" s="13">
        <v>45579</v>
      </c>
      <c r="CN22" s="115"/>
      <c r="CO22" s="225"/>
      <c r="CP22" s="13">
        <v>45579</v>
      </c>
      <c r="CQ22" s="5"/>
      <c r="CR22" s="224"/>
      <c r="CS22" s="13"/>
      <c r="CT22" s="115"/>
      <c r="CU22" s="225"/>
      <c r="CV22" s="13"/>
      <c r="CW22" s="5"/>
      <c r="CX22" s="224"/>
      <c r="CY22" s="13"/>
      <c r="CZ22" s="115"/>
      <c r="DA22" s="225"/>
      <c r="DB22" s="13"/>
      <c r="DC22" s="5"/>
      <c r="DD22" s="224"/>
      <c r="DE22" s="13"/>
      <c r="DF22" s="115"/>
      <c r="DG22" s="225"/>
      <c r="DH22" s="13"/>
      <c r="DI22" s="5"/>
      <c r="DJ22" s="224"/>
      <c r="DK22" s="225"/>
      <c r="DL22" s="115" t="str">
        <f t="shared" si="70"/>
        <v/>
      </c>
      <c r="DM22" s="225" t="str">
        <f t="shared" si="71"/>
        <v/>
      </c>
      <c r="DN22" s="224"/>
      <c r="DO22" s="5" t="str">
        <f t="shared" si="72"/>
        <v/>
      </c>
      <c r="DP22" s="224" t="str">
        <f t="shared" si="73"/>
        <v/>
      </c>
      <c r="DQ22" s="225"/>
      <c r="DR22" s="115" t="str">
        <f t="shared" si="74"/>
        <v/>
      </c>
      <c r="DS22" s="225" t="str">
        <f t="shared" si="75"/>
        <v/>
      </c>
      <c r="DT22" s="224"/>
      <c r="DU22" s="5" t="str">
        <f t="shared" si="76"/>
        <v/>
      </c>
      <c r="DV22" s="224" t="str">
        <f t="shared" si="77"/>
        <v/>
      </c>
      <c r="DW22" s="225"/>
      <c r="DX22" s="115" t="str">
        <f t="shared" si="78"/>
        <v/>
      </c>
      <c r="DY22" s="225" t="str">
        <f t="shared" si="79"/>
        <v/>
      </c>
      <c r="DZ22" s="224"/>
      <c r="EA22" s="5" t="str">
        <f t="shared" si="80"/>
        <v/>
      </c>
      <c r="EB22" s="224" t="str">
        <f t="shared" si="81"/>
        <v/>
      </c>
      <c r="EC22" s="225"/>
      <c r="ED22" s="115" t="str">
        <f t="shared" si="82"/>
        <v/>
      </c>
      <c r="EE22" s="225" t="str">
        <f t="shared" si="83"/>
        <v/>
      </c>
      <c r="EF22" s="224"/>
      <c r="EG22" s="5" t="str">
        <f t="shared" si="84"/>
        <v/>
      </c>
      <c r="EH22" s="224" t="str">
        <f t="shared" si="85"/>
        <v/>
      </c>
      <c r="EI22" s="225"/>
      <c r="EJ22" s="115" t="str">
        <f t="shared" si="86"/>
        <v/>
      </c>
      <c r="EK22" s="225" t="str">
        <f t="shared" si="87"/>
        <v/>
      </c>
      <c r="EL22" s="224"/>
      <c r="EM22" s="5" t="str">
        <f t="shared" si="88"/>
        <v/>
      </c>
      <c r="EN22" s="224" t="str">
        <f t="shared" si="89"/>
        <v/>
      </c>
      <c r="EO22" s="225"/>
      <c r="EP22" s="115" t="str">
        <f t="shared" si="90"/>
        <v/>
      </c>
      <c r="EQ22" s="225" t="str">
        <f t="shared" si="91"/>
        <v/>
      </c>
      <c r="ER22" s="224"/>
      <c r="ES22" s="5" t="str">
        <f t="shared" si="92"/>
        <v/>
      </c>
      <c r="ET22" s="224" t="str">
        <f t="shared" si="93"/>
        <v/>
      </c>
      <c r="EU22" s="225"/>
      <c r="EV22" s="115" t="str">
        <f t="shared" si="94"/>
        <v/>
      </c>
      <c r="EW22" s="225" t="str">
        <f t="shared" si="95"/>
        <v/>
      </c>
      <c r="EX22" s="224"/>
      <c r="EY22" s="5" t="str">
        <f t="shared" si="96"/>
        <v/>
      </c>
      <c r="EZ22" s="224" t="str">
        <f t="shared" si="97"/>
        <v/>
      </c>
      <c r="FA22" s="225"/>
      <c r="FB22" s="115" t="str">
        <f t="shared" si="98"/>
        <v/>
      </c>
      <c r="FC22" s="225" t="str">
        <f t="shared" si="99"/>
        <v/>
      </c>
      <c r="FD22" s="224"/>
      <c r="FE22" s="5" t="str">
        <f t="shared" si="100"/>
        <v/>
      </c>
      <c r="FF22" s="224" t="str">
        <f t="shared" si="101"/>
        <v/>
      </c>
      <c r="FG22" s="225"/>
      <c r="FH22" s="115" t="str">
        <f t="shared" si="102"/>
        <v/>
      </c>
      <c r="FI22" s="225" t="str">
        <f t="shared" si="103"/>
        <v/>
      </c>
      <c r="FJ22" s="224"/>
      <c r="FK22" s="5" t="str">
        <f t="shared" si="104"/>
        <v/>
      </c>
      <c r="FL22" s="224" t="str">
        <f t="shared" si="105"/>
        <v/>
      </c>
      <c r="FM22" s="225"/>
      <c r="FN22" s="115" t="str">
        <f t="shared" si="106"/>
        <v/>
      </c>
      <c r="FO22" s="225" t="str">
        <f t="shared" si="107"/>
        <v/>
      </c>
      <c r="FP22" s="224"/>
      <c r="FQ22" s="5" t="str">
        <f t="shared" si="108"/>
        <v/>
      </c>
      <c r="FR22" s="224" t="str">
        <f t="shared" si="109"/>
        <v/>
      </c>
      <c r="FS22" s="225"/>
      <c r="FT22" s="115" t="str">
        <f t="shared" si="110"/>
        <v/>
      </c>
      <c r="FU22" s="225" t="str">
        <f t="shared" si="111"/>
        <v/>
      </c>
      <c r="FV22" s="253" t="s">
        <v>235</v>
      </c>
      <c r="FW22" s="253"/>
      <c r="FX22" s="253"/>
      <c r="FY22" s="253"/>
      <c r="FZ22" s="253"/>
      <c r="GA22" s="3"/>
    </row>
    <row r="23" spans="1:183" ht="15.75" x14ac:dyDescent="0.25">
      <c r="A23" s="2">
        <f t="shared" si="27"/>
        <v>48</v>
      </c>
      <c r="B23" s="129" t="s">
        <v>106</v>
      </c>
      <c r="C23" s="131">
        <v>248.36</v>
      </c>
      <c r="D23" s="131">
        <f t="shared" si="28"/>
        <v>11921.28</v>
      </c>
      <c r="E23" s="129">
        <v>4</v>
      </c>
      <c r="F23" s="78"/>
      <c r="G23" s="129" t="s">
        <v>55</v>
      </c>
      <c r="H23" s="76" t="s">
        <v>107</v>
      </c>
      <c r="I23" s="114" t="str">
        <f t="shared" si="0"/>
        <v/>
      </c>
      <c r="J23" s="114" t="str">
        <f t="shared" si="1"/>
        <v/>
      </c>
      <c r="K23" s="114" t="str">
        <f t="shared" si="2"/>
        <v/>
      </c>
      <c r="L23" s="114" t="str">
        <f t="shared" si="3"/>
        <v/>
      </c>
      <c r="M23" s="114" t="str">
        <f t="shared" si="4"/>
        <v/>
      </c>
      <c r="N23" s="114" t="str">
        <f t="shared" si="5"/>
        <v/>
      </c>
      <c r="O23" s="114" t="str">
        <f t="shared" si="6"/>
        <v/>
      </c>
      <c r="P23" s="114" t="str">
        <f t="shared" si="7"/>
        <v/>
      </c>
      <c r="Q23" s="93" t="e">
        <f t="shared" si="154"/>
        <v>#VALUE!</v>
      </c>
      <c r="R23" s="93" t="e">
        <f t="shared" si="155"/>
        <v>#VALUE!</v>
      </c>
      <c r="S23" s="93" t="e">
        <f t="shared" si="156"/>
        <v>#VALUE!</v>
      </c>
      <c r="T23" s="93" t="e">
        <f t="shared" si="157"/>
        <v>#VALUE!</v>
      </c>
      <c r="U23" s="93" t="e">
        <f t="shared" si="158"/>
        <v>#VALUE!</v>
      </c>
      <c r="V23" s="93" t="e">
        <f t="shared" si="159"/>
        <v>#VALUE!</v>
      </c>
      <c r="W23" s="93" t="e">
        <f t="shared" si="160"/>
        <v>#VALUE!</v>
      </c>
      <c r="X23" s="93" t="e">
        <f t="shared" si="161"/>
        <v>#VALUE!</v>
      </c>
      <c r="Y23" s="93" t="e">
        <f t="shared" si="162"/>
        <v>#VALUE!</v>
      </c>
      <c r="Z23" s="93" t="str">
        <f t="shared" si="163"/>
        <v/>
      </c>
      <c r="AA23" s="93" t="str">
        <f t="shared" si="164"/>
        <v/>
      </c>
      <c r="AB23" s="93" t="str">
        <f t="shared" si="165"/>
        <v/>
      </c>
      <c r="AC23" s="93" t="str">
        <f t="shared" si="166"/>
        <v/>
      </c>
      <c r="AD23" s="93" t="str">
        <f t="shared" si="167"/>
        <v/>
      </c>
      <c r="AE23" s="93" t="str">
        <f t="shared" si="168"/>
        <v/>
      </c>
      <c r="AF23" s="93" t="str">
        <f t="shared" si="169"/>
        <v/>
      </c>
      <c r="AG23" s="93" t="str">
        <f t="shared" si="170"/>
        <v/>
      </c>
      <c r="AH23" s="93" t="str">
        <f t="shared" si="171"/>
        <v/>
      </c>
      <c r="AI23" s="93" t="str">
        <f t="shared" si="172"/>
        <v/>
      </c>
      <c r="AJ23" s="93" t="str">
        <f t="shared" si="173"/>
        <v/>
      </c>
      <c r="AK23" s="93" t="str">
        <f t="shared" si="174"/>
        <v/>
      </c>
      <c r="AL23" s="93" t="str">
        <f t="shared" si="175"/>
        <v/>
      </c>
      <c r="AM23" s="93" t="str">
        <f t="shared" si="176"/>
        <v/>
      </c>
      <c r="AN23" s="93" t="str">
        <f t="shared" si="177"/>
        <v/>
      </c>
      <c r="AO23" s="93" t="str">
        <f t="shared" si="178"/>
        <v/>
      </c>
      <c r="AP23" s="93" t="str">
        <f t="shared" si="179"/>
        <v/>
      </c>
      <c r="AQ23" s="93" t="str">
        <f t="shared" si="180"/>
        <v/>
      </c>
      <c r="AR23" s="93" t="str">
        <f t="shared" si="181"/>
        <v/>
      </c>
      <c r="AS23" s="93" t="str">
        <f t="shared" si="182"/>
        <v/>
      </c>
      <c r="AT23" s="93" t="str">
        <f t="shared" si="183"/>
        <v/>
      </c>
      <c r="AU23" s="93" t="str">
        <f t="shared" si="184"/>
        <v/>
      </c>
      <c r="AV23" s="93" t="str">
        <f t="shared" si="185"/>
        <v/>
      </c>
      <c r="AW23" s="93" t="str">
        <f t="shared" si="186"/>
        <v/>
      </c>
      <c r="AX23" s="93" t="str">
        <f t="shared" si="187"/>
        <v/>
      </c>
      <c r="AY23" s="93" t="str">
        <f t="shared" si="188"/>
        <v/>
      </c>
      <c r="AZ23" s="93" t="str">
        <f t="shared" si="189"/>
        <v/>
      </c>
      <c r="BA23" s="93" t="str">
        <f t="shared" si="190"/>
        <v/>
      </c>
      <c r="BB23" s="93" t="str">
        <f t="shared" si="191"/>
        <v/>
      </c>
      <c r="BC23" s="93" t="str">
        <f t="shared" si="192"/>
        <v/>
      </c>
      <c r="BD23" s="93" t="str">
        <f t="shared" si="193"/>
        <v/>
      </c>
      <c r="BE23" s="93" t="str">
        <f t="shared" si="194"/>
        <v/>
      </c>
      <c r="BF23" s="13">
        <v>45384</v>
      </c>
      <c r="BG23" s="74" t="e">
        <f t="shared" si="112"/>
        <v>#VALUE!</v>
      </c>
      <c r="BH23" s="36" t="e">
        <f t="shared" si="113"/>
        <v>#VALUE!</v>
      </c>
      <c r="BI23" s="13">
        <v>45384</v>
      </c>
      <c r="BJ23" s="75" t="e">
        <f t="shared" si="53"/>
        <v>#VALUE!</v>
      </c>
      <c r="BK23" s="37" t="e">
        <f t="shared" si="54"/>
        <v>#VALUE!</v>
      </c>
      <c r="BL23" s="13">
        <v>45384</v>
      </c>
      <c r="BM23" s="74" t="e">
        <f t="shared" si="55"/>
        <v>#VALUE!</v>
      </c>
      <c r="BN23" s="36" t="e">
        <f t="shared" si="56"/>
        <v>#VALUE!</v>
      </c>
      <c r="BO23" s="13">
        <v>45384</v>
      </c>
      <c r="BP23" s="75" t="e">
        <f t="shared" si="57"/>
        <v>#VALUE!</v>
      </c>
      <c r="BQ23" s="37" t="e">
        <f t="shared" si="58"/>
        <v>#VALUE!</v>
      </c>
      <c r="BR23" s="13">
        <v>45384</v>
      </c>
      <c r="BS23" s="74" t="e">
        <f t="shared" si="59"/>
        <v>#VALUE!</v>
      </c>
      <c r="BT23" s="36" t="e">
        <f t="shared" si="60"/>
        <v>#VALUE!</v>
      </c>
      <c r="BU23" s="13">
        <v>45384</v>
      </c>
      <c r="BV23" s="75" t="e">
        <f t="shared" si="61"/>
        <v>#VALUE!</v>
      </c>
      <c r="BW23" s="37" t="e">
        <f t="shared" si="62"/>
        <v>#VALUE!</v>
      </c>
      <c r="BX23" s="13">
        <v>45384</v>
      </c>
      <c r="BY23" s="74" t="e">
        <f t="shared" si="63"/>
        <v>#VALUE!</v>
      </c>
      <c r="BZ23" s="36" t="e">
        <f t="shared" si="64"/>
        <v>#VALUE!</v>
      </c>
      <c r="CA23" s="13">
        <v>45384</v>
      </c>
      <c r="CB23" s="75" t="e">
        <f t="shared" si="65"/>
        <v>#VALUE!</v>
      </c>
      <c r="CC23" s="37" t="e">
        <f t="shared" si="66"/>
        <v>#VALUE!</v>
      </c>
      <c r="CD23" s="13">
        <v>45384</v>
      </c>
      <c r="CE23" s="74" t="e">
        <f t="shared" si="67"/>
        <v>#VALUE!</v>
      </c>
      <c r="CF23" s="36" t="e">
        <f t="shared" si="68"/>
        <v>#VALUE!</v>
      </c>
      <c r="CG23" s="13">
        <v>45384</v>
      </c>
      <c r="CH23" s="115"/>
      <c r="CI23" s="36" t="e">
        <f t="shared" si="69"/>
        <v>#VALUE!</v>
      </c>
      <c r="CJ23" s="13">
        <v>45384</v>
      </c>
      <c r="CK23" s="5"/>
      <c r="CL23" s="224"/>
      <c r="CM23" s="13">
        <v>45384</v>
      </c>
      <c r="CN23" s="115"/>
      <c r="CO23" s="225"/>
      <c r="CP23" s="13">
        <v>45384</v>
      </c>
      <c r="CQ23" s="5"/>
      <c r="CR23" s="224"/>
      <c r="CS23" s="13"/>
      <c r="CT23" s="115"/>
      <c r="CU23" s="225"/>
      <c r="CV23" s="13"/>
      <c r="CW23" s="5"/>
      <c r="CX23" s="224"/>
      <c r="CY23" s="13"/>
      <c r="CZ23" s="115"/>
      <c r="DA23" s="225"/>
      <c r="DB23" s="13"/>
      <c r="DC23" s="5"/>
      <c r="DD23" s="224"/>
      <c r="DE23" s="13"/>
      <c r="DF23" s="115"/>
      <c r="DG23" s="225"/>
      <c r="DH23" s="13"/>
      <c r="DI23" s="5"/>
      <c r="DJ23" s="224"/>
      <c r="DK23" s="225"/>
      <c r="DL23" s="115" t="str">
        <f t="shared" si="70"/>
        <v/>
      </c>
      <c r="DM23" s="225" t="str">
        <f t="shared" si="71"/>
        <v/>
      </c>
      <c r="DN23" s="224"/>
      <c r="DO23" s="5" t="str">
        <f t="shared" si="72"/>
        <v/>
      </c>
      <c r="DP23" s="224" t="str">
        <f t="shared" si="73"/>
        <v/>
      </c>
      <c r="DQ23" s="225"/>
      <c r="DR23" s="115" t="str">
        <f t="shared" si="74"/>
        <v/>
      </c>
      <c r="DS23" s="225" t="str">
        <f t="shared" si="75"/>
        <v/>
      </c>
      <c r="DT23" s="224"/>
      <c r="DU23" s="5" t="str">
        <f t="shared" si="76"/>
        <v/>
      </c>
      <c r="DV23" s="224" t="str">
        <f t="shared" si="77"/>
        <v/>
      </c>
      <c r="DW23" s="225"/>
      <c r="DX23" s="115" t="str">
        <f t="shared" si="78"/>
        <v/>
      </c>
      <c r="DY23" s="225" t="str">
        <f t="shared" si="79"/>
        <v/>
      </c>
      <c r="DZ23" s="224"/>
      <c r="EA23" s="5" t="str">
        <f t="shared" si="80"/>
        <v/>
      </c>
      <c r="EB23" s="224" t="str">
        <f t="shared" si="81"/>
        <v/>
      </c>
      <c r="EC23" s="225"/>
      <c r="ED23" s="115" t="str">
        <f t="shared" si="82"/>
        <v/>
      </c>
      <c r="EE23" s="225" t="str">
        <f t="shared" si="83"/>
        <v/>
      </c>
      <c r="EF23" s="224"/>
      <c r="EG23" s="5" t="str">
        <f t="shared" si="84"/>
        <v/>
      </c>
      <c r="EH23" s="224" t="str">
        <f t="shared" si="85"/>
        <v/>
      </c>
      <c r="EI23" s="225"/>
      <c r="EJ23" s="115" t="str">
        <f t="shared" si="86"/>
        <v/>
      </c>
      <c r="EK23" s="225" t="str">
        <f t="shared" si="87"/>
        <v/>
      </c>
      <c r="EL23" s="224"/>
      <c r="EM23" s="5" t="str">
        <f t="shared" si="88"/>
        <v/>
      </c>
      <c r="EN23" s="224" t="str">
        <f t="shared" si="89"/>
        <v/>
      </c>
      <c r="EO23" s="225"/>
      <c r="EP23" s="115" t="str">
        <f t="shared" si="90"/>
        <v/>
      </c>
      <c r="EQ23" s="225" t="str">
        <f t="shared" si="91"/>
        <v/>
      </c>
      <c r="ER23" s="224"/>
      <c r="ES23" s="5" t="str">
        <f t="shared" si="92"/>
        <v/>
      </c>
      <c r="ET23" s="224" t="str">
        <f t="shared" si="93"/>
        <v/>
      </c>
      <c r="EU23" s="225"/>
      <c r="EV23" s="115" t="str">
        <f t="shared" si="94"/>
        <v/>
      </c>
      <c r="EW23" s="225" t="str">
        <f t="shared" si="95"/>
        <v/>
      </c>
      <c r="EX23" s="224"/>
      <c r="EY23" s="5" t="str">
        <f t="shared" si="96"/>
        <v/>
      </c>
      <c r="EZ23" s="224" t="str">
        <f t="shared" si="97"/>
        <v/>
      </c>
      <c r="FA23" s="225"/>
      <c r="FB23" s="115" t="str">
        <f t="shared" si="98"/>
        <v/>
      </c>
      <c r="FC23" s="225" t="str">
        <f t="shared" si="99"/>
        <v/>
      </c>
      <c r="FD23" s="224"/>
      <c r="FE23" s="5" t="str">
        <f t="shared" si="100"/>
        <v/>
      </c>
      <c r="FF23" s="224" t="str">
        <f t="shared" si="101"/>
        <v/>
      </c>
      <c r="FG23" s="225"/>
      <c r="FH23" s="115" t="str">
        <f t="shared" si="102"/>
        <v/>
      </c>
      <c r="FI23" s="225" t="str">
        <f t="shared" si="103"/>
        <v/>
      </c>
      <c r="FJ23" s="224"/>
      <c r="FK23" s="5" t="str">
        <f t="shared" si="104"/>
        <v/>
      </c>
      <c r="FL23" s="224" t="str">
        <f t="shared" si="105"/>
        <v/>
      </c>
      <c r="FM23" s="225"/>
      <c r="FN23" s="115" t="str">
        <f t="shared" si="106"/>
        <v/>
      </c>
      <c r="FO23" s="225" t="str">
        <f t="shared" si="107"/>
        <v/>
      </c>
      <c r="FP23" s="224"/>
      <c r="FQ23" s="5" t="str">
        <f t="shared" si="108"/>
        <v/>
      </c>
      <c r="FR23" s="224" t="str">
        <f t="shared" si="109"/>
        <v/>
      </c>
      <c r="FS23" s="225"/>
      <c r="FT23" s="115" t="str">
        <f t="shared" si="110"/>
        <v/>
      </c>
      <c r="FU23" s="225" t="str">
        <f t="shared" si="111"/>
        <v/>
      </c>
      <c r="FV23" s="253" t="s">
        <v>236</v>
      </c>
      <c r="FW23" s="253"/>
      <c r="FX23" s="253"/>
      <c r="FY23" s="253"/>
      <c r="FZ23" s="253"/>
      <c r="GA23" s="3"/>
    </row>
    <row r="24" spans="1:183" ht="15.75" x14ac:dyDescent="0.25">
      <c r="A24" s="2">
        <f t="shared" si="27"/>
        <v>48</v>
      </c>
      <c r="B24" s="129" t="s">
        <v>55</v>
      </c>
      <c r="C24" s="131">
        <v>368.26</v>
      </c>
      <c r="D24" s="131">
        <f t="shared" si="28"/>
        <v>17676.48</v>
      </c>
      <c r="E24" s="129">
        <v>4</v>
      </c>
      <c r="F24" s="78"/>
      <c r="G24" s="129">
        <v>1</v>
      </c>
      <c r="H24" s="76" t="s">
        <v>111</v>
      </c>
      <c r="I24" s="114" t="str">
        <f t="shared" ca="1" si="0"/>
        <v/>
      </c>
      <c r="J24" s="114" t="str">
        <f t="shared" ca="1" si="1"/>
        <v/>
      </c>
      <c r="K24" s="114">
        <f t="shared" ca="1" si="2"/>
        <v>9</v>
      </c>
      <c r="L24" s="114" t="str">
        <f t="shared" ca="1" si="3"/>
        <v/>
      </c>
      <c r="M24" s="114" t="str">
        <f t="shared" ca="1" si="4"/>
        <v/>
      </c>
      <c r="N24" s="114" t="str">
        <f t="shared" ca="1" si="5"/>
        <v/>
      </c>
      <c r="O24" s="114" t="str">
        <f t="shared" ca="1" si="6"/>
        <v/>
      </c>
      <c r="P24" s="114" t="str">
        <f t="shared" ca="1" si="7"/>
        <v/>
      </c>
      <c r="Q24" s="93">
        <f t="shared" ca="1" si="154"/>
        <v>146</v>
      </c>
      <c r="R24" s="93">
        <f t="shared" ca="1" si="155"/>
        <v>146</v>
      </c>
      <c r="S24" s="93">
        <f t="shared" ca="1" si="156"/>
        <v>146</v>
      </c>
      <c r="T24" s="93">
        <f t="shared" ca="1" si="157"/>
        <v>146</v>
      </c>
      <c r="U24" s="93">
        <f t="shared" ca="1" si="158"/>
        <v>146</v>
      </c>
      <c r="V24" s="93">
        <f t="shared" ca="1" si="159"/>
        <v>146</v>
      </c>
      <c r="W24" s="93">
        <f t="shared" ca="1" si="160"/>
        <v>146</v>
      </c>
      <c r="X24" s="93">
        <f t="shared" ca="1" si="161"/>
        <v>146</v>
      </c>
      <c r="Y24" s="93">
        <f t="shared" ca="1" si="162"/>
        <v>146</v>
      </c>
      <c r="Z24" s="93" t="str">
        <f t="shared" si="163"/>
        <v/>
      </c>
      <c r="AA24" s="93" t="str">
        <f t="shared" si="164"/>
        <v/>
      </c>
      <c r="AB24" s="93" t="str">
        <f t="shared" si="165"/>
        <v/>
      </c>
      <c r="AC24" s="93" t="str">
        <f t="shared" si="166"/>
        <v/>
      </c>
      <c r="AD24" s="93" t="str">
        <f t="shared" si="167"/>
        <v/>
      </c>
      <c r="AE24" s="93" t="str">
        <f t="shared" si="168"/>
        <v/>
      </c>
      <c r="AF24" s="93" t="str">
        <f t="shared" si="169"/>
        <v/>
      </c>
      <c r="AG24" s="93" t="str">
        <f t="shared" si="170"/>
        <v/>
      </c>
      <c r="AH24" s="93" t="str">
        <f t="shared" si="171"/>
        <v/>
      </c>
      <c r="AI24" s="93" t="str">
        <f t="shared" si="172"/>
        <v/>
      </c>
      <c r="AJ24" s="93" t="str">
        <f t="shared" si="173"/>
        <v/>
      </c>
      <c r="AK24" s="93" t="str">
        <f t="shared" si="174"/>
        <v/>
      </c>
      <c r="AL24" s="93" t="str">
        <f t="shared" si="175"/>
        <v/>
      </c>
      <c r="AM24" s="93" t="str">
        <f t="shared" si="176"/>
        <v/>
      </c>
      <c r="AN24" s="93" t="str">
        <f t="shared" si="177"/>
        <v/>
      </c>
      <c r="AO24" s="93" t="str">
        <f t="shared" si="178"/>
        <v/>
      </c>
      <c r="AP24" s="93" t="str">
        <f t="shared" si="179"/>
        <v/>
      </c>
      <c r="AQ24" s="93" t="str">
        <f t="shared" si="180"/>
        <v/>
      </c>
      <c r="AR24" s="93" t="str">
        <f t="shared" si="181"/>
        <v/>
      </c>
      <c r="AS24" s="93" t="str">
        <f t="shared" si="182"/>
        <v/>
      </c>
      <c r="AT24" s="93" t="str">
        <f t="shared" si="183"/>
        <v/>
      </c>
      <c r="AU24" s="93" t="str">
        <f t="shared" si="184"/>
        <v/>
      </c>
      <c r="AV24" s="93" t="str">
        <f t="shared" si="185"/>
        <v/>
      </c>
      <c r="AW24" s="93" t="str">
        <f t="shared" si="186"/>
        <v/>
      </c>
      <c r="AX24" s="93" t="str">
        <f t="shared" si="187"/>
        <v/>
      </c>
      <c r="AY24" s="93" t="str">
        <f t="shared" si="188"/>
        <v/>
      </c>
      <c r="AZ24" s="93" t="str">
        <f t="shared" si="189"/>
        <v/>
      </c>
      <c r="BA24" s="93" t="str">
        <f t="shared" si="190"/>
        <v/>
      </c>
      <c r="BB24" s="93" t="str">
        <f t="shared" si="191"/>
        <v/>
      </c>
      <c r="BC24" s="93" t="str">
        <f t="shared" si="192"/>
        <v/>
      </c>
      <c r="BD24" s="93" t="str">
        <f t="shared" si="193"/>
        <v/>
      </c>
      <c r="BE24" s="93" t="str">
        <f t="shared" si="194"/>
        <v/>
      </c>
      <c r="BF24" s="13">
        <v>45712</v>
      </c>
      <c r="BG24" s="74">
        <f t="shared" ca="1" si="112"/>
        <v>146</v>
      </c>
      <c r="BH24" s="36">
        <f t="shared" si="113"/>
        <v>46077</v>
      </c>
      <c r="BI24" s="13">
        <v>45712</v>
      </c>
      <c r="BJ24" s="75">
        <f t="shared" ca="1" si="53"/>
        <v>146</v>
      </c>
      <c r="BK24" s="37">
        <f t="shared" si="54"/>
        <v>46077</v>
      </c>
      <c r="BL24" s="13">
        <v>45712</v>
      </c>
      <c r="BM24" s="74">
        <f t="shared" ca="1" si="55"/>
        <v>146</v>
      </c>
      <c r="BN24" s="36">
        <f t="shared" si="56"/>
        <v>46077</v>
      </c>
      <c r="BO24" s="13">
        <v>45712</v>
      </c>
      <c r="BP24" s="75">
        <f t="shared" ca="1" si="57"/>
        <v>146</v>
      </c>
      <c r="BQ24" s="37">
        <f t="shared" si="58"/>
        <v>46077</v>
      </c>
      <c r="BR24" s="13">
        <v>45712</v>
      </c>
      <c r="BS24" s="74">
        <f t="shared" ca="1" si="59"/>
        <v>146</v>
      </c>
      <c r="BT24" s="36">
        <f t="shared" si="60"/>
        <v>46077</v>
      </c>
      <c r="BU24" s="13">
        <v>45712</v>
      </c>
      <c r="BV24" s="75">
        <f t="shared" ca="1" si="61"/>
        <v>146</v>
      </c>
      <c r="BW24" s="37">
        <f t="shared" si="62"/>
        <v>46077</v>
      </c>
      <c r="BX24" s="13">
        <v>45712</v>
      </c>
      <c r="BY24" s="74">
        <f t="shared" ca="1" si="63"/>
        <v>146</v>
      </c>
      <c r="BZ24" s="36">
        <f t="shared" si="64"/>
        <v>46077</v>
      </c>
      <c r="CA24" s="13">
        <v>45712</v>
      </c>
      <c r="CB24" s="75">
        <f t="shared" ca="1" si="65"/>
        <v>146</v>
      </c>
      <c r="CC24" s="37">
        <f t="shared" si="66"/>
        <v>46077</v>
      </c>
      <c r="CD24" s="13">
        <v>45712</v>
      </c>
      <c r="CE24" s="74">
        <f t="shared" ca="1" si="67"/>
        <v>146</v>
      </c>
      <c r="CF24" s="36">
        <f t="shared" si="68"/>
        <v>46077</v>
      </c>
      <c r="CG24" s="13">
        <v>45712</v>
      </c>
      <c r="CH24" s="115"/>
      <c r="CI24" s="36">
        <f t="shared" si="69"/>
        <v>46077</v>
      </c>
      <c r="CJ24" s="13">
        <v>45712</v>
      </c>
      <c r="CK24" s="5"/>
      <c r="CL24" s="224"/>
      <c r="CM24" s="13">
        <v>45712</v>
      </c>
      <c r="CN24" s="115"/>
      <c r="CO24" s="225"/>
      <c r="CP24" s="13">
        <v>45712</v>
      </c>
      <c r="CQ24" s="5"/>
      <c r="CR24" s="224"/>
      <c r="CS24" s="13"/>
      <c r="CT24" s="115"/>
      <c r="CU24" s="225"/>
      <c r="CV24" s="13"/>
      <c r="CW24" s="5"/>
      <c r="CX24" s="224"/>
      <c r="CY24" s="13"/>
      <c r="CZ24" s="115"/>
      <c r="DA24" s="225"/>
      <c r="DB24" s="13"/>
      <c r="DC24" s="5"/>
      <c r="DD24" s="224"/>
      <c r="DE24" s="13"/>
      <c r="DF24" s="115"/>
      <c r="DG24" s="225"/>
      <c r="DH24" s="13"/>
      <c r="DI24" s="5"/>
      <c r="DJ24" s="224"/>
      <c r="DK24" s="225"/>
      <c r="DL24" s="115" t="str">
        <f t="shared" si="70"/>
        <v/>
      </c>
      <c r="DM24" s="225" t="str">
        <f t="shared" si="71"/>
        <v/>
      </c>
      <c r="DN24" s="224"/>
      <c r="DO24" s="5" t="str">
        <f t="shared" si="72"/>
        <v/>
      </c>
      <c r="DP24" s="224" t="str">
        <f t="shared" si="73"/>
        <v/>
      </c>
      <c r="DQ24" s="225"/>
      <c r="DR24" s="115" t="str">
        <f t="shared" si="74"/>
        <v/>
      </c>
      <c r="DS24" s="225" t="str">
        <f t="shared" si="75"/>
        <v/>
      </c>
      <c r="DT24" s="224"/>
      <c r="DU24" s="5" t="str">
        <f t="shared" si="76"/>
        <v/>
      </c>
      <c r="DV24" s="224" t="str">
        <f t="shared" si="77"/>
        <v/>
      </c>
      <c r="DW24" s="225"/>
      <c r="DX24" s="115" t="str">
        <f t="shared" si="78"/>
        <v/>
      </c>
      <c r="DY24" s="225" t="str">
        <f t="shared" si="79"/>
        <v/>
      </c>
      <c r="DZ24" s="224"/>
      <c r="EA24" s="5" t="str">
        <f t="shared" si="80"/>
        <v/>
      </c>
      <c r="EB24" s="224" t="str">
        <f t="shared" si="81"/>
        <v/>
      </c>
      <c r="EC24" s="225"/>
      <c r="ED24" s="115" t="str">
        <f t="shared" si="82"/>
        <v/>
      </c>
      <c r="EE24" s="225" t="str">
        <f t="shared" si="83"/>
        <v/>
      </c>
      <c r="EF24" s="224"/>
      <c r="EG24" s="5" t="str">
        <f t="shared" si="84"/>
        <v/>
      </c>
      <c r="EH24" s="224" t="str">
        <f t="shared" si="85"/>
        <v/>
      </c>
      <c r="EI24" s="225"/>
      <c r="EJ24" s="115" t="str">
        <f t="shared" si="86"/>
        <v/>
      </c>
      <c r="EK24" s="225" t="str">
        <f t="shared" si="87"/>
        <v/>
      </c>
      <c r="EL24" s="224"/>
      <c r="EM24" s="5" t="str">
        <f t="shared" si="88"/>
        <v/>
      </c>
      <c r="EN24" s="224" t="str">
        <f t="shared" si="89"/>
        <v/>
      </c>
      <c r="EO24" s="225"/>
      <c r="EP24" s="115" t="str">
        <f t="shared" si="90"/>
        <v/>
      </c>
      <c r="EQ24" s="225" t="str">
        <f t="shared" si="91"/>
        <v/>
      </c>
      <c r="ER24" s="224"/>
      <c r="ES24" s="5" t="str">
        <f t="shared" si="92"/>
        <v/>
      </c>
      <c r="ET24" s="224" t="str">
        <f t="shared" si="93"/>
        <v/>
      </c>
      <c r="EU24" s="225"/>
      <c r="EV24" s="115" t="str">
        <f t="shared" si="94"/>
        <v/>
      </c>
      <c r="EW24" s="225" t="str">
        <f t="shared" si="95"/>
        <v/>
      </c>
      <c r="EX24" s="224"/>
      <c r="EY24" s="5" t="str">
        <f t="shared" si="96"/>
        <v/>
      </c>
      <c r="EZ24" s="224" t="str">
        <f t="shared" si="97"/>
        <v/>
      </c>
      <c r="FA24" s="225"/>
      <c r="FB24" s="115" t="str">
        <f t="shared" si="98"/>
        <v/>
      </c>
      <c r="FC24" s="225" t="str">
        <f t="shared" si="99"/>
        <v/>
      </c>
      <c r="FD24" s="224"/>
      <c r="FE24" s="5" t="str">
        <f t="shared" si="100"/>
        <v/>
      </c>
      <c r="FF24" s="224" t="str">
        <f t="shared" si="101"/>
        <v/>
      </c>
      <c r="FG24" s="225"/>
      <c r="FH24" s="115" t="str">
        <f t="shared" si="102"/>
        <v/>
      </c>
      <c r="FI24" s="225" t="str">
        <f t="shared" si="103"/>
        <v/>
      </c>
      <c r="FJ24" s="224"/>
      <c r="FK24" s="5" t="str">
        <f t="shared" si="104"/>
        <v/>
      </c>
      <c r="FL24" s="224" t="str">
        <f t="shared" si="105"/>
        <v/>
      </c>
      <c r="FM24" s="225"/>
      <c r="FN24" s="115" t="str">
        <f t="shared" si="106"/>
        <v/>
      </c>
      <c r="FO24" s="225" t="str">
        <f t="shared" si="107"/>
        <v/>
      </c>
      <c r="FP24" s="224"/>
      <c r="FQ24" s="5" t="str">
        <f t="shared" si="108"/>
        <v/>
      </c>
      <c r="FR24" s="224" t="str">
        <f t="shared" si="109"/>
        <v/>
      </c>
      <c r="FS24" s="225"/>
      <c r="FT24" s="115" t="str">
        <f t="shared" si="110"/>
        <v/>
      </c>
      <c r="FU24" s="225" t="str">
        <f t="shared" si="111"/>
        <v/>
      </c>
      <c r="FV24" s="253"/>
      <c r="FW24" s="253"/>
      <c r="FX24" s="253"/>
      <c r="FY24" s="253"/>
      <c r="FZ24" s="253"/>
      <c r="GA24" s="3"/>
    </row>
    <row r="25" spans="1:183" s="14" customFormat="1" ht="15.75" x14ac:dyDescent="0.25">
      <c r="A25" s="2">
        <f t="shared" si="27"/>
        <v>12</v>
      </c>
      <c r="B25" s="130" t="s">
        <v>55</v>
      </c>
      <c r="C25" s="133">
        <v>26.9</v>
      </c>
      <c r="D25" s="131">
        <f t="shared" si="28"/>
        <v>322.79999999999995</v>
      </c>
      <c r="E25" s="129">
        <v>1</v>
      </c>
      <c r="F25" s="78"/>
      <c r="G25" s="129">
        <v>1</v>
      </c>
      <c r="H25" s="76" t="s">
        <v>112</v>
      </c>
      <c r="I25" s="114" t="str">
        <f t="shared" ca="1" si="0"/>
        <v/>
      </c>
      <c r="J25" s="114" t="str">
        <f t="shared" ca="1" si="1"/>
        <v/>
      </c>
      <c r="K25" s="114">
        <f t="shared" ca="1" si="2"/>
        <v>9</v>
      </c>
      <c r="L25" s="114" t="str">
        <f t="shared" ca="1" si="3"/>
        <v/>
      </c>
      <c r="M25" s="114" t="str">
        <f t="shared" ca="1" si="4"/>
        <v/>
      </c>
      <c r="N25" s="114" t="str">
        <f t="shared" ca="1" si="5"/>
        <v/>
      </c>
      <c r="O25" s="114" t="str">
        <f t="shared" ca="1" si="6"/>
        <v/>
      </c>
      <c r="P25" s="114" t="str">
        <f t="shared" ca="1" si="7"/>
        <v/>
      </c>
      <c r="Q25" s="93">
        <f t="shared" ca="1" si="8"/>
        <v>146</v>
      </c>
      <c r="R25" s="93">
        <f t="shared" ca="1" si="9"/>
        <v>146</v>
      </c>
      <c r="S25" s="93">
        <f t="shared" ca="1" si="10"/>
        <v>146</v>
      </c>
      <c r="T25" s="93">
        <f t="shared" ca="1" si="11"/>
        <v>146</v>
      </c>
      <c r="U25" s="93">
        <f t="shared" ca="1" si="12"/>
        <v>146</v>
      </c>
      <c r="V25" s="93">
        <f t="shared" ca="1" si="13"/>
        <v>146</v>
      </c>
      <c r="W25" s="93">
        <f t="shared" ca="1" si="14"/>
        <v>146</v>
      </c>
      <c r="X25" s="93">
        <f t="shared" ca="1" si="15"/>
        <v>146</v>
      </c>
      <c r="Y25" s="93">
        <f t="shared" ca="1" si="16"/>
        <v>146</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13">
        <v>45712</v>
      </c>
      <c r="BG25" s="74">
        <f t="shared" ca="1" si="112"/>
        <v>146</v>
      </c>
      <c r="BH25" s="36">
        <f t="shared" si="113"/>
        <v>46077</v>
      </c>
      <c r="BI25" s="13">
        <v>45712</v>
      </c>
      <c r="BJ25" s="75">
        <f t="shared" ca="1" si="53"/>
        <v>146</v>
      </c>
      <c r="BK25" s="37">
        <f t="shared" si="54"/>
        <v>46077</v>
      </c>
      <c r="BL25" s="13">
        <v>45712</v>
      </c>
      <c r="BM25" s="74">
        <f t="shared" ca="1" si="55"/>
        <v>146</v>
      </c>
      <c r="BN25" s="36">
        <f t="shared" si="56"/>
        <v>46077</v>
      </c>
      <c r="BO25" s="13">
        <v>45712</v>
      </c>
      <c r="BP25" s="75">
        <f t="shared" ca="1" si="57"/>
        <v>146</v>
      </c>
      <c r="BQ25" s="37">
        <f t="shared" si="58"/>
        <v>46077</v>
      </c>
      <c r="BR25" s="13">
        <v>45712</v>
      </c>
      <c r="BS25" s="74">
        <f t="shared" ca="1" si="59"/>
        <v>146</v>
      </c>
      <c r="BT25" s="36">
        <f t="shared" si="60"/>
        <v>46077</v>
      </c>
      <c r="BU25" s="13">
        <v>45712</v>
      </c>
      <c r="BV25" s="75">
        <f t="shared" ca="1" si="61"/>
        <v>146</v>
      </c>
      <c r="BW25" s="37">
        <f t="shared" si="62"/>
        <v>46077</v>
      </c>
      <c r="BX25" s="13">
        <v>45712</v>
      </c>
      <c r="BY25" s="74">
        <f t="shared" ca="1" si="63"/>
        <v>146</v>
      </c>
      <c r="BZ25" s="36">
        <f t="shared" si="64"/>
        <v>46077</v>
      </c>
      <c r="CA25" s="13">
        <v>45712</v>
      </c>
      <c r="CB25" s="75">
        <f t="shared" ca="1" si="65"/>
        <v>146</v>
      </c>
      <c r="CC25" s="37">
        <f t="shared" si="66"/>
        <v>46077</v>
      </c>
      <c r="CD25" s="13">
        <v>45712</v>
      </c>
      <c r="CE25" s="74">
        <f t="shared" ca="1" si="67"/>
        <v>146</v>
      </c>
      <c r="CF25" s="36">
        <f t="shared" si="68"/>
        <v>46077</v>
      </c>
      <c r="CG25" s="13">
        <v>45712</v>
      </c>
      <c r="CH25" s="115"/>
      <c r="CI25" s="36">
        <f t="shared" si="69"/>
        <v>46077</v>
      </c>
      <c r="CJ25" s="13">
        <v>45712</v>
      </c>
      <c r="CK25" s="5"/>
      <c r="CL25" s="224"/>
      <c r="CM25" s="13">
        <v>45712</v>
      </c>
      <c r="CN25" s="115"/>
      <c r="CO25" s="225"/>
      <c r="CP25" s="13">
        <v>45712</v>
      </c>
      <c r="CQ25" s="5"/>
      <c r="CR25" s="224"/>
      <c r="CS25" s="13"/>
      <c r="CT25" s="115"/>
      <c r="CU25" s="225"/>
      <c r="CV25" s="13"/>
      <c r="CW25" s="5"/>
      <c r="CX25" s="224"/>
      <c r="CY25" s="13"/>
      <c r="CZ25" s="115"/>
      <c r="DA25" s="225"/>
      <c r="DB25" s="13"/>
      <c r="DC25" s="5"/>
      <c r="DD25" s="224"/>
      <c r="DE25" s="13"/>
      <c r="DF25" s="115"/>
      <c r="DG25" s="225"/>
      <c r="DH25" s="13"/>
      <c r="DI25" s="5"/>
      <c r="DJ25" s="224"/>
      <c r="DK25" s="225"/>
      <c r="DL25" s="115" t="str">
        <f t="shared" si="70"/>
        <v/>
      </c>
      <c r="DM25" s="225" t="str">
        <f t="shared" si="71"/>
        <v/>
      </c>
      <c r="DN25" s="224"/>
      <c r="DO25" s="5" t="str">
        <f t="shared" si="72"/>
        <v/>
      </c>
      <c r="DP25" s="224" t="str">
        <f t="shared" si="73"/>
        <v/>
      </c>
      <c r="DQ25" s="225"/>
      <c r="DR25" s="115" t="str">
        <f t="shared" si="74"/>
        <v/>
      </c>
      <c r="DS25" s="225" t="str">
        <f t="shared" si="75"/>
        <v/>
      </c>
      <c r="DT25" s="224"/>
      <c r="DU25" s="5" t="str">
        <f t="shared" si="76"/>
        <v/>
      </c>
      <c r="DV25" s="224" t="str">
        <f t="shared" si="77"/>
        <v/>
      </c>
      <c r="DW25" s="225"/>
      <c r="DX25" s="115" t="str">
        <f t="shared" si="78"/>
        <v/>
      </c>
      <c r="DY25" s="225" t="str">
        <f t="shared" si="79"/>
        <v/>
      </c>
      <c r="DZ25" s="224"/>
      <c r="EA25" s="5" t="str">
        <f t="shared" si="80"/>
        <v/>
      </c>
      <c r="EB25" s="224" t="str">
        <f t="shared" si="81"/>
        <v/>
      </c>
      <c r="EC25" s="225"/>
      <c r="ED25" s="115" t="str">
        <f t="shared" si="82"/>
        <v/>
      </c>
      <c r="EE25" s="225" t="str">
        <f t="shared" si="83"/>
        <v/>
      </c>
      <c r="EF25" s="224"/>
      <c r="EG25" s="5" t="str">
        <f t="shared" si="84"/>
        <v/>
      </c>
      <c r="EH25" s="224" t="str">
        <f t="shared" si="85"/>
        <v/>
      </c>
      <c r="EI25" s="225"/>
      <c r="EJ25" s="115" t="str">
        <f t="shared" si="86"/>
        <v/>
      </c>
      <c r="EK25" s="225" t="str">
        <f t="shared" si="87"/>
        <v/>
      </c>
      <c r="EL25" s="224"/>
      <c r="EM25" s="5" t="str">
        <f t="shared" si="88"/>
        <v/>
      </c>
      <c r="EN25" s="224" t="str">
        <f t="shared" si="89"/>
        <v/>
      </c>
      <c r="EO25" s="225"/>
      <c r="EP25" s="115" t="str">
        <f t="shared" si="90"/>
        <v/>
      </c>
      <c r="EQ25" s="225" t="str">
        <f t="shared" si="91"/>
        <v/>
      </c>
      <c r="ER25" s="224"/>
      <c r="ES25" s="5" t="str">
        <f t="shared" si="92"/>
        <v/>
      </c>
      <c r="ET25" s="224" t="str">
        <f t="shared" si="93"/>
        <v/>
      </c>
      <c r="EU25" s="225"/>
      <c r="EV25" s="115" t="str">
        <f t="shared" si="94"/>
        <v/>
      </c>
      <c r="EW25" s="225" t="str">
        <f t="shared" si="95"/>
        <v/>
      </c>
      <c r="EX25" s="224"/>
      <c r="EY25" s="5" t="str">
        <f t="shared" si="96"/>
        <v/>
      </c>
      <c r="EZ25" s="224" t="str">
        <f t="shared" si="97"/>
        <v/>
      </c>
      <c r="FA25" s="225"/>
      <c r="FB25" s="115" t="str">
        <f t="shared" si="98"/>
        <v/>
      </c>
      <c r="FC25" s="225" t="str">
        <f t="shared" si="99"/>
        <v/>
      </c>
      <c r="FD25" s="224"/>
      <c r="FE25" s="5" t="str">
        <f t="shared" si="100"/>
        <v/>
      </c>
      <c r="FF25" s="224" t="str">
        <f t="shared" si="101"/>
        <v/>
      </c>
      <c r="FG25" s="225"/>
      <c r="FH25" s="115" t="str">
        <f t="shared" si="102"/>
        <v/>
      </c>
      <c r="FI25" s="225" t="str">
        <f t="shared" si="103"/>
        <v/>
      </c>
      <c r="FJ25" s="224"/>
      <c r="FK25" s="5" t="str">
        <f t="shared" si="104"/>
        <v/>
      </c>
      <c r="FL25" s="224" t="str">
        <f t="shared" si="105"/>
        <v/>
      </c>
      <c r="FM25" s="225"/>
      <c r="FN25" s="115" t="str">
        <f t="shared" si="106"/>
        <v/>
      </c>
      <c r="FO25" s="225" t="str">
        <f t="shared" si="107"/>
        <v/>
      </c>
      <c r="FP25" s="224"/>
      <c r="FQ25" s="5" t="str">
        <f t="shared" si="108"/>
        <v/>
      </c>
      <c r="FR25" s="224" t="str">
        <f t="shared" si="109"/>
        <v/>
      </c>
      <c r="FS25" s="225"/>
      <c r="FT25" s="115" t="str">
        <f t="shared" si="110"/>
        <v/>
      </c>
      <c r="FU25" s="225" t="str">
        <f t="shared" si="111"/>
        <v/>
      </c>
      <c r="FV25" s="253"/>
      <c r="FW25" s="253"/>
      <c r="FX25" s="253"/>
      <c r="FY25" s="253"/>
      <c r="FZ25" s="253"/>
    </row>
    <row r="26" spans="1:183" ht="15.75" x14ac:dyDescent="0.25">
      <c r="A26" s="2" t="str">
        <f t="shared" si="27"/>
        <v/>
      </c>
      <c r="B26" s="232"/>
      <c r="C26" s="132"/>
      <c r="D26" s="131" t="str">
        <f t="shared" si="28"/>
        <v/>
      </c>
      <c r="E26" s="129"/>
      <c r="F26" s="78"/>
      <c r="G26" s="130"/>
      <c r="H26" s="232" t="s">
        <v>115</v>
      </c>
      <c r="I26" s="114" t="str">
        <f>IF(COUNTIFS($Q26:$BD26,"&gt;270")=0,"",COUNTIFS($Q26:$BD26,"&gt;270"))</f>
        <v/>
      </c>
      <c r="J26" s="114" t="str">
        <f>IF(COUNTIFS($Q26:$BD26,"&lt;=270")&gt;0,IF(COUNTIFS($Q26:$BD26,"&lt;=270")-COUNTIFS($Q26:$BD26,"&lt;=180")=0,"",COUNTIFS($Q26:$BD26,"&lt;=270")-COUNTIFS($Q26:$BD26,"&lt;=180")),"")</f>
        <v/>
      </c>
      <c r="K26" s="114" t="str">
        <f>IF(COUNTIFS($Q26:$BD26,"&lt;=180")&gt;0,IF(COUNTIFS($Q26:$BD26,"&lt;=180")-COUNTIFS($Q26:$BD26,"&lt;=120")=0,"",COUNTIFS($Q26:$BD26,"&lt;=180")-COUNTIFS($Q26:$BD26,"&lt;=120")),"")</f>
        <v/>
      </c>
      <c r="L26" s="114" t="str">
        <f>IF(COUNTIFS($Q26:$BD26,"&lt;=120")&gt;0,IF(COUNTIFS($Q26:$BD26,"&lt;=120")-COUNTIFS($Q26:$BD26,"&lt;=90")=0,"",COUNTIFS($Q26:$BD26,"&lt;=120")-COUNTIFS($Q26:$BD26,"&lt;=90")),"")</f>
        <v/>
      </c>
      <c r="M26" s="114" t="str">
        <f>IF(COUNTIFS($Q26:$BD26,"&lt;=90")&gt;0,IF(COUNTIFS($Q26:$BD26,"&lt;=90")-COUNTIFS($Q26:$BD26,"&lt;=60")=0,"",COUNTIFS($Q26:$BD26,"&lt;=90")-COUNTIFS($Q26:$BD26,"&lt;=60")),"")</f>
        <v/>
      </c>
      <c r="N26" s="114" t="str">
        <f>IF(COUNTIFS($Q26:$BD26,"&lt;=60")&gt;0,IF(COUNTIFS($Q26:$BD26,"&lt;=60")-COUNTIFS($Q26:$BD26,"&lt;=30")=0,"",COUNTIFS($Q26:$BD26,"&lt;=60")-COUNTIFS($Q26:$BD26,"&lt;=30")),"")</f>
        <v/>
      </c>
      <c r="O26" s="114" t="str">
        <f>IF(COUNTIFS($Q26:$BD26,"&lt;=30")&gt;0,IF(COUNTIFS($Q26:$BD26,"&lt;=30")-COUNTIFS($Q26:$BD26,"&lt;=0")=0,"",COUNTIFS($Q26:$BD26,"&lt;=30")-COUNTIFS($Q26:$BD26,"&lt;=0")),"")</f>
        <v/>
      </c>
      <c r="P26" s="114" t="str">
        <f>IF(COUNTIFS($Q26:$BD26,"&lt;=0")=0,"",COUNTIFS($Q26:$BD26,"&lt;=0"))</f>
        <v/>
      </c>
      <c r="Q26" s="93" t="str">
        <f>IF($S$2&gt;0,IF(BG26="","",BG26),"")</f>
        <v/>
      </c>
      <c r="R26" s="93" t="str">
        <f>IF($S$2&gt;1,IF(BJ26="","",BJ26),"")</f>
        <v/>
      </c>
      <c r="S26" s="93" t="str">
        <f>IF($S$2&gt;2,IF(BM26="","",BM26),"")</f>
        <v/>
      </c>
      <c r="T26" s="93" t="str">
        <f>IF($S$2&gt;3,IF(BP26="","",BP26),"")</f>
        <v/>
      </c>
      <c r="U26" s="93" t="str">
        <f>IF($S$2&gt;4,IF(BS26="","",BS26),"")</f>
        <v/>
      </c>
      <c r="V26" s="93" t="str">
        <f>IF($S$2&gt;5,IF(BV26="","",BV26),"")</f>
        <v/>
      </c>
      <c r="W26" s="93" t="str">
        <f>IF($S$2&gt;6,IF(BY26="","",BY26),"")</f>
        <v/>
      </c>
      <c r="X26" s="93" t="str">
        <f>IF($S$2&gt;7,IF(CB26="","",CB26),"")</f>
        <v/>
      </c>
      <c r="Y26" s="93" t="str">
        <f>IF($S$2&gt;8,IF(CE26="","",CE26),"")</f>
        <v/>
      </c>
      <c r="Z26" s="93" t="str">
        <f>IF($S$2&gt;9,IF(CH26="","",CH26),"")</f>
        <v/>
      </c>
      <c r="AA26" s="93" t="str">
        <f>IF($S$2&gt;10,IF(CK26="","",CK26),"")</f>
        <v/>
      </c>
      <c r="AB26" s="93" t="str">
        <f>IF($S$2&gt;11,IF(CN26="","",CN26),"")</f>
        <v/>
      </c>
      <c r="AC26" s="93" t="str">
        <f>IF($S$2&gt;12,IF(CQ26="","",CQ26),"")</f>
        <v/>
      </c>
      <c r="AD26" s="93" t="str">
        <f>IF($S$2&gt;13,IF(CT26="","",CT26),"")</f>
        <v/>
      </c>
      <c r="AE26" s="93" t="str">
        <f>IF($S$2&gt;14,IF(CW26="","",CW26),"")</f>
        <v/>
      </c>
      <c r="AF26" s="93" t="str">
        <f>IF($S$2&gt;15,IF(CZ26="","",CZ26),"")</f>
        <v/>
      </c>
      <c r="AG26" s="93" t="str">
        <f>IF($S$2&gt;16,IF(DC26="","",DC26),"")</f>
        <v/>
      </c>
      <c r="AH26" s="93" t="str">
        <f>IF($S$2&gt;17,IF(DF26="","",DF26),"")</f>
        <v/>
      </c>
      <c r="AI26" s="93" t="str">
        <f>IF($S$2&gt;18,IF(DI26 = "","",DI26),"")</f>
        <v/>
      </c>
      <c r="AJ26" s="93" t="str">
        <f>IF($S$2&gt;19,IF(DL26="","",DL26),"")</f>
        <v/>
      </c>
      <c r="AK26" s="93" t="str">
        <f>IF($S$2&gt;20,IF(DO26="","",DO26),"")</f>
        <v/>
      </c>
      <c r="AL26" s="93" t="str">
        <f>IF($S$2&gt;21,IF(DR26="","",DR26),"")</f>
        <v/>
      </c>
      <c r="AM26" s="93" t="str">
        <f>IF($S$2&gt;22,IF(DU26="","",DU26),"")</f>
        <v/>
      </c>
      <c r="AN26" s="93" t="str">
        <f>IF($S$2&gt;23,IF(DX26="","",DX26),"")</f>
        <v/>
      </c>
      <c r="AO26" s="93" t="str">
        <f>IF($S$2&gt;24,IF(EA26="","",EA26),"")</f>
        <v/>
      </c>
      <c r="AP26" s="93" t="str">
        <f>IF($S$2&gt;25,IF(ED26="","",ED26),"")</f>
        <v/>
      </c>
      <c r="AQ26" s="93" t="str">
        <f>IF($S$2&gt;26,IF(EG26="","",EG26),"")</f>
        <v/>
      </c>
      <c r="AR26" s="93" t="str">
        <f>IF($S$2&gt;27,IF(EJ26="","",EJ26),"")</f>
        <v/>
      </c>
      <c r="AS26" s="93" t="str">
        <f>IF($S$2&gt;28,IF(EM26="","",EM26),"")</f>
        <v/>
      </c>
      <c r="AT26" s="93" t="str">
        <f>IF($S$2&gt;29,IF(EP26 = "", "", EP26),"")</f>
        <v/>
      </c>
      <c r="AU26" s="93" t="str">
        <f>IF($S$2&gt;30,IF(ES26="","",ES26),"")</f>
        <v/>
      </c>
      <c r="AV26" s="93" t="str">
        <f>IF($S$2&gt;31,IF(EV26="","",EV26),"")</f>
        <v/>
      </c>
      <c r="AW26" s="93" t="str">
        <f>IF($S$2&gt;32,IF(EY26="","",EY26),"")</f>
        <v/>
      </c>
      <c r="AX26" s="93" t="str">
        <f>IF($S$2&gt;33,IF(FB26="","",FB26),"")</f>
        <v/>
      </c>
      <c r="AY26" s="93" t="str">
        <f>IF($S$2&gt;34,IF(FE26="","",FE26),"")</f>
        <v/>
      </c>
      <c r="AZ26" s="93" t="str">
        <f>IF($S$2&gt;35,IF(FH26="","",FH26),"")</f>
        <v/>
      </c>
      <c r="BA26" s="93" t="str">
        <f>IF($S$2&gt;36,IF(FK26="","",FK26),"")</f>
        <v/>
      </c>
      <c r="BB26" s="93" t="str">
        <f>IF($S$2&gt;37,IF(FN26="","",FN26),"")</f>
        <v/>
      </c>
      <c r="BC26" s="93" t="str">
        <f>IF($S$2&gt;38,IF(FQ26="","",FQ26),"")</f>
        <v/>
      </c>
      <c r="BD26" s="93" t="str">
        <f>IF($S$2&gt;39,IF(FT26="","",FT26),"")</f>
        <v/>
      </c>
      <c r="BE26" s="93" t="str">
        <f>IF($S$2&gt;40,IF(FW26="","",FW26),"")</f>
        <v/>
      </c>
      <c r="BF26" s="13"/>
      <c r="BG26" s="74" t="str">
        <f>IF(BH26="","",_xlfn.DAYS(BH26,$Q$2))</f>
        <v/>
      </c>
      <c r="BH26" s="36" t="str">
        <f>IF(BF26="","",BF26+($G26*365))</f>
        <v/>
      </c>
      <c r="BI26" s="13"/>
      <c r="BJ26" s="75" t="str">
        <f>IF(BK26="","",_xlfn.DAYS(BK26,$Q$2))</f>
        <v/>
      </c>
      <c r="BK26" s="37" t="str">
        <f>IF(BI26="","",BI26+($G26*365))</f>
        <v/>
      </c>
      <c r="BL26" s="13"/>
      <c r="BM26" s="74" t="str">
        <f>IF(BN26="","",_xlfn.DAYS(BN26,$Q$2))</f>
        <v/>
      </c>
      <c r="BN26" s="36" t="str">
        <f>IF(BL26="","",BL26+($G26*365))</f>
        <v/>
      </c>
      <c r="BO26" s="13"/>
      <c r="BP26" s="75" t="str">
        <f>IF(BQ26="","",_xlfn.DAYS(BQ26,$Q$2))</f>
        <v/>
      </c>
      <c r="BQ26" s="37" t="str">
        <f t="shared" si="58"/>
        <v/>
      </c>
      <c r="BR26" s="13"/>
      <c r="BS26" s="74" t="str">
        <f>IF(BT26="","",_xlfn.DAYS(BT26,$Q$2))</f>
        <v/>
      </c>
      <c r="BT26" s="36" t="str">
        <f t="shared" si="60"/>
        <v/>
      </c>
      <c r="BU26" s="13"/>
      <c r="BV26" s="75" t="str">
        <f>IF(BW26="","",_xlfn.DAYS(BW26,$Q$2))</f>
        <v/>
      </c>
      <c r="BW26" s="37" t="str">
        <f t="shared" si="62"/>
        <v/>
      </c>
      <c r="BX26" s="13"/>
      <c r="BY26" s="74" t="str">
        <f t="shared" si="63"/>
        <v/>
      </c>
      <c r="BZ26" s="36" t="str">
        <f t="shared" si="64"/>
        <v/>
      </c>
      <c r="CA26" s="13"/>
      <c r="CB26" s="75" t="str">
        <f t="shared" si="65"/>
        <v/>
      </c>
      <c r="CC26" s="37" t="str">
        <f t="shared" si="66"/>
        <v/>
      </c>
      <c r="CD26" s="13"/>
      <c r="CE26" s="74" t="str">
        <f t="shared" si="67"/>
        <v/>
      </c>
      <c r="CF26" s="36" t="str">
        <f t="shared" si="68"/>
        <v/>
      </c>
      <c r="CG26" s="13"/>
      <c r="CH26" s="115" t="str">
        <f t="shared" ref="CH26:CH83" si="195">IF(CI26="","",_xlfn.DAYS(CI26,$Q$2))</f>
        <v/>
      </c>
      <c r="CI26" s="225" t="str">
        <f t="shared" ref="CI26:CI83" si="196">IF(CG26="","",CG26+($G26*365))</f>
        <v/>
      </c>
      <c r="CJ26" s="13"/>
      <c r="CK26" s="5" t="str">
        <f t="shared" ref="CK26:CK83" si="197">IF(CL26="","",_xlfn.DAYS(CL26,$Q$2))</f>
        <v/>
      </c>
      <c r="CL26" s="224" t="str">
        <f t="shared" ref="CL26:CL83" si="198">IF(CJ26="","",CJ26+($G26*365))</f>
        <v/>
      </c>
      <c r="CM26" s="13"/>
      <c r="CN26" s="115" t="str">
        <f t="shared" ref="CN26:CN83" si="199">IF(CO26="","",_xlfn.DAYS(CO26,$Q$2))</f>
        <v/>
      </c>
      <c r="CO26" s="225" t="str">
        <f t="shared" ref="CO26:CO83" si="200">IF(CM26="","",CM26+($G26*365))</f>
        <v/>
      </c>
      <c r="CP26" s="13"/>
      <c r="CQ26" s="5" t="str">
        <f t="shared" ref="CQ26:CQ83" si="201">IF(CR26="","",_xlfn.DAYS(CR26,$Q$2))</f>
        <v/>
      </c>
      <c r="CR26" s="224" t="str">
        <f t="shared" ref="CR26:CR83" si="202">IF(CP26="","",CP26+($G26*365))</f>
        <v/>
      </c>
      <c r="CS26" s="13"/>
      <c r="CT26" s="115" t="str">
        <f t="shared" ref="CT26:CT83" si="203">IF(CU26="","",_xlfn.DAYS(CU26,$Q$2))</f>
        <v/>
      </c>
      <c r="CU26" s="225" t="str">
        <f t="shared" ref="CU26:CU83" si="204">IF(CS26="","",CS26+($G26*365))</f>
        <v/>
      </c>
      <c r="CV26" s="13"/>
      <c r="CW26" s="5" t="str">
        <f t="shared" ref="CW26:CW83" si="205">IF(CX26="","",_xlfn.DAYS(CX26,$Q$2))</f>
        <v/>
      </c>
      <c r="CX26" s="224" t="str">
        <f t="shared" ref="CX26:CX83" si="206">IF(CV26="","",CV26+($G26*365))</f>
        <v/>
      </c>
      <c r="CY26" s="13"/>
      <c r="CZ26" s="115" t="str">
        <f t="shared" ref="CZ26:CZ83" si="207">IF(DA26="","",_xlfn.DAYS(DA26,$Q$2))</f>
        <v/>
      </c>
      <c r="DA26" s="225" t="str">
        <f t="shared" ref="DA26:DA83" si="208">IF(CY26="","",CY26+($G26*365))</f>
        <v/>
      </c>
      <c r="DB26" s="13"/>
      <c r="DC26" s="5" t="str">
        <f t="shared" ref="DC26:DC83" si="209">IF(DD26="","",_xlfn.DAYS(DD26,$Q$2))</f>
        <v/>
      </c>
      <c r="DD26" s="224" t="str">
        <f t="shared" ref="DD26:DD83" si="210">IF(DB26="","",DB26+($G26*365))</f>
        <v/>
      </c>
      <c r="DE26" s="13"/>
      <c r="DF26" s="115" t="str">
        <f t="shared" ref="DF26:DF83" si="211">IF(DG26="","",_xlfn.DAYS(DG26,$Q$2))</f>
        <v/>
      </c>
      <c r="DG26" s="225" t="str">
        <f t="shared" ref="DG26:DG83" si="212">IF(DE26="","",DE26+($G26*365))</f>
        <v/>
      </c>
      <c r="DH26" s="224"/>
      <c r="DI26" s="5" t="str">
        <f t="shared" ref="DI26:DI83" si="213">IF(DJ26="","",_xlfn.DAYS(DJ26,$Q$2))</f>
        <v/>
      </c>
      <c r="DJ26" s="224" t="str">
        <f t="shared" ref="DJ26:DJ83" si="214">IF(DH26="","",DH26+($G26*365))</f>
        <v/>
      </c>
      <c r="DK26" s="225"/>
      <c r="DL26" s="115" t="str">
        <f t="shared" si="70"/>
        <v/>
      </c>
      <c r="DM26" s="225" t="str">
        <f t="shared" si="71"/>
        <v/>
      </c>
      <c r="DN26" s="224"/>
      <c r="DO26" s="5" t="str">
        <f t="shared" si="72"/>
        <v/>
      </c>
      <c r="DP26" s="224" t="str">
        <f t="shared" si="73"/>
        <v/>
      </c>
      <c r="DQ26" s="225"/>
      <c r="DR26" s="115" t="str">
        <f t="shared" si="74"/>
        <v/>
      </c>
      <c r="DS26" s="225" t="str">
        <f t="shared" si="75"/>
        <v/>
      </c>
      <c r="DT26" s="224"/>
      <c r="DU26" s="5" t="str">
        <f t="shared" si="76"/>
        <v/>
      </c>
      <c r="DV26" s="224" t="str">
        <f t="shared" si="77"/>
        <v/>
      </c>
      <c r="DW26" s="225"/>
      <c r="DX26" s="115" t="str">
        <f t="shared" si="78"/>
        <v/>
      </c>
      <c r="DY26" s="225" t="str">
        <f t="shared" si="79"/>
        <v/>
      </c>
      <c r="DZ26" s="224"/>
      <c r="EA26" s="5" t="str">
        <f t="shared" si="80"/>
        <v/>
      </c>
      <c r="EB26" s="224" t="str">
        <f t="shared" si="81"/>
        <v/>
      </c>
      <c r="EC26" s="225"/>
      <c r="ED26" s="115" t="str">
        <f t="shared" si="82"/>
        <v/>
      </c>
      <c r="EE26" s="225" t="str">
        <f t="shared" si="83"/>
        <v/>
      </c>
      <c r="EF26" s="224"/>
      <c r="EG26" s="5" t="str">
        <f t="shared" si="84"/>
        <v/>
      </c>
      <c r="EH26" s="224" t="str">
        <f t="shared" si="85"/>
        <v/>
      </c>
      <c r="EI26" s="225"/>
      <c r="EJ26" s="115" t="str">
        <f t="shared" si="86"/>
        <v/>
      </c>
      <c r="EK26" s="225" t="str">
        <f t="shared" si="87"/>
        <v/>
      </c>
      <c r="EL26" s="224"/>
      <c r="EM26" s="5" t="str">
        <f t="shared" si="88"/>
        <v/>
      </c>
      <c r="EN26" s="224" t="str">
        <f t="shared" si="89"/>
        <v/>
      </c>
      <c r="EO26" s="225"/>
      <c r="EP26" s="115" t="str">
        <f t="shared" si="90"/>
        <v/>
      </c>
      <c r="EQ26" s="225" t="str">
        <f t="shared" si="91"/>
        <v/>
      </c>
      <c r="ER26" s="224"/>
      <c r="ES26" s="5" t="str">
        <f t="shared" si="92"/>
        <v/>
      </c>
      <c r="ET26" s="224" t="str">
        <f t="shared" si="93"/>
        <v/>
      </c>
      <c r="EU26" s="225"/>
      <c r="EV26" s="115" t="str">
        <f t="shared" si="94"/>
        <v/>
      </c>
      <c r="EW26" s="225" t="str">
        <f t="shared" si="95"/>
        <v/>
      </c>
      <c r="EX26" s="224"/>
      <c r="EY26" s="5" t="str">
        <f t="shared" si="96"/>
        <v/>
      </c>
      <c r="EZ26" s="224" t="str">
        <f t="shared" si="97"/>
        <v/>
      </c>
      <c r="FA26" s="225"/>
      <c r="FB26" s="115" t="str">
        <f t="shared" si="98"/>
        <v/>
      </c>
      <c r="FC26" s="225" t="str">
        <f t="shared" si="99"/>
        <v/>
      </c>
      <c r="FD26" s="224"/>
      <c r="FE26" s="5" t="str">
        <f t="shared" si="100"/>
        <v/>
      </c>
      <c r="FF26" s="224" t="str">
        <f t="shared" si="101"/>
        <v/>
      </c>
      <c r="FG26" s="225"/>
      <c r="FH26" s="115" t="str">
        <f t="shared" si="102"/>
        <v/>
      </c>
      <c r="FI26" s="225" t="str">
        <f t="shared" si="103"/>
        <v/>
      </c>
      <c r="FJ26" s="224"/>
      <c r="FK26" s="5" t="str">
        <f t="shared" si="104"/>
        <v/>
      </c>
      <c r="FL26" s="224" t="str">
        <f t="shared" si="105"/>
        <v/>
      </c>
      <c r="FM26" s="225"/>
      <c r="FN26" s="115" t="str">
        <f t="shared" si="106"/>
        <v/>
      </c>
      <c r="FO26" s="225" t="str">
        <f t="shared" si="107"/>
        <v/>
      </c>
      <c r="FP26" s="224"/>
      <c r="FQ26" s="5" t="str">
        <f t="shared" si="108"/>
        <v/>
      </c>
      <c r="FR26" s="224" t="str">
        <f t="shared" si="109"/>
        <v/>
      </c>
      <c r="FS26" s="225"/>
      <c r="FT26" s="115" t="str">
        <f t="shared" si="110"/>
        <v/>
      </c>
      <c r="FU26" s="225" t="str">
        <f t="shared" si="111"/>
        <v/>
      </c>
      <c r="FV26" s="253" t="s">
        <v>237</v>
      </c>
      <c r="FW26" s="253"/>
      <c r="FX26" s="253"/>
      <c r="FY26" s="253"/>
      <c r="FZ26" s="253"/>
      <c r="GA26" s="3"/>
    </row>
    <row r="27" spans="1:183" ht="15.75" x14ac:dyDescent="0.25">
      <c r="A27" s="2" t="str">
        <f t="shared" si="27"/>
        <v/>
      </c>
      <c r="B27" s="129"/>
      <c r="C27" s="133"/>
      <c r="D27" s="131" t="str">
        <f t="shared" si="28"/>
        <v/>
      </c>
      <c r="E27" s="129"/>
      <c r="F27" s="88"/>
      <c r="G27" s="129"/>
      <c r="H27" s="76"/>
      <c r="I27" s="114" t="str">
        <f t="shared" ref="I27:I28" si="215">IF(COUNTIFS($Q27:$BD27,"&gt;270")=0,"",COUNTIFS($Q27:$BD27,"&gt;270"))</f>
        <v/>
      </c>
      <c r="J27" s="114" t="str">
        <f t="shared" ref="J27:J28" si="216">IF(COUNTIFS($Q27:$BD27,"&lt;=270")&gt;0,IF(COUNTIFS($Q27:$BD27,"&lt;=270")-COUNTIFS($Q27:$BD27,"&lt;=180")=0,"",COUNTIFS($Q27:$BD27,"&lt;=270")-COUNTIFS($Q27:$BD27,"&lt;=180")),"")</f>
        <v/>
      </c>
      <c r="K27" s="114" t="str">
        <f t="shared" ref="K27:K28" si="217">IF(COUNTIFS($Q27:$BD27,"&lt;=180")&gt;0,IF(COUNTIFS($Q27:$BD27,"&lt;=180")-COUNTIFS($Q27:$BD27,"&lt;=120")=0,"",COUNTIFS($Q27:$BD27,"&lt;=180")-COUNTIFS($Q27:$BD27,"&lt;=120")),"")</f>
        <v/>
      </c>
      <c r="L27" s="114" t="str">
        <f t="shared" ref="L27:L28" si="218">IF(COUNTIFS($Q27:$BD27,"&lt;=120")&gt;0,IF(COUNTIFS($Q27:$BD27,"&lt;=120")-COUNTIFS($Q27:$BD27,"&lt;=90")=0,"",COUNTIFS($Q27:$BD27,"&lt;=120")-COUNTIFS($Q27:$BD27,"&lt;=90")),"")</f>
        <v/>
      </c>
      <c r="M27" s="114" t="str">
        <f t="shared" ref="M27:M28" si="219">IF(COUNTIFS($Q27:$BD27,"&lt;=90")&gt;0,IF(COUNTIFS($Q27:$BD27,"&lt;=90")-COUNTIFS($Q27:$BD27,"&lt;=60")=0,"",COUNTIFS($Q27:$BD27,"&lt;=90")-COUNTIFS($Q27:$BD27,"&lt;=60")),"")</f>
        <v/>
      </c>
      <c r="N27" s="114" t="str">
        <f t="shared" ref="N27:N28" si="220">IF(COUNTIFS($Q27:$BD27,"&lt;=60")&gt;0,IF(COUNTIFS($Q27:$BD27,"&lt;=60")-COUNTIFS($Q27:$BD27,"&lt;=30")=0,"",COUNTIFS($Q27:$BD27,"&lt;=60")-COUNTIFS($Q27:$BD27,"&lt;=30")),"")</f>
        <v/>
      </c>
      <c r="O27" s="114" t="str">
        <f t="shared" ref="O27:O28" si="221">IF(COUNTIFS($Q27:$BD27,"&lt;=30")&gt;0,IF(COUNTIFS($Q27:$BD27,"&lt;=30")-COUNTIFS($Q27:$BD27,"&lt;=0")=0,"",COUNTIFS($Q27:$BD27,"&lt;=30")-COUNTIFS($Q27:$BD27,"&lt;=0")),"")</f>
        <v/>
      </c>
      <c r="P27" s="114" t="str">
        <f t="shared" ref="P27:P28" si="222">IF(COUNTIFS($Q27:$BD27,"&lt;=0")=0,"",COUNTIFS($Q27:$BD27,"&lt;=0"))</f>
        <v/>
      </c>
      <c r="Q27" s="93" t="str">
        <f>IF($S$2&gt;0,IF(BG27="","",BG27),"")</f>
        <v/>
      </c>
      <c r="R27" s="93" t="str">
        <f>IF($S$2&gt;1,IF(BJ27="","",BJ27),"")</f>
        <v/>
      </c>
      <c r="S27" s="93" t="str">
        <f>IF($S$2&gt;2,IF(BM27="","",BM27),"")</f>
        <v/>
      </c>
      <c r="T27" s="93" t="str">
        <f>IF($S$2&gt;3,IF(BP27="","",BP27),"")</f>
        <v/>
      </c>
      <c r="U27" s="93" t="str">
        <f>IF($S$2&gt;4,IF(BS27="","",BS27),"")</f>
        <v/>
      </c>
      <c r="V27" s="93" t="str">
        <f>IF($S$2&gt;5,IF(BV27="","",BV27),"")</f>
        <v/>
      </c>
      <c r="W27" s="93" t="str">
        <f>IF($S$2&gt;6,IF(BY27="","",BY27),"")</f>
        <v/>
      </c>
      <c r="X27" s="93" t="str">
        <f>IF($S$2&gt;7,IF(CB27="","",CB27),"")</f>
        <v/>
      </c>
      <c r="Y27" s="93" t="str">
        <f>IF($S$2&gt;8,IF(CE27="","",CE27),"")</f>
        <v/>
      </c>
      <c r="Z27" s="93" t="str">
        <f>IF($S$2&gt;9,IF(CH27="","",CH27),"")</f>
        <v/>
      </c>
      <c r="AA27" s="93" t="str">
        <f>IF($S$2&gt;10,IF(CK27="","",CK27),"")</f>
        <v/>
      </c>
      <c r="AB27" s="93" t="str">
        <f>IF($S$2&gt;11,IF(CN27="","",CN27),"")</f>
        <v/>
      </c>
      <c r="AC27" s="93" t="str">
        <f>IF($S$2&gt;12,IF(CQ27="","",CQ27),"")</f>
        <v/>
      </c>
      <c r="AD27" s="93" t="str">
        <f>IF($S$2&gt;13,IF(CT27="","",CT27),"")</f>
        <v/>
      </c>
      <c r="AE27" s="93" t="str">
        <f>IF($S$2&gt;14,IF(CW27="","",CW27),"")</f>
        <v/>
      </c>
      <c r="AF27" s="93" t="str">
        <f>IF($S$2&gt;15,IF(CZ27="","",CZ27),"")</f>
        <v/>
      </c>
      <c r="AG27" s="93" t="str">
        <f>IF($S$2&gt;16,IF(DC27="","",DC27),"")</f>
        <v/>
      </c>
      <c r="AH27" s="93" t="str">
        <f>IF($S$2&gt;17,IF(DF27="","",DF27),"")</f>
        <v/>
      </c>
      <c r="AI27" s="93" t="str">
        <f>IF($S$2&gt;18,IF(DI27 = "","",DI27),"")</f>
        <v/>
      </c>
      <c r="AJ27" s="93" t="str">
        <f>IF($S$2&gt;19,IF(DL27="","",DL27),"")</f>
        <v/>
      </c>
      <c r="AK27" s="93" t="str">
        <f>IF($S$2&gt;20,IF(DO27="","",DO27),"")</f>
        <v/>
      </c>
      <c r="AL27" s="93" t="str">
        <f>IF($S$2&gt;21,IF(DR27="","",DR27),"")</f>
        <v/>
      </c>
      <c r="AM27" s="93" t="str">
        <f>IF($S$2&gt;22,IF(DU27="","",DU27),"")</f>
        <v/>
      </c>
      <c r="AN27" s="93" t="str">
        <f>IF($S$2&gt;23,IF(DX27="","",DX27),"")</f>
        <v/>
      </c>
      <c r="AO27" s="93" t="str">
        <f>IF($S$2&gt;24,IF(EA27="","",EA27),"")</f>
        <v/>
      </c>
      <c r="AP27" s="93" t="str">
        <f>IF($S$2&gt;25,IF(ED27="","",ED27),"")</f>
        <v/>
      </c>
      <c r="AQ27" s="93" t="str">
        <f>IF($S$2&gt;26,IF(EG27="","",EG27),"")</f>
        <v/>
      </c>
      <c r="AR27" s="93" t="str">
        <f>IF($S$2&gt;27,IF(EJ27="","",EJ27),"")</f>
        <v/>
      </c>
      <c r="AS27" s="93" t="str">
        <f>IF($S$2&gt;28,IF(EM27="","",EM27),"")</f>
        <v/>
      </c>
      <c r="AT27" s="93" t="str">
        <f>IF($S$2&gt;29,IF(EP27 = "", "", EP27),"")</f>
        <v/>
      </c>
      <c r="AU27" s="93" t="str">
        <f>IF($S$2&gt;30,IF(ES27="","",ES27),"")</f>
        <v/>
      </c>
      <c r="AV27" s="93" t="str">
        <f>IF($S$2&gt;31,IF(EV27="","",EV27),"")</f>
        <v/>
      </c>
      <c r="AW27" s="93" t="str">
        <f>IF($S$2&gt;32,IF(EY27="","",EY27),"")</f>
        <v/>
      </c>
      <c r="AX27" s="93" t="str">
        <f>IF($S$2&gt;33,IF(FB27="","",FB27),"")</f>
        <v/>
      </c>
      <c r="AY27" s="93" t="str">
        <f>IF($S$2&gt;34,IF(FE27="","",FE27),"")</f>
        <v/>
      </c>
      <c r="AZ27" s="93" t="str">
        <f>IF($S$2&gt;35,IF(FH27="","",FH27),"")</f>
        <v/>
      </c>
      <c r="BA27" s="93" t="str">
        <f>IF($S$2&gt;36,IF(FK27="","",FK27),"")</f>
        <v/>
      </c>
      <c r="BB27" s="93" t="str">
        <f>IF($S$2&gt;37,IF(FN27="","",FN27),"")</f>
        <v/>
      </c>
      <c r="BC27" s="93" t="str">
        <f>IF($S$2&gt;38,IF(FQ27="","",FQ27),"")</f>
        <v/>
      </c>
      <c r="BD27" s="93" t="str">
        <f>IF($S$2&gt;39,IF(FT27="","",FT27),"")</f>
        <v/>
      </c>
      <c r="BE27" s="93" t="str">
        <f>IF($S$2&gt;40,IF(FW27="","",FW27),"")</f>
        <v/>
      </c>
      <c r="BF27" s="13"/>
      <c r="BG27" s="74" t="str">
        <f>IF(BH27="","",_xlfn.DAYS(BH27,$Q$2))</f>
        <v/>
      </c>
      <c r="BH27" s="36" t="str">
        <f>IF(BF27="","",BF27+($G27*365))</f>
        <v/>
      </c>
      <c r="BI27" s="13"/>
      <c r="BJ27" s="75" t="str">
        <f>IF(BK27="","",_xlfn.DAYS(BK27,$Q$2))</f>
        <v/>
      </c>
      <c r="BK27" s="37" t="str">
        <f>IF(BI27="","",BI27+($G27*365))</f>
        <v/>
      </c>
      <c r="BL27" s="13"/>
      <c r="BM27" s="74" t="str">
        <f>IF(BN27="","",_xlfn.DAYS(BN27,$Q$2))</f>
        <v/>
      </c>
      <c r="BN27" s="36" t="str">
        <f>IF(BL27="","",BL27+($G27*365))</f>
        <v/>
      </c>
      <c r="BO27" s="13"/>
      <c r="BP27" s="75" t="str">
        <f>IF(BQ27="","",_xlfn.DAYS(BQ27,$Q$2))</f>
        <v/>
      </c>
      <c r="BQ27" s="37" t="str">
        <f t="shared" si="58"/>
        <v/>
      </c>
      <c r="BR27" s="13"/>
      <c r="BS27" s="74" t="str">
        <f>IF(BT27="","",_xlfn.DAYS(BT27,$Q$2))</f>
        <v/>
      </c>
      <c r="BT27" s="36" t="str">
        <f t="shared" si="60"/>
        <v/>
      </c>
      <c r="BU27" s="13"/>
      <c r="BV27" s="75" t="str">
        <f>IF(BW27="","",_xlfn.DAYS(BW27,$Q$2))</f>
        <v/>
      </c>
      <c r="BW27" s="37" t="str">
        <f t="shared" si="62"/>
        <v/>
      </c>
      <c r="BX27" s="13"/>
      <c r="BY27" s="74" t="str">
        <f t="shared" si="63"/>
        <v/>
      </c>
      <c r="BZ27" s="36" t="str">
        <f t="shared" si="64"/>
        <v/>
      </c>
      <c r="CA27" s="13"/>
      <c r="CB27" s="75" t="str">
        <f t="shared" si="65"/>
        <v/>
      </c>
      <c r="CC27" s="37" t="str">
        <f t="shared" si="66"/>
        <v/>
      </c>
      <c r="CD27" s="13"/>
      <c r="CE27" s="74" t="str">
        <f t="shared" si="67"/>
        <v/>
      </c>
      <c r="CF27" s="36" t="str">
        <f t="shared" si="68"/>
        <v/>
      </c>
      <c r="CG27" s="13"/>
      <c r="CH27" s="115" t="str">
        <f t="shared" si="195"/>
        <v/>
      </c>
      <c r="CI27" s="225" t="str">
        <f t="shared" si="196"/>
        <v/>
      </c>
      <c r="CJ27" s="13"/>
      <c r="CK27" s="5" t="str">
        <f t="shared" si="197"/>
        <v/>
      </c>
      <c r="CL27" s="224" t="str">
        <f t="shared" si="198"/>
        <v/>
      </c>
      <c r="CM27" s="13"/>
      <c r="CN27" s="115" t="str">
        <f t="shared" si="199"/>
        <v/>
      </c>
      <c r="CO27" s="225" t="str">
        <f t="shared" si="200"/>
        <v/>
      </c>
      <c r="CP27" s="13"/>
      <c r="CQ27" s="5" t="str">
        <f t="shared" si="201"/>
        <v/>
      </c>
      <c r="CR27" s="224" t="str">
        <f t="shared" si="202"/>
        <v/>
      </c>
      <c r="CS27" s="13"/>
      <c r="CT27" s="115" t="str">
        <f t="shared" si="203"/>
        <v/>
      </c>
      <c r="CU27" s="225" t="str">
        <f t="shared" si="204"/>
        <v/>
      </c>
      <c r="CV27" s="13"/>
      <c r="CW27" s="5" t="str">
        <f t="shared" si="205"/>
        <v/>
      </c>
      <c r="CX27" s="224" t="str">
        <f t="shared" si="206"/>
        <v/>
      </c>
      <c r="CY27" s="13"/>
      <c r="CZ27" s="115" t="str">
        <f t="shared" si="207"/>
        <v/>
      </c>
      <c r="DA27" s="225" t="str">
        <f t="shared" si="208"/>
        <v/>
      </c>
      <c r="DB27" s="13"/>
      <c r="DC27" s="5" t="str">
        <f t="shared" si="209"/>
        <v/>
      </c>
      <c r="DD27" s="224" t="str">
        <f t="shared" si="210"/>
        <v/>
      </c>
      <c r="DE27" s="13"/>
      <c r="DF27" s="115" t="str">
        <f t="shared" si="211"/>
        <v/>
      </c>
      <c r="DG27" s="225" t="str">
        <f t="shared" si="212"/>
        <v/>
      </c>
      <c r="DH27" s="224"/>
      <c r="DI27" s="5" t="str">
        <f t="shared" si="213"/>
        <v/>
      </c>
      <c r="DJ27" s="224" t="str">
        <f t="shared" si="214"/>
        <v/>
      </c>
      <c r="DK27" s="225"/>
      <c r="DL27" s="115" t="str">
        <f t="shared" si="70"/>
        <v/>
      </c>
      <c r="DM27" s="225" t="str">
        <f t="shared" si="71"/>
        <v/>
      </c>
      <c r="DN27" s="224"/>
      <c r="DO27" s="5" t="str">
        <f t="shared" si="72"/>
        <v/>
      </c>
      <c r="DP27" s="224" t="str">
        <f t="shared" si="73"/>
        <v/>
      </c>
      <c r="DQ27" s="225"/>
      <c r="DR27" s="115" t="str">
        <f t="shared" si="74"/>
        <v/>
      </c>
      <c r="DS27" s="225" t="str">
        <f t="shared" si="75"/>
        <v/>
      </c>
      <c r="DT27" s="224"/>
      <c r="DU27" s="5" t="str">
        <f t="shared" si="76"/>
        <v/>
      </c>
      <c r="DV27" s="224" t="str">
        <f t="shared" si="77"/>
        <v/>
      </c>
      <c r="DW27" s="225"/>
      <c r="DX27" s="115" t="str">
        <f t="shared" si="78"/>
        <v/>
      </c>
      <c r="DY27" s="225" t="str">
        <f t="shared" si="79"/>
        <v/>
      </c>
      <c r="DZ27" s="224"/>
      <c r="EA27" s="5" t="str">
        <f t="shared" si="80"/>
        <v/>
      </c>
      <c r="EB27" s="224" t="str">
        <f t="shared" si="81"/>
        <v/>
      </c>
      <c r="EC27" s="225"/>
      <c r="ED27" s="115" t="str">
        <f t="shared" si="82"/>
        <v/>
      </c>
      <c r="EE27" s="225" t="str">
        <f t="shared" si="83"/>
        <v/>
      </c>
      <c r="EF27" s="224"/>
      <c r="EG27" s="5" t="str">
        <f t="shared" si="84"/>
        <v/>
      </c>
      <c r="EH27" s="224" t="str">
        <f t="shared" si="85"/>
        <v/>
      </c>
      <c r="EI27" s="225"/>
      <c r="EJ27" s="115" t="str">
        <f t="shared" si="86"/>
        <v/>
      </c>
      <c r="EK27" s="225" t="str">
        <f t="shared" si="87"/>
        <v/>
      </c>
      <c r="EL27" s="224"/>
      <c r="EM27" s="5" t="str">
        <f t="shared" si="88"/>
        <v/>
      </c>
      <c r="EN27" s="224" t="str">
        <f t="shared" si="89"/>
        <v/>
      </c>
      <c r="EO27" s="225"/>
      <c r="EP27" s="115" t="str">
        <f t="shared" si="90"/>
        <v/>
      </c>
      <c r="EQ27" s="225" t="str">
        <f t="shared" si="91"/>
        <v/>
      </c>
      <c r="ER27" s="224"/>
      <c r="ES27" s="5" t="str">
        <f t="shared" si="92"/>
        <v/>
      </c>
      <c r="ET27" s="224" t="str">
        <f t="shared" si="93"/>
        <v/>
      </c>
      <c r="EU27" s="225"/>
      <c r="EV27" s="115" t="str">
        <f t="shared" si="94"/>
        <v/>
      </c>
      <c r="EW27" s="225" t="str">
        <f t="shared" si="95"/>
        <v/>
      </c>
      <c r="EX27" s="224"/>
      <c r="EY27" s="5" t="str">
        <f t="shared" si="96"/>
        <v/>
      </c>
      <c r="EZ27" s="224" t="str">
        <f t="shared" si="97"/>
        <v/>
      </c>
      <c r="FA27" s="225"/>
      <c r="FB27" s="115" t="str">
        <f t="shared" si="98"/>
        <v/>
      </c>
      <c r="FC27" s="225" t="str">
        <f t="shared" si="99"/>
        <v/>
      </c>
      <c r="FD27" s="224"/>
      <c r="FE27" s="5" t="str">
        <f t="shared" si="100"/>
        <v/>
      </c>
      <c r="FF27" s="224" t="str">
        <f t="shared" si="101"/>
        <v/>
      </c>
      <c r="FG27" s="225"/>
      <c r="FH27" s="115" t="str">
        <f t="shared" si="102"/>
        <v/>
      </c>
      <c r="FI27" s="225" t="str">
        <f t="shared" si="103"/>
        <v/>
      </c>
      <c r="FJ27" s="224"/>
      <c r="FK27" s="5" t="str">
        <f t="shared" si="104"/>
        <v/>
      </c>
      <c r="FL27" s="224" t="str">
        <f t="shared" si="105"/>
        <v/>
      </c>
      <c r="FM27" s="225"/>
      <c r="FN27" s="115" t="str">
        <f t="shared" si="106"/>
        <v/>
      </c>
      <c r="FO27" s="225" t="str">
        <f t="shared" si="107"/>
        <v/>
      </c>
      <c r="FP27" s="224"/>
      <c r="FQ27" s="5" t="str">
        <f t="shared" si="108"/>
        <v/>
      </c>
      <c r="FR27" s="224" t="str">
        <f t="shared" si="109"/>
        <v/>
      </c>
      <c r="FS27" s="225"/>
      <c r="FT27" s="115" t="str">
        <f t="shared" si="110"/>
        <v/>
      </c>
      <c r="FU27" s="225" t="str">
        <f t="shared" si="111"/>
        <v/>
      </c>
      <c r="FV27" s="253"/>
      <c r="FW27" s="253"/>
      <c r="FX27" s="253"/>
      <c r="FY27" s="253"/>
      <c r="FZ27" s="253"/>
      <c r="GA27" s="3"/>
    </row>
    <row r="28" spans="1:183" s="14" customFormat="1" ht="15.75" x14ac:dyDescent="0.25">
      <c r="A28" s="129">
        <v>32</v>
      </c>
      <c r="B28" s="130" t="s">
        <v>238</v>
      </c>
      <c r="C28" s="133"/>
      <c r="D28" s="131">
        <f t="shared" si="28"/>
        <v>0</v>
      </c>
      <c r="E28" s="129"/>
      <c r="F28" s="88"/>
      <c r="G28" s="129"/>
      <c r="H28" s="76" t="s">
        <v>118</v>
      </c>
      <c r="I28" s="114" t="str">
        <f t="shared" si="215"/>
        <v/>
      </c>
      <c r="J28" s="114" t="str">
        <f t="shared" si="216"/>
        <v/>
      </c>
      <c r="K28" s="114" t="str">
        <f t="shared" si="217"/>
        <v/>
      </c>
      <c r="L28" s="114" t="str">
        <f t="shared" si="218"/>
        <v/>
      </c>
      <c r="M28" s="114" t="str">
        <f t="shared" si="219"/>
        <v/>
      </c>
      <c r="N28" s="114" t="str">
        <f t="shared" si="220"/>
        <v/>
      </c>
      <c r="O28" s="114" t="str">
        <f t="shared" si="221"/>
        <v/>
      </c>
      <c r="P28" s="114" t="str">
        <f t="shared" si="222"/>
        <v/>
      </c>
      <c r="Q28" s="93" t="str">
        <f t="shared" si="8"/>
        <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93" t="str">
        <f t="shared" si="52"/>
        <v/>
      </c>
      <c r="BF28" s="13"/>
      <c r="BG28" s="74" t="str">
        <f t="shared" si="112"/>
        <v/>
      </c>
      <c r="BH28" s="36" t="str">
        <f t="shared" si="113"/>
        <v/>
      </c>
      <c r="BI28" s="13"/>
      <c r="BJ28" s="75" t="str">
        <f t="shared" si="53"/>
        <v/>
      </c>
      <c r="BK28" s="37" t="str">
        <f t="shared" si="54"/>
        <v/>
      </c>
      <c r="BL28" s="13"/>
      <c r="BM28" s="74" t="str">
        <f t="shared" si="55"/>
        <v/>
      </c>
      <c r="BN28" s="36" t="str">
        <f t="shared" si="56"/>
        <v/>
      </c>
      <c r="BO28" s="13"/>
      <c r="BP28" s="75" t="str">
        <f t="shared" si="57"/>
        <v/>
      </c>
      <c r="BQ28" s="37" t="str">
        <f t="shared" si="58"/>
        <v/>
      </c>
      <c r="BR28" s="13"/>
      <c r="BS28" s="74" t="str">
        <f t="shared" si="59"/>
        <v/>
      </c>
      <c r="BT28" s="36" t="str">
        <f t="shared" si="60"/>
        <v/>
      </c>
      <c r="BU28" s="13"/>
      <c r="BV28" s="75" t="str">
        <f t="shared" si="61"/>
        <v/>
      </c>
      <c r="BW28" s="37" t="str">
        <f t="shared" si="62"/>
        <v/>
      </c>
      <c r="BX28" s="13"/>
      <c r="BY28" s="74" t="str">
        <f t="shared" si="63"/>
        <v/>
      </c>
      <c r="BZ28" s="36" t="str">
        <f t="shared" si="64"/>
        <v/>
      </c>
      <c r="CA28" s="13"/>
      <c r="CB28" s="75" t="str">
        <f t="shared" si="65"/>
        <v/>
      </c>
      <c r="CC28" s="37" t="str">
        <f t="shared" si="66"/>
        <v/>
      </c>
      <c r="CD28" s="13"/>
      <c r="CE28" s="74" t="str">
        <f t="shared" si="67"/>
        <v/>
      </c>
      <c r="CF28" s="36" t="str">
        <f t="shared" si="68"/>
        <v/>
      </c>
      <c r="CG28" s="13"/>
      <c r="CH28" s="115" t="str">
        <f t="shared" si="195"/>
        <v/>
      </c>
      <c r="CI28" s="225" t="str">
        <f t="shared" si="196"/>
        <v/>
      </c>
      <c r="CJ28" s="13"/>
      <c r="CK28" s="5" t="str">
        <f t="shared" si="197"/>
        <v/>
      </c>
      <c r="CL28" s="224" t="str">
        <f t="shared" si="198"/>
        <v/>
      </c>
      <c r="CM28" s="13"/>
      <c r="CN28" s="115" t="str">
        <f t="shared" si="199"/>
        <v/>
      </c>
      <c r="CO28" s="225" t="str">
        <f t="shared" si="200"/>
        <v/>
      </c>
      <c r="CP28" s="13"/>
      <c r="CQ28" s="5" t="str">
        <f t="shared" si="201"/>
        <v/>
      </c>
      <c r="CR28" s="224" t="str">
        <f t="shared" si="202"/>
        <v/>
      </c>
      <c r="CS28" s="13"/>
      <c r="CT28" s="115" t="str">
        <f t="shared" si="203"/>
        <v/>
      </c>
      <c r="CU28" s="225" t="str">
        <f t="shared" si="204"/>
        <v/>
      </c>
      <c r="CV28" s="13"/>
      <c r="CW28" s="5" t="str">
        <f t="shared" si="205"/>
        <v/>
      </c>
      <c r="CX28" s="224" t="str">
        <f t="shared" si="206"/>
        <v/>
      </c>
      <c r="CY28" s="13"/>
      <c r="CZ28" s="115" t="str">
        <f t="shared" si="207"/>
        <v/>
      </c>
      <c r="DA28" s="225" t="str">
        <f t="shared" si="208"/>
        <v/>
      </c>
      <c r="DB28" s="13"/>
      <c r="DC28" s="5" t="str">
        <f t="shared" si="209"/>
        <v/>
      </c>
      <c r="DD28" s="224" t="str">
        <f t="shared" si="210"/>
        <v/>
      </c>
      <c r="DE28" s="13"/>
      <c r="DF28" s="115" t="str">
        <f t="shared" si="211"/>
        <v/>
      </c>
      <c r="DG28" s="225" t="str">
        <f t="shared" si="212"/>
        <v/>
      </c>
      <c r="DH28" s="224"/>
      <c r="DI28" s="5" t="str">
        <f t="shared" si="213"/>
        <v/>
      </c>
      <c r="DJ28" s="224" t="str">
        <f t="shared" si="214"/>
        <v/>
      </c>
      <c r="DK28" s="225"/>
      <c r="DL28" s="115" t="str">
        <f t="shared" si="70"/>
        <v/>
      </c>
      <c r="DM28" s="225" t="str">
        <f t="shared" si="71"/>
        <v/>
      </c>
      <c r="DN28" s="224"/>
      <c r="DO28" s="5" t="str">
        <f t="shared" si="72"/>
        <v/>
      </c>
      <c r="DP28" s="224" t="str">
        <f t="shared" si="73"/>
        <v/>
      </c>
      <c r="DQ28" s="225"/>
      <c r="DR28" s="115" t="str">
        <f t="shared" si="74"/>
        <v/>
      </c>
      <c r="DS28" s="225" t="str">
        <f t="shared" si="75"/>
        <v/>
      </c>
      <c r="DT28" s="224"/>
      <c r="DU28" s="5" t="str">
        <f t="shared" si="76"/>
        <v/>
      </c>
      <c r="DV28" s="224" t="str">
        <f t="shared" si="77"/>
        <v/>
      </c>
      <c r="DW28" s="225"/>
      <c r="DX28" s="115" t="str">
        <f t="shared" si="78"/>
        <v/>
      </c>
      <c r="DY28" s="225" t="str">
        <f t="shared" si="79"/>
        <v/>
      </c>
      <c r="DZ28" s="224"/>
      <c r="EA28" s="5" t="str">
        <f t="shared" si="80"/>
        <v/>
      </c>
      <c r="EB28" s="224" t="str">
        <f t="shared" si="81"/>
        <v/>
      </c>
      <c r="EC28" s="225"/>
      <c r="ED28" s="115" t="str">
        <f t="shared" si="82"/>
        <v/>
      </c>
      <c r="EE28" s="225" t="str">
        <f t="shared" si="83"/>
        <v/>
      </c>
      <c r="EF28" s="224"/>
      <c r="EG28" s="5" t="str">
        <f t="shared" si="84"/>
        <v/>
      </c>
      <c r="EH28" s="224" t="str">
        <f t="shared" si="85"/>
        <v/>
      </c>
      <c r="EI28" s="225"/>
      <c r="EJ28" s="115" t="str">
        <f t="shared" si="86"/>
        <v/>
      </c>
      <c r="EK28" s="225" t="str">
        <f t="shared" si="87"/>
        <v/>
      </c>
      <c r="EL28" s="224"/>
      <c r="EM28" s="5" t="str">
        <f t="shared" si="88"/>
        <v/>
      </c>
      <c r="EN28" s="224" t="str">
        <f t="shared" si="89"/>
        <v/>
      </c>
      <c r="EO28" s="225"/>
      <c r="EP28" s="115" t="str">
        <f t="shared" si="90"/>
        <v/>
      </c>
      <c r="EQ28" s="225" t="str">
        <f t="shared" si="91"/>
        <v/>
      </c>
      <c r="ER28" s="224"/>
      <c r="ES28" s="5" t="str">
        <f t="shared" si="92"/>
        <v/>
      </c>
      <c r="ET28" s="224" t="str">
        <f t="shared" si="93"/>
        <v/>
      </c>
      <c r="EU28" s="225"/>
      <c r="EV28" s="115" t="str">
        <f t="shared" si="94"/>
        <v/>
      </c>
      <c r="EW28" s="225" t="str">
        <f t="shared" si="95"/>
        <v/>
      </c>
      <c r="EX28" s="224"/>
      <c r="EY28" s="5" t="str">
        <f t="shared" si="96"/>
        <v/>
      </c>
      <c r="EZ28" s="224" t="str">
        <f t="shared" si="97"/>
        <v/>
      </c>
      <c r="FA28" s="225"/>
      <c r="FB28" s="115" t="str">
        <f t="shared" si="98"/>
        <v/>
      </c>
      <c r="FC28" s="225" t="str">
        <f t="shared" si="99"/>
        <v/>
      </c>
      <c r="FD28" s="224"/>
      <c r="FE28" s="5" t="str">
        <f t="shared" si="100"/>
        <v/>
      </c>
      <c r="FF28" s="224" t="str">
        <f t="shared" si="101"/>
        <v/>
      </c>
      <c r="FG28" s="225"/>
      <c r="FH28" s="115" t="str">
        <f t="shared" si="102"/>
        <v/>
      </c>
      <c r="FI28" s="225" t="str">
        <f t="shared" si="103"/>
        <v/>
      </c>
      <c r="FJ28" s="224"/>
      <c r="FK28" s="5" t="str">
        <f t="shared" si="104"/>
        <v/>
      </c>
      <c r="FL28" s="224" t="str">
        <f t="shared" si="105"/>
        <v/>
      </c>
      <c r="FM28" s="225"/>
      <c r="FN28" s="115" t="str">
        <f t="shared" si="106"/>
        <v/>
      </c>
      <c r="FO28" s="225" t="str">
        <f t="shared" si="107"/>
        <v/>
      </c>
      <c r="FP28" s="224"/>
      <c r="FQ28" s="5" t="str">
        <f t="shared" si="108"/>
        <v/>
      </c>
      <c r="FR28" s="224" t="str">
        <f t="shared" si="109"/>
        <v/>
      </c>
      <c r="FS28" s="225"/>
      <c r="FT28" s="115" t="str">
        <f t="shared" si="110"/>
        <v/>
      </c>
      <c r="FU28" s="225" t="str">
        <f t="shared" si="111"/>
        <v/>
      </c>
      <c r="FV28" s="253"/>
      <c r="FW28" s="253"/>
      <c r="FX28" s="253"/>
      <c r="FY28" s="253"/>
      <c r="FZ28" s="253"/>
    </row>
    <row r="29" spans="1:183" s="14" customFormat="1" ht="15.75" x14ac:dyDescent="0.25">
      <c r="A29" s="129">
        <v>1</v>
      </c>
      <c r="B29" s="130" t="s">
        <v>239</v>
      </c>
      <c r="C29" s="133"/>
      <c r="D29" s="131">
        <f t="shared" si="28"/>
        <v>0</v>
      </c>
      <c r="E29" s="129"/>
      <c r="F29" s="78"/>
      <c r="G29" s="129"/>
      <c r="H29" s="76" t="s">
        <v>120</v>
      </c>
      <c r="I29" s="114" t="str">
        <f t="shared" si="0"/>
        <v/>
      </c>
      <c r="J29" s="114" t="str">
        <f t="shared" si="1"/>
        <v/>
      </c>
      <c r="K29" s="114" t="str">
        <f t="shared" si="2"/>
        <v/>
      </c>
      <c r="L29" s="114" t="str">
        <f t="shared" si="3"/>
        <v/>
      </c>
      <c r="M29" s="114" t="str">
        <f t="shared" si="4"/>
        <v/>
      </c>
      <c r="N29" s="114" t="str">
        <f t="shared" si="5"/>
        <v/>
      </c>
      <c r="O29" s="114" t="str">
        <f t="shared" si="6"/>
        <v/>
      </c>
      <c r="P29" s="114" t="str">
        <f t="shared" si="7"/>
        <v/>
      </c>
      <c r="Q29" s="93" t="str">
        <f t="shared" si="8"/>
        <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93" t="str">
        <f t="shared" si="52"/>
        <v/>
      </c>
      <c r="BF29" s="13"/>
      <c r="BG29" s="74" t="str">
        <f t="shared" si="112"/>
        <v/>
      </c>
      <c r="BH29" s="36" t="str">
        <f t="shared" si="113"/>
        <v/>
      </c>
      <c r="BI29" s="13"/>
      <c r="BJ29" s="75" t="str">
        <f t="shared" si="53"/>
        <v/>
      </c>
      <c r="BK29" s="37" t="str">
        <f t="shared" si="54"/>
        <v/>
      </c>
      <c r="BL29" s="13"/>
      <c r="BM29" s="74" t="str">
        <f t="shared" si="55"/>
        <v/>
      </c>
      <c r="BN29" s="36" t="str">
        <f t="shared" si="56"/>
        <v/>
      </c>
      <c r="BO29" s="13"/>
      <c r="BP29" s="75" t="str">
        <f t="shared" si="57"/>
        <v/>
      </c>
      <c r="BQ29" s="37" t="str">
        <f t="shared" si="58"/>
        <v/>
      </c>
      <c r="BR29" s="13"/>
      <c r="BS29" s="74" t="str">
        <f t="shared" si="59"/>
        <v/>
      </c>
      <c r="BT29" s="36" t="str">
        <f t="shared" si="60"/>
        <v/>
      </c>
      <c r="BU29" s="13"/>
      <c r="BV29" s="75" t="str">
        <f t="shared" si="61"/>
        <v/>
      </c>
      <c r="BW29" s="37" t="str">
        <f t="shared" si="62"/>
        <v/>
      </c>
      <c r="BX29" s="13"/>
      <c r="BY29" s="74" t="str">
        <f t="shared" si="63"/>
        <v/>
      </c>
      <c r="BZ29" s="36" t="str">
        <f t="shared" si="64"/>
        <v/>
      </c>
      <c r="CA29" s="13"/>
      <c r="CB29" s="75" t="str">
        <f t="shared" si="65"/>
        <v/>
      </c>
      <c r="CC29" s="37" t="str">
        <f t="shared" si="66"/>
        <v/>
      </c>
      <c r="CD29" s="13"/>
      <c r="CE29" s="74" t="str">
        <f t="shared" si="67"/>
        <v/>
      </c>
      <c r="CF29" s="36" t="str">
        <f t="shared" si="68"/>
        <v/>
      </c>
      <c r="CG29" s="13"/>
      <c r="CH29" s="115" t="str">
        <f t="shared" si="195"/>
        <v/>
      </c>
      <c r="CI29" s="225" t="str">
        <f t="shared" si="196"/>
        <v/>
      </c>
      <c r="CJ29" s="13"/>
      <c r="CK29" s="5" t="str">
        <f t="shared" si="197"/>
        <v/>
      </c>
      <c r="CL29" s="224" t="str">
        <f t="shared" si="198"/>
        <v/>
      </c>
      <c r="CM29" s="13"/>
      <c r="CN29" s="115" t="str">
        <f t="shared" si="199"/>
        <v/>
      </c>
      <c r="CO29" s="225" t="str">
        <f t="shared" si="200"/>
        <v/>
      </c>
      <c r="CP29" s="13"/>
      <c r="CQ29" s="5" t="str">
        <f t="shared" si="201"/>
        <v/>
      </c>
      <c r="CR29" s="224" t="str">
        <f t="shared" si="202"/>
        <v/>
      </c>
      <c r="CS29" s="13"/>
      <c r="CT29" s="115" t="str">
        <f t="shared" si="203"/>
        <v/>
      </c>
      <c r="CU29" s="225" t="str">
        <f t="shared" si="204"/>
        <v/>
      </c>
      <c r="CV29" s="13"/>
      <c r="CW29" s="5" t="str">
        <f t="shared" si="205"/>
        <v/>
      </c>
      <c r="CX29" s="224" t="str">
        <f t="shared" si="206"/>
        <v/>
      </c>
      <c r="CY29" s="13"/>
      <c r="CZ29" s="115" t="str">
        <f t="shared" si="207"/>
        <v/>
      </c>
      <c r="DA29" s="225" t="str">
        <f t="shared" si="208"/>
        <v/>
      </c>
      <c r="DB29" s="13"/>
      <c r="DC29" s="5" t="str">
        <f t="shared" si="209"/>
        <v/>
      </c>
      <c r="DD29" s="224" t="str">
        <f t="shared" si="210"/>
        <v/>
      </c>
      <c r="DE29" s="13"/>
      <c r="DF29" s="115" t="str">
        <f t="shared" si="211"/>
        <v/>
      </c>
      <c r="DG29" s="225" t="str">
        <f t="shared" si="212"/>
        <v/>
      </c>
      <c r="DH29" s="224"/>
      <c r="DI29" s="5" t="str">
        <f t="shared" si="213"/>
        <v/>
      </c>
      <c r="DJ29" s="224" t="str">
        <f t="shared" si="214"/>
        <v/>
      </c>
      <c r="DK29" s="225"/>
      <c r="DL29" s="115" t="str">
        <f t="shared" si="70"/>
        <v/>
      </c>
      <c r="DM29" s="225" t="str">
        <f t="shared" si="71"/>
        <v/>
      </c>
      <c r="DN29" s="224"/>
      <c r="DO29" s="5" t="str">
        <f t="shared" si="72"/>
        <v/>
      </c>
      <c r="DP29" s="224" t="str">
        <f t="shared" si="73"/>
        <v/>
      </c>
      <c r="DQ29" s="225"/>
      <c r="DR29" s="115" t="str">
        <f t="shared" si="74"/>
        <v/>
      </c>
      <c r="DS29" s="225" t="str">
        <f t="shared" si="75"/>
        <v/>
      </c>
      <c r="DT29" s="224"/>
      <c r="DU29" s="5" t="str">
        <f t="shared" si="76"/>
        <v/>
      </c>
      <c r="DV29" s="224" t="str">
        <f t="shared" si="77"/>
        <v/>
      </c>
      <c r="DW29" s="225"/>
      <c r="DX29" s="115" t="str">
        <f t="shared" si="78"/>
        <v/>
      </c>
      <c r="DY29" s="225" t="str">
        <f t="shared" si="79"/>
        <v/>
      </c>
      <c r="DZ29" s="224"/>
      <c r="EA29" s="5" t="str">
        <f t="shared" si="80"/>
        <v/>
      </c>
      <c r="EB29" s="224" t="str">
        <f t="shared" si="81"/>
        <v/>
      </c>
      <c r="EC29" s="225"/>
      <c r="ED29" s="115" t="str">
        <f t="shared" si="82"/>
        <v/>
      </c>
      <c r="EE29" s="225" t="str">
        <f t="shared" si="83"/>
        <v/>
      </c>
      <c r="EF29" s="224"/>
      <c r="EG29" s="5" t="str">
        <f t="shared" si="84"/>
        <v/>
      </c>
      <c r="EH29" s="224" t="str">
        <f t="shared" si="85"/>
        <v/>
      </c>
      <c r="EI29" s="225"/>
      <c r="EJ29" s="115" t="str">
        <f t="shared" si="86"/>
        <v/>
      </c>
      <c r="EK29" s="225" t="str">
        <f t="shared" si="87"/>
        <v/>
      </c>
      <c r="EL29" s="224"/>
      <c r="EM29" s="5" t="str">
        <f t="shared" si="88"/>
        <v/>
      </c>
      <c r="EN29" s="224" t="str">
        <f t="shared" si="89"/>
        <v/>
      </c>
      <c r="EO29" s="225"/>
      <c r="EP29" s="115" t="str">
        <f t="shared" si="90"/>
        <v/>
      </c>
      <c r="EQ29" s="225" t="str">
        <f t="shared" si="91"/>
        <v/>
      </c>
      <c r="ER29" s="224"/>
      <c r="ES29" s="5" t="str">
        <f t="shared" si="92"/>
        <v/>
      </c>
      <c r="ET29" s="224" t="str">
        <f t="shared" si="93"/>
        <v/>
      </c>
      <c r="EU29" s="225"/>
      <c r="EV29" s="115" t="str">
        <f t="shared" si="94"/>
        <v/>
      </c>
      <c r="EW29" s="225" t="str">
        <f t="shared" si="95"/>
        <v/>
      </c>
      <c r="EX29" s="224"/>
      <c r="EY29" s="5" t="str">
        <f t="shared" si="96"/>
        <v/>
      </c>
      <c r="EZ29" s="224" t="str">
        <f t="shared" si="97"/>
        <v/>
      </c>
      <c r="FA29" s="225"/>
      <c r="FB29" s="115" t="str">
        <f t="shared" si="98"/>
        <v/>
      </c>
      <c r="FC29" s="225" t="str">
        <f t="shared" si="99"/>
        <v/>
      </c>
      <c r="FD29" s="224"/>
      <c r="FE29" s="5" t="str">
        <f t="shared" si="100"/>
        <v/>
      </c>
      <c r="FF29" s="224" t="str">
        <f t="shared" si="101"/>
        <v/>
      </c>
      <c r="FG29" s="225"/>
      <c r="FH29" s="115" t="str">
        <f t="shared" si="102"/>
        <v/>
      </c>
      <c r="FI29" s="225" t="str">
        <f t="shared" si="103"/>
        <v/>
      </c>
      <c r="FJ29" s="224"/>
      <c r="FK29" s="5" t="str">
        <f t="shared" si="104"/>
        <v/>
      </c>
      <c r="FL29" s="224" t="str">
        <f t="shared" si="105"/>
        <v/>
      </c>
      <c r="FM29" s="225"/>
      <c r="FN29" s="115" t="str">
        <f t="shared" si="106"/>
        <v/>
      </c>
      <c r="FO29" s="225" t="str">
        <f t="shared" si="107"/>
        <v/>
      </c>
      <c r="FP29" s="224"/>
      <c r="FQ29" s="5" t="str">
        <f t="shared" si="108"/>
        <v/>
      </c>
      <c r="FR29" s="224" t="str">
        <f t="shared" si="109"/>
        <v/>
      </c>
      <c r="FS29" s="225"/>
      <c r="FT29" s="115" t="str">
        <f t="shared" si="110"/>
        <v/>
      </c>
      <c r="FU29" s="225" t="str">
        <f t="shared" si="111"/>
        <v/>
      </c>
      <c r="FV29" s="253"/>
      <c r="FW29" s="253"/>
      <c r="FX29" s="253"/>
      <c r="FY29" s="253"/>
      <c r="FZ29" s="253"/>
    </row>
    <row r="30" spans="1:183" ht="15.75" x14ac:dyDescent="0.25">
      <c r="A30" s="129">
        <v>1</v>
      </c>
      <c r="B30" s="130" t="s">
        <v>121</v>
      </c>
      <c r="C30" s="125"/>
      <c r="D30" s="131">
        <f t="shared" si="28"/>
        <v>0</v>
      </c>
      <c r="E30" s="109"/>
      <c r="F30" s="78"/>
      <c r="G30" s="2"/>
      <c r="H30" s="76" t="s">
        <v>122</v>
      </c>
      <c r="I30" s="114" t="str">
        <f t="shared" si="0"/>
        <v/>
      </c>
      <c r="J30" s="114" t="str">
        <f t="shared" si="1"/>
        <v/>
      </c>
      <c r="K30" s="114" t="str">
        <f t="shared" si="2"/>
        <v/>
      </c>
      <c r="L30" s="114" t="str">
        <f t="shared" si="3"/>
        <v/>
      </c>
      <c r="M30" s="114" t="str">
        <f t="shared" si="4"/>
        <v/>
      </c>
      <c r="N30" s="114" t="str">
        <f t="shared" si="5"/>
        <v/>
      </c>
      <c r="O30" s="114" t="str">
        <f t="shared" si="6"/>
        <v/>
      </c>
      <c r="P30" s="114" t="str">
        <f t="shared" si="7"/>
        <v/>
      </c>
      <c r="Q30" s="93" t="str">
        <f t="shared" si="8"/>
        <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93" t="str">
        <f t="shared" si="52"/>
        <v/>
      </c>
      <c r="BF30" s="13"/>
      <c r="BG30" s="74" t="str">
        <f t="shared" si="112"/>
        <v/>
      </c>
      <c r="BH30" s="36" t="str">
        <f t="shared" si="113"/>
        <v/>
      </c>
      <c r="BI30" s="13"/>
      <c r="BJ30" s="75" t="str">
        <f t="shared" si="53"/>
        <v/>
      </c>
      <c r="BK30" s="37" t="str">
        <f t="shared" si="54"/>
        <v/>
      </c>
      <c r="BL30" s="13"/>
      <c r="BM30" s="74" t="str">
        <f t="shared" si="55"/>
        <v/>
      </c>
      <c r="BN30" s="36" t="str">
        <f t="shared" si="56"/>
        <v/>
      </c>
      <c r="BO30" s="13"/>
      <c r="BP30" s="75" t="str">
        <f t="shared" si="57"/>
        <v/>
      </c>
      <c r="BQ30" s="37" t="str">
        <f t="shared" si="58"/>
        <v/>
      </c>
      <c r="BR30" s="13"/>
      <c r="BS30" s="74" t="str">
        <f t="shared" si="59"/>
        <v/>
      </c>
      <c r="BT30" s="36" t="str">
        <f t="shared" si="60"/>
        <v/>
      </c>
      <c r="BU30" s="13"/>
      <c r="BV30" s="75" t="str">
        <f t="shared" si="61"/>
        <v/>
      </c>
      <c r="BW30" s="37" t="str">
        <f t="shared" si="62"/>
        <v/>
      </c>
      <c r="BX30" s="13"/>
      <c r="BY30" s="74" t="str">
        <f t="shared" si="63"/>
        <v/>
      </c>
      <c r="BZ30" s="36" t="str">
        <f t="shared" si="64"/>
        <v/>
      </c>
      <c r="CA30" s="13"/>
      <c r="CB30" s="75" t="str">
        <f t="shared" si="65"/>
        <v/>
      </c>
      <c r="CC30" s="37" t="str">
        <f t="shared" si="66"/>
        <v/>
      </c>
      <c r="CD30" s="13"/>
      <c r="CE30" s="74" t="str">
        <f t="shared" si="67"/>
        <v/>
      </c>
      <c r="CF30" s="36" t="str">
        <f t="shared" si="68"/>
        <v/>
      </c>
      <c r="CG30" s="13"/>
      <c r="CH30" s="115" t="str">
        <f t="shared" si="195"/>
        <v/>
      </c>
      <c r="CI30" s="225" t="str">
        <f t="shared" si="196"/>
        <v/>
      </c>
      <c r="CJ30" s="13"/>
      <c r="CK30" s="5" t="str">
        <f t="shared" si="197"/>
        <v/>
      </c>
      <c r="CL30" s="224" t="str">
        <f t="shared" si="198"/>
        <v/>
      </c>
      <c r="CM30" s="13"/>
      <c r="CN30" s="115" t="str">
        <f t="shared" si="199"/>
        <v/>
      </c>
      <c r="CO30" s="225" t="str">
        <f t="shared" si="200"/>
        <v/>
      </c>
      <c r="CP30" s="13"/>
      <c r="CQ30" s="5" t="str">
        <f t="shared" si="201"/>
        <v/>
      </c>
      <c r="CR30" s="224" t="str">
        <f t="shared" si="202"/>
        <v/>
      </c>
      <c r="CS30" s="13"/>
      <c r="CT30" s="115" t="str">
        <f t="shared" si="203"/>
        <v/>
      </c>
      <c r="CU30" s="225" t="str">
        <f t="shared" si="204"/>
        <v/>
      </c>
      <c r="CV30" s="13"/>
      <c r="CW30" s="5" t="str">
        <f t="shared" si="205"/>
        <v/>
      </c>
      <c r="CX30" s="224" t="str">
        <f t="shared" si="206"/>
        <v/>
      </c>
      <c r="CY30" s="13"/>
      <c r="CZ30" s="115" t="str">
        <f t="shared" si="207"/>
        <v/>
      </c>
      <c r="DA30" s="225" t="str">
        <f t="shared" si="208"/>
        <v/>
      </c>
      <c r="DB30" s="13"/>
      <c r="DC30" s="5" t="str">
        <f t="shared" si="209"/>
        <v/>
      </c>
      <c r="DD30" s="224" t="str">
        <f t="shared" si="210"/>
        <v/>
      </c>
      <c r="DE30" s="13"/>
      <c r="DF30" s="115" t="str">
        <f t="shared" si="211"/>
        <v/>
      </c>
      <c r="DG30" s="225" t="str">
        <f t="shared" si="212"/>
        <v/>
      </c>
      <c r="DH30" s="224"/>
      <c r="DI30" s="5" t="str">
        <f t="shared" si="213"/>
        <v/>
      </c>
      <c r="DJ30" s="224" t="str">
        <f t="shared" si="214"/>
        <v/>
      </c>
      <c r="DK30" s="225"/>
      <c r="DL30" s="115" t="str">
        <f t="shared" si="70"/>
        <v/>
      </c>
      <c r="DM30" s="225" t="str">
        <f t="shared" si="71"/>
        <v/>
      </c>
      <c r="DN30" s="224"/>
      <c r="DO30" s="5" t="str">
        <f t="shared" si="72"/>
        <v/>
      </c>
      <c r="DP30" s="224" t="str">
        <f t="shared" si="73"/>
        <v/>
      </c>
      <c r="DQ30" s="225"/>
      <c r="DR30" s="115" t="str">
        <f t="shared" si="74"/>
        <v/>
      </c>
      <c r="DS30" s="225" t="str">
        <f t="shared" si="75"/>
        <v/>
      </c>
      <c r="DT30" s="224"/>
      <c r="DU30" s="5" t="str">
        <f t="shared" si="76"/>
        <v/>
      </c>
      <c r="DV30" s="224" t="str">
        <f t="shared" si="77"/>
        <v/>
      </c>
      <c r="DW30" s="225"/>
      <c r="DX30" s="115" t="str">
        <f t="shared" si="78"/>
        <v/>
      </c>
      <c r="DY30" s="225" t="str">
        <f t="shared" si="79"/>
        <v/>
      </c>
      <c r="DZ30" s="224"/>
      <c r="EA30" s="5" t="str">
        <f t="shared" si="80"/>
        <v/>
      </c>
      <c r="EB30" s="224" t="str">
        <f t="shared" si="81"/>
        <v/>
      </c>
      <c r="EC30" s="225"/>
      <c r="ED30" s="115" t="str">
        <f t="shared" si="82"/>
        <v/>
      </c>
      <c r="EE30" s="225" t="str">
        <f t="shared" si="83"/>
        <v/>
      </c>
      <c r="EF30" s="224"/>
      <c r="EG30" s="5" t="str">
        <f t="shared" si="84"/>
        <v/>
      </c>
      <c r="EH30" s="224" t="str">
        <f t="shared" si="85"/>
        <v/>
      </c>
      <c r="EI30" s="225"/>
      <c r="EJ30" s="115" t="str">
        <f t="shared" si="86"/>
        <v/>
      </c>
      <c r="EK30" s="225" t="str">
        <f t="shared" si="87"/>
        <v/>
      </c>
      <c r="EL30" s="224"/>
      <c r="EM30" s="5" t="str">
        <f t="shared" si="88"/>
        <v/>
      </c>
      <c r="EN30" s="224" t="str">
        <f t="shared" si="89"/>
        <v/>
      </c>
      <c r="EO30" s="225"/>
      <c r="EP30" s="115" t="str">
        <f t="shared" si="90"/>
        <v/>
      </c>
      <c r="EQ30" s="225" t="str">
        <f t="shared" si="91"/>
        <v/>
      </c>
      <c r="ER30" s="224"/>
      <c r="ES30" s="5" t="str">
        <f t="shared" si="92"/>
        <v/>
      </c>
      <c r="ET30" s="224" t="str">
        <f t="shared" si="93"/>
        <v/>
      </c>
      <c r="EU30" s="225"/>
      <c r="EV30" s="115" t="str">
        <f t="shared" si="94"/>
        <v/>
      </c>
      <c r="EW30" s="225" t="str">
        <f t="shared" si="95"/>
        <v/>
      </c>
      <c r="EX30" s="224"/>
      <c r="EY30" s="5" t="str">
        <f t="shared" si="96"/>
        <v/>
      </c>
      <c r="EZ30" s="224" t="str">
        <f t="shared" si="97"/>
        <v/>
      </c>
      <c r="FA30" s="225"/>
      <c r="FB30" s="115" t="str">
        <f t="shared" si="98"/>
        <v/>
      </c>
      <c r="FC30" s="225" t="str">
        <f t="shared" si="99"/>
        <v/>
      </c>
      <c r="FD30" s="224"/>
      <c r="FE30" s="5" t="str">
        <f t="shared" si="100"/>
        <v/>
      </c>
      <c r="FF30" s="224" t="str">
        <f t="shared" si="101"/>
        <v/>
      </c>
      <c r="FG30" s="225"/>
      <c r="FH30" s="115" t="str">
        <f t="shared" si="102"/>
        <v/>
      </c>
      <c r="FI30" s="225" t="str">
        <f t="shared" si="103"/>
        <v/>
      </c>
      <c r="FJ30" s="224"/>
      <c r="FK30" s="5" t="str">
        <f t="shared" si="104"/>
        <v/>
      </c>
      <c r="FL30" s="224" t="str">
        <f t="shared" si="105"/>
        <v/>
      </c>
      <c r="FM30" s="225"/>
      <c r="FN30" s="115" t="str">
        <f t="shared" si="106"/>
        <v/>
      </c>
      <c r="FO30" s="225" t="str">
        <f t="shared" si="107"/>
        <v/>
      </c>
      <c r="FP30" s="224"/>
      <c r="FQ30" s="5" t="str">
        <f t="shared" si="108"/>
        <v/>
      </c>
      <c r="FR30" s="224" t="str">
        <f t="shared" si="109"/>
        <v/>
      </c>
      <c r="FS30" s="225"/>
      <c r="FT30" s="115" t="str">
        <f t="shared" si="110"/>
        <v/>
      </c>
      <c r="FU30" s="225" t="str">
        <f t="shared" si="111"/>
        <v/>
      </c>
      <c r="FV30" s="253"/>
      <c r="FW30" s="253"/>
      <c r="FX30" s="253"/>
      <c r="FY30" s="253"/>
      <c r="FZ30" s="253"/>
      <c r="GA30" s="3"/>
    </row>
    <row r="31" spans="1:183" ht="15.75" x14ac:dyDescent="0.25">
      <c r="A31" s="129">
        <v>1</v>
      </c>
      <c r="B31" s="130" t="s">
        <v>59</v>
      </c>
      <c r="D31" s="131">
        <f t="shared" si="28"/>
        <v>0</v>
      </c>
      <c r="H31" s="2" t="s">
        <v>123</v>
      </c>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ref="Q31:Q34" si="223">IF($S$2&gt;0,IF(BG31="","",BG31),"")</f>
        <v/>
      </c>
      <c r="R31" s="93" t="str">
        <f t="shared" ref="R31:R34" si="224">IF($S$2&gt;1,IF(BJ31="","",BJ31),"")</f>
        <v/>
      </c>
      <c r="S31" s="93" t="str">
        <f t="shared" ref="S31:S34" si="225">IF($S$2&gt;2,IF(BM31="","",BM31),"")</f>
        <v/>
      </c>
      <c r="T31" s="93" t="str">
        <f t="shared" ref="T31:T34" si="226">IF($S$2&gt;3,IF(BP31="","",BP31),"")</f>
        <v/>
      </c>
      <c r="U31" s="93" t="str">
        <f t="shared" ref="U31:U34" si="227">IF($S$2&gt;4,IF(BS31="","",BS31),"")</f>
        <v/>
      </c>
      <c r="V31" s="93" t="str">
        <f t="shared" ref="V31:V34" si="228">IF($S$2&gt;5,IF(BV31="","",BV31),"")</f>
        <v/>
      </c>
      <c r="W31" s="93" t="str">
        <f t="shared" ref="W31:W34" si="229">IF($S$2&gt;6,IF(BY31="","",BY31),"")</f>
        <v/>
      </c>
      <c r="X31" s="93" t="str">
        <f t="shared" ref="X31:X34" si="230">IF($S$2&gt;7,IF(CB31="","",CB31),"")</f>
        <v/>
      </c>
      <c r="Y31" s="93" t="str">
        <f t="shared" ref="Y31:Y34" si="231">IF($S$2&gt;8,IF(CE31="","",CE31),"")</f>
        <v/>
      </c>
      <c r="Z31" s="93" t="str">
        <f t="shared" ref="Z31:Z34" si="232">IF($S$2&gt;9,IF(CH31="","",CH31),"")</f>
        <v/>
      </c>
      <c r="AA31" s="93" t="str">
        <f t="shared" ref="AA31:AA34" si="233">IF($S$2&gt;10,IF(CK31="","",CK31),"")</f>
        <v/>
      </c>
      <c r="AB31" s="93" t="str">
        <f t="shared" ref="AB31:AB34" si="234">IF($S$2&gt;11,IF(CN31="","",CN31),"")</f>
        <v/>
      </c>
      <c r="AC31" s="93" t="str">
        <f t="shared" ref="AC31:AC34" si="235">IF($S$2&gt;12,IF(CQ31="","",CQ31),"")</f>
        <v/>
      </c>
      <c r="AD31" s="93" t="str">
        <f t="shared" ref="AD31:AD34" si="236">IF($S$2&gt;13,IF(CT31="","",CT31),"")</f>
        <v/>
      </c>
      <c r="AE31" s="93" t="str">
        <f t="shared" ref="AE31:AE34" si="237">IF($S$2&gt;14,IF(CW31="","",CW31),"")</f>
        <v/>
      </c>
      <c r="AF31" s="93" t="str">
        <f t="shared" ref="AF31:AF34" si="238">IF($S$2&gt;15,IF(CZ31="","",CZ31),"")</f>
        <v/>
      </c>
      <c r="AG31" s="93" t="str">
        <f t="shared" ref="AG31:AG34" si="239">IF($S$2&gt;16,IF(DC31="","",DC31),"")</f>
        <v/>
      </c>
      <c r="AH31" s="93" t="str">
        <f t="shared" ref="AH31:AH34" si="240">IF($S$2&gt;17,IF(DF31="","",DF31),"")</f>
        <v/>
      </c>
      <c r="AI31" s="93" t="str">
        <f t="shared" ref="AI31:AI34" si="241">IF($S$2&gt;18,IF(DI31 = "","",DI31),"")</f>
        <v/>
      </c>
      <c r="AJ31" s="93" t="str">
        <f t="shared" ref="AJ31:AJ34" si="242">IF($S$2&gt;19,IF(DL31="","",DL31),"")</f>
        <v/>
      </c>
      <c r="AK31" s="93" t="str">
        <f t="shared" ref="AK31:AK34" si="243">IF($S$2&gt;20,IF(DO31="","",DO31),"")</f>
        <v/>
      </c>
      <c r="AL31" s="93" t="str">
        <f t="shared" ref="AL31:AL34" si="244">IF($S$2&gt;21,IF(DR31="","",DR31),"")</f>
        <v/>
      </c>
      <c r="AM31" s="93" t="str">
        <f t="shared" ref="AM31:AM34" si="245">IF($S$2&gt;22,IF(DU31="","",DU31),"")</f>
        <v/>
      </c>
      <c r="AN31" s="93" t="str">
        <f t="shared" ref="AN31:AN34" si="246">IF($S$2&gt;23,IF(DX31="","",DX31),"")</f>
        <v/>
      </c>
      <c r="AO31" s="93" t="str">
        <f t="shared" ref="AO31:AO34" si="247">IF($S$2&gt;24,IF(EA31="","",EA31),"")</f>
        <v/>
      </c>
      <c r="AP31" s="93" t="str">
        <f t="shared" ref="AP31:AP34" si="248">IF($S$2&gt;25,IF(ED31="","",ED31),"")</f>
        <v/>
      </c>
      <c r="AQ31" s="93" t="str">
        <f t="shared" ref="AQ31:AQ34" si="249">IF($S$2&gt;26,IF(EG31="","",EG31),"")</f>
        <v/>
      </c>
      <c r="AR31" s="93" t="str">
        <f t="shared" ref="AR31:AR34" si="250">IF($S$2&gt;27,IF(EJ31="","",EJ31),"")</f>
        <v/>
      </c>
      <c r="AS31" s="93" t="str">
        <f t="shared" ref="AS31:AS34" si="251">IF($S$2&gt;28,IF(EM31="","",EM31),"")</f>
        <v/>
      </c>
      <c r="AT31" s="93" t="str">
        <f t="shared" ref="AT31:AT34" si="252">IF($S$2&gt;29,IF(EP31 = "", "", EP31),"")</f>
        <v/>
      </c>
      <c r="AU31" s="93" t="str">
        <f t="shared" ref="AU31:AU34" si="253">IF($S$2&gt;30,IF(ES31="","",ES31),"")</f>
        <v/>
      </c>
      <c r="AV31" s="93" t="str">
        <f t="shared" ref="AV31:AV34" si="254">IF($S$2&gt;31,IF(EV31="","",EV31),"")</f>
        <v/>
      </c>
      <c r="AW31" s="93" t="str">
        <f t="shared" ref="AW31:AW34" si="255">IF($S$2&gt;32,IF(EY31="","",EY31),"")</f>
        <v/>
      </c>
      <c r="AX31" s="93" t="str">
        <f t="shared" ref="AX31:AX34" si="256">IF($S$2&gt;33,IF(FB31="","",FB31),"")</f>
        <v/>
      </c>
      <c r="AY31" s="93" t="str">
        <f t="shared" ref="AY31:AY34" si="257">IF($S$2&gt;34,IF(FE31="","",FE31),"")</f>
        <v/>
      </c>
      <c r="AZ31" s="93" t="str">
        <f t="shared" ref="AZ31:AZ34" si="258">IF($S$2&gt;35,IF(FH31="","",FH31),"")</f>
        <v/>
      </c>
      <c r="BA31" s="93" t="str">
        <f t="shared" ref="BA31:BA34" si="259">IF($S$2&gt;36,IF(FK31="","",FK31),"")</f>
        <v/>
      </c>
      <c r="BB31" s="93" t="str">
        <f t="shared" ref="BB31:BB34" si="260">IF($S$2&gt;37,IF(FN31="","",FN31),"")</f>
        <v/>
      </c>
      <c r="BC31" s="93" t="str">
        <f t="shared" ref="BC31:BC34" si="261">IF($S$2&gt;38,IF(FQ31="","",FQ31),"")</f>
        <v/>
      </c>
      <c r="BD31" s="93" t="str">
        <f t="shared" ref="BD31:BD34" si="262">IF($S$2&gt;39,IF(FT31="","",FT31),"")</f>
        <v/>
      </c>
      <c r="BE31" s="93" t="str">
        <f t="shared" ref="BE31:BE34" si="263">IF($S$2&gt;40,IF(FW31="","",FW31),"")</f>
        <v/>
      </c>
      <c r="BF31" s="224"/>
      <c r="BG31" s="74" t="str">
        <f t="shared" si="112"/>
        <v/>
      </c>
      <c r="BH31" s="224"/>
      <c r="BJ31" s="75" t="str">
        <f t="shared" si="53"/>
        <v/>
      </c>
      <c r="BK31" s="37" t="str">
        <f t="shared" si="54"/>
        <v/>
      </c>
      <c r="BM31" s="74" t="str">
        <f t="shared" si="55"/>
        <v/>
      </c>
      <c r="BN31" s="224"/>
      <c r="BP31" s="75" t="str">
        <f t="shared" si="57"/>
        <v/>
      </c>
      <c r="BQ31" s="37" t="str">
        <f t="shared" si="58"/>
        <v/>
      </c>
      <c r="BS31" s="74" t="str">
        <f t="shared" si="59"/>
        <v/>
      </c>
      <c r="BT31" s="36" t="str">
        <f t="shared" si="60"/>
        <v/>
      </c>
      <c r="BV31" s="75" t="str">
        <f t="shared" si="61"/>
        <v/>
      </c>
      <c r="BW31" s="37" t="str">
        <f t="shared" si="62"/>
        <v/>
      </c>
      <c r="BY31" s="74" t="str">
        <f t="shared" si="63"/>
        <v/>
      </c>
      <c r="BZ31" s="36" t="str">
        <f t="shared" si="64"/>
        <v/>
      </c>
      <c r="CB31" s="75" t="str">
        <f t="shared" si="65"/>
        <v/>
      </c>
      <c r="CC31" s="37" t="str">
        <f t="shared" si="66"/>
        <v/>
      </c>
      <c r="CE31" s="74" t="str">
        <f t="shared" si="67"/>
        <v/>
      </c>
      <c r="CF31" s="36" t="str">
        <f t="shared" si="68"/>
        <v/>
      </c>
      <c r="CH31" s="115" t="str">
        <f t="shared" si="195"/>
        <v/>
      </c>
      <c r="CI31" s="225" t="str">
        <f t="shared" si="196"/>
        <v/>
      </c>
      <c r="CK31" s="5" t="str">
        <f t="shared" si="197"/>
        <v/>
      </c>
      <c r="CL31" s="224" t="str">
        <f t="shared" si="198"/>
        <v/>
      </c>
      <c r="CN31" s="115" t="str">
        <f t="shared" si="199"/>
        <v/>
      </c>
      <c r="CO31" s="225" t="str">
        <f t="shared" si="200"/>
        <v/>
      </c>
      <c r="CQ31" s="5" t="str">
        <f t="shared" si="201"/>
        <v/>
      </c>
      <c r="CR31" s="224" t="str">
        <f t="shared" si="202"/>
        <v/>
      </c>
      <c r="CT31" s="115" t="str">
        <f t="shared" si="203"/>
        <v/>
      </c>
      <c r="CU31" s="225" t="str">
        <f t="shared" si="204"/>
        <v/>
      </c>
      <c r="CW31" s="5" t="str">
        <f t="shared" si="205"/>
        <v/>
      </c>
      <c r="CX31" s="224" t="str">
        <f t="shared" si="206"/>
        <v/>
      </c>
      <c r="CZ31" s="115" t="str">
        <f t="shared" si="207"/>
        <v/>
      </c>
      <c r="DA31" s="225" t="str">
        <f t="shared" si="208"/>
        <v/>
      </c>
      <c r="DC31" s="5" t="str">
        <f t="shared" si="209"/>
        <v/>
      </c>
      <c r="DD31" s="224" t="str">
        <f t="shared" si="210"/>
        <v/>
      </c>
      <c r="DF31" s="115" t="str">
        <f t="shared" si="211"/>
        <v/>
      </c>
      <c r="DG31" s="225" t="str">
        <f t="shared" si="212"/>
        <v/>
      </c>
      <c r="DI31" s="5" t="str">
        <f t="shared" si="213"/>
        <v/>
      </c>
      <c r="DJ31" s="224" t="str">
        <f t="shared" si="214"/>
        <v/>
      </c>
      <c r="DL31" s="115" t="str">
        <f t="shared" si="70"/>
        <v/>
      </c>
      <c r="DM31" s="225" t="str">
        <f t="shared" si="71"/>
        <v/>
      </c>
      <c r="DO31" s="5" t="str">
        <f t="shared" si="72"/>
        <v/>
      </c>
      <c r="DP31" s="224" t="str">
        <f t="shared" si="73"/>
        <v/>
      </c>
      <c r="DR31" s="115" t="str">
        <f t="shared" si="74"/>
        <v/>
      </c>
      <c r="DS31" s="225" t="str">
        <f t="shared" si="75"/>
        <v/>
      </c>
      <c r="DU31" s="5" t="str">
        <f t="shared" si="76"/>
        <v/>
      </c>
      <c r="DV31" s="224" t="str">
        <f t="shared" si="77"/>
        <v/>
      </c>
      <c r="DX31" s="115" t="str">
        <f t="shared" si="78"/>
        <v/>
      </c>
      <c r="DY31" s="225" t="str">
        <f t="shared" si="79"/>
        <v/>
      </c>
      <c r="EA31" s="5" t="str">
        <f t="shared" si="80"/>
        <v/>
      </c>
      <c r="EB31" s="224" t="str">
        <f t="shared" si="81"/>
        <v/>
      </c>
      <c r="ED31" s="115" t="str">
        <f t="shared" si="82"/>
        <v/>
      </c>
      <c r="EE31" s="225" t="str">
        <f t="shared" si="83"/>
        <v/>
      </c>
      <c r="EG31" s="5" t="str">
        <f t="shared" si="84"/>
        <v/>
      </c>
      <c r="EH31" s="224" t="str">
        <f t="shared" si="85"/>
        <v/>
      </c>
      <c r="EJ31" s="115" t="str">
        <f t="shared" si="86"/>
        <v/>
      </c>
      <c r="EK31" s="225" t="str">
        <f t="shared" si="87"/>
        <v/>
      </c>
      <c r="EM31" s="5" t="str">
        <f t="shared" si="88"/>
        <v/>
      </c>
      <c r="EN31" s="224" t="str">
        <f t="shared" si="89"/>
        <v/>
      </c>
      <c r="EP31" s="115" t="str">
        <f t="shared" si="90"/>
        <v/>
      </c>
      <c r="EQ31" s="225" t="str">
        <f t="shared" si="91"/>
        <v/>
      </c>
      <c r="ES31" s="5" t="str">
        <f t="shared" si="92"/>
        <v/>
      </c>
      <c r="ET31" s="224" t="str">
        <f t="shared" si="93"/>
        <v/>
      </c>
      <c r="EV31" s="115" t="str">
        <f t="shared" si="94"/>
        <v/>
      </c>
      <c r="EW31" s="225" t="str">
        <f t="shared" si="95"/>
        <v/>
      </c>
      <c r="EY31" s="5" t="str">
        <f t="shared" si="96"/>
        <v/>
      </c>
      <c r="EZ31" s="224" t="str">
        <f t="shared" si="97"/>
        <v/>
      </c>
      <c r="FB31" s="115" t="str">
        <f t="shared" si="98"/>
        <v/>
      </c>
      <c r="FC31" s="225" t="str">
        <f t="shared" si="99"/>
        <v/>
      </c>
      <c r="FE31" s="5" t="str">
        <f t="shared" si="100"/>
        <v/>
      </c>
      <c r="FF31" s="224" t="str">
        <f t="shared" si="101"/>
        <v/>
      </c>
      <c r="FH31" s="115" t="str">
        <f t="shared" si="102"/>
        <v/>
      </c>
      <c r="FI31" s="225" t="str">
        <f t="shared" si="103"/>
        <v/>
      </c>
      <c r="FK31" s="5" t="str">
        <f t="shared" si="104"/>
        <v/>
      </c>
      <c r="FL31" s="224" t="str">
        <f t="shared" si="105"/>
        <v/>
      </c>
      <c r="FN31" s="115" t="str">
        <f t="shared" si="106"/>
        <v/>
      </c>
      <c r="FO31" s="225" t="str">
        <f t="shared" si="107"/>
        <v/>
      </c>
      <c r="FQ31" s="5" t="str">
        <f t="shared" si="108"/>
        <v/>
      </c>
      <c r="FR31" s="224" t="str">
        <f t="shared" si="109"/>
        <v/>
      </c>
      <c r="FT31" s="115" t="str">
        <f t="shared" si="110"/>
        <v/>
      </c>
      <c r="FU31" s="225" t="str">
        <f t="shared" si="111"/>
        <v/>
      </c>
    </row>
    <row r="32" spans="1:183" ht="15.75" x14ac:dyDescent="0.25">
      <c r="A32" s="129">
        <v>1</v>
      </c>
      <c r="B32" s="130" t="s">
        <v>124</v>
      </c>
      <c r="D32" s="131">
        <f t="shared" si="28"/>
        <v>0</v>
      </c>
      <c r="H32" s="2" t="s">
        <v>125</v>
      </c>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223"/>
        <v/>
      </c>
      <c r="R32" s="93" t="str">
        <f t="shared" si="224"/>
        <v/>
      </c>
      <c r="S32" s="93" t="str">
        <f t="shared" si="225"/>
        <v/>
      </c>
      <c r="T32" s="93" t="str">
        <f t="shared" si="226"/>
        <v/>
      </c>
      <c r="U32" s="93" t="str">
        <f t="shared" si="227"/>
        <v/>
      </c>
      <c r="V32" s="93" t="str">
        <f t="shared" si="228"/>
        <v/>
      </c>
      <c r="W32" s="93" t="str">
        <f t="shared" si="229"/>
        <v/>
      </c>
      <c r="X32" s="93" t="str">
        <f t="shared" si="230"/>
        <v/>
      </c>
      <c r="Y32" s="93" t="str">
        <f t="shared" si="231"/>
        <v/>
      </c>
      <c r="Z32" s="93" t="str">
        <f t="shared" si="232"/>
        <v/>
      </c>
      <c r="AA32" s="93" t="str">
        <f t="shared" si="233"/>
        <v/>
      </c>
      <c r="AB32" s="93" t="str">
        <f t="shared" si="234"/>
        <v/>
      </c>
      <c r="AC32" s="93" t="str">
        <f t="shared" si="235"/>
        <v/>
      </c>
      <c r="AD32" s="93" t="str">
        <f t="shared" si="236"/>
        <v/>
      </c>
      <c r="AE32" s="93" t="str">
        <f t="shared" si="237"/>
        <v/>
      </c>
      <c r="AF32" s="93" t="str">
        <f t="shared" si="238"/>
        <v/>
      </c>
      <c r="AG32" s="93" t="str">
        <f t="shared" si="239"/>
        <v/>
      </c>
      <c r="AH32" s="93" t="str">
        <f t="shared" si="240"/>
        <v/>
      </c>
      <c r="AI32" s="93" t="str">
        <f t="shared" si="241"/>
        <v/>
      </c>
      <c r="AJ32" s="93" t="str">
        <f t="shared" si="242"/>
        <v/>
      </c>
      <c r="AK32" s="93" t="str">
        <f t="shared" si="243"/>
        <v/>
      </c>
      <c r="AL32" s="93" t="str">
        <f t="shared" si="244"/>
        <v/>
      </c>
      <c r="AM32" s="93" t="str">
        <f t="shared" si="245"/>
        <v/>
      </c>
      <c r="AN32" s="93" t="str">
        <f t="shared" si="246"/>
        <v/>
      </c>
      <c r="AO32" s="93" t="str">
        <f t="shared" si="247"/>
        <v/>
      </c>
      <c r="AP32" s="93" t="str">
        <f t="shared" si="248"/>
        <v/>
      </c>
      <c r="AQ32" s="93" t="str">
        <f t="shared" si="249"/>
        <v/>
      </c>
      <c r="AR32" s="93" t="str">
        <f t="shared" si="250"/>
        <v/>
      </c>
      <c r="AS32" s="93" t="str">
        <f t="shared" si="251"/>
        <v/>
      </c>
      <c r="AT32" s="93" t="str">
        <f t="shared" si="252"/>
        <v/>
      </c>
      <c r="AU32" s="93" t="str">
        <f t="shared" si="253"/>
        <v/>
      </c>
      <c r="AV32" s="93" t="str">
        <f t="shared" si="254"/>
        <v/>
      </c>
      <c r="AW32" s="93" t="str">
        <f t="shared" si="255"/>
        <v/>
      </c>
      <c r="AX32" s="93" t="str">
        <f t="shared" si="256"/>
        <v/>
      </c>
      <c r="AY32" s="93" t="str">
        <f t="shared" si="257"/>
        <v/>
      </c>
      <c r="AZ32" s="93" t="str">
        <f t="shared" si="258"/>
        <v/>
      </c>
      <c r="BA32" s="93" t="str">
        <f t="shared" si="259"/>
        <v/>
      </c>
      <c r="BB32" s="93" t="str">
        <f t="shared" si="260"/>
        <v/>
      </c>
      <c r="BC32" s="93" t="str">
        <f t="shared" si="261"/>
        <v/>
      </c>
      <c r="BD32" s="93" t="str">
        <f t="shared" si="262"/>
        <v/>
      </c>
      <c r="BE32" s="93" t="str">
        <f t="shared" si="263"/>
        <v/>
      </c>
      <c r="BF32" s="224"/>
      <c r="BG32" s="74" t="str">
        <f t="shared" si="112"/>
        <v/>
      </c>
      <c r="BH32" s="224"/>
      <c r="BJ32" s="75" t="str">
        <f t="shared" si="53"/>
        <v/>
      </c>
      <c r="BK32" s="37" t="str">
        <f t="shared" si="54"/>
        <v/>
      </c>
      <c r="BM32" s="74" t="str">
        <f t="shared" si="55"/>
        <v/>
      </c>
      <c r="BN32" s="224"/>
      <c r="BP32" s="75" t="str">
        <f t="shared" si="57"/>
        <v/>
      </c>
      <c r="BQ32" s="37" t="str">
        <f t="shared" si="58"/>
        <v/>
      </c>
      <c r="BS32" s="74" t="str">
        <f t="shared" si="59"/>
        <v/>
      </c>
      <c r="BT32" s="36" t="str">
        <f t="shared" si="60"/>
        <v/>
      </c>
      <c r="BV32" s="75" t="str">
        <f t="shared" si="61"/>
        <v/>
      </c>
      <c r="BW32" s="37" t="str">
        <f t="shared" si="62"/>
        <v/>
      </c>
      <c r="BY32" s="74" t="str">
        <f t="shared" si="63"/>
        <v/>
      </c>
      <c r="BZ32" s="36" t="str">
        <f t="shared" si="64"/>
        <v/>
      </c>
      <c r="CB32" s="75" t="str">
        <f t="shared" si="65"/>
        <v/>
      </c>
      <c r="CC32" s="37" t="str">
        <f t="shared" si="66"/>
        <v/>
      </c>
      <c r="CE32" s="74" t="str">
        <f t="shared" si="67"/>
        <v/>
      </c>
      <c r="CF32" s="36" t="str">
        <f t="shared" si="68"/>
        <v/>
      </c>
      <c r="CH32" s="115" t="str">
        <f t="shared" si="195"/>
        <v/>
      </c>
      <c r="CI32" s="225" t="str">
        <f t="shared" si="196"/>
        <v/>
      </c>
      <c r="CK32" s="5" t="str">
        <f t="shared" si="197"/>
        <v/>
      </c>
      <c r="CL32" s="224" t="str">
        <f t="shared" si="198"/>
        <v/>
      </c>
      <c r="CN32" s="115" t="str">
        <f t="shared" si="199"/>
        <v/>
      </c>
      <c r="CO32" s="225" t="str">
        <f t="shared" si="200"/>
        <v/>
      </c>
      <c r="CQ32" s="5" t="str">
        <f t="shared" si="201"/>
        <v/>
      </c>
      <c r="CR32" s="224" t="str">
        <f t="shared" si="202"/>
        <v/>
      </c>
      <c r="CT32" s="115" t="str">
        <f t="shared" si="203"/>
        <v/>
      </c>
      <c r="CU32" s="225" t="str">
        <f t="shared" si="204"/>
        <v/>
      </c>
      <c r="CW32" s="5" t="str">
        <f t="shared" si="205"/>
        <v/>
      </c>
      <c r="CX32" s="224" t="str">
        <f t="shared" si="206"/>
        <v/>
      </c>
      <c r="CZ32" s="115" t="str">
        <f t="shared" si="207"/>
        <v/>
      </c>
      <c r="DA32" s="225" t="str">
        <f t="shared" si="208"/>
        <v/>
      </c>
      <c r="DC32" s="5" t="str">
        <f t="shared" si="209"/>
        <v/>
      </c>
      <c r="DD32" s="224" t="str">
        <f t="shared" si="210"/>
        <v/>
      </c>
      <c r="DF32" s="115" t="str">
        <f t="shared" si="211"/>
        <v/>
      </c>
      <c r="DG32" s="225" t="str">
        <f t="shared" si="212"/>
        <v/>
      </c>
      <c r="DI32" s="5" t="str">
        <f t="shared" si="213"/>
        <v/>
      </c>
      <c r="DJ32" s="224" t="str">
        <f t="shared" si="214"/>
        <v/>
      </c>
      <c r="DL32" s="115" t="str">
        <f t="shared" si="70"/>
        <v/>
      </c>
      <c r="DM32" s="225" t="str">
        <f t="shared" si="71"/>
        <v/>
      </c>
      <c r="DO32" s="5" t="str">
        <f t="shared" si="72"/>
        <v/>
      </c>
      <c r="DP32" s="224" t="str">
        <f t="shared" si="73"/>
        <v/>
      </c>
      <c r="DR32" s="115" t="str">
        <f t="shared" si="74"/>
        <v/>
      </c>
      <c r="DS32" s="225" t="str">
        <f t="shared" si="75"/>
        <v/>
      </c>
      <c r="DU32" s="5" t="str">
        <f t="shared" si="76"/>
        <v/>
      </c>
      <c r="DV32" s="224" t="str">
        <f t="shared" si="77"/>
        <v/>
      </c>
      <c r="DX32" s="115" t="str">
        <f t="shared" si="78"/>
        <v/>
      </c>
      <c r="DY32" s="225" t="str">
        <f t="shared" si="79"/>
        <v/>
      </c>
      <c r="EA32" s="5" t="str">
        <f t="shared" si="80"/>
        <v/>
      </c>
      <c r="EB32" s="224" t="str">
        <f t="shared" si="81"/>
        <v/>
      </c>
      <c r="ED32" s="115" t="str">
        <f t="shared" si="82"/>
        <v/>
      </c>
      <c r="EE32" s="225" t="str">
        <f t="shared" si="83"/>
        <v/>
      </c>
      <c r="EG32" s="5" t="str">
        <f t="shared" si="84"/>
        <v/>
      </c>
      <c r="EH32" s="224" t="str">
        <f t="shared" si="85"/>
        <v/>
      </c>
      <c r="EJ32" s="115" t="str">
        <f t="shared" si="86"/>
        <v/>
      </c>
      <c r="EK32" s="225" t="str">
        <f t="shared" si="87"/>
        <v/>
      </c>
      <c r="EM32" s="5" t="str">
        <f t="shared" si="88"/>
        <v/>
      </c>
      <c r="EN32" s="224" t="str">
        <f t="shared" si="89"/>
        <v/>
      </c>
      <c r="EP32" s="115" t="str">
        <f t="shared" si="90"/>
        <v/>
      </c>
      <c r="EQ32" s="225" t="str">
        <f t="shared" si="91"/>
        <v/>
      </c>
      <c r="ES32" s="5" t="str">
        <f t="shared" si="92"/>
        <v/>
      </c>
      <c r="ET32" s="224" t="str">
        <f t="shared" si="93"/>
        <v/>
      </c>
      <c r="EV32" s="115" t="str">
        <f t="shared" si="94"/>
        <v/>
      </c>
      <c r="EW32" s="225" t="str">
        <f t="shared" si="95"/>
        <v/>
      </c>
      <c r="EY32" s="5" t="str">
        <f t="shared" si="96"/>
        <v/>
      </c>
      <c r="EZ32" s="224" t="str">
        <f t="shared" si="97"/>
        <v/>
      </c>
      <c r="FB32" s="115" t="str">
        <f t="shared" si="98"/>
        <v/>
      </c>
      <c r="FC32" s="225" t="str">
        <f t="shared" si="99"/>
        <v/>
      </c>
      <c r="FE32" s="5" t="str">
        <f t="shared" si="100"/>
        <v/>
      </c>
      <c r="FF32" s="224" t="str">
        <f t="shared" si="101"/>
        <v/>
      </c>
      <c r="FH32" s="115" t="str">
        <f t="shared" si="102"/>
        <v/>
      </c>
      <c r="FI32" s="225" t="str">
        <f t="shared" si="103"/>
        <v/>
      </c>
      <c r="FK32" s="5" t="str">
        <f t="shared" si="104"/>
        <v/>
      </c>
      <c r="FL32" s="224" t="str">
        <f t="shared" si="105"/>
        <v/>
      </c>
      <c r="FN32" s="115" t="str">
        <f t="shared" si="106"/>
        <v/>
      </c>
      <c r="FO32" s="225" t="str">
        <f t="shared" si="107"/>
        <v/>
      </c>
      <c r="FQ32" s="5" t="str">
        <f t="shared" si="108"/>
        <v/>
      </c>
      <c r="FR32" s="224" t="str">
        <f t="shared" si="109"/>
        <v/>
      </c>
      <c r="FT32" s="115" t="str">
        <f t="shared" si="110"/>
        <v/>
      </c>
      <c r="FU32" s="225" t="str">
        <f t="shared" si="111"/>
        <v/>
      </c>
    </row>
    <row r="33" spans="1:183" ht="15.75" x14ac:dyDescent="0.25">
      <c r="A33" s="129">
        <v>1</v>
      </c>
      <c r="B33" s="130" t="s">
        <v>126</v>
      </c>
      <c r="D33" s="131">
        <f t="shared" si="28"/>
        <v>0</v>
      </c>
      <c r="H33" s="2" t="s">
        <v>127</v>
      </c>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223"/>
        <v/>
      </c>
      <c r="R33" s="93" t="str">
        <f t="shared" si="224"/>
        <v/>
      </c>
      <c r="S33" s="93" t="str">
        <f t="shared" si="225"/>
        <v/>
      </c>
      <c r="T33" s="93" t="str">
        <f t="shared" si="226"/>
        <v/>
      </c>
      <c r="U33" s="93" t="str">
        <f t="shared" si="227"/>
        <v/>
      </c>
      <c r="V33" s="93" t="str">
        <f t="shared" si="228"/>
        <v/>
      </c>
      <c r="W33" s="93" t="str">
        <f t="shared" si="229"/>
        <v/>
      </c>
      <c r="X33" s="93" t="str">
        <f t="shared" si="230"/>
        <v/>
      </c>
      <c r="Y33" s="93" t="str">
        <f t="shared" si="231"/>
        <v/>
      </c>
      <c r="Z33" s="93" t="str">
        <f t="shared" si="232"/>
        <v/>
      </c>
      <c r="AA33" s="93" t="str">
        <f t="shared" si="233"/>
        <v/>
      </c>
      <c r="AB33" s="93" t="str">
        <f t="shared" si="234"/>
        <v/>
      </c>
      <c r="AC33" s="93" t="str">
        <f t="shared" si="235"/>
        <v/>
      </c>
      <c r="AD33" s="93" t="str">
        <f t="shared" si="236"/>
        <v/>
      </c>
      <c r="AE33" s="93" t="str">
        <f t="shared" si="237"/>
        <v/>
      </c>
      <c r="AF33" s="93" t="str">
        <f t="shared" si="238"/>
        <v/>
      </c>
      <c r="AG33" s="93" t="str">
        <f t="shared" si="239"/>
        <v/>
      </c>
      <c r="AH33" s="93" t="str">
        <f t="shared" si="240"/>
        <v/>
      </c>
      <c r="AI33" s="93" t="str">
        <f t="shared" si="241"/>
        <v/>
      </c>
      <c r="AJ33" s="93" t="str">
        <f t="shared" si="242"/>
        <v/>
      </c>
      <c r="AK33" s="93" t="str">
        <f t="shared" si="243"/>
        <v/>
      </c>
      <c r="AL33" s="93" t="str">
        <f t="shared" si="244"/>
        <v/>
      </c>
      <c r="AM33" s="93" t="str">
        <f t="shared" si="245"/>
        <v/>
      </c>
      <c r="AN33" s="93" t="str">
        <f t="shared" si="246"/>
        <v/>
      </c>
      <c r="AO33" s="93" t="str">
        <f t="shared" si="247"/>
        <v/>
      </c>
      <c r="AP33" s="93" t="str">
        <f t="shared" si="248"/>
        <v/>
      </c>
      <c r="AQ33" s="93" t="str">
        <f t="shared" si="249"/>
        <v/>
      </c>
      <c r="AR33" s="93" t="str">
        <f t="shared" si="250"/>
        <v/>
      </c>
      <c r="AS33" s="93" t="str">
        <f t="shared" si="251"/>
        <v/>
      </c>
      <c r="AT33" s="93" t="str">
        <f t="shared" si="252"/>
        <v/>
      </c>
      <c r="AU33" s="93" t="str">
        <f t="shared" si="253"/>
        <v/>
      </c>
      <c r="AV33" s="93" t="str">
        <f t="shared" si="254"/>
        <v/>
      </c>
      <c r="AW33" s="93" t="str">
        <f t="shared" si="255"/>
        <v/>
      </c>
      <c r="AX33" s="93" t="str">
        <f t="shared" si="256"/>
        <v/>
      </c>
      <c r="AY33" s="93" t="str">
        <f t="shared" si="257"/>
        <v/>
      </c>
      <c r="AZ33" s="93" t="str">
        <f t="shared" si="258"/>
        <v/>
      </c>
      <c r="BA33" s="93" t="str">
        <f t="shared" si="259"/>
        <v/>
      </c>
      <c r="BB33" s="93" t="str">
        <f t="shared" si="260"/>
        <v/>
      </c>
      <c r="BC33" s="93" t="str">
        <f t="shared" si="261"/>
        <v/>
      </c>
      <c r="BD33" s="93" t="str">
        <f t="shared" si="262"/>
        <v/>
      </c>
      <c r="BE33" s="93" t="str">
        <f t="shared" si="263"/>
        <v/>
      </c>
      <c r="BF33" s="224"/>
      <c r="BG33" s="74" t="str">
        <f t="shared" si="112"/>
        <v/>
      </c>
      <c r="BH33" s="224"/>
      <c r="BJ33" s="75" t="str">
        <f t="shared" si="53"/>
        <v/>
      </c>
      <c r="BK33" s="37" t="str">
        <f t="shared" si="54"/>
        <v/>
      </c>
      <c r="BM33" s="74" t="str">
        <f t="shared" si="55"/>
        <v/>
      </c>
      <c r="BN33" s="224"/>
      <c r="BP33" s="75" t="str">
        <f t="shared" si="57"/>
        <v/>
      </c>
      <c r="BQ33" s="37" t="str">
        <f t="shared" si="58"/>
        <v/>
      </c>
      <c r="BS33" s="74" t="str">
        <f t="shared" si="59"/>
        <v/>
      </c>
      <c r="BT33" s="36" t="str">
        <f t="shared" si="60"/>
        <v/>
      </c>
      <c r="BV33" s="75" t="str">
        <f t="shared" si="61"/>
        <v/>
      </c>
      <c r="BW33" s="37" t="str">
        <f t="shared" si="62"/>
        <v/>
      </c>
      <c r="BY33" s="74" t="str">
        <f t="shared" si="63"/>
        <v/>
      </c>
      <c r="BZ33" s="36" t="str">
        <f t="shared" si="64"/>
        <v/>
      </c>
      <c r="CB33" s="75" t="str">
        <f t="shared" si="65"/>
        <v/>
      </c>
      <c r="CC33" s="37" t="str">
        <f t="shared" si="66"/>
        <v/>
      </c>
      <c r="CE33" s="74" t="str">
        <f t="shared" si="67"/>
        <v/>
      </c>
      <c r="CF33" s="36" t="str">
        <f t="shared" si="68"/>
        <v/>
      </c>
      <c r="CH33" s="115" t="str">
        <f t="shared" si="195"/>
        <v/>
      </c>
      <c r="CI33" s="225" t="str">
        <f t="shared" si="196"/>
        <v/>
      </c>
      <c r="CK33" s="5" t="str">
        <f t="shared" si="197"/>
        <v/>
      </c>
      <c r="CL33" s="224" t="str">
        <f t="shared" si="198"/>
        <v/>
      </c>
      <c r="CN33" s="115" t="str">
        <f t="shared" si="199"/>
        <v/>
      </c>
      <c r="CO33" s="225" t="str">
        <f t="shared" si="200"/>
        <v/>
      </c>
      <c r="CQ33" s="5" t="str">
        <f t="shared" si="201"/>
        <v/>
      </c>
      <c r="CR33" s="224" t="str">
        <f t="shared" si="202"/>
        <v/>
      </c>
      <c r="CT33" s="115" t="str">
        <f t="shared" si="203"/>
        <v/>
      </c>
      <c r="CU33" s="225" t="str">
        <f t="shared" si="204"/>
        <v/>
      </c>
      <c r="CW33" s="5" t="str">
        <f t="shared" si="205"/>
        <v/>
      </c>
      <c r="CX33" s="224" t="str">
        <f t="shared" si="206"/>
        <v/>
      </c>
      <c r="CZ33" s="115" t="str">
        <f t="shared" si="207"/>
        <v/>
      </c>
      <c r="DA33" s="225" t="str">
        <f t="shared" si="208"/>
        <v/>
      </c>
      <c r="DC33" s="5" t="str">
        <f t="shared" si="209"/>
        <v/>
      </c>
      <c r="DD33" s="224" t="str">
        <f t="shared" si="210"/>
        <v/>
      </c>
      <c r="DF33" s="115" t="str">
        <f t="shared" si="211"/>
        <v/>
      </c>
      <c r="DG33" s="225" t="str">
        <f t="shared" si="212"/>
        <v/>
      </c>
      <c r="DI33" s="5" t="str">
        <f t="shared" si="213"/>
        <v/>
      </c>
      <c r="DJ33" s="224" t="str">
        <f t="shared" si="214"/>
        <v/>
      </c>
      <c r="DL33" s="115" t="str">
        <f t="shared" si="70"/>
        <v/>
      </c>
      <c r="DM33" s="225" t="str">
        <f t="shared" si="71"/>
        <v/>
      </c>
      <c r="DO33" s="5" t="str">
        <f t="shared" si="72"/>
        <v/>
      </c>
      <c r="DP33" s="224" t="str">
        <f t="shared" si="73"/>
        <v/>
      </c>
      <c r="DR33" s="115" t="str">
        <f t="shared" si="74"/>
        <v/>
      </c>
      <c r="DS33" s="225" t="str">
        <f t="shared" si="75"/>
        <v/>
      </c>
      <c r="DU33" s="5" t="str">
        <f t="shared" si="76"/>
        <v/>
      </c>
      <c r="DV33" s="224" t="str">
        <f t="shared" si="77"/>
        <v/>
      </c>
      <c r="DX33" s="115" t="str">
        <f t="shared" si="78"/>
        <v/>
      </c>
      <c r="DY33" s="225" t="str">
        <f t="shared" si="79"/>
        <v/>
      </c>
      <c r="EA33" s="5" t="str">
        <f t="shared" si="80"/>
        <v/>
      </c>
      <c r="EB33" s="224" t="str">
        <f t="shared" si="81"/>
        <v/>
      </c>
      <c r="ED33" s="115" t="str">
        <f t="shared" si="82"/>
        <v/>
      </c>
      <c r="EE33" s="225" t="str">
        <f t="shared" si="83"/>
        <v/>
      </c>
      <c r="EG33" s="5" t="str">
        <f t="shared" si="84"/>
        <v/>
      </c>
      <c r="EH33" s="224" t="str">
        <f t="shared" si="85"/>
        <v/>
      </c>
      <c r="EJ33" s="115" t="str">
        <f t="shared" si="86"/>
        <v/>
      </c>
      <c r="EK33" s="225" t="str">
        <f t="shared" si="87"/>
        <v/>
      </c>
      <c r="EM33" s="5" t="str">
        <f t="shared" si="88"/>
        <v/>
      </c>
      <c r="EN33" s="224" t="str">
        <f t="shared" si="89"/>
        <v/>
      </c>
      <c r="EP33" s="115" t="str">
        <f t="shared" si="90"/>
        <v/>
      </c>
      <c r="EQ33" s="225" t="str">
        <f t="shared" si="91"/>
        <v/>
      </c>
      <c r="ES33" s="5" t="str">
        <f t="shared" si="92"/>
        <v/>
      </c>
      <c r="ET33" s="224" t="str">
        <f t="shared" si="93"/>
        <v/>
      </c>
      <c r="EV33" s="115" t="str">
        <f t="shared" si="94"/>
        <v/>
      </c>
      <c r="EW33" s="225" t="str">
        <f t="shared" si="95"/>
        <v/>
      </c>
      <c r="EY33" s="5" t="str">
        <f t="shared" si="96"/>
        <v/>
      </c>
      <c r="EZ33" s="224" t="str">
        <f t="shared" si="97"/>
        <v/>
      </c>
      <c r="FB33" s="115" t="str">
        <f t="shared" si="98"/>
        <v/>
      </c>
      <c r="FC33" s="225" t="str">
        <f t="shared" si="99"/>
        <v/>
      </c>
      <c r="FE33" s="5" t="str">
        <f t="shared" si="100"/>
        <v/>
      </c>
      <c r="FF33" s="224" t="str">
        <f t="shared" si="101"/>
        <v/>
      </c>
      <c r="FH33" s="115" t="str">
        <f t="shared" si="102"/>
        <v/>
      </c>
      <c r="FI33" s="225" t="str">
        <f t="shared" si="103"/>
        <v/>
      </c>
      <c r="FK33" s="5" t="str">
        <f t="shared" si="104"/>
        <v/>
      </c>
      <c r="FL33" s="224" t="str">
        <f t="shared" si="105"/>
        <v/>
      </c>
      <c r="FN33" s="115" t="str">
        <f t="shared" si="106"/>
        <v/>
      </c>
      <c r="FO33" s="225" t="str">
        <f t="shared" si="107"/>
        <v/>
      </c>
      <c r="FQ33" s="5" t="str">
        <f t="shared" si="108"/>
        <v/>
      </c>
      <c r="FR33" s="224" t="str">
        <f t="shared" si="109"/>
        <v/>
      </c>
      <c r="FT33" s="115" t="str">
        <f t="shared" si="110"/>
        <v/>
      </c>
      <c r="FU33" s="225" t="str">
        <f t="shared" si="111"/>
        <v/>
      </c>
    </row>
    <row r="34" spans="1:183" ht="15.75" x14ac:dyDescent="0.25">
      <c r="A34" s="129">
        <v>1</v>
      </c>
      <c r="B34" s="130" t="s">
        <v>128</v>
      </c>
      <c r="D34" s="131">
        <f t="shared" si="28"/>
        <v>0</v>
      </c>
      <c r="H34" s="2" t="s">
        <v>129</v>
      </c>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223"/>
        <v/>
      </c>
      <c r="R34" s="93" t="str">
        <f t="shared" si="224"/>
        <v/>
      </c>
      <c r="S34" s="93" t="str">
        <f t="shared" si="225"/>
        <v/>
      </c>
      <c r="T34" s="93" t="str">
        <f t="shared" si="226"/>
        <v/>
      </c>
      <c r="U34" s="93" t="str">
        <f t="shared" si="227"/>
        <v/>
      </c>
      <c r="V34" s="93" t="str">
        <f t="shared" si="228"/>
        <v/>
      </c>
      <c r="W34" s="93" t="str">
        <f t="shared" si="229"/>
        <v/>
      </c>
      <c r="X34" s="93" t="str">
        <f t="shared" si="230"/>
        <v/>
      </c>
      <c r="Y34" s="93" t="str">
        <f t="shared" si="231"/>
        <v/>
      </c>
      <c r="Z34" s="93" t="str">
        <f t="shared" si="232"/>
        <v/>
      </c>
      <c r="AA34" s="93" t="str">
        <f t="shared" si="233"/>
        <v/>
      </c>
      <c r="AB34" s="93" t="str">
        <f t="shared" si="234"/>
        <v/>
      </c>
      <c r="AC34" s="93" t="str">
        <f t="shared" si="235"/>
        <v/>
      </c>
      <c r="AD34" s="93" t="str">
        <f t="shared" si="236"/>
        <v/>
      </c>
      <c r="AE34" s="93" t="str">
        <f t="shared" si="237"/>
        <v/>
      </c>
      <c r="AF34" s="93" t="str">
        <f t="shared" si="238"/>
        <v/>
      </c>
      <c r="AG34" s="93" t="str">
        <f t="shared" si="239"/>
        <v/>
      </c>
      <c r="AH34" s="93" t="str">
        <f t="shared" si="240"/>
        <v/>
      </c>
      <c r="AI34" s="93" t="str">
        <f t="shared" si="241"/>
        <v/>
      </c>
      <c r="AJ34" s="93" t="str">
        <f t="shared" si="242"/>
        <v/>
      </c>
      <c r="AK34" s="93" t="str">
        <f t="shared" si="243"/>
        <v/>
      </c>
      <c r="AL34" s="93" t="str">
        <f t="shared" si="244"/>
        <v/>
      </c>
      <c r="AM34" s="93" t="str">
        <f t="shared" si="245"/>
        <v/>
      </c>
      <c r="AN34" s="93" t="str">
        <f t="shared" si="246"/>
        <v/>
      </c>
      <c r="AO34" s="93" t="str">
        <f t="shared" si="247"/>
        <v/>
      </c>
      <c r="AP34" s="93" t="str">
        <f t="shared" si="248"/>
        <v/>
      </c>
      <c r="AQ34" s="93" t="str">
        <f t="shared" si="249"/>
        <v/>
      </c>
      <c r="AR34" s="93" t="str">
        <f t="shared" si="250"/>
        <v/>
      </c>
      <c r="AS34" s="93" t="str">
        <f t="shared" si="251"/>
        <v/>
      </c>
      <c r="AT34" s="93" t="str">
        <f t="shared" si="252"/>
        <v/>
      </c>
      <c r="AU34" s="93" t="str">
        <f t="shared" si="253"/>
        <v/>
      </c>
      <c r="AV34" s="93" t="str">
        <f t="shared" si="254"/>
        <v/>
      </c>
      <c r="AW34" s="93" t="str">
        <f t="shared" si="255"/>
        <v/>
      </c>
      <c r="AX34" s="93" t="str">
        <f t="shared" si="256"/>
        <v/>
      </c>
      <c r="AY34" s="93" t="str">
        <f t="shared" si="257"/>
        <v/>
      </c>
      <c r="AZ34" s="93" t="str">
        <f t="shared" si="258"/>
        <v/>
      </c>
      <c r="BA34" s="93" t="str">
        <f t="shared" si="259"/>
        <v/>
      </c>
      <c r="BB34" s="93" t="str">
        <f t="shared" si="260"/>
        <v/>
      </c>
      <c r="BC34" s="93" t="str">
        <f t="shared" si="261"/>
        <v/>
      </c>
      <c r="BD34" s="93" t="str">
        <f t="shared" si="262"/>
        <v/>
      </c>
      <c r="BE34" s="93" t="str">
        <f t="shared" si="263"/>
        <v/>
      </c>
      <c r="BF34" s="224"/>
      <c r="BG34" s="74" t="str">
        <f t="shared" si="112"/>
        <v/>
      </c>
      <c r="BH34" s="224"/>
      <c r="BJ34" s="75" t="str">
        <f t="shared" si="53"/>
        <v/>
      </c>
      <c r="BK34" s="37" t="str">
        <f t="shared" si="54"/>
        <v/>
      </c>
      <c r="BM34" s="74" t="str">
        <f t="shared" si="55"/>
        <v/>
      </c>
      <c r="BN34" s="224"/>
      <c r="BP34" s="75" t="str">
        <f t="shared" si="57"/>
        <v/>
      </c>
      <c r="BQ34" s="37" t="str">
        <f t="shared" si="58"/>
        <v/>
      </c>
      <c r="BS34" s="74" t="str">
        <f t="shared" si="59"/>
        <v/>
      </c>
      <c r="BT34" s="36" t="str">
        <f t="shared" si="60"/>
        <v/>
      </c>
      <c r="BV34" s="75" t="str">
        <f t="shared" si="61"/>
        <v/>
      </c>
      <c r="BW34" s="37" t="str">
        <f t="shared" si="62"/>
        <v/>
      </c>
      <c r="BY34" s="74" t="str">
        <f t="shared" si="63"/>
        <v/>
      </c>
      <c r="BZ34" s="36" t="str">
        <f t="shared" si="64"/>
        <v/>
      </c>
      <c r="CB34" s="75" t="str">
        <f t="shared" si="65"/>
        <v/>
      </c>
      <c r="CC34" s="37" t="str">
        <f t="shared" si="66"/>
        <v/>
      </c>
      <c r="CE34" s="74" t="str">
        <f t="shared" si="67"/>
        <v/>
      </c>
      <c r="CF34" s="36" t="str">
        <f t="shared" si="68"/>
        <v/>
      </c>
      <c r="CH34" s="115" t="str">
        <f t="shared" si="195"/>
        <v/>
      </c>
      <c r="CI34" s="225" t="str">
        <f t="shared" si="196"/>
        <v/>
      </c>
      <c r="CK34" s="5" t="str">
        <f t="shared" si="197"/>
        <v/>
      </c>
      <c r="CL34" s="224" t="str">
        <f t="shared" si="198"/>
        <v/>
      </c>
      <c r="CN34" s="115" t="str">
        <f t="shared" si="199"/>
        <v/>
      </c>
      <c r="CO34" s="225" t="str">
        <f t="shared" si="200"/>
        <v/>
      </c>
      <c r="CQ34" s="5" t="str">
        <f t="shared" si="201"/>
        <v/>
      </c>
      <c r="CR34" s="224" t="str">
        <f t="shared" si="202"/>
        <v/>
      </c>
      <c r="CT34" s="115" t="str">
        <f t="shared" si="203"/>
        <v/>
      </c>
      <c r="CU34" s="225" t="str">
        <f t="shared" si="204"/>
        <v/>
      </c>
      <c r="CW34" s="5" t="str">
        <f t="shared" si="205"/>
        <v/>
      </c>
      <c r="CX34" s="224" t="str">
        <f t="shared" si="206"/>
        <v/>
      </c>
      <c r="CZ34" s="115" t="str">
        <f t="shared" si="207"/>
        <v/>
      </c>
      <c r="DA34" s="225" t="str">
        <f t="shared" si="208"/>
        <v/>
      </c>
      <c r="DC34" s="5" t="str">
        <f t="shared" si="209"/>
        <v/>
      </c>
      <c r="DD34" s="224" t="str">
        <f t="shared" si="210"/>
        <v/>
      </c>
      <c r="DF34" s="115" t="str">
        <f t="shared" si="211"/>
        <v/>
      </c>
      <c r="DG34" s="225" t="str">
        <f t="shared" si="212"/>
        <v/>
      </c>
      <c r="DI34" s="5" t="str">
        <f t="shared" si="213"/>
        <v/>
      </c>
      <c r="DJ34" s="224" t="str">
        <f t="shared" si="214"/>
        <v/>
      </c>
      <c r="DL34" s="115" t="str">
        <f t="shared" si="70"/>
        <v/>
      </c>
      <c r="DM34" s="225" t="str">
        <f t="shared" si="71"/>
        <v/>
      </c>
      <c r="DO34" s="5" t="str">
        <f t="shared" si="72"/>
        <v/>
      </c>
      <c r="DP34" s="224" t="str">
        <f t="shared" si="73"/>
        <v/>
      </c>
      <c r="DR34" s="115" t="str">
        <f t="shared" si="74"/>
        <v/>
      </c>
      <c r="DS34" s="225" t="str">
        <f t="shared" si="75"/>
        <v/>
      </c>
      <c r="DU34" s="5" t="str">
        <f t="shared" si="76"/>
        <v/>
      </c>
      <c r="DV34" s="224" t="str">
        <f t="shared" si="77"/>
        <v/>
      </c>
      <c r="DX34" s="115" t="str">
        <f t="shared" si="78"/>
        <v/>
      </c>
      <c r="DY34" s="225" t="str">
        <f t="shared" si="79"/>
        <v/>
      </c>
      <c r="EA34" s="5" t="str">
        <f t="shared" si="80"/>
        <v/>
      </c>
      <c r="EB34" s="224" t="str">
        <f t="shared" si="81"/>
        <v/>
      </c>
      <c r="ED34" s="115" t="str">
        <f t="shared" si="82"/>
        <v/>
      </c>
      <c r="EE34" s="225" t="str">
        <f t="shared" si="83"/>
        <v/>
      </c>
      <c r="EG34" s="5" t="str">
        <f t="shared" si="84"/>
        <v/>
      </c>
      <c r="EH34" s="224" t="str">
        <f t="shared" si="85"/>
        <v/>
      </c>
      <c r="EJ34" s="115" t="str">
        <f t="shared" si="86"/>
        <v/>
      </c>
      <c r="EK34" s="225" t="str">
        <f t="shared" si="87"/>
        <v/>
      </c>
      <c r="EM34" s="5" t="str">
        <f t="shared" si="88"/>
        <v/>
      </c>
      <c r="EN34" s="224" t="str">
        <f t="shared" si="89"/>
        <v/>
      </c>
      <c r="EP34" s="115" t="str">
        <f t="shared" si="90"/>
        <v/>
      </c>
      <c r="EQ34" s="225" t="str">
        <f t="shared" si="91"/>
        <v/>
      </c>
      <c r="ES34" s="5" t="str">
        <f t="shared" si="92"/>
        <v/>
      </c>
      <c r="ET34" s="224" t="str">
        <f t="shared" si="93"/>
        <v/>
      </c>
      <c r="EV34" s="115" t="str">
        <f t="shared" si="94"/>
        <v/>
      </c>
      <c r="EW34" s="225" t="str">
        <f t="shared" si="95"/>
        <v/>
      </c>
      <c r="EY34" s="5" t="str">
        <f t="shared" si="96"/>
        <v/>
      </c>
      <c r="EZ34" s="224" t="str">
        <f t="shared" si="97"/>
        <v/>
      </c>
      <c r="FB34" s="115" t="str">
        <f t="shared" si="98"/>
        <v/>
      </c>
      <c r="FC34" s="225" t="str">
        <f t="shared" si="99"/>
        <v/>
      </c>
      <c r="FE34" s="5" t="str">
        <f t="shared" si="100"/>
        <v/>
      </c>
      <c r="FF34" s="224" t="str">
        <f t="shared" si="101"/>
        <v/>
      </c>
      <c r="FH34" s="115" t="str">
        <f t="shared" si="102"/>
        <v/>
      </c>
      <c r="FI34" s="225" t="str">
        <f t="shared" si="103"/>
        <v/>
      </c>
      <c r="FK34" s="5" t="str">
        <f t="shared" si="104"/>
        <v/>
      </c>
      <c r="FL34" s="224" t="str">
        <f t="shared" si="105"/>
        <v/>
      </c>
      <c r="FN34" s="115" t="str">
        <f t="shared" si="106"/>
        <v/>
      </c>
      <c r="FO34" s="225" t="str">
        <f t="shared" si="107"/>
        <v/>
      </c>
      <c r="FQ34" s="5" t="str">
        <f t="shared" si="108"/>
        <v/>
      </c>
      <c r="FR34" s="224" t="str">
        <f t="shared" si="109"/>
        <v/>
      </c>
      <c r="FT34" s="115" t="str">
        <f t="shared" si="110"/>
        <v/>
      </c>
      <c r="FU34" s="225" t="str">
        <f t="shared" si="111"/>
        <v/>
      </c>
    </row>
    <row r="35" spans="1:183" ht="15.75" x14ac:dyDescent="0.25">
      <c r="A35" s="129">
        <v>32</v>
      </c>
      <c r="B35" s="130" t="s">
        <v>88</v>
      </c>
      <c r="C35" s="126"/>
      <c r="D35" s="131">
        <f t="shared" si="28"/>
        <v>0</v>
      </c>
      <c r="E35" s="109"/>
      <c r="F35" s="101"/>
      <c r="G35" s="2"/>
      <c r="H35" s="76" t="s">
        <v>130</v>
      </c>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12"/>
        <v/>
      </c>
      <c r="BH35" s="36" t="str">
        <f t="shared" si="113"/>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115" t="str">
        <f t="shared" si="195"/>
        <v/>
      </c>
      <c r="CI35" s="225" t="str">
        <f t="shared" si="196"/>
        <v/>
      </c>
      <c r="CJ35" s="224"/>
      <c r="CK35" s="5" t="str">
        <f t="shared" si="197"/>
        <v/>
      </c>
      <c r="CL35" s="224" t="str">
        <f t="shared" si="198"/>
        <v/>
      </c>
      <c r="CM35" s="225"/>
      <c r="CN35" s="115" t="str">
        <f t="shared" si="199"/>
        <v/>
      </c>
      <c r="CO35" s="225" t="str">
        <f t="shared" si="200"/>
        <v/>
      </c>
      <c r="CP35" s="224"/>
      <c r="CQ35" s="5" t="str">
        <f t="shared" si="201"/>
        <v/>
      </c>
      <c r="CR35" s="224" t="str">
        <f t="shared" si="202"/>
        <v/>
      </c>
      <c r="CS35" s="225"/>
      <c r="CT35" s="115" t="str">
        <f t="shared" si="203"/>
        <v/>
      </c>
      <c r="CU35" s="225" t="str">
        <f t="shared" si="204"/>
        <v/>
      </c>
      <c r="CV35" s="224"/>
      <c r="CW35" s="5" t="str">
        <f t="shared" si="205"/>
        <v/>
      </c>
      <c r="CX35" s="224" t="str">
        <f t="shared" si="206"/>
        <v/>
      </c>
      <c r="CY35" s="225"/>
      <c r="CZ35" s="115" t="str">
        <f t="shared" si="207"/>
        <v/>
      </c>
      <c r="DA35" s="225" t="str">
        <f t="shared" si="208"/>
        <v/>
      </c>
      <c r="DB35" s="224"/>
      <c r="DC35" s="5" t="str">
        <f t="shared" si="209"/>
        <v/>
      </c>
      <c r="DD35" s="224" t="str">
        <f t="shared" si="210"/>
        <v/>
      </c>
      <c r="DE35" s="225"/>
      <c r="DF35" s="115" t="str">
        <f t="shared" si="211"/>
        <v/>
      </c>
      <c r="DG35" s="225" t="str">
        <f t="shared" si="212"/>
        <v/>
      </c>
      <c r="DH35" s="224"/>
      <c r="DI35" s="5" t="str">
        <f t="shared" si="213"/>
        <v/>
      </c>
      <c r="DJ35" s="224" t="str">
        <f t="shared" si="214"/>
        <v/>
      </c>
      <c r="DK35" s="225"/>
      <c r="DL35" s="115" t="str">
        <f t="shared" si="70"/>
        <v/>
      </c>
      <c r="DM35" s="225" t="str">
        <f t="shared" si="71"/>
        <v/>
      </c>
      <c r="DN35" s="224"/>
      <c r="DO35" s="5" t="str">
        <f t="shared" si="72"/>
        <v/>
      </c>
      <c r="DP35" s="224" t="str">
        <f t="shared" si="73"/>
        <v/>
      </c>
      <c r="DQ35" s="225"/>
      <c r="DR35" s="115" t="str">
        <f t="shared" si="74"/>
        <v/>
      </c>
      <c r="DS35" s="225" t="str">
        <f t="shared" si="75"/>
        <v/>
      </c>
      <c r="DT35" s="224"/>
      <c r="DU35" s="5" t="str">
        <f t="shared" si="76"/>
        <v/>
      </c>
      <c r="DV35" s="224" t="str">
        <f t="shared" si="77"/>
        <v/>
      </c>
      <c r="DW35" s="225"/>
      <c r="DX35" s="115" t="str">
        <f t="shared" si="78"/>
        <v/>
      </c>
      <c r="DY35" s="225" t="str">
        <f t="shared" si="79"/>
        <v/>
      </c>
      <c r="DZ35" s="224"/>
      <c r="EA35" s="5" t="str">
        <f t="shared" si="80"/>
        <v/>
      </c>
      <c r="EB35" s="224" t="str">
        <f t="shared" si="81"/>
        <v/>
      </c>
      <c r="EC35" s="225"/>
      <c r="ED35" s="115" t="str">
        <f t="shared" si="82"/>
        <v/>
      </c>
      <c r="EE35" s="225" t="str">
        <f t="shared" si="83"/>
        <v/>
      </c>
      <c r="EF35" s="224"/>
      <c r="EG35" s="5" t="str">
        <f t="shared" si="84"/>
        <v/>
      </c>
      <c r="EH35" s="224" t="str">
        <f t="shared" si="85"/>
        <v/>
      </c>
      <c r="EI35" s="225"/>
      <c r="EJ35" s="115" t="str">
        <f t="shared" si="86"/>
        <v/>
      </c>
      <c r="EK35" s="225" t="str">
        <f t="shared" si="87"/>
        <v/>
      </c>
      <c r="EL35" s="224"/>
      <c r="EM35" s="5" t="str">
        <f t="shared" si="88"/>
        <v/>
      </c>
      <c r="EN35" s="224" t="str">
        <f t="shared" si="89"/>
        <v/>
      </c>
      <c r="EO35" s="225"/>
      <c r="EP35" s="115" t="str">
        <f t="shared" si="90"/>
        <v/>
      </c>
      <c r="EQ35" s="225" t="str">
        <f t="shared" si="91"/>
        <v/>
      </c>
      <c r="ER35" s="224"/>
      <c r="ES35" s="5" t="str">
        <f t="shared" si="92"/>
        <v/>
      </c>
      <c r="ET35" s="224" t="str">
        <f t="shared" si="93"/>
        <v/>
      </c>
      <c r="EU35" s="225"/>
      <c r="EV35" s="115" t="str">
        <f t="shared" si="94"/>
        <v/>
      </c>
      <c r="EW35" s="225" t="str">
        <f t="shared" si="95"/>
        <v/>
      </c>
      <c r="EX35" s="224"/>
      <c r="EY35" s="5" t="str">
        <f t="shared" si="96"/>
        <v/>
      </c>
      <c r="EZ35" s="224" t="str">
        <f t="shared" si="97"/>
        <v/>
      </c>
      <c r="FA35" s="225"/>
      <c r="FB35" s="115" t="str">
        <f t="shared" si="98"/>
        <v/>
      </c>
      <c r="FC35" s="225" t="str">
        <f t="shared" si="99"/>
        <v/>
      </c>
      <c r="FD35" s="224"/>
      <c r="FE35" s="5" t="str">
        <f t="shared" si="100"/>
        <v/>
      </c>
      <c r="FF35" s="224" t="str">
        <f t="shared" si="101"/>
        <v/>
      </c>
      <c r="FG35" s="225"/>
      <c r="FH35" s="115" t="str">
        <f t="shared" si="102"/>
        <v/>
      </c>
      <c r="FI35" s="225" t="str">
        <f t="shared" si="103"/>
        <v/>
      </c>
      <c r="FJ35" s="224"/>
      <c r="FK35" s="5" t="str">
        <f t="shared" si="104"/>
        <v/>
      </c>
      <c r="FL35" s="224" t="str">
        <f t="shared" si="105"/>
        <v/>
      </c>
      <c r="FM35" s="225"/>
      <c r="FN35" s="115" t="str">
        <f t="shared" si="106"/>
        <v/>
      </c>
      <c r="FO35" s="225" t="str">
        <f t="shared" si="107"/>
        <v/>
      </c>
      <c r="FP35" s="224"/>
      <c r="FQ35" s="5" t="str">
        <f t="shared" si="108"/>
        <v/>
      </c>
      <c r="FR35" s="224" t="str">
        <f t="shared" si="109"/>
        <v/>
      </c>
      <c r="FS35" s="225"/>
      <c r="FT35" s="115" t="str">
        <f t="shared" si="110"/>
        <v/>
      </c>
      <c r="FU35" s="225" t="str">
        <f t="shared" si="111"/>
        <v/>
      </c>
      <c r="FV35" s="253"/>
      <c r="FW35" s="253"/>
      <c r="FX35" s="253"/>
      <c r="FY35" s="253"/>
      <c r="FZ35" s="253"/>
      <c r="GA35" s="3"/>
    </row>
    <row r="36" spans="1:183" ht="15.75" x14ac:dyDescent="0.25">
      <c r="A36" s="129">
        <v>1</v>
      </c>
      <c r="B36" s="130" t="s">
        <v>131</v>
      </c>
      <c r="C36" s="126"/>
      <c r="D36" s="131">
        <f t="shared" si="28"/>
        <v>0</v>
      </c>
      <c r="E36" s="109"/>
      <c r="F36" s="101"/>
      <c r="G36" s="2"/>
      <c r="H36" s="76" t="s">
        <v>132</v>
      </c>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12"/>
        <v/>
      </c>
      <c r="BH36" s="36" t="str">
        <f t="shared" si="113"/>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115" t="str">
        <f t="shared" si="195"/>
        <v/>
      </c>
      <c r="CI36" s="225" t="str">
        <f t="shared" si="196"/>
        <v/>
      </c>
      <c r="CJ36" s="224"/>
      <c r="CK36" s="5" t="str">
        <f t="shared" si="197"/>
        <v/>
      </c>
      <c r="CL36" s="224" t="str">
        <f t="shared" si="198"/>
        <v/>
      </c>
      <c r="CM36" s="225"/>
      <c r="CN36" s="115" t="str">
        <f t="shared" si="199"/>
        <v/>
      </c>
      <c r="CO36" s="225" t="str">
        <f t="shared" si="200"/>
        <v/>
      </c>
      <c r="CP36" s="224"/>
      <c r="CQ36" s="5" t="str">
        <f t="shared" si="201"/>
        <v/>
      </c>
      <c r="CR36" s="224" t="str">
        <f t="shared" si="202"/>
        <v/>
      </c>
      <c r="CS36" s="225"/>
      <c r="CT36" s="115" t="str">
        <f t="shared" si="203"/>
        <v/>
      </c>
      <c r="CU36" s="225" t="str">
        <f t="shared" si="204"/>
        <v/>
      </c>
      <c r="CV36" s="224"/>
      <c r="CW36" s="5" t="str">
        <f t="shared" si="205"/>
        <v/>
      </c>
      <c r="CX36" s="224" t="str">
        <f t="shared" si="206"/>
        <v/>
      </c>
      <c r="CY36" s="225"/>
      <c r="CZ36" s="115" t="str">
        <f t="shared" si="207"/>
        <v/>
      </c>
      <c r="DA36" s="225" t="str">
        <f t="shared" si="208"/>
        <v/>
      </c>
      <c r="DB36" s="224"/>
      <c r="DC36" s="5" t="str">
        <f t="shared" si="209"/>
        <v/>
      </c>
      <c r="DD36" s="224" t="str">
        <f t="shared" si="210"/>
        <v/>
      </c>
      <c r="DE36" s="225"/>
      <c r="DF36" s="115" t="str">
        <f t="shared" si="211"/>
        <v/>
      </c>
      <c r="DG36" s="225" t="str">
        <f t="shared" si="212"/>
        <v/>
      </c>
      <c r="DH36" s="224"/>
      <c r="DI36" s="5" t="str">
        <f t="shared" si="213"/>
        <v/>
      </c>
      <c r="DJ36" s="224" t="str">
        <f t="shared" si="214"/>
        <v/>
      </c>
      <c r="DK36" s="225"/>
      <c r="DL36" s="115" t="str">
        <f t="shared" si="70"/>
        <v/>
      </c>
      <c r="DM36" s="225" t="str">
        <f t="shared" si="71"/>
        <v/>
      </c>
      <c r="DN36" s="224"/>
      <c r="DO36" s="5" t="str">
        <f t="shared" si="72"/>
        <v/>
      </c>
      <c r="DP36" s="224" t="str">
        <f t="shared" si="73"/>
        <v/>
      </c>
      <c r="DQ36" s="225"/>
      <c r="DR36" s="115" t="str">
        <f t="shared" si="74"/>
        <v/>
      </c>
      <c r="DS36" s="225" t="str">
        <f t="shared" si="75"/>
        <v/>
      </c>
      <c r="DT36" s="224"/>
      <c r="DU36" s="5" t="str">
        <f t="shared" si="76"/>
        <v/>
      </c>
      <c r="DV36" s="224" t="str">
        <f t="shared" si="77"/>
        <v/>
      </c>
      <c r="DW36" s="225"/>
      <c r="DX36" s="115" t="str">
        <f t="shared" si="78"/>
        <v/>
      </c>
      <c r="DY36" s="225" t="str">
        <f t="shared" si="79"/>
        <v/>
      </c>
      <c r="DZ36" s="224"/>
      <c r="EA36" s="5" t="str">
        <f t="shared" si="80"/>
        <v/>
      </c>
      <c r="EB36" s="224" t="str">
        <f t="shared" si="81"/>
        <v/>
      </c>
      <c r="EC36" s="225"/>
      <c r="ED36" s="115" t="str">
        <f t="shared" si="82"/>
        <v/>
      </c>
      <c r="EE36" s="225" t="str">
        <f t="shared" si="83"/>
        <v/>
      </c>
      <c r="EF36" s="224"/>
      <c r="EG36" s="5" t="str">
        <f t="shared" si="84"/>
        <v/>
      </c>
      <c r="EH36" s="224" t="str">
        <f t="shared" si="85"/>
        <v/>
      </c>
      <c r="EI36" s="225"/>
      <c r="EJ36" s="115" t="str">
        <f t="shared" si="86"/>
        <v/>
      </c>
      <c r="EK36" s="225" t="str">
        <f t="shared" si="87"/>
        <v/>
      </c>
      <c r="EL36" s="224"/>
      <c r="EM36" s="5" t="str">
        <f t="shared" si="88"/>
        <v/>
      </c>
      <c r="EN36" s="224" t="str">
        <f t="shared" si="89"/>
        <v/>
      </c>
      <c r="EO36" s="225"/>
      <c r="EP36" s="115" t="str">
        <f t="shared" si="90"/>
        <v/>
      </c>
      <c r="EQ36" s="225" t="str">
        <f t="shared" si="91"/>
        <v/>
      </c>
      <c r="ER36" s="224"/>
      <c r="ES36" s="5" t="str">
        <f t="shared" si="92"/>
        <v/>
      </c>
      <c r="ET36" s="224" t="str">
        <f t="shared" si="93"/>
        <v/>
      </c>
      <c r="EU36" s="225"/>
      <c r="EV36" s="115" t="str">
        <f t="shared" si="94"/>
        <v/>
      </c>
      <c r="EW36" s="225" t="str">
        <f t="shared" si="95"/>
        <v/>
      </c>
      <c r="EX36" s="224"/>
      <c r="EY36" s="5" t="str">
        <f t="shared" si="96"/>
        <v/>
      </c>
      <c r="EZ36" s="224" t="str">
        <f t="shared" si="97"/>
        <v/>
      </c>
      <c r="FA36" s="225"/>
      <c r="FB36" s="115" t="str">
        <f t="shared" si="98"/>
        <v/>
      </c>
      <c r="FC36" s="225" t="str">
        <f t="shared" si="99"/>
        <v/>
      </c>
      <c r="FD36" s="224"/>
      <c r="FE36" s="5" t="str">
        <f t="shared" si="100"/>
        <v/>
      </c>
      <c r="FF36" s="224" t="str">
        <f t="shared" si="101"/>
        <v/>
      </c>
      <c r="FG36" s="225"/>
      <c r="FH36" s="115" t="str">
        <f t="shared" si="102"/>
        <v/>
      </c>
      <c r="FI36" s="225" t="str">
        <f t="shared" si="103"/>
        <v/>
      </c>
      <c r="FJ36" s="224"/>
      <c r="FK36" s="5" t="str">
        <f t="shared" si="104"/>
        <v/>
      </c>
      <c r="FL36" s="224" t="str">
        <f t="shared" si="105"/>
        <v/>
      </c>
      <c r="FM36" s="225"/>
      <c r="FN36" s="115" t="str">
        <f t="shared" si="106"/>
        <v/>
      </c>
      <c r="FO36" s="225" t="str">
        <f t="shared" si="107"/>
        <v/>
      </c>
      <c r="FP36" s="224"/>
      <c r="FQ36" s="5" t="str">
        <f t="shared" si="108"/>
        <v/>
      </c>
      <c r="FR36" s="224" t="str">
        <f t="shared" si="109"/>
        <v/>
      </c>
      <c r="FS36" s="225"/>
      <c r="FT36" s="115" t="str">
        <f t="shared" si="110"/>
        <v/>
      </c>
      <c r="FU36" s="225" t="str">
        <f t="shared" si="111"/>
        <v/>
      </c>
      <c r="FV36" s="253"/>
      <c r="FW36" s="253"/>
      <c r="FX36" s="253"/>
      <c r="FY36" s="253"/>
      <c r="FZ36" s="253"/>
      <c r="GA36" s="3"/>
    </row>
    <row r="37" spans="1:183" ht="15.75" x14ac:dyDescent="0.25">
      <c r="A37" s="129">
        <v>3</v>
      </c>
      <c r="B37" s="130" t="s">
        <v>65</v>
      </c>
      <c r="C37" s="126"/>
      <c r="D37" s="131">
        <f t="shared" si="28"/>
        <v>0</v>
      </c>
      <c r="E37" s="109"/>
      <c r="F37" s="101"/>
      <c r="G37" s="2"/>
      <c r="H37" s="76" t="s">
        <v>133</v>
      </c>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12"/>
        <v/>
      </c>
      <c r="BH37" s="36" t="str">
        <f t="shared" si="113"/>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115" t="str">
        <f t="shared" si="195"/>
        <v/>
      </c>
      <c r="CI37" s="225" t="str">
        <f t="shared" si="196"/>
        <v/>
      </c>
      <c r="CJ37" s="224"/>
      <c r="CK37" s="5" t="str">
        <f t="shared" si="197"/>
        <v/>
      </c>
      <c r="CL37" s="224" t="str">
        <f t="shared" si="198"/>
        <v/>
      </c>
      <c r="CM37" s="225"/>
      <c r="CN37" s="115" t="str">
        <f t="shared" si="199"/>
        <v/>
      </c>
      <c r="CO37" s="225" t="str">
        <f t="shared" si="200"/>
        <v/>
      </c>
      <c r="CP37" s="224"/>
      <c r="CQ37" s="5" t="str">
        <f t="shared" si="201"/>
        <v/>
      </c>
      <c r="CR37" s="224" t="str">
        <f t="shared" si="202"/>
        <v/>
      </c>
      <c r="CS37" s="225"/>
      <c r="CT37" s="115" t="str">
        <f t="shared" si="203"/>
        <v/>
      </c>
      <c r="CU37" s="225" t="str">
        <f t="shared" si="204"/>
        <v/>
      </c>
      <c r="CV37" s="224"/>
      <c r="CW37" s="5" t="str">
        <f t="shared" si="205"/>
        <v/>
      </c>
      <c r="CX37" s="224" t="str">
        <f t="shared" si="206"/>
        <v/>
      </c>
      <c r="CY37" s="225"/>
      <c r="CZ37" s="115" t="str">
        <f t="shared" si="207"/>
        <v/>
      </c>
      <c r="DA37" s="225" t="str">
        <f t="shared" si="208"/>
        <v/>
      </c>
      <c r="DB37" s="224"/>
      <c r="DC37" s="5" t="str">
        <f t="shared" si="209"/>
        <v/>
      </c>
      <c r="DD37" s="224" t="str">
        <f t="shared" si="210"/>
        <v/>
      </c>
      <c r="DE37" s="225"/>
      <c r="DF37" s="115" t="str">
        <f t="shared" si="211"/>
        <v/>
      </c>
      <c r="DG37" s="225" t="str">
        <f t="shared" si="212"/>
        <v/>
      </c>
      <c r="DH37" s="224"/>
      <c r="DI37" s="5" t="str">
        <f t="shared" si="213"/>
        <v/>
      </c>
      <c r="DJ37" s="224" t="str">
        <f t="shared" si="214"/>
        <v/>
      </c>
      <c r="DK37" s="225"/>
      <c r="DL37" s="115" t="str">
        <f t="shared" si="70"/>
        <v/>
      </c>
      <c r="DM37" s="225" t="str">
        <f t="shared" si="71"/>
        <v/>
      </c>
      <c r="DN37" s="224"/>
      <c r="DO37" s="5" t="str">
        <f t="shared" si="72"/>
        <v/>
      </c>
      <c r="DP37" s="224" t="str">
        <f t="shared" si="73"/>
        <v/>
      </c>
      <c r="DQ37" s="225"/>
      <c r="DR37" s="115" t="str">
        <f t="shared" si="74"/>
        <v/>
      </c>
      <c r="DS37" s="225" t="str">
        <f t="shared" si="75"/>
        <v/>
      </c>
      <c r="DT37" s="224"/>
      <c r="DU37" s="5" t="str">
        <f t="shared" si="76"/>
        <v/>
      </c>
      <c r="DV37" s="224" t="str">
        <f t="shared" si="77"/>
        <v/>
      </c>
      <c r="DW37" s="225"/>
      <c r="DX37" s="115" t="str">
        <f t="shared" si="78"/>
        <v/>
      </c>
      <c r="DY37" s="225" t="str">
        <f t="shared" si="79"/>
        <v/>
      </c>
      <c r="DZ37" s="224"/>
      <c r="EA37" s="5" t="str">
        <f t="shared" si="80"/>
        <v/>
      </c>
      <c r="EB37" s="224" t="str">
        <f t="shared" si="81"/>
        <v/>
      </c>
      <c r="EC37" s="225"/>
      <c r="ED37" s="115" t="str">
        <f t="shared" si="82"/>
        <v/>
      </c>
      <c r="EE37" s="225" t="str">
        <f t="shared" si="83"/>
        <v/>
      </c>
      <c r="EF37" s="224"/>
      <c r="EG37" s="5" t="str">
        <f t="shared" si="84"/>
        <v/>
      </c>
      <c r="EH37" s="224" t="str">
        <f t="shared" si="85"/>
        <v/>
      </c>
      <c r="EI37" s="225"/>
      <c r="EJ37" s="115" t="str">
        <f t="shared" si="86"/>
        <v/>
      </c>
      <c r="EK37" s="225" t="str">
        <f t="shared" si="87"/>
        <v/>
      </c>
      <c r="EL37" s="224"/>
      <c r="EM37" s="5" t="str">
        <f t="shared" si="88"/>
        <v/>
      </c>
      <c r="EN37" s="224" t="str">
        <f t="shared" si="89"/>
        <v/>
      </c>
      <c r="EO37" s="225"/>
      <c r="EP37" s="115" t="str">
        <f t="shared" si="90"/>
        <v/>
      </c>
      <c r="EQ37" s="225" t="str">
        <f t="shared" si="91"/>
        <v/>
      </c>
      <c r="ER37" s="224"/>
      <c r="ES37" s="5" t="str">
        <f t="shared" si="92"/>
        <v/>
      </c>
      <c r="ET37" s="224" t="str">
        <f t="shared" si="93"/>
        <v/>
      </c>
      <c r="EU37" s="225"/>
      <c r="EV37" s="115" t="str">
        <f t="shared" si="94"/>
        <v/>
      </c>
      <c r="EW37" s="225" t="str">
        <f t="shared" si="95"/>
        <v/>
      </c>
      <c r="EX37" s="224"/>
      <c r="EY37" s="5" t="str">
        <f t="shared" si="96"/>
        <v/>
      </c>
      <c r="EZ37" s="224" t="str">
        <f t="shared" si="97"/>
        <v/>
      </c>
      <c r="FA37" s="225"/>
      <c r="FB37" s="115" t="str">
        <f t="shared" si="98"/>
        <v/>
      </c>
      <c r="FC37" s="225" t="str">
        <f t="shared" si="99"/>
        <v/>
      </c>
      <c r="FD37" s="224"/>
      <c r="FE37" s="5" t="str">
        <f t="shared" si="100"/>
        <v/>
      </c>
      <c r="FF37" s="224" t="str">
        <f t="shared" si="101"/>
        <v/>
      </c>
      <c r="FG37" s="225"/>
      <c r="FH37" s="115" t="str">
        <f t="shared" si="102"/>
        <v/>
      </c>
      <c r="FI37" s="225" t="str">
        <f t="shared" si="103"/>
        <v/>
      </c>
      <c r="FJ37" s="224"/>
      <c r="FK37" s="5" t="str">
        <f t="shared" si="104"/>
        <v/>
      </c>
      <c r="FL37" s="224" t="str">
        <f t="shared" si="105"/>
        <v/>
      </c>
      <c r="FM37" s="225"/>
      <c r="FN37" s="115" t="str">
        <f t="shared" si="106"/>
        <v/>
      </c>
      <c r="FO37" s="225" t="str">
        <f t="shared" si="107"/>
        <v/>
      </c>
      <c r="FP37" s="224"/>
      <c r="FQ37" s="5" t="str">
        <f t="shared" si="108"/>
        <v/>
      </c>
      <c r="FR37" s="224" t="str">
        <f t="shared" si="109"/>
        <v/>
      </c>
      <c r="FS37" s="225"/>
      <c r="FT37" s="115" t="str">
        <f t="shared" si="110"/>
        <v/>
      </c>
      <c r="FU37" s="225" t="str">
        <f t="shared" si="111"/>
        <v/>
      </c>
      <c r="FV37" s="253"/>
      <c r="FW37" s="253"/>
      <c r="FX37" s="253"/>
      <c r="FY37" s="253"/>
      <c r="FZ37" s="253"/>
      <c r="GA37" s="3"/>
    </row>
    <row r="38" spans="1:183" ht="15.75" x14ac:dyDescent="0.25">
      <c r="A38" s="129">
        <v>1</v>
      </c>
      <c r="B38" s="130" t="s">
        <v>80</v>
      </c>
      <c r="C38" s="126"/>
      <c r="D38" s="131">
        <f t="shared" si="28"/>
        <v>0</v>
      </c>
      <c r="E38" s="109"/>
      <c r="F38" s="101"/>
      <c r="G38" s="2"/>
      <c r="H38" s="76" t="s">
        <v>134</v>
      </c>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12"/>
        <v/>
      </c>
      <c r="BH38" s="36" t="str">
        <f t="shared" si="113"/>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115" t="str">
        <f t="shared" si="195"/>
        <v/>
      </c>
      <c r="CI38" s="225" t="str">
        <f t="shared" si="196"/>
        <v/>
      </c>
      <c r="CJ38" s="224"/>
      <c r="CK38" s="5" t="str">
        <f t="shared" si="197"/>
        <v/>
      </c>
      <c r="CL38" s="224" t="str">
        <f t="shared" si="198"/>
        <v/>
      </c>
      <c r="CM38" s="225"/>
      <c r="CN38" s="115" t="str">
        <f t="shared" si="199"/>
        <v/>
      </c>
      <c r="CO38" s="225" t="str">
        <f t="shared" si="200"/>
        <v/>
      </c>
      <c r="CP38" s="224"/>
      <c r="CQ38" s="5" t="str">
        <f t="shared" si="201"/>
        <v/>
      </c>
      <c r="CR38" s="224" t="str">
        <f t="shared" si="202"/>
        <v/>
      </c>
      <c r="CS38" s="225"/>
      <c r="CT38" s="115" t="str">
        <f t="shared" si="203"/>
        <v/>
      </c>
      <c r="CU38" s="225" t="str">
        <f t="shared" si="204"/>
        <v/>
      </c>
      <c r="CV38" s="224"/>
      <c r="CW38" s="5" t="str">
        <f t="shared" si="205"/>
        <v/>
      </c>
      <c r="CX38" s="224" t="str">
        <f t="shared" si="206"/>
        <v/>
      </c>
      <c r="CY38" s="225"/>
      <c r="CZ38" s="115" t="str">
        <f t="shared" si="207"/>
        <v/>
      </c>
      <c r="DA38" s="225" t="str">
        <f t="shared" si="208"/>
        <v/>
      </c>
      <c r="DB38" s="224"/>
      <c r="DC38" s="5" t="str">
        <f t="shared" si="209"/>
        <v/>
      </c>
      <c r="DD38" s="224" t="str">
        <f t="shared" si="210"/>
        <v/>
      </c>
      <c r="DE38" s="225"/>
      <c r="DF38" s="115" t="str">
        <f t="shared" si="211"/>
        <v/>
      </c>
      <c r="DG38" s="225" t="str">
        <f t="shared" si="212"/>
        <v/>
      </c>
      <c r="DH38" s="224"/>
      <c r="DI38" s="5" t="str">
        <f t="shared" si="213"/>
        <v/>
      </c>
      <c r="DJ38" s="224" t="str">
        <f t="shared" si="214"/>
        <v/>
      </c>
      <c r="DK38" s="225"/>
      <c r="DL38" s="115" t="str">
        <f t="shared" si="70"/>
        <v/>
      </c>
      <c r="DM38" s="225" t="str">
        <f t="shared" si="71"/>
        <v/>
      </c>
      <c r="DN38" s="224"/>
      <c r="DO38" s="5" t="str">
        <f t="shared" si="72"/>
        <v/>
      </c>
      <c r="DP38" s="224" t="str">
        <f t="shared" si="73"/>
        <v/>
      </c>
      <c r="DQ38" s="225"/>
      <c r="DR38" s="115" t="str">
        <f t="shared" si="74"/>
        <v/>
      </c>
      <c r="DS38" s="225" t="str">
        <f t="shared" si="75"/>
        <v/>
      </c>
      <c r="DT38" s="224"/>
      <c r="DU38" s="5" t="str">
        <f t="shared" si="76"/>
        <v/>
      </c>
      <c r="DV38" s="224" t="str">
        <f t="shared" si="77"/>
        <v/>
      </c>
      <c r="DW38" s="225"/>
      <c r="DX38" s="115" t="str">
        <f t="shared" si="78"/>
        <v/>
      </c>
      <c r="DY38" s="225" t="str">
        <f t="shared" si="79"/>
        <v/>
      </c>
      <c r="DZ38" s="224"/>
      <c r="EA38" s="5" t="str">
        <f t="shared" si="80"/>
        <v/>
      </c>
      <c r="EB38" s="224" t="str">
        <f t="shared" si="81"/>
        <v/>
      </c>
      <c r="EC38" s="225"/>
      <c r="ED38" s="115" t="str">
        <f t="shared" si="82"/>
        <v/>
      </c>
      <c r="EE38" s="225" t="str">
        <f t="shared" si="83"/>
        <v/>
      </c>
      <c r="EF38" s="224"/>
      <c r="EG38" s="5" t="str">
        <f t="shared" si="84"/>
        <v/>
      </c>
      <c r="EH38" s="224" t="str">
        <f t="shared" si="85"/>
        <v/>
      </c>
      <c r="EI38" s="225"/>
      <c r="EJ38" s="115" t="str">
        <f t="shared" si="86"/>
        <v/>
      </c>
      <c r="EK38" s="225" t="str">
        <f t="shared" si="87"/>
        <v/>
      </c>
      <c r="EL38" s="224"/>
      <c r="EM38" s="5" t="str">
        <f t="shared" si="88"/>
        <v/>
      </c>
      <c r="EN38" s="224" t="str">
        <f t="shared" si="89"/>
        <v/>
      </c>
      <c r="EO38" s="225"/>
      <c r="EP38" s="115" t="str">
        <f t="shared" si="90"/>
        <v/>
      </c>
      <c r="EQ38" s="225" t="str">
        <f t="shared" si="91"/>
        <v/>
      </c>
      <c r="ER38" s="224"/>
      <c r="ES38" s="5" t="str">
        <f t="shared" si="92"/>
        <v/>
      </c>
      <c r="ET38" s="224" t="str">
        <f t="shared" si="93"/>
        <v/>
      </c>
      <c r="EU38" s="225"/>
      <c r="EV38" s="115" t="str">
        <f t="shared" si="94"/>
        <v/>
      </c>
      <c r="EW38" s="225" t="str">
        <f t="shared" si="95"/>
        <v/>
      </c>
      <c r="EX38" s="224"/>
      <c r="EY38" s="5" t="str">
        <f t="shared" si="96"/>
        <v/>
      </c>
      <c r="EZ38" s="224" t="str">
        <f t="shared" si="97"/>
        <v/>
      </c>
      <c r="FA38" s="225"/>
      <c r="FB38" s="115" t="str">
        <f t="shared" si="98"/>
        <v/>
      </c>
      <c r="FC38" s="225" t="str">
        <f t="shared" si="99"/>
        <v/>
      </c>
      <c r="FD38" s="224"/>
      <c r="FE38" s="5" t="str">
        <f t="shared" si="100"/>
        <v/>
      </c>
      <c r="FF38" s="224" t="str">
        <f t="shared" si="101"/>
        <v/>
      </c>
      <c r="FG38" s="225"/>
      <c r="FH38" s="115" t="str">
        <f t="shared" si="102"/>
        <v/>
      </c>
      <c r="FI38" s="225" t="str">
        <f t="shared" si="103"/>
        <v/>
      </c>
      <c r="FJ38" s="224"/>
      <c r="FK38" s="5" t="str">
        <f t="shared" si="104"/>
        <v/>
      </c>
      <c r="FL38" s="224" t="str">
        <f t="shared" si="105"/>
        <v/>
      </c>
      <c r="FM38" s="225"/>
      <c r="FN38" s="115" t="str">
        <f t="shared" si="106"/>
        <v/>
      </c>
      <c r="FO38" s="225" t="str">
        <f t="shared" si="107"/>
        <v/>
      </c>
      <c r="FP38" s="224"/>
      <c r="FQ38" s="5" t="str">
        <f t="shared" si="108"/>
        <v/>
      </c>
      <c r="FR38" s="224" t="str">
        <f t="shared" si="109"/>
        <v/>
      </c>
      <c r="FS38" s="225"/>
      <c r="FT38" s="115" t="str">
        <f t="shared" si="110"/>
        <v/>
      </c>
      <c r="FU38" s="225" t="str">
        <f t="shared" si="111"/>
        <v/>
      </c>
      <c r="FV38" s="253"/>
      <c r="FW38" s="253"/>
      <c r="FX38" s="253"/>
      <c r="FY38" s="253"/>
      <c r="FZ38" s="253"/>
      <c r="GA38" s="3"/>
    </row>
    <row r="39" spans="1:183" ht="15.75" x14ac:dyDescent="0.25">
      <c r="A39" s="129">
        <v>1</v>
      </c>
      <c r="B39" s="130" t="s">
        <v>240</v>
      </c>
      <c r="C39" s="126"/>
      <c r="D39" s="131">
        <f t="shared" si="28"/>
        <v>0</v>
      </c>
      <c r="E39" s="109"/>
      <c r="F39" s="101"/>
      <c r="G39" s="2"/>
      <c r="H39" s="76" t="s">
        <v>135</v>
      </c>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12"/>
        <v/>
      </c>
      <c r="BH39" s="36" t="str">
        <f t="shared" si="113"/>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115" t="str">
        <f t="shared" si="195"/>
        <v/>
      </c>
      <c r="CI39" s="225" t="str">
        <f t="shared" si="196"/>
        <v/>
      </c>
      <c r="CJ39" s="224"/>
      <c r="CK39" s="5" t="str">
        <f t="shared" si="197"/>
        <v/>
      </c>
      <c r="CL39" s="224" t="str">
        <f t="shared" si="198"/>
        <v/>
      </c>
      <c r="CM39" s="225"/>
      <c r="CN39" s="115" t="str">
        <f t="shared" si="199"/>
        <v/>
      </c>
      <c r="CO39" s="225" t="str">
        <f t="shared" si="200"/>
        <v/>
      </c>
      <c r="CP39" s="224"/>
      <c r="CQ39" s="5" t="str">
        <f t="shared" si="201"/>
        <v/>
      </c>
      <c r="CR39" s="224" t="str">
        <f t="shared" si="202"/>
        <v/>
      </c>
      <c r="CS39" s="225"/>
      <c r="CT39" s="115" t="str">
        <f t="shared" si="203"/>
        <v/>
      </c>
      <c r="CU39" s="225" t="str">
        <f t="shared" si="204"/>
        <v/>
      </c>
      <c r="CV39" s="224"/>
      <c r="CW39" s="5" t="str">
        <f t="shared" si="205"/>
        <v/>
      </c>
      <c r="CX39" s="224" t="str">
        <f t="shared" si="206"/>
        <v/>
      </c>
      <c r="CY39" s="225"/>
      <c r="CZ39" s="115" t="str">
        <f t="shared" si="207"/>
        <v/>
      </c>
      <c r="DA39" s="225" t="str">
        <f t="shared" si="208"/>
        <v/>
      </c>
      <c r="DB39" s="224"/>
      <c r="DC39" s="5" t="str">
        <f t="shared" si="209"/>
        <v/>
      </c>
      <c r="DD39" s="224" t="str">
        <f t="shared" si="210"/>
        <v/>
      </c>
      <c r="DE39" s="225"/>
      <c r="DF39" s="115" t="str">
        <f t="shared" si="211"/>
        <v/>
      </c>
      <c r="DG39" s="225" t="str">
        <f t="shared" si="212"/>
        <v/>
      </c>
      <c r="DH39" s="224"/>
      <c r="DI39" s="5" t="str">
        <f t="shared" si="213"/>
        <v/>
      </c>
      <c r="DJ39" s="224" t="str">
        <f t="shared" si="214"/>
        <v/>
      </c>
      <c r="DK39" s="225"/>
      <c r="DL39" s="115" t="str">
        <f t="shared" si="70"/>
        <v/>
      </c>
      <c r="DM39" s="225" t="str">
        <f t="shared" si="71"/>
        <v/>
      </c>
      <c r="DN39" s="224"/>
      <c r="DO39" s="5" t="str">
        <f t="shared" si="72"/>
        <v/>
      </c>
      <c r="DP39" s="224" t="str">
        <f t="shared" si="73"/>
        <v/>
      </c>
      <c r="DQ39" s="225"/>
      <c r="DR39" s="115" t="str">
        <f t="shared" si="74"/>
        <v/>
      </c>
      <c r="DS39" s="225" t="str">
        <f t="shared" si="75"/>
        <v/>
      </c>
      <c r="DT39" s="224"/>
      <c r="DU39" s="5" t="str">
        <f t="shared" si="76"/>
        <v/>
      </c>
      <c r="DV39" s="224" t="str">
        <f t="shared" si="77"/>
        <v/>
      </c>
      <c r="DW39" s="225"/>
      <c r="DX39" s="115" t="str">
        <f t="shared" si="78"/>
        <v/>
      </c>
      <c r="DY39" s="225" t="str">
        <f t="shared" si="79"/>
        <v/>
      </c>
      <c r="DZ39" s="224"/>
      <c r="EA39" s="5" t="str">
        <f t="shared" si="80"/>
        <v/>
      </c>
      <c r="EB39" s="224" t="str">
        <f t="shared" si="81"/>
        <v/>
      </c>
      <c r="EC39" s="225"/>
      <c r="ED39" s="115" t="str">
        <f t="shared" si="82"/>
        <v/>
      </c>
      <c r="EE39" s="225" t="str">
        <f t="shared" si="83"/>
        <v/>
      </c>
      <c r="EF39" s="224"/>
      <c r="EG39" s="5" t="str">
        <f t="shared" si="84"/>
        <v/>
      </c>
      <c r="EH39" s="224" t="str">
        <f t="shared" si="85"/>
        <v/>
      </c>
      <c r="EI39" s="225"/>
      <c r="EJ39" s="115" t="str">
        <f t="shared" si="86"/>
        <v/>
      </c>
      <c r="EK39" s="225" t="str">
        <f t="shared" si="87"/>
        <v/>
      </c>
      <c r="EL39" s="224"/>
      <c r="EM39" s="5" t="str">
        <f t="shared" si="88"/>
        <v/>
      </c>
      <c r="EN39" s="224" t="str">
        <f t="shared" si="89"/>
        <v/>
      </c>
      <c r="EO39" s="225"/>
      <c r="EP39" s="115" t="str">
        <f t="shared" si="90"/>
        <v/>
      </c>
      <c r="EQ39" s="225" t="str">
        <f t="shared" si="91"/>
        <v/>
      </c>
      <c r="ER39" s="224"/>
      <c r="ES39" s="5" t="str">
        <f t="shared" si="92"/>
        <v/>
      </c>
      <c r="ET39" s="224" t="str">
        <f t="shared" si="93"/>
        <v/>
      </c>
      <c r="EU39" s="225"/>
      <c r="EV39" s="115" t="str">
        <f t="shared" si="94"/>
        <v/>
      </c>
      <c r="EW39" s="225" t="str">
        <f t="shared" si="95"/>
        <v/>
      </c>
      <c r="EX39" s="224"/>
      <c r="EY39" s="5" t="str">
        <f t="shared" si="96"/>
        <v/>
      </c>
      <c r="EZ39" s="224" t="str">
        <f t="shared" si="97"/>
        <v/>
      </c>
      <c r="FA39" s="225"/>
      <c r="FB39" s="115" t="str">
        <f t="shared" si="98"/>
        <v/>
      </c>
      <c r="FC39" s="225" t="str">
        <f t="shared" si="99"/>
        <v/>
      </c>
      <c r="FD39" s="224"/>
      <c r="FE39" s="5" t="str">
        <f t="shared" si="100"/>
        <v/>
      </c>
      <c r="FF39" s="224" t="str">
        <f t="shared" si="101"/>
        <v/>
      </c>
      <c r="FG39" s="225"/>
      <c r="FH39" s="115" t="str">
        <f t="shared" si="102"/>
        <v/>
      </c>
      <c r="FI39" s="225" t="str">
        <f t="shared" si="103"/>
        <v/>
      </c>
      <c r="FJ39" s="224"/>
      <c r="FK39" s="5" t="str">
        <f t="shared" si="104"/>
        <v/>
      </c>
      <c r="FL39" s="224" t="str">
        <f t="shared" si="105"/>
        <v/>
      </c>
      <c r="FM39" s="225"/>
      <c r="FN39" s="115" t="str">
        <f t="shared" si="106"/>
        <v/>
      </c>
      <c r="FO39" s="225" t="str">
        <f t="shared" si="107"/>
        <v/>
      </c>
      <c r="FP39" s="224"/>
      <c r="FQ39" s="5" t="str">
        <f t="shared" si="108"/>
        <v/>
      </c>
      <c r="FR39" s="224" t="str">
        <f t="shared" si="109"/>
        <v/>
      </c>
      <c r="FS39" s="225"/>
      <c r="FT39" s="115" t="str">
        <f t="shared" si="110"/>
        <v/>
      </c>
      <c r="FU39" s="225" t="str">
        <f t="shared" si="111"/>
        <v/>
      </c>
      <c r="FV39" s="253"/>
      <c r="FW39" s="253"/>
      <c r="FX39" s="253"/>
      <c r="FY39" s="253"/>
      <c r="FZ39" s="253"/>
      <c r="GA39" s="3"/>
    </row>
    <row r="40" spans="1:183" ht="15.75" x14ac:dyDescent="0.25">
      <c r="A40" s="129">
        <v>1</v>
      </c>
      <c r="B40" s="130" t="s">
        <v>241</v>
      </c>
      <c r="C40" s="126"/>
      <c r="D40" s="131">
        <f t="shared" si="28"/>
        <v>0</v>
      </c>
      <c r="E40" s="109"/>
      <c r="F40" s="101"/>
      <c r="G40" s="2"/>
      <c r="H40" s="76" t="s">
        <v>136</v>
      </c>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12"/>
        <v/>
      </c>
      <c r="BH40" s="36" t="str">
        <f t="shared" si="113"/>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115" t="str">
        <f t="shared" si="195"/>
        <v/>
      </c>
      <c r="CI40" s="225" t="str">
        <f t="shared" si="196"/>
        <v/>
      </c>
      <c r="CJ40" s="224"/>
      <c r="CK40" s="5" t="str">
        <f t="shared" si="197"/>
        <v/>
      </c>
      <c r="CL40" s="224" t="str">
        <f t="shared" si="198"/>
        <v/>
      </c>
      <c r="CM40" s="225"/>
      <c r="CN40" s="115" t="str">
        <f t="shared" si="199"/>
        <v/>
      </c>
      <c r="CO40" s="225" t="str">
        <f t="shared" si="200"/>
        <v/>
      </c>
      <c r="CP40" s="224"/>
      <c r="CQ40" s="5" t="str">
        <f t="shared" si="201"/>
        <v/>
      </c>
      <c r="CR40" s="224" t="str">
        <f t="shared" si="202"/>
        <v/>
      </c>
      <c r="CS40" s="225"/>
      <c r="CT40" s="115" t="str">
        <f t="shared" si="203"/>
        <v/>
      </c>
      <c r="CU40" s="225" t="str">
        <f t="shared" si="204"/>
        <v/>
      </c>
      <c r="CV40" s="224"/>
      <c r="CW40" s="5" t="str">
        <f t="shared" si="205"/>
        <v/>
      </c>
      <c r="CX40" s="224" t="str">
        <f t="shared" si="206"/>
        <v/>
      </c>
      <c r="CY40" s="225"/>
      <c r="CZ40" s="115" t="str">
        <f t="shared" si="207"/>
        <v/>
      </c>
      <c r="DA40" s="225" t="str">
        <f t="shared" si="208"/>
        <v/>
      </c>
      <c r="DB40" s="224"/>
      <c r="DC40" s="5" t="str">
        <f t="shared" si="209"/>
        <v/>
      </c>
      <c r="DD40" s="224" t="str">
        <f t="shared" si="210"/>
        <v/>
      </c>
      <c r="DE40" s="225"/>
      <c r="DF40" s="115" t="str">
        <f t="shared" si="211"/>
        <v/>
      </c>
      <c r="DG40" s="225" t="str">
        <f t="shared" si="212"/>
        <v/>
      </c>
      <c r="DH40" s="224"/>
      <c r="DI40" s="5" t="str">
        <f t="shared" si="213"/>
        <v/>
      </c>
      <c r="DJ40" s="224" t="str">
        <f t="shared" si="214"/>
        <v/>
      </c>
      <c r="DK40" s="225"/>
      <c r="DL40" s="115" t="str">
        <f t="shared" si="70"/>
        <v/>
      </c>
      <c r="DM40" s="225" t="str">
        <f t="shared" si="71"/>
        <v/>
      </c>
      <c r="DN40" s="224"/>
      <c r="DO40" s="5" t="str">
        <f t="shared" si="72"/>
        <v/>
      </c>
      <c r="DP40" s="224" t="str">
        <f t="shared" si="73"/>
        <v/>
      </c>
      <c r="DQ40" s="225"/>
      <c r="DR40" s="115" t="str">
        <f t="shared" si="74"/>
        <v/>
      </c>
      <c r="DS40" s="225" t="str">
        <f t="shared" si="75"/>
        <v/>
      </c>
      <c r="DT40" s="224"/>
      <c r="DU40" s="5" t="str">
        <f t="shared" si="76"/>
        <v/>
      </c>
      <c r="DV40" s="224" t="str">
        <f t="shared" si="77"/>
        <v/>
      </c>
      <c r="DW40" s="225"/>
      <c r="DX40" s="115" t="str">
        <f t="shared" si="78"/>
        <v/>
      </c>
      <c r="DY40" s="225" t="str">
        <f t="shared" si="79"/>
        <v/>
      </c>
      <c r="DZ40" s="224"/>
      <c r="EA40" s="5" t="str">
        <f t="shared" si="80"/>
        <v/>
      </c>
      <c r="EB40" s="224" t="str">
        <f t="shared" si="81"/>
        <v/>
      </c>
      <c r="EC40" s="225"/>
      <c r="ED40" s="115" t="str">
        <f t="shared" si="82"/>
        <v/>
      </c>
      <c r="EE40" s="225" t="str">
        <f t="shared" si="83"/>
        <v/>
      </c>
      <c r="EF40" s="224"/>
      <c r="EG40" s="5" t="str">
        <f t="shared" si="84"/>
        <v/>
      </c>
      <c r="EH40" s="224" t="str">
        <f t="shared" si="85"/>
        <v/>
      </c>
      <c r="EI40" s="225"/>
      <c r="EJ40" s="115" t="str">
        <f t="shared" si="86"/>
        <v/>
      </c>
      <c r="EK40" s="225" t="str">
        <f t="shared" si="87"/>
        <v/>
      </c>
      <c r="EL40" s="224"/>
      <c r="EM40" s="5" t="str">
        <f t="shared" si="88"/>
        <v/>
      </c>
      <c r="EN40" s="224" t="str">
        <f t="shared" si="89"/>
        <v/>
      </c>
      <c r="EO40" s="225"/>
      <c r="EP40" s="115" t="str">
        <f t="shared" si="90"/>
        <v/>
      </c>
      <c r="EQ40" s="225" t="str">
        <f t="shared" si="91"/>
        <v/>
      </c>
      <c r="ER40" s="224"/>
      <c r="ES40" s="5" t="str">
        <f t="shared" si="92"/>
        <v/>
      </c>
      <c r="ET40" s="224" t="str">
        <f t="shared" si="93"/>
        <v/>
      </c>
      <c r="EU40" s="225"/>
      <c r="EV40" s="115" t="str">
        <f t="shared" si="94"/>
        <v/>
      </c>
      <c r="EW40" s="225" t="str">
        <f t="shared" si="95"/>
        <v/>
      </c>
      <c r="EX40" s="224"/>
      <c r="EY40" s="5" t="str">
        <f t="shared" si="96"/>
        <v/>
      </c>
      <c r="EZ40" s="224" t="str">
        <f t="shared" si="97"/>
        <v/>
      </c>
      <c r="FA40" s="225"/>
      <c r="FB40" s="115" t="str">
        <f t="shared" si="98"/>
        <v/>
      </c>
      <c r="FC40" s="225" t="str">
        <f t="shared" si="99"/>
        <v/>
      </c>
      <c r="FD40" s="224"/>
      <c r="FE40" s="5" t="str">
        <f t="shared" si="100"/>
        <v/>
      </c>
      <c r="FF40" s="224" t="str">
        <f t="shared" si="101"/>
        <v/>
      </c>
      <c r="FG40" s="225"/>
      <c r="FH40" s="115" t="str">
        <f t="shared" si="102"/>
        <v/>
      </c>
      <c r="FI40" s="225" t="str">
        <f t="shared" si="103"/>
        <v/>
      </c>
      <c r="FJ40" s="224"/>
      <c r="FK40" s="5" t="str">
        <f t="shared" si="104"/>
        <v/>
      </c>
      <c r="FL40" s="224" t="str">
        <f t="shared" si="105"/>
        <v/>
      </c>
      <c r="FM40" s="225"/>
      <c r="FN40" s="115" t="str">
        <f t="shared" si="106"/>
        <v/>
      </c>
      <c r="FO40" s="225" t="str">
        <f t="shared" si="107"/>
        <v/>
      </c>
      <c r="FP40" s="224"/>
      <c r="FQ40" s="5" t="str">
        <f t="shared" si="108"/>
        <v/>
      </c>
      <c r="FR40" s="224" t="str">
        <f t="shared" si="109"/>
        <v/>
      </c>
      <c r="FS40" s="225"/>
      <c r="FT40" s="115" t="str">
        <f t="shared" si="110"/>
        <v/>
      </c>
      <c r="FU40" s="225" t="str">
        <f t="shared" si="111"/>
        <v/>
      </c>
      <c r="FV40" s="253"/>
      <c r="FW40" s="253"/>
      <c r="FX40" s="253"/>
      <c r="FY40" s="253"/>
      <c r="FZ40" s="253"/>
      <c r="GA40" s="3"/>
    </row>
    <row r="41" spans="1:183" ht="15.75" x14ac:dyDescent="0.25">
      <c r="A41" s="129">
        <v>3</v>
      </c>
      <c r="B41" s="130" t="s">
        <v>140</v>
      </c>
      <c r="C41" s="126"/>
      <c r="D41" s="131">
        <f t="shared" si="28"/>
        <v>0</v>
      </c>
      <c r="E41" s="109"/>
      <c r="F41" s="101"/>
      <c r="G41" s="2"/>
      <c r="H41" s="76" t="s">
        <v>141</v>
      </c>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12"/>
        <v/>
      </c>
      <c r="BH41" s="36" t="str">
        <f t="shared" si="113"/>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115" t="str">
        <f t="shared" si="195"/>
        <v/>
      </c>
      <c r="CI41" s="225" t="str">
        <f t="shared" si="196"/>
        <v/>
      </c>
      <c r="CJ41" s="224"/>
      <c r="CK41" s="5" t="str">
        <f t="shared" si="197"/>
        <v/>
      </c>
      <c r="CL41" s="224" t="str">
        <f t="shared" si="198"/>
        <v/>
      </c>
      <c r="CM41" s="225"/>
      <c r="CN41" s="115" t="str">
        <f t="shared" si="199"/>
        <v/>
      </c>
      <c r="CO41" s="225" t="str">
        <f t="shared" si="200"/>
        <v/>
      </c>
      <c r="CP41" s="224"/>
      <c r="CQ41" s="5" t="str">
        <f t="shared" si="201"/>
        <v/>
      </c>
      <c r="CR41" s="224" t="str">
        <f t="shared" si="202"/>
        <v/>
      </c>
      <c r="CS41" s="225"/>
      <c r="CT41" s="115" t="str">
        <f t="shared" si="203"/>
        <v/>
      </c>
      <c r="CU41" s="225" t="str">
        <f t="shared" si="204"/>
        <v/>
      </c>
      <c r="CV41" s="224"/>
      <c r="CW41" s="5" t="str">
        <f t="shared" si="205"/>
        <v/>
      </c>
      <c r="CX41" s="224" t="str">
        <f t="shared" si="206"/>
        <v/>
      </c>
      <c r="CY41" s="225"/>
      <c r="CZ41" s="115" t="str">
        <f t="shared" si="207"/>
        <v/>
      </c>
      <c r="DA41" s="225" t="str">
        <f t="shared" si="208"/>
        <v/>
      </c>
      <c r="DB41" s="224"/>
      <c r="DC41" s="5" t="str">
        <f t="shared" si="209"/>
        <v/>
      </c>
      <c r="DD41" s="224" t="str">
        <f t="shared" si="210"/>
        <v/>
      </c>
      <c r="DE41" s="225"/>
      <c r="DF41" s="115" t="str">
        <f t="shared" si="211"/>
        <v/>
      </c>
      <c r="DG41" s="225" t="str">
        <f t="shared" si="212"/>
        <v/>
      </c>
      <c r="DH41" s="224"/>
      <c r="DI41" s="5" t="str">
        <f t="shared" si="213"/>
        <v/>
      </c>
      <c r="DJ41" s="224" t="str">
        <f t="shared" si="214"/>
        <v/>
      </c>
      <c r="DK41" s="225"/>
      <c r="DL41" s="115" t="str">
        <f t="shared" si="70"/>
        <v/>
      </c>
      <c r="DM41" s="225" t="str">
        <f t="shared" si="71"/>
        <v/>
      </c>
      <c r="DN41" s="224"/>
      <c r="DO41" s="5" t="str">
        <f t="shared" si="72"/>
        <v/>
      </c>
      <c r="DP41" s="224" t="str">
        <f t="shared" si="73"/>
        <v/>
      </c>
      <c r="DQ41" s="225"/>
      <c r="DR41" s="115" t="str">
        <f t="shared" si="74"/>
        <v/>
      </c>
      <c r="DS41" s="225" t="str">
        <f t="shared" si="75"/>
        <v/>
      </c>
      <c r="DT41" s="224"/>
      <c r="DU41" s="5" t="str">
        <f t="shared" si="76"/>
        <v/>
      </c>
      <c r="DV41" s="224" t="str">
        <f t="shared" si="77"/>
        <v/>
      </c>
      <c r="DW41" s="225"/>
      <c r="DX41" s="115" t="str">
        <f t="shared" si="78"/>
        <v/>
      </c>
      <c r="DY41" s="225" t="str">
        <f t="shared" si="79"/>
        <v/>
      </c>
      <c r="DZ41" s="224"/>
      <c r="EA41" s="5" t="str">
        <f t="shared" si="80"/>
        <v/>
      </c>
      <c r="EB41" s="224" t="str">
        <f t="shared" si="81"/>
        <v/>
      </c>
      <c r="EC41" s="225"/>
      <c r="ED41" s="115" t="str">
        <f t="shared" si="82"/>
        <v/>
      </c>
      <c r="EE41" s="225" t="str">
        <f t="shared" si="83"/>
        <v/>
      </c>
      <c r="EF41" s="224"/>
      <c r="EG41" s="5" t="str">
        <f t="shared" si="84"/>
        <v/>
      </c>
      <c r="EH41" s="224" t="str">
        <f t="shared" si="85"/>
        <v/>
      </c>
      <c r="EI41" s="225"/>
      <c r="EJ41" s="115" t="str">
        <f t="shared" si="86"/>
        <v/>
      </c>
      <c r="EK41" s="225" t="str">
        <f t="shared" si="87"/>
        <v/>
      </c>
      <c r="EL41" s="224"/>
      <c r="EM41" s="5" t="str">
        <f t="shared" si="88"/>
        <v/>
      </c>
      <c r="EN41" s="224" t="str">
        <f t="shared" si="89"/>
        <v/>
      </c>
      <c r="EO41" s="225"/>
      <c r="EP41" s="115" t="str">
        <f t="shared" si="90"/>
        <v/>
      </c>
      <c r="EQ41" s="225" t="str">
        <f t="shared" si="91"/>
        <v/>
      </c>
      <c r="ER41" s="224"/>
      <c r="ES41" s="5" t="str">
        <f t="shared" si="92"/>
        <v/>
      </c>
      <c r="ET41" s="224" t="str">
        <f t="shared" si="93"/>
        <v/>
      </c>
      <c r="EU41" s="225"/>
      <c r="EV41" s="115" t="str">
        <f t="shared" si="94"/>
        <v/>
      </c>
      <c r="EW41" s="225" t="str">
        <f t="shared" si="95"/>
        <v/>
      </c>
      <c r="EX41" s="224"/>
      <c r="EY41" s="5" t="str">
        <f t="shared" si="96"/>
        <v/>
      </c>
      <c r="EZ41" s="224" t="str">
        <f t="shared" si="97"/>
        <v/>
      </c>
      <c r="FA41" s="225"/>
      <c r="FB41" s="115" t="str">
        <f t="shared" si="98"/>
        <v/>
      </c>
      <c r="FC41" s="225" t="str">
        <f t="shared" si="99"/>
        <v/>
      </c>
      <c r="FD41" s="224"/>
      <c r="FE41" s="5" t="str">
        <f t="shared" si="100"/>
        <v/>
      </c>
      <c r="FF41" s="224" t="str">
        <f t="shared" si="101"/>
        <v/>
      </c>
      <c r="FG41" s="225"/>
      <c r="FH41" s="115" t="str">
        <f t="shared" si="102"/>
        <v/>
      </c>
      <c r="FI41" s="225" t="str">
        <f t="shared" si="103"/>
        <v/>
      </c>
      <c r="FJ41" s="224"/>
      <c r="FK41" s="5" t="str">
        <f t="shared" si="104"/>
        <v/>
      </c>
      <c r="FL41" s="224" t="str">
        <f t="shared" si="105"/>
        <v/>
      </c>
      <c r="FM41" s="225"/>
      <c r="FN41" s="115" t="str">
        <f t="shared" si="106"/>
        <v/>
      </c>
      <c r="FO41" s="225" t="str">
        <f t="shared" si="107"/>
        <v/>
      </c>
      <c r="FP41" s="224"/>
      <c r="FQ41" s="5" t="str">
        <f t="shared" si="108"/>
        <v/>
      </c>
      <c r="FR41" s="224" t="str">
        <f t="shared" si="109"/>
        <v/>
      </c>
      <c r="FS41" s="225"/>
      <c r="FT41" s="115" t="str">
        <f t="shared" si="110"/>
        <v/>
      </c>
      <c r="FU41" s="225" t="str">
        <f t="shared" si="111"/>
        <v/>
      </c>
      <c r="FV41" s="253"/>
      <c r="FW41" s="253"/>
      <c r="FX41" s="253"/>
      <c r="FY41" s="253"/>
      <c r="FZ41" s="253"/>
      <c r="GA41" s="3"/>
    </row>
    <row r="42" spans="1:183" s="14" customFormat="1" ht="15.75" x14ac:dyDescent="0.25">
      <c r="A42" s="129">
        <v>3</v>
      </c>
      <c r="B42" s="130" t="s">
        <v>137</v>
      </c>
      <c r="C42" s="126"/>
      <c r="D42" s="131">
        <f t="shared" si="28"/>
        <v>0</v>
      </c>
      <c r="E42" s="109"/>
      <c r="F42" s="101"/>
      <c r="G42" s="2"/>
      <c r="H42" s="76" t="s">
        <v>138</v>
      </c>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12"/>
        <v/>
      </c>
      <c r="BH42" s="36" t="str">
        <f t="shared" si="113"/>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115" t="str">
        <f t="shared" si="195"/>
        <v/>
      </c>
      <c r="CI42" s="225" t="str">
        <f t="shared" si="196"/>
        <v/>
      </c>
      <c r="CJ42" s="224"/>
      <c r="CK42" s="5" t="str">
        <f t="shared" si="197"/>
        <v/>
      </c>
      <c r="CL42" s="224" t="str">
        <f t="shared" si="198"/>
        <v/>
      </c>
      <c r="CM42" s="225"/>
      <c r="CN42" s="115" t="str">
        <f t="shared" si="199"/>
        <v/>
      </c>
      <c r="CO42" s="225" t="str">
        <f t="shared" si="200"/>
        <v/>
      </c>
      <c r="CP42" s="224"/>
      <c r="CQ42" s="5" t="str">
        <f t="shared" si="201"/>
        <v/>
      </c>
      <c r="CR42" s="224" t="str">
        <f t="shared" si="202"/>
        <v/>
      </c>
      <c r="CS42" s="225"/>
      <c r="CT42" s="115" t="str">
        <f t="shared" si="203"/>
        <v/>
      </c>
      <c r="CU42" s="225" t="str">
        <f t="shared" si="204"/>
        <v/>
      </c>
      <c r="CV42" s="224"/>
      <c r="CW42" s="5" t="str">
        <f t="shared" si="205"/>
        <v/>
      </c>
      <c r="CX42" s="224" t="str">
        <f t="shared" si="206"/>
        <v/>
      </c>
      <c r="CY42" s="225"/>
      <c r="CZ42" s="115" t="str">
        <f t="shared" si="207"/>
        <v/>
      </c>
      <c r="DA42" s="225" t="str">
        <f t="shared" si="208"/>
        <v/>
      </c>
      <c r="DB42" s="224"/>
      <c r="DC42" s="5" t="str">
        <f t="shared" si="209"/>
        <v/>
      </c>
      <c r="DD42" s="224" t="str">
        <f t="shared" si="210"/>
        <v/>
      </c>
      <c r="DE42" s="225"/>
      <c r="DF42" s="115" t="str">
        <f t="shared" si="211"/>
        <v/>
      </c>
      <c r="DG42" s="225" t="str">
        <f t="shared" si="212"/>
        <v/>
      </c>
      <c r="DH42" s="224"/>
      <c r="DI42" s="5" t="str">
        <f t="shared" si="213"/>
        <v/>
      </c>
      <c r="DJ42" s="224" t="str">
        <f t="shared" si="214"/>
        <v/>
      </c>
      <c r="DK42" s="225"/>
      <c r="DL42" s="115" t="str">
        <f t="shared" si="70"/>
        <v/>
      </c>
      <c r="DM42" s="225" t="str">
        <f t="shared" si="71"/>
        <v/>
      </c>
      <c r="DN42" s="224"/>
      <c r="DO42" s="5" t="str">
        <f t="shared" si="72"/>
        <v/>
      </c>
      <c r="DP42" s="224" t="str">
        <f t="shared" si="73"/>
        <v/>
      </c>
      <c r="DQ42" s="225"/>
      <c r="DR42" s="115" t="str">
        <f t="shared" si="74"/>
        <v/>
      </c>
      <c r="DS42" s="225" t="str">
        <f t="shared" si="75"/>
        <v/>
      </c>
      <c r="DT42" s="224"/>
      <c r="DU42" s="5" t="str">
        <f t="shared" si="76"/>
        <v/>
      </c>
      <c r="DV42" s="224" t="str">
        <f t="shared" si="77"/>
        <v/>
      </c>
      <c r="DW42" s="225"/>
      <c r="DX42" s="115" t="str">
        <f t="shared" si="78"/>
        <v/>
      </c>
      <c r="DY42" s="225" t="str">
        <f t="shared" si="79"/>
        <v/>
      </c>
      <c r="DZ42" s="224"/>
      <c r="EA42" s="5" t="str">
        <f t="shared" si="80"/>
        <v/>
      </c>
      <c r="EB42" s="224" t="str">
        <f t="shared" si="81"/>
        <v/>
      </c>
      <c r="EC42" s="225"/>
      <c r="ED42" s="115" t="str">
        <f t="shared" si="82"/>
        <v/>
      </c>
      <c r="EE42" s="225" t="str">
        <f t="shared" si="83"/>
        <v/>
      </c>
      <c r="EF42" s="224"/>
      <c r="EG42" s="5" t="str">
        <f t="shared" si="84"/>
        <v/>
      </c>
      <c r="EH42" s="224" t="str">
        <f t="shared" si="85"/>
        <v/>
      </c>
      <c r="EI42" s="225"/>
      <c r="EJ42" s="115" t="str">
        <f t="shared" si="86"/>
        <v/>
      </c>
      <c r="EK42" s="225" t="str">
        <f t="shared" si="87"/>
        <v/>
      </c>
      <c r="EL42" s="224"/>
      <c r="EM42" s="5" t="str">
        <f t="shared" si="88"/>
        <v/>
      </c>
      <c r="EN42" s="224" t="str">
        <f t="shared" si="89"/>
        <v/>
      </c>
      <c r="EO42" s="225"/>
      <c r="EP42" s="115" t="str">
        <f t="shared" si="90"/>
        <v/>
      </c>
      <c r="EQ42" s="225" t="str">
        <f t="shared" si="91"/>
        <v/>
      </c>
      <c r="ER42" s="224"/>
      <c r="ES42" s="5" t="str">
        <f t="shared" si="92"/>
        <v/>
      </c>
      <c r="ET42" s="224" t="str">
        <f t="shared" si="93"/>
        <v/>
      </c>
      <c r="EU42" s="225"/>
      <c r="EV42" s="115" t="str">
        <f t="shared" si="94"/>
        <v/>
      </c>
      <c r="EW42" s="225" t="str">
        <f t="shared" si="95"/>
        <v/>
      </c>
      <c r="EX42" s="224"/>
      <c r="EY42" s="5" t="str">
        <f t="shared" si="96"/>
        <v/>
      </c>
      <c r="EZ42" s="224" t="str">
        <f t="shared" si="97"/>
        <v/>
      </c>
      <c r="FA42" s="225"/>
      <c r="FB42" s="115" t="str">
        <f t="shared" si="98"/>
        <v/>
      </c>
      <c r="FC42" s="225" t="str">
        <f t="shared" si="99"/>
        <v/>
      </c>
      <c r="FD42" s="224"/>
      <c r="FE42" s="5" t="str">
        <f t="shared" si="100"/>
        <v/>
      </c>
      <c r="FF42" s="224" t="str">
        <f t="shared" si="101"/>
        <v/>
      </c>
      <c r="FG42" s="225"/>
      <c r="FH42" s="115" t="str">
        <f t="shared" si="102"/>
        <v/>
      </c>
      <c r="FI42" s="225" t="str">
        <f t="shared" si="103"/>
        <v/>
      </c>
      <c r="FJ42" s="224"/>
      <c r="FK42" s="5" t="str">
        <f t="shared" si="104"/>
        <v/>
      </c>
      <c r="FL42" s="224" t="str">
        <f t="shared" si="105"/>
        <v/>
      </c>
      <c r="FM42" s="225"/>
      <c r="FN42" s="115" t="str">
        <f t="shared" si="106"/>
        <v/>
      </c>
      <c r="FO42" s="225" t="str">
        <f t="shared" si="107"/>
        <v/>
      </c>
      <c r="FP42" s="224"/>
      <c r="FQ42" s="5" t="str">
        <f t="shared" si="108"/>
        <v/>
      </c>
      <c r="FR42" s="224" t="str">
        <f t="shared" si="109"/>
        <v/>
      </c>
      <c r="FS42" s="225"/>
      <c r="FT42" s="115" t="str">
        <f t="shared" si="110"/>
        <v/>
      </c>
      <c r="FU42" s="225" t="str">
        <f t="shared" si="111"/>
        <v/>
      </c>
      <c r="FV42" s="253"/>
      <c r="FW42" s="253"/>
      <c r="FX42" s="253"/>
      <c r="FY42" s="253"/>
      <c r="FZ42" s="253"/>
    </row>
    <row r="43" spans="1:183" ht="15.75" x14ac:dyDescent="0.25">
      <c r="A43" s="129">
        <v>1</v>
      </c>
      <c r="B43" s="130" t="s">
        <v>144</v>
      </c>
      <c r="C43" s="126"/>
      <c r="D43" s="131">
        <f t="shared" si="28"/>
        <v>0</v>
      </c>
      <c r="E43" s="109"/>
      <c r="F43" s="101"/>
      <c r="G43" s="2"/>
      <c r="H43" s="76" t="s">
        <v>145</v>
      </c>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12"/>
        <v/>
      </c>
      <c r="BH43" s="36" t="str">
        <f t="shared" si="113"/>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115" t="str">
        <f t="shared" si="195"/>
        <v/>
      </c>
      <c r="CI43" s="225" t="str">
        <f t="shared" si="196"/>
        <v/>
      </c>
      <c r="CJ43" s="224"/>
      <c r="CK43" s="5" t="str">
        <f t="shared" si="197"/>
        <v/>
      </c>
      <c r="CL43" s="224" t="str">
        <f t="shared" si="198"/>
        <v/>
      </c>
      <c r="CM43" s="225"/>
      <c r="CN43" s="115" t="str">
        <f t="shared" si="199"/>
        <v/>
      </c>
      <c r="CO43" s="225" t="str">
        <f t="shared" si="200"/>
        <v/>
      </c>
      <c r="CP43" s="224"/>
      <c r="CQ43" s="5" t="str">
        <f t="shared" si="201"/>
        <v/>
      </c>
      <c r="CR43" s="224" t="str">
        <f t="shared" si="202"/>
        <v/>
      </c>
      <c r="CS43" s="225"/>
      <c r="CT43" s="115" t="str">
        <f t="shared" si="203"/>
        <v/>
      </c>
      <c r="CU43" s="225" t="str">
        <f t="shared" si="204"/>
        <v/>
      </c>
      <c r="CV43" s="224"/>
      <c r="CW43" s="5" t="str">
        <f t="shared" si="205"/>
        <v/>
      </c>
      <c r="CX43" s="224" t="str">
        <f t="shared" si="206"/>
        <v/>
      </c>
      <c r="CY43" s="225"/>
      <c r="CZ43" s="115" t="str">
        <f t="shared" si="207"/>
        <v/>
      </c>
      <c r="DA43" s="225" t="str">
        <f t="shared" si="208"/>
        <v/>
      </c>
      <c r="DB43" s="224"/>
      <c r="DC43" s="5" t="str">
        <f t="shared" si="209"/>
        <v/>
      </c>
      <c r="DD43" s="224" t="str">
        <f t="shared" si="210"/>
        <v/>
      </c>
      <c r="DE43" s="225"/>
      <c r="DF43" s="115" t="str">
        <f t="shared" si="211"/>
        <v/>
      </c>
      <c r="DG43" s="225" t="str">
        <f t="shared" si="212"/>
        <v/>
      </c>
      <c r="DH43" s="224"/>
      <c r="DI43" s="5" t="str">
        <f t="shared" si="213"/>
        <v/>
      </c>
      <c r="DJ43" s="224" t="str">
        <f t="shared" si="214"/>
        <v/>
      </c>
      <c r="DK43" s="225"/>
      <c r="DL43" s="115" t="str">
        <f t="shared" si="70"/>
        <v/>
      </c>
      <c r="DM43" s="225" t="str">
        <f t="shared" si="71"/>
        <v/>
      </c>
      <c r="DN43" s="224"/>
      <c r="DO43" s="5" t="str">
        <f t="shared" si="72"/>
        <v/>
      </c>
      <c r="DP43" s="224" t="str">
        <f t="shared" si="73"/>
        <v/>
      </c>
      <c r="DQ43" s="225"/>
      <c r="DR43" s="115" t="str">
        <f t="shared" si="74"/>
        <v/>
      </c>
      <c r="DS43" s="225" t="str">
        <f t="shared" si="75"/>
        <v/>
      </c>
      <c r="DT43" s="224"/>
      <c r="DU43" s="5" t="str">
        <f t="shared" si="76"/>
        <v/>
      </c>
      <c r="DV43" s="224" t="str">
        <f t="shared" si="77"/>
        <v/>
      </c>
      <c r="DW43" s="225"/>
      <c r="DX43" s="115" t="str">
        <f t="shared" si="78"/>
        <v/>
      </c>
      <c r="DY43" s="225" t="str">
        <f t="shared" si="79"/>
        <v/>
      </c>
      <c r="DZ43" s="224"/>
      <c r="EA43" s="5" t="str">
        <f t="shared" si="80"/>
        <v/>
      </c>
      <c r="EB43" s="224" t="str">
        <f t="shared" si="81"/>
        <v/>
      </c>
      <c r="EC43" s="225"/>
      <c r="ED43" s="115" t="str">
        <f t="shared" si="82"/>
        <v/>
      </c>
      <c r="EE43" s="225" t="str">
        <f t="shared" si="83"/>
        <v/>
      </c>
      <c r="EF43" s="224"/>
      <c r="EG43" s="5" t="str">
        <f t="shared" si="84"/>
        <v/>
      </c>
      <c r="EH43" s="224" t="str">
        <f t="shared" si="85"/>
        <v/>
      </c>
      <c r="EI43" s="225"/>
      <c r="EJ43" s="115" t="str">
        <f t="shared" si="86"/>
        <v/>
      </c>
      <c r="EK43" s="225" t="str">
        <f t="shared" si="87"/>
        <v/>
      </c>
      <c r="EL43" s="224"/>
      <c r="EM43" s="5" t="str">
        <f t="shared" si="88"/>
        <v/>
      </c>
      <c r="EN43" s="224" t="str">
        <f t="shared" si="89"/>
        <v/>
      </c>
      <c r="EO43" s="225"/>
      <c r="EP43" s="115" t="str">
        <f t="shared" si="90"/>
        <v/>
      </c>
      <c r="EQ43" s="225" t="str">
        <f t="shared" si="91"/>
        <v/>
      </c>
      <c r="ER43" s="224"/>
      <c r="ES43" s="5" t="str">
        <f t="shared" si="92"/>
        <v/>
      </c>
      <c r="ET43" s="224" t="str">
        <f t="shared" si="93"/>
        <v/>
      </c>
      <c r="EU43" s="225"/>
      <c r="EV43" s="115" t="str">
        <f t="shared" si="94"/>
        <v/>
      </c>
      <c r="EW43" s="225" t="str">
        <f t="shared" si="95"/>
        <v/>
      </c>
      <c r="EX43" s="224"/>
      <c r="EY43" s="5" t="str">
        <f t="shared" si="96"/>
        <v/>
      </c>
      <c r="EZ43" s="224" t="str">
        <f t="shared" si="97"/>
        <v/>
      </c>
      <c r="FA43" s="225"/>
      <c r="FB43" s="115" t="str">
        <f t="shared" si="98"/>
        <v/>
      </c>
      <c r="FC43" s="225" t="str">
        <f t="shared" si="99"/>
        <v/>
      </c>
      <c r="FD43" s="224"/>
      <c r="FE43" s="5" t="str">
        <f t="shared" si="100"/>
        <v/>
      </c>
      <c r="FF43" s="224" t="str">
        <f t="shared" si="101"/>
        <v/>
      </c>
      <c r="FG43" s="225"/>
      <c r="FH43" s="115" t="str">
        <f t="shared" si="102"/>
        <v/>
      </c>
      <c r="FI43" s="225" t="str">
        <f t="shared" si="103"/>
        <v/>
      </c>
      <c r="FJ43" s="224"/>
      <c r="FK43" s="5" t="str">
        <f t="shared" si="104"/>
        <v/>
      </c>
      <c r="FL43" s="224" t="str">
        <f t="shared" si="105"/>
        <v/>
      </c>
      <c r="FM43" s="225"/>
      <c r="FN43" s="115" t="str">
        <f t="shared" si="106"/>
        <v/>
      </c>
      <c r="FO43" s="225" t="str">
        <f t="shared" si="107"/>
        <v/>
      </c>
      <c r="FP43" s="224"/>
      <c r="FQ43" s="5" t="str">
        <f t="shared" si="108"/>
        <v/>
      </c>
      <c r="FR43" s="224" t="str">
        <f t="shared" si="109"/>
        <v/>
      </c>
      <c r="FS43" s="225"/>
      <c r="FT43" s="115" t="str">
        <f t="shared" si="110"/>
        <v/>
      </c>
      <c r="FU43" s="225" t="str">
        <f t="shared" si="111"/>
        <v/>
      </c>
      <c r="FV43" s="253"/>
      <c r="FW43" s="253"/>
      <c r="FX43" s="253"/>
      <c r="FY43" s="253"/>
      <c r="FZ43" s="253"/>
      <c r="GA43" s="3"/>
    </row>
    <row r="44" spans="1:183" s="14" customFormat="1" ht="15.75" x14ac:dyDescent="0.25">
      <c r="A44" s="2" t="str">
        <f t="shared" si="27"/>
        <v/>
      </c>
      <c r="B44" s="2"/>
      <c r="C44" s="126"/>
      <c r="D44" s="131" t="str">
        <f t="shared" si="28"/>
        <v/>
      </c>
      <c r="E44" s="109"/>
      <c r="F44" s="101"/>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12"/>
        <v/>
      </c>
      <c r="BH44" s="36" t="str">
        <f t="shared" si="113"/>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115" t="str">
        <f t="shared" si="195"/>
        <v/>
      </c>
      <c r="CI44" s="225" t="str">
        <f t="shared" si="196"/>
        <v/>
      </c>
      <c r="CJ44" s="224"/>
      <c r="CK44" s="5" t="str">
        <f t="shared" si="197"/>
        <v/>
      </c>
      <c r="CL44" s="224" t="str">
        <f t="shared" si="198"/>
        <v/>
      </c>
      <c r="CM44" s="225"/>
      <c r="CN44" s="115" t="str">
        <f t="shared" si="199"/>
        <v/>
      </c>
      <c r="CO44" s="225" t="str">
        <f t="shared" si="200"/>
        <v/>
      </c>
      <c r="CP44" s="224"/>
      <c r="CQ44" s="5" t="str">
        <f t="shared" si="201"/>
        <v/>
      </c>
      <c r="CR44" s="224" t="str">
        <f t="shared" si="202"/>
        <v/>
      </c>
      <c r="CS44" s="225"/>
      <c r="CT44" s="115" t="str">
        <f t="shared" si="203"/>
        <v/>
      </c>
      <c r="CU44" s="225" t="str">
        <f t="shared" si="204"/>
        <v/>
      </c>
      <c r="CV44" s="224"/>
      <c r="CW44" s="5" t="str">
        <f t="shared" si="205"/>
        <v/>
      </c>
      <c r="CX44" s="224" t="str">
        <f t="shared" si="206"/>
        <v/>
      </c>
      <c r="CY44" s="225"/>
      <c r="CZ44" s="115" t="str">
        <f t="shared" si="207"/>
        <v/>
      </c>
      <c r="DA44" s="225" t="str">
        <f t="shared" si="208"/>
        <v/>
      </c>
      <c r="DB44" s="224"/>
      <c r="DC44" s="5" t="str">
        <f t="shared" si="209"/>
        <v/>
      </c>
      <c r="DD44" s="224" t="str">
        <f t="shared" si="210"/>
        <v/>
      </c>
      <c r="DE44" s="225"/>
      <c r="DF44" s="115" t="str">
        <f t="shared" si="211"/>
        <v/>
      </c>
      <c r="DG44" s="225" t="str">
        <f t="shared" si="212"/>
        <v/>
      </c>
      <c r="DH44" s="224"/>
      <c r="DI44" s="5" t="str">
        <f t="shared" si="213"/>
        <v/>
      </c>
      <c r="DJ44" s="224" t="str">
        <f t="shared" si="214"/>
        <v/>
      </c>
      <c r="DK44" s="225"/>
      <c r="DL44" s="115" t="str">
        <f t="shared" si="70"/>
        <v/>
      </c>
      <c r="DM44" s="225" t="str">
        <f t="shared" si="71"/>
        <v/>
      </c>
      <c r="DN44" s="224"/>
      <c r="DO44" s="5" t="str">
        <f t="shared" si="72"/>
        <v/>
      </c>
      <c r="DP44" s="224" t="str">
        <f t="shared" si="73"/>
        <v/>
      </c>
      <c r="DQ44" s="225"/>
      <c r="DR44" s="115" t="str">
        <f t="shared" si="74"/>
        <v/>
      </c>
      <c r="DS44" s="225" t="str">
        <f t="shared" si="75"/>
        <v/>
      </c>
      <c r="DT44" s="224"/>
      <c r="DU44" s="5" t="str">
        <f t="shared" si="76"/>
        <v/>
      </c>
      <c r="DV44" s="224" t="str">
        <f t="shared" si="77"/>
        <v/>
      </c>
      <c r="DW44" s="225"/>
      <c r="DX44" s="115" t="str">
        <f t="shared" si="78"/>
        <v/>
      </c>
      <c r="DY44" s="225" t="str">
        <f t="shared" si="79"/>
        <v/>
      </c>
      <c r="DZ44" s="224"/>
      <c r="EA44" s="5" t="str">
        <f t="shared" si="80"/>
        <v/>
      </c>
      <c r="EB44" s="224" t="str">
        <f t="shared" si="81"/>
        <v/>
      </c>
      <c r="EC44" s="225"/>
      <c r="ED44" s="115" t="str">
        <f t="shared" si="82"/>
        <v/>
      </c>
      <c r="EE44" s="225" t="str">
        <f t="shared" si="83"/>
        <v/>
      </c>
      <c r="EF44" s="224"/>
      <c r="EG44" s="5" t="str">
        <f t="shared" si="84"/>
        <v/>
      </c>
      <c r="EH44" s="224" t="str">
        <f t="shared" si="85"/>
        <v/>
      </c>
      <c r="EI44" s="225"/>
      <c r="EJ44" s="115" t="str">
        <f t="shared" si="86"/>
        <v/>
      </c>
      <c r="EK44" s="225" t="str">
        <f t="shared" si="87"/>
        <v/>
      </c>
      <c r="EL44" s="224"/>
      <c r="EM44" s="5" t="str">
        <f t="shared" si="88"/>
        <v/>
      </c>
      <c r="EN44" s="224" t="str">
        <f t="shared" si="89"/>
        <v/>
      </c>
      <c r="EO44" s="225"/>
      <c r="EP44" s="115" t="str">
        <f t="shared" si="90"/>
        <v/>
      </c>
      <c r="EQ44" s="225" t="str">
        <f t="shared" si="91"/>
        <v/>
      </c>
      <c r="ER44" s="224"/>
      <c r="ES44" s="5" t="str">
        <f t="shared" si="92"/>
        <v/>
      </c>
      <c r="ET44" s="224" t="str">
        <f t="shared" si="93"/>
        <v/>
      </c>
      <c r="EU44" s="225"/>
      <c r="EV44" s="115" t="str">
        <f t="shared" si="94"/>
        <v/>
      </c>
      <c r="EW44" s="225" t="str">
        <f t="shared" si="95"/>
        <v/>
      </c>
      <c r="EX44" s="224"/>
      <c r="EY44" s="5" t="str">
        <f t="shared" si="96"/>
        <v/>
      </c>
      <c r="EZ44" s="224" t="str">
        <f t="shared" si="97"/>
        <v/>
      </c>
      <c r="FA44" s="225"/>
      <c r="FB44" s="115" t="str">
        <f t="shared" si="98"/>
        <v/>
      </c>
      <c r="FC44" s="225" t="str">
        <f t="shared" si="99"/>
        <v/>
      </c>
      <c r="FD44" s="224"/>
      <c r="FE44" s="5" t="str">
        <f t="shared" si="100"/>
        <v/>
      </c>
      <c r="FF44" s="224" t="str">
        <f t="shared" si="101"/>
        <v/>
      </c>
      <c r="FG44" s="225"/>
      <c r="FH44" s="115" t="str">
        <f t="shared" si="102"/>
        <v/>
      </c>
      <c r="FI44" s="225" t="str">
        <f t="shared" si="103"/>
        <v/>
      </c>
      <c r="FJ44" s="224"/>
      <c r="FK44" s="5" t="str">
        <f t="shared" si="104"/>
        <v/>
      </c>
      <c r="FL44" s="224" t="str">
        <f t="shared" si="105"/>
        <v/>
      </c>
      <c r="FM44" s="225"/>
      <c r="FN44" s="115" t="str">
        <f t="shared" si="106"/>
        <v/>
      </c>
      <c r="FO44" s="225" t="str">
        <f t="shared" si="107"/>
        <v/>
      </c>
      <c r="FP44" s="224"/>
      <c r="FQ44" s="5" t="str">
        <f t="shared" si="108"/>
        <v/>
      </c>
      <c r="FR44" s="224" t="str">
        <f t="shared" si="109"/>
        <v/>
      </c>
      <c r="FS44" s="225"/>
      <c r="FT44" s="115" t="str">
        <f t="shared" si="110"/>
        <v/>
      </c>
      <c r="FU44" s="225" t="str">
        <f t="shared" si="111"/>
        <v/>
      </c>
      <c r="FV44" s="253"/>
      <c r="FW44" s="253"/>
      <c r="FX44" s="253"/>
      <c r="FY44" s="253"/>
      <c r="FZ44" s="253"/>
    </row>
    <row r="45" spans="1:183" s="14" customFormat="1" ht="15.75" x14ac:dyDescent="0.25">
      <c r="A45" s="2" t="str">
        <f t="shared" si="27"/>
        <v/>
      </c>
      <c r="B45" s="2"/>
      <c r="C45" s="126"/>
      <c r="D45" s="131" t="str">
        <f t="shared" si="28"/>
        <v/>
      </c>
      <c r="E45" s="109"/>
      <c r="F45" s="101"/>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12"/>
        <v/>
      </c>
      <c r="BH45" s="36" t="str">
        <f t="shared" si="113"/>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115" t="str">
        <f t="shared" si="195"/>
        <v/>
      </c>
      <c r="CI45" s="225" t="str">
        <f t="shared" si="196"/>
        <v/>
      </c>
      <c r="CJ45" s="224"/>
      <c r="CK45" s="5" t="str">
        <f t="shared" si="197"/>
        <v/>
      </c>
      <c r="CL45" s="224" t="str">
        <f t="shared" si="198"/>
        <v/>
      </c>
      <c r="CM45" s="225"/>
      <c r="CN45" s="115" t="str">
        <f t="shared" si="199"/>
        <v/>
      </c>
      <c r="CO45" s="225" t="str">
        <f t="shared" si="200"/>
        <v/>
      </c>
      <c r="CP45" s="224"/>
      <c r="CQ45" s="5" t="str">
        <f t="shared" si="201"/>
        <v/>
      </c>
      <c r="CR45" s="224" t="str">
        <f t="shared" si="202"/>
        <v/>
      </c>
      <c r="CS45" s="225"/>
      <c r="CT45" s="115" t="str">
        <f t="shared" si="203"/>
        <v/>
      </c>
      <c r="CU45" s="225" t="str">
        <f t="shared" si="204"/>
        <v/>
      </c>
      <c r="CV45" s="224"/>
      <c r="CW45" s="5" t="str">
        <f t="shared" si="205"/>
        <v/>
      </c>
      <c r="CX45" s="224" t="str">
        <f t="shared" si="206"/>
        <v/>
      </c>
      <c r="CY45" s="225"/>
      <c r="CZ45" s="115" t="str">
        <f t="shared" si="207"/>
        <v/>
      </c>
      <c r="DA45" s="225" t="str">
        <f t="shared" si="208"/>
        <v/>
      </c>
      <c r="DB45" s="224"/>
      <c r="DC45" s="5" t="str">
        <f t="shared" si="209"/>
        <v/>
      </c>
      <c r="DD45" s="224" t="str">
        <f t="shared" si="210"/>
        <v/>
      </c>
      <c r="DE45" s="225"/>
      <c r="DF45" s="115" t="str">
        <f t="shared" si="211"/>
        <v/>
      </c>
      <c r="DG45" s="225" t="str">
        <f t="shared" si="212"/>
        <v/>
      </c>
      <c r="DH45" s="224"/>
      <c r="DI45" s="5" t="str">
        <f t="shared" si="213"/>
        <v/>
      </c>
      <c r="DJ45" s="224" t="str">
        <f t="shared" si="214"/>
        <v/>
      </c>
      <c r="DK45" s="225"/>
      <c r="DL45" s="115" t="str">
        <f t="shared" si="70"/>
        <v/>
      </c>
      <c r="DM45" s="225" t="str">
        <f t="shared" si="71"/>
        <v/>
      </c>
      <c r="DN45" s="224"/>
      <c r="DO45" s="5" t="str">
        <f t="shared" si="72"/>
        <v/>
      </c>
      <c r="DP45" s="224" t="str">
        <f t="shared" si="73"/>
        <v/>
      </c>
      <c r="DQ45" s="225"/>
      <c r="DR45" s="115" t="str">
        <f t="shared" si="74"/>
        <v/>
      </c>
      <c r="DS45" s="225" t="str">
        <f t="shared" si="75"/>
        <v/>
      </c>
      <c r="DT45" s="224"/>
      <c r="DU45" s="5" t="str">
        <f t="shared" si="76"/>
        <v/>
      </c>
      <c r="DV45" s="224" t="str">
        <f t="shared" si="77"/>
        <v/>
      </c>
      <c r="DW45" s="225"/>
      <c r="DX45" s="115" t="str">
        <f t="shared" si="78"/>
        <v/>
      </c>
      <c r="DY45" s="225" t="str">
        <f t="shared" si="79"/>
        <v/>
      </c>
      <c r="DZ45" s="224"/>
      <c r="EA45" s="5" t="str">
        <f t="shared" si="80"/>
        <v/>
      </c>
      <c r="EB45" s="224" t="str">
        <f t="shared" si="81"/>
        <v/>
      </c>
      <c r="EC45" s="225"/>
      <c r="ED45" s="115" t="str">
        <f t="shared" si="82"/>
        <v/>
      </c>
      <c r="EE45" s="225" t="str">
        <f t="shared" si="83"/>
        <v/>
      </c>
      <c r="EF45" s="224"/>
      <c r="EG45" s="5" t="str">
        <f t="shared" si="84"/>
        <v/>
      </c>
      <c r="EH45" s="224" t="str">
        <f t="shared" si="85"/>
        <v/>
      </c>
      <c r="EI45" s="225"/>
      <c r="EJ45" s="115" t="str">
        <f t="shared" si="86"/>
        <v/>
      </c>
      <c r="EK45" s="225" t="str">
        <f t="shared" si="87"/>
        <v/>
      </c>
      <c r="EL45" s="224"/>
      <c r="EM45" s="5" t="str">
        <f t="shared" si="88"/>
        <v/>
      </c>
      <c r="EN45" s="224" t="str">
        <f t="shared" si="89"/>
        <v/>
      </c>
      <c r="EO45" s="225"/>
      <c r="EP45" s="115" t="str">
        <f t="shared" si="90"/>
        <v/>
      </c>
      <c r="EQ45" s="225" t="str">
        <f t="shared" si="91"/>
        <v/>
      </c>
      <c r="ER45" s="224"/>
      <c r="ES45" s="5" t="str">
        <f t="shared" si="92"/>
        <v/>
      </c>
      <c r="ET45" s="224" t="str">
        <f t="shared" si="93"/>
        <v/>
      </c>
      <c r="EU45" s="225"/>
      <c r="EV45" s="115" t="str">
        <f t="shared" si="94"/>
        <v/>
      </c>
      <c r="EW45" s="225" t="str">
        <f t="shared" si="95"/>
        <v/>
      </c>
      <c r="EX45" s="224"/>
      <c r="EY45" s="5" t="str">
        <f t="shared" si="96"/>
        <v/>
      </c>
      <c r="EZ45" s="224" t="str">
        <f t="shared" si="97"/>
        <v/>
      </c>
      <c r="FA45" s="225"/>
      <c r="FB45" s="115" t="str">
        <f t="shared" si="98"/>
        <v/>
      </c>
      <c r="FC45" s="225" t="str">
        <f t="shared" si="99"/>
        <v/>
      </c>
      <c r="FD45" s="224"/>
      <c r="FE45" s="5" t="str">
        <f t="shared" si="100"/>
        <v/>
      </c>
      <c r="FF45" s="224" t="str">
        <f t="shared" si="101"/>
        <v/>
      </c>
      <c r="FG45" s="225"/>
      <c r="FH45" s="115" t="str">
        <f t="shared" si="102"/>
        <v/>
      </c>
      <c r="FI45" s="225" t="str">
        <f t="shared" si="103"/>
        <v/>
      </c>
      <c r="FJ45" s="224"/>
      <c r="FK45" s="5" t="str">
        <f t="shared" si="104"/>
        <v/>
      </c>
      <c r="FL45" s="224" t="str">
        <f t="shared" si="105"/>
        <v/>
      </c>
      <c r="FM45" s="225"/>
      <c r="FN45" s="115" t="str">
        <f t="shared" si="106"/>
        <v/>
      </c>
      <c r="FO45" s="225" t="str">
        <f t="shared" si="107"/>
        <v/>
      </c>
      <c r="FP45" s="224"/>
      <c r="FQ45" s="5" t="str">
        <f t="shared" si="108"/>
        <v/>
      </c>
      <c r="FR45" s="224" t="str">
        <f t="shared" si="109"/>
        <v/>
      </c>
      <c r="FS45" s="225"/>
      <c r="FT45" s="115" t="str">
        <f t="shared" si="110"/>
        <v/>
      </c>
      <c r="FU45" s="225" t="str">
        <f t="shared" si="111"/>
        <v/>
      </c>
      <c r="FV45" s="253"/>
      <c r="FW45" s="253"/>
      <c r="FX45" s="253"/>
      <c r="FY45" s="253"/>
      <c r="FZ45" s="253"/>
    </row>
    <row r="46" spans="1:183" ht="15.75" x14ac:dyDescent="0.25">
      <c r="A46" s="2" t="str">
        <f t="shared" si="27"/>
        <v/>
      </c>
      <c r="B46" s="2"/>
      <c r="C46" s="126"/>
      <c r="D46" s="131" t="str">
        <f t="shared" si="28"/>
        <v/>
      </c>
      <c r="E46" s="109"/>
      <c r="F46" s="101"/>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12"/>
        <v/>
      </c>
      <c r="BH46" s="36" t="str">
        <f t="shared" si="113"/>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115" t="str">
        <f t="shared" si="195"/>
        <v/>
      </c>
      <c r="CI46" s="225" t="str">
        <f t="shared" si="196"/>
        <v/>
      </c>
      <c r="CJ46" s="224"/>
      <c r="CK46" s="5" t="str">
        <f t="shared" si="197"/>
        <v/>
      </c>
      <c r="CL46" s="224" t="str">
        <f t="shared" si="198"/>
        <v/>
      </c>
      <c r="CM46" s="225"/>
      <c r="CN46" s="115" t="str">
        <f t="shared" si="199"/>
        <v/>
      </c>
      <c r="CO46" s="225" t="str">
        <f t="shared" si="200"/>
        <v/>
      </c>
      <c r="CP46" s="224"/>
      <c r="CQ46" s="5" t="str">
        <f t="shared" si="201"/>
        <v/>
      </c>
      <c r="CR46" s="224" t="str">
        <f t="shared" si="202"/>
        <v/>
      </c>
      <c r="CS46" s="225"/>
      <c r="CT46" s="115" t="str">
        <f t="shared" si="203"/>
        <v/>
      </c>
      <c r="CU46" s="225" t="str">
        <f t="shared" si="204"/>
        <v/>
      </c>
      <c r="CV46" s="224"/>
      <c r="CW46" s="5" t="str">
        <f t="shared" si="205"/>
        <v/>
      </c>
      <c r="CX46" s="224" t="str">
        <f t="shared" si="206"/>
        <v/>
      </c>
      <c r="CY46" s="225"/>
      <c r="CZ46" s="115" t="str">
        <f t="shared" si="207"/>
        <v/>
      </c>
      <c r="DA46" s="225" t="str">
        <f t="shared" si="208"/>
        <v/>
      </c>
      <c r="DB46" s="224"/>
      <c r="DC46" s="5" t="str">
        <f t="shared" si="209"/>
        <v/>
      </c>
      <c r="DD46" s="224" t="str">
        <f t="shared" si="210"/>
        <v/>
      </c>
      <c r="DE46" s="225"/>
      <c r="DF46" s="115" t="str">
        <f t="shared" si="211"/>
        <v/>
      </c>
      <c r="DG46" s="225" t="str">
        <f t="shared" si="212"/>
        <v/>
      </c>
      <c r="DH46" s="224"/>
      <c r="DI46" s="5" t="str">
        <f t="shared" si="213"/>
        <v/>
      </c>
      <c r="DJ46" s="224" t="str">
        <f t="shared" si="214"/>
        <v/>
      </c>
      <c r="DK46" s="225"/>
      <c r="DL46" s="115" t="str">
        <f t="shared" si="70"/>
        <v/>
      </c>
      <c r="DM46" s="225" t="str">
        <f t="shared" si="71"/>
        <v/>
      </c>
      <c r="DN46" s="224"/>
      <c r="DO46" s="5" t="str">
        <f t="shared" si="72"/>
        <v/>
      </c>
      <c r="DP46" s="224" t="str">
        <f t="shared" si="73"/>
        <v/>
      </c>
      <c r="DQ46" s="225"/>
      <c r="DR46" s="115" t="str">
        <f t="shared" si="74"/>
        <v/>
      </c>
      <c r="DS46" s="225" t="str">
        <f t="shared" si="75"/>
        <v/>
      </c>
      <c r="DT46" s="224"/>
      <c r="DU46" s="5" t="str">
        <f t="shared" si="76"/>
        <v/>
      </c>
      <c r="DV46" s="224" t="str">
        <f t="shared" si="77"/>
        <v/>
      </c>
      <c r="DW46" s="225"/>
      <c r="DX46" s="115" t="str">
        <f t="shared" si="78"/>
        <v/>
      </c>
      <c r="DY46" s="225" t="str">
        <f t="shared" si="79"/>
        <v/>
      </c>
      <c r="DZ46" s="224"/>
      <c r="EA46" s="5" t="str">
        <f t="shared" si="80"/>
        <v/>
      </c>
      <c r="EB46" s="224" t="str">
        <f t="shared" si="81"/>
        <v/>
      </c>
      <c r="EC46" s="225"/>
      <c r="ED46" s="115" t="str">
        <f t="shared" si="82"/>
        <v/>
      </c>
      <c r="EE46" s="225" t="str">
        <f t="shared" si="83"/>
        <v/>
      </c>
      <c r="EF46" s="224"/>
      <c r="EG46" s="5" t="str">
        <f t="shared" si="84"/>
        <v/>
      </c>
      <c r="EH46" s="224" t="str">
        <f t="shared" si="85"/>
        <v/>
      </c>
      <c r="EI46" s="225"/>
      <c r="EJ46" s="115" t="str">
        <f t="shared" si="86"/>
        <v/>
      </c>
      <c r="EK46" s="225" t="str">
        <f t="shared" si="87"/>
        <v/>
      </c>
      <c r="EL46" s="224"/>
      <c r="EM46" s="5" t="str">
        <f t="shared" si="88"/>
        <v/>
      </c>
      <c r="EN46" s="224" t="str">
        <f t="shared" si="89"/>
        <v/>
      </c>
      <c r="EO46" s="225"/>
      <c r="EP46" s="115" t="str">
        <f t="shared" si="90"/>
        <v/>
      </c>
      <c r="EQ46" s="225" t="str">
        <f t="shared" si="91"/>
        <v/>
      </c>
      <c r="ER46" s="224"/>
      <c r="ES46" s="5" t="str">
        <f t="shared" si="92"/>
        <v/>
      </c>
      <c r="ET46" s="224" t="str">
        <f t="shared" si="93"/>
        <v/>
      </c>
      <c r="EU46" s="225"/>
      <c r="EV46" s="115" t="str">
        <f t="shared" si="94"/>
        <v/>
      </c>
      <c r="EW46" s="225" t="str">
        <f t="shared" si="95"/>
        <v/>
      </c>
      <c r="EX46" s="224"/>
      <c r="EY46" s="5" t="str">
        <f t="shared" si="96"/>
        <v/>
      </c>
      <c r="EZ46" s="224" t="str">
        <f t="shared" si="97"/>
        <v/>
      </c>
      <c r="FA46" s="225"/>
      <c r="FB46" s="115" t="str">
        <f t="shared" si="98"/>
        <v/>
      </c>
      <c r="FC46" s="225" t="str">
        <f t="shared" si="99"/>
        <v/>
      </c>
      <c r="FD46" s="224"/>
      <c r="FE46" s="5" t="str">
        <f t="shared" si="100"/>
        <v/>
      </c>
      <c r="FF46" s="224" t="str">
        <f t="shared" si="101"/>
        <v/>
      </c>
      <c r="FG46" s="225"/>
      <c r="FH46" s="115" t="str">
        <f t="shared" si="102"/>
        <v/>
      </c>
      <c r="FI46" s="225" t="str">
        <f t="shared" si="103"/>
        <v/>
      </c>
      <c r="FJ46" s="224"/>
      <c r="FK46" s="5" t="str">
        <f t="shared" si="104"/>
        <v/>
      </c>
      <c r="FL46" s="224" t="str">
        <f t="shared" si="105"/>
        <v/>
      </c>
      <c r="FM46" s="225"/>
      <c r="FN46" s="115" t="str">
        <f t="shared" si="106"/>
        <v/>
      </c>
      <c r="FO46" s="225" t="str">
        <f t="shared" si="107"/>
        <v/>
      </c>
      <c r="FP46" s="224"/>
      <c r="FQ46" s="5" t="str">
        <f t="shared" si="108"/>
        <v/>
      </c>
      <c r="FR46" s="224" t="str">
        <f t="shared" si="109"/>
        <v/>
      </c>
      <c r="FS46" s="225"/>
      <c r="FT46" s="115" t="str">
        <f t="shared" si="110"/>
        <v/>
      </c>
      <c r="FU46" s="225" t="str">
        <f t="shared" si="111"/>
        <v/>
      </c>
      <c r="FV46" s="253"/>
      <c r="FW46" s="253"/>
      <c r="FX46" s="253"/>
      <c r="FY46" s="253"/>
      <c r="FZ46" s="253"/>
      <c r="GA46" s="3"/>
    </row>
    <row r="47" spans="1:183" s="14" customFormat="1" ht="15.75" x14ac:dyDescent="0.25">
      <c r="A47" s="2" t="str">
        <f t="shared" si="27"/>
        <v/>
      </c>
      <c r="B47" s="2"/>
      <c r="C47" s="126"/>
      <c r="D47" s="131" t="str">
        <f t="shared" si="28"/>
        <v/>
      </c>
      <c r="E47" s="109"/>
      <c r="F47" s="101"/>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12"/>
        <v/>
      </c>
      <c r="BH47" s="36" t="str">
        <f t="shared" si="113"/>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115" t="str">
        <f t="shared" si="195"/>
        <v/>
      </c>
      <c r="CI47" s="225" t="str">
        <f t="shared" si="196"/>
        <v/>
      </c>
      <c r="CJ47" s="224"/>
      <c r="CK47" s="5" t="str">
        <f t="shared" si="197"/>
        <v/>
      </c>
      <c r="CL47" s="224" t="str">
        <f t="shared" si="198"/>
        <v/>
      </c>
      <c r="CM47" s="225"/>
      <c r="CN47" s="115" t="str">
        <f t="shared" si="199"/>
        <v/>
      </c>
      <c r="CO47" s="225" t="str">
        <f t="shared" si="200"/>
        <v/>
      </c>
      <c r="CP47" s="224"/>
      <c r="CQ47" s="5" t="str">
        <f t="shared" si="201"/>
        <v/>
      </c>
      <c r="CR47" s="224" t="str">
        <f t="shared" si="202"/>
        <v/>
      </c>
      <c r="CS47" s="225"/>
      <c r="CT47" s="115" t="str">
        <f t="shared" si="203"/>
        <v/>
      </c>
      <c r="CU47" s="225" t="str">
        <f t="shared" si="204"/>
        <v/>
      </c>
      <c r="CV47" s="224"/>
      <c r="CW47" s="5" t="str">
        <f t="shared" si="205"/>
        <v/>
      </c>
      <c r="CX47" s="224" t="str">
        <f t="shared" si="206"/>
        <v/>
      </c>
      <c r="CY47" s="225"/>
      <c r="CZ47" s="115" t="str">
        <f t="shared" si="207"/>
        <v/>
      </c>
      <c r="DA47" s="225" t="str">
        <f t="shared" si="208"/>
        <v/>
      </c>
      <c r="DB47" s="224"/>
      <c r="DC47" s="5" t="str">
        <f t="shared" si="209"/>
        <v/>
      </c>
      <c r="DD47" s="224" t="str">
        <f t="shared" si="210"/>
        <v/>
      </c>
      <c r="DE47" s="225"/>
      <c r="DF47" s="115" t="str">
        <f t="shared" si="211"/>
        <v/>
      </c>
      <c r="DG47" s="225" t="str">
        <f t="shared" si="212"/>
        <v/>
      </c>
      <c r="DH47" s="224"/>
      <c r="DI47" s="5" t="str">
        <f t="shared" si="213"/>
        <v/>
      </c>
      <c r="DJ47" s="224" t="str">
        <f t="shared" si="214"/>
        <v/>
      </c>
      <c r="DK47" s="225"/>
      <c r="DL47" s="115" t="str">
        <f t="shared" si="70"/>
        <v/>
      </c>
      <c r="DM47" s="225" t="str">
        <f t="shared" si="71"/>
        <v/>
      </c>
      <c r="DN47" s="224"/>
      <c r="DO47" s="5" t="str">
        <f t="shared" si="72"/>
        <v/>
      </c>
      <c r="DP47" s="224" t="str">
        <f t="shared" si="73"/>
        <v/>
      </c>
      <c r="DQ47" s="225"/>
      <c r="DR47" s="115" t="str">
        <f t="shared" si="74"/>
        <v/>
      </c>
      <c r="DS47" s="225" t="str">
        <f t="shared" si="75"/>
        <v/>
      </c>
      <c r="DT47" s="224"/>
      <c r="DU47" s="5" t="str">
        <f t="shared" si="76"/>
        <v/>
      </c>
      <c r="DV47" s="224" t="str">
        <f t="shared" si="77"/>
        <v/>
      </c>
      <c r="DW47" s="225"/>
      <c r="DX47" s="115" t="str">
        <f t="shared" si="78"/>
        <v/>
      </c>
      <c r="DY47" s="225" t="str">
        <f t="shared" si="79"/>
        <v/>
      </c>
      <c r="DZ47" s="224"/>
      <c r="EA47" s="5" t="str">
        <f t="shared" si="80"/>
        <v/>
      </c>
      <c r="EB47" s="224" t="str">
        <f t="shared" si="81"/>
        <v/>
      </c>
      <c r="EC47" s="225"/>
      <c r="ED47" s="115" t="str">
        <f t="shared" si="82"/>
        <v/>
      </c>
      <c r="EE47" s="225" t="str">
        <f t="shared" si="83"/>
        <v/>
      </c>
      <c r="EF47" s="224"/>
      <c r="EG47" s="5" t="str">
        <f t="shared" si="84"/>
        <v/>
      </c>
      <c r="EH47" s="224" t="str">
        <f t="shared" si="85"/>
        <v/>
      </c>
      <c r="EI47" s="225"/>
      <c r="EJ47" s="115" t="str">
        <f t="shared" si="86"/>
        <v/>
      </c>
      <c r="EK47" s="225" t="str">
        <f t="shared" si="87"/>
        <v/>
      </c>
      <c r="EL47" s="224"/>
      <c r="EM47" s="5" t="str">
        <f t="shared" si="88"/>
        <v/>
      </c>
      <c r="EN47" s="224" t="str">
        <f t="shared" si="89"/>
        <v/>
      </c>
      <c r="EO47" s="225"/>
      <c r="EP47" s="115" t="str">
        <f t="shared" si="90"/>
        <v/>
      </c>
      <c r="EQ47" s="225" t="str">
        <f t="shared" si="91"/>
        <v/>
      </c>
      <c r="ER47" s="224"/>
      <c r="ES47" s="5" t="str">
        <f t="shared" si="92"/>
        <v/>
      </c>
      <c r="ET47" s="224" t="str">
        <f t="shared" si="93"/>
        <v/>
      </c>
      <c r="EU47" s="225"/>
      <c r="EV47" s="115" t="str">
        <f t="shared" si="94"/>
        <v/>
      </c>
      <c r="EW47" s="225" t="str">
        <f t="shared" si="95"/>
        <v/>
      </c>
      <c r="EX47" s="224"/>
      <c r="EY47" s="5" t="str">
        <f t="shared" si="96"/>
        <v/>
      </c>
      <c r="EZ47" s="224" t="str">
        <f t="shared" si="97"/>
        <v/>
      </c>
      <c r="FA47" s="225"/>
      <c r="FB47" s="115" t="str">
        <f t="shared" si="98"/>
        <v/>
      </c>
      <c r="FC47" s="225" t="str">
        <f t="shared" si="99"/>
        <v/>
      </c>
      <c r="FD47" s="224"/>
      <c r="FE47" s="5" t="str">
        <f t="shared" si="100"/>
        <v/>
      </c>
      <c r="FF47" s="224" t="str">
        <f t="shared" si="101"/>
        <v/>
      </c>
      <c r="FG47" s="225"/>
      <c r="FH47" s="115" t="str">
        <f t="shared" si="102"/>
        <v/>
      </c>
      <c r="FI47" s="225" t="str">
        <f t="shared" si="103"/>
        <v/>
      </c>
      <c r="FJ47" s="224"/>
      <c r="FK47" s="5" t="str">
        <f t="shared" si="104"/>
        <v/>
      </c>
      <c r="FL47" s="224" t="str">
        <f t="shared" si="105"/>
        <v/>
      </c>
      <c r="FM47" s="225"/>
      <c r="FN47" s="115" t="str">
        <f t="shared" si="106"/>
        <v/>
      </c>
      <c r="FO47" s="225" t="str">
        <f t="shared" si="107"/>
        <v/>
      </c>
      <c r="FP47" s="224"/>
      <c r="FQ47" s="5" t="str">
        <f t="shared" si="108"/>
        <v/>
      </c>
      <c r="FR47" s="224" t="str">
        <f t="shared" si="109"/>
        <v/>
      </c>
      <c r="FS47" s="225"/>
      <c r="FT47" s="115" t="str">
        <f t="shared" si="110"/>
        <v/>
      </c>
      <c r="FU47" s="225" t="str">
        <f t="shared" si="111"/>
        <v/>
      </c>
      <c r="FV47" s="253"/>
      <c r="FW47" s="253"/>
      <c r="FX47" s="253"/>
      <c r="FY47" s="253"/>
      <c r="FZ47" s="253"/>
    </row>
    <row r="48" spans="1:183" s="14" customFormat="1" ht="15.75" x14ac:dyDescent="0.25">
      <c r="A48" s="2" t="str">
        <f t="shared" si="27"/>
        <v/>
      </c>
      <c r="B48" s="2"/>
      <c r="C48" s="126"/>
      <c r="D48" s="131" t="str">
        <f t="shared" si="28"/>
        <v/>
      </c>
      <c r="E48" s="109"/>
      <c r="F48" s="101"/>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12"/>
        <v/>
      </c>
      <c r="BH48" s="36" t="str">
        <f t="shared" si="113"/>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115" t="str">
        <f t="shared" si="195"/>
        <v/>
      </c>
      <c r="CI48" s="225" t="str">
        <f t="shared" si="196"/>
        <v/>
      </c>
      <c r="CJ48" s="224"/>
      <c r="CK48" s="5" t="str">
        <f t="shared" si="197"/>
        <v/>
      </c>
      <c r="CL48" s="224" t="str">
        <f t="shared" si="198"/>
        <v/>
      </c>
      <c r="CM48" s="225"/>
      <c r="CN48" s="115" t="str">
        <f t="shared" si="199"/>
        <v/>
      </c>
      <c r="CO48" s="225" t="str">
        <f t="shared" si="200"/>
        <v/>
      </c>
      <c r="CP48" s="224"/>
      <c r="CQ48" s="5" t="str">
        <f t="shared" si="201"/>
        <v/>
      </c>
      <c r="CR48" s="224" t="str">
        <f t="shared" si="202"/>
        <v/>
      </c>
      <c r="CS48" s="225"/>
      <c r="CT48" s="115" t="str">
        <f t="shared" si="203"/>
        <v/>
      </c>
      <c r="CU48" s="225" t="str">
        <f t="shared" si="204"/>
        <v/>
      </c>
      <c r="CV48" s="224"/>
      <c r="CW48" s="5" t="str">
        <f t="shared" si="205"/>
        <v/>
      </c>
      <c r="CX48" s="224" t="str">
        <f t="shared" si="206"/>
        <v/>
      </c>
      <c r="CY48" s="225"/>
      <c r="CZ48" s="115" t="str">
        <f t="shared" si="207"/>
        <v/>
      </c>
      <c r="DA48" s="225" t="str">
        <f t="shared" si="208"/>
        <v/>
      </c>
      <c r="DB48" s="224"/>
      <c r="DC48" s="5" t="str">
        <f t="shared" si="209"/>
        <v/>
      </c>
      <c r="DD48" s="224" t="str">
        <f t="shared" si="210"/>
        <v/>
      </c>
      <c r="DE48" s="225"/>
      <c r="DF48" s="115" t="str">
        <f t="shared" si="211"/>
        <v/>
      </c>
      <c r="DG48" s="225" t="str">
        <f t="shared" si="212"/>
        <v/>
      </c>
      <c r="DH48" s="224"/>
      <c r="DI48" s="5" t="str">
        <f t="shared" si="213"/>
        <v/>
      </c>
      <c r="DJ48" s="224" t="str">
        <f t="shared" si="214"/>
        <v/>
      </c>
      <c r="DK48" s="225"/>
      <c r="DL48" s="115" t="str">
        <f t="shared" si="70"/>
        <v/>
      </c>
      <c r="DM48" s="225" t="str">
        <f t="shared" si="71"/>
        <v/>
      </c>
      <c r="DN48" s="224"/>
      <c r="DO48" s="5" t="str">
        <f t="shared" si="72"/>
        <v/>
      </c>
      <c r="DP48" s="224" t="str">
        <f t="shared" si="73"/>
        <v/>
      </c>
      <c r="DQ48" s="225"/>
      <c r="DR48" s="115" t="str">
        <f t="shared" si="74"/>
        <v/>
      </c>
      <c r="DS48" s="225" t="str">
        <f t="shared" si="75"/>
        <v/>
      </c>
      <c r="DT48" s="224"/>
      <c r="DU48" s="5" t="str">
        <f t="shared" si="76"/>
        <v/>
      </c>
      <c r="DV48" s="224" t="str">
        <f t="shared" si="77"/>
        <v/>
      </c>
      <c r="DW48" s="225"/>
      <c r="DX48" s="115" t="str">
        <f t="shared" si="78"/>
        <v/>
      </c>
      <c r="DY48" s="225" t="str">
        <f t="shared" si="79"/>
        <v/>
      </c>
      <c r="DZ48" s="224"/>
      <c r="EA48" s="5" t="str">
        <f t="shared" si="80"/>
        <v/>
      </c>
      <c r="EB48" s="224" t="str">
        <f t="shared" si="81"/>
        <v/>
      </c>
      <c r="EC48" s="225"/>
      <c r="ED48" s="115" t="str">
        <f t="shared" si="82"/>
        <v/>
      </c>
      <c r="EE48" s="225" t="str">
        <f t="shared" si="83"/>
        <v/>
      </c>
      <c r="EF48" s="224"/>
      <c r="EG48" s="5" t="str">
        <f t="shared" si="84"/>
        <v/>
      </c>
      <c r="EH48" s="224" t="str">
        <f t="shared" si="85"/>
        <v/>
      </c>
      <c r="EI48" s="225"/>
      <c r="EJ48" s="115" t="str">
        <f t="shared" si="86"/>
        <v/>
      </c>
      <c r="EK48" s="225" t="str">
        <f t="shared" si="87"/>
        <v/>
      </c>
      <c r="EL48" s="224"/>
      <c r="EM48" s="5" t="str">
        <f t="shared" si="88"/>
        <v/>
      </c>
      <c r="EN48" s="224" t="str">
        <f t="shared" si="89"/>
        <v/>
      </c>
      <c r="EO48" s="225"/>
      <c r="EP48" s="115" t="str">
        <f t="shared" si="90"/>
        <v/>
      </c>
      <c r="EQ48" s="225" t="str">
        <f t="shared" si="91"/>
        <v/>
      </c>
      <c r="ER48" s="224"/>
      <c r="ES48" s="5" t="str">
        <f t="shared" si="92"/>
        <v/>
      </c>
      <c r="ET48" s="224" t="str">
        <f t="shared" si="93"/>
        <v/>
      </c>
      <c r="EU48" s="225"/>
      <c r="EV48" s="115" t="str">
        <f t="shared" si="94"/>
        <v/>
      </c>
      <c r="EW48" s="225" t="str">
        <f t="shared" si="95"/>
        <v/>
      </c>
      <c r="EX48" s="224"/>
      <c r="EY48" s="5" t="str">
        <f t="shared" si="96"/>
        <v/>
      </c>
      <c r="EZ48" s="224" t="str">
        <f t="shared" si="97"/>
        <v/>
      </c>
      <c r="FA48" s="225"/>
      <c r="FB48" s="115" t="str">
        <f t="shared" si="98"/>
        <v/>
      </c>
      <c r="FC48" s="225" t="str">
        <f t="shared" si="99"/>
        <v/>
      </c>
      <c r="FD48" s="224"/>
      <c r="FE48" s="5" t="str">
        <f t="shared" si="100"/>
        <v/>
      </c>
      <c r="FF48" s="224" t="str">
        <f t="shared" si="101"/>
        <v/>
      </c>
      <c r="FG48" s="225"/>
      <c r="FH48" s="115" t="str">
        <f t="shared" si="102"/>
        <v/>
      </c>
      <c r="FI48" s="225" t="str">
        <f t="shared" si="103"/>
        <v/>
      </c>
      <c r="FJ48" s="224"/>
      <c r="FK48" s="5" t="str">
        <f t="shared" si="104"/>
        <v/>
      </c>
      <c r="FL48" s="224" t="str">
        <f t="shared" si="105"/>
        <v/>
      </c>
      <c r="FM48" s="225"/>
      <c r="FN48" s="115" t="str">
        <f t="shared" si="106"/>
        <v/>
      </c>
      <c r="FO48" s="225" t="str">
        <f t="shared" si="107"/>
        <v/>
      </c>
      <c r="FP48" s="224"/>
      <c r="FQ48" s="5" t="str">
        <f t="shared" si="108"/>
        <v/>
      </c>
      <c r="FR48" s="224" t="str">
        <f t="shared" si="109"/>
        <v/>
      </c>
      <c r="FS48" s="225"/>
      <c r="FT48" s="115" t="str">
        <f t="shared" si="110"/>
        <v/>
      </c>
      <c r="FU48" s="225" t="str">
        <f t="shared" si="111"/>
        <v/>
      </c>
      <c r="FV48" s="253"/>
      <c r="FW48" s="253"/>
      <c r="FX48" s="253"/>
      <c r="FY48" s="253"/>
      <c r="FZ48" s="253"/>
    </row>
    <row r="49" spans="1:182" s="3" customFormat="1" ht="15.75" x14ac:dyDescent="0.25">
      <c r="A49" s="2" t="str">
        <f t="shared" si="27"/>
        <v/>
      </c>
      <c r="B49" s="2"/>
      <c r="C49" s="126"/>
      <c r="D49" s="131" t="str">
        <f t="shared" si="28"/>
        <v/>
      </c>
      <c r="E49" s="109"/>
      <c r="F49" s="101"/>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12"/>
        <v/>
      </c>
      <c r="BH49" s="36" t="str">
        <f t="shared" si="113"/>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115" t="str">
        <f t="shared" si="195"/>
        <v/>
      </c>
      <c r="CI49" s="225" t="str">
        <f t="shared" si="196"/>
        <v/>
      </c>
      <c r="CJ49" s="224"/>
      <c r="CK49" s="5" t="str">
        <f t="shared" si="197"/>
        <v/>
      </c>
      <c r="CL49" s="224" t="str">
        <f t="shared" si="198"/>
        <v/>
      </c>
      <c r="CM49" s="225"/>
      <c r="CN49" s="115" t="str">
        <f t="shared" si="199"/>
        <v/>
      </c>
      <c r="CO49" s="225" t="str">
        <f t="shared" si="200"/>
        <v/>
      </c>
      <c r="CP49" s="224"/>
      <c r="CQ49" s="5" t="str">
        <f t="shared" si="201"/>
        <v/>
      </c>
      <c r="CR49" s="224" t="str">
        <f t="shared" si="202"/>
        <v/>
      </c>
      <c r="CS49" s="225"/>
      <c r="CT49" s="115" t="str">
        <f t="shared" si="203"/>
        <v/>
      </c>
      <c r="CU49" s="225" t="str">
        <f t="shared" si="204"/>
        <v/>
      </c>
      <c r="CV49" s="224"/>
      <c r="CW49" s="5" t="str">
        <f t="shared" si="205"/>
        <v/>
      </c>
      <c r="CX49" s="224" t="str">
        <f t="shared" si="206"/>
        <v/>
      </c>
      <c r="CY49" s="225"/>
      <c r="CZ49" s="115" t="str">
        <f t="shared" si="207"/>
        <v/>
      </c>
      <c r="DA49" s="225" t="str">
        <f t="shared" si="208"/>
        <v/>
      </c>
      <c r="DB49" s="224"/>
      <c r="DC49" s="5" t="str">
        <f t="shared" si="209"/>
        <v/>
      </c>
      <c r="DD49" s="224" t="str">
        <f t="shared" si="210"/>
        <v/>
      </c>
      <c r="DE49" s="225"/>
      <c r="DF49" s="115" t="str">
        <f t="shared" si="211"/>
        <v/>
      </c>
      <c r="DG49" s="225" t="str">
        <f t="shared" si="212"/>
        <v/>
      </c>
      <c r="DH49" s="224"/>
      <c r="DI49" s="5" t="str">
        <f t="shared" si="213"/>
        <v/>
      </c>
      <c r="DJ49" s="224" t="str">
        <f t="shared" si="214"/>
        <v/>
      </c>
      <c r="DK49" s="225"/>
      <c r="DL49" s="115" t="str">
        <f t="shared" si="70"/>
        <v/>
      </c>
      <c r="DM49" s="225" t="str">
        <f t="shared" si="71"/>
        <v/>
      </c>
      <c r="DN49" s="224"/>
      <c r="DO49" s="5" t="str">
        <f t="shared" si="72"/>
        <v/>
      </c>
      <c r="DP49" s="224" t="str">
        <f t="shared" si="73"/>
        <v/>
      </c>
      <c r="DQ49" s="225"/>
      <c r="DR49" s="115" t="str">
        <f t="shared" si="74"/>
        <v/>
      </c>
      <c r="DS49" s="225" t="str">
        <f t="shared" si="75"/>
        <v/>
      </c>
      <c r="DT49" s="224"/>
      <c r="DU49" s="5" t="str">
        <f t="shared" si="76"/>
        <v/>
      </c>
      <c r="DV49" s="224" t="str">
        <f t="shared" si="77"/>
        <v/>
      </c>
      <c r="DW49" s="225"/>
      <c r="DX49" s="115" t="str">
        <f t="shared" si="78"/>
        <v/>
      </c>
      <c r="DY49" s="225" t="str">
        <f t="shared" si="79"/>
        <v/>
      </c>
      <c r="DZ49" s="224"/>
      <c r="EA49" s="5" t="str">
        <f t="shared" si="80"/>
        <v/>
      </c>
      <c r="EB49" s="224" t="str">
        <f t="shared" si="81"/>
        <v/>
      </c>
      <c r="EC49" s="225"/>
      <c r="ED49" s="115" t="str">
        <f t="shared" si="82"/>
        <v/>
      </c>
      <c r="EE49" s="225" t="str">
        <f t="shared" si="83"/>
        <v/>
      </c>
      <c r="EF49" s="224"/>
      <c r="EG49" s="5" t="str">
        <f t="shared" si="84"/>
        <v/>
      </c>
      <c r="EH49" s="224" t="str">
        <f t="shared" si="85"/>
        <v/>
      </c>
      <c r="EI49" s="225"/>
      <c r="EJ49" s="115" t="str">
        <f t="shared" si="86"/>
        <v/>
      </c>
      <c r="EK49" s="225" t="str">
        <f t="shared" si="87"/>
        <v/>
      </c>
      <c r="EL49" s="224"/>
      <c r="EM49" s="5" t="str">
        <f t="shared" si="88"/>
        <v/>
      </c>
      <c r="EN49" s="224" t="str">
        <f t="shared" si="89"/>
        <v/>
      </c>
      <c r="EO49" s="225"/>
      <c r="EP49" s="115" t="str">
        <f t="shared" si="90"/>
        <v/>
      </c>
      <c r="EQ49" s="225" t="str">
        <f t="shared" si="91"/>
        <v/>
      </c>
      <c r="ER49" s="224"/>
      <c r="ES49" s="5" t="str">
        <f t="shared" si="92"/>
        <v/>
      </c>
      <c r="ET49" s="224" t="str">
        <f t="shared" si="93"/>
        <v/>
      </c>
      <c r="EU49" s="225"/>
      <c r="EV49" s="115" t="str">
        <f t="shared" si="94"/>
        <v/>
      </c>
      <c r="EW49" s="225" t="str">
        <f t="shared" si="95"/>
        <v/>
      </c>
      <c r="EX49" s="224"/>
      <c r="EY49" s="5" t="str">
        <f t="shared" si="96"/>
        <v/>
      </c>
      <c r="EZ49" s="224" t="str">
        <f t="shared" si="97"/>
        <v/>
      </c>
      <c r="FA49" s="225"/>
      <c r="FB49" s="115" t="str">
        <f t="shared" si="98"/>
        <v/>
      </c>
      <c r="FC49" s="225" t="str">
        <f t="shared" si="99"/>
        <v/>
      </c>
      <c r="FD49" s="224"/>
      <c r="FE49" s="5" t="str">
        <f t="shared" si="100"/>
        <v/>
      </c>
      <c r="FF49" s="224" t="str">
        <f t="shared" si="101"/>
        <v/>
      </c>
      <c r="FG49" s="225"/>
      <c r="FH49" s="115" t="str">
        <f t="shared" si="102"/>
        <v/>
      </c>
      <c r="FI49" s="225" t="str">
        <f t="shared" si="103"/>
        <v/>
      </c>
      <c r="FJ49" s="224"/>
      <c r="FK49" s="5" t="str">
        <f t="shared" si="104"/>
        <v/>
      </c>
      <c r="FL49" s="224" t="str">
        <f t="shared" si="105"/>
        <v/>
      </c>
      <c r="FM49" s="225"/>
      <c r="FN49" s="115" t="str">
        <f t="shared" si="106"/>
        <v/>
      </c>
      <c r="FO49" s="225" t="str">
        <f t="shared" si="107"/>
        <v/>
      </c>
      <c r="FP49" s="224"/>
      <c r="FQ49" s="5" t="str">
        <f t="shared" si="108"/>
        <v/>
      </c>
      <c r="FR49" s="224" t="str">
        <f t="shared" si="109"/>
        <v/>
      </c>
      <c r="FS49" s="225"/>
      <c r="FT49" s="115" t="str">
        <f t="shared" si="110"/>
        <v/>
      </c>
      <c r="FU49" s="225" t="str">
        <f t="shared" si="111"/>
        <v/>
      </c>
      <c r="FV49" s="253"/>
      <c r="FW49" s="253"/>
      <c r="FX49" s="253"/>
      <c r="FY49" s="253"/>
      <c r="FZ49" s="253"/>
    </row>
    <row r="50" spans="1:182" s="3" customFormat="1" ht="15.75" x14ac:dyDescent="0.25">
      <c r="A50" s="2" t="str">
        <f t="shared" si="27"/>
        <v/>
      </c>
      <c r="B50" s="2"/>
      <c r="C50" s="126"/>
      <c r="D50" s="131" t="str">
        <f t="shared" si="28"/>
        <v/>
      </c>
      <c r="E50" s="109"/>
      <c r="F50" s="101"/>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12"/>
        <v/>
      </c>
      <c r="BH50" s="36" t="str">
        <f t="shared" si="113"/>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115" t="str">
        <f t="shared" si="195"/>
        <v/>
      </c>
      <c r="CI50" s="225" t="str">
        <f t="shared" si="196"/>
        <v/>
      </c>
      <c r="CJ50" s="224"/>
      <c r="CK50" s="5" t="str">
        <f t="shared" si="197"/>
        <v/>
      </c>
      <c r="CL50" s="224" t="str">
        <f t="shared" si="198"/>
        <v/>
      </c>
      <c r="CM50" s="225"/>
      <c r="CN50" s="115" t="str">
        <f t="shared" si="199"/>
        <v/>
      </c>
      <c r="CO50" s="225" t="str">
        <f t="shared" si="200"/>
        <v/>
      </c>
      <c r="CP50" s="224"/>
      <c r="CQ50" s="5" t="str">
        <f t="shared" si="201"/>
        <v/>
      </c>
      <c r="CR50" s="224" t="str">
        <f t="shared" si="202"/>
        <v/>
      </c>
      <c r="CS50" s="225"/>
      <c r="CT50" s="115" t="str">
        <f t="shared" si="203"/>
        <v/>
      </c>
      <c r="CU50" s="225" t="str">
        <f t="shared" si="204"/>
        <v/>
      </c>
      <c r="CV50" s="224"/>
      <c r="CW50" s="5" t="str">
        <f t="shared" si="205"/>
        <v/>
      </c>
      <c r="CX50" s="224" t="str">
        <f t="shared" si="206"/>
        <v/>
      </c>
      <c r="CY50" s="225"/>
      <c r="CZ50" s="115" t="str">
        <f t="shared" si="207"/>
        <v/>
      </c>
      <c r="DA50" s="225" t="str">
        <f t="shared" si="208"/>
        <v/>
      </c>
      <c r="DB50" s="224"/>
      <c r="DC50" s="5" t="str">
        <f t="shared" si="209"/>
        <v/>
      </c>
      <c r="DD50" s="224" t="str">
        <f t="shared" si="210"/>
        <v/>
      </c>
      <c r="DE50" s="225"/>
      <c r="DF50" s="115" t="str">
        <f t="shared" si="211"/>
        <v/>
      </c>
      <c r="DG50" s="225" t="str">
        <f t="shared" si="212"/>
        <v/>
      </c>
      <c r="DH50" s="224"/>
      <c r="DI50" s="5" t="str">
        <f t="shared" si="213"/>
        <v/>
      </c>
      <c r="DJ50" s="224" t="str">
        <f t="shared" si="214"/>
        <v/>
      </c>
      <c r="DK50" s="225"/>
      <c r="DL50" s="115" t="str">
        <f t="shared" si="70"/>
        <v/>
      </c>
      <c r="DM50" s="225" t="str">
        <f t="shared" si="71"/>
        <v/>
      </c>
      <c r="DN50" s="224"/>
      <c r="DO50" s="5" t="str">
        <f t="shared" si="72"/>
        <v/>
      </c>
      <c r="DP50" s="224" t="str">
        <f t="shared" si="73"/>
        <v/>
      </c>
      <c r="DQ50" s="225"/>
      <c r="DR50" s="115" t="str">
        <f t="shared" si="74"/>
        <v/>
      </c>
      <c r="DS50" s="225" t="str">
        <f t="shared" si="75"/>
        <v/>
      </c>
      <c r="DT50" s="224"/>
      <c r="DU50" s="5" t="str">
        <f t="shared" si="76"/>
        <v/>
      </c>
      <c r="DV50" s="224" t="str">
        <f t="shared" si="77"/>
        <v/>
      </c>
      <c r="DW50" s="225"/>
      <c r="DX50" s="115" t="str">
        <f t="shared" si="78"/>
        <v/>
      </c>
      <c r="DY50" s="225" t="str">
        <f t="shared" si="79"/>
        <v/>
      </c>
      <c r="DZ50" s="224"/>
      <c r="EA50" s="5" t="str">
        <f t="shared" si="80"/>
        <v/>
      </c>
      <c r="EB50" s="224" t="str">
        <f t="shared" si="81"/>
        <v/>
      </c>
      <c r="EC50" s="225"/>
      <c r="ED50" s="115" t="str">
        <f t="shared" si="82"/>
        <v/>
      </c>
      <c r="EE50" s="225" t="str">
        <f t="shared" si="83"/>
        <v/>
      </c>
      <c r="EF50" s="224"/>
      <c r="EG50" s="5" t="str">
        <f t="shared" si="84"/>
        <v/>
      </c>
      <c r="EH50" s="224" t="str">
        <f t="shared" si="85"/>
        <v/>
      </c>
      <c r="EI50" s="225"/>
      <c r="EJ50" s="115" t="str">
        <f t="shared" si="86"/>
        <v/>
      </c>
      <c r="EK50" s="225" t="str">
        <f t="shared" si="87"/>
        <v/>
      </c>
      <c r="EL50" s="224"/>
      <c r="EM50" s="5" t="str">
        <f t="shared" si="88"/>
        <v/>
      </c>
      <c r="EN50" s="224" t="str">
        <f t="shared" si="89"/>
        <v/>
      </c>
      <c r="EO50" s="225"/>
      <c r="EP50" s="115" t="str">
        <f t="shared" si="90"/>
        <v/>
      </c>
      <c r="EQ50" s="225" t="str">
        <f t="shared" si="91"/>
        <v/>
      </c>
      <c r="ER50" s="224"/>
      <c r="ES50" s="5" t="str">
        <f t="shared" si="92"/>
        <v/>
      </c>
      <c r="ET50" s="224" t="str">
        <f t="shared" si="93"/>
        <v/>
      </c>
      <c r="EU50" s="225"/>
      <c r="EV50" s="115" t="str">
        <f t="shared" si="94"/>
        <v/>
      </c>
      <c r="EW50" s="225" t="str">
        <f t="shared" si="95"/>
        <v/>
      </c>
      <c r="EX50" s="224"/>
      <c r="EY50" s="5" t="str">
        <f t="shared" si="96"/>
        <v/>
      </c>
      <c r="EZ50" s="224" t="str">
        <f t="shared" si="97"/>
        <v/>
      </c>
      <c r="FA50" s="225"/>
      <c r="FB50" s="115" t="str">
        <f t="shared" si="98"/>
        <v/>
      </c>
      <c r="FC50" s="225" t="str">
        <f t="shared" si="99"/>
        <v/>
      </c>
      <c r="FD50" s="224"/>
      <c r="FE50" s="5" t="str">
        <f t="shared" si="100"/>
        <v/>
      </c>
      <c r="FF50" s="224" t="str">
        <f t="shared" si="101"/>
        <v/>
      </c>
      <c r="FG50" s="225"/>
      <c r="FH50" s="115" t="str">
        <f t="shared" si="102"/>
        <v/>
      </c>
      <c r="FI50" s="225" t="str">
        <f t="shared" si="103"/>
        <v/>
      </c>
      <c r="FJ50" s="224"/>
      <c r="FK50" s="5" t="str">
        <f t="shared" si="104"/>
        <v/>
      </c>
      <c r="FL50" s="224" t="str">
        <f t="shared" si="105"/>
        <v/>
      </c>
      <c r="FM50" s="225"/>
      <c r="FN50" s="115" t="str">
        <f t="shared" si="106"/>
        <v/>
      </c>
      <c r="FO50" s="225" t="str">
        <f t="shared" si="107"/>
        <v/>
      </c>
      <c r="FP50" s="224"/>
      <c r="FQ50" s="5" t="str">
        <f t="shared" si="108"/>
        <v/>
      </c>
      <c r="FR50" s="224" t="str">
        <f t="shared" si="109"/>
        <v/>
      </c>
      <c r="FS50" s="225"/>
      <c r="FT50" s="115" t="str">
        <f t="shared" si="110"/>
        <v/>
      </c>
      <c r="FU50" s="225" t="str">
        <f t="shared" si="111"/>
        <v/>
      </c>
      <c r="FV50" s="253"/>
      <c r="FW50" s="253"/>
      <c r="FX50" s="253"/>
      <c r="FY50" s="253"/>
      <c r="FZ50" s="253"/>
    </row>
    <row r="51" spans="1:182" s="14" customFormat="1" ht="15.75" x14ac:dyDescent="0.25">
      <c r="A51" s="2" t="str">
        <f t="shared" si="27"/>
        <v/>
      </c>
      <c r="B51" s="2"/>
      <c r="C51" s="126"/>
      <c r="D51" s="131" t="str">
        <f t="shared" si="28"/>
        <v/>
      </c>
      <c r="E51" s="109"/>
      <c r="F51" s="101"/>
      <c r="G51" s="2"/>
      <c r="H51" s="76"/>
      <c r="I51" s="114" t="str">
        <f t="shared" si="0"/>
        <v/>
      </c>
      <c r="J51" s="114" t="str">
        <f t="shared" si="1"/>
        <v/>
      </c>
      <c r="K51" s="114" t="str">
        <f t="shared" si="2"/>
        <v/>
      </c>
      <c r="L51" s="114" t="str">
        <f t="shared" si="3"/>
        <v/>
      </c>
      <c r="M51" s="114" t="str">
        <f t="shared" si="4"/>
        <v/>
      </c>
      <c r="N51" s="114" t="str">
        <f t="shared" si="5"/>
        <v/>
      </c>
      <c r="O51" s="114" t="str">
        <f t="shared" ref="O51:O82" si="264">IF(COUNTIFS($Q51:$BD51,"&lt;=30")&gt;0,IF(COUNTIFS($Q51:$BD51,"&lt;=30")-COUNTIFS($Q51:$BD51,"&lt;=0")=0,"",COUNTIFS($Q51:$BD51,"&lt;=30")-COUNTIFS($Q51:$BD51,"&lt;=0")),"")</f>
        <v/>
      </c>
      <c r="P51" s="114" t="str">
        <f t="shared" ref="P51:P82" si="265">IF(COUNTIFS($Q51:$BD51,"&lt;=0")=0,"",COUNTIFS($Q51:$BD51,"&lt;=0"))</f>
        <v/>
      </c>
      <c r="Q51" s="93" t="str">
        <f t="shared" ref="Q51:Q82" si="266">IF($S$2&gt;0,IF(BG51="","",BG51),"")</f>
        <v/>
      </c>
      <c r="R51" s="93" t="str">
        <f t="shared" ref="R51:R82" si="267">IF($S$2&gt;1,IF(BJ51="","",BJ51),"")</f>
        <v/>
      </c>
      <c r="S51" s="93" t="str">
        <f t="shared" ref="S51:S82" si="268">IF($S$2&gt;2,IF(BM51="","",BM51),"")</f>
        <v/>
      </c>
      <c r="T51" s="93" t="str">
        <f t="shared" ref="T51:T82" si="269">IF($S$2&gt;3,IF(BP51="","",BP51),"")</f>
        <v/>
      </c>
      <c r="U51" s="93" t="str">
        <f t="shared" ref="U51:U82" si="270">IF($S$2&gt;4,IF(BS51="","",BS51),"")</f>
        <v/>
      </c>
      <c r="V51" s="93" t="str">
        <f t="shared" ref="V51:V82" si="271">IF($S$2&gt;5,IF(BV51="","",BV51),"")</f>
        <v/>
      </c>
      <c r="W51" s="93" t="str">
        <f t="shared" ref="W51:W82" si="272">IF($S$2&gt;6,IF(BY51="","",BY51),"")</f>
        <v/>
      </c>
      <c r="X51" s="93" t="str">
        <f t="shared" ref="X51:X82" si="273">IF($S$2&gt;7,IF(CB51="","",CB51),"")</f>
        <v/>
      </c>
      <c r="Y51" s="93" t="str">
        <f t="shared" ref="Y51:Y82" si="274">IF($S$2&gt;8,IF(CE51="","",CE51),"")</f>
        <v/>
      </c>
      <c r="Z51" s="93" t="str">
        <f t="shared" ref="Z51:Z82" si="275">IF($S$2&gt;9,IF(CH51="","",CH51),"")</f>
        <v/>
      </c>
      <c r="AA51" s="93" t="str">
        <f t="shared" ref="AA51:AA82" si="276">IF($S$2&gt;10,IF(CK51="","",CK51),"")</f>
        <v/>
      </c>
      <c r="AB51" s="93" t="str">
        <f t="shared" ref="AB51:AB82" si="277">IF($S$2&gt;11,IF(CN51="","",CN51),"")</f>
        <v/>
      </c>
      <c r="AC51" s="93" t="str">
        <f t="shared" ref="AC51:AC82" si="278">IF($S$2&gt;12,IF(CQ51="","",CQ51),"")</f>
        <v/>
      </c>
      <c r="AD51" s="93" t="str">
        <f t="shared" ref="AD51:AD82" si="279">IF($S$2&gt;13,IF(CT51="","",CT51),"")</f>
        <v/>
      </c>
      <c r="AE51" s="93" t="str">
        <f t="shared" ref="AE51:AE82" si="280">IF($S$2&gt;14,IF(CW51="","",CW51),"")</f>
        <v/>
      </c>
      <c r="AF51" s="93" t="str">
        <f t="shared" ref="AF51:AF82" si="281">IF($S$2&gt;15,IF(CZ51="","",CZ51),"")</f>
        <v/>
      </c>
      <c r="AG51" s="93" t="str">
        <f t="shared" ref="AG51:AG82" si="282">IF($S$2&gt;16,IF(DC51="","",DC51),"")</f>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12"/>
        <v/>
      </c>
      <c r="BH51" s="36" t="str">
        <f t="shared" si="113"/>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115" t="str">
        <f t="shared" si="195"/>
        <v/>
      </c>
      <c r="CI51" s="225" t="str">
        <f t="shared" si="196"/>
        <v/>
      </c>
      <c r="CJ51" s="224"/>
      <c r="CK51" s="5" t="str">
        <f t="shared" si="197"/>
        <v/>
      </c>
      <c r="CL51" s="224" t="str">
        <f t="shared" si="198"/>
        <v/>
      </c>
      <c r="CM51" s="225"/>
      <c r="CN51" s="115" t="str">
        <f t="shared" si="199"/>
        <v/>
      </c>
      <c r="CO51" s="225" t="str">
        <f t="shared" si="200"/>
        <v/>
      </c>
      <c r="CP51" s="224"/>
      <c r="CQ51" s="5" t="str">
        <f t="shared" si="201"/>
        <v/>
      </c>
      <c r="CR51" s="224" t="str">
        <f t="shared" si="202"/>
        <v/>
      </c>
      <c r="CS51" s="225"/>
      <c r="CT51" s="115" t="str">
        <f t="shared" si="203"/>
        <v/>
      </c>
      <c r="CU51" s="225" t="str">
        <f t="shared" si="204"/>
        <v/>
      </c>
      <c r="CV51" s="224"/>
      <c r="CW51" s="5" t="str">
        <f t="shared" si="205"/>
        <v/>
      </c>
      <c r="CX51" s="224" t="str">
        <f t="shared" si="206"/>
        <v/>
      </c>
      <c r="CY51" s="225"/>
      <c r="CZ51" s="115" t="str">
        <f t="shared" si="207"/>
        <v/>
      </c>
      <c r="DA51" s="225" t="str">
        <f t="shared" si="208"/>
        <v/>
      </c>
      <c r="DB51" s="224"/>
      <c r="DC51" s="5" t="str">
        <f t="shared" si="209"/>
        <v/>
      </c>
      <c r="DD51" s="224" t="str">
        <f t="shared" si="210"/>
        <v/>
      </c>
      <c r="DE51" s="225"/>
      <c r="DF51" s="115" t="str">
        <f t="shared" si="211"/>
        <v/>
      </c>
      <c r="DG51" s="225" t="str">
        <f t="shared" si="212"/>
        <v/>
      </c>
      <c r="DH51" s="224"/>
      <c r="DI51" s="5" t="str">
        <f t="shared" si="213"/>
        <v/>
      </c>
      <c r="DJ51" s="224" t="str">
        <f t="shared" si="214"/>
        <v/>
      </c>
      <c r="DK51" s="225"/>
      <c r="DL51" s="115" t="str">
        <f t="shared" si="70"/>
        <v/>
      </c>
      <c r="DM51" s="225" t="str">
        <f t="shared" si="71"/>
        <v/>
      </c>
      <c r="DN51" s="224"/>
      <c r="DO51" s="5" t="str">
        <f t="shared" si="72"/>
        <v/>
      </c>
      <c r="DP51" s="224" t="str">
        <f t="shared" si="73"/>
        <v/>
      </c>
      <c r="DQ51" s="225"/>
      <c r="DR51" s="115" t="str">
        <f t="shared" si="74"/>
        <v/>
      </c>
      <c r="DS51" s="225" t="str">
        <f t="shared" si="75"/>
        <v/>
      </c>
      <c r="DT51" s="224"/>
      <c r="DU51" s="5" t="str">
        <f t="shared" si="76"/>
        <v/>
      </c>
      <c r="DV51" s="224" t="str">
        <f t="shared" si="77"/>
        <v/>
      </c>
      <c r="DW51" s="225"/>
      <c r="DX51" s="115" t="str">
        <f t="shared" si="78"/>
        <v/>
      </c>
      <c r="DY51" s="225" t="str">
        <f t="shared" si="79"/>
        <v/>
      </c>
      <c r="DZ51" s="224"/>
      <c r="EA51" s="5" t="str">
        <f t="shared" si="80"/>
        <v/>
      </c>
      <c r="EB51" s="224" t="str">
        <f t="shared" si="81"/>
        <v/>
      </c>
      <c r="EC51" s="225"/>
      <c r="ED51" s="115" t="str">
        <f t="shared" si="82"/>
        <v/>
      </c>
      <c r="EE51" s="225" t="str">
        <f t="shared" si="83"/>
        <v/>
      </c>
      <c r="EF51" s="224"/>
      <c r="EG51" s="5" t="str">
        <f t="shared" si="84"/>
        <v/>
      </c>
      <c r="EH51" s="224" t="str">
        <f t="shared" si="85"/>
        <v/>
      </c>
      <c r="EI51" s="225"/>
      <c r="EJ51" s="115" t="str">
        <f t="shared" si="86"/>
        <v/>
      </c>
      <c r="EK51" s="225" t="str">
        <f t="shared" si="87"/>
        <v/>
      </c>
      <c r="EL51" s="224"/>
      <c r="EM51" s="5" t="str">
        <f t="shared" si="88"/>
        <v/>
      </c>
      <c r="EN51" s="224" t="str">
        <f t="shared" si="89"/>
        <v/>
      </c>
      <c r="EO51" s="225"/>
      <c r="EP51" s="115" t="str">
        <f t="shared" si="90"/>
        <v/>
      </c>
      <c r="EQ51" s="225" t="str">
        <f t="shared" si="91"/>
        <v/>
      </c>
      <c r="ER51" s="224"/>
      <c r="ES51" s="5" t="str">
        <f t="shared" si="92"/>
        <v/>
      </c>
      <c r="ET51" s="224" t="str">
        <f t="shared" si="93"/>
        <v/>
      </c>
      <c r="EU51" s="225"/>
      <c r="EV51" s="115" t="str">
        <f t="shared" si="94"/>
        <v/>
      </c>
      <c r="EW51" s="225" t="str">
        <f t="shared" si="95"/>
        <v/>
      </c>
      <c r="EX51" s="224"/>
      <c r="EY51" s="5" t="str">
        <f t="shared" si="96"/>
        <v/>
      </c>
      <c r="EZ51" s="224" t="str">
        <f t="shared" si="97"/>
        <v/>
      </c>
      <c r="FA51" s="225"/>
      <c r="FB51" s="115" t="str">
        <f t="shared" si="98"/>
        <v/>
      </c>
      <c r="FC51" s="225" t="str">
        <f t="shared" si="99"/>
        <v/>
      </c>
      <c r="FD51" s="224"/>
      <c r="FE51" s="5" t="str">
        <f t="shared" si="100"/>
        <v/>
      </c>
      <c r="FF51" s="224" t="str">
        <f t="shared" si="101"/>
        <v/>
      </c>
      <c r="FG51" s="225"/>
      <c r="FH51" s="115" t="str">
        <f t="shared" si="102"/>
        <v/>
      </c>
      <c r="FI51" s="225" t="str">
        <f t="shared" si="103"/>
        <v/>
      </c>
      <c r="FJ51" s="224"/>
      <c r="FK51" s="5" t="str">
        <f t="shared" si="104"/>
        <v/>
      </c>
      <c r="FL51" s="224" t="str">
        <f t="shared" si="105"/>
        <v/>
      </c>
      <c r="FM51" s="225"/>
      <c r="FN51" s="115" t="str">
        <f t="shared" si="106"/>
        <v/>
      </c>
      <c r="FO51" s="225" t="str">
        <f t="shared" si="107"/>
        <v/>
      </c>
      <c r="FP51" s="224"/>
      <c r="FQ51" s="5" t="str">
        <f t="shared" si="108"/>
        <v/>
      </c>
      <c r="FR51" s="224" t="str">
        <f t="shared" si="109"/>
        <v/>
      </c>
      <c r="FS51" s="225"/>
      <c r="FT51" s="115" t="str">
        <f t="shared" si="110"/>
        <v/>
      </c>
      <c r="FU51" s="225" t="str">
        <f t="shared" si="111"/>
        <v/>
      </c>
      <c r="FV51" s="253"/>
      <c r="FW51" s="253"/>
      <c r="FX51" s="253"/>
      <c r="FY51" s="253"/>
      <c r="FZ51" s="253"/>
    </row>
    <row r="52" spans="1:182" s="14" customFormat="1" ht="15.75" x14ac:dyDescent="0.25">
      <c r="A52" s="2" t="str">
        <f t="shared" si="27"/>
        <v/>
      </c>
      <c r="B52" s="2"/>
      <c r="C52" s="126"/>
      <c r="D52" s="131" t="str">
        <f t="shared" si="28"/>
        <v/>
      </c>
      <c r="E52" s="109"/>
      <c r="F52" s="101"/>
      <c r="G52" s="2"/>
      <c r="H52" s="76"/>
      <c r="I52" s="114" t="str">
        <f t="shared" si="0"/>
        <v/>
      </c>
      <c r="J52" s="114" t="str">
        <f t="shared" si="1"/>
        <v/>
      </c>
      <c r="K52" s="114" t="str">
        <f t="shared" si="2"/>
        <v/>
      </c>
      <c r="L52" s="114" t="str">
        <f t="shared" si="3"/>
        <v/>
      </c>
      <c r="M52" s="114" t="str">
        <f t="shared" si="4"/>
        <v/>
      </c>
      <c r="N52" s="114" t="str">
        <f t="shared" si="5"/>
        <v/>
      </c>
      <c r="O52" s="114" t="str">
        <f t="shared" si="264"/>
        <v/>
      </c>
      <c r="P52" s="114" t="str">
        <f t="shared" si="265"/>
        <v/>
      </c>
      <c r="Q52" s="93" t="str">
        <f t="shared" si="266"/>
        <v/>
      </c>
      <c r="R52" s="93" t="str">
        <f t="shared" si="267"/>
        <v/>
      </c>
      <c r="S52" s="93" t="str">
        <f t="shared" si="268"/>
        <v/>
      </c>
      <c r="T52" s="93" t="str">
        <f t="shared" si="269"/>
        <v/>
      </c>
      <c r="U52" s="93" t="str">
        <f t="shared" si="270"/>
        <v/>
      </c>
      <c r="V52" s="93" t="str">
        <f t="shared" si="271"/>
        <v/>
      </c>
      <c r="W52" s="93" t="str">
        <f t="shared" si="272"/>
        <v/>
      </c>
      <c r="X52" s="93" t="str">
        <f t="shared" si="273"/>
        <v/>
      </c>
      <c r="Y52" s="93" t="str">
        <f t="shared" si="274"/>
        <v/>
      </c>
      <c r="Z52" s="93" t="str">
        <f t="shared" si="275"/>
        <v/>
      </c>
      <c r="AA52" s="93" t="str">
        <f t="shared" si="276"/>
        <v/>
      </c>
      <c r="AB52" s="93" t="str">
        <f t="shared" si="277"/>
        <v/>
      </c>
      <c r="AC52" s="93" t="str">
        <f t="shared" si="278"/>
        <v/>
      </c>
      <c r="AD52" s="93" t="str">
        <f t="shared" si="279"/>
        <v/>
      </c>
      <c r="AE52" s="93" t="str">
        <f t="shared" si="280"/>
        <v/>
      </c>
      <c r="AF52" s="93" t="str">
        <f t="shared" si="281"/>
        <v/>
      </c>
      <c r="AG52" s="93" t="str">
        <f t="shared" si="282"/>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12"/>
        <v/>
      </c>
      <c r="BH52" s="36" t="str">
        <f t="shared" si="113"/>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115" t="str">
        <f t="shared" si="195"/>
        <v/>
      </c>
      <c r="CI52" s="225" t="str">
        <f t="shared" si="196"/>
        <v/>
      </c>
      <c r="CJ52" s="224"/>
      <c r="CK52" s="5" t="str">
        <f t="shared" si="197"/>
        <v/>
      </c>
      <c r="CL52" s="224" t="str">
        <f t="shared" si="198"/>
        <v/>
      </c>
      <c r="CM52" s="225"/>
      <c r="CN52" s="115" t="str">
        <f t="shared" si="199"/>
        <v/>
      </c>
      <c r="CO52" s="225" t="str">
        <f t="shared" si="200"/>
        <v/>
      </c>
      <c r="CP52" s="224"/>
      <c r="CQ52" s="5" t="str">
        <f t="shared" si="201"/>
        <v/>
      </c>
      <c r="CR52" s="224" t="str">
        <f t="shared" si="202"/>
        <v/>
      </c>
      <c r="CS52" s="225"/>
      <c r="CT52" s="115" t="str">
        <f t="shared" si="203"/>
        <v/>
      </c>
      <c r="CU52" s="225" t="str">
        <f t="shared" si="204"/>
        <v/>
      </c>
      <c r="CV52" s="224"/>
      <c r="CW52" s="5" t="str">
        <f t="shared" si="205"/>
        <v/>
      </c>
      <c r="CX52" s="224" t="str">
        <f t="shared" si="206"/>
        <v/>
      </c>
      <c r="CY52" s="225"/>
      <c r="CZ52" s="115" t="str">
        <f t="shared" si="207"/>
        <v/>
      </c>
      <c r="DA52" s="225" t="str">
        <f t="shared" si="208"/>
        <v/>
      </c>
      <c r="DB52" s="224"/>
      <c r="DC52" s="5" t="str">
        <f t="shared" si="209"/>
        <v/>
      </c>
      <c r="DD52" s="224" t="str">
        <f t="shared" si="210"/>
        <v/>
      </c>
      <c r="DE52" s="225"/>
      <c r="DF52" s="115" t="str">
        <f t="shared" si="211"/>
        <v/>
      </c>
      <c r="DG52" s="225" t="str">
        <f t="shared" si="212"/>
        <v/>
      </c>
      <c r="DH52" s="224"/>
      <c r="DI52" s="5" t="str">
        <f t="shared" si="213"/>
        <v/>
      </c>
      <c r="DJ52" s="224" t="str">
        <f t="shared" si="214"/>
        <v/>
      </c>
      <c r="DK52" s="225"/>
      <c r="DL52" s="115" t="str">
        <f t="shared" si="70"/>
        <v/>
      </c>
      <c r="DM52" s="225" t="str">
        <f t="shared" si="71"/>
        <v/>
      </c>
      <c r="DN52" s="224"/>
      <c r="DO52" s="5" t="str">
        <f t="shared" si="72"/>
        <v/>
      </c>
      <c r="DP52" s="224" t="str">
        <f t="shared" si="73"/>
        <v/>
      </c>
      <c r="DQ52" s="225"/>
      <c r="DR52" s="115" t="str">
        <f t="shared" si="74"/>
        <v/>
      </c>
      <c r="DS52" s="225" t="str">
        <f t="shared" si="75"/>
        <v/>
      </c>
      <c r="DT52" s="224"/>
      <c r="DU52" s="5" t="str">
        <f t="shared" si="76"/>
        <v/>
      </c>
      <c r="DV52" s="224" t="str">
        <f t="shared" si="77"/>
        <v/>
      </c>
      <c r="DW52" s="225"/>
      <c r="DX52" s="115" t="str">
        <f t="shared" si="78"/>
        <v/>
      </c>
      <c r="DY52" s="225" t="str">
        <f t="shared" si="79"/>
        <v/>
      </c>
      <c r="DZ52" s="224"/>
      <c r="EA52" s="5" t="str">
        <f t="shared" si="80"/>
        <v/>
      </c>
      <c r="EB52" s="224" t="str">
        <f t="shared" si="81"/>
        <v/>
      </c>
      <c r="EC52" s="225"/>
      <c r="ED52" s="115" t="str">
        <f t="shared" si="82"/>
        <v/>
      </c>
      <c r="EE52" s="225" t="str">
        <f t="shared" si="83"/>
        <v/>
      </c>
      <c r="EF52" s="224"/>
      <c r="EG52" s="5" t="str">
        <f t="shared" si="84"/>
        <v/>
      </c>
      <c r="EH52" s="224" t="str">
        <f t="shared" si="85"/>
        <v/>
      </c>
      <c r="EI52" s="225"/>
      <c r="EJ52" s="115" t="str">
        <f t="shared" si="86"/>
        <v/>
      </c>
      <c r="EK52" s="225" t="str">
        <f t="shared" si="87"/>
        <v/>
      </c>
      <c r="EL52" s="224"/>
      <c r="EM52" s="5" t="str">
        <f t="shared" si="88"/>
        <v/>
      </c>
      <c r="EN52" s="224" t="str">
        <f t="shared" si="89"/>
        <v/>
      </c>
      <c r="EO52" s="225"/>
      <c r="EP52" s="115" t="str">
        <f t="shared" si="90"/>
        <v/>
      </c>
      <c r="EQ52" s="225" t="str">
        <f t="shared" si="91"/>
        <v/>
      </c>
      <c r="ER52" s="224"/>
      <c r="ES52" s="5" t="str">
        <f t="shared" si="92"/>
        <v/>
      </c>
      <c r="ET52" s="224" t="str">
        <f t="shared" si="93"/>
        <v/>
      </c>
      <c r="EU52" s="225"/>
      <c r="EV52" s="115" t="str">
        <f t="shared" si="94"/>
        <v/>
      </c>
      <c r="EW52" s="225" t="str">
        <f t="shared" si="95"/>
        <v/>
      </c>
      <c r="EX52" s="224"/>
      <c r="EY52" s="5" t="str">
        <f t="shared" si="96"/>
        <v/>
      </c>
      <c r="EZ52" s="224" t="str">
        <f t="shared" si="97"/>
        <v/>
      </c>
      <c r="FA52" s="225"/>
      <c r="FB52" s="115" t="str">
        <f t="shared" si="98"/>
        <v/>
      </c>
      <c r="FC52" s="225" t="str">
        <f t="shared" si="99"/>
        <v/>
      </c>
      <c r="FD52" s="224"/>
      <c r="FE52" s="5" t="str">
        <f t="shared" si="100"/>
        <v/>
      </c>
      <c r="FF52" s="224" t="str">
        <f t="shared" si="101"/>
        <v/>
      </c>
      <c r="FG52" s="225"/>
      <c r="FH52" s="115" t="str">
        <f t="shared" si="102"/>
        <v/>
      </c>
      <c r="FI52" s="225" t="str">
        <f t="shared" si="103"/>
        <v/>
      </c>
      <c r="FJ52" s="224"/>
      <c r="FK52" s="5" t="str">
        <f t="shared" si="104"/>
        <v/>
      </c>
      <c r="FL52" s="224" t="str">
        <f t="shared" si="105"/>
        <v/>
      </c>
      <c r="FM52" s="225"/>
      <c r="FN52" s="115" t="str">
        <f t="shared" si="106"/>
        <v/>
      </c>
      <c r="FO52" s="225" t="str">
        <f t="shared" si="107"/>
        <v/>
      </c>
      <c r="FP52" s="224"/>
      <c r="FQ52" s="5" t="str">
        <f t="shared" si="108"/>
        <v/>
      </c>
      <c r="FR52" s="224" t="str">
        <f t="shared" si="109"/>
        <v/>
      </c>
      <c r="FS52" s="225"/>
      <c r="FT52" s="115" t="str">
        <f t="shared" si="110"/>
        <v/>
      </c>
      <c r="FU52" s="225" t="str">
        <f t="shared" si="111"/>
        <v/>
      </c>
      <c r="FV52" s="253"/>
      <c r="FW52" s="253"/>
      <c r="FX52" s="253"/>
      <c r="FY52" s="253"/>
      <c r="FZ52" s="253"/>
    </row>
    <row r="53" spans="1:182" s="3" customFormat="1" ht="15.75" x14ac:dyDescent="0.25">
      <c r="A53" s="2" t="str">
        <f t="shared" si="27"/>
        <v/>
      </c>
      <c r="B53" s="2"/>
      <c r="C53" s="126"/>
      <c r="D53" s="131" t="str">
        <f t="shared" si="28"/>
        <v/>
      </c>
      <c r="E53" s="109"/>
      <c r="F53" s="101"/>
      <c r="G53" s="2"/>
      <c r="H53" s="76"/>
      <c r="I53" s="114" t="str">
        <f t="shared" si="0"/>
        <v/>
      </c>
      <c r="J53" s="114" t="str">
        <f t="shared" si="1"/>
        <v/>
      </c>
      <c r="K53" s="114" t="str">
        <f t="shared" si="2"/>
        <v/>
      </c>
      <c r="L53" s="114" t="str">
        <f t="shared" si="3"/>
        <v/>
      </c>
      <c r="M53" s="114" t="str">
        <f t="shared" si="4"/>
        <v/>
      </c>
      <c r="N53" s="114" t="str">
        <f t="shared" si="5"/>
        <v/>
      </c>
      <c r="O53" s="114" t="str">
        <f t="shared" si="264"/>
        <v/>
      </c>
      <c r="P53" s="114" t="str">
        <f t="shared" si="265"/>
        <v/>
      </c>
      <c r="Q53" s="93" t="str">
        <f t="shared" si="266"/>
        <v/>
      </c>
      <c r="R53" s="93" t="str">
        <f t="shared" si="267"/>
        <v/>
      </c>
      <c r="S53" s="93" t="str">
        <f t="shared" si="268"/>
        <v/>
      </c>
      <c r="T53" s="93" t="str">
        <f t="shared" si="269"/>
        <v/>
      </c>
      <c r="U53" s="93" t="str">
        <f t="shared" si="270"/>
        <v/>
      </c>
      <c r="V53" s="93" t="str">
        <f t="shared" si="271"/>
        <v/>
      </c>
      <c r="W53" s="93" t="str">
        <f t="shared" si="272"/>
        <v/>
      </c>
      <c r="X53" s="93" t="str">
        <f t="shared" si="273"/>
        <v/>
      </c>
      <c r="Y53" s="93" t="str">
        <f t="shared" si="274"/>
        <v/>
      </c>
      <c r="Z53" s="93" t="str">
        <f t="shared" si="275"/>
        <v/>
      </c>
      <c r="AA53" s="93" t="str">
        <f t="shared" si="276"/>
        <v/>
      </c>
      <c r="AB53" s="93" t="str">
        <f t="shared" si="277"/>
        <v/>
      </c>
      <c r="AC53" s="93" t="str">
        <f t="shared" si="278"/>
        <v/>
      </c>
      <c r="AD53" s="93" t="str">
        <f t="shared" si="279"/>
        <v/>
      </c>
      <c r="AE53" s="93" t="str">
        <f t="shared" si="280"/>
        <v/>
      </c>
      <c r="AF53" s="93" t="str">
        <f t="shared" si="281"/>
        <v/>
      </c>
      <c r="AG53" s="93" t="str">
        <f t="shared" si="282"/>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12"/>
        <v/>
      </c>
      <c r="BH53" s="36" t="str">
        <f t="shared" si="113"/>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115" t="str">
        <f t="shared" si="195"/>
        <v/>
      </c>
      <c r="CI53" s="225" t="str">
        <f t="shared" si="196"/>
        <v/>
      </c>
      <c r="CJ53" s="224"/>
      <c r="CK53" s="5" t="str">
        <f t="shared" si="197"/>
        <v/>
      </c>
      <c r="CL53" s="224" t="str">
        <f t="shared" si="198"/>
        <v/>
      </c>
      <c r="CM53" s="225"/>
      <c r="CN53" s="115" t="str">
        <f t="shared" si="199"/>
        <v/>
      </c>
      <c r="CO53" s="225" t="str">
        <f t="shared" si="200"/>
        <v/>
      </c>
      <c r="CP53" s="224"/>
      <c r="CQ53" s="5" t="str">
        <f t="shared" si="201"/>
        <v/>
      </c>
      <c r="CR53" s="224" t="str">
        <f t="shared" si="202"/>
        <v/>
      </c>
      <c r="CS53" s="225"/>
      <c r="CT53" s="115" t="str">
        <f t="shared" si="203"/>
        <v/>
      </c>
      <c r="CU53" s="225" t="str">
        <f t="shared" si="204"/>
        <v/>
      </c>
      <c r="CV53" s="224"/>
      <c r="CW53" s="5" t="str">
        <f t="shared" si="205"/>
        <v/>
      </c>
      <c r="CX53" s="224" t="str">
        <f t="shared" si="206"/>
        <v/>
      </c>
      <c r="CY53" s="225"/>
      <c r="CZ53" s="115" t="str">
        <f t="shared" si="207"/>
        <v/>
      </c>
      <c r="DA53" s="225" t="str">
        <f t="shared" si="208"/>
        <v/>
      </c>
      <c r="DB53" s="224"/>
      <c r="DC53" s="5" t="str">
        <f t="shared" si="209"/>
        <v/>
      </c>
      <c r="DD53" s="224" t="str">
        <f t="shared" si="210"/>
        <v/>
      </c>
      <c r="DE53" s="225"/>
      <c r="DF53" s="115" t="str">
        <f t="shared" si="211"/>
        <v/>
      </c>
      <c r="DG53" s="225" t="str">
        <f t="shared" si="212"/>
        <v/>
      </c>
      <c r="DH53" s="224"/>
      <c r="DI53" s="5" t="str">
        <f t="shared" si="213"/>
        <v/>
      </c>
      <c r="DJ53" s="224" t="str">
        <f t="shared" si="214"/>
        <v/>
      </c>
      <c r="DK53" s="225"/>
      <c r="DL53" s="115" t="str">
        <f t="shared" si="70"/>
        <v/>
      </c>
      <c r="DM53" s="225" t="str">
        <f t="shared" si="71"/>
        <v/>
      </c>
      <c r="DN53" s="224"/>
      <c r="DO53" s="5" t="str">
        <f t="shared" si="72"/>
        <v/>
      </c>
      <c r="DP53" s="224" t="str">
        <f t="shared" si="73"/>
        <v/>
      </c>
      <c r="DQ53" s="225"/>
      <c r="DR53" s="115" t="str">
        <f t="shared" si="74"/>
        <v/>
      </c>
      <c r="DS53" s="225" t="str">
        <f t="shared" si="75"/>
        <v/>
      </c>
      <c r="DT53" s="224"/>
      <c r="DU53" s="5" t="str">
        <f t="shared" si="76"/>
        <v/>
      </c>
      <c r="DV53" s="224" t="str">
        <f t="shared" si="77"/>
        <v/>
      </c>
      <c r="DW53" s="225"/>
      <c r="DX53" s="115" t="str">
        <f t="shared" si="78"/>
        <v/>
      </c>
      <c r="DY53" s="225" t="str">
        <f t="shared" si="79"/>
        <v/>
      </c>
      <c r="DZ53" s="224"/>
      <c r="EA53" s="5" t="str">
        <f t="shared" si="80"/>
        <v/>
      </c>
      <c r="EB53" s="224" t="str">
        <f t="shared" si="81"/>
        <v/>
      </c>
      <c r="EC53" s="225"/>
      <c r="ED53" s="115" t="str">
        <f t="shared" si="82"/>
        <v/>
      </c>
      <c r="EE53" s="225" t="str">
        <f t="shared" si="83"/>
        <v/>
      </c>
      <c r="EF53" s="224"/>
      <c r="EG53" s="5" t="str">
        <f t="shared" si="84"/>
        <v/>
      </c>
      <c r="EH53" s="224" t="str">
        <f t="shared" si="85"/>
        <v/>
      </c>
      <c r="EI53" s="225"/>
      <c r="EJ53" s="115" t="str">
        <f t="shared" si="86"/>
        <v/>
      </c>
      <c r="EK53" s="225" t="str">
        <f t="shared" si="87"/>
        <v/>
      </c>
      <c r="EL53" s="224"/>
      <c r="EM53" s="5" t="str">
        <f t="shared" si="88"/>
        <v/>
      </c>
      <c r="EN53" s="224" t="str">
        <f t="shared" si="89"/>
        <v/>
      </c>
      <c r="EO53" s="225"/>
      <c r="EP53" s="115" t="str">
        <f t="shared" si="90"/>
        <v/>
      </c>
      <c r="EQ53" s="225" t="str">
        <f t="shared" si="91"/>
        <v/>
      </c>
      <c r="ER53" s="224"/>
      <c r="ES53" s="5" t="str">
        <f t="shared" si="92"/>
        <v/>
      </c>
      <c r="ET53" s="224" t="str">
        <f t="shared" si="93"/>
        <v/>
      </c>
      <c r="EU53" s="225"/>
      <c r="EV53" s="115" t="str">
        <f t="shared" si="94"/>
        <v/>
      </c>
      <c r="EW53" s="225" t="str">
        <f t="shared" si="95"/>
        <v/>
      </c>
      <c r="EX53" s="224"/>
      <c r="EY53" s="5" t="str">
        <f t="shared" si="96"/>
        <v/>
      </c>
      <c r="EZ53" s="224" t="str">
        <f t="shared" si="97"/>
        <v/>
      </c>
      <c r="FA53" s="225"/>
      <c r="FB53" s="115" t="str">
        <f t="shared" si="98"/>
        <v/>
      </c>
      <c r="FC53" s="225" t="str">
        <f t="shared" si="99"/>
        <v/>
      </c>
      <c r="FD53" s="224"/>
      <c r="FE53" s="5" t="str">
        <f t="shared" si="100"/>
        <v/>
      </c>
      <c r="FF53" s="224" t="str">
        <f t="shared" si="101"/>
        <v/>
      </c>
      <c r="FG53" s="225"/>
      <c r="FH53" s="115" t="str">
        <f t="shared" si="102"/>
        <v/>
      </c>
      <c r="FI53" s="225" t="str">
        <f t="shared" si="103"/>
        <v/>
      </c>
      <c r="FJ53" s="224"/>
      <c r="FK53" s="5" t="str">
        <f t="shared" si="104"/>
        <v/>
      </c>
      <c r="FL53" s="224" t="str">
        <f t="shared" si="105"/>
        <v/>
      </c>
      <c r="FM53" s="225"/>
      <c r="FN53" s="115" t="str">
        <f t="shared" si="106"/>
        <v/>
      </c>
      <c r="FO53" s="225" t="str">
        <f t="shared" si="107"/>
        <v/>
      </c>
      <c r="FP53" s="224"/>
      <c r="FQ53" s="5" t="str">
        <f t="shared" si="108"/>
        <v/>
      </c>
      <c r="FR53" s="224" t="str">
        <f t="shared" si="109"/>
        <v/>
      </c>
      <c r="FS53" s="225"/>
      <c r="FT53" s="115" t="str">
        <f t="shared" si="110"/>
        <v/>
      </c>
      <c r="FU53" s="225" t="str">
        <f t="shared" si="111"/>
        <v/>
      </c>
      <c r="FV53" s="253"/>
      <c r="FW53" s="253"/>
      <c r="FX53" s="253"/>
      <c r="FY53" s="253"/>
      <c r="FZ53" s="253"/>
    </row>
    <row r="54" spans="1:182" s="14" customFormat="1" ht="15.75" x14ac:dyDescent="0.25">
      <c r="A54" s="2" t="str">
        <f t="shared" si="27"/>
        <v/>
      </c>
      <c r="B54" s="2"/>
      <c r="C54" s="126"/>
      <c r="D54" s="131" t="str">
        <f t="shared" si="28"/>
        <v/>
      </c>
      <c r="E54" s="109"/>
      <c r="F54" s="101"/>
      <c r="G54" s="2"/>
      <c r="H54" s="76"/>
      <c r="I54" s="114" t="str">
        <f t="shared" si="0"/>
        <v/>
      </c>
      <c r="J54" s="114" t="str">
        <f t="shared" si="1"/>
        <v/>
      </c>
      <c r="K54" s="114" t="str">
        <f t="shared" si="2"/>
        <v/>
      </c>
      <c r="L54" s="114" t="str">
        <f t="shared" si="3"/>
        <v/>
      </c>
      <c r="M54" s="114" t="str">
        <f t="shared" si="4"/>
        <v/>
      </c>
      <c r="N54" s="114" t="str">
        <f t="shared" si="5"/>
        <v/>
      </c>
      <c r="O54" s="114" t="str">
        <f t="shared" si="264"/>
        <v/>
      </c>
      <c r="P54" s="114" t="str">
        <f t="shared" si="265"/>
        <v/>
      </c>
      <c r="Q54" s="93" t="str">
        <f t="shared" si="266"/>
        <v/>
      </c>
      <c r="R54" s="93" t="str">
        <f t="shared" si="267"/>
        <v/>
      </c>
      <c r="S54" s="93" t="str">
        <f t="shared" si="268"/>
        <v/>
      </c>
      <c r="T54" s="93" t="str">
        <f t="shared" si="269"/>
        <v/>
      </c>
      <c r="U54" s="93" t="str">
        <f t="shared" si="270"/>
        <v/>
      </c>
      <c r="V54" s="93" t="str">
        <f t="shared" si="271"/>
        <v/>
      </c>
      <c r="W54" s="93" t="str">
        <f t="shared" si="272"/>
        <v/>
      </c>
      <c r="X54" s="93" t="str">
        <f t="shared" si="273"/>
        <v/>
      </c>
      <c r="Y54" s="93" t="str">
        <f t="shared" si="274"/>
        <v/>
      </c>
      <c r="Z54" s="93" t="str">
        <f t="shared" si="275"/>
        <v/>
      </c>
      <c r="AA54" s="93" t="str">
        <f t="shared" si="276"/>
        <v/>
      </c>
      <c r="AB54" s="93" t="str">
        <f t="shared" si="277"/>
        <v/>
      </c>
      <c r="AC54" s="93" t="str">
        <f t="shared" si="278"/>
        <v/>
      </c>
      <c r="AD54" s="93" t="str">
        <f t="shared" si="279"/>
        <v/>
      </c>
      <c r="AE54" s="93" t="str">
        <f t="shared" si="280"/>
        <v/>
      </c>
      <c r="AF54" s="93" t="str">
        <f t="shared" si="281"/>
        <v/>
      </c>
      <c r="AG54" s="93" t="str">
        <f t="shared" si="282"/>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12"/>
        <v/>
      </c>
      <c r="BH54" s="36" t="str">
        <f t="shared" si="113"/>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115" t="str">
        <f t="shared" si="195"/>
        <v/>
      </c>
      <c r="CI54" s="225" t="str">
        <f t="shared" si="196"/>
        <v/>
      </c>
      <c r="CJ54" s="224"/>
      <c r="CK54" s="5" t="str">
        <f t="shared" si="197"/>
        <v/>
      </c>
      <c r="CL54" s="224" t="str">
        <f t="shared" si="198"/>
        <v/>
      </c>
      <c r="CM54" s="225"/>
      <c r="CN54" s="115" t="str">
        <f t="shared" si="199"/>
        <v/>
      </c>
      <c r="CO54" s="225" t="str">
        <f t="shared" si="200"/>
        <v/>
      </c>
      <c r="CP54" s="224"/>
      <c r="CQ54" s="5" t="str">
        <f t="shared" si="201"/>
        <v/>
      </c>
      <c r="CR54" s="224" t="str">
        <f t="shared" si="202"/>
        <v/>
      </c>
      <c r="CS54" s="225"/>
      <c r="CT54" s="115" t="str">
        <f t="shared" si="203"/>
        <v/>
      </c>
      <c r="CU54" s="225" t="str">
        <f t="shared" si="204"/>
        <v/>
      </c>
      <c r="CV54" s="224"/>
      <c r="CW54" s="5" t="str">
        <f t="shared" si="205"/>
        <v/>
      </c>
      <c r="CX54" s="224" t="str">
        <f t="shared" si="206"/>
        <v/>
      </c>
      <c r="CY54" s="225"/>
      <c r="CZ54" s="115" t="str">
        <f t="shared" si="207"/>
        <v/>
      </c>
      <c r="DA54" s="225" t="str">
        <f t="shared" si="208"/>
        <v/>
      </c>
      <c r="DB54" s="224"/>
      <c r="DC54" s="5" t="str">
        <f t="shared" si="209"/>
        <v/>
      </c>
      <c r="DD54" s="224" t="str">
        <f t="shared" si="210"/>
        <v/>
      </c>
      <c r="DE54" s="225"/>
      <c r="DF54" s="115" t="str">
        <f t="shared" si="211"/>
        <v/>
      </c>
      <c r="DG54" s="225" t="str">
        <f t="shared" si="212"/>
        <v/>
      </c>
      <c r="DH54" s="224"/>
      <c r="DI54" s="5" t="str">
        <f t="shared" si="213"/>
        <v/>
      </c>
      <c r="DJ54" s="224" t="str">
        <f t="shared" si="214"/>
        <v/>
      </c>
      <c r="DK54" s="225"/>
      <c r="DL54" s="115" t="str">
        <f t="shared" si="70"/>
        <v/>
      </c>
      <c r="DM54" s="225" t="str">
        <f t="shared" si="71"/>
        <v/>
      </c>
      <c r="DN54" s="224"/>
      <c r="DO54" s="5" t="str">
        <f t="shared" si="72"/>
        <v/>
      </c>
      <c r="DP54" s="224" t="str">
        <f t="shared" si="73"/>
        <v/>
      </c>
      <c r="DQ54" s="225"/>
      <c r="DR54" s="115" t="str">
        <f t="shared" si="74"/>
        <v/>
      </c>
      <c r="DS54" s="225" t="str">
        <f t="shared" si="75"/>
        <v/>
      </c>
      <c r="DT54" s="224"/>
      <c r="DU54" s="5" t="str">
        <f t="shared" si="76"/>
        <v/>
      </c>
      <c r="DV54" s="224" t="str">
        <f t="shared" si="77"/>
        <v/>
      </c>
      <c r="DW54" s="225"/>
      <c r="DX54" s="115" t="str">
        <f t="shared" si="78"/>
        <v/>
      </c>
      <c r="DY54" s="225" t="str">
        <f t="shared" si="79"/>
        <v/>
      </c>
      <c r="DZ54" s="224"/>
      <c r="EA54" s="5" t="str">
        <f t="shared" si="80"/>
        <v/>
      </c>
      <c r="EB54" s="224" t="str">
        <f t="shared" si="81"/>
        <v/>
      </c>
      <c r="EC54" s="225"/>
      <c r="ED54" s="115" t="str">
        <f t="shared" si="82"/>
        <v/>
      </c>
      <c r="EE54" s="225" t="str">
        <f t="shared" si="83"/>
        <v/>
      </c>
      <c r="EF54" s="224"/>
      <c r="EG54" s="5" t="str">
        <f t="shared" si="84"/>
        <v/>
      </c>
      <c r="EH54" s="224" t="str">
        <f t="shared" si="85"/>
        <v/>
      </c>
      <c r="EI54" s="225"/>
      <c r="EJ54" s="115" t="str">
        <f t="shared" si="86"/>
        <v/>
      </c>
      <c r="EK54" s="225" t="str">
        <f t="shared" si="87"/>
        <v/>
      </c>
      <c r="EL54" s="224"/>
      <c r="EM54" s="5" t="str">
        <f t="shared" si="88"/>
        <v/>
      </c>
      <c r="EN54" s="224" t="str">
        <f t="shared" si="89"/>
        <v/>
      </c>
      <c r="EO54" s="225"/>
      <c r="EP54" s="115" t="str">
        <f t="shared" si="90"/>
        <v/>
      </c>
      <c r="EQ54" s="225" t="str">
        <f t="shared" si="91"/>
        <v/>
      </c>
      <c r="ER54" s="224"/>
      <c r="ES54" s="5" t="str">
        <f t="shared" si="92"/>
        <v/>
      </c>
      <c r="ET54" s="224" t="str">
        <f t="shared" si="93"/>
        <v/>
      </c>
      <c r="EU54" s="225"/>
      <c r="EV54" s="115" t="str">
        <f t="shared" si="94"/>
        <v/>
      </c>
      <c r="EW54" s="225" t="str">
        <f t="shared" si="95"/>
        <v/>
      </c>
      <c r="EX54" s="224"/>
      <c r="EY54" s="5" t="str">
        <f t="shared" si="96"/>
        <v/>
      </c>
      <c r="EZ54" s="224" t="str">
        <f t="shared" si="97"/>
        <v/>
      </c>
      <c r="FA54" s="225"/>
      <c r="FB54" s="115" t="str">
        <f t="shared" si="98"/>
        <v/>
      </c>
      <c r="FC54" s="225" t="str">
        <f t="shared" si="99"/>
        <v/>
      </c>
      <c r="FD54" s="224"/>
      <c r="FE54" s="5" t="str">
        <f t="shared" si="100"/>
        <v/>
      </c>
      <c r="FF54" s="224" t="str">
        <f t="shared" si="101"/>
        <v/>
      </c>
      <c r="FG54" s="225"/>
      <c r="FH54" s="115" t="str">
        <f t="shared" si="102"/>
        <v/>
      </c>
      <c r="FI54" s="225" t="str">
        <f t="shared" si="103"/>
        <v/>
      </c>
      <c r="FJ54" s="224"/>
      <c r="FK54" s="5" t="str">
        <f t="shared" si="104"/>
        <v/>
      </c>
      <c r="FL54" s="224" t="str">
        <f t="shared" si="105"/>
        <v/>
      </c>
      <c r="FM54" s="225"/>
      <c r="FN54" s="115" t="str">
        <f t="shared" si="106"/>
        <v/>
      </c>
      <c r="FO54" s="225" t="str">
        <f t="shared" si="107"/>
        <v/>
      </c>
      <c r="FP54" s="224"/>
      <c r="FQ54" s="5" t="str">
        <f t="shared" si="108"/>
        <v/>
      </c>
      <c r="FR54" s="224" t="str">
        <f t="shared" si="109"/>
        <v/>
      </c>
      <c r="FS54" s="225"/>
      <c r="FT54" s="115" t="str">
        <f t="shared" si="110"/>
        <v/>
      </c>
      <c r="FU54" s="225" t="str">
        <f t="shared" si="111"/>
        <v/>
      </c>
      <c r="FV54" s="253"/>
      <c r="FW54" s="253"/>
      <c r="FX54" s="253"/>
      <c r="FY54" s="253"/>
      <c r="FZ54" s="253"/>
    </row>
    <row r="55" spans="1:182" s="3" customFormat="1" ht="15.75" x14ac:dyDescent="0.25">
      <c r="A55" s="2" t="str">
        <f t="shared" si="27"/>
        <v/>
      </c>
      <c r="B55" s="2"/>
      <c r="C55" s="126"/>
      <c r="D55" s="131" t="str">
        <f t="shared" si="28"/>
        <v/>
      </c>
      <c r="E55" s="109"/>
      <c r="F55" s="101"/>
      <c r="G55" s="2"/>
      <c r="H55" s="76"/>
      <c r="I55" s="114" t="str">
        <f t="shared" si="0"/>
        <v/>
      </c>
      <c r="J55" s="114" t="str">
        <f t="shared" si="1"/>
        <v/>
      </c>
      <c r="K55" s="114" t="str">
        <f t="shared" si="2"/>
        <v/>
      </c>
      <c r="L55" s="114" t="str">
        <f t="shared" si="3"/>
        <v/>
      </c>
      <c r="M55" s="114" t="str">
        <f t="shared" si="4"/>
        <v/>
      </c>
      <c r="N55" s="114" t="str">
        <f t="shared" si="5"/>
        <v/>
      </c>
      <c r="O55" s="114" t="str">
        <f t="shared" si="264"/>
        <v/>
      </c>
      <c r="P55" s="114" t="str">
        <f t="shared" si="265"/>
        <v/>
      </c>
      <c r="Q55" s="93" t="str">
        <f t="shared" si="266"/>
        <v/>
      </c>
      <c r="R55" s="93" t="str">
        <f t="shared" si="267"/>
        <v/>
      </c>
      <c r="S55" s="93" t="str">
        <f t="shared" si="268"/>
        <v/>
      </c>
      <c r="T55" s="93" t="str">
        <f t="shared" si="269"/>
        <v/>
      </c>
      <c r="U55" s="93" t="str">
        <f t="shared" si="270"/>
        <v/>
      </c>
      <c r="V55" s="93" t="str">
        <f t="shared" si="271"/>
        <v/>
      </c>
      <c r="W55" s="93" t="str">
        <f t="shared" si="272"/>
        <v/>
      </c>
      <c r="X55" s="93" t="str">
        <f t="shared" si="273"/>
        <v/>
      </c>
      <c r="Y55" s="93" t="str">
        <f t="shared" si="274"/>
        <v/>
      </c>
      <c r="Z55" s="93" t="str">
        <f t="shared" si="275"/>
        <v/>
      </c>
      <c r="AA55" s="93" t="str">
        <f t="shared" si="276"/>
        <v/>
      </c>
      <c r="AB55" s="93" t="str">
        <f t="shared" si="277"/>
        <v/>
      </c>
      <c r="AC55" s="93" t="str">
        <f t="shared" si="278"/>
        <v/>
      </c>
      <c r="AD55" s="93" t="str">
        <f t="shared" si="279"/>
        <v/>
      </c>
      <c r="AE55" s="93" t="str">
        <f t="shared" si="280"/>
        <v/>
      </c>
      <c r="AF55" s="93" t="str">
        <f t="shared" si="281"/>
        <v/>
      </c>
      <c r="AG55" s="93" t="str">
        <f t="shared" si="282"/>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12"/>
        <v/>
      </c>
      <c r="BH55" s="36" t="str">
        <f t="shared" si="113"/>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115" t="str">
        <f t="shared" si="195"/>
        <v/>
      </c>
      <c r="CI55" s="225" t="str">
        <f t="shared" si="196"/>
        <v/>
      </c>
      <c r="CJ55" s="224"/>
      <c r="CK55" s="5" t="str">
        <f t="shared" si="197"/>
        <v/>
      </c>
      <c r="CL55" s="224" t="str">
        <f t="shared" si="198"/>
        <v/>
      </c>
      <c r="CM55" s="225"/>
      <c r="CN55" s="115" t="str">
        <f t="shared" si="199"/>
        <v/>
      </c>
      <c r="CO55" s="225" t="str">
        <f t="shared" si="200"/>
        <v/>
      </c>
      <c r="CP55" s="224"/>
      <c r="CQ55" s="5" t="str">
        <f t="shared" si="201"/>
        <v/>
      </c>
      <c r="CR55" s="224" t="str">
        <f t="shared" si="202"/>
        <v/>
      </c>
      <c r="CS55" s="225"/>
      <c r="CT55" s="115" t="str">
        <f t="shared" si="203"/>
        <v/>
      </c>
      <c r="CU55" s="225" t="str">
        <f t="shared" si="204"/>
        <v/>
      </c>
      <c r="CV55" s="224"/>
      <c r="CW55" s="5" t="str">
        <f t="shared" si="205"/>
        <v/>
      </c>
      <c r="CX55" s="224" t="str">
        <f t="shared" si="206"/>
        <v/>
      </c>
      <c r="CY55" s="225"/>
      <c r="CZ55" s="115" t="str">
        <f t="shared" si="207"/>
        <v/>
      </c>
      <c r="DA55" s="225" t="str">
        <f t="shared" si="208"/>
        <v/>
      </c>
      <c r="DB55" s="224"/>
      <c r="DC55" s="5" t="str">
        <f t="shared" si="209"/>
        <v/>
      </c>
      <c r="DD55" s="224" t="str">
        <f t="shared" si="210"/>
        <v/>
      </c>
      <c r="DE55" s="225"/>
      <c r="DF55" s="115" t="str">
        <f t="shared" si="211"/>
        <v/>
      </c>
      <c r="DG55" s="225" t="str">
        <f t="shared" si="212"/>
        <v/>
      </c>
      <c r="DH55" s="224"/>
      <c r="DI55" s="5" t="str">
        <f t="shared" si="213"/>
        <v/>
      </c>
      <c r="DJ55" s="224" t="str">
        <f t="shared" si="214"/>
        <v/>
      </c>
      <c r="DK55" s="225"/>
      <c r="DL55" s="115" t="str">
        <f t="shared" si="70"/>
        <v/>
      </c>
      <c r="DM55" s="225" t="str">
        <f t="shared" si="71"/>
        <v/>
      </c>
      <c r="DN55" s="224"/>
      <c r="DO55" s="5" t="str">
        <f t="shared" si="72"/>
        <v/>
      </c>
      <c r="DP55" s="224" t="str">
        <f t="shared" si="73"/>
        <v/>
      </c>
      <c r="DQ55" s="225"/>
      <c r="DR55" s="115" t="str">
        <f t="shared" si="74"/>
        <v/>
      </c>
      <c r="DS55" s="225" t="str">
        <f t="shared" si="75"/>
        <v/>
      </c>
      <c r="DT55" s="224"/>
      <c r="DU55" s="5" t="str">
        <f t="shared" si="76"/>
        <v/>
      </c>
      <c r="DV55" s="224" t="str">
        <f t="shared" si="77"/>
        <v/>
      </c>
      <c r="DW55" s="225"/>
      <c r="DX55" s="115" t="str">
        <f t="shared" si="78"/>
        <v/>
      </c>
      <c r="DY55" s="225" t="str">
        <f t="shared" si="79"/>
        <v/>
      </c>
      <c r="DZ55" s="224"/>
      <c r="EA55" s="5" t="str">
        <f t="shared" si="80"/>
        <v/>
      </c>
      <c r="EB55" s="224" t="str">
        <f t="shared" si="81"/>
        <v/>
      </c>
      <c r="EC55" s="225"/>
      <c r="ED55" s="115" t="str">
        <f t="shared" si="82"/>
        <v/>
      </c>
      <c r="EE55" s="225" t="str">
        <f t="shared" si="83"/>
        <v/>
      </c>
      <c r="EF55" s="224"/>
      <c r="EG55" s="5" t="str">
        <f t="shared" si="84"/>
        <v/>
      </c>
      <c r="EH55" s="224" t="str">
        <f t="shared" si="85"/>
        <v/>
      </c>
      <c r="EI55" s="225"/>
      <c r="EJ55" s="115" t="str">
        <f t="shared" si="86"/>
        <v/>
      </c>
      <c r="EK55" s="225" t="str">
        <f t="shared" si="87"/>
        <v/>
      </c>
      <c r="EL55" s="224"/>
      <c r="EM55" s="5" t="str">
        <f t="shared" si="88"/>
        <v/>
      </c>
      <c r="EN55" s="224" t="str">
        <f t="shared" si="89"/>
        <v/>
      </c>
      <c r="EO55" s="225"/>
      <c r="EP55" s="115" t="str">
        <f t="shared" si="90"/>
        <v/>
      </c>
      <c r="EQ55" s="225" t="str">
        <f t="shared" si="91"/>
        <v/>
      </c>
      <c r="ER55" s="224"/>
      <c r="ES55" s="5" t="str">
        <f t="shared" si="92"/>
        <v/>
      </c>
      <c r="ET55" s="224" t="str">
        <f t="shared" si="93"/>
        <v/>
      </c>
      <c r="EU55" s="225"/>
      <c r="EV55" s="115" t="str">
        <f t="shared" si="94"/>
        <v/>
      </c>
      <c r="EW55" s="225" t="str">
        <f t="shared" si="95"/>
        <v/>
      </c>
      <c r="EX55" s="224"/>
      <c r="EY55" s="5" t="str">
        <f t="shared" si="96"/>
        <v/>
      </c>
      <c r="EZ55" s="224" t="str">
        <f t="shared" si="97"/>
        <v/>
      </c>
      <c r="FA55" s="225"/>
      <c r="FB55" s="115" t="str">
        <f t="shared" si="98"/>
        <v/>
      </c>
      <c r="FC55" s="225" t="str">
        <f t="shared" si="99"/>
        <v/>
      </c>
      <c r="FD55" s="224"/>
      <c r="FE55" s="5" t="str">
        <f t="shared" si="100"/>
        <v/>
      </c>
      <c r="FF55" s="224" t="str">
        <f t="shared" si="101"/>
        <v/>
      </c>
      <c r="FG55" s="225"/>
      <c r="FH55" s="115" t="str">
        <f t="shared" si="102"/>
        <v/>
      </c>
      <c r="FI55" s="225" t="str">
        <f t="shared" si="103"/>
        <v/>
      </c>
      <c r="FJ55" s="224"/>
      <c r="FK55" s="5" t="str">
        <f t="shared" si="104"/>
        <v/>
      </c>
      <c r="FL55" s="224" t="str">
        <f t="shared" si="105"/>
        <v/>
      </c>
      <c r="FM55" s="225"/>
      <c r="FN55" s="115" t="str">
        <f t="shared" si="106"/>
        <v/>
      </c>
      <c r="FO55" s="225" t="str">
        <f t="shared" si="107"/>
        <v/>
      </c>
      <c r="FP55" s="224"/>
      <c r="FQ55" s="5" t="str">
        <f t="shared" si="108"/>
        <v/>
      </c>
      <c r="FR55" s="224" t="str">
        <f t="shared" si="109"/>
        <v/>
      </c>
      <c r="FS55" s="225"/>
      <c r="FT55" s="115" t="str">
        <f t="shared" si="110"/>
        <v/>
      </c>
      <c r="FU55" s="225" t="str">
        <f t="shared" si="111"/>
        <v/>
      </c>
      <c r="FV55" s="253"/>
      <c r="FW55" s="253"/>
      <c r="FX55" s="253"/>
      <c r="FY55" s="253"/>
      <c r="FZ55" s="253"/>
    </row>
    <row r="56" spans="1:182" s="3" customFormat="1" ht="15.75" x14ac:dyDescent="0.25">
      <c r="A56" s="2" t="str">
        <f t="shared" si="27"/>
        <v/>
      </c>
      <c r="B56" s="2"/>
      <c r="C56" s="126"/>
      <c r="D56" s="131" t="str">
        <f t="shared" si="28"/>
        <v/>
      </c>
      <c r="E56" s="109"/>
      <c r="F56" s="101"/>
      <c r="G56" s="2"/>
      <c r="H56" s="76"/>
      <c r="I56" s="114" t="str">
        <f t="shared" si="0"/>
        <v/>
      </c>
      <c r="J56" s="114" t="str">
        <f t="shared" si="1"/>
        <v/>
      </c>
      <c r="K56" s="114" t="str">
        <f t="shared" si="2"/>
        <v/>
      </c>
      <c r="L56" s="114" t="str">
        <f t="shared" si="3"/>
        <v/>
      </c>
      <c r="M56" s="114" t="str">
        <f t="shared" si="4"/>
        <v/>
      </c>
      <c r="N56" s="114" t="str">
        <f t="shared" si="5"/>
        <v/>
      </c>
      <c r="O56" s="114" t="str">
        <f t="shared" si="264"/>
        <v/>
      </c>
      <c r="P56" s="114" t="str">
        <f t="shared" si="265"/>
        <v/>
      </c>
      <c r="Q56" s="93" t="str">
        <f t="shared" si="266"/>
        <v/>
      </c>
      <c r="R56" s="93" t="str">
        <f t="shared" si="267"/>
        <v/>
      </c>
      <c r="S56" s="93" t="str">
        <f t="shared" si="268"/>
        <v/>
      </c>
      <c r="T56" s="93" t="str">
        <f t="shared" si="269"/>
        <v/>
      </c>
      <c r="U56" s="93" t="str">
        <f t="shared" si="270"/>
        <v/>
      </c>
      <c r="V56" s="93" t="str">
        <f t="shared" si="271"/>
        <v/>
      </c>
      <c r="W56" s="93" t="str">
        <f t="shared" si="272"/>
        <v/>
      </c>
      <c r="X56" s="93" t="str">
        <f t="shared" si="273"/>
        <v/>
      </c>
      <c r="Y56" s="93" t="str">
        <f t="shared" si="274"/>
        <v/>
      </c>
      <c r="Z56" s="93" t="str">
        <f t="shared" si="275"/>
        <v/>
      </c>
      <c r="AA56" s="93" t="str">
        <f t="shared" si="276"/>
        <v/>
      </c>
      <c r="AB56" s="93" t="str">
        <f t="shared" si="277"/>
        <v/>
      </c>
      <c r="AC56" s="93" t="str">
        <f t="shared" si="278"/>
        <v/>
      </c>
      <c r="AD56" s="93" t="str">
        <f t="shared" si="279"/>
        <v/>
      </c>
      <c r="AE56" s="93" t="str">
        <f t="shared" si="280"/>
        <v/>
      </c>
      <c r="AF56" s="93" t="str">
        <f t="shared" si="281"/>
        <v/>
      </c>
      <c r="AG56" s="93" t="str">
        <f t="shared" si="282"/>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12"/>
        <v/>
      </c>
      <c r="BH56" s="36" t="str">
        <f t="shared" si="113"/>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115" t="str">
        <f t="shared" si="195"/>
        <v/>
      </c>
      <c r="CI56" s="225" t="str">
        <f t="shared" si="196"/>
        <v/>
      </c>
      <c r="CJ56" s="224"/>
      <c r="CK56" s="5" t="str">
        <f t="shared" si="197"/>
        <v/>
      </c>
      <c r="CL56" s="224" t="str">
        <f t="shared" si="198"/>
        <v/>
      </c>
      <c r="CM56" s="225"/>
      <c r="CN56" s="115" t="str">
        <f t="shared" si="199"/>
        <v/>
      </c>
      <c r="CO56" s="225" t="str">
        <f t="shared" si="200"/>
        <v/>
      </c>
      <c r="CP56" s="224"/>
      <c r="CQ56" s="5" t="str">
        <f t="shared" si="201"/>
        <v/>
      </c>
      <c r="CR56" s="224" t="str">
        <f t="shared" si="202"/>
        <v/>
      </c>
      <c r="CS56" s="225"/>
      <c r="CT56" s="115" t="str">
        <f t="shared" si="203"/>
        <v/>
      </c>
      <c r="CU56" s="225" t="str">
        <f t="shared" si="204"/>
        <v/>
      </c>
      <c r="CV56" s="224"/>
      <c r="CW56" s="5" t="str">
        <f t="shared" si="205"/>
        <v/>
      </c>
      <c r="CX56" s="224" t="str">
        <f t="shared" si="206"/>
        <v/>
      </c>
      <c r="CY56" s="225"/>
      <c r="CZ56" s="115" t="str">
        <f t="shared" si="207"/>
        <v/>
      </c>
      <c r="DA56" s="225" t="str">
        <f t="shared" si="208"/>
        <v/>
      </c>
      <c r="DB56" s="224"/>
      <c r="DC56" s="5" t="str">
        <f t="shared" si="209"/>
        <v/>
      </c>
      <c r="DD56" s="224" t="str">
        <f t="shared" si="210"/>
        <v/>
      </c>
      <c r="DE56" s="225"/>
      <c r="DF56" s="115" t="str">
        <f t="shared" si="211"/>
        <v/>
      </c>
      <c r="DG56" s="225" t="str">
        <f t="shared" si="212"/>
        <v/>
      </c>
      <c r="DH56" s="224"/>
      <c r="DI56" s="5" t="str">
        <f t="shared" si="213"/>
        <v/>
      </c>
      <c r="DJ56" s="224" t="str">
        <f t="shared" si="214"/>
        <v/>
      </c>
      <c r="DK56" s="225"/>
      <c r="DL56" s="115" t="str">
        <f t="shared" si="70"/>
        <v/>
      </c>
      <c r="DM56" s="225" t="str">
        <f t="shared" si="71"/>
        <v/>
      </c>
      <c r="DN56" s="224"/>
      <c r="DO56" s="5" t="str">
        <f t="shared" si="72"/>
        <v/>
      </c>
      <c r="DP56" s="224" t="str">
        <f t="shared" si="73"/>
        <v/>
      </c>
      <c r="DQ56" s="225"/>
      <c r="DR56" s="115" t="str">
        <f t="shared" si="74"/>
        <v/>
      </c>
      <c r="DS56" s="225" t="str">
        <f t="shared" si="75"/>
        <v/>
      </c>
      <c r="DT56" s="224"/>
      <c r="DU56" s="5" t="str">
        <f t="shared" si="76"/>
        <v/>
      </c>
      <c r="DV56" s="224" t="str">
        <f t="shared" si="77"/>
        <v/>
      </c>
      <c r="DW56" s="225"/>
      <c r="DX56" s="115" t="str">
        <f t="shared" si="78"/>
        <v/>
      </c>
      <c r="DY56" s="225" t="str">
        <f t="shared" si="79"/>
        <v/>
      </c>
      <c r="DZ56" s="224"/>
      <c r="EA56" s="5" t="str">
        <f t="shared" si="80"/>
        <v/>
      </c>
      <c r="EB56" s="224" t="str">
        <f t="shared" si="81"/>
        <v/>
      </c>
      <c r="EC56" s="225"/>
      <c r="ED56" s="115" t="str">
        <f t="shared" si="82"/>
        <v/>
      </c>
      <c r="EE56" s="225" t="str">
        <f t="shared" si="83"/>
        <v/>
      </c>
      <c r="EF56" s="224"/>
      <c r="EG56" s="5" t="str">
        <f t="shared" si="84"/>
        <v/>
      </c>
      <c r="EH56" s="224" t="str">
        <f t="shared" si="85"/>
        <v/>
      </c>
      <c r="EI56" s="225"/>
      <c r="EJ56" s="115" t="str">
        <f t="shared" si="86"/>
        <v/>
      </c>
      <c r="EK56" s="225" t="str">
        <f t="shared" si="87"/>
        <v/>
      </c>
      <c r="EL56" s="224"/>
      <c r="EM56" s="5" t="str">
        <f t="shared" si="88"/>
        <v/>
      </c>
      <c r="EN56" s="224" t="str">
        <f t="shared" si="89"/>
        <v/>
      </c>
      <c r="EO56" s="225"/>
      <c r="EP56" s="115" t="str">
        <f t="shared" si="90"/>
        <v/>
      </c>
      <c r="EQ56" s="225" t="str">
        <f t="shared" si="91"/>
        <v/>
      </c>
      <c r="ER56" s="224"/>
      <c r="ES56" s="5" t="str">
        <f t="shared" si="92"/>
        <v/>
      </c>
      <c r="ET56" s="224" t="str">
        <f t="shared" si="93"/>
        <v/>
      </c>
      <c r="EU56" s="225"/>
      <c r="EV56" s="115" t="str">
        <f t="shared" si="94"/>
        <v/>
      </c>
      <c r="EW56" s="225" t="str">
        <f t="shared" si="95"/>
        <v/>
      </c>
      <c r="EX56" s="224"/>
      <c r="EY56" s="5" t="str">
        <f t="shared" si="96"/>
        <v/>
      </c>
      <c r="EZ56" s="224" t="str">
        <f t="shared" si="97"/>
        <v/>
      </c>
      <c r="FA56" s="225"/>
      <c r="FB56" s="115" t="str">
        <f t="shared" si="98"/>
        <v/>
      </c>
      <c r="FC56" s="225" t="str">
        <f t="shared" si="99"/>
        <v/>
      </c>
      <c r="FD56" s="224"/>
      <c r="FE56" s="5" t="str">
        <f t="shared" si="100"/>
        <v/>
      </c>
      <c r="FF56" s="224" t="str">
        <f t="shared" si="101"/>
        <v/>
      </c>
      <c r="FG56" s="225"/>
      <c r="FH56" s="115" t="str">
        <f t="shared" si="102"/>
        <v/>
      </c>
      <c r="FI56" s="225" t="str">
        <f t="shared" si="103"/>
        <v/>
      </c>
      <c r="FJ56" s="224"/>
      <c r="FK56" s="5" t="str">
        <f t="shared" si="104"/>
        <v/>
      </c>
      <c r="FL56" s="224" t="str">
        <f t="shared" si="105"/>
        <v/>
      </c>
      <c r="FM56" s="225"/>
      <c r="FN56" s="115" t="str">
        <f t="shared" si="106"/>
        <v/>
      </c>
      <c r="FO56" s="225" t="str">
        <f t="shared" si="107"/>
        <v/>
      </c>
      <c r="FP56" s="224"/>
      <c r="FQ56" s="5" t="str">
        <f t="shared" si="108"/>
        <v/>
      </c>
      <c r="FR56" s="224" t="str">
        <f t="shared" si="109"/>
        <v/>
      </c>
      <c r="FS56" s="225"/>
      <c r="FT56" s="115" t="str">
        <f t="shared" si="110"/>
        <v/>
      </c>
      <c r="FU56" s="225" t="str">
        <f t="shared" si="111"/>
        <v/>
      </c>
      <c r="FV56" s="253"/>
      <c r="FW56" s="253"/>
      <c r="FX56" s="253"/>
      <c r="FY56" s="253"/>
      <c r="FZ56" s="253"/>
    </row>
    <row r="57" spans="1:182" s="3" customFormat="1" ht="15.75" x14ac:dyDescent="0.25">
      <c r="A57" s="2" t="str">
        <f t="shared" si="27"/>
        <v/>
      </c>
      <c r="B57" s="2"/>
      <c r="C57" s="126"/>
      <c r="D57" s="131" t="str">
        <f t="shared" si="28"/>
        <v/>
      </c>
      <c r="E57" s="109"/>
      <c r="F57" s="101"/>
      <c r="G57" s="2"/>
      <c r="H57" s="76"/>
      <c r="I57" s="114" t="str">
        <f t="shared" si="0"/>
        <v/>
      </c>
      <c r="J57" s="114" t="str">
        <f t="shared" si="1"/>
        <v/>
      </c>
      <c r="K57" s="114" t="str">
        <f t="shared" si="2"/>
        <v/>
      </c>
      <c r="L57" s="114" t="str">
        <f t="shared" si="3"/>
        <v/>
      </c>
      <c r="M57" s="114" t="str">
        <f t="shared" si="4"/>
        <v/>
      </c>
      <c r="N57" s="114" t="str">
        <f t="shared" si="5"/>
        <v/>
      </c>
      <c r="O57" s="114" t="str">
        <f t="shared" si="264"/>
        <v/>
      </c>
      <c r="P57" s="114" t="str">
        <f t="shared" si="265"/>
        <v/>
      </c>
      <c r="Q57" s="93" t="str">
        <f t="shared" si="266"/>
        <v/>
      </c>
      <c r="R57" s="93" t="str">
        <f t="shared" si="267"/>
        <v/>
      </c>
      <c r="S57" s="93" t="str">
        <f t="shared" si="268"/>
        <v/>
      </c>
      <c r="T57" s="93" t="str">
        <f t="shared" si="269"/>
        <v/>
      </c>
      <c r="U57" s="93" t="str">
        <f t="shared" si="270"/>
        <v/>
      </c>
      <c r="V57" s="93" t="str">
        <f t="shared" si="271"/>
        <v/>
      </c>
      <c r="W57" s="93" t="str">
        <f t="shared" si="272"/>
        <v/>
      </c>
      <c r="X57" s="93" t="str">
        <f t="shared" si="273"/>
        <v/>
      </c>
      <c r="Y57" s="93" t="str">
        <f t="shared" si="274"/>
        <v/>
      </c>
      <c r="Z57" s="93" t="str">
        <f t="shared" si="275"/>
        <v/>
      </c>
      <c r="AA57" s="93" t="str">
        <f t="shared" si="276"/>
        <v/>
      </c>
      <c r="AB57" s="93" t="str">
        <f t="shared" si="277"/>
        <v/>
      </c>
      <c r="AC57" s="93" t="str">
        <f t="shared" si="278"/>
        <v/>
      </c>
      <c r="AD57" s="93" t="str">
        <f t="shared" si="279"/>
        <v/>
      </c>
      <c r="AE57" s="93" t="str">
        <f t="shared" si="280"/>
        <v/>
      </c>
      <c r="AF57" s="93" t="str">
        <f t="shared" si="281"/>
        <v/>
      </c>
      <c r="AG57" s="93" t="str">
        <f t="shared" si="282"/>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12"/>
        <v/>
      </c>
      <c r="BH57" s="36" t="str">
        <f t="shared" si="113"/>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115" t="str">
        <f t="shared" si="195"/>
        <v/>
      </c>
      <c r="CI57" s="225" t="str">
        <f t="shared" si="196"/>
        <v/>
      </c>
      <c r="CJ57" s="224"/>
      <c r="CK57" s="5" t="str">
        <f t="shared" si="197"/>
        <v/>
      </c>
      <c r="CL57" s="224" t="str">
        <f t="shared" si="198"/>
        <v/>
      </c>
      <c r="CM57" s="225"/>
      <c r="CN57" s="115" t="str">
        <f t="shared" si="199"/>
        <v/>
      </c>
      <c r="CO57" s="225" t="str">
        <f t="shared" si="200"/>
        <v/>
      </c>
      <c r="CP57" s="224"/>
      <c r="CQ57" s="5" t="str">
        <f t="shared" si="201"/>
        <v/>
      </c>
      <c r="CR57" s="224" t="str">
        <f t="shared" si="202"/>
        <v/>
      </c>
      <c r="CS57" s="225"/>
      <c r="CT57" s="115" t="str">
        <f t="shared" si="203"/>
        <v/>
      </c>
      <c r="CU57" s="225" t="str">
        <f t="shared" si="204"/>
        <v/>
      </c>
      <c r="CV57" s="224"/>
      <c r="CW57" s="5" t="str">
        <f t="shared" si="205"/>
        <v/>
      </c>
      <c r="CX57" s="224" t="str">
        <f t="shared" si="206"/>
        <v/>
      </c>
      <c r="CY57" s="225"/>
      <c r="CZ57" s="115" t="str">
        <f t="shared" si="207"/>
        <v/>
      </c>
      <c r="DA57" s="225" t="str">
        <f t="shared" si="208"/>
        <v/>
      </c>
      <c r="DB57" s="224"/>
      <c r="DC57" s="5" t="str">
        <f t="shared" si="209"/>
        <v/>
      </c>
      <c r="DD57" s="224" t="str">
        <f t="shared" si="210"/>
        <v/>
      </c>
      <c r="DE57" s="225"/>
      <c r="DF57" s="115" t="str">
        <f t="shared" si="211"/>
        <v/>
      </c>
      <c r="DG57" s="225" t="str">
        <f t="shared" si="212"/>
        <v/>
      </c>
      <c r="DH57" s="224"/>
      <c r="DI57" s="5" t="str">
        <f t="shared" si="213"/>
        <v/>
      </c>
      <c r="DJ57" s="224" t="str">
        <f t="shared" si="214"/>
        <v/>
      </c>
      <c r="DK57" s="225"/>
      <c r="DL57" s="115" t="str">
        <f t="shared" si="70"/>
        <v/>
      </c>
      <c r="DM57" s="225" t="str">
        <f t="shared" si="71"/>
        <v/>
      </c>
      <c r="DN57" s="224"/>
      <c r="DO57" s="5" t="str">
        <f t="shared" si="72"/>
        <v/>
      </c>
      <c r="DP57" s="224" t="str">
        <f t="shared" si="73"/>
        <v/>
      </c>
      <c r="DQ57" s="225"/>
      <c r="DR57" s="115" t="str">
        <f t="shared" si="74"/>
        <v/>
      </c>
      <c r="DS57" s="225" t="str">
        <f t="shared" si="75"/>
        <v/>
      </c>
      <c r="DT57" s="224"/>
      <c r="DU57" s="5" t="str">
        <f t="shared" si="76"/>
        <v/>
      </c>
      <c r="DV57" s="224" t="str">
        <f t="shared" si="77"/>
        <v/>
      </c>
      <c r="DW57" s="225"/>
      <c r="DX57" s="115" t="str">
        <f t="shared" si="78"/>
        <v/>
      </c>
      <c r="DY57" s="225" t="str">
        <f t="shared" si="79"/>
        <v/>
      </c>
      <c r="DZ57" s="224"/>
      <c r="EA57" s="5" t="str">
        <f t="shared" si="80"/>
        <v/>
      </c>
      <c r="EB57" s="224" t="str">
        <f t="shared" si="81"/>
        <v/>
      </c>
      <c r="EC57" s="225"/>
      <c r="ED57" s="115" t="str">
        <f t="shared" si="82"/>
        <v/>
      </c>
      <c r="EE57" s="225" t="str">
        <f t="shared" si="83"/>
        <v/>
      </c>
      <c r="EF57" s="224"/>
      <c r="EG57" s="5" t="str">
        <f t="shared" si="84"/>
        <v/>
      </c>
      <c r="EH57" s="224" t="str">
        <f t="shared" si="85"/>
        <v/>
      </c>
      <c r="EI57" s="225"/>
      <c r="EJ57" s="115" t="str">
        <f t="shared" si="86"/>
        <v/>
      </c>
      <c r="EK57" s="225" t="str">
        <f t="shared" si="87"/>
        <v/>
      </c>
      <c r="EL57" s="224"/>
      <c r="EM57" s="5" t="str">
        <f t="shared" si="88"/>
        <v/>
      </c>
      <c r="EN57" s="224" t="str">
        <f t="shared" si="89"/>
        <v/>
      </c>
      <c r="EO57" s="225"/>
      <c r="EP57" s="115" t="str">
        <f t="shared" si="90"/>
        <v/>
      </c>
      <c r="EQ57" s="225" t="str">
        <f t="shared" si="91"/>
        <v/>
      </c>
      <c r="ER57" s="224"/>
      <c r="ES57" s="5" t="str">
        <f t="shared" si="92"/>
        <v/>
      </c>
      <c r="ET57" s="224" t="str">
        <f t="shared" si="93"/>
        <v/>
      </c>
      <c r="EU57" s="225"/>
      <c r="EV57" s="115" t="str">
        <f t="shared" si="94"/>
        <v/>
      </c>
      <c r="EW57" s="225" t="str">
        <f t="shared" si="95"/>
        <v/>
      </c>
      <c r="EX57" s="224"/>
      <c r="EY57" s="5" t="str">
        <f t="shared" si="96"/>
        <v/>
      </c>
      <c r="EZ57" s="224" t="str">
        <f t="shared" si="97"/>
        <v/>
      </c>
      <c r="FA57" s="225"/>
      <c r="FB57" s="115" t="str">
        <f t="shared" si="98"/>
        <v/>
      </c>
      <c r="FC57" s="225" t="str">
        <f t="shared" si="99"/>
        <v/>
      </c>
      <c r="FD57" s="224"/>
      <c r="FE57" s="5" t="str">
        <f t="shared" si="100"/>
        <v/>
      </c>
      <c r="FF57" s="224" t="str">
        <f t="shared" si="101"/>
        <v/>
      </c>
      <c r="FG57" s="225"/>
      <c r="FH57" s="115" t="str">
        <f t="shared" si="102"/>
        <v/>
      </c>
      <c r="FI57" s="225" t="str">
        <f t="shared" si="103"/>
        <v/>
      </c>
      <c r="FJ57" s="224"/>
      <c r="FK57" s="5" t="str">
        <f t="shared" si="104"/>
        <v/>
      </c>
      <c r="FL57" s="224" t="str">
        <f t="shared" si="105"/>
        <v/>
      </c>
      <c r="FM57" s="225"/>
      <c r="FN57" s="115" t="str">
        <f t="shared" si="106"/>
        <v/>
      </c>
      <c r="FO57" s="225" t="str">
        <f t="shared" si="107"/>
        <v/>
      </c>
      <c r="FP57" s="224"/>
      <c r="FQ57" s="5" t="str">
        <f t="shared" si="108"/>
        <v/>
      </c>
      <c r="FR57" s="224" t="str">
        <f t="shared" si="109"/>
        <v/>
      </c>
      <c r="FS57" s="225"/>
      <c r="FT57" s="115" t="str">
        <f t="shared" si="110"/>
        <v/>
      </c>
      <c r="FU57" s="225" t="str">
        <f t="shared" si="111"/>
        <v/>
      </c>
      <c r="FV57" s="253"/>
      <c r="FW57" s="253"/>
      <c r="FX57" s="253"/>
      <c r="FY57" s="253"/>
      <c r="FZ57" s="253"/>
    </row>
    <row r="58" spans="1:182" s="3" customFormat="1" ht="15.75" x14ac:dyDescent="0.25">
      <c r="A58" s="2" t="str">
        <f t="shared" si="27"/>
        <v/>
      </c>
      <c r="B58" s="2"/>
      <c r="C58" s="126"/>
      <c r="D58" s="131" t="str">
        <f t="shared" si="28"/>
        <v/>
      </c>
      <c r="E58" s="109"/>
      <c r="F58" s="101"/>
      <c r="G58" s="2"/>
      <c r="H58" s="76"/>
      <c r="I58" s="114" t="str">
        <f t="shared" si="0"/>
        <v/>
      </c>
      <c r="J58" s="114" t="str">
        <f t="shared" si="1"/>
        <v/>
      </c>
      <c r="K58" s="114" t="str">
        <f t="shared" si="2"/>
        <v/>
      </c>
      <c r="L58" s="114" t="str">
        <f t="shared" si="3"/>
        <v/>
      </c>
      <c r="M58" s="114" t="str">
        <f t="shared" si="4"/>
        <v/>
      </c>
      <c r="N58" s="114" t="str">
        <f t="shared" si="5"/>
        <v/>
      </c>
      <c r="O58" s="114" t="str">
        <f t="shared" si="264"/>
        <v/>
      </c>
      <c r="P58" s="114" t="str">
        <f t="shared" si="265"/>
        <v/>
      </c>
      <c r="Q58" s="93" t="str">
        <f t="shared" si="266"/>
        <v/>
      </c>
      <c r="R58" s="93" t="str">
        <f t="shared" si="267"/>
        <v/>
      </c>
      <c r="S58" s="93" t="str">
        <f t="shared" si="268"/>
        <v/>
      </c>
      <c r="T58" s="93" t="str">
        <f t="shared" si="269"/>
        <v/>
      </c>
      <c r="U58" s="93" t="str">
        <f t="shared" si="270"/>
        <v/>
      </c>
      <c r="V58" s="93" t="str">
        <f t="shared" si="271"/>
        <v/>
      </c>
      <c r="W58" s="93" t="str">
        <f t="shared" si="272"/>
        <v/>
      </c>
      <c r="X58" s="93" t="str">
        <f t="shared" si="273"/>
        <v/>
      </c>
      <c r="Y58" s="93" t="str">
        <f t="shared" si="274"/>
        <v/>
      </c>
      <c r="Z58" s="93" t="str">
        <f t="shared" si="275"/>
        <v/>
      </c>
      <c r="AA58" s="93" t="str">
        <f t="shared" si="276"/>
        <v/>
      </c>
      <c r="AB58" s="93" t="str">
        <f t="shared" si="277"/>
        <v/>
      </c>
      <c r="AC58" s="93" t="str">
        <f t="shared" si="278"/>
        <v/>
      </c>
      <c r="AD58" s="93" t="str">
        <f t="shared" si="279"/>
        <v/>
      </c>
      <c r="AE58" s="93" t="str">
        <f t="shared" si="280"/>
        <v/>
      </c>
      <c r="AF58" s="93" t="str">
        <f t="shared" si="281"/>
        <v/>
      </c>
      <c r="AG58" s="93" t="str">
        <f t="shared" si="282"/>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12"/>
        <v/>
      </c>
      <c r="BH58" s="36" t="str">
        <f t="shared" si="113"/>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115" t="str">
        <f t="shared" si="195"/>
        <v/>
      </c>
      <c r="CI58" s="225" t="str">
        <f t="shared" si="196"/>
        <v/>
      </c>
      <c r="CJ58" s="224"/>
      <c r="CK58" s="5" t="str">
        <f t="shared" si="197"/>
        <v/>
      </c>
      <c r="CL58" s="224" t="str">
        <f t="shared" si="198"/>
        <v/>
      </c>
      <c r="CM58" s="225"/>
      <c r="CN58" s="115" t="str">
        <f t="shared" si="199"/>
        <v/>
      </c>
      <c r="CO58" s="225" t="str">
        <f t="shared" si="200"/>
        <v/>
      </c>
      <c r="CP58" s="224"/>
      <c r="CQ58" s="5" t="str">
        <f t="shared" si="201"/>
        <v/>
      </c>
      <c r="CR58" s="224" t="str">
        <f t="shared" si="202"/>
        <v/>
      </c>
      <c r="CS58" s="225"/>
      <c r="CT58" s="115" t="str">
        <f t="shared" si="203"/>
        <v/>
      </c>
      <c r="CU58" s="225" t="str">
        <f t="shared" si="204"/>
        <v/>
      </c>
      <c r="CV58" s="224"/>
      <c r="CW58" s="5" t="str">
        <f t="shared" si="205"/>
        <v/>
      </c>
      <c r="CX58" s="224" t="str">
        <f t="shared" si="206"/>
        <v/>
      </c>
      <c r="CY58" s="225"/>
      <c r="CZ58" s="115" t="str">
        <f t="shared" si="207"/>
        <v/>
      </c>
      <c r="DA58" s="225" t="str">
        <f t="shared" si="208"/>
        <v/>
      </c>
      <c r="DB58" s="224"/>
      <c r="DC58" s="5" t="str">
        <f t="shared" si="209"/>
        <v/>
      </c>
      <c r="DD58" s="224" t="str">
        <f t="shared" si="210"/>
        <v/>
      </c>
      <c r="DE58" s="225"/>
      <c r="DF58" s="115" t="str">
        <f t="shared" si="211"/>
        <v/>
      </c>
      <c r="DG58" s="225" t="str">
        <f t="shared" si="212"/>
        <v/>
      </c>
      <c r="DH58" s="224"/>
      <c r="DI58" s="5" t="str">
        <f t="shared" si="213"/>
        <v/>
      </c>
      <c r="DJ58" s="224" t="str">
        <f t="shared" si="214"/>
        <v/>
      </c>
      <c r="DK58" s="225"/>
      <c r="DL58" s="115" t="str">
        <f t="shared" si="70"/>
        <v/>
      </c>
      <c r="DM58" s="225" t="str">
        <f t="shared" si="71"/>
        <v/>
      </c>
      <c r="DN58" s="224"/>
      <c r="DO58" s="5" t="str">
        <f t="shared" si="72"/>
        <v/>
      </c>
      <c r="DP58" s="224" t="str">
        <f t="shared" si="73"/>
        <v/>
      </c>
      <c r="DQ58" s="225"/>
      <c r="DR58" s="115" t="str">
        <f t="shared" si="74"/>
        <v/>
      </c>
      <c r="DS58" s="225" t="str">
        <f t="shared" si="75"/>
        <v/>
      </c>
      <c r="DT58" s="224"/>
      <c r="DU58" s="5" t="str">
        <f t="shared" si="76"/>
        <v/>
      </c>
      <c r="DV58" s="224" t="str">
        <f t="shared" si="77"/>
        <v/>
      </c>
      <c r="DW58" s="225"/>
      <c r="DX58" s="115" t="str">
        <f t="shared" si="78"/>
        <v/>
      </c>
      <c r="DY58" s="225" t="str">
        <f t="shared" si="79"/>
        <v/>
      </c>
      <c r="DZ58" s="224"/>
      <c r="EA58" s="5" t="str">
        <f t="shared" si="80"/>
        <v/>
      </c>
      <c r="EB58" s="224" t="str">
        <f t="shared" si="81"/>
        <v/>
      </c>
      <c r="EC58" s="225"/>
      <c r="ED58" s="115" t="str">
        <f t="shared" si="82"/>
        <v/>
      </c>
      <c r="EE58" s="225" t="str">
        <f t="shared" si="83"/>
        <v/>
      </c>
      <c r="EF58" s="224"/>
      <c r="EG58" s="5" t="str">
        <f t="shared" si="84"/>
        <v/>
      </c>
      <c r="EH58" s="224" t="str">
        <f t="shared" si="85"/>
        <v/>
      </c>
      <c r="EI58" s="225"/>
      <c r="EJ58" s="115" t="str">
        <f t="shared" si="86"/>
        <v/>
      </c>
      <c r="EK58" s="225" t="str">
        <f t="shared" si="87"/>
        <v/>
      </c>
      <c r="EL58" s="224"/>
      <c r="EM58" s="5" t="str">
        <f t="shared" si="88"/>
        <v/>
      </c>
      <c r="EN58" s="224" t="str">
        <f t="shared" si="89"/>
        <v/>
      </c>
      <c r="EO58" s="225"/>
      <c r="EP58" s="115" t="str">
        <f t="shared" si="90"/>
        <v/>
      </c>
      <c r="EQ58" s="225" t="str">
        <f t="shared" si="91"/>
        <v/>
      </c>
      <c r="ER58" s="224"/>
      <c r="ES58" s="5" t="str">
        <f t="shared" si="92"/>
        <v/>
      </c>
      <c r="ET58" s="224" t="str">
        <f t="shared" si="93"/>
        <v/>
      </c>
      <c r="EU58" s="225"/>
      <c r="EV58" s="115" t="str">
        <f t="shared" si="94"/>
        <v/>
      </c>
      <c r="EW58" s="225" t="str">
        <f t="shared" si="95"/>
        <v/>
      </c>
      <c r="EX58" s="224"/>
      <c r="EY58" s="5" t="str">
        <f t="shared" si="96"/>
        <v/>
      </c>
      <c r="EZ58" s="224" t="str">
        <f t="shared" si="97"/>
        <v/>
      </c>
      <c r="FA58" s="225"/>
      <c r="FB58" s="115" t="str">
        <f t="shared" si="98"/>
        <v/>
      </c>
      <c r="FC58" s="225" t="str">
        <f t="shared" si="99"/>
        <v/>
      </c>
      <c r="FD58" s="224"/>
      <c r="FE58" s="5" t="str">
        <f t="shared" si="100"/>
        <v/>
      </c>
      <c r="FF58" s="224" t="str">
        <f t="shared" si="101"/>
        <v/>
      </c>
      <c r="FG58" s="225"/>
      <c r="FH58" s="115" t="str">
        <f t="shared" si="102"/>
        <v/>
      </c>
      <c r="FI58" s="225" t="str">
        <f t="shared" si="103"/>
        <v/>
      </c>
      <c r="FJ58" s="224"/>
      <c r="FK58" s="5" t="str">
        <f t="shared" si="104"/>
        <v/>
      </c>
      <c r="FL58" s="224" t="str">
        <f t="shared" si="105"/>
        <v/>
      </c>
      <c r="FM58" s="225"/>
      <c r="FN58" s="115" t="str">
        <f t="shared" si="106"/>
        <v/>
      </c>
      <c r="FO58" s="225" t="str">
        <f t="shared" si="107"/>
        <v/>
      </c>
      <c r="FP58" s="224"/>
      <c r="FQ58" s="5" t="str">
        <f t="shared" si="108"/>
        <v/>
      </c>
      <c r="FR58" s="224" t="str">
        <f t="shared" si="109"/>
        <v/>
      </c>
      <c r="FS58" s="225"/>
      <c r="FT58" s="115" t="str">
        <f t="shared" si="110"/>
        <v/>
      </c>
      <c r="FU58" s="225" t="str">
        <f t="shared" si="111"/>
        <v/>
      </c>
      <c r="FV58" s="253"/>
      <c r="FW58" s="253"/>
      <c r="FX58" s="253"/>
      <c r="FY58" s="253"/>
      <c r="FZ58" s="253"/>
    </row>
    <row r="59" spans="1:182" s="3" customFormat="1" ht="15.75" x14ac:dyDescent="0.25">
      <c r="A59" s="2" t="str">
        <f t="shared" si="27"/>
        <v/>
      </c>
      <c r="B59" s="2"/>
      <c r="C59" s="126"/>
      <c r="D59" s="131" t="str">
        <f t="shared" si="28"/>
        <v/>
      </c>
      <c r="E59" s="109"/>
      <c r="F59" s="101"/>
      <c r="G59" s="2"/>
      <c r="H59" s="76"/>
      <c r="I59" s="114" t="str">
        <f t="shared" si="0"/>
        <v/>
      </c>
      <c r="J59" s="114" t="str">
        <f t="shared" si="1"/>
        <v/>
      </c>
      <c r="K59" s="114" t="str">
        <f t="shared" si="2"/>
        <v/>
      </c>
      <c r="L59" s="114" t="str">
        <f t="shared" si="3"/>
        <v/>
      </c>
      <c r="M59" s="114" t="str">
        <f t="shared" si="4"/>
        <v/>
      </c>
      <c r="N59" s="114" t="str">
        <f t="shared" si="5"/>
        <v/>
      </c>
      <c r="O59" s="114" t="str">
        <f t="shared" si="264"/>
        <v/>
      </c>
      <c r="P59" s="114" t="str">
        <f t="shared" si="265"/>
        <v/>
      </c>
      <c r="Q59" s="93" t="str">
        <f t="shared" si="266"/>
        <v/>
      </c>
      <c r="R59" s="93" t="str">
        <f t="shared" si="267"/>
        <v/>
      </c>
      <c r="S59" s="93" t="str">
        <f t="shared" si="268"/>
        <v/>
      </c>
      <c r="T59" s="93" t="str">
        <f t="shared" si="269"/>
        <v/>
      </c>
      <c r="U59" s="93" t="str">
        <f t="shared" si="270"/>
        <v/>
      </c>
      <c r="V59" s="93" t="str">
        <f t="shared" si="271"/>
        <v/>
      </c>
      <c r="W59" s="93" t="str">
        <f t="shared" si="272"/>
        <v/>
      </c>
      <c r="X59" s="93" t="str">
        <f t="shared" si="273"/>
        <v/>
      </c>
      <c r="Y59" s="93" t="str">
        <f t="shared" si="274"/>
        <v/>
      </c>
      <c r="Z59" s="93" t="str">
        <f t="shared" si="275"/>
        <v/>
      </c>
      <c r="AA59" s="93" t="str">
        <f t="shared" si="276"/>
        <v/>
      </c>
      <c r="AB59" s="93" t="str">
        <f t="shared" si="277"/>
        <v/>
      </c>
      <c r="AC59" s="93" t="str">
        <f t="shared" si="278"/>
        <v/>
      </c>
      <c r="AD59" s="93" t="str">
        <f t="shared" si="279"/>
        <v/>
      </c>
      <c r="AE59" s="93" t="str">
        <f t="shared" si="280"/>
        <v/>
      </c>
      <c r="AF59" s="93" t="str">
        <f t="shared" si="281"/>
        <v/>
      </c>
      <c r="AG59" s="93" t="str">
        <f t="shared" si="282"/>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12"/>
        <v/>
      </c>
      <c r="BH59" s="36" t="str">
        <f t="shared" si="113"/>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115" t="str">
        <f t="shared" si="195"/>
        <v/>
      </c>
      <c r="CI59" s="225" t="str">
        <f t="shared" si="196"/>
        <v/>
      </c>
      <c r="CJ59" s="224"/>
      <c r="CK59" s="5" t="str">
        <f t="shared" si="197"/>
        <v/>
      </c>
      <c r="CL59" s="224" t="str">
        <f t="shared" si="198"/>
        <v/>
      </c>
      <c r="CM59" s="225"/>
      <c r="CN59" s="115" t="str">
        <f t="shared" si="199"/>
        <v/>
      </c>
      <c r="CO59" s="225" t="str">
        <f t="shared" si="200"/>
        <v/>
      </c>
      <c r="CP59" s="224"/>
      <c r="CQ59" s="5" t="str">
        <f t="shared" si="201"/>
        <v/>
      </c>
      <c r="CR59" s="224" t="str">
        <f t="shared" si="202"/>
        <v/>
      </c>
      <c r="CS59" s="225"/>
      <c r="CT59" s="115" t="str">
        <f t="shared" si="203"/>
        <v/>
      </c>
      <c r="CU59" s="225" t="str">
        <f t="shared" si="204"/>
        <v/>
      </c>
      <c r="CV59" s="224"/>
      <c r="CW59" s="5" t="str">
        <f t="shared" si="205"/>
        <v/>
      </c>
      <c r="CX59" s="224" t="str">
        <f t="shared" si="206"/>
        <v/>
      </c>
      <c r="CY59" s="225"/>
      <c r="CZ59" s="115" t="str">
        <f t="shared" si="207"/>
        <v/>
      </c>
      <c r="DA59" s="225" t="str">
        <f t="shared" si="208"/>
        <v/>
      </c>
      <c r="DB59" s="224"/>
      <c r="DC59" s="5" t="str">
        <f t="shared" si="209"/>
        <v/>
      </c>
      <c r="DD59" s="224" t="str">
        <f t="shared" si="210"/>
        <v/>
      </c>
      <c r="DE59" s="225"/>
      <c r="DF59" s="115" t="str">
        <f t="shared" si="211"/>
        <v/>
      </c>
      <c r="DG59" s="225" t="str">
        <f t="shared" si="212"/>
        <v/>
      </c>
      <c r="DH59" s="224"/>
      <c r="DI59" s="5" t="str">
        <f t="shared" si="213"/>
        <v/>
      </c>
      <c r="DJ59" s="224" t="str">
        <f t="shared" si="214"/>
        <v/>
      </c>
      <c r="DK59" s="225"/>
      <c r="DL59" s="115" t="str">
        <f t="shared" si="70"/>
        <v/>
      </c>
      <c r="DM59" s="225" t="str">
        <f t="shared" si="71"/>
        <v/>
      </c>
      <c r="DN59" s="224"/>
      <c r="DO59" s="5" t="str">
        <f t="shared" si="72"/>
        <v/>
      </c>
      <c r="DP59" s="224" t="str">
        <f t="shared" si="73"/>
        <v/>
      </c>
      <c r="DQ59" s="225"/>
      <c r="DR59" s="115" t="str">
        <f t="shared" si="74"/>
        <v/>
      </c>
      <c r="DS59" s="225" t="str">
        <f t="shared" si="75"/>
        <v/>
      </c>
      <c r="DT59" s="224"/>
      <c r="DU59" s="5" t="str">
        <f t="shared" si="76"/>
        <v/>
      </c>
      <c r="DV59" s="224" t="str">
        <f t="shared" si="77"/>
        <v/>
      </c>
      <c r="DW59" s="225"/>
      <c r="DX59" s="115" t="str">
        <f t="shared" si="78"/>
        <v/>
      </c>
      <c r="DY59" s="225" t="str">
        <f t="shared" si="79"/>
        <v/>
      </c>
      <c r="DZ59" s="224"/>
      <c r="EA59" s="5" t="str">
        <f t="shared" si="80"/>
        <v/>
      </c>
      <c r="EB59" s="224" t="str">
        <f t="shared" si="81"/>
        <v/>
      </c>
      <c r="EC59" s="225"/>
      <c r="ED59" s="115" t="str">
        <f t="shared" si="82"/>
        <v/>
      </c>
      <c r="EE59" s="225" t="str">
        <f t="shared" si="83"/>
        <v/>
      </c>
      <c r="EF59" s="224"/>
      <c r="EG59" s="5" t="str">
        <f t="shared" si="84"/>
        <v/>
      </c>
      <c r="EH59" s="224" t="str">
        <f t="shared" si="85"/>
        <v/>
      </c>
      <c r="EI59" s="225"/>
      <c r="EJ59" s="115" t="str">
        <f t="shared" si="86"/>
        <v/>
      </c>
      <c r="EK59" s="225" t="str">
        <f t="shared" si="87"/>
        <v/>
      </c>
      <c r="EL59" s="224"/>
      <c r="EM59" s="5" t="str">
        <f t="shared" si="88"/>
        <v/>
      </c>
      <c r="EN59" s="224" t="str">
        <f t="shared" si="89"/>
        <v/>
      </c>
      <c r="EO59" s="225"/>
      <c r="EP59" s="115" t="str">
        <f t="shared" si="90"/>
        <v/>
      </c>
      <c r="EQ59" s="225" t="str">
        <f t="shared" si="91"/>
        <v/>
      </c>
      <c r="ER59" s="224"/>
      <c r="ES59" s="5" t="str">
        <f t="shared" si="92"/>
        <v/>
      </c>
      <c r="ET59" s="224" t="str">
        <f t="shared" si="93"/>
        <v/>
      </c>
      <c r="EU59" s="225"/>
      <c r="EV59" s="115" t="str">
        <f t="shared" si="94"/>
        <v/>
      </c>
      <c r="EW59" s="225" t="str">
        <f t="shared" si="95"/>
        <v/>
      </c>
      <c r="EX59" s="224"/>
      <c r="EY59" s="5" t="str">
        <f t="shared" si="96"/>
        <v/>
      </c>
      <c r="EZ59" s="224" t="str">
        <f t="shared" si="97"/>
        <v/>
      </c>
      <c r="FA59" s="225"/>
      <c r="FB59" s="115" t="str">
        <f t="shared" si="98"/>
        <v/>
      </c>
      <c r="FC59" s="225" t="str">
        <f t="shared" si="99"/>
        <v/>
      </c>
      <c r="FD59" s="224"/>
      <c r="FE59" s="5" t="str">
        <f t="shared" si="100"/>
        <v/>
      </c>
      <c r="FF59" s="224" t="str">
        <f t="shared" si="101"/>
        <v/>
      </c>
      <c r="FG59" s="225"/>
      <c r="FH59" s="115" t="str">
        <f t="shared" si="102"/>
        <v/>
      </c>
      <c r="FI59" s="225" t="str">
        <f t="shared" si="103"/>
        <v/>
      </c>
      <c r="FJ59" s="224"/>
      <c r="FK59" s="5" t="str">
        <f t="shared" si="104"/>
        <v/>
      </c>
      <c r="FL59" s="224" t="str">
        <f t="shared" si="105"/>
        <v/>
      </c>
      <c r="FM59" s="225"/>
      <c r="FN59" s="115" t="str">
        <f t="shared" si="106"/>
        <v/>
      </c>
      <c r="FO59" s="225" t="str">
        <f t="shared" si="107"/>
        <v/>
      </c>
      <c r="FP59" s="224"/>
      <c r="FQ59" s="5" t="str">
        <f t="shared" si="108"/>
        <v/>
      </c>
      <c r="FR59" s="224" t="str">
        <f t="shared" si="109"/>
        <v/>
      </c>
      <c r="FS59" s="225"/>
      <c r="FT59" s="115" t="str">
        <f t="shared" si="110"/>
        <v/>
      </c>
      <c r="FU59" s="225" t="str">
        <f t="shared" si="111"/>
        <v/>
      </c>
      <c r="FV59" s="253"/>
      <c r="FW59" s="253"/>
      <c r="FX59" s="253"/>
      <c r="FY59" s="253"/>
      <c r="FZ59" s="253"/>
    </row>
    <row r="60" spans="1:182" s="3" customFormat="1" ht="15.75" x14ac:dyDescent="0.25">
      <c r="A60" s="2" t="str">
        <f t="shared" si="27"/>
        <v/>
      </c>
      <c r="B60" s="2"/>
      <c r="C60" s="126"/>
      <c r="D60" s="131" t="str">
        <f t="shared" si="28"/>
        <v/>
      </c>
      <c r="E60" s="109"/>
      <c r="F60" s="101"/>
      <c r="G60" s="2"/>
      <c r="H60" s="76"/>
      <c r="I60" s="114" t="str">
        <f t="shared" si="0"/>
        <v/>
      </c>
      <c r="J60" s="114" t="str">
        <f t="shared" si="1"/>
        <v/>
      </c>
      <c r="K60" s="114" t="str">
        <f t="shared" si="2"/>
        <v/>
      </c>
      <c r="L60" s="114" t="str">
        <f t="shared" si="3"/>
        <v/>
      </c>
      <c r="M60" s="114" t="str">
        <f t="shared" si="4"/>
        <v/>
      </c>
      <c r="N60" s="114" t="str">
        <f t="shared" si="5"/>
        <v/>
      </c>
      <c r="O60" s="114" t="str">
        <f t="shared" si="264"/>
        <v/>
      </c>
      <c r="P60" s="114" t="str">
        <f t="shared" si="265"/>
        <v/>
      </c>
      <c r="Q60" s="93" t="str">
        <f t="shared" si="266"/>
        <v/>
      </c>
      <c r="R60" s="93" t="str">
        <f t="shared" si="267"/>
        <v/>
      </c>
      <c r="S60" s="93" t="str">
        <f t="shared" si="268"/>
        <v/>
      </c>
      <c r="T60" s="93" t="str">
        <f t="shared" si="269"/>
        <v/>
      </c>
      <c r="U60" s="93" t="str">
        <f t="shared" si="270"/>
        <v/>
      </c>
      <c r="V60" s="93" t="str">
        <f t="shared" si="271"/>
        <v/>
      </c>
      <c r="W60" s="93" t="str">
        <f t="shared" si="272"/>
        <v/>
      </c>
      <c r="X60" s="93" t="str">
        <f t="shared" si="273"/>
        <v/>
      </c>
      <c r="Y60" s="93" t="str">
        <f t="shared" si="274"/>
        <v/>
      </c>
      <c r="Z60" s="93" t="str">
        <f t="shared" si="275"/>
        <v/>
      </c>
      <c r="AA60" s="93" t="str">
        <f t="shared" si="276"/>
        <v/>
      </c>
      <c r="AB60" s="93" t="str">
        <f t="shared" si="277"/>
        <v/>
      </c>
      <c r="AC60" s="93" t="str">
        <f t="shared" si="278"/>
        <v/>
      </c>
      <c r="AD60" s="93" t="str">
        <f t="shared" si="279"/>
        <v/>
      </c>
      <c r="AE60" s="93" t="str">
        <f t="shared" si="280"/>
        <v/>
      </c>
      <c r="AF60" s="93" t="str">
        <f t="shared" si="281"/>
        <v/>
      </c>
      <c r="AG60" s="93" t="str">
        <f t="shared" si="282"/>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12"/>
        <v/>
      </c>
      <c r="BH60" s="36" t="str">
        <f t="shared" si="113"/>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115" t="str">
        <f t="shared" si="195"/>
        <v/>
      </c>
      <c r="CI60" s="225" t="str">
        <f t="shared" si="196"/>
        <v/>
      </c>
      <c r="CJ60" s="224"/>
      <c r="CK60" s="5" t="str">
        <f t="shared" si="197"/>
        <v/>
      </c>
      <c r="CL60" s="224" t="str">
        <f t="shared" si="198"/>
        <v/>
      </c>
      <c r="CM60" s="225"/>
      <c r="CN60" s="115" t="str">
        <f t="shared" si="199"/>
        <v/>
      </c>
      <c r="CO60" s="225" t="str">
        <f t="shared" si="200"/>
        <v/>
      </c>
      <c r="CP60" s="224"/>
      <c r="CQ60" s="5" t="str">
        <f t="shared" si="201"/>
        <v/>
      </c>
      <c r="CR60" s="224" t="str">
        <f t="shared" si="202"/>
        <v/>
      </c>
      <c r="CS60" s="225"/>
      <c r="CT60" s="115" t="str">
        <f t="shared" si="203"/>
        <v/>
      </c>
      <c r="CU60" s="225" t="str">
        <f t="shared" si="204"/>
        <v/>
      </c>
      <c r="CV60" s="224"/>
      <c r="CW60" s="5" t="str">
        <f t="shared" si="205"/>
        <v/>
      </c>
      <c r="CX60" s="224" t="str">
        <f t="shared" si="206"/>
        <v/>
      </c>
      <c r="CY60" s="225"/>
      <c r="CZ60" s="115" t="str">
        <f t="shared" si="207"/>
        <v/>
      </c>
      <c r="DA60" s="225" t="str">
        <f t="shared" si="208"/>
        <v/>
      </c>
      <c r="DB60" s="224"/>
      <c r="DC60" s="5" t="str">
        <f t="shared" si="209"/>
        <v/>
      </c>
      <c r="DD60" s="224" t="str">
        <f t="shared" si="210"/>
        <v/>
      </c>
      <c r="DE60" s="225"/>
      <c r="DF60" s="115" t="str">
        <f t="shared" si="211"/>
        <v/>
      </c>
      <c r="DG60" s="225" t="str">
        <f t="shared" si="212"/>
        <v/>
      </c>
      <c r="DH60" s="224"/>
      <c r="DI60" s="5" t="str">
        <f t="shared" si="213"/>
        <v/>
      </c>
      <c r="DJ60" s="224" t="str">
        <f t="shared" si="214"/>
        <v/>
      </c>
      <c r="DK60" s="225"/>
      <c r="DL60" s="115" t="str">
        <f t="shared" si="70"/>
        <v/>
      </c>
      <c r="DM60" s="225" t="str">
        <f t="shared" si="71"/>
        <v/>
      </c>
      <c r="DN60" s="224"/>
      <c r="DO60" s="5" t="str">
        <f t="shared" si="72"/>
        <v/>
      </c>
      <c r="DP60" s="224" t="str">
        <f t="shared" si="73"/>
        <v/>
      </c>
      <c r="DQ60" s="225"/>
      <c r="DR60" s="115" t="str">
        <f t="shared" si="74"/>
        <v/>
      </c>
      <c r="DS60" s="225" t="str">
        <f t="shared" si="75"/>
        <v/>
      </c>
      <c r="DT60" s="224"/>
      <c r="DU60" s="5" t="str">
        <f t="shared" si="76"/>
        <v/>
      </c>
      <c r="DV60" s="224" t="str">
        <f t="shared" si="77"/>
        <v/>
      </c>
      <c r="DW60" s="225"/>
      <c r="DX60" s="115" t="str">
        <f t="shared" si="78"/>
        <v/>
      </c>
      <c r="DY60" s="225" t="str">
        <f t="shared" si="79"/>
        <v/>
      </c>
      <c r="DZ60" s="224"/>
      <c r="EA60" s="5" t="str">
        <f t="shared" si="80"/>
        <v/>
      </c>
      <c r="EB60" s="224" t="str">
        <f t="shared" si="81"/>
        <v/>
      </c>
      <c r="EC60" s="225"/>
      <c r="ED60" s="115" t="str">
        <f t="shared" si="82"/>
        <v/>
      </c>
      <c r="EE60" s="225" t="str">
        <f t="shared" si="83"/>
        <v/>
      </c>
      <c r="EF60" s="224"/>
      <c r="EG60" s="5" t="str">
        <f t="shared" si="84"/>
        <v/>
      </c>
      <c r="EH60" s="224" t="str">
        <f t="shared" si="85"/>
        <v/>
      </c>
      <c r="EI60" s="225"/>
      <c r="EJ60" s="115" t="str">
        <f t="shared" si="86"/>
        <v/>
      </c>
      <c r="EK60" s="225" t="str">
        <f t="shared" si="87"/>
        <v/>
      </c>
      <c r="EL60" s="224"/>
      <c r="EM60" s="5" t="str">
        <f t="shared" si="88"/>
        <v/>
      </c>
      <c r="EN60" s="224" t="str">
        <f t="shared" si="89"/>
        <v/>
      </c>
      <c r="EO60" s="225"/>
      <c r="EP60" s="115" t="str">
        <f t="shared" si="90"/>
        <v/>
      </c>
      <c r="EQ60" s="225" t="str">
        <f t="shared" si="91"/>
        <v/>
      </c>
      <c r="ER60" s="224"/>
      <c r="ES60" s="5" t="str">
        <f t="shared" si="92"/>
        <v/>
      </c>
      <c r="ET60" s="224" t="str">
        <f t="shared" si="93"/>
        <v/>
      </c>
      <c r="EU60" s="225"/>
      <c r="EV60" s="115" t="str">
        <f t="shared" si="94"/>
        <v/>
      </c>
      <c r="EW60" s="225" t="str">
        <f t="shared" si="95"/>
        <v/>
      </c>
      <c r="EX60" s="224"/>
      <c r="EY60" s="5" t="str">
        <f t="shared" si="96"/>
        <v/>
      </c>
      <c r="EZ60" s="224" t="str">
        <f t="shared" si="97"/>
        <v/>
      </c>
      <c r="FA60" s="225"/>
      <c r="FB60" s="115" t="str">
        <f t="shared" si="98"/>
        <v/>
      </c>
      <c r="FC60" s="225" t="str">
        <f t="shared" si="99"/>
        <v/>
      </c>
      <c r="FD60" s="224"/>
      <c r="FE60" s="5" t="str">
        <f t="shared" si="100"/>
        <v/>
      </c>
      <c r="FF60" s="224" t="str">
        <f t="shared" si="101"/>
        <v/>
      </c>
      <c r="FG60" s="225"/>
      <c r="FH60" s="115" t="str">
        <f t="shared" si="102"/>
        <v/>
      </c>
      <c r="FI60" s="225" t="str">
        <f t="shared" si="103"/>
        <v/>
      </c>
      <c r="FJ60" s="224"/>
      <c r="FK60" s="5" t="str">
        <f t="shared" si="104"/>
        <v/>
      </c>
      <c r="FL60" s="224" t="str">
        <f t="shared" si="105"/>
        <v/>
      </c>
      <c r="FM60" s="225"/>
      <c r="FN60" s="115" t="str">
        <f t="shared" si="106"/>
        <v/>
      </c>
      <c r="FO60" s="225" t="str">
        <f t="shared" si="107"/>
        <v/>
      </c>
      <c r="FP60" s="224"/>
      <c r="FQ60" s="5" t="str">
        <f t="shared" si="108"/>
        <v/>
      </c>
      <c r="FR60" s="224" t="str">
        <f t="shared" si="109"/>
        <v/>
      </c>
      <c r="FS60" s="225"/>
      <c r="FT60" s="115" t="str">
        <f t="shared" si="110"/>
        <v/>
      </c>
      <c r="FU60" s="225" t="str">
        <f t="shared" si="111"/>
        <v/>
      </c>
      <c r="FV60" s="253"/>
      <c r="FW60" s="253"/>
      <c r="FX60" s="253"/>
      <c r="FY60" s="253"/>
      <c r="FZ60" s="253"/>
    </row>
    <row r="61" spans="1:182" s="3" customFormat="1" ht="15.75" x14ac:dyDescent="0.25">
      <c r="A61" s="2" t="str">
        <f t="shared" si="27"/>
        <v/>
      </c>
      <c r="B61" s="2"/>
      <c r="C61" s="126"/>
      <c r="D61" s="131" t="str">
        <f t="shared" si="28"/>
        <v/>
      </c>
      <c r="E61" s="109"/>
      <c r="F61" s="101"/>
      <c r="G61" s="2"/>
      <c r="H61" s="76"/>
      <c r="I61" s="114" t="str">
        <f t="shared" si="0"/>
        <v/>
      </c>
      <c r="J61" s="114" t="str">
        <f t="shared" si="1"/>
        <v/>
      </c>
      <c r="K61" s="114" t="str">
        <f t="shared" si="2"/>
        <v/>
      </c>
      <c r="L61" s="114" t="str">
        <f t="shared" si="3"/>
        <v/>
      </c>
      <c r="M61" s="114" t="str">
        <f t="shared" si="4"/>
        <v/>
      </c>
      <c r="N61" s="114" t="str">
        <f t="shared" si="5"/>
        <v/>
      </c>
      <c r="O61" s="114" t="str">
        <f t="shared" si="264"/>
        <v/>
      </c>
      <c r="P61" s="114" t="str">
        <f t="shared" si="265"/>
        <v/>
      </c>
      <c r="Q61" s="93" t="str">
        <f t="shared" si="266"/>
        <v/>
      </c>
      <c r="R61" s="93" t="str">
        <f t="shared" si="267"/>
        <v/>
      </c>
      <c r="S61" s="93" t="str">
        <f t="shared" si="268"/>
        <v/>
      </c>
      <c r="T61" s="93" t="str">
        <f t="shared" si="269"/>
        <v/>
      </c>
      <c r="U61" s="93" t="str">
        <f t="shared" si="270"/>
        <v/>
      </c>
      <c r="V61" s="93" t="str">
        <f t="shared" si="271"/>
        <v/>
      </c>
      <c r="W61" s="93" t="str">
        <f t="shared" si="272"/>
        <v/>
      </c>
      <c r="X61" s="93" t="str">
        <f t="shared" si="273"/>
        <v/>
      </c>
      <c r="Y61" s="93" t="str">
        <f t="shared" si="274"/>
        <v/>
      </c>
      <c r="Z61" s="93" t="str">
        <f t="shared" si="275"/>
        <v/>
      </c>
      <c r="AA61" s="93" t="str">
        <f t="shared" si="276"/>
        <v/>
      </c>
      <c r="AB61" s="93" t="str">
        <f t="shared" si="277"/>
        <v/>
      </c>
      <c r="AC61" s="93" t="str">
        <f t="shared" si="278"/>
        <v/>
      </c>
      <c r="AD61" s="93" t="str">
        <f t="shared" si="279"/>
        <v/>
      </c>
      <c r="AE61" s="93" t="str">
        <f t="shared" si="280"/>
        <v/>
      </c>
      <c r="AF61" s="93" t="str">
        <f t="shared" si="281"/>
        <v/>
      </c>
      <c r="AG61" s="93" t="str">
        <f t="shared" si="282"/>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12"/>
        <v/>
      </c>
      <c r="BH61" s="36" t="str">
        <f t="shared" si="113"/>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115" t="str">
        <f t="shared" si="195"/>
        <v/>
      </c>
      <c r="CI61" s="225" t="str">
        <f t="shared" si="196"/>
        <v/>
      </c>
      <c r="CJ61" s="224"/>
      <c r="CK61" s="5" t="str">
        <f t="shared" si="197"/>
        <v/>
      </c>
      <c r="CL61" s="224" t="str">
        <f t="shared" si="198"/>
        <v/>
      </c>
      <c r="CM61" s="225"/>
      <c r="CN61" s="115" t="str">
        <f t="shared" si="199"/>
        <v/>
      </c>
      <c r="CO61" s="225" t="str">
        <f t="shared" si="200"/>
        <v/>
      </c>
      <c r="CP61" s="224"/>
      <c r="CQ61" s="5" t="str">
        <f t="shared" si="201"/>
        <v/>
      </c>
      <c r="CR61" s="224" t="str">
        <f t="shared" si="202"/>
        <v/>
      </c>
      <c r="CS61" s="225"/>
      <c r="CT61" s="115" t="str">
        <f t="shared" si="203"/>
        <v/>
      </c>
      <c r="CU61" s="225" t="str">
        <f t="shared" si="204"/>
        <v/>
      </c>
      <c r="CV61" s="224"/>
      <c r="CW61" s="5" t="str">
        <f t="shared" si="205"/>
        <v/>
      </c>
      <c r="CX61" s="224" t="str">
        <f t="shared" si="206"/>
        <v/>
      </c>
      <c r="CY61" s="225"/>
      <c r="CZ61" s="115" t="str">
        <f t="shared" si="207"/>
        <v/>
      </c>
      <c r="DA61" s="225" t="str">
        <f t="shared" si="208"/>
        <v/>
      </c>
      <c r="DB61" s="224"/>
      <c r="DC61" s="5" t="str">
        <f t="shared" si="209"/>
        <v/>
      </c>
      <c r="DD61" s="224" t="str">
        <f t="shared" si="210"/>
        <v/>
      </c>
      <c r="DE61" s="225"/>
      <c r="DF61" s="115" t="str">
        <f t="shared" si="211"/>
        <v/>
      </c>
      <c r="DG61" s="225" t="str">
        <f t="shared" si="212"/>
        <v/>
      </c>
      <c r="DH61" s="224"/>
      <c r="DI61" s="5" t="str">
        <f t="shared" si="213"/>
        <v/>
      </c>
      <c r="DJ61" s="224" t="str">
        <f t="shared" si="214"/>
        <v/>
      </c>
      <c r="DK61" s="225"/>
      <c r="DL61" s="115" t="str">
        <f t="shared" si="70"/>
        <v/>
      </c>
      <c r="DM61" s="225" t="str">
        <f t="shared" si="71"/>
        <v/>
      </c>
      <c r="DN61" s="224"/>
      <c r="DO61" s="5" t="str">
        <f t="shared" si="72"/>
        <v/>
      </c>
      <c r="DP61" s="224" t="str">
        <f t="shared" si="73"/>
        <v/>
      </c>
      <c r="DQ61" s="225"/>
      <c r="DR61" s="115" t="str">
        <f t="shared" si="74"/>
        <v/>
      </c>
      <c r="DS61" s="225" t="str">
        <f t="shared" si="75"/>
        <v/>
      </c>
      <c r="DT61" s="224"/>
      <c r="DU61" s="5" t="str">
        <f t="shared" si="76"/>
        <v/>
      </c>
      <c r="DV61" s="224" t="str">
        <f t="shared" si="77"/>
        <v/>
      </c>
      <c r="DW61" s="225"/>
      <c r="DX61" s="115" t="str">
        <f t="shared" si="78"/>
        <v/>
      </c>
      <c r="DY61" s="225" t="str">
        <f t="shared" si="79"/>
        <v/>
      </c>
      <c r="DZ61" s="224"/>
      <c r="EA61" s="5" t="str">
        <f t="shared" si="80"/>
        <v/>
      </c>
      <c r="EB61" s="224" t="str">
        <f t="shared" si="81"/>
        <v/>
      </c>
      <c r="EC61" s="225"/>
      <c r="ED61" s="115" t="str">
        <f t="shared" si="82"/>
        <v/>
      </c>
      <c r="EE61" s="225" t="str">
        <f t="shared" si="83"/>
        <v/>
      </c>
      <c r="EF61" s="224"/>
      <c r="EG61" s="5" t="str">
        <f t="shared" si="84"/>
        <v/>
      </c>
      <c r="EH61" s="224" t="str">
        <f t="shared" si="85"/>
        <v/>
      </c>
      <c r="EI61" s="225"/>
      <c r="EJ61" s="115" t="str">
        <f t="shared" si="86"/>
        <v/>
      </c>
      <c r="EK61" s="225" t="str">
        <f t="shared" si="87"/>
        <v/>
      </c>
      <c r="EL61" s="224"/>
      <c r="EM61" s="5" t="str">
        <f t="shared" si="88"/>
        <v/>
      </c>
      <c r="EN61" s="224" t="str">
        <f t="shared" si="89"/>
        <v/>
      </c>
      <c r="EO61" s="225"/>
      <c r="EP61" s="115" t="str">
        <f t="shared" si="90"/>
        <v/>
      </c>
      <c r="EQ61" s="225" t="str">
        <f t="shared" si="91"/>
        <v/>
      </c>
      <c r="ER61" s="224"/>
      <c r="ES61" s="5" t="str">
        <f t="shared" si="92"/>
        <v/>
      </c>
      <c r="ET61" s="224" t="str">
        <f t="shared" si="93"/>
        <v/>
      </c>
      <c r="EU61" s="225"/>
      <c r="EV61" s="115" t="str">
        <f t="shared" si="94"/>
        <v/>
      </c>
      <c r="EW61" s="225" t="str">
        <f t="shared" si="95"/>
        <v/>
      </c>
      <c r="EX61" s="224"/>
      <c r="EY61" s="5" t="str">
        <f t="shared" si="96"/>
        <v/>
      </c>
      <c r="EZ61" s="224" t="str">
        <f t="shared" si="97"/>
        <v/>
      </c>
      <c r="FA61" s="225"/>
      <c r="FB61" s="115" t="str">
        <f t="shared" si="98"/>
        <v/>
      </c>
      <c r="FC61" s="225" t="str">
        <f t="shared" si="99"/>
        <v/>
      </c>
      <c r="FD61" s="224"/>
      <c r="FE61" s="5" t="str">
        <f t="shared" si="100"/>
        <v/>
      </c>
      <c r="FF61" s="224" t="str">
        <f t="shared" si="101"/>
        <v/>
      </c>
      <c r="FG61" s="225"/>
      <c r="FH61" s="115" t="str">
        <f t="shared" si="102"/>
        <v/>
      </c>
      <c r="FI61" s="225" t="str">
        <f t="shared" si="103"/>
        <v/>
      </c>
      <c r="FJ61" s="224"/>
      <c r="FK61" s="5" t="str">
        <f t="shared" si="104"/>
        <v/>
      </c>
      <c r="FL61" s="224" t="str">
        <f t="shared" si="105"/>
        <v/>
      </c>
      <c r="FM61" s="225"/>
      <c r="FN61" s="115" t="str">
        <f t="shared" si="106"/>
        <v/>
      </c>
      <c r="FO61" s="225" t="str">
        <f t="shared" si="107"/>
        <v/>
      </c>
      <c r="FP61" s="224"/>
      <c r="FQ61" s="5" t="str">
        <f t="shared" si="108"/>
        <v/>
      </c>
      <c r="FR61" s="224" t="str">
        <f t="shared" si="109"/>
        <v/>
      </c>
      <c r="FS61" s="225"/>
      <c r="FT61" s="115" t="str">
        <f t="shared" si="110"/>
        <v/>
      </c>
      <c r="FU61" s="225" t="str">
        <f t="shared" si="111"/>
        <v/>
      </c>
      <c r="FV61" s="253"/>
      <c r="FW61" s="253"/>
      <c r="FX61" s="253"/>
      <c r="FY61" s="253"/>
      <c r="FZ61" s="253"/>
    </row>
    <row r="62" spans="1:182" s="3" customFormat="1" ht="15.75" x14ac:dyDescent="0.25">
      <c r="A62" s="2" t="str">
        <f t="shared" si="27"/>
        <v/>
      </c>
      <c r="B62" s="2"/>
      <c r="C62" s="126"/>
      <c r="D62" s="131" t="str">
        <f t="shared" si="28"/>
        <v/>
      </c>
      <c r="E62" s="109"/>
      <c r="F62" s="101"/>
      <c r="G62" s="2"/>
      <c r="H62" s="76"/>
      <c r="I62" s="114" t="str">
        <f t="shared" si="0"/>
        <v/>
      </c>
      <c r="J62" s="114" t="str">
        <f t="shared" si="1"/>
        <v/>
      </c>
      <c r="K62" s="114" t="str">
        <f t="shared" si="2"/>
        <v/>
      </c>
      <c r="L62" s="114" t="str">
        <f t="shared" si="3"/>
        <v/>
      </c>
      <c r="M62" s="114" t="str">
        <f t="shared" si="4"/>
        <v/>
      </c>
      <c r="N62" s="114" t="str">
        <f t="shared" si="5"/>
        <v/>
      </c>
      <c r="O62" s="114" t="str">
        <f t="shared" si="264"/>
        <v/>
      </c>
      <c r="P62" s="114" t="str">
        <f t="shared" si="265"/>
        <v/>
      </c>
      <c r="Q62" s="93" t="str">
        <f t="shared" si="266"/>
        <v/>
      </c>
      <c r="R62" s="93" t="str">
        <f t="shared" si="267"/>
        <v/>
      </c>
      <c r="S62" s="93" t="str">
        <f t="shared" si="268"/>
        <v/>
      </c>
      <c r="T62" s="93" t="str">
        <f t="shared" si="269"/>
        <v/>
      </c>
      <c r="U62" s="93" t="str">
        <f t="shared" si="270"/>
        <v/>
      </c>
      <c r="V62" s="93" t="str">
        <f t="shared" si="271"/>
        <v/>
      </c>
      <c r="W62" s="93" t="str">
        <f t="shared" si="272"/>
        <v/>
      </c>
      <c r="X62" s="93" t="str">
        <f t="shared" si="273"/>
        <v/>
      </c>
      <c r="Y62" s="93" t="str">
        <f t="shared" si="274"/>
        <v/>
      </c>
      <c r="Z62" s="93" t="str">
        <f t="shared" si="275"/>
        <v/>
      </c>
      <c r="AA62" s="93" t="str">
        <f t="shared" si="276"/>
        <v/>
      </c>
      <c r="AB62" s="93" t="str">
        <f t="shared" si="277"/>
        <v/>
      </c>
      <c r="AC62" s="93" t="str">
        <f t="shared" si="278"/>
        <v/>
      </c>
      <c r="AD62" s="93" t="str">
        <f t="shared" si="279"/>
        <v/>
      </c>
      <c r="AE62" s="93" t="str">
        <f t="shared" si="280"/>
        <v/>
      </c>
      <c r="AF62" s="93" t="str">
        <f t="shared" si="281"/>
        <v/>
      </c>
      <c r="AG62" s="93" t="str">
        <f t="shared" si="282"/>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12"/>
        <v/>
      </c>
      <c r="BH62" s="36" t="str">
        <f t="shared" si="113"/>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115" t="str">
        <f t="shared" si="195"/>
        <v/>
      </c>
      <c r="CI62" s="225" t="str">
        <f t="shared" si="196"/>
        <v/>
      </c>
      <c r="CJ62" s="224"/>
      <c r="CK62" s="5" t="str">
        <f t="shared" si="197"/>
        <v/>
      </c>
      <c r="CL62" s="224" t="str">
        <f t="shared" si="198"/>
        <v/>
      </c>
      <c r="CM62" s="225"/>
      <c r="CN62" s="115" t="str">
        <f t="shared" si="199"/>
        <v/>
      </c>
      <c r="CO62" s="225" t="str">
        <f t="shared" si="200"/>
        <v/>
      </c>
      <c r="CP62" s="224"/>
      <c r="CQ62" s="5" t="str">
        <f t="shared" si="201"/>
        <v/>
      </c>
      <c r="CR62" s="224" t="str">
        <f t="shared" si="202"/>
        <v/>
      </c>
      <c r="CS62" s="225"/>
      <c r="CT62" s="115" t="str">
        <f t="shared" si="203"/>
        <v/>
      </c>
      <c r="CU62" s="225" t="str">
        <f t="shared" si="204"/>
        <v/>
      </c>
      <c r="CV62" s="224"/>
      <c r="CW62" s="5" t="str">
        <f t="shared" si="205"/>
        <v/>
      </c>
      <c r="CX62" s="224" t="str">
        <f t="shared" si="206"/>
        <v/>
      </c>
      <c r="CY62" s="225"/>
      <c r="CZ62" s="115" t="str">
        <f t="shared" si="207"/>
        <v/>
      </c>
      <c r="DA62" s="225" t="str">
        <f t="shared" si="208"/>
        <v/>
      </c>
      <c r="DB62" s="224"/>
      <c r="DC62" s="5" t="str">
        <f t="shared" si="209"/>
        <v/>
      </c>
      <c r="DD62" s="224" t="str">
        <f t="shared" si="210"/>
        <v/>
      </c>
      <c r="DE62" s="225"/>
      <c r="DF62" s="115" t="str">
        <f t="shared" si="211"/>
        <v/>
      </c>
      <c r="DG62" s="225" t="str">
        <f t="shared" si="212"/>
        <v/>
      </c>
      <c r="DH62" s="224"/>
      <c r="DI62" s="5" t="str">
        <f t="shared" si="213"/>
        <v/>
      </c>
      <c r="DJ62" s="224" t="str">
        <f t="shared" si="214"/>
        <v/>
      </c>
      <c r="DK62" s="225"/>
      <c r="DL62" s="115" t="str">
        <f t="shared" si="70"/>
        <v/>
      </c>
      <c r="DM62" s="225" t="str">
        <f t="shared" si="71"/>
        <v/>
      </c>
      <c r="DN62" s="224"/>
      <c r="DO62" s="5" t="str">
        <f t="shared" si="72"/>
        <v/>
      </c>
      <c r="DP62" s="224" t="str">
        <f t="shared" si="73"/>
        <v/>
      </c>
      <c r="DQ62" s="225"/>
      <c r="DR62" s="115" t="str">
        <f t="shared" si="74"/>
        <v/>
      </c>
      <c r="DS62" s="225" t="str">
        <f t="shared" si="75"/>
        <v/>
      </c>
      <c r="DT62" s="224"/>
      <c r="DU62" s="5" t="str">
        <f t="shared" si="76"/>
        <v/>
      </c>
      <c r="DV62" s="224" t="str">
        <f t="shared" si="77"/>
        <v/>
      </c>
      <c r="DW62" s="225"/>
      <c r="DX62" s="115" t="str">
        <f t="shared" si="78"/>
        <v/>
      </c>
      <c r="DY62" s="225" t="str">
        <f t="shared" si="79"/>
        <v/>
      </c>
      <c r="DZ62" s="224"/>
      <c r="EA62" s="5" t="str">
        <f t="shared" si="80"/>
        <v/>
      </c>
      <c r="EB62" s="224" t="str">
        <f t="shared" si="81"/>
        <v/>
      </c>
      <c r="EC62" s="225"/>
      <c r="ED62" s="115" t="str">
        <f t="shared" si="82"/>
        <v/>
      </c>
      <c r="EE62" s="225" t="str">
        <f t="shared" si="83"/>
        <v/>
      </c>
      <c r="EF62" s="224"/>
      <c r="EG62" s="5" t="str">
        <f t="shared" si="84"/>
        <v/>
      </c>
      <c r="EH62" s="224" t="str">
        <f t="shared" si="85"/>
        <v/>
      </c>
      <c r="EI62" s="225"/>
      <c r="EJ62" s="115" t="str">
        <f t="shared" si="86"/>
        <v/>
      </c>
      <c r="EK62" s="225" t="str">
        <f t="shared" si="87"/>
        <v/>
      </c>
      <c r="EL62" s="224"/>
      <c r="EM62" s="5" t="str">
        <f t="shared" si="88"/>
        <v/>
      </c>
      <c r="EN62" s="224" t="str">
        <f t="shared" si="89"/>
        <v/>
      </c>
      <c r="EO62" s="225"/>
      <c r="EP62" s="115" t="str">
        <f t="shared" si="90"/>
        <v/>
      </c>
      <c r="EQ62" s="225" t="str">
        <f t="shared" si="91"/>
        <v/>
      </c>
      <c r="ER62" s="224"/>
      <c r="ES62" s="5" t="str">
        <f t="shared" si="92"/>
        <v/>
      </c>
      <c r="ET62" s="224" t="str">
        <f t="shared" si="93"/>
        <v/>
      </c>
      <c r="EU62" s="225"/>
      <c r="EV62" s="115" t="str">
        <f t="shared" si="94"/>
        <v/>
      </c>
      <c r="EW62" s="225" t="str">
        <f t="shared" si="95"/>
        <v/>
      </c>
      <c r="EX62" s="224"/>
      <c r="EY62" s="5" t="str">
        <f t="shared" si="96"/>
        <v/>
      </c>
      <c r="EZ62" s="224" t="str">
        <f t="shared" si="97"/>
        <v/>
      </c>
      <c r="FA62" s="225"/>
      <c r="FB62" s="115" t="str">
        <f t="shared" si="98"/>
        <v/>
      </c>
      <c r="FC62" s="225" t="str">
        <f t="shared" si="99"/>
        <v/>
      </c>
      <c r="FD62" s="224"/>
      <c r="FE62" s="5" t="str">
        <f t="shared" si="100"/>
        <v/>
      </c>
      <c r="FF62" s="224" t="str">
        <f t="shared" si="101"/>
        <v/>
      </c>
      <c r="FG62" s="225"/>
      <c r="FH62" s="115" t="str">
        <f t="shared" si="102"/>
        <v/>
      </c>
      <c r="FI62" s="225" t="str">
        <f t="shared" si="103"/>
        <v/>
      </c>
      <c r="FJ62" s="224"/>
      <c r="FK62" s="5" t="str">
        <f t="shared" si="104"/>
        <v/>
      </c>
      <c r="FL62" s="224" t="str">
        <f t="shared" si="105"/>
        <v/>
      </c>
      <c r="FM62" s="225"/>
      <c r="FN62" s="115" t="str">
        <f t="shared" si="106"/>
        <v/>
      </c>
      <c r="FO62" s="225" t="str">
        <f t="shared" si="107"/>
        <v/>
      </c>
      <c r="FP62" s="224"/>
      <c r="FQ62" s="5" t="str">
        <f t="shared" si="108"/>
        <v/>
      </c>
      <c r="FR62" s="224" t="str">
        <f t="shared" si="109"/>
        <v/>
      </c>
      <c r="FS62" s="225"/>
      <c r="FT62" s="115" t="str">
        <f t="shared" si="110"/>
        <v/>
      </c>
      <c r="FU62" s="225" t="str">
        <f t="shared" si="111"/>
        <v/>
      </c>
      <c r="FV62" s="253"/>
      <c r="FW62" s="253"/>
      <c r="FX62" s="253"/>
      <c r="FY62" s="253"/>
      <c r="FZ62" s="253"/>
    </row>
    <row r="63" spans="1:182" s="3" customFormat="1" ht="15.75" x14ac:dyDescent="0.25">
      <c r="A63" s="2" t="str">
        <f t="shared" si="27"/>
        <v/>
      </c>
      <c r="B63" s="2"/>
      <c r="C63" s="126"/>
      <c r="D63" s="131" t="str">
        <f t="shared" si="28"/>
        <v/>
      </c>
      <c r="E63" s="109"/>
      <c r="F63" s="101"/>
      <c r="G63" s="2"/>
      <c r="H63" s="76"/>
      <c r="I63" s="114" t="str">
        <f t="shared" si="0"/>
        <v/>
      </c>
      <c r="J63" s="114" t="str">
        <f t="shared" si="1"/>
        <v/>
      </c>
      <c r="K63" s="114" t="str">
        <f t="shared" si="2"/>
        <v/>
      </c>
      <c r="L63" s="114" t="str">
        <f t="shared" si="3"/>
        <v/>
      </c>
      <c r="M63" s="114" t="str">
        <f t="shared" si="4"/>
        <v/>
      </c>
      <c r="N63" s="114" t="str">
        <f t="shared" si="5"/>
        <v/>
      </c>
      <c r="O63" s="114" t="str">
        <f t="shared" si="264"/>
        <v/>
      </c>
      <c r="P63" s="114" t="str">
        <f t="shared" si="265"/>
        <v/>
      </c>
      <c r="Q63" s="93" t="str">
        <f t="shared" si="266"/>
        <v/>
      </c>
      <c r="R63" s="93" t="str">
        <f t="shared" si="267"/>
        <v/>
      </c>
      <c r="S63" s="93" t="str">
        <f t="shared" si="268"/>
        <v/>
      </c>
      <c r="T63" s="93" t="str">
        <f t="shared" si="269"/>
        <v/>
      </c>
      <c r="U63" s="93" t="str">
        <f t="shared" si="270"/>
        <v/>
      </c>
      <c r="V63" s="93" t="str">
        <f t="shared" si="271"/>
        <v/>
      </c>
      <c r="W63" s="93" t="str">
        <f t="shared" si="272"/>
        <v/>
      </c>
      <c r="X63" s="93" t="str">
        <f t="shared" si="273"/>
        <v/>
      </c>
      <c r="Y63" s="93" t="str">
        <f t="shared" si="274"/>
        <v/>
      </c>
      <c r="Z63" s="93" t="str">
        <f t="shared" si="275"/>
        <v/>
      </c>
      <c r="AA63" s="93" t="str">
        <f t="shared" si="276"/>
        <v/>
      </c>
      <c r="AB63" s="93" t="str">
        <f t="shared" si="277"/>
        <v/>
      </c>
      <c r="AC63" s="93" t="str">
        <f t="shared" si="278"/>
        <v/>
      </c>
      <c r="AD63" s="93" t="str">
        <f t="shared" si="279"/>
        <v/>
      </c>
      <c r="AE63" s="93" t="str">
        <f t="shared" si="280"/>
        <v/>
      </c>
      <c r="AF63" s="93" t="str">
        <f t="shared" si="281"/>
        <v/>
      </c>
      <c r="AG63" s="93" t="str">
        <f t="shared" si="282"/>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12"/>
        <v/>
      </c>
      <c r="BH63" s="36" t="str">
        <f t="shared" si="113"/>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115" t="str">
        <f t="shared" si="195"/>
        <v/>
      </c>
      <c r="CI63" s="225" t="str">
        <f t="shared" si="196"/>
        <v/>
      </c>
      <c r="CJ63" s="224"/>
      <c r="CK63" s="5" t="str">
        <f t="shared" si="197"/>
        <v/>
      </c>
      <c r="CL63" s="224" t="str">
        <f t="shared" si="198"/>
        <v/>
      </c>
      <c r="CM63" s="225"/>
      <c r="CN63" s="115" t="str">
        <f t="shared" si="199"/>
        <v/>
      </c>
      <c r="CO63" s="225" t="str">
        <f t="shared" si="200"/>
        <v/>
      </c>
      <c r="CP63" s="224"/>
      <c r="CQ63" s="5" t="str">
        <f t="shared" si="201"/>
        <v/>
      </c>
      <c r="CR63" s="224" t="str">
        <f t="shared" si="202"/>
        <v/>
      </c>
      <c r="CS63" s="225"/>
      <c r="CT63" s="115" t="str">
        <f t="shared" si="203"/>
        <v/>
      </c>
      <c r="CU63" s="225" t="str">
        <f t="shared" si="204"/>
        <v/>
      </c>
      <c r="CV63" s="224"/>
      <c r="CW63" s="5" t="str">
        <f t="shared" si="205"/>
        <v/>
      </c>
      <c r="CX63" s="224" t="str">
        <f t="shared" si="206"/>
        <v/>
      </c>
      <c r="CY63" s="225"/>
      <c r="CZ63" s="115" t="str">
        <f t="shared" si="207"/>
        <v/>
      </c>
      <c r="DA63" s="225" t="str">
        <f t="shared" si="208"/>
        <v/>
      </c>
      <c r="DB63" s="224"/>
      <c r="DC63" s="5" t="str">
        <f t="shared" si="209"/>
        <v/>
      </c>
      <c r="DD63" s="224" t="str">
        <f t="shared" si="210"/>
        <v/>
      </c>
      <c r="DE63" s="225"/>
      <c r="DF63" s="115" t="str">
        <f t="shared" si="211"/>
        <v/>
      </c>
      <c r="DG63" s="225" t="str">
        <f t="shared" si="212"/>
        <v/>
      </c>
      <c r="DH63" s="224"/>
      <c r="DI63" s="5" t="str">
        <f t="shared" si="213"/>
        <v/>
      </c>
      <c r="DJ63" s="224" t="str">
        <f t="shared" si="214"/>
        <v/>
      </c>
      <c r="DK63" s="225"/>
      <c r="DL63" s="115" t="str">
        <f t="shared" si="70"/>
        <v/>
      </c>
      <c r="DM63" s="225" t="str">
        <f t="shared" si="71"/>
        <v/>
      </c>
      <c r="DN63" s="224"/>
      <c r="DO63" s="5" t="str">
        <f t="shared" si="72"/>
        <v/>
      </c>
      <c r="DP63" s="224" t="str">
        <f t="shared" si="73"/>
        <v/>
      </c>
      <c r="DQ63" s="225"/>
      <c r="DR63" s="115" t="str">
        <f t="shared" si="74"/>
        <v/>
      </c>
      <c r="DS63" s="225" t="str">
        <f t="shared" si="75"/>
        <v/>
      </c>
      <c r="DT63" s="224"/>
      <c r="DU63" s="5" t="str">
        <f t="shared" si="76"/>
        <v/>
      </c>
      <c r="DV63" s="224" t="str">
        <f t="shared" si="77"/>
        <v/>
      </c>
      <c r="DW63" s="225"/>
      <c r="DX63" s="115" t="str">
        <f t="shared" si="78"/>
        <v/>
      </c>
      <c r="DY63" s="225" t="str">
        <f t="shared" si="79"/>
        <v/>
      </c>
      <c r="DZ63" s="224"/>
      <c r="EA63" s="5" t="str">
        <f t="shared" si="80"/>
        <v/>
      </c>
      <c r="EB63" s="224" t="str">
        <f t="shared" si="81"/>
        <v/>
      </c>
      <c r="EC63" s="225"/>
      <c r="ED63" s="115" t="str">
        <f t="shared" si="82"/>
        <v/>
      </c>
      <c r="EE63" s="225" t="str">
        <f t="shared" si="83"/>
        <v/>
      </c>
      <c r="EF63" s="224"/>
      <c r="EG63" s="5" t="str">
        <f t="shared" si="84"/>
        <v/>
      </c>
      <c r="EH63" s="224" t="str">
        <f t="shared" si="85"/>
        <v/>
      </c>
      <c r="EI63" s="225"/>
      <c r="EJ63" s="115" t="str">
        <f t="shared" si="86"/>
        <v/>
      </c>
      <c r="EK63" s="225" t="str">
        <f t="shared" si="87"/>
        <v/>
      </c>
      <c r="EL63" s="224"/>
      <c r="EM63" s="5" t="str">
        <f t="shared" si="88"/>
        <v/>
      </c>
      <c r="EN63" s="224" t="str">
        <f t="shared" si="89"/>
        <v/>
      </c>
      <c r="EO63" s="225"/>
      <c r="EP63" s="115" t="str">
        <f t="shared" si="90"/>
        <v/>
      </c>
      <c r="EQ63" s="225" t="str">
        <f t="shared" si="91"/>
        <v/>
      </c>
      <c r="ER63" s="224"/>
      <c r="ES63" s="5" t="str">
        <f t="shared" si="92"/>
        <v/>
      </c>
      <c r="ET63" s="224" t="str">
        <f t="shared" si="93"/>
        <v/>
      </c>
      <c r="EU63" s="225"/>
      <c r="EV63" s="115" t="str">
        <f t="shared" si="94"/>
        <v/>
      </c>
      <c r="EW63" s="225" t="str">
        <f t="shared" si="95"/>
        <v/>
      </c>
      <c r="EX63" s="224"/>
      <c r="EY63" s="5" t="str">
        <f t="shared" si="96"/>
        <v/>
      </c>
      <c r="EZ63" s="224" t="str">
        <f t="shared" si="97"/>
        <v/>
      </c>
      <c r="FA63" s="225"/>
      <c r="FB63" s="115" t="str">
        <f t="shared" si="98"/>
        <v/>
      </c>
      <c r="FC63" s="225" t="str">
        <f t="shared" si="99"/>
        <v/>
      </c>
      <c r="FD63" s="224"/>
      <c r="FE63" s="5" t="str">
        <f t="shared" si="100"/>
        <v/>
      </c>
      <c r="FF63" s="224" t="str">
        <f t="shared" si="101"/>
        <v/>
      </c>
      <c r="FG63" s="225"/>
      <c r="FH63" s="115" t="str">
        <f t="shared" si="102"/>
        <v/>
      </c>
      <c r="FI63" s="225" t="str">
        <f t="shared" si="103"/>
        <v/>
      </c>
      <c r="FJ63" s="224"/>
      <c r="FK63" s="5" t="str">
        <f t="shared" si="104"/>
        <v/>
      </c>
      <c r="FL63" s="224" t="str">
        <f t="shared" si="105"/>
        <v/>
      </c>
      <c r="FM63" s="225"/>
      <c r="FN63" s="115" t="str">
        <f t="shared" si="106"/>
        <v/>
      </c>
      <c r="FO63" s="225" t="str">
        <f t="shared" si="107"/>
        <v/>
      </c>
      <c r="FP63" s="224"/>
      <c r="FQ63" s="5" t="str">
        <f t="shared" si="108"/>
        <v/>
      </c>
      <c r="FR63" s="224" t="str">
        <f t="shared" si="109"/>
        <v/>
      </c>
      <c r="FS63" s="225"/>
      <c r="FT63" s="115" t="str">
        <f t="shared" si="110"/>
        <v/>
      </c>
      <c r="FU63" s="225" t="str">
        <f t="shared" si="111"/>
        <v/>
      </c>
      <c r="FV63" s="253"/>
      <c r="FW63" s="253"/>
      <c r="FX63" s="253"/>
      <c r="FY63" s="253"/>
      <c r="FZ63" s="253"/>
    </row>
    <row r="64" spans="1:182" s="3" customFormat="1" ht="15.75" x14ac:dyDescent="0.25">
      <c r="A64" s="2" t="str">
        <f t="shared" si="27"/>
        <v/>
      </c>
      <c r="B64" s="2"/>
      <c r="C64" s="126"/>
      <c r="D64" s="131" t="str">
        <f t="shared" si="28"/>
        <v/>
      </c>
      <c r="E64" s="109"/>
      <c r="F64" s="101"/>
      <c r="G64" s="2"/>
      <c r="H64" s="76"/>
      <c r="I64" s="114" t="str">
        <f t="shared" si="0"/>
        <v/>
      </c>
      <c r="J64" s="114" t="str">
        <f t="shared" si="1"/>
        <v/>
      </c>
      <c r="K64" s="114" t="str">
        <f t="shared" si="2"/>
        <v/>
      </c>
      <c r="L64" s="114" t="str">
        <f t="shared" si="3"/>
        <v/>
      </c>
      <c r="M64" s="114" t="str">
        <f t="shared" si="4"/>
        <v/>
      </c>
      <c r="N64" s="114" t="str">
        <f t="shared" si="5"/>
        <v/>
      </c>
      <c r="O64" s="114" t="str">
        <f t="shared" si="264"/>
        <v/>
      </c>
      <c r="P64" s="114" t="str">
        <f t="shared" si="265"/>
        <v/>
      </c>
      <c r="Q64" s="93" t="str">
        <f t="shared" si="266"/>
        <v/>
      </c>
      <c r="R64" s="93" t="str">
        <f t="shared" si="267"/>
        <v/>
      </c>
      <c r="S64" s="93" t="str">
        <f t="shared" si="268"/>
        <v/>
      </c>
      <c r="T64" s="93" t="str">
        <f t="shared" si="269"/>
        <v/>
      </c>
      <c r="U64" s="93" t="str">
        <f t="shared" si="270"/>
        <v/>
      </c>
      <c r="V64" s="93" t="str">
        <f t="shared" si="271"/>
        <v/>
      </c>
      <c r="W64" s="93" t="str">
        <f t="shared" si="272"/>
        <v/>
      </c>
      <c r="X64" s="93" t="str">
        <f t="shared" si="273"/>
        <v/>
      </c>
      <c r="Y64" s="93" t="str">
        <f t="shared" si="274"/>
        <v/>
      </c>
      <c r="Z64" s="93" t="str">
        <f t="shared" si="275"/>
        <v/>
      </c>
      <c r="AA64" s="93" t="str">
        <f t="shared" si="276"/>
        <v/>
      </c>
      <c r="AB64" s="93" t="str">
        <f t="shared" si="277"/>
        <v/>
      </c>
      <c r="AC64" s="93" t="str">
        <f t="shared" si="278"/>
        <v/>
      </c>
      <c r="AD64" s="93" t="str">
        <f t="shared" si="279"/>
        <v/>
      </c>
      <c r="AE64" s="93" t="str">
        <f t="shared" si="280"/>
        <v/>
      </c>
      <c r="AF64" s="93" t="str">
        <f t="shared" si="281"/>
        <v/>
      </c>
      <c r="AG64" s="93" t="str">
        <f t="shared" si="282"/>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12"/>
        <v/>
      </c>
      <c r="BH64" s="36" t="str">
        <f t="shared" si="113"/>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115" t="str">
        <f t="shared" si="195"/>
        <v/>
      </c>
      <c r="CI64" s="225" t="str">
        <f t="shared" si="196"/>
        <v/>
      </c>
      <c r="CJ64" s="224"/>
      <c r="CK64" s="5" t="str">
        <f t="shared" si="197"/>
        <v/>
      </c>
      <c r="CL64" s="224" t="str">
        <f t="shared" si="198"/>
        <v/>
      </c>
      <c r="CM64" s="225"/>
      <c r="CN64" s="115" t="str">
        <f t="shared" si="199"/>
        <v/>
      </c>
      <c r="CO64" s="225" t="str">
        <f t="shared" si="200"/>
        <v/>
      </c>
      <c r="CP64" s="224"/>
      <c r="CQ64" s="5" t="str">
        <f t="shared" si="201"/>
        <v/>
      </c>
      <c r="CR64" s="224" t="str">
        <f t="shared" si="202"/>
        <v/>
      </c>
      <c r="CS64" s="225"/>
      <c r="CT64" s="115" t="str">
        <f t="shared" si="203"/>
        <v/>
      </c>
      <c r="CU64" s="225" t="str">
        <f t="shared" si="204"/>
        <v/>
      </c>
      <c r="CV64" s="224"/>
      <c r="CW64" s="5" t="str">
        <f t="shared" si="205"/>
        <v/>
      </c>
      <c r="CX64" s="224" t="str">
        <f t="shared" si="206"/>
        <v/>
      </c>
      <c r="CY64" s="225"/>
      <c r="CZ64" s="115" t="str">
        <f t="shared" si="207"/>
        <v/>
      </c>
      <c r="DA64" s="225" t="str">
        <f t="shared" si="208"/>
        <v/>
      </c>
      <c r="DB64" s="224"/>
      <c r="DC64" s="5" t="str">
        <f t="shared" si="209"/>
        <v/>
      </c>
      <c r="DD64" s="224" t="str">
        <f t="shared" si="210"/>
        <v/>
      </c>
      <c r="DE64" s="225"/>
      <c r="DF64" s="115" t="str">
        <f t="shared" si="211"/>
        <v/>
      </c>
      <c r="DG64" s="225" t="str">
        <f t="shared" si="212"/>
        <v/>
      </c>
      <c r="DH64" s="224"/>
      <c r="DI64" s="5" t="str">
        <f t="shared" si="213"/>
        <v/>
      </c>
      <c r="DJ64" s="224" t="str">
        <f t="shared" si="214"/>
        <v/>
      </c>
      <c r="DK64" s="225"/>
      <c r="DL64" s="115" t="str">
        <f t="shared" si="70"/>
        <v/>
      </c>
      <c r="DM64" s="225" t="str">
        <f t="shared" si="71"/>
        <v/>
      </c>
      <c r="DN64" s="224"/>
      <c r="DO64" s="5" t="str">
        <f t="shared" si="72"/>
        <v/>
      </c>
      <c r="DP64" s="224" t="str">
        <f t="shared" si="73"/>
        <v/>
      </c>
      <c r="DQ64" s="225"/>
      <c r="DR64" s="115" t="str">
        <f t="shared" si="74"/>
        <v/>
      </c>
      <c r="DS64" s="225" t="str">
        <f t="shared" si="75"/>
        <v/>
      </c>
      <c r="DT64" s="224"/>
      <c r="DU64" s="5" t="str">
        <f t="shared" si="76"/>
        <v/>
      </c>
      <c r="DV64" s="224" t="str">
        <f t="shared" si="77"/>
        <v/>
      </c>
      <c r="DW64" s="225"/>
      <c r="DX64" s="115" t="str">
        <f t="shared" si="78"/>
        <v/>
      </c>
      <c r="DY64" s="225" t="str">
        <f t="shared" si="79"/>
        <v/>
      </c>
      <c r="DZ64" s="224"/>
      <c r="EA64" s="5" t="str">
        <f t="shared" si="80"/>
        <v/>
      </c>
      <c r="EB64" s="224" t="str">
        <f t="shared" si="81"/>
        <v/>
      </c>
      <c r="EC64" s="225"/>
      <c r="ED64" s="115" t="str">
        <f t="shared" si="82"/>
        <v/>
      </c>
      <c r="EE64" s="225" t="str">
        <f t="shared" si="83"/>
        <v/>
      </c>
      <c r="EF64" s="224"/>
      <c r="EG64" s="5" t="str">
        <f t="shared" si="84"/>
        <v/>
      </c>
      <c r="EH64" s="224" t="str">
        <f t="shared" si="85"/>
        <v/>
      </c>
      <c r="EI64" s="225"/>
      <c r="EJ64" s="115" t="str">
        <f t="shared" si="86"/>
        <v/>
      </c>
      <c r="EK64" s="225" t="str">
        <f t="shared" si="87"/>
        <v/>
      </c>
      <c r="EL64" s="224"/>
      <c r="EM64" s="5" t="str">
        <f t="shared" si="88"/>
        <v/>
      </c>
      <c r="EN64" s="224" t="str">
        <f t="shared" si="89"/>
        <v/>
      </c>
      <c r="EO64" s="225"/>
      <c r="EP64" s="115" t="str">
        <f t="shared" si="90"/>
        <v/>
      </c>
      <c r="EQ64" s="225" t="str">
        <f t="shared" si="91"/>
        <v/>
      </c>
      <c r="ER64" s="224"/>
      <c r="ES64" s="5" t="str">
        <f t="shared" si="92"/>
        <v/>
      </c>
      <c r="ET64" s="224" t="str">
        <f t="shared" si="93"/>
        <v/>
      </c>
      <c r="EU64" s="225"/>
      <c r="EV64" s="115" t="str">
        <f t="shared" si="94"/>
        <v/>
      </c>
      <c r="EW64" s="225" t="str">
        <f t="shared" si="95"/>
        <v/>
      </c>
      <c r="EX64" s="224"/>
      <c r="EY64" s="5" t="str">
        <f t="shared" si="96"/>
        <v/>
      </c>
      <c r="EZ64" s="224" t="str">
        <f t="shared" si="97"/>
        <v/>
      </c>
      <c r="FA64" s="225"/>
      <c r="FB64" s="115" t="str">
        <f t="shared" si="98"/>
        <v/>
      </c>
      <c r="FC64" s="225" t="str">
        <f t="shared" si="99"/>
        <v/>
      </c>
      <c r="FD64" s="224"/>
      <c r="FE64" s="5" t="str">
        <f t="shared" si="100"/>
        <v/>
      </c>
      <c r="FF64" s="224" t="str">
        <f t="shared" si="101"/>
        <v/>
      </c>
      <c r="FG64" s="225"/>
      <c r="FH64" s="115" t="str">
        <f t="shared" si="102"/>
        <v/>
      </c>
      <c r="FI64" s="225" t="str">
        <f t="shared" si="103"/>
        <v/>
      </c>
      <c r="FJ64" s="224"/>
      <c r="FK64" s="5" t="str">
        <f t="shared" si="104"/>
        <v/>
      </c>
      <c r="FL64" s="224" t="str">
        <f t="shared" si="105"/>
        <v/>
      </c>
      <c r="FM64" s="225"/>
      <c r="FN64" s="115" t="str">
        <f t="shared" si="106"/>
        <v/>
      </c>
      <c r="FO64" s="225" t="str">
        <f t="shared" si="107"/>
        <v/>
      </c>
      <c r="FP64" s="224"/>
      <c r="FQ64" s="5" t="str">
        <f t="shared" si="108"/>
        <v/>
      </c>
      <c r="FR64" s="224" t="str">
        <f t="shared" si="109"/>
        <v/>
      </c>
      <c r="FS64" s="225"/>
      <c r="FT64" s="115" t="str">
        <f t="shared" si="110"/>
        <v/>
      </c>
      <c r="FU64" s="225" t="str">
        <f t="shared" si="111"/>
        <v/>
      </c>
      <c r="FV64" s="253"/>
      <c r="FW64" s="253"/>
      <c r="FX64" s="253"/>
      <c r="FY64" s="253"/>
      <c r="FZ64" s="253"/>
    </row>
    <row r="65" spans="1:182" s="3" customFormat="1" ht="15.75" x14ac:dyDescent="0.25">
      <c r="A65" s="2" t="str">
        <f t="shared" si="27"/>
        <v/>
      </c>
      <c r="B65" s="2"/>
      <c r="C65" s="126"/>
      <c r="D65" s="131" t="str">
        <f t="shared" si="28"/>
        <v/>
      </c>
      <c r="E65" s="109"/>
      <c r="F65" s="101"/>
      <c r="G65" s="2"/>
      <c r="H65" s="76"/>
      <c r="I65" s="114" t="str">
        <f t="shared" si="0"/>
        <v/>
      </c>
      <c r="J65" s="114" t="str">
        <f t="shared" si="1"/>
        <v/>
      </c>
      <c r="K65" s="114" t="str">
        <f t="shared" si="2"/>
        <v/>
      </c>
      <c r="L65" s="114" t="str">
        <f t="shared" si="3"/>
        <v/>
      </c>
      <c r="M65" s="114" t="str">
        <f t="shared" si="4"/>
        <v/>
      </c>
      <c r="N65" s="114" t="str">
        <f t="shared" si="5"/>
        <v/>
      </c>
      <c r="O65" s="114" t="str">
        <f t="shared" si="264"/>
        <v/>
      </c>
      <c r="P65" s="114" t="str">
        <f t="shared" si="265"/>
        <v/>
      </c>
      <c r="Q65" s="93" t="str">
        <f t="shared" si="266"/>
        <v/>
      </c>
      <c r="R65" s="93" t="str">
        <f t="shared" si="267"/>
        <v/>
      </c>
      <c r="S65" s="93" t="str">
        <f t="shared" si="268"/>
        <v/>
      </c>
      <c r="T65" s="93" t="str">
        <f t="shared" si="269"/>
        <v/>
      </c>
      <c r="U65" s="93" t="str">
        <f t="shared" si="270"/>
        <v/>
      </c>
      <c r="V65" s="93" t="str">
        <f t="shared" si="271"/>
        <v/>
      </c>
      <c r="W65" s="93" t="str">
        <f t="shared" si="272"/>
        <v/>
      </c>
      <c r="X65" s="93" t="str">
        <f t="shared" si="273"/>
        <v/>
      </c>
      <c r="Y65" s="93" t="str">
        <f t="shared" si="274"/>
        <v/>
      </c>
      <c r="Z65" s="93" t="str">
        <f t="shared" si="275"/>
        <v/>
      </c>
      <c r="AA65" s="93" t="str">
        <f t="shared" si="276"/>
        <v/>
      </c>
      <c r="AB65" s="93" t="str">
        <f t="shared" si="277"/>
        <v/>
      </c>
      <c r="AC65" s="93" t="str">
        <f t="shared" si="278"/>
        <v/>
      </c>
      <c r="AD65" s="93" t="str">
        <f t="shared" si="279"/>
        <v/>
      </c>
      <c r="AE65" s="93" t="str">
        <f t="shared" si="280"/>
        <v/>
      </c>
      <c r="AF65" s="93" t="str">
        <f t="shared" si="281"/>
        <v/>
      </c>
      <c r="AG65" s="93" t="str">
        <f t="shared" si="282"/>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12"/>
        <v/>
      </c>
      <c r="BH65" s="36" t="str">
        <f t="shared" si="113"/>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115" t="str">
        <f t="shared" si="195"/>
        <v/>
      </c>
      <c r="CI65" s="225" t="str">
        <f t="shared" si="196"/>
        <v/>
      </c>
      <c r="CJ65" s="224"/>
      <c r="CK65" s="5" t="str">
        <f t="shared" si="197"/>
        <v/>
      </c>
      <c r="CL65" s="224" t="str">
        <f t="shared" si="198"/>
        <v/>
      </c>
      <c r="CM65" s="225"/>
      <c r="CN65" s="115" t="str">
        <f t="shared" si="199"/>
        <v/>
      </c>
      <c r="CO65" s="225" t="str">
        <f t="shared" si="200"/>
        <v/>
      </c>
      <c r="CP65" s="224"/>
      <c r="CQ65" s="5" t="str">
        <f t="shared" si="201"/>
        <v/>
      </c>
      <c r="CR65" s="224" t="str">
        <f t="shared" si="202"/>
        <v/>
      </c>
      <c r="CS65" s="225"/>
      <c r="CT65" s="115" t="str">
        <f t="shared" si="203"/>
        <v/>
      </c>
      <c r="CU65" s="225" t="str">
        <f t="shared" si="204"/>
        <v/>
      </c>
      <c r="CV65" s="224"/>
      <c r="CW65" s="5" t="str">
        <f t="shared" si="205"/>
        <v/>
      </c>
      <c r="CX65" s="224" t="str">
        <f t="shared" si="206"/>
        <v/>
      </c>
      <c r="CY65" s="225"/>
      <c r="CZ65" s="115" t="str">
        <f t="shared" si="207"/>
        <v/>
      </c>
      <c r="DA65" s="225" t="str">
        <f t="shared" si="208"/>
        <v/>
      </c>
      <c r="DB65" s="224"/>
      <c r="DC65" s="5" t="str">
        <f t="shared" si="209"/>
        <v/>
      </c>
      <c r="DD65" s="224" t="str">
        <f t="shared" si="210"/>
        <v/>
      </c>
      <c r="DE65" s="225"/>
      <c r="DF65" s="115" t="str">
        <f t="shared" si="211"/>
        <v/>
      </c>
      <c r="DG65" s="225" t="str">
        <f t="shared" si="212"/>
        <v/>
      </c>
      <c r="DH65" s="224"/>
      <c r="DI65" s="5" t="str">
        <f t="shared" si="213"/>
        <v/>
      </c>
      <c r="DJ65" s="224" t="str">
        <f t="shared" si="214"/>
        <v/>
      </c>
      <c r="DK65" s="225"/>
      <c r="DL65" s="115" t="str">
        <f t="shared" si="70"/>
        <v/>
      </c>
      <c r="DM65" s="225" t="str">
        <f t="shared" si="71"/>
        <v/>
      </c>
      <c r="DN65" s="224"/>
      <c r="DO65" s="5" t="str">
        <f t="shared" si="72"/>
        <v/>
      </c>
      <c r="DP65" s="224" t="str">
        <f t="shared" si="73"/>
        <v/>
      </c>
      <c r="DQ65" s="225"/>
      <c r="DR65" s="115" t="str">
        <f t="shared" si="74"/>
        <v/>
      </c>
      <c r="DS65" s="225" t="str">
        <f t="shared" si="75"/>
        <v/>
      </c>
      <c r="DT65" s="224"/>
      <c r="DU65" s="5" t="str">
        <f t="shared" si="76"/>
        <v/>
      </c>
      <c r="DV65" s="224" t="str">
        <f t="shared" si="77"/>
        <v/>
      </c>
      <c r="DW65" s="225"/>
      <c r="DX65" s="115" t="str">
        <f t="shared" si="78"/>
        <v/>
      </c>
      <c r="DY65" s="225" t="str">
        <f t="shared" si="79"/>
        <v/>
      </c>
      <c r="DZ65" s="224"/>
      <c r="EA65" s="5" t="str">
        <f t="shared" si="80"/>
        <v/>
      </c>
      <c r="EB65" s="224" t="str">
        <f t="shared" si="81"/>
        <v/>
      </c>
      <c r="EC65" s="225"/>
      <c r="ED65" s="115" t="str">
        <f t="shared" si="82"/>
        <v/>
      </c>
      <c r="EE65" s="225" t="str">
        <f t="shared" si="83"/>
        <v/>
      </c>
      <c r="EF65" s="224"/>
      <c r="EG65" s="5" t="str">
        <f t="shared" si="84"/>
        <v/>
      </c>
      <c r="EH65" s="224" t="str">
        <f t="shared" si="85"/>
        <v/>
      </c>
      <c r="EI65" s="225"/>
      <c r="EJ65" s="115" t="str">
        <f t="shared" si="86"/>
        <v/>
      </c>
      <c r="EK65" s="225" t="str">
        <f t="shared" si="87"/>
        <v/>
      </c>
      <c r="EL65" s="224"/>
      <c r="EM65" s="5" t="str">
        <f t="shared" si="88"/>
        <v/>
      </c>
      <c r="EN65" s="224" t="str">
        <f t="shared" si="89"/>
        <v/>
      </c>
      <c r="EO65" s="225"/>
      <c r="EP65" s="115" t="str">
        <f t="shared" si="90"/>
        <v/>
      </c>
      <c r="EQ65" s="225" t="str">
        <f t="shared" si="91"/>
        <v/>
      </c>
      <c r="ER65" s="224"/>
      <c r="ES65" s="5" t="str">
        <f t="shared" si="92"/>
        <v/>
      </c>
      <c r="ET65" s="224" t="str">
        <f t="shared" si="93"/>
        <v/>
      </c>
      <c r="EU65" s="225"/>
      <c r="EV65" s="115" t="str">
        <f t="shared" si="94"/>
        <v/>
      </c>
      <c r="EW65" s="225" t="str">
        <f t="shared" si="95"/>
        <v/>
      </c>
      <c r="EX65" s="224"/>
      <c r="EY65" s="5" t="str">
        <f t="shared" si="96"/>
        <v/>
      </c>
      <c r="EZ65" s="224" t="str">
        <f t="shared" si="97"/>
        <v/>
      </c>
      <c r="FA65" s="225"/>
      <c r="FB65" s="115" t="str">
        <f t="shared" si="98"/>
        <v/>
      </c>
      <c r="FC65" s="225" t="str">
        <f t="shared" si="99"/>
        <v/>
      </c>
      <c r="FD65" s="224"/>
      <c r="FE65" s="5" t="str">
        <f t="shared" si="100"/>
        <v/>
      </c>
      <c r="FF65" s="224" t="str">
        <f t="shared" si="101"/>
        <v/>
      </c>
      <c r="FG65" s="225"/>
      <c r="FH65" s="115" t="str">
        <f t="shared" si="102"/>
        <v/>
      </c>
      <c r="FI65" s="225" t="str">
        <f t="shared" si="103"/>
        <v/>
      </c>
      <c r="FJ65" s="224"/>
      <c r="FK65" s="5" t="str">
        <f t="shared" si="104"/>
        <v/>
      </c>
      <c r="FL65" s="224" t="str">
        <f t="shared" si="105"/>
        <v/>
      </c>
      <c r="FM65" s="225"/>
      <c r="FN65" s="115" t="str">
        <f t="shared" si="106"/>
        <v/>
      </c>
      <c r="FO65" s="225" t="str">
        <f t="shared" si="107"/>
        <v/>
      </c>
      <c r="FP65" s="224"/>
      <c r="FQ65" s="5" t="str">
        <f t="shared" si="108"/>
        <v/>
      </c>
      <c r="FR65" s="224" t="str">
        <f t="shared" si="109"/>
        <v/>
      </c>
      <c r="FS65" s="225"/>
      <c r="FT65" s="115" t="str">
        <f t="shared" si="110"/>
        <v/>
      </c>
      <c r="FU65" s="225" t="str">
        <f t="shared" si="111"/>
        <v/>
      </c>
      <c r="FV65" s="253"/>
      <c r="FW65" s="253"/>
      <c r="FX65" s="253"/>
      <c r="FY65" s="253"/>
      <c r="FZ65" s="253"/>
    </row>
    <row r="66" spans="1:182" s="3" customFormat="1" ht="15.75" x14ac:dyDescent="0.25">
      <c r="A66" s="2" t="str">
        <f t="shared" si="27"/>
        <v/>
      </c>
      <c r="B66" s="2"/>
      <c r="C66" s="126"/>
      <c r="D66" s="131" t="str">
        <f t="shared" si="28"/>
        <v/>
      </c>
      <c r="E66" s="109"/>
      <c r="F66" s="101"/>
      <c r="G66" s="2"/>
      <c r="H66" s="76"/>
      <c r="I66" s="114" t="str">
        <f t="shared" si="0"/>
        <v/>
      </c>
      <c r="J66" s="114" t="str">
        <f t="shared" si="1"/>
        <v/>
      </c>
      <c r="K66" s="114" t="str">
        <f t="shared" si="2"/>
        <v/>
      </c>
      <c r="L66" s="114" t="str">
        <f t="shared" si="3"/>
        <v/>
      </c>
      <c r="M66" s="114" t="str">
        <f t="shared" si="4"/>
        <v/>
      </c>
      <c r="N66" s="114" t="str">
        <f t="shared" si="5"/>
        <v/>
      </c>
      <c r="O66" s="114" t="str">
        <f t="shared" si="264"/>
        <v/>
      </c>
      <c r="P66" s="114" t="str">
        <f t="shared" si="265"/>
        <v/>
      </c>
      <c r="Q66" s="93" t="str">
        <f t="shared" si="266"/>
        <v/>
      </c>
      <c r="R66" s="93" t="str">
        <f t="shared" si="267"/>
        <v/>
      </c>
      <c r="S66" s="93" t="str">
        <f t="shared" si="268"/>
        <v/>
      </c>
      <c r="T66" s="93" t="str">
        <f t="shared" si="269"/>
        <v/>
      </c>
      <c r="U66" s="93" t="str">
        <f t="shared" si="270"/>
        <v/>
      </c>
      <c r="V66" s="93" t="str">
        <f t="shared" si="271"/>
        <v/>
      </c>
      <c r="W66" s="93" t="str">
        <f t="shared" si="272"/>
        <v/>
      </c>
      <c r="X66" s="93" t="str">
        <f t="shared" si="273"/>
        <v/>
      </c>
      <c r="Y66" s="93" t="str">
        <f t="shared" si="274"/>
        <v/>
      </c>
      <c r="Z66" s="93" t="str">
        <f t="shared" si="275"/>
        <v/>
      </c>
      <c r="AA66" s="93" t="str">
        <f t="shared" si="276"/>
        <v/>
      </c>
      <c r="AB66" s="93" t="str">
        <f t="shared" si="277"/>
        <v/>
      </c>
      <c r="AC66" s="93" t="str">
        <f t="shared" si="278"/>
        <v/>
      </c>
      <c r="AD66" s="93" t="str">
        <f t="shared" si="279"/>
        <v/>
      </c>
      <c r="AE66" s="93" t="str">
        <f t="shared" si="280"/>
        <v/>
      </c>
      <c r="AF66" s="93" t="str">
        <f t="shared" si="281"/>
        <v/>
      </c>
      <c r="AG66" s="93" t="str">
        <f t="shared" si="282"/>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12"/>
        <v/>
      </c>
      <c r="BH66" s="36" t="str">
        <f t="shared" si="113"/>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115" t="str">
        <f t="shared" si="195"/>
        <v/>
      </c>
      <c r="CI66" s="225" t="str">
        <f t="shared" si="196"/>
        <v/>
      </c>
      <c r="CJ66" s="224"/>
      <c r="CK66" s="5" t="str">
        <f t="shared" si="197"/>
        <v/>
      </c>
      <c r="CL66" s="224" t="str">
        <f t="shared" si="198"/>
        <v/>
      </c>
      <c r="CM66" s="225"/>
      <c r="CN66" s="115" t="str">
        <f t="shared" si="199"/>
        <v/>
      </c>
      <c r="CO66" s="225" t="str">
        <f t="shared" si="200"/>
        <v/>
      </c>
      <c r="CP66" s="224"/>
      <c r="CQ66" s="5" t="str">
        <f t="shared" si="201"/>
        <v/>
      </c>
      <c r="CR66" s="224" t="str">
        <f t="shared" si="202"/>
        <v/>
      </c>
      <c r="CS66" s="225"/>
      <c r="CT66" s="115" t="str">
        <f t="shared" si="203"/>
        <v/>
      </c>
      <c r="CU66" s="225" t="str">
        <f t="shared" si="204"/>
        <v/>
      </c>
      <c r="CV66" s="224"/>
      <c r="CW66" s="5" t="str">
        <f t="shared" si="205"/>
        <v/>
      </c>
      <c r="CX66" s="224" t="str">
        <f t="shared" si="206"/>
        <v/>
      </c>
      <c r="CY66" s="225"/>
      <c r="CZ66" s="115" t="str">
        <f t="shared" si="207"/>
        <v/>
      </c>
      <c r="DA66" s="225" t="str">
        <f t="shared" si="208"/>
        <v/>
      </c>
      <c r="DB66" s="224"/>
      <c r="DC66" s="5" t="str">
        <f t="shared" si="209"/>
        <v/>
      </c>
      <c r="DD66" s="224" t="str">
        <f t="shared" si="210"/>
        <v/>
      </c>
      <c r="DE66" s="225"/>
      <c r="DF66" s="115" t="str">
        <f t="shared" si="211"/>
        <v/>
      </c>
      <c r="DG66" s="225" t="str">
        <f t="shared" si="212"/>
        <v/>
      </c>
      <c r="DH66" s="224"/>
      <c r="DI66" s="5" t="str">
        <f t="shared" si="213"/>
        <v/>
      </c>
      <c r="DJ66" s="224" t="str">
        <f t="shared" si="214"/>
        <v/>
      </c>
      <c r="DK66" s="225"/>
      <c r="DL66" s="115" t="str">
        <f t="shared" si="70"/>
        <v/>
      </c>
      <c r="DM66" s="225" t="str">
        <f t="shared" si="71"/>
        <v/>
      </c>
      <c r="DN66" s="224"/>
      <c r="DO66" s="5" t="str">
        <f t="shared" si="72"/>
        <v/>
      </c>
      <c r="DP66" s="224" t="str">
        <f t="shared" si="73"/>
        <v/>
      </c>
      <c r="DQ66" s="225"/>
      <c r="DR66" s="115" t="str">
        <f t="shared" si="74"/>
        <v/>
      </c>
      <c r="DS66" s="225" t="str">
        <f t="shared" si="75"/>
        <v/>
      </c>
      <c r="DT66" s="224"/>
      <c r="DU66" s="5" t="str">
        <f t="shared" si="76"/>
        <v/>
      </c>
      <c r="DV66" s="224" t="str">
        <f t="shared" si="77"/>
        <v/>
      </c>
      <c r="DW66" s="225"/>
      <c r="DX66" s="115" t="str">
        <f t="shared" si="78"/>
        <v/>
      </c>
      <c r="DY66" s="225" t="str">
        <f t="shared" si="79"/>
        <v/>
      </c>
      <c r="DZ66" s="224"/>
      <c r="EA66" s="5" t="str">
        <f t="shared" si="80"/>
        <v/>
      </c>
      <c r="EB66" s="224" t="str">
        <f t="shared" si="81"/>
        <v/>
      </c>
      <c r="EC66" s="225"/>
      <c r="ED66" s="115" t="str">
        <f t="shared" si="82"/>
        <v/>
      </c>
      <c r="EE66" s="225" t="str">
        <f t="shared" si="83"/>
        <v/>
      </c>
      <c r="EF66" s="224"/>
      <c r="EG66" s="5" t="str">
        <f t="shared" si="84"/>
        <v/>
      </c>
      <c r="EH66" s="224" t="str">
        <f t="shared" si="85"/>
        <v/>
      </c>
      <c r="EI66" s="225"/>
      <c r="EJ66" s="115" t="str">
        <f t="shared" si="86"/>
        <v/>
      </c>
      <c r="EK66" s="225" t="str">
        <f t="shared" si="87"/>
        <v/>
      </c>
      <c r="EL66" s="224"/>
      <c r="EM66" s="5" t="str">
        <f t="shared" si="88"/>
        <v/>
      </c>
      <c r="EN66" s="224" t="str">
        <f t="shared" si="89"/>
        <v/>
      </c>
      <c r="EO66" s="225"/>
      <c r="EP66" s="115" t="str">
        <f t="shared" si="90"/>
        <v/>
      </c>
      <c r="EQ66" s="225" t="str">
        <f t="shared" si="91"/>
        <v/>
      </c>
      <c r="ER66" s="224"/>
      <c r="ES66" s="5" t="str">
        <f t="shared" si="92"/>
        <v/>
      </c>
      <c r="ET66" s="224" t="str">
        <f t="shared" si="93"/>
        <v/>
      </c>
      <c r="EU66" s="225"/>
      <c r="EV66" s="115" t="str">
        <f t="shared" si="94"/>
        <v/>
      </c>
      <c r="EW66" s="225" t="str">
        <f t="shared" si="95"/>
        <v/>
      </c>
      <c r="EX66" s="224"/>
      <c r="EY66" s="5" t="str">
        <f t="shared" si="96"/>
        <v/>
      </c>
      <c r="EZ66" s="224" t="str">
        <f t="shared" si="97"/>
        <v/>
      </c>
      <c r="FA66" s="225"/>
      <c r="FB66" s="115" t="str">
        <f t="shared" si="98"/>
        <v/>
      </c>
      <c r="FC66" s="225" t="str">
        <f t="shared" si="99"/>
        <v/>
      </c>
      <c r="FD66" s="224"/>
      <c r="FE66" s="5" t="str">
        <f t="shared" si="100"/>
        <v/>
      </c>
      <c r="FF66" s="224" t="str">
        <f t="shared" si="101"/>
        <v/>
      </c>
      <c r="FG66" s="225"/>
      <c r="FH66" s="115" t="str">
        <f t="shared" si="102"/>
        <v/>
      </c>
      <c r="FI66" s="225" t="str">
        <f t="shared" si="103"/>
        <v/>
      </c>
      <c r="FJ66" s="224"/>
      <c r="FK66" s="5" t="str">
        <f t="shared" si="104"/>
        <v/>
      </c>
      <c r="FL66" s="224" t="str">
        <f t="shared" si="105"/>
        <v/>
      </c>
      <c r="FM66" s="225"/>
      <c r="FN66" s="115" t="str">
        <f t="shared" si="106"/>
        <v/>
      </c>
      <c r="FO66" s="225" t="str">
        <f t="shared" si="107"/>
        <v/>
      </c>
      <c r="FP66" s="224"/>
      <c r="FQ66" s="5" t="str">
        <f t="shared" si="108"/>
        <v/>
      </c>
      <c r="FR66" s="224" t="str">
        <f t="shared" si="109"/>
        <v/>
      </c>
      <c r="FS66" s="225"/>
      <c r="FT66" s="115" t="str">
        <f t="shared" si="110"/>
        <v/>
      </c>
      <c r="FU66" s="225" t="str">
        <f t="shared" si="111"/>
        <v/>
      </c>
      <c r="FV66" s="253"/>
      <c r="FW66" s="253"/>
      <c r="FX66" s="253"/>
      <c r="FY66" s="253"/>
      <c r="FZ66" s="253"/>
    </row>
    <row r="67" spans="1:182" s="14" customFormat="1" ht="15.75" x14ac:dyDescent="0.25">
      <c r="A67" s="2" t="str">
        <f t="shared" si="27"/>
        <v/>
      </c>
      <c r="B67" s="2"/>
      <c r="C67" s="126"/>
      <c r="D67" s="131" t="str">
        <f t="shared" si="28"/>
        <v/>
      </c>
      <c r="E67" s="109"/>
      <c r="F67" s="101"/>
      <c r="G67" s="2"/>
      <c r="H67" s="76"/>
      <c r="I67" s="114" t="str">
        <f t="shared" si="0"/>
        <v/>
      </c>
      <c r="J67" s="114" t="str">
        <f t="shared" si="1"/>
        <v/>
      </c>
      <c r="K67" s="114" t="str">
        <f t="shared" si="2"/>
        <v/>
      </c>
      <c r="L67" s="114" t="str">
        <f t="shared" si="3"/>
        <v/>
      </c>
      <c r="M67" s="114" t="str">
        <f t="shared" si="4"/>
        <v/>
      </c>
      <c r="N67" s="114" t="str">
        <f t="shared" si="5"/>
        <v/>
      </c>
      <c r="O67" s="114" t="str">
        <f t="shared" si="264"/>
        <v/>
      </c>
      <c r="P67" s="114" t="str">
        <f t="shared" si="265"/>
        <v/>
      </c>
      <c r="Q67" s="93" t="str">
        <f t="shared" si="266"/>
        <v/>
      </c>
      <c r="R67" s="93" t="str">
        <f t="shared" si="267"/>
        <v/>
      </c>
      <c r="S67" s="93" t="str">
        <f t="shared" si="268"/>
        <v/>
      </c>
      <c r="T67" s="93" t="str">
        <f t="shared" si="269"/>
        <v/>
      </c>
      <c r="U67" s="93" t="str">
        <f t="shared" si="270"/>
        <v/>
      </c>
      <c r="V67" s="93" t="str">
        <f t="shared" si="271"/>
        <v/>
      </c>
      <c r="W67" s="93" t="str">
        <f t="shared" si="272"/>
        <v/>
      </c>
      <c r="X67" s="93" t="str">
        <f t="shared" si="273"/>
        <v/>
      </c>
      <c r="Y67" s="93" t="str">
        <f t="shared" si="274"/>
        <v/>
      </c>
      <c r="Z67" s="93" t="str">
        <f t="shared" si="275"/>
        <v/>
      </c>
      <c r="AA67" s="93" t="str">
        <f t="shared" si="276"/>
        <v/>
      </c>
      <c r="AB67" s="93" t="str">
        <f t="shared" si="277"/>
        <v/>
      </c>
      <c r="AC67" s="93" t="str">
        <f t="shared" si="278"/>
        <v/>
      </c>
      <c r="AD67" s="93" t="str">
        <f t="shared" si="279"/>
        <v/>
      </c>
      <c r="AE67" s="93" t="str">
        <f t="shared" si="280"/>
        <v/>
      </c>
      <c r="AF67" s="93" t="str">
        <f t="shared" si="281"/>
        <v/>
      </c>
      <c r="AG67" s="93" t="str">
        <f t="shared" si="282"/>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12"/>
        <v/>
      </c>
      <c r="BH67" s="36" t="str">
        <f t="shared" si="113"/>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115" t="str">
        <f t="shared" si="195"/>
        <v/>
      </c>
      <c r="CI67" s="225" t="str">
        <f t="shared" si="196"/>
        <v/>
      </c>
      <c r="CJ67" s="224"/>
      <c r="CK67" s="5" t="str">
        <f t="shared" si="197"/>
        <v/>
      </c>
      <c r="CL67" s="224" t="str">
        <f t="shared" si="198"/>
        <v/>
      </c>
      <c r="CM67" s="225"/>
      <c r="CN67" s="115" t="str">
        <f t="shared" si="199"/>
        <v/>
      </c>
      <c r="CO67" s="225" t="str">
        <f t="shared" si="200"/>
        <v/>
      </c>
      <c r="CP67" s="224"/>
      <c r="CQ67" s="5" t="str">
        <f t="shared" si="201"/>
        <v/>
      </c>
      <c r="CR67" s="224" t="str">
        <f t="shared" si="202"/>
        <v/>
      </c>
      <c r="CS67" s="225"/>
      <c r="CT67" s="115" t="str">
        <f t="shared" si="203"/>
        <v/>
      </c>
      <c r="CU67" s="225" t="str">
        <f t="shared" si="204"/>
        <v/>
      </c>
      <c r="CV67" s="224"/>
      <c r="CW67" s="5" t="str">
        <f t="shared" si="205"/>
        <v/>
      </c>
      <c r="CX67" s="224" t="str">
        <f t="shared" si="206"/>
        <v/>
      </c>
      <c r="CY67" s="225"/>
      <c r="CZ67" s="115" t="str">
        <f t="shared" si="207"/>
        <v/>
      </c>
      <c r="DA67" s="225" t="str">
        <f t="shared" si="208"/>
        <v/>
      </c>
      <c r="DB67" s="224"/>
      <c r="DC67" s="5" t="str">
        <f t="shared" si="209"/>
        <v/>
      </c>
      <c r="DD67" s="224" t="str">
        <f t="shared" si="210"/>
        <v/>
      </c>
      <c r="DE67" s="225"/>
      <c r="DF67" s="115" t="str">
        <f t="shared" si="211"/>
        <v/>
      </c>
      <c r="DG67" s="225" t="str">
        <f t="shared" si="212"/>
        <v/>
      </c>
      <c r="DH67" s="224"/>
      <c r="DI67" s="5" t="str">
        <f t="shared" si="213"/>
        <v/>
      </c>
      <c r="DJ67" s="224" t="str">
        <f t="shared" si="214"/>
        <v/>
      </c>
      <c r="DK67" s="225"/>
      <c r="DL67" s="115" t="str">
        <f t="shared" si="70"/>
        <v/>
      </c>
      <c r="DM67" s="225" t="str">
        <f t="shared" si="71"/>
        <v/>
      </c>
      <c r="DN67" s="224"/>
      <c r="DO67" s="5" t="str">
        <f t="shared" si="72"/>
        <v/>
      </c>
      <c r="DP67" s="224" t="str">
        <f t="shared" si="73"/>
        <v/>
      </c>
      <c r="DQ67" s="225"/>
      <c r="DR67" s="115" t="str">
        <f t="shared" si="74"/>
        <v/>
      </c>
      <c r="DS67" s="225" t="str">
        <f t="shared" si="75"/>
        <v/>
      </c>
      <c r="DT67" s="224"/>
      <c r="DU67" s="5" t="str">
        <f t="shared" si="76"/>
        <v/>
      </c>
      <c r="DV67" s="224" t="str">
        <f t="shared" si="77"/>
        <v/>
      </c>
      <c r="DW67" s="225"/>
      <c r="DX67" s="115" t="str">
        <f t="shared" si="78"/>
        <v/>
      </c>
      <c r="DY67" s="225" t="str">
        <f t="shared" si="79"/>
        <v/>
      </c>
      <c r="DZ67" s="224"/>
      <c r="EA67" s="5" t="str">
        <f t="shared" si="80"/>
        <v/>
      </c>
      <c r="EB67" s="224" t="str">
        <f t="shared" si="81"/>
        <v/>
      </c>
      <c r="EC67" s="225"/>
      <c r="ED67" s="115" t="str">
        <f t="shared" si="82"/>
        <v/>
      </c>
      <c r="EE67" s="225" t="str">
        <f t="shared" si="83"/>
        <v/>
      </c>
      <c r="EF67" s="224"/>
      <c r="EG67" s="5" t="str">
        <f t="shared" si="84"/>
        <v/>
      </c>
      <c r="EH67" s="224" t="str">
        <f t="shared" si="85"/>
        <v/>
      </c>
      <c r="EI67" s="225"/>
      <c r="EJ67" s="115" t="str">
        <f t="shared" si="86"/>
        <v/>
      </c>
      <c r="EK67" s="225" t="str">
        <f t="shared" si="87"/>
        <v/>
      </c>
      <c r="EL67" s="224"/>
      <c r="EM67" s="5" t="str">
        <f t="shared" si="88"/>
        <v/>
      </c>
      <c r="EN67" s="224" t="str">
        <f t="shared" si="89"/>
        <v/>
      </c>
      <c r="EO67" s="225"/>
      <c r="EP67" s="115" t="str">
        <f t="shared" si="90"/>
        <v/>
      </c>
      <c r="EQ67" s="225" t="str">
        <f t="shared" si="91"/>
        <v/>
      </c>
      <c r="ER67" s="224"/>
      <c r="ES67" s="5" t="str">
        <f t="shared" si="92"/>
        <v/>
      </c>
      <c r="ET67" s="224" t="str">
        <f t="shared" si="93"/>
        <v/>
      </c>
      <c r="EU67" s="225"/>
      <c r="EV67" s="115" t="str">
        <f t="shared" si="94"/>
        <v/>
      </c>
      <c r="EW67" s="225" t="str">
        <f t="shared" si="95"/>
        <v/>
      </c>
      <c r="EX67" s="224"/>
      <c r="EY67" s="5" t="str">
        <f t="shared" si="96"/>
        <v/>
      </c>
      <c r="EZ67" s="224" t="str">
        <f t="shared" si="97"/>
        <v/>
      </c>
      <c r="FA67" s="225"/>
      <c r="FB67" s="115" t="str">
        <f t="shared" si="98"/>
        <v/>
      </c>
      <c r="FC67" s="225" t="str">
        <f t="shared" si="99"/>
        <v/>
      </c>
      <c r="FD67" s="224"/>
      <c r="FE67" s="5" t="str">
        <f t="shared" si="100"/>
        <v/>
      </c>
      <c r="FF67" s="224" t="str">
        <f t="shared" si="101"/>
        <v/>
      </c>
      <c r="FG67" s="225"/>
      <c r="FH67" s="115" t="str">
        <f t="shared" si="102"/>
        <v/>
      </c>
      <c r="FI67" s="225" t="str">
        <f t="shared" si="103"/>
        <v/>
      </c>
      <c r="FJ67" s="224"/>
      <c r="FK67" s="5" t="str">
        <f t="shared" si="104"/>
        <v/>
      </c>
      <c r="FL67" s="224" t="str">
        <f t="shared" si="105"/>
        <v/>
      </c>
      <c r="FM67" s="225"/>
      <c r="FN67" s="115" t="str">
        <f t="shared" si="106"/>
        <v/>
      </c>
      <c r="FO67" s="225" t="str">
        <f t="shared" si="107"/>
        <v/>
      </c>
      <c r="FP67" s="224"/>
      <c r="FQ67" s="5" t="str">
        <f t="shared" si="108"/>
        <v/>
      </c>
      <c r="FR67" s="224" t="str">
        <f t="shared" si="109"/>
        <v/>
      </c>
      <c r="FS67" s="225"/>
      <c r="FT67" s="115" t="str">
        <f t="shared" si="110"/>
        <v/>
      </c>
      <c r="FU67" s="225" t="str">
        <f t="shared" si="111"/>
        <v/>
      </c>
      <c r="FV67" s="253"/>
      <c r="FW67" s="253"/>
      <c r="FX67" s="253"/>
      <c r="FY67" s="253"/>
      <c r="FZ67" s="253"/>
    </row>
    <row r="68" spans="1:182" s="3" customFormat="1" ht="15.75" x14ac:dyDescent="0.25">
      <c r="A68" s="2" t="str">
        <f t="shared" si="27"/>
        <v/>
      </c>
      <c r="B68" s="2"/>
      <c r="C68" s="126"/>
      <c r="D68" s="131" t="str">
        <f t="shared" si="28"/>
        <v/>
      </c>
      <c r="E68" s="109"/>
      <c r="F68" s="101"/>
      <c r="G68" s="2"/>
      <c r="H68" s="76"/>
      <c r="I68" s="114" t="str">
        <f t="shared" si="0"/>
        <v/>
      </c>
      <c r="J68" s="114" t="str">
        <f t="shared" si="1"/>
        <v/>
      </c>
      <c r="K68" s="114" t="str">
        <f t="shared" si="2"/>
        <v/>
      </c>
      <c r="L68" s="114" t="str">
        <f t="shared" si="3"/>
        <v/>
      </c>
      <c r="M68" s="114" t="str">
        <f t="shared" si="4"/>
        <v/>
      </c>
      <c r="N68" s="114" t="str">
        <f t="shared" si="5"/>
        <v/>
      </c>
      <c r="O68" s="114" t="str">
        <f t="shared" si="264"/>
        <v/>
      </c>
      <c r="P68" s="114" t="str">
        <f t="shared" si="265"/>
        <v/>
      </c>
      <c r="Q68" s="93" t="str">
        <f t="shared" si="266"/>
        <v/>
      </c>
      <c r="R68" s="93" t="str">
        <f t="shared" si="267"/>
        <v/>
      </c>
      <c r="S68" s="93" t="str">
        <f t="shared" si="268"/>
        <v/>
      </c>
      <c r="T68" s="93" t="str">
        <f t="shared" si="269"/>
        <v/>
      </c>
      <c r="U68" s="93" t="str">
        <f t="shared" si="270"/>
        <v/>
      </c>
      <c r="V68" s="93" t="str">
        <f t="shared" si="271"/>
        <v/>
      </c>
      <c r="W68" s="93" t="str">
        <f t="shared" si="272"/>
        <v/>
      </c>
      <c r="X68" s="93" t="str">
        <f t="shared" si="273"/>
        <v/>
      </c>
      <c r="Y68" s="93" t="str">
        <f t="shared" si="274"/>
        <v/>
      </c>
      <c r="Z68" s="93" t="str">
        <f t="shared" si="275"/>
        <v/>
      </c>
      <c r="AA68" s="93" t="str">
        <f t="shared" si="276"/>
        <v/>
      </c>
      <c r="AB68" s="93" t="str">
        <f t="shared" si="277"/>
        <v/>
      </c>
      <c r="AC68" s="93" t="str">
        <f t="shared" si="278"/>
        <v/>
      </c>
      <c r="AD68" s="93" t="str">
        <f t="shared" si="279"/>
        <v/>
      </c>
      <c r="AE68" s="93" t="str">
        <f t="shared" si="280"/>
        <v/>
      </c>
      <c r="AF68" s="93" t="str">
        <f t="shared" si="281"/>
        <v/>
      </c>
      <c r="AG68" s="93" t="str">
        <f t="shared" si="282"/>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12"/>
        <v/>
      </c>
      <c r="BH68" s="36" t="str">
        <f t="shared" si="113"/>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115" t="str">
        <f t="shared" si="195"/>
        <v/>
      </c>
      <c r="CI68" s="225" t="str">
        <f t="shared" si="196"/>
        <v/>
      </c>
      <c r="CJ68" s="224"/>
      <c r="CK68" s="5" t="str">
        <f t="shared" si="197"/>
        <v/>
      </c>
      <c r="CL68" s="224" t="str">
        <f t="shared" si="198"/>
        <v/>
      </c>
      <c r="CM68" s="225"/>
      <c r="CN68" s="115" t="str">
        <f t="shared" si="199"/>
        <v/>
      </c>
      <c r="CO68" s="225" t="str">
        <f t="shared" si="200"/>
        <v/>
      </c>
      <c r="CP68" s="224"/>
      <c r="CQ68" s="5" t="str">
        <f t="shared" si="201"/>
        <v/>
      </c>
      <c r="CR68" s="224" t="str">
        <f t="shared" si="202"/>
        <v/>
      </c>
      <c r="CS68" s="225"/>
      <c r="CT68" s="115" t="str">
        <f t="shared" si="203"/>
        <v/>
      </c>
      <c r="CU68" s="225" t="str">
        <f t="shared" si="204"/>
        <v/>
      </c>
      <c r="CV68" s="224"/>
      <c r="CW68" s="5" t="str">
        <f t="shared" si="205"/>
        <v/>
      </c>
      <c r="CX68" s="224" t="str">
        <f t="shared" si="206"/>
        <v/>
      </c>
      <c r="CY68" s="225"/>
      <c r="CZ68" s="115" t="str">
        <f t="shared" si="207"/>
        <v/>
      </c>
      <c r="DA68" s="225" t="str">
        <f t="shared" si="208"/>
        <v/>
      </c>
      <c r="DB68" s="224"/>
      <c r="DC68" s="5" t="str">
        <f t="shared" si="209"/>
        <v/>
      </c>
      <c r="DD68" s="224" t="str">
        <f t="shared" si="210"/>
        <v/>
      </c>
      <c r="DE68" s="225"/>
      <c r="DF68" s="115" t="str">
        <f t="shared" si="211"/>
        <v/>
      </c>
      <c r="DG68" s="225" t="str">
        <f t="shared" si="212"/>
        <v/>
      </c>
      <c r="DH68" s="224"/>
      <c r="DI68" s="5" t="str">
        <f t="shared" si="213"/>
        <v/>
      </c>
      <c r="DJ68" s="224" t="str">
        <f t="shared" si="214"/>
        <v/>
      </c>
      <c r="DK68" s="225"/>
      <c r="DL68" s="115" t="str">
        <f t="shared" si="70"/>
        <v/>
      </c>
      <c r="DM68" s="225" t="str">
        <f t="shared" si="71"/>
        <v/>
      </c>
      <c r="DN68" s="224"/>
      <c r="DO68" s="5" t="str">
        <f t="shared" si="72"/>
        <v/>
      </c>
      <c r="DP68" s="224" t="str">
        <f t="shared" si="73"/>
        <v/>
      </c>
      <c r="DQ68" s="225"/>
      <c r="DR68" s="115" t="str">
        <f t="shared" si="74"/>
        <v/>
      </c>
      <c r="DS68" s="225" t="str">
        <f t="shared" si="75"/>
        <v/>
      </c>
      <c r="DT68" s="224"/>
      <c r="DU68" s="5" t="str">
        <f t="shared" si="76"/>
        <v/>
      </c>
      <c r="DV68" s="224" t="str">
        <f t="shared" si="77"/>
        <v/>
      </c>
      <c r="DW68" s="225"/>
      <c r="DX68" s="115" t="str">
        <f t="shared" si="78"/>
        <v/>
      </c>
      <c r="DY68" s="225" t="str">
        <f t="shared" si="79"/>
        <v/>
      </c>
      <c r="DZ68" s="224"/>
      <c r="EA68" s="5" t="str">
        <f t="shared" si="80"/>
        <v/>
      </c>
      <c r="EB68" s="224" t="str">
        <f t="shared" si="81"/>
        <v/>
      </c>
      <c r="EC68" s="225"/>
      <c r="ED68" s="115" t="str">
        <f t="shared" si="82"/>
        <v/>
      </c>
      <c r="EE68" s="225" t="str">
        <f t="shared" si="83"/>
        <v/>
      </c>
      <c r="EF68" s="224"/>
      <c r="EG68" s="5" t="str">
        <f t="shared" si="84"/>
        <v/>
      </c>
      <c r="EH68" s="224" t="str">
        <f t="shared" si="85"/>
        <v/>
      </c>
      <c r="EI68" s="225"/>
      <c r="EJ68" s="115" t="str">
        <f t="shared" si="86"/>
        <v/>
      </c>
      <c r="EK68" s="225" t="str">
        <f t="shared" si="87"/>
        <v/>
      </c>
      <c r="EL68" s="224"/>
      <c r="EM68" s="5" t="str">
        <f t="shared" si="88"/>
        <v/>
      </c>
      <c r="EN68" s="224" t="str">
        <f t="shared" si="89"/>
        <v/>
      </c>
      <c r="EO68" s="225"/>
      <c r="EP68" s="115" t="str">
        <f t="shared" si="90"/>
        <v/>
      </c>
      <c r="EQ68" s="225" t="str">
        <f t="shared" si="91"/>
        <v/>
      </c>
      <c r="ER68" s="224"/>
      <c r="ES68" s="5" t="str">
        <f t="shared" si="92"/>
        <v/>
      </c>
      <c r="ET68" s="224" t="str">
        <f t="shared" si="93"/>
        <v/>
      </c>
      <c r="EU68" s="225"/>
      <c r="EV68" s="115" t="str">
        <f t="shared" si="94"/>
        <v/>
      </c>
      <c r="EW68" s="225" t="str">
        <f t="shared" si="95"/>
        <v/>
      </c>
      <c r="EX68" s="224"/>
      <c r="EY68" s="5" t="str">
        <f t="shared" si="96"/>
        <v/>
      </c>
      <c r="EZ68" s="224" t="str">
        <f t="shared" si="97"/>
        <v/>
      </c>
      <c r="FA68" s="225"/>
      <c r="FB68" s="115" t="str">
        <f t="shared" si="98"/>
        <v/>
      </c>
      <c r="FC68" s="225" t="str">
        <f t="shared" si="99"/>
        <v/>
      </c>
      <c r="FD68" s="224"/>
      <c r="FE68" s="5" t="str">
        <f t="shared" si="100"/>
        <v/>
      </c>
      <c r="FF68" s="224" t="str">
        <f t="shared" si="101"/>
        <v/>
      </c>
      <c r="FG68" s="225"/>
      <c r="FH68" s="115" t="str">
        <f t="shared" si="102"/>
        <v/>
      </c>
      <c r="FI68" s="225" t="str">
        <f t="shared" si="103"/>
        <v/>
      </c>
      <c r="FJ68" s="224"/>
      <c r="FK68" s="5" t="str">
        <f t="shared" si="104"/>
        <v/>
      </c>
      <c r="FL68" s="224" t="str">
        <f t="shared" si="105"/>
        <v/>
      </c>
      <c r="FM68" s="225"/>
      <c r="FN68" s="115" t="str">
        <f t="shared" si="106"/>
        <v/>
      </c>
      <c r="FO68" s="225" t="str">
        <f t="shared" si="107"/>
        <v/>
      </c>
      <c r="FP68" s="224"/>
      <c r="FQ68" s="5" t="str">
        <f t="shared" si="108"/>
        <v/>
      </c>
      <c r="FR68" s="224" t="str">
        <f t="shared" si="109"/>
        <v/>
      </c>
      <c r="FS68" s="225"/>
      <c r="FT68" s="115" t="str">
        <f t="shared" si="110"/>
        <v/>
      </c>
      <c r="FU68" s="225" t="str">
        <f t="shared" si="111"/>
        <v/>
      </c>
      <c r="FV68" s="253"/>
      <c r="FW68" s="253"/>
      <c r="FX68" s="253"/>
      <c r="FY68" s="253"/>
      <c r="FZ68" s="253"/>
    </row>
    <row r="69" spans="1:182" s="14" customFormat="1" ht="15.75" x14ac:dyDescent="0.25">
      <c r="A69" s="2" t="str">
        <f t="shared" si="27"/>
        <v/>
      </c>
      <c r="B69" s="2"/>
      <c r="C69" s="126"/>
      <c r="D69" s="131" t="str">
        <f t="shared" si="28"/>
        <v/>
      </c>
      <c r="E69" s="109"/>
      <c r="F69" s="101"/>
      <c r="G69" s="2"/>
      <c r="H69" s="76"/>
      <c r="I69" s="114" t="str">
        <f t="shared" si="0"/>
        <v/>
      </c>
      <c r="J69" s="114" t="str">
        <f t="shared" si="1"/>
        <v/>
      </c>
      <c r="K69" s="114" t="str">
        <f t="shared" si="2"/>
        <v/>
      </c>
      <c r="L69" s="114" t="str">
        <f t="shared" si="3"/>
        <v/>
      </c>
      <c r="M69" s="114" t="str">
        <f t="shared" si="4"/>
        <v/>
      </c>
      <c r="N69" s="114" t="str">
        <f t="shared" si="5"/>
        <v/>
      </c>
      <c r="O69" s="114" t="str">
        <f t="shared" si="264"/>
        <v/>
      </c>
      <c r="P69" s="114" t="str">
        <f t="shared" si="265"/>
        <v/>
      </c>
      <c r="Q69" s="93" t="str">
        <f t="shared" si="266"/>
        <v/>
      </c>
      <c r="R69" s="93" t="str">
        <f t="shared" si="267"/>
        <v/>
      </c>
      <c r="S69" s="93" t="str">
        <f t="shared" si="268"/>
        <v/>
      </c>
      <c r="T69" s="93" t="str">
        <f t="shared" si="269"/>
        <v/>
      </c>
      <c r="U69" s="93" t="str">
        <f t="shared" si="270"/>
        <v/>
      </c>
      <c r="V69" s="93" t="str">
        <f t="shared" si="271"/>
        <v/>
      </c>
      <c r="W69" s="93" t="str">
        <f t="shared" si="272"/>
        <v/>
      </c>
      <c r="X69" s="93" t="str">
        <f t="shared" si="273"/>
        <v/>
      </c>
      <c r="Y69" s="93" t="str">
        <f t="shared" si="274"/>
        <v/>
      </c>
      <c r="Z69" s="93" t="str">
        <f t="shared" si="275"/>
        <v/>
      </c>
      <c r="AA69" s="93" t="str">
        <f t="shared" si="276"/>
        <v/>
      </c>
      <c r="AB69" s="93" t="str">
        <f t="shared" si="277"/>
        <v/>
      </c>
      <c r="AC69" s="93" t="str">
        <f t="shared" si="278"/>
        <v/>
      </c>
      <c r="AD69" s="93" t="str">
        <f t="shared" si="279"/>
        <v/>
      </c>
      <c r="AE69" s="93" t="str">
        <f t="shared" si="280"/>
        <v/>
      </c>
      <c r="AF69" s="93" t="str">
        <f t="shared" si="281"/>
        <v/>
      </c>
      <c r="AG69" s="93" t="str">
        <f t="shared" si="282"/>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12"/>
        <v/>
      </c>
      <c r="BH69" s="36" t="str">
        <f t="shared" si="113"/>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115" t="str">
        <f t="shared" si="195"/>
        <v/>
      </c>
      <c r="CI69" s="225" t="str">
        <f t="shared" si="196"/>
        <v/>
      </c>
      <c r="CJ69" s="224"/>
      <c r="CK69" s="5" t="str">
        <f t="shared" si="197"/>
        <v/>
      </c>
      <c r="CL69" s="224" t="str">
        <f t="shared" si="198"/>
        <v/>
      </c>
      <c r="CM69" s="225"/>
      <c r="CN69" s="115" t="str">
        <f t="shared" si="199"/>
        <v/>
      </c>
      <c r="CO69" s="225" t="str">
        <f t="shared" si="200"/>
        <v/>
      </c>
      <c r="CP69" s="224"/>
      <c r="CQ69" s="5" t="str">
        <f t="shared" si="201"/>
        <v/>
      </c>
      <c r="CR69" s="224" t="str">
        <f t="shared" si="202"/>
        <v/>
      </c>
      <c r="CS69" s="225"/>
      <c r="CT69" s="115" t="str">
        <f t="shared" si="203"/>
        <v/>
      </c>
      <c r="CU69" s="225" t="str">
        <f t="shared" si="204"/>
        <v/>
      </c>
      <c r="CV69" s="224"/>
      <c r="CW69" s="5" t="str">
        <f t="shared" si="205"/>
        <v/>
      </c>
      <c r="CX69" s="224" t="str">
        <f t="shared" si="206"/>
        <v/>
      </c>
      <c r="CY69" s="225"/>
      <c r="CZ69" s="115" t="str">
        <f t="shared" si="207"/>
        <v/>
      </c>
      <c r="DA69" s="225" t="str">
        <f t="shared" si="208"/>
        <v/>
      </c>
      <c r="DB69" s="224"/>
      <c r="DC69" s="5" t="str">
        <f t="shared" si="209"/>
        <v/>
      </c>
      <c r="DD69" s="224" t="str">
        <f t="shared" si="210"/>
        <v/>
      </c>
      <c r="DE69" s="225"/>
      <c r="DF69" s="115" t="str">
        <f t="shared" si="211"/>
        <v/>
      </c>
      <c r="DG69" s="225" t="str">
        <f t="shared" si="212"/>
        <v/>
      </c>
      <c r="DH69" s="224"/>
      <c r="DI69" s="5" t="str">
        <f t="shared" si="213"/>
        <v/>
      </c>
      <c r="DJ69" s="224" t="str">
        <f t="shared" si="214"/>
        <v/>
      </c>
      <c r="DK69" s="225"/>
      <c r="DL69" s="115" t="str">
        <f t="shared" si="70"/>
        <v/>
      </c>
      <c r="DM69" s="225" t="str">
        <f t="shared" si="71"/>
        <v/>
      </c>
      <c r="DN69" s="224"/>
      <c r="DO69" s="5" t="str">
        <f t="shared" si="72"/>
        <v/>
      </c>
      <c r="DP69" s="224" t="str">
        <f t="shared" si="73"/>
        <v/>
      </c>
      <c r="DQ69" s="225"/>
      <c r="DR69" s="115" t="str">
        <f t="shared" si="74"/>
        <v/>
      </c>
      <c r="DS69" s="225" t="str">
        <f t="shared" si="75"/>
        <v/>
      </c>
      <c r="DT69" s="224"/>
      <c r="DU69" s="5" t="str">
        <f t="shared" si="76"/>
        <v/>
      </c>
      <c r="DV69" s="224" t="str">
        <f t="shared" si="77"/>
        <v/>
      </c>
      <c r="DW69" s="225"/>
      <c r="DX69" s="115" t="str">
        <f t="shared" si="78"/>
        <v/>
      </c>
      <c r="DY69" s="225" t="str">
        <f t="shared" si="79"/>
        <v/>
      </c>
      <c r="DZ69" s="224"/>
      <c r="EA69" s="5" t="str">
        <f t="shared" si="80"/>
        <v/>
      </c>
      <c r="EB69" s="224" t="str">
        <f t="shared" si="81"/>
        <v/>
      </c>
      <c r="EC69" s="225"/>
      <c r="ED69" s="115" t="str">
        <f t="shared" si="82"/>
        <v/>
      </c>
      <c r="EE69" s="225" t="str">
        <f t="shared" si="83"/>
        <v/>
      </c>
      <c r="EF69" s="224"/>
      <c r="EG69" s="5" t="str">
        <f t="shared" si="84"/>
        <v/>
      </c>
      <c r="EH69" s="224" t="str">
        <f t="shared" si="85"/>
        <v/>
      </c>
      <c r="EI69" s="225"/>
      <c r="EJ69" s="115" t="str">
        <f t="shared" si="86"/>
        <v/>
      </c>
      <c r="EK69" s="225" t="str">
        <f t="shared" si="87"/>
        <v/>
      </c>
      <c r="EL69" s="224"/>
      <c r="EM69" s="5" t="str">
        <f t="shared" si="88"/>
        <v/>
      </c>
      <c r="EN69" s="224" t="str">
        <f t="shared" si="89"/>
        <v/>
      </c>
      <c r="EO69" s="225"/>
      <c r="EP69" s="115" t="str">
        <f t="shared" si="90"/>
        <v/>
      </c>
      <c r="EQ69" s="225" t="str">
        <f t="shared" si="91"/>
        <v/>
      </c>
      <c r="ER69" s="224"/>
      <c r="ES69" s="5" t="str">
        <f t="shared" si="92"/>
        <v/>
      </c>
      <c r="ET69" s="224" t="str">
        <f t="shared" si="93"/>
        <v/>
      </c>
      <c r="EU69" s="225"/>
      <c r="EV69" s="115" t="str">
        <f t="shared" si="94"/>
        <v/>
      </c>
      <c r="EW69" s="225" t="str">
        <f t="shared" si="95"/>
        <v/>
      </c>
      <c r="EX69" s="224"/>
      <c r="EY69" s="5" t="str">
        <f t="shared" si="96"/>
        <v/>
      </c>
      <c r="EZ69" s="224" t="str">
        <f t="shared" si="97"/>
        <v/>
      </c>
      <c r="FA69" s="225"/>
      <c r="FB69" s="115" t="str">
        <f t="shared" si="98"/>
        <v/>
      </c>
      <c r="FC69" s="225" t="str">
        <f t="shared" si="99"/>
        <v/>
      </c>
      <c r="FD69" s="224"/>
      <c r="FE69" s="5" t="str">
        <f t="shared" si="100"/>
        <v/>
      </c>
      <c r="FF69" s="224" t="str">
        <f t="shared" si="101"/>
        <v/>
      </c>
      <c r="FG69" s="225"/>
      <c r="FH69" s="115" t="str">
        <f t="shared" si="102"/>
        <v/>
      </c>
      <c r="FI69" s="225" t="str">
        <f t="shared" si="103"/>
        <v/>
      </c>
      <c r="FJ69" s="224"/>
      <c r="FK69" s="5" t="str">
        <f t="shared" si="104"/>
        <v/>
      </c>
      <c r="FL69" s="224" t="str">
        <f t="shared" si="105"/>
        <v/>
      </c>
      <c r="FM69" s="225"/>
      <c r="FN69" s="115" t="str">
        <f t="shared" si="106"/>
        <v/>
      </c>
      <c r="FO69" s="225" t="str">
        <f t="shared" si="107"/>
        <v/>
      </c>
      <c r="FP69" s="224"/>
      <c r="FQ69" s="5" t="str">
        <f t="shared" si="108"/>
        <v/>
      </c>
      <c r="FR69" s="224" t="str">
        <f t="shared" si="109"/>
        <v/>
      </c>
      <c r="FS69" s="225"/>
      <c r="FT69" s="115" t="str">
        <f t="shared" si="110"/>
        <v/>
      </c>
      <c r="FU69" s="225" t="str">
        <f t="shared" si="111"/>
        <v/>
      </c>
      <c r="FV69" s="253"/>
      <c r="FW69" s="253"/>
      <c r="FX69" s="253"/>
      <c r="FY69" s="253"/>
      <c r="FZ69" s="253"/>
    </row>
    <row r="70" spans="1:182" s="14" customFormat="1" ht="15.75" x14ac:dyDescent="0.25">
      <c r="A70" s="2" t="str">
        <f t="shared" si="27"/>
        <v/>
      </c>
      <c r="B70" s="2"/>
      <c r="C70" s="126"/>
      <c r="D70" s="131" t="str">
        <f t="shared" si="28"/>
        <v/>
      </c>
      <c r="E70" s="109"/>
      <c r="F70" s="101"/>
      <c r="G70" s="2"/>
      <c r="H70" s="76"/>
      <c r="I70" s="114" t="str">
        <f t="shared" si="0"/>
        <v/>
      </c>
      <c r="J70" s="114" t="str">
        <f t="shared" si="1"/>
        <v/>
      </c>
      <c r="K70" s="114" t="str">
        <f t="shared" si="2"/>
        <v/>
      </c>
      <c r="L70" s="114" t="str">
        <f t="shared" si="3"/>
        <v/>
      </c>
      <c r="M70" s="114" t="str">
        <f t="shared" si="4"/>
        <v/>
      </c>
      <c r="N70" s="114" t="str">
        <f t="shared" si="5"/>
        <v/>
      </c>
      <c r="O70" s="114" t="str">
        <f t="shared" si="264"/>
        <v/>
      </c>
      <c r="P70" s="114" t="str">
        <f t="shared" si="265"/>
        <v/>
      </c>
      <c r="Q70" s="93" t="str">
        <f t="shared" si="266"/>
        <v/>
      </c>
      <c r="R70" s="93" t="str">
        <f t="shared" si="267"/>
        <v/>
      </c>
      <c r="S70" s="93" t="str">
        <f t="shared" si="268"/>
        <v/>
      </c>
      <c r="T70" s="93" t="str">
        <f t="shared" si="269"/>
        <v/>
      </c>
      <c r="U70" s="93" t="str">
        <f t="shared" si="270"/>
        <v/>
      </c>
      <c r="V70" s="93" t="str">
        <f t="shared" si="271"/>
        <v/>
      </c>
      <c r="W70" s="93" t="str">
        <f t="shared" si="272"/>
        <v/>
      </c>
      <c r="X70" s="93" t="str">
        <f t="shared" si="273"/>
        <v/>
      </c>
      <c r="Y70" s="93" t="str">
        <f t="shared" si="274"/>
        <v/>
      </c>
      <c r="Z70" s="93" t="str">
        <f t="shared" si="275"/>
        <v/>
      </c>
      <c r="AA70" s="93" t="str">
        <f t="shared" si="276"/>
        <v/>
      </c>
      <c r="AB70" s="93" t="str">
        <f t="shared" si="277"/>
        <v/>
      </c>
      <c r="AC70" s="93" t="str">
        <f t="shared" si="278"/>
        <v/>
      </c>
      <c r="AD70" s="93" t="str">
        <f t="shared" si="279"/>
        <v/>
      </c>
      <c r="AE70" s="93" t="str">
        <f t="shared" si="280"/>
        <v/>
      </c>
      <c r="AF70" s="93" t="str">
        <f t="shared" si="281"/>
        <v/>
      </c>
      <c r="AG70" s="93" t="str">
        <f t="shared" si="282"/>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12"/>
        <v/>
      </c>
      <c r="BH70" s="36" t="str">
        <f t="shared" si="113"/>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115" t="str">
        <f t="shared" si="195"/>
        <v/>
      </c>
      <c r="CI70" s="225" t="str">
        <f t="shared" si="196"/>
        <v/>
      </c>
      <c r="CJ70" s="224"/>
      <c r="CK70" s="5" t="str">
        <f t="shared" si="197"/>
        <v/>
      </c>
      <c r="CL70" s="224" t="str">
        <f t="shared" si="198"/>
        <v/>
      </c>
      <c r="CM70" s="225"/>
      <c r="CN70" s="115" t="str">
        <f t="shared" si="199"/>
        <v/>
      </c>
      <c r="CO70" s="225" t="str">
        <f t="shared" si="200"/>
        <v/>
      </c>
      <c r="CP70" s="224"/>
      <c r="CQ70" s="5" t="str">
        <f t="shared" si="201"/>
        <v/>
      </c>
      <c r="CR70" s="224" t="str">
        <f t="shared" si="202"/>
        <v/>
      </c>
      <c r="CS70" s="225"/>
      <c r="CT70" s="115" t="str">
        <f t="shared" si="203"/>
        <v/>
      </c>
      <c r="CU70" s="225" t="str">
        <f t="shared" si="204"/>
        <v/>
      </c>
      <c r="CV70" s="224"/>
      <c r="CW70" s="5" t="str">
        <f t="shared" si="205"/>
        <v/>
      </c>
      <c r="CX70" s="224" t="str">
        <f t="shared" si="206"/>
        <v/>
      </c>
      <c r="CY70" s="225"/>
      <c r="CZ70" s="115" t="str">
        <f t="shared" si="207"/>
        <v/>
      </c>
      <c r="DA70" s="225" t="str">
        <f t="shared" si="208"/>
        <v/>
      </c>
      <c r="DB70" s="224"/>
      <c r="DC70" s="5" t="str">
        <f t="shared" si="209"/>
        <v/>
      </c>
      <c r="DD70" s="224" t="str">
        <f t="shared" si="210"/>
        <v/>
      </c>
      <c r="DE70" s="225"/>
      <c r="DF70" s="115" t="str">
        <f t="shared" si="211"/>
        <v/>
      </c>
      <c r="DG70" s="225" t="str">
        <f t="shared" si="212"/>
        <v/>
      </c>
      <c r="DH70" s="224"/>
      <c r="DI70" s="5" t="str">
        <f t="shared" si="213"/>
        <v/>
      </c>
      <c r="DJ70" s="224" t="str">
        <f t="shared" si="214"/>
        <v/>
      </c>
      <c r="DK70" s="225"/>
      <c r="DL70" s="115" t="str">
        <f t="shared" si="70"/>
        <v/>
      </c>
      <c r="DM70" s="225" t="str">
        <f t="shared" si="71"/>
        <v/>
      </c>
      <c r="DN70" s="224"/>
      <c r="DO70" s="5" t="str">
        <f t="shared" si="72"/>
        <v/>
      </c>
      <c r="DP70" s="224" t="str">
        <f t="shared" si="73"/>
        <v/>
      </c>
      <c r="DQ70" s="225"/>
      <c r="DR70" s="115" t="str">
        <f t="shared" si="74"/>
        <v/>
      </c>
      <c r="DS70" s="225" t="str">
        <f t="shared" si="75"/>
        <v/>
      </c>
      <c r="DT70" s="224"/>
      <c r="DU70" s="5" t="str">
        <f t="shared" si="76"/>
        <v/>
      </c>
      <c r="DV70" s="224" t="str">
        <f t="shared" si="77"/>
        <v/>
      </c>
      <c r="DW70" s="225"/>
      <c r="DX70" s="115" t="str">
        <f t="shared" si="78"/>
        <v/>
      </c>
      <c r="DY70" s="225" t="str">
        <f t="shared" si="79"/>
        <v/>
      </c>
      <c r="DZ70" s="224"/>
      <c r="EA70" s="5" t="str">
        <f t="shared" si="80"/>
        <v/>
      </c>
      <c r="EB70" s="224" t="str">
        <f t="shared" si="81"/>
        <v/>
      </c>
      <c r="EC70" s="225"/>
      <c r="ED70" s="115" t="str">
        <f t="shared" si="82"/>
        <v/>
      </c>
      <c r="EE70" s="225" t="str">
        <f t="shared" si="83"/>
        <v/>
      </c>
      <c r="EF70" s="224"/>
      <c r="EG70" s="5" t="str">
        <f t="shared" si="84"/>
        <v/>
      </c>
      <c r="EH70" s="224" t="str">
        <f t="shared" si="85"/>
        <v/>
      </c>
      <c r="EI70" s="225"/>
      <c r="EJ70" s="115" t="str">
        <f t="shared" si="86"/>
        <v/>
      </c>
      <c r="EK70" s="225" t="str">
        <f t="shared" si="87"/>
        <v/>
      </c>
      <c r="EL70" s="224"/>
      <c r="EM70" s="5" t="str">
        <f t="shared" si="88"/>
        <v/>
      </c>
      <c r="EN70" s="224" t="str">
        <f t="shared" si="89"/>
        <v/>
      </c>
      <c r="EO70" s="225"/>
      <c r="EP70" s="115" t="str">
        <f t="shared" si="90"/>
        <v/>
      </c>
      <c r="EQ70" s="225" t="str">
        <f t="shared" si="91"/>
        <v/>
      </c>
      <c r="ER70" s="224"/>
      <c r="ES70" s="5" t="str">
        <f t="shared" si="92"/>
        <v/>
      </c>
      <c r="ET70" s="224" t="str">
        <f t="shared" si="93"/>
        <v/>
      </c>
      <c r="EU70" s="225"/>
      <c r="EV70" s="115" t="str">
        <f t="shared" si="94"/>
        <v/>
      </c>
      <c r="EW70" s="225" t="str">
        <f t="shared" si="95"/>
        <v/>
      </c>
      <c r="EX70" s="224"/>
      <c r="EY70" s="5" t="str">
        <f t="shared" si="96"/>
        <v/>
      </c>
      <c r="EZ70" s="224" t="str">
        <f t="shared" si="97"/>
        <v/>
      </c>
      <c r="FA70" s="225"/>
      <c r="FB70" s="115" t="str">
        <f t="shared" si="98"/>
        <v/>
      </c>
      <c r="FC70" s="225" t="str">
        <f t="shared" si="99"/>
        <v/>
      </c>
      <c r="FD70" s="224"/>
      <c r="FE70" s="5" t="str">
        <f t="shared" si="100"/>
        <v/>
      </c>
      <c r="FF70" s="224" t="str">
        <f t="shared" si="101"/>
        <v/>
      </c>
      <c r="FG70" s="225"/>
      <c r="FH70" s="115" t="str">
        <f t="shared" si="102"/>
        <v/>
      </c>
      <c r="FI70" s="225" t="str">
        <f t="shared" si="103"/>
        <v/>
      </c>
      <c r="FJ70" s="224"/>
      <c r="FK70" s="5" t="str">
        <f t="shared" si="104"/>
        <v/>
      </c>
      <c r="FL70" s="224" t="str">
        <f t="shared" si="105"/>
        <v/>
      </c>
      <c r="FM70" s="225"/>
      <c r="FN70" s="115" t="str">
        <f t="shared" si="106"/>
        <v/>
      </c>
      <c r="FO70" s="225" t="str">
        <f t="shared" si="107"/>
        <v/>
      </c>
      <c r="FP70" s="224"/>
      <c r="FQ70" s="5" t="str">
        <f t="shared" si="108"/>
        <v/>
      </c>
      <c r="FR70" s="224" t="str">
        <f t="shared" si="109"/>
        <v/>
      </c>
      <c r="FS70" s="225"/>
      <c r="FT70" s="115" t="str">
        <f t="shared" si="110"/>
        <v/>
      </c>
      <c r="FU70" s="225" t="str">
        <f t="shared" si="111"/>
        <v/>
      </c>
      <c r="FV70" s="253"/>
      <c r="FW70" s="253"/>
      <c r="FX70" s="253"/>
      <c r="FY70" s="253"/>
      <c r="FZ70" s="253"/>
    </row>
    <row r="71" spans="1:182" s="3" customFormat="1" ht="15.75" x14ac:dyDescent="0.25">
      <c r="A71" s="2" t="str">
        <f t="shared" si="27"/>
        <v/>
      </c>
      <c r="B71" s="2"/>
      <c r="C71" s="126"/>
      <c r="D71" s="131" t="str">
        <f t="shared" si="28"/>
        <v/>
      </c>
      <c r="E71" s="109"/>
      <c r="F71" s="101"/>
      <c r="G71" s="2"/>
      <c r="H71" s="76"/>
      <c r="I71" s="114" t="str">
        <f t="shared" si="0"/>
        <v/>
      </c>
      <c r="J71" s="114" t="str">
        <f t="shared" si="1"/>
        <v/>
      </c>
      <c r="K71" s="114" t="str">
        <f t="shared" si="2"/>
        <v/>
      </c>
      <c r="L71" s="114" t="str">
        <f t="shared" si="3"/>
        <v/>
      </c>
      <c r="M71" s="114" t="str">
        <f t="shared" si="4"/>
        <v/>
      </c>
      <c r="N71" s="114" t="str">
        <f t="shared" si="5"/>
        <v/>
      </c>
      <c r="O71" s="114" t="str">
        <f t="shared" si="264"/>
        <v/>
      </c>
      <c r="P71" s="114" t="str">
        <f t="shared" si="265"/>
        <v/>
      </c>
      <c r="Q71" s="93" t="str">
        <f t="shared" si="266"/>
        <v/>
      </c>
      <c r="R71" s="93" t="str">
        <f t="shared" si="267"/>
        <v/>
      </c>
      <c r="S71" s="93" t="str">
        <f t="shared" si="268"/>
        <v/>
      </c>
      <c r="T71" s="93" t="str">
        <f t="shared" si="269"/>
        <v/>
      </c>
      <c r="U71" s="93" t="str">
        <f t="shared" si="270"/>
        <v/>
      </c>
      <c r="V71" s="93" t="str">
        <f t="shared" si="271"/>
        <v/>
      </c>
      <c r="W71" s="93" t="str">
        <f t="shared" si="272"/>
        <v/>
      </c>
      <c r="X71" s="93" t="str">
        <f t="shared" si="273"/>
        <v/>
      </c>
      <c r="Y71" s="93" t="str">
        <f t="shared" si="274"/>
        <v/>
      </c>
      <c r="Z71" s="93" t="str">
        <f t="shared" si="275"/>
        <v/>
      </c>
      <c r="AA71" s="93" t="str">
        <f t="shared" si="276"/>
        <v/>
      </c>
      <c r="AB71" s="93" t="str">
        <f t="shared" si="277"/>
        <v/>
      </c>
      <c r="AC71" s="93" t="str">
        <f t="shared" si="278"/>
        <v/>
      </c>
      <c r="AD71" s="93" t="str">
        <f t="shared" si="279"/>
        <v/>
      </c>
      <c r="AE71" s="93" t="str">
        <f t="shared" si="280"/>
        <v/>
      </c>
      <c r="AF71" s="93" t="str">
        <f t="shared" si="281"/>
        <v/>
      </c>
      <c r="AG71" s="93" t="str">
        <f t="shared" si="282"/>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12"/>
        <v/>
      </c>
      <c r="BH71" s="36" t="str">
        <f t="shared" si="113"/>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115" t="str">
        <f t="shared" si="195"/>
        <v/>
      </c>
      <c r="CI71" s="225" t="str">
        <f t="shared" si="196"/>
        <v/>
      </c>
      <c r="CJ71" s="224"/>
      <c r="CK71" s="5" t="str">
        <f t="shared" si="197"/>
        <v/>
      </c>
      <c r="CL71" s="224" t="str">
        <f t="shared" si="198"/>
        <v/>
      </c>
      <c r="CM71" s="225"/>
      <c r="CN71" s="115" t="str">
        <f t="shared" si="199"/>
        <v/>
      </c>
      <c r="CO71" s="225" t="str">
        <f t="shared" si="200"/>
        <v/>
      </c>
      <c r="CP71" s="224"/>
      <c r="CQ71" s="5" t="str">
        <f t="shared" si="201"/>
        <v/>
      </c>
      <c r="CR71" s="224" t="str">
        <f t="shared" si="202"/>
        <v/>
      </c>
      <c r="CS71" s="225"/>
      <c r="CT71" s="115" t="str">
        <f t="shared" si="203"/>
        <v/>
      </c>
      <c r="CU71" s="225" t="str">
        <f t="shared" si="204"/>
        <v/>
      </c>
      <c r="CV71" s="224"/>
      <c r="CW71" s="5" t="str">
        <f t="shared" si="205"/>
        <v/>
      </c>
      <c r="CX71" s="224" t="str">
        <f t="shared" si="206"/>
        <v/>
      </c>
      <c r="CY71" s="225"/>
      <c r="CZ71" s="115" t="str">
        <f t="shared" si="207"/>
        <v/>
      </c>
      <c r="DA71" s="225" t="str">
        <f t="shared" si="208"/>
        <v/>
      </c>
      <c r="DB71" s="224"/>
      <c r="DC71" s="5" t="str">
        <f t="shared" si="209"/>
        <v/>
      </c>
      <c r="DD71" s="224" t="str">
        <f t="shared" si="210"/>
        <v/>
      </c>
      <c r="DE71" s="225"/>
      <c r="DF71" s="115" t="str">
        <f t="shared" si="211"/>
        <v/>
      </c>
      <c r="DG71" s="225" t="str">
        <f t="shared" si="212"/>
        <v/>
      </c>
      <c r="DH71" s="224"/>
      <c r="DI71" s="5" t="str">
        <f t="shared" si="213"/>
        <v/>
      </c>
      <c r="DJ71" s="224" t="str">
        <f t="shared" si="214"/>
        <v/>
      </c>
      <c r="DK71" s="225"/>
      <c r="DL71" s="115" t="str">
        <f t="shared" si="70"/>
        <v/>
      </c>
      <c r="DM71" s="225" t="str">
        <f t="shared" si="71"/>
        <v/>
      </c>
      <c r="DN71" s="224"/>
      <c r="DO71" s="5" t="str">
        <f t="shared" si="72"/>
        <v/>
      </c>
      <c r="DP71" s="224" t="str">
        <f t="shared" si="73"/>
        <v/>
      </c>
      <c r="DQ71" s="225"/>
      <c r="DR71" s="115" t="str">
        <f t="shared" si="74"/>
        <v/>
      </c>
      <c r="DS71" s="225" t="str">
        <f t="shared" si="75"/>
        <v/>
      </c>
      <c r="DT71" s="224"/>
      <c r="DU71" s="5" t="str">
        <f t="shared" si="76"/>
        <v/>
      </c>
      <c r="DV71" s="224" t="str">
        <f t="shared" si="77"/>
        <v/>
      </c>
      <c r="DW71" s="225"/>
      <c r="DX71" s="115" t="str">
        <f t="shared" si="78"/>
        <v/>
      </c>
      <c r="DY71" s="225" t="str">
        <f t="shared" si="79"/>
        <v/>
      </c>
      <c r="DZ71" s="224"/>
      <c r="EA71" s="5" t="str">
        <f t="shared" si="80"/>
        <v/>
      </c>
      <c r="EB71" s="224" t="str">
        <f t="shared" si="81"/>
        <v/>
      </c>
      <c r="EC71" s="225"/>
      <c r="ED71" s="115" t="str">
        <f t="shared" si="82"/>
        <v/>
      </c>
      <c r="EE71" s="225" t="str">
        <f t="shared" si="83"/>
        <v/>
      </c>
      <c r="EF71" s="224"/>
      <c r="EG71" s="5" t="str">
        <f t="shared" si="84"/>
        <v/>
      </c>
      <c r="EH71" s="224" t="str">
        <f t="shared" si="85"/>
        <v/>
      </c>
      <c r="EI71" s="225"/>
      <c r="EJ71" s="115" t="str">
        <f t="shared" si="86"/>
        <v/>
      </c>
      <c r="EK71" s="225" t="str">
        <f t="shared" si="87"/>
        <v/>
      </c>
      <c r="EL71" s="224"/>
      <c r="EM71" s="5" t="str">
        <f t="shared" si="88"/>
        <v/>
      </c>
      <c r="EN71" s="224" t="str">
        <f t="shared" si="89"/>
        <v/>
      </c>
      <c r="EO71" s="225"/>
      <c r="EP71" s="115" t="str">
        <f t="shared" si="90"/>
        <v/>
      </c>
      <c r="EQ71" s="225" t="str">
        <f t="shared" si="91"/>
        <v/>
      </c>
      <c r="ER71" s="224"/>
      <c r="ES71" s="5" t="str">
        <f t="shared" si="92"/>
        <v/>
      </c>
      <c r="ET71" s="224" t="str">
        <f t="shared" si="93"/>
        <v/>
      </c>
      <c r="EU71" s="225"/>
      <c r="EV71" s="115" t="str">
        <f t="shared" si="94"/>
        <v/>
      </c>
      <c r="EW71" s="225" t="str">
        <f t="shared" si="95"/>
        <v/>
      </c>
      <c r="EX71" s="224"/>
      <c r="EY71" s="5" t="str">
        <f t="shared" si="96"/>
        <v/>
      </c>
      <c r="EZ71" s="224" t="str">
        <f t="shared" si="97"/>
        <v/>
      </c>
      <c r="FA71" s="225"/>
      <c r="FB71" s="115" t="str">
        <f t="shared" si="98"/>
        <v/>
      </c>
      <c r="FC71" s="225" t="str">
        <f t="shared" si="99"/>
        <v/>
      </c>
      <c r="FD71" s="224"/>
      <c r="FE71" s="5" t="str">
        <f t="shared" si="100"/>
        <v/>
      </c>
      <c r="FF71" s="224" t="str">
        <f t="shared" si="101"/>
        <v/>
      </c>
      <c r="FG71" s="225"/>
      <c r="FH71" s="115" t="str">
        <f t="shared" si="102"/>
        <v/>
      </c>
      <c r="FI71" s="225" t="str">
        <f t="shared" si="103"/>
        <v/>
      </c>
      <c r="FJ71" s="224"/>
      <c r="FK71" s="5" t="str">
        <f t="shared" si="104"/>
        <v/>
      </c>
      <c r="FL71" s="224" t="str">
        <f t="shared" si="105"/>
        <v/>
      </c>
      <c r="FM71" s="225"/>
      <c r="FN71" s="115" t="str">
        <f t="shared" si="106"/>
        <v/>
      </c>
      <c r="FO71" s="225" t="str">
        <f t="shared" si="107"/>
        <v/>
      </c>
      <c r="FP71" s="224"/>
      <c r="FQ71" s="5" t="str">
        <f t="shared" si="108"/>
        <v/>
      </c>
      <c r="FR71" s="224" t="str">
        <f t="shared" si="109"/>
        <v/>
      </c>
      <c r="FS71" s="225"/>
      <c r="FT71" s="115" t="str">
        <f t="shared" si="110"/>
        <v/>
      </c>
      <c r="FU71" s="225" t="str">
        <f t="shared" si="111"/>
        <v/>
      </c>
      <c r="FV71" s="253"/>
      <c r="FW71" s="253"/>
      <c r="FX71" s="253"/>
      <c r="FY71" s="253"/>
      <c r="FZ71" s="253"/>
    </row>
    <row r="72" spans="1:182" s="14" customFormat="1" ht="15.75" x14ac:dyDescent="0.25">
      <c r="A72" s="2" t="str">
        <f t="shared" ref="A72:A93" si="283">IF(E72="","",E72*$GA$7)</f>
        <v/>
      </c>
      <c r="B72" s="2"/>
      <c r="C72" s="126"/>
      <c r="D72" s="131" t="str">
        <f t="shared" ref="D72:D93" si="284">IF(A72="","",A72*C72)</f>
        <v/>
      </c>
      <c r="E72" s="109"/>
      <c r="F72" s="101"/>
      <c r="G72" s="2"/>
      <c r="H72" s="76"/>
      <c r="I72" s="114" t="str">
        <f t="shared" si="0"/>
        <v/>
      </c>
      <c r="J72" s="114" t="str">
        <f t="shared" si="1"/>
        <v/>
      </c>
      <c r="K72" s="114" t="str">
        <f t="shared" si="2"/>
        <v/>
      </c>
      <c r="L72" s="114" t="str">
        <f t="shared" si="3"/>
        <v/>
      </c>
      <c r="M72" s="114" t="str">
        <f t="shared" si="4"/>
        <v/>
      </c>
      <c r="N72" s="114" t="str">
        <f t="shared" si="5"/>
        <v/>
      </c>
      <c r="O72" s="114" t="str">
        <f t="shared" si="264"/>
        <v/>
      </c>
      <c r="P72" s="114" t="str">
        <f t="shared" si="265"/>
        <v/>
      </c>
      <c r="Q72" s="93" t="str">
        <f t="shared" si="266"/>
        <v/>
      </c>
      <c r="R72" s="93" t="str">
        <f t="shared" si="267"/>
        <v/>
      </c>
      <c r="S72" s="93" t="str">
        <f t="shared" si="268"/>
        <v/>
      </c>
      <c r="T72" s="93" t="str">
        <f t="shared" si="269"/>
        <v/>
      </c>
      <c r="U72" s="93" t="str">
        <f t="shared" si="270"/>
        <v/>
      </c>
      <c r="V72" s="93" t="str">
        <f t="shared" si="271"/>
        <v/>
      </c>
      <c r="W72" s="93" t="str">
        <f t="shared" si="272"/>
        <v/>
      </c>
      <c r="X72" s="93" t="str">
        <f t="shared" si="273"/>
        <v/>
      </c>
      <c r="Y72" s="93" t="str">
        <f t="shared" si="274"/>
        <v/>
      </c>
      <c r="Z72" s="93" t="str">
        <f t="shared" si="275"/>
        <v/>
      </c>
      <c r="AA72" s="93" t="str">
        <f t="shared" si="276"/>
        <v/>
      </c>
      <c r="AB72" s="93" t="str">
        <f t="shared" si="277"/>
        <v/>
      </c>
      <c r="AC72" s="93" t="str">
        <f t="shared" si="278"/>
        <v/>
      </c>
      <c r="AD72" s="93" t="str">
        <f t="shared" si="279"/>
        <v/>
      </c>
      <c r="AE72" s="93" t="str">
        <f t="shared" si="280"/>
        <v/>
      </c>
      <c r="AF72" s="93" t="str">
        <f t="shared" si="281"/>
        <v/>
      </c>
      <c r="AG72" s="93" t="str">
        <f t="shared" si="282"/>
        <v/>
      </c>
      <c r="AH72" s="93" t="str">
        <f t="shared" si="29"/>
        <v/>
      </c>
      <c r="AI72" s="93" t="str">
        <f t="shared" si="30"/>
        <v/>
      </c>
      <c r="AJ72" s="93" t="str">
        <f t="shared" si="31"/>
        <v/>
      </c>
      <c r="AK72" s="93" t="str">
        <f t="shared" si="32"/>
        <v/>
      </c>
      <c r="AL72" s="93" t="str">
        <f t="shared" si="33"/>
        <v/>
      </c>
      <c r="AM72" s="93" t="str">
        <f t="shared" si="34"/>
        <v/>
      </c>
      <c r="AN72" s="93" t="str">
        <f t="shared" si="35"/>
        <v/>
      </c>
      <c r="AO72" s="93" t="str">
        <f t="shared" si="36"/>
        <v/>
      </c>
      <c r="AP72" s="93" t="str">
        <f t="shared" si="37"/>
        <v/>
      </c>
      <c r="AQ72" s="93" t="str">
        <f t="shared" si="38"/>
        <v/>
      </c>
      <c r="AR72" s="93" t="str">
        <f t="shared" si="39"/>
        <v/>
      </c>
      <c r="AS72" s="93" t="str">
        <f t="shared" si="40"/>
        <v/>
      </c>
      <c r="AT72" s="93" t="str">
        <f t="shared" si="41"/>
        <v/>
      </c>
      <c r="AU72" s="93" t="str">
        <f t="shared" si="42"/>
        <v/>
      </c>
      <c r="AV72" s="93" t="str">
        <f t="shared" si="43"/>
        <v/>
      </c>
      <c r="AW72" s="93" t="str">
        <f t="shared" si="44"/>
        <v/>
      </c>
      <c r="AX72" s="93" t="str">
        <f t="shared" si="45"/>
        <v/>
      </c>
      <c r="AY72" s="93" t="str">
        <f t="shared" si="46"/>
        <v/>
      </c>
      <c r="AZ72" s="93" t="str">
        <f t="shared" si="47"/>
        <v/>
      </c>
      <c r="BA72" s="93" t="str">
        <f t="shared" si="48"/>
        <v/>
      </c>
      <c r="BB72" s="93" t="str">
        <f t="shared" si="49"/>
        <v/>
      </c>
      <c r="BC72" s="93" t="str">
        <f t="shared" si="50"/>
        <v/>
      </c>
      <c r="BD72" s="93" t="str">
        <f t="shared" si="51"/>
        <v/>
      </c>
      <c r="BE72" s="93" t="str">
        <f t="shared" si="52"/>
        <v/>
      </c>
      <c r="BF72" s="224"/>
      <c r="BG72" s="74" t="str">
        <f t="shared" si="112"/>
        <v/>
      </c>
      <c r="BH72" s="36" t="str">
        <f t="shared" si="113"/>
        <v/>
      </c>
      <c r="BI72" s="225"/>
      <c r="BJ72" s="75" t="str">
        <f t="shared" si="53"/>
        <v/>
      </c>
      <c r="BK72" s="37" t="str">
        <f t="shared" si="54"/>
        <v/>
      </c>
      <c r="BL72" s="224"/>
      <c r="BM72" s="74" t="str">
        <f t="shared" si="55"/>
        <v/>
      </c>
      <c r="BN72" s="36" t="str">
        <f t="shared" si="56"/>
        <v/>
      </c>
      <c r="BO72" s="225"/>
      <c r="BP72" s="75" t="str">
        <f t="shared" si="57"/>
        <v/>
      </c>
      <c r="BQ72" s="37" t="str">
        <f t="shared" si="58"/>
        <v/>
      </c>
      <c r="BR72" s="224"/>
      <c r="BS72" s="74" t="str">
        <f t="shared" si="59"/>
        <v/>
      </c>
      <c r="BT72" s="36" t="str">
        <f t="shared" si="60"/>
        <v/>
      </c>
      <c r="BU72" s="225"/>
      <c r="BV72" s="75" t="str">
        <f t="shared" si="61"/>
        <v/>
      </c>
      <c r="BW72" s="37" t="str">
        <f t="shared" si="62"/>
        <v/>
      </c>
      <c r="BX72" s="224"/>
      <c r="BY72" s="74" t="str">
        <f t="shared" si="63"/>
        <v/>
      </c>
      <c r="BZ72" s="36" t="str">
        <f t="shared" si="64"/>
        <v/>
      </c>
      <c r="CA72" s="225"/>
      <c r="CB72" s="75" t="str">
        <f t="shared" si="65"/>
        <v/>
      </c>
      <c r="CC72" s="37" t="str">
        <f t="shared" si="66"/>
        <v/>
      </c>
      <c r="CD72" s="224"/>
      <c r="CE72" s="74" t="str">
        <f t="shared" si="67"/>
        <v/>
      </c>
      <c r="CF72" s="36" t="str">
        <f t="shared" si="68"/>
        <v/>
      </c>
      <c r="CG72" s="225"/>
      <c r="CH72" s="115" t="str">
        <f t="shared" si="195"/>
        <v/>
      </c>
      <c r="CI72" s="225" t="str">
        <f t="shared" si="196"/>
        <v/>
      </c>
      <c r="CJ72" s="224"/>
      <c r="CK72" s="5" t="str">
        <f t="shared" si="197"/>
        <v/>
      </c>
      <c r="CL72" s="224" t="str">
        <f t="shared" si="198"/>
        <v/>
      </c>
      <c r="CM72" s="225"/>
      <c r="CN72" s="115" t="str">
        <f t="shared" si="199"/>
        <v/>
      </c>
      <c r="CO72" s="225" t="str">
        <f t="shared" si="200"/>
        <v/>
      </c>
      <c r="CP72" s="224"/>
      <c r="CQ72" s="5" t="str">
        <f t="shared" si="201"/>
        <v/>
      </c>
      <c r="CR72" s="224" t="str">
        <f t="shared" si="202"/>
        <v/>
      </c>
      <c r="CS72" s="225"/>
      <c r="CT72" s="115" t="str">
        <f t="shared" si="203"/>
        <v/>
      </c>
      <c r="CU72" s="225" t="str">
        <f t="shared" si="204"/>
        <v/>
      </c>
      <c r="CV72" s="224"/>
      <c r="CW72" s="5" t="str">
        <f t="shared" si="205"/>
        <v/>
      </c>
      <c r="CX72" s="224" t="str">
        <f t="shared" si="206"/>
        <v/>
      </c>
      <c r="CY72" s="225"/>
      <c r="CZ72" s="115" t="str">
        <f t="shared" si="207"/>
        <v/>
      </c>
      <c r="DA72" s="225" t="str">
        <f t="shared" si="208"/>
        <v/>
      </c>
      <c r="DB72" s="224"/>
      <c r="DC72" s="5" t="str">
        <f t="shared" si="209"/>
        <v/>
      </c>
      <c r="DD72" s="224" t="str">
        <f t="shared" si="210"/>
        <v/>
      </c>
      <c r="DE72" s="225"/>
      <c r="DF72" s="115" t="str">
        <f t="shared" si="211"/>
        <v/>
      </c>
      <c r="DG72" s="225" t="str">
        <f t="shared" si="212"/>
        <v/>
      </c>
      <c r="DH72" s="224"/>
      <c r="DI72" s="5" t="str">
        <f t="shared" si="213"/>
        <v/>
      </c>
      <c r="DJ72" s="224" t="str">
        <f t="shared" si="214"/>
        <v/>
      </c>
      <c r="DK72" s="225"/>
      <c r="DL72" s="115" t="str">
        <f t="shared" si="70"/>
        <v/>
      </c>
      <c r="DM72" s="225" t="str">
        <f t="shared" si="71"/>
        <v/>
      </c>
      <c r="DN72" s="224"/>
      <c r="DO72" s="5" t="str">
        <f t="shared" si="72"/>
        <v/>
      </c>
      <c r="DP72" s="224" t="str">
        <f t="shared" si="73"/>
        <v/>
      </c>
      <c r="DQ72" s="225"/>
      <c r="DR72" s="115" t="str">
        <f t="shared" si="74"/>
        <v/>
      </c>
      <c r="DS72" s="225" t="str">
        <f t="shared" si="75"/>
        <v/>
      </c>
      <c r="DT72" s="224"/>
      <c r="DU72" s="5" t="str">
        <f t="shared" si="76"/>
        <v/>
      </c>
      <c r="DV72" s="224" t="str">
        <f t="shared" si="77"/>
        <v/>
      </c>
      <c r="DW72" s="225"/>
      <c r="DX72" s="115" t="str">
        <f t="shared" si="78"/>
        <v/>
      </c>
      <c r="DY72" s="225" t="str">
        <f t="shared" si="79"/>
        <v/>
      </c>
      <c r="DZ72" s="224"/>
      <c r="EA72" s="5" t="str">
        <f t="shared" si="80"/>
        <v/>
      </c>
      <c r="EB72" s="224" t="str">
        <f t="shared" si="81"/>
        <v/>
      </c>
      <c r="EC72" s="225"/>
      <c r="ED72" s="115" t="str">
        <f t="shared" si="82"/>
        <v/>
      </c>
      <c r="EE72" s="225" t="str">
        <f t="shared" si="83"/>
        <v/>
      </c>
      <c r="EF72" s="224"/>
      <c r="EG72" s="5" t="str">
        <f t="shared" si="84"/>
        <v/>
      </c>
      <c r="EH72" s="224" t="str">
        <f t="shared" si="85"/>
        <v/>
      </c>
      <c r="EI72" s="225"/>
      <c r="EJ72" s="115" t="str">
        <f t="shared" si="86"/>
        <v/>
      </c>
      <c r="EK72" s="225" t="str">
        <f t="shared" si="87"/>
        <v/>
      </c>
      <c r="EL72" s="224"/>
      <c r="EM72" s="5" t="str">
        <f t="shared" si="88"/>
        <v/>
      </c>
      <c r="EN72" s="224" t="str">
        <f t="shared" si="89"/>
        <v/>
      </c>
      <c r="EO72" s="225"/>
      <c r="EP72" s="115" t="str">
        <f t="shared" si="90"/>
        <v/>
      </c>
      <c r="EQ72" s="225" t="str">
        <f t="shared" si="91"/>
        <v/>
      </c>
      <c r="ER72" s="224"/>
      <c r="ES72" s="5" t="str">
        <f t="shared" si="92"/>
        <v/>
      </c>
      <c r="ET72" s="224" t="str">
        <f t="shared" si="93"/>
        <v/>
      </c>
      <c r="EU72" s="225"/>
      <c r="EV72" s="115" t="str">
        <f t="shared" si="94"/>
        <v/>
      </c>
      <c r="EW72" s="225" t="str">
        <f t="shared" si="95"/>
        <v/>
      </c>
      <c r="EX72" s="224"/>
      <c r="EY72" s="5" t="str">
        <f t="shared" si="96"/>
        <v/>
      </c>
      <c r="EZ72" s="224" t="str">
        <f t="shared" si="97"/>
        <v/>
      </c>
      <c r="FA72" s="225"/>
      <c r="FB72" s="115" t="str">
        <f t="shared" si="98"/>
        <v/>
      </c>
      <c r="FC72" s="225" t="str">
        <f t="shared" si="99"/>
        <v/>
      </c>
      <c r="FD72" s="224"/>
      <c r="FE72" s="5" t="str">
        <f t="shared" si="100"/>
        <v/>
      </c>
      <c r="FF72" s="224" t="str">
        <f t="shared" si="101"/>
        <v/>
      </c>
      <c r="FG72" s="225"/>
      <c r="FH72" s="115" t="str">
        <f t="shared" si="102"/>
        <v/>
      </c>
      <c r="FI72" s="225" t="str">
        <f t="shared" si="103"/>
        <v/>
      </c>
      <c r="FJ72" s="224"/>
      <c r="FK72" s="5" t="str">
        <f t="shared" si="104"/>
        <v/>
      </c>
      <c r="FL72" s="224" t="str">
        <f t="shared" si="105"/>
        <v/>
      </c>
      <c r="FM72" s="225"/>
      <c r="FN72" s="115" t="str">
        <f t="shared" si="106"/>
        <v/>
      </c>
      <c r="FO72" s="225" t="str">
        <f t="shared" si="107"/>
        <v/>
      </c>
      <c r="FP72" s="224"/>
      <c r="FQ72" s="5" t="str">
        <f t="shared" si="108"/>
        <v/>
      </c>
      <c r="FR72" s="224" t="str">
        <f t="shared" si="109"/>
        <v/>
      </c>
      <c r="FS72" s="225"/>
      <c r="FT72" s="115" t="str">
        <f t="shared" si="110"/>
        <v/>
      </c>
      <c r="FU72" s="225" t="str">
        <f t="shared" si="111"/>
        <v/>
      </c>
      <c r="FV72" s="253"/>
      <c r="FW72" s="253"/>
      <c r="FX72" s="253"/>
      <c r="FY72" s="253"/>
      <c r="FZ72" s="253"/>
    </row>
    <row r="73" spans="1:182" s="14" customFormat="1" ht="15.75" x14ac:dyDescent="0.25">
      <c r="A73" s="2" t="str">
        <f t="shared" si="283"/>
        <v/>
      </c>
      <c r="B73" s="2"/>
      <c r="C73" s="126"/>
      <c r="D73" s="131" t="str">
        <f t="shared" si="284"/>
        <v/>
      </c>
      <c r="E73" s="109"/>
      <c r="F73" s="101"/>
      <c r="G73" s="2"/>
      <c r="H73" s="76"/>
      <c r="I73" s="114" t="str">
        <f t="shared" si="0"/>
        <v/>
      </c>
      <c r="J73" s="114" t="str">
        <f t="shared" si="1"/>
        <v/>
      </c>
      <c r="K73" s="114" t="str">
        <f t="shared" si="2"/>
        <v/>
      </c>
      <c r="L73" s="114" t="str">
        <f t="shared" si="3"/>
        <v/>
      </c>
      <c r="M73" s="114" t="str">
        <f t="shared" si="4"/>
        <v/>
      </c>
      <c r="N73" s="114" t="str">
        <f t="shared" si="5"/>
        <v/>
      </c>
      <c r="O73" s="114" t="str">
        <f t="shared" si="264"/>
        <v/>
      </c>
      <c r="P73" s="114" t="str">
        <f t="shared" si="265"/>
        <v/>
      </c>
      <c r="Q73" s="93" t="str">
        <f t="shared" si="266"/>
        <v/>
      </c>
      <c r="R73" s="93" t="str">
        <f t="shared" si="267"/>
        <v/>
      </c>
      <c r="S73" s="93" t="str">
        <f t="shared" si="268"/>
        <v/>
      </c>
      <c r="T73" s="93" t="str">
        <f t="shared" si="269"/>
        <v/>
      </c>
      <c r="U73" s="93" t="str">
        <f t="shared" si="270"/>
        <v/>
      </c>
      <c r="V73" s="93" t="str">
        <f t="shared" si="271"/>
        <v/>
      </c>
      <c r="W73" s="93" t="str">
        <f t="shared" si="272"/>
        <v/>
      </c>
      <c r="X73" s="93" t="str">
        <f t="shared" si="273"/>
        <v/>
      </c>
      <c r="Y73" s="93" t="str">
        <f t="shared" si="274"/>
        <v/>
      </c>
      <c r="Z73" s="93" t="str">
        <f t="shared" si="275"/>
        <v/>
      </c>
      <c r="AA73" s="93" t="str">
        <f t="shared" si="276"/>
        <v/>
      </c>
      <c r="AB73" s="93" t="str">
        <f t="shared" si="277"/>
        <v/>
      </c>
      <c r="AC73" s="93" t="str">
        <f t="shared" si="278"/>
        <v/>
      </c>
      <c r="AD73" s="93" t="str">
        <f t="shared" si="279"/>
        <v/>
      </c>
      <c r="AE73" s="93" t="str">
        <f t="shared" si="280"/>
        <v/>
      </c>
      <c r="AF73" s="93" t="str">
        <f t="shared" si="281"/>
        <v/>
      </c>
      <c r="AG73" s="93" t="str">
        <f t="shared" si="282"/>
        <v/>
      </c>
      <c r="AH73" s="93" t="str">
        <f t="shared" si="29"/>
        <v/>
      </c>
      <c r="AI73" s="93" t="str">
        <f t="shared" si="30"/>
        <v/>
      </c>
      <c r="AJ73" s="93" t="str">
        <f t="shared" si="31"/>
        <v/>
      </c>
      <c r="AK73" s="93" t="str">
        <f t="shared" si="32"/>
        <v/>
      </c>
      <c r="AL73" s="93" t="str">
        <f t="shared" si="33"/>
        <v/>
      </c>
      <c r="AM73" s="93" t="str">
        <f t="shared" si="34"/>
        <v/>
      </c>
      <c r="AN73" s="93" t="str">
        <f t="shared" si="35"/>
        <v/>
      </c>
      <c r="AO73" s="93" t="str">
        <f t="shared" si="36"/>
        <v/>
      </c>
      <c r="AP73" s="93" t="str">
        <f t="shared" si="37"/>
        <v/>
      </c>
      <c r="AQ73" s="93" t="str">
        <f t="shared" si="38"/>
        <v/>
      </c>
      <c r="AR73" s="93" t="str">
        <f t="shared" si="39"/>
        <v/>
      </c>
      <c r="AS73" s="93" t="str">
        <f t="shared" si="40"/>
        <v/>
      </c>
      <c r="AT73" s="93" t="str">
        <f t="shared" si="41"/>
        <v/>
      </c>
      <c r="AU73" s="93" t="str">
        <f t="shared" si="42"/>
        <v/>
      </c>
      <c r="AV73" s="93" t="str">
        <f t="shared" si="43"/>
        <v/>
      </c>
      <c r="AW73" s="93" t="str">
        <f t="shared" si="44"/>
        <v/>
      </c>
      <c r="AX73" s="93" t="str">
        <f t="shared" si="45"/>
        <v/>
      </c>
      <c r="AY73" s="93" t="str">
        <f t="shared" si="46"/>
        <v/>
      </c>
      <c r="AZ73" s="93" t="str">
        <f t="shared" si="47"/>
        <v/>
      </c>
      <c r="BA73" s="93" t="str">
        <f t="shared" si="48"/>
        <v/>
      </c>
      <c r="BB73" s="93" t="str">
        <f t="shared" si="49"/>
        <v/>
      </c>
      <c r="BC73" s="93" t="str">
        <f t="shared" si="50"/>
        <v/>
      </c>
      <c r="BD73" s="93" t="str">
        <f t="shared" si="51"/>
        <v/>
      </c>
      <c r="BE73" s="93" t="str">
        <f t="shared" si="52"/>
        <v/>
      </c>
      <c r="BF73" s="224"/>
      <c r="BG73" s="74" t="str">
        <f t="shared" si="112"/>
        <v/>
      </c>
      <c r="BH73" s="36" t="str">
        <f t="shared" si="113"/>
        <v/>
      </c>
      <c r="BI73" s="225"/>
      <c r="BJ73" s="75" t="str">
        <f t="shared" si="53"/>
        <v/>
      </c>
      <c r="BK73" s="37" t="str">
        <f t="shared" si="54"/>
        <v/>
      </c>
      <c r="BL73" s="224"/>
      <c r="BM73" s="74" t="str">
        <f t="shared" si="55"/>
        <v/>
      </c>
      <c r="BN73" s="36" t="str">
        <f t="shared" si="56"/>
        <v/>
      </c>
      <c r="BO73" s="225"/>
      <c r="BP73" s="75" t="str">
        <f t="shared" si="57"/>
        <v/>
      </c>
      <c r="BQ73" s="37" t="str">
        <f t="shared" si="58"/>
        <v/>
      </c>
      <c r="BR73" s="224"/>
      <c r="BS73" s="74" t="str">
        <f t="shared" si="59"/>
        <v/>
      </c>
      <c r="BT73" s="36" t="str">
        <f t="shared" si="60"/>
        <v/>
      </c>
      <c r="BU73" s="225"/>
      <c r="BV73" s="75" t="str">
        <f t="shared" si="61"/>
        <v/>
      </c>
      <c r="BW73" s="37" t="str">
        <f t="shared" si="62"/>
        <v/>
      </c>
      <c r="BX73" s="224"/>
      <c r="BY73" s="74" t="str">
        <f t="shared" si="63"/>
        <v/>
      </c>
      <c r="BZ73" s="36" t="str">
        <f t="shared" si="64"/>
        <v/>
      </c>
      <c r="CA73" s="225"/>
      <c r="CB73" s="75" t="str">
        <f t="shared" si="65"/>
        <v/>
      </c>
      <c r="CC73" s="37" t="str">
        <f t="shared" si="66"/>
        <v/>
      </c>
      <c r="CD73" s="224"/>
      <c r="CE73" s="74" t="str">
        <f t="shared" si="67"/>
        <v/>
      </c>
      <c r="CF73" s="36" t="str">
        <f t="shared" si="68"/>
        <v/>
      </c>
      <c r="CG73" s="225"/>
      <c r="CH73" s="115" t="str">
        <f t="shared" si="195"/>
        <v/>
      </c>
      <c r="CI73" s="225" t="str">
        <f t="shared" si="196"/>
        <v/>
      </c>
      <c r="CJ73" s="224"/>
      <c r="CK73" s="5" t="str">
        <f t="shared" si="197"/>
        <v/>
      </c>
      <c r="CL73" s="224" t="str">
        <f t="shared" si="198"/>
        <v/>
      </c>
      <c r="CM73" s="225"/>
      <c r="CN73" s="115" t="str">
        <f t="shared" si="199"/>
        <v/>
      </c>
      <c r="CO73" s="225" t="str">
        <f t="shared" si="200"/>
        <v/>
      </c>
      <c r="CP73" s="224"/>
      <c r="CQ73" s="5" t="str">
        <f t="shared" si="201"/>
        <v/>
      </c>
      <c r="CR73" s="224" t="str">
        <f t="shared" si="202"/>
        <v/>
      </c>
      <c r="CS73" s="225"/>
      <c r="CT73" s="115" t="str">
        <f t="shared" si="203"/>
        <v/>
      </c>
      <c r="CU73" s="225" t="str">
        <f t="shared" si="204"/>
        <v/>
      </c>
      <c r="CV73" s="224"/>
      <c r="CW73" s="5" t="str">
        <f t="shared" si="205"/>
        <v/>
      </c>
      <c r="CX73" s="224" t="str">
        <f t="shared" si="206"/>
        <v/>
      </c>
      <c r="CY73" s="225"/>
      <c r="CZ73" s="115" t="str">
        <f t="shared" si="207"/>
        <v/>
      </c>
      <c r="DA73" s="225" t="str">
        <f t="shared" si="208"/>
        <v/>
      </c>
      <c r="DB73" s="224"/>
      <c r="DC73" s="5" t="str">
        <f t="shared" si="209"/>
        <v/>
      </c>
      <c r="DD73" s="224" t="str">
        <f t="shared" si="210"/>
        <v/>
      </c>
      <c r="DE73" s="225"/>
      <c r="DF73" s="115" t="str">
        <f t="shared" si="211"/>
        <v/>
      </c>
      <c r="DG73" s="225" t="str">
        <f t="shared" si="212"/>
        <v/>
      </c>
      <c r="DH73" s="224"/>
      <c r="DI73" s="5" t="str">
        <f t="shared" si="213"/>
        <v/>
      </c>
      <c r="DJ73" s="224" t="str">
        <f t="shared" si="214"/>
        <v/>
      </c>
      <c r="DK73" s="225"/>
      <c r="DL73" s="115" t="str">
        <f t="shared" si="70"/>
        <v/>
      </c>
      <c r="DM73" s="225" t="str">
        <f t="shared" si="71"/>
        <v/>
      </c>
      <c r="DN73" s="224"/>
      <c r="DO73" s="5" t="str">
        <f t="shared" si="72"/>
        <v/>
      </c>
      <c r="DP73" s="224" t="str">
        <f t="shared" si="73"/>
        <v/>
      </c>
      <c r="DQ73" s="225"/>
      <c r="DR73" s="115" t="str">
        <f t="shared" si="74"/>
        <v/>
      </c>
      <c r="DS73" s="225" t="str">
        <f t="shared" si="75"/>
        <v/>
      </c>
      <c r="DT73" s="224"/>
      <c r="DU73" s="5" t="str">
        <f t="shared" si="76"/>
        <v/>
      </c>
      <c r="DV73" s="224" t="str">
        <f t="shared" si="77"/>
        <v/>
      </c>
      <c r="DW73" s="225"/>
      <c r="DX73" s="115" t="str">
        <f t="shared" si="78"/>
        <v/>
      </c>
      <c r="DY73" s="225" t="str">
        <f t="shared" si="79"/>
        <v/>
      </c>
      <c r="DZ73" s="224"/>
      <c r="EA73" s="5" t="str">
        <f t="shared" si="80"/>
        <v/>
      </c>
      <c r="EB73" s="224" t="str">
        <f t="shared" si="81"/>
        <v/>
      </c>
      <c r="EC73" s="225"/>
      <c r="ED73" s="115" t="str">
        <f t="shared" si="82"/>
        <v/>
      </c>
      <c r="EE73" s="225" t="str">
        <f t="shared" si="83"/>
        <v/>
      </c>
      <c r="EF73" s="224"/>
      <c r="EG73" s="5" t="str">
        <f t="shared" si="84"/>
        <v/>
      </c>
      <c r="EH73" s="224" t="str">
        <f t="shared" si="85"/>
        <v/>
      </c>
      <c r="EI73" s="225"/>
      <c r="EJ73" s="115" t="str">
        <f t="shared" si="86"/>
        <v/>
      </c>
      <c r="EK73" s="225" t="str">
        <f t="shared" si="87"/>
        <v/>
      </c>
      <c r="EL73" s="224"/>
      <c r="EM73" s="5" t="str">
        <f t="shared" si="88"/>
        <v/>
      </c>
      <c r="EN73" s="224" t="str">
        <f t="shared" si="89"/>
        <v/>
      </c>
      <c r="EO73" s="225"/>
      <c r="EP73" s="115" t="str">
        <f t="shared" si="90"/>
        <v/>
      </c>
      <c r="EQ73" s="225" t="str">
        <f t="shared" si="91"/>
        <v/>
      </c>
      <c r="ER73" s="224"/>
      <c r="ES73" s="5" t="str">
        <f t="shared" si="92"/>
        <v/>
      </c>
      <c r="ET73" s="224" t="str">
        <f t="shared" si="93"/>
        <v/>
      </c>
      <c r="EU73" s="225"/>
      <c r="EV73" s="115" t="str">
        <f t="shared" si="94"/>
        <v/>
      </c>
      <c r="EW73" s="225" t="str">
        <f t="shared" si="95"/>
        <v/>
      </c>
      <c r="EX73" s="224"/>
      <c r="EY73" s="5" t="str">
        <f t="shared" si="96"/>
        <v/>
      </c>
      <c r="EZ73" s="224" t="str">
        <f t="shared" si="97"/>
        <v/>
      </c>
      <c r="FA73" s="225"/>
      <c r="FB73" s="115" t="str">
        <f t="shared" si="98"/>
        <v/>
      </c>
      <c r="FC73" s="225" t="str">
        <f t="shared" si="99"/>
        <v/>
      </c>
      <c r="FD73" s="224"/>
      <c r="FE73" s="5" t="str">
        <f t="shared" si="100"/>
        <v/>
      </c>
      <c r="FF73" s="224" t="str">
        <f t="shared" si="101"/>
        <v/>
      </c>
      <c r="FG73" s="225"/>
      <c r="FH73" s="115" t="str">
        <f t="shared" si="102"/>
        <v/>
      </c>
      <c r="FI73" s="225" t="str">
        <f t="shared" si="103"/>
        <v/>
      </c>
      <c r="FJ73" s="224"/>
      <c r="FK73" s="5" t="str">
        <f t="shared" si="104"/>
        <v/>
      </c>
      <c r="FL73" s="224" t="str">
        <f t="shared" si="105"/>
        <v/>
      </c>
      <c r="FM73" s="225"/>
      <c r="FN73" s="115" t="str">
        <f t="shared" si="106"/>
        <v/>
      </c>
      <c r="FO73" s="225" t="str">
        <f t="shared" si="107"/>
        <v/>
      </c>
      <c r="FP73" s="224"/>
      <c r="FQ73" s="5" t="str">
        <f t="shared" si="108"/>
        <v/>
      </c>
      <c r="FR73" s="224" t="str">
        <f t="shared" si="109"/>
        <v/>
      </c>
      <c r="FS73" s="225"/>
      <c r="FT73" s="115" t="str">
        <f t="shared" si="110"/>
        <v/>
      </c>
      <c r="FU73" s="225" t="str">
        <f t="shared" si="111"/>
        <v/>
      </c>
      <c r="FV73" s="253"/>
      <c r="FW73" s="253"/>
      <c r="FX73" s="253"/>
      <c r="FY73" s="253"/>
      <c r="FZ73" s="253"/>
    </row>
    <row r="74" spans="1:182" s="3" customFormat="1" ht="15.75" x14ac:dyDescent="0.25">
      <c r="A74" s="2" t="str">
        <f t="shared" si="283"/>
        <v/>
      </c>
      <c r="B74" s="2"/>
      <c r="C74" s="126"/>
      <c r="D74" s="131" t="str">
        <f t="shared" si="284"/>
        <v/>
      </c>
      <c r="E74" s="109"/>
      <c r="F74" s="101"/>
      <c r="G74" s="2"/>
      <c r="H74" s="76"/>
      <c r="I74" s="114" t="str">
        <f t="shared" si="0"/>
        <v/>
      </c>
      <c r="J74" s="114" t="str">
        <f t="shared" si="1"/>
        <v/>
      </c>
      <c r="K74" s="114" t="str">
        <f t="shared" si="2"/>
        <v/>
      </c>
      <c r="L74" s="114" t="str">
        <f t="shared" si="3"/>
        <v/>
      </c>
      <c r="M74" s="114" t="str">
        <f t="shared" si="4"/>
        <v/>
      </c>
      <c r="N74" s="114" t="str">
        <f t="shared" si="5"/>
        <v/>
      </c>
      <c r="O74" s="114" t="str">
        <f t="shared" si="264"/>
        <v/>
      </c>
      <c r="P74" s="114" t="str">
        <f t="shared" si="265"/>
        <v/>
      </c>
      <c r="Q74" s="93" t="str">
        <f t="shared" si="266"/>
        <v/>
      </c>
      <c r="R74" s="93" t="str">
        <f t="shared" si="267"/>
        <v/>
      </c>
      <c r="S74" s="93" t="str">
        <f t="shared" si="268"/>
        <v/>
      </c>
      <c r="T74" s="93" t="str">
        <f t="shared" si="269"/>
        <v/>
      </c>
      <c r="U74" s="93" t="str">
        <f t="shared" si="270"/>
        <v/>
      </c>
      <c r="V74" s="93" t="str">
        <f t="shared" si="271"/>
        <v/>
      </c>
      <c r="W74" s="93" t="str">
        <f t="shared" si="272"/>
        <v/>
      </c>
      <c r="X74" s="93" t="str">
        <f t="shared" si="273"/>
        <v/>
      </c>
      <c r="Y74" s="93" t="str">
        <f t="shared" si="274"/>
        <v/>
      </c>
      <c r="Z74" s="93" t="str">
        <f t="shared" si="275"/>
        <v/>
      </c>
      <c r="AA74" s="93" t="str">
        <f t="shared" si="276"/>
        <v/>
      </c>
      <c r="AB74" s="93" t="str">
        <f t="shared" si="277"/>
        <v/>
      </c>
      <c r="AC74" s="93" t="str">
        <f t="shared" si="278"/>
        <v/>
      </c>
      <c r="AD74" s="93" t="str">
        <f t="shared" si="279"/>
        <v/>
      </c>
      <c r="AE74" s="93" t="str">
        <f t="shared" si="280"/>
        <v/>
      </c>
      <c r="AF74" s="93" t="str">
        <f t="shared" si="281"/>
        <v/>
      </c>
      <c r="AG74" s="93" t="str">
        <f t="shared" si="282"/>
        <v/>
      </c>
      <c r="AH74" s="93" t="str">
        <f t="shared" si="29"/>
        <v/>
      </c>
      <c r="AI74" s="93" t="str">
        <f t="shared" si="30"/>
        <v/>
      </c>
      <c r="AJ74" s="93" t="str">
        <f t="shared" si="31"/>
        <v/>
      </c>
      <c r="AK74" s="93" t="str">
        <f t="shared" si="32"/>
        <v/>
      </c>
      <c r="AL74" s="93" t="str">
        <f t="shared" si="33"/>
        <v/>
      </c>
      <c r="AM74" s="93" t="str">
        <f t="shared" si="34"/>
        <v/>
      </c>
      <c r="AN74" s="93" t="str">
        <f t="shared" si="35"/>
        <v/>
      </c>
      <c r="AO74" s="93" t="str">
        <f t="shared" si="36"/>
        <v/>
      </c>
      <c r="AP74" s="93" t="str">
        <f t="shared" si="37"/>
        <v/>
      </c>
      <c r="AQ74" s="93" t="str">
        <f t="shared" si="38"/>
        <v/>
      </c>
      <c r="AR74" s="93" t="str">
        <f t="shared" si="39"/>
        <v/>
      </c>
      <c r="AS74" s="93" t="str">
        <f t="shared" si="40"/>
        <v/>
      </c>
      <c r="AT74" s="93" t="str">
        <f t="shared" si="41"/>
        <v/>
      </c>
      <c r="AU74" s="93" t="str">
        <f t="shared" si="42"/>
        <v/>
      </c>
      <c r="AV74" s="93" t="str">
        <f t="shared" si="43"/>
        <v/>
      </c>
      <c r="AW74" s="93" t="str">
        <f t="shared" si="44"/>
        <v/>
      </c>
      <c r="AX74" s="93" t="str">
        <f t="shared" si="45"/>
        <v/>
      </c>
      <c r="AY74" s="93" t="str">
        <f t="shared" si="46"/>
        <v/>
      </c>
      <c r="AZ74" s="93" t="str">
        <f t="shared" si="47"/>
        <v/>
      </c>
      <c r="BA74" s="93" t="str">
        <f t="shared" si="48"/>
        <v/>
      </c>
      <c r="BB74" s="93" t="str">
        <f t="shared" si="49"/>
        <v/>
      </c>
      <c r="BC74" s="93" t="str">
        <f t="shared" si="50"/>
        <v/>
      </c>
      <c r="BD74" s="93" t="str">
        <f t="shared" si="51"/>
        <v/>
      </c>
      <c r="BE74" s="93" t="str">
        <f t="shared" si="52"/>
        <v/>
      </c>
      <c r="BF74" s="224"/>
      <c r="BG74" s="74" t="str">
        <f t="shared" si="112"/>
        <v/>
      </c>
      <c r="BH74" s="36" t="str">
        <f t="shared" si="113"/>
        <v/>
      </c>
      <c r="BI74" s="225"/>
      <c r="BJ74" s="75" t="str">
        <f t="shared" si="53"/>
        <v/>
      </c>
      <c r="BK74" s="37" t="str">
        <f t="shared" si="54"/>
        <v/>
      </c>
      <c r="BL74" s="224"/>
      <c r="BM74" s="74" t="str">
        <f t="shared" si="55"/>
        <v/>
      </c>
      <c r="BN74" s="36" t="str">
        <f t="shared" si="56"/>
        <v/>
      </c>
      <c r="BO74" s="225"/>
      <c r="BP74" s="75" t="str">
        <f t="shared" si="57"/>
        <v/>
      </c>
      <c r="BQ74" s="37" t="str">
        <f t="shared" si="58"/>
        <v/>
      </c>
      <c r="BR74" s="224"/>
      <c r="BS74" s="74" t="str">
        <f t="shared" si="59"/>
        <v/>
      </c>
      <c r="BT74" s="36" t="str">
        <f t="shared" si="60"/>
        <v/>
      </c>
      <c r="BU74" s="225"/>
      <c r="BV74" s="75" t="str">
        <f t="shared" si="61"/>
        <v/>
      </c>
      <c r="BW74" s="37" t="str">
        <f t="shared" si="62"/>
        <v/>
      </c>
      <c r="BX74" s="224"/>
      <c r="BY74" s="74" t="str">
        <f t="shared" si="63"/>
        <v/>
      </c>
      <c r="BZ74" s="36" t="str">
        <f t="shared" si="64"/>
        <v/>
      </c>
      <c r="CA74" s="225"/>
      <c r="CB74" s="75" t="str">
        <f t="shared" si="65"/>
        <v/>
      </c>
      <c r="CC74" s="37" t="str">
        <f t="shared" si="66"/>
        <v/>
      </c>
      <c r="CD74" s="224"/>
      <c r="CE74" s="74" t="str">
        <f t="shared" si="67"/>
        <v/>
      </c>
      <c r="CF74" s="36" t="str">
        <f t="shared" si="68"/>
        <v/>
      </c>
      <c r="CG74" s="225"/>
      <c r="CH74" s="115" t="str">
        <f t="shared" si="195"/>
        <v/>
      </c>
      <c r="CI74" s="225" t="str">
        <f t="shared" si="196"/>
        <v/>
      </c>
      <c r="CJ74" s="224"/>
      <c r="CK74" s="5" t="str">
        <f t="shared" si="197"/>
        <v/>
      </c>
      <c r="CL74" s="224" t="str">
        <f t="shared" si="198"/>
        <v/>
      </c>
      <c r="CM74" s="225"/>
      <c r="CN74" s="115" t="str">
        <f t="shared" si="199"/>
        <v/>
      </c>
      <c r="CO74" s="225" t="str">
        <f t="shared" si="200"/>
        <v/>
      </c>
      <c r="CP74" s="224"/>
      <c r="CQ74" s="5" t="str">
        <f t="shared" si="201"/>
        <v/>
      </c>
      <c r="CR74" s="224" t="str">
        <f t="shared" si="202"/>
        <v/>
      </c>
      <c r="CS74" s="225"/>
      <c r="CT74" s="115" t="str">
        <f t="shared" si="203"/>
        <v/>
      </c>
      <c r="CU74" s="225" t="str">
        <f t="shared" si="204"/>
        <v/>
      </c>
      <c r="CV74" s="224"/>
      <c r="CW74" s="5" t="str">
        <f t="shared" si="205"/>
        <v/>
      </c>
      <c r="CX74" s="224" t="str">
        <f t="shared" si="206"/>
        <v/>
      </c>
      <c r="CY74" s="225"/>
      <c r="CZ74" s="115" t="str">
        <f t="shared" si="207"/>
        <v/>
      </c>
      <c r="DA74" s="225" t="str">
        <f t="shared" si="208"/>
        <v/>
      </c>
      <c r="DB74" s="224"/>
      <c r="DC74" s="5" t="str">
        <f t="shared" si="209"/>
        <v/>
      </c>
      <c r="DD74" s="224" t="str">
        <f t="shared" si="210"/>
        <v/>
      </c>
      <c r="DE74" s="225"/>
      <c r="DF74" s="115" t="str">
        <f t="shared" si="211"/>
        <v/>
      </c>
      <c r="DG74" s="225" t="str">
        <f t="shared" si="212"/>
        <v/>
      </c>
      <c r="DH74" s="224"/>
      <c r="DI74" s="5" t="str">
        <f t="shared" si="213"/>
        <v/>
      </c>
      <c r="DJ74" s="224" t="str">
        <f t="shared" si="214"/>
        <v/>
      </c>
      <c r="DK74" s="225"/>
      <c r="DL74" s="115" t="str">
        <f t="shared" si="70"/>
        <v/>
      </c>
      <c r="DM74" s="225" t="str">
        <f t="shared" si="71"/>
        <v/>
      </c>
      <c r="DN74" s="224"/>
      <c r="DO74" s="5" t="str">
        <f t="shared" si="72"/>
        <v/>
      </c>
      <c r="DP74" s="224" t="str">
        <f t="shared" si="73"/>
        <v/>
      </c>
      <c r="DQ74" s="225"/>
      <c r="DR74" s="115" t="str">
        <f t="shared" si="74"/>
        <v/>
      </c>
      <c r="DS74" s="225" t="str">
        <f t="shared" si="75"/>
        <v/>
      </c>
      <c r="DT74" s="224"/>
      <c r="DU74" s="5" t="str">
        <f t="shared" si="76"/>
        <v/>
      </c>
      <c r="DV74" s="224" t="str">
        <f t="shared" si="77"/>
        <v/>
      </c>
      <c r="DW74" s="225"/>
      <c r="DX74" s="115" t="str">
        <f t="shared" si="78"/>
        <v/>
      </c>
      <c r="DY74" s="225" t="str">
        <f t="shared" si="79"/>
        <v/>
      </c>
      <c r="DZ74" s="224"/>
      <c r="EA74" s="5" t="str">
        <f t="shared" si="80"/>
        <v/>
      </c>
      <c r="EB74" s="224" t="str">
        <f t="shared" si="81"/>
        <v/>
      </c>
      <c r="EC74" s="225"/>
      <c r="ED74" s="115" t="str">
        <f t="shared" si="82"/>
        <v/>
      </c>
      <c r="EE74" s="225" t="str">
        <f t="shared" si="83"/>
        <v/>
      </c>
      <c r="EF74" s="224"/>
      <c r="EG74" s="5" t="str">
        <f t="shared" si="84"/>
        <v/>
      </c>
      <c r="EH74" s="224" t="str">
        <f t="shared" si="85"/>
        <v/>
      </c>
      <c r="EI74" s="225"/>
      <c r="EJ74" s="115" t="str">
        <f t="shared" si="86"/>
        <v/>
      </c>
      <c r="EK74" s="225" t="str">
        <f t="shared" si="87"/>
        <v/>
      </c>
      <c r="EL74" s="224"/>
      <c r="EM74" s="5" t="str">
        <f t="shared" si="88"/>
        <v/>
      </c>
      <c r="EN74" s="224" t="str">
        <f t="shared" si="89"/>
        <v/>
      </c>
      <c r="EO74" s="225"/>
      <c r="EP74" s="115" t="str">
        <f t="shared" si="90"/>
        <v/>
      </c>
      <c r="EQ74" s="225" t="str">
        <f t="shared" si="91"/>
        <v/>
      </c>
      <c r="ER74" s="224"/>
      <c r="ES74" s="5" t="str">
        <f t="shared" si="92"/>
        <v/>
      </c>
      <c r="ET74" s="224" t="str">
        <f t="shared" si="93"/>
        <v/>
      </c>
      <c r="EU74" s="225"/>
      <c r="EV74" s="115" t="str">
        <f t="shared" si="94"/>
        <v/>
      </c>
      <c r="EW74" s="225" t="str">
        <f t="shared" si="95"/>
        <v/>
      </c>
      <c r="EX74" s="224"/>
      <c r="EY74" s="5" t="str">
        <f t="shared" si="96"/>
        <v/>
      </c>
      <c r="EZ74" s="224" t="str">
        <f t="shared" si="97"/>
        <v/>
      </c>
      <c r="FA74" s="225"/>
      <c r="FB74" s="115" t="str">
        <f t="shared" si="98"/>
        <v/>
      </c>
      <c r="FC74" s="225" t="str">
        <f t="shared" si="99"/>
        <v/>
      </c>
      <c r="FD74" s="224"/>
      <c r="FE74" s="5" t="str">
        <f t="shared" si="100"/>
        <v/>
      </c>
      <c r="FF74" s="224" t="str">
        <f t="shared" si="101"/>
        <v/>
      </c>
      <c r="FG74" s="225"/>
      <c r="FH74" s="115" t="str">
        <f t="shared" si="102"/>
        <v/>
      </c>
      <c r="FI74" s="225" t="str">
        <f t="shared" si="103"/>
        <v/>
      </c>
      <c r="FJ74" s="224"/>
      <c r="FK74" s="5" t="str">
        <f t="shared" si="104"/>
        <v/>
      </c>
      <c r="FL74" s="224" t="str">
        <f t="shared" si="105"/>
        <v/>
      </c>
      <c r="FM74" s="225"/>
      <c r="FN74" s="115" t="str">
        <f t="shared" si="106"/>
        <v/>
      </c>
      <c r="FO74" s="225" t="str">
        <f t="shared" si="107"/>
        <v/>
      </c>
      <c r="FP74" s="224"/>
      <c r="FQ74" s="5" t="str">
        <f t="shared" si="108"/>
        <v/>
      </c>
      <c r="FR74" s="224" t="str">
        <f t="shared" si="109"/>
        <v/>
      </c>
      <c r="FS74" s="225"/>
      <c r="FT74" s="115" t="str">
        <f t="shared" si="110"/>
        <v/>
      </c>
      <c r="FU74" s="225" t="str">
        <f t="shared" si="111"/>
        <v/>
      </c>
      <c r="FV74" s="253"/>
      <c r="FW74" s="253"/>
      <c r="FX74" s="253"/>
      <c r="FY74" s="253"/>
      <c r="FZ74" s="253"/>
    </row>
    <row r="75" spans="1:182" s="3" customFormat="1" ht="15.75" x14ac:dyDescent="0.25">
      <c r="A75" s="2" t="str">
        <f t="shared" si="283"/>
        <v/>
      </c>
      <c r="B75" s="2"/>
      <c r="C75" s="126"/>
      <c r="D75" s="131" t="str">
        <f t="shared" si="284"/>
        <v/>
      </c>
      <c r="E75" s="109"/>
      <c r="F75" s="101"/>
      <c r="G75" s="2"/>
      <c r="H75" s="76"/>
      <c r="I75" s="114" t="str">
        <f t="shared" si="0"/>
        <v/>
      </c>
      <c r="J75" s="114" t="str">
        <f t="shared" si="1"/>
        <v/>
      </c>
      <c r="K75" s="114" t="str">
        <f t="shared" si="2"/>
        <v/>
      </c>
      <c r="L75" s="114" t="str">
        <f t="shared" si="3"/>
        <v/>
      </c>
      <c r="M75" s="114" t="str">
        <f t="shared" si="4"/>
        <v/>
      </c>
      <c r="N75" s="114" t="str">
        <f t="shared" si="5"/>
        <v/>
      </c>
      <c r="O75" s="114" t="str">
        <f t="shared" si="264"/>
        <v/>
      </c>
      <c r="P75" s="114" t="str">
        <f t="shared" si="265"/>
        <v/>
      </c>
      <c r="Q75" s="93" t="str">
        <f t="shared" si="266"/>
        <v/>
      </c>
      <c r="R75" s="93" t="str">
        <f t="shared" si="267"/>
        <v/>
      </c>
      <c r="S75" s="93" t="str">
        <f t="shared" si="268"/>
        <v/>
      </c>
      <c r="T75" s="93" t="str">
        <f t="shared" si="269"/>
        <v/>
      </c>
      <c r="U75" s="93" t="str">
        <f t="shared" si="270"/>
        <v/>
      </c>
      <c r="V75" s="93" t="str">
        <f t="shared" si="271"/>
        <v/>
      </c>
      <c r="W75" s="93" t="str">
        <f t="shared" si="272"/>
        <v/>
      </c>
      <c r="X75" s="93" t="str">
        <f t="shared" si="273"/>
        <v/>
      </c>
      <c r="Y75" s="93" t="str">
        <f t="shared" si="274"/>
        <v/>
      </c>
      <c r="Z75" s="93" t="str">
        <f t="shared" si="275"/>
        <v/>
      </c>
      <c r="AA75" s="93" t="str">
        <f t="shared" si="276"/>
        <v/>
      </c>
      <c r="AB75" s="93" t="str">
        <f t="shared" si="277"/>
        <v/>
      </c>
      <c r="AC75" s="93" t="str">
        <f t="shared" si="278"/>
        <v/>
      </c>
      <c r="AD75" s="93" t="str">
        <f t="shared" si="279"/>
        <v/>
      </c>
      <c r="AE75" s="93" t="str">
        <f t="shared" si="280"/>
        <v/>
      </c>
      <c r="AF75" s="93" t="str">
        <f t="shared" si="281"/>
        <v/>
      </c>
      <c r="AG75" s="93" t="str">
        <f t="shared" si="282"/>
        <v/>
      </c>
      <c r="AH75" s="93" t="str">
        <f t="shared" si="29"/>
        <v/>
      </c>
      <c r="AI75" s="93" t="str">
        <f t="shared" si="30"/>
        <v/>
      </c>
      <c r="AJ75" s="93" t="str">
        <f t="shared" si="31"/>
        <v/>
      </c>
      <c r="AK75" s="93" t="str">
        <f t="shared" si="32"/>
        <v/>
      </c>
      <c r="AL75" s="93" t="str">
        <f t="shared" si="33"/>
        <v/>
      </c>
      <c r="AM75" s="93" t="str">
        <f t="shared" si="34"/>
        <v/>
      </c>
      <c r="AN75" s="93" t="str">
        <f t="shared" si="35"/>
        <v/>
      </c>
      <c r="AO75" s="93" t="str">
        <f t="shared" si="36"/>
        <v/>
      </c>
      <c r="AP75" s="93" t="str">
        <f t="shared" si="37"/>
        <v/>
      </c>
      <c r="AQ75" s="93" t="str">
        <f t="shared" si="38"/>
        <v/>
      </c>
      <c r="AR75" s="93" t="str">
        <f t="shared" si="39"/>
        <v/>
      </c>
      <c r="AS75" s="93" t="str">
        <f t="shared" si="40"/>
        <v/>
      </c>
      <c r="AT75" s="93" t="str">
        <f t="shared" si="41"/>
        <v/>
      </c>
      <c r="AU75" s="93" t="str">
        <f t="shared" si="42"/>
        <v/>
      </c>
      <c r="AV75" s="93" t="str">
        <f t="shared" si="43"/>
        <v/>
      </c>
      <c r="AW75" s="93" t="str">
        <f t="shared" si="44"/>
        <v/>
      </c>
      <c r="AX75" s="93" t="str">
        <f t="shared" si="45"/>
        <v/>
      </c>
      <c r="AY75" s="93" t="str">
        <f t="shared" si="46"/>
        <v/>
      </c>
      <c r="AZ75" s="93" t="str">
        <f t="shared" si="47"/>
        <v/>
      </c>
      <c r="BA75" s="93" t="str">
        <f t="shared" si="48"/>
        <v/>
      </c>
      <c r="BB75" s="93" t="str">
        <f t="shared" si="49"/>
        <v/>
      </c>
      <c r="BC75" s="93" t="str">
        <f t="shared" si="50"/>
        <v/>
      </c>
      <c r="BD75" s="93" t="str">
        <f t="shared" si="51"/>
        <v/>
      </c>
      <c r="BE75" s="93" t="str">
        <f t="shared" si="52"/>
        <v/>
      </c>
      <c r="BF75" s="224"/>
      <c r="BG75" s="74" t="str">
        <f t="shared" si="112"/>
        <v/>
      </c>
      <c r="BH75" s="36" t="str">
        <f t="shared" si="113"/>
        <v/>
      </c>
      <c r="BI75" s="225"/>
      <c r="BJ75" s="75" t="str">
        <f t="shared" si="53"/>
        <v/>
      </c>
      <c r="BK75" s="37" t="str">
        <f t="shared" si="54"/>
        <v/>
      </c>
      <c r="BL75" s="224"/>
      <c r="BM75" s="74" t="str">
        <f t="shared" si="55"/>
        <v/>
      </c>
      <c r="BN75" s="36" t="str">
        <f t="shared" si="56"/>
        <v/>
      </c>
      <c r="BO75" s="225"/>
      <c r="BP75" s="75" t="str">
        <f t="shared" si="57"/>
        <v/>
      </c>
      <c r="BQ75" s="37" t="str">
        <f t="shared" si="58"/>
        <v/>
      </c>
      <c r="BR75" s="224"/>
      <c r="BS75" s="74" t="str">
        <f t="shared" si="59"/>
        <v/>
      </c>
      <c r="BT75" s="36" t="str">
        <f t="shared" si="60"/>
        <v/>
      </c>
      <c r="BU75" s="225"/>
      <c r="BV75" s="75" t="str">
        <f t="shared" si="61"/>
        <v/>
      </c>
      <c r="BW75" s="37" t="str">
        <f t="shared" si="62"/>
        <v/>
      </c>
      <c r="BX75" s="224"/>
      <c r="BY75" s="74" t="str">
        <f t="shared" si="63"/>
        <v/>
      </c>
      <c r="BZ75" s="36" t="str">
        <f t="shared" si="64"/>
        <v/>
      </c>
      <c r="CA75" s="225"/>
      <c r="CB75" s="75" t="str">
        <f t="shared" si="65"/>
        <v/>
      </c>
      <c r="CC75" s="37" t="str">
        <f t="shared" si="66"/>
        <v/>
      </c>
      <c r="CD75" s="224"/>
      <c r="CE75" s="74" t="str">
        <f t="shared" si="67"/>
        <v/>
      </c>
      <c r="CF75" s="36" t="str">
        <f t="shared" si="68"/>
        <v/>
      </c>
      <c r="CG75" s="225"/>
      <c r="CH75" s="115" t="str">
        <f t="shared" si="195"/>
        <v/>
      </c>
      <c r="CI75" s="225" t="str">
        <f t="shared" si="196"/>
        <v/>
      </c>
      <c r="CJ75" s="224"/>
      <c r="CK75" s="5" t="str">
        <f t="shared" si="197"/>
        <v/>
      </c>
      <c r="CL75" s="224" t="str">
        <f t="shared" si="198"/>
        <v/>
      </c>
      <c r="CM75" s="225"/>
      <c r="CN75" s="115" t="str">
        <f t="shared" si="199"/>
        <v/>
      </c>
      <c r="CO75" s="225" t="str">
        <f t="shared" si="200"/>
        <v/>
      </c>
      <c r="CP75" s="224"/>
      <c r="CQ75" s="5" t="str">
        <f t="shared" si="201"/>
        <v/>
      </c>
      <c r="CR75" s="224" t="str">
        <f t="shared" si="202"/>
        <v/>
      </c>
      <c r="CS75" s="225"/>
      <c r="CT75" s="115" t="str">
        <f t="shared" si="203"/>
        <v/>
      </c>
      <c r="CU75" s="225" t="str">
        <f t="shared" si="204"/>
        <v/>
      </c>
      <c r="CV75" s="224"/>
      <c r="CW75" s="5" t="str">
        <f t="shared" si="205"/>
        <v/>
      </c>
      <c r="CX75" s="224" t="str">
        <f t="shared" si="206"/>
        <v/>
      </c>
      <c r="CY75" s="225"/>
      <c r="CZ75" s="115" t="str">
        <f t="shared" si="207"/>
        <v/>
      </c>
      <c r="DA75" s="225" t="str">
        <f t="shared" si="208"/>
        <v/>
      </c>
      <c r="DB75" s="224"/>
      <c r="DC75" s="5" t="str">
        <f t="shared" si="209"/>
        <v/>
      </c>
      <c r="DD75" s="224" t="str">
        <f t="shared" si="210"/>
        <v/>
      </c>
      <c r="DE75" s="225"/>
      <c r="DF75" s="115" t="str">
        <f t="shared" si="211"/>
        <v/>
      </c>
      <c r="DG75" s="225" t="str">
        <f t="shared" si="212"/>
        <v/>
      </c>
      <c r="DH75" s="224"/>
      <c r="DI75" s="5" t="str">
        <f t="shared" si="213"/>
        <v/>
      </c>
      <c r="DJ75" s="224" t="str">
        <f t="shared" si="214"/>
        <v/>
      </c>
      <c r="DK75" s="225"/>
      <c r="DL75" s="115" t="str">
        <f t="shared" si="70"/>
        <v/>
      </c>
      <c r="DM75" s="225" t="str">
        <f t="shared" si="71"/>
        <v/>
      </c>
      <c r="DN75" s="224"/>
      <c r="DO75" s="5" t="str">
        <f t="shared" si="72"/>
        <v/>
      </c>
      <c r="DP75" s="224" t="str">
        <f t="shared" si="73"/>
        <v/>
      </c>
      <c r="DQ75" s="225"/>
      <c r="DR75" s="115" t="str">
        <f t="shared" si="74"/>
        <v/>
      </c>
      <c r="DS75" s="225" t="str">
        <f t="shared" si="75"/>
        <v/>
      </c>
      <c r="DT75" s="224"/>
      <c r="DU75" s="5" t="str">
        <f t="shared" si="76"/>
        <v/>
      </c>
      <c r="DV75" s="224" t="str">
        <f t="shared" si="77"/>
        <v/>
      </c>
      <c r="DW75" s="225"/>
      <c r="DX75" s="115" t="str">
        <f t="shared" si="78"/>
        <v/>
      </c>
      <c r="DY75" s="225" t="str">
        <f t="shared" si="79"/>
        <v/>
      </c>
      <c r="DZ75" s="224"/>
      <c r="EA75" s="5" t="str">
        <f t="shared" si="80"/>
        <v/>
      </c>
      <c r="EB75" s="224" t="str">
        <f t="shared" si="81"/>
        <v/>
      </c>
      <c r="EC75" s="225"/>
      <c r="ED75" s="115" t="str">
        <f t="shared" si="82"/>
        <v/>
      </c>
      <c r="EE75" s="225" t="str">
        <f t="shared" si="83"/>
        <v/>
      </c>
      <c r="EF75" s="224"/>
      <c r="EG75" s="5" t="str">
        <f t="shared" si="84"/>
        <v/>
      </c>
      <c r="EH75" s="224" t="str">
        <f t="shared" si="85"/>
        <v/>
      </c>
      <c r="EI75" s="225"/>
      <c r="EJ75" s="115" t="str">
        <f t="shared" si="86"/>
        <v/>
      </c>
      <c r="EK75" s="225" t="str">
        <f t="shared" si="87"/>
        <v/>
      </c>
      <c r="EL75" s="224"/>
      <c r="EM75" s="5" t="str">
        <f t="shared" si="88"/>
        <v/>
      </c>
      <c r="EN75" s="224" t="str">
        <f t="shared" si="89"/>
        <v/>
      </c>
      <c r="EO75" s="225"/>
      <c r="EP75" s="115" t="str">
        <f t="shared" si="90"/>
        <v/>
      </c>
      <c r="EQ75" s="225" t="str">
        <f t="shared" si="91"/>
        <v/>
      </c>
      <c r="ER75" s="224"/>
      <c r="ES75" s="5" t="str">
        <f t="shared" si="92"/>
        <v/>
      </c>
      <c r="ET75" s="224" t="str">
        <f t="shared" si="93"/>
        <v/>
      </c>
      <c r="EU75" s="225"/>
      <c r="EV75" s="115" t="str">
        <f t="shared" si="94"/>
        <v/>
      </c>
      <c r="EW75" s="225" t="str">
        <f t="shared" si="95"/>
        <v/>
      </c>
      <c r="EX75" s="224"/>
      <c r="EY75" s="5" t="str">
        <f t="shared" si="96"/>
        <v/>
      </c>
      <c r="EZ75" s="224" t="str">
        <f t="shared" si="97"/>
        <v/>
      </c>
      <c r="FA75" s="225"/>
      <c r="FB75" s="115" t="str">
        <f t="shared" si="98"/>
        <v/>
      </c>
      <c r="FC75" s="225" t="str">
        <f t="shared" si="99"/>
        <v/>
      </c>
      <c r="FD75" s="224"/>
      <c r="FE75" s="5" t="str">
        <f t="shared" si="100"/>
        <v/>
      </c>
      <c r="FF75" s="224" t="str">
        <f t="shared" si="101"/>
        <v/>
      </c>
      <c r="FG75" s="225"/>
      <c r="FH75" s="115" t="str">
        <f t="shared" si="102"/>
        <v/>
      </c>
      <c r="FI75" s="225" t="str">
        <f t="shared" si="103"/>
        <v/>
      </c>
      <c r="FJ75" s="224"/>
      <c r="FK75" s="5" t="str">
        <f t="shared" si="104"/>
        <v/>
      </c>
      <c r="FL75" s="224" t="str">
        <f t="shared" si="105"/>
        <v/>
      </c>
      <c r="FM75" s="225"/>
      <c r="FN75" s="115" t="str">
        <f t="shared" si="106"/>
        <v/>
      </c>
      <c r="FO75" s="225" t="str">
        <f t="shared" si="107"/>
        <v/>
      </c>
      <c r="FP75" s="224"/>
      <c r="FQ75" s="5" t="str">
        <f t="shared" si="108"/>
        <v/>
      </c>
      <c r="FR75" s="224" t="str">
        <f t="shared" si="109"/>
        <v/>
      </c>
      <c r="FS75" s="225"/>
      <c r="FT75" s="115" t="str">
        <f t="shared" si="110"/>
        <v/>
      </c>
      <c r="FU75" s="225" t="str">
        <f t="shared" si="111"/>
        <v/>
      </c>
      <c r="FV75" s="253"/>
      <c r="FW75" s="253"/>
      <c r="FX75" s="253"/>
      <c r="FY75" s="253"/>
      <c r="FZ75" s="253"/>
    </row>
    <row r="76" spans="1:182" s="14" customFormat="1" ht="15.75" x14ac:dyDescent="0.25">
      <c r="A76" s="2" t="str">
        <f t="shared" si="283"/>
        <v/>
      </c>
      <c r="B76" s="2"/>
      <c r="C76" s="126"/>
      <c r="D76" s="131" t="str">
        <f t="shared" si="284"/>
        <v/>
      </c>
      <c r="E76" s="109"/>
      <c r="F76" s="101"/>
      <c r="G76" s="2"/>
      <c r="H76" s="76"/>
      <c r="I76" s="114" t="str">
        <f t="shared" si="0"/>
        <v/>
      </c>
      <c r="J76" s="114" t="str">
        <f t="shared" si="1"/>
        <v/>
      </c>
      <c r="K76" s="114" t="str">
        <f t="shared" si="2"/>
        <v/>
      </c>
      <c r="L76" s="114" t="str">
        <f t="shared" si="3"/>
        <v/>
      </c>
      <c r="M76" s="114" t="str">
        <f t="shared" si="4"/>
        <v/>
      </c>
      <c r="N76" s="114" t="str">
        <f t="shared" si="5"/>
        <v/>
      </c>
      <c r="O76" s="114" t="str">
        <f t="shared" si="264"/>
        <v/>
      </c>
      <c r="P76" s="114" t="str">
        <f t="shared" si="265"/>
        <v/>
      </c>
      <c r="Q76" s="93" t="str">
        <f t="shared" si="266"/>
        <v/>
      </c>
      <c r="R76" s="93" t="str">
        <f t="shared" si="267"/>
        <v/>
      </c>
      <c r="S76" s="93" t="str">
        <f t="shared" si="268"/>
        <v/>
      </c>
      <c r="T76" s="93" t="str">
        <f t="shared" si="269"/>
        <v/>
      </c>
      <c r="U76" s="93" t="str">
        <f t="shared" si="270"/>
        <v/>
      </c>
      <c r="V76" s="93" t="str">
        <f t="shared" si="271"/>
        <v/>
      </c>
      <c r="W76" s="93" t="str">
        <f t="shared" si="272"/>
        <v/>
      </c>
      <c r="X76" s="93" t="str">
        <f t="shared" si="273"/>
        <v/>
      </c>
      <c r="Y76" s="93" t="str">
        <f t="shared" si="274"/>
        <v/>
      </c>
      <c r="Z76" s="93" t="str">
        <f t="shared" si="275"/>
        <v/>
      </c>
      <c r="AA76" s="93" t="str">
        <f t="shared" si="276"/>
        <v/>
      </c>
      <c r="AB76" s="93" t="str">
        <f t="shared" si="277"/>
        <v/>
      </c>
      <c r="AC76" s="93" t="str">
        <f t="shared" si="278"/>
        <v/>
      </c>
      <c r="AD76" s="93" t="str">
        <f t="shared" si="279"/>
        <v/>
      </c>
      <c r="AE76" s="93" t="str">
        <f t="shared" si="280"/>
        <v/>
      </c>
      <c r="AF76" s="93" t="str">
        <f t="shared" si="281"/>
        <v/>
      </c>
      <c r="AG76" s="93" t="str">
        <f t="shared" si="282"/>
        <v/>
      </c>
      <c r="AH76" s="93" t="str">
        <f t="shared" si="29"/>
        <v/>
      </c>
      <c r="AI76" s="93" t="str">
        <f t="shared" si="30"/>
        <v/>
      </c>
      <c r="AJ76" s="93" t="str">
        <f t="shared" si="31"/>
        <v/>
      </c>
      <c r="AK76" s="93" t="str">
        <f t="shared" si="32"/>
        <v/>
      </c>
      <c r="AL76" s="93" t="str">
        <f t="shared" si="33"/>
        <v/>
      </c>
      <c r="AM76" s="93" t="str">
        <f t="shared" si="34"/>
        <v/>
      </c>
      <c r="AN76" s="93" t="str">
        <f t="shared" si="35"/>
        <v/>
      </c>
      <c r="AO76" s="93" t="str">
        <f t="shared" si="36"/>
        <v/>
      </c>
      <c r="AP76" s="93" t="str">
        <f t="shared" si="37"/>
        <v/>
      </c>
      <c r="AQ76" s="93" t="str">
        <f t="shared" si="38"/>
        <v/>
      </c>
      <c r="AR76" s="93" t="str">
        <f t="shared" si="39"/>
        <v/>
      </c>
      <c r="AS76" s="93" t="str">
        <f t="shared" si="40"/>
        <v/>
      </c>
      <c r="AT76" s="93" t="str">
        <f t="shared" si="41"/>
        <v/>
      </c>
      <c r="AU76" s="93" t="str">
        <f t="shared" si="42"/>
        <v/>
      </c>
      <c r="AV76" s="93" t="str">
        <f t="shared" si="43"/>
        <v/>
      </c>
      <c r="AW76" s="93" t="str">
        <f t="shared" si="44"/>
        <v/>
      </c>
      <c r="AX76" s="93" t="str">
        <f t="shared" si="45"/>
        <v/>
      </c>
      <c r="AY76" s="93" t="str">
        <f t="shared" si="46"/>
        <v/>
      </c>
      <c r="AZ76" s="93" t="str">
        <f t="shared" si="47"/>
        <v/>
      </c>
      <c r="BA76" s="93" t="str">
        <f t="shared" si="48"/>
        <v/>
      </c>
      <c r="BB76" s="93" t="str">
        <f t="shared" si="49"/>
        <v/>
      </c>
      <c r="BC76" s="93" t="str">
        <f t="shared" si="50"/>
        <v/>
      </c>
      <c r="BD76" s="93" t="str">
        <f t="shared" si="51"/>
        <v/>
      </c>
      <c r="BE76" s="93" t="str">
        <f t="shared" si="52"/>
        <v/>
      </c>
      <c r="BF76" s="224"/>
      <c r="BG76" s="74" t="str">
        <f t="shared" si="112"/>
        <v/>
      </c>
      <c r="BH76" s="36" t="str">
        <f t="shared" si="113"/>
        <v/>
      </c>
      <c r="BI76" s="225"/>
      <c r="BJ76" s="75" t="str">
        <f t="shared" si="53"/>
        <v/>
      </c>
      <c r="BK76" s="37" t="str">
        <f t="shared" si="54"/>
        <v/>
      </c>
      <c r="BL76" s="224"/>
      <c r="BM76" s="74" t="str">
        <f t="shared" si="55"/>
        <v/>
      </c>
      <c r="BN76" s="36" t="str">
        <f t="shared" si="56"/>
        <v/>
      </c>
      <c r="BO76" s="225"/>
      <c r="BP76" s="75" t="str">
        <f t="shared" si="57"/>
        <v/>
      </c>
      <c r="BQ76" s="37" t="str">
        <f t="shared" si="58"/>
        <v/>
      </c>
      <c r="BR76" s="224"/>
      <c r="BS76" s="74" t="str">
        <f t="shared" si="59"/>
        <v/>
      </c>
      <c r="BT76" s="36" t="str">
        <f t="shared" si="60"/>
        <v/>
      </c>
      <c r="BU76" s="225"/>
      <c r="BV76" s="75" t="str">
        <f t="shared" si="61"/>
        <v/>
      </c>
      <c r="BW76" s="37" t="str">
        <f t="shared" si="62"/>
        <v/>
      </c>
      <c r="BX76" s="224"/>
      <c r="BY76" s="74" t="str">
        <f t="shared" si="63"/>
        <v/>
      </c>
      <c r="BZ76" s="36" t="str">
        <f t="shared" si="64"/>
        <v/>
      </c>
      <c r="CA76" s="225"/>
      <c r="CB76" s="75" t="str">
        <f t="shared" si="65"/>
        <v/>
      </c>
      <c r="CC76" s="37" t="str">
        <f t="shared" si="66"/>
        <v/>
      </c>
      <c r="CD76" s="224"/>
      <c r="CE76" s="74" t="str">
        <f t="shared" si="67"/>
        <v/>
      </c>
      <c r="CF76" s="36" t="str">
        <f t="shared" si="68"/>
        <v/>
      </c>
      <c r="CG76" s="225"/>
      <c r="CH76" s="115" t="str">
        <f t="shared" si="195"/>
        <v/>
      </c>
      <c r="CI76" s="225" t="str">
        <f t="shared" si="196"/>
        <v/>
      </c>
      <c r="CJ76" s="224"/>
      <c r="CK76" s="5" t="str">
        <f t="shared" si="197"/>
        <v/>
      </c>
      <c r="CL76" s="224" t="str">
        <f t="shared" si="198"/>
        <v/>
      </c>
      <c r="CM76" s="225"/>
      <c r="CN76" s="115" t="str">
        <f t="shared" si="199"/>
        <v/>
      </c>
      <c r="CO76" s="225" t="str">
        <f t="shared" si="200"/>
        <v/>
      </c>
      <c r="CP76" s="224"/>
      <c r="CQ76" s="5" t="str">
        <f t="shared" si="201"/>
        <v/>
      </c>
      <c r="CR76" s="224" t="str">
        <f t="shared" si="202"/>
        <v/>
      </c>
      <c r="CS76" s="225"/>
      <c r="CT76" s="115" t="str">
        <f t="shared" si="203"/>
        <v/>
      </c>
      <c r="CU76" s="225" t="str">
        <f t="shared" si="204"/>
        <v/>
      </c>
      <c r="CV76" s="224"/>
      <c r="CW76" s="5" t="str">
        <f t="shared" si="205"/>
        <v/>
      </c>
      <c r="CX76" s="224" t="str">
        <f t="shared" si="206"/>
        <v/>
      </c>
      <c r="CY76" s="225"/>
      <c r="CZ76" s="115" t="str">
        <f t="shared" si="207"/>
        <v/>
      </c>
      <c r="DA76" s="225" t="str">
        <f t="shared" si="208"/>
        <v/>
      </c>
      <c r="DB76" s="224"/>
      <c r="DC76" s="5" t="str">
        <f t="shared" si="209"/>
        <v/>
      </c>
      <c r="DD76" s="224" t="str">
        <f t="shared" si="210"/>
        <v/>
      </c>
      <c r="DE76" s="225"/>
      <c r="DF76" s="115" t="str">
        <f t="shared" si="211"/>
        <v/>
      </c>
      <c r="DG76" s="225" t="str">
        <f t="shared" si="212"/>
        <v/>
      </c>
      <c r="DH76" s="224"/>
      <c r="DI76" s="5" t="str">
        <f t="shared" si="213"/>
        <v/>
      </c>
      <c r="DJ76" s="224" t="str">
        <f t="shared" si="214"/>
        <v/>
      </c>
      <c r="DK76" s="225"/>
      <c r="DL76" s="115" t="str">
        <f t="shared" si="70"/>
        <v/>
      </c>
      <c r="DM76" s="225" t="str">
        <f t="shared" si="71"/>
        <v/>
      </c>
      <c r="DN76" s="224"/>
      <c r="DO76" s="5" t="str">
        <f t="shared" si="72"/>
        <v/>
      </c>
      <c r="DP76" s="224" t="str">
        <f t="shared" si="73"/>
        <v/>
      </c>
      <c r="DQ76" s="225"/>
      <c r="DR76" s="115" t="str">
        <f t="shared" si="74"/>
        <v/>
      </c>
      <c r="DS76" s="225" t="str">
        <f t="shared" si="75"/>
        <v/>
      </c>
      <c r="DT76" s="224"/>
      <c r="DU76" s="5" t="str">
        <f t="shared" si="76"/>
        <v/>
      </c>
      <c r="DV76" s="224" t="str">
        <f t="shared" si="77"/>
        <v/>
      </c>
      <c r="DW76" s="225"/>
      <c r="DX76" s="115" t="str">
        <f t="shared" si="78"/>
        <v/>
      </c>
      <c r="DY76" s="225" t="str">
        <f t="shared" si="79"/>
        <v/>
      </c>
      <c r="DZ76" s="224"/>
      <c r="EA76" s="5" t="str">
        <f t="shared" si="80"/>
        <v/>
      </c>
      <c r="EB76" s="224" t="str">
        <f t="shared" si="81"/>
        <v/>
      </c>
      <c r="EC76" s="225"/>
      <c r="ED76" s="115" t="str">
        <f t="shared" si="82"/>
        <v/>
      </c>
      <c r="EE76" s="225" t="str">
        <f t="shared" si="83"/>
        <v/>
      </c>
      <c r="EF76" s="224"/>
      <c r="EG76" s="5" t="str">
        <f t="shared" si="84"/>
        <v/>
      </c>
      <c r="EH76" s="224" t="str">
        <f t="shared" si="85"/>
        <v/>
      </c>
      <c r="EI76" s="225"/>
      <c r="EJ76" s="115" t="str">
        <f t="shared" si="86"/>
        <v/>
      </c>
      <c r="EK76" s="225" t="str">
        <f t="shared" si="87"/>
        <v/>
      </c>
      <c r="EL76" s="224"/>
      <c r="EM76" s="5" t="str">
        <f t="shared" si="88"/>
        <v/>
      </c>
      <c r="EN76" s="224" t="str">
        <f t="shared" si="89"/>
        <v/>
      </c>
      <c r="EO76" s="225"/>
      <c r="EP76" s="115" t="str">
        <f t="shared" si="90"/>
        <v/>
      </c>
      <c r="EQ76" s="225" t="str">
        <f t="shared" si="91"/>
        <v/>
      </c>
      <c r="ER76" s="224"/>
      <c r="ES76" s="5" t="str">
        <f t="shared" si="92"/>
        <v/>
      </c>
      <c r="ET76" s="224" t="str">
        <f t="shared" si="93"/>
        <v/>
      </c>
      <c r="EU76" s="225"/>
      <c r="EV76" s="115" t="str">
        <f t="shared" si="94"/>
        <v/>
      </c>
      <c r="EW76" s="225" t="str">
        <f t="shared" si="95"/>
        <v/>
      </c>
      <c r="EX76" s="224"/>
      <c r="EY76" s="5" t="str">
        <f t="shared" si="96"/>
        <v/>
      </c>
      <c r="EZ76" s="224" t="str">
        <f t="shared" si="97"/>
        <v/>
      </c>
      <c r="FA76" s="225"/>
      <c r="FB76" s="115" t="str">
        <f t="shared" si="98"/>
        <v/>
      </c>
      <c r="FC76" s="225" t="str">
        <f t="shared" si="99"/>
        <v/>
      </c>
      <c r="FD76" s="224"/>
      <c r="FE76" s="5" t="str">
        <f t="shared" si="100"/>
        <v/>
      </c>
      <c r="FF76" s="224" t="str">
        <f t="shared" si="101"/>
        <v/>
      </c>
      <c r="FG76" s="225"/>
      <c r="FH76" s="115" t="str">
        <f t="shared" si="102"/>
        <v/>
      </c>
      <c r="FI76" s="225" t="str">
        <f t="shared" si="103"/>
        <v/>
      </c>
      <c r="FJ76" s="224"/>
      <c r="FK76" s="5" t="str">
        <f t="shared" si="104"/>
        <v/>
      </c>
      <c r="FL76" s="224" t="str">
        <f t="shared" si="105"/>
        <v/>
      </c>
      <c r="FM76" s="225"/>
      <c r="FN76" s="115" t="str">
        <f t="shared" si="106"/>
        <v/>
      </c>
      <c r="FO76" s="225" t="str">
        <f t="shared" si="107"/>
        <v/>
      </c>
      <c r="FP76" s="224"/>
      <c r="FQ76" s="5" t="str">
        <f t="shared" si="108"/>
        <v/>
      </c>
      <c r="FR76" s="224" t="str">
        <f t="shared" si="109"/>
        <v/>
      </c>
      <c r="FS76" s="225"/>
      <c r="FT76" s="115" t="str">
        <f t="shared" si="110"/>
        <v/>
      </c>
      <c r="FU76" s="225" t="str">
        <f t="shared" si="111"/>
        <v/>
      </c>
      <c r="FV76" s="253"/>
      <c r="FW76" s="253"/>
      <c r="FX76" s="253"/>
      <c r="FY76" s="253"/>
      <c r="FZ76" s="253"/>
    </row>
    <row r="77" spans="1:182" s="14" customFormat="1" ht="15.75" x14ac:dyDescent="0.25">
      <c r="A77" s="2" t="str">
        <f t="shared" si="283"/>
        <v/>
      </c>
      <c r="B77" s="2"/>
      <c r="C77" s="126"/>
      <c r="D77" s="131" t="str">
        <f t="shared" si="284"/>
        <v/>
      </c>
      <c r="E77" s="109"/>
      <c r="F77" s="101"/>
      <c r="G77" s="2"/>
      <c r="H77" s="76"/>
      <c r="I77" s="114" t="str">
        <f t="shared" si="0"/>
        <v/>
      </c>
      <c r="J77" s="114" t="str">
        <f t="shared" si="1"/>
        <v/>
      </c>
      <c r="K77" s="114" t="str">
        <f t="shared" si="2"/>
        <v/>
      </c>
      <c r="L77" s="114" t="str">
        <f t="shared" si="3"/>
        <v/>
      </c>
      <c r="M77" s="114" t="str">
        <f t="shared" si="4"/>
        <v/>
      </c>
      <c r="N77" s="114" t="str">
        <f t="shared" si="5"/>
        <v/>
      </c>
      <c r="O77" s="114" t="str">
        <f t="shared" si="264"/>
        <v/>
      </c>
      <c r="P77" s="114" t="str">
        <f t="shared" si="265"/>
        <v/>
      </c>
      <c r="Q77" s="93" t="str">
        <f t="shared" si="266"/>
        <v/>
      </c>
      <c r="R77" s="93" t="str">
        <f t="shared" si="267"/>
        <v/>
      </c>
      <c r="S77" s="93" t="str">
        <f t="shared" si="268"/>
        <v/>
      </c>
      <c r="T77" s="93" t="str">
        <f t="shared" si="269"/>
        <v/>
      </c>
      <c r="U77" s="93" t="str">
        <f t="shared" si="270"/>
        <v/>
      </c>
      <c r="V77" s="93" t="str">
        <f t="shared" si="271"/>
        <v/>
      </c>
      <c r="W77" s="93" t="str">
        <f t="shared" si="272"/>
        <v/>
      </c>
      <c r="X77" s="93" t="str">
        <f t="shared" si="273"/>
        <v/>
      </c>
      <c r="Y77" s="93" t="str">
        <f t="shared" si="274"/>
        <v/>
      </c>
      <c r="Z77" s="93" t="str">
        <f t="shared" si="275"/>
        <v/>
      </c>
      <c r="AA77" s="93" t="str">
        <f t="shared" si="276"/>
        <v/>
      </c>
      <c r="AB77" s="93" t="str">
        <f t="shared" si="277"/>
        <v/>
      </c>
      <c r="AC77" s="93" t="str">
        <f t="shared" si="278"/>
        <v/>
      </c>
      <c r="AD77" s="93" t="str">
        <f t="shared" si="279"/>
        <v/>
      </c>
      <c r="AE77" s="93" t="str">
        <f t="shared" si="280"/>
        <v/>
      </c>
      <c r="AF77" s="93" t="str">
        <f t="shared" si="281"/>
        <v/>
      </c>
      <c r="AG77" s="93" t="str">
        <f t="shared" si="282"/>
        <v/>
      </c>
      <c r="AH77" s="93" t="str">
        <f t="shared" si="29"/>
        <v/>
      </c>
      <c r="AI77" s="93" t="str">
        <f t="shared" si="30"/>
        <v/>
      </c>
      <c r="AJ77" s="93" t="str">
        <f t="shared" si="31"/>
        <v/>
      </c>
      <c r="AK77" s="93" t="str">
        <f t="shared" si="32"/>
        <v/>
      </c>
      <c r="AL77" s="93" t="str">
        <f t="shared" si="33"/>
        <v/>
      </c>
      <c r="AM77" s="93" t="str">
        <f t="shared" si="34"/>
        <v/>
      </c>
      <c r="AN77" s="93" t="str">
        <f t="shared" si="35"/>
        <v/>
      </c>
      <c r="AO77" s="93" t="str">
        <f t="shared" si="36"/>
        <v/>
      </c>
      <c r="AP77" s="93" t="str">
        <f t="shared" si="37"/>
        <v/>
      </c>
      <c r="AQ77" s="93" t="str">
        <f t="shared" si="38"/>
        <v/>
      </c>
      <c r="AR77" s="93" t="str">
        <f t="shared" si="39"/>
        <v/>
      </c>
      <c r="AS77" s="93" t="str">
        <f t="shared" si="40"/>
        <v/>
      </c>
      <c r="AT77" s="93" t="str">
        <f t="shared" si="41"/>
        <v/>
      </c>
      <c r="AU77" s="93" t="str">
        <f t="shared" si="42"/>
        <v/>
      </c>
      <c r="AV77" s="93" t="str">
        <f t="shared" si="43"/>
        <v/>
      </c>
      <c r="AW77" s="93" t="str">
        <f t="shared" si="44"/>
        <v/>
      </c>
      <c r="AX77" s="93" t="str">
        <f t="shared" si="45"/>
        <v/>
      </c>
      <c r="AY77" s="93" t="str">
        <f t="shared" si="46"/>
        <v/>
      </c>
      <c r="AZ77" s="93" t="str">
        <f t="shared" si="47"/>
        <v/>
      </c>
      <c r="BA77" s="93" t="str">
        <f t="shared" si="48"/>
        <v/>
      </c>
      <c r="BB77" s="93" t="str">
        <f t="shared" si="49"/>
        <v/>
      </c>
      <c r="BC77" s="93" t="str">
        <f t="shared" si="50"/>
        <v/>
      </c>
      <c r="BD77" s="93" t="str">
        <f t="shared" si="51"/>
        <v/>
      </c>
      <c r="BE77" s="93" t="str">
        <f t="shared" si="52"/>
        <v/>
      </c>
      <c r="BF77" s="224"/>
      <c r="BG77" s="74" t="str">
        <f t="shared" si="112"/>
        <v/>
      </c>
      <c r="BH77" s="36" t="str">
        <f t="shared" si="113"/>
        <v/>
      </c>
      <c r="BI77" s="225"/>
      <c r="BJ77" s="75" t="str">
        <f t="shared" si="53"/>
        <v/>
      </c>
      <c r="BK77" s="37" t="str">
        <f t="shared" si="54"/>
        <v/>
      </c>
      <c r="BL77" s="224"/>
      <c r="BM77" s="74" t="str">
        <f t="shared" si="55"/>
        <v/>
      </c>
      <c r="BN77" s="36" t="str">
        <f t="shared" si="56"/>
        <v/>
      </c>
      <c r="BO77" s="225"/>
      <c r="BP77" s="75" t="str">
        <f t="shared" si="57"/>
        <v/>
      </c>
      <c r="BQ77" s="37" t="str">
        <f t="shared" si="58"/>
        <v/>
      </c>
      <c r="BR77" s="224"/>
      <c r="BS77" s="74" t="str">
        <f t="shared" si="59"/>
        <v/>
      </c>
      <c r="BT77" s="36" t="str">
        <f t="shared" si="60"/>
        <v/>
      </c>
      <c r="BU77" s="225"/>
      <c r="BV77" s="75" t="str">
        <f t="shared" si="61"/>
        <v/>
      </c>
      <c r="BW77" s="37" t="str">
        <f t="shared" si="62"/>
        <v/>
      </c>
      <c r="BX77" s="224"/>
      <c r="BY77" s="74" t="str">
        <f t="shared" si="63"/>
        <v/>
      </c>
      <c r="BZ77" s="36" t="str">
        <f t="shared" si="64"/>
        <v/>
      </c>
      <c r="CA77" s="225"/>
      <c r="CB77" s="75" t="str">
        <f t="shared" si="65"/>
        <v/>
      </c>
      <c r="CC77" s="37" t="str">
        <f t="shared" si="66"/>
        <v/>
      </c>
      <c r="CD77" s="224"/>
      <c r="CE77" s="74" t="str">
        <f t="shared" si="67"/>
        <v/>
      </c>
      <c r="CF77" s="36" t="str">
        <f t="shared" si="68"/>
        <v/>
      </c>
      <c r="CG77" s="225"/>
      <c r="CH77" s="115" t="str">
        <f t="shared" si="195"/>
        <v/>
      </c>
      <c r="CI77" s="225" t="str">
        <f t="shared" si="196"/>
        <v/>
      </c>
      <c r="CJ77" s="224"/>
      <c r="CK77" s="5" t="str">
        <f t="shared" si="197"/>
        <v/>
      </c>
      <c r="CL77" s="224" t="str">
        <f t="shared" si="198"/>
        <v/>
      </c>
      <c r="CM77" s="225"/>
      <c r="CN77" s="115" t="str">
        <f t="shared" si="199"/>
        <v/>
      </c>
      <c r="CO77" s="225" t="str">
        <f t="shared" si="200"/>
        <v/>
      </c>
      <c r="CP77" s="224"/>
      <c r="CQ77" s="5" t="str">
        <f t="shared" si="201"/>
        <v/>
      </c>
      <c r="CR77" s="224" t="str">
        <f t="shared" si="202"/>
        <v/>
      </c>
      <c r="CS77" s="225"/>
      <c r="CT77" s="115" t="str">
        <f t="shared" si="203"/>
        <v/>
      </c>
      <c r="CU77" s="225" t="str">
        <f t="shared" si="204"/>
        <v/>
      </c>
      <c r="CV77" s="224"/>
      <c r="CW77" s="5" t="str">
        <f t="shared" si="205"/>
        <v/>
      </c>
      <c r="CX77" s="224" t="str">
        <f t="shared" si="206"/>
        <v/>
      </c>
      <c r="CY77" s="225"/>
      <c r="CZ77" s="115" t="str">
        <f t="shared" si="207"/>
        <v/>
      </c>
      <c r="DA77" s="225" t="str">
        <f t="shared" si="208"/>
        <v/>
      </c>
      <c r="DB77" s="224"/>
      <c r="DC77" s="5" t="str">
        <f t="shared" si="209"/>
        <v/>
      </c>
      <c r="DD77" s="224" t="str">
        <f t="shared" si="210"/>
        <v/>
      </c>
      <c r="DE77" s="225"/>
      <c r="DF77" s="115" t="str">
        <f t="shared" si="211"/>
        <v/>
      </c>
      <c r="DG77" s="225" t="str">
        <f t="shared" si="212"/>
        <v/>
      </c>
      <c r="DH77" s="224"/>
      <c r="DI77" s="5" t="str">
        <f t="shared" si="213"/>
        <v/>
      </c>
      <c r="DJ77" s="224" t="str">
        <f t="shared" si="214"/>
        <v/>
      </c>
      <c r="DK77" s="225"/>
      <c r="DL77" s="115" t="str">
        <f t="shared" si="70"/>
        <v/>
      </c>
      <c r="DM77" s="225" t="str">
        <f t="shared" si="71"/>
        <v/>
      </c>
      <c r="DN77" s="224"/>
      <c r="DO77" s="5" t="str">
        <f t="shared" si="72"/>
        <v/>
      </c>
      <c r="DP77" s="224" t="str">
        <f t="shared" si="73"/>
        <v/>
      </c>
      <c r="DQ77" s="225"/>
      <c r="DR77" s="115" t="str">
        <f t="shared" si="74"/>
        <v/>
      </c>
      <c r="DS77" s="225" t="str">
        <f t="shared" si="75"/>
        <v/>
      </c>
      <c r="DT77" s="224"/>
      <c r="DU77" s="5" t="str">
        <f t="shared" si="76"/>
        <v/>
      </c>
      <c r="DV77" s="224" t="str">
        <f t="shared" si="77"/>
        <v/>
      </c>
      <c r="DW77" s="225"/>
      <c r="DX77" s="115" t="str">
        <f t="shared" si="78"/>
        <v/>
      </c>
      <c r="DY77" s="225" t="str">
        <f t="shared" si="79"/>
        <v/>
      </c>
      <c r="DZ77" s="224"/>
      <c r="EA77" s="5" t="str">
        <f t="shared" si="80"/>
        <v/>
      </c>
      <c r="EB77" s="224" t="str">
        <f t="shared" si="81"/>
        <v/>
      </c>
      <c r="EC77" s="225"/>
      <c r="ED77" s="115" t="str">
        <f t="shared" si="82"/>
        <v/>
      </c>
      <c r="EE77" s="225" t="str">
        <f t="shared" si="83"/>
        <v/>
      </c>
      <c r="EF77" s="224"/>
      <c r="EG77" s="5" t="str">
        <f t="shared" si="84"/>
        <v/>
      </c>
      <c r="EH77" s="224" t="str">
        <f t="shared" si="85"/>
        <v/>
      </c>
      <c r="EI77" s="225"/>
      <c r="EJ77" s="115" t="str">
        <f t="shared" si="86"/>
        <v/>
      </c>
      <c r="EK77" s="225" t="str">
        <f t="shared" si="87"/>
        <v/>
      </c>
      <c r="EL77" s="224"/>
      <c r="EM77" s="5" t="str">
        <f t="shared" si="88"/>
        <v/>
      </c>
      <c r="EN77" s="224" t="str">
        <f t="shared" si="89"/>
        <v/>
      </c>
      <c r="EO77" s="225"/>
      <c r="EP77" s="115" t="str">
        <f t="shared" si="90"/>
        <v/>
      </c>
      <c r="EQ77" s="225" t="str">
        <f t="shared" si="91"/>
        <v/>
      </c>
      <c r="ER77" s="224"/>
      <c r="ES77" s="5" t="str">
        <f t="shared" si="92"/>
        <v/>
      </c>
      <c r="ET77" s="224" t="str">
        <f t="shared" si="93"/>
        <v/>
      </c>
      <c r="EU77" s="225"/>
      <c r="EV77" s="115" t="str">
        <f t="shared" si="94"/>
        <v/>
      </c>
      <c r="EW77" s="225" t="str">
        <f t="shared" si="95"/>
        <v/>
      </c>
      <c r="EX77" s="224"/>
      <c r="EY77" s="5" t="str">
        <f t="shared" si="96"/>
        <v/>
      </c>
      <c r="EZ77" s="224" t="str">
        <f t="shared" si="97"/>
        <v/>
      </c>
      <c r="FA77" s="225"/>
      <c r="FB77" s="115" t="str">
        <f t="shared" si="98"/>
        <v/>
      </c>
      <c r="FC77" s="225" t="str">
        <f t="shared" si="99"/>
        <v/>
      </c>
      <c r="FD77" s="224"/>
      <c r="FE77" s="5" t="str">
        <f t="shared" si="100"/>
        <v/>
      </c>
      <c r="FF77" s="224" t="str">
        <f t="shared" si="101"/>
        <v/>
      </c>
      <c r="FG77" s="225"/>
      <c r="FH77" s="115" t="str">
        <f t="shared" si="102"/>
        <v/>
      </c>
      <c r="FI77" s="225" t="str">
        <f t="shared" si="103"/>
        <v/>
      </c>
      <c r="FJ77" s="224"/>
      <c r="FK77" s="5" t="str">
        <f t="shared" si="104"/>
        <v/>
      </c>
      <c r="FL77" s="224" t="str">
        <f t="shared" si="105"/>
        <v/>
      </c>
      <c r="FM77" s="225"/>
      <c r="FN77" s="115" t="str">
        <f t="shared" si="106"/>
        <v/>
      </c>
      <c r="FO77" s="225" t="str">
        <f t="shared" si="107"/>
        <v/>
      </c>
      <c r="FP77" s="224"/>
      <c r="FQ77" s="5" t="str">
        <f t="shared" si="108"/>
        <v/>
      </c>
      <c r="FR77" s="224" t="str">
        <f t="shared" si="109"/>
        <v/>
      </c>
      <c r="FS77" s="225"/>
      <c r="FT77" s="115" t="str">
        <f t="shared" si="110"/>
        <v/>
      </c>
      <c r="FU77" s="225" t="str">
        <f t="shared" si="111"/>
        <v/>
      </c>
      <c r="FV77" s="253"/>
      <c r="FW77" s="253"/>
      <c r="FX77" s="253"/>
      <c r="FY77" s="253"/>
      <c r="FZ77" s="253"/>
    </row>
    <row r="78" spans="1:182" s="3" customFormat="1" ht="15.75" x14ac:dyDescent="0.25">
      <c r="A78" s="2" t="str">
        <f t="shared" si="283"/>
        <v/>
      </c>
      <c r="B78" s="2"/>
      <c r="C78" s="126"/>
      <c r="D78" s="131" t="str">
        <f t="shared" si="284"/>
        <v/>
      </c>
      <c r="E78" s="109"/>
      <c r="F78" s="101"/>
      <c r="G78" s="2"/>
      <c r="H78" s="76"/>
      <c r="I78" s="114" t="str">
        <f t="shared" si="0"/>
        <v/>
      </c>
      <c r="J78" s="114" t="str">
        <f t="shared" si="1"/>
        <v/>
      </c>
      <c r="K78" s="114" t="str">
        <f t="shared" si="2"/>
        <v/>
      </c>
      <c r="L78" s="114" t="str">
        <f t="shared" si="3"/>
        <v/>
      </c>
      <c r="M78" s="114" t="str">
        <f t="shared" si="4"/>
        <v/>
      </c>
      <c r="N78" s="114" t="str">
        <f t="shared" si="5"/>
        <v/>
      </c>
      <c r="O78" s="114" t="str">
        <f t="shared" si="264"/>
        <v/>
      </c>
      <c r="P78" s="114" t="str">
        <f t="shared" si="265"/>
        <v/>
      </c>
      <c r="Q78" s="93" t="str">
        <f t="shared" si="266"/>
        <v/>
      </c>
      <c r="R78" s="93" t="str">
        <f t="shared" si="267"/>
        <v/>
      </c>
      <c r="S78" s="93" t="str">
        <f t="shared" si="268"/>
        <v/>
      </c>
      <c r="T78" s="93" t="str">
        <f t="shared" si="269"/>
        <v/>
      </c>
      <c r="U78" s="93" t="str">
        <f t="shared" si="270"/>
        <v/>
      </c>
      <c r="V78" s="93" t="str">
        <f t="shared" si="271"/>
        <v/>
      </c>
      <c r="W78" s="93" t="str">
        <f t="shared" si="272"/>
        <v/>
      </c>
      <c r="X78" s="93" t="str">
        <f t="shared" si="273"/>
        <v/>
      </c>
      <c r="Y78" s="93" t="str">
        <f t="shared" si="274"/>
        <v/>
      </c>
      <c r="Z78" s="93" t="str">
        <f t="shared" si="275"/>
        <v/>
      </c>
      <c r="AA78" s="93" t="str">
        <f t="shared" si="276"/>
        <v/>
      </c>
      <c r="AB78" s="93" t="str">
        <f t="shared" si="277"/>
        <v/>
      </c>
      <c r="AC78" s="93" t="str">
        <f t="shared" si="278"/>
        <v/>
      </c>
      <c r="AD78" s="93" t="str">
        <f t="shared" si="279"/>
        <v/>
      </c>
      <c r="AE78" s="93" t="str">
        <f t="shared" si="280"/>
        <v/>
      </c>
      <c r="AF78" s="93" t="str">
        <f t="shared" si="281"/>
        <v/>
      </c>
      <c r="AG78" s="93" t="str">
        <f t="shared" si="282"/>
        <v/>
      </c>
      <c r="AH78" s="93" t="str">
        <f t="shared" si="29"/>
        <v/>
      </c>
      <c r="AI78" s="93" t="str">
        <f t="shared" si="30"/>
        <v/>
      </c>
      <c r="AJ78" s="93" t="str">
        <f t="shared" si="31"/>
        <v/>
      </c>
      <c r="AK78" s="93" t="str">
        <f t="shared" si="32"/>
        <v/>
      </c>
      <c r="AL78" s="93" t="str">
        <f t="shared" si="33"/>
        <v/>
      </c>
      <c r="AM78" s="93" t="str">
        <f t="shared" si="34"/>
        <v/>
      </c>
      <c r="AN78" s="93" t="str">
        <f t="shared" si="35"/>
        <v/>
      </c>
      <c r="AO78" s="93" t="str">
        <f t="shared" si="36"/>
        <v/>
      </c>
      <c r="AP78" s="93" t="str">
        <f t="shared" si="37"/>
        <v/>
      </c>
      <c r="AQ78" s="93" t="str">
        <f t="shared" si="38"/>
        <v/>
      </c>
      <c r="AR78" s="93" t="str">
        <f t="shared" si="39"/>
        <v/>
      </c>
      <c r="AS78" s="93" t="str">
        <f t="shared" si="40"/>
        <v/>
      </c>
      <c r="AT78" s="93" t="str">
        <f t="shared" si="41"/>
        <v/>
      </c>
      <c r="AU78" s="93" t="str">
        <f t="shared" si="42"/>
        <v/>
      </c>
      <c r="AV78" s="93" t="str">
        <f t="shared" si="43"/>
        <v/>
      </c>
      <c r="AW78" s="93" t="str">
        <f t="shared" si="44"/>
        <v/>
      </c>
      <c r="AX78" s="93" t="str">
        <f t="shared" si="45"/>
        <v/>
      </c>
      <c r="AY78" s="93" t="str">
        <f t="shared" si="46"/>
        <v/>
      </c>
      <c r="AZ78" s="93" t="str">
        <f t="shared" si="47"/>
        <v/>
      </c>
      <c r="BA78" s="93" t="str">
        <f t="shared" si="48"/>
        <v/>
      </c>
      <c r="BB78" s="93" t="str">
        <f t="shared" si="49"/>
        <v/>
      </c>
      <c r="BC78" s="93" t="str">
        <f t="shared" si="50"/>
        <v/>
      </c>
      <c r="BD78" s="93" t="str">
        <f t="shared" si="51"/>
        <v/>
      </c>
      <c r="BE78" s="93" t="str">
        <f t="shared" si="52"/>
        <v/>
      </c>
      <c r="BF78" s="224"/>
      <c r="BG78" s="74" t="str">
        <f t="shared" si="112"/>
        <v/>
      </c>
      <c r="BH78" s="36" t="str">
        <f t="shared" si="113"/>
        <v/>
      </c>
      <c r="BI78" s="225"/>
      <c r="BJ78" s="75" t="str">
        <f t="shared" si="53"/>
        <v/>
      </c>
      <c r="BK78" s="37" t="str">
        <f t="shared" si="54"/>
        <v/>
      </c>
      <c r="BL78" s="224"/>
      <c r="BM78" s="74" t="str">
        <f t="shared" si="55"/>
        <v/>
      </c>
      <c r="BN78" s="36" t="str">
        <f t="shared" si="56"/>
        <v/>
      </c>
      <c r="BO78" s="225"/>
      <c r="BP78" s="75" t="str">
        <f t="shared" si="57"/>
        <v/>
      </c>
      <c r="BQ78" s="37" t="str">
        <f t="shared" si="58"/>
        <v/>
      </c>
      <c r="BR78" s="224"/>
      <c r="BS78" s="74" t="str">
        <f t="shared" si="59"/>
        <v/>
      </c>
      <c r="BT78" s="36" t="str">
        <f t="shared" si="60"/>
        <v/>
      </c>
      <c r="BU78" s="225"/>
      <c r="BV78" s="75" t="str">
        <f t="shared" si="61"/>
        <v/>
      </c>
      <c r="BW78" s="37" t="str">
        <f t="shared" si="62"/>
        <v/>
      </c>
      <c r="BX78" s="224"/>
      <c r="BY78" s="74" t="str">
        <f t="shared" si="63"/>
        <v/>
      </c>
      <c r="BZ78" s="36" t="str">
        <f t="shared" si="64"/>
        <v/>
      </c>
      <c r="CA78" s="225"/>
      <c r="CB78" s="75" t="str">
        <f t="shared" si="65"/>
        <v/>
      </c>
      <c r="CC78" s="37" t="str">
        <f t="shared" si="66"/>
        <v/>
      </c>
      <c r="CD78" s="224"/>
      <c r="CE78" s="74" t="str">
        <f t="shared" si="67"/>
        <v/>
      </c>
      <c r="CF78" s="36" t="str">
        <f t="shared" si="68"/>
        <v/>
      </c>
      <c r="CG78" s="225"/>
      <c r="CH78" s="115" t="str">
        <f t="shared" si="195"/>
        <v/>
      </c>
      <c r="CI78" s="225" t="str">
        <f t="shared" si="196"/>
        <v/>
      </c>
      <c r="CJ78" s="224"/>
      <c r="CK78" s="5" t="str">
        <f t="shared" si="197"/>
        <v/>
      </c>
      <c r="CL78" s="224" t="str">
        <f t="shared" si="198"/>
        <v/>
      </c>
      <c r="CM78" s="225"/>
      <c r="CN78" s="115" t="str">
        <f t="shared" si="199"/>
        <v/>
      </c>
      <c r="CO78" s="225" t="str">
        <f t="shared" si="200"/>
        <v/>
      </c>
      <c r="CP78" s="224"/>
      <c r="CQ78" s="5" t="str">
        <f t="shared" si="201"/>
        <v/>
      </c>
      <c r="CR78" s="224" t="str">
        <f t="shared" si="202"/>
        <v/>
      </c>
      <c r="CS78" s="225"/>
      <c r="CT78" s="115" t="str">
        <f t="shared" si="203"/>
        <v/>
      </c>
      <c r="CU78" s="225" t="str">
        <f t="shared" si="204"/>
        <v/>
      </c>
      <c r="CV78" s="224"/>
      <c r="CW78" s="5" t="str">
        <f t="shared" si="205"/>
        <v/>
      </c>
      <c r="CX78" s="224" t="str">
        <f t="shared" si="206"/>
        <v/>
      </c>
      <c r="CY78" s="225"/>
      <c r="CZ78" s="115" t="str">
        <f t="shared" si="207"/>
        <v/>
      </c>
      <c r="DA78" s="225" t="str">
        <f t="shared" si="208"/>
        <v/>
      </c>
      <c r="DB78" s="224"/>
      <c r="DC78" s="5" t="str">
        <f t="shared" si="209"/>
        <v/>
      </c>
      <c r="DD78" s="224" t="str">
        <f t="shared" si="210"/>
        <v/>
      </c>
      <c r="DE78" s="225"/>
      <c r="DF78" s="115" t="str">
        <f t="shared" si="211"/>
        <v/>
      </c>
      <c r="DG78" s="225" t="str">
        <f t="shared" si="212"/>
        <v/>
      </c>
      <c r="DH78" s="224"/>
      <c r="DI78" s="5" t="str">
        <f t="shared" si="213"/>
        <v/>
      </c>
      <c r="DJ78" s="224" t="str">
        <f t="shared" si="214"/>
        <v/>
      </c>
      <c r="DK78" s="225"/>
      <c r="DL78" s="115" t="str">
        <f t="shared" si="70"/>
        <v/>
      </c>
      <c r="DM78" s="225" t="str">
        <f t="shared" si="71"/>
        <v/>
      </c>
      <c r="DN78" s="224"/>
      <c r="DO78" s="5" t="str">
        <f t="shared" si="72"/>
        <v/>
      </c>
      <c r="DP78" s="224" t="str">
        <f t="shared" si="73"/>
        <v/>
      </c>
      <c r="DQ78" s="225"/>
      <c r="DR78" s="115" t="str">
        <f t="shared" si="74"/>
        <v/>
      </c>
      <c r="DS78" s="225" t="str">
        <f t="shared" si="75"/>
        <v/>
      </c>
      <c r="DT78" s="224"/>
      <c r="DU78" s="5" t="str">
        <f t="shared" si="76"/>
        <v/>
      </c>
      <c r="DV78" s="224" t="str">
        <f t="shared" si="77"/>
        <v/>
      </c>
      <c r="DW78" s="225"/>
      <c r="DX78" s="115" t="str">
        <f t="shared" si="78"/>
        <v/>
      </c>
      <c r="DY78" s="225" t="str">
        <f t="shared" si="79"/>
        <v/>
      </c>
      <c r="DZ78" s="224"/>
      <c r="EA78" s="5" t="str">
        <f t="shared" si="80"/>
        <v/>
      </c>
      <c r="EB78" s="224" t="str">
        <f t="shared" si="81"/>
        <v/>
      </c>
      <c r="EC78" s="225"/>
      <c r="ED78" s="115" t="str">
        <f t="shared" si="82"/>
        <v/>
      </c>
      <c r="EE78" s="225" t="str">
        <f t="shared" si="83"/>
        <v/>
      </c>
      <c r="EF78" s="224"/>
      <c r="EG78" s="5" t="str">
        <f t="shared" si="84"/>
        <v/>
      </c>
      <c r="EH78" s="224" t="str">
        <f t="shared" si="85"/>
        <v/>
      </c>
      <c r="EI78" s="225"/>
      <c r="EJ78" s="115" t="str">
        <f t="shared" si="86"/>
        <v/>
      </c>
      <c r="EK78" s="225" t="str">
        <f t="shared" si="87"/>
        <v/>
      </c>
      <c r="EL78" s="224"/>
      <c r="EM78" s="5" t="str">
        <f t="shared" si="88"/>
        <v/>
      </c>
      <c r="EN78" s="224" t="str">
        <f t="shared" si="89"/>
        <v/>
      </c>
      <c r="EO78" s="225"/>
      <c r="EP78" s="115" t="str">
        <f t="shared" si="90"/>
        <v/>
      </c>
      <c r="EQ78" s="225" t="str">
        <f t="shared" si="91"/>
        <v/>
      </c>
      <c r="ER78" s="224"/>
      <c r="ES78" s="5" t="str">
        <f t="shared" si="92"/>
        <v/>
      </c>
      <c r="ET78" s="224" t="str">
        <f t="shared" si="93"/>
        <v/>
      </c>
      <c r="EU78" s="225"/>
      <c r="EV78" s="115" t="str">
        <f t="shared" si="94"/>
        <v/>
      </c>
      <c r="EW78" s="225" t="str">
        <f t="shared" si="95"/>
        <v/>
      </c>
      <c r="EX78" s="224"/>
      <c r="EY78" s="5" t="str">
        <f t="shared" si="96"/>
        <v/>
      </c>
      <c r="EZ78" s="224" t="str">
        <f t="shared" si="97"/>
        <v/>
      </c>
      <c r="FA78" s="225"/>
      <c r="FB78" s="115" t="str">
        <f t="shared" si="98"/>
        <v/>
      </c>
      <c r="FC78" s="225" t="str">
        <f t="shared" si="99"/>
        <v/>
      </c>
      <c r="FD78" s="224"/>
      <c r="FE78" s="5" t="str">
        <f t="shared" si="100"/>
        <v/>
      </c>
      <c r="FF78" s="224" t="str">
        <f t="shared" si="101"/>
        <v/>
      </c>
      <c r="FG78" s="225"/>
      <c r="FH78" s="115" t="str">
        <f t="shared" si="102"/>
        <v/>
      </c>
      <c r="FI78" s="225" t="str">
        <f t="shared" si="103"/>
        <v/>
      </c>
      <c r="FJ78" s="224"/>
      <c r="FK78" s="5" t="str">
        <f t="shared" si="104"/>
        <v/>
      </c>
      <c r="FL78" s="224" t="str">
        <f t="shared" si="105"/>
        <v/>
      </c>
      <c r="FM78" s="225"/>
      <c r="FN78" s="115" t="str">
        <f t="shared" si="106"/>
        <v/>
      </c>
      <c r="FO78" s="225" t="str">
        <f t="shared" si="107"/>
        <v/>
      </c>
      <c r="FP78" s="224"/>
      <c r="FQ78" s="5" t="str">
        <f t="shared" si="108"/>
        <v/>
      </c>
      <c r="FR78" s="224" t="str">
        <f t="shared" si="109"/>
        <v/>
      </c>
      <c r="FS78" s="225"/>
      <c r="FT78" s="115" t="str">
        <f t="shared" si="110"/>
        <v/>
      </c>
      <c r="FU78" s="225" t="str">
        <f t="shared" si="111"/>
        <v/>
      </c>
      <c r="FV78" s="253"/>
      <c r="FW78" s="253"/>
      <c r="FX78" s="253"/>
      <c r="FY78" s="253"/>
      <c r="FZ78" s="253"/>
    </row>
    <row r="79" spans="1:182" s="14" customFormat="1" ht="15.75" x14ac:dyDescent="0.25">
      <c r="A79" s="2" t="str">
        <f t="shared" si="283"/>
        <v/>
      </c>
      <c r="B79" s="2"/>
      <c r="C79" s="126"/>
      <c r="D79" s="131" t="str">
        <f t="shared" si="284"/>
        <v/>
      </c>
      <c r="E79" s="109"/>
      <c r="F79" s="101"/>
      <c r="G79" s="2"/>
      <c r="H79" s="76"/>
      <c r="I79" s="114" t="str">
        <f t="shared" si="0"/>
        <v/>
      </c>
      <c r="J79" s="114" t="str">
        <f t="shared" si="1"/>
        <v/>
      </c>
      <c r="K79" s="114" t="str">
        <f t="shared" si="2"/>
        <v/>
      </c>
      <c r="L79" s="114" t="str">
        <f t="shared" si="3"/>
        <v/>
      </c>
      <c r="M79" s="114" t="str">
        <f t="shared" si="4"/>
        <v/>
      </c>
      <c r="N79" s="114" t="str">
        <f t="shared" si="5"/>
        <v/>
      </c>
      <c r="O79" s="114" t="str">
        <f t="shared" si="264"/>
        <v/>
      </c>
      <c r="P79" s="114" t="str">
        <f t="shared" si="265"/>
        <v/>
      </c>
      <c r="Q79" s="93" t="str">
        <f t="shared" si="266"/>
        <v/>
      </c>
      <c r="R79" s="93" t="str">
        <f t="shared" si="267"/>
        <v/>
      </c>
      <c r="S79" s="93" t="str">
        <f t="shared" si="268"/>
        <v/>
      </c>
      <c r="T79" s="93" t="str">
        <f t="shared" si="269"/>
        <v/>
      </c>
      <c r="U79" s="93" t="str">
        <f t="shared" si="270"/>
        <v/>
      </c>
      <c r="V79" s="93" t="str">
        <f t="shared" si="271"/>
        <v/>
      </c>
      <c r="W79" s="93" t="str">
        <f t="shared" si="272"/>
        <v/>
      </c>
      <c r="X79" s="93" t="str">
        <f t="shared" si="273"/>
        <v/>
      </c>
      <c r="Y79" s="93" t="str">
        <f t="shared" si="274"/>
        <v/>
      </c>
      <c r="Z79" s="93" t="str">
        <f t="shared" si="275"/>
        <v/>
      </c>
      <c r="AA79" s="93" t="str">
        <f t="shared" si="276"/>
        <v/>
      </c>
      <c r="AB79" s="93" t="str">
        <f t="shared" si="277"/>
        <v/>
      </c>
      <c r="AC79" s="93" t="str">
        <f t="shared" si="278"/>
        <v/>
      </c>
      <c r="AD79" s="93" t="str">
        <f t="shared" si="279"/>
        <v/>
      </c>
      <c r="AE79" s="93" t="str">
        <f t="shared" si="280"/>
        <v/>
      </c>
      <c r="AF79" s="93" t="str">
        <f t="shared" si="281"/>
        <v/>
      </c>
      <c r="AG79" s="93" t="str">
        <f t="shared" si="282"/>
        <v/>
      </c>
      <c r="AH79" s="93" t="str">
        <f t="shared" si="29"/>
        <v/>
      </c>
      <c r="AI79" s="93" t="str">
        <f t="shared" si="30"/>
        <v/>
      </c>
      <c r="AJ79" s="93" t="str">
        <f t="shared" si="31"/>
        <v/>
      </c>
      <c r="AK79" s="93" t="str">
        <f t="shared" si="32"/>
        <v/>
      </c>
      <c r="AL79" s="93" t="str">
        <f t="shared" si="33"/>
        <v/>
      </c>
      <c r="AM79" s="93" t="str">
        <f t="shared" si="34"/>
        <v/>
      </c>
      <c r="AN79" s="93" t="str">
        <f t="shared" si="35"/>
        <v/>
      </c>
      <c r="AO79" s="93" t="str">
        <f t="shared" si="36"/>
        <v/>
      </c>
      <c r="AP79" s="93" t="str">
        <f t="shared" si="37"/>
        <v/>
      </c>
      <c r="AQ79" s="93" t="str">
        <f t="shared" si="38"/>
        <v/>
      </c>
      <c r="AR79" s="93" t="str">
        <f t="shared" si="39"/>
        <v/>
      </c>
      <c r="AS79" s="93" t="str">
        <f t="shared" si="40"/>
        <v/>
      </c>
      <c r="AT79" s="93" t="str">
        <f t="shared" si="41"/>
        <v/>
      </c>
      <c r="AU79" s="93" t="str">
        <f t="shared" si="42"/>
        <v/>
      </c>
      <c r="AV79" s="93" t="str">
        <f t="shared" si="43"/>
        <v/>
      </c>
      <c r="AW79" s="93" t="str">
        <f t="shared" si="44"/>
        <v/>
      </c>
      <c r="AX79" s="93" t="str">
        <f t="shared" si="45"/>
        <v/>
      </c>
      <c r="AY79" s="93" t="str">
        <f t="shared" si="46"/>
        <v/>
      </c>
      <c r="AZ79" s="93" t="str">
        <f t="shared" si="47"/>
        <v/>
      </c>
      <c r="BA79" s="93" t="str">
        <f t="shared" si="48"/>
        <v/>
      </c>
      <c r="BB79" s="93" t="str">
        <f t="shared" si="49"/>
        <v/>
      </c>
      <c r="BC79" s="93" t="str">
        <f t="shared" si="50"/>
        <v/>
      </c>
      <c r="BD79" s="93" t="str">
        <f t="shared" si="51"/>
        <v/>
      </c>
      <c r="BE79" s="93" t="str">
        <f t="shared" si="52"/>
        <v/>
      </c>
      <c r="BF79" s="224"/>
      <c r="BG79" s="74" t="str">
        <f t="shared" si="112"/>
        <v/>
      </c>
      <c r="BH79" s="36" t="str">
        <f t="shared" si="113"/>
        <v/>
      </c>
      <c r="BI79" s="225"/>
      <c r="BJ79" s="75" t="str">
        <f t="shared" si="53"/>
        <v/>
      </c>
      <c r="BK79" s="37" t="str">
        <f t="shared" si="54"/>
        <v/>
      </c>
      <c r="BL79" s="224"/>
      <c r="BM79" s="74" t="str">
        <f t="shared" si="55"/>
        <v/>
      </c>
      <c r="BN79" s="36" t="str">
        <f t="shared" si="56"/>
        <v/>
      </c>
      <c r="BO79" s="225"/>
      <c r="BP79" s="75" t="str">
        <f t="shared" si="57"/>
        <v/>
      </c>
      <c r="BQ79" s="37" t="str">
        <f t="shared" si="58"/>
        <v/>
      </c>
      <c r="BR79" s="224"/>
      <c r="BS79" s="74" t="str">
        <f t="shared" si="59"/>
        <v/>
      </c>
      <c r="BT79" s="36" t="str">
        <f t="shared" si="60"/>
        <v/>
      </c>
      <c r="BU79" s="225"/>
      <c r="BV79" s="75" t="str">
        <f t="shared" si="61"/>
        <v/>
      </c>
      <c r="BW79" s="37" t="str">
        <f t="shared" si="62"/>
        <v/>
      </c>
      <c r="BX79" s="224"/>
      <c r="BY79" s="74" t="str">
        <f t="shared" si="63"/>
        <v/>
      </c>
      <c r="BZ79" s="36" t="str">
        <f t="shared" si="64"/>
        <v/>
      </c>
      <c r="CA79" s="225"/>
      <c r="CB79" s="75" t="str">
        <f t="shared" si="65"/>
        <v/>
      </c>
      <c r="CC79" s="37" t="str">
        <f t="shared" si="66"/>
        <v/>
      </c>
      <c r="CD79" s="224"/>
      <c r="CE79" s="74" t="str">
        <f t="shared" si="67"/>
        <v/>
      </c>
      <c r="CF79" s="36" t="str">
        <f t="shared" si="68"/>
        <v/>
      </c>
      <c r="CG79" s="225"/>
      <c r="CH79" s="115" t="str">
        <f t="shared" si="195"/>
        <v/>
      </c>
      <c r="CI79" s="225" t="str">
        <f t="shared" si="196"/>
        <v/>
      </c>
      <c r="CJ79" s="224"/>
      <c r="CK79" s="5" t="str">
        <f t="shared" si="197"/>
        <v/>
      </c>
      <c r="CL79" s="224" t="str">
        <f t="shared" si="198"/>
        <v/>
      </c>
      <c r="CM79" s="225"/>
      <c r="CN79" s="115" t="str">
        <f t="shared" si="199"/>
        <v/>
      </c>
      <c r="CO79" s="225" t="str">
        <f t="shared" si="200"/>
        <v/>
      </c>
      <c r="CP79" s="224"/>
      <c r="CQ79" s="5" t="str">
        <f t="shared" si="201"/>
        <v/>
      </c>
      <c r="CR79" s="224" t="str">
        <f t="shared" si="202"/>
        <v/>
      </c>
      <c r="CS79" s="225"/>
      <c r="CT79" s="115" t="str">
        <f t="shared" si="203"/>
        <v/>
      </c>
      <c r="CU79" s="225" t="str">
        <f t="shared" si="204"/>
        <v/>
      </c>
      <c r="CV79" s="224"/>
      <c r="CW79" s="5" t="str">
        <f t="shared" si="205"/>
        <v/>
      </c>
      <c r="CX79" s="224" t="str">
        <f t="shared" si="206"/>
        <v/>
      </c>
      <c r="CY79" s="225"/>
      <c r="CZ79" s="115" t="str">
        <f t="shared" si="207"/>
        <v/>
      </c>
      <c r="DA79" s="225" t="str">
        <f t="shared" si="208"/>
        <v/>
      </c>
      <c r="DB79" s="224"/>
      <c r="DC79" s="5" t="str">
        <f t="shared" si="209"/>
        <v/>
      </c>
      <c r="DD79" s="224" t="str">
        <f t="shared" si="210"/>
        <v/>
      </c>
      <c r="DE79" s="225"/>
      <c r="DF79" s="115" t="str">
        <f t="shared" si="211"/>
        <v/>
      </c>
      <c r="DG79" s="225" t="str">
        <f t="shared" si="212"/>
        <v/>
      </c>
      <c r="DH79" s="224"/>
      <c r="DI79" s="5" t="str">
        <f t="shared" si="213"/>
        <v/>
      </c>
      <c r="DJ79" s="224" t="str">
        <f t="shared" si="214"/>
        <v/>
      </c>
      <c r="DK79" s="225"/>
      <c r="DL79" s="115" t="str">
        <f t="shared" si="70"/>
        <v/>
      </c>
      <c r="DM79" s="225" t="str">
        <f t="shared" si="71"/>
        <v/>
      </c>
      <c r="DN79" s="224"/>
      <c r="DO79" s="5" t="str">
        <f t="shared" si="72"/>
        <v/>
      </c>
      <c r="DP79" s="224" t="str">
        <f t="shared" si="73"/>
        <v/>
      </c>
      <c r="DQ79" s="225"/>
      <c r="DR79" s="115" t="str">
        <f t="shared" si="74"/>
        <v/>
      </c>
      <c r="DS79" s="225" t="str">
        <f t="shared" si="75"/>
        <v/>
      </c>
      <c r="DT79" s="224"/>
      <c r="DU79" s="5" t="str">
        <f t="shared" si="76"/>
        <v/>
      </c>
      <c r="DV79" s="224" t="str">
        <f t="shared" si="77"/>
        <v/>
      </c>
      <c r="DW79" s="225"/>
      <c r="DX79" s="115" t="str">
        <f t="shared" si="78"/>
        <v/>
      </c>
      <c r="DY79" s="225" t="str">
        <f t="shared" si="79"/>
        <v/>
      </c>
      <c r="DZ79" s="224"/>
      <c r="EA79" s="5" t="str">
        <f t="shared" si="80"/>
        <v/>
      </c>
      <c r="EB79" s="224" t="str">
        <f t="shared" si="81"/>
        <v/>
      </c>
      <c r="EC79" s="225"/>
      <c r="ED79" s="115" t="str">
        <f t="shared" si="82"/>
        <v/>
      </c>
      <c r="EE79" s="225" t="str">
        <f t="shared" si="83"/>
        <v/>
      </c>
      <c r="EF79" s="224"/>
      <c r="EG79" s="5" t="str">
        <f t="shared" si="84"/>
        <v/>
      </c>
      <c r="EH79" s="224" t="str">
        <f t="shared" si="85"/>
        <v/>
      </c>
      <c r="EI79" s="225"/>
      <c r="EJ79" s="115" t="str">
        <f t="shared" si="86"/>
        <v/>
      </c>
      <c r="EK79" s="225" t="str">
        <f t="shared" si="87"/>
        <v/>
      </c>
      <c r="EL79" s="224"/>
      <c r="EM79" s="5" t="str">
        <f t="shared" si="88"/>
        <v/>
      </c>
      <c r="EN79" s="224" t="str">
        <f t="shared" si="89"/>
        <v/>
      </c>
      <c r="EO79" s="225"/>
      <c r="EP79" s="115" t="str">
        <f t="shared" si="90"/>
        <v/>
      </c>
      <c r="EQ79" s="225" t="str">
        <f t="shared" si="91"/>
        <v/>
      </c>
      <c r="ER79" s="224"/>
      <c r="ES79" s="5" t="str">
        <f t="shared" si="92"/>
        <v/>
      </c>
      <c r="ET79" s="224" t="str">
        <f t="shared" si="93"/>
        <v/>
      </c>
      <c r="EU79" s="225"/>
      <c r="EV79" s="115" t="str">
        <f t="shared" si="94"/>
        <v/>
      </c>
      <c r="EW79" s="225" t="str">
        <f t="shared" si="95"/>
        <v/>
      </c>
      <c r="EX79" s="224"/>
      <c r="EY79" s="5" t="str">
        <f t="shared" si="96"/>
        <v/>
      </c>
      <c r="EZ79" s="224" t="str">
        <f t="shared" si="97"/>
        <v/>
      </c>
      <c r="FA79" s="225"/>
      <c r="FB79" s="115" t="str">
        <f t="shared" si="98"/>
        <v/>
      </c>
      <c r="FC79" s="225" t="str">
        <f t="shared" si="99"/>
        <v/>
      </c>
      <c r="FD79" s="224"/>
      <c r="FE79" s="5" t="str">
        <f t="shared" si="100"/>
        <v/>
      </c>
      <c r="FF79" s="224" t="str">
        <f t="shared" si="101"/>
        <v/>
      </c>
      <c r="FG79" s="225"/>
      <c r="FH79" s="115" t="str">
        <f t="shared" si="102"/>
        <v/>
      </c>
      <c r="FI79" s="225" t="str">
        <f t="shared" si="103"/>
        <v/>
      </c>
      <c r="FJ79" s="224"/>
      <c r="FK79" s="5" t="str">
        <f t="shared" si="104"/>
        <v/>
      </c>
      <c r="FL79" s="224" t="str">
        <f t="shared" si="105"/>
        <v/>
      </c>
      <c r="FM79" s="225"/>
      <c r="FN79" s="115" t="str">
        <f t="shared" si="106"/>
        <v/>
      </c>
      <c r="FO79" s="225" t="str">
        <f t="shared" si="107"/>
        <v/>
      </c>
      <c r="FP79" s="224"/>
      <c r="FQ79" s="5" t="str">
        <f t="shared" si="108"/>
        <v/>
      </c>
      <c r="FR79" s="224" t="str">
        <f t="shared" si="109"/>
        <v/>
      </c>
      <c r="FS79" s="225"/>
      <c r="FT79" s="115" t="str">
        <f t="shared" si="110"/>
        <v/>
      </c>
      <c r="FU79" s="225" t="str">
        <f t="shared" si="111"/>
        <v/>
      </c>
      <c r="FV79" s="253"/>
      <c r="FW79" s="253"/>
      <c r="FX79" s="253"/>
      <c r="FY79" s="253"/>
      <c r="FZ79" s="253"/>
    </row>
    <row r="80" spans="1:182" s="3" customFormat="1" ht="15.75" x14ac:dyDescent="0.25">
      <c r="A80" s="2" t="str">
        <f t="shared" si="283"/>
        <v/>
      </c>
      <c r="B80" s="2"/>
      <c r="C80" s="126"/>
      <c r="D80" s="131" t="str">
        <f t="shared" si="284"/>
        <v/>
      </c>
      <c r="E80" s="109"/>
      <c r="F80" s="101"/>
      <c r="G80" s="2"/>
      <c r="H80" s="76"/>
      <c r="I80" s="114" t="str">
        <f t="shared" si="0"/>
        <v/>
      </c>
      <c r="J80" s="114" t="str">
        <f t="shared" si="1"/>
        <v/>
      </c>
      <c r="K80" s="114" t="str">
        <f t="shared" si="2"/>
        <v/>
      </c>
      <c r="L80" s="114" t="str">
        <f t="shared" si="3"/>
        <v/>
      </c>
      <c r="M80" s="114" t="str">
        <f t="shared" si="4"/>
        <v/>
      </c>
      <c r="N80" s="114" t="str">
        <f t="shared" si="5"/>
        <v/>
      </c>
      <c r="O80" s="114" t="str">
        <f t="shared" si="264"/>
        <v/>
      </c>
      <c r="P80" s="114" t="str">
        <f t="shared" si="265"/>
        <v/>
      </c>
      <c r="Q80" s="93" t="str">
        <f t="shared" si="266"/>
        <v/>
      </c>
      <c r="R80" s="93" t="str">
        <f t="shared" si="267"/>
        <v/>
      </c>
      <c r="S80" s="93" t="str">
        <f t="shared" si="268"/>
        <v/>
      </c>
      <c r="T80" s="93" t="str">
        <f t="shared" si="269"/>
        <v/>
      </c>
      <c r="U80" s="93" t="str">
        <f t="shared" si="270"/>
        <v/>
      </c>
      <c r="V80" s="93" t="str">
        <f t="shared" si="271"/>
        <v/>
      </c>
      <c r="W80" s="93" t="str">
        <f t="shared" si="272"/>
        <v/>
      </c>
      <c r="X80" s="93" t="str">
        <f t="shared" si="273"/>
        <v/>
      </c>
      <c r="Y80" s="93" t="str">
        <f t="shared" si="274"/>
        <v/>
      </c>
      <c r="Z80" s="93" t="str">
        <f t="shared" si="275"/>
        <v/>
      </c>
      <c r="AA80" s="93" t="str">
        <f t="shared" si="276"/>
        <v/>
      </c>
      <c r="AB80" s="93" t="str">
        <f t="shared" si="277"/>
        <v/>
      </c>
      <c r="AC80" s="93" t="str">
        <f t="shared" si="278"/>
        <v/>
      </c>
      <c r="AD80" s="93" t="str">
        <f t="shared" si="279"/>
        <v/>
      </c>
      <c r="AE80" s="93" t="str">
        <f t="shared" si="280"/>
        <v/>
      </c>
      <c r="AF80" s="93" t="str">
        <f t="shared" si="281"/>
        <v/>
      </c>
      <c r="AG80" s="93" t="str">
        <f t="shared" si="282"/>
        <v/>
      </c>
      <c r="AH80" s="93" t="str">
        <f t="shared" si="29"/>
        <v/>
      </c>
      <c r="AI80" s="93" t="str">
        <f t="shared" si="30"/>
        <v/>
      </c>
      <c r="AJ80" s="93" t="str">
        <f t="shared" si="31"/>
        <v/>
      </c>
      <c r="AK80" s="93" t="str">
        <f t="shared" si="32"/>
        <v/>
      </c>
      <c r="AL80" s="93" t="str">
        <f t="shared" si="33"/>
        <v/>
      </c>
      <c r="AM80" s="93" t="str">
        <f t="shared" si="34"/>
        <v/>
      </c>
      <c r="AN80" s="93" t="str">
        <f t="shared" si="35"/>
        <v/>
      </c>
      <c r="AO80" s="93" t="str">
        <f t="shared" si="36"/>
        <v/>
      </c>
      <c r="AP80" s="93" t="str">
        <f t="shared" si="37"/>
        <v/>
      </c>
      <c r="AQ80" s="93" t="str">
        <f t="shared" si="38"/>
        <v/>
      </c>
      <c r="AR80" s="93" t="str">
        <f t="shared" si="39"/>
        <v/>
      </c>
      <c r="AS80" s="93" t="str">
        <f t="shared" si="40"/>
        <v/>
      </c>
      <c r="AT80" s="93" t="str">
        <f t="shared" si="41"/>
        <v/>
      </c>
      <c r="AU80" s="93" t="str">
        <f t="shared" si="42"/>
        <v/>
      </c>
      <c r="AV80" s="93" t="str">
        <f t="shared" si="43"/>
        <v/>
      </c>
      <c r="AW80" s="93" t="str">
        <f t="shared" si="44"/>
        <v/>
      </c>
      <c r="AX80" s="93" t="str">
        <f t="shared" si="45"/>
        <v/>
      </c>
      <c r="AY80" s="93" t="str">
        <f t="shared" si="46"/>
        <v/>
      </c>
      <c r="AZ80" s="93" t="str">
        <f t="shared" si="47"/>
        <v/>
      </c>
      <c r="BA80" s="93" t="str">
        <f t="shared" si="48"/>
        <v/>
      </c>
      <c r="BB80" s="93" t="str">
        <f t="shared" si="49"/>
        <v/>
      </c>
      <c r="BC80" s="93" t="str">
        <f t="shared" si="50"/>
        <v/>
      </c>
      <c r="BD80" s="93" t="str">
        <f t="shared" si="51"/>
        <v/>
      </c>
      <c r="BE80" s="93" t="str">
        <f t="shared" si="52"/>
        <v/>
      </c>
      <c r="BF80" s="224"/>
      <c r="BG80" s="74" t="str">
        <f t="shared" si="112"/>
        <v/>
      </c>
      <c r="BH80" s="36" t="str">
        <f t="shared" si="113"/>
        <v/>
      </c>
      <c r="BI80" s="225"/>
      <c r="BJ80" s="75" t="str">
        <f t="shared" si="53"/>
        <v/>
      </c>
      <c r="BK80" s="37" t="str">
        <f t="shared" si="54"/>
        <v/>
      </c>
      <c r="BL80" s="224"/>
      <c r="BM80" s="74" t="str">
        <f t="shared" si="55"/>
        <v/>
      </c>
      <c r="BN80" s="36" t="str">
        <f t="shared" si="56"/>
        <v/>
      </c>
      <c r="BO80" s="225"/>
      <c r="BP80" s="75" t="str">
        <f t="shared" si="57"/>
        <v/>
      </c>
      <c r="BQ80" s="37" t="str">
        <f t="shared" si="58"/>
        <v/>
      </c>
      <c r="BR80" s="224"/>
      <c r="BS80" s="74" t="str">
        <f t="shared" si="59"/>
        <v/>
      </c>
      <c r="BT80" s="36" t="str">
        <f t="shared" si="60"/>
        <v/>
      </c>
      <c r="BU80" s="225"/>
      <c r="BV80" s="75" t="str">
        <f t="shared" si="61"/>
        <v/>
      </c>
      <c r="BW80" s="37" t="str">
        <f t="shared" si="62"/>
        <v/>
      </c>
      <c r="BX80" s="224"/>
      <c r="BY80" s="74" t="str">
        <f t="shared" si="63"/>
        <v/>
      </c>
      <c r="BZ80" s="36" t="str">
        <f t="shared" si="64"/>
        <v/>
      </c>
      <c r="CA80" s="225"/>
      <c r="CB80" s="75" t="str">
        <f t="shared" si="65"/>
        <v/>
      </c>
      <c r="CC80" s="37" t="str">
        <f t="shared" si="66"/>
        <v/>
      </c>
      <c r="CD80" s="224"/>
      <c r="CE80" s="74" t="str">
        <f t="shared" si="67"/>
        <v/>
      </c>
      <c r="CF80" s="36" t="str">
        <f t="shared" si="68"/>
        <v/>
      </c>
      <c r="CG80" s="225"/>
      <c r="CH80" s="115" t="str">
        <f t="shared" si="195"/>
        <v/>
      </c>
      <c r="CI80" s="225" t="str">
        <f t="shared" si="196"/>
        <v/>
      </c>
      <c r="CJ80" s="224"/>
      <c r="CK80" s="5" t="str">
        <f t="shared" si="197"/>
        <v/>
      </c>
      <c r="CL80" s="224" t="str">
        <f t="shared" si="198"/>
        <v/>
      </c>
      <c r="CM80" s="225"/>
      <c r="CN80" s="115" t="str">
        <f t="shared" si="199"/>
        <v/>
      </c>
      <c r="CO80" s="225" t="str">
        <f t="shared" si="200"/>
        <v/>
      </c>
      <c r="CP80" s="224"/>
      <c r="CQ80" s="5" t="str">
        <f t="shared" si="201"/>
        <v/>
      </c>
      <c r="CR80" s="224" t="str">
        <f t="shared" si="202"/>
        <v/>
      </c>
      <c r="CS80" s="225"/>
      <c r="CT80" s="115" t="str">
        <f t="shared" si="203"/>
        <v/>
      </c>
      <c r="CU80" s="225" t="str">
        <f t="shared" si="204"/>
        <v/>
      </c>
      <c r="CV80" s="224"/>
      <c r="CW80" s="5" t="str">
        <f t="shared" si="205"/>
        <v/>
      </c>
      <c r="CX80" s="224" t="str">
        <f t="shared" si="206"/>
        <v/>
      </c>
      <c r="CY80" s="225"/>
      <c r="CZ80" s="115" t="str">
        <f t="shared" si="207"/>
        <v/>
      </c>
      <c r="DA80" s="225" t="str">
        <f t="shared" si="208"/>
        <v/>
      </c>
      <c r="DB80" s="224"/>
      <c r="DC80" s="5" t="str">
        <f t="shared" si="209"/>
        <v/>
      </c>
      <c r="DD80" s="224" t="str">
        <f t="shared" si="210"/>
        <v/>
      </c>
      <c r="DE80" s="225"/>
      <c r="DF80" s="115" t="str">
        <f t="shared" si="211"/>
        <v/>
      </c>
      <c r="DG80" s="225" t="str">
        <f t="shared" si="212"/>
        <v/>
      </c>
      <c r="DH80" s="224"/>
      <c r="DI80" s="5" t="str">
        <f t="shared" si="213"/>
        <v/>
      </c>
      <c r="DJ80" s="224" t="str">
        <f t="shared" si="214"/>
        <v/>
      </c>
      <c r="DK80" s="225"/>
      <c r="DL80" s="115" t="str">
        <f t="shared" si="70"/>
        <v/>
      </c>
      <c r="DM80" s="225" t="str">
        <f t="shared" si="71"/>
        <v/>
      </c>
      <c r="DN80" s="224"/>
      <c r="DO80" s="5" t="str">
        <f t="shared" si="72"/>
        <v/>
      </c>
      <c r="DP80" s="224" t="str">
        <f t="shared" si="73"/>
        <v/>
      </c>
      <c r="DQ80" s="225"/>
      <c r="DR80" s="115" t="str">
        <f t="shared" si="74"/>
        <v/>
      </c>
      <c r="DS80" s="225" t="str">
        <f t="shared" si="75"/>
        <v/>
      </c>
      <c r="DT80" s="224"/>
      <c r="DU80" s="5" t="str">
        <f t="shared" si="76"/>
        <v/>
      </c>
      <c r="DV80" s="224" t="str">
        <f t="shared" si="77"/>
        <v/>
      </c>
      <c r="DW80" s="225"/>
      <c r="DX80" s="115" t="str">
        <f t="shared" si="78"/>
        <v/>
      </c>
      <c r="DY80" s="225" t="str">
        <f t="shared" si="79"/>
        <v/>
      </c>
      <c r="DZ80" s="224"/>
      <c r="EA80" s="5" t="str">
        <f t="shared" si="80"/>
        <v/>
      </c>
      <c r="EB80" s="224" t="str">
        <f t="shared" si="81"/>
        <v/>
      </c>
      <c r="EC80" s="225"/>
      <c r="ED80" s="115" t="str">
        <f t="shared" si="82"/>
        <v/>
      </c>
      <c r="EE80" s="225" t="str">
        <f t="shared" si="83"/>
        <v/>
      </c>
      <c r="EF80" s="224"/>
      <c r="EG80" s="5" t="str">
        <f t="shared" si="84"/>
        <v/>
      </c>
      <c r="EH80" s="224" t="str">
        <f t="shared" si="85"/>
        <v/>
      </c>
      <c r="EI80" s="225"/>
      <c r="EJ80" s="115" t="str">
        <f t="shared" si="86"/>
        <v/>
      </c>
      <c r="EK80" s="225" t="str">
        <f t="shared" si="87"/>
        <v/>
      </c>
      <c r="EL80" s="224"/>
      <c r="EM80" s="5" t="str">
        <f t="shared" si="88"/>
        <v/>
      </c>
      <c r="EN80" s="224" t="str">
        <f t="shared" si="89"/>
        <v/>
      </c>
      <c r="EO80" s="225"/>
      <c r="EP80" s="115" t="str">
        <f t="shared" si="90"/>
        <v/>
      </c>
      <c r="EQ80" s="225" t="str">
        <f t="shared" si="91"/>
        <v/>
      </c>
      <c r="ER80" s="224"/>
      <c r="ES80" s="5" t="str">
        <f t="shared" si="92"/>
        <v/>
      </c>
      <c r="ET80" s="224" t="str">
        <f t="shared" si="93"/>
        <v/>
      </c>
      <c r="EU80" s="225"/>
      <c r="EV80" s="115" t="str">
        <f t="shared" si="94"/>
        <v/>
      </c>
      <c r="EW80" s="225" t="str">
        <f t="shared" si="95"/>
        <v/>
      </c>
      <c r="EX80" s="224"/>
      <c r="EY80" s="5" t="str">
        <f t="shared" si="96"/>
        <v/>
      </c>
      <c r="EZ80" s="224" t="str">
        <f t="shared" si="97"/>
        <v/>
      </c>
      <c r="FA80" s="225"/>
      <c r="FB80" s="115" t="str">
        <f t="shared" si="98"/>
        <v/>
      </c>
      <c r="FC80" s="225" t="str">
        <f t="shared" si="99"/>
        <v/>
      </c>
      <c r="FD80" s="224"/>
      <c r="FE80" s="5" t="str">
        <f t="shared" si="100"/>
        <v/>
      </c>
      <c r="FF80" s="224" t="str">
        <f t="shared" si="101"/>
        <v/>
      </c>
      <c r="FG80" s="225"/>
      <c r="FH80" s="115" t="str">
        <f t="shared" si="102"/>
        <v/>
      </c>
      <c r="FI80" s="225" t="str">
        <f t="shared" si="103"/>
        <v/>
      </c>
      <c r="FJ80" s="224"/>
      <c r="FK80" s="5" t="str">
        <f t="shared" si="104"/>
        <v/>
      </c>
      <c r="FL80" s="224" t="str">
        <f t="shared" si="105"/>
        <v/>
      </c>
      <c r="FM80" s="225"/>
      <c r="FN80" s="115" t="str">
        <f t="shared" si="106"/>
        <v/>
      </c>
      <c r="FO80" s="225" t="str">
        <f t="shared" si="107"/>
        <v/>
      </c>
      <c r="FP80" s="224"/>
      <c r="FQ80" s="5" t="str">
        <f t="shared" si="108"/>
        <v/>
      </c>
      <c r="FR80" s="224" t="str">
        <f t="shared" si="109"/>
        <v/>
      </c>
      <c r="FS80" s="225"/>
      <c r="FT80" s="115" t="str">
        <f t="shared" si="110"/>
        <v/>
      </c>
      <c r="FU80" s="225" t="str">
        <f t="shared" si="111"/>
        <v/>
      </c>
      <c r="FV80" s="253"/>
      <c r="FW80" s="253"/>
      <c r="FX80" s="253"/>
      <c r="FY80" s="253"/>
      <c r="FZ80" s="253"/>
    </row>
    <row r="81" spans="1:183" ht="15.75" x14ac:dyDescent="0.25">
      <c r="A81" s="2" t="str">
        <f t="shared" si="283"/>
        <v/>
      </c>
      <c r="B81" s="2"/>
      <c r="C81" s="126"/>
      <c r="D81" s="131" t="str">
        <f t="shared" si="284"/>
        <v/>
      </c>
      <c r="E81" s="109"/>
      <c r="F81" s="101"/>
      <c r="G81" s="2"/>
      <c r="H81" s="76"/>
      <c r="I81" s="114" t="str">
        <f t="shared" si="0"/>
        <v/>
      </c>
      <c r="J81" s="114" t="str">
        <f t="shared" si="1"/>
        <v/>
      </c>
      <c r="K81" s="114" t="str">
        <f t="shared" si="2"/>
        <v/>
      </c>
      <c r="L81" s="114" t="str">
        <f t="shared" si="3"/>
        <v/>
      </c>
      <c r="M81" s="114" t="str">
        <f t="shared" si="4"/>
        <v/>
      </c>
      <c r="N81" s="114" t="str">
        <f t="shared" si="5"/>
        <v/>
      </c>
      <c r="O81" s="114" t="str">
        <f t="shared" si="264"/>
        <v/>
      </c>
      <c r="P81" s="114" t="str">
        <f t="shared" si="265"/>
        <v/>
      </c>
      <c r="Q81" s="93" t="str">
        <f t="shared" si="266"/>
        <v/>
      </c>
      <c r="R81" s="93" t="str">
        <f t="shared" si="267"/>
        <v/>
      </c>
      <c r="S81" s="93" t="str">
        <f t="shared" si="268"/>
        <v/>
      </c>
      <c r="T81" s="93" t="str">
        <f t="shared" si="269"/>
        <v/>
      </c>
      <c r="U81" s="93" t="str">
        <f t="shared" si="270"/>
        <v/>
      </c>
      <c r="V81" s="93" t="str">
        <f t="shared" si="271"/>
        <v/>
      </c>
      <c r="W81" s="93" t="str">
        <f t="shared" si="272"/>
        <v/>
      </c>
      <c r="X81" s="93" t="str">
        <f t="shared" si="273"/>
        <v/>
      </c>
      <c r="Y81" s="93" t="str">
        <f t="shared" si="274"/>
        <v/>
      </c>
      <c r="Z81" s="93" t="str">
        <f t="shared" si="275"/>
        <v/>
      </c>
      <c r="AA81" s="93" t="str">
        <f t="shared" si="276"/>
        <v/>
      </c>
      <c r="AB81" s="93" t="str">
        <f t="shared" si="277"/>
        <v/>
      </c>
      <c r="AC81" s="93" t="str">
        <f t="shared" si="278"/>
        <v/>
      </c>
      <c r="AD81" s="93" t="str">
        <f t="shared" si="279"/>
        <v/>
      </c>
      <c r="AE81" s="93" t="str">
        <f t="shared" si="280"/>
        <v/>
      </c>
      <c r="AF81" s="93" t="str">
        <f t="shared" si="281"/>
        <v/>
      </c>
      <c r="AG81" s="93" t="str">
        <f t="shared" si="282"/>
        <v/>
      </c>
      <c r="AH81" s="93" t="str">
        <f t="shared" si="29"/>
        <v/>
      </c>
      <c r="AI81" s="93" t="str">
        <f t="shared" si="30"/>
        <v/>
      </c>
      <c r="AJ81" s="93" t="str">
        <f t="shared" si="31"/>
        <v/>
      </c>
      <c r="AK81" s="93" t="str">
        <f t="shared" si="32"/>
        <v/>
      </c>
      <c r="AL81" s="93" t="str">
        <f t="shared" si="33"/>
        <v/>
      </c>
      <c r="AM81" s="93" t="str">
        <f t="shared" si="34"/>
        <v/>
      </c>
      <c r="AN81" s="93" t="str">
        <f t="shared" si="35"/>
        <v/>
      </c>
      <c r="AO81" s="93" t="str">
        <f t="shared" si="36"/>
        <v/>
      </c>
      <c r="AP81" s="93" t="str">
        <f t="shared" si="37"/>
        <v/>
      </c>
      <c r="AQ81" s="93" t="str">
        <f t="shared" si="38"/>
        <v/>
      </c>
      <c r="AR81" s="93" t="str">
        <f t="shared" si="39"/>
        <v/>
      </c>
      <c r="AS81" s="93" t="str">
        <f t="shared" si="40"/>
        <v/>
      </c>
      <c r="AT81" s="93" t="str">
        <f t="shared" si="41"/>
        <v/>
      </c>
      <c r="AU81" s="93" t="str">
        <f t="shared" si="42"/>
        <v/>
      </c>
      <c r="AV81" s="93" t="str">
        <f t="shared" si="43"/>
        <v/>
      </c>
      <c r="AW81" s="93" t="str">
        <f t="shared" si="44"/>
        <v/>
      </c>
      <c r="AX81" s="93" t="str">
        <f t="shared" si="45"/>
        <v/>
      </c>
      <c r="AY81" s="93" t="str">
        <f t="shared" si="46"/>
        <v/>
      </c>
      <c r="AZ81" s="93" t="str">
        <f t="shared" si="47"/>
        <v/>
      </c>
      <c r="BA81" s="93" t="str">
        <f t="shared" si="48"/>
        <v/>
      </c>
      <c r="BB81" s="93" t="str">
        <f t="shared" si="49"/>
        <v/>
      </c>
      <c r="BC81" s="93" t="str">
        <f t="shared" si="50"/>
        <v/>
      </c>
      <c r="BD81" s="93" t="str">
        <f t="shared" si="51"/>
        <v/>
      </c>
      <c r="BE81" s="93" t="str">
        <f t="shared" si="52"/>
        <v/>
      </c>
      <c r="BF81" s="224"/>
      <c r="BG81" s="74" t="str">
        <f t="shared" si="112"/>
        <v/>
      </c>
      <c r="BH81" s="36" t="str">
        <f t="shared" si="113"/>
        <v/>
      </c>
      <c r="BI81" s="225"/>
      <c r="BJ81" s="75" t="str">
        <f t="shared" si="53"/>
        <v/>
      </c>
      <c r="BK81" s="37" t="str">
        <f t="shared" si="54"/>
        <v/>
      </c>
      <c r="BL81" s="224"/>
      <c r="BM81" s="74" t="str">
        <f t="shared" si="55"/>
        <v/>
      </c>
      <c r="BN81" s="36" t="str">
        <f t="shared" si="56"/>
        <v/>
      </c>
      <c r="BO81" s="225"/>
      <c r="BP81" s="75" t="str">
        <f t="shared" si="57"/>
        <v/>
      </c>
      <c r="BQ81" s="37" t="str">
        <f t="shared" si="58"/>
        <v/>
      </c>
      <c r="BR81" s="224"/>
      <c r="BS81" s="74" t="str">
        <f t="shared" si="59"/>
        <v/>
      </c>
      <c r="BT81" s="36" t="str">
        <f t="shared" si="60"/>
        <v/>
      </c>
      <c r="BU81" s="225"/>
      <c r="BV81" s="75" t="str">
        <f t="shared" si="61"/>
        <v/>
      </c>
      <c r="BW81" s="37" t="str">
        <f t="shared" si="62"/>
        <v/>
      </c>
      <c r="BX81" s="224"/>
      <c r="BY81" s="74" t="str">
        <f t="shared" si="63"/>
        <v/>
      </c>
      <c r="BZ81" s="36" t="str">
        <f t="shared" si="64"/>
        <v/>
      </c>
      <c r="CA81" s="225"/>
      <c r="CB81" s="75" t="str">
        <f t="shared" si="65"/>
        <v/>
      </c>
      <c r="CC81" s="37" t="str">
        <f t="shared" si="66"/>
        <v/>
      </c>
      <c r="CD81" s="224"/>
      <c r="CE81" s="74" t="str">
        <f t="shared" si="67"/>
        <v/>
      </c>
      <c r="CF81" s="36" t="str">
        <f t="shared" si="68"/>
        <v/>
      </c>
      <c r="CG81" s="225"/>
      <c r="CH81" s="115" t="str">
        <f t="shared" si="195"/>
        <v/>
      </c>
      <c r="CI81" s="225" t="str">
        <f t="shared" si="196"/>
        <v/>
      </c>
      <c r="CJ81" s="224"/>
      <c r="CK81" s="5" t="str">
        <f t="shared" si="197"/>
        <v/>
      </c>
      <c r="CL81" s="224" t="str">
        <f t="shared" si="198"/>
        <v/>
      </c>
      <c r="CM81" s="225"/>
      <c r="CN81" s="115" t="str">
        <f t="shared" si="199"/>
        <v/>
      </c>
      <c r="CO81" s="225" t="str">
        <f t="shared" si="200"/>
        <v/>
      </c>
      <c r="CP81" s="224"/>
      <c r="CQ81" s="5" t="str">
        <f t="shared" si="201"/>
        <v/>
      </c>
      <c r="CR81" s="224" t="str">
        <f t="shared" si="202"/>
        <v/>
      </c>
      <c r="CS81" s="225"/>
      <c r="CT81" s="115" t="str">
        <f t="shared" si="203"/>
        <v/>
      </c>
      <c r="CU81" s="225" t="str">
        <f t="shared" si="204"/>
        <v/>
      </c>
      <c r="CV81" s="224"/>
      <c r="CW81" s="5" t="str">
        <f t="shared" si="205"/>
        <v/>
      </c>
      <c r="CX81" s="224" t="str">
        <f t="shared" si="206"/>
        <v/>
      </c>
      <c r="CY81" s="225"/>
      <c r="CZ81" s="115" t="str">
        <f t="shared" si="207"/>
        <v/>
      </c>
      <c r="DA81" s="225" t="str">
        <f t="shared" si="208"/>
        <v/>
      </c>
      <c r="DB81" s="224"/>
      <c r="DC81" s="5" t="str">
        <f t="shared" si="209"/>
        <v/>
      </c>
      <c r="DD81" s="224" t="str">
        <f t="shared" si="210"/>
        <v/>
      </c>
      <c r="DE81" s="225"/>
      <c r="DF81" s="115" t="str">
        <f t="shared" si="211"/>
        <v/>
      </c>
      <c r="DG81" s="225" t="str">
        <f t="shared" si="212"/>
        <v/>
      </c>
      <c r="DH81" s="224"/>
      <c r="DI81" s="5" t="str">
        <f t="shared" si="213"/>
        <v/>
      </c>
      <c r="DJ81" s="224" t="str">
        <f t="shared" si="214"/>
        <v/>
      </c>
      <c r="DK81" s="225"/>
      <c r="DL81" s="115" t="str">
        <f t="shared" si="70"/>
        <v/>
      </c>
      <c r="DM81" s="225" t="str">
        <f t="shared" si="71"/>
        <v/>
      </c>
      <c r="DN81" s="224"/>
      <c r="DO81" s="5" t="str">
        <f t="shared" si="72"/>
        <v/>
      </c>
      <c r="DP81" s="224" t="str">
        <f t="shared" si="73"/>
        <v/>
      </c>
      <c r="DQ81" s="225"/>
      <c r="DR81" s="115" t="str">
        <f t="shared" si="74"/>
        <v/>
      </c>
      <c r="DS81" s="225" t="str">
        <f t="shared" si="75"/>
        <v/>
      </c>
      <c r="DT81" s="224"/>
      <c r="DU81" s="5" t="str">
        <f t="shared" si="76"/>
        <v/>
      </c>
      <c r="DV81" s="224" t="str">
        <f t="shared" si="77"/>
        <v/>
      </c>
      <c r="DW81" s="225"/>
      <c r="DX81" s="115" t="str">
        <f t="shared" si="78"/>
        <v/>
      </c>
      <c r="DY81" s="225" t="str">
        <f t="shared" si="79"/>
        <v/>
      </c>
      <c r="DZ81" s="224"/>
      <c r="EA81" s="5" t="str">
        <f t="shared" si="80"/>
        <v/>
      </c>
      <c r="EB81" s="224" t="str">
        <f t="shared" si="81"/>
        <v/>
      </c>
      <c r="EC81" s="225"/>
      <c r="ED81" s="115" t="str">
        <f t="shared" si="82"/>
        <v/>
      </c>
      <c r="EE81" s="225" t="str">
        <f t="shared" si="83"/>
        <v/>
      </c>
      <c r="EF81" s="224"/>
      <c r="EG81" s="5" t="str">
        <f t="shared" si="84"/>
        <v/>
      </c>
      <c r="EH81" s="224" t="str">
        <f t="shared" si="85"/>
        <v/>
      </c>
      <c r="EI81" s="225"/>
      <c r="EJ81" s="115" t="str">
        <f t="shared" si="86"/>
        <v/>
      </c>
      <c r="EK81" s="225" t="str">
        <f t="shared" si="87"/>
        <v/>
      </c>
      <c r="EL81" s="224"/>
      <c r="EM81" s="5" t="str">
        <f t="shared" si="88"/>
        <v/>
      </c>
      <c r="EN81" s="224" t="str">
        <f t="shared" si="89"/>
        <v/>
      </c>
      <c r="EO81" s="225"/>
      <c r="EP81" s="115" t="str">
        <f t="shared" si="90"/>
        <v/>
      </c>
      <c r="EQ81" s="225" t="str">
        <f t="shared" si="91"/>
        <v/>
      </c>
      <c r="ER81" s="224"/>
      <c r="ES81" s="5" t="str">
        <f t="shared" si="92"/>
        <v/>
      </c>
      <c r="ET81" s="224" t="str">
        <f t="shared" si="93"/>
        <v/>
      </c>
      <c r="EU81" s="225"/>
      <c r="EV81" s="115" t="str">
        <f t="shared" si="94"/>
        <v/>
      </c>
      <c r="EW81" s="225" t="str">
        <f t="shared" si="95"/>
        <v/>
      </c>
      <c r="EX81" s="224"/>
      <c r="EY81" s="5" t="str">
        <f t="shared" si="96"/>
        <v/>
      </c>
      <c r="EZ81" s="224" t="str">
        <f t="shared" si="97"/>
        <v/>
      </c>
      <c r="FA81" s="225"/>
      <c r="FB81" s="115" t="str">
        <f t="shared" si="98"/>
        <v/>
      </c>
      <c r="FC81" s="225" t="str">
        <f t="shared" si="99"/>
        <v/>
      </c>
      <c r="FD81" s="224"/>
      <c r="FE81" s="5" t="str">
        <f t="shared" si="100"/>
        <v/>
      </c>
      <c r="FF81" s="224" t="str">
        <f t="shared" si="101"/>
        <v/>
      </c>
      <c r="FG81" s="225"/>
      <c r="FH81" s="115" t="str">
        <f t="shared" si="102"/>
        <v/>
      </c>
      <c r="FI81" s="225" t="str">
        <f t="shared" si="103"/>
        <v/>
      </c>
      <c r="FJ81" s="224"/>
      <c r="FK81" s="5" t="str">
        <f t="shared" si="104"/>
        <v/>
      </c>
      <c r="FL81" s="224" t="str">
        <f t="shared" si="105"/>
        <v/>
      </c>
      <c r="FM81" s="225"/>
      <c r="FN81" s="115" t="str">
        <f t="shared" si="106"/>
        <v/>
      </c>
      <c r="FO81" s="225" t="str">
        <f t="shared" si="107"/>
        <v/>
      </c>
      <c r="FP81" s="224"/>
      <c r="FQ81" s="5" t="str">
        <f t="shared" si="108"/>
        <v/>
      </c>
      <c r="FR81" s="224" t="str">
        <f t="shared" si="109"/>
        <v/>
      </c>
      <c r="FS81" s="225"/>
      <c r="FT81" s="115" t="str">
        <f t="shared" si="110"/>
        <v/>
      </c>
      <c r="FU81" s="225" t="str">
        <f t="shared" si="111"/>
        <v/>
      </c>
      <c r="FV81" s="253"/>
      <c r="FW81" s="253"/>
      <c r="FX81" s="253"/>
      <c r="FY81" s="253"/>
      <c r="FZ81" s="253"/>
      <c r="GA81" s="3"/>
    </row>
    <row r="82" spans="1:183" ht="15.75" x14ac:dyDescent="0.25">
      <c r="A82" s="2" t="str">
        <f t="shared" si="283"/>
        <v/>
      </c>
      <c r="B82" s="2"/>
      <c r="C82" s="126"/>
      <c r="D82" s="131" t="str">
        <f t="shared" si="284"/>
        <v/>
      </c>
      <c r="E82" s="109"/>
      <c r="F82" s="101"/>
      <c r="G82" s="2"/>
      <c r="H82" s="76"/>
      <c r="I82" s="114" t="str">
        <f t="shared" si="0"/>
        <v/>
      </c>
      <c r="J82" s="114" t="str">
        <f t="shared" si="1"/>
        <v/>
      </c>
      <c r="K82" s="114" t="str">
        <f t="shared" si="2"/>
        <v/>
      </c>
      <c r="L82" s="114" t="str">
        <f t="shared" si="3"/>
        <v/>
      </c>
      <c r="M82" s="114" t="str">
        <f t="shared" si="4"/>
        <v/>
      </c>
      <c r="N82" s="114" t="str">
        <f t="shared" si="5"/>
        <v/>
      </c>
      <c r="O82" s="114" t="str">
        <f t="shared" si="264"/>
        <v/>
      </c>
      <c r="P82" s="114" t="str">
        <f t="shared" si="265"/>
        <v/>
      </c>
      <c r="Q82" s="93" t="str">
        <f t="shared" si="266"/>
        <v/>
      </c>
      <c r="R82" s="93" t="str">
        <f t="shared" si="267"/>
        <v/>
      </c>
      <c r="S82" s="93" t="str">
        <f t="shared" si="268"/>
        <v/>
      </c>
      <c r="T82" s="93" t="str">
        <f t="shared" si="269"/>
        <v/>
      </c>
      <c r="U82" s="93" t="str">
        <f t="shared" si="270"/>
        <v/>
      </c>
      <c r="V82" s="93" t="str">
        <f t="shared" si="271"/>
        <v/>
      </c>
      <c r="W82" s="93" t="str">
        <f t="shared" si="272"/>
        <v/>
      </c>
      <c r="X82" s="93" t="str">
        <f t="shared" si="273"/>
        <v/>
      </c>
      <c r="Y82" s="93" t="str">
        <f t="shared" si="274"/>
        <v/>
      </c>
      <c r="Z82" s="93" t="str">
        <f t="shared" si="275"/>
        <v/>
      </c>
      <c r="AA82" s="93" t="str">
        <f t="shared" si="276"/>
        <v/>
      </c>
      <c r="AB82" s="93" t="str">
        <f t="shared" si="277"/>
        <v/>
      </c>
      <c r="AC82" s="93" t="str">
        <f t="shared" si="278"/>
        <v/>
      </c>
      <c r="AD82" s="93" t="str">
        <f t="shared" si="279"/>
        <v/>
      </c>
      <c r="AE82" s="93" t="str">
        <f t="shared" si="280"/>
        <v/>
      </c>
      <c r="AF82" s="93" t="str">
        <f t="shared" si="281"/>
        <v/>
      </c>
      <c r="AG82" s="93" t="str">
        <f t="shared" si="282"/>
        <v/>
      </c>
      <c r="AH82" s="93" t="str">
        <f t="shared" si="29"/>
        <v/>
      </c>
      <c r="AI82" s="93" t="str">
        <f t="shared" si="30"/>
        <v/>
      </c>
      <c r="AJ82" s="93" t="str">
        <f t="shared" si="31"/>
        <v/>
      </c>
      <c r="AK82" s="93" t="str">
        <f t="shared" si="32"/>
        <v/>
      </c>
      <c r="AL82" s="93" t="str">
        <f t="shared" si="33"/>
        <v/>
      </c>
      <c r="AM82" s="93" t="str">
        <f t="shared" si="34"/>
        <v/>
      </c>
      <c r="AN82" s="93" t="str">
        <f t="shared" si="35"/>
        <v/>
      </c>
      <c r="AO82" s="93" t="str">
        <f t="shared" si="36"/>
        <v/>
      </c>
      <c r="AP82" s="93" t="str">
        <f t="shared" si="37"/>
        <v/>
      </c>
      <c r="AQ82" s="93" t="str">
        <f t="shared" si="38"/>
        <v/>
      </c>
      <c r="AR82" s="93" t="str">
        <f t="shared" si="39"/>
        <v/>
      </c>
      <c r="AS82" s="93" t="str">
        <f t="shared" si="40"/>
        <v/>
      </c>
      <c r="AT82" s="93" t="str">
        <f t="shared" si="41"/>
        <v/>
      </c>
      <c r="AU82" s="93" t="str">
        <f t="shared" si="42"/>
        <v/>
      </c>
      <c r="AV82" s="93" t="str">
        <f t="shared" si="43"/>
        <v/>
      </c>
      <c r="AW82" s="93" t="str">
        <f t="shared" si="44"/>
        <v/>
      </c>
      <c r="AX82" s="93" t="str">
        <f t="shared" si="45"/>
        <v/>
      </c>
      <c r="AY82" s="93" t="str">
        <f t="shared" si="46"/>
        <v/>
      </c>
      <c r="AZ82" s="93" t="str">
        <f t="shared" si="47"/>
        <v/>
      </c>
      <c r="BA82" s="93" t="str">
        <f t="shared" si="48"/>
        <v/>
      </c>
      <c r="BB82" s="93" t="str">
        <f t="shared" si="49"/>
        <v/>
      </c>
      <c r="BC82" s="93" t="str">
        <f t="shared" si="50"/>
        <v/>
      </c>
      <c r="BD82" s="93" t="str">
        <f t="shared" si="51"/>
        <v/>
      </c>
      <c r="BE82" s="93" t="str">
        <f t="shared" si="52"/>
        <v/>
      </c>
      <c r="BF82" s="224"/>
      <c r="BG82" s="74" t="str">
        <f t="shared" si="112"/>
        <v/>
      </c>
      <c r="BH82" s="36" t="str">
        <f t="shared" si="113"/>
        <v/>
      </c>
      <c r="BI82" s="225"/>
      <c r="BJ82" s="75" t="str">
        <f t="shared" si="53"/>
        <v/>
      </c>
      <c r="BK82" s="37" t="str">
        <f t="shared" si="54"/>
        <v/>
      </c>
      <c r="BL82" s="224"/>
      <c r="BM82" s="74" t="str">
        <f t="shared" si="55"/>
        <v/>
      </c>
      <c r="BN82" s="36" t="str">
        <f t="shared" si="56"/>
        <v/>
      </c>
      <c r="BO82" s="225"/>
      <c r="BP82" s="75" t="str">
        <f t="shared" si="57"/>
        <v/>
      </c>
      <c r="BQ82" s="37" t="str">
        <f t="shared" si="58"/>
        <v/>
      </c>
      <c r="BR82" s="224"/>
      <c r="BS82" s="74" t="str">
        <f t="shared" si="59"/>
        <v/>
      </c>
      <c r="BT82" s="36" t="str">
        <f t="shared" si="60"/>
        <v/>
      </c>
      <c r="BU82" s="225"/>
      <c r="BV82" s="75" t="str">
        <f t="shared" si="61"/>
        <v/>
      </c>
      <c r="BW82" s="37" t="str">
        <f t="shared" si="62"/>
        <v/>
      </c>
      <c r="BX82" s="224"/>
      <c r="BY82" s="74" t="str">
        <f t="shared" si="63"/>
        <v/>
      </c>
      <c r="BZ82" s="36" t="str">
        <f t="shared" si="64"/>
        <v/>
      </c>
      <c r="CA82" s="225"/>
      <c r="CB82" s="75" t="str">
        <f t="shared" si="65"/>
        <v/>
      </c>
      <c r="CC82" s="37" t="str">
        <f t="shared" si="66"/>
        <v/>
      </c>
      <c r="CD82" s="224"/>
      <c r="CE82" s="74" t="str">
        <f t="shared" si="67"/>
        <v/>
      </c>
      <c r="CF82" s="36" t="str">
        <f t="shared" si="68"/>
        <v/>
      </c>
      <c r="CG82" s="225"/>
      <c r="CH82" s="115" t="str">
        <f t="shared" si="195"/>
        <v/>
      </c>
      <c r="CI82" s="225" t="str">
        <f t="shared" si="196"/>
        <v/>
      </c>
      <c r="CJ82" s="224"/>
      <c r="CK82" s="5" t="str">
        <f t="shared" si="197"/>
        <v/>
      </c>
      <c r="CL82" s="224" t="str">
        <f t="shared" si="198"/>
        <v/>
      </c>
      <c r="CM82" s="225"/>
      <c r="CN82" s="115" t="str">
        <f t="shared" si="199"/>
        <v/>
      </c>
      <c r="CO82" s="225" t="str">
        <f t="shared" si="200"/>
        <v/>
      </c>
      <c r="CP82" s="224"/>
      <c r="CQ82" s="5" t="str">
        <f t="shared" si="201"/>
        <v/>
      </c>
      <c r="CR82" s="224" t="str">
        <f t="shared" si="202"/>
        <v/>
      </c>
      <c r="CS82" s="225"/>
      <c r="CT82" s="115" t="str">
        <f t="shared" si="203"/>
        <v/>
      </c>
      <c r="CU82" s="225" t="str">
        <f t="shared" si="204"/>
        <v/>
      </c>
      <c r="CV82" s="224"/>
      <c r="CW82" s="5" t="str">
        <f t="shared" si="205"/>
        <v/>
      </c>
      <c r="CX82" s="224" t="str">
        <f t="shared" si="206"/>
        <v/>
      </c>
      <c r="CY82" s="225"/>
      <c r="CZ82" s="115" t="str">
        <f t="shared" si="207"/>
        <v/>
      </c>
      <c r="DA82" s="225" t="str">
        <f t="shared" si="208"/>
        <v/>
      </c>
      <c r="DB82" s="224"/>
      <c r="DC82" s="5" t="str">
        <f t="shared" si="209"/>
        <v/>
      </c>
      <c r="DD82" s="224" t="str">
        <f t="shared" si="210"/>
        <v/>
      </c>
      <c r="DE82" s="225"/>
      <c r="DF82" s="115" t="str">
        <f t="shared" si="211"/>
        <v/>
      </c>
      <c r="DG82" s="225" t="str">
        <f t="shared" si="212"/>
        <v/>
      </c>
      <c r="DH82" s="224"/>
      <c r="DI82" s="5" t="str">
        <f t="shared" si="213"/>
        <v/>
      </c>
      <c r="DJ82" s="224" t="str">
        <f t="shared" si="214"/>
        <v/>
      </c>
      <c r="DK82" s="225"/>
      <c r="DL82" s="115" t="str">
        <f t="shared" si="70"/>
        <v/>
      </c>
      <c r="DM82" s="225" t="str">
        <f t="shared" si="71"/>
        <v/>
      </c>
      <c r="DN82" s="224"/>
      <c r="DO82" s="5" t="str">
        <f t="shared" si="72"/>
        <v/>
      </c>
      <c r="DP82" s="224" t="str">
        <f t="shared" si="73"/>
        <v/>
      </c>
      <c r="DQ82" s="225"/>
      <c r="DR82" s="115" t="str">
        <f t="shared" si="74"/>
        <v/>
      </c>
      <c r="DS82" s="225" t="str">
        <f t="shared" si="75"/>
        <v/>
      </c>
      <c r="DT82" s="224"/>
      <c r="DU82" s="5" t="str">
        <f t="shared" si="76"/>
        <v/>
      </c>
      <c r="DV82" s="224" t="str">
        <f t="shared" si="77"/>
        <v/>
      </c>
      <c r="DW82" s="225"/>
      <c r="DX82" s="115" t="str">
        <f t="shared" si="78"/>
        <v/>
      </c>
      <c r="DY82" s="225" t="str">
        <f t="shared" si="79"/>
        <v/>
      </c>
      <c r="DZ82" s="224"/>
      <c r="EA82" s="5" t="str">
        <f t="shared" si="80"/>
        <v/>
      </c>
      <c r="EB82" s="224" t="str">
        <f t="shared" si="81"/>
        <v/>
      </c>
      <c r="EC82" s="225"/>
      <c r="ED82" s="115" t="str">
        <f t="shared" si="82"/>
        <v/>
      </c>
      <c r="EE82" s="225" t="str">
        <f t="shared" si="83"/>
        <v/>
      </c>
      <c r="EF82" s="224"/>
      <c r="EG82" s="5" t="str">
        <f t="shared" si="84"/>
        <v/>
      </c>
      <c r="EH82" s="224" t="str">
        <f t="shared" si="85"/>
        <v/>
      </c>
      <c r="EI82" s="225"/>
      <c r="EJ82" s="115" t="str">
        <f t="shared" si="86"/>
        <v/>
      </c>
      <c r="EK82" s="225" t="str">
        <f t="shared" si="87"/>
        <v/>
      </c>
      <c r="EL82" s="224"/>
      <c r="EM82" s="5" t="str">
        <f t="shared" si="88"/>
        <v/>
      </c>
      <c r="EN82" s="224" t="str">
        <f t="shared" si="89"/>
        <v/>
      </c>
      <c r="EO82" s="225"/>
      <c r="EP82" s="115" t="str">
        <f t="shared" si="90"/>
        <v/>
      </c>
      <c r="EQ82" s="225" t="str">
        <f t="shared" si="91"/>
        <v/>
      </c>
      <c r="ER82" s="224"/>
      <c r="ES82" s="5" t="str">
        <f t="shared" si="92"/>
        <v/>
      </c>
      <c r="ET82" s="224" t="str">
        <f t="shared" si="93"/>
        <v/>
      </c>
      <c r="EU82" s="225"/>
      <c r="EV82" s="115" t="str">
        <f t="shared" si="94"/>
        <v/>
      </c>
      <c r="EW82" s="225" t="str">
        <f t="shared" si="95"/>
        <v/>
      </c>
      <c r="EX82" s="224"/>
      <c r="EY82" s="5" t="str">
        <f t="shared" si="96"/>
        <v/>
      </c>
      <c r="EZ82" s="224" t="str">
        <f t="shared" si="97"/>
        <v/>
      </c>
      <c r="FA82" s="225"/>
      <c r="FB82" s="115" t="str">
        <f t="shared" si="98"/>
        <v/>
      </c>
      <c r="FC82" s="225" t="str">
        <f t="shared" si="99"/>
        <v/>
      </c>
      <c r="FD82" s="224"/>
      <c r="FE82" s="5" t="str">
        <f t="shared" si="100"/>
        <v/>
      </c>
      <c r="FF82" s="224" t="str">
        <f t="shared" si="101"/>
        <v/>
      </c>
      <c r="FG82" s="225"/>
      <c r="FH82" s="115" t="str">
        <f t="shared" si="102"/>
        <v/>
      </c>
      <c r="FI82" s="225" t="str">
        <f t="shared" si="103"/>
        <v/>
      </c>
      <c r="FJ82" s="224"/>
      <c r="FK82" s="5" t="str">
        <f t="shared" si="104"/>
        <v/>
      </c>
      <c r="FL82" s="224" t="str">
        <f t="shared" si="105"/>
        <v/>
      </c>
      <c r="FM82" s="225"/>
      <c r="FN82" s="115" t="str">
        <f t="shared" si="106"/>
        <v/>
      </c>
      <c r="FO82" s="225" t="str">
        <f t="shared" si="107"/>
        <v/>
      </c>
      <c r="FP82" s="224"/>
      <c r="FQ82" s="5" t="str">
        <f t="shared" si="108"/>
        <v/>
      </c>
      <c r="FR82" s="224" t="str">
        <f t="shared" si="109"/>
        <v/>
      </c>
      <c r="FS82" s="225"/>
      <c r="FT82" s="115" t="str">
        <f t="shared" si="110"/>
        <v/>
      </c>
      <c r="FU82" s="225" t="str">
        <f t="shared" si="111"/>
        <v/>
      </c>
      <c r="FV82" s="253"/>
      <c r="FW82" s="253"/>
      <c r="FX82" s="253"/>
      <c r="FY82" s="253"/>
      <c r="FZ82" s="253"/>
      <c r="GA82" s="3"/>
    </row>
    <row r="83" spans="1:183" ht="15.75" x14ac:dyDescent="0.25">
      <c r="A83" s="2" t="str">
        <f t="shared" si="283"/>
        <v/>
      </c>
      <c r="B83" s="2"/>
      <c r="C83" s="126"/>
      <c r="D83" s="131" t="str">
        <f t="shared" si="284"/>
        <v/>
      </c>
      <c r="E83" s="109"/>
      <c r="F83" s="101"/>
      <c r="G83" s="2"/>
      <c r="H83" s="76"/>
      <c r="I83" s="114" t="str">
        <f t="shared" si="0"/>
        <v/>
      </c>
      <c r="J83" s="114" t="str">
        <f t="shared" si="1"/>
        <v/>
      </c>
      <c r="K83" s="114" t="str">
        <f t="shared" si="2"/>
        <v/>
      </c>
      <c r="L83" s="114" t="str">
        <f t="shared" si="3"/>
        <v/>
      </c>
      <c r="M83" s="114" t="str">
        <f t="shared" si="4"/>
        <v/>
      </c>
      <c r="N83" s="114" t="str">
        <f t="shared" si="5"/>
        <v/>
      </c>
      <c r="O83" s="114" t="str">
        <f t="shared" ref="O83:O93" si="285">IF(COUNTIFS($Q83:$BD83,"&lt;=30")&gt;0,IF(COUNTIFS($Q83:$BD83,"&lt;=30")-COUNTIFS($Q83:$BD83,"&lt;=0")=0,"",COUNTIFS($Q83:$BD83,"&lt;=30")-COUNTIFS($Q83:$BD83,"&lt;=0")),"")</f>
        <v/>
      </c>
      <c r="P83" s="114" t="str">
        <f t="shared" ref="P83:P93" si="286">IF(COUNTIFS($Q83:$BD83,"&lt;=0")=0,"",COUNTIFS($Q83:$BD83,"&lt;=0"))</f>
        <v/>
      </c>
      <c r="Q83" s="93" t="str">
        <f t="shared" ref="Q83:Q93" si="287">IF($S$2&gt;0,IF(BG83="","",BG83),"")</f>
        <v/>
      </c>
      <c r="R83" s="93" t="str">
        <f t="shared" ref="R83:R93" si="288">IF($S$2&gt;1,IF(BJ83="","",BJ83),"")</f>
        <v/>
      </c>
      <c r="S83" s="93" t="str">
        <f t="shared" ref="S83:S93" si="289">IF($S$2&gt;2,IF(BM83="","",BM83),"")</f>
        <v/>
      </c>
      <c r="T83" s="93" t="str">
        <f t="shared" ref="T83:T93" si="290">IF($S$2&gt;3,IF(BP83="","",BP83),"")</f>
        <v/>
      </c>
      <c r="U83" s="93" t="str">
        <f t="shared" ref="U83:U93" si="291">IF($S$2&gt;4,IF(BS83="","",BS83),"")</f>
        <v/>
      </c>
      <c r="V83" s="93" t="str">
        <f t="shared" ref="V83:V93" si="292">IF($S$2&gt;5,IF(BV83="","",BV83),"")</f>
        <v/>
      </c>
      <c r="W83" s="93" t="str">
        <f t="shared" ref="W83:W93" si="293">IF($S$2&gt;6,IF(BY83="","",BY83),"")</f>
        <v/>
      </c>
      <c r="X83" s="93" t="str">
        <f t="shared" ref="X83:X93" si="294">IF($S$2&gt;7,IF(CB83="","",CB83),"")</f>
        <v/>
      </c>
      <c r="Y83" s="93" t="str">
        <f t="shared" ref="Y83:Y93" si="295">IF($S$2&gt;8,IF(CE83="","",CE83),"")</f>
        <v/>
      </c>
      <c r="Z83" s="93" t="str">
        <f t="shared" ref="Z83:Z93" si="296">IF($S$2&gt;9,IF(CH83="","",CH83),"")</f>
        <v/>
      </c>
      <c r="AA83" s="93" t="str">
        <f t="shared" ref="AA83:AA93" si="297">IF($S$2&gt;10,IF(CK83="","",CK83),"")</f>
        <v/>
      </c>
      <c r="AB83" s="93" t="str">
        <f t="shared" ref="AB83:AB93" si="298">IF($S$2&gt;11,IF(CN83="","",CN83),"")</f>
        <v/>
      </c>
      <c r="AC83" s="93" t="str">
        <f t="shared" ref="AC83:AC93" si="299">IF($S$2&gt;12,IF(CQ83="","",CQ83),"")</f>
        <v/>
      </c>
      <c r="AD83" s="93" t="str">
        <f t="shared" ref="AD83:AD93" si="300">IF($S$2&gt;13,IF(CT83="","",CT83),"")</f>
        <v/>
      </c>
      <c r="AE83" s="93" t="str">
        <f t="shared" ref="AE83:AE93" si="301">IF($S$2&gt;14,IF(CW83="","",CW83),"")</f>
        <v/>
      </c>
      <c r="AF83" s="93" t="str">
        <f t="shared" ref="AF83:AF93" si="302">IF($S$2&gt;15,IF(CZ83="","",CZ83),"")</f>
        <v/>
      </c>
      <c r="AG83" s="93" t="str">
        <f t="shared" ref="AG83:AG93" si="303">IF($S$2&gt;16,IF(DC83="","",DC83),"")</f>
        <v/>
      </c>
      <c r="AH83" s="93" t="str">
        <f t="shared" si="29"/>
        <v/>
      </c>
      <c r="AI83" s="93" t="str">
        <f t="shared" si="30"/>
        <v/>
      </c>
      <c r="AJ83" s="93" t="str">
        <f t="shared" si="31"/>
        <v/>
      </c>
      <c r="AK83" s="93" t="str">
        <f t="shared" si="32"/>
        <v/>
      </c>
      <c r="AL83" s="93" t="str">
        <f t="shared" si="33"/>
        <v/>
      </c>
      <c r="AM83" s="93" t="str">
        <f t="shared" si="34"/>
        <v/>
      </c>
      <c r="AN83" s="93" t="str">
        <f t="shared" si="35"/>
        <v/>
      </c>
      <c r="AO83" s="93" t="str">
        <f t="shared" si="36"/>
        <v/>
      </c>
      <c r="AP83" s="93" t="str">
        <f t="shared" si="37"/>
        <v/>
      </c>
      <c r="AQ83" s="93" t="str">
        <f t="shared" si="38"/>
        <v/>
      </c>
      <c r="AR83" s="93" t="str">
        <f t="shared" si="39"/>
        <v/>
      </c>
      <c r="AS83" s="93" t="str">
        <f t="shared" si="40"/>
        <v/>
      </c>
      <c r="AT83" s="93" t="str">
        <f t="shared" si="41"/>
        <v/>
      </c>
      <c r="AU83" s="93" t="str">
        <f t="shared" si="42"/>
        <v/>
      </c>
      <c r="AV83" s="93" t="str">
        <f t="shared" si="43"/>
        <v/>
      </c>
      <c r="AW83" s="93" t="str">
        <f t="shared" si="44"/>
        <v/>
      </c>
      <c r="AX83" s="93" t="str">
        <f t="shared" si="45"/>
        <v/>
      </c>
      <c r="AY83" s="93" t="str">
        <f t="shared" si="46"/>
        <v/>
      </c>
      <c r="AZ83" s="93" t="str">
        <f t="shared" si="47"/>
        <v/>
      </c>
      <c r="BA83" s="93" t="str">
        <f t="shared" si="48"/>
        <v/>
      </c>
      <c r="BB83" s="93" t="str">
        <f t="shared" si="49"/>
        <v/>
      </c>
      <c r="BC83" s="93" t="str">
        <f t="shared" si="50"/>
        <v/>
      </c>
      <c r="BD83" s="93" t="str">
        <f t="shared" si="51"/>
        <v/>
      </c>
      <c r="BE83" s="93" t="str">
        <f t="shared" si="52"/>
        <v/>
      </c>
      <c r="BF83" s="224"/>
      <c r="BG83" s="74" t="str">
        <f t="shared" si="112"/>
        <v/>
      </c>
      <c r="BH83" s="36" t="str">
        <f t="shared" si="113"/>
        <v/>
      </c>
      <c r="BI83" s="225"/>
      <c r="BJ83" s="75" t="str">
        <f t="shared" si="53"/>
        <v/>
      </c>
      <c r="BK83" s="37" t="str">
        <f t="shared" si="54"/>
        <v/>
      </c>
      <c r="BL83" s="224"/>
      <c r="BM83" s="74" t="str">
        <f t="shared" si="55"/>
        <v/>
      </c>
      <c r="BN83" s="36" t="str">
        <f t="shared" si="56"/>
        <v/>
      </c>
      <c r="BO83" s="225"/>
      <c r="BP83" s="75" t="str">
        <f t="shared" si="57"/>
        <v/>
      </c>
      <c r="BQ83" s="37" t="str">
        <f t="shared" si="58"/>
        <v/>
      </c>
      <c r="BR83" s="224"/>
      <c r="BS83" s="74" t="str">
        <f t="shared" si="59"/>
        <v/>
      </c>
      <c r="BT83" s="36" t="str">
        <f t="shared" si="60"/>
        <v/>
      </c>
      <c r="BU83" s="225"/>
      <c r="BV83" s="75" t="str">
        <f t="shared" si="61"/>
        <v/>
      </c>
      <c r="BW83" s="37" t="str">
        <f t="shared" si="62"/>
        <v/>
      </c>
      <c r="BX83" s="224"/>
      <c r="BY83" s="74" t="str">
        <f t="shared" si="63"/>
        <v/>
      </c>
      <c r="BZ83" s="36" t="str">
        <f t="shared" si="64"/>
        <v/>
      </c>
      <c r="CA83" s="225"/>
      <c r="CB83" s="75" t="str">
        <f t="shared" si="65"/>
        <v/>
      </c>
      <c r="CC83" s="37" t="str">
        <f t="shared" si="66"/>
        <v/>
      </c>
      <c r="CD83" s="224"/>
      <c r="CE83" s="74" t="str">
        <f t="shared" si="67"/>
        <v/>
      </c>
      <c r="CF83" s="36" t="str">
        <f t="shared" si="68"/>
        <v/>
      </c>
      <c r="CG83" s="225"/>
      <c r="CH83" s="115" t="str">
        <f t="shared" si="195"/>
        <v/>
      </c>
      <c r="CI83" s="225" t="str">
        <f t="shared" si="196"/>
        <v/>
      </c>
      <c r="CJ83" s="224"/>
      <c r="CK83" s="5" t="str">
        <f t="shared" si="197"/>
        <v/>
      </c>
      <c r="CL83" s="224" t="str">
        <f t="shared" si="198"/>
        <v/>
      </c>
      <c r="CM83" s="225"/>
      <c r="CN83" s="115" t="str">
        <f t="shared" si="199"/>
        <v/>
      </c>
      <c r="CO83" s="225" t="str">
        <f t="shared" si="200"/>
        <v/>
      </c>
      <c r="CP83" s="224"/>
      <c r="CQ83" s="5" t="str">
        <f t="shared" si="201"/>
        <v/>
      </c>
      <c r="CR83" s="224" t="str">
        <f t="shared" si="202"/>
        <v/>
      </c>
      <c r="CS83" s="225"/>
      <c r="CT83" s="115" t="str">
        <f t="shared" si="203"/>
        <v/>
      </c>
      <c r="CU83" s="225" t="str">
        <f t="shared" si="204"/>
        <v/>
      </c>
      <c r="CV83" s="224"/>
      <c r="CW83" s="5" t="str">
        <f t="shared" si="205"/>
        <v/>
      </c>
      <c r="CX83" s="224" t="str">
        <f t="shared" si="206"/>
        <v/>
      </c>
      <c r="CY83" s="225"/>
      <c r="CZ83" s="115" t="str">
        <f t="shared" si="207"/>
        <v/>
      </c>
      <c r="DA83" s="225" t="str">
        <f t="shared" si="208"/>
        <v/>
      </c>
      <c r="DB83" s="224"/>
      <c r="DC83" s="5" t="str">
        <f t="shared" si="209"/>
        <v/>
      </c>
      <c r="DD83" s="224" t="str">
        <f t="shared" si="210"/>
        <v/>
      </c>
      <c r="DE83" s="225"/>
      <c r="DF83" s="115" t="str">
        <f t="shared" si="211"/>
        <v/>
      </c>
      <c r="DG83" s="225" t="str">
        <f t="shared" si="212"/>
        <v/>
      </c>
      <c r="DH83" s="224"/>
      <c r="DI83" s="5" t="str">
        <f t="shared" si="213"/>
        <v/>
      </c>
      <c r="DJ83" s="224" t="str">
        <f t="shared" si="214"/>
        <v/>
      </c>
      <c r="DK83" s="225"/>
      <c r="DL83" s="115" t="str">
        <f t="shared" si="70"/>
        <v/>
      </c>
      <c r="DM83" s="225" t="str">
        <f t="shared" si="71"/>
        <v/>
      </c>
      <c r="DN83" s="224"/>
      <c r="DO83" s="5" t="str">
        <f t="shared" si="72"/>
        <v/>
      </c>
      <c r="DP83" s="224" t="str">
        <f t="shared" si="73"/>
        <v/>
      </c>
      <c r="DQ83" s="225"/>
      <c r="DR83" s="115" t="str">
        <f t="shared" si="74"/>
        <v/>
      </c>
      <c r="DS83" s="225" t="str">
        <f t="shared" si="75"/>
        <v/>
      </c>
      <c r="DT83" s="224"/>
      <c r="DU83" s="5" t="str">
        <f t="shared" si="76"/>
        <v/>
      </c>
      <c r="DV83" s="224" t="str">
        <f t="shared" si="77"/>
        <v/>
      </c>
      <c r="DW83" s="225"/>
      <c r="DX83" s="115" t="str">
        <f t="shared" si="78"/>
        <v/>
      </c>
      <c r="DY83" s="225" t="str">
        <f t="shared" si="79"/>
        <v/>
      </c>
      <c r="DZ83" s="224"/>
      <c r="EA83" s="5" t="str">
        <f t="shared" si="80"/>
        <v/>
      </c>
      <c r="EB83" s="224" t="str">
        <f t="shared" si="81"/>
        <v/>
      </c>
      <c r="EC83" s="225"/>
      <c r="ED83" s="115" t="str">
        <f t="shared" si="82"/>
        <v/>
      </c>
      <c r="EE83" s="225" t="str">
        <f t="shared" si="83"/>
        <v/>
      </c>
      <c r="EF83" s="224"/>
      <c r="EG83" s="5" t="str">
        <f t="shared" si="84"/>
        <v/>
      </c>
      <c r="EH83" s="224" t="str">
        <f t="shared" si="85"/>
        <v/>
      </c>
      <c r="EI83" s="225"/>
      <c r="EJ83" s="115" t="str">
        <f t="shared" si="86"/>
        <v/>
      </c>
      <c r="EK83" s="225" t="str">
        <f t="shared" si="87"/>
        <v/>
      </c>
      <c r="EL83" s="224"/>
      <c r="EM83" s="5" t="str">
        <f t="shared" si="88"/>
        <v/>
      </c>
      <c r="EN83" s="224" t="str">
        <f t="shared" si="89"/>
        <v/>
      </c>
      <c r="EO83" s="225"/>
      <c r="EP83" s="115" t="str">
        <f t="shared" si="90"/>
        <v/>
      </c>
      <c r="EQ83" s="225" t="str">
        <f t="shared" si="91"/>
        <v/>
      </c>
      <c r="ER83" s="224"/>
      <c r="ES83" s="5" t="str">
        <f t="shared" si="92"/>
        <v/>
      </c>
      <c r="ET83" s="224" t="str">
        <f t="shared" si="93"/>
        <v/>
      </c>
      <c r="EU83" s="225"/>
      <c r="EV83" s="115" t="str">
        <f t="shared" si="94"/>
        <v/>
      </c>
      <c r="EW83" s="225" t="str">
        <f t="shared" si="95"/>
        <v/>
      </c>
      <c r="EX83" s="224"/>
      <c r="EY83" s="5" t="str">
        <f t="shared" si="96"/>
        <v/>
      </c>
      <c r="EZ83" s="224" t="str">
        <f t="shared" si="97"/>
        <v/>
      </c>
      <c r="FA83" s="225"/>
      <c r="FB83" s="115" t="str">
        <f t="shared" si="98"/>
        <v/>
      </c>
      <c r="FC83" s="225" t="str">
        <f t="shared" si="99"/>
        <v/>
      </c>
      <c r="FD83" s="224"/>
      <c r="FE83" s="5" t="str">
        <f t="shared" si="100"/>
        <v/>
      </c>
      <c r="FF83" s="224" t="str">
        <f t="shared" si="101"/>
        <v/>
      </c>
      <c r="FG83" s="225"/>
      <c r="FH83" s="115" t="str">
        <f t="shared" si="102"/>
        <v/>
      </c>
      <c r="FI83" s="225" t="str">
        <f t="shared" si="103"/>
        <v/>
      </c>
      <c r="FJ83" s="224"/>
      <c r="FK83" s="5" t="str">
        <f t="shared" si="104"/>
        <v/>
      </c>
      <c r="FL83" s="224" t="str">
        <f t="shared" si="105"/>
        <v/>
      </c>
      <c r="FM83" s="225"/>
      <c r="FN83" s="115" t="str">
        <f t="shared" si="106"/>
        <v/>
      </c>
      <c r="FO83" s="225" t="str">
        <f t="shared" si="107"/>
        <v/>
      </c>
      <c r="FP83" s="224"/>
      <c r="FQ83" s="5" t="str">
        <f t="shared" si="108"/>
        <v/>
      </c>
      <c r="FR83" s="224" t="str">
        <f t="shared" si="109"/>
        <v/>
      </c>
      <c r="FS83" s="225"/>
      <c r="FT83" s="115" t="str">
        <f t="shared" si="110"/>
        <v/>
      </c>
      <c r="FU83" s="225" t="str">
        <f t="shared" si="111"/>
        <v/>
      </c>
      <c r="FV83" s="253"/>
      <c r="FW83" s="253"/>
      <c r="FX83" s="253"/>
      <c r="FY83" s="253"/>
      <c r="FZ83" s="253"/>
      <c r="GA83" s="3"/>
    </row>
    <row r="84" spans="1:183" ht="15.75" x14ac:dyDescent="0.25">
      <c r="A84" s="2" t="str">
        <f t="shared" si="283"/>
        <v/>
      </c>
      <c r="B84" s="2"/>
      <c r="C84" s="126"/>
      <c r="D84" s="131" t="str">
        <f t="shared" si="284"/>
        <v/>
      </c>
      <c r="E84" s="109"/>
      <c r="F84" s="101"/>
      <c r="G84" s="2"/>
      <c r="H84" s="76"/>
      <c r="I84" s="114" t="str">
        <f t="shared" si="0"/>
        <v/>
      </c>
      <c r="J84" s="114" t="str">
        <f t="shared" si="1"/>
        <v/>
      </c>
      <c r="K84" s="114" t="str">
        <f t="shared" si="2"/>
        <v/>
      </c>
      <c r="L84" s="114" t="str">
        <f t="shared" si="3"/>
        <v/>
      </c>
      <c r="M84" s="114" t="str">
        <f t="shared" si="4"/>
        <v/>
      </c>
      <c r="N84" s="114" t="str">
        <f t="shared" si="5"/>
        <v/>
      </c>
      <c r="O84" s="114" t="str">
        <f t="shared" si="285"/>
        <v/>
      </c>
      <c r="P84" s="114" t="str">
        <f t="shared" si="286"/>
        <v/>
      </c>
      <c r="Q84" s="93" t="str">
        <f t="shared" si="287"/>
        <v/>
      </c>
      <c r="R84" s="93" t="str">
        <f t="shared" si="288"/>
        <v/>
      </c>
      <c r="S84" s="93" t="str">
        <f t="shared" si="289"/>
        <v/>
      </c>
      <c r="T84" s="93" t="str">
        <f t="shared" si="290"/>
        <v/>
      </c>
      <c r="U84" s="93" t="str">
        <f t="shared" si="291"/>
        <v/>
      </c>
      <c r="V84" s="93" t="str">
        <f t="shared" si="292"/>
        <v/>
      </c>
      <c r="W84" s="93" t="str">
        <f t="shared" si="293"/>
        <v/>
      </c>
      <c r="X84" s="93" t="str">
        <f t="shared" si="294"/>
        <v/>
      </c>
      <c r="Y84" s="93" t="str">
        <f t="shared" si="295"/>
        <v/>
      </c>
      <c r="Z84" s="93" t="str">
        <f t="shared" si="296"/>
        <v/>
      </c>
      <c r="AA84" s="93" t="str">
        <f t="shared" si="297"/>
        <v/>
      </c>
      <c r="AB84" s="93" t="str">
        <f t="shared" si="298"/>
        <v/>
      </c>
      <c r="AC84" s="93" t="str">
        <f t="shared" si="299"/>
        <v/>
      </c>
      <c r="AD84" s="93" t="str">
        <f t="shared" si="300"/>
        <v/>
      </c>
      <c r="AE84" s="93" t="str">
        <f t="shared" si="301"/>
        <v/>
      </c>
      <c r="AF84" s="93" t="str">
        <f t="shared" si="302"/>
        <v/>
      </c>
      <c r="AG84" s="93" t="str">
        <f t="shared" si="303"/>
        <v/>
      </c>
      <c r="AH84" s="93" t="str">
        <f t="shared" ref="AH84:AH93" si="304">IF($S$2&gt;17,IF(DF84="","",DF84),"")</f>
        <v/>
      </c>
      <c r="AI84" s="93" t="str">
        <f t="shared" ref="AI84:AI93" si="305">IF($S$2&gt;18,IF(DI84 = "","",DI84),"")</f>
        <v/>
      </c>
      <c r="AJ84" s="93" t="str">
        <f t="shared" ref="AJ84:AJ93" si="306">IF($S$2&gt;19,IF(DL84="","",DL84),"")</f>
        <v/>
      </c>
      <c r="AK84" s="93" t="str">
        <f t="shared" ref="AK84:AK93" si="307">IF($S$2&gt;20,IF(DO84="","",DO84),"")</f>
        <v/>
      </c>
      <c r="AL84" s="93" t="str">
        <f t="shared" ref="AL84:AL93" si="308">IF($S$2&gt;21,IF(DR84="","",DR84),"")</f>
        <v/>
      </c>
      <c r="AM84" s="93" t="str">
        <f t="shared" ref="AM84:AM93" si="309">IF($S$2&gt;22,IF(DU84="","",DU84),"")</f>
        <v/>
      </c>
      <c r="AN84" s="93" t="str">
        <f t="shared" ref="AN84:AN93" si="310">IF($S$2&gt;23,IF(DX84="","",DX84),"")</f>
        <v/>
      </c>
      <c r="AO84" s="93" t="str">
        <f t="shared" ref="AO84:AO93" si="311">IF($S$2&gt;24,IF(EA84="","",EA84),"")</f>
        <v/>
      </c>
      <c r="AP84" s="93" t="str">
        <f t="shared" ref="AP84:AP93" si="312">IF($S$2&gt;25,IF(ED84="","",ED84),"")</f>
        <v/>
      </c>
      <c r="AQ84" s="93" t="str">
        <f t="shared" ref="AQ84:AQ93" si="313">IF($S$2&gt;26,IF(EG84="","",EG84),"")</f>
        <v/>
      </c>
      <c r="AR84" s="93" t="str">
        <f t="shared" ref="AR84:AR93" si="314">IF($S$2&gt;27,IF(EJ84="","",EJ84),"")</f>
        <v/>
      </c>
      <c r="AS84" s="93" t="str">
        <f t="shared" ref="AS84:AS93" si="315">IF($S$2&gt;28,IF(EM84="","",EM84),"")</f>
        <v/>
      </c>
      <c r="AT84" s="93" t="str">
        <f t="shared" ref="AT84:AT93" si="316">IF($S$2&gt;29,IF(EP84 = "", "", EP84),"")</f>
        <v/>
      </c>
      <c r="AU84" s="93" t="str">
        <f t="shared" ref="AU84:AU93" si="317">IF($S$2&gt;30,IF(ES84="","",ES84),"")</f>
        <v/>
      </c>
      <c r="AV84" s="93" t="str">
        <f t="shared" ref="AV84:AV93" si="318">IF($S$2&gt;31,IF(EV84="","",EV84),"")</f>
        <v/>
      </c>
      <c r="AW84" s="93" t="str">
        <f t="shared" ref="AW84:AW93" si="319">IF($S$2&gt;32,IF(EY84="","",EY84),"")</f>
        <v/>
      </c>
      <c r="AX84" s="93" t="str">
        <f t="shared" ref="AX84:AX93" si="320">IF($S$2&gt;33,IF(FB84="","",FB84),"")</f>
        <v/>
      </c>
      <c r="AY84" s="93" t="str">
        <f t="shared" ref="AY84:AY93" si="321">IF($S$2&gt;34,IF(FE84="","",FE84),"")</f>
        <v/>
      </c>
      <c r="AZ84" s="93" t="str">
        <f t="shared" ref="AZ84:AZ93" si="322">IF($S$2&gt;35,IF(FH84="","",FH84),"")</f>
        <v/>
      </c>
      <c r="BA84" s="93" t="str">
        <f t="shared" ref="BA84:BA93" si="323">IF($S$2&gt;36,IF(FK84="","",FK84),"")</f>
        <v/>
      </c>
      <c r="BB84" s="93" t="str">
        <f t="shared" ref="BB84:BB93" si="324">IF($S$2&gt;37,IF(FN84="","",FN84),"")</f>
        <v/>
      </c>
      <c r="BC84" s="93" t="str">
        <f t="shared" ref="BC84:BC93" si="325">IF($S$2&gt;38,IF(FQ84="","",FQ84),"")</f>
        <v/>
      </c>
      <c r="BD84" s="93" t="str">
        <f t="shared" ref="BD84:BD93" si="326">IF($S$2&gt;39,IF(FT84="","",FT84),"")</f>
        <v/>
      </c>
      <c r="BE84" s="93" t="str">
        <f t="shared" ref="BE84:BE93" si="327">IF($S$2&gt;40,IF(FW84="","",FW84),"")</f>
        <v/>
      </c>
      <c r="BF84" s="224"/>
      <c r="BG84" s="74" t="str">
        <f t="shared" si="112"/>
        <v/>
      </c>
      <c r="BH84" s="36" t="str">
        <f t="shared" si="113"/>
        <v/>
      </c>
      <c r="BI84" s="225"/>
      <c r="BJ84" s="75" t="str">
        <f t="shared" ref="BJ84:BJ93" si="328">IF(BK84="","",_xlfn.DAYS(BK84,$Q$2))</f>
        <v/>
      </c>
      <c r="BK84" s="37" t="str">
        <f t="shared" ref="BK84:BK93" si="329">IF(BI84="","",BI84+($G84*365))</f>
        <v/>
      </c>
      <c r="BL84" s="224"/>
      <c r="BM84" s="74" t="str">
        <f t="shared" ref="BM84:BM93" si="330">IF(BN84="","",_xlfn.DAYS(BN84,$Q$2))</f>
        <v/>
      </c>
      <c r="BN84" s="36" t="str">
        <f t="shared" ref="BN84:BN93" si="331">IF(BL84="","",BL84+($G84*365))</f>
        <v/>
      </c>
      <c r="BO84" s="225"/>
      <c r="BP84" s="75" t="str">
        <f t="shared" ref="BP84:BP93" si="332">IF(BQ84="","",_xlfn.DAYS(BQ84,$Q$2))</f>
        <v/>
      </c>
      <c r="BQ84" s="37" t="str">
        <f t="shared" ref="BQ84:BQ93" si="333">IF(BO84="","",BO84+($G84*365))</f>
        <v/>
      </c>
      <c r="BR84" s="224"/>
      <c r="BS84" s="74" t="str">
        <f t="shared" ref="BS84:BS93" si="334">IF(BT84="","",_xlfn.DAYS(BT84,$Q$2))</f>
        <v/>
      </c>
      <c r="BT84" s="36" t="str">
        <f t="shared" ref="BT84:BT93" si="335">IF(BR84="","",BR84+($G84*365))</f>
        <v/>
      </c>
      <c r="BU84" s="225"/>
      <c r="BV84" s="75" t="str">
        <f t="shared" ref="BV84:BV93" si="336">IF(BW84="","",_xlfn.DAYS(BW84,$Q$2))</f>
        <v/>
      </c>
      <c r="BW84" s="37" t="str">
        <f t="shared" ref="BW84:BW93" si="337">IF(BU84="","",BU84+($G84*365))</f>
        <v/>
      </c>
      <c r="BX84" s="224"/>
      <c r="BY84" s="74" t="str">
        <f t="shared" ref="BY84:BY93" si="338">IF(BZ84="","",_xlfn.DAYS(BZ84,$Q$2))</f>
        <v/>
      </c>
      <c r="BZ84" s="36" t="str">
        <f t="shared" ref="BZ84:BZ93" si="339">IF(BX84="","",BX84+($G84*365))</f>
        <v/>
      </c>
      <c r="CA84" s="225"/>
      <c r="CB84" s="75" t="str">
        <f t="shared" ref="CB84:CB93" si="340">IF(CC84="","",_xlfn.DAYS(CC84,$Q$2))</f>
        <v/>
      </c>
      <c r="CC84" s="37" t="str">
        <f t="shared" ref="CC84:CC93" si="341">IF(CA84="","",CA84+($G84*365))</f>
        <v/>
      </c>
      <c r="CD84" s="224"/>
      <c r="CE84" s="74" t="str">
        <f t="shared" ref="CE84:CE93" si="342">IF(CF84="","",_xlfn.DAYS(CF84,$Q$2))</f>
        <v/>
      </c>
      <c r="CF84" s="36" t="str">
        <f t="shared" ref="CF84:CF93" si="343">IF(CD84="","",CD84+($G84*365))</f>
        <v/>
      </c>
      <c r="CG84" s="225"/>
      <c r="CH84" s="115" t="str">
        <f t="shared" ref="CH84:CH93" si="344">IF(CI84="","",_xlfn.DAYS(CI84,$Q$2))</f>
        <v/>
      </c>
      <c r="CI84" s="225" t="str">
        <f t="shared" ref="CI84:CI93" si="345">IF(CG84="","",CG84+($G84*365))</f>
        <v/>
      </c>
      <c r="CJ84" s="224"/>
      <c r="CK84" s="5" t="str">
        <f t="shared" ref="CK84:CK93" si="346">IF(CL84="","",_xlfn.DAYS(CL84,$Q$2))</f>
        <v/>
      </c>
      <c r="CL84" s="224" t="str">
        <f t="shared" ref="CL84:CL93" si="347">IF(CJ84="","",CJ84+($G84*365))</f>
        <v/>
      </c>
      <c r="CM84" s="225"/>
      <c r="CN84" s="115" t="str">
        <f t="shared" ref="CN84:CN93" si="348">IF(CO84="","",_xlfn.DAYS(CO84,$Q$2))</f>
        <v/>
      </c>
      <c r="CO84" s="225" t="str">
        <f t="shared" ref="CO84:CO93" si="349">IF(CM84="","",CM84+($G84*365))</f>
        <v/>
      </c>
      <c r="CP84" s="224"/>
      <c r="CQ84" s="5" t="str">
        <f t="shared" ref="CQ84:CQ93" si="350">IF(CR84="","",_xlfn.DAYS(CR84,$Q$2))</f>
        <v/>
      </c>
      <c r="CR84" s="224" t="str">
        <f t="shared" ref="CR84:CR93" si="351">IF(CP84="","",CP84+($G84*365))</f>
        <v/>
      </c>
      <c r="CS84" s="225"/>
      <c r="CT84" s="115" t="str">
        <f t="shared" ref="CT84:CT93" si="352">IF(CU84="","",_xlfn.DAYS(CU84,$Q$2))</f>
        <v/>
      </c>
      <c r="CU84" s="225" t="str">
        <f t="shared" ref="CU84:CU93" si="353">IF(CS84="","",CS84+($G84*365))</f>
        <v/>
      </c>
      <c r="CV84" s="224"/>
      <c r="CW84" s="5" t="str">
        <f t="shared" ref="CW84:CW93" si="354">IF(CX84="","",_xlfn.DAYS(CX84,$Q$2))</f>
        <v/>
      </c>
      <c r="CX84" s="224" t="str">
        <f t="shared" ref="CX84:CX93" si="355">IF(CV84="","",CV84+($G84*365))</f>
        <v/>
      </c>
      <c r="CY84" s="225"/>
      <c r="CZ84" s="115" t="str">
        <f t="shared" ref="CZ84:CZ93" si="356">IF(DA84="","",_xlfn.DAYS(DA84,$Q$2))</f>
        <v/>
      </c>
      <c r="DA84" s="225" t="str">
        <f t="shared" ref="DA84:DA93" si="357">IF(CY84="","",CY84+($G84*365))</f>
        <v/>
      </c>
      <c r="DB84" s="224"/>
      <c r="DC84" s="5" t="str">
        <f t="shared" ref="DC84:DC93" si="358">IF(DD84="","",_xlfn.DAYS(DD84,$Q$2))</f>
        <v/>
      </c>
      <c r="DD84" s="224" t="str">
        <f t="shared" ref="DD84:DD93" si="359">IF(DB84="","",DB84+($G84*365))</f>
        <v/>
      </c>
      <c r="DE84" s="225"/>
      <c r="DF84" s="115" t="str">
        <f t="shared" ref="DF84:DF93" si="360">IF(DG84="","",_xlfn.DAYS(DG84,$Q$2))</f>
        <v/>
      </c>
      <c r="DG84" s="225" t="str">
        <f t="shared" ref="DG84:DG93" si="361">IF(DE84="","",DE84+($G84*365))</f>
        <v/>
      </c>
      <c r="DH84" s="224"/>
      <c r="DI84" s="5" t="str">
        <f t="shared" ref="DI84:DI93" si="362">IF(DJ84="","",_xlfn.DAYS(DJ84,$Q$2))</f>
        <v/>
      </c>
      <c r="DJ84" s="224" t="str">
        <f t="shared" ref="DJ84:DJ93" si="363">IF(DH84="","",DH84+($G84*365))</f>
        <v/>
      </c>
      <c r="DK84" s="225"/>
      <c r="DL84" s="115" t="str">
        <f t="shared" ref="DL84:DL93" si="364">IF(DM84="","",_xlfn.DAYS(DM84,$Q$2))</f>
        <v/>
      </c>
      <c r="DM84" s="225" t="str">
        <f t="shared" ref="DM84:DM93" si="365">IF(DK84="","",DK84+($G84*365))</f>
        <v/>
      </c>
      <c r="DN84" s="224"/>
      <c r="DO84" s="5" t="str">
        <f t="shared" ref="DO84:DO93" si="366">IF(DP84="","",_xlfn.DAYS(DP84,$Q$2))</f>
        <v/>
      </c>
      <c r="DP84" s="224" t="str">
        <f t="shared" ref="DP84:DP93" si="367">IF(DN84="","",DN84+($G84*365))</f>
        <v/>
      </c>
      <c r="DQ84" s="225"/>
      <c r="DR84" s="115" t="str">
        <f t="shared" ref="DR84:DR93" si="368">IF(DS84="","",_xlfn.DAYS(DS84,$Q$2))</f>
        <v/>
      </c>
      <c r="DS84" s="225" t="str">
        <f t="shared" ref="DS84:DS93" si="369">IF(DQ84="","",DQ84+($G84*365))</f>
        <v/>
      </c>
      <c r="DT84" s="224"/>
      <c r="DU84" s="5" t="str">
        <f t="shared" ref="DU84:DU93" si="370">IF(DV84="","",_xlfn.DAYS(DV84,$Q$2))</f>
        <v/>
      </c>
      <c r="DV84" s="224" t="str">
        <f t="shared" ref="DV84:DV93" si="371">IF(DT84="","",DT84+($G84*365))</f>
        <v/>
      </c>
      <c r="DW84" s="225"/>
      <c r="DX84" s="115" t="str">
        <f t="shared" ref="DX84:DX93" si="372">IF(DY84="","",_xlfn.DAYS(DY84,$Q$2))</f>
        <v/>
      </c>
      <c r="DY84" s="225" t="str">
        <f t="shared" ref="DY84:DY93" si="373">IF(DW84="","",DW84+($G84*365))</f>
        <v/>
      </c>
      <c r="DZ84" s="224"/>
      <c r="EA84" s="5" t="str">
        <f t="shared" ref="EA84:EA93" si="374">IF(EB84="","",_xlfn.DAYS(EB84,$Q$2))</f>
        <v/>
      </c>
      <c r="EB84" s="224" t="str">
        <f t="shared" ref="EB84:EB93" si="375">IF(DZ84="","",DZ84+($G84*365))</f>
        <v/>
      </c>
      <c r="EC84" s="225"/>
      <c r="ED84" s="115" t="str">
        <f t="shared" ref="ED84:ED93" si="376">IF(EE84="","",_xlfn.DAYS(EE84,$Q$2))</f>
        <v/>
      </c>
      <c r="EE84" s="225" t="str">
        <f t="shared" ref="EE84:EE93" si="377">IF(EC84="","",EC84+($G84*365))</f>
        <v/>
      </c>
      <c r="EF84" s="224"/>
      <c r="EG84" s="5" t="str">
        <f t="shared" ref="EG84:EG93" si="378">IF(EH84="","",_xlfn.DAYS(EH84,$Q$2))</f>
        <v/>
      </c>
      <c r="EH84" s="224" t="str">
        <f t="shared" ref="EH84:EH93" si="379">IF(EF84="","",EF84+($G84*365))</f>
        <v/>
      </c>
      <c r="EI84" s="225"/>
      <c r="EJ84" s="115" t="str">
        <f t="shared" ref="EJ84:EJ93" si="380">IF(EK84="","",_xlfn.DAYS(EK84,$Q$2))</f>
        <v/>
      </c>
      <c r="EK84" s="225" t="str">
        <f t="shared" ref="EK84:EK93" si="381">IF(EI84="","",EI84+($G84*365))</f>
        <v/>
      </c>
      <c r="EL84" s="224"/>
      <c r="EM84" s="5" t="str">
        <f t="shared" ref="EM84:EM93" si="382">IF(EN84="","",_xlfn.DAYS(EN84,$Q$2))</f>
        <v/>
      </c>
      <c r="EN84" s="224" t="str">
        <f t="shared" ref="EN84:EN93" si="383">IF(EL84="","",EL84+($G84*365))</f>
        <v/>
      </c>
      <c r="EO84" s="225"/>
      <c r="EP84" s="115" t="str">
        <f t="shared" ref="EP84:EP93" si="384">IF(EQ84="","",_xlfn.DAYS(EQ84,$Q$2))</f>
        <v/>
      </c>
      <c r="EQ84" s="225" t="str">
        <f t="shared" ref="EQ84:EQ93" si="385">IF(EO84="","",EO84+($G84*365))</f>
        <v/>
      </c>
      <c r="ER84" s="224"/>
      <c r="ES84" s="5" t="str">
        <f t="shared" ref="ES84:ES93" si="386">IF(ET84="","",_xlfn.DAYS(ET84,$Q$2))</f>
        <v/>
      </c>
      <c r="ET84" s="224" t="str">
        <f t="shared" ref="ET84:ET93" si="387">IF(ER84="","",ER84+($G84*365))</f>
        <v/>
      </c>
      <c r="EU84" s="225"/>
      <c r="EV84" s="115" t="str">
        <f t="shared" ref="EV84:EV93" si="388">IF(EW84="","",_xlfn.DAYS(EW84,$Q$2))</f>
        <v/>
      </c>
      <c r="EW84" s="225" t="str">
        <f t="shared" ref="EW84:EW93" si="389">IF(EU84="","",EU84+($G84*365))</f>
        <v/>
      </c>
      <c r="EX84" s="224"/>
      <c r="EY84" s="5" t="str">
        <f t="shared" ref="EY84:EY93" si="390">IF(EZ84="","",_xlfn.DAYS(EZ84,$Q$2))</f>
        <v/>
      </c>
      <c r="EZ84" s="224" t="str">
        <f t="shared" ref="EZ84:EZ93" si="391">IF(EX84="","",EX84+($G84*365))</f>
        <v/>
      </c>
      <c r="FA84" s="225"/>
      <c r="FB84" s="115" t="str">
        <f t="shared" ref="FB84:FB93" si="392">IF(FC84="","",_xlfn.DAYS(FC84,$Q$2))</f>
        <v/>
      </c>
      <c r="FC84" s="225" t="str">
        <f t="shared" ref="FC84:FC93" si="393">IF(FA84="","",FA84+($G84*365))</f>
        <v/>
      </c>
      <c r="FD84" s="224"/>
      <c r="FE84" s="5" t="str">
        <f t="shared" ref="FE84:FE93" si="394">IF(FF84="","",_xlfn.DAYS(FF84,$Q$2))</f>
        <v/>
      </c>
      <c r="FF84" s="224" t="str">
        <f t="shared" ref="FF84:FF93" si="395">IF(FD84="","",FD84+($G84*365))</f>
        <v/>
      </c>
      <c r="FG84" s="225"/>
      <c r="FH84" s="115" t="str">
        <f t="shared" ref="FH84:FH93" si="396">IF(FI84="","",_xlfn.DAYS(FI84,$Q$2))</f>
        <v/>
      </c>
      <c r="FI84" s="225" t="str">
        <f t="shared" ref="FI84:FI93" si="397">IF(FG84="","",FG84+($G84*365))</f>
        <v/>
      </c>
      <c r="FJ84" s="224"/>
      <c r="FK84" s="5" t="str">
        <f t="shared" ref="FK84:FK93" si="398">IF(FL84="","",_xlfn.DAYS(FL84,$Q$2))</f>
        <v/>
      </c>
      <c r="FL84" s="224" t="str">
        <f t="shared" ref="FL84:FL93" si="399">IF(FJ84="","",FJ84+($G84*365))</f>
        <v/>
      </c>
      <c r="FM84" s="225"/>
      <c r="FN84" s="115" t="str">
        <f t="shared" ref="FN84:FN93" si="400">IF(FO84="","",_xlfn.DAYS(FO84,$Q$2))</f>
        <v/>
      </c>
      <c r="FO84" s="225" t="str">
        <f t="shared" ref="FO84:FO93" si="401">IF(FM84="","",FM84+($G84*365))</f>
        <v/>
      </c>
      <c r="FP84" s="224"/>
      <c r="FQ84" s="5" t="str">
        <f t="shared" ref="FQ84:FQ93" si="402">IF(FR84="","",_xlfn.DAYS(FR84,$Q$2))</f>
        <v/>
      </c>
      <c r="FR84" s="224" t="str">
        <f t="shared" ref="FR84:FR93" si="403">IF(FP84 = "", "",FP84+($G84*365))</f>
        <v/>
      </c>
      <c r="FS84" s="225"/>
      <c r="FT84" s="115" t="str">
        <f t="shared" ref="FT84:FT93" si="404">IF(FU84="","",_xlfn.DAYS(FU84,$Q$2))</f>
        <v/>
      </c>
      <c r="FU84" s="225" t="str">
        <f t="shared" ref="FU84:FU93" si="405">IF(FS84="","",FS84+($G84*365))</f>
        <v/>
      </c>
      <c r="FV84" s="253"/>
      <c r="FW84" s="253"/>
      <c r="FX84" s="253"/>
      <c r="FY84" s="253"/>
      <c r="FZ84" s="253"/>
      <c r="GA84" s="3"/>
    </row>
    <row r="85" spans="1:183" ht="15.75" x14ac:dyDescent="0.25">
      <c r="A85" s="2" t="str">
        <f t="shared" si="283"/>
        <v/>
      </c>
      <c r="B85" s="2"/>
      <c r="C85" s="126"/>
      <c r="D85" s="131" t="str">
        <f t="shared" si="284"/>
        <v/>
      </c>
      <c r="E85" s="109"/>
      <c r="F85" s="101"/>
      <c r="G85" s="2"/>
      <c r="H85" s="76"/>
      <c r="I85" s="114" t="str">
        <f t="shared" si="0"/>
        <v/>
      </c>
      <c r="J85" s="114" t="str">
        <f t="shared" si="1"/>
        <v/>
      </c>
      <c r="K85" s="114" t="str">
        <f t="shared" si="2"/>
        <v/>
      </c>
      <c r="L85" s="114" t="str">
        <f t="shared" si="3"/>
        <v/>
      </c>
      <c r="M85" s="114" t="str">
        <f t="shared" si="4"/>
        <v/>
      </c>
      <c r="N85" s="114" t="str">
        <f t="shared" si="5"/>
        <v/>
      </c>
      <c r="O85" s="114" t="str">
        <f t="shared" si="285"/>
        <v/>
      </c>
      <c r="P85" s="114" t="str">
        <f t="shared" si="286"/>
        <v/>
      </c>
      <c r="Q85" s="93" t="str">
        <f t="shared" si="287"/>
        <v/>
      </c>
      <c r="R85" s="93" t="str">
        <f t="shared" si="288"/>
        <v/>
      </c>
      <c r="S85" s="93" t="str">
        <f t="shared" si="289"/>
        <v/>
      </c>
      <c r="T85" s="93" t="str">
        <f t="shared" si="290"/>
        <v/>
      </c>
      <c r="U85" s="93" t="str">
        <f t="shared" si="291"/>
        <v/>
      </c>
      <c r="V85" s="93" t="str">
        <f t="shared" si="292"/>
        <v/>
      </c>
      <c r="W85" s="93" t="str">
        <f t="shared" si="293"/>
        <v/>
      </c>
      <c r="X85" s="93" t="str">
        <f t="shared" si="294"/>
        <v/>
      </c>
      <c r="Y85" s="93" t="str">
        <f t="shared" si="295"/>
        <v/>
      </c>
      <c r="Z85" s="93" t="str">
        <f t="shared" si="296"/>
        <v/>
      </c>
      <c r="AA85" s="93" t="str">
        <f t="shared" si="297"/>
        <v/>
      </c>
      <c r="AB85" s="93" t="str">
        <f t="shared" si="298"/>
        <v/>
      </c>
      <c r="AC85" s="93" t="str">
        <f t="shared" si="299"/>
        <v/>
      </c>
      <c r="AD85" s="93" t="str">
        <f t="shared" si="300"/>
        <v/>
      </c>
      <c r="AE85" s="93" t="str">
        <f t="shared" si="301"/>
        <v/>
      </c>
      <c r="AF85" s="93" t="str">
        <f t="shared" si="302"/>
        <v/>
      </c>
      <c r="AG85" s="93" t="str">
        <f t="shared" si="303"/>
        <v/>
      </c>
      <c r="AH85" s="93" t="str">
        <f t="shared" si="304"/>
        <v/>
      </c>
      <c r="AI85" s="93" t="str">
        <f t="shared" si="305"/>
        <v/>
      </c>
      <c r="AJ85" s="93" t="str">
        <f t="shared" si="306"/>
        <v/>
      </c>
      <c r="AK85" s="93" t="str">
        <f t="shared" si="307"/>
        <v/>
      </c>
      <c r="AL85" s="93" t="str">
        <f t="shared" si="308"/>
        <v/>
      </c>
      <c r="AM85" s="93" t="str">
        <f t="shared" si="309"/>
        <v/>
      </c>
      <c r="AN85" s="93" t="str">
        <f t="shared" si="310"/>
        <v/>
      </c>
      <c r="AO85" s="93" t="str">
        <f t="shared" si="311"/>
        <v/>
      </c>
      <c r="AP85" s="93" t="str">
        <f t="shared" si="312"/>
        <v/>
      </c>
      <c r="AQ85" s="93" t="str">
        <f t="shared" si="313"/>
        <v/>
      </c>
      <c r="AR85" s="93" t="str">
        <f t="shared" si="314"/>
        <v/>
      </c>
      <c r="AS85" s="93" t="str">
        <f t="shared" si="315"/>
        <v/>
      </c>
      <c r="AT85" s="93" t="str">
        <f t="shared" si="316"/>
        <v/>
      </c>
      <c r="AU85" s="93" t="str">
        <f t="shared" si="317"/>
        <v/>
      </c>
      <c r="AV85" s="93" t="str">
        <f t="shared" si="318"/>
        <v/>
      </c>
      <c r="AW85" s="93" t="str">
        <f t="shared" si="319"/>
        <v/>
      </c>
      <c r="AX85" s="93" t="str">
        <f t="shared" si="320"/>
        <v/>
      </c>
      <c r="AY85" s="93" t="str">
        <f t="shared" si="321"/>
        <v/>
      </c>
      <c r="AZ85" s="93" t="str">
        <f t="shared" si="322"/>
        <v/>
      </c>
      <c r="BA85" s="93" t="str">
        <f t="shared" si="323"/>
        <v/>
      </c>
      <c r="BB85" s="93" t="str">
        <f t="shared" si="324"/>
        <v/>
      </c>
      <c r="BC85" s="93" t="str">
        <f t="shared" si="325"/>
        <v/>
      </c>
      <c r="BD85" s="93" t="str">
        <f t="shared" si="326"/>
        <v/>
      </c>
      <c r="BE85" s="93" t="str">
        <f t="shared" si="327"/>
        <v/>
      </c>
      <c r="BF85" s="224"/>
      <c r="BG85" s="74" t="str">
        <f t="shared" si="112"/>
        <v/>
      </c>
      <c r="BH85" s="36" t="str">
        <f t="shared" si="113"/>
        <v/>
      </c>
      <c r="BI85" s="225"/>
      <c r="BJ85" s="75" t="str">
        <f t="shared" si="328"/>
        <v/>
      </c>
      <c r="BK85" s="37" t="str">
        <f t="shared" si="329"/>
        <v/>
      </c>
      <c r="BL85" s="224"/>
      <c r="BM85" s="74" t="str">
        <f t="shared" si="330"/>
        <v/>
      </c>
      <c r="BN85" s="36" t="str">
        <f t="shared" si="331"/>
        <v/>
      </c>
      <c r="BO85" s="225"/>
      <c r="BP85" s="75" t="str">
        <f t="shared" si="332"/>
        <v/>
      </c>
      <c r="BQ85" s="37" t="str">
        <f t="shared" si="333"/>
        <v/>
      </c>
      <c r="BR85" s="224"/>
      <c r="BS85" s="74" t="str">
        <f t="shared" si="334"/>
        <v/>
      </c>
      <c r="BT85" s="36" t="str">
        <f t="shared" si="335"/>
        <v/>
      </c>
      <c r="BU85" s="225"/>
      <c r="BV85" s="75" t="str">
        <f t="shared" si="336"/>
        <v/>
      </c>
      <c r="BW85" s="37" t="str">
        <f t="shared" si="337"/>
        <v/>
      </c>
      <c r="BX85" s="224"/>
      <c r="BY85" s="74" t="str">
        <f t="shared" si="338"/>
        <v/>
      </c>
      <c r="BZ85" s="36" t="str">
        <f t="shared" si="339"/>
        <v/>
      </c>
      <c r="CA85" s="225"/>
      <c r="CB85" s="75" t="str">
        <f t="shared" si="340"/>
        <v/>
      </c>
      <c r="CC85" s="37" t="str">
        <f t="shared" si="341"/>
        <v/>
      </c>
      <c r="CD85" s="224"/>
      <c r="CE85" s="74" t="str">
        <f t="shared" si="342"/>
        <v/>
      </c>
      <c r="CF85" s="36" t="str">
        <f t="shared" si="343"/>
        <v/>
      </c>
      <c r="CG85" s="225"/>
      <c r="CH85" s="115" t="str">
        <f t="shared" si="344"/>
        <v/>
      </c>
      <c r="CI85" s="225" t="str">
        <f t="shared" si="345"/>
        <v/>
      </c>
      <c r="CJ85" s="224"/>
      <c r="CK85" s="5" t="str">
        <f t="shared" si="346"/>
        <v/>
      </c>
      <c r="CL85" s="224" t="str">
        <f t="shared" si="347"/>
        <v/>
      </c>
      <c r="CM85" s="225"/>
      <c r="CN85" s="115" t="str">
        <f t="shared" si="348"/>
        <v/>
      </c>
      <c r="CO85" s="225" t="str">
        <f t="shared" si="349"/>
        <v/>
      </c>
      <c r="CP85" s="224"/>
      <c r="CQ85" s="5" t="str">
        <f t="shared" si="350"/>
        <v/>
      </c>
      <c r="CR85" s="224" t="str">
        <f t="shared" si="351"/>
        <v/>
      </c>
      <c r="CS85" s="225"/>
      <c r="CT85" s="115" t="str">
        <f t="shared" si="352"/>
        <v/>
      </c>
      <c r="CU85" s="225" t="str">
        <f t="shared" si="353"/>
        <v/>
      </c>
      <c r="CV85" s="224"/>
      <c r="CW85" s="5" t="str">
        <f t="shared" si="354"/>
        <v/>
      </c>
      <c r="CX85" s="224" t="str">
        <f t="shared" si="355"/>
        <v/>
      </c>
      <c r="CY85" s="225"/>
      <c r="CZ85" s="115" t="str">
        <f t="shared" si="356"/>
        <v/>
      </c>
      <c r="DA85" s="225" t="str">
        <f t="shared" si="357"/>
        <v/>
      </c>
      <c r="DB85" s="224"/>
      <c r="DC85" s="5" t="str">
        <f t="shared" si="358"/>
        <v/>
      </c>
      <c r="DD85" s="224" t="str">
        <f t="shared" si="359"/>
        <v/>
      </c>
      <c r="DE85" s="225"/>
      <c r="DF85" s="115" t="str">
        <f t="shared" si="360"/>
        <v/>
      </c>
      <c r="DG85" s="225" t="str">
        <f t="shared" si="361"/>
        <v/>
      </c>
      <c r="DH85" s="224"/>
      <c r="DI85" s="5" t="str">
        <f t="shared" si="362"/>
        <v/>
      </c>
      <c r="DJ85" s="224" t="str">
        <f t="shared" si="363"/>
        <v/>
      </c>
      <c r="DK85" s="225"/>
      <c r="DL85" s="115" t="str">
        <f t="shared" si="364"/>
        <v/>
      </c>
      <c r="DM85" s="225" t="str">
        <f t="shared" si="365"/>
        <v/>
      </c>
      <c r="DN85" s="224"/>
      <c r="DO85" s="5" t="str">
        <f t="shared" si="366"/>
        <v/>
      </c>
      <c r="DP85" s="224" t="str">
        <f t="shared" si="367"/>
        <v/>
      </c>
      <c r="DQ85" s="225"/>
      <c r="DR85" s="115" t="str">
        <f t="shared" si="368"/>
        <v/>
      </c>
      <c r="DS85" s="225" t="str">
        <f t="shared" si="369"/>
        <v/>
      </c>
      <c r="DT85" s="224"/>
      <c r="DU85" s="5" t="str">
        <f t="shared" si="370"/>
        <v/>
      </c>
      <c r="DV85" s="224" t="str">
        <f t="shared" si="371"/>
        <v/>
      </c>
      <c r="DW85" s="225"/>
      <c r="DX85" s="115" t="str">
        <f t="shared" si="372"/>
        <v/>
      </c>
      <c r="DY85" s="225" t="str">
        <f t="shared" si="373"/>
        <v/>
      </c>
      <c r="DZ85" s="224"/>
      <c r="EA85" s="5" t="str">
        <f t="shared" si="374"/>
        <v/>
      </c>
      <c r="EB85" s="224" t="str">
        <f t="shared" si="375"/>
        <v/>
      </c>
      <c r="EC85" s="225"/>
      <c r="ED85" s="115" t="str">
        <f t="shared" si="376"/>
        <v/>
      </c>
      <c r="EE85" s="225" t="str">
        <f t="shared" si="377"/>
        <v/>
      </c>
      <c r="EF85" s="224"/>
      <c r="EG85" s="5" t="str">
        <f t="shared" si="378"/>
        <v/>
      </c>
      <c r="EH85" s="224" t="str">
        <f t="shared" si="379"/>
        <v/>
      </c>
      <c r="EI85" s="225"/>
      <c r="EJ85" s="115" t="str">
        <f t="shared" si="380"/>
        <v/>
      </c>
      <c r="EK85" s="225" t="str">
        <f t="shared" si="381"/>
        <v/>
      </c>
      <c r="EL85" s="224"/>
      <c r="EM85" s="5" t="str">
        <f t="shared" si="382"/>
        <v/>
      </c>
      <c r="EN85" s="224" t="str">
        <f t="shared" si="383"/>
        <v/>
      </c>
      <c r="EO85" s="225"/>
      <c r="EP85" s="115" t="str">
        <f t="shared" si="384"/>
        <v/>
      </c>
      <c r="EQ85" s="225" t="str">
        <f t="shared" si="385"/>
        <v/>
      </c>
      <c r="ER85" s="224"/>
      <c r="ES85" s="5" t="str">
        <f t="shared" si="386"/>
        <v/>
      </c>
      <c r="ET85" s="224" t="str">
        <f t="shared" si="387"/>
        <v/>
      </c>
      <c r="EU85" s="225"/>
      <c r="EV85" s="115" t="str">
        <f t="shared" si="388"/>
        <v/>
      </c>
      <c r="EW85" s="225" t="str">
        <f t="shared" si="389"/>
        <v/>
      </c>
      <c r="EX85" s="224"/>
      <c r="EY85" s="5" t="str">
        <f t="shared" si="390"/>
        <v/>
      </c>
      <c r="EZ85" s="224" t="str">
        <f t="shared" si="391"/>
        <v/>
      </c>
      <c r="FA85" s="225"/>
      <c r="FB85" s="115" t="str">
        <f t="shared" si="392"/>
        <v/>
      </c>
      <c r="FC85" s="225" t="str">
        <f t="shared" si="393"/>
        <v/>
      </c>
      <c r="FD85" s="224"/>
      <c r="FE85" s="5" t="str">
        <f t="shared" si="394"/>
        <v/>
      </c>
      <c r="FF85" s="224" t="str">
        <f t="shared" si="395"/>
        <v/>
      </c>
      <c r="FG85" s="225"/>
      <c r="FH85" s="115" t="str">
        <f t="shared" si="396"/>
        <v/>
      </c>
      <c r="FI85" s="225" t="str">
        <f t="shared" si="397"/>
        <v/>
      </c>
      <c r="FJ85" s="224"/>
      <c r="FK85" s="5" t="str">
        <f t="shared" si="398"/>
        <v/>
      </c>
      <c r="FL85" s="224" t="str">
        <f t="shared" si="399"/>
        <v/>
      </c>
      <c r="FM85" s="225"/>
      <c r="FN85" s="115" t="str">
        <f t="shared" si="400"/>
        <v/>
      </c>
      <c r="FO85" s="225" t="str">
        <f t="shared" si="401"/>
        <v/>
      </c>
      <c r="FP85" s="224"/>
      <c r="FQ85" s="5" t="str">
        <f t="shared" si="402"/>
        <v/>
      </c>
      <c r="FR85" s="224" t="str">
        <f t="shared" si="403"/>
        <v/>
      </c>
      <c r="FS85" s="225"/>
      <c r="FT85" s="115" t="str">
        <f t="shared" si="404"/>
        <v/>
      </c>
      <c r="FU85" s="225" t="str">
        <f t="shared" si="405"/>
        <v/>
      </c>
      <c r="FV85" s="253"/>
      <c r="FW85" s="253"/>
      <c r="FX85" s="253"/>
      <c r="FY85" s="253"/>
      <c r="FZ85" s="253"/>
      <c r="GA85" s="3"/>
    </row>
    <row r="86" spans="1:183" ht="15.75" x14ac:dyDescent="0.25">
      <c r="A86" s="2" t="str">
        <f t="shared" si="283"/>
        <v/>
      </c>
      <c r="B86" s="2"/>
      <c r="C86" s="126"/>
      <c r="D86" s="131" t="str">
        <f t="shared" si="284"/>
        <v/>
      </c>
      <c r="E86" s="109"/>
      <c r="F86" s="101"/>
      <c r="G86" s="2"/>
      <c r="H86" s="76"/>
      <c r="I86" s="114" t="str">
        <f t="shared" si="0"/>
        <v/>
      </c>
      <c r="J86" s="114" t="str">
        <f t="shared" si="1"/>
        <v/>
      </c>
      <c r="K86" s="114" t="str">
        <f t="shared" si="2"/>
        <v/>
      </c>
      <c r="L86" s="114" t="str">
        <f t="shared" si="3"/>
        <v/>
      </c>
      <c r="M86" s="114" t="str">
        <f t="shared" si="4"/>
        <v/>
      </c>
      <c r="N86" s="114" t="str">
        <f t="shared" si="5"/>
        <v/>
      </c>
      <c r="O86" s="114" t="str">
        <f t="shared" si="285"/>
        <v/>
      </c>
      <c r="P86" s="114" t="str">
        <f t="shared" si="286"/>
        <v/>
      </c>
      <c r="Q86" s="93" t="str">
        <f t="shared" si="287"/>
        <v/>
      </c>
      <c r="R86" s="93" t="str">
        <f t="shared" si="288"/>
        <v/>
      </c>
      <c r="S86" s="93" t="str">
        <f t="shared" si="289"/>
        <v/>
      </c>
      <c r="T86" s="93" t="str">
        <f t="shared" si="290"/>
        <v/>
      </c>
      <c r="U86" s="93" t="str">
        <f t="shared" si="291"/>
        <v/>
      </c>
      <c r="V86" s="93" t="str">
        <f t="shared" si="292"/>
        <v/>
      </c>
      <c r="W86" s="93" t="str">
        <f t="shared" si="293"/>
        <v/>
      </c>
      <c r="X86" s="93" t="str">
        <f t="shared" si="294"/>
        <v/>
      </c>
      <c r="Y86" s="93" t="str">
        <f t="shared" si="295"/>
        <v/>
      </c>
      <c r="Z86" s="93" t="str">
        <f t="shared" si="296"/>
        <v/>
      </c>
      <c r="AA86" s="93" t="str">
        <f t="shared" si="297"/>
        <v/>
      </c>
      <c r="AB86" s="93" t="str">
        <f t="shared" si="298"/>
        <v/>
      </c>
      <c r="AC86" s="93" t="str">
        <f t="shared" si="299"/>
        <v/>
      </c>
      <c r="AD86" s="93" t="str">
        <f t="shared" si="300"/>
        <v/>
      </c>
      <c r="AE86" s="93" t="str">
        <f t="shared" si="301"/>
        <v/>
      </c>
      <c r="AF86" s="93" t="str">
        <f t="shared" si="302"/>
        <v/>
      </c>
      <c r="AG86" s="93" t="str">
        <f t="shared" si="303"/>
        <v/>
      </c>
      <c r="AH86" s="93" t="str">
        <f t="shared" si="304"/>
        <v/>
      </c>
      <c r="AI86" s="93" t="str">
        <f t="shared" si="305"/>
        <v/>
      </c>
      <c r="AJ86" s="93" t="str">
        <f t="shared" si="306"/>
        <v/>
      </c>
      <c r="AK86" s="93" t="str">
        <f t="shared" si="307"/>
        <v/>
      </c>
      <c r="AL86" s="93" t="str">
        <f t="shared" si="308"/>
        <v/>
      </c>
      <c r="AM86" s="93" t="str">
        <f t="shared" si="309"/>
        <v/>
      </c>
      <c r="AN86" s="93" t="str">
        <f t="shared" si="310"/>
        <v/>
      </c>
      <c r="AO86" s="93" t="str">
        <f t="shared" si="311"/>
        <v/>
      </c>
      <c r="AP86" s="93" t="str">
        <f t="shared" si="312"/>
        <v/>
      </c>
      <c r="AQ86" s="93" t="str">
        <f t="shared" si="313"/>
        <v/>
      </c>
      <c r="AR86" s="93" t="str">
        <f t="shared" si="314"/>
        <v/>
      </c>
      <c r="AS86" s="93" t="str">
        <f t="shared" si="315"/>
        <v/>
      </c>
      <c r="AT86" s="93" t="str">
        <f t="shared" si="316"/>
        <v/>
      </c>
      <c r="AU86" s="93" t="str">
        <f t="shared" si="317"/>
        <v/>
      </c>
      <c r="AV86" s="93" t="str">
        <f t="shared" si="318"/>
        <v/>
      </c>
      <c r="AW86" s="93" t="str">
        <f t="shared" si="319"/>
        <v/>
      </c>
      <c r="AX86" s="93" t="str">
        <f t="shared" si="320"/>
        <v/>
      </c>
      <c r="AY86" s="93" t="str">
        <f t="shared" si="321"/>
        <v/>
      </c>
      <c r="AZ86" s="93" t="str">
        <f t="shared" si="322"/>
        <v/>
      </c>
      <c r="BA86" s="93" t="str">
        <f t="shared" si="323"/>
        <v/>
      </c>
      <c r="BB86" s="93" t="str">
        <f t="shared" si="324"/>
        <v/>
      </c>
      <c r="BC86" s="93" t="str">
        <f t="shared" si="325"/>
        <v/>
      </c>
      <c r="BD86" s="93" t="str">
        <f t="shared" si="326"/>
        <v/>
      </c>
      <c r="BE86" s="93" t="str">
        <f t="shared" si="327"/>
        <v/>
      </c>
      <c r="BF86" s="224"/>
      <c r="BG86" s="74" t="str">
        <f t="shared" si="112"/>
        <v/>
      </c>
      <c r="BH86" s="36" t="str">
        <f t="shared" si="113"/>
        <v/>
      </c>
      <c r="BI86" s="225"/>
      <c r="BJ86" s="75" t="str">
        <f t="shared" si="328"/>
        <v/>
      </c>
      <c r="BK86" s="37" t="str">
        <f t="shared" si="329"/>
        <v/>
      </c>
      <c r="BL86" s="224"/>
      <c r="BM86" s="74" t="str">
        <f t="shared" si="330"/>
        <v/>
      </c>
      <c r="BN86" s="36" t="str">
        <f t="shared" si="331"/>
        <v/>
      </c>
      <c r="BO86" s="225"/>
      <c r="BP86" s="75" t="str">
        <f t="shared" si="332"/>
        <v/>
      </c>
      <c r="BQ86" s="37" t="str">
        <f t="shared" si="333"/>
        <v/>
      </c>
      <c r="BR86" s="224"/>
      <c r="BS86" s="74" t="str">
        <f t="shared" si="334"/>
        <v/>
      </c>
      <c r="BT86" s="36" t="str">
        <f t="shared" si="335"/>
        <v/>
      </c>
      <c r="BU86" s="225"/>
      <c r="BV86" s="75" t="str">
        <f t="shared" si="336"/>
        <v/>
      </c>
      <c r="BW86" s="37" t="str">
        <f t="shared" si="337"/>
        <v/>
      </c>
      <c r="BX86" s="224"/>
      <c r="BY86" s="74" t="str">
        <f t="shared" si="338"/>
        <v/>
      </c>
      <c r="BZ86" s="36" t="str">
        <f t="shared" si="339"/>
        <v/>
      </c>
      <c r="CA86" s="225"/>
      <c r="CB86" s="75" t="str">
        <f t="shared" si="340"/>
        <v/>
      </c>
      <c r="CC86" s="37" t="str">
        <f t="shared" si="341"/>
        <v/>
      </c>
      <c r="CD86" s="224"/>
      <c r="CE86" s="74" t="str">
        <f t="shared" si="342"/>
        <v/>
      </c>
      <c r="CF86" s="36" t="str">
        <f t="shared" si="343"/>
        <v/>
      </c>
      <c r="CG86" s="225"/>
      <c r="CH86" s="115" t="str">
        <f t="shared" si="344"/>
        <v/>
      </c>
      <c r="CI86" s="225" t="str">
        <f t="shared" si="345"/>
        <v/>
      </c>
      <c r="CJ86" s="224"/>
      <c r="CK86" s="5" t="str">
        <f t="shared" si="346"/>
        <v/>
      </c>
      <c r="CL86" s="224" t="str">
        <f t="shared" si="347"/>
        <v/>
      </c>
      <c r="CM86" s="225"/>
      <c r="CN86" s="115" t="str">
        <f t="shared" si="348"/>
        <v/>
      </c>
      <c r="CO86" s="225" t="str">
        <f t="shared" si="349"/>
        <v/>
      </c>
      <c r="CP86" s="224"/>
      <c r="CQ86" s="5" t="str">
        <f t="shared" si="350"/>
        <v/>
      </c>
      <c r="CR86" s="224" t="str">
        <f t="shared" si="351"/>
        <v/>
      </c>
      <c r="CS86" s="225"/>
      <c r="CT86" s="115" t="str">
        <f t="shared" si="352"/>
        <v/>
      </c>
      <c r="CU86" s="225" t="str">
        <f t="shared" si="353"/>
        <v/>
      </c>
      <c r="CV86" s="224"/>
      <c r="CW86" s="5" t="str">
        <f t="shared" si="354"/>
        <v/>
      </c>
      <c r="CX86" s="224" t="str">
        <f t="shared" si="355"/>
        <v/>
      </c>
      <c r="CY86" s="225"/>
      <c r="CZ86" s="115" t="str">
        <f t="shared" si="356"/>
        <v/>
      </c>
      <c r="DA86" s="225" t="str">
        <f t="shared" si="357"/>
        <v/>
      </c>
      <c r="DB86" s="224"/>
      <c r="DC86" s="5" t="str">
        <f t="shared" si="358"/>
        <v/>
      </c>
      <c r="DD86" s="224" t="str">
        <f t="shared" si="359"/>
        <v/>
      </c>
      <c r="DE86" s="225"/>
      <c r="DF86" s="115" t="str">
        <f t="shared" si="360"/>
        <v/>
      </c>
      <c r="DG86" s="225" t="str">
        <f t="shared" si="361"/>
        <v/>
      </c>
      <c r="DH86" s="224"/>
      <c r="DI86" s="5" t="str">
        <f t="shared" si="362"/>
        <v/>
      </c>
      <c r="DJ86" s="224" t="str">
        <f t="shared" si="363"/>
        <v/>
      </c>
      <c r="DK86" s="225"/>
      <c r="DL86" s="115" t="str">
        <f t="shared" si="364"/>
        <v/>
      </c>
      <c r="DM86" s="225" t="str">
        <f t="shared" si="365"/>
        <v/>
      </c>
      <c r="DN86" s="224"/>
      <c r="DO86" s="5" t="str">
        <f t="shared" si="366"/>
        <v/>
      </c>
      <c r="DP86" s="224" t="str">
        <f t="shared" si="367"/>
        <v/>
      </c>
      <c r="DQ86" s="225"/>
      <c r="DR86" s="115" t="str">
        <f t="shared" si="368"/>
        <v/>
      </c>
      <c r="DS86" s="225" t="str">
        <f t="shared" si="369"/>
        <v/>
      </c>
      <c r="DT86" s="224"/>
      <c r="DU86" s="5" t="str">
        <f t="shared" si="370"/>
        <v/>
      </c>
      <c r="DV86" s="224" t="str">
        <f t="shared" si="371"/>
        <v/>
      </c>
      <c r="DW86" s="225"/>
      <c r="DX86" s="115" t="str">
        <f t="shared" si="372"/>
        <v/>
      </c>
      <c r="DY86" s="225" t="str">
        <f t="shared" si="373"/>
        <v/>
      </c>
      <c r="DZ86" s="224"/>
      <c r="EA86" s="5" t="str">
        <f t="shared" si="374"/>
        <v/>
      </c>
      <c r="EB86" s="224" t="str">
        <f t="shared" si="375"/>
        <v/>
      </c>
      <c r="EC86" s="225"/>
      <c r="ED86" s="115" t="str">
        <f t="shared" si="376"/>
        <v/>
      </c>
      <c r="EE86" s="225" t="str">
        <f t="shared" si="377"/>
        <v/>
      </c>
      <c r="EF86" s="224"/>
      <c r="EG86" s="5" t="str">
        <f t="shared" si="378"/>
        <v/>
      </c>
      <c r="EH86" s="224" t="str">
        <f t="shared" si="379"/>
        <v/>
      </c>
      <c r="EI86" s="225"/>
      <c r="EJ86" s="115" t="str">
        <f t="shared" si="380"/>
        <v/>
      </c>
      <c r="EK86" s="225" t="str">
        <f t="shared" si="381"/>
        <v/>
      </c>
      <c r="EL86" s="224"/>
      <c r="EM86" s="5" t="str">
        <f t="shared" si="382"/>
        <v/>
      </c>
      <c r="EN86" s="224" t="str">
        <f t="shared" si="383"/>
        <v/>
      </c>
      <c r="EO86" s="225"/>
      <c r="EP86" s="115" t="str">
        <f t="shared" si="384"/>
        <v/>
      </c>
      <c r="EQ86" s="225" t="str">
        <f t="shared" si="385"/>
        <v/>
      </c>
      <c r="ER86" s="224"/>
      <c r="ES86" s="5" t="str">
        <f t="shared" si="386"/>
        <v/>
      </c>
      <c r="ET86" s="224" t="str">
        <f t="shared" si="387"/>
        <v/>
      </c>
      <c r="EU86" s="225"/>
      <c r="EV86" s="115" t="str">
        <f t="shared" si="388"/>
        <v/>
      </c>
      <c r="EW86" s="225" t="str">
        <f t="shared" si="389"/>
        <v/>
      </c>
      <c r="EX86" s="224"/>
      <c r="EY86" s="5" t="str">
        <f t="shared" si="390"/>
        <v/>
      </c>
      <c r="EZ86" s="224" t="str">
        <f t="shared" si="391"/>
        <v/>
      </c>
      <c r="FA86" s="225"/>
      <c r="FB86" s="115" t="str">
        <f t="shared" si="392"/>
        <v/>
      </c>
      <c r="FC86" s="225" t="str">
        <f t="shared" si="393"/>
        <v/>
      </c>
      <c r="FD86" s="224"/>
      <c r="FE86" s="5" t="str">
        <f t="shared" si="394"/>
        <v/>
      </c>
      <c r="FF86" s="224" t="str">
        <f t="shared" si="395"/>
        <v/>
      </c>
      <c r="FG86" s="225"/>
      <c r="FH86" s="115" t="str">
        <f t="shared" si="396"/>
        <v/>
      </c>
      <c r="FI86" s="225" t="str">
        <f t="shared" si="397"/>
        <v/>
      </c>
      <c r="FJ86" s="224"/>
      <c r="FK86" s="5" t="str">
        <f t="shared" si="398"/>
        <v/>
      </c>
      <c r="FL86" s="224" t="str">
        <f t="shared" si="399"/>
        <v/>
      </c>
      <c r="FM86" s="225"/>
      <c r="FN86" s="115" t="str">
        <f t="shared" si="400"/>
        <v/>
      </c>
      <c r="FO86" s="225" t="str">
        <f t="shared" si="401"/>
        <v/>
      </c>
      <c r="FP86" s="224"/>
      <c r="FQ86" s="5" t="str">
        <f t="shared" si="402"/>
        <v/>
      </c>
      <c r="FR86" s="224" t="str">
        <f t="shared" si="403"/>
        <v/>
      </c>
      <c r="FS86" s="225"/>
      <c r="FT86" s="115" t="str">
        <f t="shared" si="404"/>
        <v/>
      </c>
      <c r="FU86" s="225" t="str">
        <f t="shared" si="405"/>
        <v/>
      </c>
      <c r="FV86" s="253"/>
      <c r="FW86" s="253"/>
      <c r="FX86" s="253"/>
      <c r="FY86" s="253"/>
      <c r="FZ86" s="253"/>
      <c r="GA86" s="3"/>
    </row>
    <row r="87" spans="1:183" ht="15.75" x14ac:dyDescent="0.25">
      <c r="A87" s="2" t="str">
        <f t="shared" si="283"/>
        <v/>
      </c>
      <c r="B87" s="2"/>
      <c r="C87" s="126"/>
      <c r="D87" s="131" t="str">
        <f t="shared" si="284"/>
        <v/>
      </c>
      <c r="E87" s="109"/>
      <c r="F87" s="101"/>
      <c r="G87" s="2"/>
      <c r="H87" s="76"/>
      <c r="I87" s="114" t="str">
        <f t="shared" si="0"/>
        <v/>
      </c>
      <c r="J87" s="114" t="str">
        <f t="shared" si="1"/>
        <v/>
      </c>
      <c r="K87" s="114" t="str">
        <f t="shared" si="2"/>
        <v/>
      </c>
      <c r="L87" s="114" t="str">
        <f t="shared" si="3"/>
        <v/>
      </c>
      <c r="M87" s="114" t="str">
        <f t="shared" si="4"/>
        <v/>
      </c>
      <c r="N87" s="114" t="str">
        <f t="shared" si="5"/>
        <v/>
      </c>
      <c r="O87" s="114" t="str">
        <f t="shared" si="285"/>
        <v/>
      </c>
      <c r="P87" s="114" t="str">
        <f t="shared" si="286"/>
        <v/>
      </c>
      <c r="Q87" s="93" t="str">
        <f t="shared" si="287"/>
        <v/>
      </c>
      <c r="R87" s="93" t="str">
        <f t="shared" si="288"/>
        <v/>
      </c>
      <c r="S87" s="93" t="str">
        <f t="shared" si="289"/>
        <v/>
      </c>
      <c r="T87" s="93" t="str">
        <f t="shared" si="290"/>
        <v/>
      </c>
      <c r="U87" s="93" t="str">
        <f t="shared" si="291"/>
        <v/>
      </c>
      <c r="V87" s="93" t="str">
        <f t="shared" si="292"/>
        <v/>
      </c>
      <c r="W87" s="93" t="str">
        <f t="shared" si="293"/>
        <v/>
      </c>
      <c r="X87" s="93" t="str">
        <f t="shared" si="294"/>
        <v/>
      </c>
      <c r="Y87" s="93" t="str">
        <f t="shared" si="295"/>
        <v/>
      </c>
      <c r="Z87" s="93" t="str">
        <f t="shared" si="296"/>
        <v/>
      </c>
      <c r="AA87" s="93" t="str">
        <f t="shared" si="297"/>
        <v/>
      </c>
      <c r="AB87" s="93" t="str">
        <f t="shared" si="298"/>
        <v/>
      </c>
      <c r="AC87" s="93" t="str">
        <f t="shared" si="299"/>
        <v/>
      </c>
      <c r="AD87" s="93" t="str">
        <f t="shared" si="300"/>
        <v/>
      </c>
      <c r="AE87" s="93" t="str">
        <f t="shared" si="301"/>
        <v/>
      </c>
      <c r="AF87" s="93" t="str">
        <f t="shared" si="302"/>
        <v/>
      </c>
      <c r="AG87" s="93" t="str">
        <f t="shared" si="303"/>
        <v/>
      </c>
      <c r="AH87" s="93" t="str">
        <f t="shared" si="304"/>
        <v/>
      </c>
      <c r="AI87" s="93" t="str">
        <f t="shared" si="305"/>
        <v/>
      </c>
      <c r="AJ87" s="93" t="str">
        <f t="shared" si="306"/>
        <v/>
      </c>
      <c r="AK87" s="93" t="str">
        <f t="shared" si="307"/>
        <v/>
      </c>
      <c r="AL87" s="93" t="str">
        <f t="shared" si="308"/>
        <v/>
      </c>
      <c r="AM87" s="93" t="str">
        <f t="shared" si="309"/>
        <v/>
      </c>
      <c r="AN87" s="93" t="str">
        <f t="shared" si="310"/>
        <v/>
      </c>
      <c r="AO87" s="93" t="str">
        <f t="shared" si="311"/>
        <v/>
      </c>
      <c r="AP87" s="93" t="str">
        <f t="shared" si="312"/>
        <v/>
      </c>
      <c r="AQ87" s="93" t="str">
        <f t="shared" si="313"/>
        <v/>
      </c>
      <c r="AR87" s="93" t="str">
        <f t="shared" si="314"/>
        <v/>
      </c>
      <c r="AS87" s="93" t="str">
        <f t="shared" si="315"/>
        <v/>
      </c>
      <c r="AT87" s="93" t="str">
        <f t="shared" si="316"/>
        <v/>
      </c>
      <c r="AU87" s="93" t="str">
        <f t="shared" si="317"/>
        <v/>
      </c>
      <c r="AV87" s="93" t="str">
        <f t="shared" si="318"/>
        <v/>
      </c>
      <c r="AW87" s="93" t="str">
        <f t="shared" si="319"/>
        <v/>
      </c>
      <c r="AX87" s="93" t="str">
        <f t="shared" si="320"/>
        <v/>
      </c>
      <c r="AY87" s="93" t="str">
        <f t="shared" si="321"/>
        <v/>
      </c>
      <c r="AZ87" s="93" t="str">
        <f t="shared" si="322"/>
        <v/>
      </c>
      <c r="BA87" s="93" t="str">
        <f t="shared" si="323"/>
        <v/>
      </c>
      <c r="BB87" s="93" t="str">
        <f t="shared" si="324"/>
        <v/>
      </c>
      <c r="BC87" s="93" t="str">
        <f t="shared" si="325"/>
        <v/>
      </c>
      <c r="BD87" s="93" t="str">
        <f t="shared" si="326"/>
        <v/>
      </c>
      <c r="BE87" s="93" t="str">
        <f t="shared" si="327"/>
        <v/>
      </c>
      <c r="BF87" s="224"/>
      <c r="BG87" s="74" t="str">
        <f t="shared" si="112"/>
        <v/>
      </c>
      <c r="BH87" s="36" t="str">
        <f t="shared" si="113"/>
        <v/>
      </c>
      <c r="BI87" s="225"/>
      <c r="BJ87" s="75" t="str">
        <f t="shared" si="328"/>
        <v/>
      </c>
      <c r="BK87" s="37" t="str">
        <f t="shared" si="329"/>
        <v/>
      </c>
      <c r="BL87" s="224"/>
      <c r="BM87" s="74" t="str">
        <f t="shared" si="330"/>
        <v/>
      </c>
      <c r="BN87" s="36" t="str">
        <f t="shared" si="331"/>
        <v/>
      </c>
      <c r="BO87" s="225"/>
      <c r="BP87" s="75" t="str">
        <f t="shared" si="332"/>
        <v/>
      </c>
      <c r="BQ87" s="37" t="str">
        <f t="shared" si="333"/>
        <v/>
      </c>
      <c r="BR87" s="224"/>
      <c r="BS87" s="74" t="str">
        <f t="shared" si="334"/>
        <v/>
      </c>
      <c r="BT87" s="36" t="str">
        <f t="shared" si="335"/>
        <v/>
      </c>
      <c r="BU87" s="225"/>
      <c r="BV87" s="75" t="str">
        <f t="shared" si="336"/>
        <v/>
      </c>
      <c r="BW87" s="37" t="str">
        <f t="shared" si="337"/>
        <v/>
      </c>
      <c r="BX87" s="224"/>
      <c r="BY87" s="74" t="str">
        <f t="shared" si="338"/>
        <v/>
      </c>
      <c r="BZ87" s="36" t="str">
        <f t="shared" si="339"/>
        <v/>
      </c>
      <c r="CA87" s="225"/>
      <c r="CB87" s="75" t="str">
        <f t="shared" si="340"/>
        <v/>
      </c>
      <c r="CC87" s="37" t="str">
        <f t="shared" si="341"/>
        <v/>
      </c>
      <c r="CD87" s="224"/>
      <c r="CE87" s="74" t="str">
        <f t="shared" si="342"/>
        <v/>
      </c>
      <c r="CF87" s="36" t="str">
        <f t="shared" si="343"/>
        <v/>
      </c>
      <c r="CG87" s="225"/>
      <c r="CH87" s="115" t="str">
        <f t="shared" si="344"/>
        <v/>
      </c>
      <c r="CI87" s="225" t="str">
        <f t="shared" si="345"/>
        <v/>
      </c>
      <c r="CJ87" s="224"/>
      <c r="CK87" s="5" t="str">
        <f t="shared" si="346"/>
        <v/>
      </c>
      <c r="CL87" s="224" t="str">
        <f t="shared" si="347"/>
        <v/>
      </c>
      <c r="CM87" s="225"/>
      <c r="CN87" s="115" t="str">
        <f t="shared" si="348"/>
        <v/>
      </c>
      <c r="CO87" s="225" t="str">
        <f t="shared" si="349"/>
        <v/>
      </c>
      <c r="CP87" s="224"/>
      <c r="CQ87" s="5" t="str">
        <f t="shared" si="350"/>
        <v/>
      </c>
      <c r="CR87" s="224" t="str">
        <f t="shared" si="351"/>
        <v/>
      </c>
      <c r="CS87" s="225"/>
      <c r="CT87" s="115" t="str">
        <f t="shared" si="352"/>
        <v/>
      </c>
      <c r="CU87" s="225" t="str">
        <f t="shared" si="353"/>
        <v/>
      </c>
      <c r="CV87" s="224"/>
      <c r="CW87" s="5" t="str">
        <f t="shared" si="354"/>
        <v/>
      </c>
      <c r="CX87" s="224" t="str">
        <f t="shared" si="355"/>
        <v/>
      </c>
      <c r="CY87" s="225"/>
      <c r="CZ87" s="115" t="str">
        <f t="shared" si="356"/>
        <v/>
      </c>
      <c r="DA87" s="225" t="str">
        <f t="shared" si="357"/>
        <v/>
      </c>
      <c r="DB87" s="224"/>
      <c r="DC87" s="5" t="str">
        <f t="shared" si="358"/>
        <v/>
      </c>
      <c r="DD87" s="224" t="str">
        <f t="shared" si="359"/>
        <v/>
      </c>
      <c r="DE87" s="225"/>
      <c r="DF87" s="115" t="str">
        <f t="shared" si="360"/>
        <v/>
      </c>
      <c r="DG87" s="225" t="str">
        <f t="shared" si="361"/>
        <v/>
      </c>
      <c r="DH87" s="224"/>
      <c r="DI87" s="5" t="str">
        <f t="shared" si="362"/>
        <v/>
      </c>
      <c r="DJ87" s="224" t="str">
        <f t="shared" si="363"/>
        <v/>
      </c>
      <c r="DK87" s="225"/>
      <c r="DL87" s="115" t="str">
        <f t="shared" si="364"/>
        <v/>
      </c>
      <c r="DM87" s="225" t="str">
        <f t="shared" si="365"/>
        <v/>
      </c>
      <c r="DN87" s="224"/>
      <c r="DO87" s="5" t="str">
        <f t="shared" si="366"/>
        <v/>
      </c>
      <c r="DP87" s="224" t="str">
        <f t="shared" si="367"/>
        <v/>
      </c>
      <c r="DQ87" s="225"/>
      <c r="DR87" s="115" t="str">
        <f t="shared" si="368"/>
        <v/>
      </c>
      <c r="DS87" s="225" t="str">
        <f t="shared" si="369"/>
        <v/>
      </c>
      <c r="DT87" s="224"/>
      <c r="DU87" s="5" t="str">
        <f t="shared" si="370"/>
        <v/>
      </c>
      <c r="DV87" s="224" t="str">
        <f t="shared" si="371"/>
        <v/>
      </c>
      <c r="DW87" s="225"/>
      <c r="DX87" s="115" t="str">
        <f t="shared" si="372"/>
        <v/>
      </c>
      <c r="DY87" s="225" t="str">
        <f t="shared" si="373"/>
        <v/>
      </c>
      <c r="DZ87" s="224"/>
      <c r="EA87" s="5" t="str">
        <f t="shared" si="374"/>
        <v/>
      </c>
      <c r="EB87" s="224" t="str">
        <f t="shared" si="375"/>
        <v/>
      </c>
      <c r="EC87" s="225"/>
      <c r="ED87" s="115" t="str">
        <f t="shared" si="376"/>
        <v/>
      </c>
      <c r="EE87" s="225" t="str">
        <f t="shared" si="377"/>
        <v/>
      </c>
      <c r="EF87" s="224"/>
      <c r="EG87" s="5" t="str">
        <f t="shared" si="378"/>
        <v/>
      </c>
      <c r="EH87" s="224" t="str">
        <f t="shared" si="379"/>
        <v/>
      </c>
      <c r="EI87" s="225"/>
      <c r="EJ87" s="115" t="str">
        <f t="shared" si="380"/>
        <v/>
      </c>
      <c r="EK87" s="225" t="str">
        <f t="shared" si="381"/>
        <v/>
      </c>
      <c r="EL87" s="224"/>
      <c r="EM87" s="5" t="str">
        <f t="shared" si="382"/>
        <v/>
      </c>
      <c r="EN87" s="224" t="str">
        <f t="shared" si="383"/>
        <v/>
      </c>
      <c r="EO87" s="225"/>
      <c r="EP87" s="115" t="str">
        <f t="shared" si="384"/>
        <v/>
      </c>
      <c r="EQ87" s="225" t="str">
        <f t="shared" si="385"/>
        <v/>
      </c>
      <c r="ER87" s="224"/>
      <c r="ES87" s="5" t="str">
        <f t="shared" si="386"/>
        <v/>
      </c>
      <c r="ET87" s="224" t="str">
        <f t="shared" si="387"/>
        <v/>
      </c>
      <c r="EU87" s="225"/>
      <c r="EV87" s="115" t="str">
        <f t="shared" si="388"/>
        <v/>
      </c>
      <c r="EW87" s="225" t="str">
        <f t="shared" si="389"/>
        <v/>
      </c>
      <c r="EX87" s="224"/>
      <c r="EY87" s="5" t="str">
        <f t="shared" si="390"/>
        <v/>
      </c>
      <c r="EZ87" s="224" t="str">
        <f t="shared" si="391"/>
        <v/>
      </c>
      <c r="FA87" s="225"/>
      <c r="FB87" s="115" t="str">
        <f t="shared" si="392"/>
        <v/>
      </c>
      <c r="FC87" s="225" t="str">
        <f t="shared" si="393"/>
        <v/>
      </c>
      <c r="FD87" s="224"/>
      <c r="FE87" s="5" t="str">
        <f t="shared" si="394"/>
        <v/>
      </c>
      <c r="FF87" s="224" t="str">
        <f t="shared" si="395"/>
        <v/>
      </c>
      <c r="FG87" s="225"/>
      <c r="FH87" s="115" t="str">
        <f t="shared" si="396"/>
        <v/>
      </c>
      <c r="FI87" s="225" t="str">
        <f t="shared" si="397"/>
        <v/>
      </c>
      <c r="FJ87" s="224"/>
      <c r="FK87" s="5" t="str">
        <f t="shared" si="398"/>
        <v/>
      </c>
      <c r="FL87" s="224" t="str">
        <f t="shared" si="399"/>
        <v/>
      </c>
      <c r="FM87" s="225"/>
      <c r="FN87" s="115" t="str">
        <f t="shared" si="400"/>
        <v/>
      </c>
      <c r="FO87" s="225" t="str">
        <f t="shared" si="401"/>
        <v/>
      </c>
      <c r="FP87" s="224"/>
      <c r="FQ87" s="5" t="str">
        <f t="shared" si="402"/>
        <v/>
      </c>
      <c r="FR87" s="224" t="str">
        <f t="shared" si="403"/>
        <v/>
      </c>
      <c r="FS87" s="225"/>
      <c r="FT87" s="115" t="str">
        <f t="shared" si="404"/>
        <v/>
      </c>
      <c r="FU87" s="225" t="str">
        <f t="shared" si="405"/>
        <v/>
      </c>
      <c r="FV87" s="253"/>
      <c r="FW87" s="253"/>
      <c r="FX87" s="253"/>
      <c r="FY87" s="253"/>
      <c r="FZ87" s="253"/>
      <c r="GA87" s="3"/>
    </row>
    <row r="88" spans="1:183" ht="15.75" x14ac:dyDescent="0.25">
      <c r="A88" s="2" t="str">
        <f t="shared" si="283"/>
        <v/>
      </c>
      <c r="B88" s="2"/>
      <c r="C88" s="126"/>
      <c r="D88" s="131" t="str">
        <f t="shared" si="284"/>
        <v/>
      </c>
      <c r="E88" s="109"/>
      <c r="F88" s="101"/>
      <c r="G88" s="2"/>
      <c r="H88" s="76"/>
      <c r="I88" s="114" t="str">
        <f t="shared" si="0"/>
        <v/>
      </c>
      <c r="J88" s="114" t="str">
        <f t="shared" si="1"/>
        <v/>
      </c>
      <c r="K88" s="114" t="str">
        <f t="shared" si="2"/>
        <v/>
      </c>
      <c r="L88" s="114" t="str">
        <f t="shared" si="3"/>
        <v/>
      </c>
      <c r="M88" s="114" t="str">
        <f t="shared" si="4"/>
        <v/>
      </c>
      <c r="N88" s="114" t="str">
        <f t="shared" si="5"/>
        <v/>
      </c>
      <c r="O88" s="114" t="str">
        <f t="shared" si="285"/>
        <v/>
      </c>
      <c r="P88" s="114" t="str">
        <f t="shared" si="286"/>
        <v/>
      </c>
      <c r="Q88" s="93" t="str">
        <f t="shared" si="287"/>
        <v/>
      </c>
      <c r="R88" s="93" t="str">
        <f t="shared" si="288"/>
        <v/>
      </c>
      <c r="S88" s="93" t="str">
        <f t="shared" si="289"/>
        <v/>
      </c>
      <c r="T88" s="93" t="str">
        <f t="shared" si="290"/>
        <v/>
      </c>
      <c r="U88" s="93" t="str">
        <f t="shared" si="291"/>
        <v/>
      </c>
      <c r="V88" s="93" t="str">
        <f t="shared" si="292"/>
        <v/>
      </c>
      <c r="W88" s="93" t="str">
        <f t="shared" si="293"/>
        <v/>
      </c>
      <c r="X88" s="93" t="str">
        <f t="shared" si="294"/>
        <v/>
      </c>
      <c r="Y88" s="93" t="str">
        <f t="shared" si="295"/>
        <v/>
      </c>
      <c r="Z88" s="93" t="str">
        <f t="shared" si="296"/>
        <v/>
      </c>
      <c r="AA88" s="93" t="str">
        <f t="shared" si="297"/>
        <v/>
      </c>
      <c r="AB88" s="93" t="str">
        <f t="shared" si="298"/>
        <v/>
      </c>
      <c r="AC88" s="93" t="str">
        <f t="shared" si="299"/>
        <v/>
      </c>
      <c r="AD88" s="93" t="str">
        <f t="shared" si="300"/>
        <v/>
      </c>
      <c r="AE88" s="93" t="str">
        <f t="shared" si="301"/>
        <v/>
      </c>
      <c r="AF88" s="93" t="str">
        <f t="shared" si="302"/>
        <v/>
      </c>
      <c r="AG88" s="93" t="str">
        <f t="shared" si="303"/>
        <v/>
      </c>
      <c r="AH88" s="93" t="str">
        <f t="shared" si="304"/>
        <v/>
      </c>
      <c r="AI88" s="93" t="str">
        <f t="shared" si="305"/>
        <v/>
      </c>
      <c r="AJ88" s="93" t="str">
        <f t="shared" si="306"/>
        <v/>
      </c>
      <c r="AK88" s="93" t="str">
        <f t="shared" si="307"/>
        <v/>
      </c>
      <c r="AL88" s="93" t="str">
        <f t="shared" si="308"/>
        <v/>
      </c>
      <c r="AM88" s="93" t="str">
        <f t="shared" si="309"/>
        <v/>
      </c>
      <c r="AN88" s="93" t="str">
        <f t="shared" si="310"/>
        <v/>
      </c>
      <c r="AO88" s="93" t="str">
        <f t="shared" si="311"/>
        <v/>
      </c>
      <c r="AP88" s="93" t="str">
        <f t="shared" si="312"/>
        <v/>
      </c>
      <c r="AQ88" s="93" t="str">
        <f t="shared" si="313"/>
        <v/>
      </c>
      <c r="AR88" s="93" t="str">
        <f t="shared" si="314"/>
        <v/>
      </c>
      <c r="AS88" s="93" t="str">
        <f t="shared" si="315"/>
        <v/>
      </c>
      <c r="AT88" s="93" t="str">
        <f t="shared" si="316"/>
        <v/>
      </c>
      <c r="AU88" s="93" t="str">
        <f t="shared" si="317"/>
        <v/>
      </c>
      <c r="AV88" s="93" t="str">
        <f t="shared" si="318"/>
        <v/>
      </c>
      <c r="AW88" s="93" t="str">
        <f t="shared" si="319"/>
        <v/>
      </c>
      <c r="AX88" s="93" t="str">
        <f t="shared" si="320"/>
        <v/>
      </c>
      <c r="AY88" s="93" t="str">
        <f t="shared" si="321"/>
        <v/>
      </c>
      <c r="AZ88" s="93" t="str">
        <f t="shared" si="322"/>
        <v/>
      </c>
      <c r="BA88" s="93" t="str">
        <f t="shared" si="323"/>
        <v/>
      </c>
      <c r="BB88" s="93" t="str">
        <f t="shared" si="324"/>
        <v/>
      </c>
      <c r="BC88" s="93" t="str">
        <f t="shared" si="325"/>
        <v/>
      </c>
      <c r="BD88" s="93" t="str">
        <f t="shared" si="326"/>
        <v/>
      </c>
      <c r="BE88" s="93" t="str">
        <f t="shared" si="327"/>
        <v/>
      </c>
      <c r="BF88" s="224"/>
      <c r="BG88" s="74" t="str">
        <f t="shared" si="112"/>
        <v/>
      </c>
      <c r="BH88" s="36" t="str">
        <f t="shared" si="113"/>
        <v/>
      </c>
      <c r="BI88" s="225"/>
      <c r="BJ88" s="75" t="str">
        <f t="shared" si="328"/>
        <v/>
      </c>
      <c r="BK88" s="37" t="str">
        <f t="shared" si="329"/>
        <v/>
      </c>
      <c r="BL88" s="224"/>
      <c r="BM88" s="74" t="str">
        <f t="shared" si="330"/>
        <v/>
      </c>
      <c r="BN88" s="36" t="str">
        <f t="shared" si="331"/>
        <v/>
      </c>
      <c r="BO88" s="225"/>
      <c r="BP88" s="75" t="str">
        <f t="shared" si="332"/>
        <v/>
      </c>
      <c r="BQ88" s="37" t="str">
        <f t="shared" si="333"/>
        <v/>
      </c>
      <c r="BR88" s="224"/>
      <c r="BS88" s="74" t="str">
        <f t="shared" si="334"/>
        <v/>
      </c>
      <c r="BT88" s="36" t="str">
        <f t="shared" si="335"/>
        <v/>
      </c>
      <c r="BU88" s="225"/>
      <c r="BV88" s="75" t="str">
        <f t="shared" si="336"/>
        <v/>
      </c>
      <c r="BW88" s="37" t="str">
        <f t="shared" si="337"/>
        <v/>
      </c>
      <c r="BX88" s="224"/>
      <c r="BY88" s="74" t="str">
        <f t="shared" si="338"/>
        <v/>
      </c>
      <c r="BZ88" s="36" t="str">
        <f t="shared" si="339"/>
        <v/>
      </c>
      <c r="CA88" s="225"/>
      <c r="CB88" s="75" t="str">
        <f t="shared" si="340"/>
        <v/>
      </c>
      <c r="CC88" s="37" t="str">
        <f t="shared" si="341"/>
        <v/>
      </c>
      <c r="CD88" s="224"/>
      <c r="CE88" s="74" t="str">
        <f t="shared" si="342"/>
        <v/>
      </c>
      <c r="CF88" s="36" t="str">
        <f t="shared" si="343"/>
        <v/>
      </c>
      <c r="CG88" s="225"/>
      <c r="CH88" s="115" t="str">
        <f t="shared" si="344"/>
        <v/>
      </c>
      <c r="CI88" s="225" t="str">
        <f t="shared" si="345"/>
        <v/>
      </c>
      <c r="CJ88" s="224"/>
      <c r="CK88" s="5" t="str">
        <f t="shared" si="346"/>
        <v/>
      </c>
      <c r="CL88" s="224" t="str">
        <f t="shared" si="347"/>
        <v/>
      </c>
      <c r="CM88" s="225"/>
      <c r="CN88" s="115" t="str">
        <f t="shared" si="348"/>
        <v/>
      </c>
      <c r="CO88" s="225" t="str">
        <f t="shared" si="349"/>
        <v/>
      </c>
      <c r="CP88" s="224"/>
      <c r="CQ88" s="5" t="str">
        <f t="shared" si="350"/>
        <v/>
      </c>
      <c r="CR88" s="224" t="str">
        <f t="shared" si="351"/>
        <v/>
      </c>
      <c r="CS88" s="225"/>
      <c r="CT88" s="115" t="str">
        <f t="shared" si="352"/>
        <v/>
      </c>
      <c r="CU88" s="225" t="str">
        <f t="shared" si="353"/>
        <v/>
      </c>
      <c r="CV88" s="224"/>
      <c r="CW88" s="5" t="str">
        <f t="shared" si="354"/>
        <v/>
      </c>
      <c r="CX88" s="224" t="str">
        <f t="shared" si="355"/>
        <v/>
      </c>
      <c r="CY88" s="225"/>
      <c r="CZ88" s="115" t="str">
        <f t="shared" si="356"/>
        <v/>
      </c>
      <c r="DA88" s="225" t="str">
        <f t="shared" si="357"/>
        <v/>
      </c>
      <c r="DB88" s="224"/>
      <c r="DC88" s="5" t="str">
        <f t="shared" si="358"/>
        <v/>
      </c>
      <c r="DD88" s="224" t="str">
        <f t="shared" si="359"/>
        <v/>
      </c>
      <c r="DE88" s="225"/>
      <c r="DF88" s="115" t="str">
        <f t="shared" si="360"/>
        <v/>
      </c>
      <c r="DG88" s="225" t="str">
        <f t="shared" si="361"/>
        <v/>
      </c>
      <c r="DH88" s="224"/>
      <c r="DI88" s="5" t="str">
        <f t="shared" si="362"/>
        <v/>
      </c>
      <c r="DJ88" s="224" t="str">
        <f t="shared" si="363"/>
        <v/>
      </c>
      <c r="DK88" s="225"/>
      <c r="DL88" s="115" t="str">
        <f t="shared" si="364"/>
        <v/>
      </c>
      <c r="DM88" s="225" t="str">
        <f t="shared" si="365"/>
        <v/>
      </c>
      <c r="DN88" s="224"/>
      <c r="DO88" s="5" t="str">
        <f t="shared" si="366"/>
        <v/>
      </c>
      <c r="DP88" s="224" t="str">
        <f t="shared" si="367"/>
        <v/>
      </c>
      <c r="DQ88" s="225"/>
      <c r="DR88" s="115" t="str">
        <f t="shared" si="368"/>
        <v/>
      </c>
      <c r="DS88" s="225" t="str">
        <f t="shared" si="369"/>
        <v/>
      </c>
      <c r="DT88" s="224"/>
      <c r="DU88" s="5" t="str">
        <f t="shared" si="370"/>
        <v/>
      </c>
      <c r="DV88" s="224" t="str">
        <f t="shared" si="371"/>
        <v/>
      </c>
      <c r="DW88" s="225"/>
      <c r="DX88" s="115" t="str">
        <f t="shared" si="372"/>
        <v/>
      </c>
      <c r="DY88" s="225" t="str">
        <f t="shared" si="373"/>
        <v/>
      </c>
      <c r="DZ88" s="224"/>
      <c r="EA88" s="5" t="str">
        <f t="shared" si="374"/>
        <v/>
      </c>
      <c r="EB88" s="224" t="str">
        <f t="shared" si="375"/>
        <v/>
      </c>
      <c r="EC88" s="225"/>
      <c r="ED88" s="115" t="str">
        <f t="shared" si="376"/>
        <v/>
      </c>
      <c r="EE88" s="225" t="str">
        <f t="shared" si="377"/>
        <v/>
      </c>
      <c r="EF88" s="224"/>
      <c r="EG88" s="5" t="str">
        <f t="shared" si="378"/>
        <v/>
      </c>
      <c r="EH88" s="224" t="str">
        <f t="shared" si="379"/>
        <v/>
      </c>
      <c r="EI88" s="225"/>
      <c r="EJ88" s="115" t="str">
        <f t="shared" si="380"/>
        <v/>
      </c>
      <c r="EK88" s="225" t="str">
        <f t="shared" si="381"/>
        <v/>
      </c>
      <c r="EL88" s="224"/>
      <c r="EM88" s="5" t="str">
        <f t="shared" si="382"/>
        <v/>
      </c>
      <c r="EN88" s="224" t="str">
        <f t="shared" si="383"/>
        <v/>
      </c>
      <c r="EO88" s="225"/>
      <c r="EP88" s="115" t="str">
        <f t="shared" si="384"/>
        <v/>
      </c>
      <c r="EQ88" s="225" t="str">
        <f t="shared" si="385"/>
        <v/>
      </c>
      <c r="ER88" s="224"/>
      <c r="ES88" s="5" t="str">
        <f t="shared" si="386"/>
        <v/>
      </c>
      <c r="ET88" s="224" t="str">
        <f t="shared" si="387"/>
        <v/>
      </c>
      <c r="EU88" s="225"/>
      <c r="EV88" s="115" t="str">
        <f t="shared" si="388"/>
        <v/>
      </c>
      <c r="EW88" s="225" t="str">
        <f t="shared" si="389"/>
        <v/>
      </c>
      <c r="EX88" s="224"/>
      <c r="EY88" s="5" t="str">
        <f t="shared" si="390"/>
        <v/>
      </c>
      <c r="EZ88" s="224" t="str">
        <f t="shared" si="391"/>
        <v/>
      </c>
      <c r="FA88" s="225"/>
      <c r="FB88" s="115" t="str">
        <f t="shared" si="392"/>
        <v/>
      </c>
      <c r="FC88" s="225" t="str">
        <f t="shared" si="393"/>
        <v/>
      </c>
      <c r="FD88" s="224"/>
      <c r="FE88" s="5" t="str">
        <f t="shared" si="394"/>
        <v/>
      </c>
      <c r="FF88" s="224" t="str">
        <f t="shared" si="395"/>
        <v/>
      </c>
      <c r="FG88" s="225"/>
      <c r="FH88" s="115" t="str">
        <f t="shared" si="396"/>
        <v/>
      </c>
      <c r="FI88" s="225" t="str">
        <f t="shared" si="397"/>
        <v/>
      </c>
      <c r="FJ88" s="224"/>
      <c r="FK88" s="5" t="str">
        <f t="shared" si="398"/>
        <v/>
      </c>
      <c r="FL88" s="224" t="str">
        <f t="shared" si="399"/>
        <v/>
      </c>
      <c r="FM88" s="225"/>
      <c r="FN88" s="115" t="str">
        <f t="shared" si="400"/>
        <v/>
      </c>
      <c r="FO88" s="225" t="str">
        <f t="shared" si="401"/>
        <v/>
      </c>
      <c r="FP88" s="224"/>
      <c r="FQ88" s="5" t="str">
        <f t="shared" si="402"/>
        <v/>
      </c>
      <c r="FR88" s="224" t="str">
        <f t="shared" si="403"/>
        <v/>
      </c>
      <c r="FS88" s="225"/>
      <c r="FT88" s="115" t="str">
        <f t="shared" si="404"/>
        <v/>
      </c>
      <c r="FU88" s="225" t="str">
        <f t="shared" si="405"/>
        <v/>
      </c>
      <c r="FV88" s="253"/>
      <c r="FW88" s="253"/>
      <c r="FX88" s="253"/>
      <c r="FY88" s="253"/>
      <c r="FZ88" s="253"/>
      <c r="GA88" s="3"/>
    </row>
    <row r="89" spans="1:183" ht="15.75" x14ac:dyDescent="0.25">
      <c r="A89" s="2" t="str">
        <f t="shared" si="283"/>
        <v/>
      </c>
      <c r="B89" s="2"/>
      <c r="C89" s="126"/>
      <c r="D89" s="131" t="str">
        <f t="shared" si="284"/>
        <v/>
      </c>
      <c r="E89" s="109"/>
      <c r="F89" s="101"/>
      <c r="G89" s="2"/>
      <c r="H89" s="76"/>
      <c r="I89" s="114" t="str">
        <f t="shared" si="0"/>
        <v/>
      </c>
      <c r="J89" s="114" t="str">
        <f t="shared" si="1"/>
        <v/>
      </c>
      <c r="K89" s="114" t="str">
        <f t="shared" si="2"/>
        <v/>
      </c>
      <c r="L89" s="114" t="str">
        <f t="shared" si="3"/>
        <v/>
      </c>
      <c r="M89" s="114" t="str">
        <f t="shared" si="4"/>
        <v/>
      </c>
      <c r="N89" s="114" t="str">
        <f t="shared" si="5"/>
        <v/>
      </c>
      <c r="O89" s="114" t="str">
        <f t="shared" si="285"/>
        <v/>
      </c>
      <c r="P89" s="114" t="str">
        <f t="shared" si="286"/>
        <v/>
      </c>
      <c r="Q89" s="93" t="str">
        <f t="shared" si="287"/>
        <v/>
      </c>
      <c r="R89" s="93" t="str">
        <f t="shared" si="288"/>
        <v/>
      </c>
      <c r="S89" s="93" t="str">
        <f t="shared" si="289"/>
        <v/>
      </c>
      <c r="T89" s="93" t="str">
        <f t="shared" si="290"/>
        <v/>
      </c>
      <c r="U89" s="93" t="str">
        <f t="shared" si="291"/>
        <v/>
      </c>
      <c r="V89" s="93" t="str">
        <f t="shared" si="292"/>
        <v/>
      </c>
      <c r="W89" s="93" t="str">
        <f t="shared" si="293"/>
        <v/>
      </c>
      <c r="X89" s="93" t="str">
        <f t="shared" si="294"/>
        <v/>
      </c>
      <c r="Y89" s="93" t="str">
        <f t="shared" si="295"/>
        <v/>
      </c>
      <c r="Z89" s="93" t="str">
        <f t="shared" si="296"/>
        <v/>
      </c>
      <c r="AA89" s="93" t="str">
        <f t="shared" si="297"/>
        <v/>
      </c>
      <c r="AB89" s="93" t="str">
        <f t="shared" si="298"/>
        <v/>
      </c>
      <c r="AC89" s="93" t="str">
        <f t="shared" si="299"/>
        <v/>
      </c>
      <c r="AD89" s="93" t="str">
        <f t="shared" si="300"/>
        <v/>
      </c>
      <c r="AE89" s="93" t="str">
        <f t="shared" si="301"/>
        <v/>
      </c>
      <c r="AF89" s="93" t="str">
        <f t="shared" si="302"/>
        <v/>
      </c>
      <c r="AG89" s="93" t="str">
        <f t="shared" si="303"/>
        <v/>
      </c>
      <c r="AH89" s="93" t="str">
        <f t="shared" si="304"/>
        <v/>
      </c>
      <c r="AI89" s="93" t="str">
        <f t="shared" si="305"/>
        <v/>
      </c>
      <c r="AJ89" s="93" t="str">
        <f t="shared" si="306"/>
        <v/>
      </c>
      <c r="AK89" s="93" t="str">
        <f t="shared" si="307"/>
        <v/>
      </c>
      <c r="AL89" s="93" t="str">
        <f t="shared" si="308"/>
        <v/>
      </c>
      <c r="AM89" s="93" t="str">
        <f t="shared" si="309"/>
        <v/>
      </c>
      <c r="AN89" s="93" t="str">
        <f t="shared" si="310"/>
        <v/>
      </c>
      <c r="AO89" s="93" t="str">
        <f t="shared" si="311"/>
        <v/>
      </c>
      <c r="AP89" s="93" t="str">
        <f t="shared" si="312"/>
        <v/>
      </c>
      <c r="AQ89" s="93" t="str">
        <f t="shared" si="313"/>
        <v/>
      </c>
      <c r="AR89" s="93" t="str">
        <f t="shared" si="314"/>
        <v/>
      </c>
      <c r="AS89" s="93" t="str">
        <f t="shared" si="315"/>
        <v/>
      </c>
      <c r="AT89" s="93" t="str">
        <f t="shared" si="316"/>
        <v/>
      </c>
      <c r="AU89" s="93" t="str">
        <f t="shared" si="317"/>
        <v/>
      </c>
      <c r="AV89" s="93" t="str">
        <f t="shared" si="318"/>
        <v/>
      </c>
      <c r="AW89" s="93" t="str">
        <f t="shared" si="319"/>
        <v/>
      </c>
      <c r="AX89" s="93" t="str">
        <f t="shared" si="320"/>
        <v/>
      </c>
      <c r="AY89" s="93" t="str">
        <f t="shared" si="321"/>
        <v/>
      </c>
      <c r="AZ89" s="93" t="str">
        <f t="shared" si="322"/>
        <v/>
      </c>
      <c r="BA89" s="93" t="str">
        <f t="shared" si="323"/>
        <v/>
      </c>
      <c r="BB89" s="93" t="str">
        <f t="shared" si="324"/>
        <v/>
      </c>
      <c r="BC89" s="93" t="str">
        <f t="shared" si="325"/>
        <v/>
      </c>
      <c r="BD89" s="93" t="str">
        <f t="shared" si="326"/>
        <v/>
      </c>
      <c r="BE89" s="93" t="str">
        <f t="shared" si="327"/>
        <v/>
      </c>
      <c r="BF89" s="224"/>
      <c r="BG89" s="74" t="str">
        <f t="shared" ref="BG89:BG93" si="406">IF(BH89="","",_xlfn.DAYS(BH89,$Q$2))</f>
        <v/>
      </c>
      <c r="BH89" s="36" t="str">
        <f t="shared" ref="BH89:BH93" si="407">IF(BF89="","",BF89+($G89*365))</f>
        <v/>
      </c>
      <c r="BI89" s="225"/>
      <c r="BJ89" s="75" t="str">
        <f t="shared" si="328"/>
        <v/>
      </c>
      <c r="BK89" s="37" t="str">
        <f t="shared" si="329"/>
        <v/>
      </c>
      <c r="BL89" s="224"/>
      <c r="BM89" s="74" t="str">
        <f t="shared" si="330"/>
        <v/>
      </c>
      <c r="BN89" s="36" t="str">
        <f t="shared" si="331"/>
        <v/>
      </c>
      <c r="BO89" s="225"/>
      <c r="BP89" s="75" t="str">
        <f t="shared" si="332"/>
        <v/>
      </c>
      <c r="BQ89" s="37" t="str">
        <f t="shared" si="333"/>
        <v/>
      </c>
      <c r="BR89" s="224"/>
      <c r="BS89" s="74" t="str">
        <f t="shared" si="334"/>
        <v/>
      </c>
      <c r="BT89" s="36" t="str">
        <f t="shared" si="335"/>
        <v/>
      </c>
      <c r="BU89" s="225"/>
      <c r="BV89" s="75" t="str">
        <f t="shared" si="336"/>
        <v/>
      </c>
      <c r="BW89" s="37" t="str">
        <f t="shared" si="337"/>
        <v/>
      </c>
      <c r="BX89" s="224"/>
      <c r="BY89" s="74" t="str">
        <f t="shared" si="338"/>
        <v/>
      </c>
      <c r="BZ89" s="36" t="str">
        <f t="shared" si="339"/>
        <v/>
      </c>
      <c r="CA89" s="225"/>
      <c r="CB89" s="75" t="str">
        <f t="shared" si="340"/>
        <v/>
      </c>
      <c r="CC89" s="37" t="str">
        <f t="shared" si="341"/>
        <v/>
      </c>
      <c r="CD89" s="224"/>
      <c r="CE89" s="74" t="str">
        <f t="shared" si="342"/>
        <v/>
      </c>
      <c r="CF89" s="36" t="str">
        <f t="shared" si="343"/>
        <v/>
      </c>
      <c r="CG89" s="225"/>
      <c r="CH89" s="115" t="str">
        <f t="shared" si="344"/>
        <v/>
      </c>
      <c r="CI89" s="225" t="str">
        <f t="shared" si="345"/>
        <v/>
      </c>
      <c r="CJ89" s="224"/>
      <c r="CK89" s="5" t="str">
        <f t="shared" si="346"/>
        <v/>
      </c>
      <c r="CL89" s="224" t="str">
        <f t="shared" si="347"/>
        <v/>
      </c>
      <c r="CM89" s="225"/>
      <c r="CN89" s="115" t="str">
        <f t="shared" si="348"/>
        <v/>
      </c>
      <c r="CO89" s="225" t="str">
        <f t="shared" si="349"/>
        <v/>
      </c>
      <c r="CP89" s="224"/>
      <c r="CQ89" s="5" t="str">
        <f t="shared" si="350"/>
        <v/>
      </c>
      <c r="CR89" s="224" t="str">
        <f t="shared" si="351"/>
        <v/>
      </c>
      <c r="CS89" s="225"/>
      <c r="CT89" s="115" t="str">
        <f t="shared" si="352"/>
        <v/>
      </c>
      <c r="CU89" s="225" t="str">
        <f t="shared" si="353"/>
        <v/>
      </c>
      <c r="CV89" s="224"/>
      <c r="CW89" s="5" t="str">
        <f t="shared" si="354"/>
        <v/>
      </c>
      <c r="CX89" s="224" t="str">
        <f t="shared" si="355"/>
        <v/>
      </c>
      <c r="CY89" s="225"/>
      <c r="CZ89" s="115" t="str">
        <f t="shared" si="356"/>
        <v/>
      </c>
      <c r="DA89" s="225" t="str">
        <f t="shared" si="357"/>
        <v/>
      </c>
      <c r="DB89" s="224"/>
      <c r="DC89" s="5" t="str">
        <f t="shared" si="358"/>
        <v/>
      </c>
      <c r="DD89" s="224" t="str">
        <f t="shared" si="359"/>
        <v/>
      </c>
      <c r="DE89" s="225"/>
      <c r="DF89" s="115" t="str">
        <f t="shared" si="360"/>
        <v/>
      </c>
      <c r="DG89" s="225" t="str">
        <f t="shared" si="361"/>
        <v/>
      </c>
      <c r="DH89" s="224"/>
      <c r="DI89" s="5" t="str">
        <f t="shared" si="362"/>
        <v/>
      </c>
      <c r="DJ89" s="224" t="str">
        <f t="shared" si="363"/>
        <v/>
      </c>
      <c r="DK89" s="225"/>
      <c r="DL89" s="115" t="str">
        <f t="shared" si="364"/>
        <v/>
      </c>
      <c r="DM89" s="225" t="str">
        <f t="shared" si="365"/>
        <v/>
      </c>
      <c r="DN89" s="224"/>
      <c r="DO89" s="5" t="str">
        <f t="shared" si="366"/>
        <v/>
      </c>
      <c r="DP89" s="224" t="str">
        <f t="shared" si="367"/>
        <v/>
      </c>
      <c r="DQ89" s="225"/>
      <c r="DR89" s="115" t="str">
        <f t="shared" si="368"/>
        <v/>
      </c>
      <c r="DS89" s="225" t="str">
        <f t="shared" si="369"/>
        <v/>
      </c>
      <c r="DT89" s="224"/>
      <c r="DU89" s="5" t="str">
        <f t="shared" si="370"/>
        <v/>
      </c>
      <c r="DV89" s="224" t="str">
        <f t="shared" si="371"/>
        <v/>
      </c>
      <c r="DW89" s="225"/>
      <c r="DX89" s="115" t="str">
        <f t="shared" si="372"/>
        <v/>
      </c>
      <c r="DY89" s="225" t="str">
        <f t="shared" si="373"/>
        <v/>
      </c>
      <c r="DZ89" s="224"/>
      <c r="EA89" s="5" t="str">
        <f t="shared" si="374"/>
        <v/>
      </c>
      <c r="EB89" s="224" t="str">
        <f t="shared" si="375"/>
        <v/>
      </c>
      <c r="EC89" s="225"/>
      <c r="ED89" s="115" t="str">
        <f t="shared" si="376"/>
        <v/>
      </c>
      <c r="EE89" s="225" t="str">
        <f t="shared" si="377"/>
        <v/>
      </c>
      <c r="EF89" s="224"/>
      <c r="EG89" s="5" t="str">
        <f t="shared" si="378"/>
        <v/>
      </c>
      <c r="EH89" s="224" t="str">
        <f t="shared" si="379"/>
        <v/>
      </c>
      <c r="EI89" s="225"/>
      <c r="EJ89" s="115" t="str">
        <f t="shared" si="380"/>
        <v/>
      </c>
      <c r="EK89" s="225" t="str">
        <f t="shared" si="381"/>
        <v/>
      </c>
      <c r="EL89" s="224"/>
      <c r="EM89" s="5" t="str">
        <f t="shared" si="382"/>
        <v/>
      </c>
      <c r="EN89" s="224" t="str">
        <f t="shared" si="383"/>
        <v/>
      </c>
      <c r="EO89" s="225"/>
      <c r="EP89" s="115" t="str">
        <f t="shared" si="384"/>
        <v/>
      </c>
      <c r="EQ89" s="225" t="str">
        <f t="shared" si="385"/>
        <v/>
      </c>
      <c r="ER89" s="224"/>
      <c r="ES89" s="5" t="str">
        <f t="shared" si="386"/>
        <v/>
      </c>
      <c r="ET89" s="224" t="str">
        <f t="shared" si="387"/>
        <v/>
      </c>
      <c r="EU89" s="225"/>
      <c r="EV89" s="115" t="str">
        <f t="shared" si="388"/>
        <v/>
      </c>
      <c r="EW89" s="225" t="str">
        <f t="shared" si="389"/>
        <v/>
      </c>
      <c r="EX89" s="224"/>
      <c r="EY89" s="5" t="str">
        <f t="shared" si="390"/>
        <v/>
      </c>
      <c r="EZ89" s="224" t="str">
        <f t="shared" si="391"/>
        <v/>
      </c>
      <c r="FA89" s="225"/>
      <c r="FB89" s="115" t="str">
        <f t="shared" si="392"/>
        <v/>
      </c>
      <c r="FC89" s="225" t="str">
        <f t="shared" si="393"/>
        <v/>
      </c>
      <c r="FD89" s="224"/>
      <c r="FE89" s="5" t="str">
        <f t="shared" si="394"/>
        <v/>
      </c>
      <c r="FF89" s="224" t="str">
        <f t="shared" si="395"/>
        <v/>
      </c>
      <c r="FG89" s="225"/>
      <c r="FH89" s="115" t="str">
        <f t="shared" si="396"/>
        <v/>
      </c>
      <c r="FI89" s="225" t="str">
        <f t="shared" si="397"/>
        <v/>
      </c>
      <c r="FJ89" s="224"/>
      <c r="FK89" s="5" t="str">
        <f t="shared" si="398"/>
        <v/>
      </c>
      <c r="FL89" s="224" t="str">
        <f t="shared" si="399"/>
        <v/>
      </c>
      <c r="FM89" s="225"/>
      <c r="FN89" s="115" t="str">
        <f t="shared" si="400"/>
        <v/>
      </c>
      <c r="FO89" s="225" t="str">
        <f t="shared" si="401"/>
        <v/>
      </c>
      <c r="FP89" s="224"/>
      <c r="FQ89" s="5" t="str">
        <f t="shared" si="402"/>
        <v/>
      </c>
      <c r="FR89" s="224" t="str">
        <f t="shared" si="403"/>
        <v/>
      </c>
      <c r="FS89" s="225"/>
      <c r="FT89" s="115" t="str">
        <f t="shared" si="404"/>
        <v/>
      </c>
      <c r="FU89" s="225" t="str">
        <f t="shared" si="405"/>
        <v/>
      </c>
      <c r="FV89" s="253"/>
      <c r="FW89" s="253"/>
      <c r="FX89" s="253"/>
      <c r="FY89" s="253"/>
      <c r="FZ89" s="253"/>
      <c r="GA89" s="3"/>
    </row>
    <row r="90" spans="1:183" ht="15.75" x14ac:dyDescent="0.25">
      <c r="A90" s="2" t="str">
        <f t="shared" si="283"/>
        <v/>
      </c>
      <c r="B90" s="2"/>
      <c r="C90" s="126"/>
      <c r="D90" s="131" t="str">
        <f t="shared" si="284"/>
        <v/>
      </c>
      <c r="E90" s="109"/>
      <c r="F90" s="101"/>
      <c r="G90" s="2"/>
      <c r="H90" s="76"/>
      <c r="I90" s="114" t="str">
        <f t="shared" si="0"/>
        <v/>
      </c>
      <c r="J90" s="114" t="str">
        <f t="shared" si="1"/>
        <v/>
      </c>
      <c r="K90" s="114" t="str">
        <f t="shared" si="2"/>
        <v/>
      </c>
      <c r="L90" s="114" t="str">
        <f t="shared" si="3"/>
        <v/>
      </c>
      <c r="M90" s="114" t="str">
        <f t="shared" si="4"/>
        <v/>
      </c>
      <c r="N90" s="114" t="str">
        <f t="shared" si="5"/>
        <v/>
      </c>
      <c r="O90" s="114" t="str">
        <f t="shared" si="285"/>
        <v/>
      </c>
      <c r="P90" s="114" t="str">
        <f t="shared" si="286"/>
        <v/>
      </c>
      <c r="Q90" s="93" t="str">
        <f t="shared" si="287"/>
        <v/>
      </c>
      <c r="R90" s="93" t="str">
        <f t="shared" si="288"/>
        <v/>
      </c>
      <c r="S90" s="93" t="str">
        <f t="shared" si="289"/>
        <v/>
      </c>
      <c r="T90" s="93" t="str">
        <f t="shared" si="290"/>
        <v/>
      </c>
      <c r="U90" s="93" t="str">
        <f t="shared" si="291"/>
        <v/>
      </c>
      <c r="V90" s="93" t="str">
        <f t="shared" si="292"/>
        <v/>
      </c>
      <c r="W90" s="93" t="str">
        <f t="shared" si="293"/>
        <v/>
      </c>
      <c r="X90" s="93" t="str">
        <f t="shared" si="294"/>
        <v/>
      </c>
      <c r="Y90" s="93" t="str">
        <f t="shared" si="295"/>
        <v/>
      </c>
      <c r="Z90" s="93" t="str">
        <f t="shared" si="296"/>
        <v/>
      </c>
      <c r="AA90" s="93" t="str">
        <f t="shared" si="297"/>
        <v/>
      </c>
      <c r="AB90" s="93" t="str">
        <f t="shared" si="298"/>
        <v/>
      </c>
      <c r="AC90" s="93" t="str">
        <f t="shared" si="299"/>
        <v/>
      </c>
      <c r="AD90" s="93" t="str">
        <f t="shared" si="300"/>
        <v/>
      </c>
      <c r="AE90" s="93" t="str">
        <f t="shared" si="301"/>
        <v/>
      </c>
      <c r="AF90" s="93" t="str">
        <f t="shared" si="302"/>
        <v/>
      </c>
      <c r="AG90" s="93" t="str">
        <f t="shared" si="303"/>
        <v/>
      </c>
      <c r="AH90" s="93" t="str">
        <f t="shared" si="304"/>
        <v/>
      </c>
      <c r="AI90" s="93" t="str">
        <f t="shared" si="305"/>
        <v/>
      </c>
      <c r="AJ90" s="93" t="str">
        <f t="shared" si="306"/>
        <v/>
      </c>
      <c r="AK90" s="93" t="str">
        <f t="shared" si="307"/>
        <v/>
      </c>
      <c r="AL90" s="93" t="str">
        <f t="shared" si="308"/>
        <v/>
      </c>
      <c r="AM90" s="93" t="str">
        <f t="shared" si="309"/>
        <v/>
      </c>
      <c r="AN90" s="93" t="str">
        <f t="shared" si="310"/>
        <v/>
      </c>
      <c r="AO90" s="93" t="str">
        <f t="shared" si="311"/>
        <v/>
      </c>
      <c r="AP90" s="93" t="str">
        <f t="shared" si="312"/>
        <v/>
      </c>
      <c r="AQ90" s="93" t="str">
        <f t="shared" si="313"/>
        <v/>
      </c>
      <c r="AR90" s="93" t="str">
        <f t="shared" si="314"/>
        <v/>
      </c>
      <c r="AS90" s="93" t="str">
        <f t="shared" si="315"/>
        <v/>
      </c>
      <c r="AT90" s="93" t="str">
        <f t="shared" si="316"/>
        <v/>
      </c>
      <c r="AU90" s="93" t="str">
        <f t="shared" si="317"/>
        <v/>
      </c>
      <c r="AV90" s="93" t="str">
        <f t="shared" si="318"/>
        <v/>
      </c>
      <c r="AW90" s="93" t="str">
        <f t="shared" si="319"/>
        <v/>
      </c>
      <c r="AX90" s="93" t="str">
        <f t="shared" si="320"/>
        <v/>
      </c>
      <c r="AY90" s="93" t="str">
        <f t="shared" si="321"/>
        <v/>
      </c>
      <c r="AZ90" s="93" t="str">
        <f t="shared" si="322"/>
        <v/>
      </c>
      <c r="BA90" s="93" t="str">
        <f t="shared" si="323"/>
        <v/>
      </c>
      <c r="BB90" s="93" t="str">
        <f t="shared" si="324"/>
        <v/>
      </c>
      <c r="BC90" s="93" t="str">
        <f t="shared" si="325"/>
        <v/>
      </c>
      <c r="BD90" s="93" t="str">
        <f t="shared" si="326"/>
        <v/>
      </c>
      <c r="BE90" s="93" t="str">
        <f t="shared" si="327"/>
        <v/>
      </c>
      <c r="BF90" s="224"/>
      <c r="BG90" s="74" t="str">
        <f t="shared" si="406"/>
        <v/>
      </c>
      <c r="BH90" s="36" t="str">
        <f t="shared" si="407"/>
        <v/>
      </c>
      <c r="BI90" s="225"/>
      <c r="BJ90" s="75" t="str">
        <f t="shared" si="328"/>
        <v/>
      </c>
      <c r="BK90" s="37" t="str">
        <f t="shared" si="329"/>
        <v/>
      </c>
      <c r="BL90" s="224"/>
      <c r="BM90" s="74" t="str">
        <f t="shared" si="330"/>
        <v/>
      </c>
      <c r="BN90" s="36" t="str">
        <f t="shared" si="331"/>
        <v/>
      </c>
      <c r="BO90" s="225"/>
      <c r="BP90" s="75" t="str">
        <f t="shared" si="332"/>
        <v/>
      </c>
      <c r="BQ90" s="37" t="str">
        <f t="shared" si="333"/>
        <v/>
      </c>
      <c r="BR90" s="224"/>
      <c r="BS90" s="74" t="str">
        <f t="shared" si="334"/>
        <v/>
      </c>
      <c r="BT90" s="36" t="str">
        <f t="shared" si="335"/>
        <v/>
      </c>
      <c r="BU90" s="225"/>
      <c r="BV90" s="75" t="str">
        <f t="shared" si="336"/>
        <v/>
      </c>
      <c r="BW90" s="37" t="str">
        <f t="shared" si="337"/>
        <v/>
      </c>
      <c r="BX90" s="224"/>
      <c r="BY90" s="74" t="str">
        <f t="shared" si="338"/>
        <v/>
      </c>
      <c r="BZ90" s="36" t="str">
        <f t="shared" si="339"/>
        <v/>
      </c>
      <c r="CA90" s="225"/>
      <c r="CB90" s="75" t="str">
        <f t="shared" si="340"/>
        <v/>
      </c>
      <c r="CC90" s="37" t="str">
        <f t="shared" si="341"/>
        <v/>
      </c>
      <c r="CD90" s="224"/>
      <c r="CE90" s="74" t="str">
        <f t="shared" si="342"/>
        <v/>
      </c>
      <c r="CF90" s="36" t="str">
        <f t="shared" si="343"/>
        <v/>
      </c>
      <c r="CG90" s="225"/>
      <c r="CH90" s="115" t="str">
        <f t="shared" si="344"/>
        <v/>
      </c>
      <c r="CI90" s="225" t="str">
        <f t="shared" si="345"/>
        <v/>
      </c>
      <c r="CJ90" s="224"/>
      <c r="CK90" s="5" t="str">
        <f t="shared" si="346"/>
        <v/>
      </c>
      <c r="CL90" s="224" t="str">
        <f t="shared" si="347"/>
        <v/>
      </c>
      <c r="CM90" s="225"/>
      <c r="CN90" s="115" t="str">
        <f t="shared" si="348"/>
        <v/>
      </c>
      <c r="CO90" s="225" t="str">
        <f t="shared" si="349"/>
        <v/>
      </c>
      <c r="CP90" s="224"/>
      <c r="CQ90" s="5" t="str">
        <f t="shared" si="350"/>
        <v/>
      </c>
      <c r="CR90" s="224" t="str">
        <f t="shared" si="351"/>
        <v/>
      </c>
      <c r="CS90" s="225"/>
      <c r="CT90" s="115" t="str">
        <f t="shared" si="352"/>
        <v/>
      </c>
      <c r="CU90" s="225" t="str">
        <f t="shared" si="353"/>
        <v/>
      </c>
      <c r="CV90" s="224"/>
      <c r="CW90" s="5" t="str">
        <f t="shared" si="354"/>
        <v/>
      </c>
      <c r="CX90" s="224" t="str">
        <f t="shared" si="355"/>
        <v/>
      </c>
      <c r="CY90" s="225"/>
      <c r="CZ90" s="115" t="str">
        <f t="shared" si="356"/>
        <v/>
      </c>
      <c r="DA90" s="225" t="str">
        <f t="shared" si="357"/>
        <v/>
      </c>
      <c r="DB90" s="224"/>
      <c r="DC90" s="5" t="str">
        <f t="shared" si="358"/>
        <v/>
      </c>
      <c r="DD90" s="224" t="str">
        <f t="shared" si="359"/>
        <v/>
      </c>
      <c r="DE90" s="225"/>
      <c r="DF90" s="115" t="str">
        <f t="shared" si="360"/>
        <v/>
      </c>
      <c r="DG90" s="225" t="str">
        <f t="shared" si="361"/>
        <v/>
      </c>
      <c r="DH90" s="224"/>
      <c r="DI90" s="5" t="str">
        <f t="shared" si="362"/>
        <v/>
      </c>
      <c r="DJ90" s="224" t="str">
        <f t="shared" si="363"/>
        <v/>
      </c>
      <c r="DK90" s="225"/>
      <c r="DL90" s="115" t="str">
        <f t="shared" si="364"/>
        <v/>
      </c>
      <c r="DM90" s="225" t="str">
        <f t="shared" si="365"/>
        <v/>
      </c>
      <c r="DN90" s="224"/>
      <c r="DO90" s="5" t="str">
        <f t="shared" si="366"/>
        <v/>
      </c>
      <c r="DP90" s="224" t="str">
        <f t="shared" si="367"/>
        <v/>
      </c>
      <c r="DQ90" s="225"/>
      <c r="DR90" s="115" t="str">
        <f t="shared" si="368"/>
        <v/>
      </c>
      <c r="DS90" s="225" t="str">
        <f t="shared" si="369"/>
        <v/>
      </c>
      <c r="DT90" s="224"/>
      <c r="DU90" s="5" t="str">
        <f t="shared" si="370"/>
        <v/>
      </c>
      <c r="DV90" s="224" t="str">
        <f t="shared" si="371"/>
        <v/>
      </c>
      <c r="DW90" s="225"/>
      <c r="DX90" s="115" t="str">
        <f t="shared" si="372"/>
        <v/>
      </c>
      <c r="DY90" s="225" t="str">
        <f t="shared" si="373"/>
        <v/>
      </c>
      <c r="DZ90" s="224"/>
      <c r="EA90" s="5" t="str">
        <f t="shared" si="374"/>
        <v/>
      </c>
      <c r="EB90" s="224" t="str">
        <f t="shared" si="375"/>
        <v/>
      </c>
      <c r="EC90" s="225"/>
      <c r="ED90" s="115" t="str">
        <f t="shared" si="376"/>
        <v/>
      </c>
      <c r="EE90" s="225" t="str">
        <f t="shared" si="377"/>
        <v/>
      </c>
      <c r="EF90" s="224"/>
      <c r="EG90" s="5" t="str">
        <f t="shared" si="378"/>
        <v/>
      </c>
      <c r="EH90" s="224" t="str">
        <f t="shared" si="379"/>
        <v/>
      </c>
      <c r="EI90" s="225"/>
      <c r="EJ90" s="115" t="str">
        <f t="shared" si="380"/>
        <v/>
      </c>
      <c r="EK90" s="225" t="str">
        <f t="shared" si="381"/>
        <v/>
      </c>
      <c r="EL90" s="224"/>
      <c r="EM90" s="5" t="str">
        <f t="shared" si="382"/>
        <v/>
      </c>
      <c r="EN90" s="224" t="str">
        <f t="shared" si="383"/>
        <v/>
      </c>
      <c r="EO90" s="225"/>
      <c r="EP90" s="115" t="str">
        <f t="shared" si="384"/>
        <v/>
      </c>
      <c r="EQ90" s="225" t="str">
        <f t="shared" si="385"/>
        <v/>
      </c>
      <c r="ER90" s="224"/>
      <c r="ES90" s="5" t="str">
        <f t="shared" si="386"/>
        <v/>
      </c>
      <c r="ET90" s="224" t="str">
        <f t="shared" si="387"/>
        <v/>
      </c>
      <c r="EU90" s="225"/>
      <c r="EV90" s="115" t="str">
        <f t="shared" si="388"/>
        <v/>
      </c>
      <c r="EW90" s="225" t="str">
        <f t="shared" si="389"/>
        <v/>
      </c>
      <c r="EX90" s="224"/>
      <c r="EY90" s="5" t="str">
        <f t="shared" si="390"/>
        <v/>
      </c>
      <c r="EZ90" s="224" t="str">
        <f t="shared" si="391"/>
        <v/>
      </c>
      <c r="FA90" s="225"/>
      <c r="FB90" s="115" t="str">
        <f t="shared" si="392"/>
        <v/>
      </c>
      <c r="FC90" s="225" t="str">
        <f t="shared" si="393"/>
        <v/>
      </c>
      <c r="FD90" s="224"/>
      <c r="FE90" s="5" t="str">
        <f t="shared" si="394"/>
        <v/>
      </c>
      <c r="FF90" s="224" t="str">
        <f t="shared" si="395"/>
        <v/>
      </c>
      <c r="FG90" s="225"/>
      <c r="FH90" s="115" t="str">
        <f t="shared" si="396"/>
        <v/>
      </c>
      <c r="FI90" s="225" t="str">
        <f t="shared" si="397"/>
        <v/>
      </c>
      <c r="FJ90" s="224"/>
      <c r="FK90" s="5" t="str">
        <f t="shared" si="398"/>
        <v/>
      </c>
      <c r="FL90" s="224" t="str">
        <f t="shared" si="399"/>
        <v/>
      </c>
      <c r="FM90" s="225"/>
      <c r="FN90" s="115" t="str">
        <f t="shared" si="400"/>
        <v/>
      </c>
      <c r="FO90" s="225" t="str">
        <f t="shared" si="401"/>
        <v/>
      </c>
      <c r="FP90" s="224"/>
      <c r="FQ90" s="5" t="str">
        <f t="shared" si="402"/>
        <v/>
      </c>
      <c r="FR90" s="224" t="str">
        <f t="shared" si="403"/>
        <v/>
      </c>
      <c r="FS90" s="225"/>
      <c r="FT90" s="115" t="str">
        <f t="shared" si="404"/>
        <v/>
      </c>
      <c r="FU90" s="225" t="str">
        <f t="shared" si="405"/>
        <v/>
      </c>
      <c r="FV90" s="253"/>
      <c r="FW90" s="253"/>
      <c r="FX90" s="253"/>
      <c r="FY90" s="253"/>
      <c r="FZ90" s="253"/>
      <c r="GA90" s="3"/>
    </row>
    <row r="91" spans="1:183" ht="15.75" x14ac:dyDescent="0.25">
      <c r="A91" s="2" t="str">
        <f t="shared" si="283"/>
        <v/>
      </c>
      <c r="B91" s="2"/>
      <c r="C91" s="126"/>
      <c r="D91" s="131" t="str">
        <f t="shared" si="284"/>
        <v/>
      </c>
      <c r="E91" s="109"/>
      <c r="F91" s="101"/>
      <c r="G91" s="2"/>
      <c r="H91" s="76"/>
      <c r="I91" s="114" t="str">
        <f t="shared" si="0"/>
        <v/>
      </c>
      <c r="J91" s="114" t="str">
        <f t="shared" si="1"/>
        <v/>
      </c>
      <c r="K91" s="114" t="str">
        <f t="shared" si="2"/>
        <v/>
      </c>
      <c r="L91" s="114" t="str">
        <f t="shared" si="3"/>
        <v/>
      </c>
      <c r="M91" s="114" t="str">
        <f t="shared" si="4"/>
        <v/>
      </c>
      <c r="N91" s="114" t="str">
        <f t="shared" si="5"/>
        <v/>
      </c>
      <c r="O91" s="114" t="str">
        <f t="shared" si="285"/>
        <v/>
      </c>
      <c r="P91" s="114" t="str">
        <f t="shared" si="286"/>
        <v/>
      </c>
      <c r="Q91" s="93" t="str">
        <f t="shared" si="287"/>
        <v/>
      </c>
      <c r="R91" s="93" t="str">
        <f t="shared" si="288"/>
        <v/>
      </c>
      <c r="S91" s="93" t="str">
        <f t="shared" si="289"/>
        <v/>
      </c>
      <c r="T91" s="93" t="str">
        <f t="shared" si="290"/>
        <v/>
      </c>
      <c r="U91" s="93" t="str">
        <f t="shared" si="291"/>
        <v/>
      </c>
      <c r="V91" s="93" t="str">
        <f t="shared" si="292"/>
        <v/>
      </c>
      <c r="W91" s="93" t="str">
        <f t="shared" si="293"/>
        <v/>
      </c>
      <c r="X91" s="93" t="str">
        <f t="shared" si="294"/>
        <v/>
      </c>
      <c r="Y91" s="93" t="str">
        <f t="shared" si="295"/>
        <v/>
      </c>
      <c r="Z91" s="93" t="str">
        <f t="shared" si="296"/>
        <v/>
      </c>
      <c r="AA91" s="93" t="str">
        <f t="shared" si="297"/>
        <v/>
      </c>
      <c r="AB91" s="93" t="str">
        <f t="shared" si="298"/>
        <v/>
      </c>
      <c r="AC91" s="93" t="str">
        <f t="shared" si="299"/>
        <v/>
      </c>
      <c r="AD91" s="93" t="str">
        <f t="shared" si="300"/>
        <v/>
      </c>
      <c r="AE91" s="93" t="str">
        <f t="shared" si="301"/>
        <v/>
      </c>
      <c r="AF91" s="93" t="str">
        <f t="shared" si="302"/>
        <v/>
      </c>
      <c r="AG91" s="93" t="str">
        <f t="shared" si="303"/>
        <v/>
      </c>
      <c r="AH91" s="93" t="str">
        <f t="shared" si="304"/>
        <v/>
      </c>
      <c r="AI91" s="93" t="str">
        <f t="shared" si="305"/>
        <v/>
      </c>
      <c r="AJ91" s="93" t="str">
        <f t="shared" si="306"/>
        <v/>
      </c>
      <c r="AK91" s="93" t="str">
        <f t="shared" si="307"/>
        <v/>
      </c>
      <c r="AL91" s="93" t="str">
        <f t="shared" si="308"/>
        <v/>
      </c>
      <c r="AM91" s="93" t="str">
        <f t="shared" si="309"/>
        <v/>
      </c>
      <c r="AN91" s="93" t="str">
        <f t="shared" si="310"/>
        <v/>
      </c>
      <c r="AO91" s="93" t="str">
        <f t="shared" si="311"/>
        <v/>
      </c>
      <c r="AP91" s="93" t="str">
        <f t="shared" si="312"/>
        <v/>
      </c>
      <c r="AQ91" s="93" t="str">
        <f t="shared" si="313"/>
        <v/>
      </c>
      <c r="AR91" s="93" t="str">
        <f t="shared" si="314"/>
        <v/>
      </c>
      <c r="AS91" s="93" t="str">
        <f t="shared" si="315"/>
        <v/>
      </c>
      <c r="AT91" s="93" t="str">
        <f t="shared" si="316"/>
        <v/>
      </c>
      <c r="AU91" s="93" t="str">
        <f t="shared" si="317"/>
        <v/>
      </c>
      <c r="AV91" s="93" t="str">
        <f t="shared" si="318"/>
        <v/>
      </c>
      <c r="AW91" s="93" t="str">
        <f t="shared" si="319"/>
        <v/>
      </c>
      <c r="AX91" s="93" t="str">
        <f t="shared" si="320"/>
        <v/>
      </c>
      <c r="AY91" s="93" t="str">
        <f t="shared" si="321"/>
        <v/>
      </c>
      <c r="AZ91" s="93" t="str">
        <f t="shared" si="322"/>
        <v/>
      </c>
      <c r="BA91" s="93" t="str">
        <f t="shared" si="323"/>
        <v/>
      </c>
      <c r="BB91" s="93" t="str">
        <f t="shared" si="324"/>
        <v/>
      </c>
      <c r="BC91" s="93" t="str">
        <f t="shared" si="325"/>
        <v/>
      </c>
      <c r="BD91" s="93" t="str">
        <f t="shared" si="326"/>
        <v/>
      </c>
      <c r="BE91" s="93" t="str">
        <f t="shared" si="327"/>
        <v/>
      </c>
      <c r="BF91" s="224"/>
      <c r="BG91" s="74" t="str">
        <f t="shared" si="406"/>
        <v/>
      </c>
      <c r="BH91" s="36" t="str">
        <f t="shared" si="407"/>
        <v/>
      </c>
      <c r="BI91" s="225"/>
      <c r="BJ91" s="75" t="str">
        <f t="shared" si="328"/>
        <v/>
      </c>
      <c r="BK91" s="37" t="str">
        <f t="shared" si="329"/>
        <v/>
      </c>
      <c r="BL91" s="224"/>
      <c r="BM91" s="74" t="str">
        <f t="shared" si="330"/>
        <v/>
      </c>
      <c r="BN91" s="36" t="str">
        <f t="shared" si="331"/>
        <v/>
      </c>
      <c r="BO91" s="225"/>
      <c r="BP91" s="75" t="str">
        <f t="shared" si="332"/>
        <v/>
      </c>
      <c r="BQ91" s="37" t="str">
        <f t="shared" si="333"/>
        <v/>
      </c>
      <c r="BR91" s="224"/>
      <c r="BS91" s="74" t="str">
        <f t="shared" si="334"/>
        <v/>
      </c>
      <c r="BT91" s="36" t="str">
        <f t="shared" si="335"/>
        <v/>
      </c>
      <c r="BU91" s="225"/>
      <c r="BV91" s="75" t="str">
        <f t="shared" si="336"/>
        <v/>
      </c>
      <c r="BW91" s="37" t="str">
        <f t="shared" si="337"/>
        <v/>
      </c>
      <c r="BX91" s="224"/>
      <c r="BY91" s="74" t="str">
        <f t="shared" si="338"/>
        <v/>
      </c>
      <c r="BZ91" s="36" t="str">
        <f t="shared" si="339"/>
        <v/>
      </c>
      <c r="CA91" s="225"/>
      <c r="CB91" s="75" t="str">
        <f t="shared" si="340"/>
        <v/>
      </c>
      <c r="CC91" s="37" t="str">
        <f t="shared" si="341"/>
        <v/>
      </c>
      <c r="CD91" s="224"/>
      <c r="CE91" s="74" t="str">
        <f t="shared" si="342"/>
        <v/>
      </c>
      <c r="CF91" s="36" t="str">
        <f t="shared" si="343"/>
        <v/>
      </c>
      <c r="CG91" s="225"/>
      <c r="CH91" s="115" t="str">
        <f t="shared" si="344"/>
        <v/>
      </c>
      <c r="CI91" s="225" t="str">
        <f t="shared" si="345"/>
        <v/>
      </c>
      <c r="CJ91" s="224"/>
      <c r="CK91" s="5" t="str">
        <f t="shared" si="346"/>
        <v/>
      </c>
      <c r="CL91" s="224" t="str">
        <f t="shared" si="347"/>
        <v/>
      </c>
      <c r="CM91" s="225"/>
      <c r="CN91" s="115" t="str">
        <f t="shared" si="348"/>
        <v/>
      </c>
      <c r="CO91" s="225" t="str">
        <f t="shared" si="349"/>
        <v/>
      </c>
      <c r="CP91" s="224"/>
      <c r="CQ91" s="5" t="str">
        <f t="shared" si="350"/>
        <v/>
      </c>
      <c r="CR91" s="224" t="str">
        <f t="shared" si="351"/>
        <v/>
      </c>
      <c r="CS91" s="225"/>
      <c r="CT91" s="115" t="str">
        <f t="shared" si="352"/>
        <v/>
      </c>
      <c r="CU91" s="225" t="str">
        <f t="shared" si="353"/>
        <v/>
      </c>
      <c r="CV91" s="224"/>
      <c r="CW91" s="5" t="str">
        <f t="shared" si="354"/>
        <v/>
      </c>
      <c r="CX91" s="224" t="str">
        <f t="shared" si="355"/>
        <v/>
      </c>
      <c r="CY91" s="225"/>
      <c r="CZ91" s="115" t="str">
        <f t="shared" si="356"/>
        <v/>
      </c>
      <c r="DA91" s="225" t="str">
        <f t="shared" si="357"/>
        <v/>
      </c>
      <c r="DB91" s="224"/>
      <c r="DC91" s="5" t="str">
        <f t="shared" si="358"/>
        <v/>
      </c>
      <c r="DD91" s="224" t="str">
        <f t="shared" si="359"/>
        <v/>
      </c>
      <c r="DE91" s="225"/>
      <c r="DF91" s="115" t="str">
        <f t="shared" si="360"/>
        <v/>
      </c>
      <c r="DG91" s="225" t="str">
        <f t="shared" si="361"/>
        <v/>
      </c>
      <c r="DH91" s="224"/>
      <c r="DI91" s="5" t="str">
        <f t="shared" si="362"/>
        <v/>
      </c>
      <c r="DJ91" s="224" t="str">
        <f t="shared" si="363"/>
        <v/>
      </c>
      <c r="DK91" s="225"/>
      <c r="DL91" s="115" t="str">
        <f t="shared" si="364"/>
        <v/>
      </c>
      <c r="DM91" s="225" t="str">
        <f t="shared" si="365"/>
        <v/>
      </c>
      <c r="DN91" s="224"/>
      <c r="DO91" s="5" t="str">
        <f t="shared" si="366"/>
        <v/>
      </c>
      <c r="DP91" s="224" t="str">
        <f t="shared" si="367"/>
        <v/>
      </c>
      <c r="DQ91" s="225"/>
      <c r="DR91" s="115" t="str">
        <f t="shared" si="368"/>
        <v/>
      </c>
      <c r="DS91" s="225" t="str">
        <f t="shared" si="369"/>
        <v/>
      </c>
      <c r="DT91" s="224"/>
      <c r="DU91" s="5" t="str">
        <f t="shared" si="370"/>
        <v/>
      </c>
      <c r="DV91" s="224" t="str">
        <f t="shared" si="371"/>
        <v/>
      </c>
      <c r="DW91" s="225"/>
      <c r="DX91" s="115" t="str">
        <f t="shared" si="372"/>
        <v/>
      </c>
      <c r="DY91" s="225" t="str">
        <f t="shared" si="373"/>
        <v/>
      </c>
      <c r="DZ91" s="224"/>
      <c r="EA91" s="5" t="str">
        <f t="shared" si="374"/>
        <v/>
      </c>
      <c r="EB91" s="224" t="str">
        <f t="shared" si="375"/>
        <v/>
      </c>
      <c r="EC91" s="225"/>
      <c r="ED91" s="115" t="str">
        <f t="shared" si="376"/>
        <v/>
      </c>
      <c r="EE91" s="225" t="str">
        <f t="shared" si="377"/>
        <v/>
      </c>
      <c r="EF91" s="224"/>
      <c r="EG91" s="5" t="str">
        <f t="shared" si="378"/>
        <v/>
      </c>
      <c r="EH91" s="224" t="str">
        <f t="shared" si="379"/>
        <v/>
      </c>
      <c r="EI91" s="225"/>
      <c r="EJ91" s="115" t="str">
        <f t="shared" si="380"/>
        <v/>
      </c>
      <c r="EK91" s="225" t="str">
        <f t="shared" si="381"/>
        <v/>
      </c>
      <c r="EL91" s="224"/>
      <c r="EM91" s="5" t="str">
        <f t="shared" si="382"/>
        <v/>
      </c>
      <c r="EN91" s="224" t="str">
        <f t="shared" si="383"/>
        <v/>
      </c>
      <c r="EO91" s="225"/>
      <c r="EP91" s="115" t="str">
        <f t="shared" si="384"/>
        <v/>
      </c>
      <c r="EQ91" s="225" t="str">
        <f t="shared" si="385"/>
        <v/>
      </c>
      <c r="ER91" s="224"/>
      <c r="ES91" s="5" t="str">
        <f t="shared" si="386"/>
        <v/>
      </c>
      <c r="ET91" s="224" t="str">
        <f t="shared" si="387"/>
        <v/>
      </c>
      <c r="EU91" s="225"/>
      <c r="EV91" s="115" t="str">
        <f t="shared" si="388"/>
        <v/>
      </c>
      <c r="EW91" s="225" t="str">
        <f t="shared" si="389"/>
        <v/>
      </c>
      <c r="EX91" s="224"/>
      <c r="EY91" s="5" t="str">
        <f t="shared" si="390"/>
        <v/>
      </c>
      <c r="EZ91" s="224" t="str">
        <f t="shared" si="391"/>
        <v/>
      </c>
      <c r="FA91" s="225"/>
      <c r="FB91" s="115" t="str">
        <f t="shared" si="392"/>
        <v/>
      </c>
      <c r="FC91" s="225" t="str">
        <f t="shared" si="393"/>
        <v/>
      </c>
      <c r="FD91" s="224"/>
      <c r="FE91" s="5" t="str">
        <f t="shared" si="394"/>
        <v/>
      </c>
      <c r="FF91" s="224" t="str">
        <f t="shared" si="395"/>
        <v/>
      </c>
      <c r="FG91" s="225"/>
      <c r="FH91" s="115" t="str">
        <f t="shared" si="396"/>
        <v/>
      </c>
      <c r="FI91" s="225" t="str">
        <f t="shared" si="397"/>
        <v/>
      </c>
      <c r="FJ91" s="224"/>
      <c r="FK91" s="5" t="str">
        <f t="shared" si="398"/>
        <v/>
      </c>
      <c r="FL91" s="224" t="str">
        <f t="shared" si="399"/>
        <v/>
      </c>
      <c r="FM91" s="225"/>
      <c r="FN91" s="115" t="str">
        <f t="shared" si="400"/>
        <v/>
      </c>
      <c r="FO91" s="225" t="str">
        <f t="shared" si="401"/>
        <v/>
      </c>
      <c r="FP91" s="224"/>
      <c r="FQ91" s="5" t="str">
        <f t="shared" si="402"/>
        <v/>
      </c>
      <c r="FR91" s="224" t="str">
        <f t="shared" si="403"/>
        <v/>
      </c>
      <c r="FS91" s="225"/>
      <c r="FT91" s="115" t="str">
        <f t="shared" si="404"/>
        <v/>
      </c>
      <c r="FU91" s="225" t="str">
        <f t="shared" si="405"/>
        <v/>
      </c>
      <c r="FV91" s="253"/>
      <c r="FW91" s="253"/>
      <c r="FX91" s="253"/>
      <c r="FY91" s="253"/>
      <c r="FZ91" s="253"/>
      <c r="GA91" s="3"/>
    </row>
    <row r="92" spans="1:183" s="14" customFormat="1" ht="15.75" x14ac:dyDescent="0.25">
      <c r="A92" s="2" t="str">
        <f t="shared" si="283"/>
        <v/>
      </c>
      <c r="B92" s="2"/>
      <c r="C92" s="126"/>
      <c r="D92" s="131" t="str">
        <f t="shared" si="284"/>
        <v/>
      </c>
      <c r="E92" s="109"/>
      <c r="F92" s="101"/>
      <c r="G92" s="2"/>
      <c r="H92" s="76"/>
      <c r="I92" s="114" t="str">
        <f t="shared" si="0"/>
        <v/>
      </c>
      <c r="J92" s="114" t="str">
        <f t="shared" si="1"/>
        <v/>
      </c>
      <c r="K92" s="114" t="str">
        <f t="shared" si="2"/>
        <v/>
      </c>
      <c r="L92" s="114" t="str">
        <f t="shared" si="3"/>
        <v/>
      </c>
      <c r="M92" s="114" t="str">
        <f t="shared" si="4"/>
        <v/>
      </c>
      <c r="N92" s="114" t="str">
        <f t="shared" si="5"/>
        <v/>
      </c>
      <c r="O92" s="114" t="str">
        <f t="shared" si="285"/>
        <v/>
      </c>
      <c r="P92" s="114" t="str">
        <f t="shared" si="286"/>
        <v/>
      </c>
      <c r="Q92" s="93" t="str">
        <f t="shared" si="287"/>
        <v/>
      </c>
      <c r="R92" s="93" t="str">
        <f t="shared" si="288"/>
        <v/>
      </c>
      <c r="S92" s="93" t="str">
        <f t="shared" si="289"/>
        <v/>
      </c>
      <c r="T92" s="93" t="str">
        <f t="shared" si="290"/>
        <v/>
      </c>
      <c r="U92" s="93" t="str">
        <f t="shared" si="291"/>
        <v/>
      </c>
      <c r="V92" s="93" t="str">
        <f t="shared" si="292"/>
        <v/>
      </c>
      <c r="W92" s="93" t="str">
        <f t="shared" si="293"/>
        <v/>
      </c>
      <c r="X92" s="93" t="str">
        <f t="shared" si="294"/>
        <v/>
      </c>
      <c r="Y92" s="93" t="str">
        <f t="shared" si="295"/>
        <v/>
      </c>
      <c r="Z92" s="93" t="str">
        <f t="shared" si="296"/>
        <v/>
      </c>
      <c r="AA92" s="93" t="str">
        <f t="shared" si="297"/>
        <v/>
      </c>
      <c r="AB92" s="93" t="str">
        <f t="shared" si="298"/>
        <v/>
      </c>
      <c r="AC92" s="93" t="str">
        <f t="shared" si="299"/>
        <v/>
      </c>
      <c r="AD92" s="93" t="str">
        <f t="shared" si="300"/>
        <v/>
      </c>
      <c r="AE92" s="93" t="str">
        <f t="shared" si="301"/>
        <v/>
      </c>
      <c r="AF92" s="93" t="str">
        <f t="shared" si="302"/>
        <v/>
      </c>
      <c r="AG92" s="93" t="str">
        <f t="shared" si="303"/>
        <v/>
      </c>
      <c r="AH92" s="93" t="str">
        <f t="shared" si="304"/>
        <v/>
      </c>
      <c r="AI92" s="93" t="str">
        <f t="shared" si="305"/>
        <v/>
      </c>
      <c r="AJ92" s="93" t="str">
        <f t="shared" si="306"/>
        <v/>
      </c>
      <c r="AK92" s="93" t="str">
        <f t="shared" si="307"/>
        <v/>
      </c>
      <c r="AL92" s="93" t="str">
        <f t="shared" si="308"/>
        <v/>
      </c>
      <c r="AM92" s="93" t="str">
        <f t="shared" si="309"/>
        <v/>
      </c>
      <c r="AN92" s="93" t="str">
        <f t="shared" si="310"/>
        <v/>
      </c>
      <c r="AO92" s="93" t="str">
        <f t="shared" si="311"/>
        <v/>
      </c>
      <c r="AP92" s="93" t="str">
        <f t="shared" si="312"/>
        <v/>
      </c>
      <c r="AQ92" s="93" t="str">
        <f t="shared" si="313"/>
        <v/>
      </c>
      <c r="AR92" s="93" t="str">
        <f t="shared" si="314"/>
        <v/>
      </c>
      <c r="AS92" s="93" t="str">
        <f t="shared" si="315"/>
        <v/>
      </c>
      <c r="AT92" s="93" t="str">
        <f t="shared" si="316"/>
        <v/>
      </c>
      <c r="AU92" s="93" t="str">
        <f t="shared" si="317"/>
        <v/>
      </c>
      <c r="AV92" s="93" t="str">
        <f t="shared" si="318"/>
        <v/>
      </c>
      <c r="AW92" s="93" t="str">
        <f t="shared" si="319"/>
        <v/>
      </c>
      <c r="AX92" s="93" t="str">
        <f t="shared" si="320"/>
        <v/>
      </c>
      <c r="AY92" s="93" t="str">
        <f t="shared" si="321"/>
        <v/>
      </c>
      <c r="AZ92" s="93" t="str">
        <f t="shared" si="322"/>
        <v/>
      </c>
      <c r="BA92" s="93" t="str">
        <f t="shared" si="323"/>
        <v/>
      </c>
      <c r="BB92" s="93" t="str">
        <f t="shared" si="324"/>
        <v/>
      </c>
      <c r="BC92" s="93" t="str">
        <f t="shared" si="325"/>
        <v/>
      </c>
      <c r="BD92" s="93" t="str">
        <f t="shared" si="326"/>
        <v/>
      </c>
      <c r="BE92" s="93" t="str">
        <f t="shared" si="327"/>
        <v/>
      </c>
      <c r="BF92" s="224"/>
      <c r="BG92" s="74" t="str">
        <f t="shared" si="406"/>
        <v/>
      </c>
      <c r="BH92" s="36" t="str">
        <f t="shared" si="407"/>
        <v/>
      </c>
      <c r="BI92" s="225"/>
      <c r="BJ92" s="75" t="str">
        <f t="shared" si="328"/>
        <v/>
      </c>
      <c r="BK92" s="37" t="str">
        <f t="shared" si="329"/>
        <v/>
      </c>
      <c r="BL92" s="224"/>
      <c r="BM92" s="74" t="str">
        <f t="shared" si="330"/>
        <v/>
      </c>
      <c r="BN92" s="36" t="str">
        <f t="shared" si="331"/>
        <v/>
      </c>
      <c r="BO92" s="225"/>
      <c r="BP92" s="75" t="str">
        <f t="shared" si="332"/>
        <v/>
      </c>
      <c r="BQ92" s="37" t="str">
        <f t="shared" si="333"/>
        <v/>
      </c>
      <c r="BR92" s="224"/>
      <c r="BS92" s="74" t="str">
        <f t="shared" si="334"/>
        <v/>
      </c>
      <c r="BT92" s="36" t="str">
        <f t="shared" si="335"/>
        <v/>
      </c>
      <c r="BU92" s="225"/>
      <c r="BV92" s="75" t="str">
        <f t="shared" si="336"/>
        <v/>
      </c>
      <c r="BW92" s="37" t="str">
        <f t="shared" si="337"/>
        <v/>
      </c>
      <c r="BX92" s="224"/>
      <c r="BY92" s="74" t="str">
        <f t="shared" si="338"/>
        <v/>
      </c>
      <c r="BZ92" s="36" t="str">
        <f t="shared" si="339"/>
        <v/>
      </c>
      <c r="CA92" s="225"/>
      <c r="CB92" s="75" t="str">
        <f t="shared" si="340"/>
        <v/>
      </c>
      <c r="CC92" s="37" t="str">
        <f t="shared" si="341"/>
        <v/>
      </c>
      <c r="CD92" s="224"/>
      <c r="CE92" s="74" t="str">
        <f t="shared" si="342"/>
        <v/>
      </c>
      <c r="CF92" s="36" t="str">
        <f t="shared" si="343"/>
        <v/>
      </c>
      <c r="CG92" s="225"/>
      <c r="CH92" s="115" t="str">
        <f t="shared" si="344"/>
        <v/>
      </c>
      <c r="CI92" s="225" t="str">
        <f t="shared" si="345"/>
        <v/>
      </c>
      <c r="CJ92" s="224"/>
      <c r="CK92" s="5" t="str">
        <f t="shared" si="346"/>
        <v/>
      </c>
      <c r="CL92" s="224" t="str">
        <f t="shared" si="347"/>
        <v/>
      </c>
      <c r="CM92" s="225"/>
      <c r="CN92" s="115" t="str">
        <f t="shared" si="348"/>
        <v/>
      </c>
      <c r="CO92" s="225" t="str">
        <f t="shared" si="349"/>
        <v/>
      </c>
      <c r="CP92" s="224"/>
      <c r="CQ92" s="5" t="str">
        <f t="shared" si="350"/>
        <v/>
      </c>
      <c r="CR92" s="224" t="str">
        <f t="shared" si="351"/>
        <v/>
      </c>
      <c r="CS92" s="225"/>
      <c r="CT92" s="115" t="str">
        <f t="shared" si="352"/>
        <v/>
      </c>
      <c r="CU92" s="225" t="str">
        <f t="shared" si="353"/>
        <v/>
      </c>
      <c r="CV92" s="224"/>
      <c r="CW92" s="5" t="str">
        <f t="shared" si="354"/>
        <v/>
      </c>
      <c r="CX92" s="224" t="str">
        <f t="shared" si="355"/>
        <v/>
      </c>
      <c r="CY92" s="225"/>
      <c r="CZ92" s="115" t="str">
        <f t="shared" si="356"/>
        <v/>
      </c>
      <c r="DA92" s="225" t="str">
        <f t="shared" si="357"/>
        <v/>
      </c>
      <c r="DB92" s="224"/>
      <c r="DC92" s="5" t="str">
        <f t="shared" si="358"/>
        <v/>
      </c>
      <c r="DD92" s="224" t="str">
        <f t="shared" si="359"/>
        <v/>
      </c>
      <c r="DE92" s="225"/>
      <c r="DF92" s="115" t="str">
        <f t="shared" si="360"/>
        <v/>
      </c>
      <c r="DG92" s="225" t="str">
        <f t="shared" si="361"/>
        <v/>
      </c>
      <c r="DH92" s="224"/>
      <c r="DI92" s="5" t="str">
        <f t="shared" si="362"/>
        <v/>
      </c>
      <c r="DJ92" s="224" t="str">
        <f t="shared" si="363"/>
        <v/>
      </c>
      <c r="DK92" s="225"/>
      <c r="DL92" s="115" t="str">
        <f t="shared" si="364"/>
        <v/>
      </c>
      <c r="DM92" s="225" t="str">
        <f t="shared" si="365"/>
        <v/>
      </c>
      <c r="DN92" s="224"/>
      <c r="DO92" s="5" t="str">
        <f t="shared" si="366"/>
        <v/>
      </c>
      <c r="DP92" s="224" t="str">
        <f t="shared" si="367"/>
        <v/>
      </c>
      <c r="DQ92" s="225"/>
      <c r="DR92" s="115" t="str">
        <f t="shared" si="368"/>
        <v/>
      </c>
      <c r="DS92" s="225" t="str">
        <f t="shared" si="369"/>
        <v/>
      </c>
      <c r="DT92" s="224"/>
      <c r="DU92" s="5" t="str">
        <f t="shared" si="370"/>
        <v/>
      </c>
      <c r="DV92" s="224" t="str">
        <f t="shared" si="371"/>
        <v/>
      </c>
      <c r="DW92" s="225"/>
      <c r="DX92" s="115" t="str">
        <f t="shared" si="372"/>
        <v/>
      </c>
      <c r="DY92" s="225" t="str">
        <f t="shared" si="373"/>
        <v/>
      </c>
      <c r="DZ92" s="224"/>
      <c r="EA92" s="5" t="str">
        <f t="shared" si="374"/>
        <v/>
      </c>
      <c r="EB92" s="224" t="str">
        <f t="shared" si="375"/>
        <v/>
      </c>
      <c r="EC92" s="225"/>
      <c r="ED92" s="115" t="str">
        <f t="shared" si="376"/>
        <v/>
      </c>
      <c r="EE92" s="225" t="str">
        <f t="shared" si="377"/>
        <v/>
      </c>
      <c r="EF92" s="224"/>
      <c r="EG92" s="5" t="str">
        <f t="shared" si="378"/>
        <v/>
      </c>
      <c r="EH92" s="224" t="str">
        <f t="shared" si="379"/>
        <v/>
      </c>
      <c r="EI92" s="225"/>
      <c r="EJ92" s="115" t="str">
        <f t="shared" si="380"/>
        <v/>
      </c>
      <c r="EK92" s="225" t="str">
        <f t="shared" si="381"/>
        <v/>
      </c>
      <c r="EL92" s="224"/>
      <c r="EM92" s="5" t="str">
        <f t="shared" si="382"/>
        <v/>
      </c>
      <c r="EN92" s="224" t="str">
        <f t="shared" si="383"/>
        <v/>
      </c>
      <c r="EO92" s="225"/>
      <c r="EP92" s="115" t="str">
        <f t="shared" si="384"/>
        <v/>
      </c>
      <c r="EQ92" s="225" t="str">
        <f t="shared" si="385"/>
        <v/>
      </c>
      <c r="ER92" s="224"/>
      <c r="ES92" s="5" t="str">
        <f t="shared" si="386"/>
        <v/>
      </c>
      <c r="ET92" s="224" t="str">
        <f t="shared" si="387"/>
        <v/>
      </c>
      <c r="EU92" s="225"/>
      <c r="EV92" s="115" t="str">
        <f t="shared" si="388"/>
        <v/>
      </c>
      <c r="EW92" s="225" t="str">
        <f t="shared" si="389"/>
        <v/>
      </c>
      <c r="EX92" s="224"/>
      <c r="EY92" s="5" t="str">
        <f t="shared" si="390"/>
        <v/>
      </c>
      <c r="EZ92" s="224" t="str">
        <f t="shared" si="391"/>
        <v/>
      </c>
      <c r="FA92" s="225"/>
      <c r="FB92" s="115" t="str">
        <f t="shared" si="392"/>
        <v/>
      </c>
      <c r="FC92" s="225" t="str">
        <f t="shared" si="393"/>
        <v/>
      </c>
      <c r="FD92" s="224"/>
      <c r="FE92" s="5" t="str">
        <f t="shared" si="394"/>
        <v/>
      </c>
      <c r="FF92" s="224" t="str">
        <f t="shared" si="395"/>
        <v/>
      </c>
      <c r="FG92" s="225"/>
      <c r="FH92" s="115" t="str">
        <f t="shared" si="396"/>
        <v/>
      </c>
      <c r="FI92" s="225" t="str">
        <f t="shared" si="397"/>
        <v/>
      </c>
      <c r="FJ92" s="224"/>
      <c r="FK92" s="5" t="str">
        <f t="shared" si="398"/>
        <v/>
      </c>
      <c r="FL92" s="224" t="str">
        <f t="shared" si="399"/>
        <v/>
      </c>
      <c r="FM92" s="225"/>
      <c r="FN92" s="115" t="str">
        <f t="shared" si="400"/>
        <v/>
      </c>
      <c r="FO92" s="225" t="str">
        <f t="shared" si="401"/>
        <v/>
      </c>
      <c r="FP92" s="224"/>
      <c r="FQ92" s="5" t="str">
        <f t="shared" si="402"/>
        <v/>
      </c>
      <c r="FR92" s="224" t="str">
        <f t="shared" si="403"/>
        <v/>
      </c>
      <c r="FS92" s="225"/>
      <c r="FT92" s="115" t="str">
        <f t="shared" si="404"/>
        <v/>
      </c>
      <c r="FU92" s="225" t="str">
        <f t="shared" si="405"/>
        <v/>
      </c>
      <c r="FV92" s="253"/>
      <c r="FW92" s="253"/>
      <c r="FX92" s="253"/>
      <c r="FY92" s="253"/>
      <c r="FZ92" s="253"/>
    </row>
    <row r="93" spans="1:183" ht="15.75" x14ac:dyDescent="0.25">
      <c r="A93" s="2" t="str">
        <f t="shared" si="283"/>
        <v/>
      </c>
      <c r="B93" s="2"/>
      <c r="C93" s="126"/>
      <c r="D93" s="131" t="str">
        <f t="shared" si="284"/>
        <v/>
      </c>
      <c r="E93" s="109"/>
      <c r="F93" s="101"/>
      <c r="G93" s="2"/>
      <c r="H93" s="76"/>
      <c r="I93" s="114" t="str">
        <f t="shared" si="0"/>
        <v/>
      </c>
      <c r="J93" s="114" t="str">
        <f t="shared" si="1"/>
        <v/>
      </c>
      <c r="K93" s="114" t="str">
        <f t="shared" si="2"/>
        <v/>
      </c>
      <c r="L93" s="114" t="str">
        <f t="shared" si="3"/>
        <v/>
      </c>
      <c r="M93" s="114" t="str">
        <f t="shared" si="4"/>
        <v/>
      </c>
      <c r="N93" s="114" t="str">
        <f t="shared" si="5"/>
        <v/>
      </c>
      <c r="O93" s="114" t="str">
        <f t="shared" si="285"/>
        <v/>
      </c>
      <c r="P93" s="114" t="str">
        <f t="shared" si="286"/>
        <v/>
      </c>
      <c r="Q93" s="93" t="str">
        <f t="shared" si="287"/>
        <v/>
      </c>
      <c r="R93" s="93" t="str">
        <f t="shared" si="288"/>
        <v/>
      </c>
      <c r="S93" s="93" t="str">
        <f t="shared" si="289"/>
        <v/>
      </c>
      <c r="T93" s="93" t="str">
        <f t="shared" si="290"/>
        <v/>
      </c>
      <c r="U93" s="93" t="str">
        <f t="shared" si="291"/>
        <v/>
      </c>
      <c r="V93" s="93" t="str">
        <f t="shared" si="292"/>
        <v/>
      </c>
      <c r="W93" s="93" t="str">
        <f t="shared" si="293"/>
        <v/>
      </c>
      <c r="X93" s="93" t="str">
        <f t="shared" si="294"/>
        <v/>
      </c>
      <c r="Y93" s="93" t="str">
        <f t="shared" si="295"/>
        <v/>
      </c>
      <c r="Z93" s="93" t="str">
        <f t="shared" si="296"/>
        <v/>
      </c>
      <c r="AA93" s="93" t="str">
        <f t="shared" si="297"/>
        <v/>
      </c>
      <c r="AB93" s="93" t="str">
        <f t="shared" si="298"/>
        <v/>
      </c>
      <c r="AC93" s="93" t="str">
        <f t="shared" si="299"/>
        <v/>
      </c>
      <c r="AD93" s="93" t="str">
        <f t="shared" si="300"/>
        <v/>
      </c>
      <c r="AE93" s="93" t="str">
        <f t="shared" si="301"/>
        <v/>
      </c>
      <c r="AF93" s="93" t="str">
        <f t="shared" si="302"/>
        <v/>
      </c>
      <c r="AG93" s="93" t="str">
        <f t="shared" si="303"/>
        <v/>
      </c>
      <c r="AH93" s="93" t="str">
        <f t="shared" si="304"/>
        <v/>
      </c>
      <c r="AI93" s="93" t="str">
        <f t="shared" si="305"/>
        <v/>
      </c>
      <c r="AJ93" s="93" t="str">
        <f t="shared" si="306"/>
        <v/>
      </c>
      <c r="AK93" s="93" t="str">
        <f t="shared" si="307"/>
        <v/>
      </c>
      <c r="AL93" s="93" t="str">
        <f t="shared" si="308"/>
        <v/>
      </c>
      <c r="AM93" s="93" t="str">
        <f t="shared" si="309"/>
        <v/>
      </c>
      <c r="AN93" s="93" t="str">
        <f t="shared" si="310"/>
        <v/>
      </c>
      <c r="AO93" s="93" t="str">
        <f t="shared" si="311"/>
        <v/>
      </c>
      <c r="AP93" s="93" t="str">
        <f t="shared" si="312"/>
        <v/>
      </c>
      <c r="AQ93" s="93" t="str">
        <f t="shared" si="313"/>
        <v/>
      </c>
      <c r="AR93" s="93" t="str">
        <f t="shared" si="314"/>
        <v/>
      </c>
      <c r="AS93" s="93" t="str">
        <f t="shared" si="315"/>
        <v/>
      </c>
      <c r="AT93" s="93" t="str">
        <f t="shared" si="316"/>
        <v/>
      </c>
      <c r="AU93" s="93" t="str">
        <f t="shared" si="317"/>
        <v/>
      </c>
      <c r="AV93" s="93" t="str">
        <f t="shared" si="318"/>
        <v/>
      </c>
      <c r="AW93" s="93" t="str">
        <f t="shared" si="319"/>
        <v/>
      </c>
      <c r="AX93" s="93" t="str">
        <f t="shared" si="320"/>
        <v/>
      </c>
      <c r="AY93" s="93" t="str">
        <f t="shared" si="321"/>
        <v/>
      </c>
      <c r="AZ93" s="93" t="str">
        <f t="shared" si="322"/>
        <v/>
      </c>
      <c r="BA93" s="93" t="str">
        <f t="shared" si="323"/>
        <v/>
      </c>
      <c r="BB93" s="93" t="str">
        <f t="shared" si="324"/>
        <v/>
      </c>
      <c r="BC93" s="93" t="str">
        <f t="shared" si="325"/>
        <v/>
      </c>
      <c r="BD93" s="93" t="str">
        <f t="shared" si="326"/>
        <v/>
      </c>
      <c r="BE93" s="93" t="str">
        <f t="shared" si="327"/>
        <v/>
      </c>
      <c r="BF93" s="224"/>
      <c r="BG93" s="74" t="str">
        <f t="shared" si="406"/>
        <v/>
      </c>
      <c r="BH93" s="36" t="str">
        <f t="shared" si="407"/>
        <v/>
      </c>
      <c r="BI93" s="225"/>
      <c r="BJ93" s="75" t="str">
        <f t="shared" si="328"/>
        <v/>
      </c>
      <c r="BK93" s="37" t="str">
        <f t="shared" si="329"/>
        <v/>
      </c>
      <c r="BL93" s="224"/>
      <c r="BM93" s="74" t="str">
        <f t="shared" si="330"/>
        <v/>
      </c>
      <c r="BN93" s="36" t="str">
        <f t="shared" si="331"/>
        <v/>
      </c>
      <c r="BO93" s="225"/>
      <c r="BP93" s="75" t="str">
        <f t="shared" si="332"/>
        <v/>
      </c>
      <c r="BQ93" s="37" t="str">
        <f t="shared" si="333"/>
        <v/>
      </c>
      <c r="BR93" s="224"/>
      <c r="BS93" s="74" t="str">
        <f t="shared" si="334"/>
        <v/>
      </c>
      <c r="BT93" s="36" t="str">
        <f t="shared" si="335"/>
        <v/>
      </c>
      <c r="BU93" s="225"/>
      <c r="BV93" s="75" t="str">
        <f t="shared" si="336"/>
        <v/>
      </c>
      <c r="BW93" s="37" t="str">
        <f t="shared" si="337"/>
        <v/>
      </c>
      <c r="BX93" s="224"/>
      <c r="BY93" s="74" t="str">
        <f t="shared" si="338"/>
        <v/>
      </c>
      <c r="BZ93" s="36" t="str">
        <f t="shared" si="339"/>
        <v/>
      </c>
      <c r="CA93" s="225"/>
      <c r="CB93" s="75" t="str">
        <f t="shared" si="340"/>
        <v/>
      </c>
      <c r="CC93" s="37" t="str">
        <f t="shared" si="341"/>
        <v/>
      </c>
      <c r="CD93" s="224"/>
      <c r="CE93" s="74" t="str">
        <f t="shared" si="342"/>
        <v/>
      </c>
      <c r="CF93" s="36" t="str">
        <f t="shared" si="343"/>
        <v/>
      </c>
      <c r="CG93" s="225"/>
      <c r="CH93" s="115" t="str">
        <f t="shared" si="344"/>
        <v/>
      </c>
      <c r="CI93" s="225" t="str">
        <f t="shared" si="345"/>
        <v/>
      </c>
      <c r="CJ93" s="224"/>
      <c r="CK93" s="5" t="str">
        <f t="shared" si="346"/>
        <v/>
      </c>
      <c r="CL93" s="224" t="str">
        <f t="shared" si="347"/>
        <v/>
      </c>
      <c r="CM93" s="225"/>
      <c r="CN93" s="115" t="str">
        <f t="shared" si="348"/>
        <v/>
      </c>
      <c r="CO93" s="225" t="str">
        <f t="shared" si="349"/>
        <v/>
      </c>
      <c r="CP93" s="224"/>
      <c r="CQ93" s="5" t="str">
        <f t="shared" si="350"/>
        <v/>
      </c>
      <c r="CR93" s="224" t="str">
        <f t="shared" si="351"/>
        <v/>
      </c>
      <c r="CS93" s="225"/>
      <c r="CT93" s="115" t="str">
        <f t="shared" si="352"/>
        <v/>
      </c>
      <c r="CU93" s="225" t="str">
        <f t="shared" si="353"/>
        <v/>
      </c>
      <c r="CV93" s="224"/>
      <c r="CW93" s="5" t="str">
        <f t="shared" si="354"/>
        <v/>
      </c>
      <c r="CX93" s="224" t="str">
        <f t="shared" si="355"/>
        <v/>
      </c>
      <c r="CY93" s="225"/>
      <c r="CZ93" s="115" t="str">
        <f t="shared" si="356"/>
        <v/>
      </c>
      <c r="DA93" s="225" t="str">
        <f t="shared" si="357"/>
        <v/>
      </c>
      <c r="DB93" s="224"/>
      <c r="DC93" s="5" t="str">
        <f t="shared" si="358"/>
        <v/>
      </c>
      <c r="DD93" s="224" t="str">
        <f t="shared" si="359"/>
        <v/>
      </c>
      <c r="DE93" s="225"/>
      <c r="DF93" s="115" t="str">
        <f t="shared" si="360"/>
        <v/>
      </c>
      <c r="DG93" s="225" t="str">
        <f t="shared" si="361"/>
        <v/>
      </c>
      <c r="DH93" s="224"/>
      <c r="DI93" s="5" t="str">
        <f t="shared" si="362"/>
        <v/>
      </c>
      <c r="DJ93" s="224" t="str">
        <f t="shared" si="363"/>
        <v/>
      </c>
      <c r="DK93" s="225"/>
      <c r="DL93" s="115" t="str">
        <f t="shared" si="364"/>
        <v/>
      </c>
      <c r="DM93" s="225" t="str">
        <f t="shared" si="365"/>
        <v/>
      </c>
      <c r="DN93" s="224"/>
      <c r="DO93" s="5" t="str">
        <f t="shared" si="366"/>
        <v/>
      </c>
      <c r="DP93" s="224" t="str">
        <f t="shared" si="367"/>
        <v/>
      </c>
      <c r="DQ93" s="225"/>
      <c r="DR93" s="115" t="str">
        <f t="shared" si="368"/>
        <v/>
      </c>
      <c r="DS93" s="225" t="str">
        <f t="shared" si="369"/>
        <v/>
      </c>
      <c r="DT93" s="224"/>
      <c r="DU93" s="5" t="str">
        <f t="shared" si="370"/>
        <v/>
      </c>
      <c r="DV93" s="224" t="str">
        <f t="shared" si="371"/>
        <v/>
      </c>
      <c r="DW93" s="225"/>
      <c r="DX93" s="115" t="str">
        <f t="shared" si="372"/>
        <v/>
      </c>
      <c r="DY93" s="225" t="str">
        <f t="shared" si="373"/>
        <v/>
      </c>
      <c r="DZ93" s="224"/>
      <c r="EA93" s="5" t="str">
        <f t="shared" si="374"/>
        <v/>
      </c>
      <c r="EB93" s="224" t="str">
        <f t="shared" si="375"/>
        <v/>
      </c>
      <c r="EC93" s="225"/>
      <c r="ED93" s="115" t="str">
        <f t="shared" si="376"/>
        <v/>
      </c>
      <c r="EE93" s="225" t="str">
        <f t="shared" si="377"/>
        <v/>
      </c>
      <c r="EF93" s="224"/>
      <c r="EG93" s="5" t="str">
        <f t="shared" si="378"/>
        <v/>
      </c>
      <c r="EH93" s="224" t="str">
        <f t="shared" si="379"/>
        <v/>
      </c>
      <c r="EI93" s="225"/>
      <c r="EJ93" s="115" t="str">
        <f t="shared" si="380"/>
        <v/>
      </c>
      <c r="EK93" s="225" t="str">
        <f t="shared" si="381"/>
        <v/>
      </c>
      <c r="EL93" s="224"/>
      <c r="EM93" s="5" t="str">
        <f t="shared" si="382"/>
        <v/>
      </c>
      <c r="EN93" s="224" t="str">
        <f t="shared" si="383"/>
        <v/>
      </c>
      <c r="EO93" s="225"/>
      <c r="EP93" s="115" t="str">
        <f t="shared" si="384"/>
        <v/>
      </c>
      <c r="EQ93" s="225" t="str">
        <f t="shared" si="385"/>
        <v/>
      </c>
      <c r="ER93" s="224"/>
      <c r="ES93" s="5" t="str">
        <f t="shared" si="386"/>
        <v/>
      </c>
      <c r="ET93" s="224" t="str">
        <f t="shared" si="387"/>
        <v/>
      </c>
      <c r="EU93" s="225"/>
      <c r="EV93" s="115" t="str">
        <f t="shared" si="388"/>
        <v/>
      </c>
      <c r="EW93" s="225" t="str">
        <f t="shared" si="389"/>
        <v/>
      </c>
      <c r="EX93" s="224"/>
      <c r="EY93" s="5" t="str">
        <f t="shared" si="390"/>
        <v/>
      </c>
      <c r="EZ93" s="224" t="str">
        <f t="shared" si="391"/>
        <v/>
      </c>
      <c r="FA93" s="225"/>
      <c r="FB93" s="115" t="str">
        <f t="shared" si="392"/>
        <v/>
      </c>
      <c r="FC93" s="225" t="str">
        <f t="shared" si="393"/>
        <v/>
      </c>
      <c r="FD93" s="224"/>
      <c r="FE93" s="5" t="str">
        <f t="shared" si="394"/>
        <v/>
      </c>
      <c r="FF93" s="224" t="str">
        <f t="shared" si="395"/>
        <v/>
      </c>
      <c r="FG93" s="225"/>
      <c r="FH93" s="115" t="str">
        <f t="shared" si="396"/>
        <v/>
      </c>
      <c r="FI93" s="225" t="str">
        <f t="shared" si="397"/>
        <v/>
      </c>
      <c r="FJ93" s="224"/>
      <c r="FK93" s="5" t="str">
        <f t="shared" si="398"/>
        <v/>
      </c>
      <c r="FL93" s="224" t="str">
        <f t="shared" si="399"/>
        <v/>
      </c>
      <c r="FM93" s="225"/>
      <c r="FN93" s="115" t="str">
        <f t="shared" si="400"/>
        <v/>
      </c>
      <c r="FO93" s="225" t="str">
        <f t="shared" si="401"/>
        <v/>
      </c>
      <c r="FP93" s="224"/>
      <c r="FQ93" s="5" t="str">
        <f t="shared" si="402"/>
        <v/>
      </c>
      <c r="FR93" s="224" t="str">
        <f t="shared" si="403"/>
        <v/>
      </c>
      <c r="FS93" s="225"/>
      <c r="FT93" s="115" t="str">
        <f t="shared" si="404"/>
        <v/>
      </c>
      <c r="FU93" s="225" t="str">
        <f t="shared" si="405"/>
        <v/>
      </c>
      <c r="FV93" s="253"/>
      <c r="FW93" s="253"/>
      <c r="FX93" s="253"/>
      <c r="FY93" s="253"/>
      <c r="FZ93" s="253"/>
      <c r="GA93" s="3"/>
    </row>
    <row r="94" spans="1:183" s="17" customFormat="1" x14ac:dyDescent="0.25">
      <c r="A94" s="15"/>
      <c r="B94" s="15"/>
      <c r="C94" s="127"/>
      <c r="D94" s="127"/>
      <c r="E94" s="111"/>
      <c r="F94" s="83"/>
      <c r="G94" s="15"/>
      <c r="H94" s="15"/>
      <c r="I94" s="22"/>
      <c r="J94" s="22"/>
      <c r="K94" s="22"/>
      <c r="L94" s="22"/>
      <c r="M94" s="22"/>
      <c r="N94" s="22"/>
      <c r="O94" s="22"/>
      <c r="P94" s="22"/>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6"/>
      <c r="BG94" s="16"/>
      <c r="BH94" s="16"/>
      <c r="BI94" s="18"/>
      <c r="BJ94" s="18"/>
      <c r="BK94" s="16"/>
      <c r="BL94" s="18"/>
      <c r="BM94" s="18"/>
      <c r="BN94" s="16"/>
      <c r="BO94" s="18"/>
      <c r="BP94" s="18"/>
      <c r="BQ94" s="16"/>
      <c r="BR94" s="18"/>
      <c r="BS94" s="18"/>
      <c r="BT94" s="16"/>
      <c r="BU94" s="18"/>
      <c r="BV94" s="18"/>
      <c r="BW94" s="16"/>
      <c r="BX94" s="18"/>
      <c r="BY94" s="18"/>
      <c r="BZ94" s="16"/>
      <c r="CA94" s="18"/>
      <c r="CB94" s="18"/>
      <c r="CC94" s="16"/>
      <c r="CD94" s="18"/>
      <c r="CE94" s="18"/>
      <c r="CF94" s="16"/>
      <c r="CG94" s="18"/>
      <c r="CH94" s="18"/>
      <c r="CI94" s="16"/>
      <c r="CJ94" s="18"/>
      <c r="CK94" s="18"/>
      <c r="CL94" s="16"/>
      <c r="CM94" s="18"/>
      <c r="CN94" s="18"/>
      <c r="CO94" s="16"/>
      <c r="CP94" s="18"/>
      <c r="CQ94" s="18"/>
      <c r="CR94" s="16"/>
      <c r="CS94" s="18"/>
      <c r="CT94" s="18"/>
      <c r="CU94" s="16"/>
      <c r="CV94" s="18"/>
      <c r="CW94" s="18"/>
      <c r="CX94" s="16"/>
      <c r="CY94" s="18"/>
      <c r="CZ94" s="18"/>
      <c r="DA94" s="16"/>
      <c r="DB94" s="18"/>
      <c r="DC94" s="18"/>
      <c r="DD94" s="16"/>
      <c r="DE94" s="18"/>
      <c r="DF94" s="18"/>
      <c r="DG94" s="16"/>
      <c r="DH94" s="18"/>
      <c r="DI94" s="18"/>
      <c r="DJ94" s="16"/>
      <c r="DK94" s="18"/>
      <c r="DL94" s="18"/>
      <c r="DM94" s="16"/>
      <c r="DN94" s="18"/>
      <c r="DO94" s="18"/>
      <c r="DP94" s="16"/>
      <c r="DQ94" s="18"/>
      <c r="DR94" s="18"/>
      <c r="DS94" s="16"/>
      <c r="DT94" s="18"/>
      <c r="DU94" s="18"/>
      <c r="DV94" s="16"/>
      <c r="DW94" s="18"/>
      <c r="DX94" s="18"/>
      <c r="DY94" s="16"/>
      <c r="DZ94" s="18"/>
      <c r="EA94" s="18"/>
      <c r="EB94" s="16"/>
      <c r="EC94" s="18"/>
      <c r="ED94" s="18"/>
      <c r="EE94" s="16"/>
      <c r="EF94" s="18"/>
      <c r="EG94" s="18"/>
      <c r="EH94" s="16"/>
      <c r="EI94" s="18"/>
      <c r="EJ94" s="18"/>
      <c r="EK94" s="16"/>
      <c r="EL94" s="18"/>
      <c r="EM94" s="18"/>
      <c r="EN94" s="16"/>
      <c r="EO94" s="18"/>
      <c r="EP94" s="18"/>
      <c r="EQ94" s="16"/>
      <c r="ER94" s="18"/>
      <c r="ES94" s="18"/>
      <c r="ET94" s="16"/>
      <c r="EU94" s="18"/>
      <c r="EV94" s="18"/>
      <c r="EW94" s="16"/>
      <c r="EX94" s="18"/>
      <c r="EY94" s="18"/>
      <c r="EZ94" s="16"/>
      <c r="FA94" s="18"/>
      <c r="FB94" s="18"/>
      <c r="FC94" s="16"/>
      <c r="FD94" s="18"/>
      <c r="FE94" s="18"/>
      <c r="FF94" s="16"/>
      <c r="FG94" s="18"/>
      <c r="FH94" s="18"/>
      <c r="FI94" s="16"/>
      <c r="FJ94" s="18"/>
      <c r="FK94" s="18"/>
      <c r="FL94" s="16"/>
      <c r="FM94" s="18"/>
      <c r="FN94" s="18"/>
      <c r="FO94" s="16"/>
      <c r="FP94" s="18"/>
      <c r="FQ94" s="18"/>
      <c r="FR94" s="16"/>
      <c r="FS94" s="18"/>
      <c r="FT94" s="18"/>
      <c r="FU94" s="16"/>
      <c r="GA94" s="19"/>
    </row>
    <row r="95" spans="1:183" x14ac:dyDescent="0.25">
      <c r="C95" s="128">
        <f>SUM(C7:C93)</f>
        <v>52916.37000000001</v>
      </c>
      <c r="D95" s="128">
        <f>SUM(D7:D93)</f>
        <v>904363.44000000018</v>
      </c>
      <c r="H95" s="69" t="s">
        <v>150</v>
      </c>
      <c r="I95" s="226"/>
      <c r="J95" s="226"/>
      <c r="K95" s="226"/>
      <c r="L95" s="226"/>
      <c r="M95" s="226"/>
      <c r="N95" s="226"/>
      <c r="O95" s="226"/>
      <c r="P95" s="226"/>
      <c r="BF95" s="224"/>
      <c r="BG95" s="224"/>
      <c r="BH95" s="224"/>
      <c r="BK95" s="224"/>
      <c r="BN95" s="224"/>
      <c r="BQ95" s="224"/>
      <c r="BT95" s="224"/>
      <c r="BW95" s="224"/>
      <c r="BZ95" s="224"/>
      <c r="CC95" s="224"/>
      <c r="CF95" s="224"/>
      <c r="CI95" s="224"/>
      <c r="CL95" s="224"/>
      <c r="CO95" s="224"/>
      <c r="CR95" s="224"/>
      <c r="CU95" s="224"/>
      <c r="CX95" s="224"/>
      <c r="DA95" s="224"/>
      <c r="DD95" s="227"/>
      <c r="DG95" s="227"/>
      <c r="DJ95" s="227"/>
      <c r="DM95" s="227"/>
      <c r="DP95" s="227"/>
      <c r="DS95" s="227"/>
      <c r="DV95" s="227"/>
      <c r="DY95" s="227"/>
      <c r="EB95" s="227"/>
      <c r="EE95" s="227"/>
      <c r="EH95" s="227"/>
      <c r="EK95" s="227"/>
      <c r="EN95" s="227"/>
      <c r="EQ95" s="227"/>
      <c r="ET95" s="227"/>
      <c r="EW95" s="227"/>
      <c r="EZ95" s="227"/>
      <c r="FC95" s="227"/>
      <c r="FF95" s="227"/>
      <c r="FI95" s="227"/>
      <c r="FL95" s="227"/>
      <c r="FO95" s="227"/>
      <c r="FR95" s="227"/>
      <c r="FU95" s="227"/>
    </row>
    <row r="96" spans="1:183" x14ac:dyDescent="0.25">
      <c r="H96" s="33" t="s">
        <v>151</v>
      </c>
      <c r="I96" s="226"/>
      <c r="J96" s="226"/>
      <c r="K96" s="226"/>
      <c r="L96" s="226"/>
      <c r="M96" s="226"/>
      <c r="N96" s="226"/>
      <c r="O96" s="226"/>
      <c r="P96" s="226"/>
      <c r="BF96" s="224"/>
      <c r="BG96" s="224"/>
      <c r="BH96" s="224"/>
      <c r="BK96" s="224"/>
      <c r="BN96" s="224"/>
      <c r="BQ96" s="224"/>
      <c r="BT96" s="224"/>
      <c r="BW96" s="224"/>
      <c r="BZ96" s="224"/>
      <c r="CC96" s="224"/>
      <c r="CF96" s="224"/>
      <c r="CI96" s="224"/>
      <c r="CL96" s="224"/>
      <c r="CO96" s="224"/>
      <c r="CR96" s="224"/>
      <c r="CU96" s="224"/>
      <c r="CX96" s="224"/>
      <c r="DA96" s="224"/>
      <c r="DD96" s="227"/>
      <c r="DG96" s="227"/>
      <c r="DJ96" s="227"/>
      <c r="DM96" s="227"/>
      <c r="DP96" s="227"/>
      <c r="DS96" s="227"/>
      <c r="DV96" s="227"/>
      <c r="DY96" s="227"/>
      <c r="EB96" s="227"/>
      <c r="EE96" s="227"/>
      <c r="EH96" s="227"/>
      <c r="EK96" s="227"/>
      <c r="EN96" s="227"/>
      <c r="EQ96" s="227"/>
      <c r="ET96" s="227"/>
      <c r="EW96" s="227"/>
      <c r="EZ96" s="227"/>
      <c r="FC96" s="227"/>
      <c r="FF96" s="227"/>
      <c r="FI96" s="227"/>
      <c r="FL96" s="227"/>
      <c r="FO96" s="227"/>
      <c r="FR96" s="227"/>
      <c r="FU96" s="227"/>
    </row>
    <row r="97" spans="8:8" x14ac:dyDescent="0.25">
      <c r="H97" s="34" t="s">
        <v>152</v>
      </c>
    </row>
    <row r="98" spans="8:8" x14ac:dyDescent="0.25">
      <c r="H98" s="15" t="s">
        <v>153</v>
      </c>
    </row>
    <row r="99" spans="8:8" x14ac:dyDescent="0.25">
      <c r="H99" s="32" t="s">
        <v>154</v>
      </c>
    </row>
    <row r="100" spans="8:8" x14ac:dyDescent="0.25">
      <c r="H100" s="31" t="s">
        <v>155</v>
      </c>
    </row>
    <row r="101" spans="8:8" x14ac:dyDescent="0.25">
      <c r="H101" s="30" t="s">
        <v>156</v>
      </c>
    </row>
    <row r="102" spans="8:8" x14ac:dyDescent="0.25">
      <c r="H102" s="29" t="s">
        <v>7</v>
      </c>
    </row>
  </sheetData>
  <sheetProtection selectLockedCells="1"/>
  <mergeCells count="171">
    <mergeCell ref="BR2:BT2"/>
    <mergeCell ref="G3:H3"/>
    <mergeCell ref="G4:H4"/>
    <mergeCell ref="G5:H5"/>
    <mergeCell ref="CD2:CF2"/>
    <mergeCell ref="CG2:CI2"/>
    <mergeCell ref="B1:B2"/>
    <mergeCell ref="G1:H2"/>
    <mergeCell ref="BF1:BH1"/>
    <mergeCell ref="BI1:BK1"/>
    <mergeCell ref="BL1:BN1"/>
    <mergeCell ref="BO1:BQ1"/>
    <mergeCell ref="I2:O2"/>
    <mergeCell ref="Q2:R2"/>
    <mergeCell ref="BF2:BH2"/>
    <mergeCell ref="BI2:BK2"/>
    <mergeCell ref="BL2:BN2"/>
    <mergeCell ref="BO2:BQ2"/>
    <mergeCell ref="BU2:BW2"/>
    <mergeCell ref="BX2:BZ2"/>
    <mergeCell ref="CA2:CC2"/>
    <mergeCell ref="BR1:BT1"/>
    <mergeCell ref="BU1:BW1"/>
    <mergeCell ref="BX1:BZ1"/>
    <mergeCell ref="CM2:CO2"/>
    <mergeCell ref="CP2:CR2"/>
    <mergeCell ref="CS2:CU2"/>
    <mergeCell ref="DH1:DJ1"/>
    <mergeCell ref="DK1:DM1"/>
    <mergeCell ref="DN1:DP1"/>
    <mergeCell ref="DQ1:DS1"/>
    <mergeCell ref="DN2:DP2"/>
    <mergeCell ref="DB2:DD2"/>
    <mergeCell ref="DE2:DG2"/>
    <mergeCell ref="DH2:DJ2"/>
    <mergeCell ref="DK2:DM2"/>
    <mergeCell ref="CV2:CX2"/>
    <mergeCell ref="CY2:DA2"/>
    <mergeCell ref="DQ2:DS2"/>
    <mergeCell ref="FM1:FO1"/>
    <mergeCell ref="FP1:FR1"/>
    <mergeCell ref="FS1:FU1"/>
    <mergeCell ref="EL1:EN1"/>
    <mergeCell ref="EO1:EQ1"/>
    <mergeCell ref="ER1:ET1"/>
    <mergeCell ref="EU1:EW1"/>
    <mergeCell ref="EX1:EZ1"/>
    <mergeCell ref="FA1:FC1"/>
    <mergeCell ref="FD1:FF1"/>
    <mergeCell ref="FG1:FI1"/>
    <mergeCell ref="FJ1:FL1"/>
    <mergeCell ref="DT2:DV2"/>
    <mergeCell ref="DW2:DY2"/>
    <mergeCell ref="DZ2:EB2"/>
    <mergeCell ref="EC2:EE2"/>
    <mergeCell ref="FD2:FF2"/>
    <mergeCell ref="FG2:FI2"/>
    <mergeCell ref="CA1:CC1"/>
    <mergeCell ref="CD1:CF1"/>
    <mergeCell ref="CG1:CI1"/>
    <mergeCell ref="CJ1:CL1"/>
    <mergeCell ref="CM1:CO1"/>
    <mergeCell ref="CP1:CR1"/>
    <mergeCell ref="EF1:EH1"/>
    <mergeCell ref="EI1:EK1"/>
    <mergeCell ref="CV1:CX1"/>
    <mergeCell ref="CY1:DA1"/>
    <mergeCell ref="DB1:DD1"/>
    <mergeCell ref="DE1:DG1"/>
    <mergeCell ref="CS1:CU1"/>
    <mergeCell ref="DT1:DV1"/>
    <mergeCell ref="DW1:DY1"/>
    <mergeCell ref="DZ1:EB1"/>
    <mergeCell ref="EC1:EE1"/>
    <mergeCell ref="CJ2:CL2"/>
    <mergeCell ref="FJ2:FL2"/>
    <mergeCell ref="FM2:FO2"/>
    <mergeCell ref="EF2:EH2"/>
    <mergeCell ref="EI2:EK2"/>
    <mergeCell ref="EL2:EN2"/>
    <mergeCell ref="EO2:EQ2"/>
    <mergeCell ref="ER2:ET2"/>
    <mergeCell ref="EU2:EW2"/>
    <mergeCell ref="FV10:FZ10"/>
    <mergeCell ref="EX2:EZ2"/>
    <mergeCell ref="FA2:FC2"/>
    <mergeCell ref="FV11:FZ11"/>
    <mergeCell ref="FV14:FZ14"/>
    <mergeCell ref="FV16:FZ16"/>
    <mergeCell ref="FV25:FZ25"/>
    <mergeCell ref="FV28:FZ28"/>
    <mergeCell ref="FP2:FR2"/>
    <mergeCell ref="FS2:FU2"/>
    <mergeCell ref="FV2:FZ6"/>
    <mergeCell ref="FV7:FZ7"/>
    <mergeCell ref="FV8:FZ8"/>
    <mergeCell ref="FV9:FZ9"/>
    <mergeCell ref="FV17:FZ17"/>
    <mergeCell ref="FV18:FZ18"/>
    <mergeCell ref="FV19:FZ19"/>
    <mergeCell ref="FV20:FZ20"/>
    <mergeCell ref="FV21:FZ21"/>
    <mergeCell ref="FV22:FZ22"/>
    <mergeCell ref="FV23:FZ23"/>
    <mergeCell ref="FV24:FZ24"/>
    <mergeCell ref="FV40:FZ40"/>
    <mergeCell ref="FV41:FZ41"/>
    <mergeCell ref="FV42:FZ42"/>
    <mergeCell ref="FV43:FZ43"/>
    <mergeCell ref="FV44:FZ44"/>
    <mergeCell ref="FV45:FZ45"/>
    <mergeCell ref="FV12:FZ12"/>
    <mergeCell ref="FV35:FZ35"/>
    <mergeCell ref="FV36:FZ36"/>
    <mergeCell ref="FV37:FZ37"/>
    <mergeCell ref="FV38:FZ38"/>
    <mergeCell ref="FV39:FZ39"/>
    <mergeCell ref="FV27:FZ27"/>
    <mergeCell ref="FV29:FZ29"/>
    <mergeCell ref="FV30:FZ30"/>
    <mergeCell ref="FV15:FZ15"/>
    <mergeCell ref="FV13:FZ13"/>
    <mergeCell ref="FV26:FZ26"/>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88:FZ88"/>
    <mergeCell ref="FV89:FZ89"/>
    <mergeCell ref="FV90:FZ90"/>
    <mergeCell ref="FV91:FZ91"/>
    <mergeCell ref="FV92:FZ92"/>
    <mergeCell ref="FV93:FZ93"/>
    <mergeCell ref="FV82:FZ82"/>
    <mergeCell ref="FV83:FZ83"/>
    <mergeCell ref="FV84:FZ84"/>
    <mergeCell ref="FV85:FZ85"/>
    <mergeCell ref="FV86:FZ86"/>
    <mergeCell ref="FV87:FZ87"/>
  </mergeCells>
  <conditionalFormatting sqref="B41:B42">
    <cfRule type="cellIs" dxfId="4382" priority="55" operator="equal">
      <formula>"Current"</formula>
    </cfRule>
  </conditionalFormatting>
  <conditionalFormatting sqref="B17:C18 E17:E18">
    <cfRule type="cellIs" dxfId="4381" priority="2350" operator="equal">
      <formula>"Current"</formula>
    </cfRule>
  </conditionalFormatting>
  <conditionalFormatting sqref="G17:G18">
    <cfRule type="cellIs" dxfId="4380" priority="2352" operator="equal">
      <formula>"Current"</formula>
    </cfRule>
  </conditionalFormatting>
  <conditionalFormatting sqref="H7:H25 H27:H30 H35:H93">
    <cfRule type="expression" dxfId="4379" priority="3447" stopIfTrue="1">
      <formula>$K7&lt;&gt;""</formula>
    </cfRule>
    <cfRule type="expression" dxfId="4378" priority="3449" stopIfTrue="1">
      <formula>$I7&lt;&gt;""</formula>
    </cfRule>
    <cfRule type="expression" dxfId="4377" priority="3442" stopIfTrue="1">
      <formula>$P7&lt;&gt;""</formula>
    </cfRule>
    <cfRule type="expression" dxfId="4376" priority="3443" stopIfTrue="1">
      <formula>$O7&lt;&gt;""</formula>
    </cfRule>
    <cfRule type="expression" dxfId="4375" priority="3448" stopIfTrue="1">
      <formula>$J7&lt;&gt;""</formula>
    </cfRule>
    <cfRule type="expression" dxfId="4374" priority="3446" stopIfTrue="1">
      <formula>$L7&lt;&gt;""</formula>
    </cfRule>
    <cfRule type="expression" dxfId="4373" priority="3445" stopIfTrue="1">
      <formula>$M7&lt;&gt;""</formula>
    </cfRule>
    <cfRule type="expression" dxfId="4372" priority="3444" stopIfTrue="1">
      <formula>$N7&lt;&gt;""</formula>
    </cfRule>
  </conditionalFormatting>
  <conditionalFormatting sqref="BF7">
    <cfRule type="expression" dxfId="4371" priority="3431" stopIfTrue="1">
      <formula>$BG7&lt;=180</formula>
    </cfRule>
  </conditionalFormatting>
  <conditionalFormatting sqref="BF7:BF30 BF35:BF93">
    <cfRule type="expression" dxfId="4370" priority="3427" stopIfTrue="1">
      <formula>$BG7&lt;=30</formula>
    </cfRule>
    <cfRule type="expression" dxfId="4369" priority="3426" stopIfTrue="1">
      <formula>$BG7&lt;=0</formula>
    </cfRule>
    <cfRule type="expression" dxfId="4368" priority="3432" stopIfTrue="1">
      <formula>$BG7&lt;=270</formula>
    </cfRule>
    <cfRule type="expression" dxfId="4367" priority="3433" stopIfTrue="1">
      <formula>$BG7&gt;270</formula>
    </cfRule>
    <cfRule type="expression" dxfId="4366" priority="3430" stopIfTrue="1">
      <formula>$BG7&lt;=120</formula>
    </cfRule>
    <cfRule type="expression" dxfId="4365" priority="3429" stopIfTrue="1">
      <formula>$BG7&lt;=90</formula>
    </cfRule>
    <cfRule type="expression" dxfId="4364" priority="3428" stopIfTrue="1">
      <formula>$BG7&lt;=60</formula>
    </cfRule>
  </conditionalFormatting>
  <conditionalFormatting sqref="BF8">
    <cfRule type="expression" dxfId="4363" priority="3434" stopIfTrue="1">
      <formula>$BG$8&lt;=0</formula>
    </cfRule>
    <cfRule type="expression" dxfId="4362" priority="3436" stopIfTrue="1">
      <formula>$BG$8&lt;=60</formula>
    </cfRule>
    <cfRule type="expression" dxfId="4361" priority="3441" stopIfTrue="1">
      <formula>$BG$8&gt;270</formula>
    </cfRule>
    <cfRule type="expression" dxfId="4360" priority="3440" stopIfTrue="1">
      <formula>$BG$8&lt;=270</formula>
    </cfRule>
    <cfRule type="expression" dxfId="4359" priority="3439" stopIfTrue="1">
      <formula>$BG$8&lt;=180</formula>
    </cfRule>
    <cfRule type="expression" dxfId="4358" priority="3438" stopIfTrue="1">
      <formula>$BG$8&lt;=120</formula>
    </cfRule>
    <cfRule type="expression" dxfId="4357" priority="3437" stopIfTrue="1">
      <formula>$BG$8&lt;=90</formula>
    </cfRule>
    <cfRule type="expression" dxfId="4356" priority="3435" stopIfTrue="1">
      <formula>$BG$8&lt;=30</formula>
    </cfRule>
  </conditionalFormatting>
  <conditionalFormatting sqref="BI7">
    <cfRule type="expression" dxfId="4355" priority="2339" stopIfTrue="1">
      <formula>$BG7&lt;=180</formula>
    </cfRule>
  </conditionalFormatting>
  <conditionalFormatting sqref="BI7:BI10">
    <cfRule type="expression" dxfId="4354" priority="2341" stopIfTrue="1">
      <formula>$BG7&gt;270</formula>
    </cfRule>
    <cfRule type="expression" dxfId="4353" priority="2340" stopIfTrue="1">
      <formula>$BG7&lt;=270</formula>
    </cfRule>
  </conditionalFormatting>
  <conditionalFormatting sqref="BI7:BI30">
    <cfRule type="expression" dxfId="4352" priority="116" stopIfTrue="1">
      <formula>$BG7&lt;=120</formula>
    </cfRule>
    <cfRule type="expression" dxfId="4351" priority="112" stopIfTrue="1">
      <formula>$BG7&lt;=0</formula>
    </cfRule>
    <cfRule type="expression" dxfId="4350" priority="114" stopIfTrue="1">
      <formula>$BG7&lt;=60</formula>
    </cfRule>
    <cfRule type="expression" dxfId="4349" priority="113" stopIfTrue="1">
      <formula>$BG7&lt;=30</formula>
    </cfRule>
    <cfRule type="expression" dxfId="4348" priority="115" stopIfTrue="1">
      <formula>$BG7&lt;=90</formula>
    </cfRule>
  </conditionalFormatting>
  <conditionalFormatting sqref="BI8">
    <cfRule type="expression" dxfId="4347" priority="2346" stopIfTrue="1">
      <formula>$BG$8&lt;=120</formula>
    </cfRule>
    <cfRule type="expression" dxfId="4346" priority="2345" stopIfTrue="1">
      <formula>$BG$8&lt;=90</formula>
    </cfRule>
    <cfRule type="expression" dxfId="4345" priority="2344" stopIfTrue="1">
      <formula>$BG$8&lt;=60</formula>
    </cfRule>
    <cfRule type="expression" dxfId="4344" priority="2343" stopIfTrue="1">
      <formula>$BG$8&lt;=30</formula>
    </cfRule>
    <cfRule type="expression" dxfId="4343" priority="2342" stopIfTrue="1">
      <formula>$BG$8&lt;=0</formula>
    </cfRule>
    <cfRule type="expression" dxfId="4342" priority="2347" stopIfTrue="1">
      <formula>$BG$8&lt;=180</formula>
    </cfRule>
    <cfRule type="expression" dxfId="4341" priority="2349" stopIfTrue="1">
      <formula>$BG$8&gt;270</formula>
    </cfRule>
    <cfRule type="expression" dxfId="4340" priority="2348" stopIfTrue="1">
      <formula>$BG$8&lt;=270</formula>
    </cfRule>
  </conditionalFormatting>
  <conditionalFormatting sqref="BI11:BI30">
    <cfRule type="expression" dxfId="4339" priority="117" stopIfTrue="1">
      <formula>$BG11&lt;=270</formula>
    </cfRule>
    <cfRule type="expression" dxfId="4338" priority="118" stopIfTrue="1">
      <formula>$BG11&gt;270</formula>
    </cfRule>
  </conditionalFormatting>
  <conditionalFormatting sqref="BI35:BI93">
    <cfRule type="expression" dxfId="4337" priority="3420" stopIfTrue="1">
      <formula>$BJ35&lt;=60</formula>
    </cfRule>
    <cfRule type="expression" dxfId="4336" priority="3419" stopIfTrue="1">
      <formula>$BJ35&lt;=30</formula>
    </cfRule>
    <cfRule type="expression" dxfId="4335" priority="3418" stopIfTrue="1">
      <formula>$BJ35&lt;=0</formula>
    </cfRule>
    <cfRule type="expression" dxfId="4334" priority="3425" stopIfTrue="1">
      <formula>$BJ35&gt;270</formula>
    </cfRule>
    <cfRule type="expression" dxfId="4333" priority="3424" stopIfTrue="1">
      <formula>$BJ35&lt;=270</formula>
    </cfRule>
    <cfRule type="expression" dxfId="4332" priority="3423" stopIfTrue="1">
      <formula>$BJ35&lt;=180</formula>
    </cfRule>
    <cfRule type="expression" dxfId="4331" priority="3422" stopIfTrue="1">
      <formula>$BJ35&lt;=120</formula>
    </cfRule>
    <cfRule type="expression" dxfId="4330" priority="3421" stopIfTrue="1">
      <formula>$BJ35&lt;=90</formula>
    </cfRule>
  </conditionalFormatting>
  <conditionalFormatting sqref="BL7">
    <cfRule type="expression" dxfId="4329" priority="2323" stopIfTrue="1">
      <formula>$BG7&lt;=180</formula>
    </cfRule>
  </conditionalFormatting>
  <conditionalFormatting sqref="BL7:BL10">
    <cfRule type="expression" dxfId="4328" priority="2325" stopIfTrue="1">
      <formula>$BG7&gt;270</formula>
    </cfRule>
    <cfRule type="expression" dxfId="4327" priority="2324" stopIfTrue="1">
      <formula>$BG7&lt;=270</formula>
    </cfRule>
  </conditionalFormatting>
  <conditionalFormatting sqref="BL7:BL30">
    <cfRule type="expression" dxfId="4326" priority="109" stopIfTrue="1">
      <formula>$BG7&lt;=120</formula>
    </cfRule>
    <cfRule type="expression" dxfId="4325" priority="108" stopIfTrue="1">
      <formula>$BG7&lt;=90</formula>
    </cfRule>
    <cfRule type="expression" dxfId="4324" priority="107" stopIfTrue="1">
      <formula>$BG7&lt;=60</formula>
    </cfRule>
    <cfRule type="expression" dxfId="4323" priority="105" stopIfTrue="1">
      <formula>$BG7&lt;=0</formula>
    </cfRule>
    <cfRule type="expression" dxfId="4322" priority="106" stopIfTrue="1">
      <formula>$BG7&lt;=30</formula>
    </cfRule>
  </conditionalFormatting>
  <conditionalFormatting sqref="BL8">
    <cfRule type="expression" dxfId="4321" priority="2326" stopIfTrue="1">
      <formula>$BG$8&lt;=0</formula>
    </cfRule>
    <cfRule type="expression" dxfId="4320" priority="2328" stopIfTrue="1">
      <formula>$BG$8&lt;=60</formula>
    </cfRule>
    <cfRule type="expression" dxfId="4319" priority="2329" stopIfTrue="1">
      <formula>$BG$8&lt;=90</formula>
    </cfRule>
    <cfRule type="expression" dxfId="4318" priority="2330" stopIfTrue="1">
      <formula>$BG$8&lt;=120</formula>
    </cfRule>
    <cfRule type="expression" dxfId="4317" priority="2331" stopIfTrue="1">
      <formula>$BG$8&lt;=180</formula>
    </cfRule>
    <cfRule type="expression" dxfId="4316" priority="2327" stopIfTrue="1">
      <formula>$BG$8&lt;=30</formula>
    </cfRule>
    <cfRule type="expression" dxfId="4315" priority="2332" stopIfTrue="1">
      <formula>$BG$8&lt;=270</formula>
    </cfRule>
    <cfRule type="expression" dxfId="4314" priority="2333" stopIfTrue="1">
      <formula>$BG$8&gt;270</formula>
    </cfRule>
  </conditionalFormatting>
  <conditionalFormatting sqref="BL11:BL30">
    <cfRule type="expression" dxfId="4313" priority="110" stopIfTrue="1">
      <formula>$BG11&lt;=270</formula>
    </cfRule>
    <cfRule type="expression" dxfId="4312" priority="111" stopIfTrue="1">
      <formula>$BG11&gt;270</formula>
    </cfRule>
  </conditionalFormatting>
  <conditionalFormatting sqref="BL35:BL93">
    <cfRule type="expression" dxfId="4311" priority="3411" stopIfTrue="1">
      <formula>$BM35&lt;=30</formula>
    </cfRule>
    <cfRule type="expression" dxfId="4310" priority="3417" stopIfTrue="1">
      <formula>$BM35&gt;270</formula>
    </cfRule>
    <cfRule type="expression" dxfId="4309" priority="3416" stopIfTrue="1">
      <formula>$BM35&lt;=270</formula>
    </cfRule>
    <cfRule type="expression" dxfId="4308" priority="3415" stopIfTrue="1">
      <formula>$BM35&lt;=180</formula>
    </cfRule>
    <cfRule type="expression" dxfId="4307" priority="3414" stopIfTrue="1">
      <formula>$BM35&lt;=120</formula>
    </cfRule>
    <cfRule type="expression" dxfId="4306" priority="3413" stopIfTrue="1">
      <formula>$BM35&lt;=90</formula>
    </cfRule>
    <cfRule type="expression" dxfId="4305" priority="3412" stopIfTrue="1">
      <formula>$BM35&lt;=60</formula>
    </cfRule>
    <cfRule type="expression" dxfId="4304" priority="3410" stopIfTrue="1">
      <formula>$BM35&lt;=0</formula>
    </cfRule>
  </conditionalFormatting>
  <conditionalFormatting sqref="BO7">
    <cfRule type="expression" dxfId="4303" priority="2307" stopIfTrue="1">
      <formula>$BG7&lt;=180</formula>
    </cfRule>
  </conditionalFormatting>
  <conditionalFormatting sqref="BO7:BO10">
    <cfRule type="expression" dxfId="4302" priority="2309" stopIfTrue="1">
      <formula>$BG7&gt;270</formula>
    </cfRule>
    <cfRule type="expression" dxfId="4301" priority="2308" stopIfTrue="1">
      <formula>$BG7&lt;=270</formula>
    </cfRule>
  </conditionalFormatting>
  <conditionalFormatting sqref="BO7:BO30">
    <cfRule type="expression" dxfId="4300" priority="101" stopIfTrue="1">
      <formula>$BG7&lt;=90</formula>
    </cfRule>
    <cfRule type="expression" dxfId="4299" priority="100" stopIfTrue="1">
      <formula>$BG7&lt;=60</formula>
    </cfRule>
    <cfRule type="expression" dxfId="4298" priority="99" stopIfTrue="1">
      <formula>$BG7&lt;=30</formula>
    </cfRule>
    <cfRule type="expression" dxfId="4297" priority="98" stopIfTrue="1">
      <formula>$BG7&lt;=0</formula>
    </cfRule>
    <cfRule type="expression" dxfId="4296" priority="102" stopIfTrue="1">
      <formula>$BG7&lt;=120</formula>
    </cfRule>
  </conditionalFormatting>
  <conditionalFormatting sqref="BO8">
    <cfRule type="expression" dxfId="4295" priority="2310" stopIfTrue="1">
      <formula>$BG$8&lt;=0</formula>
    </cfRule>
    <cfRule type="expression" dxfId="4294" priority="2311" stopIfTrue="1">
      <formula>$BG$8&lt;=30</formula>
    </cfRule>
    <cfRule type="expression" dxfId="4293" priority="2317" stopIfTrue="1">
      <formula>$BG$8&gt;270</formula>
    </cfRule>
    <cfRule type="expression" dxfId="4292" priority="2316" stopIfTrue="1">
      <formula>$BG$8&lt;=270</formula>
    </cfRule>
    <cfRule type="expression" dxfId="4291" priority="2315" stopIfTrue="1">
      <formula>$BG$8&lt;=180</formula>
    </cfRule>
    <cfRule type="expression" dxfId="4290" priority="2314" stopIfTrue="1">
      <formula>$BG$8&lt;=120</formula>
    </cfRule>
    <cfRule type="expression" dxfId="4289" priority="2313" stopIfTrue="1">
      <formula>$BG$8&lt;=90</formula>
    </cfRule>
    <cfRule type="expression" dxfId="4288" priority="2312" stopIfTrue="1">
      <formula>$BG$8&lt;=60</formula>
    </cfRule>
  </conditionalFormatting>
  <conditionalFormatting sqref="BO11:BO30">
    <cfRule type="expression" dxfId="4287" priority="103" stopIfTrue="1">
      <formula>$BG11&lt;=270</formula>
    </cfRule>
    <cfRule type="expression" dxfId="4286" priority="104" stopIfTrue="1">
      <formula>$BG11&gt;270</formula>
    </cfRule>
  </conditionalFormatting>
  <conditionalFormatting sqref="BO35:BO93">
    <cfRule type="expression" dxfId="4285" priority="3408" stopIfTrue="1">
      <formula>$BP35&lt;=270</formula>
    </cfRule>
    <cfRule type="expression" dxfId="4284" priority="3407" stopIfTrue="1">
      <formula>$BP35&lt;=180</formula>
    </cfRule>
    <cfRule type="expression" dxfId="4283" priority="3406" stopIfTrue="1">
      <formula>$BP35&lt;=120</formula>
    </cfRule>
    <cfRule type="expression" dxfId="4282" priority="3405" stopIfTrue="1">
      <formula>$BP35&lt;=90</formula>
    </cfRule>
    <cfRule type="expression" dxfId="4281" priority="3404" stopIfTrue="1">
      <formula>$BP35&lt;=60</formula>
    </cfRule>
    <cfRule type="expression" dxfId="4280" priority="3403" stopIfTrue="1">
      <formula>$BP35&lt;=30</formula>
    </cfRule>
    <cfRule type="expression" dxfId="4279" priority="3402" stopIfTrue="1">
      <formula>$BP35&lt;=0</formula>
    </cfRule>
    <cfRule type="expression" dxfId="4278" priority="3409" stopIfTrue="1">
      <formula>$BP35&gt;270</formula>
    </cfRule>
  </conditionalFormatting>
  <conditionalFormatting sqref="BR7">
    <cfRule type="expression" dxfId="4277" priority="2291" stopIfTrue="1">
      <formula>$BG7&lt;=180</formula>
    </cfRule>
  </conditionalFormatting>
  <conditionalFormatting sqref="BR7:BR10">
    <cfRule type="expression" dxfId="4276" priority="2292" stopIfTrue="1">
      <formula>$BG7&lt;=270</formula>
    </cfRule>
    <cfRule type="expression" dxfId="4275" priority="2293" stopIfTrue="1">
      <formula>$BG7&gt;270</formula>
    </cfRule>
  </conditionalFormatting>
  <conditionalFormatting sqref="BR7:BR30">
    <cfRule type="expression" dxfId="4274" priority="92" stopIfTrue="1">
      <formula>$BG7&lt;=30</formula>
    </cfRule>
    <cfRule type="expression" dxfId="4273" priority="91" stopIfTrue="1">
      <formula>$BG7&lt;=0</formula>
    </cfRule>
    <cfRule type="expression" dxfId="4272" priority="93" stopIfTrue="1">
      <formula>$BG7&lt;=60</formula>
    </cfRule>
    <cfRule type="expression" dxfId="4271" priority="94" stopIfTrue="1">
      <formula>$BG7&lt;=90</formula>
    </cfRule>
    <cfRule type="expression" dxfId="4270" priority="95" stopIfTrue="1">
      <formula>$BG7&lt;=120</formula>
    </cfRule>
  </conditionalFormatting>
  <conditionalFormatting sqref="BR8">
    <cfRule type="expression" dxfId="4269" priority="2301" stopIfTrue="1">
      <formula>$BG$8&gt;270</formula>
    </cfRule>
    <cfRule type="expression" dxfId="4268" priority="2294" stopIfTrue="1">
      <formula>$BG$8&lt;=0</formula>
    </cfRule>
    <cfRule type="expression" dxfId="4267" priority="2300" stopIfTrue="1">
      <formula>$BG$8&lt;=270</formula>
    </cfRule>
    <cfRule type="expression" dxfId="4266" priority="2296" stopIfTrue="1">
      <formula>$BG$8&lt;=60</formula>
    </cfRule>
    <cfRule type="expression" dxfId="4265" priority="2297" stopIfTrue="1">
      <formula>$BG$8&lt;=90</formula>
    </cfRule>
    <cfRule type="expression" dxfId="4264" priority="2298" stopIfTrue="1">
      <formula>$BG$8&lt;=120</formula>
    </cfRule>
    <cfRule type="expression" dxfId="4263" priority="2299" stopIfTrue="1">
      <formula>$BG$8&lt;=180</formula>
    </cfRule>
    <cfRule type="expression" dxfId="4262" priority="2295" stopIfTrue="1">
      <formula>$BG$8&lt;=30</formula>
    </cfRule>
  </conditionalFormatting>
  <conditionalFormatting sqref="BR11:BR30">
    <cfRule type="expression" dxfId="4261" priority="97" stopIfTrue="1">
      <formula>$BG11&gt;270</formula>
    </cfRule>
    <cfRule type="expression" dxfId="4260" priority="96" stopIfTrue="1">
      <formula>$BG11&lt;=270</formula>
    </cfRule>
  </conditionalFormatting>
  <conditionalFormatting sqref="BR35:BR93">
    <cfRule type="expression" dxfId="4259" priority="3400" stopIfTrue="1">
      <formula>$BS35&lt;=270</formula>
    </cfRule>
    <cfRule type="expression" dxfId="4258" priority="3399" stopIfTrue="1">
      <formula>$BS35&lt;=180</formula>
    </cfRule>
    <cfRule type="expression" dxfId="4257" priority="3398" stopIfTrue="1">
      <formula>$BS35&lt;=120</formula>
    </cfRule>
    <cfRule type="expression" dxfId="4256" priority="3397" stopIfTrue="1">
      <formula>$BS35&lt;=90</formula>
    </cfRule>
    <cfRule type="expression" dxfId="4255" priority="3396" stopIfTrue="1">
      <formula>$BS35&lt;=60</formula>
    </cfRule>
    <cfRule type="expression" dxfId="4254" priority="3395" stopIfTrue="1">
      <formula>$BS35&lt;=30</formula>
    </cfRule>
    <cfRule type="expression" dxfId="4253" priority="3394" stopIfTrue="1">
      <formula>$BS35&lt;=0</formula>
    </cfRule>
    <cfRule type="expression" dxfId="4252" priority="3401" stopIfTrue="1">
      <formula>$BS35&gt;270</formula>
    </cfRule>
  </conditionalFormatting>
  <conditionalFormatting sqref="BU7">
    <cfRule type="expression" dxfId="4251" priority="2275" stopIfTrue="1">
      <formula>$BG7&lt;=180</formula>
    </cfRule>
  </conditionalFormatting>
  <conditionalFormatting sqref="BU7:BU10">
    <cfRule type="expression" dxfId="4250" priority="2277" stopIfTrue="1">
      <formula>$BG7&gt;270</formula>
    </cfRule>
    <cfRule type="expression" dxfId="4249" priority="2276" stopIfTrue="1">
      <formula>$BG7&lt;=270</formula>
    </cfRule>
  </conditionalFormatting>
  <conditionalFormatting sqref="BU7:BU30">
    <cfRule type="expression" dxfId="4248" priority="86" stopIfTrue="1">
      <formula>$BG7&lt;=60</formula>
    </cfRule>
    <cfRule type="expression" dxfId="4247" priority="88" stopIfTrue="1">
      <formula>$BG7&lt;=120</formula>
    </cfRule>
    <cfRule type="expression" dxfId="4246" priority="84" stopIfTrue="1">
      <formula>$BG7&lt;=0</formula>
    </cfRule>
    <cfRule type="expression" dxfId="4245" priority="87" stopIfTrue="1">
      <formula>$BG7&lt;=90</formula>
    </cfRule>
    <cfRule type="expression" dxfId="4244" priority="85" stopIfTrue="1">
      <formula>$BG7&lt;=30</formula>
    </cfRule>
  </conditionalFormatting>
  <conditionalFormatting sqref="BU8">
    <cfRule type="expression" dxfId="4243" priority="2280" stopIfTrue="1">
      <formula>$BG$8&lt;=60</formula>
    </cfRule>
    <cfRule type="expression" dxfId="4242" priority="2279" stopIfTrue="1">
      <formula>$BG$8&lt;=30</formula>
    </cfRule>
    <cfRule type="expression" dxfId="4241" priority="2278" stopIfTrue="1">
      <formula>$BG$8&lt;=0</formula>
    </cfRule>
    <cfRule type="expression" dxfId="4240" priority="2283" stopIfTrue="1">
      <formula>$BG$8&lt;=180</formula>
    </cfRule>
    <cfRule type="expression" dxfId="4239" priority="2282" stopIfTrue="1">
      <formula>$BG$8&lt;=120</formula>
    </cfRule>
    <cfRule type="expression" dxfId="4238" priority="2285" stopIfTrue="1">
      <formula>$BG$8&gt;270</formula>
    </cfRule>
    <cfRule type="expression" dxfId="4237" priority="2281" stopIfTrue="1">
      <formula>$BG$8&lt;=90</formula>
    </cfRule>
    <cfRule type="expression" dxfId="4236" priority="2284" stopIfTrue="1">
      <formula>$BG$8&lt;=270</formula>
    </cfRule>
  </conditionalFormatting>
  <conditionalFormatting sqref="BU11:BU30">
    <cfRule type="expression" dxfId="4235" priority="90" stopIfTrue="1">
      <formula>$BG11&gt;270</formula>
    </cfRule>
    <cfRule type="expression" dxfId="4234" priority="89" stopIfTrue="1">
      <formula>$BG11&lt;=270</formula>
    </cfRule>
  </conditionalFormatting>
  <conditionalFormatting sqref="BU35:BU93">
    <cfRule type="expression" dxfId="4233" priority="3393" stopIfTrue="1">
      <formula>$BV35&gt;270</formula>
    </cfRule>
    <cfRule type="expression" dxfId="4232" priority="3392" stopIfTrue="1">
      <formula>$BV35&lt;=270</formula>
    </cfRule>
    <cfRule type="expression" dxfId="4231" priority="3390" stopIfTrue="1">
      <formula>$BV35&lt;=120</formula>
    </cfRule>
    <cfRule type="expression" dxfId="4230" priority="3388" stopIfTrue="1">
      <formula>$BV35&lt;=60</formula>
    </cfRule>
    <cfRule type="expression" dxfId="4229" priority="3387" stopIfTrue="1">
      <formula>$BV35&lt;=30</formula>
    </cfRule>
    <cfRule type="expression" dxfId="4228" priority="3391" stopIfTrue="1">
      <formula>$BV35&lt;=180</formula>
    </cfRule>
    <cfRule type="expression" dxfId="4227" priority="3386" stopIfTrue="1">
      <formula>$BV35&lt;=0</formula>
    </cfRule>
    <cfRule type="expression" dxfId="4226" priority="3389" stopIfTrue="1">
      <formula>$BV35&lt;=90</formula>
    </cfRule>
  </conditionalFormatting>
  <conditionalFormatting sqref="BX7">
    <cfRule type="expression" dxfId="4225" priority="2259" stopIfTrue="1">
      <formula>$BG7&lt;=180</formula>
    </cfRule>
  </conditionalFormatting>
  <conditionalFormatting sqref="BX7:BX10">
    <cfRule type="expression" dxfId="4224" priority="2260" stopIfTrue="1">
      <formula>$BG7&lt;=270</formula>
    </cfRule>
    <cfRule type="expression" dxfId="4223" priority="2261" stopIfTrue="1">
      <formula>$BG7&gt;270</formula>
    </cfRule>
  </conditionalFormatting>
  <conditionalFormatting sqref="BX7:BX30">
    <cfRule type="expression" dxfId="4222" priority="77" stopIfTrue="1">
      <formula>$BG7&lt;=0</formula>
    </cfRule>
    <cfRule type="expression" dxfId="4221" priority="78" stopIfTrue="1">
      <formula>$BG7&lt;=30</formula>
    </cfRule>
    <cfRule type="expression" dxfId="4220" priority="79" stopIfTrue="1">
      <formula>$BG7&lt;=60</formula>
    </cfRule>
    <cfRule type="expression" dxfId="4219" priority="80" stopIfTrue="1">
      <formula>$BG7&lt;=90</formula>
    </cfRule>
    <cfRule type="expression" dxfId="4218" priority="81" stopIfTrue="1">
      <formula>$BG7&lt;=120</formula>
    </cfRule>
  </conditionalFormatting>
  <conditionalFormatting sqref="BX8">
    <cfRule type="expression" dxfId="4217" priority="2267" stopIfTrue="1">
      <formula>$BG$8&lt;=180</formula>
    </cfRule>
    <cfRule type="expression" dxfId="4216" priority="2268" stopIfTrue="1">
      <formula>$BG$8&lt;=270</formula>
    </cfRule>
    <cfRule type="expression" dxfId="4215" priority="2269" stopIfTrue="1">
      <formula>$BG$8&gt;270</formula>
    </cfRule>
    <cfRule type="expression" dxfId="4214" priority="2262" stopIfTrue="1">
      <formula>$BG$8&lt;=0</formula>
    </cfRule>
    <cfRule type="expression" dxfId="4213" priority="2264" stopIfTrue="1">
      <formula>$BG$8&lt;=60</formula>
    </cfRule>
    <cfRule type="expression" dxfId="4212" priority="2265" stopIfTrue="1">
      <formula>$BG$8&lt;=90</formula>
    </cfRule>
    <cfRule type="expression" dxfId="4211" priority="2263" stopIfTrue="1">
      <formula>$BG$8&lt;=30</formula>
    </cfRule>
    <cfRule type="expression" dxfId="4210" priority="2266" stopIfTrue="1">
      <formula>$BG$8&lt;=120</formula>
    </cfRule>
  </conditionalFormatting>
  <conditionalFormatting sqref="BX11:BX30">
    <cfRule type="expression" dxfId="4209" priority="82" stopIfTrue="1">
      <formula>$BG11&lt;=270</formula>
    </cfRule>
    <cfRule type="expression" dxfId="4208" priority="83" stopIfTrue="1">
      <formula>$BG11&gt;270</formula>
    </cfRule>
  </conditionalFormatting>
  <conditionalFormatting sqref="BX35:BX93">
    <cfRule type="expression" dxfId="4207" priority="3384" stopIfTrue="1">
      <formula>$BY35&lt;=270</formula>
    </cfRule>
    <cfRule type="expression" dxfId="4206" priority="3383" stopIfTrue="1">
      <formula>$BY35&lt;=180</formula>
    </cfRule>
    <cfRule type="expression" dxfId="4205" priority="3378" stopIfTrue="1">
      <formula>$BY35&lt;=0</formula>
    </cfRule>
    <cfRule type="expression" dxfId="4204" priority="3379" stopIfTrue="1">
      <formula>$BY35&lt;=30</formula>
    </cfRule>
    <cfRule type="expression" dxfId="4203" priority="3380" stopIfTrue="1">
      <formula>$BY35&lt;=60</formula>
    </cfRule>
    <cfRule type="expression" dxfId="4202" priority="3381" stopIfTrue="1">
      <formula>$BY35&lt;=90</formula>
    </cfRule>
    <cfRule type="expression" dxfId="4201" priority="3382" stopIfTrue="1">
      <formula>$BY35&lt;=120</formula>
    </cfRule>
  </conditionalFormatting>
  <conditionalFormatting sqref="BX35:BX493">
    <cfRule type="expression" dxfId="4200" priority="3385" stopIfTrue="1">
      <formula>$BY35&gt;270</formula>
    </cfRule>
  </conditionalFormatting>
  <conditionalFormatting sqref="CA7">
    <cfRule type="expression" dxfId="4199" priority="2243" stopIfTrue="1">
      <formula>$BG7&lt;=180</formula>
    </cfRule>
  </conditionalFormatting>
  <conditionalFormatting sqref="CA7:CA10">
    <cfRule type="expression" dxfId="4198" priority="2245" stopIfTrue="1">
      <formula>$BG7&gt;270</formula>
    </cfRule>
    <cfRule type="expression" dxfId="4197" priority="2244" stopIfTrue="1">
      <formula>$BG7&lt;=270</formula>
    </cfRule>
  </conditionalFormatting>
  <conditionalFormatting sqref="CA7:CA30">
    <cfRule type="expression" dxfId="4196" priority="71" stopIfTrue="1">
      <formula>$BG7&lt;=30</formula>
    </cfRule>
    <cfRule type="expression" dxfId="4195" priority="74" stopIfTrue="1">
      <formula>$BG7&lt;=120</formula>
    </cfRule>
    <cfRule type="expression" dxfId="4194" priority="70" stopIfTrue="1">
      <formula>$BG7&lt;=0</formula>
    </cfRule>
    <cfRule type="expression" dxfId="4193" priority="73" stopIfTrue="1">
      <formula>$BG7&lt;=90</formula>
    </cfRule>
    <cfRule type="expression" dxfId="4192" priority="72" stopIfTrue="1">
      <formula>$BG7&lt;=60</formula>
    </cfRule>
  </conditionalFormatting>
  <conditionalFormatting sqref="CA8">
    <cfRule type="expression" dxfId="4191" priority="2252" stopIfTrue="1">
      <formula>$BG$8&lt;=270</formula>
    </cfRule>
    <cfRule type="expression" dxfId="4190" priority="2251" stopIfTrue="1">
      <formula>$BG$8&lt;=180</formula>
    </cfRule>
    <cfRule type="expression" dxfId="4189" priority="2250" stopIfTrue="1">
      <formula>$BG$8&lt;=120</formula>
    </cfRule>
    <cfRule type="expression" dxfId="4188" priority="2249" stopIfTrue="1">
      <formula>$BG$8&lt;=90</formula>
    </cfRule>
    <cfRule type="expression" dxfId="4187" priority="2248" stopIfTrue="1">
      <formula>$BG$8&lt;=60</formula>
    </cfRule>
    <cfRule type="expression" dxfId="4186" priority="2246" stopIfTrue="1">
      <formula>$BG$8&lt;=0</formula>
    </cfRule>
    <cfRule type="expression" dxfId="4185" priority="2247" stopIfTrue="1">
      <formula>$BG$8&lt;=30</formula>
    </cfRule>
    <cfRule type="expression" dxfId="4184" priority="2253" stopIfTrue="1">
      <formula>$BG$8&gt;270</formula>
    </cfRule>
  </conditionalFormatting>
  <conditionalFormatting sqref="CA11:CA30">
    <cfRule type="expression" dxfId="4183" priority="75" stopIfTrue="1">
      <formula>$BG11&lt;=270</formula>
    </cfRule>
    <cfRule type="expression" dxfId="4182" priority="76" stopIfTrue="1">
      <formula>$BG11&gt;270</formula>
    </cfRule>
  </conditionalFormatting>
  <conditionalFormatting sqref="CA35:CA93">
    <cfRule type="expression" dxfId="4181" priority="3373" stopIfTrue="1">
      <formula>$CB35&lt;=90</formula>
    </cfRule>
    <cfRule type="expression" dxfId="4180" priority="3372" stopIfTrue="1">
      <formula>$CB35&lt;=60</formula>
    </cfRule>
    <cfRule type="expression" dxfId="4179" priority="3374" stopIfTrue="1">
      <formula>$CB35&lt;=120</formula>
    </cfRule>
    <cfRule type="expression" dxfId="4178" priority="3375" stopIfTrue="1">
      <formula>$CB35&lt;=180</formula>
    </cfRule>
    <cfRule type="expression" dxfId="4177" priority="3377" stopIfTrue="1">
      <formula>$CB35&gt;270</formula>
    </cfRule>
    <cfRule type="expression" dxfId="4176" priority="3376" stopIfTrue="1">
      <formula>$CB35&lt;=270</formula>
    </cfRule>
    <cfRule type="expression" dxfId="4175" priority="3370" stopIfTrue="1">
      <formula>$CB35&lt;=0</formula>
    </cfRule>
    <cfRule type="expression" dxfId="4174" priority="3371" stopIfTrue="1">
      <formula>$CB35&lt;=30</formula>
    </cfRule>
  </conditionalFormatting>
  <conditionalFormatting sqref="CD7">
    <cfRule type="expression" dxfId="4173" priority="2227" stopIfTrue="1">
      <formula>$BG7&lt;=180</formula>
    </cfRule>
  </conditionalFormatting>
  <conditionalFormatting sqref="CD7:CD10">
    <cfRule type="expression" dxfId="4172" priority="2228" stopIfTrue="1">
      <formula>$BG7&lt;=270</formula>
    </cfRule>
    <cfRule type="expression" dxfId="4171" priority="2229" stopIfTrue="1">
      <formula>$BG7&gt;270</formula>
    </cfRule>
  </conditionalFormatting>
  <conditionalFormatting sqref="CD7:CD30">
    <cfRule type="expression" dxfId="4170" priority="65" stopIfTrue="1">
      <formula>$BG7&lt;=60</formula>
    </cfRule>
    <cfRule type="expression" dxfId="4169" priority="67" stopIfTrue="1">
      <formula>$BG7&lt;=120</formula>
    </cfRule>
    <cfRule type="expression" dxfId="4168" priority="66" stopIfTrue="1">
      <formula>$BG7&lt;=90</formula>
    </cfRule>
    <cfRule type="expression" dxfId="4167" priority="63" stopIfTrue="1">
      <formula>$BG7&lt;=0</formula>
    </cfRule>
    <cfRule type="expression" dxfId="4166" priority="64" stopIfTrue="1">
      <formula>$BG7&lt;=30</formula>
    </cfRule>
  </conditionalFormatting>
  <conditionalFormatting sqref="CD8">
    <cfRule type="expression" dxfId="4165" priority="2230" stopIfTrue="1">
      <formula>$BG$8&lt;=0</formula>
    </cfRule>
    <cfRule type="expression" dxfId="4164" priority="2237" stopIfTrue="1">
      <formula>$BG$8&gt;270</formula>
    </cfRule>
    <cfRule type="expression" dxfId="4163" priority="2236" stopIfTrue="1">
      <formula>$BG$8&lt;=270</formula>
    </cfRule>
    <cfRule type="expression" dxfId="4162" priority="2235" stopIfTrue="1">
      <formula>$BG$8&lt;=180</formula>
    </cfRule>
    <cfRule type="expression" dxfId="4161" priority="2234" stopIfTrue="1">
      <formula>$BG$8&lt;=120</formula>
    </cfRule>
    <cfRule type="expression" dxfId="4160" priority="2232" stopIfTrue="1">
      <formula>$BG$8&lt;=60</formula>
    </cfRule>
    <cfRule type="expression" dxfId="4159" priority="2231" stopIfTrue="1">
      <formula>$BG$8&lt;=30</formula>
    </cfRule>
    <cfRule type="expression" dxfId="4158" priority="2233" stopIfTrue="1">
      <formula>$BG$8&lt;=90</formula>
    </cfRule>
  </conditionalFormatting>
  <conditionalFormatting sqref="CD11:CD30">
    <cfRule type="expression" dxfId="4157" priority="69" stopIfTrue="1">
      <formula>$BG11&gt;270</formula>
    </cfRule>
    <cfRule type="expression" dxfId="4156" priority="68" stopIfTrue="1">
      <formula>$BG11&lt;=270</formula>
    </cfRule>
  </conditionalFormatting>
  <conditionalFormatting sqref="CD35:CD93">
    <cfRule type="expression" dxfId="4155" priority="3362" stopIfTrue="1">
      <formula>$CE35&lt;=0</formula>
    </cfRule>
    <cfRule type="expression" dxfId="4154" priority="3363" stopIfTrue="1">
      <formula>$CE35&lt;=30</formula>
    </cfRule>
    <cfRule type="expression" dxfId="4153" priority="3364" stopIfTrue="1">
      <formula>$CE35&lt;=60</formula>
    </cfRule>
    <cfRule type="expression" dxfId="4152" priority="3369" stopIfTrue="1">
      <formula>$CE35&gt;270</formula>
    </cfRule>
    <cfRule type="expression" dxfId="4151" priority="3368" stopIfTrue="1">
      <formula>$CE35&lt;=270</formula>
    </cfRule>
    <cfRule type="expression" dxfId="4150" priority="3367" stopIfTrue="1">
      <formula>$CE35&lt;=180</formula>
    </cfRule>
    <cfRule type="expression" dxfId="4149" priority="3366" stopIfTrue="1">
      <formula>$CE35&lt;=120</formula>
    </cfRule>
    <cfRule type="expression" dxfId="4148" priority="3365" stopIfTrue="1">
      <formula>$CE35&lt;=90</formula>
    </cfRule>
  </conditionalFormatting>
  <conditionalFormatting sqref="CG7">
    <cfRule type="expression" dxfId="4147" priority="189" stopIfTrue="1">
      <formula>$BG7&lt;=180</formula>
    </cfRule>
  </conditionalFormatting>
  <conditionalFormatting sqref="CG7:CG10">
    <cfRule type="expression" dxfId="4146" priority="190" stopIfTrue="1">
      <formula>$BG7&lt;=270</formula>
    </cfRule>
    <cfRule type="expression" dxfId="4145" priority="191" stopIfTrue="1">
      <formula>$BG7&gt;270</formula>
    </cfRule>
  </conditionalFormatting>
  <conditionalFormatting sqref="CG7:CG30">
    <cfRule type="expression" dxfId="4144" priority="60" stopIfTrue="1">
      <formula>$BG7&lt;=120</formula>
    </cfRule>
    <cfRule type="expression" dxfId="4143" priority="59" stopIfTrue="1">
      <formula>$BG7&lt;=90</formula>
    </cfRule>
    <cfRule type="expression" dxfId="4142" priority="56" stopIfTrue="1">
      <formula>$BG7&lt;=0</formula>
    </cfRule>
    <cfRule type="expression" dxfId="4141" priority="57" stopIfTrue="1">
      <formula>$BG7&lt;=30</formula>
    </cfRule>
    <cfRule type="expression" dxfId="4140" priority="58" stopIfTrue="1">
      <formula>$BG7&lt;=60</formula>
    </cfRule>
  </conditionalFormatting>
  <conditionalFormatting sqref="CG8">
    <cfRule type="expression" dxfId="4139" priority="197" stopIfTrue="1">
      <formula>$BG$8&lt;=180</formula>
    </cfRule>
    <cfRule type="expression" dxfId="4138" priority="199" stopIfTrue="1">
      <formula>$BG$8&gt;270</formula>
    </cfRule>
    <cfRule type="expression" dxfId="4137" priority="198" stopIfTrue="1">
      <formula>$BG$8&lt;=270</formula>
    </cfRule>
    <cfRule type="expression" dxfId="4136" priority="196" stopIfTrue="1">
      <formula>$BG$8&lt;=120</formula>
    </cfRule>
    <cfRule type="expression" dxfId="4135" priority="195" stopIfTrue="1">
      <formula>$BG$8&lt;=90</formula>
    </cfRule>
    <cfRule type="expression" dxfId="4134" priority="194" stopIfTrue="1">
      <formula>$BG$8&lt;=60</formula>
    </cfRule>
    <cfRule type="expression" dxfId="4133" priority="193" stopIfTrue="1">
      <formula>$BG$8&lt;=30</formula>
    </cfRule>
    <cfRule type="expression" dxfId="4132" priority="192" stopIfTrue="1">
      <formula>$BG$8&lt;=0</formula>
    </cfRule>
  </conditionalFormatting>
  <conditionalFormatting sqref="CG11:CG30">
    <cfRule type="expression" dxfId="4131" priority="62" stopIfTrue="1">
      <formula>$BG11&gt;270</formula>
    </cfRule>
    <cfRule type="expression" dxfId="4130" priority="61" stopIfTrue="1">
      <formula>$BG11&lt;=270</formula>
    </cfRule>
  </conditionalFormatting>
  <conditionalFormatting sqref="CG35:CG93">
    <cfRule type="expression" dxfId="4129" priority="3361" stopIfTrue="1">
      <formula>$CH35&gt;270</formula>
    </cfRule>
    <cfRule type="expression" dxfId="4128" priority="3358" stopIfTrue="1">
      <formula>$CH35&lt;=120</formula>
    </cfRule>
    <cfRule type="expression" dxfId="4127" priority="3357" stopIfTrue="1">
      <formula>$CH35&lt;=90</formula>
    </cfRule>
    <cfRule type="expression" dxfId="4126" priority="3356" stopIfTrue="1">
      <formula>$CH35&lt;=60</formula>
    </cfRule>
    <cfRule type="expression" dxfId="4125" priority="3354" stopIfTrue="1">
      <formula>$CH35&lt;=0</formula>
    </cfRule>
    <cfRule type="expression" dxfId="4124" priority="3355" stopIfTrue="1">
      <formula>$CH35&lt;=30</formula>
    </cfRule>
    <cfRule type="expression" dxfId="4123" priority="3360" stopIfTrue="1">
      <formula>$CH35&lt;=270</formula>
    </cfRule>
    <cfRule type="expression" dxfId="4122" priority="3359" stopIfTrue="1">
      <formula>$CH35&lt;=180</formula>
    </cfRule>
  </conditionalFormatting>
  <conditionalFormatting sqref="CJ7">
    <cfRule type="expression" dxfId="4121" priority="44" stopIfTrue="1">
      <formula>$BG7&lt;=180</formula>
    </cfRule>
  </conditionalFormatting>
  <conditionalFormatting sqref="CJ7:CJ10">
    <cfRule type="expression" dxfId="4120" priority="46" stopIfTrue="1">
      <formula>$BG7&gt;270</formula>
    </cfRule>
    <cfRule type="expression" dxfId="4119" priority="45" stopIfTrue="1">
      <formula>$BG7&lt;=270</formula>
    </cfRule>
  </conditionalFormatting>
  <conditionalFormatting sqref="CJ7:CJ30">
    <cfRule type="expression" dxfId="4118" priority="40" stopIfTrue="1">
      <formula>$BG7&lt;=90</formula>
    </cfRule>
    <cfRule type="expression" dxfId="4117" priority="41" stopIfTrue="1">
      <formula>$BG7&lt;=120</formula>
    </cfRule>
    <cfRule type="expression" dxfId="4116" priority="37" stopIfTrue="1">
      <formula>$BG7&lt;=0</formula>
    </cfRule>
    <cfRule type="expression" dxfId="4115" priority="38" stopIfTrue="1">
      <formula>$BG7&lt;=30</formula>
    </cfRule>
    <cfRule type="expression" dxfId="4114" priority="39" stopIfTrue="1">
      <formula>$BG7&lt;=60</formula>
    </cfRule>
  </conditionalFormatting>
  <conditionalFormatting sqref="CJ8">
    <cfRule type="expression" dxfId="4113" priority="48" stopIfTrue="1">
      <formula>$BG$8&lt;=30</formula>
    </cfRule>
    <cfRule type="expression" dxfId="4112" priority="47" stopIfTrue="1">
      <formula>$BG$8&lt;=0</formula>
    </cfRule>
    <cfRule type="expression" dxfId="4111" priority="49" stopIfTrue="1">
      <formula>$BG$8&lt;=60</formula>
    </cfRule>
    <cfRule type="expression" dxfId="4110" priority="54" stopIfTrue="1">
      <formula>$BG$8&gt;270</formula>
    </cfRule>
    <cfRule type="expression" dxfId="4109" priority="53" stopIfTrue="1">
      <formula>$BG$8&lt;=270</formula>
    </cfRule>
    <cfRule type="expression" dxfId="4108" priority="52" stopIfTrue="1">
      <formula>$BG$8&lt;=180</formula>
    </cfRule>
    <cfRule type="expression" dxfId="4107" priority="51" stopIfTrue="1">
      <formula>$BG$8&lt;=120</formula>
    </cfRule>
    <cfRule type="expression" dxfId="4106" priority="50" stopIfTrue="1">
      <formula>$BG$8&lt;=90</formula>
    </cfRule>
  </conditionalFormatting>
  <conditionalFormatting sqref="CJ11:CJ30">
    <cfRule type="expression" dxfId="4105" priority="43" stopIfTrue="1">
      <formula>$BG11&gt;270</formula>
    </cfRule>
    <cfRule type="expression" dxfId="4104" priority="42" stopIfTrue="1">
      <formula>$BG11&lt;=270</formula>
    </cfRule>
  </conditionalFormatting>
  <conditionalFormatting sqref="CM7">
    <cfRule type="expression" dxfId="4103" priority="26" stopIfTrue="1">
      <formula>$BG7&lt;=180</formula>
    </cfRule>
  </conditionalFormatting>
  <conditionalFormatting sqref="CM7:CM10">
    <cfRule type="expression" dxfId="4102" priority="28" stopIfTrue="1">
      <formula>$BG7&gt;270</formula>
    </cfRule>
    <cfRule type="expression" dxfId="4101" priority="27" stopIfTrue="1">
      <formula>$BG7&lt;=270</formula>
    </cfRule>
  </conditionalFormatting>
  <conditionalFormatting sqref="CM7:CM30">
    <cfRule type="expression" dxfId="4100" priority="21" stopIfTrue="1">
      <formula>$BG7&lt;=60</formula>
    </cfRule>
    <cfRule type="expression" dxfId="4099" priority="23" stopIfTrue="1">
      <formula>$BG7&lt;=120</formula>
    </cfRule>
    <cfRule type="expression" dxfId="4098" priority="22" stopIfTrue="1">
      <formula>$BG7&lt;=90</formula>
    </cfRule>
    <cfRule type="expression" dxfId="4097" priority="20" stopIfTrue="1">
      <formula>$BG7&lt;=30</formula>
    </cfRule>
    <cfRule type="expression" dxfId="4096" priority="19" stopIfTrue="1">
      <formula>$BG7&lt;=0</formula>
    </cfRule>
  </conditionalFormatting>
  <conditionalFormatting sqref="CM8">
    <cfRule type="expression" dxfId="4095" priority="32" stopIfTrue="1">
      <formula>$BG$8&lt;=90</formula>
    </cfRule>
    <cfRule type="expression" dxfId="4094" priority="33" stopIfTrue="1">
      <formula>$BG$8&lt;=120</formula>
    </cfRule>
    <cfRule type="expression" dxfId="4093" priority="34" stopIfTrue="1">
      <formula>$BG$8&lt;=180</formula>
    </cfRule>
    <cfRule type="expression" dxfId="4092" priority="36" stopIfTrue="1">
      <formula>$BG$8&gt;270</formula>
    </cfRule>
    <cfRule type="expression" dxfId="4091" priority="31" stopIfTrue="1">
      <formula>$BG$8&lt;=60</formula>
    </cfRule>
    <cfRule type="expression" dxfId="4090" priority="35" stopIfTrue="1">
      <formula>$BG$8&lt;=270</formula>
    </cfRule>
    <cfRule type="expression" dxfId="4089" priority="30" stopIfTrue="1">
      <formula>$BG$8&lt;=30</formula>
    </cfRule>
    <cfRule type="expression" dxfId="4088" priority="29" stopIfTrue="1">
      <formula>$BG$8&lt;=0</formula>
    </cfRule>
  </conditionalFormatting>
  <conditionalFormatting sqref="CM11:CM30">
    <cfRule type="expression" dxfId="4087" priority="25" stopIfTrue="1">
      <formula>$BG11&gt;270</formula>
    </cfRule>
    <cfRule type="expression" dxfId="4086" priority="24" stopIfTrue="1">
      <formula>$BG11&lt;=270</formula>
    </cfRule>
  </conditionalFormatting>
  <conditionalFormatting sqref="CM35:CM93">
    <cfRule type="expression" dxfId="4085" priority="3341" stopIfTrue="1">
      <formula>CQ35&lt;=90</formula>
    </cfRule>
    <cfRule type="expression" dxfId="4084" priority="3340" stopIfTrue="1">
      <formula>CQ35&lt;=60</formula>
    </cfRule>
    <cfRule type="expression" dxfId="4083" priority="3339" stopIfTrue="1">
      <formula>CQ35&lt;=30</formula>
    </cfRule>
    <cfRule type="expression" dxfId="4082" priority="3338" stopIfTrue="1">
      <formula>CQ35&lt;=0</formula>
    </cfRule>
    <cfRule type="expression" dxfId="4081" priority="3343" stopIfTrue="1">
      <formula>CQ35&lt;=180</formula>
    </cfRule>
    <cfRule type="expression" dxfId="4080" priority="3344" stopIfTrue="1">
      <formula>CQ35&lt;=270</formula>
    </cfRule>
    <cfRule type="expression" dxfId="4079" priority="3345" stopIfTrue="1">
      <formula>CQ35&gt;270</formula>
    </cfRule>
    <cfRule type="expression" dxfId="4078" priority="3342" stopIfTrue="1">
      <formula>CQ35&lt;=120</formula>
    </cfRule>
  </conditionalFormatting>
  <conditionalFormatting sqref="CP7">
    <cfRule type="expression" dxfId="4077" priority="8" stopIfTrue="1">
      <formula>$BG7&lt;=180</formula>
    </cfRule>
  </conditionalFormatting>
  <conditionalFormatting sqref="CP7:CP10">
    <cfRule type="expression" dxfId="4076" priority="10" stopIfTrue="1">
      <formula>$BG7&gt;270</formula>
    </cfRule>
    <cfRule type="expression" dxfId="4075" priority="9" stopIfTrue="1">
      <formula>$BG7&lt;=270</formula>
    </cfRule>
  </conditionalFormatting>
  <conditionalFormatting sqref="CP7:CP30">
    <cfRule type="expression" dxfId="4074" priority="1" stopIfTrue="1">
      <formula>$BG7&lt;=0</formula>
    </cfRule>
    <cfRule type="expression" dxfId="4073" priority="5" stopIfTrue="1">
      <formula>$BG7&lt;=120</formula>
    </cfRule>
    <cfRule type="expression" dxfId="4072" priority="4" stopIfTrue="1">
      <formula>$BG7&lt;=90</formula>
    </cfRule>
    <cfRule type="expression" dxfId="4071" priority="3" stopIfTrue="1">
      <formula>$BG7&lt;=60</formula>
    </cfRule>
    <cfRule type="expression" dxfId="4070" priority="2" stopIfTrue="1">
      <formula>$BG7&lt;=30</formula>
    </cfRule>
  </conditionalFormatting>
  <conditionalFormatting sqref="CP8">
    <cfRule type="expression" dxfId="4069" priority="11" stopIfTrue="1">
      <formula>$BG$8&lt;=0</formula>
    </cfRule>
    <cfRule type="expression" dxfId="4068" priority="17" stopIfTrue="1">
      <formula>$BG$8&lt;=270</formula>
    </cfRule>
    <cfRule type="expression" dxfId="4067" priority="18" stopIfTrue="1">
      <formula>$BG$8&gt;270</formula>
    </cfRule>
    <cfRule type="expression" dxfId="4066" priority="16" stopIfTrue="1">
      <formula>$BG$8&lt;=180</formula>
    </cfRule>
    <cfRule type="expression" dxfId="4065" priority="15" stopIfTrue="1">
      <formula>$BG$8&lt;=120</formula>
    </cfRule>
    <cfRule type="expression" dxfId="4064" priority="14" stopIfTrue="1">
      <formula>$BG$8&lt;=90</formula>
    </cfRule>
    <cfRule type="expression" dxfId="4063" priority="13" stopIfTrue="1">
      <formula>$BG$8&lt;=60</formula>
    </cfRule>
    <cfRule type="expression" dxfId="4062" priority="12" stopIfTrue="1">
      <formula>$BG$8&lt;=30</formula>
    </cfRule>
  </conditionalFormatting>
  <conditionalFormatting sqref="CP11:CP30">
    <cfRule type="expression" dxfId="4061" priority="7" stopIfTrue="1">
      <formula>$BG11&gt;270</formula>
    </cfRule>
    <cfRule type="expression" dxfId="4060" priority="6" stopIfTrue="1">
      <formula>$BG11&lt;=270</formula>
    </cfRule>
  </conditionalFormatting>
  <conditionalFormatting sqref="CS7">
    <cfRule type="expression" dxfId="4059" priority="2147" stopIfTrue="1">
      <formula>$BG7&lt;=180</formula>
    </cfRule>
  </conditionalFormatting>
  <conditionalFormatting sqref="CS7:CS10">
    <cfRule type="expression" dxfId="4058" priority="2149" stopIfTrue="1">
      <formula>$BG7&gt;270</formula>
    </cfRule>
    <cfRule type="expression" dxfId="4057" priority="2148" stopIfTrue="1">
      <formula>$BG7&lt;=270</formula>
    </cfRule>
  </conditionalFormatting>
  <conditionalFormatting sqref="CS7:CS30">
    <cfRule type="expression" dxfId="4056" priority="351" stopIfTrue="1">
      <formula>$BG7&lt;=120</formula>
    </cfRule>
    <cfRule type="expression" dxfId="4055" priority="350" stopIfTrue="1">
      <formula>$BG7&lt;=90</formula>
    </cfRule>
    <cfRule type="expression" dxfId="4054" priority="349" stopIfTrue="1">
      <formula>$BG7&lt;=60</formula>
    </cfRule>
    <cfRule type="expression" dxfId="4053" priority="347" stopIfTrue="1">
      <formula>$BG7&lt;=0</formula>
    </cfRule>
    <cfRule type="expression" dxfId="4052" priority="348" stopIfTrue="1">
      <formula>$BG7&lt;=30</formula>
    </cfRule>
  </conditionalFormatting>
  <conditionalFormatting sqref="CS8">
    <cfRule type="expression" dxfId="4051" priority="2156" stopIfTrue="1">
      <formula>$BG$8&lt;=270</formula>
    </cfRule>
    <cfRule type="expression" dxfId="4050" priority="2154" stopIfTrue="1">
      <formula>$BG$8&lt;=120</formula>
    </cfRule>
    <cfRule type="expression" dxfId="4049" priority="2153" stopIfTrue="1">
      <formula>$BG$8&lt;=90</formula>
    </cfRule>
    <cfRule type="expression" dxfId="4048" priority="2152" stopIfTrue="1">
      <formula>$BG$8&lt;=60</formula>
    </cfRule>
    <cfRule type="expression" dxfId="4047" priority="2151" stopIfTrue="1">
      <formula>$BG$8&lt;=30</formula>
    </cfRule>
    <cfRule type="expression" dxfId="4046" priority="2150" stopIfTrue="1">
      <formula>$BG$8&lt;=0</formula>
    </cfRule>
    <cfRule type="expression" dxfId="4045" priority="2155" stopIfTrue="1">
      <formula>$BG$8&lt;=180</formula>
    </cfRule>
    <cfRule type="expression" dxfId="4044" priority="2157" stopIfTrue="1">
      <formula>$BG$8&gt;270</formula>
    </cfRule>
  </conditionalFormatting>
  <conditionalFormatting sqref="CS11:CS30">
    <cfRule type="expression" dxfId="4043" priority="352" stopIfTrue="1">
      <formula>$BG11&lt;=270</formula>
    </cfRule>
    <cfRule type="expression" dxfId="4042" priority="353" stopIfTrue="1">
      <formula>$BG11&gt;270</formula>
    </cfRule>
  </conditionalFormatting>
  <conditionalFormatting sqref="CV7">
    <cfRule type="expression" dxfId="4041" priority="2131" stopIfTrue="1">
      <formula>$BG7&lt;=180</formula>
    </cfRule>
  </conditionalFormatting>
  <conditionalFormatting sqref="CV7:CV10">
    <cfRule type="expression" dxfId="4040" priority="2132" stopIfTrue="1">
      <formula>$BG7&lt;=270</formula>
    </cfRule>
    <cfRule type="expression" dxfId="4039" priority="2133" stopIfTrue="1">
      <formula>$BG7&gt;270</formula>
    </cfRule>
  </conditionalFormatting>
  <conditionalFormatting sqref="CV7:CV30">
    <cfRule type="expression" dxfId="4038" priority="343" stopIfTrue="1">
      <formula>$BG7&lt;=90</formula>
    </cfRule>
    <cfRule type="expression" dxfId="4037" priority="344" stopIfTrue="1">
      <formula>$BG7&lt;=120</formula>
    </cfRule>
    <cfRule type="expression" dxfId="4036" priority="342" stopIfTrue="1">
      <formula>$BG7&lt;=60</formula>
    </cfRule>
    <cfRule type="expression" dxfId="4035" priority="341" stopIfTrue="1">
      <formula>$BG7&lt;=30</formula>
    </cfRule>
    <cfRule type="expression" dxfId="4034" priority="340" stopIfTrue="1">
      <formula>$BG7&lt;=0</formula>
    </cfRule>
  </conditionalFormatting>
  <conditionalFormatting sqref="CV8">
    <cfRule type="expression" dxfId="4033" priority="2137" stopIfTrue="1">
      <formula>$BG$8&lt;=90</formula>
    </cfRule>
    <cfRule type="expression" dxfId="4032" priority="2140" stopIfTrue="1">
      <formula>$BG$8&lt;=270</formula>
    </cfRule>
    <cfRule type="expression" dxfId="4031" priority="2136" stopIfTrue="1">
      <formula>$BG$8&lt;=60</formula>
    </cfRule>
    <cfRule type="expression" dxfId="4030" priority="2135" stopIfTrue="1">
      <formula>$BG$8&lt;=30</formula>
    </cfRule>
    <cfRule type="expression" dxfId="4029" priority="2134" stopIfTrue="1">
      <formula>$BG$8&lt;=0</formula>
    </cfRule>
    <cfRule type="expression" dxfId="4028" priority="2138" stopIfTrue="1">
      <formula>$BG$8&lt;=120</formula>
    </cfRule>
    <cfRule type="expression" dxfId="4027" priority="2139" stopIfTrue="1">
      <formula>$BG$8&lt;=180</formula>
    </cfRule>
    <cfRule type="expression" dxfId="4026" priority="2141" stopIfTrue="1">
      <formula>$BG$8&gt;270</formula>
    </cfRule>
  </conditionalFormatting>
  <conditionalFormatting sqref="CV11:CV30">
    <cfRule type="expression" dxfId="4025" priority="345" stopIfTrue="1">
      <formula>$BG11&lt;=270</formula>
    </cfRule>
    <cfRule type="expression" dxfId="4024" priority="346" stopIfTrue="1">
      <formula>$BG11&gt;270</formula>
    </cfRule>
  </conditionalFormatting>
  <conditionalFormatting sqref="CY7">
    <cfRule type="expression" dxfId="4023" priority="2115" stopIfTrue="1">
      <formula>$BG7&lt;=180</formula>
    </cfRule>
  </conditionalFormatting>
  <conditionalFormatting sqref="CY7:CY10">
    <cfRule type="expression" dxfId="4022" priority="2116" stopIfTrue="1">
      <formula>$BG7&lt;=270</formula>
    </cfRule>
    <cfRule type="expression" dxfId="4021" priority="2117" stopIfTrue="1">
      <formula>$BG7&gt;270</formula>
    </cfRule>
  </conditionalFormatting>
  <conditionalFormatting sqref="CY7:CY30">
    <cfRule type="expression" dxfId="4020" priority="337" stopIfTrue="1">
      <formula>$BG7&lt;=120</formula>
    </cfRule>
    <cfRule type="expression" dxfId="4019" priority="336" stopIfTrue="1">
      <formula>$BG7&lt;=90</formula>
    </cfRule>
    <cfRule type="expression" dxfId="4018" priority="335" stopIfTrue="1">
      <formula>$BG7&lt;=60</formula>
    </cfRule>
    <cfRule type="expression" dxfId="4017" priority="334" stopIfTrue="1">
      <formula>$BG7&lt;=30</formula>
    </cfRule>
    <cfRule type="expression" dxfId="4016" priority="333" stopIfTrue="1">
      <formula>$BG7&lt;=0</formula>
    </cfRule>
  </conditionalFormatting>
  <conditionalFormatting sqref="CY8">
    <cfRule type="expression" dxfId="4015" priority="2118" stopIfTrue="1">
      <formula>$BG$8&lt;=0</formula>
    </cfRule>
    <cfRule type="expression" dxfId="4014" priority="2119" stopIfTrue="1">
      <formula>$BG$8&lt;=30</formula>
    </cfRule>
    <cfRule type="expression" dxfId="4013" priority="2120" stopIfTrue="1">
      <formula>$BG$8&lt;=60</formula>
    </cfRule>
    <cfRule type="expression" dxfId="4012" priority="2122" stopIfTrue="1">
      <formula>$BG$8&lt;=120</formula>
    </cfRule>
    <cfRule type="expression" dxfId="4011" priority="2123" stopIfTrue="1">
      <formula>$BG$8&lt;=180</formula>
    </cfRule>
    <cfRule type="expression" dxfId="4010" priority="2125" stopIfTrue="1">
      <formula>$BG$8&gt;270</formula>
    </cfRule>
    <cfRule type="expression" dxfId="4009" priority="2124" stopIfTrue="1">
      <formula>$BG$8&lt;=270</formula>
    </cfRule>
    <cfRule type="expression" dxfId="4008" priority="2121" stopIfTrue="1">
      <formula>$BG$8&lt;=90</formula>
    </cfRule>
  </conditionalFormatting>
  <conditionalFormatting sqref="CY11:CY30">
    <cfRule type="expression" dxfId="4007" priority="338" stopIfTrue="1">
      <formula>$BG11&lt;=270</formula>
    </cfRule>
    <cfRule type="expression" dxfId="4006" priority="339" stopIfTrue="1">
      <formula>$BG11&gt;270</formula>
    </cfRule>
  </conditionalFormatting>
  <conditionalFormatting sqref="DB7">
    <cfRule type="expression" dxfId="4005" priority="2099" stopIfTrue="1">
      <formula>$BG7&lt;=180</formula>
    </cfRule>
  </conditionalFormatting>
  <conditionalFormatting sqref="DB7:DB10">
    <cfRule type="expression" dxfId="4004" priority="2101" stopIfTrue="1">
      <formula>$BG7&gt;270</formula>
    </cfRule>
    <cfRule type="expression" dxfId="4003" priority="2100" stopIfTrue="1">
      <formula>$BG7&lt;=270</formula>
    </cfRule>
  </conditionalFormatting>
  <conditionalFormatting sqref="DB7:DB30">
    <cfRule type="expression" dxfId="4002" priority="330" stopIfTrue="1">
      <formula>$BG7&lt;=120</formula>
    </cfRule>
    <cfRule type="expression" dxfId="4001" priority="329" stopIfTrue="1">
      <formula>$BG7&lt;=90</formula>
    </cfRule>
    <cfRule type="expression" dxfId="4000" priority="328" stopIfTrue="1">
      <formula>$BG7&lt;=60</formula>
    </cfRule>
    <cfRule type="expression" dxfId="3999" priority="327" stopIfTrue="1">
      <formula>$BG7&lt;=30</formula>
    </cfRule>
    <cfRule type="expression" dxfId="3998" priority="326" stopIfTrue="1">
      <formula>$BG7&lt;=0</formula>
    </cfRule>
  </conditionalFormatting>
  <conditionalFormatting sqref="DB8">
    <cfRule type="expression" dxfId="3997" priority="2103" stopIfTrue="1">
      <formula>$BG$8&lt;=30</formula>
    </cfRule>
    <cfRule type="expression" dxfId="3996" priority="2102" stopIfTrue="1">
      <formula>$BG$8&lt;=0</formula>
    </cfRule>
    <cfRule type="expression" dxfId="3995" priority="2105" stopIfTrue="1">
      <formula>$BG$8&lt;=90</formula>
    </cfRule>
    <cfRule type="expression" dxfId="3994" priority="2109" stopIfTrue="1">
      <formula>$BG$8&gt;270</formula>
    </cfRule>
    <cfRule type="expression" dxfId="3993" priority="2108" stopIfTrue="1">
      <formula>$BG$8&lt;=270</formula>
    </cfRule>
    <cfRule type="expression" dxfId="3992" priority="2107" stopIfTrue="1">
      <formula>$BG$8&lt;=180</formula>
    </cfRule>
    <cfRule type="expression" dxfId="3991" priority="2106" stopIfTrue="1">
      <formula>$BG$8&lt;=120</formula>
    </cfRule>
    <cfRule type="expression" dxfId="3990" priority="2104" stopIfTrue="1">
      <formula>$BG$8&lt;=60</formula>
    </cfRule>
  </conditionalFormatting>
  <conditionalFormatting sqref="DB11:DB30">
    <cfRule type="expression" dxfId="3989" priority="332" stopIfTrue="1">
      <formula>$BG11&gt;270</formula>
    </cfRule>
    <cfRule type="expression" dxfId="3988" priority="331" stopIfTrue="1">
      <formula>$BG11&lt;=270</formula>
    </cfRule>
  </conditionalFormatting>
  <conditionalFormatting sqref="DE7">
    <cfRule type="expression" dxfId="3987" priority="2083" stopIfTrue="1">
      <formula>$BG7&lt;=180</formula>
    </cfRule>
  </conditionalFormatting>
  <conditionalFormatting sqref="DE7:DE10">
    <cfRule type="expression" dxfId="3986" priority="2084" stopIfTrue="1">
      <formula>$BG7&lt;=270</formula>
    </cfRule>
    <cfRule type="expression" dxfId="3985" priority="2085" stopIfTrue="1">
      <formula>$BG7&gt;270</formula>
    </cfRule>
  </conditionalFormatting>
  <conditionalFormatting sqref="DE7:DE30">
    <cfRule type="expression" dxfId="3984" priority="322" stopIfTrue="1">
      <formula>$BG7&lt;=90</formula>
    </cfRule>
    <cfRule type="expression" dxfId="3983" priority="319" stopIfTrue="1">
      <formula>$BG7&lt;=0</formula>
    </cfRule>
    <cfRule type="expression" dxfId="3982" priority="320" stopIfTrue="1">
      <formula>$BG7&lt;=30</formula>
    </cfRule>
    <cfRule type="expression" dxfId="3981" priority="323" stopIfTrue="1">
      <formula>$BG7&lt;=120</formula>
    </cfRule>
    <cfRule type="expression" dxfId="3980" priority="321" stopIfTrue="1">
      <formula>$BG7&lt;=60</formula>
    </cfRule>
  </conditionalFormatting>
  <conditionalFormatting sqref="DE8">
    <cfRule type="expression" dxfId="3979" priority="2087" stopIfTrue="1">
      <formula>$BG$8&lt;=30</formula>
    </cfRule>
    <cfRule type="expression" dxfId="3978" priority="2086" stopIfTrue="1">
      <formula>$BG$8&lt;=0</formula>
    </cfRule>
    <cfRule type="expression" dxfId="3977" priority="2088" stopIfTrue="1">
      <formula>$BG$8&lt;=60</formula>
    </cfRule>
    <cfRule type="expression" dxfId="3976" priority="2089" stopIfTrue="1">
      <formula>$BG$8&lt;=90</formula>
    </cfRule>
    <cfRule type="expression" dxfId="3975" priority="2090" stopIfTrue="1">
      <formula>$BG$8&lt;=120</formula>
    </cfRule>
    <cfRule type="expression" dxfId="3974" priority="2091" stopIfTrue="1">
      <formula>$BG$8&lt;=180</formula>
    </cfRule>
    <cfRule type="expression" dxfId="3973" priority="2092" stopIfTrue="1">
      <formula>$BG$8&lt;=270</formula>
    </cfRule>
    <cfRule type="expression" dxfId="3972" priority="2093" stopIfTrue="1">
      <formula>$BG$8&gt;270</formula>
    </cfRule>
  </conditionalFormatting>
  <conditionalFormatting sqref="DE11:DE30">
    <cfRule type="expression" dxfId="3971" priority="324" stopIfTrue="1">
      <formula>$BG11&lt;=270</formula>
    </cfRule>
    <cfRule type="expression" dxfId="3970" priority="325" stopIfTrue="1">
      <formula>$BG11&gt;270</formula>
    </cfRule>
  </conditionalFormatting>
  <conditionalFormatting sqref="DH7">
    <cfRule type="expression" dxfId="3969" priority="445" stopIfTrue="1">
      <formula>$BG7&lt;=180</formula>
    </cfRule>
  </conditionalFormatting>
  <conditionalFormatting sqref="DH7:DH10">
    <cfRule type="expression" dxfId="3968" priority="446" stopIfTrue="1">
      <formula>$BG7&lt;=270</formula>
    </cfRule>
    <cfRule type="expression" dxfId="3967" priority="447" stopIfTrue="1">
      <formula>$BG7&gt;270</formula>
    </cfRule>
  </conditionalFormatting>
  <conditionalFormatting sqref="DH7:DH25">
    <cfRule type="expression" dxfId="3966" priority="312" stopIfTrue="1">
      <formula>$BG7&lt;=0</formula>
    </cfRule>
    <cfRule type="expression" dxfId="3965" priority="313" stopIfTrue="1">
      <formula>$BG7&lt;=30</formula>
    </cfRule>
    <cfRule type="expression" dxfId="3964" priority="314" stopIfTrue="1">
      <formula>$BG7&lt;=60</formula>
    </cfRule>
    <cfRule type="expression" dxfId="3963" priority="315" stopIfTrue="1">
      <formula>$BG7&lt;=90</formula>
    </cfRule>
    <cfRule type="expression" dxfId="3962" priority="316" stopIfTrue="1">
      <formula>$BG7&lt;=120</formula>
    </cfRule>
  </conditionalFormatting>
  <conditionalFormatting sqref="DH8">
    <cfRule type="expression" dxfId="3961" priority="455" stopIfTrue="1">
      <formula>$BG$8&gt;270</formula>
    </cfRule>
    <cfRule type="expression" dxfId="3960" priority="450" stopIfTrue="1">
      <formula>$BG$8&lt;=60</formula>
    </cfRule>
    <cfRule type="expression" dxfId="3959" priority="448" stopIfTrue="1">
      <formula>$BG$8&lt;=0</formula>
    </cfRule>
    <cfRule type="expression" dxfId="3958" priority="449" stopIfTrue="1">
      <formula>$BG$8&lt;=30</formula>
    </cfRule>
    <cfRule type="expression" dxfId="3957" priority="451" stopIfTrue="1">
      <formula>$BG$8&lt;=90</formula>
    </cfRule>
    <cfRule type="expression" dxfId="3956" priority="452" stopIfTrue="1">
      <formula>$BG$8&lt;=120</formula>
    </cfRule>
    <cfRule type="expression" dxfId="3955" priority="453" stopIfTrue="1">
      <formula>$BG$8&lt;=180</formula>
    </cfRule>
    <cfRule type="expression" dxfId="3954" priority="454" stopIfTrue="1">
      <formula>$BG$8&lt;=270</formula>
    </cfRule>
  </conditionalFormatting>
  <conditionalFormatting sqref="DH11:DH25">
    <cfRule type="expression" dxfId="3953" priority="318" stopIfTrue="1">
      <formula>$BG11&gt;270</formula>
    </cfRule>
    <cfRule type="expression" dxfId="3952" priority="317" stopIfTrue="1">
      <formula>$BG11&lt;=270</formula>
    </cfRule>
  </conditionalFormatting>
  <conditionalFormatting sqref="DK7:DK30 DQ7:DQ30 DW7:DW30 EC7:EC30 EI7:EI30 EO7:EO30 EU7:EU30 FA7:FA30 FG7:FG30 FM7:FM30 FS7:FS30 CS35:CS93 CY35:CY93 DE35:DE93 DK35:DK93 DQ35:DQ93 DW35:DW93 EC35:EC93 EI35:EI93 EO35:EO93 EU35:EU93 FA35:FA93 FG35:FG93 FM35:FM93 FS35:FS93">
    <cfRule type="expression" dxfId="3951" priority="3326" stopIfTrue="1">
      <formula>CT7&lt;=120</formula>
    </cfRule>
    <cfRule type="expression" dxfId="3950" priority="3324" stopIfTrue="1">
      <formula>CT7&lt;=60</formula>
    </cfRule>
    <cfRule type="expression" dxfId="3949" priority="3323" stopIfTrue="1">
      <formula>CT7&lt;=30</formula>
    </cfRule>
    <cfRule type="expression" dxfId="3948" priority="3322" stopIfTrue="1">
      <formula>CT7&lt;=0</formula>
    </cfRule>
    <cfRule type="expression" dxfId="3947" priority="3328" stopIfTrue="1">
      <formula>CT7&lt;=270</formula>
    </cfRule>
    <cfRule type="expression" dxfId="3946" priority="3327" stopIfTrue="1">
      <formula>CT7&lt;=180</formula>
    </cfRule>
    <cfRule type="expression" dxfId="3945" priority="3329" stopIfTrue="1">
      <formula>CT7&gt;270</formula>
    </cfRule>
    <cfRule type="expression" dxfId="3944" priority="3325" stopIfTrue="1">
      <formula>CT7&lt;=90</formula>
    </cfRule>
  </conditionalFormatting>
  <conditionalFormatting sqref="DN7:DN30 DT7:DT30 DZ7:DZ30 EF7:EF30 EL7:EL30 ER7:ER30 EX7:EX30 FD7:FD30 FJ7:FJ30 FP7:FP30 DH26:DH30 CJ35:CJ93 CP35:CP93 CV35:CV93 DB35:DB93 DH35:DH93 DN35:DN93 DT35:DT93 DZ35:DZ93 EF35:EF93 EL35:EL93 ER35:ER93 EX35:EX93 FD35:FD93 FJ35:FJ93 FP35:FP93">
    <cfRule type="expression" dxfId="3943" priority="3351" stopIfTrue="1">
      <formula>CK7&lt;=180</formula>
    </cfRule>
    <cfRule type="expression" dxfId="3942" priority="3352" stopIfTrue="1">
      <formula>CK7&lt;=270</formula>
    </cfRule>
    <cfRule type="expression" dxfId="3941" priority="3353" stopIfTrue="1">
      <formula>CK7&gt;270</formula>
    </cfRule>
    <cfRule type="expression" dxfId="3940" priority="3346" stopIfTrue="1">
      <formula>CK7&lt;=0</formula>
    </cfRule>
    <cfRule type="expression" dxfId="3939" priority="3347" stopIfTrue="1">
      <formula>CK7&lt;=30</formula>
    </cfRule>
    <cfRule type="expression" dxfId="3938" priority="3348" stopIfTrue="1">
      <formula>CK7&lt;=60</formula>
    </cfRule>
    <cfRule type="expression" dxfId="3937" priority="3349" stopIfTrue="1">
      <formula>CK7&lt;=90</formula>
    </cfRule>
    <cfRule type="expression" dxfId="3936" priority="3350" stopIfTrue="1">
      <formula>CK7&lt;=120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CD248-96E1-4166-8656-2F107BB32891}">
  <dimension ref="A1:NCQ90"/>
  <sheetViews>
    <sheetView topLeftCell="A2" zoomScale="80" zoomScaleNormal="80" workbookViewId="0">
      <selection activeCell="G18" sqref="G18"/>
    </sheetView>
  </sheetViews>
  <sheetFormatPr defaultRowHeight="15" x14ac:dyDescent="0.25"/>
  <cols>
    <col min="1" max="1" width="9" style="1" customWidth="1"/>
    <col min="2" max="2" width="14.7109375" style="1" customWidth="1"/>
    <col min="3" max="4" width="14.7109375" style="84" hidden="1" customWidth="1"/>
    <col min="5" max="5" width="12.8554687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2" width="10" style="20" hidden="1" customWidth="1"/>
    <col min="63" max="63" width="9.7109375" style="97" hidden="1" customWidth="1"/>
    <col min="64"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02"/>
      <c r="D1" s="79"/>
      <c r="E1" s="105"/>
      <c r="F1" s="79"/>
      <c r="G1" s="245" t="s">
        <v>30</v>
      </c>
      <c r="H1" s="246"/>
      <c r="I1" s="226"/>
      <c r="J1" s="226"/>
      <c r="K1" s="226"/>
      <c r="L1" s="226"/>
      <c r="M1" s="226"/>
      <c r="N1" s="226"/>
      <c r="O1" s="226"/>
      <c r="P1" s="226"/>
      <c r="BF1" s="249" t="s">
        <v>242</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02"/>
      <c r="D2" s="80"/>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243</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02"/>
      <c r="D3" s="80"/>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1"/>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02"/>
      <c r="D4" s="80"/>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221"/>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02"/>
      <c r="D5" s="80"/>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75" x14ac:dyDescent="0.25">
      <c r="A6" s="6" t="s">
        <v>39</v>
      </c>
      <c r="B6" s="6" t="s">
        <v>40</v>
      </c>
      <c r="C6" s="81" t="s">
        <v>41</v>
      </c>
      <c r="D6" s="81" t="s">
        <v>42</v>
      </c>
      <c r="E6" s="107" t="s">
        <v>244</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t="str">
        <f>IF(E7="","",E7*$GA$7)</f>
        <v/>
      </c>
      <c r="B7" s="2" t="s">
        <v>59</v>
      </c>
      <c r="C7" s="82">
        <v>308</v>
      </c>
      <c r="D7" s="82" t="str">
        <f>IF(A7="","",A7*C7)</f>
        <v/>
      </c>
      <c r="E7" s="108"/>
      <c r="F7" s="193"/>
      <c r="G7" s="2" t="s">
        <v>55</v>
      </c>
      <c r="H7" s="76" t="s">
        <v>158</v>
      </c>
      <c r="I7" s="113" t="str">
        <f t="shared" ref="I7:I81" si="0">IF(COUNTIFS($Q7:$BD7,"&gt;270")=0,"",COUNTIFS($Q7:$BD7,"&gt;270"))</f>
        <v/>
      </c>
      <c r="J7" s="114" t="str">
        <f t="shared" ref="J7:J81" si="1">IF(COUNTIFS($Q7:$BD7,"&lt;=270")&gt;0,IF(COUNTIFS($Q7:$BD7,"&lt;=270")-COUNTIFS($Q7:$BD7,"&lt;=180")=0,"",COUNTIFS($Q7:$BD7,"&lt;=270")-COUNTIFS($Q7:$BD7,"&lt;=180")),"")</f>
        <v/>
      </c>
      <c r="K7" s="114" t="str">
        <f t="shared" ref="K7:K81" si="2">IF(COUNTIFS($Q7:$BD7,"&lt;=180")&gt;0,IF(COUNTIFS($Q7:$BD7,"&lt;=180")-COUNTIFS($Q7:$BD7,"&lt;=120")=0,"",COUNTIFS($Q7:$BD7,"&lt;=180")-COUNTIFS($Q7:$BD7,"&lt;=120")),"")</f>
        <v/>
      </c>
      <c r="L7" s="114" t="str">
        <f t="shared" ref="L7:L81" si="3">IF(COUNTIFS($Q7:$BD7,"&lt;=120")&gt;0,IF(COUNTIFS($Q7:$BD7,"&lt;=120")-COUNTIFS($Q7:$BD7,"&lt;=90")=0,"",COUNTIFS($Q7:$BD7,"&lt;=120")-COUNTIFS($Q7:$BD7,"&lt;=90")),"")</f>
        <v/>
      </c>
      <c r="M7" s="114" t="str">
        <f t="shared" ref="M7:M81" si="4">IF(COUNTIFS($Q7:$BD7,"&lt;=90")&gt;0,IF(COUNTIFS($Q7:$BD7,"&lt;=90")-COUNTIFS($Q7:$BD7,"&lt;=60")=0,"",COUNTIFS($Q7:$BD7,"&lt;=90")-COUNTIFS($Q7:$BD7,"&lt;=60")),"")</f>
        <v/>
      </c>
      <c r="N7" s="114" t="str">
        <f t="shared" ref="N7:N81" si="5">IF(COUNTIFS($Q7:$BD7,"&lt;=60")&gt;0,IF(COUNTIFS($Q7:$BD7,"&lt;=60")-COUNTIFS($Q7:$BD7,"&lt;=30")=0,"",COUNTIFS($Q7:$BD7,"&lt;=60")-COUNTIFS($Q7:$BD7,"&lt;=30")),"")</f>
        <v/>
      </c>
      <c r="O7" s="114" t="str">
        <f t="shared" ref="O7:O70" si="6">IF(COUNTIFS($Q7:$BD7,"&lt;=30")&gt;0,IF(COUNTIFS($Q7:$BD7,"&lt;=30")-COUNTIFS($Q7:$BD7,"&lt;=0")=0,"",COUNTIFS($Q7:$BD7,"&lt;=30")-COUNTIFS($Q7:$BD7,"&lt;=0")),"")</f>
        <v/>
      </c>
      <c r="P7" s="114" t="str">
        <f t="shared" ref="P7:P70" si="7">IF(COUNTIFS($Q7:$BD7,"&lt;=0")=0,"",COUNTIFS($Q7:$BD7,"&lt;=0"))</f>
        <v/>
      </c>
      <c r="Q7" s="93" t="e">
        <f t="shared" ref="Q7:Q70" si="8">IF($S$2&gt;0,IF(BG7="","",BG7),"")</f>
        <v>#VALUE!</v>
      </c>
      <c r="R7" s="93" t="str">
        <f t="shared" ref="R7:R70" si="9">IF($S$2&gt;1,IF(BJ7="","",BJ7),"")</f>
        <v/>
      </c>
      <c r="S7" s="93" t="str">
        <f t="shared" ref="S7:S70" si="10">IF($S$2&gt;2,IF(BM7="","",BM7),"")</f>
        <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45307</v>
      </c>
      <c r="BG7" s="74" t="e">
        <f t="shared" ref="BG7:BG11" si="25">IF(BH7="","",_xlfn.DAYS(BH7,$Q$2))</f>
        <v>#VALUE!</v>
      </c>
      <c r="BH7" s="36" t="e">
        <f t="shared" ref="BH7:BH11" si="26">IF(BF7="","",BF7+($G7*365))</f>
        <v>#VALUE!</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61"/>
      <c r="FW7" s="262"/>
      <c r="FX7" s="262"/>
      <c r="FY7" s="262"/>
      <c r="FZ7" s="263"/>
      <c r="GA7" s="93">
        <f>$S$2</f>
        <v>1</v>
      </c>
    </row>
    <row r="8" spans="1:183" s="14" customFormat="1" ht="14.45" customHeight="1" x14ac:dyDescent="0.25">
      <c r="A8" s="2" t="str">
        <f t="shared" ref="A8:A71" si="27">IF(E8="","",E8*$GA$7)</f>
        <v/>
      </c>
      <c r="B8" s="2" t="s">
        <v>53</v>
      </c>
      <c r="C8" s="82">
        <v>80</v>
      </c>
      <c r="D8" s="82" t="str">
        <f t="shared" ref="D8:D71" si="28">IF(A8="","",A8*C8)</f>
        <v/>
      </c>
      <c r="E8" s="109"/>
      <c r="F8" s="193"/>
      <c r="G8" s="2" t="s">
        <v>55</v>
      </c>
      <c r="H8" s="76" t="s">
        <v>56</v>
      </c>
      <c r="I8" s="114" t="str">
        <f t="shared" si="0"/>
        <v/>
      </c>
      <c r="J8" s="114" t="str">
        <f t="shared" si="1"/>
        <v/>
      </c>
      <c r="K8" s="114" t="str">
        <f t="shared" si="2"/>
        <v/>
      </c>
      <c r="L8" s="114" t="str">
        <f t="shared" si="3"/>
        <v/>
      </c>
      <c r="M8" s="114" t="str">
        <f t="shared" si="4"/>
        <v/>
      </c>
      <c r="N8" s="114" t="str">
        <f t="shared" si="5"/>
        <v/>
      </c>
      <c r="O8" s="114" t="str">
        <f t="shared" si="6"/>
        <v/>
      </c>
      <c r="P8" s="114" t="str">
        <f t="shared" si="7"/>
        <v/>
      </c>
      <c r="Q8" s="93" t="e">
        <f t="shared" si="8"/>
        <v>#VALUE!</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9">IF($S$2&gt;17,IF(DF8="","",DF8),"")</f>
        <v/>
      </c>
      <c r="AI8" s="93" t="str">
        <f t="shared" ref="AI8:AI71" si="30">IF($S$2&gt;18,IF(DI8 = "","",DI8),"")</f>
        <v/>
      </c>
      <c r="AJ8" s="93" t="str">
        <f t="shared" ref="AJ8:AJ71" si="31">IF($S$2&gt;19,IF(DL8="","",DL8),"")</f>
        <v/>
      </c>
      <c r="AK8" s="93" t="str">
        <f t="shared" ref="AK8:AK71" si="32">IF($S$2&gt;20,IF(DO8="","",DO8),"")</f>
        <v/>
      </c>
      <c r="AL8" s="93" t="str">
        <f t="shared" ref="AL8:AL71" si="33">IF($S$2&gt;21,IF(DR8="","",DR8),"")</f>
        <v/>
      </c>
      <c r="AM8" s="93" t="str">
        <f t="shared" ref="AM8:AM71" si="34">IF($S$2&gt;22,IF(DU8="","",DU8),"")</f>
        <v/>
      </c>
      <c r="AN8" s="93" t="str">
        <f t="shared" ref="AN8:AN71" si="35">IF($S$2&gt;23,IF(DX8="","",DX8),"")</f>
        <v/>
      </c>
      <c r="AO8" s="93" t="str">
        <f t="shared" ref="AO8:AO71" si="36">IF($S$2&gt;24,IF(EA8="","",EA8),"")</f>
        <v/>
      </c>
      <c r="AP8" s="93" t="str">
        <f t="shared" ref="AP8:AP71" si="37">IF($S$2&gt;25,IF(ED8="","",ED8),"")</f>
        <v/>
      </c>
      <c r="AQ8" s="93" t="str">
        <f t="shared" ref="AQ8:AQ71" si="38">IF($S$2&gt;26,IF(EG8="","",EG8),"")</f>
        <v/>
      </c>
      <c r="AR8" s="93" t="str">
        <f t="shared" ref="AR8:AR71" si="39">IF($S$2&gt;27,IF(EJ8="","",EJ8),"")</f>
        <v/>
      </c>
      <c r="AS8" s="93" t="str">
        <f t="shared" ref="AS8:AS71" si="40">IF($S$2&gt;28,IF(EM8="","",EM8),"")</f>
        <v/>
      </c>
      <c r="AT8" s="93" t="str">
        <f t="shared" ref="AT8:AT71" si="41">IF($S$2&gt;29,IF(EP8 = "", "", EP8),"")</f>
        <v/>
      </c>
      <c r="AU8" s="93" t="str">
        <f t="shared" ref="AU8:AU71" si="42">IF($S$2&gt;30,IF(ES8="","",ES8),"")</f>
        <v/>
      </c>
      <c r="AV8" s="93" t="str">
        <f t="shared" ref="AV8:AV71" si="43">IF($S$2&gt;31,IF(EV8="","",EV8),"")</f>
        <v/>
      </c>
      <c r="AW8" s="93" t="str">
        <f t="shared" ref="AW8:AW71" si="44">IF($S$2&gt;32,IF(EY8="","",EY8),"")</f>
        <v/>
      </c>
      <c r="AX8" s="93" t="str">
        <f t="shared" ref="AX8:AX71" si="45">IF($S$2&gt;33,IF(FB8="","",FB8),"")</f>
        <v/>
      </c>
      <c r="AY8" s="93" t="str">
        <f t="shared" ref="AY8:AY71" si="46">IF($S$2&gt;34,IF(FE8="","",FE8),"")</f>
        <v/>
      </c>
      <c r="AZ8" s="93" t="str">
        <f t="shared" ref="AZ8:AZ71" si="47">IF($S$2&gt;35,IF(FH8="","",FH8),"")</f>
        <v/>
      </c>
      <c r="BA8" s="93" t="str">
        <f t="shared" ref="BA8:BA71" si="48">IF($S$2&gt;36,IF(FK8="","",FK8),"")</f>
        <v/>
      </c>
      <c r="BB8" s="93" t="str">
        <f t="shared" ref="BB8:BB71" si="49">IF($S$2&gt;37,IF(FN8="","",FN8),"")</f>
        <v/>
      </c>
      <c r="BC8" s="93" t="str">
        <f t="shared" ref="BC8:BC71" si="50">IF($S$2&gt;38,IF(FQ8="","",FQ8),"")</f>
        <v/>
      </c>
      <c r="BD8" s="93" t="str">
        <f t="shared" ref="BD8:BD71" si="51">IF($S$2&gt;39,IF(FT8="","",FT8),"")</f>
        <v/>
      </c>
      <c r="BE8" s="93" t="str">
        <f t="shared" ref="BE8:BE71" si="52">IF($S$2&gt;40,IF(FW8="","",FW8),"")</f>
        <v/>
      </c>
      <c r="BF8" s="13">
        <v>45305</v>
      </c>
      <c r="BG8" s="74" t="e">
        <f t="shared" si="25"/>
        <v>#VALUE!</v>
      </c>
      <c r="BH8" s="36" t="e">
        <f t="shared" si="26"/>
        <v>#VALUE!</v>
      </c>
      <c r="BI8" s="225"/>
      <c r="BJ8" s="75" t="str">
        <f t="shared" ref="BJ8:BJ71" si="53">IF(BK8="","",_xlfn.DAYS(BK8,$Q$2))</f>
        <v/>
      </c>
      <c r="BK8" s="37" t="str">
        <f t="shared" ref="BK8:BK71" si="54">IF(BI8="","",BI8+($G8*365))</f>
        <v/>
      </c>
      <c r="BL8" s="13"/>
      <c r="BM8" s="74" t="str">
        <f t="shared" ref="BM8:BM71" si="55">IF(BN8="","",_xlfn.DAYS(BN8,$Q$2))</f>
        <v/>
      </c>
      <c r="BN8" s="36" t="str">
        <f t="shared" ref="BN8:BN71" si="56">IF(BL8="","",BL8+($G8*365))</f>
        <v/>
      </c>
      <c r="BO8" s="225"/>
      <c r="BP8" s="75" t="str">
        <f t="shared" ref="BP8:BP71" si="57">IF(BQ8="","",_xlfn.DAYS(BQ8,$Q$2))</f>
        <v/>
      </c>
      <c r="BQ8" s="37" t="str">
        <f t="shared" ref="BQ8:BQ71" si="58">IF(BO8="","",BO8+($G8*365))</f>
        <v/>
      </c>
      <c r="BR8" s="13"/>
      <c r="BS8" s="74" t="str">
        <f t="shared" ref="BS8:BS71" si="59">IF(BT8="","",_xlfn.DAYS(BT8,$Q$2))</f>
        <v/>
      </c>
      <c r="BT8" s="36" t="str">
        <f t="shared" ref="BT8:BT71" si="60">IF(BR8="","",BR8+($G8*365))</f>
        <v/>
      </c>
      <c r="BU8" s="225"/>
      <c r="BV8" s="75" t="str">
        <f t="shared" ref="BV8:BV71" si="61">IF(BW8="","",_xlfn.DAYS(BW8,$Q$2))</f>
        <v/>
      </c>
      <c r="BW8" s="37" t="str">
        <f t="shared" ref="BW8:BW71" si="62">IF(BU8="","",BU8+($G8*365))</f>
        <v/>
      </c>
      <c r="BX8" s="13"/>
      <c r="BY8" s="74" t="str">
        <f t="shared" ref="BY8:BY71" si="63">IF(BZ8="","",_xlfn.DAYS(BZ8,$Q$2))</f>
        <v/>
      </c>
      <c r="BZ8" s="36" t="str">
        <f t="shared" ref="BZ8:BZ71" si="64">IF(BX8="","",BX8+($G8*365))</f>
        <v/>
      </c>
      <c r="CA8" s="225"/>
      <c r="CB8" s="75" t="str">
        <f t="shared" ref="CB8:CB71" si="65">IF(CC8="","",_xlfn.DAYS(CC8,$Q$2))</f>
        <v/>
      </c>
      <c r="CC8" s="37" t="str">
        <f t="shared" ref="CC8:CC71" si="66">IF(CA8="","",CA8+($G8*365))</f>
        <v/>
      </c>
      <c r="CD8" s="13"/>
      <c r="CE8" s="74" t="str">
        <f t="shared" ref="CE8:CE71" si="67">IF(CF8="","",_xlfn.DAYS(CF8,$Q$2))</f>
        <v/>
      </c>
      <c r="CF8" s="36" t="str">
        <f t="shared" ref="CF8:CF71" si="68">IF(CD8="","",CD8+($G8*365))</f>
        <v/>
      </c>
      <c r="CG8" s="225"/>
      <c r="CH8" s="115" t="str">
        <f t="shared" ref="CH8:CH71" si="69">IF(CI8="","",_xlfn.DAYS(CI8,$Q$2))</f>
        <v/>
      </c>
      <c r="CI8" s="225" t="str">
        <f t="shared" ref="CI8:CI71" si="70">IF(CG8="","",CG8+($G8*365))</f>
        <v/>
      </c>
      <c r="CJ8" s="13"/>
      <c r="CK8" s="5" t="str">
        <f t="shared" ref="CK8:CK71" si="71">IF(CL8="","",_xlfn.DAYS(CL8,$Q$2))</f>
        <v/>
      </c>
      <c r="CL8" s="224" t="str">
        <f t="shared" ref="CL8:CL71" si="72">IF(CJ8="","",CJ8+($G8*365))</f>
        <v/>
      </c>
      <c r="CM8" s="225"/>
      <c r="CN8" s="115" t="str">
        <f t="shared" ref="CN8:CN71" si="73">IF(CO8="","",_xlfn.DAYS(CO8,$Q$2))</f>
        <v/>
      </c>
      <c r="CO8" s="225" t="str">
        <f t="shared" ref="CO8:CO71" si="74">IF(CM8="","",CM8+($G8*365))</f>
        <v/>
      </c>
      <c r="CP8" s="13"/>
      <c r="CQ8" s="5" t="str">
        <f t="shared" ref="CQ8:CQ71" si="75">IF(CR8="","",_xlfn.DAYS(CR8,$Q$2))</f>
        <v/>
      </c>
      <c r="CR8" s="224" t="str">
        <f t="shared" ref="CR8:CR71" si="76">IF(CP8="","",CP8+($G8*365))</f>
        <v/>
      </c>
      <c r="CS8" s="225"/>
      <c r="CT8" s="115" t="str">
        <f t="shared" ref="CT8:CT71" si="77">IF(CU8="","",_xlfn.DAYS(CU8,$Q$2))</f>
        <v/>
      </c>
      <c r="CU8" s="225" t="str">
        <f t="shared" ref="CU8:CU71" si="78">IF(CS8="","",CS8+($G8*365))</f>
        <v/>
      </c>
      <c r="CV8" s="13"/>
      <c r="CW8" s="5" t="str">
        <f t="shared" ref="CW8:CW71" si="79">IF(CX8="","",_xlfn.DAYS(CX8,$Q$2))</f>
        <v/>
      </c>
      <c r="CX8" s="224" t="str">
        <f t="shared" ref="CX8:CX71" si="80">IF(CV8="","",CV8+($G8*365))</f>
        <v/>
      </c>
      <c r="CY8" s="225"/>
      <c r="CZ8" s="115" t="str">
        <f t="shared" ref="CZ8:CZ71" si="81">IF(DA8="","",_xlfn.DAYS(DA8,$Q$2))</f>
        <v/>
      </c>
      <c r="DA8" s="225" t="str">
        <f t="shared" ref="DA8:DA71" si="82">IF(CY8="","",CY8+($G8*365))</f>
        <v/>
      </c>
      <c r="DB8" s="13"/>
      <c r="DC8" s="5" t="str">
        <f t="shared" ref="DC8:DC71" si="83">IF(DD8="","",_xlfn.DAYS(DD8,$Q$2))</f>
        <v/>
      </c>
      <c r="DD8" s="224" t="str">
        <f t="shared" ref="DD8:DD71" si="84">IF(DB8="","",DB8+($G8*365))</f>
        <v/>
      </c>
      <c r="DE8" s="225"/>
      <c r="DF8" s="115" t="str">
        <f t="shared" ref="DF8:DF71" si="85">IF(DG8="","",_xlfn.DAYS(DG8,$Q$2))</f>
        <v/>
      </c>
      <c r="DG8" s="225" t="str">
        <f t="shared" ref="DG8:DG71" si="86">IF(DE8="","",DE8+($G8*365))</f>
        <v/>
      </c>
      <c r="DH8" s="224"/>
      <c r="DI8" s="5" t="str">
        <f t="shared" ref="DI8:DI71" si="87">IF(DJ8="","",_xlfn.DAYS(DJ8,$Q$2))</f>
        <v/>
      </c>
      <c r="DJ8" s="224" t="str">
        <f t="shared" ref="DJ8:DJ71" si="88">IF(DH8="","",DH8+($G8*365))</f>
        <v/>
      </c>
      <c r="DK8" s="225"/>
      <c r="DL8" s="115" t="str">
        <f t="shared" ref="DL8:DL71" si="89">IF(DM8="","",_xlfn.DAYS(DM8,$Q$2))</f>
        <v/>
      </c>
      <c r="DM8" s="225" t="str">
        <f t="shared" ref="DM8:DM71" si="90">IF(DK8="","",DK8+($G8*365))</f>
        <v/>
      </c>
      <c r="DN8" s="224"/>
      <c r="DO8" s="5" t="str">
        <f t="shared" ref="DO8:DO71" si="91">IF(DP8="","",_xlfn.DAYS(DP8,$Q$2))</f>
        <v/>
      </c>
      <c r="DP8" s="224" t="str">
        <f t="shared" ref="DP8:DP71" si="92">IF(DN8="","",DN8+($G8*365))</f>
        <v/>
      </c>
      <c r="DQ8" s="225"/>
      <c r="DR8" s="115" t="str">
        <f t="shared" ref="DR8:DR71" si="93">IF(DS8="","",_xlfn.DAYS(DS8,$Q$2))</f>
        <v/>
      </c>
      <c r="DS8" s="225" t="str">
        <f t="shared" ref="DS8:DS71" si="94">IF(DQ8="","",DQ8+($G8*365))</f>
        <v/>
      </c>
      <c r="DT8" s="224"/>
      <c r="DU8" s="5" t="str">
        <f t="shared" ref="DU8:DU71" si="95">IF(DV8="","",_xlfn.DAYS(DV8,$Q$2))</f>
        <v/>
      </c>
      <c r="DV8" s="224" t="str">
        <f t="shared" ref="DV8:DV71" si="96">IF(DT8="","",DT8+($G8*365))</f>
        <v/>
      </c>
      <c r="DW8" s="225"/>
      <c r="DX8" s="115" t="str">
        <f t="shared" ref="DX8:DX71" si="97">IF(DY8="","",_xlfn.DAYS(DY8,$Q$2))</f>
        <v/>
      </c>
      <c r="DY8" s="225" t="str">
        <f t="shared" ref="DY8:DY71" si="98">IF(DW8="","",DW8+($G8*365))</f>
        <v/>
      </c>
      <c r="DZ8" s="224"/>
      <c r="EA8" s="5" t="str">
        <f t="shared" ref="EA8:EA71" si="99">IF(EB8="","",_xlfn.DAYS(EB8,$Q$2))</f>
        <v/>
      </c>
      <c r="EB8" s="224" t="str">
        <f t="shared" ref="EB8:EB71" si="100">IF(DZ8="","",DZ8+($G8*365))</f>
        <v/>
      </c>
      <c r="EC8" s="225"/>
      <c r="ED8" s="115" t="str">
        <f t="shared" ref="ED8:ED71" si="101">IF(EE8="","",_xlfn.DAYS(EE8,$Q$2))</f>
        <v/>
      </c>
      <c r="EE8" s="225" t="str">
        <f t="shared" ref="EE8:EE71" si="102">IF(EC8="","",EC8+($G8*365))</f>
        <v/>
      </c>
      <c r="EF8" s="224"/>
      <c r="EG8" s="5" t="str">
        <f t="shared" ref="EG8:EG71" si="103">IF(EH8="","",_xlfn.DAYS(EH8,$Q$2))</f>
        <v/>
      </c>
      <c r="EH8" s="224" t="str">
        <f t="shared" ref="EH8:EH71" si="104">IF(EF8="","",EF8+($G8*365))</f>
        <v/>
      </c>
      <c r="EI8" s="225"/>
      <c r="EJ8" s="115" t="str">
        <f t="shared" ref="EJ8:EJ71" si="105">IF(EK8="","",_xlfn.DAYS(EK8,$Q$2))</f>
        <v/>
      </c>
      <c r="EK8" s="225" t="str">
        <f t="shared" ref="EK8:EK71" si="106">IF(EI8="","",EI8+($G8*365))</f>
        <v/>
      </c>
      <c r="EL8" s="224"/>
      <c r="EM8" s="5" t="str">
        <f t="shared" ref="EM8:EM71" si="107">IF(EN8="","",_xlfn.DAYS(EN8,$Q$2))</f>
        <v/>
      </c>
      <c r="EN8" s="224" t="str">
        <f t="shared" ref="EN8:EN71" si="108">IF(EL8="","",EL8+($G8*365))</f>
        <v/>
      </c>
      <c r="EO8" s="225"/>
      <c r="EP8" s="115" t="str">
        <f t="shared" ref="EP8:EP71" si="109">IF(EQ8="","",_xlfn.DAYS(EQ8,$Q$2))</f>
        <v/>
      </c>
      <c r="EQ8" s="225" t="str">
        <f t="shared" ref="EQ8:EQ71" si="110">IF(EO8="","",EO8+($G8*365))</f>
        <v/>
      </c>
      <c r="ER8" s="224"/>
      <c r="ES8" s="5" t="str">
        <f t="shared" ref="ES8:ES71" si="111">IF(ET8="","",_xlfn.DAYS(ET8,$Q$2))</f>
        <v/>
      </c>
      <c r="ET8" s="224" t="str">
        <f t="shared" ref="ET8:ET71" si="112">IF(ER8="","",ER8+($G8*365))</f>
        <v/>
      </c>
      <c r="EU8" s="225"/>
      <c r="EV8" s="115" t="str">
        <f t="shared" ref="EV8:EV71" si="113">IF(EW8="","",_xlfn.DAYS(EW8,$Q$2))</f>
        <v/>
      </c>
      <c r="EW8" s="225" t="str">
        <f t="shared" ref="EW8:EW71" si="114">IF(EU8="","",EU8+($G8*365))</f>
        <v/>
      </c>
      <c r="EX8" s="224"/>
      <c r="EY8" s="5" t="str">
        <f t="shared" ref="EY8:EY71" si="115">IF(EZ8="","",_xlfn.DAYS(EZ8,$Q$2))</f>
        <v/>
      </c>
      <c r="EZ8" s="224" t="str">
        <f t="shared" ref="EZ8:EZ71" si="116">IF(EX8="","",EX8+($G8*365))</f>
        <v/>
      </c>
      <c r="FA8" s="225"/>
      <c r="FB8" s="115" t="str">
        <f t="shared" ref="FB8:FB71" si="117">IF(FC8="","",_xlfn.DAYS(FC8,$Q$2))</f>
        <v/>
      </c>
      <c r="FC8" s="225" t="str">
        <f t="shared" ref="FC8:FC71" si="118">IF(FA8="","",FA8+($G8*365))</f>
        <v/>
      </c>
      <c r="FD8" s="224"/>
      <c r="FE8" s="5" t="str">
        <f t="shared" ref="FE8:FE71" si="119">IF(FF8="","",_xlfn.DAYS(FF8,$Q$2))</f>
        <v/>
      </c>
      <c r="FF8" s="224" t="str">
        <f t="shared" ref="FF8:FF71" si="120">IF(FD8="","",FD8+($G8*365))</f>
        <v/>
      </c>
      <c r="FG8" s="225"/>
      <c r="FH8" s="115" t="str">
        <f t="shared" ref="FH8:FH71" si="121">IF(FI8="","",_xlfn.DAYS(FI8,$Q$2))</f>
        <v/>
      </c>
      <c r="FI8" s="225" t="str">
        <f t="shared" ref="FI8:FI71" si="122">IF(FG8="","",FG8+($G8*365))</f>
        <v/>
      </c>
      <c r="FJ8" s="224"/>
      <c r="FK8" s="5" t="str">
        <f t="shared" ref="FK8:FK71" si="123">IF(FL8="","",_xlfn.DAYS(FL8,$Q$2))</f>
        <v/>
      </c>
      <c r="FL8" s="224" t="str">
        <f t="shared" ref="FL8:FL71" si="124">IF(FJ8="","",FJ8+($G8*365))</f>
        <v/>
      </c>
      <c r="FM8" s="225"/>
      <c r="FN8" s="115" t="str">
        <f t="shared" ref="FN8:FN71" si="125">IF(FO8="","",_xlfn.DAYS(FO8,$Q$2))</f>
        <v/>
      </c>
      <c r="FO8" s="225" t="str">
        <f t="shared" ref="FO8:FO71" si="126">IF(FM8="","",FM8+($G8*365))</f>
        <v/>
      </c>
      <c r="FP8" s="224"/>
      <c r="FQ8" s="5" t="str">
        <f t="shared" ref="FQ8:FQ71" si="127">IF(FR8="","",_xlfn.DAYS(FR8,$Q$2))</f>
        <v/>
      </c>
      <c r="FR8" s="224" t="str">
        <f t="shared" ref="FR8:FR71" si="128">IF(FP8 = "", "",FP8+($G8*365))</f>
        <v/>
      </c>
      <c r="FS8" s="225"/>
      <c r="FT8" s="115" t="str">
        <f t="shared" ref="FT8:FT71" si="129">IF(FU8="","",_xlfn.DAYS(FU8,$Q$2))</f>
        <v/>
      </c>
      <c r="FU8" s="225" t="str">
        <f t="shared" ref="FU8:FU71" si="130">IF(FS8="","",FS8+($G8*365))</f>
        <v/>
      </c>
      <c r="FV8" s="261"/>
      <c r="FW8" s="262"/>
      <c r="FX8" s="262"/>
      <c r="FY8" s="262"/>
      <c r="FZ8" s="263"/>
    </row>
    <row r="9" spans="1:183" ht="14.45" customHeight="1" x14ac:dyDescent="0.25">
      <c r="A9" s="2" t="str">
        <f t="shared" si="27"/>
        <v/>
      </c>
      <c r="B9" s="2" t="s">
        <v>126</v>
      </c>
      <c r="C9" s="82"/>
      <c r="D9" s="82" t="str">
        <f t="shared" si="28"/>
        <v/>
      </c>
      <c r="E9" s="110"/>
      <c r="F9" s="193" t="s">
        <v>245</v>
      </c>
      <c r="G9" s="2" t="s">
        <v>55</v>
      </c>
      <c r="H9" s="76" t="s">
        <v>246</v>
      </c>
      <c r="I9" s="114" t="str">
        <f t="shared" si="0"/>
        <v/>
      </c>
      <c r="J9" s="114" t="str">
        <f t="shared" si="1"/>
        <v/>
      </c>
      <c r="K9" s="114" t="str">
        <f t="shared" si="2"/>
        <v/>
      </c>
      <c r="L9" s="114" t="str">
        <f t="shared" si="3"/>
        <v/>
      </c>
      <c r="M9" s="114" t="str">
        <f t="shared" si="4"/>
        <v/>
      </c>
      <c r="N9" s="114" t="str">
        <f t="shared" si="5"/>
        <v/>
      </c>
      <c r="O9" s="114" t="str">
        <f t="shared" si="6"/>
        <v/>
      </c>
      <c r="P9" s="114" t="str">
        <f t="shared" si="7"/>
        <v/>
      </c>
      <c r="Q9" s="93" t="e">
        <f t="shared" si="8"/>
        <v>#VALUE!</v>
      </c>
      <c r="R9" s="93" t="str">
        <f t="shared" si="9"/>
        <v/>
      </c>
      <c r="S9" s="93" t="str">
        <f t="shared" si="10"/>
        <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45627</v>
      </c>
      <c r="BG9" s="74" t="e">
        <f t="shared" si="25"/>
        <v>#VALUE!</v>
      </c>
      <c r="BH9" s="36" t="e">
        <f t="shared" si="26"/>
        <v>#VALUE!</v>
      </c>
      <c r="BI9" s="225"/>
      <c r="BJ9" s="75" t="str">
        <f t="shared" si="53"/>
        <v/>
      </c>
      <c r="BK9" s="37" t="str">
        <f t="shared" si="54"/>
        <v/>
      </c>
      <c r="BL9" s="13"/>
      <c r="BM9" s="74" t="str">
        <f t="shared" si="55"/>
        <v/>
      </c>
      <c r="BN9" s="36" t="str">
        <f t="shared" si="56"/>
        <v/>
      </c>
      <c r="BO9" s="225"/>
      <c r="BP9" s="75" t="str">
        <f t="shared" si="57"/>
        <v/>
      </c>
      <c r="BQ9" s="37" t="str">
        <f t="shared" si="58"/>
        <v/>
      </c>
      <c r="BR9" s="13"/>
      <c r="BS9" s="74" t="str">
        <f t="shared" si="59"/>
        <v/>
      </c>
      <c r="BT9" s="36" t="str">
        <f t="shared" si="60"/>
        <v/>
      </c>
      <c r="BU9" s="225"/>
      <c r="BV9" s="75" t="str">
        <f t="shared" si="61"/>
        <v/>
      </c>
      <c r="BW9" s="37" t="str">
        <f t="shared" si="62"/>
        <v/>
      </c>
      <c r="BX9" s="13"/>
      <c r="BY9" s="74" t="str">
        <f t="shared" si="63"/>
        <v/>
      </c>
      <c r="BZ9" s="36" t="str">
        <f t="shared" si="64"/>
        <v/>
      </c>
      <c r="CA9" s="225"/>
      <c r="CB9" s="75" t="str">
        <f t="shared" si="65"/>
        <v/>
      </c>
      <c r="CC9" s="37" t="str">
        <f t="shared" si="66"/>
        <v/>
      </c>
      <c r="CD9" s="13"/>
      <c r="CE9" s="74" t="str">
        <f t="shared" si="67"/>
        <v/>
      </c>
      <c r="CF9" s="36" t="str">
        <f t="shared" si="68"/>
        <v/>
      </c>
      <c r="CG9" s="225"/>
      <c r="CH9" s="115" t="str">
        <f t="shared" si="69"/>
        <v/>
      </c>
      <c r="CI9" s="225" t="str">
        <f t="shared" si="70"/>
        <v/>
      </c>
      <c r="CJ9" s="13"/>
      <c r="CK9" s="5" t="str">
        <f t="shared" si="71"/>
        <v/>
      </c>
      <c r="CL9" s="224" t="str">
        <f t="shared" si="72"/>
        <v/>
      </c>
      <c r="CM9" s="225"/>
      <c r="CN9" s="115" t="str">
        <f t="shared" si="73"/>
        <v/>
      </c>
      <c r="CO9" s="225" t="str">
        <f t="shared" si="74"/>
        <v/>
      </c>
      <c r="CP9" s="13"/>
      <c r="CQ9" s="5" t="str">
        <f t="shared" si="75"/>
        <v/>
      </c>
      <c r="CR9" s="224" t="str">
        <f t="shared" si="76"/>
        <v/>
      </c>
      <c r="CS9" s="225"/>
      <c r="CT9" s="115" t="str">
        <f t="shared" si="77"/>
        <v/>
      </c>
      <c r="CU9" s="225" t="str">
        <f t="shared" si="78"/>
        <v/>
      </c>
      <c r="CV9" s="13"/>
      <c r="CW9" s="5" t="str">
        <f t="shared" si="79"/>
        <v/>
      </c>
      <c r="CX9" s="224" t="str">
        <f t="shared" si="80"/>
        <v/>
      </c>
      <c r="CY9" s="225"/>
      <c r="CZ9" s="115" t="str">
        <f t="shared" si="81"/>
        <v/>
      </c>
      <c r="DA9" s="225" t="str">
        <f t="shared" si="82"/>
        <v/>
      </c>
      <c r="DB9" s="13"/>
      <c r="DC9" s="5" t="str">
        <f t="shared" si="83"/>
        <v/>
      </c>
      <c r="DD9" s="224" t="str">
        <f t="shared" si="84"/>
        <v/>
      </c>
      <c r="DE9" s="225"/>
      <c r="DF9" s="115" t="str">
        <f t="shared" si="85"/>
        <v/>
      </c>
      <c r="DG9" s="225" t="str">
        <f t="shared" si="86"/>
        <v/>
      </c>
      <c r="DH9" s="224"/>
      <c r="DI9" s="5" t="str">
        <f t="shared" si="87"/>
        <v/>
      </c>
      <c r="DJ9" s="224" t="str">
        <f t="shared" si="88"/>
        <v/>
      </c>
      <c r="DK9" s="225"/>
      <c r="DL9" s="115" t="str">
        <f t="shared" si="89"/>
        <v/>
      </c>
      <c r="DM9" s="225" t="str">
        <f t="shared" si="90"/>
        <v/>
      </c>
      <c r="DN9" s="224"/>
      <c r="DO9" s="5" t="str">
        <f t="shared" si="91"/>
        <v/>
      </c>
      <c r="DP9" s="224" t="str">
        <f t="shared" si="92"/>
        <v/>
      </c>
      <c r="DQ9" s="225"/>
      <c r="DR9" s="115" t="str">
        <f t="shared" si="93"/>
        <v/>
      </c>
      <c r="DS9" s="225" t="str">
        <f t="shared" si="94"/>
        <v/>
      </c>
      <c r="DT9" s="224"/>
      <c r="DU9" s="5" t="str">
        <f t="shared" si="95"/>
        <v/>
      </c>
      <c r="DV9" s="224" t="str">
        <f t="shared" si="96"/>
        <v/>
      </c>
      <c r="DW9" s="225"/>
      <c r="DX9" s="115" t="str">
        <f t="shared" si="97"/>
        <v/>
      </c>
      <c r="DY9" s="225" t="str">
        <f t="shared" si="98"/>
        <v/>
      </c>
      <c r="DZ9" s="224"/>
      <c r="EA9" s="5" t="str">
        <f t="shared" si="99"/>
        <v/>
      </c>
      <c r="EB9" s="224" t="str">
        <f t="shared" si="100"/>
        <v/>
      </c>
      <c r="EC9" s="225"/>
      <c r="ED9" s="115" t="str">
        <f t="shared" si="101"/>
        <v/>
      </c>
      <c r="EE9" s="225" t="str">
        <f t="shared" si="102"/>
        <v/>
      </c>
      <c r="EF9" s="224"/>
      <c r="EG9" s="5" t="str">
        <f t="shared" si="103"/>
        <v/>
      </c>
      <c r="EH9" s="224" t="str">
        <f t="shared" si="104"/>
        <v/>
      </c>
      <c r="EI9" s="225"/>
      <c r="EJ9" s="115" t="str">
        <f t="shared" si="105"/>
        <v/>
      </c>
      <c r="EK9" s="225" t="str">
        <f t="shared" si="106"/>
        <v/>
      </c>
      <c r="EL9" s="224"/>
      <c r="EM9" s="5" t="str">
        <f t="shared" si="107"/>
        <v/>
      </c>
      <c r="EN9" s="224" t="str">
        <f t="shared" si="108"/>
        <v/>
      </c>
      <c r="EO9" s="225"/>
      <c r="EP9" s="115" t="str">
        <f t="shared" si="109"/>
        <v/>
      </c>
      <c r="EQ9" s="225" t="str">
        <f t="shared" si="110"/>
        <v/>
      </c>
      <c r="ER9" s="224"/>
      <c r="ES9" s="5" t="str">
        <f t="shared" si="111"/>
        <v/>
      </c>
      <c r="ET9" s="224" t="str">
        <f t="shared" si="112"/>
        <v/>
      </c>
      <c r="EU9" s="225"/>
      <c r="EV9" s="115" t="str">
        <f t="shared" si="113"/>
        <v/>
      </c>
      <c r="EW9" s="225" t="str">
        <f t="shared" si="114"/>
        <v/>
      </c>
      <c r="EX9" s="224"/>
      <c r="EY9" s="5" t="str">
        <f t="shared" si="115"/>
        <v/>
      </c>
      <c r="EZ9" s="224" t="str">
        <f t="shared" si="116"/>
        <v/>
      </c>
      <c r="FA9" s="225"/>
      <c r="FB9" s="115" t="str">
        <f t="shared" si="117"/>
        <v/>
      </c>
      <c r="FC9" s="225" t="str">
        <f t="shared" si="118"/>
        <v/>
      </c>
      <c r="FD9" s="224"/>
      <c r="FE9" s="5" t="str">
        <f t="shared" si="119"/>
        <v/>
      </c>
      <c r="FF9" s="224" t="str">
        <f t="shared" si="120"/>
        <v/>
      </c>
      <c r="FG9" s="225"/>
      <c r="FH9" s="115" t="str">
        <f t="shared" si="121"/>
        <v/>
      </c>
      <c r="FI9" s="225" t="str">
        <f t="shared" si="122"/>
        <v/>
      </c>
      <c r="FJ9" s="224"/>
      <c r="FK9" s="5" t="str">
        <f t="shared" si="123"/>
        <v/>
      </c>
      <c r="FL9" s="224" t="str">
        <f t="shared" si="124"/>
        <v/>
      </c>
      <c r="FM9" s="225"/>
      <c r="FN9" s="115" t="str">
        <f t="shared" si="125"/>
        <v/>
      </c>
      <c r="FO9" s="225" t="str">
        <f t="shared" si="126"/>
        <v/>
      </c>
      <c r="FP9" s="224"/>
      <c r="FQ9" s="5" t="str">
        <f t="shared" si="127"/>
        <v/>
      </c>
      <c r="FR9" s="224" t="str">
        <f t="shared" si="128"/>
        <v/>
      </c>
      <c r="FS9" s="225"/>
      <c r="FT9" s="115" t="str">
        <f t="shared" si="129"/>
        <v/>
      </c>
      <c r="FU9" s="225" t="str">
        <f t="shared" si="130"/>
        <v/>
      </c>
      <c r="FV9" s="264"/>
      <c r="FW9" s="265"/>
      <c r="FX9" s="265"/>
      <c r="FY9" s="265"/>
      <c r="FZ9" s="266"/>
      <c r="GA9" s="3"/>
    </row>
    <row r="10" spans="1:183" s="14" customFormat="1" ht="14.45" customHeight="1" x14ac:dyDescent="0.25">
      <c r="A10" s="2">
        <f t="shared" si="27"/>
        <v>7</v>
      </c>
      <c r="B10" s="2" t="s">
        <v>65</v>
      </c>
      <c r="C10" s="82">
        <v>316.52</v>
      </c>
      <c r="D10" s="82">
        <f t="shared" si="28"/>
        <v>2215.64</v>
      </c>
      <c r="E10" s="110">
        <v>7</v>
      </c>
      <c r="F10" s="192" t="s">
        <v>60</v>
      </c>
      <c r="G10" s="2">
        <v>1</v>
      </c>
      <c r="H10" s="76" t="s">
        <v>67</v>
      </c>
      <c r="I10" s="113" t="str">
        <f t="shared" ca="1" si="0"/>
        <v/>
      </c>
      <c r="J10" s="114" t="str">
        <f t="shared" ca="1" si="1"/>
        <v/>
      </c>
      <c r="K10" s="114" t="str">
        <f t="shared" ca="1" si="2"/>
        <v/>
      </c>
      <c r="L10" s="114" t="str">
        <f t="shared" ca="1" si="3"/>
        <v/>
      </c>
      <c r="M10" s="114" t="str">
        <f t="shared" ca="1" si="4"/>
        <v/>
      </c>
      <c r="N10" s="114" t="str">
        <f t="shared" ca="1" si="5"/>
        <v/>
      </c>
      <c r="O10" s="114" t="str">
        <f t="shared" ca="1" si="6"/>
        <v/>
      </c>
      <c r="P10" s="114">
        <f t="shared" ca="1" si="7"/>
        <v>1</v>
      </c>
      <c r="Q10" s="93">
        <f t="shared" ca="1" si="8"/>
        <v>-7</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v>45559</v>
      </c>
      <c r="BG10" s="74">
        <f t="shared" ca="1" si="25"/>
        <v>-7</v>
      </c>
      <c r="BH10" s="36">
        <f t="shared" si="26"/>
        <v>45924</v>
      </c>
      <c r="BI10" s="225"/>
      <c r="BJ10" s="75" t="str">
        <f t="shared" si="53"/>
        <v/>
      </c>
      <c r="BK10" s="37" t="str">
        <f t="shared" si="54"/>
        <v/>
      </c>
      <c r="BL10" s="13"/>
      <c r="BM10" s="74" t="str">
        <f t="shared" si="55"/>
        <v/>
      </c>
      <c r="BN10" s="36" t="str">
        <f t="shared" si="56"/>
        <v/>
      </c>
      <c r="BO10" s="225"/>
      <c r="BP10" s="75" t="str">
        <f t="shared" si="57"/>
        <v/>
      </c>
      <c r="BQ10" s="37" t="str">
        <f t="shared" si="58"/>
        <v/>
      </c>
      <c r="BR10" s="13"/>
      <c r="BS10" s="74" t="str">
        <f t="shared" si="59"/>
        <v/>
      </c>
      <c r="BT10" s="36" t="str">
        <f t="shared" si="60"/>
        <v/>
      </c>
      <c r="BU10" s="225"/>
      <c r="BV10" s="75" t="str">
        <f t="shared" si="61"/>
        <v/>
      </c>
      <c r="BW10" s="37" t="str">
        <f t="shared" si="62"/>
        <v/>
      </c>
      <c r="BX10" s="13"/>
      <c r="BY10" s="74" t="str">
        <f t="shared" si="63"/>
        <v/>
      </c>
      <c r="BZ10" s="36" t="str">
        <f t="shared" si="64"/>
        <v/>
      </c>
      <c r="CA10" s="225"/>
      <c r="CB10" s="75" t="str">
        <f t="shared" si="65"/>
        <v/>
      </c>
      <c r="CC10" s="37" t="str">
        <f t="shared" si="66"/>
        <v/>
      </c>
      <c r="CD10" s="13"/>
      <c r="CE10" s="74" t="str">
        <f t="shared" si="67"/>
        <v/>
      </c>
      <c r="CF10" s="36" t="str">
        <f t="shared" si="68"/>
        <v/>
      </c>
      <c r="CG10" s="225"/>
      <c r="CH10" s="115" t="str">
        <f t="shared" si="69"/>
        <v/>
      </c>
      <c r="CI10" s="225" t="str">
        <f t="shared" si="70"/>
        <v/>
      </c>
      <c r="CJ10" s="13"/>
      <c r="CK10" s="5" t="str">
        <f t="shared" si="71"/>
        <v/>
      </c>
      <c r="CL10" s="224" t="str">
        <f t="shared" si="72"/>
        <v/>
      </c>
      <c r="CM10" s="225"/>
      <c r="CN10" s="115" t="str">
        <f t="shared" si="73"/>
        <v/>
      </c>
      <c r="CO10" s="225" t="str">
        <f t="shared" si="74"/>
        <v/>
      </c>
      <c r="CP10" s="13"/>
      <c r="CQ10" s="5" t="str">
        <f t="shared" si="75"/>
        <v/>
      </c>
      <c r="CR10" s="224" t="str">
        <f t="shared" si="76"/>
        <v/>
      </c>
      <c r="CS10" s="225"/>
      <c r="CT10" s="115" t="str">
        <f t="shared" si="77"/>
        <v/>
      </c>
      <c r="CU10" s="225" t="str">
        <f t="shared" si="78"/>
        <v/>
      </c>
      <c r="CV10" s="13"/>
      <c r="CW10" s="5" t="str">
        <f t="shared" si="79"/>
        <v/>
      </c>
      <c r="CX10" s="224" t="str">
        <f t="shared" si="80"/>
        <v/>
      </c>
      <c r="CY10" s="225"/>
      <c r="CZ10" s="115" t="str">
        <f t="shared" si="81"/>
        <v/>
      </c>
      <c r="DA10" s="225" t="str">
        <f t="shared" si="82"/>
        <v/>
      </c>
      <c r="DB10" s="13"/>
      <c r="DC10" s="5" t="str">
        <f t="shared" si="83"/>
        <v/>
      </c>
      <c r="DD10" s="224" t="str">
        <f t="shared" si="84"/>
        <v/>
      </c>
      <c r="DE10" s="225"/>
      <c r="DF10" s="115" t="str">
        <f t="shared" si="85"/>
        <v/>
      </c>
      <c r="DG10" s="225" t="str">
        <f t="shared" si="86"/>
        <v/>
      </c>
      <c r="DH10" s="224"/>
      <c r="DI10" s="5" t="str">
        <f t="shared" si="87"/>
        <v/>
      </c>
      <c r="DJ10" s="224" t="str">
        <f t="shared" si="88"/>
        <v/>
      </c>
      <c r="DK10" s="225"/>
      <c r="DL10" s="115" t="str">
        <f t="shared" si="89"/>
        <v/>
      </c>
      <c r="DM10" s="225" t="str">
        <f t="shared" si="90"/>
        <v/>
      </c>
      <c r="DN10" s="224"/>
      <c r="DO10" s="5" t="str">
        <f t="shared" si="91"/>
        <v/>
      </c>
      <c r="DP10" s="224" t="str">
        <f t="shared" si="92"/>
        <v/>
      </c>
      <c r="DQ10" s="225"/>
      <c r="DR10" s="115" t="str">
        <f t="shared" si="93"/>
        <v/>
      </c>
      <c r="DS10" s="225" t="str">
        <f t="shared" si="94"/>
        <v/>
      </c>
      <c r="DT10" s="224"/>
      <c r="DU10" s="5" t="str">
        <f t="shared" si="95"/>
        <v/>
      </c>
      <c r="DV10" s="224" t="str">
        <f t="shared" si="96"/>
        <v/>
      </c>
      <c r="DW10" s="225"/>
      <c r="DX10" s="115" t="str">
        <f t="shared" si="97"/>
        <v/>
      </c>
      <c r="DY10" s="225" t="str">
        <f t="shared" si="98"/>
        <v/>
      </c>
      <c r="DZ10" s="224"/>
      <c r="EA10" s="5" t="str">
        <f t="shared" si="99"/>
        <v/>
      </c>
      <c r="EB10" s="224" t="str">
        <f t="shared" si="100"/>
        <v/>
      </c>
      <c r="EC10" s="225"/>
      <c r="ED10" s="115" t="str">
        <f t="shared" si="101"/>
        <v/>
      </c>
      <c r="EE10" s="225" t="str">
        <f t="shared" si="102"/>
        <v/>
      </c>
      <c r="EF10" s="224"/>
      <c r="EG10" s="5" t="str">
        <f t="shared" si="103"/>
        <v/>
      </c>
      <c r="EH10" s="224" t="str">
        <f t="shared" si="104"/>
        <v/>
      </c>
      <c r="EI10" s="225"/>
      <c r="EJ10" s="115" t="str">
        <f t="shared" si="105"/>
        <v/>
      </c>
      <c r="EK10" s="225" t="str">
        <f t="shared" si="106"/>
        <v/>
      </c>
      <c r="EL10" s="224"/>
      <c r="EM10" s="5" t="str">
        <f t="shared" si="107"/>
        <v/>
      </c>
      <c r="EN10" s="224" t="str">
        <f t="shared" si="108"/>
        <v/>
      </c>
      <c r="EO10" s="225"/>
      <c r="EP10" s="115" t="str">
        <f t="shared" si="109"/>
        <v/>
      </c>
      <c r="EQ10" s="225" t="str">
        <f t="shared" si="110"/>
        <v/>
      </c>
      <c r="ER10" s="224"/>
      <c r="ES10" s="5" t="str">
        <f t="shared" si="111"/>
        <v/>
      </c>
      <c r="ET10" s="224" t="str">
        <f t="shared" si="112"/>
        <v/>
      </c>
      <c r="EU10" s="225"/>
      <c r="EV10" s="115" t="str">
        <f t="shared" si="113"/>
        <v/>
      </c>
      <c r="EW10" s="225" t="str">
        <f t="shared" si="114"/>
        <v/>
      </c>
      <c r="EX10" s="224"/>
      <c r="EY10" s="5" t="str">
        <f t="shared" si="115"/>
        <v/>
      </c>
      <c r="EZ10" s="224" t="str">
        <f t="shared" si="116"/>
        <v/>
      </c>
      <c r="FA10" s="225"/>
      <c r="FB10" s="115" t="str">
        <f t="shared" si="117"/>
        <v/>
      </c>
      <c r="FC10" s="225" t="str">
        <f t="shared" si="118"/>
        <v/>
      </c>
      <c r="FD10" s="224"/>
      <c r="FE10" s="5" t="str">
        <f t="shared" si="119"/>
        <v/>
      </c>
      <c r="FF10" s="224" t="str">
        <f t="shared" si="120"/>
        <v/>
      </c>
      <c r="FG10" s="225"/>
      <c r="FH10" s="115" t="str">
        <f t="shared" si="121"/>
        <v/>
      </c>
      <c r="FI10" s="225" t="str">
        <f t="shared" si="122"/>
        <v/>
      </c>
      <c r="FJ10" s="224"/>
      <c r="FK10" s="5" t="str">
        <f t="shared" si="123"/>
        <v/>
      </c>
      <c r="FL10" s="224" t="str">
        <f t="shared" si="124"/>
        <v/>
      </c>
      <c r="FM10" s="225"/>
      <c r="FN10" s="115" t="str">
        <f t="shared" si="125"/>
        <v/>
      </c>
      <c r="FO10" s="225" t="str">
        <f t="shared" si="126"/>
        <v/>
      </c>
      <c r="FP10" s="224"/>
      <c r="FQ10" s="5" t="str">
        <f t="shared" si="127"/>
        <v/>
      </c>
      <c r="FR10" s="224" t="str">
        <f t="shared" si="128"/>
        <v/>
      </c>
      <c r="FS10" s="225"/>
      <c r="FT10" s="115" t="str">
        <f t="shared" si="129"/>
        <v/>
      </c>
      <c r="FU10" s="225" t="str">
        <f t="shared" si="130"/>
        <v/>
      </c>
      <c r="FV10" s="264"/>
      <c r="FW10" s="265"/>
      <c r="FX10" s="265"/>
      <c r="FY10" s="265"/>
      <c r="FZ10" s="266"/>
    </row>
    <row r="11" spans="1:183" s="14" customFormat="1" ht="14.45" customHeight="1" x14ac:dyDescent="0.25">
      <c r="A11" s="2" t="str">
        <f t="shared" si="27"/>
        <v/>
      </c>
      <c r="B11" s="2" t="s">
        <v>55</v>
      </c>
      <c r="C11" s="82">
        <v>0</v>
      </c>
      <c r="D11" s="82" t="str">
        <f t="shared" si="28"/>
        <v/>
      </c>
      <c r="E11" s="110"/>
      <c r="F11" s="193"/>
      <c r="G11" s="2">
        <v>1</v>
      </c>
      <c r="H11" s="76" t="s">
        <v>111</v>
      </c>
      <c r="I11" s="114" t="str">
        <f t="shared" ca="1" si="0"/>
        <v/>
      </c>
      <c r="J11" s="114" t="str">
        <f t="shared" ca="1" si="1"/>
        <v/>
      </c>
      <c r="K11" s="114">
        <f t="shared" ca="1" si="2"/>
        <v>1</v>
      </c>
      <c r="L11" s="114" t="str">
        <f t="shared" ca="1" si="3"/>
        <v/>
      </c>
      <c r="M11" s="114" t="str">
        <f t="shared" ca="1" si="4"/>
        <v/>
      </c>
      <c r="N11" s="114" t="str">
        <f t="shared" ca="1" si="5"/>
        <v/>
      </c>
      <c r="O11" s="114" t="str">
        <f t="shared" ca="1" si="6"/>
        <v/>
      </c>
      <c r="P11" s="114" t="str">
        <f t="shared" ca="1" si="7"/>
        <v/>
      </c>
      <c r="Q11" s="93">
        <f t="shared" ca="1" si="8"/>
        <v>146</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v>45712</v>
      </c>
      <c r="BG11" s="74">
        <f t="shared" ca="1" si="25"/>
        <v>146</v>
      </c>
      <c r="BH11" s="36">
        <f t="shared" si="26"/>
        <v>46077</v>
      </c>
      <c r="BI11" s="225"/>
      <c r="BJ11" s="75" t="str">
        <f t="shared" si="53"/>
        <v/>
      </c>
      <c r="BK11" s="37" t="str">
        <f t="shared" si="54"/>
        <v/>
      </c>
      <c r="BL11" s="13"/>
      <c r="BM11" s="74" t="str">
        <f t="shared" si="55"/>
        <v/>
      </c>
      <c r="BN11" s="36" t="str">
        <f t="shared" si="56"/>
        <v/>
      </c>
      <c r="BO11" s="225"/>
      <c r="BP11" s="75" t="str">
        <f t="shared" si="57"/>
        <v/>
      </c>
      <c r="BQ11" s="37" t="str">
        <f t="shared" si="58"/>
        <v/>
      </c>
      <c r="BR11" s="13"/>
      <c r="BS11" s="74" t="str">
        <f t="shared" si="59"/>
        <v/>
      </c>
      <c r="BT11" s="36" t="str">
        <f t="shared" si="60"/>
        <v/>
      </c>
      <c r="BU11" s="225"/>
      <c r="BV11" s="75" t="str">
        <f t="shared" si="61"/>
        <v/>
      </c>
      <c r="BW11" s="37" t="str">
        <f t="shared" si="62"/>
        <v/>
      </c>
      <c r="BX11" s="13"/>
      <c r="BY11" s="74" t="str">
        <f t="shared" si="63"/>
        <v/>
      </c>
      <c r="BZ11" s="36" t="str">
        <f t="shared" si="64"/>
        <v/>
      </c>
      <c r="CA11" s="225"/>
      <c r="CB11" s="75" t="str">
        <f t="shared" si="65"/>
        <v/>
      </c>
      <c r="CC11" s="37" t="str">
        <f t="shared" si="66"/>
        <v/>
      </c>
      <c r="CD11" s="13"/>
      <c r="CE11" s="74" t="str">
        <f t="shared" si="67"/>
        <v/>
      </c>
      <c r="CF11" s="36" t="str">
        <f t="shared" si="68"/>
        <v/>
      </c>
      <c r="CG11" s="225"/>
      <c r="CH11" s="115" t="str">
        <f t="shared" si="69"/>
        <v/>
      </c>
      <c r="CI11" s="225" t="str">
        <f t="shared" si="70"/>
        <v/>
      </c>
      <c r="CJ11" s="13"/>
      <c r="CK11" s="5" t="str">
        <f t="shared" si="71"/>
        <v/>
      </c>
      <c r="CL11" s="224" t="str">
        <f t="shared" si="72"/>
        <v/>
      </c>
      <c r="CM11" s="225"/>
      <c r="CN11" s="115" t="str">
        <f t="shared" si="73"/>
        <v/>
      </c>
      <c r="CO11" s="225" t="str">
        <f t="shared" si="74"/>
        <v/>
      </c>
      <c r="CP11" s="13"/>
      <c r="CQ11" s="5" t="str">
        <f t="shared" si="75"/>
        <v/>
      </c>
      <c r="CR11" s="224" t="str">
        <f t="shared" si="76"/>
        <v/>
      </c>
      <c r="CS11" s="225"/>
      <c r="CT11" s="115" t="str">
        <f t="shared" si="77"/>
        <v/>
      </c>
      <c r="CU11" s="225" t="str">
        <f t="shared" si="78"/>
        <v/>
      </c>
      <c r="CV11" s="13"/>
      <c r="CW11" s="5" t="str">
        <f t="shared" si="79"/>
        <v/>
      </c>
      <c r="CX11" s="224" t="str">
        <f t="shared" si="80"/>
        <v/>
      </c>
      <c r="CY11" s="225"/>
      <c r="CZ11" s="115" t="str">
        <f t="shared" si="81"/>
        <v/>
      </c>
      <c r="DA11" s="225" t="str">
        <f t="shared" si="82"/>
        <v/>
      </c>
      <c r="DB11" s="13"/>
      <c r="DC11" s="5" t="str">
        <f t="shared" si="83"/>
        <v/>
      </c>
      <c r="DD11" s="224" t="str">
        <f t="shared" si="84"/>
        <v/>
      </c>
      <c r="DE11" s="225"/>
      <c r="DF11" s="115" t="str">
        <f t="shared" si="85"/>
        <v/>
      </c>
      <c r="DG11" s="225" t="str">
        <f t="shared" si="86"/>
        <v/>
      </c>
      <c r="DH11" s="224"/>
      <c r="DI11" s="5" t="str">
        <f t="shared" si="87"/>
        <v/>
      </c>
      <c r="DJ11" s="224" t="str">
        <f t="shared" si="88"/>
        <v/>
      </c>
      <c r="DK11" s="225"/>
      <c r="DL11" s="115" t="str">
        <f t="shared" si="89"/>
        <v/>
      </c>
      <c r="DM11" s="225" t="str">
        <f t="shared" si="90"/>
        <v/>
      </c>
      <c r="DN11" s="224"/>
      <c r="DO11" s="5" t="str">
        <f t="shared" si="91"/>
        <v/>
      </c>
      <c r="DP11" s="224" t="str">
        <f t="shared" si="92"/>
        <v/>
      </c>
      <c r="DQ11" s="225"/>
      <c r="DR11" s="115" t="str">
        <f t="shared" si="93"/>
        <v/>
      </c>
      <c r="DS11" s="225" t="str">
        <f t="shared" si="94"/>
        <v/>
      </c>
      <c r="DT11" s="224"/>
      <c r="DU11" s="5" t="str">
        <f t="shared" si="95"/>
        <v/>
      </c>
      <c r="DV11" s="224" t="str">
        <f t="shared" si="96"/>
        <v/>
      </c>
      <c r="DW11" s="225"/>
      <c r="DX11" s="115" t="str">
        <f t="shared" si="97"/>
        <v/>
      </c>
      <c r="DY11" s="225" t="str">
        <f t="shared" si="98"/>
        <v/>
      </c>
      <c r="DZ11" s="224"/>
      <c r="EA11" s="5" t="str">
        <f t="shared" si="99"/>
        <v/>
      </c>
      <c r="EB11" s="224" t="str">
        <f t="shared" si="100"/>
        <v/>
      </c>
      <c r="EC11" s="225"/>
      <c r="ED11" s="115" t="str">
        <f t="shared" si="101"/>
        <v/>
      </c>
      <c r="EE11" s="225" t="str">
        <f t="shared" si="102"/>
        <v/>
      </c>
      <c r="EF11" s="224"/>
      <c r="EG11" s="5" t="str">
        <f t="shared" si="103"/>
        <v/>
      </c>
      <c r="EH11" s="224" t="str">
        <f t="shared" si="104"/>
        <v/>
      </c>
      <c r="EI11" s="225"/>
      <c r="EJ11" s="115" t="str">
        <f t="shared" si="105"/>
        <v/>
      </c>
      <c r="EK11" s="225" t="str">
        <f t="shared" si="106"/>
        <v/>
      </c>
      <c r="EL11" s="224"/>
      <c r="EM11" s="5" t="str">
        <f t="shared" si="107"/>
        <v/>
      </c>
      <c r="EN11" s="224" t="str">
        <f t="shared" si="108"/>
        <v/>
      </c>
      <c r="EO11" s="225"/>
      <c r="EP11" s="115" t="str">
        <f t="shared" si="109"/>
        <v/>
      </c>
      <c r="EQ11" s="225" t="str">
        <f t="shared" si="110"/>
        <v/>
      </c>
      <c r="ER11" s="224"/>
      <c r="ES11" s="5" t="str">
        <f t="shared" si="111"/>
        <v/>
      </c>
      <c r="ET11" s="224" t="str">
        <f t="shared" si="112"/>
        <v/>
      </c>
      <c r="EU11" s="225"/>
      <c r="EV11" s="115" t="str">
        <f t="shared" si="113"/>
        <v/>
      </c>
      <c r="EW11" s="225" t="str">
        <f t="shared" si="114"/>
        <v/>
      </c>
      <c r="EX11" s="224"/>
      <c r="EY11" s="5" t="str">
        <f t="shared" si="115"/>
        <v/>
      </c>
      <c r="EZ11" s="224" t="str">
        <f t="shared" si="116"/>
        <v/>
      </c>
      <c r="FA11" s="225"/>
      <c r="FB11" s="115" t="str">
        <f t="shared" si="117"/>
        <v/>
      </c>
      <c r="FC11" s="225" t="str">
        <f t="shared" si="118"/>
        <v/>
      </c>
      <c r="FD11" s="224"/>
      <c r="FE11" s="5" t="str">
        <f t="shared" si="119"/>
        <v/>
      </c>
      <c r="FF11" s="224" t="str">
        <f t="shared" si="120"/>
        <v/>
      </c>
      <c r="FG11" s="225"/>
      <c r="FH11" s="115" t="str">
        <f t="shared" si="121"/>
        <v/>
      </c>
      <c r="FI11" s="225" t="str">
        <f t="shared" si="122"/>
        <v/>
      </c>
      <c r="FJ11" s="224"/>
      <c r="FK11" s="5" t="str">
        <f t="shared" si="123"/>
        <v/>
      </c>
      <c r="FL11" s="224" t="str">
        <f t="shared" si="124"/>
        <v/>
      </c>
      <c r="FM11" s="225"/>
      <c r="FN11" s="115" t="str">
        <f t="shared" si="125"/>
        <v/>
      </c>
      <c r="FO11" s="225" t="str">
        <f t="shared" si="126"/>
        <v/>
      </c>
      <c r="FP11" s="224"/>
      <c r="FQ11" s="5" t="str">
        <f t="shared" si="127"/>
        <v/>
      </c>
      <c r="FR11" s="224" t="str">
        <f t="shared" si="128"/>
        <v/>
      </c>
      <c r="FS11" s="225"/>
      <c r="FT11" s="115" t="str">
        <f t="shared" si="129"/>
        <v/>
      </c>
      <c r="FU11" s="225" t="str">
        <f t="shared" si="130"/>
        <v/>
      </c>
      <c r="FV11" s="264"/>
      <c r="FW11" s="265"/>
      <c r="FX11" s="265"/>
      <c r="FY11" s="265"/>
      <c r="FZ11" s="266"/>
    </row>
    <row r="12" spans="1:183" ht="14.45" customHeight="1" x14ac:dyDescent="0.25">
      <c r="A12" s="2" t="str">
        <f t="shared" si="27"/>
        <v/>
      </c>
      <c r="B12" s="2" t="s">
        <v>55</v>
      </c>
      <c r="C12" s="82">
        <v>0</v>
      </c>
      <c r="D12" s="82" t="str">
        <f t="shared" si="28"/>
        <v/>
      </c>
      <c r="E12" s="109"/>
      <c r="F12" s="193"/>
      <c r="G12" s="2">
        <v>1</v>
      </c>
      <c r="H12" s="76" t="s">
        <v>112</v>
      </c>
      <c r="I12" s="114" t="str">
        <f t="shared" ca="1" si="0"/>
        <v/>
      </c>
      <c r="J12" s="114" t="str">
        <f t="shared" ca="1" si="1"/>
        <v/>
      </c>
      <c r="K12" s="114">
        <f t="shared" ca="1" si="2"/>
        <v>1</v>
      </c>
      <c r="L12" s="114" t="str">
        <f t="shared" ca="1" si="3"/>
        <v/>
      </c>
      <c r="M12" s="114" t="str">
        <f t="shared" ca="1" si="4"/>
        <v/>
      </c>
      <c r="N12" s="114" t="str">
        <f t="shared" ca="1" si="5"/>
        <v/>
      </c>
      <c r="O12" s="114" t="str">
        <f t="shared" ca="1" si="6"/>
        <v/>
      </c>
      <c r="P12" s="114" t="str">
        <f t="shared" ca="1" si="7"/>
        <v/>
      </c>
      <c r="Q12" s="93">
        <f t="shared" ca="1" si="8"/>
        <v>146</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93" t="str">
        <f t="shared" si="52"/>
        <v/>
      </c>
      <c r="BF12" s="13">
        <v>45712</v>
      </c>
      <c r="BG12" s="74">
        <f ca="1">IF(BH12="","",_xlfn.DAYS(BH12,$Q$2))</f>
        <v>146</v>
      </c>
      <c r="BH12" s="36">
        <f>IF(BF12="","",BF12+($G12*365))</f>
        <v>46077</v>
      </c>
      <c r="BI12" s="225"/>
      <c r="BJ12" s="75" t="str">
        <f t="shared" si="53"/>
        <v/>
      </c>
      <c r="BK12" s="37" t="str">
        <f t="shared" si="54"/>
        <v/>
      </c>
      <c r="BL12" s="13"/>
      <c r="BM12" s="74" t="str">
        <f t="shared" si="55"/>
        <v/>
      </c>
      <c r="BN12" s="36" t="str">
        <f t="shared" si="56"/>
        <v/>
      </c>
      <c r="BO12" s="225"/>
      <c r="BP12" s="75" t="str">
        <f t="shared" si="57"/>
        <v/>
      </c>
      <c r="BQ12" s="37" t="str">
        <f t="shared" si="58"/>
        <v/>
      </c>
      <c r="BR12" s="13"/>
      <c r="BS12" s="74" t="str">
        <f t="shared" si="59"/>
        <v/>
      </c>
      <c r="BT12" s="36" t="str">
        <f t="shared" si="60"/>
        <v/>
      </c>
      <c r="BU12" s="225"/>
      <c r="BV12" s="75" t="str">
        <f t="shared" si="61"/>
        <v/>
      </c>
      <c r="BW12" s="37" t="str">
        <f t="shared" si="62"/>
        <v/>
      </c>
      <c r="BX12" s="13"/>
      <c r="BY12" s="74" t="str">
        <f t="shared" si="63"/>
        <v/>
      </c>
      <c r="BZ12" s="36" t="str">
        <f t="shared" si="64"/>
        <v/>
      </c>
      <c r="CA12" s="225"/>
      <c r="CB12" s="75" t="str">
        <f t="shared" si="65"/>
        <v/>
      </c>
      <c r="CC12" s="37" t="str">
        <f t="shared" si="66"/>
        <v/>
      </c>
      <c r="CD12" s="13"/>
      <c r="CE12" s="74" t="str">
        <f t="shared" si="67"/>
        <v/>
      </c>
      <c r="CF12" s="36" t="str">
        <f t="shared" si="68"/>
        <v/>
      </c>
      <c r="CG12" s="225"/>
      <c r="CH12" s="115" t="str">
        <f t="shared" si="69"/>
        <v/>
      </c>
      <c r="CI12" s="225" t="str">
        <f t="shared" si="70"/>
        <v/>
      </c>
      <c r="CJ12" s="13"/>
      <c r="CK12" s="5" t="str">
        <f t="shared" si="71"/>
        <v/>
      </c>
      <c r="CL12" s="224" t="str">
        <f t="shared" si="72"/>
        <v/>
      </c>
      <c r="CM12" s="225"/>
      <c r="CN12" s="115" t="str">
        <f t="shared" si="73"/>
        <v/>
      </c>
      <c r="CO12" s="225" t="str">
        <f t="shared" si="74"/>
        <v/>
      </c>
      <c r="CP12" s="13"/>
      <c r="CQ12" s="5" t="str">
        <f t="shared" si="75"/>
        <v/>
      </c>
      <c r="CR12" s="224" t="str">
        <f t="shared" si="76"/>
        <v/>
      </c>
      <c r="CS12" s="225"/>
      <c r="CT12" s="115" t="str">
        <f t="shared" si="77"/>
        <v/>
      </c>
      <c r="CU12" s="225" t="str">
        <f t="shared" si="78"/>
        <v/>
      </c>
      <c r="CV12" s="13"/>
      <c r="CW12" s="5" t="str">
        <f t="shared" si="79"/>
        <v/>
      </c>
      <c r="CX12" s="224" t="str">
        <f t="shared" si="80"/>
        <v/>
      </c>
      <c r="CY12" s="225"/>
      <c r="CZ12" s="115" t="str">
        <f t="shared" si="81"/>
        <v/>
      </c>
      <c r="DA12" s="225" t="str">
        <f t="shared" si="82"/>
        <v/>
      </c>
      <c r="DB12" s="13"/>
      <c r="DC12" s="5" t="str">
        <f t="shared" si="83"/>
        <v/>
      </c>
      <c r="DD12" s="224" t="str">
        <f t="shared" si="84"/>
        <v/>
      </c>
      <c r="DE12" s="225"/>
      <c r="DF12" s="115" t="str">
        <f t="shared" si="85"/>
        <v/>
      </c>
      <c r="DG12" s="225" t="str">
        <f t="shared" si="86"/>
        <v/>
      </c>
      <c r="DH12" s="224"/>
      <c r="DI12" s="5" t="str">
        <f t="shared" si="87"/>
        <v/>
      </c>
      <c r="DJ12" s="224" t="str">
        <f t="shared" si="88"/>
        <v/>
      </c>
      <c r="DK12" s="225"/>
      <c r="DL12" s="115" t="str">
        <f t="shared" si="89"/>
        <v/>
      </c>
      <c r="DM12" s="225" t="str">
        <f t="shared" si="90"/>
        <v/>
      </c>
      <c r="DN12" s="224"/>
      <c r="DO12" s="5" t="str">
        <f t="shared" si="91"/>
        <v/>
      </c>
      <c r="DP12" s="224" t="str">
        <f t="shared" si="92"/>
        <v/>
      </c>
      <c r="DQ12" s="225"/>
      <c r="DR12" s="115" t="str">
        <f t="shared" si="93"/>
        <v/>
      </c>
      <c r="DS12" s="225" t="str">
        <f t="shared" si="94"/>
        <v/>
      </c>
      <c r="DT12" s="224"/>
      <c r="DU12" s="5" t="str">
        <f t="shared" si="95"/>
        <v/>
      </c>
      <c r="DV12" s="224" t="str">
        <f t="shared" si="96"/>
        <v/>
      </c>
      <c r="DW12" s="225"/>
      <c r="DX12" s="115" t="str">
        <f t="shared" si="97"/>
        <v/>
      </c>
      <c r="DY12" s="225" t="str">
        <f t="shared" si="98"/>
        <v/>
      </c>
      <c r="DZ12" s="224"/>
      <c r="EA12" s="5" t="str">
        <f t="shared" si="99"/>
        <v/>
      </c>
      <c r="EB12" s="224" t="str">
        <f t="shared" si="100"/>
        <v/>
      </c>
      <c r="EC12" s="225"/>
      <c r="ED12" s="115" t="str">
        <f t="shared" si="101"/>
        <v/>
      </c>
      <c r="EE12" s="225" t="str">
        <f t="shared" si="102"/>
        <v/>
      </c>
      <c r="EF12" s="224"/>
      <c r="EG12" s="5" t="str">
        <f t="shared" si="103"/>
        <v/>
      </c>
      <c r="EH12" s="224" t="str">
        <f t="shared" si="104"/>
        <v/>
      </c>
      <c r="EI12" s="225"/>
      <c r="EJ12" s="115" t="str">
        <f t="shared" si="105"/>
        <v/>
      </c>
      <c r="EK12" s="225" t="str">
        <f t="shared" si="106"/>
        <v/>
      </c>
      <c r="EL12" s="224"/>
      <c r="EM12" s="5" t="str">
        <f t="shared" si="107"/>
        <v/>
      </c>
      <c r="EN12" s="224" t="str">
        <f t="shared" si="108"/>
        <v/>
      </c>
      <c r="EO12" s="225"/>
      <c r="EP12" s="115" t="str">
        <f t="shared" si="109"/>
        <v/>
      </c>
      <c r="EQ12" s="225" t="str">
        <f t="shared" si="110"/>
        <v/>
      </c>
      <c r="ER12" s="224"/>
      <c r="ES12" s="5" t="str">
        <f t="shared" si="111"/>
        <v/>
      </c>
      <c r="ET12" s="224" t="str">
        <f t="shared" si="112"/>
        <v/>
      </c>
      <c r="EU12" s="225"/>
      <c r="EV12" s="115" t="str">
        <f t="shared" si="113"/>
        <v/>
      </c>
      <c r="EW12" s="225" t="str">
        <f t="shared" si="114"/>
        <v/>
      </c>
      <c r="EX12" s="224"/>
      <c r="EY12" s="5" t="str">
        <f t="shared" si="115"/>
        <v/>
      </c>
      <c r="EZ12" s="224" t="str">
        <f t="shared" si="116"/>
        <v/>
      </c>
      <c r="FA12" s="225"/>
      <c r="FB12" s="115" t="str">
        <f t="shared" si="117"/>
        <v/>
      </c>
      <c r="FC12" s="225" t="str">
        <f t="shared" si="118"/>
        <v/>
      </c>
      <c r="FD12" s="224"/>
      <c r="FE12" s="5" t="str">
        <f t="shared" si="119"/>
        <v/>
      </c>
      <c r="FF12" s="224" t="str">
        <f t="shared" si="120"/>
        <v/>
      </c>
      <c r="FG12" s="225"/>
      <c r="FH12" s="115" t="str">
        <f t="shared" si="121"/>
        <v/>
      </c>
      <c r="FI12" s="225" t="str">
        <f t="shared" si="122"/>
        <v/>
      </c>
      <c r="FJ12" s="224"/>
      <c r="FK12" s="5" t="str">
        <f t="shared" si="123"/>
        <v/>
      </c>
      <c r="FL12" s="224" t="str">
        <f t="shared" si="124"/>
        <v/>
      </c>
      <c r="FM12" s="225"/>
      <c r="FN12" s="115" t="str">
        <f t="shared" si="125"/>
        <v/>
      </c>
      <c r="FO12" s="225" t="str">
        <f t="shared" si="126"/>
        <v/>
      </c>
      <c r="FP12" s="224"/>
      <c r="FQ12" s="5" t="str">
        <f t="shared" si="127"/>
        <v/>
      </c>
      <c r="FR12" s="224" t="str">
        <f t="shared" si="128"/>
        <v/>
      </c>
      <c r="FS12" s="225"/>
      <c r="FT12" s="115" t="str">
        <f t="shared" si="129"/>
        <v/>
      </c>
      <c r="FU12" s="225" t="str">
        <f t="shared" si="130"/>
        <v/>
      </c>
      <c r="FV12" s="264"/>
      <c r="FW12" s="265"/>
      <c r="FX12" s="265"/>
      <c r="FY12" s="265"/>
      <c r="FZ12" s="266"/>
      <c r="GA12" s="3"/>
    </row>
    <row r="13" spans="1:183" ht="14.45" customHeight="1" x14ac:dyDescent="0.25">
      <c r="A13" s="2" t="str">
        <f t="shared" si="27"/>
        <v/>
      </c>
      <c r="B13" s="2" t="s">
        <v>80</v>
      </c>
      <c r="C13" s="82">
        <v>855.6</v>
      </c>
      <c r="D13" s="82" t="str">
        <f t="shared" si="28"/>
        <v/>
      </c>
      <c r="E13" s="109"/>
      <c r="F13" s="194" t="s">
        <v>161</v>
      </c>
      <c r="G13" s="2">
        <v>1</v>
      </c>
      <c r="H13" s="76" t="s">
        <v>81</v>
      </c>
      <c r="I13" s="114">
        <f t="shared" ca="1" si="0"/>
        <v>1</v>
      </c>
      <c r="J13" s="114" t="str">
        <f t="shared" ca="1" si="1"/>
        <v/>
      </c>
      <c r="K13" s="114" t="str">
        <f t="shared" ca="1" si="2"/>
        <v/>
      </c>
      <c r="L13" s="114" t="str">
        <f t="shared" ca="1" si="3"/>
        <v/>
      </c>
      <c r="M13" s="114" t="str">
        <f t="shared" ca="1" si="4"/>
        <v/>
      </c>
      <c r="N13" s="114" t="str">
        <f t="shared" ca="1" si="5"/>
        <v/>
      </c>
      <c r="O13" s="114" t="str">
        <f t="shared" ca="1" si="6"/>
        <v/>
      </c>
      <c r="P13" s="114" t="str">
        <f t="shared" ca="1" si="7"/>
        <v/>
      </c>
      <c r="Q13" s="93">
        <f t="shared" ca="1" si="8"/>
        <v>300</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93" t="str">
        <f t="shared" si="52"/>
        <v/>
      </c>
      <c r="BF13" s="13">
        <v>45866</v>
      </c>
      <c r="BG13" s="74">
        <f t="shared" ref="BG13:BG76" ca="1" si="131">IF(BH13="","",_xlfn.DAYS(BH13,$Q$2))</f>
        <v>300</v>
      </c>
      <c r="BH13" s="36">
        <f t="shared" ref="BH13:BH76" si="132">IF(BF13="","",BF13+($G13*365))</f>
        <v>46231</v>
      </c>
      <c r="BI13" s="225"/>
      <c r="BJ13" s="75" t="str">
        <f t="shared" si="53"/>
        <v/>
      </c>
      <c r="BK13" s="37" t="str">
        <f t="shared" si="54"/>
        <v/>
      </c>
      <c r="BL13" s="13"/>
      <c r="BM13" s="74" t="str">
        <f t="shared" si="55"/>
        <v/>
      </c>
      <c r="BN13" s="36" t="str">
        <f t="shared" si="56"/>
        <v/>
      </c>
      <c r="BO13" s="225"/>
      <c r="BP13" s="75" t="str">
        <f t="shared" si="57"/>
        <v/>
      </c>
      <c r="BQ13" s="37" t="str">
        <f t="shared" si="58"/>
        <v/>
      </c>
      <c r="BR13" s="13"/>
      <c r="BS13" s="74" t="str">
        <f t="shared" si="59"/>
        <v/>
      </c>
      <c r="BT13" s="36" t="str">
        <f t="shared" si="60"/>
        <v/>
      </c>
      <c r="BU13" s="225"/>
      <c r="BV13" s="75" t="str">
        <f t="shared" si="61"/>
        <v/>
      </c>
      <c r="BW13" s="37" t="str">
        <f t="shared" si="62"/>
        <v/>
      </c>
      <c r="BX13" s="13"/>
      <c r="BY13" s="74" t="str">
        <f t="shared" si="63"/>
        <v/>
      </c>
      <c r="BZ13" s="36" t="str">
        <f t="shared" si="64"/>
        <v/>
      </c>
      <c r="CA13" s="225"/>
      <c r="CB13" s="75" t="str">
        <f t="shared" si="65"/>
        <v/>
      </c>
      <c r="CC13" s="37" t="str">
        <f t="shared" si="66"/>
        <v/>
      </c>
      <c r="CD13" s="13"/>
      <c r="CE13" s="74" t="str">
        <f t="shared" si="67"/>
        <v/>
      </c>
      <c r="CF13" s="36" t="str">
        <f t="shared" si="68"/>
        <v/>
      </c>
      <c r="CG13" s="225"/>
      <c r="CH13" s="115" t="str">
        <f t="shared" si="69"/>
        <v/>
      </c>
      <c r="CI13" s="225" t="str">
        <f t="shared" si="70"/>
        <v/>
      </c>
      <c r="CJ13" s="13"/>
      <c r="CK13" s="5" t="str">
        <f t="shared" si="71"/>
        <v/>
      </c>
      <c r="CL13" s="224" t="str">
        <f t="shared" si="72"/>
        <v/>
      </c>
      <c r="CM13" s="225"/>
      <c r="CN13" s="115" t="str">
        <f t="shared" si="73"/>
        <v/>
      </c>
      <c r="CO13" s="225" t="str">
        <f t="shared" si="74"/>
        <v/>
      </c>
      <c r="CP13" s="13"/>
      <c r="CQ13" s="5" t="str">
        <f t="shared" si="75"/>
        <v/>
      </c>
      <c r="CR13" s="224" t="str">
        <f t="shared" si="76"/>
        <v/>
      </c>
      <c r="CS13" s="225"/>
      <c r="CT13" s="115" t="str">
        <f t="shared" si="77"/>
        <v/>
      </c>
      <c r="CU13" s="225" t="str">
        <f t="shared" si="78"/>
        <v/>
      </c>
      <c r="CV13" s="13"/>
      <c r="CW13" s="5" t="str">
        <f t="shared" si="79"/>
        <v/>
      </c>
      <c r="CX13" s="224" t="str">
        <f t="shared" si="80"/>
        <v/>
      </c>
      <c r="CY13" s="225"/>
      <c r="CZ13" s="115" t="str">
        <f t="shared" si="81"/>
        <v/>
      </c>
      <c r="DA13" s="225" t="str">
        <f t="shared" si="82"/>
        <v/>
      </c>
      <c r="DB13" s="13"/>
      <c r="DC13" s="5" t="str">
        <f t="shared" si="83"/>
        <v/>
      </c>
      <c r="DD13" s="224" t="str">
        <f t="shared" si="84"/>
        <v/>
      </c>
      <c r="DE13" s="225"/>
      <c r="DF13" s="115" t="str">
        <f t="shared" si="85"/>
        <v/>
      </c>
      <c r="DG13" s="225" t="str">
        <f t="shared" si="86"/>
        <v/>
      </c>
      <c r="DH13" s="224"/>
      <c r="DI13" s="5" t="str">
        <f t="shared" si="87"/>
        <v/>
      </c>
      <c r="DJ13" s="224" t="str">
        <f t="shared" si="88"/>
        <v/>
      </c>
      <c r="DK13" s="225"/>
      <c r="DL13" s="115" t="str">
        <f t="shared" si="89"/>
        <v/>
      </c>
      <c r="DM13" s="225" t="str">
        <f t="shared" si="90"/>
        <v/>
      </c>
      <c r="DN13" s="224"/>
      <c r="DO13" s="5" t="str">
        <f t="shared" si="91"/>
        <v/>
      </c>
      <c r="DP13" s="224" t="str">
        <f t="shared" si="92"/>
        <v/>
      </c>
      <c r="DQ13" s="225"/>
      <c r="DR13" s="115" t="str">
        <f t="shared" si="93"/>
        <v/>
      </c>
      <c r="DS13" s="225" t="str">
        <f t="shared" si="94"/>
        <v/>
      </c>
      <c r="DT13" s="224"/>
      <c r="DU13" s="5" t="str">
        <f t="shared" si="95"/>
        <v/>
      </c>
      <c r="DV13" s="224" t="str">
        <f t="shared" si="96"/>
        <v/>
      </c>
      <c r="DW13" s="225"/>
      <c r="DX13" s="115" t="str">
        <f t="shared" si="97"/>
        <v/>
      </c>
      <c r="DY13" s="225" t="str">
        <f t="shared" si="98"/>
        <v/>
      </c>
      <c r="DZ13" s="224"/>
      <c r="EA13" s="5" t="str">
        <f t="shared" si="99"/>
        <v/>
      </c>
      <c r="EB13" s="224" t="str">
        <f t="shared" si="100"/>
        <v/>
      </c>
      <c r="EC13" s="225"/>
      <c r="ED13" s="115" t="str">
        <f t="shared" si="101"/>
        <v/>
      </c>
      <c r="EE13" s="225" t="str">
        <f t="shared" si="102"/>
        <v/>
      </c>
      <c r="EF13" s="224"/>
      <c r="EG13" s="5" t="str">
        <f t="shared" si="103"/>
        <v/>
      </c>
      <c r="EH13" s="224" t="str">
        <f t="shared" si="104"/>
        <v/>
      </c>
      <c r="EI13" s="225"/>
      <c r="EJ13" s="115" t="str">
        <f t="shared" si="105"/>
        <v/>
      </c>
      <c r="EK13" s="225" t="str">
        <f t="shared" si="106"/>
        <v/>
      </c>
      <c r="EL13" s="224"/>
      <c r="EM13" s="5" t="str">
        <f t="shared" si="107"/>
        <v/>
      </c>
      <c r="EN13" s="224" t="str">
        <f t="shared" si="108"/>
        <v/>
      </c>
      <c r="EO13" s="225"/>
      <c r="EP13" s="115" t="str">
        <f t="shared" si="109"/>
        <v/>
      </c>
      <c r="EQ13" s="225" t="str">
        <f t="shared" si="110"/>
        <v/>
      </c>
      <c r="ER13" s="224"/>
      <c r="ES13" s="5" t="str">
        <f t="shared" si="111"/>
        <v/>
      </c>
      <c r="ET13" s="224" t="str">
        <f t="shared" si="112"/>
        <v/>
      </c>
      <c r="EU13" s="225"/>
      <c r="EV13" s="115" t="str">
        <f t="shared" si="113"/>
        <v/>
      </c>
      <c r="EW13" s="225" t="str">
        <f t="shared" si="114"/>
        <v/>
      </c>
      <c r="EX13" s="224"/>
      <c r="EY13" s="5" t="str">
        <f t="shared" si="115"/>
        <v/>
      </c>
      <c r="EZ13" s="224" t="str">
        <f t="shared" si="116"/>
        <v/>
      </c>
      <c r="FA13" s="225"/>
      <c r="FB13" s="115" t="str">
        <f t="shared" si="117"/>
        <v/>
      </c>
      <c r="FC13" s="225" t="str">
        <f t="shared" si="118"/>
        <v/>
      </c>
      <c r="FD13" s="224"/>
      <c r="FE13" s="5" t="str">
        <f t="shared" si="119"/>
        <v/>
      </c>
      <c r="FF13" s="224" t="str">
        <f t="shared" si="120"/>
        <v/>
      </c>
      <c r="FG13" s="225"/>
      <c r="FH13" s="115" t="str">
        <f t="shared" si="121"/>
        <v/>
      </c>
      <c r="FI13" s="225" t="str">
        <f t="shared" si="122"/>
        <v/>
      </c>
      <c r="FJ13" s="224"/>
      <c r="FK13" s="5" t="str">
        <f t="shared" si="123"/>
        <v/>
      </c>
      <c r="FL13" s="224" t="str">
        <f t="shared" si="124"/>
        <v/>
      </c>
      <c r="FM13" s="225"/>
      <c r="FN13" s="115" t="str">
        <f t="shared" si="125"/>
        <v/>
      </c>
      <c r="FO13" s="225" t="str">
        <f t="shared" si="126"/>
        <v/>
      </c>
      <c r="FP13" s="224"/>
      <c r="FQ13" s="5" t="str">
        <f t="shared" si="127"/>
        <v/>
      </c>
      <c r="FR13" s="224" t="str">
        <f t="shared" si="128"/>
        <v/>
      </c>
      <c r="FS13" s="225"/>
      <c r="FT13" s="115" t="str">
        <f t="shared" si="129"/>
        <v/>
      </c>
      <c r="FU13" s="225" t="str">
        <f t="shared" si="130"/>
        <v/>
      </c>
      <c r="FV13" s="261" t="s">
        <v>247</v>
      </c>
      <c r="FW13" s="262"/>
      <c r="FX13" s="262"/>
      <c r="FY13" s="262"/>
      <c r="FZ13" s="263"/>
      <c r="GA13" s="3"/>
    </row>
    <row r="14" spans="1:183" s="14" customFormat="1" ht="14.45" customHeight="1" x14ac:dyDescent="0.25">
      <c r="A14" s="2" t="str">
        <f t="shared" si="27"/>
        <v/>
      </c>
      <c r="B14" s="2" t="s">
        <v>248</v>
      </c>
      <c r="C14" s="82"/>
      <c r="D14" s="82" t="str">
        <f t="shared" si="28"/>
        <v/>
      </c>
      <c r="E14" s="109"/>
      <c r="F14" s="192" t="s">
        <v>54</v>
      </c>
      <c r="G14" s="2" t="s">
        <v>55</v>
      </c>
      <c r="H14" s="76" t="s">
        <v>107</v>
      </c>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8"/>
        <v>#VALUE!</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13">
        <v>45335</v>
      </c>
      <c r="BG14" s="74" t="e">
        <f t="shared" si="131"/>
        <v>#VALUE!</v>
      </c>
      <c r="BH14" s="36" t="e">
        <f t="shared" si="132"/>
        <v>#VALUE!</v>
      </c>
      <c r="BI14" s="225"/>
      <c r="BJ14" s="75" t="str">
        <f t="shared" si="53"/>
        <v/>
      </c>
      <c r="BK14" s="37" t="str">
        <f t="shared" si="54"/>
        <v/>
      </c>
      <c r="BL14" s="13"/>
      <c r="BM14" s="74" t="str">
        <f t="shared" si="55"/>
        <v/>
      </c>
      <c r="BN14" s="36" t="str">
        <f t="shared" si="56"/>
        <v/>
      </c>
      <c r="BO14" s="225"/>
      <c r="BP14" s="75" t="str">
        <f t="shared" si="57"/>
        <v/>
      </c>
      <c r="BQ14" s="37" t="str">
        <f t="shared" si="58"/>
        <v/>
      </c>
      <c r="BR14" s="13"/>
      <c r="BS14" s="74" t="str">
        <f t="shared" si="59"/>
        <v/>
      </c>
      <c r="BT14" s="36" t="str">
        <f t="shared" si="60"/>
        <v/>
      </c>
      <c r="BU14" s="225"/>
      <c r="BV14" s="75" t="str">
        <f t="shared" si="61"/>
        <v/>
      </c>
      <c r="BW14" s="37" t="str">
        <f t="shared" si="62"/>
        <v/>
      </c>
      <c r="BX14" s="13"/>
      <c r="BY14" s="74" t="str">
        <f t="shared" si="63"/>
        <v/>
      </c>
      <c r="BZ14" s="36" t="str">
        <f t="shared" si="64"/>
        <v/>
      </c>
      <c r="CA14" s="225"/>
      <c r="CB14" s="75" t="str">
        <f t="shared" si="65"/>
        <v/>
      </c>
      <c r="CC14" s="37" t="str">
        <f t="shared" si="66"/>
        <v/>
      </c>
      <c r="CD14" s="13"/>
      <c r="CE14" s="74" t="str">
        <f t="shared" si="67"/>
        <v/>
      </c>
      <c r="CF14" s="36" t="str">
        <f t="shared" si="68"/>
        <v/>
      </c>
      <c r="CG14" s="225"/>
      <c r="CH14" s="115" t="str">
        <f t="shared" si="69"/>
        <v/>
      </c>
      <c r="CI14" s="225" t="str">
        <f t="shared" si="70"/>
        <v/>
      </c>
      <c r="CJ14" s="13"/>
      <c r="CK14" s="5" t="str">
        <f t="shared" si="71"/>
        <v/>
      </c>
      <c r="CL14" s="224" t="str">
        <f t="shared" si="72"/>
        <v/>
      </c>
      <c r="CM14" s="225"/>
      <c r="CN14" s="115" t="str">
        <f t="shared" si="73"/>
        <v/>
      </c>
      <c r="CO14" s="225" t="str">
        <f t="shared" si="74"/>
        <v/>
      </c>
      <c r="CP14" s="13"/>
      <c r="CQ14" s="5" t="str">
        <f t="shared" si="75"/>
        <v/>
      </c>
      <c r="CR14" s="224" t="str">
        <f t="shared" si="76"/>
        <v/>
      </c>
      <c r="CS14" s="225"/>
      <c r="CT14" s="115" t="str">
        <f t="shared" si="77"/>
        <v/>
      </c>
      <c r="CU14" s="225" t="str">
        <f t="shared" si="78"/>
        <v/>
      </c>
      <c r="CV14" s="13"/>
      <c r="CW14" s="5" t="str">
        <f t="shared" si="79"/>
        <v/>
      </c>
      <c r="CX14" s="224" t="str">
        <f t="shared" si="80"/>
        <v/>
      </c>
      <c r="CY14" s="225"/>
      <c r="CZ14" s="115" t="str">
        <f t="shared" si="81"/>
        <v/>
      </c>
      <c r="DA14" s="225" t="str">
        <f t="shared" si="82"/>
        <v/>
      </c>
      <c r="DB14" s="13"/>
      <c r="DC14" s="5" t="str">
        <f t="shared" si="83"/>
        <v/>
      </c>
      <c r="DD14" s="224" t="str">
        <f t="shared" si="84"/>
        <v/>
      </c>
      <c r="DE14" s="225"/>
      <c r="DF14" s="115" t="str">
        <f t="shared" si="85"/>
        <v/>
      </c>
      <c r="DG14" s="225" t="str">
        <f t="shared" si="86"/>
        <v/>
      </c>
      <c r="DH14" s="224"/>
      <c r="DI14" s="5" t="str">
        <f t="shared" si="87"/>
        <v/>
      </c>
      <c r="DJ14" s="224" t="str">
        <f t="shared" si="88"/>
        <v/>
      </c>
      <c r="DK14" s="225"/>
      <c r="DL14" s="115" t="str">
        <f t="shared" si="89"/>
        <v/>
      </c>
      <c r="DM14" s="225" t="str">
        <f t="shared" si="90"/>
        <v/>
      </c>
      <c r="DN14" s="224"/>
      <c r="DO14" s="5" t="str">
        <f t="shared" si="91"/>
        <v/>
      </c>
      <c r="DP14" s="224" t="str">
        <f t="shared" si="92"/>
        <v/>
      </c>
      <c r="DQ14" s="225"/>
      <c r="DR14" s="115" t="str">
        <f t="shared" si="93"/>
        <v/>
      </c>
      <c r="DS14" s="225" t="str">
        <f t="shared" si="94"/>
        <v/>
      </c>
      <c r="DT14" s="224"/>
      <c r="DU14" s="5" t="str">
        <f t="shared" si="95"/>
        <v/>
      </c>
      <c r="DV14" s="224" t="str">
        <f t="shared" si="96"/>
        <v/>
      </c>
      <c r="DW14" s="225"/>
      <c r="DX14" s="115" t="str">
        <f t="shared" si="97"/>
        <v/>
      </c>
      <c r="DY14" s="225" t="str">
        <f t="shared" si="98"/>
        <v/>
      </c>
      <c r="DZ14" s="224"/>
      <c r="EA14" s="5" t="str">
        <f t="shared" si="99"/>
        <v/>
      </c>
      <c r="EB14" s="224" t="str">
        <f t="shared" si="100"/>
        <v/>
      </c>
      <c r="EC14" s="225"/>
      <c r="ED14" s="115" t="str">
        <f t="shared" si="101"/>
        <v/>
      </c>
      <c r="EE14" s="225" t="str">
        <f t="shared" si="102"/>
        <v/>
      </c>
      <c r="EF14" s="224"/>
      <c r="EG14" s="5" t="str">
        <f t="shared" si="103"/>
        <v/>
      </c>
      <c r="EH14" s="224" t="str">
        <f t="shared" si="104"/>
        <v/>
      </c>
      <c r="EI14" s="225"/>
      <c r="EJ14" s="115" t="str">
        <f t="shared" si="105"/>
        <v/>
      </c>
      <c r="EK14" s="225" t="str">
        <f t="shared" si="106"/>
        <v/>
      </c>
      <c r="EL14" s="224"/>
      <c r="EM14" s="5" t="str">
        <f t="shared" si="107"/>
        <v/>
      </c>
      <c r="EN14" s="224" t="str">
        <f t="shared" si="108"/>
        <v/>
      </c>
      <c r="EO14" s="225"/>
      <c r="EP14" s="115" t="str">
        <f t="shared" si="109"/>
        <v/>
      </c>
      <c r="EQ14" s="225" t="str">
        <f t="shared" si="110"/>
        <v/>
      </c>
      <c r="ER14" s="224"/>
      <c r="ES14" s="5" t="str">
        <f t="shared" si="111"/>
        <v/>
      </c>
      <c r="ET14" s="224" t="str">
        <f t="shared" si="112"/>
        <v/>
      </c>
      <c r="EU14" s="225"/>
      <c r="EV14" s="115" t="str">
        <f t="shared" si="113"/>
        <v/>
      </c>
      <c r="EW14" s="225" t="str">
        <f t="shared" si="114"/>
        <v/>
      </c>
      <c r="EX14" s="224"/>
      <c r="EY14" s="5" t="str">
        <f t="shared" si="115"/>
        <v/>
      </c>
      <c r="EZ14" s="224" t="str">
        <f t="shared" si="116"/>
        <v/>
      </c>
      <c r="FA14" s="225"/>
      <c r="FB14" s="115" t="str">
        <f t="shared" si="117"/>
        <v/>
      </c>
      <c r="FC14" s="225" t="str">
        <f t="shared" si="118"/>
        <v/>
      </c>
      <c r="FD14" s="224"/>
      <c r="FE14" s="5" t="str">
        <f t="shared" si="119"/>
        <v/>
      </c>
      <c r="FF14" s="224" t="str">
        <f t="shared" si="120"/>
        <v/>
      </c>
      <c r="FG14" s="225"/>
      <c r="FH14" s="115" t="str">
        <f t="shared" si="121"/>
        <v/>
      </c>
      <c r="FI14" s="225" t="str">
        <f t="shared" si="122"/>
        <v/>
      </c>
      <c r="FJ14" s="224"/>
      <c r="FK14" s="5" t="str">
        <f t="shared" si="123"/>
        <v/>
      </c>
      <c r="FL14" s="224" t="str">
        <f t="shared" si="124"/>
        <v/>
      </c>
      <c r="FM14" s="225"/>
      <c r="FN14" s="115" t="str">
        <f t="shared" si="125"/>
        <v/>
      </c>
      <c r="FO14" s="225" t="str">
        <f t="shared" si="126"/>
        <v/>
      </c>
      <c r="FP14" s="224"/>
      <c r="FQ14" s="5" t="str">
        <f t="shared" si="127"/>
        <v/>
      </c>
      <c r="FR14" s="224" t="str">
        <f t="shared" si="128"/>
        <v/>
      </c>
      <c r="FS14" s="225"/>
      <c r="FT14" s="115" t="str">
        <f t="shared" si="129"/>
        <v/>
      </c>
      <c r="FU14" s="225" t="str">
        <f t="shared" si="130"/>
        <v/>
      </c>
      <c r="FV14" s="261"/>
      <c r="FW14" s="262"/>
      <c r="FX14" s="262"/>
      <c r="FY14" s="262"/>
      <c r="FZ14" s="263"/>
    </row>
    <row r="15" spans="1:183" s="14" customFormat="1" ht="14.45" customHeight="1" x14ac:dyDescent="0.25">
      <c r="A15" s="2" t="str">
        <f t="shared" si="27"/>
        <v/>
      </c>
      <c r="B15" s="2" t="s">
        <v>71</v>
      </c>
      <c r="C15" s="82"/>
      <c r="D15" s="82" t="str">
        <f t="shared" si="28"/>
        <v/>
      </c>
      <c r="E15" s="109"/>
      <c r="F15" s="192" t="s">
        <v>249</v>
      </c>
      <c r="G15" s="2">
        <v>2</v>
      </c>
      <c r="H15" s="76" t="s">
        <v>72</v>
      </c>
      <c r="I15" s="114">
        <f t="shared" ca="1" si="0"/>
        <v>1</v>
      </c>
      <c r="J15" s="114" t="str">
        <f t="shared" ca="1" si="1"/>
        <v/>
      </c>
      <c r="K15" s="114" t="str">
        <f t="shared" ca="1" si="2"/>
        <v/>
      </c>
      <c r="L15" s="114" t="str">
        <f t="shared" ca="1" si="3"/>
        <v/>
      </c>
      <c r="M15" s="114" t="str">
        <f t="shared" ca="1" si="4"/>
        <v/>
      </c>
      <c r="N15" s="114" t="str">
        <f t="shared" ca="1" si="5"/>
        <v/>
      </c>
      <c r="O15" s="114" t="str">
        <f t="shared" ca="1" si="6"/>
        <v/>
      </c>
      <c r="P15" s="114" t="str">
        <f t="shared" ca="1" si="7"/>
        <v/>
      </c>
      <c r="Q15" s="93">
        <f t="shared" ca="1" si="8"/>
        <v>426</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93" t="str">
        <f t="shared" si="52"/>
        <v/>
      </c>
      <c r="BF15" s="13">
        <v>45627</v>
      </c>
      <c r="BG15" s="74">
        <f t="shared" ca="1" si="131"/>
        <v>426</v>
      </c>
      <c r="BH15" s="36">
        <f t="shared" si="132"/>
        <v>46357</v>
      </c>
      <c r="BI15" s="225"/>
      <c r="BJ15" s="75" t="str">
        <f t="shared" si="53"/>
        <v/>
      </c>
      <c r="BK15" s="37" t="str">
        <f t="shared" si="54"/>
        <v/>
      </c>
      <c r="BL15" s="13"/>
      <c r="BM15" s="74" t="str">
        <f t="shared" si="55"/>
        <v/>
      </c>
      <c r="BN15" s="36" t="str">
        <f t="shared" si="56"/>
        <v/>
      </c>
      <c r="BO15" s="225"/>
      <c r="BP15" s="75" t="str">
        <f t="shared" si="57"/>
        <v/>
      </c>
      <c r="BQ15" s="37" t="str">
        <f t="shared" si="58"/>
        <v/>
      </c>
      <c r="BR15" s="13"/>
      <c r="BS15" s="74" t="str">
        <f t="shared" si="59"/>
        <v/>
      </c>
      <c r="BT15" s="36" t="str">
        <f t="shared" si="60"/>
        <v/>
      </c>
      <c r="BU15" s="225"/>
      <c r="BV15" s="75" t="str">
        <f t="shared" si="61"/>
        <v/>
      </c>
      <c r="BW15" s="37" t="str">
        <f t="shared" si="62"/>
        <v/>
      </c>
      <c r="BX15" s="13"/>
      <c r="BY15" s="74" t="str">
        <f t="shared" si="63"/>
        <v/>
      </c>
      <c r="BZ15" s="36" t="str">
        <f t="shared" si="64"/>
        <v/>
      </c>
      <c r="CA15" s="225"/>
      <c r="CB15" s="75" t="str">
        <f t="shared" si="65"/>
        <v/>
      </c>
      <c r="CC15" s="37" t="str">
        <f t="shared" si="66"/>
        <v/>
      </c>
      <c r="CD15" s="13"/>
      <c r="CE15" s="74" t="str">
        <f t="shared" si="67"/>
        <v/>
      </c>
      <c r="CF15" s="36" t="str">
        <f t="shared" si="68"/>
        <v/>
      </c>
      <c r="CG15" s="225"/>
      <c r="CH15" s="115" t="str">
        <f t="shared" si="69"/>
        <v/>
      </c>
      <c r="CI15" s="225" t="str">
        <f t="shared" si="70"/>
        <v/>
      </c>
      <c r="CJ15" s="13"/>
      <c r="CK15" s="5" t="str">
        <f t="shared" si="71"/>
        <v/>
      </c>
      <c r="CL15" s="224" t="str">
        <f t="shared" si="72"/>
        <v/>
      </c>
      <c r="CM15" s="225"/>
      <c r="CN15" s="115" t="str">
        <f t="shared" si="73"/>
        <v/>
      </c>
      <c r="CO15" s="225" t="str">
        <f t="shared" si="74"/>
        <v/>
      </c>
      <c r="CP15" s="13"/>
      <c r="CQ15" s="5" t="str">
        <f t="shared" si="75"/>
        <v/>
      </c>
      <c r="CR15" s="224" t="str">
        <f t="shared" si="76"/>
        <v/>
      </c>
      <c r="CS15" s="225"/>
      <c r="CT15" s="115" t="str">
        <f t="shared" si="77"/>
        <v/>
      </c>
      <c r="CU15" s="225" t="str">
        <f t="shared" si="78"/>
        <v/>
      </c>
      <c r="CV15" s="13"/>
      <c r="CW15" s="5" t="str">
        <f t="shared" si="79"/>
        <v/>
      </c>
      <c r="CX15" s="224" t="str">
        <f t="shared" si="80"/>
        <v/>
      </c>
      <c r="CY15" s="225"/>
      <c r="CZ15" s="115" t="str">
        <f t="shared" si="81"/>
        <v/>
      </c>
      <c r="DA15" s="225" t="str">
        <f t="shared" si="82"/>
        <v/>
      </c>
      <c r="DB15" s="13"/>
      <c r="DC15" s="5" t="str">
        <f t="shared" si="83"/>
        <v/>
      </c>
      <c r="DD15" s="224" t="str">
        <f t="shared" si="84"/>
        <v/>
      </c>
      <c r="DE15" s="225"/>
      <c r="DF15" s="115" t="str">
        <f t="shared" si="85"/>
        <v/>
      </c>
      <c r="DG15" s="225" t="str">
        <f t="shared" si="86"/>
        <v/>
      </c>
      <c r="DH15" s="224"/>
      <c r="DI15" s="5" t="str">
        <f t="shared" si="87"/>
        <v/>
      </c>
      <c r="DJ15" s="224" t="str">
        <f t="shared" si="88"/>
        <v/>
      </c>
      <c r="DK15" s="225"/>
      <c r="DL15" s="115" t="str">
        <f t="shared" si="89"/>
        <v/>
      </c>
      <c r="DM15" s="225" t="str">
        <f t="shared" si="90"/>
        <v/>
      </c>
      <c r="DN15" s="224"/>
      <c r="DO15" s="5" t="str">
        <f t="shared" si="91"/>
        <v/>
      </c>
      <c r="DP15" s="224" t="str">
        <f t="shared" si="92"/>
        <v/>
      </c>
      <c r="DQ15" s="225"/>
      <c r="DR15" s="115" t="str">
        <f t="shared" si="93"/>
        <v/>
      </c>
      <c r="DS15" s="225" t="str">
        <f t="shared" si="94"/>
        <v/>
      </c>
      <c r="DT15" s="224"/>
      <c r="DU15" s="5" t="str">
        <f t="shared" si="95"/>
        <v/>
      </c>
      <c r="DV15" s="224" t="str">
        <f t="shared" si="96"/>
        <v/>
      </c>
      <c r="DW15" s="225"/>
      <c r="DX15" s="115" t="str">
        <f t="shared" si="97"/>
        <v/>
      </c>
      <c r="DY15" s="225" t="str">
        <f t="shared" si="98"/>
        <v/>
      </c>
      <c r="DZ15" s="224"/>
      <c r="EA15" s="5" t="str">
        <f t="shared" si="99"/>
        <v/>
      </c>
      <c r="EB15" s="224" t="str">
        <f t="shared" si="100"/>
        <v/>
      </c>
      <c r="EC15" s="225"/>
      <c r="ED15" s="115" t="str">
        <f t="shared" si="101"/>
        <v/>
      </c>
      <c r="EE15" s="225" t="str">
        <f t="shared" si="102"/>
        <v/>
      </c>
      <c r="EF15" s="224"/>
      <c r="EG15" s="5" t="str">
        <f t="shared" si="103"/>
        <v/>
      </c>
      <c r="EH15" s="224" t="str">
        <f t="shared" si="104"/>
        <v/>
      </c>
      <c r="EI15" s="225"/>
      <c r="EJ15" s="115" t="str">
        <f t="shared" si="105"/>
        <v/>
      </c>
      <c r="EK15" s="225" t="str">
        <f t="shared" si="106"/>
        <v/>
      </c>
      <c r="EL15" s="224"/>
      <c r="EM15" s="5" t="str">
        <f t="shared" si="107"/>
        <v/>
      </c>
      <c r="EN15" s="224" t="str">
        <f t="shared" si="108"/>
        <v/>
      </c>
      <c r="EO15" s="225"/>
      <c r="EP15" s="115" t="str">
        <f t="shared" si="109"/>
        <v/>
      </c>
      <c r="EQ15" s="225" t="str">
        <f t="shared" si="110"/>
        <v/>
      </c>
      <c r="ER15" s="224"/>
      <c r="ES15" s="5" t="str">
        <f t="shared" si="111"/>
        <v/>
      </c>
      <c r="ET15" s="224" t="str">
        <f t="shared" si="112"/>
        <v/>
      </c>
      <c r="EU15" s="225"/>
      <c r="EV15" s="115" t="str">
        <f t="shared" si="113"/>
        <v/>
      </c>
      <c r="EW15" s="225" t="str">
        <f t="shared" si="114"/>
        <v/>
      </c>
      <c r="EX15" s="224"/>
      <c r="EY15" s="5" t="str">
        <f t="shared" si="115"/>
        <v/>
      </c>
      <c r="EZ15" s="224" t="str">
        <f t="shared" si="116"/>
        <v/>
      </c>
      <c r="FA15" s="225"/>
      <c r="FB15" s="115" t="str">
        <f t="shared" si="117"/>
        <v/>
      </c>
      <c r="FC15" s="225" t="str">
        <f t="shared" si="118"/>
        <v/>
      </c>
      <c r="FD15" s="224"/>
      <c r="FE15" s="5" t="str">
        <f t="shared" si="119"/>
        <v/>
      </c>
      <c r="FF15" s="224" t="str">
        <f t="shared" si="120"/>
        <v/>
      </c>
      <c r="FG15" s="225"/>
      <c r="FH15" s="115" t="str">
        <f t="shared" si="121"/>
        <v/>
      </c>
      <c r="FI15" s="225" t="str">
        <f t="shared" si="122"/>
        <v/>
      </c>
      <c r="FJ15" s="224"/>
      <c r="FK15" s="5" t="str">
        <f t="shared" si="123"/>
        <v/>
      </c>
      <c r="FL15" s="224" t="str">
        <f t="shared" si="124"/>
        <v/>
      </c>
      <c r="FM15" s="225"/>
      <c r="FN15" s="115" t="str">
        <f t="shared" si="125"/>
        <v/>
      </c>
      <c r="FO15" s="225" t="str">
        <f t="shared" si="126"/>
        <v/>
      </c>
      <c r="FP15" s="224"/>
      <c r="FQ15" s="5" t="str">
        <f t="shared" si="127"/>
        <v/>
      </c>
      <c r="FR15" s="224" t="str">
        <f t="shared" si="128"/>
        <v/>
      </c>
      <c r="FS15" s="225"/>
      <c r="FT15" s="115" t="str">
        <f t="shared" si="129"/>
        <v/>
      </c>
      <c r="FU15" s="225" t="str">
        <f t="shared" si="130"/>
        <v/>
      </c>
      <c r="FV15" s="264"/>
      <c r="FW15" s="265"/>
      <c r="FX15" s="265"/>
      <c r="FY15" s="265"/>
      <c r="FZ15" s="266"/>
    </row>
    <row r="16" spans="1:183" ht="14.45" customHeight="1" x14ac:dyDescent="0.25">
      <c r="A16" s="2" t="str">
        <f t="shared" si="27"/>
        <v/>
      </c>
      <c r="B16" s="2" t="s">
        <v>78</v>
      </c>
      <c r="C16" s="82">
        <v>3716.8</v>
      </c>
      <c r="D16" s="82" t="str">
        <f t="shared" si="28"/>
        <v/>
      </c>
      <c r="E16" s="109"/>
      <c r="F16" s="194" t="s">
        <v>74</v>
      </c>
      <c r="G16" s="2" t="s">
        <v>55</v>
      </c>
      <c r="H16" s="76" t="s">
        <v>79</v>
      </c>
      <c r="I16" s="114"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e">
        <f t="shared" si="8"/>
        <v>#VALUE!</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13">
        <v>45305</v>
      </c>
      <c r="BG16" s="74" t="e">
        <f t="shared" si="131"/>
        <v>#VALUE!</v>
      </c>
      <c r="BH16" s="36" t="e">
        <f t="shared" si="132"/>
        <v>#VALUE!</v>
      </c>
      <c r="BI16" s="225"/>
      <c r="BJ16" s="75" t="str">
        <f t="shared" si="53"/>
        <v/>
      </c>
      <c r="BK16" s="37" t="str">
        <f t="shared" si="54"/>
        <v/>
      </c>
      <c r="BL16" s="13"/>
      <c r="BM16" s="74" t="str">
        <f t="shared" si="55"/>
        <v/>
      </c>
      <c r="BN16" s="36" t="str">
        <f t="shared" si="56"/>
        <v/>
      </c>
      <c r="BO16" s="225"/>
      <c r="BP16" s="75" t="str">
        <f t="shared" si="57"/>
        <v/>
      </c>
      <c r="BQ16" s="37" t="str">
        <f t="shared" si="58"/>
        <v/>
      </c>
      <c r="BR16" s="13"/>
      <c r="BS16" s="74" t="str">
        <f t="shared" si="59"/>
        <v/>
      </c>
      <c r="BT16" s="36" t="str">
        <f t="shared" si="60"/>
        <v/>
      </c>
      <c r="BU16" s="225"/>
      <c r="BV16" s="75" t="str">
        <f t="shared" si="61"/>
        <v/>
      </c>
      <c r="BW16" s="37" t="str">
        <f t="shared" si="62"/>
        <v/>
      </c>
      <c r="BX16" s="13"/>
      <c r="BY16" s="74" t="str">
        <f t="shared" si="63"/>
        <v/>
      </c>
      <c r="BZ16" s="36" t="str">
        <f t="shared" si="64"/>
        <v/>
      </c>
      <c r="CA16" s="225"/>
      <c r="CB16" s="75" t="str">
        <f t="shared" si="65"/>
        <v/>
      </c>
      <c r="CC16" s="37" t="str">
        <f t="shared" si="66"/>
        <v/>
      </c>
      <c r="CD16" s="13"/>
      <c r="CE16" s="74" t="str">
        <f t="shared" si="67"/>
        <v/>
      </c>
      <c r="CF16" s="36" t="str">
        <f t="shared" si="68"/>
        <v/>
      </c>
      <c r="CG16" s="225"/>
      <c r="CH16" s="115" t="str">
        <f t="shared" si="69"/>
        <v/>
      </c>
      <c r="CI16" s="225" t="str">
        <f t="shared" si="70"/>
        <v/>
      </c>
      <c r="CJ16" s="13"/>
      <c r="CK16" s="5" t="str">
        <f t="shared" si="71"/>
        <v/>
      </c>
      <c r="CL16" s="224" t="str">
        <f t="shared" si="72"/>
        <v/>
      </c>
      <c r="CM16" s="225"/>
      <c r="CN16" s="115" t="str">
        <f t="shared" si="73"/>
        <v/>
      </c>
      <c r="CO16" s="225" t="str">
        <f t="shared" si="74"/>
        <v/>
      </c>
      <c r="CP16" s="13"/>
      <c r="CQ16" s="5" t="str">
        <f t="shared" si="75"/>
        <v/>
      </c>
      <c r="CR16" s="224" t="str">
        <f t="shared" si="76"/>
        <v/>
      </c>
      <c r="CS16" s="225"/>
      <c r="CT16" s="115" t="str">
        <f t="shared" si="77"/>
        <v/>
      </c>
      <c r="CU16" s="225" t="str">
        <f t="shared" si="78"/>
        <v/>
      </c>
      <c r="CV16" s="13"/>
      <c r="CW16" s="5" t="str">
        <f t="shared" si="79"/>
        <v/>
      </c>
      <c r="CX16" s="224" t="str">
        <f t="shared" si="80"/>
        <v/>
      </c>
      <c r="CY16" s="225"/>
      <c r="CZ16" s="115" t="str">
        <f t="shared" si="81"/>
        <v/>
      </c>
      <c r="DA16" s="225" t="str">
        <f t="shared" si="82"/>
        <v/>
      </c>
      <c r="DB16" s="13"/>
      <c r="DC16" s="5" t="str">
        <f t="shared" si="83"/>
        <v/>
      </c>
      <c r="DD16" s="224" t="str">
        <f t="shared" si="84"/>
        <v/>
      </c>
      <c r="DE16" s="225"/>
      <c r="DF16" s="115" t="str">
        <f t="shared" si="85"/>
        <v/>
      </c>
      <c r="DG16" s="225" t="str">
        <f t="shared" si="86"/>
        <v/>
      </c>
      <c r="DH16" s="224"/>
      <c r="DI16" s="5" t="str">
        <f t="shared" si="87"/>
        <v/>
      </c>
      <c r="DJ16" s="224" t="str">
        <f t="shared" si="88"/>
        <v/>
      </c>
      <c r="DK16" s="225"/>
      <c r="DL16" s="115" t="str">
        <f t="shared" si="89"/>
        <v/>
      </c>
      <c r="DM16" s="225" t="str">
        <f t="shared" si="90"/>
        <v/>
      </c>
      <c r="DN16" s="224"/>
      <c r="DO16" s="5" t="str">
        <f t="shared" si="91"/>
        <v/>
      </c>
      <c r="DP16" s="224" t="str">
        <f t="shared" si="92"/>
        <v/>
      </c>
      <c r="DQ16" s="225"/>
      <c r="DR16" s="115" t="str">
        <f t="shared" si="93"/>
        <v/>
      </c>
      <c r="DS16" s="225" t="str">
        <f t="shared" si="94"/>
        <v/>
      </c>
      <c r="DT16" s="224"/>
      <c r="DU16" s="5" t="str">
        <f t="shared" si="95"/>
        <v/>
      </c>
      <c r="DV16" s="224" t="str">
        <f t="shared" si="96"/>
        <v/>
      </c>
      <c r="DW16" s="225"/>
      <c r="DX16" s="115" t="str">
        <f t="shared" si="97"/>
        <v/>
      </c>
      <c r="DY16" s="225" t="str">
        <f t="shared" si="98"/>
        <v/>
      </c>
      <c r="DZ16" s="224"/>
      <c r="EA16" s="5" t="str">
        <f t="shared" si="99"/>
        <v/>
      </c>
      <c r="EB16" s="224" t="str">
        <f t="shared" si="100"/>
        <v/>
      </c>
      <c r="EC16" s="225"/>
      <c r="ED16" s="115" t="str">
        <f t="shared" si="101"/>
        <v/>
      </c>
      <c r="EE16" s="225" t="str">
        <f t="shared" si="102"/>
        <v/>
      </c>
      <c r="EF16" s="224"/>
      <c r="EG16" s="5" t="str">
        <f t="shared" si="103"/>
        <v/>
      </c>
      <c r="EH16" s="224" t="str">
        <f t="shared" si="104"/>
        <v/>
      </c>
      <c r="EI16" s="225"/>
      <c r="EJ16" s="115" t="str">
        <f t="shared" si="105"/>
        <v/>
      </c>
      <c r="EK16" s="225" t="str">
        <f t="shared" si="106"/>
        <v/>
      </c>
      <c r="EL16" s="224"/>
      <c r="EM16" s="5" t="str">
        <f t="shared" si="107"/>
        <v/>
      </c>
      <c r="EN16" s="224" t="str">
        <f t="shared" si="108"/>
        <v/>
      </c>
      <c r="EO16" s="225"/>
      <c r="EP16" s="115" t="str">
        <f t="shared" si="109"/>
        <v/>
      </c>
      <c r="EQ16" s="225" t="str">
        <f t="shared" si="110"/>
        <v/>
      </c>
      <c r="ER16" s="224"/>
      <c r="ES16" s="5" t="str">
        <f t="shared" si="111"/>
        <v/>
      </c>
      <c r="ET16" s="224" t="str">
        <f t="shared" si="112"/>
        <v/>
      </c>
      <c r="EU16" s="225"/>
      <c r="EV16" s="115" t="str">
        <f t="shared" si="113"/>
        <v/>
      </c>
      <c r="EW16" s="225" t="str">
        <f t="shared" si="114"/>
        <v/>
      </c>
      <c r="EX16" s="224"/>
      <c r="EY16" s="5" t="str">
        <f t="shared" si="115"/>
        <v/>
      </c>
      <c r="EZ16" s="224" t="str">
        <f t="shared" si="116"/>
        <v/>
      </c>
      <c r="FA16" s="225"/>
      <c r="FB16" s="115" t="str">
        <f t="shared" si="117"/>
        <v/>
      </c>
      <c r="FC16" s="225" t="str">
        <f t="shared" si="118"/>
        <v/>
      </c>
      <c r="FD16" s="224"/>
      <c r="FE16" s="5" t="str">
        <f t="shared" si="119"/>
        <v/>
      </c>
      <c r="FF16" s="224" t="str">
        <f t="shared" si="120"/>
        <v/>
      </c>
      <c r="FG16" s="225"/>
      <c r="FH16" s="115" t="str">
        <f t="shared" si="121"/>
        <v/>
      </c>
      <c r="FI16" s="225" t="str">
        <f t="shared" si="122"/>
        <v/>
      </c>
      <c r="FJ16" s="224"/>
      <c r="FK16" s="5" t="str">
        <f t="shared" si="123"/>
        <v/>
      </c>
      <c r="FL16" s="224" t="str">
        <f t="shared" si="124"/>
        <v/>
      </c>
      <c r="FM16" s="225"/>
      <c r="FN16" s="115" t="str">
        <f t="shared" si="125"/>
        <v/>
      </c>
      <c r="FO16" s="225" t="str">
        <f t="shared" si="126"/>
        <v/>
      </c>
      <c r="FP16" s="224"/>
      <c r="FQ16" s="5" t="str">
        <f t="shared" si="127"/>
        <v/>
      </c>
      <c r="FR16" s="224" t="str">
        <f t="shared" si="128"/>
        <v/>
      </c>
      <c r="FS16" s="225"/>
      <c r="FT16" s="115" t="str">
        <f t="shared" si="129"/>
        <v/>
      </c>
      <c r="FU16" s="225" t="str">
        <f t="shared" si="130"/>
        <v/>
      </c>
      <c r="FV16" s="264"/>
      <c r="FW16" s="265"/>
      <c r="FX16" s="265"/>
      <c r="FY16" s="265"/>
      <c r="FZ16" s="266"/>
      <c r="GA16" s="3"/>
    </row>
    <row r="17" spans="1:182" s="14" customFormat="1" x14ac:dyDescent="0.25">
      <c r="A17" s="2" t="str">
        <f t="shared" si="27"/>
        <v/>
      </c>
      <c r="B17" s="2" t="s">
        <v>76</v>
      </c>
      <c r="C17" s="82"/>
      <c r="D17" s="82" t="str">
        <f t="shared" si="28"/>
        <v/>
      </c>
      <c r="E17" s="109"/>
      <c r="F17" s="194"/>
      <c r="G17" s="2" t="s">
        <v>55</v>
      </c>
      <c r="H17" s="76" t="s">
        <v>77</v>
      </c>
      <c r="I17" s="114" t="str">
        <f t="shared" si="0"/>
        <v/>
      </c>
      <c r="J17" s="114" t="str">
        <f t="shared" si="1"/>
        <v/>
      </c>
      <c r="K17" s="114" t="str">
        <f t="shared" si="2"/>
        <v/>
      </c>
      <c r="L17" s="114" t="str">
        <f t="shared" si="3"/>
        <v/>
      </c>
      <c r="M17" s="114" t="str">
        <f t="shared" si="4"/>
        <v/>
      </c>
      <c r="N17" s="114" t="str">
        <f t="shared" si="5"/>
        <v/>
      </c>
      <c r="O17" s="114" t="str">
        <f t="shared" si="6"/>
        <v/>
      </c>
      <c r="P17" s="114" t="str">
        <f t="shared" si="7"/>
        <v/>
      </c>
      <c r="Q17" s="93" t="e">
        <f t="shared" si="8"/>
        <v>#VALUE!</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93" t="str">
        <f t="shared" si="52"/>
        <v/>
      </c>
      <c r="BF17" s="13">
        <v>45305</v>
      </c>
      <c r="BG17" s="74" t="e">
        <f t="shared" si="131"/>
        <v>#VALUE!</v>
      </c>
      <c r="BH17" s="36" t="e">
        <f t="shared" si="132"/>
        <v>#VALUE!</v>
      </c>
      <c r="BI17" s="225"/>
      <c r="BJ17" s="75" t="str">
        <f t="shared" si="53"/>
        <v/>
      </c>
      <c r="BK17" s="37" t="str">
        <f t="shared" si="54"/>
        <v/>
      </c>
      <c r="BL17" s="13"/>
      <c r="BM17" s="74" t="str">
        <f t="shared" si="55"/>
        <v/>
      </c>
      <c r="BN17" s="36" t="str">
        <f t="shared" si="56"/>
        <v/>
      </c>
      <c r="BO17" s="225"/>
      <c r="BP17" s="75" t="str">
        <f t="shared" si="57"/>
        <v/>
      </c>
      <c r="BQ17" s="37" t="str">
        <f t="shared" si="58"/>
        <v/>
      </c>
      <c r="BR17" s="13"/>
      <c r="BS17" s="74" t="str">
        <f t="shared" si="59"/>
        <v/>
      </c>
      <c r="BT17" s="36" t="str">
        <f t="shared" si="60"/>
        <v/>
      </c>
      <c r="BU17" s="225"/>
      <c r="BV17" s="75" t="str">
        <f t="shared" si="61"/>
        <v/>
      </c>
      <c r="BW17" s="37" t="str">
        <f t="shared" si="62"/>
        <v/>
      </c>
      <c r="BX17" s="13"/>
      <c r="BY17" s="74" t="str">
        <f t="shared" si="63"/>
        <v/>
      </c>
      <c r="BZ17" s="36" t="str">
        <f t="shared" si="64"/>
        <v/>
      </c>
      <c r="CA17" s="225"/>
      <c r="CB17" s="75" t="str">
        <f t="shared" si="65"/>
        <v/>
      </c>
      <c r="CC17" s="37" t="str">
        <f t="shared" si="66"/>
        <v/>
      </c>
      <c r="CD17" s="13"/>
      <c r="CE17" s="74" t="str">
        <f t="shared" si="67"/>
        <v/>
      </c>
      <c r="CF17" s="36" t="str">
        <f t="shared" si="68"/>
        <v/>
      </c>
      <c r="CG17" s="225"/>
      <c r="CH17" s="115" t="str">
        <f t="shared" si="69"/>
        <v/>
      </c>
      <c r="CI17" s="225" t="str">
        <f t="shared" si="70"/>
        <v/>
      </c>
      <c r="CJ17" s="13"/>
      <c r="CK17" s="5" t="str">
        <f t="shared" si="71"/>
        <v/>
      </c>
      <c r="CL17" s="224" t="str">
        <f t="shared" si="72"/>
        <v/>
      </c>
      <c r="CM17" s="225"/>
      <c r="CN17" s="115" t="str">
        <f t="shared" si="73"/>
        <v/>
      </c>
      <c r="CO17" s="225" t="str">
        <f t="shared" si="74"/>
        <v/>
      </c>
      <c r="CP17" s="13"/>
      <c r="CQ17" s="5" t="str">
        <f t="shared" si="75"/>
        <v/>
      </c>
      <c r="CR17" s="224" t="str">
        <f t="shared" si="76"/>
        <v/>
      </c>
      <c r="CS17" s="225"/>
      <c r="CT17" s="115" t="str">
        <f t="shared" si="77"/>
        <v/>
      </c>
      <c r="CU17" s="225" t="str">
        <f t="shared" si="78"/>
        <v/>
      </c>
      <c r="CV17" s="13"/>
      <c r="CW17" s="5" t="str">
        <f t="shared" si="79"/>
        <v/>
      </c>
      <c r="CX17" s="224" t="str">
        <f t="shared" si="80"/>
        <v/>
      </c>
      <c r="CY17" s="225"/>
      <c r="CZ17" s="115" t="str">
        <f t="shared" si="81"/>
        <v/>
      </c>
      <c r="DA17" s="225" t="str">
        <f t="shared" si="82"/>
        <v/>
      </c>
      <c r="DB17" s="13"/>
      <c r="DC17" s="5" t="str">
        <f t="shared" si="83"/>
        <v/>
      </c>
      <c r="DD17" s="224" t="str">
        <f t="shared" si="84"/>
        <v/>
      </c>
      <c r="DE17" s="225"/>
      <c r="DF17" s="115" t="str">
        <f t="shared" si="85"/>
        <v/>
      </c>
      <c r="DG17" s="225" t="str">
        <f t="shared" si="86"/>
        <v/>
      </c>
      <c r="DH17" s="224"/>
      <c r="DI17" s="5" t="str">
        <f t="shared" si="87"/>
        <v/>
      </c>
      <c r="DJ17" s="224" t="str">
        <f t="shared" si="88"/>
        <v/>
      </c>
      <c r="DK17" s="225"/>
      <c r="DL17" s="115" t="str">
        <f t="shared" si="89"/>
        <v/>
      </c>
      <c r="DM17" s="225" t="str">
        <f t="shared" si="90"/>
        <v/>
      </c>
      <c r="DN17" s="224"/>
      <c r="DO17" s="5" t="str">
        <f t="shared" si="91"/>
        <v/>
      </c>
      <c r="DP17" s="224" t="str">
        <f t="shared" si="92"/>
        <v/>
      </c>
      <c r="DQ17" s="225"/>
      <c r="DR17" s="115" t="str">
        <f t="shared" si="93"/>
        <v/>
      </c>
      <c r="DS17" s="225" t="str">
        <f t="shared" si="94"/>
        <v/>
      </c>
      <c r="DT17" s="224"/>
      <c r="DU17" s="5" t="str">
        <f t="shared" si="95"/>
        <v/>
      </c>
      <c r="DV17" s="224" t="str">
        <f t="shared" si="96"/>
        <v/>
      </c>
      <c r="DW17" s="225"/>
      <c r="DX17" s="115" t="str">
        <f t="shared" si="97"/>
        <v/>
      </c>
      <c r="DY17" s="225" t="str">
        <f t="shared" si="98"/>
        <v/>
      </c>
      <c r="DZ17" s="224"/>
      <c r="EA17" s="5" t="str">
        <f t="shared" si="99"/>
        <v/>
      </c>
      <c r="EB17" s="224" t="str">
        <f t="shared" si="100"/>
        <v/>
      </c>
      <c r="EC17" s="225"/>
      <c r="ED17" s="115" t="str">
        <f t="shared" si="101"/>
        <v/>
      </c>
      <c r="EE17" s="225" t="str">
        <f t="shared" si="102"/>
        <v/>
      </c>
      <c r="EF17" s="224"/>
      <c r="EG17" s="5" t="str">
        <f t="shared" si="103"/>
        <v/>
      </c>
      <c r="EH17" s="224" t="str">
        <f t="shared" si="104"/>
        <v/>
      </c>
      <c r="EI17" s="225"/>
      <c r="EJ17" s="115" t="str">
        <f t="shared" si="105"/>
        <v/>
      </c>
      <c r="EK17" s="225" t="str">
        <f t="shared" si="106"/>
        <v/>
      </c>
      <c r="EL17" s="224"/>
      <c r="EM17" s="5" t="str">
        <f t="shared" si="107"/>
        <v/>
      </c>
      <c r="EN17" s="224" t="str">
        <f t="shared" si="108"/>
        <v/>
      </c>
      <c r="EO17" s="225"/>
      <c r="EP17" s="115" t="str">
        <f t="shared" si="109"/>
        <v/>
      </c>
      <c r="EQ17" s="225" t="str">
        <f t="shared" si="110"/>
        <v/>
      </c>
      <c r="ER17" s="224"/>
      <c r="ES17" s="5" t="str">
        <f t="shared" si="111"/>
        <v/>
      </c>
      <c r="ET17" s="224" t="str">
        <f t="shared" si="112"/>
        <v/>
      </c>
      <c r="EU17" s="225"/>
      <c r="EV17" s="115" t="str">
        <f t="shared" si="113"/>
        <v/>
      </c>
      <c r="EW17" s="225" t="str">
        <f t="shared" si="114"/>
        <v/>
      </c>
      <c r="EX17" s="224"/>
      <c r="EY17" s="5" t="str">
        <f t="shared" si="115"/>
        <v/>
      </c>
      <c r="EZ17" s="224" t="str">
        <f t="shared" si="116"/>
        <v/>
      </c>
      <c r="FA17" s="225"/>
      <c r="FB17" s="115" t="str">
        <f t="shared" si="117"/>
        <v/>
      </c>
      <c r="FC17" s="225" t="str">
        <f t="shared" si="118"/>
        <v/>
      </c>
      <c r="FD17" s="224"/>
      <c r="FE17" s="5" t="str">
        <f t="shared" si="119"/>
        <v/>
      </c>
      <c r="FF17" s="224" t="str">
        <f t="shared" si="120"/>
        <v/>
      </c>
      <c r="FG17" s="225"/>
      <c r="FH17" s="115" t="str">
        <f t="shared" si="121"/>
        <v/>
      </c>
      <c r="FI17" s="225" t="str">
        <f t="shared" si="122"/>
        <v/>
      </c>
      <c r="FJ17" s="224"/>
      <c r="FK17" s="5" t="str">
        <f t="shared" si="123"/>
        <v/>
      </c>
      <c r="FL17" s="224" t="str">
        <f t="shared" si="124"/>
        <v/>
      </c>
      <c r="FM17" s="225"/>
      <c r="FN17" s="115" t="str">
        <f t="shared" si="125"/>
        <v/>
      </c>
      <c r="FO17" s="225" t="str">
        <f t="shared" si="126"/>
        <v/>
      </c>
      <c r="FP17" s="224"/>
      <c r="FQ17" s="5" t="str">
        <f t="shared" si="127"/>
        <v/>
      </c>
      <c r="FR17" s="224" t="str">
        <f t="shared" si="128"/>
        <v/>
      </c>
      <c r="FS17" s="225"/>
      <c r="FT17" s="115" t="str">
        <f t="shared" si="129"/>
        <v/>
      </c>
      <c r="FU17" s="225" t="str">
        <f t="shared" si="130"/>
        <v/>
      </c>
      <c r="FV17" s="264"/>
      <c r="FW17" s="265"/>
      <c r="FX17" s="265"/>
      <c r="FY17" s="265"/>
      <c r="FZ17" s="266"/>
    </row>
    <row r="18" spans="1:182" s="3" customFormat="1" ht="14.45" customHeight="1" x14ac:dyDescent="0.25">
      <c r="A18" s="2">
        <f t="shared" si="27"/>
        <v>1</v>
      </c>
      <c r="B18" s="129" t="s">
        <v>83</v>
      </c>
      <c r="C18" s="133">
        <v>17378.240000000002</v>
      </c>
      <c r="D18" s="82">
        <f t="shared" si="28"/>
        <v>17378.240000000002</v>
      </c>
      <c r="E18" s="129">
        <v>1</v>
      </c>
      <c r="F18" s="193"/>
      <c r="G18" s="129">
        <v>1</v>
      </c>
      <c r="H18" s="76" t="s">
        <v>250</v>
      </c>
      <c r="I18" s="114" t="str">
        <f ca="1">IF(COUNTIFS($Q18:$BD18,"&gt;270")=0,"",COUNTIFS($Q18:$BD18,"&gt;270"))</f>
        <v/>
      </c>
      <c r="J18" s="114" t="str">
        <f ca="1">IF(COUNTIFS($Q18:$BD18,"&lt;=270")&gt;0,IF(COUNTIFS($Q18:$BD18,"&lt;=270")-COUNTIFS($Q18:$BD18,"&lt;=180")=0,"",COUNTIFS($Q18:$BD18,"&lt;=270")-COUNTIFS($Q18:$BD18,"&lt;=180")),"")</f>
        <v/>
      </c>
      <c r="K18" s="114" t="str">
        <f ca="1">IF(COUNTIFS($Q18:$BD18,"&lt;=180")&gt;0,IF(COUNTIFS($Q18:$BD18,"&lt;=180")-COUNTIFS($Q18:$BD18,"&lt;=120")=0,"",COUNTIFS($Q18:$BD18,"&lt;=180")-COUNTIFS($Q18:$BD18,"&lt;=120")),"")</f>
        <v/>
      </c>
      <c r="L18" s="114" t="str">
        <f ca="1">IF(COUNTIFS($Q18:$BD18,"&lt;=120")&gt;0,IF(COUNTIFS($Q18:$BD18,"&lt;=120")-COUNTIFS($Q18:$BD18,"&lt;=90")=0,"",COUNTIFS($Q18:$BD18,"&lt;=120")-COUNTIFS($Q18:$BD18,"&lt;=90")),"")</f>
        <v/>
      </c>
      <c r="M18" s="114" t="str">
        <f ca="1">IF(COUNTIFS($Q18:$BD18,"&lt;=90")&gt;0,IF(COUNTIFS($Q18:$BD18,"&lt;=90")-COUNTIFS($Q18:$BD18,"&lt;=60")=0,"",COUNTIFS($Q18:$BD18,"&lt;=90")-COUNTIFS($Q18:$BD18,"&lt;=60")),"")</f>
        <v/>
      </c>
      <c r="N18" s="114" t="str">
        <f ca="1">IF(COUNTIFS($Q18:$BD18,"&lt;=60")&gt;0,IF(COUNTIFS($Q18:$BD18,"&lt;=60")-COUNTIFS($Q18:$BD18,"&lt;=30")=0,"",COUNTIFS($Q18:$BD18,"&lt;=60")-COUNTIFS($Q18:$BD18,"&lt;=30")),"")</f>
        <v/>
      </c>
      <c r="O18" s="114">
        <f ca="1">IF(COUNTIFS($Q18:$BD18,"&lt;=30")&gt;0,IF(COUNTIFS($Q18:$BD18,"&lt;=30")-COUNTIFS($Q18:$BD18,"&lt;=0")=0,"",COUNTIFS($Q18:$BD18,"&lt;=30")-COUNTIFS($Q18:$BD18,"&lt;=0")),"")</f>
        <v>1</v>
      </c>
      <c r="P18" s="114" t="str">
        <f ca="1">IF(COUNTIFS($Q18:$BD18,"&lt;=0")=0,"",COUNTIFS($Q18:$BD18,"&lt;=0"))</f>
        <v/>
      </c>
      <c r="Q18" s="93">
        <f ca="1">IF($S$2&gt;0,IF(BG18="","",BG18),"")</f>
        <v>10</v>
      </c>
      <c r="R18" s="93" t="str">
        <f>IF($S$2&gt;1,IF(BJ18="","",BJ18),"")</f>
        <v/>
      </c>
      <c r="S18" s="93" t="str">
        <f>IF($S$2&gt;2,IF(BM18="","",BM18),"")</f>
        <v/>
      </c>
      <c r="T18" s="93" t="str">
        <f>IF($S$2&gt;3,IF(BP18="","",BP18),"")</f>
        <v/>
      </c>
      <c r="U18" s="93" t="str">
        <f>IF($S$2&gt;4,IF(BS18="","",BS18),"")</f>
        <v/>
      </c>
      <c r="V18" s="93" t="str">
        <f>IF($S$2&gt;5,IF(BV18="","",BV18),"")</f>
        <v/>
      </c>
      <c r="W18" s="93" t="str">
        <f>IF($S$2&gt;6,IF(BY18="","",BY18),"")</f>
        <v/>
      </c>
      <c r="X18" s="93" t="str">
        <f>IF($S$2&gt;7,IF(CB18="","",CB18),"")</f>
        <v/>
      </c>
      <c r="Y18" s="93" t="str">
        <f>IF($S$2&gt;8,IF(CE18="","",CE18),"")</f>
        <v/>
      </c>
      <c r="Z18" s="93" t="str">
        <f>IF($S$2&gt;9,IF(CH18="","",CH18),"")</f>
        <v/>
      </c>
      <c r="AA18" s="93" t="str">
        <f>IF($S$2&gt;10,IF(CK18="","",CK18),"")</f>
        <v/>
      </c>
      <c r="AB18" s="93" t="str">
        <f>IF($S$2&gt;11,IF(CN18="","",CN18),"")</f>
        <v/>
      </c>
      <c r="AC18" s="93" t="str">
        <f>IF($S$2&gt;12,IF(CQ18="","",CQ18),"")</f>
        <v/>
      </c>
      <c r="AD18" s="93" t="str">
        <f>IF($S$2&gt;13,IF(CT18="","",CT18),"")</f>
        <v/>
      </c>
      <c r="AE18" s="93" t="str">
        <f>IF($S$2&gt;14,IF(CW18="","",CW18),"")</f>
        <v/>
      </c>
      <c r="AF18" s="93" t="str">
        <f>IF($S$2&gt;15,IF(CZ18="","",CZ18),"")</f>
        <v/>
      </c>
      <c r="AG18" s="93" t="str">
        <f>IF($S$2&gt;16,IF(DC18="","",DC18),"")</f>
        <v/>
      </c>
      <c r="AH18" s="93" t="str">
        <f>IF($S$2&gt;17,IF(DF18="","",DF18),"")</f>
        <v/>
      </c>
      <c r="AI18" s="93" t="str">
        <f>IF($S$2&gt;18,IF(DI18 = "","",DI18),"")</f>
        <v/>
      </c>
      <c r="AJ18" s="93" t="str">
        <f>IF($S$2&gt;19,IF(DL18="","",DL18),"")</f>
        <v/>
      </c>
      <c r="AK18" s="93" t="str">
        <f>IF($S$2&gt;20,IF(DO18="","",DO18),"")</f>
        <v/>
      </c>
      <c r="AL18" s="93" t="str">
        <f>IF($S$2&gt;21,IF(DR18="","",DR18),"")</f>
        <v/>
      </c>
      <c r="AM18" s="93" t="str">
        <f>IF($S$2&gt;22,IF(DU18="","",DU18),"")</f>
        <v/>
      </c>
      <c r="AN18" s="93" t="str">
        <f>IF($S$2&gt;23,IF(DX18="","",DX18),"")</f>
        <v/>
      </c>
      <c r="AO18" s="93" t="str">
        <f>IF($S$2&gt;24,IF(EA18="","",EA18),"")</f>
        <v/>
      </c>
      <c r="AP18" s="93" t="str">
        <f>IF($S$2&gt;25,IF(ED18="","",ED18),"")</f>
        <v/>
      </c>
      <c r="AQ18" s="93" t="str">
        <f>IF($S$2&gt;26,IF(EG18="","",EG18),"")</f>
        <v/>
      </c>
      <c r="AR18" s="93" t="str">
        <f>IF($S$2&gt;27,IF(EJ18="","",EJ18),"")</f>
        <v/>
      </c>
      <c r="AS18" s="93" t="str">
        <f>IF($S$2&gt;28,IF(EM18="","",EM18),"")</f>
        <v/>
      </c>
      <c r="AT18" s="93" t="str">
        <f>IF($S$2&gt;29,IF(EP18 = "", "", EP18),"")</f>
        <v/>
      </c>
      <c r="AU18" s="93" t="str">
        <f>IF($S$2&gt;30,IF(ES18="","",ES18),"")</f>
        <v/>
      </c>
      <c r="AV18" s="93" t="str">
        <f>IF($S$2&gt;31,IF(EV18="","",EV18),"")</f>
        <v/>
      </c>
      <c r="AW18" s="93" t="str">
        <f>IF($S$2&gt;32,IF(EY18="","",EY18),"")</f>
        <v/>
      </c>
      <c r="AX18" s="93" t="str">
        <f>IF($S$2&gt;33,IF(FB18="","",FB18),"")</f>
        <v/>
      </c>
      <c r="AY18" s="93" t="str">
        <f>IF($S$2&gt;34,IF(FE18="","",FE18),"")</f>
        <v/>
      </c>
      <c r="AZ18" s="93" t="str">
        <f>IF($S$2&gt;35,IF(FH18="","",FH18),"")</f>
        <v/>
      </c>
      <c r="BA18" s="93" t="str">
        <f>IF($S$2&gt;36,IF(FK18="","",FK18),"")</f>
        <v/>
      </c>
      <c r="BB18" s="93" t="str">
        <f>IF($S$2&gt;37,IF(FN18="","",FN18),"")</f>
        <v/>
      </c>
      <c r="BC18" s="93" t="str">
        <f>IF($S$2&gt;38,IF(FQ18="","",FQ18),"")</f>
        <v/>
      </c>
      <c r="BD18" s="93" t="str">
        <f>IF($S$2&gt;39,IF(FT18="","",FT18),"")</f>
        <v/>
      </c>
      <c r="BE18" s="93" t="str">
        <f>IF($S$2&gt;40,IF(FW18="","",FW18),"")</f>
        <v/>
      </c>
      <c r="BF18" s="224">
        <v>45576</v>
      </c>
      <c r="BG18" s="74">
        <f ca="1">IF(BH18="","",_xlfn.DAYS(BH18,$Q$2))</f>
        <v>10</v>
      </c>
      <c r="BH18" s="36">
        <f>IF(BF18="","",BF18+($G18*365))</f>
        <v>45941</v>
      </c>
      <c r="BI18" s="225"/>
      <c r="BJ18" s="75" t="str">
        <f>IF(BK18="","",_xlfn.DAYS(BK18,$Q$2))</f>
        <v/>
      </c>
      <c r="BK18" s="37" t="str">
        <f>IF(BI18="","",BI18+($G18*365))</f>
        <v/>
      </c>
      <c r="BL18" s="224"/>
      <c r="BM18" s="74" t="str">
        <f>IF(BN18="","",_xlfn.DAYS(BN18,$Q$2))</f>
        <v/>
      </c>
      <c r="BN18" s="36" t="str">
        <f>IF(BL18="","",BL18+($G18*365))</f>
        <v/>
      </c>
      <c r="BO18" s="225"/>
      <c r="BP18" s="75" t="str">
        <f>IF(BQ18="","",_xlfn.DAYS(BQ18,$Q$2))</f>
        <v/>
      </c>
      <c r="BQ18" s="37" t="str">
        <f>IF(BO18="","",BO18+($G18*365))</f>
        <v/>
      </c>
      <c r="BR18" s="224"/>
      <c r="BS18" s="74" t="str">
        <f>IF(BT18="","",_xlfn.DAYS(BT18,$Q$2))</f>
        <v/>
      </c>
      <c r="BT18" s="36" t="str">
        <f>IF(BR18="","",BR18+($G18*365))</f>
        <v/>
      </c>
      <c r="BU18" s="225"/>
      <c r="BV18" s="75" t="str">
        <f>IF(BW18="","",_xlfn.DAYS(BW18,$Q$2))</f>
        <v/>
      </c>
      <c r="BW18" s="37" t="str">
        <f>IF(BU18="","",BU18+($G18*365))</f>
        <v/>
      </c>
      <c r="BX18" s="224"/>
      <c r="BY18" s="74" t="str">
        <f>IF(BZ18="","",_xlfn.DAYS(BZ18,$Q$2))</f>
        <v/>
      </c>
      <c r="BZ18" s="36" t="str">
        <f>IF(BX18="","",BX18+($G18*365))</f>
        <v/>
      </c>
      <c r="CA18" s="225"/>
      <c r="CB18" s="75" t="str">
        <f>IF(CC18="","",_xlfn.DAYS(CC18,$Q$2))</f>
        <v/>
      </c>
      <c r="CC18" s="37" t="str">
        <f>IF(CA18="","",CA18+($G18*365))</f>
        <v/>
      </c>
      <c r="CD18" s="224"/>
      <c r="CE18" s="74" t="str">
        <f>IF(CF18="","",_xlfn.DAYS(CF18,$Q$2))</f>
        <v/>
      </c>
      <c r="CF18" s="36" t="str">
        <f>IF(CD18="","",CD18+($G18*365))</f>
        <v/>
      </c>
      <c r="CG18" s="225"/>
      <c r="CH18" s="115" t="str">
        <f>IF(CI18="","",_xlfn.DAYS(CI18,$Q$2))</f>
        <v/>
      </c>
      <c r="CI18" s="225" t="str">
        <f>IF(CG18="","",CG18+($G18*365))</f>
        <v/>
      </c>
      <c r="CJ18" s="224"/>
      <c r="CK18" s="5" t="str">
        <f>IF(CL18="","",_xlfn.DAYS(CL18,$Q$2))</f>
        <v/>
      </c>
      <c r="CL18" s="224" t="str">
        <f>IF(CJ18="","",CJ18+($G18*365))</f>
        <v/>
      </c>
      <c r="CM18" s="225"/>
      <c r="CN18" s="115" t="str">
        <f>IF(CO18="","",_xlfn.DAYS(CO18,$Q$2))</f>
        <v/>
      </c>
      <c r="CO18" s="225" t="str">
        <f>IF(CM18="","",CM18+($G18*365))</f>
        <v/>
      </c>
      <c r="CP18" s="224"/>
      <c r="CQ18" s="5" t="str">
        <f>IF(CR18="","",_xlfn.DAYS(CR18,$Q$2))</f>
        <v/>
      </c>
      <c r="CR18" s="224" t="str">
        <f>IF(CP18="","",CP18+($G18*365))</f>
        <v/>
      </c>
      <c r="CS18" s="225"/>
      <c r="CT18" s="115" t="str">
        <f>IF(CU18="","",_xlfn.DAYS(CU18,$Q$2))</f>
        <v/>
      </c>
      <c r="CU18" s="225" t="str">
        <f>IF(CS18="","",CS18+($G18*365))</f>
        <v/>
      </c>
      <c r="CV18" s="224"/>
      <c r="CW18" s="5" t="str">
        <f>IF(CX18="","",_xlfn.DAYS(CX18,$Q$2))</f>
        <v/>
      </c>
      <c r="CX18" s="224" t="str">
        <f>IF(CV18="","",CV18+($G18*365))</f>
        <v/>
      </c>
      <c r="CY18" s="225"/>
      <c r="CZ18" s="115" t="str">
        <f>IF(DA18="","",_xlfn.DAYS(DA18,$Q$2))</f>
        <v/>
      </c>
      <c r="DA18" s="225" t="str">
        <f>IF(CY18="","",CY18+($G18*365))</f>
        <v/>
      </c>
      <c r="DB18" s="224"/>
      <c r="DC18" s="5" t="str">
        <f>IF(DD18="","",_xlfn.DAYS(DD18,$Q$2))</f>
        <v/>
      </c>
      <c r="DD18" s="224" t="str">
        <f>IF(DB18="","",DB18+($G18*365))</f>
        <v/>
      </c>
      <c r="DE18" s="225"/>
      <c r="DF18" s="115" t="str">
        <f>IF(DG18="","",_xlfn.DAYS(DG18,$Q$2))</f>
        <v/>
      </c>
      <c r="DG18" s="225" t="str">
        <f>IF(DE18="","",DE18+($G18*365))</f>
        <v/>
      </c>
      <c r="DH18" s="224"/>
      <c r="DI18" s="5" t="str">
        <f>IF(DJ18="","",_xlfn.DAYS(DJ18,$Q$2))</f>
        <v/>
      </c>
      <c r="DJ18" s="224" t="str">
        <f>IF(DH18="","",DH18+($G18*365))</f>
        <v/>
      </c>
      <c r="DK18" s="225"/>
      <c r="DL18" s="115" t="str">
        <f>IF(DM18="","",_xlfn.DAYS(DM18,$Q$2))</f>
        <v/>
      </c>
      <c r="DM18" s="225" t="str">
        <f>IF(DK18="","",DK18+($G18*365))</f>
        <v/>
      </c>
      <c r="DN18" s="224"/>
      <c r="DO18" s="5" t="str">
        <f>IF(DP18="","",_xlfn.DAYS(DP18,$Q$2))</f>
        <v/>
      </c>
      <c r="DP18" s="224" t="str">
        <f>IF(DN18="","",DN18+($G18*365))</f>
        <v/>
      </c>
      <c r="DQ18" s="225"/>
      <c r="DR18" s="115" t="str">
        <f>IF(DS18="","",_xlfn.DAYS(DS18,$Q$2))</f>
        <v/>
      </c>
      <c r="DS18" s="225" t="str">
        <f>IF(DQ18="","",DQ18+($G18*365))</f>
        <v/>
      </c>
      <c r="DT18" s="224"/>
      <c r="DU18" s="5" t="str">
        <f>IF(DV18="","",_xlfn.DAYS(DV18,$Q$2))</f>
        <v/>
      </c>
      <c r="DV18" s="224" t="str">
        <f>IF(DT18="","",DT18+($G18*365))</f>
        <v/>
      </c>
      <c r="DW18" s="225"/>
      <c r="DX18" s="115" t="str">
        <f>IF(DY18="","",_xlfn.DAYS(DY18,$Q$2))</f>
        <v/>
      </c>
      <c r="DY18" s="225" t="str">
        <f>IF(DW18="","",DW18+($G18*365))</f>
        <v/>
      </c>
      <c r="DZ18" s="224"/>
      <c r="EA18" s="5" t="str">
        <f>IF(EB18="","",_xlfn.DAYS(EB18,$Q$2))</f>
        <v/>
      </c>
      <c r="EB18" s="224" t="str">
        <f>IF(DZ18="","",DZ18+($G18*365))</f>
        <v/>
      </c>
      <c r="EC18" s="225"/>
      <c r="ED18" s="115" t="str">
        <f>IF(EE18="","",_xlfn.DAYS(EE18,$Q$2))</f>
        <v/>
      </c>
      <c r="EE18" s="225" t="str">
        <f>IF(EC18="","",EC18+($G18*365))</f>
        <v/>
      </c>
      <c r="EF18" s="224"/>
      <c r="EG18" s="5" t="str">
        <f>IF(EH18="","",_xlfn.DAYS(EH18,$Q$2))</f>
        <v/>
      </c>
      <c r="EH18" s="224" t="str">
        <f>IF(EF18="","",EF18+($G18*365))</f>
        <v/>
      </c>
      <c r="EI18" s="225"/>
      <c r="EJ18" s="115" t="str">
        <f>IF(EK18="","",_xlfn.DAYS(EK18,$Q$2))</f>
        <v/>
      </c>
      <c r="EK18" s="225" t="str">
        <f>IF(EI18="","",EI18+($G18*365))</f>
        <v/>
      </c>
      <c r="EL18" s="224"/>
      <c r="EM18" s="5" t="str">
        <f>IF(EN18="","",_xlfn.DAYS(EN18,$Q$2))</f>
        <v/>
      </c>
      <c r="EN18" s="224" t="str">
        <f>IF(EL18="","",EL18+($G18*365))</f>
        <v/>
      </c>
      <c r="EO18" s="225"/>
      <c r="EP18" s="115" t="str">
        <f>IF(EQ18="","",_xlfn.DAYS(EQ18,$Q$2))</f>
        <v/>
      </c>
      <c r="EQ18" s="225" t="str">
        <f>IF(EO18="","",EO18+($G18*365))</f>
        <v/>
      </c>
      <c r="ER18" s="224"/>
      <c r="ES18" s="5" t="str">
        <f>IF(ET18="","",_xlfn.DAYS(ET18,$Q$2))</f>
        <v/>
      </c>
      <c r="ET18" s="224" t="str">
        <f>IF(ER18="","",ER18+($G18*365))</f>
        <v/>
      </c>
      <c r="EU18" s="225"/>
      <c r="EV18" s="115" t="str">
        <f>IF(EW18="","",_xlfn.DAYS(EW18,$Q$2))</f>
        <v/>
      </c>
      <c r="EW18" s="225" t="str">
        <f>IF(EU18="","",EU18+($G18*365))</f>
        <v/>
      </c>
      <c r="EX18" s="224"/>
      <c r="EY18" s="5" t="str">
        <f>IF(EZ18="","",_xlfn.DAYS(EZ18,$Q$2))</f>
        <v/>
      </c>
      <c r="EZ18" s="224" t="str">
        <f>IF(EX18="","",EX18+($G18*365))</f>
        <v/>
      </c>
      <c r="FA18" s="225"/>
      <c r="FB18" s="115" t="str">
        <f>IF(FC18="","",_xlfn.DAYS(FC18,$Q$2))</f>
        <v/>
      </c>
      <c r="FC18" s="225" t="str">
        <f>IF(FA18="","",FA18+($G18*365))</f>
        <v/>
      </c>
      <c r="FD18" s="224"/>
      <c r="FE18" s="5" t="str">
        <f>IF(FF18="","",_xlfn.DAYS(FF18,$Q$2))</f>
        <v/>
      </c>
      <c r="FF18" s="224" t="str">
        <f>IF(FD18="","",FD18+($G18*365))</f>
        <v/>
      </c>
      <c r="FG18" s="225"/>
      <c r="FH18" s="115" t="str">
        <f>IF(FI18="","",_xlfn.DAYS(FI18,$Q$2))</f>
        <v/>
      </c>
      <c r="FI18" s="225" t="str">
        <f>IF(FG18="","",FG18+($G18*365))</f>
        <v/>
      </c>
      <c r="FJ18" s="224"/>
      <c r="FK18" s="5" t="str">
        <f>IF(FL18="","",_xlfn.DAYS(FL18,$Q$2))</f>
        <v/>
      </c>
      <c r="FL18" s="224" t="str">
        <f>IF(FJ18="","",FJ18+($G18*365))</f>
        <v/>
      </c>
      <c r="FM18" s="225"/>
      <c r="FN18" s="115" t="str">
        <f>IF(FO18="","",_xlfn.DAYS(FO18,$Q$2))</f>
        <v/>
      </c>
      <c r="FO18" s="225" t="str">
        <f>IF(FM18="","",FM18+($G18*365))</f>
        <v/>
      </c>
      <c r="FP18" s="224"/>
      <c r="FQ18" s="5" t="str">
        <f>IF(FR18="","",_xlfn.DAYS(FR18,$Q$2))</f>
        <v/>
      </c>
      <c r="FR18" s="224" t="str">
        <f>IF(FP18 = "", "",FP18+($G18*365))</f>
        <v/>
      </c>
      <c r="FS18" s="225"/>
      <c r="FT18" s="115" t="str">
        <f>IF(FU18="","",_xlfn.DAYS(FU18,$Q$2))</f>
        <v/>
      </c>
      <c r="FU18" s="225" t="str">
        <f>IF(FS18="","",FS18+($G18*365))</f>
        <v/>
      </c>
      <c r="FV18" s="253"/>
      <c r="FW18" s="253"/>
      <c r="FX18" s="253"/>
      <c r="FY18" s="253"/>
      <c r="FZ18" s="253"/>
    </row>
    <row r="19" spans="1:182" s="3" customFormat="1" ht="14.45" customHeight="1" x14ac:dyDescent="0.25">
      <c r="A19" s="2">
        <f t="shared" si="27"/>
        <v>128</v>
      </c>
      <c r="B19" s="129" t="s">
        <v>86</v>
      </c>
      <c r="C19" s="131">
        <v>3002.51</v>
      </c>
      <c r="D19" s="82">
        <f t="shared" si="28"/>
        <v>384321.28000000003</v>
      </c>
      <c r="E19" s="129">
        <v>128</v>
      </c>
      <c r="F19" s="192"/>
      <c r="G19" s="2">
        <v>1</v>
      </c>
      <c r="H19" s="76" t="s">
        <v>87</v>
      </c>
      <c r="I19" s="114" t="str">
        <f t="shared" ca="1" si="0"/>
        <v/>
      </c>
      <c r="J19" s="114" t="str">
        <f t="shared" ca="1" si="1"/>
        <v/>
      </c>
      <c r="K19" s="114" t="str">
        <f t="shared" ca="1" si="2"/>
        <v/>
      </c>
      <c r="L19" s="114" t="str">
        <f t="shared" ca="1" si="3"/>
        <v/>
      </c>
      <c r="M19" s="114" t="str">
        <f t="shared" ca="1" si="4"/>
        <v/>
      </c>
      <c r="N19" s="114" t="str">
        <f t="shared" ca="1" si="5"/>
        <v/>
      </c>
      <c r="O19" s="114">
        <f t="shared" ca="1" si="6"/>
        <v>1</v>
      </c>
      <c r="P19" s="114" t="str">
        <f t="shared" ca="1" si="7"/>
        <v/>
      </c>
      <c r="Q19" s="93">
        <f t="shared" ca="1" si="8"/>
        <v>10</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93" t="str">
        <f t="shared" si="52"/>
        <v/>
      </c>
      <c r="BF19" s="13">
        <v>45576</v>
      </c>
      <c r="BG19" s="74">
        <f t="shared" ca="1" si="131"/>
        <v>10</v>
      </c>
      <c r="BH19" s="36">
        <f t="shared" si="132"/>
        <v>45941</v>
      </c>
      <c r="BI19" s="225"/>
      <c r="BJ19" s="75" t="str">
        <f t="shared" si="53"/>
        <v/>
      </c>
      <c r="BK19" s="37" t="str">
        <f t="shared" si="54"/>
        <v/>
      </c>
      <c r="BL19" s="13"/>
      <c r="BM19" s="74" t="str">
        <f t="shared" si="55"/>
        <v/>
      </c>
      <c r="BN19" s="36" t="str">
        <f t="shared" si="56"/>
        <v/>
      </c>
      <c r="BO19" s="225"/>
      <c r="BP19" s="75" t="str">
        <f t="shared" si="57"/>
        <v/>
      </c>
      <c r="BQ19" s="37" t="str">
        <f t="shared" si="58"/>
        <v/>
      </c>
      <c r="BR19" s="13"/>
      <c r="BS19" s="74" t="str">
        <f t="shared" si="59"/>
        <v/>
      </c>
      <c r="BT19" s="36" t="str">
        <f t="shared" si="60"/>
        <v/>
      </c>
      <c r="BU19" s="225"/>
      <c r="BV19" s="75" t="str">
        <f t="shared" si="61"/>
        <v/>
      </c>
      <c r="BW19" s="37" t="str">
        <f t="shared" si="62"/>
        <v/>
      </c>
      <c r="BX19" s="13"/>
      <c r="BY19" s="74" t="str">
        <f t="shared" si="63"/>
        <v/>
      </c>
      <c r="BZ19" s="36" t="str">
        <f t="shared" si="64"/>
        <v/>
      </c>
      <c r="CA19" s="225"/>
      <c r="CB19" s="75" t="str">
        <f t="shared" si="65"/>
        <v/>
      </c>
      <c r="CC19" s="37" t="str">
        <f t="shared" si="66"/>
        <v/>
      </c>
      <c r="CD19" s="13"/>
      <c r="CE19" s="74" t="str">
        <f t="shared" si="67"/>
        <v/>
      </c>
      <c r="CF19" s="36" t="str">
        <f t="shared" si="68"/>
        <v/>
      </c>
      <c r="CG19" s="225"/>
      <c r="CH19" s="115" t="str">
        <f t="shared" si="69"/>
        <v/>
      </c>
      <c r="CI19" s="225" t="str">
        <f t="shared" si="70"/>
        <v/>
      </c>
      <c r="CJ19" s="13"/>
      <c r="CK19" s="5" t="str">
        <f t="shared" si="71"/>
        <v/>
      </c>
      <c r="CL19" s="224" t="str">
        <f t="shared" si="72"/>
        <v/>
      </c>
      <c r="CM19" s="225"/>
      <c r="CN19" s="115" t="str">
        <f t="shared" si="73"/>
        <v/>
      </c>
      <c r="CO19" s="225" t="str">
        <f t="shared" si="74"/>
        <v/>
      </c>
      <c r="CP19" s="13"/>
      <c r="CQ19" s="5" t="str">
        <f t="shared" si="75"/>
        <v/>
      </c>
      <c r="CR19" s="224" t="str">
        <f t="shared" si="76"/>
        <v/>
      </c>
      <c r="CS19" s="225"/>
      <c r="CT19" s="115" t="str">
        <f t="shared" si="77"/>
        <v/>
      </c>
      <c r="CU19" s="225" t="str">
        <f t="shared" si="78"/>
        <v/>
      </c>
      <c r="CV19" s="13"/>
      <c r="CW19" s="5" t="str">
        <f t="shared" si="79"/>
        <v/>
      </c>
      <c r="CX19" s="224" t="str">
        <f t="shared" si="80"/>
        <v/>
      </c>
      <c r="CY19" s="225"/>
      <c r="CZ19" s="115" t="str">
        <f t="shared" si="81"/>
        <v/>
      </c>
      <c r="DA19" s="225" t="str">
        <f t="shared" si="82"/>
        <v/>
      </c>
      <c r="DB19" s="13"/>
      <c r="DC19" s="5" t="str">
        <f t="shared" si="83"/>
        <v/>
      </c>
      <c r="DD19" s="224" t="str">
        <f t="shared" si="84"/>
        <v/>
      </c>
      <c r="DE19" s="225"/>
      <c r="DF19" s="115" t="str">
        <f t="shared" si="85"/>
        <v/>
      </c>
      <c r="DG19" s="225" t="str">
        <f t="shared" si="86"/>
        <v/>
      </c>
      <c r="DH19" s="224"/>
      <c r="DI19" s="5" t="str">
        <f t="shared" si="87"/>
        <v/>
      </c>
      <c r="DJ19" s="224" t="str">
        <f t="shared" si="88"/>
        <v/>
      </c>
      <c r="DK19" s="225"/>
      <c r="DL19" s="115" t="str">
        <f t="shared" si="89"/>
        <v/>
      </c>
      <c r="DM19" s="225" t="str">
        <f t="shared" si="90"/>
        <v/>
      </c>
      <c r="DN19" s="224"/>
      <c r="DO19" s="5" t="str">
        <f t="shared" si="91"/>
        <v/>
      </c>
      <c r="DP19" s="224" t="str">
        <f t="shared" si="92"/>
        <v/>
      </c>
      <c r="DQ19" s="225"/>
      <c r="DR19" s="115" t="str">
        <f t="shared" si="93"/>
        <v/>
      </c>
      <c r="DS19" s="225" t="str">
        <f t="shared" si="94"/>
        <v/>
      </c>
      <c r="DT19" s="224"/>
      <c r="DU19" s="5" t="str">
        <f t="shared" si="95"/>
        <v/>
      </c>
      <c r="DV19" s="224" t="str">
        <f t="shared" si="96"/>
        <v/>
      </c>
      <c r="DW19" s="225"/>
      <c r="DX19" s="115" t="str">
        <f t="shared" si="97"/>
        <v/>
      </c>
      <c r="DY19" s="225" t="str">
        <f t="shared" si="98"/>
        <v/>
      </c>
      <c r="DZ19" s="224"/>
      <c r="EA19" s="5" t="str">
        <f t="shared" si="99"/>
        <v/>
      </c>
      <c r="EB19" s="224" t="str">
        <f t="shared" si="100"/>
        <v/>
      </c>
      <c r="EC19" s="225"/>
      <c r="ED19" s="115" t="str">
        <f t="shared" si="101"/>
        <v/>
      </c>
      <c r="EE19" s="225" t="str">
        <f t="shared" si="102"/>
        <v/>
      </c>
      <c r="EF19" s="224"/>
      <c r="EG19" s="5" t="str">
        <f t="shared" si="103"/>
        <v/>
      </c>
      <c r="EH19" s="224" t="str">
        <f t="shared" si="104"/>
        <v/>
      </c>
      <c r="EI19" s="225"/>
      <c r="EJ19" s="115" t="str">
        <f t="shared" si="105"/>
        <v/>
      </c>
      <c r="EK19" s="225" t="str">
        <f t="shared" si="106"/>
        <v/>
      </c>
      <c r="EL19" s="224"/>
      <c r="EM19" s="5" t="str">
        <f t="shared" si="107"/>
        <v/>
      </c>
      <c r="EN19" s="224" t="str">
        <f t="shared" si="108"/>
        <v/>
      </c>
      <c r="EO19" s="225"/>
      <c r="EP19" s="115" t="str">
        <f t="shared" si="109"/>
        <v/>
      </c>
      <c r="EQ19" s="225" t="str">
        <f t="shared" si="110"/>
        <v/>
      </c>
      <c r="ER19" s="224"/>
      <c r="ES19" s="5" t="str">
        <f t="shared" si="111"/>
        <v/>
      </c>
      <c r="ET19" s="224" t="str">
        <f t="shared" si="112"/>
        <v/>
      </c>
      <c r="EU19" s="225"/>
      <c r="EV19" s="115" t="str">
        <f t="shared" si="113"/>
        <v/>
      </c>
      <c r="EW19" s="225" t="str">
        <f t="shared" si="114"/>
        <v/>
      </c>
      <c r="EX19" s="224"/>
      <c r="EY19" s="5" t="str">
        <f t="shared" si="115"/>
        <v/>
      </c>
      <c r="EZ19" s="224" t="str">
        <f t="shared" si="116"/>
        <v/>
      </c>
      <c r="FA19" s="225"/>
      <c r="FB19" s="115" t="str">
        <f t="shared" si="117"/>
        <v/>
      </c>
      <c r="FC19" s="225" t="str">
        <f t="shared" si="118"/>
        <v/>
      </c>
      <c r="FD19" s="224"/>
      <c r="FE19" s="5" t="str">
        <f t="shared" si="119"/>
        <v/>
      </c>
      <c r="FF19" s="224" t="str">
        <f t="shared" si="120"/>
        <v/>
      </c>
      <c r="FG19" s="225"/>
      <c r="FH19" s="115" t="str">
        <f t="shared" si="121"/>
        <v/>
      </c>
      <c r="FI19" s="225" t="str">
        <f t="shared" si="122"/>
        <v/>
      </c>
      <c r="FJ19" s="224"/>
      <c r="FK19" s="5" t="str">
        <f t="shared" si="123"/>
        <v/>
      </c>
      <c r="FL19" s="224" t="str">
        <f t="shared" si="124"/>
        <v/>
      </c>
      <c r="FM19" s="225"/>
      <c r="FN19" s="115" t="str">
        <f t="shared" si="125"/>
        <v/>
      </c>
      <c r="FO19" s="225" t="str">
        <f t="shared" si="126"/>
        <v/>
      </c>
      <c r="FP19" s="224"/>
      <c r="FQ19" s="5" t="str">
        <f t="shared" si="127"/>
        <v/>
      </c>
      <c r="FR19" s="224" t="str">
        <f t="shared" si="128"/>
        <v/>
      </c>
      <c r="FS19" s="225"/>
      <c r="FT19" s="115" t="str">
        <f t="shared" si="129"/>
        <v/>
      </c>
      <c r="FU19" s="225" t="str">
        <f t="shared" si="130"/>
        <v/>
      </c>
      <c r="FV19" s="253"/>
      <c r="FW19" s="253"/>
      <c r="FX19" s="253"/>
      <c r="FY19" s="253"/>
      <c r="FZ19" s="253"/>
    </row>
    <row r="20" spans="1:182" s="3" customFormat="1" ht="14.45" customHeight="1" x14ac:dyDescent="0.25">
      <c r="A20" s="2">
        <f t="shared" si="27"/>
        <v>1</v>
      </c>
      <c r="B20" s="129" t="s">
        <v>88</v>
      </c>
      <c r="C20" s="131">
        <v>4620.76</v>
      </c>
      <c r="D20" s="82">
        <f t="shared" si="28"/>
        <v>4620.76</v>
      </c>
      <c r="E20" s="129">
        <v>1</v>
      </c>
      <c r="F20" s="192"/>
      <c r="G20" s="2">
        <v>1</v>
      </c>
      <c r="H20" s="76" t="s">
        <v>163</v>
      </c>
      <c r="I20" s="114" t="str">
        <f t="shared" ca="1" si="0"/>
        <v/>
      </c>
      <c r="J20" s="114" t="str">
        <f t="shared" ca="1" si="1"/>
        <v/>
      </c>
      <c r="K20" s="114" t="str">
        <f t="shared" ca="1" si="2"/>
        <v/>
      </c>
      <c r="L20" s="114" t="str">
        <f t="shared" ca="1" si="3"/>
        <v/>
      </c>
      <c r="M20" s="114" t="str">
        <f t="shared" ca="1" si="4"/>
        <v/>
      </c>
      <c r="N20" s="114" t="str">
        <f t="shared" ca="1" si="5"/>
        <v/>
      </c>
      <c r="O20" s="114">
        <f t="shared" ca="1" si="6"/>
        <v>1</v>
      </c>
      <c r="P20" s="114" t="str">
        <f t="shared" ca="1" si="7"/>
        <v/>
      </c>
      <c r="Q20" s="93">
        <f t="shared" ca="1" si="8"/>
        <v>10</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93" t="str">
        <f t="shared" si="52"/>
        <v/>
      </c>
      <c r="BF20" s="13">
        <v>45576</v>
      </c>
      <c r="BG20" s="74">
        <f t="shared" ca="1" si="131"/>
        <v>10</v>
      </c>
      <c r="BH20" s="36">
        <f t="shared" si="132"/>
        <v>45941</v>
      </c>
      <c r="BI20" s="225"/>
      <c r="BJ20" s="75" t="str">
        <f t="shared" si="53"/>
        <v/>
      </c>
      <c r="BK20" s="37" t="str">
        <f t="shared" si="54"/>
        <v/>
      </c>
      <c r="BL20" s="13"/>
      <c r="BM20" s="74" t="str">
        <f t="shared" si="55"/>
        <v/>
      </c>
      <c r="BN20" s="36" t="str">
        <f t="shared" si="56"/>
        <v/>
      </c>
      <c r="BO20" s="225"/>
      <c r="BP20" s="75" t="str">
        <f t="shared" si="57"/>
        <v/>
      </c>
      <c r="BQ20" s="37" t="str">
        <f t="shared" si="58"/>
        <v/>
      </c>
      <c r="BR20" s="13"/>
      <c r="BS20" s="74" t="str">
        <f t="shared" si="59"/>
        <v/>
      </c>
      <c r="BT20" s="36" t="str">
        <f t="shared" si="60"/>
        <v/>
      </c>
      <c r="BU20" s="225"/>
      <c r="BV20" s="75" t="str">
        <f t="shared" si="61"/>
        <v/>
      </c>
      <c r="BW20" s="37" t="str">
        <f t="shared" si="62"/>
        <v/>
      </c>
      <c r="BX20" s="13"/>
      <c r="BY20" s="74" t="str">
        <f t="shared" si="63"/>
        <v/>
      </c>
      <c r="BZ20" s="36" t="str">
        <f t="shared" si="64"/>
        <v/>
      </c>
      <c r="CA20" s="225"/>
      <c r="CB20" s="75" t="str">
        <f t="shared" si="65"/>
        <v/>
      </c>
      <c r="CC20" s="37" t="str">
        <f t="shared" si="66"/>
        <v/>
      </c>
      <c r="CD20" s="13"/>
      <c r="CE20" s="74" t="str">
        <f t="shared" si="67"/>
        <v/>
      </c>
      <c r="CF20" s="36" t="str">
        <f t="shared" si="68"/>
        <v/>
      </c>
      <c r="CG20" s="225"/>
      <c r="CH20" s="115" t="str">
        <f t="shared" si="69"/>
        <v/>
      </c>
      <c r="CI20" s="225" t="str">
        <f t="shared" si="70"/>
        <v/>
      </c>
      <c r="CJ20" s="13"/>
      <c r="CK20" s="5" t="str">
        <f t="shared" si="71"/>
        <v/>
      </c>
      <c r="CL20" s="224" t="str">
        <f t="shared" si="72"/>
        <v/>
      </c>
      <c r="CM20" s="225"/>
      <c r="CN20" s="115" t="str">
        <f t="shared" si="73"/>
        <v/>
      </c>
      <c r="CO20" s="225" t="str">
        <f t="shared" si="74"/>
        <v/>
      </c>
      <c r="CP20" s="13"/>
      <c r="CQ20" s="5" t="str">
        <f t="shared" si="75"/>
        <v/>
      </c>
      <c r="CR20" s="224" t="str">
        <f t="shared" si="76"/>
        <v/>
      </c>
      <c r="CS20" s="225"/>
      <c r="CT20" s="115" t="str">
        <f t="shared" si="77"/>
        <v/>
      </c>
      <c r="CU20" s="225" t="str">
        <f t="shared" si="78"/>
        <v/>
      </c>
      <c r="CV20" s="13"/>
      <c r="CW20" s="5" t="str">
        <f t="shared" si="79"/>
        <v/>
      </c>
      <c r="CX20" s="224" t="str">
        <f t="shared" si="80"/>
        <v/>
      </c>
      <c r="CY20" s="225"/>
      <c r="CZ20" s="115" t="str">
        <f t="shared" si="81"/>
        <v/>
      </c>
      <c r="DA20" s="225" t="str">
        <f t="shared" si="82"/>
        <v/>
      </c>
      <c r="DB20" s="13"/>
      <c r="DC20" s="5" t="str">
        <f t="shared" si="83"/>
        <v/>
      </c>
      <c r="DD20" s="224" t="str">
        <f t="shared" si="84"/>
        <v/>
      </c>
      <c r="DE20" s="225"/>
      <c r="DF20" s="115" t="str">
        <f t="shared" si="85"/>
        <v/>
      </c>
      <c r="DG20" s="225" t="str">
        <f t="shared" si="86"/>
        <v/>
      </c>
      <c r="DH20" s="224"/>
      <c r="DI20" s="5" t="str">
        <f t="shared" si="87"/>
        <v/>
      </c>
      <c r="DJ20" s="224" t="str">
        <f t="shared" si="88"/>
        <v/>
      </c>
      <c r="DK20" s="225"/>
      <c r="DL20" s="115" t="str">
        <f t="shared" si="89"/>
        <v/>
      </c>
      <c r="DM20" s="225" t="str">
        <f t="shared" si="90"/>
        <v/>
      </c>
      <c r="DN20" s="224"/>
      <c r="DO20" s="5" t="str">
        <f t="shared" si="91"/>
        <v/>
      </c>
      <c r="DP20" s="224" t="str">
        <f t="shared" si="92"/>
        <v/>
      </c>
      <c r="DQ20" s="225"/>
      <c r="DR20" s="115" t="str">
        <f t="shared" si="93"/>
        <v/>
      </c>
      <c r="DS20" s="225" t="str">
        <f t="shared" si="94"/>
        <v/>
      </c>
      <c r="DT20" s="224"/>
      <c r="DU20" s="5" t="str">
        <f t="shared" si="95"/>
        <v/>
      </c>
      <c r="DV20" s="224" t="str">
        <f t="shared" si="96"/>
        <v/>
      </c>
      <c r="DW20" s="225"/>
      <c r="DX20" s="115" t="str">
        <f t="shared" si="97"/>
        <v/>
      </c>
      <c r="DY20" s="225" t="str">
        <f t="shared" si="98"/>
        <v/>
      </c>
      <c r="DZ20" s="224"/>
      <c r="EA20" s="5" t="str">
        <f t="shared" si="99"/>
        <v/>
      </c>
      <c r="EB20" s="224" t="str">
        <f t="shared" si="100"/>
        <v/>
      </c>
      <c r="EC20" s="225"/>
      <c r="ED20" s="115" t="str">
        <f t="shared" si="101"/>
        <v/>
      </c>
      <c r="EE20" s="225" t="str">
        <f t="shared" si="102"/>
        <v/>
      </c>
      <c r="EF20" s="224"/>
      <c r="EG20" s="5" t="str">
        <f t="shared" si="103"/>
        <v/>
      </c>
      <c r="EH20" s="224" t="str">
        <f t="shared" si="104"/>
        <v/>
      </c>
      <c r="EI20" s="225"/>
      <c r="EJ20" s="115" t="str">
        <f t="shared" si="105"/>
        <v/>
      </c>
      <c r="EK20" s="225" t="str">
        <f t="shared" si="106"/>
        <v/>
      </c>
      <c r="EL20" s="224"/>
      <c r="EM20" s="5" t="str">
        <f t="shared" si="107"/>
        <v/>
      </c>
      <c r="EN20" s="224" t="str">
        <f t="shared" si="108"/>
        <v/>
      </c>
      <c r="EO20" s="225"/>
      <c r="EP20" s="115" t="str">
        <f t="shared" si="109"/>
        <v/>
      </c>
      <c r="EQ20" s="225" t="str">
        <f t="shared" si="110"/>
        <v/>
      </c>
      <c r="ER20" s="224"/>
      <c r="ES20" s="5" t="str">
        <f t="shared" si="111"/>
        <v/>
      </c>
      <c r="ET20" s="224" t="str">
        <f t="shared" si="112"/>
        <v/>
      </c>
      <c r="EU20" s="225"/>
      <c r="EV20" s="115" t="str">
        <f t="shared" si="113"/>
        <v/>
      </c>
      <c r="EW20" s="225" t="str">
        <f t="shared" si="114"/>
        <v/>
      </c>
      <c r="EX20" s="224"/>
      <c r="EY20" s="5" t="str">
        <f t="shared" si="115"/>
        <v/>
      </c>
      <c r="EZ20" s="224" t="str">
        <f t="shared" si="116"/>
        <v/>
      </c>
      <c r="FA20" s="225"/>
      <c r="FB20" s="115" t="str">
        <f t="shared" si="117"/>
        <v/>
      </c>
      <c r="FC20" s="225" t="str">
        <f t="shared" si="118"/>
        <v/>
      </c>
      <c r="FD20" s="224"/>
      <c r="FE20" s="5" t="str">
        <f t="shared" si="119"/>
        <v/>
      </c>
      <c r="FF20" s="224" t="str">
        <f t="shared" si="120"/>
        <v/>
      </c>
      <c r="FG20" s="225"/>
      <c r="FH20" s="115" t="str">
        <f t="shared" si="121"/>
        <v/>
      </c>
      <c r="FI20" s="225" t="str">
        <f t="shared" si="122"/>
        <v/>
      </c>
      <c r="FJ20" s="224"/>
      <c r="FK20" s="5" t="str">
        <f t="shared" si="123"/>
        <v/>
      </c>
      <c r="FL20" s="224" t="str">
        <f t="shared" si="124"/>
        <v/>
      </c>
      <c r="FM20" s="225"/>
      <c r="FN20" s="115" t="str">
        <f t="shared" si="125"/>
        <v/>
      </c>
      <c r="FO20" s="225" t="str">
        <f t="shared" si="126"/>
        <v/>
      </c>
      <c r="FP20" s="224"/>
      <c r="FQ20" s="5" t="str">
        <f t="shared" si="127"/>
        <v/>
      </c>
      <c r="FR20" s="224" t="str">
        <f t="shared" si="128"/>
        <v/>
      </c>
      <c r="FS20" s="225"/>
      <c r="FT20" s="115" t="str">
        <f t="shared" si="129"/>
        <v/>
      </c>
      <c r="FU20" s="225" t="str">
        <f t="shared" si="130"/>
        <v/>
      </c>
      <c r="FV20" s="253"/>
      <c r="FW20" s="253"/>
      <c r="FX20" s="253"/>
      <c r="FY20" s="253"/>
      <c r="FZ20" s="253"/>
    </row>
    <row r="21" spans="1:182" s="3" customFormat="1" ht="15.75" x14ac:dyDescent="0.25">
      <c r="A21" s="2">
        <f t="shared" si="27"/>
        <v>1</v>
      </c>
      <c r="B21" s="129" t="s">
        <v>90</v>
      </c>
      <c r="C21" s="133">
        <v>3002.51</v>
      </c>
      <c r="D21" s="82">
        <f t="shared" si="28"/>
        <v>3002.51</v>
      </c>
      <c r="E21" s="129">
        <v>1</v>
      </c>
      <c r="F21" s="195"/>
      <c r="G21" s="2">
        <v>1</v>
      </c>
      <c r="H21" s="76" t="s">
        <v>91</v>
      </c>
      <c r="I21" s="114" t="str">
        <f t="shared" ca="1" si="0"/>
        <v/>
      </c>
      <c r="J21" s="114" t="str">
        <f t="shared" ca="1" si="1"/>
        <v/>
      </c>
      <c r="K21" s="114" t="str">
        <f t="shared" ca="1" si="2"/>
        <v/>
      </c>
      <c r="L21" s="114" t="str">
        <f t="shared" ca="1" si="3"/>
        <v/>
      </c>
      <c r="M21" s="114" t="str">
        <f t="shared" ca="1" si="4"/>
        <v/>
      </c>
      <c r="N21" s="114" t="str">
        <f t="shared" ca="1" si="5"/>
        <v/>
      </c>
      <c r="O21" s="114">
        <f t="shared" ca="1" si="6"/>
        <v>1</v>
      </c>
      <c r="P21" s="114" t="str">
        <f t="shared" ca="1" si="7"/>
        <v/>
      </c>
      <c r="Q21" s="93">
        <f t="shared" ca="1" si="8"/>
        <v>10</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93" t="str">
        <f t="shared" si="52"/>
        <v/>
      </c>
      <c r="BF21" s="13">
        <v>45576</v>
      </c>
      <c r="BG21" s="74">
        <f t="shared" ca="1" si="131"/>
        <v>10</v>
      </c>
      <c r="BH21" s="36">
        <f t="shared" si="132"/>
        <v>45941</v>
      </c>
      <c r="BI21" s="225"/>
      <c r="BJ21" s="75" t="str">
        <f t="shared" si="53"/>
        <v/>
      </c>
      <c r="BK21" s="37" t="str">
        <f t="shared" si="54"/>
        <v/>
      </c>
      <c r="BL21" s="13"/>
      <c r="BM21" s="74" t="str">
        <f t="shared" si="55"/>
        <v/>
      </c>
      <c r="BN21" s="36" t="str">
        <f t="shared" si="56"/>
        <v/>
      </c>
      <c r="BO21" s="225"/>
      <c r="BP21" s="75" t="str">
        <f t="shared" si="57"/>
        <v/>
      </c>
      <c r="BQ21" s="37" t="str">
        <f t="shared" si="58"/>
        <v/>
      </c>
      <c r="BR21" s="13"/>
      <c r="BS21" s="74" t="str">
        <f t="shared" si="59"/>
        <v/>
      </c>
      <c r="BT21" s="36" t="str">
        <f t="shared" si="60"/>
        <v/>
      </c>
      <c r="BU21" s="225"/>
      <c r="BV21" s="75" t="str">
        <f t="shared" si="61"/>
        <v/>
      </c>
      <c r="BW21" s="37" t="str">
        <f t="shared" si="62"/>
        <v/>
      </c>
      <c r="BX21" s="13"/>
      <c r="BY21" s="74" t="str">
        <f t="shared" si="63"/>
        <v/>
      </c>
      <c r="BZ21" s="36" t="str">
        <f t="shared" si="64"/>
        <v/>
      </c>
      <c r="CA21" s="225"/>
      <c r="CB21" s="75" t="str">
        <f t="shared" si="65"/>
        <v/>
      </c>
      <c r="CC21" s="37" t="str">
        <f t="shared" si="66"/>
        <v/>
      </c>
      <c r="CD21" s="13"/>
      <c r="CE21" s="74" t="str">
        <f t="shared" si="67"/>
        <v/>
      </c>
      <c r="CF21" s="36" t="str">
        <f t="shared" si="68"/>
        <v/>
      </c>
      <c r="CG21" s="225"/>
      <c r="CH21" s="115" t="str">
        <f t="shared" si="69"/>
        <v/>
      </c>
      <c r="CI21" s="225" t="str">
        <f t="shared" si="70"/>
        <v/>
      </c>
      <c r="CJ21" s="13"/>
      <c r="CK21" s="5" t="str">
        <f t="shared" si="71"/>
        <v/>
      </c>
      <c r="CL21" s="224" t="str">
        <f t="shared" si="72"/>
        <v/>
      </c>
      <c r="CM21" s="225"/>
      <c r="CN21" s="115" t="str">
        <f t="shared" si="73"/>
        <v/>
      </c>
      <c r="CO21" s="225" t="str">
        <f t="shared" si="74"/>
        <v/>
      </c>
      <c r="CP21" s="13"/>
      <c r="CQ21" s="5" t="str">
        <f t="shared" si="75"/>
        <v/>
      </c>
      <c r="CR21" s="224" t="str">
        <f t="shared" si="76"/>
        <v/>
      </c>
      <c r="CS21" s="225"/>
      <c r="CT21" s="115" t="str">
        <f t="shared" si="77"/>
        <v/>
      </c>
      <c r="CU21" s="225" t="str">
        <f t="shared" si="78"/>
        <v/>
      </c>
      <c r="CV21" s="13"/>
      <c r="CW21" s="5" t="str">
        <f t="shared" si="79"/>
        <v/>
      </c>
      <c r="CX21" s="224" t="str">
        <f t="shared" si="80"/>
        <v/>
      </c>
      <c r="CY21" s="225"/>
      <c r="CZ21" s="115" t="str">
        <f t="shared" si="81"/>
        <v/>
      </c>
      <c r="DA21" s="225" t="str">
        <f t="shared" si="82"/>
        <v/>
      </c>
      <c r="DB21" s="13"/>
      <c r="DC21" s="5" t="str">
        <f t="shared" si="83"/>
        <v/>
      </c>
      <c r="DD21" s="224" t="str">
        <f t="shared" si="84"/>
        <v/>
      </c>
      <c r="DE21" s="225"/>
      <c r="DF21" s="115" t="str">
        <f t="shared" si="85"/>
        <v/>
      </c>
      <c r="DG21" s="225" t="str">
        <f t="shared" si="86"/>
        <v/>
      </c>
      <c r="DH21" s="224"/>
      <c r="DI21" s="5" t="str">
        <f t="shared" si="87"/>
        <v/>
      </c>
      <c r="DJ21" s="224" t="str">
        <f t="shared" si="88"/>
        <v/>
      </c>
      <c r="DK21" s="225"/>
      <c r="DL21" s="115" t="str">
        <f t="shared" si="89"/>
        <v/>
      </c>
      <c r="DM21" s="225" t="str">
        <f t="shared" si="90"/>
        <v/>
      </c>
      <c r="DN21" s="224"/>
      <c r="DO21" s="5" t="str">
        <f t="shared" si="91"/>
        <v/>
      </c>
      <c r="DP21" s="224" t="str">
        <f t="shared" si="92"/>
        <v/>
      </c>
      <c r="DQ21" s="225"/>
      <c r="DR21" s="115" t="str">
        <f t="shared" si="93"/>
        <v/>
      </c>
      <c r="DS21" s="225" t="str">
        <f t="shared" si="94"/>
        <v/>
      </c>
      <c r="DT21" s="224"/>
      <c r="DU21" s="5" t="str">
        <f t="shared" si="95"/>
        <v/>
      </c>
      <c r="DV21" s="224" t="str">
        <f t="shared" si="96"/>
        <v/>
      </c>
      <c r="DW21" s="225"/>
      <c r="DX21" s="115" t="str">
        <f t="shared" si="97"/>
        <v/>
      </c>
      <c r="DY21" s="225" t="str">
        <f t="shared" si="98"/>
        <v/>
      </c>
      <c r="DZ21" s="224"/>
      <c r="EA21" s="5" t="str">
        <f t="shared" si="99"/>
        <v/>
      </c>
      <c r="EB21" s="224" t="str">
        <f t="shared" si="100"/>
        <v/>
      </c>
      <c r="EC21" s="225"/>
      <c r="ED21" s="115" t="str">
        <f t="shared" si="101"/>
        <v/>
      </c>
      <c r="EE21" s="225" t="str">
        <f t="shared" si="102"/>
        <v/>
      </c>
      <c r="EF21" s="224"/>
      <c r="EG21" s="5" t="str">
        <f t="shared" si="103"/>
        <v/>
      </c>
      <c r="EH21" s="224" t="str">
        <f t="shared" si="104"/>
        <v/>
      </c>
      <c r="EI21" s="225"/>
      <c r="EJ21" s="115" t="str">
        <f t="shared" si="105"/>
        <v/>
      </c>
      <c r="EK21" s="225" t="str">
        <f t="shared" si="106"/>
        <v/>
      </c>
      <c r="EL21" s="224"/>
      <c r="EM21" s="5" t="str">
        <f t="shared" si="107"/>
        <v/>
      </c>
      <c r="EN21" s="224" t="str">
        <f t="shared" si="108"/>
        <v/>
      </c>
      <c r="EO21" s="225"/>
      <c r="EP21" s="115" t="str">
        <f t="shared" si="109"/>
        <v/>
      </c>
      <c r="EQ21" s="225" t="str">
        <f t="shared" si="110"/>
        <v/>
      </c>
      <c r="ER21" s="224"/>
      <c r="ES21" s="5" t="str">
        <f t="shared" si="111"/>
        <v/>
      </c>
      <c r="ET21" s="224" t="str">
        <f t="shared" si="112"/>
        <v/>
      </c>
      <c r="EU21" s="225"/>
      <c r="EV21" s="115" t="str">
        <f t="shared" si="113"/>
        <v/>
      </c>
      <c r="EW21" s="225" t="str">
        <f t="shared" si="114"/>
        <v/>
      </c>
      <c r="EX21" s="224"/>
      <c r="EY21" s="5" t="str">
        <f t="shared" si="115"/>
        <v/>
      </c>
      <c r="EZ21" s="224" t="str">
        <f t="shared" si="116"/>
        <v/>
      </c>
      <c r="FA21" s="225"/>
      <c r="FB21" s="115" t="str">
        <f t="shared" si="117"/>
        <v/>
      </c>
      <c r="FC21" s="225" t="str">
        <f t="shared" si="118"/>
        <v/>
      </c>
      <c r="FD21" s="224"/>
      <c r="FE21" s="5" t="str">
        <f t="shared" si="119"/>
        <v/>
      </c>
      <c r="FF21" s="224" t="str">
        <f t="shared" si="120"/>
        <v/>
      </c>
      <c r="FG21" s="225"/>
      <c r="FH21" s="115" t="str">
        <f t="shared" si="121"/>
        <v/>
      </c>
      <c r="FI21" s="225" t="str">
        <f t="shared" si="122"/>
        <v/>
      </c>
      <c r="FJ21" s="224"/>
      <c r="FK21" s="5" t="str">
        <f t="shared" si="123"/>
        <v/>
      </c>
      <c r="FL21" s="224" t="str">
        <f t="shared" si="124"/>
        <v/>
      </c>
      <c r="FM21" s="225"/>
      <c r="FN21" s="115" t="str">
        <f t="shared" si="125"/>
        <v/>
      </c>
      <c r="FO21" s="225" t="str">
        <f t="shared" si="126"/>
        <v/>
      </c>
      <c r="FP21" s="224"/>
      <c r="FQ21" s="5" t="str">
        <f t="shared" si="127"/>
        <v/>
      </c>
      <c r="FR21" s="224" t="str">
        <f t="shared" si="128"/>
        <v/>
      </c>
      <c r="FS21" s="225"/>
      <c r="FT21" s="115" t="str">
        <f t="shared" si="129"/>
        <v/>
      </c>
      <c r="FU21" s="225" t="str">
        <f t="shared" si="130"/>
        <v/>
      </c>
      <c r="FV21" s="253"/>
      <c r="FW21" s="253"/>
      <c r="FX21" s="253"/>
      <c r="FY21" s="253"/>
      <c r="FZ21" s="253"/>
    </row>
    <row r="22" spans="1:182" s="3" customFormat="1" ht="15.75" x14ac:dyDescent="0.25">
      <c r="A22" s="2">
        <f t="shared" si="27"/>
        <v>1</v>
      </c>
      <c r="B22" s="129" t="s">
        <v>88</v>
      </c>
      <c r="C22" s="131">
        <v>1187.46</v>
      </c>
      <c r="D22" s="82">
        <f t="shared" si="28"/>
        <v>1187.46</v>
      </c>
      <c r="E22" s="129">
        <v>1</v>
      </c>
      <c r="F22" s="196"/>
      <c r="G22" s="2">
        <v>1</v>
      </c>
      <c r="H22" s="76" t="s">
        <v>92</v>
      </c>
      <c r="I22" s="114" t="str">
        <f t="shared" ca="1" si="0"/>
        <v/>
      </c>
      <c r="J22" s="114" t="str">
        <f t="shared" ca="1" si="1"/>
        <v/>
      </c>
      <c r="K22" s="114" t="str">
        <f t="shared" ca="1" si="2"/>
        <v/>
      </c>
      <c r="L22" s="114" t="str">
        <f t="shared" ca="1" si="3"/>
        <v/>
      </c>
      <c r="M22" s="114" t="str">
        <f t="shared" ca="1" si="4"/>
        <v/>
      </c>
      <c r="N22" s="114" t="str">
        <f t="shared" ca="1" si="5"/>
        <v/>
      </c>
      <c r="O22" s="114">
        <f t="shared" ca="1" si="6"/>
        <v>1</v>
      </c>
      <c r="P22" s="114" t="str">
        <f t="shared" ca="1" si="7"/>
        <v/>
      </c>
      <c r="Q22" s="93">
        <f t="shared" ca="1" si="8"/>
        <v>10</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93" t="str">
        <f t="shared" si="52"/>
        <v/>
      </c>
      <c r="BF22" s="13">
        <v>45576</v>
      </c>
      <c r="BG22" s="74">
        <f t="shared" ca="1" si="131"/>
        <v>10</v>
      </c>
      <c r="BH22" s="36">
        <f t="shared" si="132"/>
        <v>45941</v>
      </c>
      <c r="BI22" s="225"/>
      <c r="BJ22" s="75" t="str">
        <f t="shared" si="53"/>
        <v/>
      </c>
      <c r="BK22" s="37" t="str">
        <f t="shared" si="54"/>
        <v/>
      </c>
      <c r="BL22" s="13"/>
      <c r="BM22" s="74" t="str">
        <f t="shared" si="55"/>
        <v/>
      </c>
      <c r="BN22" s="36" t="str">
        <f t="shared" si="56"/>
        <v/>
      </c>
      <c r="BO22" s="225"/>
      <c r="BP22" s="75" t="str">
        <f t="shared" si="57"/>
        <v/>
      </c>
      <c r="BQ22" s="37" t="str">
        <f t="shared" si="58"/>
        <v/>
      </c>
      <c r="BR22" s="13"/>
      <c r="BS22" s="74" t="str">
        <f t="shared" si="59"/>
        <v/>
      </c>
      <c r="BT22" s="36" t="str">
        <f t="shared" si="60"/>
        <v/>
      </c>
      <c r="BU22" s="225"/>
      <c r="BV22" s="75" t="str">
        <f t="shared" si="61"/>
        <v/>
      </c>
      <c r="BW22" s="37" t="str">
        <f t="shared" si="62"/>
        <v/>
      </c>
      <c r="BX22" s="13"/>
      <c r="BY22" s="74" t="str">
        <f t="shared" si="63"/>
        <v/>
      </c>
      <c r="BZ22" s="36" t="str">
        <f t="shared" si="64"/>
        <v/>
      </c>
      <c r="CA22" s="225"/>
      <c r="CB22" s="75" t="str">
        <f t="shared" si="65"/>
        <v/>
      </c>
      <c r="CC22" s="37" t="str">
        <f t="shared" si="66"/>
        <v/>
      </c>
      <c r="CD22" s="13"/>
      <c r="CE22" s="74" t="str">
        <f t="shared" si="67"/>
        <v/>
      </c>
      <c r="CF22" s="36" t="str">
        <f t="shared" si="68"/>
        <v/>
      </c>
      <c r="CG22" s="225"/>
      <c r="CH22" s="115" t="str">
        <f t="shared" si="69"/>
        <v/>
      </c>
      <c r="CI22" s="225" t="str">
        <f t="shared" si="70"/>
        <v/>
      </c>
      <c r="CJ22" s="13"/>
      <c r="CK22" s="5" t="str">
        <f t="shared" si="71"/>
        <v/>
      </c>
      <c r="CL22" s="224" t="str">
        <f t="shared" si="72"/>
        <v/>
      </c>
      <c r="CM22" s="225"/>
      <c r="CN22" s="115" t="str">
        <f t="shared" si="73"/>
        <v/>
      </c>
      <c r="CO22" s="225" t="str">
        <f t="shared" si="74"/>
        <v/>
      </c>
      <c r="CP22" s="13"/>
      <c r="CQ22" s="5" t="str">
        <f t="shared" si="75"/>
        <v/>
      </c>
      <c r="CR22" s="224" t="str">
        <f t="shared" si="76"/>
        <v/>
      </c>
      <c r="CS22" s="225"/>
      <c r="CT22" s="115" t="str">
        <f t="shared" si="77"/>
        <v/>
      </c>
      <c r="CU22" s="225" t="str">
        <f t="shared" si="78"/>
        <v/>
      </c>
      <c r="CV22" s="13"/>
      <c r="CW22" s="5" t="str">
        <f t="shared" si="79"/>
        <v/>
      </c>
      <c r="CX22" s="224" t="str">
        <f t="shared" si="80"/>
        <v/>
      </c>
      <c r="CY22" s="225"/>
      <c r="CZ22" s="115" t="str">
        <f t="shared" si="81"/>
        <v/>
      </c>
      <c r="DA22" s="225" t="str">
        <f t="shared" si="82"/>
        <v/>
      </c>
      <c r="DB22" s="13"/>
      <c r="DC22" s="5" t="str">
        <f t="shared" si="83"/>
        <v/>
      </c>
      <c r="DD22" s="224" t="str">
        <f t="shared" si="84"/>
        <v/>
      </c>
      <c r="DE22" s="225"/>
      <c r="DF22" s="115" t="str">
        <f t="shared" si="85"/>
        <v/>
      </c>
      <c r="DG22" s="225" t="str">
        <f t="shared" si="86"/>
        <v/>
      </c>
      <c r="DH22" s="224"/>
      <c r="DI22" s="5" t="str">
        <f t="shared" si="87"/>
        <v/>
      </c>
      <c r="DJ22" s="224" t="str">
        <f t="shared" si="88"/>
        <v/>
      </c>
      <c r="DK22" s="225"/>
      <c r="DL22" s="115" t="str">
        <f t="shared" si="89"/>
        <v/>
      </c>
      <c r="DM22" s="225" t="str">
        <f t="shared" si="90"/>
        <v/>
      </c>
      <c r="DN22" s="224"/>
      <c r="DO22" s="5" t="str">
        <f t="shared" si="91"/>
        <v/>
      </c>
      <c r="DP22" s="224" t="str">
        <f t="shared" si="92"/>
        <v/>
      </c>
      <c r="DQ22" s="225"/>
      <c r="DR22" s="115" t="str">
        <f t="shared" si="93"/>
        <v/>
      </c>
      <c r="DS22" s="225" t="str">
        <f t="shared" si="94"/>
        <v/>
      </c>
      <c r="DT22" s="224"/>
      <c r="DU22" s="5" t="str">
        <f t="shared" si="95"/>
        <v/>
      </c>
      <c r="DV22" s="224" t="str">
        <f t="shared" si="96"/>
        <v/>
      </c>
      <c r="DW22" s="225"/>
      <c r="DX22" s="115" t="str">
        <f t="shared" si="97"/>
        <v/>
      </c>
      <c r="DY22" s="225" t="str">
        <f t="shared" si="98"/>
        <v/>
      </c>
      <c r="DZ22" s="224"/>
      <c r="EA22" s="5" t="str">
        <f t="shared" si="99"/>
        <v/>
      </c>
      <c r="EB22" s="224" t="str">
        <f t="shared" si="100"/>
        <v/>
      </c>
      <c r="EC22" s="225"/>
      <c r="ED22" s="115" t="str">
        <f t="shared" si="101"/>
        <v/>
      </c>
      <c r="EE22" s="225" t="str">
        <f t="shared" si="102"/>
        <v/>
      </c>
      <c r="EF22" s="224"/>
      <c r="EG22" s="5" t="str">
        <f t="shared" si="103"/>
        <v/>
      </c>
      <c r="EH22" s="224" t="str">
        <f t="shared" si="104"/>
        <v/>
      </c>
      <c r="EI22" s="225"/>
      <c r="EJ22" s="115" t="str">
        <f t="shared" si="105"/>
        <v/>
      </c>
      <c r="EK22" s="225" t="str">
        <f t="shared" si="106"/>
        <v/>
      </c>
      <c r="EL22" s="224"/>
      <c r="EM22" s="5" t="str">
        <f t="shared" si="107"/>
        <v/>
      </c>
      <c r="EN22" s="224" t="str">
        <f t="shared" si="108"/>
        <v/>
      </c>
      <c r="EO22" s="225"/>
      <c r="EP22" s="115" t="str">
        <f t="shared" si="109"/>
        <v/>
      </c>
      <c r="EQ22" s="225" t="str">
        <f t="shared" si="110"/>
        <v/>
      </c>
      <c r="ER22" s="224"/>
      <c r="ES22" s="5" t="str">
        <f t="shared" si="111"/>
        <v/>
      </c>
      <c r="ET22" s="224" t="str">
        <f t="shared" si="112"/>
        <v/>
      </c>
      <c r="EU22" s="225"/>
      <c r="EV22" s="115" t="str">
        <f t="shared" si="113"/>
        <v/>
      </c>
      <c r="EW22" s="225" t="str">
        <f t="shared" si="114"/>
        <v/>
      </c>
      <c r="EX22" s="224"/>
      <c r="EY22" s="5" t="str">
        <f t="shared" si="115"/>
        <v/>
      </c>
      <c r="EZ22" s="224" t="str">
        <f t="shared" si="116"/>
        <v/>
      </c>
      <c r="FA22" s="225"/>
      <c r="FB22" s="115" t="str">
        <f t="shared" si="117"/>
        <v/>
      </c>
      <c r="FC22" s="225" t="str">
        <f t="shared" si="118"/>
        <v/>
      </c>
      <c r="FD22" s="224"/>
      <c r="FE22" s="5" t="str">
        <f t="shared" si="119"/>
        <v/>
      </c>
      <c r="FF22" s="224" t="str">
        <f t="shared" si="120"/>
        <v/>
      </c>
      <c r="FG22" s="225"/>
      <c r="FH22" s="115" t="str">
        <f t="shared" si="121"/>
        <v/>
      </c>
      <c r="FI22" s="225" t="str">
        <f t="shared" si="122"/>
        <v/>
      </c>
      <c r="FJ22" s="224"/>
      <c r="FK22" s="5" t="str">
        <f t="shared" si="123"/>
        <v/>
      </c>
      <c r="FL22" s="224" t="str">
        <f t="shared" si="124"/>
        <v/>
      </c>
      <c r="FM22" s="225"/>
      <c r="FN22" s="115" t="str">
        <f t="shared" si="125"/>
        <v/>
      </c>
      <c r="FO22" s="225" t="str">
        <f t="shared" si="126"/>
        <v/>
      </c>
      <c r="FP22" s="224"/>
      <c r="FQ22" s="5" t="str">
        <f t="shared" si="127"/>
        <v/>
      </c>
      <c r="FR22" s="224" t="str">
        <f t="shared" si="128"/>
        <v/>
      </c>
      <c r="FS22" s="225"/>
      <c r="FT22" s="115" t="str">
        <f t="shared" si="129"/>
        <v/>
      </c>
      <c r="FU22" s="225" t="str">
        <f t="shared" si="130"/>
        <v/>
      </c>
      <c r="FV22" s="253"/>
      <c r="FW22" s="253"/>
      <c r="FX22" s="253"/>
      <c r="FY22" s="253"/>
      <c r="FZ22" s="253"/>
    </row>
    <row r="23" spans="1:182" s="3" customFormat="1" ht="15.75" x14ac:dyDescent="0.25">
      <c r="A23" s="2">
        <f t="shared" si="27"/>
        <v>128</v>
      </c>
      <c r="B23" s="129" t="s">
        <v>93</v>
      </c>
      <c r="C23" s="133">
        <v>981</v>
      </c>
      <c r="D23" s="82">
        <f t="shared" si="28"/>
        <v>125568</v>
      </c>
      <c r="E23" s="129">
        <v>128</v>
      </c>
      <c r="F23" s="196"/>
      <c r="G23" s="2">
        <v>1</v>
      </c>
      <c r="H23" s="76" t="s">
        <v>94</v>
      </c>
      <c r="I23" s="114" t="str">
        <f t="shared" ca="1" si="0"/>
        <v/>
      </c>
      <c r="J23" s="114" t="str">
        <f t="shared" ca="1" si="1"/>
        <v/>
      </c>
      <c r="K23" s="114" t="str">
        <f t="shared" ca="1" si="2"/>
        <v/>
      </c>
      <c r="L23" s="114" t="str">
        <f t="shared" ca="1" si="3"/>
        <v/>
      </c>
      <c r="M23" s="114" t="str">
        <f t="shared" ca="1" si="4"/>
        <v/>
      </c>
      <c r="N23" s="114" t="str">
        <f t="shared" ca="1" si="5"/>
        <v/>
      </c>
      <c r="O23" s="114">
        <f t="shared" ca="1" si="6"/>
        <v>1</v>
      </c>
      <c r="P23" s="114" t="str">
        <f t="shared" ca="1" si="7"/>
        <v/>
      </c>
      <c r="Q23" s="93">
        <f t="shared" ca="1" si="8"/>
        <v>10</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93" t="str">
        <f t="shared" si="52"/>
        <v/>
      </c>
      <c r="BF23" s="224">
        <v>45576</v>
      </c>
      <c r="BG23" s="74">
        <f t="shared" ca="1" si="131"/>
        <v>10</v>
      </c>
      <c r="BH23" s="36">
        <f t="shared" si="132"/>
        <v>45941</v>
      </c>
      <c r="BI23" s="225"/>
      <c r="BJ23" s="75" t="str">
        <f t="shared" si="53"/>
        <v/>
      </c>
      <c r="BK23" s="37" t="str">
        <f t="shared" si="54"/>
        <v/>
      </c>
      <c r="BL23" s="224"/>
      <c r="BM23" s="74" t="str">
        <f t="shared" si="55"/>
        <v/>
      </c>
      <c r="BN23" s="36" t="str">
        <f t="shared" si="56"/>
        <v/>
      </c>
      <c r="BO23" s="225"/>
      <c r="BP23" s="75" t="str">
        <f t="shared" si="57"/>
        <v/>
      </c>
      <c r="BQ23" s="37" t="str">
        <f t="shared" si="58"/>
        <v/>
      </c>
      <c r="BR23" s="224"/>
      <c r="BS23" s="74" t="str">
        <f t="shared" si="59"/>
        <v/>
      </c>
      <c r="BT23" s="36" t="str">
        <f t="shared" si="60"/>
        <v/>
      </c>
      <c r="BU23" s="225"/>
      <c r="BV23" s="75" t="str">
        <f t="shared" si="61"/>
        <v/>
      </c>
      <c r="BW23" s="37" t="str">
        <f t="shared" si="62"/>
        <v/>
      </c>
      <c r="BX23" s="224"/>
      <c r="BY23" s="74" t="str">
        <f t="shared" si="63"/>
        <v/>
      </c>
      <c r="BZ23" s="36" t="str">
        <f t="shared" si="64"/>
        <v/>
      </c>
      <c r="CA23" s="225"/>
      <c r="CB23" s="75" t="str">
        <f t="shared" si="65"/>
        <v/>
      </c>
      <c r="CC23" s="37" t="str">
        <f t="shared" si="66"/>
        <v/>
      </c>
      <c r="CD23" s="224"/>
      <c r="CE23" s="74" t="str">
        <f t="shared" si="67"/>
        <v/>
      </c>
      <c r="CF23" s="36" t="str">
        <f t="shared" si="68"/>
        <v/>
      </c>
      <c r="CG23" s="225"/>
      <c r="CH23" s="115" t="str">
        <f t="shared" si="69"/>
        <v/>
      </c>
      <c r="CI23" s="225" t="str">
        <f t="shared" si="70"/>
        <v/>
      </c>
      <c r="CJ23" s="224"/>
      <c r="CK23" s="5" t="str">
        <f t="shared" si="71"/>
        <v/>
      </c>
      <c r="CL23" s="224" t="str">
        <f t="shared" si="72"/>
        <v/>
      </c>
      <c r="CM23" s="225"/>
      <c r="CN23" s="115" t="str">
        <f t="shared" si="73"/>
        <v/>
      </c>
      <c r="CO23" s="225" t="str">
        <f t="shared" si="74"/>
        <v/>
      </c>
      <c r="CP23" s="224"/>
      <c r="CQ23" s="5" t="str">
        <f t="shared" si="75"/>
        <v/>
      </c>
      <c r="CR23" s="224" t="str">
        <f t="shared" si="76"/>
        <v/>
      </c>
      <c r="CS23" s="225"/>
      <c r="CT23" s="115" t="str">
        <f t="shared" si="77"/>
        <v/>
      </c>
      <c r="CU23" s="225" t="str">
        <f t="shared" si="78"/>
        <v/>
      </c>
      <c r="CV23" s="224"/>
      <c r="CW23" s="5" t="str">
        <f t="shared" si="79"/>
        <v/>
      </c>
      <c r="CX23" s="224" t="str">
        <f t="shared" si="80"/>
        <v/>
      </c>
      <c r="CY23" s="225"/>
      <c r="CZ23" s="115" t="str">
        <f t="shared" si="81"/>
        <v/>
      </c>
      <c r="DA23" s="225" t="str">
        <f t="shared" si="82"/>
        <v/>
      </c>
      <c r="DB23" s="224"/>
      <c r="DC23" s="5" t="str">
        <f t="shared" si="83"/>
        <v/>
      </c>
      <c r="DD23" s="224" t="str">
        <f t="shared" si="84"/>
        <v/>
      </c>
      <c r="DE23" s="225"/>
      <c r="DF23" s="115" t="str">
        <f t="shared" si="85"/>
        <v/>
      </c>
      <c r="DG23" s="225" t="str">
        <f t="shared" si="86"/>
        <v/>
      </c>
      <c r="DH23" s="224"/>
      <c r="DI23" s="5" t="str">
        <f t="shared" si="87"/>
        <v/>
      </c>
      <c r="DJ23" s="224" t="str">
        <f t="shared" si="88"/>
        <v/>
      </c>
      <c r="DK23" s="225"/>
      <c r="DL23" s="115" t="str">
        <f t="shared" si="89"/>
        <v/>
      </c>
      <c r="DM23" s="225" t="str">
        <f t="shared" si="90"/>
        <v/>
      </c>
      <c r="DN23" s="224"/>
      <c r="DO23" s="5" t="str">
        <f t="shared" si="91"/>
        <v/>
      </c>
      <c r="DP23" s="224" t="str">
        <f t="shared" si="92"/>
        <v/>
      </c>
      <c r="DQ23" s="225"/>
      <c r="DR23" s="115" t="str">
        <f t="shared" si="93"/>
        <v/>
      </c>
      <c r="DS23" s="225" t="str">
        <f t="shared" si="94"/>
        <v/>
      </c>
      <c r="DT23" s="224"/>
      <c r="DU23" s="5" t="str">
        <f t="shared" si="95"/>
        <v/>
      </c>
      <c r="DV23" s="224" t="str">
        <f t="shared" si="96"/>
        <v/>
      </c>
      <c r="DW23" s="225"/>
      <c r="DX23" s="115" t="str">
        <f t="shared" si="97"/>
        <v/>
      </c>
      <c r="DY23" s="225" t="str">
        <f t="shared" si="98"/>
        <v/>
      </c>
      <c r="DZ23" s="224"/>
      <c r="EA23" s="5" t="str">
        <f t="shared" si="99"/>
        <v/>
      </c>
      <c r="EB23" s="224" t="str">
        <f t="shared" si="100"/>
        <v/>
      </c>
      <c r="EC23" s="225"/>
      <c r="ED23" s="115" t="str">
        <f t="shared" si="101"/>
        <v/>
      </c>
      <c r="EE23" s="225" t="str">
        <f t="shared" si="102"/>
        <v/>
      </c>
      <c r="EF23" s="224"/>
      <c r="EG23" s="5" t="str">
        <f t="shared" si="103"/>
        <v/>
      </c>
      <c r="EH23" s="224" t="str">
        <f t="shared" si="104"/>
        <v/>
      </c>
      <c r="EI23" s="225"/>
      <c r="EJ23" s="115" t="str">
        <f t="shared" si="105"/>
        <v/>
      </c>
      <c r="EK23" s="225" t="str">
        <f t="shared" si="106"/>
        <v/>
      </c>
      <c r="EL23" s="224"/>
      <c r="EM23" s="5" t="str">
        <f t="shared" si="107"/>
        <v/>
      </c>
      <c r="EN23" s="224" t="str">
        <f t="shared" si="108"/>
        <v/>
      </c>
      <c r="EO23" s="225"/>
      <c r="EP23" s="115" t="str">
        <f t="shared" si="109"/>
        <v/>
      </c>
      <c r="EQ23" s="225" t="str">
        <f t="shared" si="110"/>
        <v/>
      </c>
      <c r="ER23" s="224"/>
      <c r="ES23" s="5" t="str">
        <f t="shared" si="111"/>
        <v/>
      </c>
      <c r="ET23" s="224" t="str">
        <f t="shared" si="112"/>
        <v/>
      </c>
      <c r="EU23" s="225"/>
      <c r="EV23" s="115" t="str">
        <f t="shared" si="113"/>
        <v/>
      </c>
      <c r="EW23" s="225" t="str">
        <f t="shared" si="114"/>
        <v/>
      </c>
      <c r="EX23" s="224"/>
      <c r="EY23" s="5" t="str">
        <f t="shared" si="115"/>
        <v/>
      </c>
      <c r="EZ23" s="224" t="str">
        <f t="shared" si="116"/>
        <v/>
      </c>
      <c r="FA23" s="225"/>
      <c r="FB23" s="115" t="str">
        <f t="shared" si="117"/>
        <v/>
      </c>
      <c r="FC23" s="225" t="str">
        <f t="shared" si="118"/>
        <v/>
      </c>
      <c r="FD23" s="224"/>
      <c r="FE23" s="5" t="str">
        <f t="shared" si="119"/>
        <v/>
      </c>
      <c r="FF23" s="224" t="str">
        <f t="shared" si="120"/>
        <v/>
      </c>
      <c r="FG23" s="225"/>
      <c r="FH23" s="115" t="str">
        <f t="shared" si="121"/>
        <v/>
      </c>
      <c r="FI23" s="225" t="str">
        <f t="shared" si="122"/>
        <v/>
      </c>
      <c r="FJ23" s="224"/>
      <c r="FK23" s="5" t="str">
        <f t="shared" si="123"/>
        <v/>
      </c>
      <c r="FL23" s="224" t="str">
        <f t="shared" si="124"/>
        <v/>
      </c>
      <c r="FM23" s="225"/>
      <c r="FN23" s="115" t="str">
        <f t="shared" si="125"/>
        <v/>
      </c>
      <c r="FO23" s="225" t="str">
        <f t="shared" si="126"/>
        <v/>
      </c>
      <c r="FP23" s="224"/>
      <c r="FQ23" s="5" t="str">
        <f t="shared" si="127"/>
        <v/>
      </c>
      <c r="FR23" s="224" t="str">
        <f t="shared" si="128"/>
        <v/>
      </c>
      <c r="FS23" s="225"/>
      <c r="FT23" s="115" t="str">
        <f t="shared" si="129"/>
        <v/>
      </c>
      <c r="FU23" s="225" t="str">
        <f t="shared" si="130"/>
        <v/>
      </c>
      <c r="FV23" s="253"/>
      <c r="FW23" s="253"/>
      <c r="FX23" s="253"/>
      <c r="FY23" s="253"/>
      <c r="FZ23" s="253"/>
    </row>
    <row r="24" spans="1:182" s="3" customFormat="1" x14ac:dyDescent="0.25">
      <c r="A24" s="2" t="str">
        <f t="shared" si="27"/>
        <v/>
      </c>
      <c r="B24" s="2"/>
      <c r="C24" s="82"/>
      <c r="D24" s="82" t="str">
        <f t="shared" si="28"/>
        <v/>
      </c>
      <c r="E24" s="109"/>
      <c r="F24" s="196"/>
      <c r="G24" s="2"/>
      <c r="H24" s="76"/>
      <c r="I24" s="114" t="str">
        <f t="shared" si="0"/>
        <v/>
      </c>
      <c r="J24" s="114" t="str">
        <f t="shared" si="1"/>
        <v/>
      </c>
      <c r="K24" s="114" t="str">
        <f t="shared" si="2"/>
        <v/>
      </c>
      <c r="L24" s="114" t="str">
        <f t="shared" si="3"/>
        <v/>
      </c>
      <c r="M24" s="114" t="str">
        <f t="shared" si="4"/>
        <v/>
      </c>
      <c r="N24" s="114" t="str">
        <f t="shared" si="5"/>
        <v/>
      </c>
      <c r="O24" s="114" t="str">
        <f t="shared" si="6"/>
        <v/>
      </c>
      <c r="P24" s="114" t="str">
        <f t="shared" si="7"/>
        <v/>
      </c>
      <c r="Q24" s="93" t="str">
        <f t="shared" si="8"/>
        <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93" t="str">
        <f t="shared" si="52"/>
        <v/>
      </c>
      <c r="BF24" s="224"/>
      <c r="BG24" s="74" t="str">
        <f t="shared" si="131"/>
        <v/>
      </c>
      <c r="BH24" s="36" t="str">
        <f t="shared" si="132"/>
        <v/>
      </c>
      <c r="BI24" s="225"/>
      <c r="BJ24" s="75" t="str">
        <f t="shared" si="53"/>
        <v/>
      </c>
      <c r="BK24" s="37" t="str">
        <f t="shared" si="54"/>
        <v/>
      </c>
      <c r="BL24" s="224"/>
      <c r="BM24" s="74" t="str">
        <f t="shared" si="55"/>
        <v/>
      </c>
      <c r="BN24" s="36" t="str">
        <f t="shared" si="56"/>
        <v/>
      </c>
      <c r="BO24" s="225"/>
      <c r="BP24" s="75" t="str">
        <f t="shared" si="57"/>
        <v/>
      </c>
      <c r="BQ24" s="37" t="str">
        <f t="shared" si="58"/>
        <v/>
      </c>
      <c r="BR24" s="224"/>
      <c r="BS24" s="74" t="str">
        <f t="shared" si="59"/>
        <v/>
      </c>
      <c r="BT24" s="36" t="str">
        <f t="shared" si="60"/>
        <v/>
      </c>
      <c r="BU24" s="225"/>
      <c r="BV24" s="75" t="str">
        <f t="shared" si="61"/>
        <v/>
      </c>
      <c r="BW24" s="37" t="str">
        <f t="shared" si="62"/>
        <v/>
      </c>
      <c r="BX24" s="224"/>
      <c r="BY24" s="74" t="str">
        <f t="shared" si="63"/>
        <v/>
      </c>
      <c r="BZ24" s="36" t="str">
        <f t="shared" si="64"/>
        <v/>
      </c>
      <c r="CA24" s="225"/>
      <c r="CB24" s="75" t="str">
        <f t="shared" si="65"/>
        <v/>
      </c>
      <c r="CC24" s="37" t="str">
        <f t="shared" si="66"/>
        <v/>
      </c>
      <c r="CD24" s="224"/>
      <c r="CE24" s="74" t="str">
        <f t="shared" si="67"/>
        <v/>
      </c>
      <c r="CF24" s="36" t="str">
        <f t="shared" si="68"/>
        <v/>
      </c>
      <c r="CG24" s="225"/>
      <c r="CH24" s="115" t="str">
        <f t="shared" si="69"/>
        <v/>
      </c>
      <c r="CI24" s="225" t="str">
        <f t="shared" si="70"/>
        <v/>
      </c>
      <c r="CJ24" s="224"/>
      <c r="CK24" s="5" t="str">
        <f t="shared" si="71"/>
        <v/>
      </c>
      <c r="CL24" s="224" t="str">
        <f t="shared" si="72"/>
        <v/>
      </c>
      <c r="CM24" s="225"/>
      <c r="CN24" s="115" t="str">
        <f t="shared" si="73"/>
        <v/>
      </c>
      <c r="CO24" s="225" t="str">
        <f t="shared" si="74"/>
        <v/>
      </c>
      <c r="CP24" s="224"/>
      <c r="CQ24" s="5" t="str">
        <f t="shared" si="75"/>
        <v/>
      </c>
      <c r="CR24" s="224" t="str">
        <f t="shared" si="76"/>
        <v/>
      </c>
      <c r="CS24" s="225"/>
      <c r="CT24" s="115" t="str">
        <f t="shared" si="77"/>
        <v/>
      </c>
      <c r="CU24" s="225" t="str">
        <f t="shared" si="78"/>
        <v/>
      </c>
      <c r="CV24" s="224"/>
      <c r="CW24" s="5" t="str">
        <f t="shared" si="79"/>
        <v/>
      </c>
      <c r="CX24" s="224" t="str">
        <f t="shared" si="80"/>
        <v/>
      </c>
      <c r="CY24" s="225"/>
      <c r="CZ24" s="115" t="str">
        <f t="shared" si="81"/>
        <v/>
      </c>
      <c r="DA24" s="225" t="str">
        <f t="shared" si="82"/>
        <v/>
      </c>
      <c r="DB24" s="224"/>
      <c r="DC24" s="5" t="str">
        <f t="shared" si="83"/>
        <v/>
      </c>
      <c r="DD24" s="224" t="str">
        <f t="shared" si="84"/>
        <v/>
      </c>
      <c r="DE24" s="225"/>
      <c r="DF24" s="115" t="str">
        <f t="shared" si="85"/>
        <v/>
      </c>
      <c r="DG24" s="225" t="str">
        <f t="shared" si="86"/>
        <v/>
      </c>
      <c r="DH24" s="224"/>
      <c r="DI24" s="5" t="str">
        <f t="shared" si="87"/>
        <v/>
      </c>
      <c r="DJ24" s="224" t="str">
        <f t="shared" si="88"/>
        <v/>
      </c>
      <c r="DK24" s="225"/>
      <c r="DL24" s="115" t="str">
        <f t="shared" si="89"/>
        <v/>
      </c>
      <c r="DM24" s="225" t="str">
        <f t="shared" si="90"/>
        <v/>
      </c>
      <c r="DN24" s="224"/>
      <c r="DO24" s="5" t="str">
        <f t="shared" si="91"/>
        <v/>
      </c>
      <c r="DP24" s="224" t="str">
        <f t="shared" si="92"/>
        <v/>
      </c>
      <c r="DQ24" s="225"/>
      <c r="DR24" s="115" t="str">
        <f t="shared" si="93"/>
        <v/>
      </c>
      <c r="DS24" s="225" t="str">
        <f t="shared" si="94"/>
        <v/>
      </c>
      <c r="DT24" s="224"/>
      <c r="DU24" s="5" t="str">
        <f t="shared" si="95"/>
        <v/>
      </c>
      <c r="DV24" s="224" t="str">
        <f t="shared" si="96"/>
        <v/>
      </c>
      <c r="DW24" s="225"/>
      <c r="DX24" s="115" t="str">
        <f t="shared" si="97"/>
        <v/>
      </c>
      <c r="DY24" s="225" t="str">
        <f t="shared" si="98"/>
        <v/>
      </c>
      <c r="DZ24" s="224"/>
      <c r="EA24" s="5" t="str">
        <f t="shared" si="99"/>
        <v/>
      </c>
      <c r="EB24" s="224" t="str">
        <f t="shared" si="100"/>
        <v/>
      </c>
      <c r="EC24" s="225"/>
      <c r="ED24" s="115" t="str">
        <f t="shared" si="101"/>
        <v/>
      </c>
      <c r="EE24" s="225" t="str">
        <f t="shared" si="102"/>
        <v/>
      </c>
      <c r="EF24" s="224"/>
      <c r="EG24" s="5" t="str">
        <f t="shared" si="103"/>
        <v/>
      </c>
      <c r="EH24" s="224" t="str">
        <f t="shared" si="104"/>
        <v/>
      </c>
      <c r="EI24" s="225"/>
      <c r="EJ24" s="115" t="str">
        <f t="shared" si="105"/>
        <v/>
      </c>
      <c r="EK24" s="225" t="str">
        <f t="shared" si="106"/>
        <v/>
      </c>
      <c r="EL24" s="224"/>
      <c r="EM24" s="5" t="str">
        <f t="shared" si="107"/>
        <v/>
      </c>
      <c r="EN24" s="224" t="str">
        <f t="shared" si="108"/>
        <v/>
      </c>
      <c r="EO24" s="225"/>
      <c r="EP24" s="115" t="str">
        <f t="shared" si="109"/>
        <v/>
      </c>
      <c r="EQ24" s="225" t="str">
        <f t="shared" si="110"/>
        <v/>
      </c>
      <c r="ER24" s="224"/>
      <c r="ES24" s="5" t="str">
        <f t="shared" si="111"/>
        <v/>
      </c>
      <c r="ET24" s="224" t="str">
        <f t="shared" si="112"/>
        <v/>
      </c>
      <c r="EU24" s="225"/>
      <c r="EV24" s="115" t="str">
        <f t="shared" si="113"/>
        <v/>
      </c>
      <c r="EW24" s="225" t="str">
        <f t="shared" si="114"/>
        <v/>
      </c>
      <c r="EX24" s="224"/>
      <c r="EY24" s="5" t="str">
        <f t="shared" si="115"/>
        <v/>
      </c>
      <c r="EZ24" s="224" t="str">
        <f t="shared" si="116"/>
        <v/>
      </c>
      <c r="FA24" s="225"/>
      <c r="FB24" s="115" t="str">
        <f t="shared" si="117"/>
        <v/>
      </c>
      <c r="FC24" s="225" t="str">
        <f t="shared" si="118"/>
        <v/>
      </c>
      <c r="FD24" s="224"/>
      <c r="FE24" s="5" t="str">
        <f t="shared" si="119"/>
        <v/>
      </c>
      <c r="FF24" s="224" t="str">
        <f t="shared" si="120"/>
        <v/>
      </c>
      <c r="FG24" s="225"/>
      <c r="FH24" s="115" t="str">
        <f t="shared" si="121"/>
        <v/>
      </c>
      <c r="FI24" s="225" t="str">
        <f t="shared" si="122"/>
        <v/>
      </c>
      <c r="FJ24" s="224"/>
      <c r="FK24" s="5" t="str">
        <f t="shared" si="123"/>
        <v/>
      </c>
      <c r="FL24" s="224" t="str">
        <f t="shared" si="124"/>
        <v/>
      </c>
      <c r="FM24" s="225"/>
      <c r="FN24" s="115" t="str">
        <f t="shared" si="125"/>
        <v/>
      </c>
      <c r="FO24" s="225" t="str">
        <f t="shared" si="126"/>
        <v/>
      </c>
      <c r="FP24" s="224"/>
      <c r="FQ24" s="5" t="str">
        <f t="shared" si="127"/>
        <v/>
      </c>
      <c r="FR24" s="224" t="str">
        <f t="shared" si="128"/>
        <v/>
      </c>
      <c r="FS24" s="225"/>
      <c r="FT24" s="115" t="str">
        <f t="shared" si="129"/>
        <v/>
      </c>
      <c r="FU24" s="225" t="str">
        <f t="shared" si="130"/>
        <v/>
      </c>
      <c r="FV24" s="253"/>
      <c r="FW24" s="253"/>
      <c r="FX24" s="253"/>
      <c r="FY24" s="253"/>
      <c r="FZ24" s="253"/>
    </row>
    <row r="25" spans="1:182" s="3" customFormat="1" x14ac:dyDescent="0.25">
      <c r="A25" s="2" t="str">
        <f t="shared" si="27"/>
        <v/>
      </c>
      <c r="B25" s="2"/>
      <c r="C25" s="82"/>
      <c r="D25" s="82" t="str">
        <f t="shared" si="28"/>
        <v/>
      </c>
      <c r="E25" s="109"/>
      <c r="F25" s="196"/>
      <c r="G25" s="2"/>
      <c r="H25" s="76"/>
      <c r="I25" s="114"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str">
        <f t="shared" si="8"/>
        <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224"/>
      <c r="BG25" s="74" t="str">
        <f t="shared" si="131"/>
        <v/>
      </c>
      <c r="BH25" s="36" t="str">
        <f t="shared" si="132"/>
        <v/>
      </c>
      <c r="BI25" s="225"/>
      <c r="BJ25" s="75" t="str">
        <f t="shared" si="53"/>
        <v/>
      </c>
      <c r="BK25" s="37" t="str">
        <f t="shared" si="54"/>
        <v/>
      </c>
      <c r="BL25" s="224"/>
      <c r="BM25" s="74" t="str">
        <f t="shared" si="55"/>
        <v/>
      </c>
      <c r="BN25" s="36" t="str">
        <f t="shared" si="56"/>
        <v/>
      </c>
      <c r="BO25" s="225"/>
      <c r="BP25" s="75" t="str">
        <f t="shared" si="57"/>
        <v/>
      </c>
      <c r="BQ25" s="37" t="str">
        <f t="shared" si="58"/>
        <v/>
      </c>
      <c r="BR25" s="224"/>
      <c r="BS25" s="74" t="str">
        <f t="shared" si="59"/>
        <v/>
      </c>
      <c r="BT25" s="36" t="str">
        <f t="shared" si="60"/>
        <v/>
      </c>
      <c r="BU25" s="225"/>
      <c r="BV25" s="75" t="str">
        <f t="shared" si="61"/>
        <v/>
      </c>
      <c r="BW25" s="37" t="str">
        <f t="shared" si="62"/>
        <v/>
      </c>
      <c r="BX25" s="224"/>
      <c r="BY25" s="74" t="str">
        <f t="shared" si="63"/>
        <v/>
      </c>
      <c r="BZ25" s="36" t="str">
        <f t="shared" si="64"/>
        <v/>
      </c>
      <c r="CA25" s="225"/>
      <c r="CB25" s="75" t="str">
        <f t="shared" si="65"/>
        <v/>
      </c>
      <c r="CC25" s="37" t="str">
        <f t="shared" si="66"/>
        <v/>
      </c>
      <c r="CD25" s="224"/>
      <c r="CE25" s="74" t="str">
        <f t="shared" si="67"/>
        <v/>
      </c>
      <c r="CF25" s="36" t="str">
        <f t="shared" si="68"/>
        <v/>
      </c>
      <c r="CG25" s="225"/>
      <c r="CH25" s="115" t="str">
        <f t="shared" si="69"/>
        <v/>
      </c>
      <c r="CI25" s="225" t="str">
        <f t="shared" si="70"/>
        <v/>
      </c>
      <c r="CJ25" s="224"/>
      <c r="CK25" s="5" t="str">
        <f t="shared" si="71"/>
        <v/>
      </c>
      <c r="CL25" s="224" t="str">
        <f t="shared" si="72"/>
        <v/>
      </c>
      <c r="CM25" s="225"/>
      <c r="CN25" s="115" t="str">
        <f t="shared" si="73"/>
        <v/>
      </c>
      <c r="CO25" s="225" t="str">
        <f t="shared" si="74"/>
        <v/>
      </c>
      <c r="CP25" s="224"/>
      <c r="CQ25" s="5" t="str">
        <f t="shared" si="75"/>
        <v/>
      </c>
      <c r="CR25" s="224" t="str">
        <f t="shared" si="76"/>
        <v/>
      </c>
      <c r="CS25" s="225"/>
      <c r="CT25" s="115" t="str">
        <f t="shared" si="77"/>
        <v/>
      </c>
      <c r="CU25" s="225" t="str">
        <f t="shared" si="78"/>
        <v/>
      </c>
      <c r="CV25" s="224"/>
      <c r="CW25" s="5" t="str">
        <f t="shared" si="79"/>
        <v/>
      </c>
      <c r="CX25" s="224" t="str">
        <f t="shared" si="80"/>
        <v/>
      </c>
      <c r="CY25" s="225"/>
      <c r="CZ25" s="115" t="str">
        <f t="shared" si="81"/>
        <v/>
      </c>
      <c r="DA25" s="225" t="str">
        <f t="shared" si="82"/>
        <v/>
      </c>
      <c r="DB25" s="224"/>
      <c r="DC25" s="5" t="str">
        <f t="shared" si="83"/>
        <v/>
      </c>
      <c r="DD25" s="224" t="str">
        <f t="shared" si="84"/>
        <v/>
      </c>
      <c r="DE25" s="225"/>
      <c r="DF25" s="115" t="str">
        <f t="shared" si="85"/>
        <v/>
      </c>
      <c r="DG25" s="225" t="str">
        <f t="shared" si="86"/>
        <v/>
      </c>
      <c r="DH25" s="224"/>
      <c r="DI25" s="5" t="str">
        <f t="shared" si="87"/>
        <v/>
      </c>
      <c r="DJ25" s="224" t="str">
        <f t="shared" si="88"/>
        <v/>
      </c>
      <c r="DK25" s="225"/>
      <c r="DL25" s="115" t="str">
        <f t="shared" si="89"/>
        <v/>
      </c>
      <c r="DM25" s="225" t="str">
        <f t="shared" si="90"/>
        <v/>
      </c>
      <c r="DN25" s="224"/>
      <c r="DO25" s="5" t="str">
        <f t="shared" si="91"/>
        <v/>
      </c>
      <c r="DP25" s="224" t="str">
        <f t="shared" si="92"/>
        <v/>
      </c>
      <c r="DQ25" s="225"/>
      <c r="DR25" s="115" t="str">
        <f t="shared" si="93"/>
        <v/>
      </c>
      <c r="DS25" s="225" t="str">
        <f t="shared" si="94"/>
        <v/>
      </c>
      <c r="DT25" s="224"/>
      <c r="DU25" s="5" t="str">
        <f t="shared" si="95"/>
        <v/>
      </c>
      <c r="DV25" s="224" t="str">
        <f t="shared" si="96"/>
        <v/>
      </c>
      <c r="DW25" s="225"/>
      <c r="DX25" s="115" t="str">
        <f t="shared" si="97"/>
        <v/>
      </c>
      <c r="DY25" s="225" t="str">
        <f t="shared" si="98"/>
        <v/>
      </c>
      <c r="DZ25" s="224"/>
      <c r="EA25" s="5" t="str">
        <f t="shared" si="99"/>
        <v/>
      </c>
      <c r="EB25" s="224" t="str">
        <f t="shared" si="100"/>
        <v/>
      </c>
      <c r="EC25" s="225"/>
      <c r="ED25" s="115" t="str">
        <f t="shared" si="101"/>
        <v/>
      </c>
      <c r="EE25" s="225" t="str">
        <f t="shared" si="102"/>
        <v/>
      </c>
      <c r="EF25" s="224"/>
      <c r="EG25" s="5" t="str">
        <f t="shared" si="103"/>
        <v/>
      </c>
      <c r="EH25" s="224" t="str">
        <f t="shared" si="104"/>
        <v/>
      </c>
      <c r="EI25" s="225"/>
      <c r="EJ25" s="115" t="str">
        <f t="shared" si="105"/>
        <v/>
      </c>
      <c r="EK25" s="225" t="str">
        <f t="shared" si="106"/>
        <v/>
      </c>
      <c r="EL25" s="224"/>
      <c r="EM25" s="5" t="str">
        <f t="shared" si="107"/>
        <v/>
      </c>
      <c r="EN25" s="224" t="str">
        <f t="shared" si="108"/>
        <v/>
      </c>
      <c r="EO25" s="225"/>
      <c r="EP25" s="115" t="str">
        <f t="shared" si="109"/>
        <v/>
      </c>
      <c r="EQ25" s="225" t="str">
        <f t="shared" si="110"/>
        <v/>
      </c>
      <c r="ER25" s="224"/>
      <c r="ES25" s="5" t="str">
        <f t="shared" si="111"/>
        <v/>
      </c>
      <c r="ET25" s="224" t="str">
        <f t="shared" si="112"/>
        <v/>
      </c>
      <c r="EU25" s="225"/>
      <c r="EV25" s="115" t="str">
        <f t="shared" si="113"/>
        <v/>
      </c>
      <c r="EW25" s="225" t="str">
        <f t="shared" si="114"/>
        <v/>
      </c>
      <c r="EX25" s="224"/>
      <c r="EY25" s="5" t="str">
        <f t="shared" si="115"/>
        <v/>
      </c>
      <c r="EZ25" s="224" t="str">
        <f t="shared" si="116"/>
        <v/>
      </c>
      <c r="FA25" s="225"/>
      <c r="FB25" s="115" t="str">
        <f t="shared" si="117"/>
        <v/>
      </c>
      <c r="FC25" s="225" t="str">
        <f t="shared" si="118"/>
        <v/>
      </c>
      <c r="FD25" s="224"/>
      <c r="FE25" s="5" t="str">
        <f t="shared" si="119"/>
        <v/>
      </c>
      <c r="FF25" s="224" t="str">
        <f t="shared" si="120"/>
        <v/>
      </c>
      <c r="FG25" s="225"/>
      <c r="FH25" s="115" t="str">
        <f t="shared" si="121"/>
        <v/>
      </c>
      <c r="FI25" s="225" t="str">
        <f t="shared" si="122"/>
        <v/>
      </c>
      <c r="FJ25" s="224"/>
      <c r="FK25" s="5" t="str">
        <f t="shared" si="123"/>
        <v/>
      </c>
      <c r="FL25" s="224" t="str">
        <f t="shared" si="124"/>
        <v/>
      </c>
      <c r="FM25" s="225"/>
      <c r="FN25" s="115" t="str">
        <f t="shared" si="125"/>
        <v/>
      </c>
      <c r="FO25" s="225" t="str">
        <f t="shared" si="126"/>
        <v/>
      </c>
      <c r="FP25" s="224"/>
      <c r="FQ25" s="5" t="str">
        <f t="shared" si="127"/>
        <v/>
      </c>
      <c r="FR25" s="224" t="str">
        <f t="shared" si="128"/>
        <v/>
      </c>
      <c r="FS25" s="225"/>
      <c r="FT25" s="115" t="str">
        <f t="shared" si="129"/>
        <v/>
      </c>
      <c r="FU25" s="225" t="str">
        <f t="shared" si="130"/>
        <v/>
      </c>
      <c r="FV25" s="253"/>
      <c r="FW25" s="253"/>
      <c r="FX25" s="253"/>
      <c r="FY25" s="253"/>
      <c r="FZ25" s="253"/>
    </row>
    <row r="26" spans="1:182" s="3" customFormat="1" x14ac:dyDescent="0.25">
      <c r="A26" s="2" t="str">
        <f t="shared" si="27"/>
        <v/>
      </c>
      <c r="B26" s="2"/>
      <c r="C26" s="82"/>
      <c r="D26" s="82" t="str">
        <f t="shared" si="28"/>
        <v/>
      </c>
      <c r="E26" s="109"/>
      <c r="F26" s="196"/>
      <c r="G26" s="2"/>
      <c r="H26" s="76"/>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str">
        <f t="shared" si="8"/>
        <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93" t="str">
        <f t="shared" si="52"/>
        <v/>
      </c>
      <c r="BF26" s="224"/>
      <c r="BG26" s="74" t="str">
        <f t="shared" si="131"/>
        <v/>
      </c>
      <c r="BH26" s="36" t="str">
        <f t="shared" si="132"/>
        <v/>
      </c>
      <c r="BI26" s="225"/>
      <c r="BJ26" s="75" t="str">
        <f t="shared" si="53"/>
        <v/>
      </c>
      <c r="BK26" s="37" t="str">
        <f t="shared" si="54"/>
        <v/>
      </c>
      <c r="BL26" s="224"/>
      <c r="BM26" s="74" t="str">
        <f t="shared" si="55"/>
        <v/>
      </c>
      <c r="BN26" s="36" t="str">
        <f t="shared" si="56"/>
        <v/>
      </c>
      <c r="BO26" s="225"/>
      <c r="BP26" s="75" t="str">
        <f t="shared" si="57"/>
        <v/>
      </c>
      <c r="BQ26" s="37" t="str">
        <f t="shared" si="58"/>
        <v/>
      </c>
      <c r="BR26" s="224"/>
      <c r="BS26" s="74" t="str">
        <f t="shared" si="59"/>
        <v/>
      </c>
      <c r="BT26" s="36" t="str">
        <f t="shared" si="60"/>
        <v/>
      </c>
      <c r="BU26" s="225"/>
      <c r="BV26" s="75" t="str">
        <f t="shared" si="61"/>
        <v/>
      </c>
      <c r="BW26" s="37" t="str">
        <f t="shared" si="62"/>
        <v/>
      </c>
      <c r="BX26" s="224"/>
      <c r="BY26" s="74" t="str">
        <f t="shared" si="63"/>
        <v/>
      </c>
      <c r="BZ26" s="36" t="str">
        <f t="shared" si="64"/>
        <v/>
      </c>
      <c r="CA26" s="225"/>
      <c r="CB26" s="75" t="str">
        <f t="shared" si="65"/>
        <v/>
      </c>
      <c r="CC26" s="37" t="str">
        <f t="shared" si="66"/>
        <v/>
      </c>
      <c r="CD26" s="224"/>
      <c r="CE26" s="74" t="str">
        <f t="shared" si="67"/>
        <v/>
      </c>
      <c r="CF26" s="36" t="str">
        <f t="shared" si="68"/>
        <v/>
      </c>
      <c r="CG26" s="225"/>
      <c r="CH26" s="115" t="str">
        <f t="shared" si="69"/>
        <v/>
      </c>
      <c r="CI26" s="225" t="str">
        <f t="shared" si="70"/>
        <v/>
      </c>
      <c r="CJ26" s="224"/>
      <c r="CK26" s="5" t="str">
        <f t="shared" si="71"/>
        <v/>
      </c>
      <c r="CL26" s="224" t="str">
        <f t="shared" si="72"/>
        <v/>
      </c>
      <c r="CM26" s="225"/>
      <c r="CN26" s="115" t="str">
        <f t="shared" si="73"/>
        <v/>
      </c>
      <c r="CO26" s="225" t="str">
        <f t="shared" si="74"/>
        <v/>
      </c>
      <c r="CP26" s="224"/>
      <c r="CQ26" s="5" t="str">
        <f t="shared" si="75"/>
        <v/>
      </c>
      <c r="CR26" s="224" t="str">
        <f t="shared" si="76"/>
        <v/>
      </c>
      <c r="CS26" s="225"/>
      <c r="CT26" s="115" t="str">
        <f t="shared" si="77"/>
        <v/>
      </c>
      <c r="CU26" s="225" t="str">
        <f t="shared" si="78"/>
        <v/>
      </c>
      <c r="CV26" s="224"/>
      <c r="CW26" s="5" t="str">
        <f t="shared" si="79"/>
        <v/>
      </c>
      <c r="CX26" s="224" t="str">
        <f t="shared" si="80"/>
        <v/>
      </c>
      <c r="CY26" s="225"/>
      <c r="CZ26" s="115" t="str">
        <f t="shared" si="81"/>
        <v/>
      </c>
      <c r="DA26" s="225" t="str">
        <f t="shared" si="82"/>
        <v/>
      </c>
      <c r="DB26" s="224"/>
      <c r="DC26" s="5" t="str">
        <f t="shared" si="83"/>
        <v/>
      </c>
      <c r="DD26" s="224" t="str">
        <f t="shared" si="84"/>
        <v/>
      </c>
      <c r="DE26" s="225"/>
      <c r="DF26" s="115" t="str">
        <f t="shared" si="85"/>
        <v/>
      </c>
      <c r="DG26" s="225" t="str">
        <f t="shared" si="86"/>
        <v/>
      </c>
      <c r="DH26" s="224"/>
      <c r="DI26" s="5" t="str">
        <f t="shared" si="87"/>
        <v/>
      </c>
      <c r="DJ26" s="224" t="str">
        <f t="shared" si="88"/>
        <v/>
      </c>
      <c r="DK26" s="225"/>
      <c r="DL26" s="115" t="str">
        <f t="shared" si="89"/>
        <v/>
      </c>
      <c r="DM26" s="225" t="str">
        <f t="shared" si="90"/>
        <v/>
      </c>
      <c r="DN26" s="224"/>
      <c r="DO26" s="5" t="str">
        <f t="shared" si="91"/>
        <v/>
      </c>
      <c r="DP26" s="224" t="str">
        <f t="shared" si="92"/>
        <v/>
      </c>
      <c r="DQ26" s="225"/>
      <c r="DR26" s="115" t="str">
        <f t="shared" si="93"/>
        <v/>
      </c>
      <c r="DS26" s="225" t="str">
        <f t="shared" si="94"/>
        <v/>
      </c>
      <c r="DT26" s="224"/>
      <c r="DU26" s="5" t="str">
        <f t="shared" si="95"/>
        <v/>
      </c>
      <c r="DV26" s="224" t="str">
        <f t="shared" si="96"/>
        <v/>
      </c>
      <c r="DW26" s="225"/>
      <c r="DX26" s="115" t="str">
        <f t="shared" si="97"/>
        <v/>
      </c>
      <c r="DY26" s="225" t="str">
        <f t="shared" si="98"/>
        <v/>
      </c>
      <c r="DZ26" s="224"/>
      <c r="EA26" s="5" t="str">
        <f t="shared" si="99"/>
        <v/>
      </c>
      <c r="EB26" s="224" t="str">
        <f t="shared" si="100"/>
        <v/>
      </c>
      <c r="EC26" s="225"/>
      <c r="ED26" s="115" t="str">
        <f t="shared" si="101"/>
        <v/>
      </c>
      <c r="EE26" s="225" t="str">
        <f t="shared" si="102"/>
        <v/>
      </c>
      <c r="EF26" s="224"/>
      <c r="EG26" s="5" t="str">
        <f t="shared" si="103"/>
        <v/>
      </c>
      <c r="EH26" s="224" t="str">
        <f t="shared" si="104"/>
        <v/>
      </c>
      <c r="EI26" s="225"/>
      <c r="EJ26" s="115" t="str">
        <f t="shared" si="105"/>
        <v/>
      </c>
      <c r="EK26" s="225" t="str">
        <f t="shared" si="106"/>
        <v/>
      </c>
      <c r="EL26" s="224"/>
      <c r="EM26" s="5" t="str">
        <f t="shared" si="107"/>
        <v/>
      </c>
      <c r="EN26" s="224" t="str">
        <f t="shared" si="108"/>
        <v/>
      </c>
      <c r="EO26" s="225"/>
      <c r="EP26" s="115" t="str">
        <f t="shared" si="109"/>
        <v/>
      </c>
      <c r="EQ26" s="225" t="str">
        <f t="shared" si="110"/>
        <v/>
      </c>
      <c r="ER26" s="224"/>
      <c r="ES26" s="5" t="str">
        <f t="shared" si="111"/>
        <v/>
      </c>
      <c r="ET26" s="224" t="str">
        <f t="shared" si="112"/>
        <v/>
      </c>
      <c r="EU26" s="225"/>
      <c r="EV26" s="115" t="str">
        <f t="shared" si="113"/>
        <v/>
      </c>
      <c r="EW26" s="225" t="str">
        <f t="shared" si="114"/>
        <v/>
      </c>
      <c r="EX26" s="224"/>
      <c r="EY26" s="5" t="str">
        <f t="shared" si="115"/>
        <v/>
      </c>
      <c r="EZ26" s="224" t="str">
        <f t="shared" si="116"/>
        <v/>
      </c>
      <c r="FA26" s="225"/>
      <c r="FB26" s="115" t="str">
        <f t="shared" si="117"/>
        <v/>
      </c>
      <c r="FC26" s="225" t="str">
        <f t="shared" si="118"/>
        <v/>
      </c>
      <c r="FD26" s="224"/>
      <c r="FE26" s="5" t="str">
        <f t="shared" si="119"/>
        <v/>
      </c>
      <c r="FF26" s="224" t="str">
        <f t="shared" si="120"/>
        <v/>
      </c>
      <c r="FG26" s="225"/>
      <c r="FH26" s="115" t="str">
        <f t="shared" si="121"/>
        <v/>
      </c>
      <c r="FI26" s="225" t="str">
        <f t="shared" si="122"/>
        <v/>
      </c>
      <c r="FJ26" s="224"/>
      <c r="FK26" s="5" t="str">
        <f t="shared" si="123"/>
        <v/>
      </c>
      <c r="FL26" s="224" t="str">
        <f t="shared" si="124"/>
        <v/>
      </c>
      <c r="FM26" s="225"/>
      <c r="FN26" s="115" t="str">
        <f t="shared" si="125"/>
        <v/>
      </c>
      <c r="FO26" s="225" t="str">
        <f t="shared" si="126"/>
        <v/>
      </c>
      <c r="FP26" s="224"/>
      <c r="FQ26" s="5" t="str">
        <f t="shared" si="127"/>
        <v/>
      </c>
      <c r="FR26" s="224" t="str">
        <f t="shared" si="128"/>
        <v/>
      </c>
      <c r="FS26" s="225"/>
      <c r="FT26" s="115" t="str">
        <f t="shared" si="129"/>
        <v/>
      </c>
      <c r="FU26" s="225" t="str">
        <f t="shared" si="130"/>
        <v/>
      </c>
      <c r="FV26" s="253"/>
      <c r="FW26" s="253"/>
      <c r="FX26" s="253"/>
      <c r="FY26" s="253"/>
      <c r="FZ26" s="253"/>
    </row>
    <row r="27" spans="1:182" s="3" customFormat="1" x14ac:dyDescent="0.25">
      <c r="A27" s="2" t="str">
        <f t="shared" si="27"/>
        <v/>
      </c>
      <c r="B27" s="2"/>
      <c r="C27" s="82"/>
      <c r="D27" s="82" t="str">
        <f t="shared" si="28"/>
        <v/>
      </c>
      <c r="E27" s="109"/>
      <c r="F27" s="196"/>
      <c r="G27" s="2"/>
      <c r="H27" s="76"/>
      <c r="I27" s="114" t="str">
        <f t="shared" si="0"/>
        <v/>
      </c>
      <c r="J27" s="114" t="str">
        <f t="shared" si="1"/>
        <v/>
      </c>
      <c r="K27" s="114" t="str">
        <f t="shared" si="2"/>
        <v/>
      </c>
      <c r="L27" s="114" t="str">
        <f t="shared" si="3"/>
        <v/>
      </c>
      <c r="M27" s="114" t="str">
        <f t="shared" si="4"/>
        <v/>
      </c>
      <c r="N27" s="114" t="str">
        <f t="shared" si="5"/>
        <v/>
      </c>
      <c r="O27" s="114" t="str">
        <f t="shared" si="6"/>
        <v/>
      </c>
      <c r="P27" s="114" t="str">
        <f t="shared" si="7"/>
        <v/>
      </c>
      <c r="Q27" s="93" t="str">
        <f t="shared" si="8"/>
        <v/>
      </c>
      <c r="R27" s="93" t="str">
        <f t="shared" si="9"/>
        <v/>
      </c>
      <c r="S27" s="93" t="str">
        <f t="shared" si="10"/>
        <v/>
      </c>
      <c r="T27" s="93" t="str">
        <f t="shared" si="11"/>
        <v/>
      </c>
      <c r="U27" s="93" t="str">
        <f t="shared" si="12"/>
        <v/>
      </c>
      <c r="V27" s="93" t="str">
        <f t="shared" si="13"/>
        <v/>
      </c>
      <c r="W27" s="93" t="str">
        <f t="shared" si="14"/>
        <v/>
      </c>
      <c r="X27" s="93" t="str">
        <f t="shared" si="15"/>
        <v/>
      </c>
      <c r="Y27" s="93" t="str">
        <f t="shared" si="16"/>
        <v/>
      </c>
      <c r="Z27" s="93" t="str">
        <f t="shared" si="17"/>
        <v/>
      </c>
      <c r="AA27" s="93" t="str">
        <f t="shared" si="18"/>
        <v/>
      </c>
      <c r="AB27" s="93" t="str">
        <f t="shared" si="19"/>
        <v/>
      </c>
      <c r="AC27" s="93" t="str">
        <f t="shared" si="20"/>
        <v/>
      </c>
      <c r="AD27" s="93" t="str">
        <f t="shared" si="21"/>
        <v/>
      </c>
      <c r="AE27" s="93" t="str">
        <f t="shared" si="22"/>
        <v/>
      </c>
      <c r="AF27" s="93" t="str">
        <f t="shared" si="23"/>
        <v/>
      </c>
      <c r="AG27" s="93" t="str">
        <f t="shared" si="24"/>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93" t="str">
        <f t="shared" si="52"/>
        <v/>
      </c>
      <c r="BF27" s="224"/>
      <c r="BG27" s="74" t="str">
        <f t="shared" si="131"/>
        <v/>
      </c>
      <c r="BH27" s="36" t="str">
        <f t="shared" si="132"/>
        <v/>
      </c>
      <c r="BI27" s="225"/>
      <c r="BJ27" s="75" t="str">
        <f t="shared" si="53"/>
        <v/>
      </c>
      <c r="BK27" s="37" t="str">
        <f t="shared" si="54"/>
        <v/>
      </c>
      <c r="BL27" s="224"/>
      <c r="BM27" s="74" t="str">
        <f t="shared" si="55"/>
        <v/>
      </c>
      <c r="BN27" s="36" t="str">
        <f t="shared" si="56"/>
        <v/>
      </c>
      <c r="BO27" s="225"/>
      <c r="BP27" s="75" t="str">
        <f t="shared" si="57"/>
        <v/>
      </c>
      <c r="BQ27" s="37" t="str">
        <f t="shared" si="58"/>
        <v/>
      </c>
      <c r="BR27" s="224"/>
      <c r="BS27" s="74" t="str">
        <f t="shared" si="59"/>
        <v/>
      </c>
      <c r="BT27" s="36" t="str">
        <f t="shared" si="60"/>
        <v/>
      </c>
      <c r="BU27" s="225"/>
      <c r="BV27" s="75" t="str">
        <f t="shared" si="61"/>
        <v/>
      </c>
      <c r="BW27" s="37" t="str">
        <f t="shared" si="62"/>
        <v/>
      </c>
      <c r="BX27" s="224"/>
      <c r="BY27" s="74" t="str">
        <f t="shared" si="63"/>
        <v/>
      </c>
      <c r="BZ27" s="36" t="str">
        <f t="shared" si="64"/>
        <v/>
      </c>
      <c r="CA27" s="225"/>
      <c r="CB27" s="75" t="str">
        <f t="shared" si="65"/>
        <v/>
      </c>
      <c r="CC27" s="37" t="str">
        <f t="shared" si="66"/>
        <v/>
      </c>
      <c r="CD27" s="224"/>
      <c r="CE27" s="74" t="str">
        <f t="shared" si="67"/>
        <v/>
      </c>
      <c r="CF27" s="36" t="str">
        <f t="shared" si="68"/>
        <v/>
      </c>
      <c r="CG27" s="225"/>
      <c r="CH27" s="115" t="str">
        <f t="shared" si="69"/>
        <v/>
      </c>
      <c r="CI27" s="225" t="str">
        <f t="shared" si="70"/>
        <v/>
      </c>
      <c r="CJ27" s="224"/>
      <c r="CK27" s="5" t="str">
        <f t="shared" si="71"/>
        <v/>
      </c>
      <c r="CL27" s="224" t="str">
        <f t="shared" si="72"/>
        <v/>
      </c>
      <c r="CM27" s="225"/>
      <c r="CN27" s="115" t="str">
        <f t="shared" si="73"/>
        <v/>
      </c>
      <c r="CO27" s="225" t="str">
        <f t="shared" si="74"/>
        <v/>
      </c>
      <c r="CP27" s="224"/>
      <c r="CQ27" s="5" t="str">
        <f t="shared" si="75"/>
        <v/>
      </c>
      <c r="CR27" s="224" t="str">
        <f t="shared" si="76"/>
        <v/>
      </c>
      <c r="CS27" s="225"/>
      <c r="CT27" s="115" t="str">
        <f t="shared" si="77"/>
        <v/>
      </c>
      <c r="CU27" s="225" t="str">
        <f t="shared" si="78"/>
        <v/>
      </c>
      <c r="CV27" s="224"/>
      <c r="CW27" s="5" t="str">
        <f t="shared" si="79"/>
        <v/>
      </c>
      <c r="CX27" s="224" t="str">
        <f t="shared" si="80"/>
        <v/>
      </c>
      <c r="CY27" s="225"/>
      <c r="CZ27" s="115" t="str">
        <f t="shared" si="81"/>
        <v/>
      </c>
      <c r="DA27" s="225" t="str">
        <f t="shared" si="82"/>
        <v/>
      </c>
      <c r="DB27" s="224"/>
      <c r="DC27" s="5" t="str">
        <f t="shared" si="83"/>
        <v/>
      </c>
      <c r="DD27" s="224" t="str">
        <f t="shared" si="84"/>
        <v/>
      </c>
      <c r="DE27" s="225"/>
      <c r="DF27" s="115" t="str">
        <f t="shared" si="85"/>
        <v/>
      </c>
      <c r="DG27" s="225" t="str">
        <f t="shared" si="86"/>
        <v/>
      </c>
      <c r="DH27" s="224"/>
      <c r="DI27" s="5" t="str">
        <f t="shared" si="87"/>
        <v/>
      </c>
      <c r="DJ27" s="224" t="str">
        <f t="shared" si="88"/>
        <v/>
      </c>
      <c r="DK27" s="225"/>
      <c r="DL27" s="115" t="str">
        <f t="shared" si="89"/>
        <v/>
      </c>
      <c r="DM27" s="225" t="str">
        <f t="shared" si="90"/>
        <v/>
      </c>
      <c r="DN27" s="224"/>
      <c r="DO27" s="5" t="str">
        <f t="shared" si="91"/>
        <v/>
      </c>
      <c r="DP27" s="224" t="str">
        <f t="shared" si="92"/>
        <v/>
      </c>
      <c r="DQ27" s="225"/>
      <c r="DR27" s="115" t="str">
        <f t="shared" si="93"/>
        <v/>
      </c>
      <c r="DS27" s="225" t="str">
        <f t="shared" si="94"/>
        <v/>
      </c>
      <c r="DT27" s="224"/>
      <c r="DU27" s="5" t="str">
        <f t="shared" si="95"/>
        <v/>
      </c>
      <c r="DV27" s="224" t="str">
        <f t="shared" si="96"/>
        <v/>
      </c>
      <c r="DW27" s="225"/>
      <c r="DX27" s="115" t="str">
        <f t="shared" si="97"/>
        <v/>
      </c>
      <c r="DY27" s="225" t="str">
        <f t="shared" si="98"/>
        <v/>
      </c>
      <c r="DZ27" s="224"/>
      <c r="EA27" s="5" t="str">
        <f t="shared" si="99"/>
        <v/>
      </c>
      <c r="EB27" s="224" t="str">
        <f t="shared" si="100"/>
        <v/>
      </c>
      <c r="EC27" s="225"/>
      <c r="ED27" s="115" t="str">
        <f t="shared" si="101"/>
        <v/>
      </c>
      <c r="EE27" s="225" t="str">
        <f t="shared" si="102"/>
        <v/>
      </c>
      <c r="EF27" s="224"/>
      <c r="EG27" s="5" t="str">
        <f t="shared" si="103"/>
        <v/>
      </c>
      <c r="EH27" s="224" t="str">
        <f t="shared" si="104"/>
        <v/>
      </c>
      <c r="EI27" s="225"/>
      <c r="EJ27" s="115" t="str">
        <f t="shared" si="105"/>
        <v/>
      </c>
      <c r="EK27" s="225" t="str">
        <f t="shared" si="106"/>
        <v/>
      </c>
      <c r="EL27" s="224"/>
      <c r="EM27" s="5" t="str">
        <f t="shared" si="107"/>
        <v/>
      </c>
      <c r="EN27" s="224" t="str">
        <f t="shared" si="108"/>
        <v/>
      </c>
      <c r="EO27" s="225"/>
      <c r="EP27" s="115" t="str">
        <f t="shared" si="109"/>
        <v/>
      </c>
      <c r="EQ27" s="225" t="str">
        <f t="shared" si="110"/>
        <v/>
      </c>
      <c r="ER27" s="224"/>
      <c r="ES27" s="5" t="str">
        <f t="shared" si="111"/>
        <v/>
      </c>
      <c r="ET27" s="224" t="str">
        <f t="shared" si="112"/>
        <v/>
      </c>
      <c r="EU27" s="225"/>
      <c r="EV27" s="115" t="str">
        <f t="shared" si="113"/>
        <v/>
      </c>
      <c r="EW27" s="225" t="str">
        <f t="shared" si="114"/>
        <v/>
      </c>
      <c r="EX27" s="224"/>
      <c r="EY27" s="5" t="str">
        <f t="shared" si="115"/>
        <v/>
      </c>
      <c r="EZ27" s="224" t="str">
        <f t="shared" si="116"/>
        <v/>
      </c>
      <c r="FA27" s="225"/>
      <c r="FB27" s="115" t="str">
        <f t="shared" si="117"/>
        <v/>
      </c>
      <c r="FC27" s="225" t="str">
        <f t="shared" si="118"/>
        <v/>
      </c>
      <c r="FD27" s="224"/>
      <c r="FE27" s="5" t="str">
        <f t="shared" si="119"/>
        <v/>
      </c>
      <c r="FF27" s="224" t="str">
        <f t="shared" si="120"/>
        <v/>
      </c>
      <c r="FG27" s="225"/>
      <c r="FH27" s="115" t="str">
        <f t="shared" si="121"/>
        <v/>
      </c>
      <c r="FI27" s="225" t="str">
        <f t="shared" si="122"/>
        <v/>
      </c>
      <c r="FJ27" s="224"/>
      <c r="FK27" s="5" t="str">
        <f t="shared" si="123"/>
        <v/>
      </c>
      <c r="FL27" s="224" t="str">
        <f t="shared" si="124"/>
        <v/>
      </c>
      <c r="FM27" s="225"/>
      <c r="FN27" s="115" t="str">
        <f t="shared" si="125"/>
        <v/>
      </c>
      <c r="FO27" s="225" t="str">
        <f t="shared" si="126"/>
        <v/>
      </c>
      <c r="FP27" s="224"/>
      <c r="FQ27" s="5" t="str">
        <f t="shared" si="127"/>
        <v/>
      </c>
      <c r="FR27" s="224" t="str">
        <f t="shared" si="128"/>
        <v/>
      </c>
      <c r="FS27" s="225"/>
      <c r="FT27" s="115" t="str">
        <f t="shared" si="129"/>
        <v/>
      </c>
      <c r="FU27" s="225" t="str">
        <f t="shared" si="130"/>
        <v/>
      </c>
      <c r="FV27" s="253"/>
      <c r="FW27" s="253"/>
      <c r="FX27" s="253"/>
      <c r="FY27" s="253"/>
      <c r="FZ27" s="253"/>
    </row>
    <row r="28" spans="1:182" s="3" customFormat="1" x14ac:dyDescent="0.25">
      <c r="A28" s="2" t="str">
        <f t="shared" si="27"/>
        <v/>
      </c>
      <c r="B28" s="2"/>
      <c r="C28" s="82"/>
      <c r="D28" s="82" t="str">
        <f t="shared" si="28"/>
        <v/>
      </c>
      <c r="E28" s="109"/>
      <c r="F28" s="196"/>
      <c r="G28" s="2"/>
      <c r="H28" s="76"/>
      <c r="I28" s="114" t="str">
        <f t="shared" si="0"/>
        <v/>
      </c>
      <c r="J28" s="114" t="str">
        <f t="shared" si="1"/>
        <v/>
      </c>
      <c r="K28" s="114" t="str">
        <f t="shared" si="2"/>
        <v/>
      </c>
      <c r="L28" s="114" t="str">
        <f t="shared" si="3"/>
        <v/>
      </c>
      <c r="M28" s="114" t="str">
        <f t="shared" si="4"/>
        <v/>
      </c>
      <c r="N28" s="114" t="str">
        <f t="shared" si="5"/>
        <v/>
      </c>
      <c r="O28" s="114" t="str">
        <f t="shared" si="6"/>
        <v/>
      </c>
      <c r="P28" s="114" t="str">
        <f t="shared" si="7"/>
        <v/>
      </c>
      <c r="Q28" s="93" t="str">
        <f t="shared" si="8"/>
        <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93" t="str">
        <f t="shared" si="52"/>
        <v/>
      </c>
      <c r="BF28" s="224"/>
      <c r="BG28" s="74" t="str">
        <f t="shared" si="131"/>
        <v/>
      </c>
      <c r="BH28" s="36" t="str">
        <f t="shared" si="132"/>
        <v/>
      </c>
      <c r="BI28" s="225"/>
      <c r="BJ28" s="75" t="str">
        <f t="shared" si="53"/>
        <v/>
      </c>
      <c r="BK28" s="37" t="str">
        <f t="shared" si="54"/>
        <v/>
      </c>
      <c r="BL28" s="224"/>
      <c r="BM28" s="74" t="str">
        <f t="shared" si="55"/>
        <v/>
      </c>
      <c r="BN28" s="36" t="str">
        <f t="shared" si="56"/>
        <v/>
      </c>
      <c r="BO28" s="225"/>
      <c r="BP28" s="75" t="str">
        <f t="shared" si="57"/>
        <v/>
      </c>
      <c r="BQ28" s="37" t="str">
        <f t="shared" si="58"/>
        <v/>
      </c>
      <c r="BR28" s="224"/>
      <c r="BS28" s="74" t="str">
        <f t="shared" si="59"/>
        <v/>
      </c>
      <c r="BT28" s="36" t="str">
        <f t="shared" si="60"/>
        <v/>
      </c>
      <c r="BU28" s="225"/>
      <c r="BV28" s="75" t="str">
        <f t="shared" si="61"/>
        <v/>
      </c>
      <c r="BW28" s="37" t="str">
        <f t="shared" si="62"/>
        <v/>
      </c>
      <c r="BX28" s="224"/>
      <c r="BY28" s="74" t="str">
        <f t="shared" si="63"/>
        <v/>
      </c>
      <c r="BZ28" s="36" t="str">
        <f t="shared" si="64"/>
        <v/>
      </c>
      <c r="CA28" s="225"/>
      <c r="CB28" s="75" t="str">
        <f t="shared" si="65"/>
        <v/>
      </c>
      <c r="CC28" s="37" t="str">
        <f t="shared" si="66"/>
        <v/>
      </c>
      <c r="CD28" s="224"/>
      <c r="CE28" s="74" t="str">
        <f t="shared" si="67"/>
        <v/>
      </c>
      <c r="CF28" s="36" t="str">
        <f t="shared" si="68"/>
        <v/>
      </c>
      <c r="CG28" s="225"/>
      <c r="CH28" s="115" t="str">
        <f t="shared" si="69"/>
        <v/>
      </c>
      <c r="CI28" s="225" t="str">
        <f t="shared" si="70"/>
        <v/>
      </c>
      <c r="CJ28" s="224"/>
      <c r="CK28" s="5" t="str">
        <f t="shared" si="71"/>
        <v/>
      </c>
      <c r="CL28" s="224" t="str">
        <f t="shared" si="72"/>
        <v/>
      </c>
      <c r="CM28" s="225"/>
      <c r="CN28" s="115" t="str">
        <f t="shared" si="73"/>
        <v/>
      </c>
      <c r="CO28" s="225" t="str">
        <f t="shared" si="74"/>
        <v/>
      </c>
      <c r="CP28" s="224"/>
      <c r="CQ28" s="5" t="str">
        <f t="shared" si="75"/>
        <v/>
      </c>
      <c r="CR28" s="224" t="str">
        <f t="shared" si="76"/>
        <v/>
      </c>
      <c r="CS28" s="225"/>
      <c r="CT28" s="115" t="str">
        <f t="shared" si="77"/>
        <v/>
      </c>
      <c r="CU28" s="225" t="str">
        <f t="shared" si="78"/>
        <v/>
      </c>
      <c r="CV28" s="224"/>
      <c r="CW28" s="5" t="str">
        <f t="shared" si="79"/>
        <v/>
      </c>
      <c r="CX28" s="224" t="str">
        <f t="shared" si="80"/>
        <v/>
      </c>
      <c r="CY28" s="225"/>
      <c r="CZ28" s="115" t="str">
        <f t="shared" si="81"/>
        <v/>
      </c>
      <c r="DA28" s="225" t="str">
        <f t="shared" si="82"/>
        <v/>
      </c>
      <c r="DB28" s="224"/>
      <c r="DC28" s="5" t="str">
        <f t="shared" si="83"/>
        <v/>
      </c>
      <c r="DD28" s="224" t="str">
        <f t="shared" si="84"/>
        <v/>
      </c>
      <c r="DE28" s="225"/>
      <c r="DF28" s="115" t="str">
        <f t="shared" si="85"/>
        <v/>
      </c>
      <c r="DG28" s="225" t="str">
        <f t="shared" si="86"/>
        <v/>
      </c>
      <c r="DH28" s="224"/>
      <c r="DI28" s="5" t="str">
        <f t="shared" si="87"/>
        <v/>
      </c>
      <c r="DJ28" s="224" t="str">
        <f t="shared" si="88"/>
        <v/>
      </c>
      <c r="DK28" s="225"/>
      <c r="DL28" s="115" t="str">
        <f t="shared" si="89"/>
        <v/>
      </c>
      <c r="DM28" s="225" t="str">
        <f t="shared" si="90"/>
        <v/>
      </c>
      <c r="DN28" s="224"/>
      <c r="DO28" s="5" t="str">
        <f t="shared" si="91"/>
        <v/>
      </c>
      <c r="DP28" s="224" t="str">
        <f t="shared" si="92"/>
        <v/>
      </c>
      <c r="DQ28" s="225"/>
      <c r="DR28" s="115" t="str">
        <f t="shared" si="93"/>
        <v/>
      </c>
      <c r="DS28" s="225" t="str">
        <f t="shared" si="94"/>
        <v/>
      </c>
      <c r="DT28" s="224"/>
      <c r="DU28" s="5" t="str">
        <f t="shared" si="95"/>
        <v/>
      </c>
      <c r="DV28" s="224" t="str">
        <f t="shared" si="96"/>
        <v/>
      </c>
      <c r="DW28" s="225"/>
      <c r="DX28" s="115" t="str">
        <f t="shared" si="97"/>
        <v/>
      </c>
      <c r="DY28" s="225" t="str">
        <f t="shared" si="98"/>
        <v/>
      </c>
      <c r="DZ28" s="224"/>
      <c r="EA28" s="5" t="str">
        <f t="shared" si="99"/>
        <v/>
      </c>
      <c r="EB28" s="224" t="str">
        <f t="shared" si="100"/>
        <v/>
      </c>
      <c r="EC28" s="225"/>
      <c r="ED28" s="115" t="str">
        <f t="shared" si="101"/>
        <v/>
      </c>
      <c r="EE28" s="225" t="str">
        <f t="shared" si="102"/>
        <v/>
      </c>
      <c r="EF28" s="224"/>
      <c r="EG28" s="5" t="str">
        <f t="shared" si="103"/>
        <v/>
      </c>
      <c r="EH28" s="224" t="str">
        <f t="shared" si="104"/>
        <v/>
      </c>
      <c r="EI28" s="225"/>
      <c r="EJ28" s="115" t="str">
        <f t="shared" si="105"/>
        <v/>
      </c>
      <c r="EK28" s="225" t="str">
        <f t="shared" si="106"/>
        <v/>
      </c>
      <c r="EL28" s="224"/>
      <c r="EM28" s="5" t="str">
        <f t="shared" si="107"/>
        <v/>
      </c>
      <c r="EN28" s="224" t="str">
        <f t="shared" si="108"/>
        <v/>
      </c>
      <c r="EO28" s="225"/>
      <c r="EP28" s="115" t="str">
        <f t="shared" si="109"/>
        <v/>
      </c>
      <c r="EQ28" s="225" t="str">
        <f t="shared" si="110"/>
        <v/>
      </c>
      <c r="ER28" s="224"/>
      <c r="ES28" s="5" t="str">
        <f t="shared" si="111"/>
        <v/>
      </c>
      <c r="ET28" s="224" t="str">
        <f t="shared" si="112"/>
        <v/>
      </c>
      <c r="EU28" s="225"/>
      <c r="EV28" s="115" t="str">
        <f t="shared" si="113"/>
        <v/>
      </c>
      <c r="EW28" s="225" t="str">
        <f t="shared" si="114"/>
        <v/>
      </c>
      <c r="EX28" s="224"/>
      <c r="EY28" s="5" t="str">
        <f t="shared" si="115"/>
        <v/>
      </c>
      <c r="EZ28" s="224" t="str">
        <f t="shared" si="116"/>
        <v/>
      </c>
      <c r="FA28" s="225"/>
      <c r="FB28" s="115" t="str">
        <f t="shared" si="117"/>
        <v/>
      </c>
      <c r="FC28" s="225" t="str">
        <f t="shared" si="118"/>
        <v/>
      </c>
      <c r="FD28" s="224"/>
      <c r="FE28" s="5" t="str">
        <f t="shared" si="119"/>
        <v/>
      </c>
      <c r="FF28" s="224" t="str">
        <f t="shared" si="120"/>
        <v/>
      </c>
      <c r="FG28" s="225"/>
      <c r="FH28" s="115" t="str">
        <f t="shared" si="121"/>
        <v/>
      </c>
      <c r="FI28" s="225" t="str">
        <f t="shared" si="122"/>
        <v/>
      </c>
      <c r="FJ28" s="224"/>
      <c r="FK28" s="5" t="str">
        <f t="shared" si="123"/>
        <v/>
      </c>
      <c r="FL28" s="224" t="str">
        <f t="shared" si="124"/>
        <v/>
      </c>
      <c r="FM28" s="225"/>
      <c r="FN28" s="115" t="str">
        <f t="shared" si="125"/>
        <v/>
      </c>
      <c r="FO28" s="225" t="str">
        <f t="shared" si="126"/>
        <v/>
      </c>
      <c r="FP28" s="224"/>
      <c r="FQ28" s="5" t="str">
        <f t="shared" si="127"/>
        <v/>
      </c>
      <c r="FR28" s="224" t="str">
        <f t="shared" si="128"/>
        <v/>
      </c>
      <c r="FS28" s="225"/>
      <c r="FT28" s="115" t="str">
        <f t="shared" si="129"/>
        <v/>
      </c>
      <c r="FU28" s="225" t="str">
        <f t="shared" si="130"/>
        <v/>
      </c>
      <c r="FV28" s="253"/>
      <c r="FW28" s="253"/>
      <c r="FX28" s="253"/>
      <c r="FY28" s="253"/>
      <c r="FZ28" s="253"/>
    </row>
    <row r="29" spans="1:182" s="3" customFormat="1" x14ac:dyDescent="0.25">
      <c r="A29" s="2" t="str">
        <f t="shared" si="27"/>
        <v/>
      </c>
      <c r="B29" s="2"/>
      <c r="C29" s="82"/>
      <c r="D29" s="82" t="str">
        <f t="shared" si="28"/>
        <v/>
      </c>
      <c r="E29" s="109"/>
      <c r="F29" s="196"/>
      <c r="G29" s="2"/>
      <c r="H29" s="76"/>
      <c r="I29" s="114" t="str">
        <f t="shared" si="0"/>
        <v/>
      </c>
      <c r="J29" s="114" t="str">
        <f t="shared" si="1"/>
        <v/>
      </c>
      <c r="K29" s="114" t="str">
        <f t="shared" si="2"/>
        <v/>
      </c>
      <c r="L29" s="114" t="str">
        <f t="shared" si="3"/>
        <v/>
      </c>
      <c r="M29" s="114" t="str">
        <f t="shared" si="4"/>
        <v/>
      </c>
      <c r="N29" s="114" t="str">
        <f t="shared" si="5"/>
        <v/>
      </c>
      <c r="O29" s="114" t="str">
        <f t="shared" si="6"/>
        <v/>
      </c>
      <c r="P29" s="114" t="str">
        <f t="shared" si="7"/>
        <v/>
      </c>
      <c r="Q29" s="93" t="str">
        <f t="shared" si="8"/>
        <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93" t="str">
        <f t="shared" si="52"/>
        <v/>
      </c>
      <c r="BF29" s="224"/>
      <c r="BG29" s="74" t="str">
        <f t="shared" si="131"/>
        <v/>
      </c>
      <c r="BH29" s="36" t="str">
        <f t="shared" si="132"/>
        <v/>
      </c>
      <c r="BI29" s="225"/>
      <c r="BJ29" s="75" t="str">
        <f t="shared" si="53"/>
        <v/>
      </c>
      <c r="BK29" s="37" t="str">
        <f t="shared" si="54"/>
        <v/>
      </c>
      <c r="BL29" s="224"/>
      <c r="BM29" s="74" t="str">
        <f t="shared" si="55"/>
        <v/>
      </c>
      <c r="BN29" s="36" t="str">
        <f t="shared" si="56"/>
        <v/>
      </c>
      <c r="BO29" s="225"/>
      <c r="BP29" s="75" t="str">
        <f t="shared" si="57"/>
        <v/>
      </c>
      <c r="BQ29" s="37" t="str">
        <f t="shared" si="58"/>
        <v/>
      </c>
      <c r="BR29" s="224"/>
      <c r="BS29" s="74" t="str">
        <f t="shared" si="59"/>
        <v/>
      </c>
      <c r="BT29" s="36" t="str">
        <f t="shared" si="60"/>
        <v/>
      </c>
      <c r="BU29" s="225"/>
      <c r="BV29" s="75" t="str">
        <f t="shared" si="61"/>
        <v/>
      </c>
      <c r="BW29" s="37" t="str">
        <f t="shared" si="62"/>
        <v/>
      </c>
      <c r="BX29" s="224"/>
      <c r="BY29" s="74" t="str">
        <f t="shared" si="63"/>
        <v/>
      </c>
      <c r="BZ29" s="36" t="str">
        <f t="shared" si="64"/>
        <v/>
      </c>
      <c r="CA29" s="225"/>
      <c r="CB29" s="75" t="str">
        <f t="shared" si="65"/>
        <v/>
      </c>
      <c r="CC29" s="37" t="str">
        <f t="shared" si="66"/>
        <v/>
      </c>
      <c r="CD29" s="224"/>
      <c r="CE29" s="74" t="str">
        <f t="shared" si="67"/>
        <v/>
      </c>
      <c r="CF29" s="36" t="str">
        <f t="shared" si="68"/>
        <v/>
      </c>
      <c r="CG29" s="225"/>
      <c r="CH29" s="115" t="str">
        <f t="shared" si="69"/>
        <v/>
      </c>
      <c r="CI29" s="225" t="str">
        <f t="shared" si="70"/>
        <v/>
      </c>
      <c r="CJ29" s="224"/>
      <c r="CK29" s="5" t="str">
        <f t="shared" si="71"/>
        <v/>
      </c>
      <c r="CL29" s="224" t="str">
        <f t="shared" si="72"/>
        <v/>
      </c>
      <c r="CM29" s="225"/>
      <c r="CN29" s="115" t="str">
        <f t="shared" si="73"/>
        <v/>
      </c>
      <c r="CO29" s="225" t="str">
        <f t="shared" si="74"/>
        <v/>
      </c>
      <c r="CP29" s="224"/>
      <c r="CQ29" s="5" t="str">
        <f t="shared" si="75"/>
        <v/>
      </c>
      <c r="CR29" s="224" t="str">
        <f t="shared" si="76"/>
        <v/>
      </c>
      <c r="CS29" s="225"/>
      <c r="CT29" s="115" t="str">
        <f t="shared" si="77"/>
        <v/>
      </c>
      <c r="CU29" s="225" t="str">
        <f t="shared" si="78"/>
        <v/>
      </c>
      <c r="CV29" s="224"/>
      <c r="CW29" s="5" t="str">
        <f t="shared" si="79"/>
        <v/>
      </c>
      <c r="CX29" s="224" t="str">
        <f t="shared" si="80"/>
        <v/>
      </c>
      <c r="CY29" s="225"/>
      <c r="CZ29" s="115" t="str">
        <f t="shared" si="81"/>
        <v/>
      </c>
      <c r="DA29" s="225" t="str">
        <f t="shared" si="82"/>
        <v/>
      </c>
      <c r="DB29" s="224"/>
      <c r="DC29" s="5" t="str">
        <f t="shared" si="83"/>
        <v/>
      </c>
      <c r="DD29" s="224" t="str">
        <f t="shared" si="84"/>
        <v/>
      </c>
      <c r="DE29" s="225"/>
      <c r="DF29" s="115" t="str">
        <f t="shared" si="85"/>
        <v/>
      </c>
      <c r="DG29" s="225" t="str">
        <f t="shared" si="86"/>
        <v/>
      </c>
      <c r="DH29" s="224"/>
      <c r="DI29" s="5" t="str">
        <f t="shared" si="87"/>
        <v/>
      </c>
      <c r="DJ29" s="224" t="str">
        <f t="shared" si="88"/>
        <v/>
      </c>
      <c r="DK29" s="225"/>
      <c r="DL29" s="115" t="str">
        <f t="shared" si="89"/>
        <v/>
      </c>
      <c r="DM29" s="225" t="str">
        <f t="shared" si="90"/>
        <v/>
      </c>
      <c r="DN29" s="224"/>
      <c r="DO29" s="5" t="str">
        <f t="shared" si="91"/>
        <v/>
      </c>
      <c r="DP29" s="224" t="str">
        <f t="shared" si="92"/>
        <v/>
      </c>
      <c r="DQ29" s="225"/>
      <c r="DR29" s="115" t="str">
        <f t="shared" si="93"/>
        <v/>
      </c>
      <c r="DS29" s="225" t="str">
        <f t="shared" si="94"/>
        <v/>
      </c>
      <c r="DT29" s="224"/>
      <c r="DU29" s="5" t="str">
        <f t="shared" si="95"/>
        <v/>
      </c>
      <c r="DV29" s="224" t="str">
        <f t="shared" si="96"/>
        <v/>
      </c>
      <c r="DW29" s="225"/>
      <c r="DX29" s="115" t="str">
        <f t="shared" si="97"/>
        <v/>
      </c>
      <c r="DY29" s="225" t="str">
        <f t="shared" si="98"/>
        <v/>
      </c>
      <c r="DZ29" s="224"/>
      <c r="EA29" s="5" t="str">
        <f t="shared" si="99"/>
        <v/>
      </c>
      <c r="EB29" s="224" t="str">
        <f t="shared" si="100"/>
        <v/>
      </c>
      <c r="EC29" s="225"/>
      <c r="ED29" s="115" t="str">
        <f t="shared" si="101"/>
        <v/>
      </c>
      <c r="EE29" s="225" t="str">
        <f t="shared" si="102"/>
        <v/>
      </c>
      <c r="EF29" s="224"/>
      <c r="EG29" s="5" t="str">
        <f t="shared" si="103"/>
        <v/>
      </c>
      <c r="EH29" s="224" t="str">
        <f t="shared" si="104"/>
        <v/>
      </c>
      <c r="EI29" s="225"/>
      <c r="EJ29" s="115" t="str">
        <f t="shared" si="105"/>
        <v/>
      </c>
      <c r="EK29" s="225" t="str">
        <f t="shared" si="106"/>
        <v/>
      </c>
      <c r="EL29" s="224"/>
      <c r="EM29" s="5" t="str">
        <f t="shared" si="107"/>
        <v/>
      </c>
      <c r="EN29" s="224" t="str">
        <f t="shared" si="108"/>
        <v/>
      </c>
      <c r="EO29" s="225"/>
      <c r="EP29" s="115" t="str">
        <f t="shared" si="109"/>
        <v/>
      </c>
      <c r="EQ29" s="225" t="str">
        <f t="shared" si="110"/>
        <v/>
      </c>
      <c r="ER29" s="224"/>
      <c r="ES29" s="5" t="str">
        <f t="shared" si="111"/>
        <v/>
      </c>
      <c r="ET29" s="224" t="str">
        <f t="shared" si="112"/>
        <v/>
      </c>
      <c r="EU29" s="225"/>
      <c r="EV29" s="115" t="str">
        <f t="shared" si="113"/>
        <v/>
      </c>
      <c r="EW29" s="225" t="str">
        <f t="shared" si="114"/>
        <v/>
      </c>
      <c r="EX29" s="224"/>
      <c r="EY29" s="5" t="str">
        <f t="shared" si="115"/>
        <v/>
      </c>
      <c r="EZ29" s="224" t="str">
        <f t="shared" si="116"/>
        <v/>
      </c>
      <c r="FA29" s="225"/>
      <c r="FB29" s="115" t="str">
        <f t="shared" si="117"/>
        <v/>
      </c>
      <c r="FC29" s="225" t="str">
        <f t="shared" si="118"/>
        <v/>
      </c>
      <c r="FD29" s="224"/>
      <c r="FE29" s="5" t="str">
        <f t="shared" si="119"/>
        <v/>
      </c>
      <c r="FF29" s="224" t="str">
        <f t="shared" si="120"/>
        <v/>
      </c>
      <c r="FG29" s="225"/>
      <c r="FH29" s="115" t="str">
        <f t="shared" si="121"/>
        <v/>
      </c>
      <c r="FI29" s="225" t="str">
        <f t="shared" si="122"/>
        <v/>
      </c>
      <c r="FJ29" s="224"/>
      <c r="FK29" s="5" t="str">
        <f t="shared" si="123"/>
        <v/>
      </c>
      <c r="FL29" s="224" t="str">
        <f t="shared" si="124"/>
        <v/>
      </c>
      <c r="FM29" s="225"/>
      <c r="FN29" s="115" t="str">
        <f t="shared" si="125"/>
        <v/>
      </c>
      <c r="FO29" s="225" t="str">
        <f t="shared" si="126"/>
        <v/>
      </c>
      <c r="FP29" s="224"/>
      <c r="FQ29" s="5" t="str">
        <f t="shared" si="127"/>
        <v/>
      </c>
      <c r="FR29" s="224" t="str">
        <f t="shared" si="128"/>
        <v/>
      </c>
      <c r="FS29" s="225"/>
      <c r="FT29" s="115" t="str">
        <f t="shared" si="129"/>
        <v/>
      </c>
      <c r="FU29" s="225" t="str">
        <f t="shared" si="130"/>
        <v/>
      </c>
      <c r="FV29" s="253"/>
      <c r="FW29" s="253"/>
      <c r="FX29" s="253"/>
      <c r="FY29" s="253"/>
      <c r="FZ29" s="253"/>
    </row>
    <row r="30" spans="1:182" s="14" customFormat="1" x14ac:dyDescent="0.25">
      <c r="A30" s="2" t="str">
        <f t="shared" si="27"/>
        <v/>
      </c>
      <c r="B30" s="2"/>
      <c r="C30" s="82"/>
      <c r="D30" s="82" t="str">
        <f t="shared" si="28"/>
        <v/>
      </c>
      <c r="E30" s="109"/>
      <c r="F30" s="196"/>
      <c r="G30" s="2"/>
      <c r="H30" s="76"/>
      <c r="I30" s="114" t="str">
        <f t="shared" si="0"/>
        <v/>
      </c>
      <c r="J30" s="114" t="str">
        <f t="shared" si="1"/>
        <v/>
      </c>
      <c r="K30" s="114" t="str">
        <f t="shared" si="2"/>
        <v/>
      </c>
      <c r="L30" s="114" t="str">
        <f t="shared" si="3"/>
        <v/>
      </c>
      <c r="M30" s="114" t="str">
        <f t="shared" si="4"/>
        <v/>
      </c>
      <c r="N30" s="114" t="str">
        <f t="shared" si="5"/>
        <v/>
      </c>
      <c r="O30" s="114" t="str">
        <f t="shared" si="6"/>
        <v/>
      </c>
      <c r="P30" s="114" t="str">
        <f t="shared" si="7"/>
        <v/>
      </c>
      <c r="Q30" s="93" t="str">
        <f t="shared" si="8"/>
        <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93" t="str">
        <f t="shared" si="52"/>
        <v/>
      </c>
      <c r="BF30" s="224"/>
      <c r="BG30" s="74" t="str">
        <f t="shared" si="131"/>
        <v/>
      </c>
      <c r="BH30" s="36" t="str">
        <f t="shared" si="132"/>
        <v/>
      </c>
      <c r="BI30" s="225"/>
      <c r="BJ30" s="75" t="str">
        <f t="shared" si="53"/>
        <v/>
      </c>
      <c r="BK30" s="37" t="str">
        <f t="shared" si="54"/>
        <v/>
      </c>
      <c r="BL30" s="224"/>
      <c r="BM30" s="74" t="str">
        <f t="shared" si="55"/>
        <v/>
      </c>
      <c r="BN30" s="36" t="str">
        <f t="shared" si="56"/>
        <v/>
      </c>
      <c r="BO30" s="225"/>
      <c r="BP30" s="75" t="str">
        <f t="shared" si="57"/>
        <v/>
      </c>
      <c r="BQ30" s="37" t="str">
        <f t="shared" si="58"/>
        <v/>
      </c>
      <c r="BR30" s="224"/>
      <c r="BS30" s="74" t="str">
        <f t="shared" si="59"/>
        <v/>
      </c>
      <c r="BT30" s="36" t="str">
        <f t="shared" si="60"/>
        <v/>
      </c>
      <c r="BU30" s="225"/>
      <c r="BV30" s="75" t="str">
        <f t="shared" si="61"/>
        <v/>
      </c>
      <c r="BW30" s="37" t="str">
        <f t="shared" si="62"/>
        <v/>
      </c>
      <c r="BX30" s="224"/>
      <c r="BY30" s="74" t="str">
        <f t="shared" si="63"/>
        <v/>
      </c>
      <c r="BZ30" s="36" t="str">
        <f t="shared" si="64"/>
        <v/>
      </c>
      <c r="CA30" s="225"/>
      <c r="CB30" s="75" t="str">
        <f t="shared" si="65"/>
        <v/>
      </c>
      <c r="CC30" s="37" t="str">
        <f t="shared" si="66"/>
        <v/>
      </c>
      <c r="CD30" s="224"/>
      <c r="CE30" s="74" t="str">
        <f t="shared" si="67"/>
        <v/>
      </c>
      <c r="CF30" s="36" t="str">
        <f t="shared" si="68"/>
        <v/>
      </c>
      <c r="CG30" s="225"/>
      <c r="CH30" s="115" t="str">
        <f t="shared" si="69"/>
        <v/>
      </c>
      <c r="CI30" s="225" t="str">
        <f t="shared" si="70"/>
        <v/>
      </c>
      <c r="CJ30" s="224"/>
      <c r="CK30" s="5" t="str">
        <f t="shared" si="71"/>
        <v/>
      </c>
      <c r="CL30" s="224" t="str">
        <f t="shared" si="72"/>
        <v/>
      </c>
      <c r="CM30" s="225"/>
      <c r="CN30" s="115" t="str">
        <f t="shared" si="73"/>
        <v/>
      </c>
      <c r="CO30" s="225" t="str">
        <f t="shared" si="74"/>
        <v/>
      </c>
      <c r="CP30" s="224"/>
      <c r="CQ30" s="5" t="str">
        <f t="shared" si="75"/>
        <v/>
      </c>
      <c r="CR30" s="224" t="str">
        <f t="shared" si="76"/>
        <v/>
      </c>
      <c r="CS30" s="225"/>
      <c r="CT30" s="115" t="str">
        <f t="shared" si="77"/>
        <v/>
      </c>
      <c r="CU30" s="225" t="str">
        <f t="shared" si="78"/>
        <v/>
      </c>
      <c r="CV30" s="224"/>
      <c r="CW30" s="5" t="str">
        <f t="shared" si="79"/>
        <v/>
      </c>
      <c r="CX30" s="224" t="str">
        <f t="shared" si="80"/>
        <v/>
      </c>
      <c r="CY30" s="225"/>
      <c r="CZ30" s="115" t="str">
        <f t="shared" si="81"/>
        <v/>
      </c>
      <c r="DA30" s="225" t="str">
        <f t="shared" si="82"/>
        <v/>
      </c>
      <c r="DB30" s="224"/>
      <c r="DC30" s="5" t="str">
        <f t="shared" si="83"/>
        <v/>
      </c>
      <c r="DD30" s="224" t="str">
        <f t="shared" si="84"/>
        <v/>
      </c>
      <c r="DE30" s="225"/>
      <c r="DF30" s="115" t="str">
        <f t="shared" si="85"/>
        <v/>
      </c>
      <c r="DG30" s="225" t="str">
        <f t="shared" si="86"/>
        <v/>
      </c>
      <c r="DH30" s="224"/>
      <c r="DI30" s="5" t="str">
        <f t="shared" si="87"/>
        <v/>
      </c>
      <c r="DJ30" s="224" t="str">
        <f t="shared" si="88"/>
        <v/>
      </c>
      <c r="DK30" s="225"/>
      <c r="DL30" s="115" t="str">
        <f t="shared" si="89"/>
        <v/>
      </c>
      <c r="DM30" s="225" t="str">
        <f t="shared" si="90"/>
        <v/>
      </c>
      <c r="DN30" s="224"/>
      <c r="DO30" s="5" t="str">
        <f t="shared" si="91"/>
        <v/>
      </c>
      <c r="DP30" s="224" t="str">
        <f t="shared" si="92"/>
        <v/>
      </c>
      <c r="DQ30" s="225"/>
      <c r="DR30" s="115" t="str">
        <f t="shared" si="93"/>
        <v/>
      </c>
      <c r="DS30" s="225" t="str">
        <f t="shared" si="94"/>
        <v/>
      </c>
      <c r="DT30" s="224"/>
      <c r="DU30" s="5" t="str">
        <f t="shared" si="95"/>
        <v/>
      </c>
      <c r="DV30" s="224" t="str">
        <f t="shared" si="96"/>
        <v/>
      </c>
      <c r="DW30" s="225"/>
      <c r="DX30" s="115" t="str">
        <f t="shared" si="97"/>
        <v/>
      </c>
      <c r="DY30" s="225" t="str">
        <f t="shared" si="98"/>
        <v/>
      </c>
      <c r="DZ30" s="224"/>
      <c r="EA30" s="5" t="str">
        <f t="shared" si="99"/>
        <v/>
      </c>
      <c r="EB30" s="224" t="str">
        <f t="shared" si="100"/>
        <v/>
      </c>
      <c r="EC30" s="225"/>
      <c r="ED30" s="115" t="str">
        <f t="shared" si="101"/>
        <v/>
      </c>
      <c r="EE30" s="225" t="str">
        <f t="shared" si="102"/>
        <v/>
      </c>
      <c r="EF30" s="224"/>
      <c r="EG30" s="5" t="str">
        <f t="shared" si="103"/>
        <v/>
      </c>
      <c r="EH30" s="224" t="str">
        <f t="shared" si="104"/>
        <v/>
      </c>
      <c r="EI30" s="225"/>
      <c r="EJ30" s="115" t="str">
        <f t="shared" si="105"/>
        <v/>
      </c>
      <c r="EK30" s="225" t="str">
        <f t="shared" si="106"/>
        <v/>
      </c>
      <c r="EL30" s="224"/>
      <c r="EM30" s="5" t="str">
        <f t="shared" si="107"/>
        <v/>
      </c>
      <c r="EN30" s="224" t="str">
        <f t="shared" si="108"/>
        <v/>
      </c>
      <c r="EO30" s="225"/>
      <c r="EP30" s="115" t="str">
        <f t="shared" si="109"/>
        <v/>
      </c>
      <c r="EQ30" s="225" t="str">
        <f t="shared" si="110"/>
        <v/>
      </c>
      <c r="ER30" s="224"/>
      <c r="ES30" s="5" t="str">
        <f t="shared" si="111"/>
        <v/>
      </c>
      <c r="ET30" s="224" t="str">
        <f t="shared" si="112"/>
        <v/>
      </c>
      <c r="EU30" s="225"/>
      <c r="EV30" s="115" t="str">
        <f t="shared" si="113"/>
        <v/>
      </c>
      <c r="EW30" s="225" t="str">
        <f t="shared" si="114"/>
        <v/>
      </c>
      <c r="EX30" s="224"/>
      <c r="EY30" s="5" t="str">
        <f t="shared" si="115"/>
        <v/>
      </c>
      <c r="EZ30" s="224" t="str">
        <f t="shared" si="116"/>
        <v/>
      </c>
      <c r="FA30" s="225"/>
      <c r="FB30" s="115" t="str">
        <f t="shared" si="117"/>
        <v/>
      </c>
      <c r="FC30" s="225" t="str">
        <f t="shared" si="118"/>
        <v/>
      </c>
      <c r="FD30" s="224"/>
      <c r="FE30" s="5" t="str">
        <f t="shared" si="119"/>
        <v/>
      </c>
      <c r="FF30" s="224" t="str">
        <f t="shared" si="120"/>
        <v/>
      </c>
      <c r="FG30" s="225"/>
      <c r="FH30" s="115" t="str">
        <f t="shared" si="121"/>
        <v/>
      </c>
      <c r="FI30" s="225" t="str">
        <f t="shared" si="122"/>
        <v/>
      </c>
      <c r="FJ30" s="224"/>
      <c r="FK30" s="5" t="str">
        <f t="shared" si="123"/>
        <v/>
      </c>
      <c r="FL30" s="224" t="str">
        <f t="shared" si="124"/>
        <v/>
      </c>
      <c r="FM30" s="225"/>
      <c r="FN30" s="115" t="str">
        <f t="shared" si="125"/>
        <v/>
      </c>
      <c r="FO30" s="225" t="str">
        <f t="shared" si="126"/>
        <v/>
      </c>
      <c r="FP30" s="224"/>
      <c r="FQ30" s="5" t="str">
        <f t="shared" si="127"/>
        <v/>
      </c>
      <c r="FR30" s="224" t="str">
        <f t="shared" si="128"/>
        <v/>
      </c>
      <c r="FS30" s="225"/>
      <c r="FT30" s="115" t="str">
        <f t="shared" si="129"/>
        <v/>
      </c>
      <c r="FU30" s="225" t="str">
        <f t="shared" si="130"/>
        <v/>
      </c>
      <c r="FV30" s="253"/>
      <c r="FW30" s="253"/>
      <c r="FX30" s="253"/>
      <c r="FY30" s="253"/>
      <c r="FZ30" s="253"/>
    </row>
    <row r="31" spans="1:182" s="3" customFormat="1" x14ac:dyDescent="0.25">
      <c r="A31" s="2" t="str">
        <f t="shared" si="27"/>
        <v/>
      </c>
      <c r="B31" s="2"/>
      <c r="C31" s="82"/>
      <c r="D31" s="82" t="str">
        <f t="shared" si="28"/>
        <v/>
      </c>
      <c r="E31" s="109"/>
      <c r="F31" s="196"/>
      <c r="G31" s="2"/>
      <c r="H31" s="76"/>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si="8"/>
        <v/>
      </c>
      <c r="R31" s="93" t="str">
        <f t="shared" si="9"/>
        <v/>
      </c>
      <c r="S31" s="93" t="str">
        <f t="shared" si="10"/>
        <v/>
      </c>
      <c r="T31" s="93" t="str">
        <f t="shared" si="11"/>
        <v/>
      </c>
      <c r="U31" s="93" t="str">
        <f t="shared" si="12"/>
        <v/>
      </c>
      <c r="V31" s="93" t="str">
        <f t="shared" si="13"/>
        <v/>
      </c>
      <c r="W31" s="93" t="str">
        <f t="shared" si="14"/>
        <v/>
      </c>
      <c r="X31" s="93" t="str">
        <f t="shared" si="15"/>
        <v/>
      </c>
      <c r="Y31" s="93" t="str">
        <f t="shared" si="16"/>
        <v/>
      </c>
      <c r="Z31" s="93" t="str">
        <f t="shared" si="17"/>
        <v/>
      </c>
      <c r="AA31" s="93" t="str">
        <f t="shared" si="18"/>
        <v/>
      </c>
      <c r="AB31" s="93" t="str">
        <f t="shared" si="19"/>
        <v/>
      </c>
      <c r="AC31" s="93" t="str">
        <f t="shared" si="20"/>
        <v/>
      </c>
      <c r="AD31" s="93" t="str">
        <f t="shared" si="21"/>
        <v/>
      </c>
      <c r="AE31" s="93" t="str">
        <f t="shared" si="22"/>
        <v/>
      </c>
      <c r="AF31" s="93" t="str">
        <f t="shared" si="23"/>
        <v/>
      </c>
      <c r="AG31" s="93" t="str">
        <f t="shared" si="24"/>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93" t="str">
        <f t="shared" si="52"/>
        <v/>
      </c>
      <c r="BF31" s="224"/>
      <c r="BG31" s="74" t="str">
        <f t="shared" si="131"/>
        <v/>
      </c>
      <c r="BH31" s="36" t="str">
        <f t="shared" si="132"/>
        <v/>
      </c>
      <c r="BI31" s="225"/>
      <c r="BJ31" s="75" t="str">
        <f t="shared" si="53"/>
        <v/>
      </c>
      <c r="BK31" s="37" t="str">
        <f t="shared" si="54"/>
        <v/>
      </c>
      <c r="BL31" s="224"/>
      <c r="BM31" s="74" t="str">
        <f t="shared" si="55"/>
        <v/>
      </c>
      <c r="BN31" s="36" t="str">
        <f t="shared" si="56"/>
        <v/>
      </c>
      <c r="BO31" s="225"/>
      <c r="BP31" s="75" t="str">
        <f t="shared" si="57"/>
        <v/>
      </c>
      <c r="BQ31" s="37" t="str">
        <f t="shared" si="58"/>
        <v/>
      </c>
      <c r="BR31" s="224"/>
      <c r="BS31" s="74" t="str">
        <f t="shared" si="59"/>
        <v/>
      </c>
      <c r="BT31" s="36" t="str">
        <f t="shared" si="60"/>
        <v/>
      </c>
      <c r="BU31" s="225"/>
      <c r="BV31" s="75" t="str">
        <f t="shared" si="61"/>
        <v/>
      </c>
      <c r="BW31" s="37" t="str">
        <f t="shared" si="62"/>
        <v/>
      </c>
      <c r="BX31" s="224"/>
      <c r="BY31" s="74" t="str">
        <f t="shared" si="63"/>
        <v/>
      </c>
      <c r="BZ31" s="36" t="str">
        <f t="shared" si="64"/>
        <v/>
      </c>
      <c r="CA31" s="225"/>
      <c r="CB31" s="75" t="str">
        <f t="shared" si="65"/>
        <v/>
      </c>
      <c r="CC31" s="37" t="str">
        <f t="shared" si="66"/>
        <v/>
      </c>
      <c r="CD31" s="224"/>
      <c r="CE31" s="74" t="str">
        <f t="shared" si="67"/>
        <v/>
      </c>
      <c r="CF31" s="36" t="str">
        <f t="shared" si="68"/>
        <v/>
      </c>
      <c r="CG31" s="225"/>
      <c r="CH31" s="115" t="str">
        <f t="shared" si="69"/>
        <v/>
      </c>
      <c r="CI31" s="225" t="str">
        <f t="shared" si="70"/>
        <v/>
      </c>
      <c r="CJ31" s="224"/>
      <c r="CK31" s="5" t="str">
        <f t="shared" si="71"/>
        <v/>
      </c>
      <c r="CL31" s="224" t="str">
        <f t="shared" si="72"/>
        <v/>
      </c>
      <c r="CM31" s="225"/>
      <c r="CN31" s="115" t="str">
        <f t="shared" si="73"/>
        <v/>
      </c>
      <c r="CO31" s="225" t="str">
        <f t="shared" si="74"/>
        <v/>
      </c>
      <c r="CP31" s="224"/>
      <c r="CQ31" s="5" t="str">
        <f t="shared" si="75"/>
        <v/>
      </c>
      <c r="CR31" s="224" t="str">
        <f t="shared" si="76"/>
        <v/>
      </c>
      <c r="CS31" s="225"/>
      <c r="CT31" s="115" t="str">
        <f t="shared" si="77"/>
        <v/>
      </c>
      <c r="CU31" s="225" t="str">
        <f t="shared" si="78"/>
        <v/>
      </c>
      <c r="CV31" s="224"/>
      <c r="CW31" s="5" t="str">
        <f t="shared" si="79"/>
        <v/>
      </c>
      <c r="CX31" s="224" t="str">
        <f t="shared" si="80"/>
        <v/>
      </c>
      <c r="CY31" s="225"/>
      <c r="CZ31" s="115" t="str">
        <f t="shared" si="81"/>
        <v/>
      </c>
      <c r="DA31" s="225" t="str">
        <f t="shared" si="82"/>
        <v/>
      </c>
      <c r="DB31" s="224"/>
      <c r="DC31" s="5" t="str">
        <f t="shared" si="83"/>
        <v/>
      </c>
      <c r="DD31" s="224" t="str">
        <f t="shared" si="84"/>
        <v/>
      </c>
      <c r="DE31" s="225"/>
      <c r="DF31" s="115" t="str">
        <f t="shared" si="85"/>
        <v/>
      </c>
      <c r="DG31" s="225" t="str">
        <f t="shared" si="86"/>
        <v/>
      </c>
      <c r="DH31" s="224"/>
      <c r="DI31" s="5" t="str">
        <f t="shared" si="87"/>
        <v/>
      </c>
      <c r="DJ31" s="224" t="str">
        <f t="shared" si="88"/>
        <v/>
      </c>
      <c r="DK31" s="225"/>
      <c r="DL31" s="115" t="str">
        <f t="shared" si="89"/>
        <v/>
      </c>
      <c r="DM31" s="225" t="str">
        <f t="shared" si="90"/>
        <v/>
      </c>
      <c r="DN31" s="224"/>
      <c r="DO31" s="5" t="str">
        <f t="shared" si="91"/>
        <v/>
      </c>
      <c r="DP31" s="224" t="str">
        <f t="shared" si="92"/>
        <v/>
      </c>
      <c r="DQ31" s="225"/>
      <c r="DR31" s="115" t="str">
        <f t="shared" si="93"/>
        <v/>
      </c>
      <c r="DS31" s="225" t="str">
        <f t="shared" si="94"/>
        <v/>
      </c>
      <c r="DT31" s="224"/>
      <c r="DU31" s="5" t="str">
        <f t="shared" si="95"/>
        <v/>
      </c>
      <c r="DV31" s="224" t="str">
        <f t="shared" si="96"/>
        <v/>
      </c>
      <c r="DW31" s="225"/>
      <c r="DX31" s="115" t="str">
        <f t="shared" si="97"/>
        <v/>
      </c>
      <c r="DY31" s="225" t="str">
        <f t="shared" si="98"/>
        <v/>
      </c>
      <c r="DZ31" s="224"/>
      <c r="EA31" s="5" t="str">
        <f t="shared" si="99"/>
        <v/>
      </c>
      <c r="EB31" s="224" t="str">
        <f t="shared" si="100"/>
        <v/>
      </c>
      <c r="EC31" s="225"/>
      <c r="ED31" s="115" t="str">
        <f t="shared" si="101"/>
        <v/>
      </c>
      <c r="EE31" s="225" t="str">
        <f t="shared" si="102"/>
        <v/>
      </c>
      <c r="EF31" s="224"/>
      <c r="EG31" s="5" t="str">
        <f t="shared" si="103"/>
        <v/>
      </c>
      <c r="EH31" s="224" t="str">
        <f t="shared" si="104"/>
        <v/>
      </c>
      <c r="EI31" s="225"/>
      <c r="EJ31" s="115" t="str">
        <f t="shared" si="105"/>
        <v/>
      </c>
      <c r="EK31" s="225" t="str">
        <f t="shared" si="106"/>
        <v/>
      </c>
      <c r="EL31" s="224"/>
      <c r="EM31" s="5" t="str">
        <f t="shared" si="107"/>
        <v/>
      </c>
      <c r="EN31" s="224" t="str">
        <f t="shared" si="108"/>
        <v/>
      </c>
      <c r="EO31" s="225"/>
      <c r="EP31" s="115" t="str">
        <f t="shared" si="109"/>
        <v/>
      </c>
      <c r="EQ31" s="225" t="str">
        <f t="shared" si="110"/>
        <v/>
      </c>
      <c r="ER31" s="224"/>
      <c r="ES31" s="5" t="str">
        <f t="shared" si="111"/>
        <v/>
      </c>
      <c r="ET31" s="224" t="str">
        <f t="shared" si="112"/>
        <v/>
      </c>
      <c r="EU31" s="225"/>
      <c r="EV31" s="115" t="str">
        <f t="shared" si="113"/>
        <v/>
      </c>
      <c r="EW31" s="225" t="str">
        <f t="shared" si="114"/>
        <v/>
      </c>
      <c r="EX31" s="224"/>
      <c r="EY31" s="5" t="str">
        <f t="shared" si="115"/>
        <v/>
      </c>
      <c r="EZ31" s="224" t="str">
        <f t="shared" si="116"/>
        <v/>
      </c>
      <c r="FA31" s="225"/>
      <c r="FB31" s="115" t="str">
        <f t="shared" si="117"/>
        <v/>
      </c>
      <c r="FC31" s="225" t="str">
        <f t="shared" si="118"/>
        <v/>
      </c>
      <c r="FD31" s="224"/>
      <c r="FE31" s="5" t="str">
        <f t="shared" si="119"/>
        <v/>
      </c>
      <c r="FF31" s="224" t="str">
        <f t="shared" si="120"/>
        <v/>
      </c>
      <c r="FG31" s="225"/>
      <c r="FH31" s="115" t="str">
        <f t="shared" si="121"/>
        <v/>
      </c>
      <c r="FI31" s="225" t="str">
        <f t="shared" si="122"/>
        <v/>
      </c>
      <c r="FJ31" s="224"/>
      <c r="FK31" s="5" t="str">
        <f t="shared" si="123"/>
        <v/>
      </c>
      <c r="FL31" s="224" t="str">
        <f t="shared" si="124"/>
        <v/>
      </c>
      <c r="FM31" s="225"/>
      <c r="FN31" s="115" t="str">
        <f t="shared" si="125"/>
        <v/>
      </c>
      <c r="FO31" s="225" t="str">
        <f t="shared" si="126"/>
        <v/>
      </c>
      <c r="FP31" s="224"/>
      <c r="FQ31" s="5" t="str">
        <f t="shared" si="127"/>
        <v/>
      </c>
      <c r="FR31" s="224" t="str">
        <f t="shared" si="128"/>
        <v/>
      </c>
      <c r="FS31" s="225"/>
      <c r="FT31" s="115" t="str">
        <f t="shared" si="129"/>
        <v/>
      </c>
      <c r="FU31" s="225" t="str">
        <f t="shared" si="130"/>
        <v/>
      </c>
      <c r="FV31" s="253"/>
      <c r="FW31" s="253"/>
      <c r="FX31" s="253"/>
      <c r="FY31" s="253"/>
      <c r="FZ31" s="253"/>
    </row>
    <row r="32" spans="1:182" s="14" customFormat="1" x14ac:dyDescent="0.25">
      <c r="A32" s="2" t="str">
        <f t="shared" si="27"/>
        <v/>
      </c>
      <c r="B32" s="2"/>
      <c r="C32" s="82"/>
      <c r="D32" s="82" t="str">
        <f t="shared" si="28"/>
        <v/>
      </c>
      <c r="E32" s="109"/>
      <c r="F32" s="196"/>
      <c r="G32" s="2"/>
      <c r="H32" s="76"/>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8"/>
        <v/>
      </c>
      <c r="R32" s="93" t="str">
        <f t="shared" si="9"/>
        <v/>
      </c>
      <c r="S32" s="93" t="str">
        <f t="shared" si="10"/>
        <v/>
      </c>
      <c r="T32" s="93" t="str">
        <f t="shared" si="11"/>
        <v/>
      </c>
      <c r="U32" s="93" t="str">
        <f t="shared" si="12"/>
        <v/>
      </c>
      <c r="V32" s="93" t="str">
        <f t="shared" si="13"/>
        <v/>
      </c>
      <c r="W32" s="93" t="str">
        <f t="shared" si="14"/>
        <v/>
      </c>
      <c r="X32" s="93" t="str">
        <f t="shared" si="15"/>
        <v/>
      </c>
      <c r="Y32" s="93" t="str">
        <f t="shared" si="16"/>
        <v/>
      </c>
      <c r="Z32" s="93" t="str">
        <f t="shared" si="17"/>
        <v/>
      </c>
      <c r="AA32" s="93" t="str">
        <f t="shared" si="18"/>
        <v/>
      </c>
      <c r="AB32" s="93" t="str">
        <f t="shared" si="19"/>
        <v/>
      </c>
      <c r="AC32" s="93" t="str">
        <f t="shared" si="20"/>
        <v/>
      </c>
      <c r="AD32" s="93" t="str">
        <f t="shared" si="21"/>
        <v/>
      </c>
      <c r="AE32" s="93" t="str">
        <f t="shared" si="22"/>
        <v/>
      </c>
      <c r="AF32" s="93" t="str">
        <f t="shared" si="23"/>
        <v/>
      </c>
      <c r="AG32" s="93" t="str">
        <f t="shared" si="24"/>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93" t="str">
        <f t="shared" si="52"/>
        <v/>
      </c>
      <c r="BF32" s="224"/>
      <c r="BG32" s="74" t="str">
        <f t="shared" si="131"/>
        <v/>
      </c>
      <c r="BH32" s="36" t="str">
        <f t="shared" si="132"/>
        <v/>
      </c>
      <c r="BI32" s="225"/>
      <c r="BJ32" s="75" t="str">
        <f t="shared" si="53"/>
        <v/>
      </c>
      <c r="BK32" s="37" t="str">
        <f t="shared" si="54"/>
        <v/>
      </c>
      <c r="BL32" s="224"/>
      <c r="BM32" s="74" t="str">
        <f t="shared" si="55"/>
        <v/>
      </c>
      <c r="BN32" s="36" t="str">
        <f t="shared" si="56"/>
        <v/>
      </c>
      <c r="BO32" s="225"/>
      <c r="BP32" s="75" t="str">
        <f t="shared" si="57"/>
        <v/>
      </c>
      <c r="BQ32" s="37" t="str">
        <f t="shared" si="58"/>
        <v/>
      </c>
      <c r="BR32" s="224"/>
      <c r="BS32" s="74" t="str">
        <f t="shared" si="59"/>
        <v/>
      </c>
      <c r="BT32" s="36" t="str">
        <f t="shared" si="60"/>
        <v/>
      </c>
      <c r="BU32" s="225"/>
      <c r="BV32" s="75" t="str">
        <f t="shared" si="61"/>
        <v/>
      </c>
      <c r="BW32" s="37" t="str">
        <f t="shared" si="62"/>
        <v/>
      </c>
      <c r="BX32" s="224"/>
      <c r="BY32" s="74" t="str">
        <f t="shared" si="63"/>
        <v/>
      </c>
      <c r="BZ32" s="36" t="str">
        <f t="shared" si="64"/>
        <v/>
      </c>
      <c r="CA32" s="225"/>
      <c r="CB32" s="75" t="str">
        <f t="shared" si="65"/>
        <v/>
      </c>
      <c r="CC32" s="37" t="str">
        <f t="shared" si="66"/>
        <v/>
      </c>
      <c r="CD32" s="224"/>
      <c r="CE32" s="74" t="str">
        <f t="shared" si="67"/>
        <v/>
      </c>
      <c r="CF32" s="36" t="str">
        <f t="shared" si="68"/>
        <v/>
      </c>
      <c r="CG32" s="225"/>
      <c r="CH32" s="115" t="str">
        <f t="shared" si="69"/>
        <v/>
      </c>
      <c r="CI32" s="225" t="str">
        <f t="shared" si="70"/>
        <v/>
      </c>
      <c r="CJ32" s="224"/>
      <c r="CK32" s="5" t="str">
        <f t="shared" si="71"/>
        <v/>
      </c>
      <c r="CL32" s="224" t="str">
        <f t="shared" si="72"/>
        <v/>
      </c>
      <c r="CM32" s="225"/>
      <c r="CN32" s="115" t="str">
        <f t="shared" si="73"/>
        <v/>
      </c>
      <c r="CO32" s="225" t="str">
        <f t="shared" si="74"/>
        <v/>
      </c>
      <c r="CP32" s="224"/>
      <c r="CQ32" s="5" t="str">
        <f t="shared" si="75"/>
        <v/>
      </c>
      <c r="CR32" s="224" t="str">
        <f t="shared" si="76"/>
        <v/>
      </c>
      <c r="CS32" s="225"/>
      <c r="CT32" s="115" t="str">
        <f t="shared" si="77"/>
        <v/>
      </c>
      <c r="CU32" s="225" t="str">
        <f t="shared" si="78"/>
        <v/>
      </c>
      <c r="CV32" s="224"/>
      <c r="CW32" s="5" t="str">
        <f t="shared" si="79"/>
        <v/>
      </c>
      <c r="CX32" s="224" t="str">
        <f t="shared" si="80"/>
        <v/>
      </c>
      <c r="CY32" s="225"/>
      <c r="CZ32" s="115" t="str">
        <f t="shared" si="81"/>
        <v/>
      </c>
      <c r="DA32" s="225" t="str">
        <f t="shared" si="82"/>
        <v/>
      </c>
      <c r="DB32" s="224"/>
      <c r="DC32" s="5" t="str">
        <f t="shared" si="83"/>
        <v/>
      </c>
      <c r="DD32" s="224" t="str">
        <f t="shared" si="84"/>
        <v/>
      </c>
      <c r="DE32" s="225"/>
      <c r="DF32" s="115" t="str">
        <f t="shared" si="85"/>
        <v/>
      </c>
      <c r="DG32" s="225" t="str">
        <f t="shared" si="86"/>
        <v/>
      </c>
      <c r="DH32" s="224"/>
      <c r="DI32" s="5" t="str">
        <f t="shared" si="87"/>
        <v/>
      </c>
      <c r="DJ32" s="224" t="str">
        <f t="shared" si="88"/>
        <v/>
      </c>
      <c r="DK32" s="225"/>
      <c r="DL32" s="115" t="str">
        <f t="shared" si="89"/>
        <v/>
      </c>
      <c r="DM32" s="225" t="str">
        <f t="shared" si="90"/>
        <v/>
      </c>
      <c r="DN32" s="224"/>
      <c r="DO32" s="5" t="str">
        <f t="shared" si="91"/>
        <v/>
      </c>
      <c r="DP32" s="224" t="str">
        <f t="shared" si="92"/>
        <v/>
      </c>
      <c r="DQ32" s="225"/>
      <c r="DR32" s="115" t="str">
        <f t="shared" si="93"/>
        <v/>
      </c>
      <c r="DS32" s="225" t="str">
        <f t="shared" si="94"/>
        <v/>
      </c>
      <c r="DT32" s="224"/>
      <c r="DU32" s="5" t="str">
        <f t="shared" si="95"/>
        <v/>
      </c>
      <c r="DV32" s="224" t="str">
        <f t="shared" si="96"/>
        <v/>
      </c>
      <c r="DW32" s="225"/>
      <c r="DX32" s="115" t="str">
        <f t="shared" si="97"/>
        <v/>
      </c>
      <c r="DY32" s="225" t="str">
        <f t="shared" si="98"/>
        <v/>
      </c>
      <c r="DZ32" s="224"/>
      <c r="EA32" s="5" t="str">
        <f t="shared" si="99"/>
        <v/>
      </c>
      <c r="EB32" s="224" t="str">
        <f t="shared" si="100"/>
        <v/>
      </c>
      <c r="EC32" s="225"/>
      <c r="ED32" s="115" t="str">
        <f t="shared" si="101"/>
        <v/>
      </c>
      <c r="EE32" s="225" t="str">
        <f t="shared" si="102"/>
        <v/>
      </c>
      <c r="EF32" s="224"/>
      <c r="EG32" s="5" t="str">
        <f t="shared" si="103"/>
        <v/>
      </c>
      <c r="EH32" s="224" t="str">
        <f t="shared" si="104"/>
        <v/>
      </c>
      <c r="EI32" s="225"/>
      <c r="EJ32" s="115" t="str">
        <f t="shared" si="105"/>
        <v/>
      </c>
      <c r="EK32" s="225" t="str">
        <f t="shared" si="106"/>
        <v/>
      </c>
      <c r="EL32" s="224"/>
      <c r="EM32" s="5" t="str">
        <f t="shared" si="107"/>
        <v/>
      </c>
      <c r="EN32" s="224" t="str">
        <f t="shared" si="108"/>
        <v/>
      </c>
      <c r="EO32" s="225"/>
      <c r="EP32" s="115" t="str">
        <f t="shared" si="109"/>
        <v/>
      </c>
      <c r="EQ32" s="225" t="str">
        <f t="shared" si="110"/>
        <v/>
      </c>
      <c r="ER32" s="224"/>
      <c r="ES32" s="5" t="str">
        <f t="shared" si="111"/>
        <v/>
      </c>
      <c r="ET32" s="224" t="str">
        <f t="shared" si="112"/>
        <v/>
      </c>
      <c r="EU32" s="225"/>
      <c r="EV32" s="115" t="str">
        <f t="shared" si="113"/>
        <v/>
      </c>
      <c r="EW32" s="225" t="str">
        <f t="shared" si="114"/>
        <v/>
      </c>
      <c r="EX32" s="224"/>
      <c r="EY32" s="5" t="str">
        <f t="shared" si="115"/>
        <v/>
      </c>
      <c r="EZ32" s="224" t="str">
        <f t="shared" si="116"/>
        <v/>
      </c>
      <c r="FA32" s="225"/>
      <c r="FB32" s="115" t="str">
        <f t="shared" si="117"/>
        <v/>
      </c>
      <c r="FC32" s="225" t="str">
        <f t="shared" si="118"/>
        <v/>
      </c>
      <c r="FD32" s="224"/>
      <c r="FE32" s="5" t="str">
        <f t="shared" si="119"/>
        <v/>
      </c>
      <c r="FF32" s="224" t="str">
        <f t="shared" si="120"/>
        <v/>
      </c>
      <c r="FG32" s="225"/>
      <c r="FH32" s="115" t="str">
        <f t="shared" si="121"/>
        <v/>
      </c>
      <c r="FI32" s="225" t="str">
        <f t="shared" si="122"/>
        <v/>
      </c>
      <c r="FJ32" s="224"/>
      <c r="FK32" s="5" t="str">
        <f t="shared" si="123"/>
        <v/>
      </c>
      <c r="FL32" s="224" t="str">
        <f t="shared" si="124"/>
        <v/>
      </c>
      <c r="FM32" s="225"/>
      <c r="FN32" s="115" t="str">
        <f t="shared" si="125"/>
        <v/>
      </c>
      <c r="FO32" s="225" t="str">
        <f t="shared" si="126"/>
        <v/>
      </c>
      <c r="FP32" s="224"/>
      <c r="FQ32" s="5" t="str">
        <f t="shared" si="127"/>
        <v/>
      </c>
      <c r="FR32" s="224" t="str">
        <f t="shared" si="128"/>
        <v/>
      </c>
      <c r="FS32" s="225"/>
      <c r="FT32" s="115" t="str">
        <f t="shared" si="129"/>
        <v/>
      </c>
      <c r="FU32" s="225" t="str">
        <f t="shared" si="130"/>
        <v/>
      </c>
      <c r="FV32" s="253"/>
      <c r="FW32" s="253"/>
      <c r="FX32" s="253"/>
      <c r="FY32" s="253"/>
      <c r="FZ32" s="253"/>
    </row>
    <row r="33" spans="1:182" s="14" customFormat="1" x14ac:dyDescent="0.25">
      <c r="A33" s="2" t="str">
        <f t="shared" si="27"/>
        <v/>
      </c>
      <c r="B33" s="2"/>
      <c r="C33" s="82"/>
      <c r="D33" s="82" t="str">
        <f t="shared" si="28"/>
        <v/>
      </c>
      <c r="E33" s="109"/>
      <c r="F33" s="196"/>
      <c r="G33" s="2"/>
      <c r="H33" s="76"/>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8"/>
        <v/>
      </c>
      <c r="R33" s="93" t="str">
        <f t="shared" si="9"/>
        <v/>
      </c>
      <c r="S33" s="93" t="str">
        <f t="shared" si="10"/>
        <v/>
      </c>
      <c r="T33" s="93" t="str">
        <f t="shared" si="11"/>
        <v/>
      </c>
      <c r="U33" s="93" t="str">
        <f t="shared" si="12"/>
        <v/>
      </c>
      <c r="V33" s="93" t="str">
        <f t="shared" si="13"/>
        <v/>
      </c>
      <c r="W33" s="93" t="str">
        <f t="shared" si="14"/>
        <v/>
      </c>
      <c r="X33" s="93" t="str">
        <f t="shared" si="15"/>
        <v/>
      </c>
      <c r="Y33" s="93" t="str">
        <f t="shared" si="16"/>
        <v/>
      </c>
      <c r="Z33" s="93" t="str">
        <f t="shared" si="17"/>
        <v/>
      </c>
      <c r="AA33" s="93" t="str">
        <f t="shared" si="18"/>
        <v/>
      </c>
      <c r="AB33" s="93" t="str">
        <f t="shared" si="19"/>
        <v/>
      </c>
      <c r="AC33" s="93" t="str">
        <f t="shared" si="20"/>
        <v/>
      </c>
      <c r="AD33" s="93" t="str">
        <f t="shared" si="21"/>
        <v/>
      </c>
      <c r="AE33" s="93" t="str">
        <f t="shared" si="22"/>
        <v/>
      </c>
      <c r="AF33" s="93" t="str">
        <f t="shared" si="23"/>
        <v/>
      </c>
      <c r="AG33" s="93" t="str">
        <f t="shared" si="24"/>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93" t="str">
        <f t="shared" si="52"/>
        <v/>
      </c>
      <c r="BF33" s="224"/>
      <c r="BG33" s="74" t="str">
        <f t="shared" si="131"/>
        <v/>
      </c>
      <c r="BH33" s="36" t="str">
        <f t="shared" si="132"/>
        <v/>
      </c>
      <c r="BI33" s="225"/>
      <c r="BJ33" s="75" t="str">
        <f t="shared" si="53"/>
        <v/>
      </c>
      <c r="BK33" s="37" t="str">
        <f t="shared" si="54"/>
        <v/>
      </c>
      <c r="BL33" s="224"/>
      <c r="BM33" s="74" t="str">
        <f t="shared" si="55"/>
        <v/>
      </c>
      <c r="BN33" s="36" t="str">
        <f t="shared" si="56"/>
        <v/>
      </c>
      <c r="BO33" s="225"/>
      <c r="BP33" s="75" t="str">
        <f t="shared" si="57"/>
        <v/>
      </c>
      <c r="BQ33" s="37" t="str">
        <f t="shared" si="58"/>
        <v/>
      </c>
      <c r="BR33" s="224"/>
      <c r="BS33" s="74" t="str">
        <f t="shared" si="59"/>
        <v/>
      </c>
      <c r="BT33" s="36" t="str">
        <f t="shared" si="60"/>
        <v/>
      </c>
      <c r="BU33" s="225"/>
      <c r="BV33" s="75" t="str">
        <f t="shared" si="61"/>
        <v/>
      </c>
      <c r="BW33" s="37" t="str">
        <f t="shared" si="62"/>
        <v/>
      </c>
      <c r="BX33" s="224"/>
      <c r="BY33" s="74" t="str">
        <f t="shared" si="63"/>
        <v/>
      </c>
      <c r="BZ33" s="36" t="str">
        <f t="shared" si="64"/>
        <v/>
      </c>
      <c r="CA33" s="225"/>
      <c r="CB33" s="75" t="str">
        <f t="shared" si="65"/>
        <v/>
      </c>
      <c r="CC33" s="37" t="str">
        <f t="shared" si="66"/>
        <v/>
      </c>
      <c r="CD33" s="224"/>
      <c r="CE33" s="74" t="str">
        <f t="shared" si="67"/>
        <v/>
      </c>
      <c r="CF33" s="36" t="str">
        <f t="shared" si="68"/>
        <v/>
      </c>
      <c r="CG33" s="225"/>
      <c r="CH33" s="115" t="str">
        <f t="shared" si="69"/>
        <v/>
      </c>
      <c r="CI33" s="225" t="str">
        <f t="shared" si="70"/>
        <v/>
      </c>
      <c r="CJ33" s="224"/>
      <c r="CK33" s="5" t="str">
        <f t="shared" si="71"/>
        <v/>
      </c>
      <c r="CL33" s="224" t="str">
        <f t="shared" si="72"/>
        <v/>
      </c>
      <c r="CM33" s="225"/>
      <c r="CN33" s="115" t="str">
        <f t="shared" si="73"/>
        <v/>
      </c>
      <c r="CO33" s="225" t="str">
        <f t="shared" si="74"/>
        <v/>
      </c>
      <c r="CP33" s="224"/>
      <c r="CQ33" s="5" t="str">
        <f t="shared" si="75"/>
        <v/>
      </c>
      <c r="CR33" s="224" t="str">
        <f t="shared" si="76"/>
        <v/>
      </c>
      <c r="CS33" s="225"/>
      <c r="CT33" s="115" t="str">
        <f t="shared" si="77"/>
        <v/>
      </c>
      <c r="CU33" s="225" t="str">
        <f t="shared" si="78"/>
        <v/>
      </c>
      <c r="CV33" s="224"/>
      <c r="CW33" s="5" t="str">
        <f t="shared" si="79"/>
        <v/>
      </c>
      <c r="CX33" s="224" t="str">
        <f t="shared" si="80"/>
        <v/>
      </c>
      <c r="CY33" s="225"/>
      <c r="CZ33" s="115" t="str">
        <f t="shared" si="81"/>
        <v/>
      </c>
      <c r="DA33" s="225" t="str">
        <f t="shared" si="82"/>
        <v/>
      </c>
      <c r="DB33" s="224"/>
      <c r="DC33" s="5" t="str">
        <f t="shared" si="83"/>
        <v/>
      </c>
      <c r="DD33" s="224" t="str">
        <f t="shared" si="84"/>
        <v/>
      </c>
      <c r="DE33" s="225"/>
      <c r="DF33" s="115" t="str">
        <f t="shared" si="85"/>
        <v/>
      </c>
      <c r="DG33" s="225" t="str">
        <f t="shared" si="86"/>
        <v/>
      </c>
      <c r="DH33" s="224"/>
      <c r="DI33" s="5" t="str">
        <f t="shared" si="87"/>
        <v/>
      </c>
      <c r="DJ33" s="224" t="str">
        <f t="shared" si="88"/>
        <v/>
      </c>
      <c r="DK33" s="225"/>
      <c r="DL33" s="115" t="str">
        <f t="shared" si="89"/>
        <v/>
      </c>
      <c r="DM33" s="225" t="str">
        <f t="shared" si="90"/>
        <v/>
      </c>
      <c r="DN33" s="224"/>
      <c r="DO33" s="5" t="str">
        <f t="shared" si="91"/>
        <v/>
      </c>
      <c r="DP33" s="224" t="str">
        <f t="shared" si="92"/>
        <v/>
      </c>
      <c r="DQ33" s="225"/>
      <c r="DR33" s="115" t="str">
        <f t="shared" si="93"/>
        <v/>
      </c>
      <c r="DS33" s="225" t="str">
        <f t="shared" si="94"/>
        <v/>
      </c>
      <c r="DT33" s="224"/>
      <c r="DU33" s="5" t="str">
        <f t="shared" si="95"/>
        <v/>
      </c>
      <c r="DV33" s="224" t="str">
        <f t="shared" si="96"/>
        <v/>
      </c>
      <c r="DW33" s="225"/>
      <c r="DX33" s="115" t="str">
        <f t="shared" si="97"/>
        <v/>
      </c>
      <c r="DY33" s="225" t="str">
        <f t="shared" si="98"/>
        <v/>
      </c>
      <c r="DZ33" s="224"/>
      <c r="EA33" s="5" t="str">
        <f t="shared" si="99"/>
        <v/>
      </c>
      <c r="EB33" s="224" t="str">
        <f t="shared" si="100"/>
        <v/>
      </c>
      <c r="EC33" s="225"/>
      <c r="ED33" s="115" t="str">
        <f t="shared" si="101"/>
        <v/>
      </c>
      <c r="EE33" s="225" t="str">
        <f t="shared" si="102"/>
        <v/>
      </c>
      <c r="EF33" s="224"/>
      <c r="EG33" s="5" t="str">
        <f t="shared" si="103"/>
        <v/>
      </c>
      <c r="EH33" s="224" t="str">
        <f t="shared" si="104"/>
        <v/>
      </c>
      <c r="EI33" s="225"/>
      <c r="EJ33" s="115" t="str">
        <f t="shared" si="105"/>
        <v/>
      </c>
      <c r="EK33" s="225" t="str">
        <f t="shared" si="106"/>
        <v/>
      </c>
      <c r="EL33" s="224"/>
      <c r="EM33" s="5" t="str">
        <f t="shared" si="107"/>
        <v/>
      </c>
      <c r="EN33" s="224" t="str">
        <f t="shared" si="108"/>
        <v/>
      </c>
      <c r="EO33" s="225"/>
      <c r="EP33" s="115" t="str">
        <f t="shared" si="109"/>
        <v/>
      </c>
      <c r="EQ33" s="225" t="str">
        <f t="shared" si="110"/>
        <v/>
      </c>
      <c r="ER33" s="224"/>
      <c r="ES33" s="5" t="str">
        <f t="shared" si="111"/>
        <v/>
      </c>
      <c r="ET33" s="224" t="str">
        <f t="shared" si="112"/>
        <v/>
      </c>
      <c r="EU33" s="225"/>
      <c r="EV33" s="115" t="str">
        <f t="shared" si="113"/>
        <v/>
      </c>
      <c r="EW33" s="225" t="str">
        <f t="shared" si="114"/>
        <v/>
      </c>
      <c r="EX33" s="224"/>
      <c r="EY33" s="5" t="str">
        <f t="shared" si="115"/>
        <v/>
      </c>
      <c r="EZ33" s="224" t="str">
        <f t="shared" si="116"/>
        <v/>
      </c>
      <c r="FA33" s="225"/>
      <c r="FB33" s="115" t="str">
        <f t="shared" si="117"/>
        <v/>
      </c>
      <c r="FC33" s="225" t="str">
        <f t="shared" si="118"/>
        <v/>
      </c>
      <c r="FD33" s="224"/>
      <c r="FE33" s="5" t="str">
        <f t="shared" si="119"/>
        <v/>
      </c>
      <c r="FF33" s="224" t="str">
        <f t="shared" si="120"/>
        <v/>
      </c>
      <c r="FG33" s="225"/>
      <c r="FH33" s="115" t="str">
        <f t="shared" si="121"/>
        <v/>
      </c>
      <c r="FI33" s="225" t="str">
        <f t="shared" si="122"/>
        <v/>
      </c>
      <c r="FJ33" s="224"/>
      <c r="FK33" s="5" t="str">
        <f t="shared" si="123"/>
        <v/>
      </c>
      <c r="FL33" s="224" t="str">
        <f t="shared" si="124"/>
        <v/>
      </c>
      <c r="FM33" s="225"/>
      <c r="FN33" s="115" t="str">
        <f t="shared" si="125"/>
        <v/>
      </c>
      <c r="FO33" s="225" t="str">
        <f t="shared" si="126"/>
        <v/>
      </c>
      <c r="FP33" s="224"/>
      <c r="FQ33" s="5" t="str">
        <f t="shared" si="127"/>
        <v/>
      </c>
      <c r="FR33" s="224" t="str">
        <f t="shared" si="128"/>
        <v/>
      </c>
      <c r="FS33" s="225"/>
      <c r="FT33" s="115" t="str">
        <f t="shared" si="129"/>
        <v/>
      </c>
      <c r="FU33" s="225" t="str">
        <f t="shared" si="130"/>
        <v/>
      </c>
      <c r="FV33" s="253"/>
      <c r="FW33" s="253"/>
      <c r="FX33" s="253"/>
      <c r="FY33" s="253"/>
      <c r="FZ33" s="253"/>
    </row>
    <row r="34" spans="1:182" s="3" customFormat="1" x14ac:dyDescent="0.25">
      <c r="A34" s="2" t="str">
        <f t="shared" si="27"/>
        <v/>
      </c>
      <c r="B34" s="2"/>
      <c r="C34" s="82"/>
      <c r="D34" s="82" t="str">
        <f t="shared" si="28"/>
        <v/>
      </c>
      <c r="E34" s="109"/>
      <c r="F34" s="196"/>
      <c r="G34" s="2"/>
      <c r="H34" s="76"/>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8"/>
        <v/>
      </c>
      <c r="R34" s="93" t="str">
        <f t="shared" si="9"/>
        <v/>
      </c>
      <c r="S34" s="93" t="str">
        <f t="shared" si="10"/>
        <v/>
      </c>
      <c r="T34" s="93" t="str">
        <f t="shared" si="11"/>
        <v/>
      </c>
      <c r="U34" s="93" t="str">
        <f t="shared" si="12"/>
        <v/>
      </c>
      <c r="V34" s="93" t="str">
        <f t="shared" si="13"/>
        <v/>
      </c>
      <c r="W34" s="93" t="str">
        <f t="shared" si="14"/>
        <v/>
      </c>
      <c r="X34" s="93" t="str">
        <f t="shared" si="15"/>
        <v/>
      </c>
      <c r="Y34" s="93" t="str">
        <f t="shared" si="16"/>
        <v/>
      </c>
      <c r="Z34" s="93" t="str">
        <f t="shared" si="17"/>
        <v/>
      </c>
      <c r="AA34" s="93" t="str">
        <f t="shared" si="18"/>
        <v/>
      </c>
      <c r="AB34" s="93" t="str">
        <f t="shared" si="19"/>
        <v/>
      </c>
      <c r="AC34" s="93" t="str">
        <f t="shared" si="20"/>
        <v/>
      </c>
      <c r="AD34" s="93" t="str">
        <f t="shared" si="21"/>
        <v/>
      </c>
      <c r="AE34" s="93" t="str">
        <f t="shared" si="22"/>
        <v/>
      </c>
      <c r="AF34" s="93" t="str">
        <f t="shared" si="23"/>
        <v/>
      </c>
      <c r="AG34" s="93" t="str">
        <f t="shared" si="24"/>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93" t="str">
        <f t="shared" si="52"/>
        <v/>
      </c>
      <c r="BF34" s="224"/>
      <c r="BG34" s="74" t="str">
        <f t="shared" si="131"/>
        <v/>
      </c>
      <c r="BH34" s="36" t="str">
        <f t="shared" si="132"/>
        <v/>
      </c>
      <c r="BI34" s="225"/>
      <c r="BJ34" s="75" t="str">
        <f t="shared" si="53"/>
        <v/>
      </c>
      <c r="BK34" s="37" t="str">
        <f t="shared" si="54"/>
        <v/>
      </c>
      <c r="BL34" s="224"/>
      <c r="BM34" s="74" t="str">
        <f t="shared" si="55"/>
        <v/>
      </c>
      <c r="BN34" s="36" t="str">
        <f t="shared" si="56"/>
        <v/>
      </c>
      <c r="BO34" s="225"/>
      <c r="BP34" s="75" t="str">
        <f t="shared" si="57"/>
        <v/>
      </c>
      <c r="BQ34" s="37" t="str">
        <f t="shared" si="58"/>
        <v/>
      </c>
      <c r="BR34" s="224"/>
      <c r="BS34" s="74" t="str">
        <f t="shared" si="59"/>
        <v/>
      </c>
      <c r="BT34" s="36" t="str">
        <f t="shared" si="60"/>
        <v/>
      </c>
      <c r="BU34" s="225"/>
      <c r="BV34" s="75" t="str">
        <f t="shared" si="61"/>
        <v/>
      </c>
      <c r="BW34" s="37" t="str">
        <f t="shared" si="62"/>
        <v/>
      </c>
      <c r="BX34" s="224"/>
      <c r="BY34" s="74" t="str">
        <f t="shared" si="63"/>
        <v/>
      </c>
      <c r="BZ34" s="36" t="str">
        <f t="shared" si="64"/>
        <v/>
      </c>
      <c r="CA34" s="225"/>
      <c r="CB34" s="75" t="str">
        <f t="shared" si="65"/>
        <v/>
      </c>
      <c r="CC34" s="37" t="str">
        <f t="shared" si="66"/>
        <v/>
      </c>
      <c r="CD34" s="224"/>
      <c r="CE34" s="74" t="str">
        <f t="shared" si="67"/>
        <v/>
      </c>
      <c r="CF34" s="36" t="str">
        <f t="shared" si="68"/>
        <v/>
      </c>
      <c r="CG34" s="225"/>
      <c r="CH34" s="115" t="str">
        <f t="shared" si="69"/>
        <v/>
      </c>
      <c r="CI34" s="225" t="str">
        <f t="shared" si="70"/>
        <v/>
      </c>
      <c r="CJ34" s="224"/>
      <c r="CK34" s="5" t="str">
        <f t="shared" si="71"/>
        <v/>
      </c>
      <c r="CL34" s="224" t="str">
        <f t="shared" si="72"/>
        <v/>
      </c>
      <c r="CM34" s="225"/>
      <c r="CN34" s="115" t="str">
        <f t="shared" si="73"/>
        <v/>
      </c>
      <c r="CO34" s="225" t="str">
        <f t="shared" si="74"/>
        <v/>
      </c>
      <c r="CP34" s="224"/>
      <c r="CQ34" s="5" t="str">
        <f t="shared" si="75"/>
        <v/>
      </c>
      <c r="CR34" s="224" t="str">
        <f t="shared" si="76"/>
        <v/>
      </c>
      <c r="CS34" s="225"/>
      <c r="CT34" s="115" t="str">
        <f t="shared" si="77"/>
        <v/>
      </c>
      <c r="CU34" s="225" t="str">
        <f t="shared" si="78"/>
        <v/>
      </c>
      <c r="CV34" s="224"/>
      <c r="CW34" s="5" t="str">
        <f t="shared" si="79"/>
        <v/>
      </c>
      <c r="CX34" s="224" t="str">
        <f t="shared" si="80"/>
        <v/>
      </c>
      <c r="CY34" s="225"/>
      <c r="CZ34" s="115" t="str">
        <f t="shared" si="81"/>
        <v/>
      </c>
      <c r="DA34" s="225" t="str">
        <f t="shared" si="82"/>
        <v/>
      </c>
      <c r="DB34" s="224"/>
      <c r="DC34" s="5" t="str">
        <f t="shared" si="83"/>
        <v/>
      </c>
      <c r="DD34" s="224" t="str">
        <f t="shared" si="84"/>
        <v/>
      </c>
      <c r="DE34" s="225"/>
      <c r="DF34" s="115" t="str">
        <f t="shared" si="85"/>
        <v/>
      </c>
      <c r="DG34" s="225" t="str">
        <f t="shared" si="86"/>
        <v/>
      </c>
      <c r="DH34" s="224"/>
      <c r="DI34" s="5" t="str">
        <f t="shared" si="87"/>
        <v/>
      </c>
      <c r="DJ34" s="224" t="str">
        <f t="shared" si="88"/>
        <v/>
      </c>
      <c r="DK34" s="225"/>
      <c r="DL34" s="115" t="str">
        <f t="shared" si="89"/>
        <v/>
      </c>
      <c r="DM34" s="225" t="str">
        <f t="shared" si="90"/>
        <v/>
      </c>
      <c r="DN34" s="224"/>
      <c r="DO34" s="5" t="str">
        <f t="shared" si="91"/>
        <v/>
      </c>
      <c r="DP34" s="224" t="str">
        <f t="shared" si="92"/>
        <v/>
      </c>
      <c r="DQ34" s="225"/>
      <c r="DR34" s="115" t="str">
        <f t="shared" si="93"/>
        <v/>
      </c>
      <c r="DS34" s="225" t="str">
        <f t="shared" si="94"/>
        <v/>
      </c>
      <c r="DT34" s="224"/>
      <c r="DU34" s="5" t="str">
        <f t="shared" si="95"/>
        <v/>
      </c>
      <c r="DV34" s="224" t="str">
        <f t="shared" si="96"/>
        <v/>
      </c>
      <c r="DW34" s="225"/>
      <c r="DX34" s="115" t="str">
        <f t="shared" si="97"/>
        <v/>
      </c>
      <c r="DY34" s="225" t="str">
        <f t="shared" si="98"/>
        <v/>
      </c>
      <c r="DZ34" s="224"/>
      <c r="EA34" s="5" t="str">
        <f t="shared" si="99"/>
        <v/>
      </c>
      <c r="EB34" s="224" t="str">
        <f t="shared" si="100"/>
        <v/>
      </c>
      <c r="EC34" s="225"/>
      <c r="ED34" s="115" t="str">
        <f t="shared" si="101"/>
        <v/>
      </c>
      <c r="EE34" s="225" t="str">
        <f t="shared" si="102"/>
        <v/>
      </c>
      <c r="EF34" s="224"/>
      <c r="EG34" s="5" t="str">
        <f t="shared" si="103"/>
        <v/>
      </c>
      <c r="EH34" s="224" t="str">
        <f t="shared" si="104"/>
        <v/>
      </c>
      <c r="EI34" s="225"/>
      <c r="EJ34" s="115" t="str">
        <f t="shared" si="105"/>
        <v/>
      </c>
      <c r="EK34" s="225" t="str">
        <f t="shared" si="106"/>
        <v/>
      </c>
      <c r="EL34" s="224"/>
      <c r="EM34" s="5" t="str">
        <f t="shared" si="107"/>
        <v/>
      </c>
      <c r="EN34" s="224" t="str">
        <f t="shared" si="108"/>
        <v/>
      </c>
      <c r="EO34" s="225"/>
      <c r="EP34" s="115" t="str">
        <f t="shared" si="109"/>
        <v/>
      </c>
      <c r="EQ34" s="225" t="str">
        <f t="shared" si="110"/>
        <v/>
      </c>
      <c r="ER34" s="224"/>
      <c r="ES34" s="5" t="str">
        <f t="shared" si="111"/>
        <v/>
      </c>
      <c r="ET34" s="224" t="str">
        <f t="shared" si="112"/>
        <v/>
      </c>
      <c r="EU34" s="225"/>
      <c r="EV34" s="115" t="str">
        <f t="shared" si="113"/>
        <v/>
      </c>
      <c r="EW34" s="225" t="str">
        <f t="shared" si="114"/>
        <v/>
      </c>
      <c r="EX34" s="224"/>
      <c r="EY34" s="5" t="str">
        <f t="shared" si="115"/>
        <v/>
      </c>
      <c r="EZ34" s="224" t="str">
        <f t="shared" si="116"/>
        <v/>
      </c>
      <c r="FA34" s="225"/>
      <c r="FB34" s="115" t="str">
        <f t="shared" si="117"/>
        <v/>
      </c>
      <c r="FC34" s="225" t="str">
        <f t="shared" si="118"/>
        <v/>
      </c>
      <c r="FD34" s="224"/>
      <c r="FE34" s="5" t="str">
        <f t="shared" si="119"/>
        <v/>
      </c>
      <c r="FF34" s="224" t="str">
        <f t="shared" si="120"/>
        <v/>
      </c>
      <c r="FG34" s="225"/>
      <c r="FH34" s="115" t="str">
        <f t="shared" si="121"/>
        <v/>
      </c>
      <c r="FI34" s="225" t="str">
        <f t="shared" si="122"/>
        <v/>
      </c>
      <c r="FJ34" s="224"/>
      <c r="FK34" s="5" t="str">
        <f t="shared" si="123"/>
        <v/>
      </c>
      <c r="FL34" s="224" t="str">
        <f t="shared" si="124"/>
        <v/>
      </c>
      <c r="FM34" s="225"/>
      <c r="FN34" s="115" t="str">
        <f t="shared" si="125"/>
        <v/>
      </c>
      <c r="FO34" s="225" t="str">
        <f t="shared" si="126"/>
        <v/>
      </c>
      <c r="FP34" s="224"/>
      <c r="FQ34" s="5" t="str">
        <f t="shared" si="127"/>
        <v/>
      </c>
      <c r="FR34" s="224" t="str">
        <f t="shared" si="128"/>
        <v/>
      </c>
      <c r="FS34" s="225"/>
      <c r="FT34" s="115" t="str">
        <f t="shared" si="129"/>
        <v/>
      </c>
      <c r="FU34" s="225" t="str">
        <f t="shared" si="130"/>
        <v/>
      </c>
      <c r="FV34" s="253"/>
      <c r="FW34" s="253"/>
      <c r="FX34" s="253"/>
      <c r="FY34" s="253"/>
      <c r="FZ34" s="253"/>
    </row>
    <row r="35" spans="1:182" s="14" customFormat="1" x14ac:dyDescent="0.25">
      <c r="A35" s="2" t="str">
        <f t="shared" si="27"/>
        <v/>
      </c>
      <c r="B35" s="2"/>
      <c r="C35" s="82"/>
      <c r="D35" s="82" t="str">
        <f t="shared" si="28"/>
        <v/>
      </c>
      <c r="E35" s="109"/>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31"/>
        <v/>
      </c>
      <c r="BH35" s="36" t="str">
        <f t="shared" si="132"/>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115" t="str">
        <f t="shared" si="69"/>
        <v/>
      </c>
      <c r="CI35" s="225" t="str">
        <f t="shared" si="70"/>
        <v/>
      </c>
      <c r="CJ35" s="224"/>
      <c r="CK35" s="5" t="str">
        <f t="shared" si="71"/>
        <v/>
      </c>
      <c r="CL35" s="224" t="str">
        <f t="shared" si="72"/>
        <v/>
      </c>
      <c r="CM35" s="225"/>
      <c r="CN35" s="115" t="str">
        <f t="shared" si="73"/>
        <v/>
      </c>
      <c r="CO35" s="225" t="str">
        <f t="shared" si="74"/>
        <v/>
      </c>
      <c r="CP35" s="224"/>
      <c r="CQ35" s="5" t="str">
        <f t="shared" si="75"/>
        <v/>
      </c>
      <c r="CR35" s="224" t="str">
        <f t="shared" si="76"/>
        <v/>
      </c>
      <c r="CS35" s="225"/>
      <c r="CT35" s="115" t="str">
        <f t="shared" si="77"/>
        <v/>
      </c>
      <c r="CU35" s="225" t="str">
        <f t="shared" si="78"/>
        <v/>
      </c>
      <c r="CV35" s="224"/>
      <c r="CW35" s="5" t="str">
        <f t="shared" si="79"/>
        <v/>
      </c>
      <c r="CX35" s="224" t="str">
        <f t="shared" si="80"/>
        <v/>
      </c>
      <c r="CY35" s="225"/>
      <c r="CZ35" s="115" t="str">
        <f t="shared" si="81"/>
        <v/>
      </c>
      <c r="DA35" s="225" t="str">
        <f t="shared" si="82"/>
        <v/>
      </c>
      <c r="DB35" s="224"/>
      <c r="DC35" s="5" t="str">
        <f t="shared" si="83"/>
        <v/>
      </c>
      <c r="DD35" s="224" t="str">
        <f t="shared" si="84"/>
        <v/>
      </c>
      <c r="DE35" s="225"/>
      <c r="DF35" s="115" t="str">
        <f t="shared" si="85"/>
        <v/>
      </c>
      <c r="DG35" s="225" t="str">
        <f t="shared" si="86"/>
        <v/>
      </c>
      <c r="DH35" s="224"/>
      <c r="DI35" s="5" t="str">
        <f t="shared" si="87"/>
        <v/>
      </c>
      <c r="DJ35" s="224" t="str">
        <f t="shared" si="88"/>
        <v/>
      </c>
      <c r="DK35" s="225"/>
      <c r="DL35" s="115" t="str">
        <f t="shared" si="89"/>
        <v/>
      </c>
      <c r="DM35" s="225" t="str">
        <f t="shared" si="90"/>
        <v/>
      </c>
      <c r="DN35" s="224"/>
      <c r="DO35" s="5" t="str">
        <f t="shared" si="91"/>
        <v/>
      </c>
      <c r="DP35" s="224" t="str">
        <f t="shared" si="92"/>
        <v/>
      </c>
      <c r="DQ35" s="225"/>
      <c r="DR35" s="115" t="str">
        <f t="shared" si="93"/>
        <v/>
      </c>
      <c r="DS35" s="225" t="str">
        <f t="shared" si="94"/>
        <v/>
      </c>
      <c r="DT35" s="224"/>
      <c r="DU35" s="5" t="str">
        <f t="shared" si="95"/>
        <v/>
      </c>
      <c r="DV35" s="224" t="str">
        <f t="shared" si="96"/>
        <v/>
      </c>
      <c r="DW35" s="225"/>
      <c r="DX35" s="115" t="str">
        <f t="shared" si="97"/>
        <v/>
      </c>
      <c r="DY35" s="225" t="str">
        <f t="shared" si="98"/>
        <v/>
      </c>
      <c r="DZ35" s="224"/>
      <c r="EA35" s="5" t="str">
        <f t="shared" si="99"/>
        <v/>
      </c>
      <c r="EB35" s="224" t="str">
        <f t="shared" si="100"/>
        <v/>
      </c>
      <c r="EC35" s="225"/>
      <c r="ED35" s="115" t="str">
        <f t="shared" si="101"/>
        <v/>
      </c>
      <c r="EE35" s="225" t="str">
        <f t="shared" si="102"/>
        <v/>
      </c>
      <c r="EF35" s="224"/>
      <c r="EG35" s="5" t="str">
        <f t="shared" si="103"/>
        <v/>
      </c>
      <c r="EH35" s="224" t="str">
        <f t="shared" si="104"/>
        <v/>
      </c>
      <c r="EI35" s="225"/>
      <c r="EJ35" s="115" t="str">
        <f t="shared" si="105"/>
        <v/>
      </c>
      <c r="EK35" s="225" t="str">
        <f t="shared" si="106"/>
        <v/>
      </c>
      <c r="EL35" s="224"/>
      <c r="EM35" s="5" t="str">
        <f t="shared" si="107"/>
        <v/>
      </c>
      <c r="EN35" s="224" t="str">
        <f t="shared" si="108"/>
        <v/>
      </c>
      <c r="EO35" s="225"/>
      <c r="EP35" s="115" t="str">
        <f t="shared" si="109"/>
        <v/>
      </c>
      <c r="EQ35" s="225" t="str">
        <f t="shared" si="110"/>
        <v/>
      </c>
      <c r="ER35" s="224"/>
      <c r="ES35" s="5" t="str">
        <f t="shared" si="111"/>
        <v/>
      </c>
      <c r="ET35" s="224" t="str">
        <f t="shared" si="112"/>
        <v/>
      </c>
      <c r="EU35" s="225"/>
      <c r="EV35" s="115" t="str">
        <f t="shared" si="113"/>
        <v/>
      </c>
      <c r="EW35" s="225" t="str">
        <f t="shared" si="114"/>
        <v/>
      </c>
      <c r="EX35" s="224"/>
      <c r="EY35" s="5" t="str">
        <f t="shared" si="115"/>
        <v/>
      </c>
      <c r="EZ35" s="224" t="str">
        <f t="shared" si="116"/>
        <v/>
      </c>
      <c r="FA35" s="225"/>
      <c r="FB35" s="115" t="str">
        <f t="shared" si="117"/>
        <v/>
      </c>
      <c r="FC35" s="225" t="str">
        <f t="shared" si="118"/>
        <v/>
      </c>
      <c r="FD35" s="224"/>
      <c r="FE35" s="5" t="str">
        <f t="shared" si="119"/>
        <v/>
      </c>
      <c r="FF35" s="224" t="str">
        <f t="shared" si="120"/>
        <v/>
      </c>
      <c r="FG35" s="225"/>
      <c r="FH35" s="115" t="str">
        <f t="shared" si="121"/>
        <v/>
      </c>
      <c r="FI35" s="225" t="str">
        <f t="shared" si="122"/>
        <v/>
      </c>
      <c r="FJ35" s="224"/>
      <c r="FK35" s="5" t="str">
        <f t="shared" si="123"/>
        <v/>
      </c>
      <c r="FL35" s="224" t="str">
        <f t="shared" si="124"/>
        <v/>
      </c>
      <c r="FM35" s="225"/>
      <c r="FN35" s="115" t="str">
        <f t="shared" si="125"/>
        <v/>
      </c>
      <c r="FO35" s="225" t="str">
        <f t="shared" si="126"/>
        <v/>
      </c>
      <c r="FP35" s="224"/>
      <c r="FQ35" s="5" t="str">
        <f t="shared" si="127"/>
        <v/>
      </c>
      <c r="FR35" s="224" t="str">
        <f t="shared" si="128"/>
        <v/>
      </c>
      <c r="FS35" s="225"/>
      <c r="FT35" s="115" t="str">
        <f t="shared" si="129"/>
        <v/>
      </c>
      <c r="FU35" s="225" t="str">
        <f t="shared" si="130"/>
        <v/>
      </c>
      <c r="FV35" s="253"/>
      <c r="FW35" s="253"/>
      <c r="FX35" s="253"/>
      <c r="FY35" s="253"/>
      <c r="FZ35" s="253"/>
    </row>
    <row r="36" spans="1:182" s="14" customFormat="1" x14ac:dyDescent="0.25">
      <c r="A36" s="2" t="str">
        <f t="shared" si="27"/>
        <v/>
      </c>
      <c r="B36" s="2"/>
      <c r="C36" s="82"/>
      <c r="D36" s="82" t="str">
        <f t="shared" si="28"/>
        <v/>
      </c>
      <c r="E36" s="109"/>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31"/>
        <v/>
      </c>
      <c r="BH36" s="36" t="str">
        <f t="shared" si="132"/>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115" t="str">
        <f t="shared" si="69"/>
        <v/>
      </c>
      <c r="CI36" s="225" t="str">
        <f t="shared" si="70"/>
        <v/>
      </c>
      <c r="CJ36" s="224"/>
      <c r="CK36" s="5" t="str">
        <f t="shared" si="71"/>
        <v/>
      </c>
      <c r="CL36" s="224" t="str">
        <f t="shared" si="72"/>
        <v/>
      </c>
      <c r="CM36" s="225"/>
      <c r="CN36" s="115" t="str">
        <f t="shared" si="73"/>
        <v/>
      </c>
      <c r="CO36" s="225" t="str">
        <f t="shared" si="74"/>
        <v/>
      </c>
      <c r="CP36" s="224"/>
      <c r="CQ36" s="5" t="str">
        <f t="shared" si="75"/>
        <v/>
      </c>
      <c r="CR36" s="224" t="str">
        <f t="shared" si="76"/>
        <v/>
      </c>
      <c r="CS36" s="225"/>
      <c r="CT36" s="115" t="str">
        <f t="shared" si="77"/>
        <v/>
      </c>
      <c r="CU36" s="225" t="str">
        <f t="shared" si="78"/>
        <v/>
      </c>
      <c r="CV36" s="224"/>
      <c r="CW36" s="5" t="str">
        <f t="shared" si="79"/>
        <v/>
      </c>
      <c r="CX36" s="224" t="str">
        <f t="shared" si="80"/>
        <v/>
      </c>
      <c r="CY36" s="225"/>
      <c r="CZ36" s="115" t="str">
        <f t="shared" si="81"/>
        <v/>
      </c>
      <c r="DA36" s="225" t="str">
        <f t="shared" si="82"/>
        <v/>
      </c>
      <c r="DB36" s="224"/>
      <c r="DC36" s="5" t="str">
        <f t="shared" si="83"/>
        <v/>
      </c>
      <c r="DD36" s="224" t="str">
        <f t="shared" si="84"/>
        <v/>
      </c>
      <c r="DE36" s="225"/>
      <c r="DF36" s="115" t="str">
        <f t="shared" si="85"/>
        <v/>
      </c>
      <c r="DG36" s="225" t="str">
        <f t="shared" si="86"/>
        <v/>
      </c>
      <c r="DH36" s="224"/>
      <c r="DI36" s="5" t="str">
        <f t="shared" si="87"/>
        <v/>
      </c>
      <c r="DJ36" s="224" t="str">
        <f t="shared" si="88"/>
        <v/>
      </c>
      <c r="DK36" s="225"/>
      <c r="DL36" s="115" t="str">
        <f t="shared" si="89"/>
        <v/>
      </c>
      <c r="DM36" s="225" t="str">
        <f t="shared" si="90"/>
        <v/>
      </c>
      <c r="DN36" s="224"/>
      <c r="DO36" s="5" t="str">
        <f t="shared" si="91"/>
        <v/>
      </c>
      <c r="DP36" s="224" t="str">
        <f t="shared" si="92"/>
        <v/>
      </c>
      <c r="DQ36" s="225"/>
      <c r="DR36" s="115" t="str">
        <f t="shared" si="93"/>
        <v/>
      </c>
      <c r="DS36" s="225" t="str">
        <f t="shared" si="94"/>
        <v/>
      </c>
      <c r="DT36" s="224"/>
      <c r="DU36" s="5" t="str">
        <f t="shared" si="95"/>
        <v/>
      </c>
      <c r="DV36" s="224" t="str">
        <f t="shared" si="96"/>
        <v/>
      </c>
      <c r="DW36" s="225"/>
      <c r="DX36" s="115" t="str">
        <f t="shared" si="97"/>
        <v/>
      </c>
      <c r="DY36" s="225" t="str">
        <f t="shared" si="98"/>
        <v/>
      </c>
      <c r="DZ36" s="224"/>
      <c r="EA36" s="5" t="str">
        <f t="shared" si="99"/>
        <v/>
      </c>
      <c r="EB36" s="224" t="str">
        <f t="shared" si="100"/>
        <v/>
      </c>
      <c r="EC36" s="225"/>
      <c r="ED36" s="115" t="str">
        <f t="shared" si="101"/>
        <v/>
      </c>
      <c r="EE36" s="225" t="str">
        <f t="shared" si="102"/>
        <v/>
      </c>
      <c r="EF36" s="224"/>
      <c r="EG36" s="5" t="str">
        <f t="shared" si="103"/>
        <v/>
      </c>
      <c r="EH36" s="224" t="str">
        <f t="shared" si="104"/>
        <v/>
      </c>
      <c r="EI36" s="225"/>
      <c r="EJ36" s="115" t="str">
        <f t="shared" si="105"/>
        <v/>
      </c>
      <c r="EK36" s="225" t="str">
        <f t="shared" si="106"/>
        <v/>
      </c>
      <c r="EL36" s="224"/>
      <c r="EM36" s="5" t="str">
        <f t="shared" si="107"/>
        <v/>
      </c>
      <c r="EN36" s="224" t="str">
        <f t="shared" si="108"/>
        <v/>
      </c>
      <c r="EO36" s="225"/>
      <c r="EP36" s="115" t="str">
        <f t="shared" si="109"/>
        <v/>
      </c>
      <c r="EQ36" s="225" t="str">
        <f t="shared" si="110"/>
        <v/>
      </c>
      <c r="ER36" s="224"/>
      <c r="ES36" s="5" t="str">
        <f t="shared" si="111"/>
        <v/>
      </c>
      <c r="ET36" s="224" t="str">
        <f t="shared" si="112"/>
        <v/>
      </c>
      <c r="EU36" s="225"/>
      <c r="EV36" s="115" t="str">
        <f t="shared" si="113"/>
        <v/>
      </c>
      <c r="EW36" s="225" t="str">
        <f t="shared" si="114"/>
        <v/>
      </c>
      <c r="EX36" s="224"/>
      <c r="EY36" s="5" t="str">
        <f t="shared" si="115"/>
        <v/>
      </c>
      <c r="EZ36" s="224" t="str">
        <f t="shared" si="116"/>
        <v/>
      </c>
      <c r="FA36" s="225"/>
      <c r="FB36" s="115" t="str">
        <f t="shared" si="117"/>
        <v/>
      </c>
      <c r="FC36" s="225" t="str">
        <f t="shared" si="118"/>
        <v/>
      </c>
      <c r="FD36" s="224"/>
      <c r="FE36" s="5" t="str">
        <f t="shared" si="119"/>
        <v/>
      </c>
      <c r="FF36" s="224" t="str">
        <f t="shared" si="120"/>
        <v/>
      </c>
      <c r="FG36" s="225"/>
      <c r="FH36" s="115" t="str">
        <f t="shared" si="121"/>
        <v/>
      </c>
      <c r="FI36" s="225" t="str">
        <f t="shared" si="122"/>
        <v/>
      </c>
      <c r="FJ36" s="224"/>
      <c r="FK36" s="5" t="str">
        <f t="shared" si="123"/>
        <v/>
      </c>
      <c r="FL36" s="224" t="str">
        <f t="shared" si="124"/>
        <v/>
      </c>
      <c r="FM36" s="225"/>
      <c r="FN36" s="115" t="str">
        <f t="shared" si="125"/>
        <v/>
      </c>
      <c r="FO36" s="225" t="str">
        <f t="shared" si="126"/>
        <v/>
      </c>
      <c r="FP36" s="224"/>
      <c r="FQ36" s="5" t="str">
        <f t="shared" si="127"/>
        <v/>
      </c>
      <c r="FR36" s="224" t="str">
        <f t="shared" si="128"/>
        <v/>
      </c>
      <c r="FS36" s="225"/>
      <c r="FT36" s="115" t="str">
        <f t="shared" si="129"/>
        <v/>
      </c>
      <c r="FU36" s="225" t="str">
        <f t="shared" si="130"/>
        <v/>
      </c>
      <c r="FV36" s="253"/>
      <c r="FW36" s="253"/>
      <c r="FX36" s="253"/>
      <c r="FY36" s="253"/>
      <c r="FZ36" s="253"/>
    </row>
    <row r="37" spans="1:182" s="3" customFormat="1" x14ac:dyDescent="0.25">
      <c r="A37" s="2" t="str">
        <f t="shared" si="27"/>
        <v/>
      </c>
      <c r="B37" s="2"/>
      <c r="C37" s="82"/>
      <c r="D37" s="82" t="str">
        <f t="shared" si="28"/>
        <v/>
      </c>
      <c r="E37" s="109"/>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31"/>
        <v/>
      </c>
      <c r="BH37" s="36" t="str">
        <f t="shared" si="132"/>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115" t="str">
        <f t="shared" si="69"/>
        <v/>
      </c>
      <c r="CI37" s="225" t="str">
        <f t="shared" si="70"/>
        <v/>
      </c>
      <c r="CJ37" s="224"/>
      <c r="CK37" s="5" t="str">
        <f t="shared" si="71"/>
        <v/>
      </c>
      <c r="CL37" s="224" t="str">
        <f t="shared" si="72"/>
        <v/>
      </c>
      <c r="CM37" s="225"/>
      <c r="CN37" s="115" t="str">
        <f t="shared" si="73"/>
        <v/>
      </c>
      <c r="CO37" s="225" t="str">
        <f t="shared" si="74"/>
        <v/>
      </c>
      <c r="CP37" s="224"/>
      <c r="CQ37" s="5" t="str">
        <f t="shared" si="75"/>
        <v/>
      </c>
      <c r="CR37" s="224" t="str">
        <f t="shared" si="76"/>
        <v/>
      </c>
      <c r="CS37" s="225"/>
      <c r="CT37" s="115" t="str">
        <f t="shared" si="77"/>
        <v/>
      </c>
      <c r="CU37" s="225" t="str">
        <f t="shared" si="78"/>
        <v/>
      </c>
      <c r="CV37" s="224"/>
      <c r="CW37" s="5" t="str">
        <f t="shared" si="79"/>
        <v/>
      </c>
      <c r="CX37" s="224" t="str">
        <f t="shared" si="80"/>
        <v/>
      </c>
      <c r="CY37" s="225"/>
      <c r="CZ37" s="115" t="str">
        <f t="shared" si="81"/>
        <v/>
      </c>
      <c r="DA37" s="225" t="str">
        <f t="shared" si="82"/>
        <v/>
      </c>
      <c r="DB37" s="224"/>
      <c r="DC37" s="5" t="str">
        <f t="shared" si="83"/>
        <v/>
      </c>
      <c r="DD37" s="224" t="str">
        <f t="shared" si="84"/>
        <v/>
      </c>
      <c r="DE37" s="225"/>
      <c r="DF37" s="115" t="str">
        <f t="shared" si="85"/>
        <v/>
      </c>
      <c r="DG37" s="225" t="str">
        <f t="shared" si="86"/>
        <v/>
      </c>
      <c r="DH37" s="224"/>
      <c r="DI37" s="5" t="str">
        <f t="shared" si="87"/>
        <v/>
      </c>
      <c r="DJ37" s="224" t="str">
        <f t="shared" si="88"/>
        <v/>
      </c>
      <c r="DK37" s="225"/>
      <c r="DL37" s="115" t="str">
        <f t="shared" si="89"/>
        <v/>
      </c>
      <c r="DM37" s="225" t="str">
        <f t="shared" si="90"/>
        <v/>
      </c>
      <c r="DN37" s="224"/>
      <c r="DO37" s="5" t="str">
        <f t="shared" si="91"/>
        <v/>
      </c>
      <c r="DP37" s="224" t="str">
        <f t="shared" si="92"/>
        <v/>
      </c>
      <c r="DQ37" s="225"/>
      <c r="DR37" s="115" t="str">
        <f t="shared" si="93"/>
        <v/>
      </c>
      <c r="DS37" s="225" t="str">
        <f t="shared" si="94"/>
        <v/>
      </c>
      <c r="DT37" s="224"/>
      <c r="DU37" s="5" t="str">
        <f t="shared" si="95"/>
        <v/>
      </c>
      <c r="DV37" s="224" t="str">
        <f t="shared" si="96"/>
        <v/>
      </c>
      <c r="DW37" s="225"/>
      <c r="DX37" s="115" t="str">
        <f t="shared" si="97"/>
        <v/>
      </c>
      <c r="DY37" s="225" t="str">
        <f t="shared" si="98"/>
        <v/>
      </c>
      <c r="DZ37" s="224"/>
      <c r="EA37" s="5" t="str">
        <f t="shared" si="99"/>
        <v/>
      </c>
      <c r="EB37" s="224" t="str">
        <f t="shared" si="100"/>
        <v/>
      </c>
      <c r="EC37" s="225"/>
      <c r="ED37" s="115" t="str">
        <f t="shared" si="101"/>
        <v/>
      </c>
      <c r="EE37" s="225" t="str">
        <f t="shared" si="102"/>
        <v/>
      </c>
      <c r="EF37" s="224"/>
      <c r="EG37" s="5" t="str">
        <f t="shared" si="103"/>
        <v/>
      </c>
      <c r="EH37" s="224" t="str">
        <f t="shared" si="104"/>
        <v/>
      </c>
      <c r="EI37" s="225"/>
      <c r="EJ37" s="115" t="str">
        <f t="shared" si="105"/>
        <v/>
      </c>
      <c r="EK37" s="225" t="str">
        <f t="shared" si="106"/>
        <v/>
      </c>
      <c r="EL37" s="224"/>
      <c r="EM37" s="5" t="str">
        <f t="shared" si="107"/>
        <v/>
      </c>
      <c r="EN37" s="224" t="str">
        <f t="shared" si="108"/>
        <v/>
      </c>
      <c r="EO37" s="225"/>
      <c r="EP37" s="115" t="str">
        <f t="shared" si="109"/>
        <v/>
      </c>
      <c r="EQ37" s="225" t="str">
        <f t="shared" si="110"/>
        <v/>
      </c>
      <c r="ER37" s="224"/>
      <c r="ES37" s="5" t="str">
        <f t="shared" si="111"/>
        <v/>
      </c>
      <c r="ET37" s="224" t="str">
        <f t="shared" si="112"/>
        <v/>
      </c>
      <c r="EU37" s="225"/>
      <c r="EV37" s="115" t="str">
        <f t="shared" si="113"/>
        <v/>
      </c>
      <c r="EW37" s="225" t="str">
        <f t="shared" si="114"/>
        <v/>
      </c>
      <c r="EX37" s="224"/>
      <c r="EY37" s="5" t="str">
        <f t="shared" si="115"/>
        <v/>
      </c>
      <c r="EZ37" s="224" t="str">
        <f t="shared" si="116"/>
        <v/>
      </c>
      <c r="FA37" s="225"/>
      <c r="FB37" s="115" t="str">
        <f t="shared" si="117"/>
        <v/>
      </c>
      <c r="FC37" s="225" t="str">
        <f t="shared" si="118"/>
        <v/>
      </c>
      <c r="FD37" s="224"/>
      <c r="FE37" s="5" t="str">
        <f t="shared" si="119"/>
        <v/>
      </c>
      <c r="FF37" s="224" t="str">
        <f t="shared" si="120"/>
        <v/>
      </c>
      <c r="FG37" s="225"/>
      <c r="FH37" s="115" t="str">
        <f t="shared" si="121"/>
        <v/>
      </c>
      <c r="FI37" s="225" t="str">
        <f t="shared" si="122"/>
        <v/>
      </c>
      <c r="FJ37" s="224"/>
      <c r="FK37" s="5" t="str">
        <f t="shared" si="123"/>
        <v/>
      </c>
      <c r="FL37" s="224" t="str">
        <f t="shared" si="124"/>
        <v/>
      </c>
      <c r="FM37" s="225"/>
      <c r="FN37" s="115" t="str">
        <f t="shared" si="125"/>
        <v/>
      </c>
      <c r="FO37" s="225" t="str">
        <f t="shared" si="126"/>
        <v/>
      </c>
      <c r="FP37" s="224"/>
      <c r="FQ37" s="5" t="str">
        <f t="shared" si="127"/>
        <v/>
      </c>
      <c r="FR37" s="224" t="str">
        <f t="shared" si="128"/>
        <v/>
      </c>
      <c r="FS37" s="225"/>
      <c r="FT37" s="115" t="str">
        <f t="shared" si="129"/>
        <v/>
      </c>
      <c r="FU37" s="225" t="str">
        <f t="shared" si="130"/>
        <v/>
      </c>
      <c r="FV37" s="253"/>
      <c r="FW37" s="253"/>
      <c r="FX37" s="253"/>
      <c r="FY37" s="253"/>
      <c r="FZ37" s="253"/>
    </row>
    <row r="38" spans="1:182" s="3" customFormat="1" x14ac:dyDescent="0.25">
      <c r="A38" s="2" t="str">
        <f t="shared" si="27"/>
        <v/>
      </c>
      <c r="B38" s="2"/>
      <c r="C38" s="82"/>
      <c r="D38" s="82" t="str">
        <f t="shared" si="28"/>
        <v/>
      </c>
      <c r="E38" s="109"/>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31"/>
        <v/>
      </c>
      <c r="BH38" s="36" t="str">
        <f t="shared" si="132"/>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115" t="str">
        <f t="shared" si="69"/>
        <v/>
      </c>
      <c r="CI38" s="225" t="str">
        <f t="shared" si="70"/>
        <v/>
      </c>
      <c r="CJ38" s="224"/>
      <c r="CK38" s="5" t="str">
        <f t="shared" si="71"/>
        <v/>
      </c>
      <c r="CL38" s="224" t="str">
        <f t="shared" si="72"/>
        <v/>
      </c>
      <c r="CM38" s="225"/>
      <c r="CN38" s="115" t="str">
        <f t="shared" si="73"/>
        <v/>
      </c>
      <c r="CO38" s="225" t="str">
        <f t="shared" si="74"/>
        <v/>
      </c>
      <c r="CP38" s="224"/>
      <c r="CQ38" s="5" t="str">
        <f t="shared" si="75"/>
        <v/>
      </c>
      <c r="CR38" s="224" t="str">
        <f t="shared" si="76"/>
        <v/>
      </c>
      <c r="CS38" s="225"/>
      <c r="CT38" s="115" t="str">
        <f t="shared" si="77"/>
        <v/>
      </c>
      <c r="CU38" s="225" t="str">
        <f t="shared" si="78"/>
        <v/>
      </c>
      <c r="CV38" s="224"/>
      <c r="CW38" s="5" t="str">
        <f t="shared" si="79"/>
        <v/>
      </c>
      <c r="CX38" s="224" t="str">
        <f t="shared" si="80"/>
        <v/>
      </c>
      <c r="CY38" s="225"/>
      <c r="CZ38" s="115" t="str">
        <f t="shared" si="81"/>
        <v/>
      </c>
      <c r="DA38" s="225" t="str">
        <f t="shared" si="82"/>
        <v/>
      </c>
      <c r="DB38" s="224"/>
      <c r="DC38" s="5" t="str">
        <f t="shared" si="83"/>
        <v/>
      </c>
      <c r="DD38" s="224" t="str">
        <f t="shared" si="84"/>
        <v/>
      </c>
      <c r="DE38" s="225"/>
      <c r="DF38" s="115" t="str">
        <f t="shared" si="85"/>
        <v/>
      </c>
      <c r="DG38" s="225" t="str">
        <f t="shared" si="86"/>
        <v/>
      </c>
      <c r="DH38" s="224"/>
      <c r="DI38" s="5" t="str">
        <f t="shared" si="87"/>
        <v/>
      </c>
      <c r="DJ38" s="224" t="str">
        <f t="shared" si="88"/>
        <v/>
      </c>
      <c r="DK38" s="225"/>
      <c r="DL38" s="115" t="str">
        <f t="shared" si="89"/>
        <v/>
      </c>
      <c r="DM38" s="225" t="str">
        <f t="shared" si="90"/>
        <v/>
      </c>
      <c r="DN38" s="224"/>
      <c r="DO38" s="5" t="str">
        <f t="shared" si="91"/>
        <v/>
      </c>
      <c r="DP38" s="224" t="str">
        <f t="shared" si="92"/>
        <v/>
      </c>
      <c r="DQ38" s="225"/>
      <c r="DR38" s="115" t="str">
        <f t="shared" si="93"/>
        <v/>
      </c>
      <c r="DS38" s="225" t="str">
        <f t="shared" si="94"/>
        <v/>
      </c>
      <c r="DT38" s="224"/>
      <c r="DU38" s="5" t="str">
        <f t="shared" si="95"/>
        <v/>
      </c>
      <c r="DV38" s="224" t="str">
        <f t="shared" si="96"/>
        <v/>
      </c>
      <c r="DW38" s="225"/>
      <c r="DX38" s="115" t="str">
        <f t="shared" si="97"/>
        <v/>
      </c>
      <c r="DY38" s="225" t="str">
        <f t="shared" si="98"/>
        <v/>
      </c>
      <c r="DZ38" s="224"/>
      <c r="EA38" s="5" t="str">
        <f t="shared" si="99"/>
        <v/>
      </c>
      <c r="EB38" s="224" t="str">
        <f t="shared" si="100"/>
        <v/>
      </c>
      <c r="EC38" s="225"/>
      <c r="ED38" s="115" t="str">
        <f t="shared" si="101"/>
        <v/>
      </c>
      <c r="EE38" s="225" t="str">
        <f t="shared" si="102"/>
        <v/>
      </c>
      <c r="EF38" s="224"/>
      <c r="EG38" s="5" t="str">
        <f t="shared" si="103"/>
        <v/>
      </c>
      <c r="EH38" s="224" t="str">
        <f t="shared" si="104"/>
        <v/>
      </c>
      <c r="EI38" s="225"/>
      <c r="EJ38" s="115" t="str">
        <f t="shared" si="105"/>
        <v/>
      </c>
      <c r="EK38" s="225" t="str">
        <f t="shared" si="106"/>
        <v/>
      </c>
      <c r="EL38" s="224"/>
      <c r="EM38" s="5" t="str">
        <f t="shared" si="107"/>
        <v/>
      </c>
      <c r="EN38" s="224" t="str">
        <f t="shared" si="108"/>
        <v/>
      </c>
      <c r="EO38" s="225"/>
      <c r="EP38" s="115" t="str">
        <f t="shared" si="109"/>
        <v/>
      </c>
      <c r="EQ38" s="225" t="str">
        <f t="shared" si="110"/>
        <v/>
      </c>
      <c r="ER38" s="224"/>
      <c r="ES38" s="5" t="str">
        <f t="shared" si="111"/>
        <v/>
      </c>
      <c r="ET38" s="224" t="str">
        <f t="shared" si="112"/>
        <v/>
      </c>
      <c r="EU38" s="225"/>
      <c r="EV38" s="115" t="str">
        <f t="shared" si="113"/>
        <v/>
      </c>
      <c r="EW38" s="225" t="str">
        <f t="shared" si="114"/>
        <v/>
      </c>
      <c r="EX38" s="224"/>
      <c r="EY38" s="5" t="str">
        <f t="shared" si="115"/>
        <v/>
      </c>
      <c r="EZ38" s="224" t="str">
        <f t="shared" si="116"/>
        <v/>
      </c>
      <c r="FA38" s="225"/>
      <c r="FB38" s="115" t="str">
        <f t="shared" si="117"/>
        <v/>
      </c>
      <c r="FC38" s="225" t="str">
        <f t="shared" si="118"/>
        <v/>
      </c>
      <c r="FD38" s="224"/>
      <c r="FE38" s="5" t="str">
        <f t="shared" si="119"/>
        <v/>
      </c>
      <c r="FF38" s="224" t="str">
        <f t="shared" si="120"/>
        <v/>
      </c>
      <c r="FG38" s="225"/>
      <c r="FH38" s="115" t="str">
        <f t="shared" si="121"/>
        <v/>
      </c>
      <c r="FI38" s="225" t="str">
        <f t="shared" si="122"/>
        <v/>
      </c>
      <c r="FJ38" s="224"/>
      <c r="FK38" s="5" t="str">
        <f t="shared" si="123"/>
        <v/>
      </c>
      <c r="FL38" s="224" t="str">
        <f t="shared" si="124"/>
        <v/>
      </c>
      <c r="FM38" s="225"/>
      <c r="FN38" s="115" t="str">
        <f t="shared" si="125"/>
        <v/>
      </c>
      <c r="FO38" s="225" t="str">
        <f t="shared" si="126"/>
        <v/>
      </c>
      <c r="FP38" s="224"/>
      <c r="FQ38" s="5" t="str">
        <f t="shared" si="127"/>
        <v/>
      </c>
      <c r="FR38" s="224" t="str">
        <f t="shared" si="128"/>
        <v/>
      </c>
      <c r="FS38" s="225"/>
      <c r="FT38" s="115" t="str">
        <f t="shared" si="129"/>
        <v/>
      </c>
      <c r="FU38" s="225" t="str">
        <f t="shared" si="130"/>
        <v/>
      </c>
      <c r="FV38" s="253"/>
      <c r="FW38" s="253"/>
      <c r="FX38" s="253"/>
      <c r="FY38" s="253"/>
      <c r="FZ38" s="253"/>
    </row>
    <row r="39" spans="1:182" s="14" customFormat="1" x14ac:dyDescent="0.25">
      <c r="A39" s="2" t="str">
        <f t="shared" si="27"/>
        <v/>
      </c>
      <c r="B39" s="2"/>
      <c r="C39" s="82"/>
      <c r="D39" s="82" t="str">
        <f t="shared" si="28"/>
        <v/>
      </c>
      <c r="E39" s="109"/>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31"/>
        <v/>
      </c>
      <c r="BH39" s="36" t="str">
        <f t="shared" si="132"/>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115" t="str">
        <f t="shared" si="69"/>
        <v/>
      </c>
      <c r="CI39" s="225" t="str">
        <f t="shared" si="70"/>
        <v/>
      </c>
      <c r="CJ39" s="224"/>
      <c r="CK39" s="5" t="str">
        <f t="shared" si="71"/>
        <v/>
      </c>
      <c r="CL39" s="224" t="str">
        <f t="shared" si="72"/>
        <v/>
      </c>
      <c r="CM39" s="225"/>
      <c r="CN39" s="115" t="str">
        <f t="shared" si="73"/>
        <v/>
      </c>
      <c r="CO39" s="225" t="str">
        <f t="shared" si="74"/>
        <v/>
      </c>
      <c r="CP39" s="224"/>
      <c r="CQ39" s="5" t="str">
        <f t="shared" si="75"/>
        <v/>
      </c>
      <c r="CR39" s="224" t="str">
        <f t="shared" si="76"/>
        <v/>
      </c>
      <c r="CS39" s="225"/>
      <c r="CT39" s="115" t="str">
        <f t="shared" si="77"/>
        <v/>
      </c>
      <c r="CU39" s="225" t="str">
        <f t="shared" si="78"/>
        <v/>
      </c>
      <c r="CV39" s="224"/>
      <c r="CW39" s="5" t="str">
        <f t="shared" si="79"/>
        <v/>
      </c>
      <c r="CX39" s="224" t="str">
        <f t="shared" si="80"/>
        <v/>
      </c>
      <c r="CY39" s="225"/>
      <c r="CZ39" s="115" t="str">
        <f t="shared" si="81"/>
        <v/>
      </c>
      <c r="DA39" s="225" t="str">
        <f t="shared" si="82"/>
        <v/>
      </c>
      <c r="DB39" s="224"/>
      <c r="DC39" s="5" t="str">
        <f t="shared" si="83"/>
        <v/>
      </c>
      <c r="DD39" s="224" t="str">
        <f t="shared" si="84"/>
        <v/>
      </c>
      <c r="DE39" s="225"/>
      <c r="DF39" s="115" t="str">
        <f t="shared" si="85"/>
        <v/>
      </c>
      <c r="DG39" s="225" t="str">
        <f t="shared" si="86"/>
        <v/>
      </c>
      <c r="DH39" s="224"/>
      <c r="DI39" s="5" t="str">
        <f t="shared" si="87"/>
        <v/>
      </c>
      <c r="DJ39" s="224" t="str">
        <f t="shared" si="88"/>
        <v/>
      </c>
      <c r="DK39" s="225"/>
      <c r="DL39" s="115" t="str">
        <f t="shared" si="89"/>
        <v/>
      </c>
      <c r="DM39" s="225" t="str">
        <f t="shared" si="90"/>
        <v/>
      </c>
      <c r="DN39" s="224"/>
      <c r="DO39" s="5" t="str">
        <f t="shared" si="91"/>
        <v/>
      </c>
      <c r="DP39" s="224" t="str">
        <f t="shared" si="92"/>
        <v/>
      </c>
      <c r="DQ39" s="225"/>
      <c r="DR39" s="115" t="str">
        <f t="shared" si="93"/>
        <v/>
      </c>
      <c r="DS39" s="225" t="str">
        <f t="shared" si="94"/>
        <v/>
      </c>
      <c r="DT39" s="224"/>
      <c r="DU39" s="5" t="str">
        <f t="shared" si="95"/>
        <v/>
      </c>
      <c r="DV39" s="224" t="str">
        <f t="shared" si="96"/>
        <v/>
      </c>
      <c r="DW39" s="225"/>
      <c r="DX39" s="115" t="str">
        <f t="shared" si="97"/>
        <v/>
      </c>
      <c r="DY39" s="225" t="str">
        <f t="shared" si="98"/>
        <v/>
      </c>
      <c r="DZ39" s="224"/>
      <c r="EA39" s="5" t="str">
        <f t="shared" si="99"/>
        <v/>
      </c>
      <c r="EB39" s="224" t="str">
        <f t="shared" si="100"/>
        <v/>
      </c>
      <c r="EC39" s="225"/>
      <c r="ED39" s="115" t="str">
        <f t="shared" si="101"/>
        <v/>
      </c>
      <c r="EE39" s="225" t="str">
        <f t="shared" si="102"/>
        <v/>
      </c>
      <c r="EF39" s="224"/>
      <c r="EG39" s="5" t="str">
        <f t="shared" si="103"/>
        <v/>
      </c>
      <c r="EH39" s="224" t="str">
        <f t="shared" si="104"/>
        <v/>
      </c>
      <c r="EI39" s="225"/>
      <c r="EJ39" s="115" t="str">
        <f t="shared" si="105"/>
        <v/>
      </c>
      <c r="EK39" s="225" t="str">
        <f t="shared" si="106"/>
        <v/>
      </c>
      <c r="EL39" s="224"/>
      <c r="EM39" s="5" t="str">
        <f t="shared" si="107"/>
        <v/>
      </c>
      <c r="EN39" s="224" t="str">
        <f t="shared" si="108"/>
        <v/>
      </c>
      <c r="EO39" s="225"/>
      <c r="EP39" s="115" t="str">
        <f t="shared" si="109"/>
        <v/>
      </c>
      <c r="EQ39" s="225" t="str">
        <f t="shared" si="110"/>
        <v/>
      </c>
      <c r="ER39" s="224"/>
      <c r="ES39" s="5" t="str">
        <f t="shared" si="111"/>
        <v/>
      </c>
      <c r="ET39" s="224" t="str">
        <f t="shared" si="112"/>
        <v/>
      </c>
      <c r="EU39" s="225"/>
      <c r="EV39" s="115" t="str">
        <f t="shared" si="113"/>
        <v/>
      </c>
      <c r="EW39" s="225" t="str">
        <f t="shared" si="114"/>
        <v/>
      </c>
      <c r="EX39" s="224"/>
      <c r="EY39" s="5" t="str">
        <f t="shared" si="115"/>
        <v/>
      </c>
      <c r="EZ39" s="224" t="str">
        <f t="shared" si="116"/>
        <v/>
      </c>
      <c r="FA39" s="225"/>
      <c r="FB39" s="115" t="str">
        <f t="shared" si="117"/>
        <v/>
      </c>
      <c r="FC39" s="225" t="str">
        <f t="shared" si="118"/>
        <v/>
      </c>
      <c r="FD39" s="224"/>
      <c r="FE39" s="5" t="str">
        <f t="shared" si="119"/>
        <v/>
      </c>
      <c r="FF39" s="224" t="str">
        <f t="shared" si="120"/>
        <v/>
      </c>
      <c r="FG39" s="225"/>
      <c r="FH39" s="115" t="str">
        <f t="shared" si="121"/>
        <v/>
      </c>
      <c r="FI39" s="225" t="str">
        <f t="shared" si="122"/>
        <v/>
      </c>
      <c r="FJ39" s="224"/>
      <c r="FK39" s="5" t="str">
        <f t="shared" si="123"/>
        <v/>
      </c>
      <c r="FL39" s="224" t="str">
        <f t="shared" si="124"/>
        <v/>
      </c>
      <c r="FM39" s="225"/>
      <c r="FN39" s="115" t="str">
        <f t="shared" si="125"/>
        <v/>
      </c>
      <c r="FO39" s="225" t="str">
        <f t="shared" si="126"/>
        <v/>
      </c>
      <c r="FP39" s="224"/>
      <c r="FQ39" s="5" t="str">
        <f t="shared" si="127"/>
        <v/>
      </c>
      <c r="FR39" s="224" t="str">
        <f t="shared" si="128"/>
        <v/>
      </c>
      <c r="FS39" s="225"/>
      <c r="FT39" s="115" t="str">
        <f t="shared" si="129"/>
        <v/>
      </c>
      <c r="FU39" s="225" t="str">
        <f t="shared" si="130"/>
        <v/>
      </c>
      <c r="FV39" s="253"/>
      <c r="FW39" s="253"/>
      <c r="FX39" s="253"/>
      <c r="FY39" s="253"/>
      <c r="FZ39" s="253"/>
    </row>
    <row r="40" spans="1:182" s="14" customFormat="1" x14ac:dyDescent="0.25">
      <c r="A40" s="2" t="str">
        <f t="shared" si="27"/>
        <v/>
      </c>
      <c r="B40" s="2"/>
      <c r="C40" s="82"/>
      <c r="D40" s="82" t="str">
        <f t="shared" si="28"/>
        <v/>
      </c>
      <c r="E40" s="109"/>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31"/>
        <v/>
      </c>
      <c r="BH40" s="36" t="str">
        <f t="shared" si="132"/>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115" t="str">
        <f t="shared" si="69"/>
        <v/>
      </c>
      <c r="CI40" s="225" t="str">
        <f t="shared" si="70"/>
        <v/>
      </c>
      <c r="CJ40" s="224"/>
      <c r="CK40" s="5" t="str">
        <f t="shared" si="71"/>
        <v/>
      </c>
      <c r="CL40" s="224" t="str">
        <f t="shared" si="72"/>
        <v/>
      </c>
      <c r="CM40" s="225"/>
      <c r="CN40" s="115" t="str">
        <f t="shared" si="73"/>
        <v/>
      </c>
      <c r="CO40" s="225" t="str">
        <f t="shared" si="74"/>
        <v/>
      </c>
      <c r="CP40" s="224"/>
      <c r="CQ40" s="5" t="str">
        <f t="shared" si="75"/>
        <v/>
      </c>
      <c r="CR40" s="224" t="str">
        <f t="shared" si="76"/>
        <v/>
      </c>
      <c r="CS40" s="225"/>
      <c r="CT40" s="115" t="str">
        <f t="shared" si="77"/>
        <v/>
      </c>
      <c r="CU40" s="225" t="str">
        <f t="shared" si="78"/>
        <v/>
      </c>
      <c r="CV40" s="224"/>
      <c r="CW40" s="5" t="str">
        <f t="shared" si="79"/>
        <v/>
      </c>
      <c r="CX40" s="224" t="str">
        <f t="shared" si="80"/>
        <v/>
      </c>
      <c r="CY40" s="225"/>
      <c r="CZ40" s="115" t="str">
        <f t="shared" si="81"/>
        <v/>
      </c>
      <c r="DA40" s="225" t="str">
        <f t="shared" si="82"/>
        <v/>
      </c>
      <c r="DB40" s="224"/>
      <c r="DC40" s="5" t="str">
        <f t="shared" si="83"/>
        <v/>
      </c>
      <c r="DD40" s="224" t="str">
        <f t="shared" si="84"/>
        <v/>
      </c>
      <c r="DE40" s="225"/>
      <c r="DF40" s="115" t="str">
        <f t="shared" si="85"/>
        <v/>
      </c>
      <c r="DG40" s="225" t="str">
        <f t="shared" si="86"/>
        <v/>
      </c>
      <c r="DH40" s="224"/>
      <c r="DI40" s="5" t="str">
        <f t="shared" si="87"/>
        <v/>
      </c>
      <c r="DJ40" s="224" t="str">
        <f t="shared" si="88"/>
        <v/>
      </c>
      <c r="DK40" s="225"/>
      <c r="DL40" s="115" t="str">
        <f t="shared" si="89"/>
        <v/>
      </c>
      <c r="DM40" s="225" t="str">
        <f t="shared" si="90"/>
        <v/>
      </c>
      <c r="DN40" s="224"/>
      <c r="DO40" s="5" t="str">
        <f t="shared" si="91"/>
        <v/>
      </c>
      <c r="DP40" s="224" t="str">
        <f t="shared" si="92"/>
        <v/>
      </c>
      <c r="DQ40" s="225"/>
      <c r="DR40" s="115" t="str">
        <f t="shared" si="93"/>
        <v/>
      </c>
      <c r="DS40" s="225" t="str">
        <f t="shared" si="94"/>
        <v/>
      </c>
      <c r="DT40" s="224"/>
      <c r="DU40" s="5" t="str">
        <f t="shared" si="95"/>
        <v/>
      </c>
      <c r="DV40" s="224" t="str">
        <f t="shared" si="96"/>
        <v/>
      </c>
      <c r="DW40" s="225"/>
      <c r="DX40" s="115" t="str">
        <f t="shared" si="97"/>
        <v/>
      </c>
      <c r="DY40" s="225" t="str">
        <f t="shared" si="98"/>
        <v/>
      </c>
      <c r="DZ40" s="224"/>
      <c r="EA40" s="5" t="str">
        <f t="shared" si="99"/>
        <v/>
      </c>
      <c r="EB40" s="224" t="str">
        <f t="shared" si="100"/>
        <v/>
      </c>
      <c r="EC40" s="225"/>
      <c r="ED40" s="115" t="str">
        <f t="shared" si="101"/>
        <v/>
      </c>
      <c r="EE40" s="225" t="str">
        <f t="shared" si="102"/>
        <v/>
      </c>
      <c r="EF40" s="224"/>
      <c r="EG40" s="5" t="str">
        <f t="shared" si="103"/>
        <v/>
      </c>
      <c r="EH40" s="224" t="str">
        <f t="shared" si="104"/>
        <v/>
      </c>
      <c r="EI40" s="225"/>
      <c r="EJ40" s="115" t="str">
        <f t="shared" si="105"/>
        <v/>
      </c>
      <c r="EK40" s="225" t="str">
        <f t="shared" si="106"/>
        <v/>
      </c>
      <c r="EL40" s="224"/>
      <c r="EM40" s="5" t="str">
        <f t="shared" si="107"/>
        <v/>
      </c>
      <c r="EN40" s="224" t="str">
        <f t="shared" si="108"/>
        <v/>
      </c>
      <c r="EO40" s="225"/>
      <c r="EP40" s="115" t="str">
        <f t="shared" si="109"/>
        <v/>
      </c>
      <c r="EQ40" s="225" t="str">
        <f t="shared" si="110"/>
        <v/>
      </c>
      <c r="ER40" s="224"/>
      <c r="ES40" s="5" t="str">
        <f t="shared" si="111"/>
        <v/>
      </c>
      <c r="ET40" s="224" t="str">
        <f t="shared" si="112"/>
        <v/>
      </c>
      <c r="EU40" s="225"/>
      <c r="EV40" s="115" t="str">
        <f t="shared" si="113"/>
        <v/>
      </c>
      <c r="EW40" s="225" t="str">
        <f t="shared" si="114"/>
        <v/>
      </c>
      <c r="EX40" s="224"/>
      <c r="EY40" s="5" t="str">
        <f t="shared" si="115"/>
        <v/>
      </c>
      <c r="EZ40" s="224" t="str">
        <f t="shared" si="116"/>
        <v/>
      </c>
      <c r="FA40" s="225"/>
      <c r="FB40" s="115" t="str">
        <f t="shared" si="117"/>
        <v/>
      </c>
      <c r="FC40" s="225" t="str">
        <f t="shared" si="118"/>
        <v/>
      </c>
      <c r="FD40" s="224"/>
      <c r="FE40" s="5" t="str">
        <f t="shared" si="119"/>
        <v/>
      </c>
      <c r="FF40" s="224" t="str">
        <f t="shared" si="120"/>
        <v/>
      </c>
      <c r="FG40" s="225"/>
      <c r="FH40" s="115" t="str">
        <f t="shared" si="121"/>
        <v/>
      </c>
      <c r="FI40" s="225" t="str">
        <f t="shared" si="122"/>
        <v/>
      </c>
      <c r="FJ40" s="224"/>
      <c r="FK40" s="5" t="str">
        <f t="shared" si="123"/>
        <v/>
      </c>
      <c r="FL40" s="224" t="str">
        <f t="shared" si="124"/>
        <v/>
      </c>
      <c r="FM40" s="225"/>
      <c r="FN40" s="115" t="str">
        <f t="shared" si="125"/>
        <v/>
      </c>
      <c r="FO40" s="225" t="str">
        <f t="shared" si="126"/>
        <v/>
      </c>
      <c r="FP40" s="224"/>
      <c r="FQ40" s="5" t="str">
        <f t="shared" si="127"/>
        <v/>
      </c>
      <c r="FR40" s="224" t="str">
        <f t="shared" si="128"/>
        <v/>
      </c>
      <c r="FS40" s="225"/>
      <c r="FT40" s="115" t="str">
        <f t="shared" si="129"/>
        <v/>
      </c>
      <c r="FU40" s="225" t="str">
        <f t="shared" si="130"/>
        <v/>
      </c>
      <c r="FV40" s="253"/>
      <c r="FW40" s="253"/>
      <c r="FX40" s="253"/>
      <c r="FY40" s="253"/>
      <c r="FZ40" s="253"/>
    </row>
    <row r="41" spans="1:182" s="3" customFormat="1" x14ac:dyDescent="0.25">
      <c r="A41" s="2" t="str">
        <f t="shared" si="27"/>
        <v/>
      </c>
      <c r="B41" s="2"/>
      <c r="C41" s="82"/>
      <c r="D41" s="82" t="str">
        <f t="shared" si="28"/>
        <v/>
      </c>
      <c r="E41" s="109"/>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31"/>
        <v/>
      </c>
      <c r="BH41" s="36" t="str">
        <f t="shared" si="132"/>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115" t="str">
        <f t="shared" si="69"/>
        <v/>
      </c>
      <c r="CI41" s="225" t="str">
        <f t="shared" si="70"/>
        <v/>
      </c>
      <c r="CJ41" s="224"/>
      <c r="CK41" s="5" t="str">
        <f t="shared" si="71"/>
        <v/>
      </c>
      <c r="CL41" s="224" t="str">
        <f t="shared" si="72"/>
        <v/>
      </c>
      <c r="CM41" s="225"/>
      <c r="CN41" s="115" t="str">
        <f t="shared" si="73"/>
        <v/>
      </c>
      <c r="CO41" s="225" t="str">
        <f t="shared" si="74"/>
        <v/>
      </c>
      <c r="CP41" s="224"/>
      <c r="CQ41" s="5" t="str">
        <f t="shared" si="75"/>
        <v/>
      </c>
      <c r="CR41" s="224" t="str">
        <f t="shared" si="76"/>
        <v/>
      </c>
      <c r="CS41" s="225"/>
      <c r="CT41" s="115" t="str">
        <f t="shared" si="77"/>
        <v/>
      </c>
      <c r="CU41" s="225" t="str">
        <f t="shared" si="78"/>
        <v/>
      </c>
      <c r="CV41" s="224"/>
      <c r="CW41" s="5" t="str">
        <f t="shared" si="79"/>
        <v/>
      </c>
      <c r="CX41" s="224" t="str">
        <f t="shared" si="80"/>
        <v/>
      </c>
      <c r="CY41" s="225"/>
      <c r="CZ41" s="115" t="str">
        <f t="shared" si="81"/>
        <v/>
      </c>
      <c r="DA41" s="225" t="str">
        <f t="shared" si="82"/>
        <v/>
      </c>
      <c r="DB41" s="224"/>
      <c r="DC41" s="5" t="str">
        <f t="shared" si="83"/>
        <v/>
      </c>
      <c r="DD41" s="224" t="str">
        <f t="shared" si="84"/>
        <v/>
      </c>
      <c r="DE41" s="225"/>
      <c r="DF41" s="115" t="str">
        <f t="shared" si="85"/>
        <v/>
      </c>
      <c r="DG41" s="225" t="str">
        <f t="shared" si="86"/>
        <v/>
      </c>
      <c r="DH41" s="224"/>
      <c r="DI41" s="5" t="str">
        <f t="shared" si="87"/>
        <v/>
      </c>
      <c r="DJ41" s="224" t="str">
        <f t="shared" si="88"/>
        <v/>
      </c>
      <c r="DK41" s="225"/>
      <c r="DL41" s="115" t="str">
        <f t="shared" si="89"/>
        <v/>
      </c>
      <c r="DM41" s="225" t="str">
        <f t="shared" si="90"/>
        <v/>
      </c>
      <c r="DN41" s="224"/>
      <c r="DO41" s="5" t="str">
        <f t="shared" si="91"/>
        <v/>
      </c>
      <c r="DP41" s="224" t="str">
        <f t="shared" si="92"/>
        <v/>
      </c>
      <c r="DQ41" s="225"/>
      <c r="DR41" s="115" t="str">
        <f t="shared" si="93"/>
        <v/>
      </c>
      <c r="DS41" s="225" t="str">
        <f t="shared" si="94"/>
        <v/>
      </c>
      <c r="DT41" s="224"/>
      <c r="DU41" s="5" t="str">
        <f t="shared" si="95"/>
        <v/>
      </c>
      <c r="DV41" s="224" t="str">
        <f t="shared" si="96"/>
        <v/>
      </c>
      <c r="DW41" s="225"/>
      <c r="DX41" s="115" t="str">
        <f t="shared" si="97"/>
        <v/>
      </c>
      <c r="DY41" s="225" t="str">
        <f t="shared" si="98"/>
        <v/>
      </c>
      <c r="DZ41" s="224"/>
      <c r="EA41" s="5" t="str">
        <f t="shared" si="99"/>
        <v/>
      </c>
      <c r="EB41" s="224" t="str">
        <f t="shared" si="100"/>
        <v/>
      </c>
      <c r="EC41" s="225"/>
      <c r="ED41" s="115" t="str">
        <f t="shared" si="101"/>
        <v/>
      </c>
      <c r="EE41" s="225" t="str">
        <f t="shared" si="102"/>
        <v/>
      </c>
      <c r="EF41" s="224"/>
      <c r="EG41" s="5" t="str">
        <f t="shared" si="103"/>
        <v/>
      </c>
      <c r="EH41" s="224" t="str">
        <f t="shared" si="104"/>
        <v/>
      </c>
      <c r="EI41" s="225"/>
      <c r="EJ41" s="115" t="str">
        <f t="shared" si="105"/>
        <v/>
      </c>
      <c r="EK41" s="225" t="str">
        <f t="shared" si="106"/>
        <v/>
      </c>
      <c r="EL41" s="224"/>
      <c r="EM41" s="5" t="str">
        <f t="shared" si="107"/>
        <v/>
      </c>
      <c r="EN41" s="224" t="str">
        <f t="shared" si="108"/>
        <v/>
      </c>
      <c r="EO41" s="225"/>
      <c r="EP41" s="115" t="str">
        <f t="shared" si="109"/>
        <v/>
      </c>
      <c r="EQ41" s="225" t="str">
        <f t="shared" si="110"/>
        <v/>
      </c>
      <c r="ER41" s="224"/>
      <c r="ES41" s="5" t="str">
        <f t="shared" si="111"/>
        <v/>
      </c>
      <c r="ET41" s="224" t="str">
        <f t="shared" si="112"/>
        <v/>
      </c>
      <c r="EU41" s="225"/>
      <c r="EV41" s="115" t="str">
        <f t="shared" si="113"/>
        <v/>
      </c>
      <c r="EW41" s="225" t="str">
        <f t="shared" si="114"/>
        <v/>
      </c>
      <c r="EX41" s="224"/>
      <c r="EY41" s="5" t="str">
        <f t="shared" si="115"/>
        <v/>
      </c>
      <c r="EZ41" s="224" t="str">
        <f t="shared" si="116"/>
        <v/>
      </c>
      <c r="FA41" s="225"/>
      <c r="FB41" s="115" t="str">
        <f t="shared" si="117"/>
        <v/>
      </c>
      <c r="FC41" s="225" t="str">
        <f t="shared" si="118"/>
        <v/>
      </c>
      <c r="FD41" s="224"/>
      <c r="FE41" s="5" t="str">
        <f t="shared" si="119"/>
        <v/>
      </c>
      <c r="FF41" s="224" t="str">
        <f t="shared" si="120"/>
        <v/>
      </c>
      <c r="FG41" s="225"/>
      <c r="FH41" s="115" t="str">
        <f t="shared" si="121"/>
        <v/>
      </c>
      <c r="FI41" s="225" t="str">
        <f t="shared" si="122"/>
        <v/>
      </c>
      <c r="FJ41" s="224"/>
      <c r="FK41" s="5" t="str">
        <f t="shared" si="123"/>
        <v/>
      </c>
      <c r="FL41" s="224" t="str">
        <f t="shared" si="124"/>
        <v/>
      </c>
      <c r="FM41" s="225"/>
      <c r="FN41" s="115" t="str">
        <f t="shared" si="125"/>
        <v/>
      </c>
      <c r="FO41" s="225" t="str">
        <f t="shared" si="126"/>
        <v/>
      </c>
      <c r="FP41" s="224"/>
      <c r="FQ41" s="5" t="str">
        <f t="shared" si="127"/>
        <v/>
      </c>
      <c r="FR41" s="224" t="str">
        <f t="shared" si="128"/>
        <v/>
      </c>
      <c r="FS41" s="225"/>
      <c r="FT41" s="115" t="str">
        <f t="shared" si="129"/>
        <v/>
      </c>
      <c r="FU41" s="225" t="str">
        <f t="shared" si="130"/>
        <v/>
      </c>
      <c r="FV41" s="253"/>
      <c r="FW41" s="253"/>
      <c r="FX41" s="253"/>
      <c r="FY41" s="253"/>
      <c r="FZ41" s="253"/>
    </row>
    <row r="42" spans="1:182" s="14" customFormat="1" x14ac:dyDescent="0.25">
      <c r="A42" s="2" t="str">
        <f t="shared" si="27"/>
        <v/>
      </c>
      <c r="B42" s="2"/>
      <c r="C42" s="82"/>
      <c r="D42" s="82" t="str">
        <f t="shared" si="28"/>
        <v/>
      </c>
      <c r="E42" s="109"/>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31"/>
        <v/>
      </c>
      <c r="BH42" s="36" t="str">
        <f t="shared" si="132"/>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115" t="str">
        <f t="shared" si="69"/>
        <v/>
      </c>
      <c r="CI42" s="225" t="str">
        <f t="shared" si="70"/>
        <v/>
      </c>
      <c r="CJ42" s="224"/>
      <c r="CK42" s="5" t="str">
        <f t="shared" si="71"/>
        <v/>
      </c>
      <c r="CL42" s="224" t="str">
        <f t="shared" si="72"/>
        <v/>
      </c>
      <c r="CM42" s="225"/>
      <c r="CN42" s="115" t="str">
        <f t="shared" si="73"/>
        <v/>
      </c>
      <c r="CO42" s="225" t="str">
        <f t="shared" si="74"/>
        <v/>
      </c>
      <c r="CP42" s="224"/>
      <c r="CQ42" s="5" t="str">
        <f t="shared" si="75"/>
        <v/>
      </c>
      <c r="CR42" s="224" t="str">
        <f t="shared" si="76"/>
        <v/>
      </c>
      <c r="CS42" s="225"/>
      <c r="CT42" s="115" t="str">
        <f t="shared" si="77"/>
        <v/>
      </c>
      <c r="CU42" s="225" t="str">
        <f t="shared" si="78"/>
        <v/>
      </c>
      <c r="CV42" s="224"/>
      <c r="CW42" s="5" t="str">
        <f t="shared" si="79"/>
        <v/>
      </c>
      <c r="CX42" s="224" t="str">
        <f t="shared" si="80"/>
        <v/>
      </c>
      <c r="CY42" s="225"/>
      <c r="CZ42" s="115" t="str">
        <f t="shared" si="81"/>
        <v/>
      </c>
      <c r="DA42" s="225" t="str">
        <f t="shared" si="82"/>
        <v/>
      </c>
      <c r="DB42" s="224"/>
      <c r="DC42" s="5" t="str">
        <f t="shared" si="83"/>
        <v/>
      </c>
      <c r="DD42" s="224" t="str">
        <f t="shared" si="84"/>
        <v/>
      </c>
      <c r="DE42" s="225"/>
      <c r="DF42" s="115" t="str">
        <f t="shared" si="85"/>
        <v/>
      </c>
      <c r="DG42" s="225" t="str">
        <f t="shared" si="86"/>
        <v/>
      </c>
      <c r="DH42" s="224"/>
      <c r="DI42" s="5" t="str">
        <f t="shared" si="87"/>
        <v/>
      </c>
      <c r="DJ42" s="224" t="str">
        <f t="shared" si="88"/>
        <v/>
      </c>
      <c r="DK42" s="225"/>
      <c r="DL42" s="115" t="str">
        <f t="shared" si="89"/>
        <v/>
      </c>
      <c r="DM42" s="225" t="str">
        <f t="shared" si="90"/>
        <v/>
      </c>
      <c r="DN42" s="224"/>
      <c r="DO42" s="5" t="str">
        <f t="shared" si="91"/>
        <v/>
      </c>
      <c r="DP42" s="224" t="str">
        <f t="shared" si="92"/>
        <v/>
      </c>
      <c r="DQ42" s="225"/>
      <c r="DR42" s="115" t="str">
        <f t="shared" si="93"/>
        <v/>
      </c>
      <c r="DS42" s="225" t="str">
        <f t="shared" si="94"/>
        <v/>
      </c>
      <c r="DT42" s="224"/>
      <c r="DU42" s="5" t="str">
        <f t="shared" si="95"/>
        <v/>
      </c>
      <c r="DV42" s="224" t="str">
        <f t="shared" si="96"/>
        <v/>
      </c>
      <c r="DW42" s="225"/>
      <c r="DX42" s="115" t="str">
        <f t="shared" si="97"/>
        <v/>
      </c>
      <c r="DY42" s="225" t="str">
        <f t="shared" si="98"/>
        <v/>
      </c>
      <c r="DZ42" s="224"/>
      <c r="EA42" s="5" t="str">
        <f t="shared" si="99"/>
        <v/>
      </c>
      <c r="EB42" s="224" t="str">
        <f t="shared" si="100"/>
        <v/>
      </c>
      <c r="EC42" s="225"/>
      <c r="ED42" s="115" t="str">
        <f t="shared" si="101"/>
        <v/>
      </c>
      <c r="EE42" s="225" t="str">
        <f t="shared" si="102"/>
        <v/>
      </c>
      <c r="EF42" s="224"/>
      <c r="EG42" s="5" t="str">
        <f t="shared" si="103"/>
        <v/>
      </c>
      <c r="EH42" s="224" t="str">
        <f t="shared" si="104"/>
        <v/>
      </c>
      <c r="EI42" s="225"/>
      <c r="EJ42" s="115" t="str">
        <f t="shared" si="105"/>
        <v/>
      </c>
      <c r="EK42" s="225" t="str">
        <f t="shared" si="106"/>
        <v/>
      </c>
      <c r="EL42" s="224"/>
      <c r="EM42" s="5" t="str">
        <f t="shared" si="107"/>
        <v/>
      </c>
      <c r="EN42" s="224" t="str">
        <f t="shared" si="108"/>
        <v/>
      </c>
      <c r="EO42" s="225"/>
      <c r="EP42" s="115" t="str">
        <f t="shared" si="109"/>
        <v/>
      </c>
      <c r="EQ42" s="225" t="str">
        <f t="shared" si="110"/>
        <v/>
      </c>
      <c r="ER42" s="224"/>
      <c r="ES42" s="5" t="str">
        <f t="shared" si="111"/>
        <v/>
      </c>
      <c r="ET42" s="224" t="str">
        <f t="shared" si="112"/>
        <v/>
      </c>
      <c r="EU42" s="225"/>
      <c r="EV42" s="115" t="str">
        <f t="shared" si="113"/>
        <v/>
      </c>
      <c r="EW42" s="225" t="str">
        <f t="shared" si="114"/>
        <v/>
      </c>
      <c r="EX42" s="224"/>
      <c r="EY42" s="5" t="str">
        <f t="shared" si="115"/>
        <v/>
      </c>
      <c r="EZ42" s="224" t="str">
        <f t="shared" si="116"/>
        <v/>
      </c>
      <c r="FA42" s="225"/>
      <c r="FB42" s="115" t="str">
        <f t="shared" si="117"/>
        <v/>
      </c>
      <c r="FC42" s="225" t="str">
        <f t="shared" si="118"/>
        <v/>
      </c>
      <c r="FD42" s="224"/>
      <c r="FE42" s="5" t="str">
        <f t="shared" si="119"/>
        <v/>
      </c>
      <c r="FF42" s="224" t="str">
        <f t="shared" si="120"/>
        <v/>
      </c>
      <c r="FG42" s="225"/>
      <c r="FH42" s="115" t="str">
        <f t="shared" si="121"/>
        <v/>
      </c>
      <c r="FI42" s="225" t="str">
        <f t="shared" si="122"/>
        <v/>
      </c>
      <c r="FJ42" s="224"/>
      <c r="FK42" s="5" t="str">
        <f t="shared" si="123"/>
        <v/>
      </c>
      <c r="FL42" s="224" t="str">
        <f t="shared" si="124"/>
        <v/>
      </c>
      <c r="FM42" s="225"/>
      <c r="FN42" s="115" t="str">
        <f t="shared" si="125"/>
        <v/>
      </c>
      <c r="FO42" s="225" t="str">
        <f t="shared" si="126"/>
        <v/>
      </c>
      <c r="FP42" s="224"/>
      <c r="FQ42" s="5" t="str">
        <f t="shared" si="127"/>
        <v/>
      </c>
      <c r="FR42" s="224" t="str">
        <f t="shared" si="128"/>
        <v/>
      </c>
      <c r="FS42" s="225"/>
      <c r="FT42" s="115" t="str">
        <f t="shared" si="129"/>
        <v/>
      </c>
      <c r="FU42" s="225" t="str">
        <f t="shared" si="130"/>
        <v/>
      </c>
      <c r="FV42" s="253"/>
      <c r="FW42" s="253"/>
      <c r="FX42" s="253"/>
      <c r="FY42" s="253"/>
      <c r="FZ42" s="253"/>
    </row>
    <row r="43" spans="1:182" s="3" customFormat="1" x14ac:dyDescent="0.25">
      <c r="A43" s="2" t="str">
        <f t="shared" si="27"/>
        <v/>
      </c>
      <c r="B43" s="2"/>
      <c r="C43" s="82"/>
      <c r="D43" s="82" t="str">
        <f t="shared" si="28"/>
        <v/>
      </c>
      <c r="E43" s="109"/>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31"/>
        <v/>
      </c>
      <c r="BH43" s="36" t="str">
        <f t="shared" si="132"/>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115" t="str">
        <f t="shared" si="69"/>
        <v/>
      </c>
      <c r="CI43" s="225" t="str">
        <f t="shared" si="70"/>
        <v/>
      </c>
      <c r="CJ43" s="224"/>
      <c r="CK43" s="5" t="str">
        <f t="shared" si="71"/>
        <v/>
      </c>
      <c r="CL43" s="224" t="str">
        <f t="shared" si="72"/>
        <v/>
      </c>
      <c r="CM43" s="225"/>
      <c r="CN43" s="115" t="str">
        <f t="shared" si="73"/>
        <v/>
      </c>
      <c r="CO43" s="225" t="str">
        <f t="shared" si="74"/>
        <v/>
      </c>
      <c r="CP43" s="224"/>
      <c r="CQ43" s="5" t="str">
        <f t="shared" si="75"/>
        <v/>
      </c>
      <c r="CR43" s="224" t="str">
        <f t="shared" si="76"/>
        <v/>
      </c>
      <c r="CS43" s="225"/>
      <c r="CT43" s="115" t="str">
        <f t="shared" si="77"/>
        <v/>
      </c>
      <c r="CU43" s="225" t="str">
        <f t="shared" si="78"/>
        <v/>
      </c>
      <c r="CV43" s="224"/>
      <c r="CW43" s="5" t="str">
        <f t="shared" si="79"/>
        <v/>
      </c>
      <c r="CX43" s="224" t="str">
        <f t="shared" si="80"/>
        <v/>
      </c>
      <c r="CY43" s="225"/>
      <c r="CZ43" s="115" t="str">
        <f t="shared" si="81"/>
        <v/>
      </c>
      <c r="DA43" s="225" t="str">
        <f t="shared" si="82"/>
        <v/>
      </c>
      <c r="DB43" s="224"/>
      <c r="DC43" s="5" t="str">
        <f t="shared" si="83"/>
        <v/>
      </c>
      <c r="DD43" s="224" t="str">
        <f t="shared" si="84"/>
        <v/>
      </c>
      <c r="DE43" s="225"/>
      <c r="DF43" s="115" t="str">
        <f t="shared" si="85"/>
        <v/>
      </c>
      <c r="DG43" s="225" t="str">
        <f t="shared" si="86"/>
        <v/>
      </c>
      <c r="DH43" s="224"/>
      <c r="DI43" s="5" t="str">
        <f t="shared" si="87"/>
        <v/>
      </c>
      <c r="DJ43" s="224" t="str">
        <f t="shared" si="88"/>
        <v/>
      </c>
      <c r="DK43" s="225"/>
      <c r="DL43" s="115" t="str">
        <f t="shared" si="89"/>
        <v/>
      </c>
      <c r="DM43" s="225" t="str">
        <f t="shared" si="90"/>
        <v/>
      </c>
      <c r="DN43" s="224"/>
      <c r="DO43" s="5" t="str">
        <f t="shared" si="91"/>
        <v/>
      </c>
      <c r="DP43" s="224" t="str">
        <f t="shared" si="92"/>
        <v/>
      </c>
      <c r="DQ43" s="225"/>
      <c r="DR43" s="115" t="str">
        <f t="shared" si="93"/>
        <v/>
      </c>
      <c r="DS43" s="225" t="str">
        <f t="shared" si="94"/>
        <v/>
      </c>
      <c r="DT43" s="224"/>
      <c r="DU43" s="5" t="str">
        <f t="shared" si="95"/>
        <v/>
      </c>
      <c r="DV43" s="224" t="str">
        <f t="shared" si="96"/>
        <v/>
      </c>
      <c r="DW43" s="225"/>
      <c r="DX43" s="115" t="str">
        <f t="shared" si="97"/>
        <v/>
      </c>
      <c r="DY43" s="225" t="str">
        <f t="shared" si="98"/>
        <v/>
      </c>
      <c r="DZ43" s="224"/>
      <c r="EA43" s="5" t="str">
        <f t="shared" si="99"/>
        <v/>
      </c>
      <c r="EB43" s="224" t="str">
        <f t="shared" si="100"/>
        <v/>
      </c>
      <c r="EC43" s="225"/>
      <c r="ED43" s="115" t="str">
        <f t="shared" si="101"/>
        <v/>
      </c>
      <c r="EE43" s="225" t="str">
        <f t="shared" si="102"/>
        <v/>
      </c>
      <c r="EF43" s="224"/>
      <c r="EG43" s="5" t="str">
        <f t="shared" si="103"/>
        <v/>
      </c>
      <c r="EH43" s="224" t="str">
        <f t="shared" si="104"/>
        <v/>
      </c>
      <c r="EI43" s="225"/>
      <c r="EJ43" s="115" t="str">
        <f t="shared" si="105"/>
        <v/>
      </c>
      <c r="EK43" s="225" t="str">
        <f t="shared" si="106"/>
        <v/>
      </c>
      <c r="EL43" s="224"/>
      <c r="EM43" s="5" t="str">
        <f t="shared" si="107"/>
        <v/>
      </c>
      <c r="EN43" s="224" t="str">
        <f t="shared" si="108"/>
        <v/>
      </c>
      <c r="EO43" s="225"/>
      <c r="EP43" s="115" t="str">
        <f t="shared" si="109"/>
        <v/>
      </c>
      <c r="EQ43" s="225" t="str">
        <f t="shared" si="110"/>
        <v/>
      </c>
      <c r="ER43" s="224"/>
      <c r="ES43" s="5" t="str">
        <f t="shared" si="111"/>
        <v/>
      </c>
      <c r="ET43" s="224" t="str">
        <f t="shared" si="112"/>
        <v/>
      </c>
      <c r="EU43" s="225"/>
      <c r="EV43" s="115" t="str">
        <f t="shared" si="113"/>
        <v/>
      </c>
      <c r="EW43" s="225" t="str">
        <f t="shared" si="114"/>
        <v/>
      </c>
      <c r="EX43" s="224"/>
      <c r="EY43" s="5" t="str">
        <f t="shared" si="115"/>
        <v/>
      </c>
      <c r="EZ43" s="224" t="str">
        <f t="shared" si="116"/>
        <v/>
      </c>
      <c r="FA43" s="225"/>
      <c r="FB43" s="115" t="str">
        <f t="shared" si="117"/>
        <v/>
      </c>
      <c r="FC43" s="225" t="str">
        <f t="shared" si="118"/>
        <v/>
      </c>
      <c r="FD43" s="224"/>
      <c r="FE43" s="5" t="str">
        <f t="shared" si="119"/>
        <v/>
      </c>
      <c r="FF43" s="224" t="str">
        <f t="shared" si="120"/>
        <v/>
      </c>
      <c r="FG43" s="225"/>
      <c r="FH43" s="115" t="str">
        <f t="shared" si="121"/>
        <v/>
      </c>
      <c r="FI43" s="225" t="str">
        <f t="shared" si="122"/>
        <v/>
      </c>
      <c r="FJ43" s="224"/>
      <c r="FK43" s="5" t="str">
        <f t="shared" si="123"/>
        <v/>
      </c>
      <c r="FL43" s="224" t="str">
        <f t="shared" si="124"/>
        <v/>
      </c>
      <c r="FM43" s="225"/>
      <c r="FN43" s="115" t="str">
        <f t="shared" si="125"/>
        <v/>
      </c>
      <c r="FO43" s="225" t="str">
        <f t="shared" si="126"/>
        <v/>
      </c>
      <c r="FP43" s="224"/>
      <c r="FQ43" s="5" t="str">
        <f t="shared" si="127"/>
        <v/>
      </c>
      <c r="FR43" s="224" t="str">
        <f t="shared" si="128"/>
        <v/>
      </c>
      <c r="FS43" s="225"/>
      <c r="FT43" s="115" t="str">
        <f t="shared" si="129"/>
        <v/>
      </c>
      <c r="FU43" s="225" t="str">
        <f t="shared" si="130"/>
        <v/>
      </c>
      <c r="FV43" s="253"/>
      <c r="FW43" s="253"/>
      <c r="FX43" s="253"/>
      <c r="FY43" s="253"/>
      <c r="FZ43" s="253"/>
    </row>
    <row r="44" spans="1:182" s="3" customFormat="1" x14ac:dyDescent="0.25">
      <c r="A44" s="2" t="str">
        <f t="shared" si="27"/>
        <v/>
      </c>
      <c r="B44" s="2"/>
      <c r="C44" s="82"/>
      <c r="D44" s="82" t="str">
        <f t="shared" si="28"/>
        <v/>
      </c>
      <c r="E44" s="109"/>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31"/>
        <v/>
      </c>
      <c r="BH44" s="36" t="str">
        <f t="shared" si="132"/>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115" t="str">
        <f t="shared" si="69"/>
        <v/>
      </c>
      <c r="CI44" s="225" t="str">
        <f t="shared" si="70"/>
        <v/>
      </c>
      <c r="CJ44" s="224"/>
      <c r="CK44" s="5" t="str">
        <f t="shared" si="71"/>
        <v/>
      </c>
      <c r="CL44" s="224" t="str">
        <f t="shared" si="72"/>
        <v/>
      </c>
      <c r="CM44" s="225"/>
      <c r="CN44" s="115" t="str">
        <f t="shared" si="73"/>
        <v/>
      </c>
      <c r="CO44" s="225" t="str">
        <f t="shared" si="74"/>
        <v/>
      </c>
      <c r="CP44" s="224"/>
      <c r="CQ44" s="5" t="str">
        <f t="shared" si="75"/>
        <v/>
      </c>
      <c r="CR44" s="224" t="str">
        <f t="shared" si="76"/>
        <v/>
      </c>
      <c r="CS44" s="225"/>
      <c r="CT44" s="115" t="str">
        <f t="shared" si="77"/>
        <v/>
      </c>
      <c r="CU44" s="225" t="str">
        <f t="shared" si="78"/>
        <v/>
      </c>
      <c r="CV44" s="224"/>
      <c r="CW44" s="5" t="str">
        <f t="shared" si="79"/>
        <v/>
      </c>
      <c r="CX44" s="224" t="str">
        <f t="shared" si="80"/>
        <v/>
      </c>
      <c r="CY44" s="225"/>
      <c r="CZ44" s="115" t="str">
        <f t="shared" si="81"/>
        <v/>
      </c>
      <c r="DA44" s="225" t="str">
        <f t="shared" si="82"/>
        <v/>
      </c>
      <c r="DB44" s="224"/>
      <c r="DC44" s="5" t="str">
        <f t="shared" si="83"/>
        <v/>
      </c>
      <c r="DD44" s="224" t="str">
        <f t="shared" si="84"/>
        <v/>
      </c>
      <c r="DE44" s="225"/>
      <c r="DF44" s="115" t="str">
        <f t="shared" si="85"/>
        <v/>
      </c>
      <c r="DG44" s="225" t="str">
        <f t="shared" si="86"/>
        <v/>
      </c>
      <c r="DH44" s="224"/>
      <c r="DI44" s="5" t="str">
        <f t="shared" si="87"/>
        <v/>
      </c>
      <c r="DJ44" s="224" t="str">
        <f t="shared" si="88"/>
        <v/>
      </c>
      <c r="DK44" s="225"/>
      <c r="DL44" s="115" t="str">
        <f t="shared" si="89"/>
        <v/>
      </c>
      <c r="DM44" s="225" t="str">
        <f t="shared" si="90"/>
        <v/>
      </c>
      <c r="DN44" s="224"/>
      <c r="DO44" s="5" t="str">
        <f t="shared" si="91"/>
        <v/>
      </c>
      <c r="DP44" s="224" t="str">
        <f t="shared" si="92"/>
        <v/>
      </c>
      <c r="DQ44" s="225"/>
      <c r="DR44" s="115" t="str">
        <f t="shared" si="93"/>
        <v/>
      </c>
      <c r="DS44" s="225" t="str">
        <f t="shared" si="94"/>
        <v/>
      </c>
      <c r="DT44" s="224"/>
      <c r="DU44" s="5" t="str">
        <f t="shared" si="95"/>
        <v/>
      </c>
      <c r="DV44" s="224" t="str">
        <f t="shared" si="96"/>
        <v/>
      </c>
      <c r="DW44" s="225"/>
      <c r="DX44" s="115" t="str">
        <f t="shared" si="97"/>
        <v/>
      </c>
      <c r="DY44" s="225" t="str">
        <f t="shared" si="98"/>
        <v/>
      </c>
      <c r="DZ44" s="224"/>
      <c r="EA44" s="5" t="str">
        <f t="shared" si="99"/>
        <v/>
      </c>
      <c r="EB44" s="224" t="str">
        <f t="shared" si="100"/>
        <v/>
      </c>
      <c r="EC44" s="225"/>
      <c r="ED44" s="115" t="str">
        <f t="shared" si="101"/>
        <v/>
      </c>
      <c r="EE44" s="225" t="str">
        <f t="shared" si="102"/>
        <v/>
      </c>
      <c r="EF44" s="224"/>
      <c r="EG44" s="5" t="str">
        <f t="shared" si="103"/>
        <v/>
      </c>
      <c r="EH44" s="224" t="str">
        <f t="shared" si="104"/>
        <v/>
      </c>
      <c r="EI44" s="225"/>
      <c r="EJ44" s="115" t="str">
        <f t="shared" si="105"/>
        <v/>
      </c>
      <c r="EK44" s="225" t="str">
        <f t="shared" si="106"/>
        <v/>
      </c>
      <c r="EL44" s="224"/>
      <c r="EM44" s="5" t="str">
        <f t="shared" si="107"/>
        <v/>
      </c>
      <c r="EN44" s="224" t="str">
        <f t="shared" si="108"/>
        <v/>
      </c>
      <c r="EO44" s="225"/>
      <c r="EP44" s="115" t="str">
        <f t="shared" si="109"/>
        <v/>
      </c>
      <c r="EQ44" s="225" t="str">
        <f t="shared" si="110"/>
        <v/>
      </c>
      <c r="ER44" s="224"/>
      <c r="ES44" s="5" t="str">
        <f t="shared" si="111"/>
        <v/>
      </c>
      <c r="ET44" s="224" t="str">
        <f t="shared" si="112"/>
        <v/>
      </c>
      <c r="EU44" s="225"/>
      <c r="EV44" s="115" t="str">
        <f t="shared" si="113"/>
        <v/>
      </c>
      <c r="EW44" s="225" t="str">
        <f t="shared" si="114"/>
        <v/>
      </c>
      <c r="EX44" s="224"/>
      <c r="EY44" s="5" t="str">
        <f t="shared" si="115"/>
        <v/>
      </c>
      <c r="EZ44" s="224" t="str">
        <f t="shared" si="116"/>
        <v/>
      </c>
      <c r="FA44" s="225"/>
      <c r="FB44" s="115" t="str">
        <f t="shared" si="117"/>
        <v/>
      </c>
      <c r="FC44" s="225" t="str">
        <f t="shared" si="118"/>
        <v/>
      </c>
      <c r="FD44" s="224"/>
      <c r="FE44" s="5" t="str">
        <f t="shared" si="119"/>
        <v/>
      </c>
      <c r="FF44" s="224" t="str">
        <f t="shared" si="120"/>
        <v/>
      </c>
      <c r="FG44" s="225"/>
      <c r="FH44" s="115" t="str">
        <f t="shared" si="121"/>
        <v/>
      </c>
      <c r="FI44" s="225" t="str">
        <f t="shared" si="122"/>
        <v/>
      </c>
      <c r="FJ44" s="224"/>
      <c r="FK44" s="5" t="str">
        <f t="shared" si="123"/>
        <v/>
      </c>
      <c r="FL44" s="224" t="str">
        <f t="shared" si="124"/>
        <v/>
      </c>
      <c r="FM44" s="225"/>
      <c r="FN44" s="115" t="str">
        <f t="shared" si="125"/>
        <v/>
      </c>
      <c r="FO44" s="225" t="str">
        <f t="shared" si="126"/>
        <v/>
      </c>
      <c r="FP44" s="224"/>
      <c r="FQ44" s="5" t="str">
        <f t="shared" si="127"/>
        <v/>
      </c>
      <c r="FR44" s="224" t="str">
        <f t="shared" si="128"/>
        <v/>
      </c>
      <c r="FS44" s="225"/>
      <c r="FT44" s="115" t="str">
        <f t="shared" si="129"/>
        <v/>
      </c>
      <c r="FU44" s="225" t="str">
        <f t="shared" si="130"/>
        <v/>
      </c>
      <c r="FV44" s="253"/>
      <c r="FW44" s="253"/>
      <c r="FX44" s="253"/>
      <c r="FY44" s="253"/>
      <c r="FZ44" s="253"/>
    </row>
    <row r="45" spans="1:182" s="3" customFormat="1" x14ac:dyDescent="0.25">
      <c r="A45" s="2" t="str">
        <f t="shared" si="27"/>
        <v/>
      </c>
      <c r="B45" s="2"/>
      <c r="C45" s="82"/>
      <c r="D45" s="82" t="str">
        <f t="shared" si="28"/>
        <v/>
      </c>
      <c r="E45" s="109"/>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31"/>
        <v/>
      </c>
      <c r="BH45" s="36" t="str">
        <f t="shared" si="132"/>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115" t="str">
        <f t="shared" si="69"/>
        <v/>
      </c>
      <c r="CI45" s="225" t="str">
        <f t="shared" si="70"/>
        <v/>
      </c>
      <c r="CJ45" s="224"/>
      <c r="CK45" s="5" t="str">
        <f t="shared" si="71"/>
        <v/>
      </c>
      <c r="CL45" s="224" t="str">
        <f t="shared" si="72"/>
        <v/>
      </c>
      <c r="CM45" s="225"/>
      <c r="CN45" s="115" t="str">
        <f t="shared" si="73"/>
        <v/>
      </c>
      <c r="CO45" s="225" t="str">
        <f t="shared" si="74"/>
        <v/>
      </c>
      <c r="CP45" s="224"/>
      <c r="CQ45" s="5" t="str">
        <f t="shared" si="75"/>
        <v/>
      </c>
      <c r="CR45" s="224" t="str">
        <f t="shared" si="76"/>
        <v/>
      </c>
      <c r="CS45" s="225"/>
      <c r="CT45" s="115" t="str">
        <f t="shared" si="77"/>
        <v/>
      </c>
      <c r="CU45" s="225" t="str">
        <f t="shared" si="78"/>
        <v/>
      </c>
      <c r="CV45" s="224"/>
      <c r="CW45" s="5" t="str">
        <f t="shared" si="79"/>
        <v/>
      </c>
      <c r="CX45" s="224" t="str">
        <f t="shared" si="80"/>
        <v/>
      </c>
      <c r="CY45" s="225"/>
      <c r="CZ45" s="115" t="str">
        <f t="shared" si="81"/>
        <v/>
      </c>
      <c r="DA45" s="225" t="str">
        <f t="shared" si="82"/>
        <v/>
      </c>
      <c r="DB45" s="224"/>
      <c r="DC45" s="5" t="str">
        <f t="shared" si="83"/>
        <v/>
      </c>
      <c r="DD45" s="224" t="str">
        <f t="shared" si="84"/>
        <v/>
      </c>
      <c r="DE45" s="225"/>
      <c r="DF45" s="115" t="str">
        <f t="shared" si="85"/>
        <v/>
      </c>
      <c r="DG45" s="225" t="str">
        <f t="shared" si="86"/>
        <v/>
      </c>
      <c r="DH45" s="224"/>
      <c r="DI45" s="5" t="str">
        <f t="shared" si="87"/>
        <v/>
      </c>
      <c r="DJ45" s="224" t="str">
        <f t="shared" si="88"/>
        <v/>
      </c>
      <c r="DK45" s="225"/>
      <c r="DL45" s="115" t="str">
        <f t="shared" si="89"/>
        <v/>
      </c>
      <c r="DM45" s="225" t="str">
        <f t="shared" si="90"/>
        <v/>
      </c>
      <c r="DN45" s="224"/>
      <c r="DO45" s="5" t="str">
        <f t="shared" si="91"/>
        <v/>
      </c>
      <c r="DP45" s="224" t="str">
        <f t="shared" si="92"/>
        <v/>
      </c>
      <c r="DQ45" s="225"/>
      <c r="DR45" s="115" t="str">
        <f t="shared" si="93"/>
        <v/>
      </c>
      <c r="DS45" s="225" t="str">
        <f t="shared" si="94"/>
        <v/>
      </c>
      <c r="DT45" s="224"/>
      <c r="DU45" s="5" t="str">
        <f t="shared" si="95"/>
        <v/>
      </c>
      <c r="DV45" s="224" t="str">
        <f t="shared" si="96"/>
        <v/>
      </c>
      <c r="DW45" s="225"/>
      <c r="DX45" s="115" t="str">
        <f t="shared" si="97"/>
        <v/>
      </c>
      <c r="DY45" s="225" t="str">
        <f t="shared" si="98"/>
        <v/>
      </c>
      <c r="DZ45" s="224"/>
      <c r="EA45" s="5" t="str">
        <f t="shared" si="99"/>
        <v/>
      </c>
      <c r="EB45" s="224" t="str">
        <f t="shared" si="100"/>
        <v/>
      </c>
      <c r="EC45" s="225"/>
      <c r="ED45" s="115" t="str">
        <f t="shared" si="101"/>
        <v/>
      </c>
      <c r="EE45" s="225" t="str">
        <f t="shared" si="102"/>
        <v/>
      </c>
      <c r="EF45" s="224"/>
      <c r="EG45" s="5" t="str">
        <f t="shared" si="103"/>
        <v/>
      </c>
      <c r="EH45" s="224" t="str">
        <f t="shared" si="104"/>
        <v/>
      </c>
      <c r="EI45" s="225"/>
      <c r="EJ45" s="115" t="str">
        <f t="shared" si="105"/>
        <v/>
      </c>
      <c r="EK45" s="225" t="str">
        <f t="shared" si="106"/>
        <v/>
      </c>
      <c r="EL45" s="224"/>
      <c r="EM45" s="5" t="str">
        <f t="shared" si="107"/>
        <v/>
      </c>
      <c r="EN45" s="224" t="str">
        <f t="shared" si="108"/>
        <v/>
      </c>
      <c r="EO45" s="225"/>
      <c r="EP45" s="115" t="str">
        <f t="shared" si="109"/>
        <v/>
      </c>
      <c r="EQ45" s="225" t="str">
        <f t="shared" si="110"/>
        <v/>
      </c>
      <c r="ER45" s="224"/>
      <c r="ES45" s="5" t="str">
        <f t="shared" si="111"/>
        <v/>
      </c>
      <c r="ET45" s="224" t="str">
        <f t="shared" si="112"/>
        <v/>
      </c>
      <c r="EU45" s="225"/>
      <c r="EV45" s="115" t="str">
        <f t="shared" si="113"/>
        <v/>
      </c>
      <c r="EW45" s="225" t="str">
        <f t="shared" si="114"/>
        <v/>
      </c>
      <c r="EX45" s="224"/>
      <c r="EY45" s="5" t="str">
        <f t="shared" si="115"/>
        <v/>
      </c>
      <c r="EZ45" s="224" t="str">
        <f t="shared" si="116"/>
        <v/>
      </c>
      <c r="FA45" s="225"/>
      <c r="FB45" s="115" t="str">
        <f t="shared" si="117"/>
        <v/>
      </c>
      <c r="FC45" s="225" t="str">
        <f t="shared" si="118"/>
        <v/>
      </c>
      <c r="FD45" s="224"/>
      <c r="FE45" s="5" t="str">
        <f t="shared" si="119"/>
        <v/>
      </c>
      <c r="FF45" s="224" t="str">
        <f t="shared" si="120"/>
        <v/>
      </c>
      <c r="FG45" s="225"/>
      <c r="FH45" s="115" t="str">
        <f t="shared" si="121"/>
        <v/>
      </c>
      <c r="FI45" s="225" t="str">
        <f t="shared" si="122"/>
        <v/>
      </c>
      <c r="FJ45" s="224"/>
      <c r="FK45" s="5" t="str">
        <f t="shared" si="123"/>
        <v/>
      </c>
      <c r="FL45" s="224" t="str">
        <f t="shared" si="124"/>
        <v/>
      </c>
      <c r="FM45" s="225"/>
      <c r="FN45" s="115" t="str">
        <f t="shared" si="125"/>
        <v/>
      </c>
      <c r="FO45" s="225" t="str">
        <f t="shared" si="126"/>
        <v/>
      </c>
      <c r="FP45" s="224"/>
      <c r="FQ45" s="5" t="str">
        <f t="shared" si="127"/>
        <v/>
      </c>
      <c r="FR45" s="224" t="str">
        <f t="shared" si="128"/>
        <v/>
      </c>
      <c r="FS45" s="225"/>
      <c r="FT45" s="115" t="str">
        <f t="shared" si="129"/>
        <v/>
      </c>
      <c r="FU45" s="225" t="str">
        <f t="shared" si="130"/>
        <v/>
      </c>
      <c r="FV45" s="253"/>
      <c r="FW45" s="253"/>
      <c r="FX45" s="253"/>
      <c r="FY45" s="253"/>
      <c r="FZ45" s="253"/>
    </row>
    <row r="46" spans="1:182" s="3" customFormat="1" x14ac:dyDescent="0.25">
      <c r="A46" s="2" t="str">
        <f t="shared" si="27"/>
        <v/>
      </c>
      <c r="B46" s="2"/>
      <c r="C46" s="82"/>
      <c r="D46" s="82" t="str">
        <f t="shared" si="28"/>
        <v/>
      </c>
      <c r="E46" s="109"/>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31"/>
        <v/>
      </c>
      <c r="BH46" s="36" t="str">
        <f t="shared" si="132"/>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115" t="str">
        <f t="shared" si="69"/>
        <v/>
      </c>
      <c r="CI46" s="225" t="str">
        <f t="shared" si="70"/>
        <v/>
      </c>
      <c r="CJ46" s="224"/>
      <c r="CK46" s="5" t="str">
        <f t="shared" si="71"/>
        <v/>
      </c>
      <c r="CL46" s="224" t="str">
        <f t="shared" si="72"/>
        <v/>
      </c>
      <c r="CM46" s="225"/>
      <c r="CN46" s="115" t="str">
        <f t="shared" si="73"/>
        <v/>
      </c>
      <c r="CO46" s="225" t="str">
        <f t="shared" si="74"/>
        <v/>
      </c>
      <c r="CP46" s="224"/>
      <c r="CQ46" s="5" t="str">
        <f t="shared" si="75"/>
        <v/>
      </c>
      <c r="CR46" s="224" t="str">
        <f t="shared" si="76"/>
        <v/>
      </c>
      <c r="CS46" s="225"/>
      <c r="CT46" s="115" t="str">
        <f t="shared" si="77"/>
        <v/>
      </c>
      <c r="CU46" s="225" t="str">
        <f t="shared" si="78"/>
        <v/>
      </c>
      <c r="CV46" s="224"/>
      <c r="CW46" s="5" t="str">
        <f t="shared" si="79"/>
        <v/>
      </c>
      <c r="CX46" s="224" t="str">
        <f t="shared" si="80"/>
        <v/>
      </c>
      <c r="CY46" s="225"/>
      <c r="CZ46" s="115" t="str">
        <f t="shared" si="81"/>
        <v/>
      </c>
      <c r="DA46" s="225" t="str">
        <f t="shared" si="82"/>
        <v/>
      </c>
      <c r="DB46" s="224"/>
      <c r="DC46" s="5" t="str">
        <f t="shared" si="83"/>
        <v/>
      </c>
      <c r="DD46" s="224" t="str">
        <f t="shared" si="84"/>
        <v/>
      </c>
      <c r="DE46" s="225"/>
      <c r="DF46" s="115" t="str">
        <f t="shared" si="85"/>
        <v/>
      </c>
      <c r="DG46" s="225" t="str">
        <f t="shared" si="86"/>
        <v/>
      </c>
      <c r="DH46" s="224"/>
      <c r="DI46" s="5" t="str">
        <f t="shared" si="87"/>
        <v/>
      </c>
      <c r="DJ46" s="224" t="str">
        <f t="shared" si="88"/>
        <v/>
      </c>
      <c r="DK46" s="225"/>
      <c r="DL46" s="115" t="str">
        <f t="shared" si="89"/>
        <v/>
      </c>
      <c r="DM46" s="225" t="str">
        <f t="shared" si="90"/>
        <v/>
      </c>
      <c r="DN46" s="224"/>
      <c r="DO46" s="5" t="str">
        <f t="shared" si="91"/>
        <v/>
      </c>
      <c r="DP46" s="224" t="str">
        <f t="shared" si="92"/>
        <v/>
      </c>
      <c r="DQ46" s="225"/>
      <c r="DR46" s="115" t="str">
        <f t="shared" si="93"/>
        <v/>
      </c>
      <c r="DS46" s="225" t="str">
        <f t="shared" si="94"/>
        <v/>
      </c>
      <c r="DT46" s="224"/>
      <c r="DU46" s="5" t="str">
        <f t="shared" si="95"/>
        <v/>
      </c>
      <c r="DV46" s="224" t="str">
        <f t="shared" si="96"/>
        <v/>
      </c>
      <c r="DW46" s="225"/>
      <c r="DX46" s="115" t="str">
        <f t="shared" si="97"/>
        <v/>
      </c>
      <c r="DY46" s="225" t="str">
        <f t="shared" si="98"/>
        <v/>
      </c>
      <c r="DZ46" s="224"/>
      <c r="EA46" s="5" t="str">
        <f t="shared" si="99"/>
        <v/>
      </c>
      <c r="EB46" s="224" t="str">
        <f t="shared" si="100"/>
        <v/>
      </c>
      <c r="EC46" s="225"/>
      <c r="ED46" s="115" t="str">
        <f t="shared" si="101"/>
        <v/>
      </c>
      <c r="EE46" s="225" t="str">
        <f t="shared" si="102"/>
        <v/>
      </c>
      <c r="EF46" s="224"/>
      <c r="EG46" s="5" t="str">
        <f t="shared" si="103"/>
        <v/>
      </c>
      <c r="EH46" s="224" t="str">
        <f t="shared" si="104"/>
        <v/>
      </c>
      <c r="EI46" s="225"/>
      <c r="EJ46" s="115" t="str">
        <f t="shared" si="105"/>
        <v/>
      </c>
      <c r="EK46" s="225" t="str">
        <f t="shared" si="106"/>
        <v/>
      </c>
      <c r="EL46" s="224"/>
      <c r="EM46" s="5" t="str">
        <f t="shared" si="107"/>
        <v/>
      </c>
      <c r="EN46" s="224" t="str">
        <f t="shared" si="108"/>
        <v/>
      </c>
      <c r="EO46" s="225"/>
      <c r="EP46" s="115" t="str">
        <f t="shared" si="109"/>
        <v/>
      </c>
      <c r="EQ46" s="225" t="str">
        <f t="shared" si="110"/>
        <v/>
      </c>
      <c r="ER46" s="224"/>
      <c r="ES46" s="5" t="str">
        <f t="shared" si="111"/>
        <v/>
      </c>
      <c r="ET46" s="224" t="str">
        <f t="shared" si="112"/>
        <v/>
      </c>
      <c r="EU46" s="225"/>
      <c r="EV46" s="115" t="str">
        <f t="shared" si="113"/>
        <v/>
      </c>
      <c r="EW46" s="225" t="str">
        <f t="shared" si="114"/>
        <v/>
      </c>
      <c r="EX46" s="224"/>
      <c r="EY46" s="5" t="str">
        <f t="shared" si="115"/>
        <v/>
      </c>
      <c r="EZ46" s="224" t="str">
        <f t="shared" si="116"/>
        <v/>
      </c>
      <c r="FA46" s="225"/>
      <c r="FB46" s="115" t="str">
        <f t="shared" si="117"/>
        <v/>
      </c>
      <c r="FC46" s="225" t="str">
        <f t="shared" si="118"/>
        <v/>
      </c>
      <c r="FD46" s="224"/>
      <c r="FE46" s="5" t="str">
        <f t="shared" si="119"/>
        <v/>
      </c>
      <c r="FF46" s="224" t="str">
        <f t="shared" si="120"/>
        <v/>
      </c>
      <c r="FG46" s="225"/>
      <c r="FH46" s="115" t="str">
        <f t="shared" si="121"/>
        <v/>
      </c>
      <c r="FI46" s="225" t="str">
        <f t="shared" si="122"/>
        <v/>
      </c>
      <c r="FJ46" s="224"/>
      <c r="FK46" s="5" t="str">
        <f t="shared" si="123"/>
        <v/>
      </c>
      <c r="FL46" s="224" t="str">
        <f t="shared" si="124"/>
        <v/>
      </c>
      <c r="FM46" s="225"/>
      <c r="FN46" s="115" t="str">
        <f t="shared" si="125"/>
        <v/>
      </c>
      <c r="FO46" s="225" t="str">
        <f t="shared" si="126"/>
        <v/>
      </c>
      <c r="FP46" s="224"/>
      <c r="FQ46" s="5" t="str">
        <f t="shared" si="127"/>
        <v/>
      </c>
      <c r="FR46" s="224" t="str">
        <f t="shared" si="128"/>
        <v/>
      </c>
      <c r="FS46" s="225"/>
      <c r="FT46" s="115" t="str">
        <f t="shared" si="129"/>
        <v/>
      </c>
      <c r="FU46" s="225" t="str">
        <f t="shared" si="130"/>
        <v/>
      </c>
      <c r="FV46" s="253"/>
      <c r="FW46" s="253"/>
      <c r="FX46" s="253"/>
      <c r="FY46" s="253"/>
      <c r="FZ46" s="253"/>
    </row>
    <row r="47" spans="1:182" s="3" customFormat="1" x14ac:dyDescent="0.25">
      <c r="A47" s="2" t="str">
        <f t="shared" si="27"/>
        <v/>
      </c>
      <c r="B47" s="2"/>
      <c r="C47" s="82"/>
      <c r="D47" s="82" t="str">
        <f t="shared" si="28"/>
        <v/>
      </c>
      <c r="E47" s="109"/>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31"/>
        <v/>
      </c>
      <c r="BH47" s="36" t="str">
        <f t="shared" si="132"/>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115" t="str">
        <f t="shared" si="69"/>
        <v/>
      </c>
      <c r="CI47" s="225" t="str">
        <f t="shared" si="70"/>
        <v/>
      </c>
      <c r="CJ47" s="224"/>
      <c r="CK47" s="5" t="str">
        <f t="shared" si="71"/>
        <v/>
      </c>
      <c r="CL47" s="224" t="str">
        <f t="shared" si="72"/>
        <v/>
      </c>
      <c r="CM47" s="225"/>
      <c r="CN47" s="115" t="str">
        <f t="shared" si="73"/>
        <v/>
      </c>
      <c r="CO47" s="225" t="str">
        <f t="shared" si="74"/>
        <v/>
      </c>
      <c r="CP47" s="224"/>
      <c r="CQ47" s="5" t="str">
        <f t="shared" si="75"/>
        <v/>
      </c>
      <c r="CR47" s="224" t="str">
        <f t="shared" si="76"/>
        <v/>
      </c>
      <c r="CS47" s="225"/>
      <c r="CT47" s="115" t="str">
        <f t="shared" si="77"/>
        <v/>
      </c>
      <c r="CU47" s="225" t="str">
        <f t="shared" si="78"/>
        <v/>
      </c>
      <c r="CV47" s="224"/>
      <c r="CW47" s="5" t="str">
        <f t="shared" si="79"/>
        <v/>
      </c>
      <c r="CX47" s="224" t="str">
        <f t="shared" si="80"/>
        <v/>
      </c>
      <c r="CY47" s="225"/>
      <c r="CZ47" s="115" t="str">
        <f t="shared" si="81"/>
        <v/>
      </c>
      <c r="DA47" s="225" t="str">
        <f t="shared" si="82"/>
        <v/>
      </c>
      <c r="DB47" s="224"/>
      <c r="DC47" s="5" t="str">
        <f t="shared" si="83"/>
        <v/>
      </c>
      <c r="DD47" s="224" t="str">
        <f t="shared" si="84"/>
        <v/>
      </c>
      <c r="DE47" s="225"/>
      <c r="DF47" s="115" t="str">
        <f t="shared" si="85"/>
        <v/>
      </c>
      <c r="DG47" s="225" t="str">
        <f t="shared" si="86"/>
        <v/>
      </c>
      <c r="DH47" s="224"/>
      <c r="DI47" s="5" t="str">
        <f t="shared" si="87"/>
        <v/>
      </c>
      <c r="DJ47" s="224" t="str">
        <f t="shared" si="88"/>
        <v/>
      </c>
      <c r="DK47" s="225"/>
      <c r="DL47" s="115" t="str">
        <f t="shared" si="89"/>
        <v/>
      </c>
      <c r="DM47" s="225" t="str">
        <f t="shared" si="90"/>
        <v/>
      </c>
      <c r="DN47" s="224"/>
      <c r="DO47" s="5" t="str">
        <f t="shared" si="91"/>
        <v/>
      </c>
      <c r="DP47" s="224" t="str">
        <f t="shared" si="92"/>
        <v/>
      </c>
      <c r="DQ47" s="225"/>
      <c r="DR47" s="115" t="str">
        <f t="shared" si="93"/>
        <v/>
      </c>
      <c r="DS47" s="225" t="str">
        <f t="shared" si="94"/>
        <v/>
      </c>
      <c r="DT47" s="224"/>
      <c r="DU47" s="5" t="str">
        <f t="shared" si="95"/>
        <v/>
      </c>
      <c r="DV47" s="224" t="str">
        <f t="shared" si="96"/>
        <v/>
      </c>
      <c r="DW47" s="225"/>
      <c r="DX47" s="115" t="str">
        <f t="shared" si="97"/>
        <v/>
      </c>
      <c r="DY47" s="225" t="str">
        <f t="shared" si="98"/>
        <v/>
      </c>
      <c r="DZ47" s="224"/>
      <c r="EA47" s="5" t="str">
        <f t="shared" si="99"/>
        <v/>
      </c>
      <c r="EB47" s="224" t="str">
        <f t="shared" si="100"/>
        <v/>
      </c>
      <c r="EC47" s="225"/>
      <c r="ED47" s="115" t="str">
        <f t="shared" si="101"/>
        <v/>
      </c>
      <c r="EE47" s="225" t="str">
        <f t="shared" si="102"/>
        <v/>
      </c>
      <c r="EF47" s="224"/>
      <c r="EG47" s="5" t="str">
        <f t="shared" si="103"/>
        <v/>
      </c>
      <c r="EH47" s="224" t="str">
        <f t="shared" si="104"/>
        <v/>
      </c>
      <c r="EI47" s="225"/>
      <c r="EJ47" s="115" t="str">
        <f t="shared" si="105"/>
        <v/>
      </c>
      <c r="EK47" s="225" t="str">
        <f t="shared" si="106"/>
        <v/>
      </c>
      <c r="EL47" s="224"/>
      <c r="EM47" s="5" t="str">
        <f t="shared" si="107"/>
        <v/>
      </c>
      <c r="EN47" s="224" t="str">
        <f t="shared" si="108"/>
        <v/>
      </c>
      <c r="EO47" s="225"/>
      <c r="EP47" s="115" t="str">
        <f t="shared" si="109"/>
        <v/>
      </c>
      <c r="EQ47" s="225" t="str">
        <f t="shared" si="110"/>
        <v/>
      </c>
      <c r="ER47" s="224"/>
      <c r="ES47" s="5" t="str">
        <f t="shared" si="111"/>
        <v/>
      </c>
      <c r="ET47" s="224" t="str">
        <f t="shared" si="112"/>
        <v/>
      </c>
      <c r="EU47" s="225"/>
      <c r="EV47" s="115" t="str">
        <f t="shared" si="113"/>
        <v/>
      </c>
      <c r="EW47" s="225" t="str">
        <f t="shared" si="114"/>
        <v/>
      </c>
      <c r="EX47" s="224"/>
      <c r="EY47" s="5" t="str">
        <f t="shared" si="115"/>
        <v/>
      </c>
      <c r="EZ47" s="224" t="str">
        <f t="shared" si="116"/>
        <v/>
      </c>
      <c r="FA47" s="225"/>
      <c r="FB47" s="115" t="str">
        <f t="shared" si="117"/>
        <v/>
      </c>
      <c r="FC47" s="225" t="str">
        <f t="shared" si="118"/>
        <v/>
      </c>
      <c r="FD47" s="224"/>
      <c r="FE47" s="5" t="str">
        <f t="shared" si="119"/>
        <v/>
      </c>
      <c r="FF47" s="224" t="str">
        <f t="shared" si="120"/>
        <v/>
      </c>
      <c r="FG47" s="225"/>
      <c r="FH47" s="115" t="str">
        <f t="shared" si="121"/>
        <v/>
      </c>
      <c r="FI47" s="225" t="str">
        <f t="shared" si="122"/>
        <v/>
      </c>
      <c r="FJ47" s="224"/>
      <c r="FK47" s="5" t="str">
        <f t="shared" si="123"/>
        <v/>
      </c>
      <c r="FL47" s="224" t="str">
        <f t="shared" si="124"/>
        <v/>
      </c>
      <c r="FM47" s="225"/>
      <c r="FN47" s="115" t="str">
        <f t="shared" si="125"/>
        <v/>
      </c>
      <c r="FO47" s="225" t="str">
        <f t="shared" si="126"/>
        <v/>
      </c>
      <c r="FP47" s="224"/>
      <c r="FQ47" s="5" t="str">
        <f t="shared" si="127"/>
        <v/>
      </c>
      <c r="FR47" s="224" t="str">
        <f t="shared" si="128"/>
        <v/>
      </c>
      <c r="FS47" s="225"/>
      <c r="FT47" s="115" t="str">
        <f t="shared" si="129"/>
        <v/>
      </c>
      <c r="FU47" s="225" t="str">
        <f t="shared" si="130"/>
        <v/>
      </c>
      <c r="FV47" s="253"/>
      <c r="FW47" s="253"/>
      <c r="FX47" s="253"/>
      <c r="FY47" s="253"/>
      <c r="FZ47" s="253"/>
    </row>
    <row r="48" spans="1:182" s="3" customFormat="1" x14ac:dyDescent="0.25">
      <c r="A48" s="2" t="str">
        <f t="shared" si="27"/>
        <v/>
      </c>
      <c r="B48" s="2"/>
      <c r="C48" s="82"/>
      <c r="D48" s="82" t="str">
        <f t="shared" si="28"/>
        <v/>
      </c>
      <c r="E48" s="109"/>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31"/>
        <v/>
      </c>
      <c r="BH48" s="36" t="str">
        <f t="shared" si="132"/>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115" t="str">
        <f t="shared" si="69"/>
        <v/>
      </c>
      <c r="CI48" s="225" t="str">
        <f t="shared" si="70"/>
        <v/>
      </c>
      <c r="CJ48" s="224"/>
      <c r="CK48" s="5" t="str">
        <f t="shared" si="71"/>
        <v/>
      </c>
      <c r="CL48" s="224" t="str">
        <f t="shared" si="72"/>
        <v/>
      </c>
      <c r="CM48" s="225"/>
      <c r="CN48" s="115" t="str">
        <f t="shared" si="73"/>
        <v/>
      </c>
      <c r="CO48" s="225" t="str">
        <f t="shared" si="74"/>
        <v/>
      </c>
      <c r="CP48" s="224"/>
      <c r="CQ48" s="5" t="str">
        <f t="shared" si="75"/>
        <v/>
      </c>
      <c r="CR48" s="224" t="str">
        <f t="shared" si="76"/>
        <v/>
      </c>
      <c r="CS48" s="225"/>
      <c r="CT48" s="115" t="str">
        <f t="shared" si="77"/>
        <v/>
      </c>
      <c r="CU48" s="225" t="str">
        <f t="shared" si="78"/>
        <v/>
      </c>
      <c r="CV48" s="224"/>
      <c r="CW48" s="5" t="str">
        <f t="shared" si="79"/>
        <v/>
      </c>
      <c r="CX48" s="224" t="str">
        <f t="shared" si="80"/>
        <v/>
      </c>
      <c r="CY48" s="225"/>
      <c r="CZ48" s="115" t="str">
        <f t="shared" si="81"/>
        <v/>
      </c>
      <c r="DA48" s="225" t="str">
        <f t="shared" si="82"/>
        <v/>
      </c>
      <c r="DB48" s="224"/>
      <c r="DC48" s="5" t="str">
        <f t="shared" si="83"/>
        <v/>
      </c>
      <c r="DD48" s="224" t="str">
        <f t="shared" si="84"/>
        <v/>
      </c>
      <c r="DE48" s="225"/>
      <c r="DF48" s="115" t="str">
        <f t="shared" si="85"/>
        <v/>
      </c>
      <c r="DG48" s="225" t="str">
        <f t="shared" si="86"/>
        <v/>
      </c>
      <c r="DH48" s="224"/>
      <c r="DI48" s="5" t="str">
        <f t="shared" si="87"/>
        <v/>
      </c>
      <c r="DJ48" s="224" t="str">
        <f t="shared" si="88"/>
        <v/>
      </c>
      <c r="DK48" s="225"/>
      <c r="DL48" s="115" t="str">
        <f t="shared" si="89"/>
        <v/>
      </c>
      <c r="DM48" s="225" t="str">
        <f t="shared" si="90"/>
        <v/>
      </c>
      <c r="DN48" s="224"/>
      <c r="DO48" s="5" t="str">
        <f t="shared" si="91"/>
        <v/>
      </c>
      <c r="DP48" s="224" t="str">
        <f t="shared" si="92"/>
        <v/>
      </c>
      <c r="DQ48" s="225"/>
      <c r="DR48" s="115" t="str">
        <f t="shared" si="93"/>
        <v/>
      </c>
      <c r="DS48" s="225" t="str">
        <f t="shared" si="94"/>
        <v/>
      </c>
      <c r="DT48" s="224"/>
      <c r="DU48" s="5" t="str">
        <f t="shared" si="95"/>
        <v/>
      </c>
      <c r="DV48" s="224" t="str">
        <f t="shared" si="96"/>
        <v/>
      </c>
      <c r="DW48" s="225"/>
      <c r="DX48" s="115" t="str">
        <f t="shared" si="97"/>
        <v/>
      </c>
      <c r="DY48" s="225" t="str">
        <f t="shared" si="98"/>
        <v/>
      </c>
      <c r="DZ48" s="224"/>
      <c r="EA48" s="5" t="str">
        <f t="shared" si="99"/>
        <v/>
      </c>
      <c r="EB48" s="224" t="str">
        <f t="shared" si="100"/>
        <v/>
      </c>
      <c r="EC48" s="225"/>
      <c r="ED48" s="115" t="str">
        <f t="shared" si="101"/>
        <v/>
      </c>
      <c r="EE48" s="225" t="str">
        <f t="shared" si="102"/>
        <v/>
      </c>
      <c r="EF48" s="224"/>
      <c r="EG48" s="5" t="str">
        <f t="shared" si="103"/>
        <v/>
      </c>
      <c r="EH48" s="224" t="str">
        <f t="shared" si="104"/>
        <v/>
      </c>
      <c r="EI48" s="225"/>
      <c r="EJ48" s="115" t="str">
        <f t="shared" si="105"/>
        <v/>
      </c>
      <c r="EK48" s="225" t="str">
        <f t="shared" si="106"/>
        <v/>
      </c>
      <c r="EL48" s="224"/>
      <c r="EM48" s="5" t="str">
        <f t="shared" si="107"/>
        <v/>
      </c>
      <c r="EN48" s="224" t="str">
        <f t="shared" si="108"/>
        <v/>
      </c>
      <c r="EO48" s="225"/>
      <c r="EP48" s="115" t="str">
        <f t="shared" si="109"/>
        <v/>
      </c>
      <c r="EQ48" s="225" t="str">
        <f t="shared" si="110"/>
        <v/>
      </c>
      <c r="ER48" s="224"/>
      <c r="ES48" s="5" t="str">
        <f t="shared" si="111"/>
        <v/>
      </c>
      <c r="ET48" s="224" t="str">
        <f t="shared" si="112"/>
        <v/>
      </c>
      <c r="EU48" s="225"/>
      <c r="EV48" s="115" t="str">
        <f t="shared" si="113"/>
        <v/>
      </c>
      <c r="EW48" s="225" t="str">
        <f t="shared" si="114"/>
        <v/>
      </c>
      <c r="EX48" s="224"/>
      <c r="EY48" s="5" t="str">
        <f t="shared" si="115"/>
        <v/>
      </c>
      <c r="EZ48" s="224" t="str">
        <f t="shared" si="116"/>
        <v/>
      </c>
      <c r="FA48" s="225"/>
      <c r="FB48" s="115" t="str">
        <f t="shared" si="117"/>
        <v/>
      </c>
      <c r="FC48" s="225" t="str">
        <f t="shared" si="118"/>
        <v/>
      </c>
      <c r="FD48" s="224"/>
      <c r="FE48" s="5" t="str">
        <f t="shared" si="119"/>
        <v/>
      </c>
      <c r="FF48" s="224" t="str">
        <f t="shared" si="120"/>
        <v/>
      </c>
      <c r="FG48" s="225"/>
      <c r="FH48" s="115" t="str">
        <f t="shared" si="121"/>
        <v/>
      </c>
      <c r="FI48" s="225" t="str">
        <f t="shared" si="122"/>
        <v/>
      </c>
      <c r="FJ48" s="224"/>
      <c r="FK48" s="5" t="str">
        <f t="shared" si="123"/>
        <v/>
      </c>
      <c r="FL48" s="224" t="str">
        <f t="shared" si="124"/>
        <v/>
      </c>
      <c r="FM48" s="225"/>
      <c r="FN48" s="115" t="str">
        <f t="shared" si="125"/>
        <v/>
      </c>
      <c r="FO48" s="225" t="str">
        <f t="shared" si="126"/>
        <v/>
      </c>
      <c r="FP48" s="224"/>
      <c r="FQ48" s="5" t="str">
        <f t="shared" si="127"/>
        <v/>
      </c>
      <c r="FR48" s="224" t="str">
        <f t="shared" si="128"/>
        <v/>
      </c>
      <c r="FS48" s="225"/>
      <c r="FT48" s="115" t="str">
        <f t="shared" si="129"/>
        <v/>
      </c>
      <c r="FU48" s="225" t="str">
        <f t="shared" si="130"/>
        <v/>
      </c>
      <c r="FV48" s="253"/>
      <c r="FW48" s="253"/>
      <c r="FX48" s="253"/>
      <c r="FY48" s="253"/>
      <c r="FZ48" s="253"/>
    </row>
    <row r="49" spans="1:182" s="3" customFormat="1" x14ac:dyDescent="0.25">
      <c r="A49" s="2" t="str">
        <f t="shared" si="27"/>
        <v/>
      </c>
      <c r="B49" s="2"/>
      <c r="C49" s="82"/>
      <c r="D49" s="82" t="str">
        <f t="shared" si="28"/>
        <v/>
      </c>
      <c r="E49" s="109"/>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31"/>
        <v/>
      </c>
      <c r="BH49" s="36" t="str">
        <f t="shared" si="132"/>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115" t="str">
        <f t="shared" si="69"/>
        <v/>
      </c>
      <c r="CI49" s="225" t="str">
        <f t="shared" si="70"/>
        <v/>
      </c>
      <c r="CJ49" s="224"/>
      <c r="CK49" s="5" t="str">
        <f t="shared" si="71"/>
        <v/>
      </c>
      <c r="CL49" s="224" t="str">
        <f t="shared" si="72"/>
        <v/>
      </c>
      <c r="CM49" s="225"/>
      <c r="CN49" s="115" t="str">
        <f t="shared" si="73"/>
        <v/>
      </c>
      <c r="CO49" s="225" t="str">
        <f t="shared" si="74"/>
        <v/>
      </c>
      <c r="CP49" s="224"/>
      <c r="CQ49" s="5" t="str">
        <f t="shared" si="75"/>
        <v/>
      </c>
      <c r="CR49" s="224" t="str">
        <f t="shared" si="76"/>
        <v/>
      </c>
      <c r="CS49" s="225"/>
      <c r="CT49" s="115" t="str">
        <f t="shared" si="77"/>
        <v/>
      </c>
      <c r="CU49" s="225" t="str">
        <f t="shared" si="78"/>
        <v/>
      </c>
      <c r="CV49" s="224"/>
      <c r="CW49" s="5" t="str">
        <f t="shared" si="79"/>
        <v/>
      </c>
      <c r="CX49" s="224" t="str">
        <f t="shared" si="80"/>
        <v/>
      </c>
      <c r="CY49" s="225"/>
      <c r="CZ49" s="115" t="str">
        <f t="shared" si="81"/>
        <v/>
      </c>
      <c r="DA49" s="225" t="str">
        <f t="shared" si="82"/>
        <v/>
      </c>
      <c r="DB49" s="224"/>
      <c r="DC49" s="5" t="str">
        <f t="shared" si="83"/>
        <v/>
      </c>
      <c r="DD49" s="224" t="str">
        <f t="shared" si="84"/>
        <v/>
      </c>
      <c r="DE49" s="225"/>
      <c r="DF49" s="115" t="str">
        <f t="shared" si="85"/>
        <v/>
      </c>
      <c r="DG49" s="225" t="str">
        <f t="shared" si="86"/>
        <v/>
      </c>
      <c r="DH49" s="224"/>
      <c r="DI49" s="5" t="str">
        <f t="shared" si="87"/>
        <v/>
      </c>
      <c r="DJ49" s="224" t="str">
        <f t="shared" si="88"/>
        <v/>
      </c>
      <c r="DK49" s="225"/>
      <c r="DL49" s="115" t="str">
        <f t="shared" si="89"/>
        <v/>
      </c>
      <c r="DM49" s="225" t="str">
        <f t="shared" si="90"/>
        <v/>
      </c>
      <c r="DN49" s="224"/>
      <c r="DO49" s="5" t="str">
        <f t="shared" si="91"/>
        <v/>
      </c>
      <c r="DP49" s="224" t="str">
        <f t="shared" si="92"/>
        <v/>
      </c>
      <c r="DQ49" s="225"/>
      <c r="DR49" s="115" t="str">
        <f t="shared" si="93"/>
        <v/>
      </c>
      <c r="DS49" s="225" t="str">
        <f t="shared" si="94"/>
        <v/>
      </c>
      <c r="DT49" s="224"/>
      <c r="DU49" s="5" t="str">
        <f t="shared" si="95"/>
        <v/>
      </c>
      <c r="DV49" s="224" t="str">
        <f t="shared" si="96"/>
        <v/>
      </c>
      <c r="DW49" s="225"/>
      <c r="DX49" s="115" t="str">
        <f t="shared" si="97"/>
        <v/>
      </c>
      <c r="DY49" s="225" t="str">
        <f t="shared" si="98"/>
        <v/>
      </c>
      <c r="DZ49" s="224"/>
      <c r="EA49" s="5" t="str">
        <f t="shared" si="99"/>
        <v/>
      </c>
      <c r="EB49" s="224" t="str">
        <f t="shared" si="100"/>
        <v/>
      </c>
      <c r="EC49" s="225"/>
      <c r="ED49" s="115" t="str">
        <f t="shared" si="101"/>
        <v/>
      </c>
      <c r="EE49" s="225" t="str">
        <f t="shared" si="102"/>
        <v/>
      </c>
      <c r="EF49" s="224"/>
      <c r="EG49" s="5" t="str">
        <f t="shared" si="103"/>
        <v/>
      </c>
      <c r="EH49" s="224" t="str">
        <f t="shared" si="104"/>
        <v/>
      </c>
      <c r="EI49" s="225"/>
      <c r="EJ49" s="115" t="str">
        <f t="shared" si="105"/>
        <v/>
      </c>
      <c r="EK49" s="225" t="str">
        <f t="shared" si="106"/>
        <v/>
      </c>
      <c r="EL49" s="224"/>
      <c r="EM49" s="5" t="str">
        <f t="shared" si="107"/>
        <v/>
      </c>
      <c r="EN49" s="224" t="str">
        <f t="shared" si="108"/>
        <v/>
      </c>
      <c r="EO49" s="225"/>
      <c r="EP49" s="115" t="str">
        <f t="shared" si="109"/>
        <v/>
      </c>
      <c r="EQ49" s="225" t="str">
        <f t="shared" si="110"/>
        <v/>
      </c>
      <c r="ER49" s="224"/>
      <c r="ES49" s="5" t="str">
        <f t="shared" si="111"/>
        <v/>
      </c>
      <c r="ET49" s="224" t="str">
        <f t="shared" si="112"/>
        <v/>
      </c>
      <c r="EU49" s="225"/>
      <c r="EV49" s="115" t="str">
        <f t="shared" si="113"/>
        <v/>
      </c>
      <c r="EW49" s="225" t="str">
        <f t="shared" si="114"/>
        <v/>
      </c>
      <c r="EX49" s="224"/>
      <c r="EY49" s="5" t="str">
        <f t="shared" si="115"/>
        <v/>
      </c>
      <c r="EZ49" s="224" t="str">
        <f t="shared" si="116"/>
        <v/>
      </c>
      <c r="FA49" s="225"/>
      <c r="FB49" s="115" t="str">
        <f t="shared" si="117"/>
        <v/>
      </c>
      <c r="FC49" s="225" t="str">
        <f t="shared" si="118"/>
        <v/>
      </c>
      <c r="FD49" s="224"/>
      <c r="FE49" s="5" t="str">
        <f t="shared" si="119"/>
        <v/>
      </c>
      <c r="FF49" s="224" t="str">
        <f t="shared" si="120"/>
        <v/>
      </c>
      <c r="FG49" s="225"/>
      <c r="FH49" s="115" t="str">
        <f t="shared" si="121"/>
        <v/>
      </c>
      <c r="FI49" s="225" t="str">
        <f t="shared" si="122"/>
        <v/>
      </c>
      <c r="FJ49" s="224"/>
      <c r="FK49" s="5" t="str">
        <f t="shared" si="123"/>
        <v/>
      </c>
      <c r="FL49" s="224" t="str">
        <f t="shared" si="124"/>
        <v/>
      </c>
      <c r="FM49" s="225"/>
      <c r="FN49" s="115" t="str">
        <f t="shared" si="125"/>
        <v/>
      </c>
      <c r="FO49" s="225" t="str">
        <f t="shared" si="126"/>
        <v/>
      </c>
      <c r="FP49" s="224"/>
      <c r="FQ49" s="5" t="str">
        <f t="shared" si="127"/>
        <v/>
      </c>
      <c r="FR49" s="224" t="str">
        <f t="shared" si="128"/>
        <v/>
      </c>
      <c r="FS49" s="225"/>
      <c r="FT49" s="115" t="str">
        <f t="shared" si="129"/>
        <v/>
      </c>
      <c r="FU49" s="225" t="str">
        <f t="shared" si="130"/>
        <v/>
      </c>
      <c r="FV49" s="253"/>
      <c r="FW49" s="253"/>
      <c r="FX49" s="253"/>
      <c r="FY49" s="253"/>
      <c r="FZ49" s="253"/>
    </row>
    <row r="50" spans="1:182" s="3" customFormat="1" x14ac:dyDescent="0.25">
      <c r="A50" s="2" t="str">
        <f t="shared" si="27"/>
        <v/>
      </c>
      <c r="B50" s="2"/>
      <c r="C50" s="82"/>
      <c r="D50" s="82" t="str">
        <f t="shared" si="28"/>
        <v/>
      </c>
      <c r="E50" s="109"/>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31"/>
        <v/>
      </c>
      <c r="BH50" s="36" t="str">
        <f t="shared" si="132"/>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115" t="str">
        <f t="shared" si="69"/>
        <v/>
      </c>
      <c r="CI50" s="225" t="str">
        <f t="shared" si="70"/>
        <v/>
      </c>
      <c r="CJ50" s="224"/>
      <c r="CK50" s="5" t="str">
        <f t="shared" si="71"/>
        <v/>
      </c>
      <c r="CL50" s="224" t="str">
        <f t="shared" si="72"/>
        <v/>
      </c>
      <c r="CM50" s="225"/>
      <c r="CN50" s="115" t="str">
        <f t="shared" si="73"/>
        <v/>
      </c>
      <c r="CO50" s="225" t="str">
        <f t="shared" si="74"/>
        <v/>
      </c>
      <c r="CP50" s="224"/>
      <c r="CQ50" s="5" t="str">
        <f t="shared" si="75"/>
        <v/>
      </c>
      <c r="CR50" s="224" t="str">
        <f t="shared" si="76"/>
        <v/>
      </c>
      <c r="CS50" s="225"/>
      <c r="CT50" s="115" t="str">
        <f t="shared" si="77"/>
        <v/>
      </c>
      <c r="CU50" s="225" t="str">
        <f t="shared" si="78"/>
        <v/>
      </c>
      <c r="CV50" s="224"/>
      <c r="CW50" s="5" t="str">
        <f t="shared" si="79"/>
        <v/>
      </c>
      <c r="CX50" s="224" t="str">
        <f t="shared" si="80"/>
        <v/>
      </c>
      <c r="CY50" s="225"/>
      <c r="CZ50" s="115" t="str">
        <f t="shared" si="81"/>
        <v/>
      </c>
      <c r="DA50" s="225" t="str">
        <f t="shared" si="82"/>
        <v/>
      </c>
      <c r="DB50" s="224"/>
      <c r="DC50" s="5" t="str">
        <f t="shared" si="83"/>
        <v/>
      </c>
      <c r="DD50" s="224" t="str">
        <f t="shared" si="84"/>
        <v/>
      </c>
      <c r="DE50" s="225"/>
      <c r="DF50" s="115" t="str">
        <f t="shared" si="85"/>
        <v/>
      </c>
      <c r="DG50" s="225" t="str">
        <f t="shared" si="86"/>
        <v/>
      </c>
      <c r="DH50" s="224"/>
      <c r="DI50" s="5" t="str">
        <f t="shared" si="87"/>
        <v/>
      </c>
      <c r="DJ50" s="224" t="str">
        <f t="shared" si="88"/>
        <v/>
      </c>
      <c r="DK50" s="225"/>
      <c r="DL50" s="115" t="str">
        <f t="shared" si="89"/>
        <v/>
      </c>
      <c r="DM50" s="225" t="str">
        <f t="shared" si="90"/>
        <v/>
      </c>
      <c r="DN50" s="224"/>
      <c r="DO50" s="5" t="str">
        <f t="shared" si="91"/>
        <v/>
      </c>
      <c r="DP50" s="224" t="str">
        <f t="shared" si="92"/>
        <v/>
      </c>
      <c r="DQ50" s="225"/>
      <c r="DR50" s="115" t="str">
        <f t="shared" si="93"/>
        <v/>
      </c>
      <c r="DS50" s="225" t="str">
        <f t="shared" si="94"/>
        <v/>
      </c>
      <c r="DT50" s="224"/>
      <c r="DU50" s="5" t="str">
        <f t="shared" si="95"/>
        <v/>
      </c>
      <c r="DV50" s="224" t="str">
        <f t="shared" si="96"/>
        <v/>
      </c>
      <c r="DW50" s="225"/>
      <c r="DX50" s="115" t="str">
        <f t="shared" si="97"/>
        <v/>
      </c>
      <c r="DY50" s="225" t="str">
        <f t="shared" si="98"/>
        <v/>
      </c>
      <c r="DZ50" s="224"/>
      <c r="EA50" s="5" t="str">
        <f t="shared" si="99"/>
        <v/>
      </c>
      <c r="EB50" s="224" t="str">
        <f t="shared" si="100"/>
        <v/>
      </c>
      <c r="EC50" s="225"/>
      <c r="ED50" s="115" t="str">
        <f t="shared" si="101"/>
        <v/>
      </c>
      <c r="EE50" s="225" t="str">
        <f t="shared" si="102"/>
        <v/>
      </c>
      <c r="EF50" s="224"/>
      <c r="EG50" s="5" t="str">
        <f t="shared" si="103"/>
        <v/>
      </c>
      <c r="EH50" s="224" t="str">
        <f t="shared" si="104"/>
        <v/>
      </c>
      <c r="EI50" s="225"/>
      <c r="EJ50" s="115" t="str">
        <f t="shared" si="105"/>
        <v/>
      </c>
      <c r="EK50" s="225" t="str">
        <f t="shared" si="106"/>
        <v/>
      </c>
      <c r="EL50" s="224"/>
      <c r="EM50" s="5" t="str">
        <f t="shared" si="107"/>
        <v/>
      </c>
      <c r="EN50" s="224" t="str">
        <f t="shared" si="108"/>
        <v/>
      </c>
      <c r="EO50" s="225"/>
      <c r="EP50" s="115" t="str">
        <f t="shared" si="109"/>
        <v/>
      </c>
      <c r="EQ50" s="225" t="str">
        <f t="shared" si="110"/>
        <v/>
      </c>
      <c r="ER50" s="224"/>
      <c r="ES50" s="5" t="str">
        <f t="shared" si="111"/>
        <v/>
      </c>
      <c r="ET50" s="224" t="str">
        <f t="shared" si="112"/>
        <v/>
      </c>
      <c r="EU50" s="225"/>
      <c r="EV50" s="115" t="str">
        <f t="shared" si="113"/>
        <v/>
      </c>
      <c r="EW50" s="225" t="str">
        <f t="shared" si="114"/>
        <v/>
      </c>
      <c r="EX50" s="224"/>
      <c r="EY50" s="5" t="str">
        <f t="shared" si="115"/>
        <v/>
      </c>
      <c r="EZ50" s="224" t="str">
        <f t="shared" si="116"/>
        <v/>
      </c>
      <c r="FA50" s="225"/>
      <c r="FB50" s="115" t="str">
        <f t="shared" si="117"/>
        <v/>
      </c>
      <c r="FC50" s="225" t="str">
        <f t="shared" si="118"/>
        <v/>
      </c>
      <c r="FD50" s="224"/>
      <c r="FE50" s="5" t="str">
        <f t="shared" si="119"/>
        <v/>
      </c>
      <c r="FF50" s="224" t="str">
        <f t="shared" si="120"/>
        <v/>
      </c>
      <c r="FG50" s="225"/>
      <c r="FH50" s="115" t="str">
        <f t="shared" si="121"/>
        <v/>
      </c>
      <c r="FI50" s="225" t="str">
        <f t="shared" si="122"/>
        <v/>
      </c>
      <c r="FJ50" s="224"/>
      <c r="FK50" s="5" t="str">
        <f t="shared" si="123"/>
        <v/>
      </c>
      <c r="FL50" s="224" t="str">
        <f t="shared" si="124"/>
        <v/>
      </c>
      <c r="FM50" s="225"/>
      <c r="FN50" s="115" t="str">
        <f t="shared" si="125"/>
        <v/>
      </c>
      <c r="FO50" s="225" t="str">
        <f t="shared" si="126"/>
        <v/>
      </c>
      <c r="FP50" s="224"/>
      <c r="FQ50" s="5" t="str">
        <f t="shared" si="127"/>
        <v/>
      </c>
      <c r="FR50" s="224" t="str">
        <f t="shared" si="128"/>
        <v/>
      </c>
      <c r="FS50" s="225"/>
      <c r="FT50" s="115" t="str">
        <f t="shared" si="129"/>
        <v/>
      </c>
      <c r="FU50" s="225" t="str">
        <f t="shared" si="130"/>
        <v/>
      </c>
      <c r="FV50" s="253"/>
      <c r="FW50" s="253"/>
      <c r="FX50" s="253"/>
      <c r="FY50" s="253"/>
      <c r="FZ50" s="253"/>
    </row>
    <row r="51" spans="1:182" s="3" customFormat="1" x14ac:dyDescent="0.25">
      <c r="A51" s="2" t="str">
        <f t="shared" si="27"/>
        <v/>
      </c>
      <c r="B51" s="2"/>
      <c r="C51" s="82"/>
      <c r="D51" s="82" t="str">
        <f t="shared" si="28"/>
        <v/>
      </c>
      <c r="E51" s="109"/>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31"/>
        <v/>
      </c>
      <c r="BH51" s="36" t="str">
        <f t="shared" si="132"/>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115" t="str">
        <f t="shared" si="69"/>
        <v/>
      </c>
      <c r="CI51" s="225" t="str">
        <f t="shared" si="70"/>
        <v/>
      </c>
      <c r="CJ51" s="224"/>
      <c r="CK51" s="5" t="str">
        <f t="shared" si="71"/>
        <v/>
      </c>
      <c r="CL51" s="224" t="str">
        <f t="shared" si="72"/>
        <v/>
      </c>
      <c r="CM51" s="225"/>
      <c r="CN51" s="115" t="str">
        <f t="shared" si="73"/>
        <v/>
      </c>
      <c r="CO51" s="225" t="str">
        <f t="shared" si="74"/>
        <v/>
      </c>
      <c r="CP51" s="224"/>
      <c r="CQ51" s="5" t="str">
        <f t="shared" si="75"/>
        <v/>
      </c>
      <c r="CR51" s="224" t="str">
        <f t="shared" si="76"/>
        <v/>
      </c>
      <c r="CS51" s="225"/>
      <c r="CT51" s="115" t="str">
        <f t="shared" si="77"/>
        <v/>
      </c>
      <c r="CU51" s="225" t="str">
        <f t="shared" si="78"/>
        <v/>
      </c>
      <c r="CV51" s="224"/>
      <c r="CW51" s="5" t="str">
        <f t="shared" si="79"/>
        <v/>
      </c>
      <c r="CX51" s="224" t="str">
        <f t="shared" si="80"/>
        <v/>
      </c>
      <c r="CY51" s="225"/>
      <c r="CZ51" s="115" t="str">
        <f t="shared" si="81"/>
        <v/>
      </c>
      <c r="DA51" s="225" t="str">
        <f t="shared" si="82"/>
        <v/>
      </c>
      <c r="DB51" s="224"/>
      <c r="DC51" s="5" t="str">
        <f t="shared" si="83"/>
        <v/>
      </c>
      <c r="DD51" s="224" t="str">
        <f t="shared" si="84"/>
        <v/>
      </c>
      <c r="DE51" s="225"/>
      <c r="DF51" s="115" t="str">
        <f t="shared" si="85"/>
        <v/>
      </c>
      <c r="DG51" s="225" t="str">
        <f t="shared" si="86"/>
        <v/>
      </c>
      <c r="DH51" s="224"/>
      <c r="DI51" s="5" t="str">
        <f t="shared" si="87"/>
        <v/>
      </c>
      <c r="DJ51" s="224" t="str">
        <f t="shared" si="88"/>
        <v/>
      </c>
      <c r="DK51" s="225"/>
      <c r="DL51" s="115" t="str">
        <f t="shared" si="89"/>
        <v/>
      </c>
      <c r="DM51" s="225" t="str">
        <f t="shared" si="90"/>
        <v/>
      </c>
      <c r="DN51" s="224"/>
      <c r="DO51" s="5" t="str">
        <f t="shared" si="91"/>
        <v/>
      </c>
      <c r="DP51" s="224" t="str">
        <f t="shared" si="92"/>
        <v/>
      </c>
      <c r="DQ51" s="225"/>
      <c r="DR51" s="115" t="str">
        <f t="shared" si="93"/>
        <v/>
      </c>
      <c r="DS51" s="225" t="str">
        <f t="shared" si="94"/>
        <v/>
      </c>
      <c r="DT51" s="224"/>
      <c r="DU51" s="5" t="str">
        <f t="shared" si="95"/>
        <v/>
      </c>
      <c r="DV51" s="224" t="str">
        <f t="shared" si="96"/>
        <v/>
      </c>
      <c r="DW51" s="225"/>
      <c r="DX51" s="115" t="str">
        <f t="shared" si="97"/>
        <v/>
      </c>
      <c r="DY51" s="225" t="str">
        <f t="shared" si="98"/>
        <v/>
      </c>
      <c r="DZ51" s="224"/>
      <c r="EA51" s="5" t="str">
        <f t="shared" si="99"/>
        <v/>
      </c>
      <c r="EB51" s="224" t="str">
        <f t="shared" si="100"/>
        <v/>
      </c>
      <c r="EC51" s="225"/>
      <c r="ED51" s="115" t="str">
        <f t="shared" si="101"/>
        <v/>
      </c>
      <c r="EE51" s="225" t="str">
        <f t="shared" si="102"/>
        <v/>
      </c>
      <c r="EF51" s="224"/>
      <c r="EG51" s="5" t="str">
        <f t="shared" si="103"/>
        <v/>
      </c>
      <c r="EH51" s="224" t="str">
        <f t="shared" si="104"/>
        <v/>
      </c>
      <c r="EI51" s="225"/>
      <c r="EJ51" s="115" t="str">
        <f t="shared" si="105"/>
        <v/>
      </c>
      <c r="EK51" s="225" t="str">
        <f t="shared" si="106"/>
        <v/>
      </c>
      <c r="EL51" s="224"/>
      <c r="EM51" s="5" t="str">
        <f t="shared" si="107"/>
        <v/>
      </c>
      <c r="EN51" s="224" t="str">
        <f t="shared" si="108"/>
        <v/>
      </c>
      <c r="EO51" s="225"/>
      <c r="EP51" s="115" t="str">
        <f t="shared" si="109"/>
        <v/>
      </c>
      <c r="EQ51" s="225" t="str">
        <f t="shared" si="110"/>
        <v/>
      </c>
      <c r="ER51" s="224"/>
      <c r="ES51" s="5" t="str">
        <f t="shared" si="111"/>
        <v/>
      </c>
      <c r="ET51" s="224" t="str">
        <f t="shared" si="112"/>
        <v/>
      </c>
      <c r="EU51" s="225"/>
      <c r="EV51" s="115" t="str">
        <f t="shared" si="113"/>
        <v/>
      </c>
      <c r="EW51" s="225" t="str">
        <f t="shared" si="114"/>
        <v/>
      </c>
      <c r="EX51" s="224"/>
      <c r="EY51" s="5" t="str">
        <f t="shared" si="115"/>
        <v/>
      </c>
      <c r="EZ51" s="224" t="str">
        <f t="shared" si="116"/>
        <v/>
      </c>
      <c r="FA51" s="225"/>
      <c r="FB51" s="115" t="str">
        <f t="shared" si="117"/>
        <v/>
      </c>
      <c r="FC51" s="225" t="str">
        <f t="shared" si="118"/>
        <v/>
      </c>
      <c r="FD51" s="224"/>
      <c r="FE51" s="5" t="str">
        <f t="shared" si="119"/>
        <v/>
      </c>
      <c r="FF51" s="224" t="str">
        <f t="shared" si="120"/>
        <v/>
      </c>
      <c r="FG51" s="225"/>
      <c r="FH51" s="115" t="str">
        <f t="shared" si="121"/>
        <v/>
      </c>
      <c r="FI51" s="225" t="str">
        <f t="shared" si="122"/>
        <v/>
      </c>
      <c r="FJ51" s="224"/>
      <c r="FK51" s="5" t="str">
        <f t="shared" si="123"/>
        <v/>
      </c>
      <c r="FL51" s="224" t="str">
        <f t="shared" si="124"/>
        <v/>
      </c>
      <c r="FM51" s="225"/>
      <c r="FN51" s="115" t="str">
        <f t="shared" si="125"/>
        <v/>
      </c>
      <c r="FO51" s="225" t="str">
        <f t="shared" si="126"/>
        <v/>
      </c>
      <c r="FP51" s="224"/>
      <c r="FQ51" s="5" t="str">
        <f t="shared" si="127"/>
        <v/>
      </c>
      <c r="FR51" s="224" t="str">
        <f t="shared" si="128"/>
        <v/>
      </c>
      <c r="FS51" s="225"/>
      <c r="FT51" s="115" t="str">
        <f t="shared" si="129"/>
        <v/>
      </c>
      <c r="FU51" s="225" t="str">
        <f t="shared" si="130"/>
        <v/>
      </c>
      <c r="FV51" s="253"/>
      <c r="FW51" s="253"/>
      <c r="FX51" s="253"/>
      <c r="FY51" s="253"/>
      <c r="FZ51" s="253"/>
    </row>
    <row r="52" spans="1:182" s="3" customFormat="1" x14ac:dyDescent="0.25">
      <c r="A52" s="2" t="str">
        <f t="shared" si="27"/>
        <v/>
      </c>
      <c r="B52" s="2"/>
      <c r="C52" s="82"/>
      <c r="D52" s="82" t="str">
        <f t="shared" si="28"/>
        <v/>
      </c>
      <c r="E52" s="109"/>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31"/>
        <v/>
      </c>
      <c r="BH52" s="36" t="str">
        <f t="shared" si="132"/>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115" t="str">
        <f t="shared" si="69"/>
        <v/>
      </c>
      <c r="CI52" s="225" t="str">
        <f t="shared" si="70"/>
        <v/>
      </c>
      <c r="CJ52" s="224"/>
      <c r="CK52" s="5" t="str">
        <f t="shared" si="71"/>
        <v/>
      </c>
      <c r="CL52" s="224" t="str">
        <f t="shared" si="72"/>
        <v/>
      </c>
      <c r="CM52" s="225"/>
      <c r="CN52" s="115" t="str">
        <f t="shared" si="73"/>
        <v/>
      </c>
      <c r="CO52" s="225" t="str">
        <f t="shared" si="74"/>
        <v/>
      </c>
      <c r="CP52" s="224"/>
      <c r="CQ52" s="5" t="str">
        <f t="shared" si="75"/>
        <v/>
      </c>
      <c r="CR52" s="224" t="str">
        <f t="shared" si="76"/>
        <v/>
      </c>
      <c r="CS52" s="225"/>
      <c r="CT52" s="115" t="str">
        <f t="shared" si="77"/>
        <v/>
      </c>
      <c r="CU52" s="225" t="str">
        <f t="shared" si="78"/>
        <v/>
      </c>
      <c r="CV52" s="224"/>
      <c r="CW52" s="5" t="str">
        <f t="shared" si="79"/>
        <v/>
      </c>
      <c r="CX52" s="224" t="str">
        <f t="shared" si="80"/>
        <v/>
      </c>
      <c r="CY52" s="225"/>
      <c r="CZ52" s="115" t="str">
        <f t="shared" si="81"/>
        <v/>
      </c>
      <c r="DA52" s="225" t="str">
        <f t="shared" si="82"/>
        <v/>
      </c>
      <c r="DB52" s="224"/>
      <c r="DC52" s="5" t="str">
        <f t="shared" si="83"/>
        <v/>
      </c>
      <c r="DD52" s="224" t="str">
        <f t="shared" si="84"/>
        <v/>
      </c>
      <c r="DE52" s="225"/>
      <c r="DF52" s="115" t="str">
        <f t="shared" si="85"/>
        <v/>
      </c>
      <c r="DG52" s="225" t="str">
        <f t="shared" si="86"/>
        <v/>
      </c>
      <c r="DH52" s="224"/>
      <c r="DI52" s="5" t="str">
        <f t="shared" si="87"/>
        <v/>
      </c>
      <c r="DJ52" s="224" t="str">
        <f t="shared" si="88"/>
        <v/>
      </c>
      <c r="DK52" s="225"/>
      <c r="DL52" s="115" t="str">
        <f t="shared" si="89"/>
        <v/>
      </c>
      <c r="DM52" s="225" t="str">
        <f t="shared" si="90"/>
        <v/>
      </c>
      <c r="DN52" s="224"/>
      <c r="DO52" s="5" t="str">
        <f t="shared" si="91"/>
        <v/>
      </c>
      <c r="DP52" s="224" t="str">
        <f t="shared" si="92"/>
        <v/>
      </c>
      <c r="DQ52" s="225"/>
      <c r="DR52" s="115" t="str">
        <f t="shared" si="93"/>
        <v/>
      </c>
      <c r="DS52" s="225" t="str">
        <f t="shared" si="94"/>
        <v/>
      </c>
      <c r="DT52" s="224"/>
      <c r="DU52" s="5" t="str">
        <f t="shared" si="95"/>
        <v/>
      </c>
      <c r="DV52" s="224" t="str">
        <f t="shared" si="96"/>
        <v/>
      </c>
      <c r="DW52" s="225"/>
      <c r="DX52" s="115" t="str">
        <f t="shared" si="97"/>
        <v/>
      </c>
      <c r="DY52" s="225" t="str">
        <f t="shared" si="98"/>
        <v/>
      </c>
      <c r="DZ52" s="224"/>
      <c r="EA52" s="5" t="str">
        <f t="shared" si="99"/>
        <v/>
      </c>
      <c r="EB52" s="224" t="str">
        <f t="shared" si="100"/>
        <v/>
      </c>
      <c r="EC52" s="225"/>
      <c r="ED52" s="115" t="str">
        <f t="shared" si="101"/>
        <v/>
      </c>
      <c r="EE52" s="225" t="str">
        <f t="shared" si="102"/>
        <v/>
      </c>
      <c r="EF52" s="224"/>
      <c r="EG52" s="5" t="str">
        <f t="shared" si="103"/>
        <v/>
      </c>
      <c r="EH52" s="224" t="str">
        <f t="shared" si="104"/>
        <v/>
      </c>
      <c r="EI52" s="225"/>
      <c r="EJ52" s="115" t="str">
        <f t="shared" si="105"/>
        <v/>
      </c>
      <c r="EK52" s="225" t="str">
        <f t="shared" si="106"/>
        <v/>
      </c>
      <c r="EL52" s="224"/>
      <c r="EM52" s="5" t="str">
        <f t="shared" si="107"/>
        <v/>
      </c>
      <c r="EN52" s="224" t="str">
        <f t="shared" si="108"/>
        <v/>
      </c>
      <c r="EO52" s="225"/>
      <c r="EP52" s="115" t="str">
        <f t="shared" si="109"/>
        <v/>
      </c>
      <c r="EQ52" s="225" t="str">
        <f t="shared" si="110"/>
        <v/>
      </c>
      <c r="ER52" s="224"/>
      <c r="ES52" s="5" t="str">
        <f t="shared" si="111"/>
        <v/>
      </c>
      <c r="ET52" s="224" t="str">
        <f t="shared" si="112"/>
        <v/>
      </c>
      <c r="EU52" s="225"/>
      <c r="EV52" s="115" t="str">
        <f t="shared" si="113"/>
        <v/>
      </c>
      <c r="EW52" s="225" t="str">
        <f t="shared" si="114"/>
        <v/>
      </c>
      <c r="EX52" s="224"/>
      <c r="EY52" s="5" t="str">
        <f t="shared" si="115"/>
        <v/>
      </c>
      <c r="EZ52" s="224" t="str">
        <f t="shared" si="116"/>
        <v/>
      </c>
      <c r="FA52" s="225"/>
      <c r="FB52" s="115" t="str">
        <f t="shared" si="117"/>
        <v/>
      </c>
      <c r="FC52" s="225" t="str">
        <f t="shared" si="118"/>
        <v/>
      </c>
      <c r="FD52" s="224"/>
      <c r="FE52" s="5" t="str">
        <f t="shared" si="119"/>
        <v/>
      </c>
      <c r="FF52" s="224" t="str">
        <f t="shared" si="120"/>
        <v/>
      </c>
      <c r="FG52" s="225"/>
      <c r="FH52" s="115" t="str">
        <f t="shared" si="121"/>
        <v/>
      </c>
      <c r="FI52" s="225" t="str">
        <f t="shared" si="122"/>
        <v/>
      </c>
      <c r="FJ52" s="224"/>
      <c r="FK52" s="5" t="str">
        <f t="shared" si="123"/>
        <v/>
      </c>
      <c r="FL52" s="224" t="str">
        <f t="shared" si="124"/>
        <v/>
      </c>
      <c r="FM52" s="225"/>
      <c r="FN52" s="115" t="str">
        <f t="shared" si="125"/>
        <v/>
      </c>
      <c r="FO52" s="225" t="str">
        <f t="shared" si="126"/>
        <v/>
      </c>
      <c r="FP52" s="224"/>
      <c r="FQ52" s="5" t="str">
        <f t="shared" si="127"/>
        <v/>
      </c>
      <c r="FR52" s="224" t="str">
        <f t="shared" si="128"/>
        <v/>
      </c>
      <c r="FS52" s="225"/>
      <c r="FT52" s="115" t="str">
        <f t="shared" si="129"/>
        <v/>
      </c>
      <c r="FU52" s="225" t="str">
        <f t="shared" si="130"/>
        <v/>
      </c>
      <c r="FV52" s="253"/>
      <c r="FW52" s="253"/>
      <c r="FX52" s="253"/>
      <c r="FY52" s="253"/>
      <c r="FZ52" s="253"/>
    </row>
    <row r="53" spans="1:182" s="3" customFormat="1" x14ac:dyDescent="0.25">
      <c r="A53" s="2" t="str">
        <f t="shared" si="27"/>
        <v/>
      </c>
      <c r="B53" s="2"/>
      <c r="C53" s="82"/>
      <c r="D53" s="82" t="str">
        <f t="shared" si="28"/>
        <v/>
      </c>
      <c r="E53" s="109"/>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31"/>
        <v/>
      </c>
      <c r="BH53" s="36" t="str">
        <f t="shared" si="132"/>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115" t="str">
        <f t="shared" si="69"/>
        <v/>
      </c>
      <c r="CI53" s="225" t="str">
        <f t="shared" si="70"/>
        <v/>
      </c>
      <c r="CJ53" s="224"/>
      <c r="CK53" s="5" t="str">
        <f t="shared" si="71"/>
        <v/>
      </c>
      <c r="CL53" s="224" t="str">
        <f t="shared" si="72"/>
        <v/>
      </c>
      <c r="CM53" s="225"/>
      <c r="CN53" s="115" t="str">
        <f t="shared" si="73"/>
        <v/>
      </c>
      <c r="CO53" s="225" t="str">
        <f t="shared" si="74"/>
        <v/>
      </c>
      <c r="CP53" s="224"/>
      <c r="CQ53" s="5" t="str">
        <f t="shared" si="75"/>
        <v/>
      </c>
      <c r="CR53" s="224" t="str">
        <f t="shared" si="76"/>
        <v/>
      </c>
      <c r="CS53" s="225"/>
      <c r="CT53" s="115" t="str">
        <f t="shared" si="77"/>
        <v/>
      </c>
      <c r="CU53" s="225" t="str">
        <f t="shared" si="78"/>
        <v/>
      </c>
      <c r="CV53" s="224"/>
      <c r="CW53" s="5" t="str">
        <f t="shared" si="79"/>
        <v/>
      </c>
      <c r="CX53" s="224" t="str">
        <f t="shared" si="80"/>
        <v/>
      </c>
      <c r="CY53" s="225"/>
      <c r="CZ53" s="115" t="str">
        <f t="shared" si="81"/>
        <v/>
      </c>
      <c r="DA53" s="225" t="str">
        <f t="shared" si="82"/>
        <v/>
      </c>
      <c r="DB53" s="224"/>
      <c r="DC53" s="5" t="str">
        <f t="shared" si="83"/>
        <v/>
      </c>
      <c r="DD53" s="224" t="str">
        <f t="shared" si="84"/>
        <v/>
      </c>
      <c r="DE53" s="225"/>
      <c r="DF53" s="115" t="str">
        <f t="shared" si="85"/>
        <v/>
      </c>
      <c r="DG53" s="225" t="str">
        <f t="shared" si="86"/>
        <v/>
      </c>
      <c r="DH53" s="224"/>
      <c r="DI53" s="5" t="str">
        <f t="shared" si="87"/>
        <v/>
      </c>
      <c r="DJ53" s="224" t="str">
        <f t="shared" si="88"/>
        <v/>
      </c>
      <c r="DK53" s="225"/>
      <c r="DL53" s="115" t="str">
        <f t="shared" si="89"/>
        <v/>
      </c>
      <c r="DM53" s="225" t="str">
        <f t="shared" si="90"/>
        <v/>
      </c>
      <c r="DN53" s="224"/>
      <c r="DO53" s="5" t="str">
        <f t="shared" si="91"/>
        <v/>
      </c>
      <c r="DP53" s="224" t="str">
        <f t="shared" si="92"/>
        <v/>
      </c>
      <c r="DQ53" s="225"/>
      <c r="DR53" s="115" t="str">
        <f t="shared" si="93"/>
        <v/>
      </c>
      <c r="DS53" s="225" t="str">
        <f t="shared" si="94"/>
        <v/>
      </c>
      <c r="DT53" s="224"/>
      <c r="DU53" s="5" t="str">
        <f t="shared" si="95"/>
        <v/>
      </c>
      <c r="DV53" s="224" t="str">
        <f t="shared" si="96"/>
        <v/>
      </c>
      <c r="DW53" s="225"/>
      <c r="DX53" s="115" t="str">
        <f t="shared" si="97"/>
        <v/>
      </c>
      <c r="DY53" s="225" t="str">
        <f t="shared" si="98"/>
        <v/>
      </c>
      <c r="DZ53" s="224"/>
      <c r="EA53" s="5" t="str">
        <f t="shared" si="99"/>
        <v/>
      </c>
      <c r="EB53" s="224" t="str">
        <f t="shared" si="100"/>
        <v/>
      </c>
      <c r="EC53" s="225"/>
      <c r="ED53" s="115" t="str">
        <f t="shared" si="101"/>
        <v/>
      </c>
      <c r="EE53" s="225" t="str">
        <f t="shared" si="102"/>
        <v/>
      </c>
      <c r="EF53" s="224"/>
      <c r="EG53" s="5" t="str">
        <f t="shared" si="103"/>
        <v/>
      </c>
      <c r="EH53" s="224" t="str">
        <f t="shared" si="104"/>
        <v/>
      </c>
      <c r="EI53" s="225"/>
      <c r="EJ53" s="115" t="str">
        <f t="shared" si="105"/>
        <v/>
      </c>
      <c r="EK53" s="225" t="str">
        <f t="shared" si="106"/>
        <v/>
      </c>
      <c r="EL53" s="224"/>
      <c r="EM53" s="5" t="str">
        <f t="shared" si="107"/>
        <v/>
      </c>
      <c r="EN53" s="224" t="str">
        <f t="shared" si="108"/>
        <v/>
      </c>
      <c r="EO53" s="225"/>
      <c r="EP53" s="115" t="str">
        <f t="shared" si="109"/>
        <v/>
      </c>
      <c r="EQ53" s="225" t="str">
        <f t="shared" si="110"/>
        <v/>
      </c>
      <c r="ER53" s="224"/>
      <c r="ES53" s="5" t="str">
        <f t="shared" si="111"/>
        <v/>
      </c>
      <c r="ET53" s="224" t="str">
        <f t="shared" si="112"/>
        <v/>
      </c>
      <c r="EU53" s="225"/>
      <c r="EV53" s="115" t="str">
        <f t="shared" si="113"/>
        <v/>
      </c>
      <c r="EW53" s="225" t="str">
        <f t="shared" si="114"/>
        <v/>
      </c>
      <c r="EX53" s="224"/>
      <c r="EY53" s="5" t="str">
        <f t="shared" si="115"/>
        <v/>
      </c>
      <c r="EZ53" s="224" t="str">
        <f t="shared" si="116"/>
        <v/>
      </c>
      <c r="FA53" s="225"/>
      <c r="FB53" s="115" t="str">
        <f t="shared" si="117"/>
        <v/>
      </c>
      <c r="FC53" s="225" t="str">
        <f t="shared" si="118"/>
        <v/>
      </c>
      <c r="FD53" s="224"/>
      <c r="FE53" s="5" t="str">
        <f t="shared" si="119"/>
        <v/>
      </c>
      <c r="FF53" s="224" t="str">
        <f t="shared" si="120"/>
        <v/>
      </c>
      <c r="FG53" s="225"/>
      <c r="FH53" s="115" t="str">
        <f t="shared" si="121"/>
        <v/>
      </c>
      <c r="FI53" s="225" t="str">
        <f t="shared" si="122"/>
        <v/>
      </c>
      <c r="FJ53" s="224"/>
      <c r="FK53" s="5" t="str">
        <f t="shared" si="123"/>
        <v/>
      </c>
      <c r="FL53" s="224" t="str">
        <f t="shared" si="124"/>
        <v/>
      </c>
      <c r="FM53" s="225"/>
      <c r="FN53" s="115" t="str">
        <f t="shared" si="125"/>
        <v/>
      </c>
      <c r="FO53" s="225" t="str">
        <f t="shared" si="126"/>
        <v/>
      </c>
      <c r="FP53" s="224"/>
      <c r="FQ53" s="5" t="str">
        <f t="shared" si="127"/>
        <v/>
      </c>
      <c r="FR53" s="224" t="str">
        <f t="shared" si="128"/>
        <v/>
      </c>
      <c r="FS53" s="225"/>
      <c r="FT53" s="115" t="str">
        <f t="shared" si="129"/>
        <v/>
      </c>
      <c r="FU53" s="225" t="str">
        <f t="shared" si="130"/>
        <v/>
      </c>
      <c r="FV53" s="253"/>
      <c r="FW53" s="253"/>
      <c r="FX53" s="253"/>
      <c r="FY53" s="253"/>
      <c r="FZ53" s="253"/>
    </row>
    <row r="54" spans="1:182" s="3" customFormat="1" x14ac:dyDescent="0.25">
      <c r="A54" s="2" t="str">
        <f t="shared" si="27"/>
        <v/>
      </c>
      <c r="B54" s="2"/>
      <c r="C54" s="82"/>
      <c r="D54" s="82" t="str">
        <f t="shared" si="28"/>
        <v/>
      </c>
      <c r="E54" s="109"/>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31"/>
        <v/>
      </c>
      <c r="BH54" s="36" t="str">
        <f t="shared" si="132"/>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115" t="str">
        <f t="shared" si="69"/>
        <v/>
      </c>
      <c r="CI54" s="225" t="str">
        <f t="shared" si="70"/>
        <v/>
      </c>
      <c r="CJ54" s="224"/>
      <c r="CK54" s="5" t="str">
        <f t="shared" si="71"/>
        <v/>
      </c>
      <c r="CL54" s="224" t="str">
        <f t="shared" si="72"/>
        <v/>
      </c>
      <c r="CM54" s="225"/>
      <c r="CN54" s="115" t="str">
        <f t="shared" si="73"/>
        <v/>
      </c>
      <c r="CO54" s="225" t="str">
        <f t="shared" si="74"/>
        <v/>
      </c>
      <c r="CP54" s="224"/>
      <c r="CQ54" s="5" t="str">
        <f t="shared" si="75"/>
        <v/>
      </c>
      <c r="CR54" s="224" t="str">
        <f t="shared" si="76"/>
        <v/>
      </c>
      <c r="CS54" s="225"/>
      <c r="CT54" s="115" t="str">
        <f t="shared" si="77"/>
        <v/>
      </c>
      <c r="CU54" s="225" t="str">
        <f t="shared" si="78"/>
        <v/>
      </c>
      <c r="CV54" s="224"/>
      <c r="CW54" s="5" t="str">
        <f t="shared" si="79"/>
        <v/>
      </c>
      <c r="CX54" s="224" t="str">
        <f t="shared" si="80"/>
        <v/>
      </c>
      <c r="CY54" s="225"/>
      <c r="CZ54" s="115" t="str">
        <f t="shared" si="81"/>
        <v/>
      </c>
      <c r="DA54" s="225" t="str">
        <f t="shared" si="82"/>
        <v/>
      </c>
      <c r="DB54" s="224"/>
      <c r="DC54" s="5" t="str">
        <f t="shared" si="83"/>
        <v/>
      </c>
      <c r="DD54" s="224" t="str">
        <f t="shared" si="84"/>
        <v/>
      </c>
      <c r="DE54" s="225"/>
      <c r="DF54" s="115" t="str">
        <f t="shared" si="85"/>
        <v/>
      </c>
      <c r="DG54" s="225" t="str">
        <f t="shared" si="86"/>
        <v/>
      </c>
      <c r="DH54" s="224"/>
      <c r="DI54" s="5" t="str">
        <f t="shared" si="87"/>
        <v/>
      </c>
      <c r="DJ54" s="224" t="str">
        <f t="shared" si="88"/>
        <v/>
      </c>
      <c r="DK54" s="225"/>
      <c r="DL54" s="115" t="str">
        <f t="shared" si="89"/>
        <v/>
      </c>
      <c r="DM54" s="225" t="str">
        <f t="shared" si="90"/>
        <v/>
      </c>
      <c r="DN54" s="224"/>
      <c r="DO54" s="5" t="str">
        <f t="shared" si="91"/>
        <v/>
      </c>
      <c r="DP54" s="224" t="str">
        <f t="shared" si="92"/>
        <v/>
      </c>
      <c r="DQ54" s="225"/>
      <c r="DR54" s="115" t="str">
        <f t="shared" si="93"/>
        <v/>
      </c>
      <c r="DS54" s="225" t="str">
        <f t="shared" si="94"/>
        <v/>
      </c>
      <c r="DT54" s="224"/>
      <c r="DU54" s="5" t="str">
        <f t="shared" si="95"/>
        <v/>
      </c>
      <c r="DV54" s="224" t="str">
        <f t="shared" si="96"/>
        <v/>
      </c>
      <c r="DW54" s="225"/>
      <c r="DX54" s="115" t="str">
        <f t="shared" si="97"/>
        <v/>
      </c>
      <c r="DY54" s="225" t="str">
        <f t="shared" si="98"/>
        <v/>
      </c>
      <c r="DZ54" s="224"/>
      <c r="EA54" s="5" t="str">
        <f t="shared" si="99"/>
        <v/>
      </c>
      <c r="EB54" s="224" t="str">
        <f t="shared" si="100"/>
        <v/>
      </c>
      <c r="EC54" s="225"/>
      <c r="ED54" s="115" t="str">
        <f t="shared" si="101"/>
        <v/>
      </c>
      <c r="EE54" s="225" t="str">
        <f t="shared" si="102"/>
        <v/>
      </c>
      <c r="EF54" s="224"/>
      <c r="EG54" s="5" t="str">
        <f t="shared" si="103"/>
        <v/>
      </c>
      <c r="EH54" s="224" t="str">
        <f t="shared" si="104"/>
        <v/>
      </c>
      <c r="EI54" s="225"/>
      <c r="EJ54" s="115" t="str">
        <f t="shared" si="105"/>
        <v/>
      </c>
      <c r="EK54" s="225" t="str">
        <f t="shared" si="106"/>
        <v/>
      </c>
      <c r="EL54" s="224"/>
      <c r="EM54" s="5" t="str">
        <f t="shared" si="107"/>
        <v/>
      </c>
      <c r="EN54" s="224" t="str">
        <f t="shared" si="108"/>
        <v/>
      </c>
      <c r="EO54" s="225"/>
      <c r="EP54" s="115" t="str">
        <f t="shared" si="109"/>
        <v/>
      </c>
      <c r="EQ54" s="225" t="str">
        <f t="shared" si="110"/>
        <v/>
      </c>
      <c r="ER54" s="224"/>
      <c r="ES54" s="5" t="str">
        <f t="shared" si="111"/>
        <v/>
      </c>
      <c r="ET54" s="224" t="str">
        <f t="shared" si="112"/>
        <v/>
      </c>
      <c r="EU54" s="225"/>
      <c r="EV54" s="115" t="str">
        <f t="shared" si="113"/>
        <v/>
      </c>
      <c r="EW54" s="225" t="str">
        <f t="shared" si="114"/>
        <v/>
      </c>
      <c r="EX54" s="224"/>
      <c r="EY54" s="5" t="str">
        <f t="shared" si="115"/>
        <v/>
      </c>
      <c r="EZ54" s="224" t="str">
        <f t="shared" si="116"/>
        <v/>
      </c>
      <c r="FA54" s="225"/>
      <c r="FB54" s="115" t="str">
        <f t="shared" si="117"/>
        <v/>
      </c>
      <c r="FC54" s="225" t="str">
        <f t="shared" si="118"/>
        <v/>
      </c>
      <c r="FD54" s="224"/>
      <c r="FE54" s="5" t="str">
        <f t="shared" si="119"/>
        <v/>
      </c>
      <c r="FF54" s="224" t="str">
        <f t="shared" si="120"/>
        <v/>
      </c>
      <c r="FG54" s="225"/>
      <c r="FH54" s="115" t="str">
        <f t="shared" si="121"/>
        <v/>
      </c>
      <c r="FI54" s="225" t="str">
        <f t="shared" si="122"/>
        <v/>
      </c>
      <c r="FJ54" s="224"/>
      <c r="FK54" s="5" t="str">
        <f t="shared" si="123"/>
        <v/>
      </c>
      <c r="FL54" s="224" t="str">
        <f t="shared" si="124"/>
        <v/>
      </c>
      <c r="FM54" s="225"/>
      <c r="FN54" s="115" t="str">
        <f t="shared" si="125"/>
        <v/>
      </c>
      <c r="FO54" s="225" t="str">
        <f t="shared" si="126"/>
        <v/>
      </c>
      <c r="FP54" s="224"/>
      <c r="FQ54" s="5" t="str">
        <f t="shared" si="127"/>
        <v/>
      </c>
      <c r="FR54" s="224" t="str">
        <f t="shared" si="128"/>
        <v/>
      </c>
      <c r="FS54" s="225"/>
      <c r="FT54" s="115" t="str">
        <f t="shared" si="129"/>
        <v/>
      </c>
      <c r="FU54" s="225" t="str">
        <f t="shared" si="130"/>
        <v/>
      </c>
      <c r="FV54" s="253"/>
      <c r="FW54" s="253"/>
      <c r="FX54" s="253"/>
      <c r="FY54" s="253"/>
      <c r="FZ54" s="253"/>
    </row>
    <row r="55" spans="1:182" s="14" customFormat="1" x14ac:dyDescent="0.25">
      <c r="A55" s="2" t="str">
        <f t="shared" si="27"/>
        <v/>
      </c>
      <c r="B55" s="2"/>
      <c r="C55" s="82"/>
      <c r="D55" s="82" t="str">
        <f t="shared" si="28"/>
        <v/>
      </c>
      <c r="E55" s="109"/>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31"/>
        <v/>
      </c>
      <c r="BH55" s="36" t="str">
        <f t="shared" si="132"/>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115" t="str">
        <f t="shared" si="69"/>
        <v/>
      </c>
      <c r="CI55" s="225" t="str">
        <f t="shared" si="70"/>
        <v/>
      </c>
      <c r="CJ55" s="224"/>
      <c r="CK55" s="5" t="str">
        <f t="shared" si="71"/>
        <v/>
      </c>
      <c r="CL55" s="224" t="str">
        <f t="shared" si="72"/>
        <v/>
      </c>
      <c r="CM55" s="225"/>
      <c r="CN55" s="115" t="str">
        <f t="shared" si="73"/>
        <v/>
      </c>
      <c r="CO55" s="225" t="str">
        <f t="shared" si="74"/>
        <v/>
      </c>
      <c r="CP55" s="224"/>
      <c r="CQ55" s="5" t="str">
        <f t="shared" si="75"/>
        <v/>
      </c>
      <c r="CR55" s="224" t="str">
        <f t="shared" si="76"/>
        <v/>
      </c>
      <c r="CS55" s="225"/>
      <c r="CT55" s="115" t="str">
        <f t="shared" si="77"/>
        <v/>
      </c>
      <c r="CU55" s="225" t="str">
        <f t="shared" si="78"/>
        <v/>
      </c>
      <c r="CV55" s="224"/>
      <c r="CW55" s="5" t="str">
        <f t="shared" si="79"/>
        <v/>
      </c>
      <c r="CX55" s="224" t="str">
        <f t="shared" si="80"/>
        <v/>
      </c>
      <c r="CY55" s="225"/>
      <c r="CZ55" s="115" t="str">
        <f t="shared" si="81"/>
        <v/>
      </c>
      <c r="DA55" s="225" t="str">
        <f t="shared" si="82"/>
        <v/>
      </c>
      <c r="DB55" s="224"/>
      <c r="DC55" s="5" t="str">
        <f t="shared" si="83"/>
        <v/>
      </c>
      <c r="DD55" s="224" t="str">
        <f t="shared" si="84"/>
        <v/>
      </c>
      <c r="DE55" s="225"/>
      <c r="DF55" s="115" t="str">
        <f t="shared" si="85"/>
        <v/>
      </c>
      <c r="DG55" s="225" t="str">
        <f t="shared" si="86"/>
        <v/>
      </c>
      <c r="DH55" s="224"/>
      <c r="DI55" s="5" t="str">
        <f t="shared" si="87"/>
        <v/>
      </c>
      <c r="DJ55" s="224" t="str">
        <f t="shared" si="88"/>
        <v/>
      </c>
      <c r="DK55" s="225"/>
      <c r="DL55" s="115" t="str">
        <f t="shared" si="89"/>
        <v/>
      </c>
      <c r="DM55" s="225" t="str">
        <f t="shared" si="90"/>
        <v/>
      </c>
      <c r="DN55" s="224"/>
      <c r="DO55" s="5" t="str">
        <f t="shared" si="91"/>
        <v/>
      </c>
      <c r="DP55" s="224" t="str">
        <f t="shared" si="92"/>
        <v/>
      </c>
      <c r="DQ55" s="225"/>
      <c r="DR55" s="115" t="str">
        <f t="shared" si="93"/>
        <v/>
      </c>
      <c r="DS55" s="225" t="str">
        <f t="shared" si="94"/>
        <v/>
      </c>
      <c r="DT55" s="224"/>
      <c r="DU55" s="5" t="str">
        <f t="shared" si="95"/>
        <v/>
      </c>
      <c r="DV55" s="224" t="str">
        <f t="shared" si="96"/>
        <v/>
      </c>
      <c r="DW55" s="225"/>
      <c r="DX55" s="115" t="str">
        <f t="shared" si="97"/>
        <v/>
      </c>
      <c r="DY55" s="225" t="str">
        <f t="shared" si="98"/>
        <v/>
      </c>
      <c r="DZ55" s="224"/>
      <c r="EA55" s="5" t="str">
        <f t="shared" si="99"/>
        <v/>
      </c>
      <c r="EB55" s="224" t="str">
        <f t="shared" si="100"/>
        <v/>
      </c>
      <c r="EC55" s="225"/>
      <c r="ED55" s="115" t="str">
        <f t="shared" si="101"/>
        <v/>
      </c>
      <c r="EE55" s="225" t="str">
        <f t="shared" si="102"/>
        <v/>
      </c>
      <c r="EF55" s="224"/>
      <c r="EG55" s="5" t="str">
        <f t="shared" si="103"/>
        <v/>
      </c>
      <c r="EH55" s="224" t="str">
        <f t="shared" si="104"/>
        <v/>
      </c>
      <c r="EI55" s="225"/>
      <c r="EJ55" s="115" t="str">
        <f t="shared" si="105"/>
        <v/>
      </c>
      <c r="EK55" s="225" t="str">
        <f t="shared" si="106"/>
        <v/>
      </c>
      <c r="EL55" s="224"/>
      <c r="EM55" s="5" t="str">
        <f t="shared" si="107"/>
        <v/>
      </c>
      <c r="EN55" s="224" t="str">
        <f t="shared" si="108"/>
        <v/>
      </c>
      <c r="EO55" s="225"/>
      <c r="EP55" s="115" t="str">
        <f t="shared" si="109"/>
        <v/>
      </c>
      <c r="EQ55" s="225" t="str">
        <f t="shared" si="110"/>
        <v/>
      </c>
      <c r="ER55" s="224"/>
      <c r="ES55" s="5" t="str">
        <f t="shared" si="111"/>
        <v/>
      </c>
      <c r="ET55" s="224" t="str">
        <f t="shared" si="112"/>
        <v/>
      </c>
      <c r="EU55" s="225"/>
      <c r="EV55" s="115" t="str">
        <f t="shared" si="113"/>
        <v/>
      </c>
      <c r="EW55" s="225" t="str">
        <f t="shared" si="114"/>
        <v/>
      </c>
      <c r="EX55" s="224"/>
      <c r="EY55" s="5" t="str">
        <f t="shared" si="115"/>
        <v/>
      </c>
      <c r="EZ55" s="224" t="str">
        <f t="shared" si="116"/>
        <v/>
      </c>
      <c r="FA55" s="225"/>
      <c r="FB55" s="115" t="str">
        <f t="shared" si="117"/>
        <v/>
      </c>
      <c r="FC55" s="225" t="str">
        <f t="shared" si="118"/>
        <v/>
      </c>
      <c r="FD55" s="224"/>
      <c r="FE55" s="5" t="str">
        <f t="shared" si="119"/>
        <v/>
      </c>
      <c r="FF55" s="224" t="str">
        <f t="shared" si="120"/>
        <v/>
      </c>
      <c r="FG55" s="225"/>
      <c r="FH55" s="115" t="str">
        <f t="shared" si="121"/>
        <v/>
      </c>
      <c r="FI55" s="225" t="str">
        <f t="shared" si="122"/>
        <v/>
      </c>
      <c r="FJ55" s="224"/>
      <c r="FK55" s="5" t="str">
        <f t="shared" si="123"/>
        <v/>
      </c>
      <c r="FL55" s="224" t="str">
        <f t="shared" si="124"/>
        <v/>
      </c>
      <c r="FM55" s="225"/>
      <c r="FN55" s="115" t="str">
        <f t="shared" si="125"/>
        <v/>
      </c>
      <c r="FO55" s="225" t="str">
        <f t="shared" si="126"/>
        <v/>
      </c>
      <c r="FP55" s="224"/>
      <c r="FQ55" s="5" t="str">
        <f t="shared" si="127"/>
        <v/>
      </c>
      <c r="FR55" s="224" t="str">
        <f t="shared" si="128"/>
        <v/>
      </c>
      <c r="FS55" s="225"/>
      <c r="FT55" s="115" t="str">
        <f t="shared" si="129"/>
        <v/>
      </c>
      <c r="FU55" s="225" t="str">
        <f t="shared" si="130"/>
        <v/>
      </c>
      <c r="FV55" s="253"/>
      <c r="FW55" s="253"/>
      <c r="FX55" s="253"/>
      <c r="FY55" s="253"/>
      <c r="FZ55" s="253"/>
    </row>
    <row r="56" spans="1:182" s="3" customFormat="1" x14ac:dyDescent="0.25">
      <c r="A56" s="2" t="str">
        <f t="shared" si="27"/>
        <v/>
      </c>
      <c r="B56" s="2"/>
      <c r="C56" s="82"/>
      <c r="D56" s="82" t="str">
        <f t="shared" si="28"/>
        <v/>
      </c>
      <c r="E56" s="109"/>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31"/>
        <v/>
      </c>
      <c r="BH56" s="36" t="str">
        <f t="shared" si="132"/>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115" t="str">
        <f t="shared" si="69"/>
        <v/>
      </c>
      <c r="CI56" s="225" t="str">
        <f t="shared" si="70"/>
        <v/>
      </c>
      <c r="CJ56" s="224"/>
      <c r="CK56" s="5" t="str">
        <f t="shared" si="71"/>
        <v/>
      </c>
      <c r="CL56" s="224" t="str">
        <f t="shared" si="72"/>
        <v/>
      </c>
      <c r="CM56" s="225"/>
      <c r="CN56" s="115" t="str">
        <f t="shared" si="73"/>
        <v/>
      </c>
      <c r="CO56" s="225" t="str">
        <f t="shared" si="74"/>
        <v/>
      </c>
      <c r="CP56" s="224"/>
      <c r="CQ56" s="5" t="str">
        <f t="shared" si="75"/>
        <v/>
      </c>
      <c r="CR56" s="224" t="str">
        <f t="shared" si="76"/>
        <v/>
      </c>
      <c r="CS56" s="225"/>
      <c r="CT56" s="115" t="str">
        <f t="shared" si="77"/>
        <v/>
      </c>
      <c r="CU56" s="225" t="str">
        <f t="shared" si="78"/>
        <v/>
      </c>
      <c r="CV56" s="224"/>
      <c r="CW56" s="5" t="str">
        <f t="shared" si="79"/>
        <v/>
      </c>
      <c r="CX56" s="224" t="str">
        <f t="shared" si="80"/>
        <v/>
      </c>
      <c r="CY56" s="225"/>
      <c r="CZ56" s="115" t="str">
        <f t="shared" si="81"/>
        <v/>
      </c>
      <c r="DA56" s="225" t="str">
        <f t="shared" si="82"/>
        <v/>
      </c>
      <c r="DB56" s="224"/>
      <c r="DC56" s="5" t="str">
        <f t="shared" si="83"/>
        <v/>
      </c>
      <c r="DD56" s="224" t="str">
        <f t="shared" si="84"/>
        <v/>
      </c>
      <c r="DE56" s="225"/>
      <c r="DF56" s="115" t="str">
        <f t="shared" si="85"/>
        <v/>
      </c>
      <c r="DG56" s="225" t="str">
        <f t="shared" si="86"/>
        <v/>
      </c>
      <c r="DH56" s="224"/>
      <c r="DI56" s="5" t="str">
        <f t="shared" si="87"/>
        <v/>
      </c>
      <c r="DJ56" s="224" t="str">
        <f t="shared" si="88"/>
        <v/>
      </c>
      <c r="DK56" s="225"/>
      <c r="DL56" s="115" t="str">
        <f t="shared" si="89"/>
        <v/>
      </c>
      <c r="DM56" s="225" t="str">
        <f t="shared" si="90"/>
        <v/>
      </c>
      <c r="DN56" s="224"/>
      <c r="DO56" s="5" t="str">
        <f t="shared" si="91"/>
        <v/>
      </c>
      <c r="DP56" s="224" t="str">
        <f t="shared" si="92"/>
        <v/>
      </c>
      <c r="DQ56" s="225"/>
      <c r="DR56" s="115" t="str">
        <f t="shared" si="93"/>
        <v/>
      </c>
      <c r="DS56" s="225" t="str">
        <f t="shared" si="94"/>
        <v/>
      </c>
      <c r="DT56" s="224"/>
      <c r="DU56" s="5" t="str">
        <f t="shared" si="95"/>
        <v/>
      </c>
      <c r="DV56" s="224" t="str">
        <f t="shared" si="96"/>
        <v/>
      </c>
      <c r="DW56" s="225"/>
      <c r="DX56" s="115" t="str">
        <f t="shared" si="97"/>
        <v/>
      </c>
      <c r="DY56" s="225" t="str">
        <f t="shared" si="98"/>
        <v/>
      </c>
      <c r="DZ56" s="224"/>
      <c r="EA56" s="5" t="str">
        <f t="shared" si="99"/>
        <v/>
      </c>
      <c r="EB56" s="224" t="str">
        <f t="shared" si="100"/>
        <v/>
      </c>
      <c r="EC56" s="225"/>
      <c r="ED56" s="115" t="str">
        <f t="shared" si="101"/>
        <v/>
      </c>
      <c r="EE56" s="225" t="str">
        <f t="shared" si="102"/>
        <v/>
      </c>
      <c r="EF56" s="224"/>
      <c r="EG56" s="5" t="str">
        <f t="shared" si="103"/>
        <v/>
      </c>
      <c r="EH56" s="224" t="str">
        <f t="shared" si="104"/>
        <v/>
      </c>
      <c r="EI56" s="225"/>
      <c r="EJ56" s="115" t="str">
        <f t="shared" si="105"/>
        <v/>
      </c>
      <c r="EK56" s="225" t="str">
        <f t="shared" si="106"/>
        <v/>
      </c>
      <c r="EL56" s="224"/>
      <c r="EM56" s="5" t="str">
        <f t="shared" si="107"/>
        <v/>
      </c>
      <c r="EN56" s="224" t="str">
        <f t="shared" si="108"/>
        <v/>
      </c>
      <c r="EO56" s="225"/>
      <c r="EP56" s="115" t="str">
        <f t="shared" si="109"/>
        <v/>
      </c>
      <c r="EQ56" s="225" t="str">
        <f t="shared" si="110"/>
        <v/>
      </c>
      <c r="ER56" s="224"/>
      <c r="ES56" s="5" t="str">
        <f t="shared" si="111"/>
        <v/>
      </c>
      <c r="ET56" s="224" t="str">
        <f t="shared" si="112"/>
        <v/>
      </c>
      <c r="EU56" s="225"/>
      <c r="EV56" s="115" t="str">
        <f t="shared" si="113"/>
        <v/>
      </c>
      <c r="EW56" s="225" t="str">
        <f t="shared" si="114"/>
        <v/>
      </c>
      <c r="EX56" s="224"/>
      <c r="EY56" s="5" t="str">
        <f t="shared" si="115"/>
        <v/>
      </c>
      <c r="EZ56" s="224" t="str">
        <f t="shared" si="116"/>
        <v/>
      </c>
      <c r="FA56" s="225"/>
      <c r="FB56" s="115" t="str">
        <f t="shared" si="117"/>
        <v/>
      </c>
      <c r="FC56" s="225" t="str">
        <f t="shared" si="118"/>
        <v/>
      </c>
      <c r="FD56" s="224"/>
      <c r="FE56" s="5" t="str">
        <f t="shared" si="119"/>
        <v/>
      </c>
      <c r="FF56" s="224" t="str">
        <f t="shared" si="120"/>
        <v/>
      </c>
      <c r="FG56" s="225"/>
      <c r="FH56" s="115" t="str">
        <f t="shared" si="121"/>
        <v/>
      </c>
      <c r="FI56" s="225" t="str">
        <f t="shared" si="122"/>
        <v/>
      </c>
      <c r="FJ56" s="224"/>
      <c r="FK56" s="5" t="str">
        <f t="shared" si="123"/>
        <v/>
      </c>
      <c r="FL56" s="224" t="str">
        <f t="shared" si="124"/>
        <v/>
      </c>
      <c r="FM56" s="225"/>
      <c r="FN56" s="115" t="str">
        <f t="shared" si="125"/>
        <v/>
      </c>
      <c r="FO56" s="225" t="str">
        <f t="shared" si="126"/>
        <v/>
      </c>
      <c r="FP56" s="224"/>
      <c r="FQ56" s="5" t="str">
        <f t="shared" si="127"/>
        <v/>
      </c>
      <c r="FR56" s="224" t="str">
        <f t="shared" si="128"/>
        <v/>
      </c>
      <c r="FS56" s="225"/>
      <c r="FT56" s="115" t="str">
        <f t="shared" si="129"/>
        <v/>
      </c>
      <c r="FU56" s="225" t="str">
        <f t="shared" si="130"/>
        <v/>
      </c>
      <c r="FV56" s="253"/>
      <c r="FW56" s="253"/>
      <c r="FX56" s="253"/>
      <c r="FY56" s="253"/>
      <c r="FZ56" s="253"/>
    </row>
    <row r="57" spans="1:182" s="14" customFormat="1" x14ac:dyDescent="0.25">
      <c r="A57" s="2" t="str">
        <f t="shared" si="27"/>
        <v/>
      </c>
      <c r="B57" s="2"/>
      <c r="C57" s="82"/>
      <c r="D57" s="82" t="str">
        <f t="shared" si="28"/>
        <v/>
      </c>
      <c r="E57" s="109"/>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31"/>
        <v/>
      </c>
      <c r="BH57" s="36" t="str">
        <f t="shared" si="132"/>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115" t="str">
        <f t="shared" si="69"/>
        <v/>
      </c>
      <c r="CI57" s="225" t="str">
        <f t="shared" si="70"/>
        <v/>
      </c>
      <c r="CJ57" s="224"/>
      <c r="CK57" s="5" t="str">
        <f t="shared" si="71"/>
        <v/>
      </c>
      <c r="CL57" s="224" t="str">
        <f t="shared" si="72"/>
        <v/>
      </c>
      <c r="CM57" s="225"/>
      <c r="CN57" s="115" t="str">
        <f t="shared" si="73"/>
        <v/>
      </c>
      <c r="CO57" s="225" t="str">
        <f t="shared" si="74"/>
        <v/>
      </c>
      <c r="CP57" s="224"/>
      <c r="CQ57" s="5" t="str">
        <f t="shared" si="75"/>
        <v/>
      </c>
      <c r="CR57" s="224" t="str">
        <f t="shared" si="76"/>
        <v/>
      </c>
      <c r="CS57" s="225"/>
      <c r="CT57" s="115" t="str">
        <f t="shared" si="77"/>
        <v/>
      </c>
      <c r="CU57" s="225" t="str">
        <f t="shared" si="78"/>
        <v/>
      </c>
      <c r="CV57" s="224"/>
      <c r="CW57" s="5" t="str">
        <f t="shared" si="79"/>
        <v/>
      </c>
      <c r="CX57" s="224" t="str">
        <f t="shared" si="80"/>
        <v/>
      </c>
      <c r="CY57" s="225"/>
      <c r="CZ57" s="115" t="str">
        <f t="shared" si="81"/>
        <v/>
      </c>
      <c r="DA57" s="225" t="str">
        <f t="shared" si="82"/>
        <v/>
      </c>
      <c r="DB57" s="224"/>
      <c r="DC57" s="5" t="str">
        <f t="shared" si="83"/>
        <v/>
      </c>
      <c r="DD57" s="224" t="str">
        <f t="shared" si="84"/>
        <v/>
      </c>
      <c r="DE57" s="225"/>
      <c r="DF57" s="115" t="str">
        <f t="shared" si="85"/>
        <v/>
      </c>
      <c r="DG57" s="225" t="str">
        <f t="shared" si="86"/>
        <v/>
      </c>
      <c r="DH57" s="224"/>
      <c r="DI57" s="5" t="str">
        <f t="shared" si="87"/>
        <v/>
      </c>
      <c r="DJ57" s="224" t="str">
        <f t="shared" si="88"/>
        <v/>
      </c>
      <c r="DK57" s="225"/>
      <c r="DL57" s="115" t="str">
        <f t="shared" si="89"/>
        <v/>
      </c>
      <c r="DM57" s="225" t="str">
        <f t="shared" si="90"/>
        <v/>
      </c>
      <c r="DN57" s="224"/>
      <c r="DO57" s="5" t="str">
        <f t="shared" si="91"/>
        <v/>
      </c>
      <c r="DP57" s="224" t="str">
        <f t="shared" si="92"/>
        <v/>
      </c>
      <c r="DQ57" s="225"/>
      <c r="DR57" s="115" t="str">
        <f t="shared" si="93"/>
        <v/>
      </c>
      <c r="DS57" s="225" t="str">
        <f t="shared" si="94"/>
        <v/>
      </c>
      <c r="DT57" s="224"/>
      <c r="DU57" s="5" t="str">
        <f t="shared" si="95"/>
        <v/>
      </c>
      <c r="DV57" s="224" t="str">
        <f t="shared" si="96"/>
        <v/>
      </c>
      <c r="DW57" s="225"/>
      <c r="DX57" s="115" t="str">
        <f t="shared" si="97"/>
        <v/>
      </c>
      <c r="DY57" s="225" t="str">
        <f t="shared" si="98"/>
        <v/>
      </c>
      <c r="DZ57" s="224"/>
      <c r="EA57" s="5" t="str">
        <f t="shared" si="99"/>
        <v/>
      </c>
      <c r="EB57" s="224" t="str">
        <f t="shared" si="100"/>
        <v/>
      </c>
      <c r="EC57" s="225"/>
      <c r="ED57" s="115" t="str">
        <f t="shared" si="101"/>
        <v/>
      </c>
      <c r="EE57" s="225" t="str">
        <f t="shared" si="102"/>
        <v/>
      </c>
      <c r="EF57" s="224"/>
      <c r="EG57" s="5" t="str">
        <f t="shared" si="103"/>
        <v/>
      </c>
      <c r="EH57" s="224" t="str">
        <f t="shared" si="104"/>
        <v/>
      </c>
      <c r="EI57" s="225"/>
      <c r="EJ57" s="115" t="str">
        <f t="shared" si="105"/>
        <v/>
      </c>
      <c r="EK57" s="225" t="str">
        <f t="shared" si="106"/>
        <v/>
      </c>
      <c r="EL57" s="224"/>
      <c r="EM57" s="5" t="str">
        <f t="shared" si="107"/>
        <v/>
      </c>
      <c r="EN57" s="224" t="str">
        <f t="shared" si="108"/>
        <v/>
      </c>
      <c r="EO57" s="225"/>
      <c r="EP57" s="115" t="str">
        <f t="shared" si="109"/>
        <v/>
      </c>
      <c r="EQ57" s="225" t="str">
        <f t="shared" si="110"/>
        <v/>
      </c>
      <c r="ER57" s="224"/>
      <c r="ES57" s="5" t="str">
        <f t="shared" si="111"/>
        <v/>
      </c>
      <c r="ET57" s="224" t="str">
        <f t="shared" si="112"/>
        <v/>
      </c>
      <c r="EU57" s="225"/>
      <c r="EV57" s="115" t="str">
        <f t="shared" si="113"/>
        <v/>
      </c>
      <c r="EW57" s="225" t="str">
        <f t="shared" si="114"/>
        <v/>
      </c>
      <c r="EX57" s="224"/>
      <c r="EY57" s="5" t="str">
        <f t="shared" si="115"/>
        <v/>
      </c>
      <c r="EZ57" s="224" t="str">
        <f t="shared" si="116"/>
        <v/>
      </c>
      <c r="FA57" s="225"/>
      <c r="FB57" s="115" t="str">
        <f t="shared" si="117"/>
        <v/>
      </c>
      <c r="FC57" s="225" t="str">
        <f t="shared" si="118"/>
        <v/>
      </c>
      <c r="FD57" s="224"/>
      <c r="FE57" s="5" t="str">
        <f t="shared" si="119"/>
        <v/>
      </c>
      <c r="FF57" s="224" t="str">
        <f t="shared" si="120"/>
        <v/>
      </c>
      <c r="FG57" s="225"/>
      <c r="FH57" s="115" t="str">
        <f t="shared" si="121"/>
        <v/>
      </c>
      <c r="FI57" s="225" t="str">
        <f t="shared" si="122"/>
        <v/>
      </c>
      <c r="FJ57" s="224"/>
      <c r="FK57" s="5" t="str">
        <f t="shared" si="123"/>
        <v/>
      </c>
      <c r="FL57" s="224" t="str">
        <f t="shared" si="124"/>
        <v/>
      </c>
      <c r="FM57" s="225"/>
      <c r="FN57" s="115" t="str">
        <f t="shared" si="125"/>
        <v/>
      </c>
      <c r="FO57" s="225" t="str">
        <f t="shared" si="126"/>
        <v/>
      </c>
      <c r="FP57" s="224"/>
      <c r="FQ57" s="5" t="str">
        <f t="shared" si="127"/>
        <v/>
      </c>
      <c r="FR57" s="224" t="str">
        <f t="shared" si="128"/>
        <v/>
      </c>
      <c r="FS57" s="225"/>
      <c r="FT57" s="115" t="str">
        <f t="shared" si="129"/>
        <v/>
      </c>
      <c r="FU57" s="225" t="str">
        <f t="shared" si="130"/>
        <v/>
      </c>
      <c r="FV57" s="253"/>
      <c r="FW57" s="253"/>
      <c r="FX57" s="253"/>
      <c r="FY57" s="253"/>
      <c r="FZ57" s="253"/>
    </row>
    <row r="58" spans="1:182" s="14" customFormat="1" x14ac:dyDescent="0.25">
      <c r="A58" s="2" t="str">
        <f t="shared" si="27"/>
        <v/>
      </c>
      <c r="B58" s="2"/>
      <c r="C58" s="82"/>
      <c r="D58" s="82" t="str">
        <f t="shared" si="28"/>
        <v/>
      </c>
      <c r="E58" s="109"/>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31"/>
        <v/>
      </c>
      <c r="BH58" s="36" t="str">
        <f t="shared" si="132"/>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115" t="str">
        <f t="shared" si="69"/>
        <v/>
      </c>
      <c r="CI58" s="225" t="str">
        <f t="shared" si="70"/>
        <v/>
      </c>
      <c r="CJ58" s="224"/>
      <c r="CK58" s="5" t="str">
        <f t="shared" si="71"/>
        <v/>
      </c>
      <c r="CL58" s="224" t="str">
        <f t="shared" si="72"/>
        <v/>
      </c>
      <c r="CM58" s="225"/>
      <c r="CN58" s="115" t="str">
        <f t="shared" si="73"/>
        <v/>
      </c>
      <c r="CO58" s="225" t="str">
        <f t="shared" si="74"/>
        <v/>
      </c>
      <c r="CP58" s="224"/>
      <c r="CQ58" s="5" t="str">
        <f t="shared" si="75"/>
        <v/>
      </c>
      <c r="CR58" s="224" t="str">
        <f t="shared" si="76"/>
        <v/>
      </c>
      <c r="CS58" s="225"/>
      <c r="CT58" s="115" t="str">
        <f t="shared" si="77"/>
        <v/>
      </c>
      <c r="CU58" s="225" t="str">
        <f t="shared" si="78"/>
        <v/>
      </c>
      <c r="CV58" s="224"/>
      <c r="CW58" s="5" t="str">
        <f t="shared" si="79"/>
        <v/>
      </c>
      <c r="CX58" s="224" t="str">
        <f t="shared" si="80"/>
        <v/>
      </c>
      <c r="CY58" s="225"/>
      <c r="CZ58" s="115" t="str">
        <f t="shared" si="81"/>
        <v/>
      </c>
      <c r="DA58" s="225" t="str">
        <f t="shared" si="82"/>
        <v/>
      </c>
      <c r="DB58" s="224"/>
      <c r="DC58" s="5" t="str">
        <f t="shared" si="83"/>
        <v/>
      </c>
      <c r="DD58" s="224" t="str">
        <f t="shared" si="84"/>
        <v/>
      </c>
      <c r="DE58" s="225"/>
      <c r="DF58" s="115" t="str">
        <f t="shared" si="85"/>
        <v/>
      </c>
      <c r="DG58" s="225" t="str">
        <f t="shared" si="86"/>
        <v/>
      </c>
      <c r="DH58" s="224"/>
      <c r="DI58" s="5" t="str">
        <f t="shared" si="87"/>
        <v/>
      </c>
      <c r="DJ58" s="224" t="str">
        <f t="shared" si="88"/>
        <v/>
      </c>
      <c r="DK58" s="225"/>
      <c r="DL58" s="115" t="str">
        <f t="shared" si="89"/>
        <v/>
      </c>
      <c r="DM58" s="225" t="str">
        <f t="shared" si="90"/>
        <v/>
      </c>
      <c r="DN58" s="224"/>
      <c r="DO58" s="5" t="str">
        <f t="shared" si="91"/>
        <v/>
      </c>
      <c r="DP58" s="224" t="str">
        <f t="shared" si="92"/>
        <v/>
      </c>
      <c r="DQ58" s="225"/>
      <c r="DR58" s="115" t="str">
        <f t="shared" si="93"/>
        <v/>
      </c>
      <c r="DS58" s="225" t="str">
        <f t="shared" si="94"/>
        <v/>
      </c>
      <c r="DT58" s="224"/>
      <c r="DU58" s="5" t="str">
        <f t="shared" si="95"/>
        <v/>
      </c>
      <c r="DV58" s="224" t="str">
        <f t="shared" si="96"/>
        <v/>
      </c>
      <c r="DW58" s="225"/>
      <c r="DX58" s="115" t="str">
        <f t="shared" si="97"/>
        <v/>
      </c>
      <c r="DY58" s="225" t="str">
        <f t="shared" si="98"/>
        <v/>
      </c>
      <c r="DZ58" s="224"/>
      <c r="EA58" s="5" t="str">
        <f t="shared" si="99"/>
        <v/>
      </c>
      <c r="EB58" s="224" t="str">
        <f t="shared" si="100"/>
        <v/>
      </c>
      <c r="EC58" s="225"/>
      <c r="ED58" s="115" t="str">
        <f t="shared" si="101"/>
        <v/>
      </c>
      <c r="EE58" s="225" t="str">
        <f t="shared" si="102"/>
        <v/>
      </c>
      <c r="EF58" s="224"/>
      <c r="EG58" s="5" t="str">
        <f t="shared" si="103"/>
        <v/>
      </c>
      <c r="EH58" s="224" t="str">
        <f t="shared" si="104"/>
        <v/>
      </c>
      <c r="EI58" s="225"/>
      <c r="EJ58" s="115" t="str">
        <f t="shared" si="105"/>
        <v/>
      </c>
      <c r="EK58" s="225" t="str">
        <f t="shared" si="106"/>
        <v/>
      </c>
      <c r="EL58" s="224"/>
      <c r="EM58" s="5" t="str">
        <f t="shared" si="107"/>
        <v/>
      </c>
      <c r="EN58" s="224" t="str">
        <f t="shared" si="108"/>
        <v/>
      </c>
      <c r="EO58" s="225"/>
      <c r="EP58" s="115" t="str">
        <f t="shared" si="109"/>
        <v/>
      </c>
      <c r="EQ58" s="225" t="str">
        <f t="shared" si="110"/>
        <v/>
      </c>
      <c r="ER58" s="224"/>
      <c r="ES58" s="5" t="str">
        <f t="shared" si="111"/>
        <v/>
      </c>
      <c r="ET58" s="224" t="str">
        <f t="shared" si="112"/>
        <v/>
      </c>
      <c r="EU58" s="225"/>
      <c r="EV58" s="115" t="str">
        <f t="shared" si="113"/>
        <v/>
      </c>
      <c r="EW58" s="225" t="str">
        <f t="shared" si="114"/>
        <v/>
      </c>
      <c r="EX58" s="224"/>
      <c r="EY58" s="5" t="str">
        <f t="shared" si="115"/>
        <v/>
      </c>
      <c r="EZ58" s="224" t="str">
        <f t="shared" si="116"/>
        <v/>
      </c>
      <c r="FA58" s="225"/>
      <c r="FB58" s="115" t="str">
        <f t="shared" si="117"/>
        <v/>
      </c>
      <c r="FC58" s="225" t="str">
        <f t="shared" si="118"/>
        <v/>
      </c>
      <c r="FD58" s="224"/>
      <c r="FE58" s="5" t="str">
        <f t="shared" si="119"/>
        <v/>
      </c>
      <c r="FF58" s="224" t="str">
        <f t="shared" si="120"/>
        <v/>
      </c>
      <c r="FG58" s="225"/>
      <c r="FH58" s="115" t="str">
        <f t="shared" si="121"/>
        <v/>
      </c>
      <c r="FI58" s="225" t="str">
        <f t="shared" si="122"/>
        <v/>
      </c>
      <c r="FJ58" s="224"/>
      <c r="FK58" s="5" t="str">
        <f t="shared" si="123"/>
        <v/>
      </c>
      <c r="FL58" s="224" t="str">
        <f t="shared" si="124"/>
        <v/>
      </c>
      <c r="FM58" s="225"/>
      <c r="FN58" s="115" t="str">
        <f t="shared" si="125"/>
        <v/>
      </c>
      <c r="FO58" s="225" t="str">
        <f t="shared" si="126"/>
        <v/>
      </c>
      <c r="FP58" s="224"/>
      <c r="FQ58" s="5" t="str">
        <f t="shared" si="127"/>
        <v/>
      </c>
      <c r="FR58" s="224" t="str">
        <f t="shared" si="128"/>
        <v/>
      </c>
      <c r="FS58" s="225"/>
      <c r="FT58" s="115" t="str">
        <f t="shared" si="129"/>
        <v/>
      </c>
      <c r="FU58" s="225" t="str">
        <f t="shared" si="130"/>
        <v/>
      </c>
      <c r="FV58" s="253"/>
      <c r="FW58" s="253"/>
      <c r="FX58" s="253"/>
      <c r="FY58" s="253"/>
      <c r="FZ58" s="253"/>
    </row>
    <row r="59" spans="1:182" s="3" customFormat="1" x14ac:dyDescent="0.25">
      <c r="A59" s="2" t="str">
        <f t="shared" si="27"/>
        <v/>
      </c>
      <c r="B59" s="2"/>
      <c r="C59" s="82"/>
      <c r="D59" s="82" t="str">
        <f t="shared" si="28"/>
        <v/>
      </c>
      <c r="E59" s="109"/>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31"/>
        <v/>
      </c>
      <c r="BH59" s="36" t="str">
        <f t="shared" si="132"/>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115" t="str">
        <f t="shared" si="69"/>
        <v/>
      </c>
      <c r="CI59" s="225" t="str">
        <f t="shared" si="70"/>
        <v/>
      </c>
      <c r="CJ59" s="224"/>
      <c r="CK59" s="5" t="str">
        <f t="shared" si="71"/>
        <v/>
      </c>
      <c r="CL59" s="224" t="str">
        <f t="shared" si="72"/>
        <v/>
      </c>
      <c r="CM59" s="225"/>
      <c r="CN59" s="115" t="str">
        <f t="shared" si="73"/>
        <v/>
      </c>
      <c r="CO59" s="225" t="str">
        <f t="shared" si="74"/>
        <v/>
      </c>
      <c r="CP59" s="224"/>
      <c r="CQ59" s="5" t="str">
        <f t="shared" si="75"/>
        <v/>
      </c>
      <c r="CR59" s="224" t="str">
        <f t="shared" si="76"/>
        <v/>
      </c>
      <c r="CS59" s="225"/>
      <c r="CT59" s="115" t="str">
        <f t="shared" si="77"/>
        <v/>
      </c>
      <c r="CU59" s="225" t="str">
        <f t="shared" si="78"/>
        <v/>
      </c>
      <c r="CV59" s="224"/>
      <c r="CW59" s="5" t="str">
        <f t="shared" si="79"/>
        <v/>
      </c>
      <c r="CX59" s="224" t="str">
        <f t="shared" si="80"/>
        <v/>
      </c>
      <c r="CY59" s="225"/>
      <c r="CZ59" s="115" t="str">
        <f t="shared" si="81"/>
        <v/>
      </c>
      <c r="DA59" s="225" t="str">
        <f t="shared" si="82"/>
        <v/>
      </c>
      <c r="DB59" s="224"/>
      <c r="DC59" s="5" t="str">
        <f t="shared" si="83"/>
        <v/>
      </c>
      <c r="DD59" s="224" t="str">
        <f t="shared" si="84"/>
        <v/>
      </c>
      <c r="DE59" s="225"/>
      <c r="DF59" s="115" t="str">
        <f t="shared" si="85"/>
        <v/>
      </c>
      <c r="DG59" s="225" t="str">
        <f t="shared" si="86"/>
        <v/>
      </c>
      <c r="DH59" s="224"/>
      <c r="DI59" s="5" t="str">
        <f t="shared" si="87"/>
        <v/>
      </c>
      <c r="DJ59" s="224" t="str">
        <f t="shared" si="88"/>
        <v/>
      </c>
      <c r="DK59" s="225"/>
      <c r="DL59" s="115" t="str">
        <f t="shared" si="89"/>
        <v/>
      </c>
      <c r="DM59" s="225" t="str">
        <f t="shared" si="90"/>
        <v/>
      </c>
      <c r="DN59" s="224"/>
      <c r="DO59" s="5" t="str">
        <f t="shared" si="91"/>
        <v/>
      </c>
      <c r="DP59" s="224" t="str">
        <f t="shared" si="92"/>
        <v/>
      </c>
      <c r="DQ59" s="225"/>
      <c r="DR59" s="115" t="str">
        <f t="shared" si="93"/>
        <v/>
      </c>
      <c r="DS59" s="225" t="str">
        <f t="shared" si="94"/>
        <v/>
      </c>
      <c r="DT59" s="224"/>
      <c r="DU59" s="5" t="str">
        <f t="shared" si="95"/>
        <v/>
      </c>
      <c r="DV59" s="224" t="str">
        <f t="shared" si="96"/>
        <v/>
      </c>
      <c r="DW59" s="225"/>
      <c r="DX59" s="115" t="str">
        <f t="shared" si="97"/>
        <v/>
      </c>
      <c r="DY59" s="225" t="str">
        <f t="shared" si="98"/>
        <v/>
      </c>
      <c r="DZ59" s="224"/>
      <c r="EA59" s="5" t="str">
        <f t="shared" si="99"/>
        <v/>
      </c>
      <c r="EB59" s="224" t="str">
        <f t="shared" si="100"/>
        <v/>
      </c>
      <c r="EC59" s="225"/>
      <c r="ED59" s="115" t="str">
        <f t="shared" si="101"/>
        <v/>
      </c>
      <c r="EE59" s="225" t="str">
        <f t="shared" si="102"/>
        <v/>
      </c>
      <c r="EF59" s="224"/>
      <c r="EG59" s="5" t="str">
        <f t="shared" si="103"/>
        <v/>
      </c>
      <c r="EH59" s="224" t="str">
        <f t="shared" si="104"/>
        <v/>
      </c>
      <c r="EI59" s="225"/>
      <c r="EJ59" s="115" t="str">
        <f t="shared" si="105"/>
        <v/>
      </c>
      <c r="EK59" s="225" t="str">
        <f t="shared" si="106"/>
        <v/>
      </c>
      <c r="EL59" s="224"/>
      <c r="EM59" s="5" t="str">
        <f t="shared" si="107"/>
        <v/>
      </c>
      <c r="EN59" s="224" t="str">
        <f t="shared" si="108"/>
        <v/>
      </c>
      <c r="EO59" s="225"/>
      <c r="EP59" s="115" t="str">
        <f t="shared" si="109"/>
        <v/>
      </c>
      <c r="EQ59" s="225" t="str">
        <f t="shared" si="110"/>
        <v/>
      </c>
      <c r="ER59" s="224"/>
      <c r="ES59" s="5" t="str">
        <f t="shared" si="111"/>
        <v/>
      </c>
      <c r="ET59" s="224" t="str">
        <f t="shared" si="112"/>
        <v/>
      </c>
      <c r="EU59" s="225"/>
      <c r="EV59" s="115" t="str">
        <f t="shared" si="113"/>
        <v/>
      </c>
      <c r="EW59" s="225" t="str">
        <f t="shared" si="114"/>
        <v/>
      </c>
      <c r="EX59" s="224"/>
      <c r="EY59" s="5" t="str">
        <f t="shared" si="115"/>
        <v/>
      </c>
      <c r="EZ59" s="224" t="str">
        <f t="shared" si="116"/>
        <v/>
      </c>
      <c r="FA59" s="225"/>
      <c r="FB59" s="115" t="str">
        <f t="shared" si="117"/>
        <v/>
      </c>
      <c r="FC59" s="225" t="str">
        <f t="shared" si="118"/>
        <v/>
      </c>
      <c r="FD59" s="224"/>
      <c r="FE59" s="5" t="str">
        <f t="shared" si="119"/>
        <v/>
      </c>
      <c r="FF59" s="224" t="str">
        <f t="shared" si="120"/>
        <v/>
      </c>
      <c r="FG59" s="225"/>
      <c r="FH59" s="115" t="str">
        <f t="shared" si="121"/>
        <v/>
      </c>
      <c r="FI59" s="225" t="str">
        <f t="shared" si="122"/>
        <v/>
      </c>
      <c r="FJ59" s="224"/>
      <c r="FK59" s="5" t="str">
        <f t="shared" si="123"/>
        <v/>
      </c>
      <c r="FL59" s="224" t="str">
        <f t="shared" si="124"/>
        <v/>
      </c>
      <c r="FM59" s="225"/>
      <c r="FN59" s="115" t="str">
        <f t="shared" si="125"/>
        <v/>
      </c>
      <c r="FO59" s="225" t="str">
        <f t="shared" si="126"/>
        <v/>
      </c>
      <c r="FP59" s="224"/>
      <c r="FQ59" s="5" t="str">
        <f t="shared" si="127"/>
        <v/>
      </c>
      <c r="FR59" s="224" t="str">
        <f t="shared" si="128"/>
        <v/>
      </c>
      <c r="FS59" s="225"/>
      <c r="FT59" s="115" t="str">
        <f t="shared" si="129"/>
        <v/>
      </c>
      <c r="FU59" s="225" t="str">
        <f t="shared" si="130"/>
        <v/>
      </c>
      <c r="FV59" s="253"/>
      <c r="FW59" s="253"/>
      <c r="FX59" s="253"/>
      <c r="FY59" s="253"/>
      <c r="FZ59" s="253"/>
    </row>
    <row r="60" spans="1:182" s="14" customFormat="1" x14ac:dyDescent="0.25">
      <c r="A60" s="2" t="str">
        <f t="shared" si="27"/>
        <v/>
      </c>
      <c r="B60" s="2"/>
      <c r="C60" s="82"/>
      <c r="D60" s="82" t="str">
        <f t="shared" si="28"/>
        <v/>
      </c>
      <c r="E60" s="109"/>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31"/>
        <v/>
      </c>
      <c r="BH60" s="36" t="str">
        <f t="shared" si="132"/>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115" t="str">
        <f t="shared" si="69"/>
        <v/>
      </c>
      <c r="CI60" s="225" t="str">
        <f t="shared" si="70"/>
        <v/>
      </c>
      <c r="CJ60" s="224"/>
      <c r="CK60" s="5" t="str">
        <f t="shared" si="71"/>
        <v/>
      </c>
      <c r="CL60" s="224" t="str">
        <f t="shared" si="72"/>
        <v/>
      </c>
      <c r="CM60" s="225"/>
      <c r="CN60" s="115" t="str">
        <f t="shared" si="73"/>
        <v/>
      </c>
      <c r="CO60" s="225" t="str">
        <f t="shared" si="74"/>
        <v/>
      </c>
      <c r="CP60" s="224"/>
      <c r="CQ60" s="5" t="str">
        <f t="shared" si="75"/>
        <v/>
      </c>
      <c r="CR60" s="224" t="str">
        <f t="shared" si="76"/>
        <v/>
      </c>
      <c r="CS60" s="225"/>
      <c r="CT60" s="115" t="str">
        <f t="shared" si="77"/>
        <v/>
      </c>
      <c r="CU60" s="225" t="str">
        <f t="shared" si="78"/>
        <v/>
      </c>
      <c r="CV60" s="224"/>
      <c r="CW60" s="5" t="str">
        <f t="shared" si="79"/>
        <v/>
      </c>
      <c r="CX60" s="224" t="str">
        <f t="shared" si="80"/>
        <v/>
      </c>
      <c r="CY60" s="225"/>
      <c r="CZ60" s="115" t="str">
        <f t="shared" si="81"/>
        <v/>
      </c>
      <c r="DA60" s="225" t="str">
        <f t="shared" si="82"/>
        <v/>
      </c>
      <c r="DB60" s="224"/>
      <c r="DC60" s="5" t="str">
        <f t="shared" si="83"/>
        <v/>
      </c>
      <c r="DD60" s="224" t="str">
        <f t="shared" si="84"/>
        <v/>
      </c>
      <c r="DE60" s="225"/>
      <c r="DF60" s="115" t="str">
        <f t="shared" si="85"/>
        <v/>
      </c>
      <c r="DG60" s="225" t="str">
        <f t="shared" si="86"/>
        <v/>
      </c>
      <c r="DH60" s="224"/>
      <c r="DI60" s="5" t="str">
        <f t="shared" si="87"/>
        <v/>
      </c>
      <c r="DJ60" s="224" t="str">
        <f t="shared" si="88"/>
        <v/>
      </c>
      <c r="DK60" s="225"/>
      <c r="DL60" s="115" t="str">
        <f t="shared" si="89"/>
        <v/>
      </c>
      <c r="DM60" s="225" t="str">
        <f t="shared" si="90"/>
        <v/>
      </c>
      <c r="DN60" s="224"/>
      <c r="DO60" s="5" t="str">
        <f t="shared" si="91"/>
        <v/>
      </c>
      <c r="DP60" s="224" t="str">
        <f t="shared" si="92"/>
        <v/>
      </c>
      <c r="DQ60" s="225"/>
      <c r="DR60" s="115" t="str">
        <f t="shared" si="93"/>
        <v/>
      </c>
      <c r="DS60" s="225" t="str">
        <f t="shared" si="94"/>
        <v/>
      </c>
      <c r="DT60" s="224"/>
      <c r="DU60" s="5" t="str">
        <f t="shared" si="95"/>
        <v/>
      </c>
      <c r="DV60" s="224" t="str">
        <f t="shared" si="96"/>
        <v/>
      </c>
      <c r="DW60" s="225"/>
      <c r="DX60" s="115" t="str">
        <f t="shared" si="97"/>
        <v/>
      </c>
      <c r="DY60" s="225" t="str">
        <f t="shared" si="98"/>
        <v/>
      </c>
      <c r="DZ60" s="224"/>
      <c r="EA60" s="5" t="str">
        <f t="shared" si="99"/>
        <v/>
      </c>
      <c r="EB60" s="224" t="str">
        <f t="shared" si="100"/>
        <v/>
      </c>
      <c r="EC60" s="225"/>
      <c r="ED60" s="115" t="str">
        <f t="shared" si="101"/>
        <v/>
      </c>
      <c r="EE60" s="225" t="str">
        <f t="shared" si="102"/>
        <v/>
      </c>
      <c r="EF60" s="224"/>
      <c r="EG60" s="5" t="str">
        <f t="shared" si="103"/>
        <v/>
      </c>
      <c r="EH60" s="224" t="str">
        <f t="shared" si="104"/>
        <v/>
      </c>
      <c r="EI60" s="225"/>
      <c r="EJ60" s="115" t="str">
        <f t="shared" si="105"/>
        <v/>
      </c>
      <c r="EK60" s="225" t="str">
        <f t="shared" si="106"/>
        <v/>
      </c>
      <c r="EL60" s="224"/>
      <c r="EM60" s="5" t="str">
        <f t="shared" si="107"/>
        <v/>
      </c>
      <c r="EN60" s="224" t="str">
        <f t="shared" si="108"/>
        <v/>
      </c>
      <c r="EO60" s="225"/>
      <c r="EP60" s="115" t="str">
        <f t="shared" si="109"/>
        <v/>
      </c>
      <c r="EQ60" s="225" t="str">
        <f t="shared" si="110"/>
        <v/>
      </c>
      <c r="ER60" s="224"/>
      <c r="ES60" s="5" t="str">
        <f t="shared" si="111"/>
        <v/>
      </c>
      <c r="ET60" s="224" t="str">
        <f t="shared" si="112"/>
        <v/>
      </c>
      <c r="EU60" s="225"/>
      <c r="EV60" s="115" t="str">
        <f t="shared" si="113"/>
        <v/>
      </c>
      <c r="EW60" s="225" t="str">
        <f t="shared" si="114"/>
        <v/>
      </c>
      <c r="EX60" s="224"/>
      <c r="EY60" s="5" t="str">
        <f t="shared" si="115"/>
        <v/>
      </c>
      <c r="EZ60" s="224" t="str">
        <f t="shared" si="116"/>
        <v/>
      </c>
      <c r="FA60" s="225"/>
      <c r="FB60" s="115" t="str">
        <f t="shared" si="117"/>
        <v/>
      </c>
      <c r="FC60" s="225" t="str">
        <f t="shared" si="118"/>
        <v/>
      </c>
      <c r="FD60" s="224"/>
      <c r="FE60" s="5" t="str">
        <f t="shared" si="119"/>
        <v/>
      </c>
      <c r="FF60" s="224" t="str">
        <f t="shared" si="120"/>
        <v/>
      </c>
      <c r="FG60" s="225"/>
      <c r="FH60" s="115" t="str">
        <f t="shared" si="121"/>
        <v/>
      </c>
      <c r="FI60" s="225" t="str">
        <f t="shared" si="122"/>
        <v/>
      </c>
      <c r="FJ60" s="224"/>
      <c r="FK60" s="5" t="str">
        <f t="shared" si="123"/>
        <v/>
      </c>
      <c r="FL60" s="224" t="str">
        <f t="shared" si="124"/>
        <v/>
      </c>
      <c r="FM60" s="225"/>
      <c r="FN60" s="115" t="str">
        <f t="shared" si="125"/>
        <v/>
      </c>
      <c r="FO60" s="225" t="str">
        <f t="shared" si="126"/>
        <v/>
      </c>
      <c r="FP60" s="224"/>
      <c r="FQ60" s="5" t="str">
        <f t="shared" si="127"/>
        <v/>
      </c>
      <c r="FR60" s="224" t="str">
        <f t="shared" si="128"/>
        <v/>
      </c>
      <c r="FS60" s="225"/>
      <c r="FT60" s="115" t="str">
        <f t="shared" si="129"/>
        <v/>
      </c>
      <c r="FU60" s="225" t="str">
        <f t="shared" si="130"/>
        <v/>
      </c>
      <c r="FV60" s="253"/>
      <c r="FW60" s="253"/>
      <c r="FX60" s="253"/>
      <c r="FY60" s="253"/>
      <c r="FZ60" s="253"/>
    </row>
    <row r="61" spans="1:182" s="14" customFormat="1" x14ac:dyDescent="0.25">
      <c r="A61" s="2" t="str">
        <f t="shared" si="27"/>
        <v/>
      </c>
      <c r="B61" s="2"/>
      <c r="C61" s="82"/>
      <c r="D61" s="82" t="str">
        <f t="shared" si="28"/>
        <v/>
      </c>
      <c r="E61" s="109"/>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31"/>
        <v/>
      </c>
      <c r="BH61" s="36" t="str">
        <f t="shared" si="132"/>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115" t="str">
        <f t="shared" si="69"/>
        <v/>
      </c>
      <c r="CI61" s="225" t="str">
        <f t="shared" si="70"/>
        <v/>
      </c>
      <c r="CJ61" s="224"/>
      <c r="CK61" s="5" t="str">
        <f t="shared" si="71"/>
        <v/>
      </c>
      <c r="CL61" s="224" t="str">
        <f t="shared" si="72"/>
        <v/>
      </c>
      <c r="CM61" s="225"/>
      <c r="CN61" s="115" t="str">
        <f t="shared" si="73"/>
        <v/>
      </c>
      <c r="CO61" s="225" t="str">
        <f t="shared" si="74"/>
        <v/>
      </c>
      <c r="CP61" s="224"/>
      <c r="CQ61" s="5" t="str">
        <f t="shared" si="75"/>
        <v/>
      </c>
      <c r="CR61" s="224" t="str">
        <f t="shared" si="76"/>
        <v/>
      </c>
      <c r="CS61" s="225"/>
      <c r="CT61" s="115" t="str">
        <f t="shared" si="77"/>
        <v/>
      </c>
      <c r="CU61" s="225" t="str">
        <f t="shared" si="78"/>
        <v/>
      </c>
      <c r="CV61" s="224"/>
      <c r="CW61" s="5" t="str">
        <f t="shared" si="79"/>
        <v/>
      </c>
      <c r="CX61" s="224" t="str">
        <f t="shared" si="80"/>
        <v/>
      </c>
      <c r="CY61" s="225"/>
      <c r="CZ61" s="115" t="str">
        <f t="shared" si="81"/>
        <v/>
      </c>
      <c r="DA61" s="225" t="str">
        <f t="shared" si="82"/>
        <v/>
      </c>
      <c r="DB61" s="224"/>
      <c r="DC61" s="5" t="str">
        <f t="shared" si="83"/>
        <v/>
      </c>
      <c r="DD61" s="224" t="str">
        <f t="shared" si="84"/>
        <v/>
      </c>
      <c r="DE61" s="225"/>
      <c r="DF61" s="115" t="str">
        <f t="shared" si="85"/>
        <v/>
      </c>
      <c r="DG61" s="225" t="str">
        <f t="shared" si="86"/>
        <v/>
      </c>
      <c r="DH61" s="224"/>
      <c r="DI61" s="5" t="str">
        <f t="shared" si="87"/>
        <v/>
      </c>
      <c r="DJ61" s="224" t="str">
        <f t="shared" si="88"/>
        <v/>
      </c>
      <c r="DK61" s="225"/>
      <c r="DL61" s="115" t="str">
        <f t="shared" si="89"/>
        <v/>
      </c>
      <c r="DM61" s="225" t="str">
        <f t="shared" si="90"/>
        <v/>
      </c>
      <c r="DN61" s="224"/>
      <c r="DO61" s="5" t="str">
        <f t="shared" si="91"/>
        <v/>
      </c>
      <c r="DP61" s="224" t="str">
        <f t="shared" si="92"/>
        <v/>
      </c>
      <c r="DQ61" s="225"/>
      <c r="DR61" s="115" t="str">
        <f t="shared" si="93"/>
        <v/>
      </c>
      <c r="DS61" s="225" t="str">
        <f t="shared" si="94"/>
        <v/>
      </c>
      <c r="DT61" s="224"/>
      <c r="DU61" s="5" t="str">
        <f t="shared" si="95"/>
        <v/>
      </c>
      <c r="DV61" s="224" t="str">
        <f t="shared" si="96"/>
        <v/>
      </c>
      <c r="DW61" s="225"/>
      <c r="DX61" s="115" t="str">
        <f t="shared" si="97"/>
        <v/>
      </c>
      <c r="DY61" s="225" t="str">
        <f t="shared" si="98"/>
        <v/>
      </c>
      <c r="DZ61" s="224"/>
      <c r="EA61" s="5" t="str">
        <f t="shared" si="99"/>
        <v/>
      </c>
      <c r="EB61" s="224" t="str">
        <f t="shared" si="100"/>
        <v/>
      </c>
      <c r="EC61" s="225"/>
      <c r="ED61" s="115" t="str">
        <f t="shared" si="101"/>
        <v/>
      </c>
      <c r="EE61" s="225" t="str">
        <f t="shared" si="102"/>
        <v/>
      </c>
      <c r="EF61" s="224"/>
      <c r="EG61" s="5" t="str">
        <f t="shared" si="103"/>
        <v/>
      </c>
      <c r="EH61" s="224" t="str">
        <f t="shared" si="104"/>
        <v/>
      </c>
      <c r="EI61" s="225"/>
      <c r="EJ61" s="115" t="str">
        <f t="shared" si="105"/>
        <v/>
      </c>
      <c r="EK61" s="225" t="str">
        <f t="shared" si="106"/>
        <v/>
      </c>
      <c r="EL61" s="224"/>
      <c r="EM61" s="5" t="str">
        <f t="shared" si="107"/>
        <v/>
      </c>
      <c r="EN61" s="224" t="str">
        <f t="shared" si="108"/>
        <v/>
      </c>
      <c r="EO61" s="225"/>
      <c r="EP61" s="115" t="str">
        <f t="shared" si="109"/>
        <v/>
      </c>
      <c r="EQ61" s="225" t="str">
        <f t="shared" si="110"/>
        <v/>
      </c>
      <c r="ER61" s="224"/>
      <c r="ES61" s="5" t="str">
        <f t="shared" si="111"/>
        <v/>
      </c>
      <c r="ET61" s="224" t="str">
        <f t="shared" si="112"/>
        <v/>
      </c>
      <c r="EU61" s="225"/>
      <c r="EV61" s="115" t="str">
        <f t="shared" si="113"/>
        <v/>
      </c>
      <c r="EW61" s="225" t="str">
        <f t="shared" si="114"/>
        <v/>
      </c>
      <c r="EX61" s="224"/>
      <c r="EY61" s="5" t="str">
        <f t="shared" si="115"/>
        <v/>
      </c>
      <c r="EZ61" s="224" t="str">
        <f t="shared" si="116"/>
        <v/>
      </c>
      <c r="FA61" s="225"/>
      <c r="FB61" s="115" t="str">
        <f t="shared" si="117"/>
        <v/>
      </c>
      <c r="FC61" s="225" t="str">
        <f t="shared" si="118"/>
        <v/>
      </c>
      <c r="FD61" s="224"/>
      <c r="FE61" s="5" t="str">
        <f t="shared" si="119"/>
        <v/>
      </c>
      <c r="FF61" s="224" t="str">
        <f t="shared" si="120"/>
        <v/>
      </c>
      <c r="FG61" s="225"/>
      <c r="FH61" s="115" t="str">
        <f t="shared" si="121"/>
        <v/>
      </c>
      <c r="FI61" s="225" t="str">
        <f t="shared" si="122"/>
        <v/>
      </c>
      <c r="FJ61" s="224"/>
      <c r="FK61" s="5" t="str">
        <f t="shared" si="123"/>
        <v/>
      </c>
      <c r="FL61" s="224" t="str">
        <f t="shared" si="124"/>
        <v/>
      </c>
      <c r="FM61" s="225"/>
      <c r="FN61" s="115" t="str">
        <f t="shared" si="125"/>
        <v/>
      </c>
      <c r="FO61" s="225" t="str">
        <f t="shared" si="126"/>
        <v/>
      </c>
      <c r="FP61" s="224"/>
      <c r="FQ61" s="5" t="str">
        <f t="shared" si="127"/>
        <v/>
      </c>
      <c r="FR61" s="224" t="str">
        <f t="shared" si="128"/>
        <v/>
      </c>
      <c r="FS61" s="225"/>
      <c r="FT61" s="115" t="str">
        <f t="shared" si="129"/>
        <v/>
      </c>
      <c r="FU61" s="225" t="str">
        <f t="shared" si="130"/>
        <v/>
      </c>
      <c r="FV61" s="253"/>
      <c r="FW61" s="253"/>
      <c r="FX61" s="253"/>
      <c r="FY61" s="253"/>
      <c r="FZ61" s="253"/>
    </row>
    <row r="62" spans="1:182" s="3" customFormat="1" x14ac:dyDescent="0.25">
      <c r="A62" s="2" t="str">
        <f t="shared" si="27"/>
        <v/>
      </c>
      <c r="B62" s="2"/>
      <c r="C62" s="82"/>
      <c r="D62" s="82" t="str">
        <f t="shared" si="28"/>
        <v/>
      </c>
      <c r="E62" s="109"/>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31"/>
        <v/>
      </c>
      <c r="BH62" s="36" t="str">
        <f t="shared" si="132"/>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115" t="str">
        <f t="shared" si="69"/>
        <v/>
      </c>
      <c r="CI62" s="225" t="str">
        <f t="shared" si="70"/>
        <v/>
      </c>
      <c r="CJ62" s="224"/>
      <c r="CK62" s="5" t="str">
        <f t="shared" si="71"/>
        <v/>
      </c>
      <c r="CL62" s="224" t="str">
        <f t="shared" si="72"/>
        <v/>
      </c>
      <c r="CM62" s="225"/>
      <c r="CN62" s="115" t="str">
        <f t="shared" si="73"/>
        <v/>
      </c>
      <c r="CO62" s="225" t="str">
        <f t="shared" si="74"/>
        <v/>
      </c>
      <c r="CP62" s="224"/>
      <c r="CQ62" s="5" t="str">
        <f t="shared" si="75"/>
        <v/>
      </c>
      <c r="CR62" s="224" t="str">
        <f t="shared" si="76"/>
        <v/>
      </c>
      <c r="CS62" s="225"/>
      <c r="CT62" s="115" t="str">
        <f t="shared" si="77"/>
        <v/>
      </c>
      <c r="CU62" s="225" t="str">
        <f t="shared" si="78"/>
        <v/>
      </c>
      <c r="CV62" s="224"/>
      <c r="CW62" s="5" t="str">
        <f t="shared" si="79"/>
        <v/>
      </c>
      <c r="CX62" s="224" t="str">
        <f t="shared" si="80"/>
        <v/>
      </c>
      <c r="CY62" s="225"/>
      <c r="CZ62" s="115" t="str">
        <f t="shared" si="81"/>
        <v/>
      </c>
      <c r="DA62" s="225" t="str">
        <f t="shared" si="82"/>
        <v/>
      </c>
      <c r="DB62" s="224"/>
      <c r="DC62" s="5" t="str">
        <f t="shared" si="83"/>
        <v/>
      </c>
      <c r="DD62" s="224" t="str">
        <f t="shared" si="84"/>
        <v/>
      </c>
      <c r="DE62" s="225"/>
      <c r="DF62" s="115" t="str">
        <f t="shared" si="85"/>
        <v/>
      </c>
      <c r="DG62" s="225" t="str">
        <f t="shared" si="86"/>
        <v/>
      </c>
      <c r="DH62" s="224"/>
      <c r="DI62" s="5" t="str">
        <f t="shared" si="87"/>
        <v/>
      </c>
      <c r="DJ62" s="224" t="str">
        <f t="shared" si="88"/>
        <v/>
      </c>
      <c r="DK62" s="225"/>
      <c r="DL62" s="115" t="str">
        <f t="shared" si="89"/>
        <v/>
      </c>
      <c r="DM62" s="225" t="str">
        <f t="shared" si="90"/>
        <v/>
      </c>
      <c r="DN62" s="224"/>
      <c r="DO62" s="5" t="str">
        <f t="shared" si="91"/>
        <v/>
      </c>
      <c r="DP62" s="224" t="str">
        <f t="shared" si="92"/>
        <v/>
      </c>
      <c r="DQ62" s="225"/>
      <c r="DR62" s="115" t="str">
        <f t="shared" si="93"/>
        <v/>
      </c>
      <c r="DS62" s="225" t="str">
        <f t="shared" si="94"/>
        <v/>
      </c>
      <c r="DT62" s="224"/>
      <c r="DU62" s="5" t="str">
        <f t="shared" si="95"/>
        <v/>
      </c>
      <c r="DV62" s="224" t="str">
        <f t="shared" si="96"/>
        <v/>
      </c>
      <c r="DW62" s="225"/>
      <c r="DX62" s="115" t="str">
        <f t="shared" si="97"/>
        <v/>
      </c>
      <c r="DY62" s="225" t="str">
        <f t="shared" si="98"/>
        <v/>
      </c>
      <c r="DZ62" s="224"/>
      <c r="EA62" s="5" t="str">
        <f t="shared" si="99"/>
        <v/>
      </c>
      <c r="EB62" s="224" t="str">
        <f t="shared" si="100"/>
        <v/>
      </c>
      <c r="EC62" s="225"/>
      <c r="ED62" s="115" t="str">
        <f t="shared" si="101"/>
        <v/>
      </c>
      <c r="EE62" s="225" t="str">
        <f t="shared" si="102"/>
        <v/>
      </c>
      <c r="EF62" s="224"/>
      <c r="EG62" s="5" t="str">
        <f t="shared" si="103"/>
        <v/>
      </c>
      <c r="EH62" s="224" t="str">
        <f t="shared" si="104"/>
        <v/>
      </c>
      <c r="EI62" s="225"/>
      <c r="EJ62" s="115" t="str">
        <f t="shared" si="105"/>
        <v/>
      </c>
      <c r="EK62" s="225" t="str">
        <f t="shared" si="106"/>
        <v/>
      </c>
      <c r="EL62" s="224"/>
      <c r="EM62" s="5" t="str">
        <f t="shared" si="107"/>
        <v/>
      </c>
      <c r="EN62" s="224" t="str">
        <f t="shared" si="108"/>
        <v/>
      </c>
      <c r="EO62" s="225"/>
      <c r="EP62" s="115" t="str">
        <f t="shared" si="109"/>
        <v/>
      </c>
      <c r="EQ62" s="225" t="str">
        <f t="shared" si="110"/>
        <v/>
      </c>
      <c r="ER62" s="224"/>
      <c r="ES62" s="5" t="str">
        <f t="shared" si="111"/>
        <v/>
      </c>
      <c r="ET62" s="224" t="str">
        <f t="shared" si="112"/>
        <v/>
      </c>
      <c r="EU62" s="225"/>
      <c r="EV62" s="115" t="str">
        <f t="shared" si="113"/>
        <v/>
      </c>
      <c r="EW62" s="225" t="str">
        <f t="shared" si="114"/>
        <v/>
      </c>
      <c r="EX62" s="224"/>
      <c r="EY62" s="5" t="str">
        <f t="shared" si="115"/>
        <v/>
      </c>
      <c r="EZ62" s="224" t="str">
        <f t="shared" si="116"/>
        <v/>
      </c>
      <c r="FA62" s="225"/>
      <c r="FB62" s="115" t="str">
        <f t="shared" si="117"/>
        <v/>
      </c>
      <c r="FC62" s="225" t="str">
        <f t="shared" si="118"/>
        <v/>
      </c>
      <c r="FD62" s="224"/>
      <c r="FE62" s="5" t="str">
        <f t="shared" si="119"/>
        <v/>
      </c>
      <c r="FF62" s="224" t="str">
        <f t="shared" si="120"/>
        <v/>
      </c>
      <c r="FG62" s="225"/>
      <c r="FH62" s="115" t="str">
        <f t="shared" si="121"/>
        <v/>
      </c>
      <c r="FI62" s="225" t="str">
        <f t="shared" si="122"/>
        <v/>
      </c>
      <c r="FJ62" s="224"/>
      <c r="FK62" s="5" t="str">
        <f t="shared" si="123"/>
        <v/>
      </c>
      <c r="FL62" s="224" t="str">
        <f t="shared" si="124"/>
        <v/>
      </c>
      <c r="FM62" s="225"/>
      <c r="FN62" s="115" t="str">
        <f t="shared" si="125"/>
        <v/>
      </c>
      <c r="FO62" s="225" t="str">
        <f t="shared" si="126"/>
        <v/>
      </c>
      <c r="FP62" s="224"/>
      <c r="FQ62" s="5" t="str">
        <f t="shared" si="127"/>
        <v/>
      </c>
      <c r="FR62" s="224" t="str">
        <f t="shared" si="128"/>
        <v/>
      </c>
      <c r="FS62" s="225"/>
      <c r="FT62" s="115" t="str">
        <f t="shared" si="129"/>
        <v/>
      </c>
      <c r="FU62" s="225" t="str">
        <f t="shared" si="130"/>
        <v/>
      </c>
      <c r="FV62" s="253"/>
      <c r="FW62" s="253"/>
      <c r="FX62" s="253"/>
      <c r="FY62" s="253"/>
      <c r="FZ62" s="253"/>
    </row>
    <row r="63" spans="1:182" s="3" customFormat="1" x14ac:dyDescent="0.25">
      <c r="A63" s="2" t="str">
        <f t="shared" si="27"/>
        <v/>
      </c>
      <c r="B63" s="2"/>
      <c r="C63" s="82"/>
      <c r="D63" s="82" t="str">
        <f t="shared" si="28"/>
        <v/>
      </c>
      <c r="E63" s="109"/>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31"/>
        <v/>
      </c>
      <c r="BH63" s="36" t="str">
        <f t="shared" si="132"/>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115" t="str">
        <f t="shared" si="69"/>
        <v/>
      </c>
      <c r="CI63" s="225" t="str">
        <f t="shared" si="70"/>
        <v/>
      </c>
      <c r="CJ63" s="224"/>
      <c r="CK63" s="5" t="str">
        <f t="shared" si="71"/>
        <v/>
      </c>
      <c r="CL63" s="224" t="str">
        <f t="shared" si="72"/>
        <v/>
      </c>
      <c r="CM63" s="225"/>
      <c r="CN63" s="115" t="str">
        <f t="shared" si="73"/>
        <v/>
      </c>
      <c r="CO63" s="225" t="str">
        <f t="shared" si="74"/>
        <v/>
      </c>
      <c r="CP63" s="224"/>
      <c r="CQ63" s="5" t="str">
        <f t="shared" si="75"/>
        <v/>
      </c>
      <c r="CR63" s="224" t="str">
        <f t="shared" si="76"/>
        <v/>
      </c>
      <c r="CS63" s="225"/>
      <c r="CT63" s="115" t="str">
        <f t="shared" si="77"/>
        <v/>
      </c>
      <c r="CU63" s="225" t="str">
        <f t="shared" si="78"/>
        <v/>
      </c>
      <c r="CV63" s="224"/>
      <c r="CW63" s="5" t="str">
        <f t="shared" si="79"/>
        <v/>
      </c>
      <c r="CX63" s="224" t="str">
        <f t="shared" si="80"/>
        <v/>
      </c>
      <c r="CY63" s="225"/>
      <c r="CZ63" s="115" t="str">
        <f t="shared" si="81"/>
        <v/>
      </c>
      <c r="DA63" s="225" t="str">
        <f t="shared" si="82"/>
        <v/>
      </c>
      <c r="DB63" s="224"/>
      <c r="DC63" s="5" t="str">
        <f t="shared" si="83"/>
        <v/>
      </c>
      <c r="DD63" s="224" t="str">
        <f t="shared" si="84"/>
        <v/>
      </c>
      <c r="DE63" s="225"/>
      <c r="DF63" s="115" t="str">
        <f t="shared" si="85"/>
        <v/>
      </c>
      <c r="DG63" s="225" t="str">
        <f t="shared" si="86"/>
        <v/>
      </c>
      <c r="DH63" s="224"/>
      <c r="DI63" s="5" t="str">
        <f t="shared" si="87"/>
        <v/>
      </c>
      <c r="DJ63" s="224" t="str">
        <f t="shared" si="88"/>
        <v/>
      </c>
      <c r="DK63" s="225"/>
      <c r="DL63" s="115" t="str">
        <f t="shared" si="89"/>
        <v/>
      </c>
      <c r="DM63" s="225" t="str">
        <f t="shared" si="90"/>
        <v/>
      </c>
      <c r="DN63" s="224"/>
      <c r="DO63" s="5" t="str">
        <f t="shared" si="91"/>
        <v/>
      </c>
      <c r="DP63" s="224" t="str">
        <f t="shared" si="92"/>
        <v/>
      </c>
      <c r="DQ63" s="225"/>
      <c r="DR63" s="115" t="str">
        <f t="shared" si="93"/>
        <v/>
      </c>
      <c r="DS63" s="225" t="str">
        <f t="shared" si="94"/>
        <v/>
      </c>
      <c r="DT63" s="224"/>
      <c r="DU63" s="5" t="str">
        <f t="shared" si="95"/>
        <v/>
      </c>
      <c r="DV63" s="224" t="str">
        <f t="shared" si="96"/>
        <v/>
      </c>
      <c r="DW63" s="225"/>
      <c r="DX63" s="115" t="str">
        <f t="shared" si="97"/>
        <v/>
      </c>
      <c r="DY63" s="225" t="str">
        <f t="shared" si="98"/>
        <v/>
      </c>
      <c r="DZ63" s="224"/>
      <c r="EA63" s="5" t="str">
        <f t="shared" si="99"/>
        <v/>
      </c>
      <c r="EB63" s="224" t="str">
        <f t="shared" si="100"/>
        <v/>
      </c>
      <c r="EC63" s="225"/>
      <c r="ED63" s="115" t="str">
        <f t="shared" si="101"/>
        <v/>
      </c>
      <c r="EE63" s="225" t="str">
        <f t="shared" si="102"/>
        <v/>
      </c>
      <c r="EF63" s="224"/>
      <c r="EG63" s="5" t="str">
        <f t="shared" si="103"/>
        <v/>
      </c>
      <c r="EH63" s="224" t="str">
        <f t="shared" si="104"/>
        <v/>
      </c>
      <c r="EI63" s="225"/>
      <c r="EJ63" s="115" t="str">
        <f t="shared" si="105"/>
        <v/>
      </c>
      <c r="EK63" s="225" t="str">
        <f t="shared" si="106"/>
        <v/>
      </c>
      <c r="EL63" s="224"/>
      <c r="EM63" s="5" t="str">
        <f t="shared" si="107"/>
        <v/>
      </c>
      <c r="EN63" s="224" t="str">
        <f t="shared" si="108"/>
        <v/>
      </c>
      <c r="EO63" s="225"/>
      <c r="EP63" s="115" t="str">
        <f t="shared" si="109"/>
        <v/>
      </c>
      <c r="EQ63" s="225" t="str">
        <f t="shared" si="110"/>
        <v/>
      </c>
      <c r="ER63" s="224"/>
      <c r="ES63" s="5" t="str">
        <f t="shared" si="111"/>
        <v/>
      </c>
      <c r="ET63" s="224" t="str">
        <f t="shared" si="112"/>
        <v/>
      </c>
      <c r="EU63" s="225"/>
      <c r="EV63" s="115" t="str">
        <f t="shared" si="113"/>
        <v/>
      </c>
      <c r="EW63" s="225" t="str">
        <f t="shared" si="114"/>
        <v/>
      </c>
      <c r="EX63" s="224"/>
      <c r="EY63" s="5" t="str">
        <f t="shared" si="115"/>
        <v/>
      </c>
      <c r="EZ63" s="224" t="str">
        <f t="shared" si="116"/>
        <v/>
      </c>
      <c r="FA63" s="225"/>
      <c r="FB63" s="115" t="str">
        <f t="shared" si="117"/>
        <v/>
      </c>
      <c r="FC63" s="225" t="str">
        <f t="shared" si="118"/>
        <v/>
      </c>
      <c r="FD63" s="224"/>
      <c r="FE63" s="5" t="str">
        <f t="shared" si="119"/>
        <v/>
      </c>
      <c r="FF63" s="224" t="str">
        <f t="shared" si="120"/>
        <v/>
      </c>
      <c r="FG63" s="225"/>
      <c r="FH63" s="115" t="str">
        <f t="shared" si="121"/>
        <v/>
      </c>
      <c r="FI63" s="225" t="str">
        <f t="shared" si="122"/>
        <v/>
      </c>
      <c r="FJ63" s="224"/>
      <c r="FK63" s="5" t="str">
        <f t="shared" si="123"/>
        <v/>
      </c>
      <c r="FL63" s="224" t="str">
        <f t="shared" si="124"/>
        <v/>
      </c>
      <c r="FM63" s="225"/>
      <c r="FN63" s="115" t="str">
        <f t="shared" si="125"/>
        <v/>
      </c>
      <c r="FO63" s="225" t="str">
        <f t="shared" si="126"/>
        <v/>
      </c>
      <c r="FP63" s="224"/>
      <c r="FQ63" s="5" t="str">
        <f t="shared" si="127"/>
        <v/>
      </c>
      <c r="FR63" s="224" t="str">
        <f t="shared" si="128"/>
        <v/>
      </c>
      <c r="FS63" s="225"/>
      <c r="FT63" s="115" t="str">
        <f t="shared" si="129"/>
        <v/>
      </c>
      <c r="FU63" s="225" t="str">
        <f t="shared" si="130"/>
        <v/>
      </c>
      <c r="FV63" s="253"/>
      <c r="FW63" s="253"/>
      <c r="FX63" s="253"/>
      <c r="FY63" s="253"/>
      <c r="FZ63" s="253"/>
    </row>
    <row r="64" spans="1:182" s="14" customFormat="1" x14ac:dyDescent="0.25">
      <c r="A64" s="2" t="str">
        <f t="shared" si="27"/>
        <v/>
      </c>
      <c r="B64" s="2"/>
      <c r="C64" s="82"/>
      <c r="D64" s="82" t="str">
        <f t="shared" si="28"/>
        <v/>
      </c>
      <c r="E64" s="109"/>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31"/>
        <v/>
      </c>
      <c r="BH64" s="36" t="str">
        <f t="shared" si="132"/>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115" t="str">
        <f t="shared" si="69"/>
        <v/>
      </c>
      <c r="CI64" s="225" t="str">
        <f t="shared" si="70"/>
        <v/>
      </c>
      <c r="CJ64" s="224"/>
      <c r="CK64" s="5" t="str">
        <f t="shared" si="71"/>
        <v/>
      </c>
      <c r="CL64" s="224" t="str">
        <f t="shared" si="72"/>
        <v/>
      </c>
      <c r="CM64" s="225"/>
      <c r="CN64" s="115" t="str">
        <f t="shared" si="73"/>
        <v/>
      </c>
      <c r="CO64" s="225" t="str">
        <f t="shared" si="74"/>
        <v/>
      </c>
      <c r="CP64" s="224"/>
      <c r="CQ64" s="5" t="str">
        <f t="shared" si="75"/>
        <v/>
      </c>
      <c r="CR64" s="224" t="str">
        <f t="shared" si="76"/>
        <v/>
      </c>
      <c r="CS64" s="225"/>
      <c r="CT64" s="115" t="str">
        <f t="shared" si="77"/>
        <v/>
      </c>
      <c r="CU64" s="225" t="str">
        <f t="shared" si="78"/>
        <v/>
      </c>
      <c r="CV64" s="224"/>
      <c r="CW64" s="5" t="str">
        <f t="shared" si="79"/>
        <v/>
      </c>
      <c r="CX64" s="224" t="str">
        <f t="shared" si="80"/>
        <v/>
      </c>
      <c r="CY64" s="225"/>
      <c r="CZ64" s="115" t="str">
        <f t="shared" si="81"/>
        <v/>
      </c>
      <c r="DA64" s="225" t="str">
        <f t="shared" si="82"/>
        <v/>
      </c>
      <c r="DB64" s="224"/>
      <c r="DC64" s="5" t="str">
        <f t="shared" si="83"/>
        <v/>
      </c>
      <c r="DD64" s="224" t="str">
        <f t="shared" si="84"/>
        <v/>
      </c>
      <c r="DE64" s="225"/>
      <c r="DF64" s="115" t="str">
        <f t="shared" si="85"/>
        <v/>
      </c>
      <c r="DG64" s="225" t="str">
        <f t="shared" si="86"/>
        <v/>
      </c>
      <c r="DH64" s="224"/>
      <c r="DI64" s="5" t="str">
        <f t="shared" si="87"/>
        <v/>
      </c>
      <c r="DJ64" s="224" t="str">
        <f t="shared" si="88"/>
        <v/>
      </c>
      <c r="DK64" s="225"/>
      <c r="DL64" s="115" t="str">
        <f t="shared" si="89"/>
        <v/>
      </c>
      <c r="DM64" s="225" t="str">
        <f t="shared" si="90"/>
        <v/>
      </c>
      <c r="DN64" s="224"/>
      <c r="DO64" s="5" t="str">
        <f t="shared" si="91"/>
        <v/>
      </c>
      <c r="DP64" s="224" t="str">
        <f t="shared" si="92"/>
        <v/>
      </c>
      <c r="DQ64" s="225"/>
      <c r="DR64" s="115" t="str">
        <f t="shared" si="93"/>
        <v/>
      </c>
      <c r="DS64" s="225" t="str">
        <f t="shared" si="94"/>
        <v/>
      </c>
      <c r="DT64" s="224"/>
      <c r="DU64" s="5" t="str">
        <f t="shared" si="95"/>
        <v/>
      </c>
      <c r="DV64" s="224" t="str">
        <f t="shared" si="96"/>
        <v/>
      </c>
      <c r="DW64" s="225"/>
      <c r="DX64" s="115" t="str">
        <f t="shared" si="97"/>
        <v/>
      </c>
      <c r="DY64" s="225" t="str">
        <f t="shared" si="98"/>
        <v/>
      </c>
      <c r="DZ64" s="224"/>
      <c r="EA64" s="5" t="str">
        <f t="shared" si="99"/>
        <v/>
      </c>
      <c r="EB64" s="224" t="str">
        <f t="shared" si="100"/>
        <v/>
      </c>
      <c r="EC64" s="225"/>
      <c r="ED64" s="115" t="str">
        <f t="shared" si="101"/>
        <v/>
      </c>
      <c r="EE64" s="225" t="str">
        <f t="shared" si="102"/>
        <v/>
      </c>
      <c r="EF64" s="224"/>
      <c r="EG64" s="5" t="str">
        <f t="shared" si="103"/>
        <v/>
      </c>
      <c r="EH64" s="224" t="str">
        <f t="shared" si="104"/>
        <v/>
      </c>
      <c r="EI64" s="225"/>
      <c r="EJ64" s="115" t="str">
        <f t="shared" si="105"/>
        <v/>
      </c>
      <c r="EK64" s="225" t="str">
        <f t="shared" si="106"/>
        <v/>
      </c>
      <c r="EL64" s="224"/>
      <c r="EM64" s="5" t="str">
        <f t="shared" si="107"/>
        <v/>
      </c>
      <c r="EN64" s="224" t="str">
        <f t="shared" si="108"/>
        <v/>
      </c>
      <c r="EO64" s="225"/>
      <c r="EP64" s="115" t="str">
        <f t="shared" si="109"/>
        <v/>
      </c>
      <c r="EQ64" s="225" t="str">
        <f t="shared" si="110"/>
        <v/>
      </c>
      <c r="ER64" s="224"/>
      <c r="ES64" s="5" t="str">
        <f t="shared" si="111"/>
        <v/>
      </c>
      <c r="ET64" s="224" t="str">
        <f t="shared" si="112"/>
        <v/>
      </c>
      <c r="EU64" s="225"/>
      <c r="EV64" s="115" t="str">
        <f t="shared" si="113"/>
        <v/>
      </c>
      <c r="EW64" s="225" t="str">
        <f t="shared" si="114"/>
        <v/>
      </c>
      <c r="EX64" s="224"/>
      <c r="EY64" s="5" t="str">
        <f t="shared" si="115"/>
        <v/>
      </c>
      <c r="EZ64" s="224" t="str">
        <f t="shared" si="116"/>
        <v/>
      </c>
      <c r="FA64" s="225"/>
      <c r="FB64" s="115" t="str">
        <f t="shared" si="117"/>
        <v/>
      </c>
      <c r="FC64" s="225" t="str">
        <f t="shared" si="118"/>
        <v/>
      </c>
      <c r="FD64" s="224"/>
      <c r="FE64" s="5" t="str">
        <f t="shared" si="119"/>
        <v/>
      </c>
      <c r="FF64" s="224" t="str">
        <f t="shared" si="120"/>
        <v/>
      </c>
      <c r="FG64" s="225"/>
      <c r="FH64" s="115" t="str">
        <f t="shared" si="121"/>
        <v/>
      </c>
      <c r="FI64" s="225" t="str">
        <f t="shared" si="122"/>
        <v/>
      </c>
      <c r="FJ64" s="224"/>
      <c r="FK64" s="5" t="str">
        <f t="shared" si="123"/>
        <v/>
      </c>
      <c r="FL64" s="224" t="str">
        <f t="shared" si="124"/>
        <v/>
      </c>
      <c r="FM64" s="225"/>
      <c r="FN64" s="115" t="str">
        <f t="shared" si="125"/>
        <v/>
      </c>
      <c r="FO64" s="225" t="str">
        <f t="shared" si="126"/>
        <v/>
      </c>
      <c r="FP64" s="224"/>
      <c r="FQ64" s="5" t="str">
        <f t="shared" si="127"/>
        <v/>
      </c>
      <c r="FR64" s="224" t="str">
        <f t="shared" si="128"/>
        <v/>
      </c>
      <c r="FS64" s="225"/>
      <c r="FT64" s="115" t="str">
        <f t="shared" si="129"/>
        <v/>
      </c>
      <c r="FU64" s="225" t="str">
        <f t="shared" si="130"/>
        <v/>
      </c>
      <c r="FV64" s="253"/>
      <c r="FW64" s="253"/>
      <c r="FX64" s="253"/>
      <c r="FY64" s="253"/>
      <c r="FZ64" s="253"/>
    </row>
    <row r="65" spans="1:182" s="14" customFormat="1" x14ac:dyDescent="0.25">
      <c r="A65" s="2" t="str">
        <f t="shared" si="27"/>
        <v/>
      </c>
      <c r="B65" s="2"/>
      <c r="C65" s="82"/>
      <c r="D65" s="82" t="str">
        <f t="shared" si="28"/>
        <v/>
      </c>
      <c r="E65" s="109"/>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31"/>
        <v/>
      </c>
      <c r="BH65" s="36" t="str">
        <f t="shared" si="132"/>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115" t="str">
        <f t="shared" si="69"/>
        <v/>
      </c>
      <c r="CI65" s="225" t="str">
        <f t="shared" si="70"/>
        <v/>
      </c>
      <c r="CJ65" s="224"/>
      <c r="CK65" s="5" t="str">
        <f t="shared" si="71"/>
        <v/>
      </c>
      <c r="CL65" s="224" t="str">
        <f t="shared" si="72"/>
        <v/>
      </c>
      <c r="CM65" s="225"/>
      <c r="CN65" s="115" t="str">
        <f t="shared" si="73"/>
        <v/>
      </c>
      <c r="CO65" s="225" t="str">
        <f t="shared" si="74"/>
        <v/>
      </c>
      <c r="CP65" s="224"/>
      <c r="CQ65" s="5" t="str">
        <f t="shared" si="75"/>
        <v/>
      </c>
      <c r="CR65" s="224" t="str">
        <f t="shared" si="76"/>
        <v/>
      </c>
      <c r="CS65" s="225"/>
      <c r="CT65" s="115" t="str">
        <f t="shared" si="77"/>
        <v/>
      </c>
      <c r="CU65" s="225" t="str">
        <f t="shared" si="78"/>
        <v/>
      </c>
      <c r="CV65" s="224"/>
      <c r="CW65" s="5" t="str">
        <f t="shared" si="79"/>
        <v/>
      </c>
      <c r="CX65" s="224" t="str">
        <f t="shared" si="80"/>
        <v/>
      </c>
      <c r="CY65" s="225"/>
      <c r="CZ65" s="115" t="str">
        <f t="shared" si="81"/>
        <v/>
      </c>
      <c r="DA65" s="225" t="str">
        <f t="shared" si="82"/>
        <v/>
      </c>
      <c r="DB65" s="224"/>
      <c r="DC65" s="5" t="str">
        <f t="shared" si="83"/>
        <v/>
      </c>
      <c r="DD65" s="224" t="str">
        <f t="shared" si="84"/>
        <v/>
      </c>
      <c r="DE65" s="225"/>
      <c r="DF65" s="115" t="str">
        <f t="shared" si="85"/>
        <v/>
      </c>
      <c r="DG65" s="225" t="str">
        <f t="shared" si="86"/>
        <v/>
      </c>
      <c r="DH65" s="224"/>
      <c r="DI65" s="5" t="str">
        <f t="shared" si="87"/>
        <v/>
      </c>
      <c r="DJ65" s="224" t="str">
        <f t="shared" si="88"/>
        <v/>
      </c>
      <c r="DK65" s="225"/>
      <c r="DL65" s="115" t="str">
        <f t="shared" si="89"/>
        <v/>
      </c>
      <c r="DM65" s="225" t="str">
        <f t="shared" si="90"/>
        <v/>
      </c>
      <c r="DN65" s="224"/>
      <c r="DO65" s="5" t="str">
        <f t="shared" si="91"/>
        <v/>
      </c>
      <c r="DP65" s="224" t="str">
        <f t="shared" si="92"/>
        <v/>
      </c>
      <c r="DQ65" s="225"/>
      <c r="DR65" s="115" t="str">
        <f t="shared" si="93"/>
        <v/>
      </c>
      <c r="DS65" s="225" t="str">
        <f t="shared" si="94"/>
        <v/>
      </c>
      <c r="DT65" s="224"/>
      <c r="DU65" s="5" t="str">
        <f t="shared" si="95"/>
        <v/>
      </c>
      <c r="DV65" s="224" t="str">
        <f t="shared" si="96"/>
        <v/>
      </c>
      <c r="DW65" s="225"/>
      <c r="DX65" s="115" t="str">
        <f t="shared" si="97"/>
        <v/>
      </c>
      <c r="DY65" s="225" t="str">
        <f t="shared" si="98"/>
        <v/>
      </c>
      <c r="DZ65" s="224"/>
      <c r="EA65" s="5" t="str">
        <f t="shared" si="99"/>
        <v/>
      </c>
      <c r="EB65" s="224" t="str">
        <f t="shared" si="100"/>
        <v/>
      </c>
      <c r="EC65" s="225"/>
      <c r="ED65" s="115" t="str">
        <f t="shared" si="101"/>
        <v/>
      </c>
      <c r="EE65" s="225" t="str">
        <f t="shared" si="102"/>
        <v/>
      </c>
      <c r="EF65" s="224"/>
      <c r="EG65" s="5" t="str">
        <f t="shared" si="103"/>
        <v/>
      </c>
      <c r="EH65" s="224" t="str">
        <f t="shared" si="104"/>
        <v/>
      </c>
      <c r="EI65" s="225"/>
      <c r="EJ65" s="115" t="str">
        <f t="shared" si="105"/>
        <v/>
      </c>
      <c r="EK65" s="225" t="str">
        <f t="shared" si="106"/>
        <v/>
      </c>
      <c r="EL65" s="224"/>
      <c r="EM65" s="5" t="str">
        <f t="shared" si="107"/>
        <v/>
      </c>
      <c r="EN65" s="224" t="str">
        <f t="shared" si="108"/>
        <v/>
      </c>
      <c r="EO65" s="225"/>
      <c r="EP65" s="115" t="str">
        <f t="shared" si="109"/>
        <v/>
      </c>
      <c r="EQ65" s="225" t="str">
        <f t="shared" si="110"/>
        <v/>
      </c>
      <c r="ER65" s="224"/>
      <c r="ES65" s="5" t="str">
        <f t="shared" si="111"/>
        <v/>
      </c>
      <c r="ET65" s="224" t="str">
        <f t="shared" si="112"/>
        <v/>
      </c>
      <c r="EU65" s="225"/>
      <c r="EV65" s="115" t="str">
        <f t="shared" si="113"/>
        <v/>
      </c>
      <c r="EW65" s="225" t="str">
        <f t="shared" si="114"/>
        <v/>
      </c>
      <c r="EX65" s="224"/>
      <c r="EY65" s="5" t="str">
        <f t="shared" si="115"/>
        <v/>
      </c>
      <c r="EZ65" s="224" t="str">
        <f t="shared" si="116"/>
        <v/>
      </c>
      <c r="FA65" s="225"/>
      <c r="FB65" s="115" t="str">
        <f t="shared" si="117"/>
        <v/>
      </c>
      <c r="FC65" s="225" t="str">
        <f t="shared" si="118"/>
        <v/>
      </c>
      <c r="FD65" s="224"/>
      <c r="FE65" s="5" t="str">
        <f t="shared" si="119"/>
        <v/>
      </c>
      <c r="FF65" s="224" t="str">
        <f t="shared" si="120"/>
        <v/>
      </c>
      <c r="FG65" s="225"/>
      <c r="FH65" s="115" t="str">
        <f t="shared" si="121"/>
        <v/>
      </c>
      <c r="FI65" s="225" t="str">
        <f t="shared" si="122"/>
        <v/>
      </c>
      <c r="FJ65" s="224"/>
      <c r="FK65" s="5" t="str">
        <f t="shared" si="123"/>
        <v/>
      </c>
      <c r="FL65" s="224" t="str">
        <f t="shared" si="124"/>
        <v/>
      </c>
      <c r="FM65" s="225"/>
      <c r="FN65" s="115" t="str">
        <f t="shared" si="125"/>
        <v/>
      </c>
      <c r="FO65" s="225" t="str">
        <f t="shared" si="126"/>
        <v/>
      </c>
      <c r="FP65" s="224"/>
      <c r="FQ65" s="5" t="str">
        <f t="shared" si="127"/>
        <v/>
      </c>
      <c r="FR65" s="224" t="str">
        <f t="shared" si="128"/>
        <v/>
      </c>
      <c r="FS65" s="225"/>
      <c r="FT65" s="115" t="str">
        <f t="shared" si="129"/>
        <v/>
      </c>
      <c r="FU65" s="225" t="str">
        <f t="shared" si="130"/>
        <v/>
      </c>
      <c r="FV65" s="253"/>
      <c r="FW65" s="253"/>
      <c r="FX65" s="253"/>
      <c r="FY65" s="253"/>
      <c r="FZ65" s="253"/>
    </row>
    <row r="66" spans="1:182" s="3" customFormat="1" x14ac:dyDescent="0.25">
      <c r="A66" s="2" t="str">
        <f t="shared" si="27"/>
        <v/>
      </c>
      <c r="B66" s="2"/>
      <c r="C66" s="82"/>
      <c r="D66" s="82" t="str">
        <f t="shared" si="28"/>
        <v/>
      </c>
      <c r="E66" s="109"/>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31"/>
        <v/>
      </c>
      <c r="BH66" s="36" t="str">
        <f t="shared" si="132"/>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115" t="str">
        <f t="shared" si="69"/>
        <v/>
      </c>
      <c r="CI66" s="225" t="str">
        <f t="shared" si="70"/>
        <v/>
      </c>
      <c r="CJ66" s="224"/>
      <c r="CK66" s="5" t="str">
        <f t="shared" si="71"/>
        <v/>
      </c>
      <c r="CL66" s="224" t="str">
        <f t="shared" si="72"/>
        <v/>
      </c>
      <c r="CM66" s="225"/>
      <c r="CN66" s="115" t="str">
        <f t="shared" si="73"/>
        <v/>
      </c>
      <c r="CO66" s="225" t="str">
        <f t="shared" si="74"/>
        <v/>
      </c>
      <c r="CP66" s="224"/>
      <c r="CQ66" s="5" t="str">
        <f t="shared" si="75"/>
        <v/>
      </c>
      <c r="CR66" s="224" t="str">
        <f t="shared" si="76"/>
        <v/>
      </c>
      <c r="CS66" s="225"/>
      <c r="CT66" s="115" t="str">
        <f t="shared" si="77"/>
        <v/>
      </c>
      <c r="CU66" s="225" t="str">
        <f t="shared" si="78"/>
        <v/>
      </c>
      <c r="CV66" s="224"/>
      <c r="CW66" s="5" t="str">
        <f t="shared" si="79"/>
        <v/>
      </c>
      <c r="CX66" s="224" t="str">
        <f t="shared" si="80"/>
        <v/>
      </c>
      <c r="CY66" s="225"/>
      <c r="CZ66" s="115" t="str">
        <f t="shared" si="81"/>
        <v/>
      </c>
      <c r="DA66" s="225" t="str">
        <f t="shared" si="82"/>
        <v/>
      </c>
      <c r="DB66" s="224"/>
      <c r="DC66" s="5" t="str">
        <f t="shared" si="83"/>
        <v/>
      </c>
      <c r="DD66" s="224" t="str">
        <f t="shared" si="84"/>
        <v/>
      </c>
      <c r="DE66" s="225"/>
      <c r="DF66" s="115" t="str">
        <f t="shared" si="85"/>
        <v/>
      </c>
      <c r="DG66" s="225" t="str">
        <f t="shared" si="86"/>
        <v/>
      </c>
      <c r="DH66" s="224"/>
      <c r="DI66" s="5" t="str">
        <f t="shared" si="87"/>
        <v/>
      </c>
      <c r="DJ66" s="224" t="str">
        <f t="shared" si="88"/>
        <v/>
      </c>
      <c r="DK66" s="225"/>
      <c r="DL66" s="115" t="str">
        <f t="shared" si="89"/>
        <v/>
      </c>
      <c r="DM66" s="225" t="str">
        <f t="shared" si="90"/>
        <v/>
      </c>
      <c r="DN66" s="224"/>
      <c r="DO66" s="5" t="str">
        <f t="shared" si="91"/>
        <v/>
      </c>
      <c r="DP66" s="224" t="str">
        <f t="shared" si="92"/>
        <v/>
      </c>
      <c r="DQ66" s="225"/>
      <c r="DR66" s="115" t="str">
        <f t="shared" si="93"/>
        <v/>
      </c>
      <c r="DS66" s="225" t="str">
        <f t="shared" si="94"/>
        <v/>
      </c>
      <c r="DT66" s="224"/>
      <c r="DU66" s="5" t="str">
        <f t="shared" si="95"/>
        <v/>
      </c>
      <c r="DV66" s="224" t="str">
        <f t="shared" si="96"/>
        <v/>
      </c>
      <c r="DW66" s="225"/>
      <c r="DX66" s="115" t="str">
        <f t="shared" si="97"/>
        <v/>
      </c>
      <c r="DY66" s="225" t="str">
        <f t="shared" si="98"/>
        <v/>
      </c>
      <c r="DZ66" s="224"/>
      <c r="EA66" s="5" t="str">
        <f t="shared" si="99"/>
        <v/>
      </c>
      <c r="EB66" s="224" t="str">
        <f t="shared" si="100"/>
        <v/>
      </c>
      <c r="EC66" s="225"/>
      <c r="ED66" s="115" t="str">
        <f t="shared" si="101"/>
        <v/>
      </c>
      <c r="EE66" s="225" t="str">
        <f t="shared" si="102"/>
        <v/>
      </c>
      <c r="EF66" s="224"/>
      <c r="EG66" s="5" t="str">
        <f t="shared" si="103"/>
        <v/>
      </c>
      <c r="EH66" s="224" t="str">
        <f t="shared" si="104"/>
        <v/>
      </c>
      <c r="EI66" s="225"/>
      <c r="EJ66" s="115" t="str">
        <f t="shared" si="105"/>
        <v/>
      </c>
      <c r="EK66" s="225" t="str">
        <f t="shared" si="106"/>
        <v/>
      </c>
      <c r="EL66" s="224"/>
      <c r="EM66" s="5" t="str">
        <f t="shared" si="107"/>
        <v/>
      </c>
      <c r="EN66" s="224" t="str">
        <f t="shared" si="108"/>
        <v/>
      </c>
      <c r="EO66" s="225"/>
      <c r="EP66" s="115" t="str">
        <f t="shared" si="109"/>
        <v/>
      </c>
      <c r="EQ66" s="225" t="str">
        <f t="shared" si="110"/>
        <v/>
      </c>
      <c r="ER66" s="224"/>
      <c r="ES66" s="5" t="str">
        <f t="shared" si="111"/>
        <v/>
      </c>
      <c r="ET66" s="224" t="str">
        <f t="shared" si="112"/>
        <v/>
      </c>
      <c r="EU66" s="225"/>
      <c r="EV66" s="115" t="str">
        <f t="shared" si="113"/>
        <v/>
      </c>
      <c r="EW66" s="225" t="str">
        <f t="shared" si="114"/>
        <v/>
      </c>
      <c r="EX66" s="224"/>
      <c r="EY66" s="5" t="str">
        <f t="shared" si="115"/>
        <v/>
      </c>
      <c r="EZ66" s="224" t="str">
        <f t="shared" si="116"/>
        <v/>
      </c>
      <c r="FA66" s="225"/>
      <c r="FB66" s="115" t="str">
        <f t="shared" si="117"/>
        <v/>
      </c>
      <c r="FC66" s="225" t="str">
        <f t="shared" si="118"/>
        <v/>
      </c>
      <c r="FD66" s="224"/>
      <c r="FE66" s="5" t="str">
        <f t="shared" si="119"/>
        <v/>
      </c>
      <c r="FF66" s="224" t="str">
        <f t="shared" si="120"/>
        <v/>
      </c>
      <c r="FG66" s="225"/>
      <c r="FH66" s="115" t="str">
        <f t="shared" si="121"/>
        <v/>
      </c>
      <c r="FI66" s="225" t="str">
        <f t="shared" si="122"/>
        <v/>
      </c>
      <c r="FJ66" s="224"/>
      <c r="FK66" s="5" t="str">
        <f t="shared" si="123"/>
        <v/>
      </c>
      <c r="FL66" s="224" t="str">
        <f t="shared" si="124"/>
        <v/>
      </c>
      <c r="FM66" s="225"/>
      <c r="FN66" s="115" t="str">
        <f t="shared" si="125"/>
        <v/>
      </c>
      <c r="FO66" s="225" t="str">
        <f t="shared" si="126"/>
        <v/>
      </c>
      <c r="FP66" s="224"/>
      <c r="FQ66" s="5" t="str">
        <f t="shared" si="127"/>
        <v/>
      </c>
      <c r="FR66" s="224" t="str">
        <f t="shared" si="128"/>
        <v/>
      </c>
      <c r="FS66" s="225"/>
      <c r="FT66" s="115" t="str">
        <f t="shared" si="129"/>
        <v/>
      </c>
      <c r="FU66" s="225" t="str">
        <f t="shared" si="130"/>
        <v/>
      </c>
      <c r="FV66" s="253"/>
      <c r="FW66" s="253"/>
      <c r="FX66" s="253"/>
      <c r="FY66" s="253"/>
      <c r="FZ66" s="253"/>
    </row>
    <row r="67" spans="1:182" s="14" customFormat="1" x14ac:dyDescent="0.25">
      <c r="A67" s="2" t="str">
        <f t="shared" si="27"/>
        <v/>
      </c>
      <c r="B67" s="2"/>
      <c r="C67" s="82"/>
      <c r="D67" s="82" t="str">
        <f t="shared" si="28"/>
        <v/>
      </c>
      <c r="E67" s="109"/>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31"/>
        <v/>
      </c>
      <c r="BH67" s="36" t="str">
        <f t="shared" si="132"/>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115" t="str">
        <f t="shared" si="69"/>
        <v/>
      </c>
      <c r="CI67" s="225" t="str">
        <f t="shared" si="70"/>
        <v/>
      </c>
      <c r="CJ67" s="224"/>
      <c r="CK67" s="5" t="str">
        <f t="shared" si="71"/>
        <v/>
      </c>
      <c r="CL67" s="224" t="str">
        <f t="shared" si="72"/>
        <v/>
      </c>
      <c r="CM67" s="225"/>
      <c r="CN67" s="115" t="str">
        <f t="shared" si="73"/>
        <v/>
      </c>
      <c r="CO67" s="225" t="str">
        <f t="shared" si="74"/>
        <v/>
      </c>
      <c r="CP67" s="224"/>
      <c r="CQ67" s="5" t="str">
        <f t="shared" si="75"/>
        <v/>
      </c>
      <c r="CR67" s="224" t="str">
        <f t="shared" si="76"/>
        <v/>
      </c>
      <c r="CS67" s="225"/>
      <c r="CT67" s="115" t="str">
        <f t="shared" si="77"/>
        <v/>
      </c>
      <c r="CU67" s="225" t="str">
        <f t="shared" si="78"/>
        <v/>
      </c>
      <c r="CV67" s="224"/>
      <c r="CW67" s="5" t="str">
        <f t="shared" si="79"/>
        <v/>
      </c>
      <c r="CX67" s="224" t="str">
        <f t="shared" si="80"/>
        <v/>
      </c>
      <c r="CY67" s="225"/>
      <c r="CZ67" s="115" t="str">
        <f t="shared" si="81"/>
        <v/>
      </c>
      <c r="DA67" s="225" t="str">
        <f t="shared" si="82"/>
        <v/>
      </c>
      <c r="DB67" s="224"/>
      <c r="DC67" s="5" t="str">
        <f t="shared" si="83"/>
        <v/>
      </c>
      <c r="DD67" s="224" t="str">
        <f t="shared" si="84"/>
        <v/>
      </c>
      <c r="DE67" s="225"/>
      <c r="DF67" s="115" t="str">
        <f t="shared" si="85"/>
        <v/>
      </c>
      <c r="DG67" s="225" t="str">
        <f t="shared" si="86"/>
        <v/>
      </c>
      <c r="DH67" s="224"/>
      <c r="DI67" s="5" t="str">
        <f t="shared" si="87"/>
        <v/>
      </c>
      <c r="DJ67" s="224" t="str">
        <f t="shared" si="88"/>
        <v/>
      </c>
      <c r="DK67" s="225"/>
      <c r="DL67" s="115" t="str">
        <f t="shared" si="89"/>
        <v/>
      </c>
      <c r="DM67" s="225" t="str">
        <f t="shared" si="90"/>
        <v/>
      </c>
      <c r="DN67" s="224"/>
      <c r="DO67" s="5" t="str">
        <f t="shared" si="91"/>
        <v/>
      </c>
      <c r="DP67" s="224" t="str">
        <f t="shared" si="92"/>
        <v/>
      </c>
      <c r="DQ67" s="225"/>
      <c r="DR67" s="115" t="str">
        <f t="shared" si="93"/>
        <v/>
      </c>
      <c r="DS67" s="225" t="str">
        <f t="shared" si="94"/>
        <v/>
      </c>
      <c r="DT67" s="224"/>
      <c r="DU67" s="5" t="str">
        <f t="shared" si="95"/>
        <v/>
      </c>
      <c r="DV67" s="224" t="str">
        <f t="shared" si="96"/>
        <v/>
      </c>
      <c r="DW67" s="225"/>
      <c r="DX67" s="115" t="str">
        <f t="shared" si="97"/>
        <v/>
      </c>
      <c r="DY67" s="225" t="str">
        <f t="shared" si="98"/>
        <v/>
      </c>
      <c r="DZ67" s="224"/>
      <c r="EA67" s="5" t="str">
        <f t="shared" si="99"/>
        <v/>
      </c>
      <c r="EB67" s="224" t="str">
        <f t="shared" si="100"/>
        <v/>
      </c>
      <c r="EC67" s="225"/>
      <c r="ED67" s="115" t="str">
        <f t="shared" si="101"/>
        <v/>
      </c>
      <c r="EE67" s="225" t="str">
        <f t="shared" si="102"/>
        <v/>
      </c>
      <c r="EF67" s="224"/>
      <c r="EG67" s="5" t="str">
        <f t="shared" si="103"/>
        <v/>
      </c>
      <c r="EH67" s="224" t="str">
        <f t="shared" si="104"/>
        <v/>
      </c>
      <c r="EI67" s="225"/>
      <c r="EJ67" s="115" t="str">
        <f t="shared" si="105"/>
        <v/>
      </c>
      <c r="EK67" s="225" t="str">
        <f t="shared" si="106"/>
        <v/>
      </c>
      <c r="EL67" s="224"/>
      <c r="EM67" s="5" t="str">
        <f t="shared" si="107"/>
        <v/>
      </c>
      <c r="EN67" s="224" t="str">
        <f t="shared" si="108"/>
        <v/>
      </c>
      <c r="EO67" s="225"/>
      <c r="EP67" s="115" t="str">
        <f t="shared" si="109"/>
        <v/>
      </c>
      <c r="EQ67" s="225" t="str">
        <f t="shared" si="110"/>
        <v/>
      </c>
      <c r="ER67" s="224"/>
      <c r="ES67" s="5" t="str">
        <f t="shared" si="111"/>
        <v/>
      </c>
      <c r="ET67" s="224" t="str">
        <f t="shared" si="112"/>
        <v/>
      </c>
      <c r="EU67" s="225"/>
      <c r="EV67" s="115" t="str">
        <f t="shared" si="113"/>
        <v/>
      </c>
      <c r="EW67" s="225" t="str">
        <f t="shared" si="114"/>
        <v/>
      </c>
      <c r="EX67" s="224"/>
      <c r="EY67" s="5" t="str">
        <f t="shared" si="115"/>
        <v/>
      </c>
      <c r="EZ67" s="224" t="str">
        <f t="shared" si="116"/>
        <v/>
      </c>
      <c r="FA67" s="225"/>
      <c r="FB67" s="115" t="str">
        <f t="shared" si="117"/>
        <v/>
      </c>
      <c r="FC67" s="225" t="str">
        <f t="shared" si="118"/>
        <v/>
      </c>
      <c r="FD67" s="224"/>
      <c r="FE67" s="5" t="str">
        <f t="shared" si="119"/>
        <v/>
      </c>
      <c r="FF67" s="224" t="str">
        <f t="shared" si="120"/>
        <v/>
      </c>
      <c r="FG67" s="225"/>
      <c r="FH67" s="115" t="str">
        <f t="shared" si="121"/>
        <v/>
      </c>
      <c r="FI67" s="225" t="str">
        <f t="shared" si="122"/>
        <v/>
      </c>
      <c r="FJ67" s="224"/>
      <c r="FK67" s="5" t="str">
        <f t="shared" si="123"/>
        <v/>
      </c>
      <c r="FL67" s="224" t="str">
        <f t="shared" si="124"/>
        <v/>
      </c>
      <c r="FM67" s="225"/>
      <c r="FN67" s="115" t="str">
        <f t="shared" si="125"/>
        <v/>
      </c>
      <c r="FO67" s="225" t="str">
        <f t="shared" si="126"/>
        <v/>
      </c>
      <c r="FP67" s="224"/>
      <c r="FQ67" s="5" t="str">
        <f t="shared" si="127"/>
        <v/>
      </c>
      <c r="FR67" s="224" t="str">
        <f t="shared" si="128"/>
        <v/>
      </c>
      <c r="FS67" s="225"/>
      <c r="FT67" s="115" t="str">
        <f t="shared" si="129"/>
        <v/>
      </c>
      <c r="FU67" s="225" t="str">
        <f t="shared" si="130"/>
        <v/>
      </c>
      <c r="FV67" s="253"/>
      <c r="FW67" s="253"/>
      <c r="FX67" s="253"/>
      <c r="FY67" s="253"/>
      <c r="FZ67" s="253"/>
    </row>
    <row r="68" spans="1:182" s="3" customFormat="1" x14ac:dyDescent="0.25">
      <c r="A68" s="2" t="str">
        <f t="shared" si="27"/>
        <v/>
      </c>
      <c r="B68" s="2"/>
      <c r="C68" s="82"/>
      <c r="D68" s="82" t="str">
        <f t="shared" si="28"/>
        <v/>
      </c>
      <c r="E68" s="109"/>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31"/>
        <v/>
      </c>
      <c r="BH68" s="36" t="str">
        <f t="shared" si="132"/>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115" t="str">
        <f t="shared" si="69"/>
        <v/>
      </c>
      <c r="CI68" s="225" t="str">
        <f t="shared" si="70"/>
        <v/>
      </c>
      <c r="CJ68" s="224"/>
      <c r="CK68" s="5" t="str">
        <f t="shared" si="71"/>
        <v/>
      </c>
      <c r="CL68" s="224" t="str">
        <f t="shared" si="72"/>
        <v/>
      </c>
      <c r="CM68" s="225"/>
      <c r="CN68" s="115" t="str">
        <f t="shared" si="73"/>
        <v/>
      </c>
      <c r="CO68" s="225" t="str">
        <f t="shared" si="74"/>
        <v/>
      </c>
      <c r="CP68" s="224"/>
      <c r="CQ68" s="5" t="str">
        <f t="shared" si="75"/>
        <v/>
      </c>
      <c r="CR68" s="224" t="str">
        <f t="shared" si="76"/>
        <v/>
      </c>
      <c r="CS68" s="225"/>
      <c r="CT68" s="115" t="str">
        <f t="shared" si="77"/>
        <v/>
      </c>
      <c r="CU68" s="225" t="str">
        <f t="shared" si="78"/>
        <v/>
      </c>
      <c r="CV68" s="224"/>
      <c r="CW68" s="5" t="str">
        <f t="shared" si="79"/>
        <v/>
      </c>
      <c r="CX68" s="224" t="str">
        <f t="shared" si="80"/>
        <v/>
      </c>
      <c r="CY68" s="225"/>
      <c r="CZ68" s="115" t="str">
        <f t="shared" si="81"/>
        <v/>
      </c>
      <c r="DA68" s="225" t="str">
        <f t="shared" si="82"/>
        <v/>
      </c>
      <c r="DB68" s="224"/>
      <c r="DC68" s="5" t="str">
        <f t="shared" si="83"/>
        <v/>
      </c>
      <c r="DD68" s="224" t="str">
        <f t="shared" si="84"/>
        <v/>
      </c>
      <c r="DE68" s="225"/>
      <c r="DF68" s="115" t="str">
        <f t="shared" si="85"/>
        <v/>
      </c>
      <c r="DG68" s="225" t="str">
        <f t="shared" si="86"/>
        <v/>
      </c>
      <c r="DH68" s="224"/>
      <c r="DI68" s="5" t="str">
        <f t="shared" si="87"/>
        <v/>
      </c>
      <c r="DJ68" s="224" t="str">
        <f t="shared" si="88"/>
        <v/>
      </c>
      <c r="DK68" s="225"/>
      <c r="DL68" s="115" t="str">
        <f t="shared" si="89"/>
        <v/>
      </c>
      <c r="DM68" s="225" t="str">
        <f t="shared" si="90"/>
        <v/>
      </c>
      <c r="DN68" s="224"/>
      <c r="DO68" s="5" t="str">
        <f t="shared" si="91"/>
        <v/>
      </c>
      <c r="DP68" s="224" t="str">
        <f t="shared" si="92"/>
        <v/>
      </c>
      <c r="DQ68" s="225"/>
      <c r="DR68" s="115" t="str">
        <f t="shared" si="93"/>
        <v/>
      </c>
      <c r="DS68" s="225" t="str">
        <f t="shared" si="94"/>
        <v/>
      </c>
      <c r="DT68" s="224"/>
      <c r="DU68" s="5" t="str">
        <f t="shared" si="95"/>
        <v/>
      </c>
      <c r="DV68" s="224" t="str">
        <f t="shared" si="96"/>
        <v/>
      </c>
      <c r="DW68" s="225"/>
      <c r="DX68" s="115" t="str">
        <f t="shared" si="97"/>
        <v/>
      </c>
      <c r="DY68" s="225" t="str">
        <f t="shared" si="98"/>
        <v/>
      </c>
      <c r="DZ68" s="224"/>
      <c r="EA68" s="5" t="str">
        <f t="shared" si="99"/>
        <v/>
      </c>
      <c r="EB68" s="224" t="str">
        <f t="shared" si="100"/>
        <v/>
      </c>
      <c r="EC68" s="225"/>
      <c r="ED68" s="115" t="str">
        <f t="shared" si="101"/>
        <v/>
      </c>
      <c r="EE68" s="225" t="str">
        <f t="shared" si="102"/>
        <v/>
      </c>
      <c r="EF68" s="224"/>
      <c r="EG68" s="5" t="str">
        <f t="shared" si="103"/>
        <v/>
      </c>
      <c r="EH68" s="224" t="str">
        <f t="shared" si="104"/>
        <v/>
      </c>
      <c r="EI68" s="225"/>
      <c r="EJ68" s="115" t="str">
        <f t="shared" si="105"/>
        <v/>
      </c>
      <c r="EK68" s="225" t="str">
        <f t="shared" si="106"/>
        <v/>
      </c>
      <c r="EL68" s="224"/>
      <c r="EM68" s="5" t="str">
        <f t="shared" si="107"/>
        <v/>
      </c>
      <c r="EN68" s="224" t="str">
        <f t="shared" si="108"/>
        <v/>
      </c>
      <c r="EO68" s="225"/>
      <c r="EP68" s="115" t="str">
        <f t="shared" si="109"/>
        <v/>
      </c>
      <c r="EQ68" s="225" t="str">
        <f t="shared" si="110"/>
        <v/>
      </c>
      <c r="ER68" s="224"/>
      <c r="ES68" s="5" t="str">
        <f t="shared" si="111"/>
        <v/>
      </c>
      <c r="ET68" s="224" t="str">
        <f t="shared" si="112"/>
        <v/>
      </c>
      <c r="EU68" s="225"/>
      <c r="EV68" s="115" t="str">
        <f t="shared" si="113"/>
        <v/>
      </c>
      <c r="EW68" s="225" t="str">
        <f t="shared" si="114"/>
        <v/>
      </c>
      <c r="EX68" s="224"/>
      <c r="EY68" s="5" t="str">
        <f t="shared" si="115"/>
        <v/>
      </c>
      <c r="EZ68" s="224" t="str">
        <f t="shared" si="116"/>
        <v/>
      </c>
      <c r="FA68" s="225"/>
      <c r="FB68" s="115" t="str">
        <f t="shared" si="117"/>
        <v/>
      </c>
      <c r="FC68" s="225" t="str">
        <f t="shared" si="118"/>
        <v/>
      </c>
      <c r="FD68" s="224"/>
      <c r="FE68" s="5" t="str">
        <f t="shared" si="119"/>
        <v/>
      </c>
      <c r="FF68" s="224" t="str">
        <f t="shared" si="120"/>
        <v/>
      </c>
      <c r="FG68" s="225"/>
      <c r="FH68" s="115" t="str">
        <f t="shared" si="121"/>
        <v/>
      </c>
      <c r="FI68" s="225" t="str">
        <f t="shared" si="122"/>
        <v/>
      </c>
      <c r="FJ68" s="224"/>
      <c r="FK68" s="5" t="str">
        <f t="shared" si="123"/>
        <v/>
      </c>
      <c r="FL68" s="224" t="str">
        <f t="shared" si="124"/>
        <v/>
      </c>
      <c r="FM68" s="225"/>
      <c r="FN68" s="115" t="str">
        <f t="shared" si="125"/>
        <v/>
      </c>
      <c r="FO68" s="225" t="str">
        <f t="shared" si="126"/>
        <v/>
      </c>
      <c r="FP68" s="224"/>
      <c r="FQ68" s="5" t="str">
        <f t="shared" si="127"/>
        <v/>
      </c>
      <c r="FR68" s="224" t="str">
        <f t="shared" si="128"/>
        <v/>
      </c>
      <c r="FS68" s="225"/>
      <c r="FT68" s="115" t="str">
        <f t="shared" si="129"/>
        <v/>
      </c>
      <c r="FU68" s="225" t="str">
        <f t="shared" si="130"/>
        <v/>
      </c>
      <c r="FV68" s="253"/>
      <c r="FW68" s="253"/>
      <c r="FX68" s="253"/>
      <c r="FY68" s="253"/>
      <c r="FZ68" s="253"/>
    </row>
    <row r="69" spans="1:182" s="3" customFormat="1" x14ac:dyDescent="0.25">
      <c r="A69" s="2" t="str">
        <f t="shared" si="27"/>
        <v/>
      </c>
      <c r="B69" s="2"/>
      <c r="C69" s="82"/>
      <c r="D69" s="82" t="str">
        <f t="shared" si="28"/>
        <v/>
      </c>
      <c r="E69" s="109"/>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31"/>
        <v/>
      </c>
      <c r="BH69" s="36" t="str">
        <f t="shared" si="132"/>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115" t="str">
        <f t="shared" si="69"/>
        <v/>
      </c>
      <c r="CI69" s="225" t="str">
        <f t="shared" si="70"/>
        <v/>
      </c>
      <c r="CJ69" s="224"/>
      <c r="CK69" s="5" t="str">
        <f t="shared" si="71"/>
        <v/>
      </c>
      <c r="CL69" s="224" t="str">
        <f t="shared" si="72"/>
        <v/>
      </c>
      <c r="CM69" s="225"/>
      <c r="CN69" s="115" t="str">
        <f t="shared" si="73"/>
        <v/>
      </c>
      <c r="CO69" s="225" t="str">
        <f t="shared" si="74"/>
        <v/>
      </c>
      <c r="CP69" s="224"/>
      <c r="CQ69" s="5" t="str">
        <f t="shared" si="75"/>
        <v/>
      </c>
      <c r="CR69" s="224" t="str">
        <f t="shared" si="76"/>
        <v/>
      </c>
      <c r="CS69" s="225"/>
      <c r="CT69" s="115" t="str">
        <f t="shared" si="77"/>
        <v/>
      </c>
      <c r="CU69" s="225" t="str">
        <f t="shared" si="78"/>
        <v/>
      </c>
      <c r="CV69" s="224"/>
      <c r="CW69" s="5" t="str">
        <f t="shared" si="79"/>
        <v/>
      </c>
      <c r="CX69" s="224" t="str">
        <f t="shared" si="80"/>
        <v/>
      </c>
      <c r="CY69" s="225"/>
      <c r="CZ69" s="115" t="str">
        <f t="shared" si="81"/>
        <v/>
      </c>
      <c r="DA69" s="225" t="str">
        <f t="shared" si="82"/>
        <v/>
      </c>
      <c r="DB69" s="224"/>
      <c r="DC69" s="5" t="str">
        <f t="shared" si="83"/>
        <v/>
      </c>
      <c r="DD69" s="224" t="str">
        <f t="shared" si="84"/>
        <v/>
      </c>
      <c r="DE69" s="225"/>
      <c r="DF69" s="115" t="str">
        <f t="shared" si="85"/>
        <v/>
      </c>
      <c r="DG69" s="225" t="str">
        <f t="shared" si="86"/>
        <v/>
      </c>
      <c r="DH69" s="224"/>
      <c r="DI69" s="5" t="str">
        <f t="shared" si="87"/>
        <v/>
      </c>
      <c r="DJ69" s="224" t="str">
        <f t="shared" si="88"/>
        <v/>
      </c>
      <c r="DK69" s="225"/>
      <c r="DL69" s="115" t="str">
        <f t="shared" si="89"/>
        <v/>
      </c>
      <c r="DM69" s="225" t="str">
        <f t="shared" si="90"/>
        <v/>
      </c>
      <c r="DN69" s="224"/>
      <c r="DO69" s="5" t="str">
        <f t="shared" si="91"/>
        <v/>
      </c>
      <c r="DP69" s="224" t="str">
        <f t="shared" si="92"/>
        <v/>
      </c>
      <c r="DQ69" s="225"/>
      <c r="DR69" s="115" t="str">
        <f t="shared" si="93"/>
        <v/>
      </c>
      <c r="DS69" s="225" t="str">
        <f t="shared" si="94"/>
        <v/>
      </c>
      <c r="DT69" s="224"/>
      <c r="DU69" s="5" t="str">
        <f t="shared" si="95"/>
        <v/>
      </c>
      <c r="DV69" s="224" t="str">
        <f t="shared" si="96"/>
        <v/>
      </c>
      <c r="DW69" s="225"/>
      <c r="DX69" s="115" t="str">
        <f t="shared" si="97"/>
        <v/>
      </c>
      <c r="DY69" s="225" t="str">
        <f t="shared" si="98"/>
        <v/>
      </c>
      <c r="DZ69" s="224"/>
      <c r="EA69" s="5" t="str">
        <f t="shared" si="99"/>
        <v/>
      </c>
      <c r="EB69" s="224" t="str">
        <f t="shared" si="100"/>
        <v/>
      </c>
      <c r="EC69" s="225"/>
      <c r="ED69" s="115" t="str">
        <f t="shared" si="101"/>
        <v/>
      </c>
      <c r="EE69" s="225" t="str">
        <f t="shared" si="102"/>
        <v/>
      </c>
      <c r="EF69" s="224"/>
      <c r="EG69" s="5" t="str">
        <f t="shared" si="103"/>
        <v/>
      </c>
      <c r="EH69" s="224" t="str">
        <f t="shared" si="104"/>
        <v/>
      </c>
      <c r="EI69" s="225"/>
      <c r="EJ69" s="115" t="str">
        <f t="shared" si="105"/>
        <v/>
      </c>
      <c r="EK69" s="225" t="str">
        <f t="shared" si="106"/>
        <v/>
      </c>
      <c r="EL69" s="224"/>
      <c r="EM69" s="5" t="str">
        <f t="shared" si="107"/>
        <v/>
      </c>
      <c r="EN69" s="224" t="str">
        <f t="shared" si="108"/>
        <v/>
      </c>
      <c r="EO69" s="225"/>
      <c r="EP69" s="115" t="str">
        <f t="shared" si="109"/>
        <v/>
      </c>
      <c r="EQ69" s="225" t="str">
        <f t="shared" si="110"/>
        <v/>
      </c>
      <c r="ER69" s="224"/>
      <c r="ES69" s="5" t="str">
        <f t="shared" si="111"/>
        <v/>
      </c>
      <c r="ET69" s="224" t="str">
        <f t="shared" si="112"/>
        <v/>
      </c>
      <c r="EU69" s="225"/>
      <c r="EV69" s="115" t="str">
        <f t="shared" si="113"/>
        <v/>
      </c>
      <c r="EW69" s="225" t="str">
        <f t="shared" si="114"/>
        <v/>
      </c>
      <c r="EX69" s="224"/>
      <c r="EY69" s="5" t="str">
        <f t="shared" si="115"/>
        <v/>
      </c>
      <c r="EZ69" s="224" t="str">
        <f t="shared" si="116"/>
        <v/>
      </c>
      <c r="FA69" s="225"/>
      <c r="FB69" s="115" t="str">
        <f t="shared" si="117"/>
        <v/>
      </c>
      <c r="FC69" s="225" t="str">
        <f t="shared" si="118"/>
        <v/>
      </c>
      <c r="FD69" s="224"/>
      <c r="FE69" s="5" t="str">
        <f t="shared" si="119"/>
        <v/>
      </c>
      <c r="FF69" s="224" t="str">
        <f t="shared" si="120"/>
        <v/>
      </c>
      <c r="FG69" s="225"/>
      <c r="FH69" s="115" t="str">
        <f t="shared" si="121"/>
        <v/>
      </c>
      <c r="FI69" s="225" t="str">
        <f t="shared" si="122"/>
        <v/>
      </c>
      <c r="FJ69" s="224"/>
      <c r="FK69" s="5" t="str">
        <f t="shared" si="123"/>
        <v/>
      </c>
      <c r="FL69" s="224" t="str">
        <f t="shared" si="124"/>
        <v/>
      </c>
      <c r="FM69" s="225"/>
      <c r="FN69" s="115" t="str">
        <f t="shared" si="125"/>
        <v/>
      </c>
      <c r="FO69" s="225" t="str">
        <f t="shared" si="126"/>
        <v/>
      </c>
      <c r="FP69" s="224"/>
      <c r="FQ69" s="5" t="str">
        <f t="shared" si="127"/>
        <v/>
      </c>
      <c r="FR69" s="224" t="str">
        <f t="shared" si="128"/>
        <v/>
      </c>
      <c r="FS69" s="225"/>
      <c r="FT69" s="115" t="str">
        <f t="shared" si="129"/>
        <v/>
      </c>
      <c r="FU69" s="225" t="str">
        <f t="shared" si="130"/>
        <v/>
      </c>
      <c r="FV69" s="253"/>
      <c r="FW69" s="253"/>
      <c r="FX69" s="253"/>
      <c r="FY69" s="253"/>
      <c r="FZ69" s="253"/>
    </row>
    <row r="70" spans="1:182" s="3" customFormat="1" x14ac:dyDescent="0.25">
      <c r="A70" s="2" t="str">
        <f t="shared" si="27"/>
        <v/>
      </c>
      <c r="B70" s="2"/>
      <c r="C70" s="82"/>
      <c r="D70" s="82" t="str">
        <f t="shared" si="28"/>
        <v/>
      </c>
      <c r="E70" s="109"/>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31"/>
        <v/>
      </c>
      <c r="BH70" s="36" t="str">
        <f t="shared" si="132"/>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115" t="str">
        <f t="shared" si="69"/>
        <v/>
      </c>
      <c r="CI70" s="225" t="str">
        <f t="shared" si="70"/>
        <v/>
      </c>
      <c r="CJ70" s="224"/>
      <c r="CK70" s="5" t="str">
        <f t="shared" si="71"/>
        <v/>
      </c>
      <c r="CL70" s="224" t="str">
        <f t="shared" si="72"/>
        <v/>
      </c>
      <c r="CM70" s="225"/>
      <c r="CN70" s="115" t="str">
        <f t="shared" si="73"/>
        <v/>
      </c>
      <c r="CO70" s="225" t="str">
        <f t="shared" si="74"/>
        <v/>
      </c>
      <c r="CP70" s="224"/>
      <c r="CQ70" s="5" t="str">
        <f t="shared" si="75"/>
        <v/>
      </c>
      <c r="CR70" s="224" t="str">
        <f t="shared" si="76"/>
        <v/>
      </c>
      <c r="CS70" s="225"/>
      <c r="CT70" s="115" t="str">
        <f t="shared" si="77"/>
        <v/>
      </c>
      <c r="CU70" s="225" t="str">
        <f t="shared" si="78"/>
        <v/>
      </c>
      <c r="CV70" s="224"/>
      <c r="CW70" s="5" t="str">
        <f t="shared" si="79"/>
        <v/>
      </c>
      <c r="CX70" s="224" t="str">
        <f t="shared" si="80"/>
        <v/>
      </c>
      <c r="CY70" s="225"/>
      <c r="CZ70" s="115" t="str">
        <f t="shared" si="81"/>
        <v/>
      </c>
      <c r="DA70" s="225" t="str">
        <f t="shared" si="82"/>
        <v/>
      </c>
      <c r="DB70" s="224"/>
      <c r="DC70" s="5" t="str">
        <f t="shared" si="83"/>
        <v/>
      </c>
      <c r="DD70" s="224" t="str">
        <f t="shared" si="84"/>
        <v/>
      </c>
      <c r="DE70" s="225"/>
      <c r="DF70" s="115" t="str">
        <f t="shared" si="85"/>
        <v/>
      </c>
      <c r="DG70" s="225" t="str">
        <f t="shared" si="86"/>
        <v/>
      </c>
      <c r="DH70" s="224"/>
      <c r="DI70" s="5" t="str">
        <f t="shared" si="87"/>
        <v/>
      </c>
      <c r="DJ70" s="224" t="str">
        <f t="shared" si="88"/>
        <v/>
      </c>
      <c r="DK70" s="225"/>
      <c r="DL70" s="115" t="str">
        <f t="shared" si="89"/>
        <v/>
      </c>
      <c r="DM70" s="225" t="str">
        <f t="shared" si="90"/>
        <v/>
      </c>
      <c r="DN70" s="224"/>
      <c r="DO70" s="5" t="str">
        <f t="shared" si="91"/>
        <v/>
      </c>
      <c r="DP70" s="224" t="str">
        <f t="shared" si="92"/>
        <v/>
      </c>
      <c r="DQ70" s="225"/>
      <c r="DR70" s="115" t="str">
        <f t="shared" si="93"/>
        <v/>
      </c>
      <c r="DS70" s="225" t="str">
        <f t="shared" si="94"/>
        <v/>
      </c>
      <c r="DT70" s="224"/>
      <c r="DU70" s="5" t="str">
        <f t="shared" si="95"/>
        <v/>
      </c>
      <c r="DV70" s="224" t="str">
        <f t="shared" si="96"/>
        <v/>
      </c>
      <c r="DW70" s="225"/>
      <c r="DX70" s="115" t="str">
        <f t="shared" si="97"/>
        <v/>
      </c>
      <c r="DY70" s="225" t="str">
        <f t="shared" si="98"/>
        <v/>
      </c>
      <c r="DZ70" s="224"/>
      <c r="EA70" s="5" t="str">
        <f t="shared" si="99"/>
        <v/>
      </c>
      <c r="EB70" s="224" t="str">
        <f t="shared" si="100"/>
        <v/>
      </c>
      <c r="EC70" s="225"/>
      <c r="ED70" s="115" t="str">
        <f t="shared" si="101"/>
        <v/>
      </c>
      <c r="EE70" s="225" t="str">
        <f t="shared" si="102"/>
        <v/>
      </c>
      <c r="EF70" s="224"/>
      <c r="EG70" s="5" t="str">
        <f t="shared" si="103"/>
        <v/>
      </c>
      <c r="EH70" s="224" t="str">
        <f t="shared" si="104"/>
        <v/>
      </c>
      <c r="EI70" s="225"/>
      <c r="EJ70" s="115" t="str">
        <f t="shared" si="105"/>
        <v/>
      </c>
      <c r="EK70" s="225" t="str">
        <f t="shared" si="106"/>
        <v/>
      </c>
      <c r="EL70" s="224"/>
      <c r="EM70" s="5" t="str">
        <f t="shared" si="107"/>
        <v/>
      </c>
      <c r="EN70" s="224" t="str">
        <f t="shared" si="108"/>
        <v/>
      </c>
      <c r="EO70" s="225"/>
      <c r="EP70" s="115" t="str">
        <f t="shared" si="109"/>
        <v/>
      </c>
      <c r="EQ70" s="225" t="str">
        <f t="shared" si="110"/>
        <v/>
      </c>
      <c r="ER70" s="224"/>
      <c r="ES70" s="5" t="str">
        <f t="shared" si="111"/>
        <v/>
      </c>
      <c r="ET70" s="224" t="str">
        <f t="shared" si="112"/>
        <v/>
      </c>
      <c r="EU70" s="225"/>
      <c r="EV70" s="115" t="str">
        <f t="shared" si="113"/>
        <v/>
      </c>
      <c r="EW70" s="225" t="str">
        <f t="shared" si="114"/>
        <v/>
      </c>
      <c r="EX70" s="224"/>
      <c r="EY70" s="5" t="str">
        <f t="shared" si="115"/>
        <v/>
      </c>
      <c r="EZ70" s="224" t="str">
        <f t="shared" si="116"/>
        <v/>
      </c>
      <c r="FA70" s="225"/>
      <c r="FB70" s="115" t="str">
        <f t="shared" si="117"/>
        <v/>
      </c>
      <c r="FC70" s="225" t="str">
        <f t="shared" si="118"/>
        <v/>
      </c>
      <c r="FD70" s="224"/>
      <c r="FE70" s="5" t="str">
        <f t="shared" si="119"/>
        <v/>
      </c>
      <c r="FF70" s="224" t="str">
        <f t="shared" si="120"/>
        <v/>
      </c>
      <c r="FG70" s="225"/>
      <c r="FH70" s="115" t="str">
        <f t="shared" si="121"/>
        <v/>
      </c>
      <c r="FI70" s="225" t="str">
        <f t="shared" si="122"/>
        <v/>
      </c>
      <c r="FJ70" s="224"/>
      <c r="FK70" s="5" t="str">
        <f t="shared" si="123"/>
        <v/>
      </c>
      <c r="FL70" s="224" t="str">
        <f t="shared" si="124"/>
        <v/>
      </c>
      <c r="FM70" s="225"/>
      <c r="FN70" s="115" t="str">
        <f t="shared" si="125"/>
        <v/>
      </c>
      <c r="FO70" s="225" t="str">
        <f t="shared" si="126"/>
        <v/>
      </c>
      <c r="FP70" s="224"/>
      <c r="FQ70" s="5" t="str">
        <f t="shared" si="127"/>
        <v/>
      </c>
      <c r="FR70" s="224" t="str">
        <f t="shared" si="128"/>
        <v/>
      </c>
      <c r="FS70" s="225"/>
      <c r="FT70" s="115" t="str">
        <f t="shared" si="129"/>
        <v/>
      </c>
      <c r="FU70" s="225" t="str">
        <f t="shared" si="130"/>
        <v/>
      </c>
      <c r="FV70" s="253"/>
      <c r="FW70" s="253"/>
      <c r="FX70" s="253"/>
      <c r="FY70" s="253"/>
      <c r="FZ70" s="253"/>
    </row>
    <row r="71" spans="1:182" s="3" customFormat="1" x14ac:dyDescent="0.25">
      <c r="A71" s="2" t="str">
        <f t="shared" si="27"/>
        <v/>
      </c>
      <c r="B71" s="2"/>
      <c r="C71" s="82"/>
      <c r="D71" s="82" t="str">
        <f t="shared" si="28"/>
        <v/>
      </c>
      <c r="E71" s="109"/>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31"/>
        <v/>
      </c>
      <c r="BH71" s="36" t="str">
        <f t="shared" si="132"/>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115" t="str">
        <f t="shared" si="69"/>
        <v/>
      </c>
      <c r="CI71" s="225" t="str">
        <f t="shared" si="70"/>
        <v/>
      </c>
      <c r="CJ71" s="224"/>
      <c r="CK71" s="5" t="str">
        <f t="shared" si="71"/>
        <v/>
      </c>
      <c r="CL71" s="224" t="str">
        <f t="shared" si="72"/>
        <v/>
      </c>
      <c r="CM71" s="225"/>
      <c r="CN71" s="115" t="str">
        <f t="shared" si="73"/>
        <v/>
      </c>
      <c r="CO71" s="225" t="str">
        <f t="shared" si="74"/>
        <v/>
      </c>
      <c r="CP71" s="224"/>
      <c r="CQ71" s="5" t="str">
        <f t="shared" si="75"/>
        <v/>
      </c>
      <c r="CR71" s="224" t="str">
        <f t="shared" si="76"/>
        <v/>
      </c>
      <c r="CS71" s="225"/>
      <c r="CT71" s="115" t="str">
        <f t="shared" si="77"/>
        <v/>
      </c>
      <c r="CU71" s="225" t="str">
        <f t="shared" si="78"/>
        <v/>
      </c>
      <c r="CV71" s="224"/>
      <c r="CW71" s="5" t="str">
        <f t="shared" si="79"/>
        <v/>
      </c>
      <c r="CX71" s="224" t="str">
        <f t="shared" si="80"/>
        <v/>
      </c>
      <c r="CY71" s="225"/>
      <c r="CZ71" s="115" t="str">
        <f t="shared" si="81"/>
        <v/>
      </c>
      <c r="DA71" s="225" t="str">
        <f t="shared" si="82"/>
        <v/>
      </c>
      <c r="DB71" s="224"/>
      <c r="DC71" s="5" t="str">
        <f t="shared" si="83"/>
        <v/>
      </c>
      <c r="DD71" s="224" t="str">
        <f t="shared" si="84"/>
        <v/>
      </c>
      <c r="DE71" s="225"/>
      <c r="DF71" s="115" t="str">
        <f t="shared" si="85"/>
        <v/>
      </c>
      <c r="DG71" s="225" t="str">
        <f t="shared" si="86"/>
        <v/>
      </c>
      <c r="DH71" s="224"/>
      <c r="DI71" s="5" t="str">
        <f t="shared" si="87"/>
        <v/>
      </c>
      <c r="DJ71" s="224" t="str">
        <f t="shared" si="88"/>
        <v/>
      </c>
      <c r="DK71" s="225"/>
      <c r="DL71" s="115" t="str">
        <f t="shared" si="89"/>
        <v/>
      </c>
      <c r="DM71" s="225" t="str">
        <f t="shared" si="90"/>
        <v/>
      </c>
      <c r="DN71" s="224"/>
      <c r="DO71" s="5" t="str">
        <f t="shared" si="91"/>
        <v/>
      </c>
      <c r="DP71" s="224" t="str">
        <f t="shared" si="92"/>
        <v/>
      </c>
      <c r="DQ71" s="225"/>
      <c r="DR71" s="115" t="str">
        <f t="shared" si="93"/>
        <v/>
      </c>
      <c r="DS71" s="225" t="str">
        <f t="shared" si="94"/>
        <v/>
      </c>
      <c r="DT71" s="224"/>
      <c r="DU71" s="5" t="str">
        <f t="shared" si="95"/>
        <v/>
      </c>
      <c r="DV71" s="224" t="str">
        <f t="shared" si="96"/>
        <v/>
      </c>
      <c r="DW71" s="225"/>
      <c r="DX71" s="115" t="str">
        <f t="shared" si="97"/>
        <v/>
      </c>
      <c r="DY71" s="225" t="str">
        <f t="shared" si="98"/>
        <v/>
      </c>
      <c r="DZ71" s="224"/>
      <c r="EA71" s="5" t="str">
        <f t="shared" si="99"/>
        <v/>
      </c>
      <c r="EB71" s="224" t="str">
        <f t="shared" si="100"/>
        <v/>
      </c>
      <c r="EC71" s="225"/>
      <c r="ED71" s="115" t="str">
        <f t="shared" si="101"/>
        <v/>
      </c>
      <c r="EE71" s="225" t="str">
        <f t="shared" si="102"/>
        <v/>
      </c>
      <c r="EF71" s="224"/>
      <c r="EG71" s="5" t="str">
        <f t="shared" si="103"/>
        <v/>
      </c>
      <c r="EH71" s="224" t="str">
        <f t="shared" si="104"/>
        <v/>
      </c>
      <c r="EI71" s="225"/>
      <c r="EJ71" s="115" t="str">
        <f t="shared" si="105"/>
        <v/>
      </c>
      <c r="EK71" s="225" t="str">
        <f t="shared" si="106"/>
        <v/>
      </c>
      <c r="EL71" s="224"/>
      <c r="EM71" s="5" t="str">
        <f t="shared" si="107"/>
        <v/>
      </c>
      <c r="EN71" s="224" t="str">
        <f t="shared" si="108"/>
        <v/>
      </c>
      <c r="EO71" s="225"/>
      <c r="EP71" s="115" t="str">
        <f t="shared" si="109"/>
        <v/>
      </c>
      <c r="EQ71" s="225" t="str">
        <f t="shared" si="110"/>
        <v/>
      </c>
      <c r="ER71" s="224"/>
      <c r="ES71" s="5" t="str">
        <f t="shared" si="111"/>
        <v/>
      </c>
      <c r="ET71" s="224" t="str">
        <f t="shared" si="112"/>
        <v/>
      </c>
      <c r="EU71" s="225"/>
      <c r="EV71" s="115" t="str">
        <f t="shared" si="113"/>
        <v/>
      </c>
      <c r="EW71" s="225" t="str">
        <f t="shared" si="114"/>
        <v/>
      </c>
      <c r="EX71" s="224"/>
      <c r="EY71" s="5" t="str">
        <f t="shared" si="115"/>
        <v/>
      </c>
      <c r="EZ71" s="224" t="str">
        <f t="shared" si="116"/>
        <v/>
      </c>
      <c r="FA71" s="225"/>
      <c r="FB71" s="115" t="str">
        <f t="shared" si="117"/>
        <v/>
      </c>
      <c r="FC71" s="225" t="str">
        <f t="shared" si="118"/>
        <v/>
      </c>
      <c r="FD71" s="224"/>
      <c r="FE71" s="5" t="str">
        <f t="shared" si="119"/>
        <v/>
      </c>
      <c r="FF71" s="224" t="str">
        <f t="shared" si="120"/>
        <v/>
      </c>
      <c r="FG71" s="225"/>
      <c r="FH71" s="115" t="str">
        <f t="shared" si="121"/>
        <v/>
      </c>
      <c r="FI71" s="225" t="str">
        <f t="shared" si="122"/>
        <v/>
      </c>
      <c r="FJ71" s="224"/>
      <c r="FK71" s="5" t="str">
        <f t="shared" si="123"/>
        <v/>
      </c>
      <c r="FL71" s="224" t="str">
        <f t="shared" si="124"/>
        <v/>
      </c>
      <c r="FM71" s="225"/>
      <c r="FN71" s="115" t="str">
        <f t="shared" si="125"/>
        <v/>
      </c>
      <c r="FO71" s="225" t="str">
        <f t="shared" si="126"/>
        <v/>
      </c>
      <c r="FP71" s="224"/>
      <c r="FQ71" s="5" t="str">
        <f t="shared" si="127"/>
        <v/>
      </c>
      <c r="FR71" s="224" t="str">
        <f t="shared" si="128"/>
        <v/>
      </c>
      <c r="FS71" s="225"/>
      <c r="FT71" s="115" t="str">
        <f t="shared" si="129"/>
        <v/>
      </c>
      <c r="FU71" s="225" t="str">
        <f t="shared" si="130"/>
        <v/>
      </c>
      <c r="FV71" s="253"/>
      <c r="FW71" s="253"/>
      <c r="FX71" s="253"/>
      <c r="FY71" s="253"/>
      <c r="FZ71" s="253"/>
    </row>
    <row r="72" spans="1:182" s="3" customFormat="1" x14ac:dyDescent="0.25">
      <c r="A72" s="2" t="str">
        <f t="shared" ref="A72:A81" si="152">IF(E72="","",E72*$GA$7)</f>
        <v/>
      </c>
      <c r="B72" s="2"/>
      <c r="C72" s="82"/>
      <c r="D72" s="82" t="str">
        <f t="shared" ref="D72:D81" si="153">IF(A72="","",A72*C72)</f>
        <v/>
      </c>
      <c r="E72" s="109"/>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4">IF($S$2&gt;17,IF(DF72="","",DF72),"")</f>
        <v/>
      </c>
      <c r="AI72" s="93" t="str">
        <f t="shared" ref="AI72:AI81" si="155">IF($S$2&gt;18,IF(DI72 = "","",DI72),"")</f>
        <v/>
      </c>
      <c r="AJ72" s="93" t="str">
        <f t="shared" ref="AJ72:AJ81" si="156">IF($S$2&gt;19,IF(DL72="","",DL72),"")</f>
        <v/>
      </c>
      <c r="AK72" s="93" t="str">
        <f t="shared" ref="AK72:AK81" si="157">IF($S$2&gt;20,IF(DO72="","",DO72),"")</f>
        <v/>
      </c>
      <c r="AL72" s="93" t="str">
        <f t="shared" ref="AL72:AL81" si="158">IF($S$2&gt;21,IF(DR72="","",DR72),"")</f>
        <v/>
      </c>
      <c r="AM72" s="93" t="str">
        <f t="shared" ref="AM72:AM81" si="159">IF($S$2&gt;22,IF(DU72="","",DU72),"")</f>
        <v/>
      </c>
      <c r="AN72" s="93" t="str">
        <f t="shared" ref="AN72:AN81" si="160">IF($S$2&gt;23,IF(DX72="","",DX72),"")</f>
        <v/>
      </c>
      <c r="AO72" s="93" t="str">
        <f t="shared" ref="AO72:AO81" si="161">IF($S$2&gt;24,IF(EA72="","",EA72),"")</f>
        <v/>
      </c>
      <c r="AP72" s="93" t="str">
        <f t="shared" ref="AP72:AP81" si="162">IF($S$2&gt;25,IF(ED72="","",ED72),"")</f>
        <v/>
      </c>
      <c r="AQ72" s="93" t="str">
        <f t="shared" ref="AQ72:AQ81" si="163">IF($S$2&gt;26,IF(EG72="","",EG72),"")</f>
        <v/>
      </c>
      <c r="AR72" s="93" t="str">
        <f t="shared" ref="AR72:AR81" si="164">IF($S$2&gt;27,IF(EJ72="","",EJ72),"")</f>
        <v/>
      </c>
      <c r="AS72" s="93" t="str">
        <f t="shared" ref="AS72:AS81" si="165">IF($S$2&gt;28,IF(EM72="","",EM72),"")</f>
        <v/>
      </c>
      <c r="AT72" s="93" t="str">
        <f t="shared" ref="AT72:AT81" si="166">IF($S$2&gt;29,IF(EP72 = "", "", EP72),"")</f>
        <v/>
      </c>
      <c r="AU72" s="93" t="str">
        <f t="shared" ref="AU72:AU81" si="167">IF($S$2&gt;30,IF(ES72="","",ES72),"")</f>
        <v/>
      </c>
      <c r="AV72" s="93" t="str">
        <f t="shared" ref="AV72:AV81" si="168">IF($S$2&gt;31,IF(EV72="","",EV72),"")</f>
        <v/>
      </c>
      <c r="AW72" s="93" t="str">
        <f t="shared" ref="AW72:AW81" si="169">IF($S$2&gt;32,IF(EY72="","",EY72),"")</f>
        <v/>
      </c>
      <c r="AX72" s="93" t="str">
        <f t="shared" ref="AX72:AX81" si="170">IF($S$2&gt;33,IF(FB72="","",FB72),"")</f>
        <v/>
      </c>
      <c r="AY72" s="93" t="str">
        <f t="shared" ref="AY72:AY81" si="171">IF($S$2&gt;34,IF(FE72="","",FE72),"")</f>
        <v/>
      </c>
      <c r="AZ72" s="93" t="str">
        <f t="shared" ref="AZ72:AZ81" si="172">IF($S$2&gt;35,IF(FH72="","",FH72),"")</f>
        <v/>
      </c>
      <c r="BA72" s="93" t="str">
        <f t="shared" ref="BA72:BA81" si="173">IF($S$2&gt;36,IF(FK72="","",FK72),"")</f>
        <v/>
      </c>
      <c r="BB72" s="93" t="str">
        <f t="shared" ref="BB72:BB81" si="174">IF($S$2&gt;37,IF(FN72="","",FN72),"")</f>
        <v/>
      </c>
      <c r="BC72" s="93" t="str">
        <f t="shared" ref="BC72:BC81" si="175">IF($S$2&gt;38,IF(FQ72="","",FQ72),"")</f>
        <v/>
      </c>
      <c r="BD72" s="93" t="str">
        <f t="shared" ref="BD72:BD81" si="176">IF($S$2&gt;39,IF(FT72="","",FT72),"")</f>
        <v/>
      </c>
      <c r="BE72" s="93" t="str">
        <f t="shared" ref="BE72:BE81" si="177">IF($S$2&gt;40,IF(FW72="","",FW72),"")</f>
        <v/>
      </c>
      <c r="BF72" s="224"/>
      <c r="BG72" s="74" t="str">
        <f t="shared" si="131"/>
        <v/>
      </c>
      <c r="BH72" s="36" t="str">
        <f t="shared" si="132"/>
        <v/>
      </c>
      <c r="BI72" s="225"/>
      <c r="BJ72" s="75" t="str">
        <f t="shared" ref="BJ72:BJ81" si="178">IF(BK72="","",_xlfn.DAYS(BK72,$Q$2))</f>
        <v/>
      </c>
      <c r="BK72" s="37" t="str">
        <f t="shared" ref="BK72:BK81" si="179">IF(BI72="","",BI72+($G72*365))</f>
        <v/>
      </c>
      <c r="BL72" s="224"/>
      <c r="BM72" s="74" t="str">
        <f t="shared" ref="BM72:BM81" si="180">IF(BN72="","",_xlfn.DAYS(BN72,$Q$2))</f>
        <v/>
      </c>
      <c r="BN72" s="36" t="str">
        <f t="shared" ref="BN72:BN81" si="181">IF(BL72="","",BL72+($G72*365))</f>
        <v/>
      </c>
      <c r="BO72" s="225"/>
      <c r="BP72" s="75" t="str">
        <f t="shared" ref="BP72:BP81" si="182">IF(BQ72="","",_xlfn.DAYS(BQ72,$Q$2))</f>
        <v/>
      </c>
      <c r="BQ72" s="37" t="str">
        <f t="shared" ref="BQ72:BQ81" si="183">IF(BO72="","",BO72+($G72*365))</f>
        <v/>
      </c>
      <c r="BR72" s="224"/>
      <c r="BS72" s="74" t="str">
        <f t="shared" ref="BS72:BS81" si="184">IF(BT72="","",_xlfn.DAYS(BT72,$Q$2))</f>
        <v/>
      </c>
      <c r="BT72" s="36" t="str">
        <f t="shared" ref="BT72:BT81" si="185">IF(BR72="","",BR72+($G72*365))</f>
        <v/>
      </c>
      <c r="BU72" s="225"/>
      <c r="BV72" s="75" t="str">
        <f t="shared" ref="BV72:BV81" si="186">IF(BW72="","",_xlfn.DAYS(BW72,$Q$2))</f>
        <v/>
      </c>
      <c r="BW72" s="37" t="str">
        <f t="shared" ref="BW72:BW81" si="187">IF(BU72="","",BU72+($G72*365))</f>
        <v/>
      </c>
      <c r="BX72" s="224"/>
      <c r="BY72" s="74" t="str">
        <f t="shared" ref="BY72:BY81" si="188">IF(BZ72="","",_xlfn.DAYS(BZ72,$Q$2))</f>
        <v/>
      </c>
      <c r="BZ72" s="36" t="str">
        <f t="shared" ref="BZ72:BZ81" si="189">IF(BX72="","",BX72+($G72*365))</f>
        <v/>
      </c>
      <c r="CA72" s="225"/>
      <c r="CB72" s="75" t="str">
        <f t="shared" ref="CB72:CB81" si="190">IF(CC72="","",_xlfn.DAYS(CC72,$Q$2))</f>
        <v/>
      </c>
      <c r="CC72" s="37" t="str">
        <f t="shared" ref="CC72:CC81" si="191">IF(CA72="","",CA72+($G72*365))</f>
        <v/>
      </c>
      <c r="CD72" s="224"/>
      <c r="CE72" s="74" t="str">
        <f t="shared" ref="CE72:CE81" si="192">IF(CF72="","",_xlfn.DAYS(CF72,$Q$2))</f>
        <v/>
      </c>
      <c r="CF72" s="36" t="str">
        <f t="shared" ref="CF72:CF81" si="193">IF(CD72="","",CD72+($G72*365))</f>
        <v/>
      </c>
      <c r="CG72" s="225"/>
      <c r="CH72" s="115" t="str">
        <f t="shared" ref="CH72:CH81" si="194">IF(CI72="","",_xlfn.DAYS(CI72,$Q$2))</f>
        <v/>
      </c>
      <c r="CI72" s="225" t="str">
        <f t="shared" ref="CI72:CI81" si="195">IF(CG72="","",CG72+($G72*365))</f>
        <v/>
      </c>
      <c r="CJ72" s="224"/>
      <c r="CK72" s="5" t="str">
        <f t="shared" ref="CK72:CK81" si="196">IF(CL72="","",_xlfn.DAYS(CL72,$Q$2))</f>
        <v/>
      </c>
      <c r="CL72" s="224" t="str">
        <f t="shared" ref="CL72:CL81" si="197">IF(CJ72="","",CJ72+($G72*365))</f>
        <v/>
      </c>
      <c r="CM72" s="225"/>
      <c r="CN72" s="115" t="str">
        <f t="shared" ref="CN72:CN81" si="198">IF(CO72="","",_xlfn.DAYS(CO72,$Q$2))</f>
        <v/>
      </c>
      <c r="CO72" s="225" t="str">
        <f t="shared" ref="CO72:CO81" si="199">IF(CM72="","",CM72+($G72*365))</f>
        <v/>
      </c>
      <c r="CP72" s="224"/>
      <c r="CQ72" s="5" t="str">
        <f t="shared" ref="CQ72:CQ81" si="200">IF(CR72="","",_xlfn.DAYS(CR72,$Q$2))</f>
        <v/>
      </c>
      <c r="CR72" s="224" t="str">
        <f t="shared" ref="CR72:CR81" si="201">IF(CP72="","",CP72+($G72*365))</f>
        <v/>
      </c>
      <c r="CS72" s="225"/>
      <c r="CT72" s="115" t="str">
        <f t="shared" ref="CT72:CT81" si="202">IF(CU72="","",_xlfn.DAYS(CU72,$Q$2))</f>
        <v/>
      </c>
      <c r="CU72" s="225" t="str">
        <f t="shared" ref="CU72:CU81" si="203">IF(CS72="","",CS72+($G72*365))</f>
        <v/>
      </c>
      <c r="CV72" s="224"/>
      <c r="CW72" s="5" t="str">
        <f t="shared" ref="CW72:CW81" si="204">IF(CX72="","",_xlfn.DAYS(CX72,$Q$2))</f>
        <v/>
      </c>
      <c r="CX72" s="224" t="str">
        <f t="shared" ref="CX72:CX81" si="205">IF(CV72="","",CV72+($G72*365))</f>
        <v/>
      </c>
      <c r="CY72" s="225"/>
      <c r="CZ72" s="115" t="str">
        <f t="shared" ref="CZ72:CZ81" si="206">IF(DA72="","",_xlfn.DAYS(DA72,$Q$2))</f>
        <v/>
      </c>
      <c r="DA72" s="225" t="str">
        <f t="shared" ref="DA72:DA81" si="207">IF(CY72="","",CY72+($G72*365))</f>
        <v/>
      </c>
      <c r="DB72" s="224"/>
      <c r="DC72" s="5" t="str">
        <f t="shared" ref="DC72:DC81" si="208">IF(DD72="","",_xlfn.DAYS(DD72,$Q$2))</f>
        <v/>
      </c>
      <c r="DD72" s="224" t="str">
        <f t="shared" ref="DD72:DD81" si="209">IF(DB72="","",DB72+($G72*365))</f>
        <v/>
      </c>
      <c r="DE72" s="225"/>
      <c r="DF72" s="115" t="str">
        <f t="shared" ref="DF72:DF81" si="210">IF(DG72="","",_xlfn.DAYS(DG72,$Q$2))</f>
        <v/>
      </c>
      <c r="DG72" s="225" t="str">
        <f t="shared" ref="DG72:DG81" si="211">IF(DE72="","",DE72+($G72*365))</f>
        <v/>
      </c>
      <c r="DH72" s="224"/>
      <c r="DI72" s="5" t="str">
        <f t="shared" ref="DI72:DI81" si="212">IF(DJ72="","",_xlfn.DAYS(DJ72,$Q$2))</f>
        <v/>
      </c>
      <c r="DJ72" s="224" t="str">
        <f t="shared" ref="DJ72:DJ81" si="213">IF(DH72="","",DH72+($G72*365))</f>
        <v/>
      </c>
      <c r="DK72" s="225"/>
      <c r="DL72" s="115" t="str">
        <f t="shared" ref="DL72:DL81" si="214">IF(DM72="","",_xlfn.DAYS(DM72,$Q$2))</f>
        <v/>
      </c>
      <c r="DM72" s="225" t="str">
        <f t="shared" ref="DM72:DM81" si="215">IF(DK72="","",DK72+($G72*365))</f>
        <v/>
      </c>
      <c r="DN72" s="224"/>
      <c r="DO72" s="5" t="str">
        <f t="shared" ref="DO72:DO81" si="216">IF(DP72="","",_xlfn.DAYS(DP72,$Q$2))</f>
        <v/>
      </c>
      <c r="DP72" s="224" t="str">
        <f t="shared" ref="DP72:DP81" si="217">IF(DN72="","",DN72+($G72*365))</f>
        <v/>
      </c>
      <c r="DQ72" s="225"/>
      <c r="DR72" s="115" t="str">
        <f t="shared" ref="DR72:DR81" si="218">IF(DS72="","",_xlfn.DAYS(DS72,$Q$2))</f>
        <v/>
      </c>
      <c r="DS72" s="225" t="str">
        <f t="shared" ref="DS72:DS81" si="219">IF(DQ72="","",DQ72+($G72*365))</f>
        <v/>
      </c>
      <c r="DT72" s="224"/>
      <c r="DU72" s="5" t="str">
        <f t="shared" ref="DU72:DU81" si="220">IF(DV72="","",_xlfn.DAYS(DV72,$Q$2))</f>
        <v/>
      </c>
      <c r="DV72" s="224" t="str">
        <f t="shared" ref="DV72:DV81" si="221">IF(DT72="","",DT72+($G72*365))</f>
        <v/>
      </c>
      <c r="DW72" s="225"/>
      <c r="DX72" s="115" t="str">
        <f t="shared" ref="DX72:DX81" si="222">IF(DY72="","",_xlfn.DAYS(DY72,$Q$2))</f>
        <v/>
      </c>
      <c r="DY72" s="225" t="str">
        <f t="shared" ref="DY72:DY81" si="223">IF(DW72="","",DW72+($G72*365))</f>
        <v/>
      </c>
      <c r="DZ72" s="224"/>
      <c r="EA72" s="5" t="str">
        <f t="shared" ref="EA72:EA81" si="224">IF(EB72="","",_xlfn.DAYS(EB72,$Q$2))</f>
        <v/>
      </c>
      <c r="EB72" s="224" t="str">
        <f t="shared" ref="EB72:EB81" si="225">IF(DZ72="","",DZ72+($G72*365))</f>
        <v/>
      </c>
      <c r="EC72" s="225"/>
      <c r="ED72" s="115" t="str">
        <f t="shared" ref="ED72:ED81" si="226">IF(EE72="","",_xlfn.DAYS(EE72,$Q$2))</f>
        <v/>
      </c>
      <c r="EE72" s="225" t="str">
        <f t="shared" ref="EE72:EE81" si="227">IF(EC72="","",EC72+($G72*365))</f>
        <v/>
      </c>
      <c r="EF72" s="224"/>
      <c r="EG72" s="5" t="str">
        <f t="shared" ref="EG72:EG81" si="228">IF(EH72="","",_xlfn.DAYS(EH72,$Q$2))</f>
        <v/>
      </c>
      <c r="EH72" s="224" t="str">
        <f t="shared" ref="EH72:EH81" si="229">IF(EF72="","",EF72+($G72*365))</f>
        <v/>
      </c>
      <c r="EI72" s="225"/>
      <c r="EJ72" s="115" t="str">
        <f t="shared" ref="EJ72:EJ81" si="230">IF(EK72="","",_xlfn.DAYS(EK72,$Q$2))</f>
        <v/>
      </c>
      <c r="EK72" s="225" t="str">
        <f t="shared" ref="EK72:EK81" si="231">IF(EI72="","",EI72+($G72*365))</f>
        <v/>
      </c>
      <c r="EL72" s="224"/>
      <c r="EM72" s="5" t="str">
        <f t="shared" ref="EM72:EM81" si="232">IF(EN72="","",_xlfn.DAYS(EN72,$Q$2))</f>
        <v/>
      </c>
      <c r="EN72" s="224" t="str">
        <f t="shared" ref="EN72:EN81" si="233">IF(EL72="","",EL72+($G72*365))</f>
        <v/>
      </c>
      <c r="EO72" s="225"/>
      <c r="EP72" s="115" t="str">
        <f t="shared" ref="EP72:EP81" si="234">IF(EQ72="","",_xlfn.DAYS(EQ72,$Q$2))</f>
        <v/>
      </c>
      <c r="EQ72" s="225" t="str">
        <f t="shared" ref="EQ72:EQ81" si="235">IF(EO72="","",EO72+($G72*365))</f>
        <v/>
      </c>
      <c r="ER72" s="224"/>
      <c r="ES72" s="5" t="str">
        <f t="shared" ref="ES72:ES81" si="236">IF(ET72="","",_xlfn.DAYS(ET72,$Q$2))</f>
        <v/>
      </c>
      <c r="ET72" s="224" t="str">
        <f t="shared" ref="ET72:ET81" si="237">IF(ER72="","",ER72+($G72*365))</f>
        <v/>
      </c>
      <c r="EU72" s="225"/>
      <c r="EV72" s="115" t="str">
        <f t="shared" ref="EV72:EV81" si="238">IF(EW72="","",_xlfn.DAYS(EW72,$Q$2))</f>
        <v/>
      </c>
      <c r="EW72" s="225" t="str">
        <f t="shared" ref="EW72:EW81" si="239">IF(EU72="","",EU72+($G72*365))</f>
        <v/>
      </c>
      <c r="EX72" s="224"/>
      <c r="EY72" s="5" t="str">
        <f t="shared" ref="EY72:EY81" si="240">IF(EZ72="","",_xlfn.DAYS(EZ72,$Q$2))</f>
        <v/>
      </c>
      <c r="EZ72" s="224" t="str">
        <f t="shared" ref="EZ72:EZ81" si="241">IF(EX72="","",EX72+($G72*365))</f>
        <v/>
      </c>
      <c r="FA72" s="225"/>
      <c r="FB72" s="115" t="str">
        <f t="shared" ref="FB72:FB81" si="242">IF(FC72="","",_xlfn.DAYS(FC72,$Q$2))</f>
        <v/>
      </c>
      <c r="FC72" s="225" t="str">
        <f t="shared" ref="FC72:FC81" si="243">IF(FA72="","",FA72+($G72*365))</f>
        <v/>
      </c>
      <c r="FD72" s="224"/>
      <c r="FE72" s="5" t="str">
        <f t="shared" ref="FE72:FE81" si="244">IF(FF72="","",_xlfn.DAYS(FF72,$Q$2))</f>
        <v/>
      </c>
      <c r="FF72" s="224" t="str">
        <f t="shared" ref="FF72:FF81" si="245">IF(FD72="","",FD72+($G72*365))</f>
        <v/>
      </c>
      <c r="FG72" s="225"/>
      <c r="FH72" s="115" t="str">
        <f t="shared" ref="FH72:FH81" si="246">IF(FI72="","",_xlfn.DAYS(FI72,$Q$2))</f>
        <v/>
      </c>
      <c r="FI72" s="225" t="str">
        <f t="shared" ref="FI72:FI81" si="247">IF(FG72="","",FG72+($G72*365))</f>
        <v/>
      </c>
      <c r="FJ72" s="224"/>
      <c r="FK72" s="5" t="str">
        <f t="shared" ref="FK72:FK81" si="248">IF(FL72="","",_xlfn.DAYS(FL72,$Q$2))</f>
        <v/>
      </c>
      <c r="FL72" s="224" t="str">
        <f t="shared" ref="FL72:FL81" si="249">IF(FJ72="","",FJ72+($G72*365))</f>
        <v/>
      </c>
      <c r="FM72" s="225"/>
      <c r="FN72" s="115" t="str">
        <f t="shared" ref="FN72:FN81" si="250">IF(FO72="","",_xlfn.DAYS(FO72,$Q$2))</f>
        <v/>
      </c>
      <c r="FO72" s="225" t="str">
        <f t="shared" ref="FO72:FO81" si="251">IF(FM72="","",FM72+($G72*365))</f>
        <v/>
      </c>
      <c r="FP72" s="224"/>
      <c r="FQ72" s="5" t="str">
        <f t="shared" ref="FQ72:FQ81" si="252">IF(FR72="","",_xlfn.DAYS(FR72,$Q$2))</f>
        <v/>
      </c>
      <c r="FR72" s="224" t="str">
        <f t="shared" ref="FR72:FR81" si="253">IF(FP72 = "", "",FP72+($G72*365))</f>
        <v/>
      </c>
      <c r="FS72" s="225"/>
      <c r="FT72" s="115" t="str">
        <f t="shared" ref="FT72:FT81" si="254">IF(FU72="","",_xlfn.DAYS(FU72,$Q$2))</f>
        <v/>
      </c>
      <c r="FU72" s="225" t="str">
        <f t="shared" ref="FU72:FU81" si="255">IF(FS72="","",FS72+($G72*365))</f>
        <v/>
      </c>
      <c r="FV72" s="253"/>
      <c r="FW72" s="253"/>
      <c r="FX72" s="253"/>
      <c r="FY72" s="253"/>
      <c r="FZ72" s="253"/>
    </row>
    <row r="73" spans="1:182" s="3" customFormat="1" x14ac:dyDescent="0.25">
      <c r="A73" s="2" t="str">
        <f t="shared" si="152"/>
        <v/>
      </c>
      <c r="B73" s="2"/>
      <c r="C73" s="82"/>
      <c r="D73" s="82" t="str">
        <f t="shared" si="153"/>
        <v/>
      </c>
      <c r="E73" s="109"/>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4"/>
        <v/>
      </c>
      <c r="AI73" s="93" t="str">
        <f t="shared" si="155"/>
        <v/>
      </c>
      <c r="AJ73" s="93" t="str">
        <f t="shared" si="156"/>
        <v/>
      </c>
      <c r="AK73" s="93" t="str">
        <f t="shared" si="157"/>
        <v/>
      </c>
      <c r="AL73" s="93" t="str">
        <f t="shared" si="158"/>
        <v/>
      </c>
      <c r="AM73" s="93" t="str">
        <f t="shared" si="159"/>
        <v/>
      </c>
      <c r="AN73" s="93" t="str">
        <f t="shared" si="160"/>
        <v/>
      </c>
      <c r="AO73" s="93" t="str">
        <f t="shared" si="161"/>
        <v/>
      </c>
      <c r="AP73" s="93" t="str">
        <f t="shared" si="162"/>
        <v/>
      </c>
      <c r="AQ73" s="93" t="str">
        <f t="shared" si="163"/>
        <v/>
      </c>
      <c r="AR73" s="93" t="str">
        <f t="shared" si="164"/>
        <v/>
      </c>
      <c r="AS73" s="93" t="str">
        <f t="shared" si="165"/>
        <v/>
      </c>
      <c r="AT73" s="93" t="str">
        <f t="shared" si="166"/>
        <v/>
      </c>
      <c r="AU73" s="93" t="str">
        <f t="shared" si="167"/>
        <v/>
      </c>
      <c r="AV73" s="93" t="str">
        <f t="shared" si="168"/>
        <v/>
      </c>
      <c r="AW73" s="93" t="str">
        <f t="shared" si="169"/>
        <v/>
      </c>
      <c r="AX73" s="93" t="str">
        <f t="shared" si="170"/>
        <v/>
      </c>
      <c r="AY73" s="93" t="str">
        <f t="shared" si="171"/>
        <v/>
      </c>
      <c r="AZ73" s="93" t="str">
        <f t="shared" si="172"/>
        <v/>
      </c>
      <c r="BA73" s="93" t="str">
        <f t="shared" si="173"/>
        <v/>
      </c>
      <c r="BB73" s="93" t="str">
        <f t="shared" si="174"/>
        <v/>
      </c>
      <c r="BC73" s="93" t="str">
        <f t="shared" si="175"/>
        <v/>
      </c>
      <c r="BD73" s="93" t="str">
        <f t="shared" si="176"/>
        <v/>
      </c>
      <c r="BE73" s="93" t="str">
        <f t="shared" si="177"/>
        <v/>
      </c>
      <c r="BF73" s="224"/>
      <c r="BG73" s="74" t="str">
        <f t="shared" si="131"/>
        <v/>
      </c>
      <c r="BH73" s="36" t="str">
        <f t="shared" si="132"/>
        <v/>
      </c>
      <c r="BI73" s="225"/>
      <c r="BJ73" s="75" t="str">
        <f t="shared" si="178"/>
        <v/>
      </c>
      <c r="BK73" s="37" t="str">
        <f t="shared" si="179"/>
        <v/>
      </c>
      <c r="BL73" s="224"/>
      <c r="BM73" s="74" t="str">
        <f t="shared" si="180"/>
        <v/>
      </c>
      <c r="BN73" s="36" t="str">
        <f t="shared" si="181"/>
        <v/>
      </c>
      <c r="BO73" s="225"/>
      <c r="BP73" s="75" t="str">
        <f t="shared" si="182"/>
        <v/>
      </c>
      <c r="BQ73" s="37" t="str">
        <f t="shared" si="183"/>
        <v/>
      </c>
      <c r="BR73" s="224"/>
      <c r="BS73" s="74" t="str">
        <f t="shared" si="184"/>
        <v/>
      </c>
      <c r="BT73" s="36" t="str">
        <f t="shared" si="185"/>
        <v/>
      </c>
      <c r="BU73" s="225"/>
      <c r="BV73" s="75" t="str">
        <f t="shared" si="186"/>
        <v/>
      </c>
      <c r="BW73" s="37" t="str">
        <f t="shared" si="187"/>
        <v/>
      </c>
      <c r="BX73" s="224"/>
      <c r="BY73" s="74" t="str">
        <f t="shared" si="188"/>
        <v/>
      </c>
      <c r="BZ73" s="36" t="str">
        <f t="shared" si="189"/>
        <v/>
      </c>
      <c r="CA73" s="225"/>
      <c r="CB73" s="75" t="str">
        <f t="shared" si="190"/>
        <v/>
      </c>
      <c r="CC73" s="37" t="str">
        <f t="shared" si="191"/>
        <v/>
      </c>
      <c r="CD73" s="224"/>
      <c r="CE73" s="74" t="str">
        <f t="shared" si="192"/>
        <v/>
      </c>
      <c r="CF73" s="36" t="str">
        <f t="shared" si="193"/>
        <v/>
      </c>
      <c r="CG73" s="225"/>
      <c r="CH73" s="115" t="str">
        <f t="shared" si="194"/>
        <v/>
      </c>
      <c r="CI73" s="225" t="str">
        <f t="shared" si="195"/>
        <v/>
      </c>
      <c r="CJ73" s="224"/>
      <c r="CK73" s="5" t="str">
        <f t="shared" si="196"/>
        <v/>
      </c>
      <c r="CL73" s="224" t="str">
        <f t="shared" si="197"/>
        <v/>
      </c>
      <c r="CM73" s="225"/>
      <c r="CN73" s="115" t="str">
        <f t="shared" si="198"/>
        <v/>
      </c>
      <c r="CO73" s="225" t="str">
        <f t="shared" si="199"/>
        <v/>
      </c>
      <c r="CP73" s="224"/>
      <c r="CQ73" s="5" t="str">
        <f t="shared" si="200"/>
        <v/>
      </c>
      <c r="CR73" s="224" t="str">
        <f t="shared" si="201"/>
        <v/>
      </c>
      <c r="CS73" s="225"/>
      <c r="CT73" s="115" t="str">
        <f t="shared" si="202"/>
        <v/>
      </c>
      <c r="CU73" s="225" t="str">
        <f t="shared" si="203"/>
        <v/>
      </c>
      <c r="CV73" s="224"/>
      <c r="CW73" s="5" t="str">
        <f t="shared" si="204"/>
        <v/>
      </c>
      <c r="CX73" s="224" t="str">
        <f t="shared" si="205"/>
        <v/>
      </c>
      <c r="CY73" s="225"/>
      <c r="CZ73" s="115" t="str">
        <f t="shared" si="206"/>
        <v/>
      </c>
      <c r="DA73" s="225" t="str">
        <f t="shared" si="207"/>
        <v/>
      </c>
      <c r="DB73" s="224"/>
      <c r="DC73" s="5" t="str">
        <f t="shared" si="208"/>
        <v/>
      </c>
      <c r="DD73" s="224" t="str">
        <f t="shared" si="209"/>
        <v/>
      </c>
      <c r="DE73" s="225"/>
      <c r="DF73" s="115" t="str">
        <f t="shared" si="210"/>
        <v/>
      </c>
      <c r="DG73" s="225" t="str">
        <f t="shared" si="211"/>
        <v/>
      </c>
      <c r="DH73" s="224"/>
      <c r="DI73" s="5" t="str">
        <f t="shared" si="212"/>
        <v/>
      </c>
      <c r="DJ73" s="224" t="str">
        <f t="shared" si="213"/>
        <v/>
      </c>
      <c r="DK73" s="225"/>
      <c r="DL73" s="115" t="str">
        <f t="shared" si="214"/>
        <v/>
      </c>
      <c r="DM73" s="225" t="str">
        <f t="shared" si="215"/>
        <v/>
      </c>
      <c r="DN73" s="224"/>
      <c r="DO73" s="5" t="str">
        <f t="shared" si="216"/>
        <v/>
      </c>
      <c r="DP73" s="224" t="str">
        <f t="shared" si="217"/>
        <v/>
      </c>
      <c r="DQ73" s="225"/>
      <c r="DR73" s="115" t="str">
        <f t="shared" si="218"/>
        <v/>
      </c>
      <c r="DS73" s="225" t="str">
        <f t="shared" si="219"/>
        <v/>
      </c>
      <c r="DT73" s="224"/>
      <c r="DU73" s="5" t="str">
        <f t="shared" si="220"/>
        <v/>
      </c>
      <c r="DV73" s="224" t="str">
        <f t="shared" si="221"/>
        <v/>
      </c>
      <c r="DW73" s="225"/>
      <c r="DX73" s="115" t="str">
        <f t="shared" si="222"/>
        <v/>
      </c>
      <c r="DY73" s="225" t="str">
        <f t="shared" si="223"/>
        <v/>
      </c>
      <c r="DZ73" s="224"/>
      <c r="EA73" s="5" t="str">
        <f t="shared" si="224"/>
        <v/>
      </c>
      <c r="EB73" s="224" t="str">
        <f t="shared" si="225"/>
        <v/>
      </c>
      <c r="EC73" s="225"/>
      <c r="ED73" s="115" t="str">
        <f t="shared" si="226"/>
        <v/>
      </c>
      <c r="EE73" s="225" t="str">
        <f t="shared" si="227"/>
        <v/>
      </c>
      <c r="EF73" s="224"/>
      <c r="EG73" s="5" t="str">
        <f t="shared" si="228"/>
        <v/>
      </c>
      <c r="EH73" s="224" t="str">
        <f t="shared" si="229"/>
        <v/>
      </c>
      <c r="EI73" s="225"/>
      <c r="EJ73" s="115" t="str">
        <f t="shared" si="230"/>
        <v/>
      </c>
      <c r="EK73" s="225" t="str">
        <f t="shared" si="231"/>
        <v/>
      </c>
      <c r="EL73" s="224"/>
      <c r="EM73" s="5" t="str">
        <f t="shared" si="232"/>
        <v/>
      </c>
      <c r="EN73" s="224" t="str">
        <f t="shared" si="233"/>
        <v/>
      </c>
      <c r="EO73" s="225"/>
      <c r="EP73" s="115" t="str">
        <f t="shared" si="234"/>
        <v/>
      </c>
      <c r="EQ73" s="225" t="str">
        <f t="shared" si="235"/>
        <v/>
      </c>
      <c r="ER73" s="224"/>
      <c r="ES73" s="5" t="str">
        <f t="shared" si="236"/>
        <v/>
      </c>
      <c r="ET73" s="224" t="str">
        <f t="shared" si="237"/>
        <v/>
      </c>
      <c r="EU73" s="225"/>
      <c r="EV73" s="115" t="str">
        <f t="shared" si="238"/>
        <v/>
      </c>
      <c r="EW73" s="225" t="str">
        <f t="shared" si="239"/>
        <v/>
      </c>
      <c r="EX73" s="224"/>
      <c r="EY73" s="5" t="str">
        <f t="shared" si="240"/>
        <v/>
      </c>
      <c r="EZ73" s="224" t="str">
        <f t="shared" si="241"/>
        <v/>
      </c>
      <c r="FA73" s="225"/>
      <c r="FB73" s="115" t="str">
        <f t="shared" si="242"/>
        <v/>
      </c>
      <c r="FC73" s="225" t="str">
        <f t="shared" si="243"/>
        <v/>
      </c>
      <c r="FD73" s="224"/>
      <c r="FE73" s="5" t="str">
        <f t="shared" si="244"/>
        <v/>
      </c>
      <c r="FF73" s="224" t="str">
        <f t="shared" si="245"/>
        <v/>
      </c>
      <c r="FG73" s="225"/>
      <c r="FH73" s="115" t="str">
        <f t="shared" si="246"/>
        <v/>
      </c>
      <c r="FI73" s="225" t="str">
        <f t="shared" si="247"/>
        <v/>
      </c>
      <c r="FJ73" s="224"/>
      <c r="FK73" s="5" t="str">
        <f t="shared" si="248"/>
        <v/>
      </c>
      <c r="FL73" s="224" t="str">
        <f t="shared" si="249"/>
        <v/>
      </c>
      <c r="FM73" s="225"/>
      <c r="FN73" s="115" t="str">
        <f t="shared" si="250"/>
        <v/>
      </c>
      <c r="FO73" s="225" t="str">
        <f t="shared" si="251"/>
        <v/>
      </c>
      <c r="FP73" s="224"/>
      <c r="FQ73" s="5" t="str">
        <f t="shared" si="252"/>
        <v/>
      </c>
      <c r="FR73" s="224" t="str">
        <f t="shared" si="253"/>
        <v/>
      </c>
      <c r="FS73" s="225"/>
      <c r="FT73" s="115" t="str">
        <f t="shared" si="254"/>
        <v/>
      </c>
      <c r="FU73" s="225" t="str">
        <f t="shared" si="255"/>
        <v/>
      </c>
      <c r="FV73" s="253"/>
      <c r="FW73" s="253"/>
      <c r="FX73" s="253"/>
      <c r="FY73" s="253"/>
      <c r="FZ73" s="253"/>
    </row>
    <row r="74" spans="1:182" s="3" customFormat="1" x14ac:dyDescent="0.25">
      <c r="A74" s="2" t="str">
        <f t="shared" si="152"/>
        <v/>
      </c>
      <c r="B74" s="2"/>
      <c r="C74" s="82"/>
      <c r="D74" s="82" t="str">
        <f t="shared" si="153"/>
        <v/>
      </c>
      <c r="E74" s="109"/>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4"/>
        <v/>
      </c>
      <c r="AI74" s="93" t="str">
        <f t="shared" si="155"/>
        <v/>
      </c>
      <c r="AJ74" s="93" t="str">
        <f t="shared" si="156"/>
        <v/>
      </c>
      <c r="AK74" s="93" t="str">
        <f t="shared" si="157"/>
        <v/>
      </c>
      <c r="AL74" s="93" t="str">
        <f t="shared" si="158"/>
        <v/>
      </c>
      <c r="AM74" s="93" t="str">
        <f t="shared" si="159"/>
        <v/>
      </c>
      <c r="AN74" s="93" t="str">
        <f t="shared" si="160"/>
        <v/>
      </c>
      <c r="AO74" s="93" t="str">
        <f t="shared" si="161"/>
        <v/>
      </c>
      <c r="AP74" s="93" t="str">
        <f t="shared" si="162"/>
        <v/>
      </c>
      <c r="AQ74" s="93" t="str">
        <f t="shared" si="163"/>
        <v/>
      </c>
      <c r="AR74" s="93" t="str">
        <f t="shared" si="164"/>
        <v/>
      </c>
      <c r="AS74" s="93" t="str">
        <f t="shared" si="165"/>
        <v/>
      </c>
      <c r="AT74" s="93" t="str">
        <f t="shared" si="166"/>
        <v/>
      </c>
      <c r="AU74" s="93" t="str">
        <f t="shared" si="167"/>
        <v/>
      </c>
      <c r="AV74" s="93" t="str">
        <f t="shared" si="168"/>
        <v/>
      </c>
      <c r="AW74" s="93" t="str">
        <f t="shared" si="169"/>
        <v/>
      </c>
      <c r="AX74" s="93" t="str">
        <f t="shared" si="170"/>
        <v/>
      </c>
      <c r="AY74" s="93" t="str">
        <f t="shared" si="171"/>
        <v/>
      </c>
      <c r="AZ74" s="93" t="str">
        <f t="shared" si="172"/>
        <v/>
      </c>
      <c r="BA74" s="93" t="str">
        <f t="shared" si="173"/>
        <v/>
      </c>
      <c r="BB74" s="93" t="str">
        <f t="shared" si="174"/>
        <v/>
      </c>
      <c r="BC74" s="93" t="str">
        <f t="shared" si="175"/>
        <v/>
      </c>
      <c r="BD74" s="93" t="str">
        <f t="shared" si="176"/>
        <v/>
      </c>
      <c r="BE74" s="93" t="str">
        <f t="shared" si="177"/>
        <v/>
      </c>
      <c r="BF74" s="224"/>
      <c r="BG74" s="74" t="str">
        <f t="shared" si="131"/>
        <v/>
      </c>
      <c r="BH74" s="36" t="str">
        <f t="shared" si="132"/>
        <v/>
      </c>
      <c r="BI74" s="225"/>
      <c r="BJ74" s="75" t="str">
        <f t="shared" si="178"/>
        <v/>
      </c>
      <c r="BK74" s="37" t="str">
        <f t="shared" si="179"/>
        <v/>
      </c>
      <c r="BL74" s="224"/>
      <c r="BM74" s="74" t="str">
        <f t="shared" si="180"/>
        <v/>
      </c>
      <c r="BN74" s="36" t="str">
        <f t="shared" si="181"/>
        <v/>
      </c>
      <c r="BO74" s="225"/>
      <c r="BP74" s="75" t="str">
        <f t="shared" si="182"/>
        <v/>
      </c>
      <c r="BQ74" s="37" t="str">
        <f t="shared" si="183"/>
        <v/>
      </c>
      <c r="BR74" s="224"/>
      <c r="BS74" s="74" t="str">
        <f t="shared" si="184"/>
        <v/>
      </c>
      <c r="BT74" s="36" t="str">
        <f t="shared" si="185"/>
        <v/>
      </c>
      <c r="BU74" s="225"/>
      <c r="BV74" s="75" t="str">
        <f t="shared" si="186"/>
        <v/>
      </c>
      <c r="BW74" s="37" t="str">
        <f t="shared" si="187"/>
        <v/>
      </c>
      <c r="BX74" s="224"/>
      <c r="BY74" s="74" t="str">
        <f t="shared" si="188"/>
        <v/>
      </c>
      <c r="BZ74" s="36" t="str">
        <f t="shared" si="189"/>
        <v/>
      </c>
      <c r="CA74" s="225"/>
      <c r="CB74" s="75" t="str">
        <f t="shared" si="190"/>
        <v/>
      </c>
      <c r="CC74" s="37" t="str">
        <f t="shared" si="191"/>
        <v/>
      </c>
      <c r="CD74" s="224"/>
      <c r="CE74" s="74" t="str">
        <f t="shared" si="192"/>
        <v/>
      </c>
      <c r="CF74" s="36" t="str">
        <f t="shared" si="193"/>
        <v/>
      </c>
      <c r="CG74" s="225"/>
      <c r="CH74" s="115" t="str">
        <f t="shared" si="194"/>
        <v/>
      </c>
      <c r="CI74" s="225" t="str">
        <f t="shared" si="195"/>
        <v/>
      </c>
      <c r="CJ74" s="224"/>
      <c r="CK74" s="5" t="str">
        <f t="shared" si="196"/>
        <v/>
      </c>
      <c r="CL74" s="224" t="str">
        <f t="shared" si="197"/>
        <v/>
      </c>
      <c r="CM74" s="225"/>
      <c r="CN74" s="115" t="str">
        <f t="shared" si="198"/>
        <v/>
      </c>
      <c r="CO74" s="225" t="str">
        <f t="shared" si="199"/>
        <v/>
      </c>
      <c r="CP74" s="224"/>
      <c r="CQ74" s="5" t="str">
        <f t="shared" si="200"/>
        <v/>
      </c>
      <c r="CR74" s="224" t="str">
        <f t="shared" si="201"/>
        <v/>
      </c>
      <c r="CS74" s="225"/>
      <c r="CT74" s="115" t="str">
        <f t="shared" si="202"/>
        <v/>
      </c>
      <c r="CU74" s="225" t="str">
        <f t="shared" si="203"/>
        <v/>
      </c>
      <c r="CV74" s="224"/>
      <c r="CW74" s="5" t="str">
        <f t="shared" si="204"/>
        <v/>
      </c>
      <c r="CX74" s="224" t="str">
        <f t="shared" si="205"/>
        <v/>
      </c>
      <c r="CY74" s="225"/>
      <c r="CZ74" s="115" t="str">
        <f t="shared" si="206"/>
        <v/>
      </c>
      <c r="DA74" s="225" t="str">
        <f t="shared" si="207"/>
        <v/>
      </c>
      <c r="DB74" s="224"/>
      <c r="DC74" s="5" t="str">
        <f t="shared" si="208"/>
        <v/>
      </c>
      <c r="DD74" s="224" t="str">
        <f t="shared" si="209"/>
        <v/>
      </c>
      <c r="DE74" s="225"/>
      <c r="DF74" s="115" t="str">
        <f t="shared" si="210"/>
        <v/>
      </c>
      <c r="DG74" s="225" t="str">
        <f t="shared" si="211"/>
        <v/>
      </c>
      <c r="DH74" s="224"/>
      <c r="DI74" s="5" t="str">
        <f t="shared" si="212"/>
        <v/>
      </c>
      <c r="DJ74" s="224" t="str">
        <f t="shared" si="213"/>
        <v/>
      </c>
      <c r="DK74" s="225"/>
      <c r="DL74" s="115" t="str">
        <f t="shared" si="214"/>
        <v/>
      </c>
      <c r="DM74" s="225" t="str">
        <f t="shared" si="215"/>
        <v/>
      </c>
      <c r="DN74" s="224"/>
      <c r="DO74" s="5" t="str">
        <f t="shared" si="216"/>
        <v/>
      </c>
      <c r="DP74" s="224" t="str">
        <f t="shared" si="217"/>
        <v/>
      </c>
      <c r="DQ74" s="225"/>
      <c r="DR74" s="115" t="str">
        <f t="shared" si="218"/>
        <v/>
      </c>
      <c r="DS74" s="225" t="str">
        <f t="shared" si="219"/>
        <v/>
      </c>
      <c r="DT74" s="224"/>
      <c r="DU74" s="5" t="str">
        <f t="shared" si="220"/>
        <v/>
      </c>
      <c r="DV74" s="224" t="str">
        <f t="shared" si="221"/>
        <v/>
      </c>
      <c r="DW74" s="225"/>
      <c r="DX74" s="115" t="str">
        <f t="shared" si="222"/>
        <v/>
      </c>
      <c r="DY74" s="225" t="str">
        <f t="shared" si="223"/>
        <v/>
      </c>
      <c r="DZ74" s="224"/>
      <c r="EA74" s="5" t="str">
        <f t="shared" si="224"/>
        <v/>
      </c>
      <c r="EB74" s="224" t="str">
        <f t="shared" si="225"/>
        <v/>
      </c>
      <c r="EC74" s="225"/>
      <c r="ED74" s="115" t="str">
        <f t="shared" si="226"/>
        <v/>
      </c>
      <c r="EE74" s="225" t="str">
        <f t="shared" si="227"/>
        <v/>
      </c>
      <c r="EF74" s="224"/>
      <c r="EG74" s="5" t="str">
        <f t="shared" si="228"/>
        <v/>
      </c>
      <c r="EH74" s="224" t="str">
        <f t="shared" si="229"/>
        <v/>
      </c>
      <c r="EI74" s="225"/>
      <c r="EJ74" s="115" t="str">
        <f t="shared" si="230"/>
        <v/>
      </c>
      <c r="EK74" s="225" t="str">
        <f t="shared" si="231"/>
        <v/>
      </c>
      <c r="EL74" s="224"/>
      <c r="EM74" s="5" t="str">
        <f t="shared" si="232"/>
        <v/>
      </c>
      <c r="EN74" s="224" t="str">
        <f t="shared" si="233"/>
        <v/>
      </c>
      <c r="EO74" s="225"/>
      <c r="EP74" s="115" t="str">
        <f t="shared" si="234"/>
        <v/>
      </c>
      <c r="EQ74" s="225" t="str">
        <f t="shared" si="235"/>
        <v/>
      </c>
      <c r="ER74" s="224"/>
      <c r="ES74" s="5" t="str">
        <f t="shared" si="236"/>
        <v/>
      </c>
      <c r="ET74" s="224" t="str">
        <f t="shared" si="237"/>
        <v/>
      </c>
      <c r="EU74" s="225"/>
      <c r="EV74" s="115" t="str">
        <f t="shared" si="238"/>
        <v/>
      </c>
      <c r="EW74" s="225" t="str">
        <f t="shared" si="239"/>
        <v/>
      </c>
      <c r="EX74" s="224"/>
      <c r="EY74" s="5" t="str">
        <f t="shared" si="240"/>
        <v/>
      </c>
      <c r="EZ74" s="224" t="str">
        <f t="shared" si="241"/>
        <v/>
      </c>
      <c r="FA74" s="225"/>
      <c r="FB74" s="115" t="str">
        <f t="shared" si="242"/>
        <v/>
      </c>
      <c r="FC74" s="225" t="str">
        <f t="shared" si="243"/>
        <v/>
      </c>
      <c r="FD74" s="224"/>
      <c r="FE74" s="5" t="str">
        <f t="shared" si="244"/>
        <v/>
      </c>
      <c r="FF74" s="224" t="str">
        <f t="shared" si="245"/>
        <v/>
      </c>
      <c r="FG74" s="225"/>
      <c r="FH74" s="115" t="str">
        <f t="shared" si="246"/>
        <v/>
      </c>
      <c r="FI74" s="225" t="str">
        <f t="shared" si="247"/>
        <v/>
      </c>
      <c r="FJ74" s="224"/>
      <c r="FK74" s="5" t="str">
        <f t="shared" si="248"/>
        <v/>
      </c>
      <c r="FL74" s="224" t="str">
        <f t="shared" si="249"/>
        <v/>
      </c>
      <c r="FM74" s="225"/>
      <c r="FN74" s="115" t="str">
        <f t="shared" si="250"/>
        <v/>
      </c>
      <c r="FO74" s="225" t="str">
        <f t="shared" si="251"/>
        <v/>
      </c>
      <c r="FP74" s="224"/>
      <c r="FQ74" s="5" t="str">
        <f t="shared" si="252"/>
        <v/>
      </c>
      <c r="FR74" s="224" t="str">
        <f t="shared" si="253"/>
        <v/>
      </c>
      <c r="FS74" s="225"/>
      <c r="FT74" s="115" t="str">
        <f t="shared" si="254"/>
        <v/>
      </c>
      <c r="FU74" s="225" t="str">
        <f t="shared" si="255"/>
        <v/>
      </c>
      <c r="FV74" s="253"/>
      <c r="FW74" s="253"/>
      <c r="FX74" s="253"/>
      <c r="FY74" s="253"/>
      <c r="FZ74" s="253"/>
    </row>
    <row r="75" spans="1:182" s="3" customFormat="1" x14ac:dyDescent="0.25">
      <c r="A75" s="2" t="str">
        <f t="shared" si="152"/>
        <v/>
      </c>
      <c r="B75" s="2"/>
      <c r="C75" s="82"/>
      <c r="D75" s="82" t="str">
        <f t="shared" si="153"/>
        <v/>
      </c>
      <c r="E75" s="109"/>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4"/>
        <v/>
      </c>
      <c r="AI75" s="93" t="str">
        <f t="shared" si="155"/>
        <v/>
      </c>
      <c r="AJ75" s="93" t="str">
        <f t="shared" si="156"/>
        <v/>
      </c>
      <c r="AK75" s="93" t="str">
        <f t="shared" si="157"/>
        <v/>
      </c>
      <c r="AL75" s="93" t="str">
        <f t="shared" si="158"/>
        <v/>
      </c>
      <c r="AM75" s="93" t="str">
        <f t="shared" si="159"/>
        <v/>
      </c>
      <c r="AN75" s="93" t="str">
        <f t="shared" si="160"/>
        <v/>
      </c>
      <c r="AO75" s="93" t="str">
        <f t="shared" si="161"/>
        <v/>
      </c>
      <c r="AP75" s="93" t="str">
        <f t="shared" si="162"/>
        <v/>
      </c>
      <c r="AQ75" s="93" t="str">
        <f t="shared" si="163"/>
        <v/>
      </c>
      <c r="AR75" s="93" t="str">
        <f t="shared" si="164"/>
        <v/>
      </c>
      <c r="AS75" s="93" t="str">
        <f t="shared" si="165"/>
        <v/>
      </c>
      <c r="AT75" s="93" t="str">
        <f t="shared" si="166"/>
        <v/>
      </c>
      <c r="AU75" s="93" t="str">
        <f t="shared" si="167"/>
        <v/>
      </c>
      <c r="AV75" s="93" t="str">
        <f t="shared" si="168"/>
        <v/>
      </c>
      <c r="AW75" s="93" t="str">
        <f t="shared" si="169"/>
        <v/>
      </c>
      <c r="AX75" s="93" t="str">
        <f t="shared" si="170"/>
        <v/>
      </c>
      <c r="AY75" s="93" t="str">
        <f t="shared" si="171"/>
        <v/>
      </c>
      <c r="AZ75" s="93" t="str">
        <f t="shared" si="172"/>
        <v/>
      </c>
      <c r="BA75" s="93" t="str">
        <f t="shared" si="173"/>
        <v/>
      </c>
      <c r="BB75" s="93" t="str">
        <f t="shared" si="174"/>
        <v/>
      </c>
      <c r="BC75" s="93" t="str">
        <f t="shared" si="175"/>
        <v/>
      </c>
      <c r="BD75" s="93" t="str">
        <f t="shared" si="176"/>
        <v/>
      </c>
      <c r="BE75" s="93" t="str">
        <f t="shared" si="177"/>
        <v/>
      </c>
      <c r="BF75" s="224"/>
      <c r="BG75" s="74" t="str">
        <f t="shared" si="131"/>
        <v/>
      </c>
      <c r="BH75" s="36" t="str">
        <f t="shared" si="132"/>
        <v/>
      </c>
      <c r="BI75" s="225"/>
      <c r="BJ75" s="75" t="str">
        <f t="shared" si="178"/>
        <v/>
      </c>
      <c r="BK75" s="37" t="str">
        <f t="shared" si="179"/>
        <v/>
      </c>
      <c r="BL75" s="224"/>
      <c r="BM75" s="74" t="str">
        <f t="shared" si="180"/>
        <v/>
      </c>
      <c r="BN75" s="36" t="str">
        <f t="shared" si="181"/>
        <v/>
      </c>
      <c r="BO75" s="225"/>
      <c r="BP75" s="75" t="str">
        <f t="shared" si="182"/>
        <v/>
      </c>
      <c r="BQ75" s="37" t="str">
        <f t="shared" si="183"/>
        <v/>
      </c>
      <c r="BR75" s="224"/>
      <c r="BS75" s="74" t="str">
        <f t="shared" si="184"/>
        <v/>
      </c>
      <c r="BT75" s="36" t="str">
        <f t="shared" si="185"/>
        <v/>
      </c>
      <c r="BU75" s="225"/>
      <c r="BV75" s="75" t="str">
        <f t="shared" si="186"/>
        <v/>
      </c>
      <c r="BW75" s="37" t="str">
        <f t="shared" si="187"/>
        <v/>
      </c>
      <c r="BX75" s="224"/>
      <c r="BY75" s="74" t="str">
        <f t="shared" si="188"/>
        <v/>
      </c>
      <c r="BZ75" s="36" t="str">
        <f t="shared" si="189"/>
        <v/>
      </c>
      <c r="CA75" s="225"/>
      <c r="CB75" s="75" t="str">
        <f t="shared" si="190"/>
        <v/>
      </c>
      <c r="CC75" s="37" t="str">
        <f t="shared" si="191"/>
        <v/>
      </c>
      <c r="CD75" s="224"/>
      <c r="CE75" s="74" t="str">
        <f t="shared" si="192"/>
        <v/>
      </c>
      <c r="CF75" s="36" t="str">
        <f t="shared" si="193"/>
        <v/>
      </c>
      <c r="CG75" s="225"/>
      <c r="CH75" s="115" t="str">
        <f t="shared" si="194"/>
        <v/>
      </c>
      <c r="CI75" s="225" t="str">
        <f t="shared" si="195"/>
        <v/>
      </c>
      <c r="CJ75" s="224"/>
      <c r="CK75" s="5" t="str">
        <f t="shared" si="196"/>
        <v/>
      </c>
      <c r="CL75" s="224" t="str">
        <f t="shared" si="197"/>
        <v/>
      </c>
      <c r="CM75" s="225"/>
      <c r="CN75" s="115" t="str">
        <f t="shared" si="198"/>
        <v/>
      </c>
      <c r="CO75" s="225" t="str">
        <f t="shared" si="199"/>
        <v/>
      </c>
      <c r="CP75" s="224"/>
      <c r="CQ75" s="5" t="str">
        <f t="shared" si="200"/>
        <v/>
      </c>
      <c r="CR75" s="224" t="str">
        <f t="shared" si="201"/>
        <v/>
      </c>
      <c r="CS75" s="225"/>
      <c r="CT75" s="115" t="str">
        <f t="shared" si="202"/>
        <v/>
      </c>
      <c r="CU75" s="225" t="str">
        <f t="shared" si="203"/>
        <v/>
      </c>
      <c r="CV75" s="224"/>
      <c r="CW75" s="5" t="str">
        <f t="shared" si="204"/>
        <v/>
      </c>
      <c r="CX75" s="224" t="str">
        <f t="shared" si="205"/>
        <v/>
      </c>
      <c r="CY75" s="225"/>
      <c r="CZ75" s="115" t="str">
        <f t="shared" si="206"/>
        <v/>
      </c>
      <c r="DA75" s="225" t="str">
        <f t="shared" si="207"/>
        <v/>
      </c>
      <c r="DB75" s="224"/>
      <c r="DC75" s="5" t="str">
        <f t="shared" si="208"/>
        <v/>
      </c>
      <c r="DD75" s="224" t="str">
        <f t="shared" si="209"/>
        <v/>
      </c>
      <c r="DE75" s="225"/>
      <c r="DF75" s="115" t="str">
        <f t="shared" si="210"/>
        <v/>
      </c>
      <c r="DG75" s="225" t="str">
        <f t="shared" si="211"/>
        <v/>
      </c>
      <c r="DH75" s="224"/>
      <c r="DI75" s="5" t="str">
        <f t="shared" si="212"/>
        <v/>
      </c>
      <c r="DJ75" s="224" t="str">
        <f t="shared" si="213"/>
        <v/>
      </c>
      <c r="DK75" s="225"/>
      <c r="DL75" s="115" t="str">
        <f t="shared" si="214"/>
        <v/>
      </c>
      <c r="DM75" s="225" t="str">
        <f t="shared" si="215"/>
        <v/>
      </c>
      <c r="DN75" s="224"/>
      <c r="DO75" s="5" t="str">
        <f t="shared" si="216"/>
        <v/>
      </c>
      <c r="DP75" s="224" t="str">
        <f t="shared" si="217"/>
        <v/>
      </c>
      <c r="DQ75" s="225"/>
      <c r="DR75" s="115" t="str">
        <f t="shared" si="218"/>
        <v/>
      </c>
      <c r="DS75" s="225" t="str">
        <f t="shared" si="219"/>
        <v/>
      </c>
      <c r="DT75" s="224"/>
      <c r="DU75" s="5" t="str">
        <f t="shared" si="220"/>
        <v/>
      </c>
      <c r="DV75" s="224" t="str">
        <f t="shared" si="221"/>
        <v/>
      </c>
      <c r="DW75" s="225"/>
      <c r="DX75" s="115" t="str">
        <f t="shared" si="222"/>
        <v/>
      </c>
      <c r="DY75" s="225" t="str">
        <f t="shared" si="223"/>
        <v/>
      </c>
      <c r="DZ75" s="224"/>
      <c r="EA75" s="5" t="str">
        <f t="shared" si="224"/>
        <v/>
      </c>
      <c r="EB75" s="224" t="str">
        <f t="shared" si="225"/>
        <v/>
      </c>
      <c r="EC75" s="225"/>
      <c r="ED75" s="115" t="str">
        <f t="shared" si="226"/>
        <v/>
      </c>
      <c r="EE75" s="225" t="str">
        <f t="shared" si="227"/>
        <v/>
      </c>
      <c r="EF75" s="224"/>
      <c r="EG75" s="5" t="str">
        <f t="shared" si="228"/>
        <v/>
      </c>
      <c r="EH75" s="224" t="str">
        <f t="shared" si="229"/>
        <v/>
      </c>
      <c r="EI75" s="225"/>
      <c r="EJ75" s="115" t="str">
        <f t="shared" si="230"/>
        <v/>
      </c>
      <c r="EK75" s="225" t="str">
        <f t="shared" si="231"/>
        <v/>
      </c>
      <c r="EL75" s="224"/>
      <c r="EM75" s="5" t="str">
        <f t="shared" si="232"/>
        <v/>
      </c>
      <c r="EN75" s="224" t="str">
        <f t="shared" si="233"/>
        <v/>
      </c>
      <c r="EO75" s="225"/>
      <c r="EP75" s="115" t="str">
        <f t="shared" si="234"/>
        <v/>
      </c>
      <c r="EQ75" s="225" t="str">
        <f t="shared" si="235"/>
        <v/>
      </c>
      <c r="ER75" s="224"/>
      <c r="ES75" s="5" t="str">
        <f t="shared" si="236"/>
        <v/>
      </c>
      <c r="ET75" s="224" t="str">
        <f t="shared" si="237"/>
        <v/>
      </c>
      <c r="EU75" s="225"/>
      <c r="EV75" s="115" t="str">
        <f t="shared" si="238"/>
        <v/>
      </c>
      <c r="EW75" s="225" t="str">
        <f t="shared" si="239"/>
        <v/>
      </c>
      <c r="EX75" s="224"/>
      <c r="EY75" s="5" t="str">
        <f t="shared" si="240"/>
        <v/>
      </c>
      <c r="EZ75" s="224" t="str">
        <f t="shared" si="241"/>
        <v/>
      </c>
      <c r="FA75" s="225"/>
      <c r="FB75" s="115" t="str">
        <f t="shared" si="242"/>
        <v/>
      </c>
      <c r="FC75" s="225" t="str">
        <f t="shared" si="243"/>
        <v/>
      </c>
      <c r="FD75" s="224"/>
      <c r="FE75" s="5" t="str">
        <f t="shared" si="244"/>
        <v/>
      </c>
      <c r="FF75" s="224" t="str">
        <f t="shared" si="245"/>
        <v/>
      </c>
      <c r="FG75" s="225"/>
      <c r="FH75" s="115" t="str">
        <f t="shared" si="246"/>
        <v/>
      </c>
      <c r="FI75" s="225" t="str">
        <f t="shared" si="247"/>
        <v/>
      </c>
      <c r="FJ75" s="224"/>
      <c r="FK75" s="5" t="str">
        <f t="shared" si="248"/>
        <v/>
      </c>
      <c r="FL75" s="224" t="str">
        <f t="shared" si="249"/>
        <v/>
      </c>
      <c r="FM75" s="225"/>
      <c r="FN75" s="115" t="str">
        <f t="shared" si="250"/>
        <v/>
      </c>
      <c r="FO75" s="225" t="str">
        <f t="shared" si="251"/>
        <v/>
      </c>
      <c r="FP75" s="224"/>
      <c r="FQ75" s="5" t="str">
        <f t="shared" si="252"/>
        <v/>
      </c>
      <c r="FR75" s="224" t="str">
        <f t="shared" si="253"/>
        <v/>
      </c>
      <c r="FS75" s="225"/>
      <c r="FT75" s="115" t="str">
        <f t="shared" si="254"/>
        <v/>
      </c>
      <c r="FU75" s="225" t="str">
        <f t="shared" si="255"/>
        <v/>
      </c>
      <c r="FV75" s="253"/>
      <c r="FW75" s="253"/>
      <c r="FX75" s="253"/>
      <c r="FY75" s="253"/>
      <c r="FZ75" s="253"/>
    </row>
    <row r="76" spans="1:182" s="3" customFormat="1" x14ac:dyDescent="0.25">
      <c r="A76" s="2" t="str">
        <f t="shared" si="152"/>
        <v/>
      </c>
      <c r="B76" s="2"/>
      <c r="C76" s="82"/>
      <c r="D76" s="82" t="str">
        <f t="shared" si="153"/>
        <v/>
      </c>
      <c r="E76" s="109"/>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4"/>
        <v/>
      </c>
      <c r="AI76" s="93" t="str">
        <f t="shared" si="155"/>
        <v/>
      </c>
      <c r="AJ76" s="93" t="str">
        <f t="shared" si="156"/>
        <v/>
      </c>
      <c r="AK76" s="93" t="str">
        <f t="shared" si="157"/>
        <v/>
      </c>
      <c r="AL76" s="93" t="str">
        <f t="shared" si="158"/>
        <v/>
      </c>
      <c r="AM76" s="93" t="str">
        <f t="shared" si="159"/>
        <v/>
      </c>
      <c r="AN76" s="93" t="str">
        <f t="shared" si="160"/>
        <v/>
      </c>
      <c r="AO76" s="93" t="str">
        <f t="shared" si="161"/>
        <v/>
      </c>
      <c r="AP76" s="93" t="str">
        <f t="shared" si="162"/>
        <v/>
      </c>
      <c r="AQ76" s="93" t="str">
        <f t="shared" si="163"/>
        <v/>
      </c>
      <c r="AR76" s="93" t="str">
        <f t="shared" si="164"/>
        <v/>
      </c>
      <c r="AS76" s="93" t="str">
        <f t="shared" si="165"/>
        <v/>
      </c>
      <c r="AT76" s="93" t="str">
        <f t="shared" si="166"/>
        <v/>
      </c>
      <c r="AU76" s="93" t="str">
        <f t="shared" si="167"/>
        <v/>
      </c>
      <c r="AV76" s="93" t="str">
        <f t="shared" si="168"/>
        <v/>
      </c>
      <c r="AW76" s="93" t="str">
        <f t="shared" si="169"/>
        <v/>
      </c>
      <c r="AX76" s="93" t="str">
        <f t="shared" si="170"/>
        <v/>
      </c>
      <c r="AY76" s="93" t="str">
        <f t="shared" si="171"/>
        <v/>
      </c>
      <c r="AZ76" s="93" t="str">
        <f t="shared" si="172"/>
        <v/>
      </c>
      <c r="BA76" s="93" t="str">
        <f t="shared" si="173"/>
        <v/>
      </c>
      <c r="BB76" s="93" t="str">
        <f t="shared" si="174"/>
        <v/>
      </c>
      <c r="BC76" s="93" t="str">
        <f t="shared" si="175"/>
        <v/>
      </c>
      <c r="BD76" s="93" t="str">
        <f t="shared" si="176"/>
        <v/>
      </c>
      <c r="BE76" s="93" t="str">
        <f t="shared" si="177"/>
        <v/>
      </c>
      <c r="BF76" s="224"/>
      <c r="BG76" s="74" t="str">
        <f t="shared" si="131"/>
        <v/>
      </c>
      <c r="BH76" s="36" t="str">
        <f t="shared" si="132"/>
        <v/>
      </c>
      <c r="BI76" s="225"/>
      <c r="BJ76" s="75" t="str">
        <f t="shared" si="178"/>
        <v/>
      </c>
      <c r="BK76" s="37" t="str">
        <f t="shared" si="179"/>
        <v/>
      </c>
      <c r="BL76" s="224"/>
      <c r="BM76" s="74" t="str">
        <f t="shared" si="180"/>
        <v/>
      </c>
      <c r="BN76" s="36" t="str">
        <f t="shared" si="181"/>
        <v/>
      </c>
      <c r="BO76" s="225"/>
      <c r="BP76" s="75" t="str">
        <f t="shared" si="182"/>
        <v/>
      </c>
      <c r="BQ76" s="37" t="str">
        <f t="shared" si="183"/>
        <v/>
      </c>
      <c r="BR76" s="224"/>
      <c r="BS76" s="74" t="str">
        <f t="shared" si="184"/>
        <v/>
      </c>
      <c r="BT76" s="36" t="str">
        <f t="shared" si="185"/>
        <v/>
      </c>
      <c r="BU76" s="225"/>
      <c r="BV76" s="75" t="str">
        <f t="shared" si="186"/>
        <v/>
      </c>
      <c r="BW76" s="37" t="str">
        <f t="shared" si="187"/>
        <v/>
      </c>
      <c r="BX76" s="224"/>
      <c r="BY76" s="74" t="str">
        <f t="shared" si="188"/>
        <v/>
      </c>
      <c r="BZ76" s="36" t="str">
        <f t="shared" si="189"/>
        <v/>
      </c>
      <c r="CA76" s="225"/>
      <c r="CB76" s="75" t="str">
        <f t="shared" si="190"/>
        <v/>
      </c>
      <c r="CC76" s="37" t="str">
        <f t="shared" si="191"/>
        <v/>
      </c>
      <c r="CD76" s="224"/>
      <c r="CE76" s="74" t="str">
        <f t="shared" si="192"/>
        <v/>
      </c>
      <c r="CF76" s="36" t="str">
        <f t="shared" si="193"/>
        <v/>
      </c>
      <c r="CG76" s="225"/>
      <c r="CH76" s="115" t="str">
        <f t="shared" si="194"/>
        <v/>
      </c>
      <c r="CI76" s="225" t="str">
        <f t="shared" si="195"/>
        <v/>
      </c>
      <c r="CJ76" s="224"/>
      <c r="CK76" s="5" t="str">
        <f t="shared" si="196"/>
        <v/>
      </c>
      <c r="CL76" s="224" t="str">
        <f t="shared" si="197"/>
        <v/>
      </c>
      <c r="CM76" s="225"/>
      <c r="CN76" s="115" t="str">
        <f t="shared" si="198"/>
        <v/>
      </c>
      <c r="CO76" s="225" t="str">
        <f t="shared" si="199"/>
        <v/>
      </c>
      <c r="CP76" s="224"/>
      <c r="CQ76" s="5" t="str">
        <f t="shared" si="200"/>
        <v/>
      </c>
      <c r="CR76" s="224" t="str">
        <f t="shared" si="201"/>
        <v/>
      </c>
      <c r="CS76" s="225"/>
      <c r="CT76" s="115" t="str">
        <f t="shared" si="202"/>
        <v/>
      </c>
      <c r="CU76" s="225" t="str">
        <f t="shared" si="203"/>
        <v/>
      </c>
      <c r="CV76" s="224"/>
      <c r="CW76" s="5" t="str">
        <f t="shared" si="204"/>
        <v/>
      </c>
      <c r="CX76" s="224" t="str">
        <f t="shared" si="205"/>
        <v/>
      </c>
      <c r="CY76" s="225"/>
      <c r="CZ76" s="115" t="str">
        <f t="shared" si="206"/>
        <v/>
      </c>
      <c r="DA76" s="225" t="str">
        <f t="shared" si="207"/>
        <v/>
      </c>
      <c r="DB76" s="224"/>
      <c r="DC76" s="5" t="str">
        <f t="shared" si="208"/>
        <v/>
      </c>
      <c r="DD76" s="224" t="str">
        <f t="shared" si="209"/>
        <v/>
      </c>
      <c r="DE76" s="225"/>
      <c r="DF76" s="115" t="str">
        <f t="shared" si="210"/>
        <v/>
      </c>
      <c r="DG76" s="225" t="str">
        <f t="shared" si="211"/>
        <v/>
      </c>
      <c r="DH76" s="224"/>
      <c r="DI76" s="5" t="str">
        <f t="shared" si="212"/>
        <v/>
      </c>
      <c r="DJ76" s="224" t="str">
        <f t="shared" si="213"/>
        <v/>
      </c>
      <c r="DK76" s="225"/>
      <c r="DL76" s="115" t="str">
        <f t="shared" si="214"/>
        <v/>
      </c>
      <c r="DM76" s="225" t="str">
        <f t="shared" si="215"/>
        <v/>
      </c>
      <c r="DN76" s="224"/>
      <c r="DO76" s="5" t="str">
        <f t="shared" si="216"/>
        <v/>
      </c>
      <c r="DP76" s="224" t="str">
        <f t="shared" si="217"/>
        <v/>
      </c>
      <c r="DQ76" s="225"/>
      <c r="DR76" s="115" t="str">
        <f t="shared" si="218"/>
        <v/>
      </c>
      <c r="DS76" s="225" t="str">
        <f t="shared" si="219"/>
        <v/>
      </c>
      <c r="DT76" s="224"/>
      <c r="DU76" s="5" t="str">
        <f t="shared" si="220"/>
        <v/>
      </c>
      <c r="DV76" s="224" t="str">
        <f t="shared" si="221"/>
        <v/>
      </c>
      <c r="DW76" s="225"/>
      <c r="DX76" s="115" t="str">
        <f t="shared" si="222"/>
        <v/>
      </c>
      <c r="DY76" s="225" t="str">
        <f t="shared" si="223"/>
        <v/>
      </c>
      <c r="DZ76" s="224"/>
      <c r="EA76" s="5" t="str">
        <f t="shared" si="224"/>
        <v/>
      </c>
      <c r="EB76" s="224" t="str">
        <f t="shared" si="225"/>
        <v/>
      </c>
      <c r="EC76" s="225"/>
      <c r="ED76" s="115" t="str">
        <f t="shared" si="226"/>
        <v/>
      </c>
      <c r="EE76" s="225" t="str">
        <f t="shared" si="227"/>
        <v/>
      </c>
      <c r="EF76" s="224"/>
      <c r="EG76" s="5" t="str">
        <f t="shared" si="228"/>
        <v/>
      </c>
      <c r="EH76" s="224" t="str">
        <f t="shared" si="229"/>
        <v/>
      </c>
      <c r="EI76" s="225"/>
      <c r="EJ76" s="115" t="str">
        <f t="shared" si="230"/>
        <v/>
      </c>
      <c r="EK76" s="225" t="str">
        <f t="shared" si="231"/>
        <v/>
      </c>
      <c r="EL76" s="224"/>
      <c r="EM76" s="5" t="str">
        <f t="shared" si="232"/>
        <v/>
      </c>
      <c r="EN76" s="224" t="str">
        <f t="shared" si="233"/>
        <v/>
      </c>
      <c r="EO76" s="225"/>
      <c r="EP76" s="115" t="str">
        <f t="shared" si="234"/>
        <v/>
      </c>
      <c r="EQ76" s="225" t="str">
        <f t="shared" si="235"/>
        <v/>
      </c>
      <c r="ER76" s="224"/>
      <c r="ES76" s="5" t="str">
        <f t="shared" si="236"/>
        <v/>
      </c>
      <c r="ET76" s="224" t="str">
        <f t="shared" si="237"/>
        <v/>
      </c>
      <c r="EU76" s="225"/>
      <c r="EV76" s="115" t="str">
        <f t="shared" si="238"/>
        <v/>
      </c>
      <c r="EW76" s="225" t="str">
        <f t="shared" si="239"/>
        <v/>
      </c>
      <c r="EX76" s="224"/>
      <c r="EY76" s="5" t="str">
        <f t="shared" si="240"/>
        <v/>
      </c>
      <c r="EZ76" s="224" t="str">
        <f t="shared" si="241"/>
        <v/>
      </c>
      <c r="FA76" s="225"/>
      <c r="FB76" s="115" t="str">
        <f t="shared" si="242"/>
        <v/>
      </c>
      <c r="FC76" s="225" t="str">
        <f t="shared" si="243"/>
        <v/>
      </c>
      <c r="FD76" s="224"/>
      <c r="FE76" s="5" t="str">
        <f t="shared" si="244"/>
        <v/>
      </c>
      <c r="FF76" s="224" t="str">
        <f t="shared" si="245"/>
        <v/>
      </c>
      <c r="FG76" s="225"/>
      <c r="FH76" s="115" t="str">
        <f t="shared" si="246"/>
        <v/>
      </c>
      <c r="FI76" s="225" t="str">
        <f t="shared" si="247"/>
        <v/>
      </c>
      <c r="FJ76" s="224"/>
      <c r="FK76" s="5" t="str">
        <f t="shared" si="248"/>
        <v/>
      </c>
      <c r="FL76" s="224" t="str">
        <f t="shared" si="249"/>
        <v/>
      </c>
      <c r="FM76" s="225"/>
      <c r="FN76" s="115" t="str">
        <f t="shared" si="250"/>
        <v/>
      </c>
      <c r="FO76" s="225" t="str">
        <f t="shared" si="251"/>
        <v/>
      </c>
      <c r="FP76" s="224"/>
      <c r="FQ76" s="5" t="str">
        <f t="shared" si="252"/>
        <v/>
      </c>
      <c r="FR76" s="224" t="str">
        <f t="shared" si="253"/>
        <v/>
      </c>
      <c r="FS76" s="225"/>
      <c r="FT76" s="115" t="str">
        <f t="shared" si="254"/>
        <v/>
      </c>
      <c r="FU76" s="225" t="str">
        <f t="shared" si="255"/>
        <v/>
      </c>
      <c r="FV76" s="253"/>
      <c r="FW76" s="253"/>
      <c r="FX76" s="253"/>
      <c r="FY76" s="253"/>
      <c r="FZ76" s="253"/>
    </row>
    <row r="77" spans="1:182" s="3" customFormat="1" x14ac:dyDescent="0.25">
      <c r="A77" s="2" t="str">
        <f t="shared" si="152"/>
        <v/>
      </c>
      <c r="B77" s="2"/>
      <c r="C77" s="82"/>
      <c r="D77" s="82" t="str">
        <f t="shared" si="153"/>
        <v/>
      </c>
      <c r="E77" s="109"/>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4"/>
        <v/>
      </c>
      <c r="AI77" s="93" t="str">
        <f t="shared" si="155"/>
        <v/>
      </c>
      <c r="AJ77" s="93" t="str">
        <f t="shared" si="156"/>
        <v/>
      </c>
      <c r="AK77" s="93" t="str">
        <f t="shared" si="157"/>
        <v/>
      </c>
      <c r="AL77" s="93" t="str">
        <f t="shared" si="158"/>
        <v/>
      </c>
      <c r="AM77" s="93" t="str">
        <f t="shared" si="159"/>
        <v/>
      </c>
      <c r="AN77" s="93" t="str">
        <f t="shared" si="160"/>
        <v/>
      </c>
      <c r="AO77" s="93" t="str">
        <f t="shared" si="161"/>
        <v/>
      </c>
      <c r="AP77" s="93" t="str">
        <f t="shared" si="162"/>
        <v/>
      </c>
      <c r="AQ77" s="93" t="str">
        <f t="shared" si="163"/>
        <v/>
      </c>
      <c r="AR77" s="93" t="str">
        <f t="shared" si="164"/>
        <v/>
      </c>
      <c r="AS77" s="93" t="str">
        <f t="shared" si="165"/>
        <v/>
      </c>
      <c r="AT77" s="93" t="str">
        <f t="shared" si="166"/>
        <v/>
      </c>
      <c r="AU77" s="93" t="str">
        <f t="shared" si="167"/>
        <v/>
      </c>
      <c r="AV77" s="93" t="str">
        <f t="shared" si="168"/>
        <v/>
      </c>
      <c r="AW77" s="93" t="str">
        <f t="shared" si="169"/>
        <v/>
      </c>
      <c r="AX77" s="93" t="str">
        <f t="shared" si="170"/>
        <v/>
      </c>
      <c r="AY77" s="93" t="str">
        <f t="shared" si="171"/>
        <v/>
      </c>
      <c r="AZ77" s="93" t="str">
        <f t="shared" si="172"/>
        <v/>
      </c>
      <c r="BA77" s="93" t="str">
        <f t="shared" si="173"/>
        <v/>
      </c>
      <c r="BB77" s="93" t="str">
        <f t="shared" si="174"/>
        <v/>
      </c>
      <c r="BC77" s="93" t="str">
        <f t="shared" si="175"/>
        <v/>
      </c>
      <c r="BD77" s="93" t="str">
        <f t="shared" si="176"/>
        <v/>
      </c>
      <c r="BE77" s="93" t="str">
        <f t="shared" si="177"/>
        <v/>
      </c>
      <c r="BF77" s="224"/>
      <c r="BG77" s="74" t="str">
        <f t="shared" ref="BG77:BG81" si="256">IF(BH77="","",_xlfn.DAYS(BH77,$Q$2))</f>
        <v/>
      </c>
      <c r="BH77" s="36" t="str">
        <f t="shared" ref="BH77:BH81" si="257">IF(BF77="","",BF77+($G77*365))</f>
        <v/>
      </c>
      <c r="BI77" s="225"/>
      <c r="BJ77" s="75" t="str">
        <f t="shared" si="178"/>
        <v/>
      </c>
      <c r="BK77" s="37" t="str">
        <f t="shared" si="179"/>
        <v/>
      </c>
      <c r="BL77" s="224"/>
      <c r="BM77" s="74" t="str">
        <f t="shared" si="180"/>
        <v/>
      </c>
      <c r="BN77" s="36" t="str">
        <f t="shared" si="181"/>
        <v/>
      </c>
      <c r="BO77" s="225"/>
      <c r="BP77" s="75" t="str">
        <f t="shared" si="182"/>
        <v/>
      </c>
      <c r="BQ77" s="37" t="str">
        <f t="shared" si="183"/>
        <v/>
      </c>
      <c r="BR77" s="224"/>
      <c r="BS77" s="74" t="str">
        <f t="shared" si="184"/>
        <v/>
      </c>
      <c r="BT77" s="36" t="str">
        <f t="shared" si="185"/>
        <v/>
      </c>
      <c r="BU77" s="225"/>
      <c r="BV77" s="75" t="str">
        <f t="shared" si="186"/>
        <v/>
      </c>
      <c r="BW77" s="37" t="str">
        <f t="shared" si="187"/>
        <v/>
      </c>
      <c r="BX77" s="224"/>
      <c r="BY77" s="74" t="str">
        <f t="shared" si="188"/>
        <v/>
      </c>
      <c r="BZ77" s="36" t="str">
        <f t="shared" si="189"/>
        <v/>
      </c>
      <c r="CA77" s="225"/>
      <c r="CB77" s="75" t="str">
        <f t="shared" si="190"/>
        <v/>
      </c>
      <c r="CC77" s="37" t="str">
        <f t="shared" si="191"/>
        <v/>
      </c>
      <c r="CD77" s="224"/>
      <c r="CE77" s="74" t="str">
        <f t="shared" si="192"/>
        <v/>
      </c>
      <c r="CF77" s="36" t="str">
        <f t="shared" si="193"/>
        <v/>
      </c>
      <c r="CG77" s="225"/>
      <c r="CH77" s="115" t="str">
        <f t="shared" si="194"/>
        <v/>
      </c>
      <c r="CI77" s="225" t="str">
        <f t="shared" si="195"/>
        <v/>
      </c>
      <c r="CJ77" s="224"/>
      <c r="CK77" s="5" t="str">
        <f t="shared" si="196"/>
        <v/>
      </c>
      <c r="CL77" s="224" t="str">
        <f t="shared" si="197"/>
        <v/>
      </c>
      <c r="CM77" s="225"/>
      <c r="CN77" s="115" t="str">
        <f t="shared" si="198"/>
        <v/>
      </c>
      <c r="CO77" s="225" t="str">
        <f t="shared" si="199"/>
        <v/>
      </c>
      <c r="CP77" s="224"/>
      <c r="CQ77" s="5" t="str">
        <f t="shared" si="200"/>
        <v/>
      </c>
      <c r="CR77" s="224" t="str">
        <f t="shared" si="201"/>
        <v/>
      </c>
      <c r="CS77" s="225"/>
      <c r="CT77" s="115" t="str">
        <f t="shared" si="202"/>
        <v/>
      </c>
      <c r="CU77" s="225" t="str">
        <f t="shared" si="203"/>
        <v/>
      </c>
      <c r="CV77" s="224"/>
      <c r="CW77" s="5" t="str">
        <f t="shared" si="204"/>
        <v/>
      </c>
      <c r="CX77" s="224" t="str">
        <f t="shared" si="205"/>
        <v/>
      </c>
      <c r="CY77" s="225"/>
      <c r="CZ77" s="115" t="str">
        <f t="shared" si="206"/>
        <v/>
      </c>
      <c r="DA77" s="225" t="str">
        <f t="shared" si="207"/>
        <v/>
      </c>
      <c r="DB77" s="224"/>
      <c r="DC77" s="5" t="str">
        <f t="shared" si="208"/>
        <v/>
      </c>
      <c r="DD77" s="224" t="str">
        <f t="shared" si="209"/>
        <v/>
      </c>
      <c r="DE77" s="225"/>
      <c r="DF77" s="115" t="str">
        <f t="shared" si="210"/>
        <v/>
      </c>
      <c r="DG77" s="225" t="str">
        <f t="shared" si="211"/>
        <v/>
      </c>
      <c r="DH77" s="224"/>
      <c r="DI77" s="5" t="str">
        <f t="shared" si="212"/>
        <v/>
      </c>
      <c r="DJ77" s="224" t="str">
        <f t="shared" si="213"/>
        <v/>
      </c>
      <c r="DK77" s="225"/>
      <c r="DL77" s="115" t="str">
        <f t="shared" si="214"/>
        <v/>
      </c>
      <c r="DM77" s="225" t="str">
        <f t="shared" si="215"/>
        <v/>
      </c>
      <c r="DN77" s="224"/>
      <c r="DO77" s="5" t="str">
        <f t="shared" si="216"/>
        <v/>
      </c>
      <c r="DP77" s="224" t="str">
        <f t="shared" si="217"/>
        <v/>
      </c>
      <c r="DQ77" s="225"/>
      <c r="DR77" s="115" t="str">
        <f t="shared" si="218"/>
        <v/>
      </c>
      <c r="DS77" s="225" t="str">
        <f t="shared" si="219"/>
        <v/>
      </c>
      <c r="DT77" s="224"/>
      <c r="DU77" s="5" t="str">
        <f t="shared" si="220"/>
        <v/>
      </c>
      <c r="DV77" s="224" t="str">
        <f t="shared" si="221"/>
        <v/>
      </c>
      <c r="DW77" s="225"/>
      <c r="DX77" s="115" t="str">
        <f t="shared" si="222"/>
        <v/>
      </c>
      <c r="DY77" s="225" t="str">
        <f t="shared" si="223"/>
        <v/>
      </c>
      <c r="DZ77" s="224"/>
      <c r="EA77" s="5" t="str">
        <f t="shared" si="224"/>
        <v/>
      </c>
      <c r="EB77" s="224" t="str">
        <f t="shared" si="225"/>
        <v/>
      </c>
      <c r="EC77" s="225"/>
      <c r="ED77" s="115" t="str">
        <f t="shared" si="226"/>
        <v/>
      </c>
      <c r="EE77" s="225" t="str">
        <f t="shared" si="227"/>
        <v/>
      </c>
      <c r="EF77" s="224"/>
      <c r="EG77" s="5" t="str">
        <f t="shared" si="228"/>
        <v/>
      </c>
      <c r="EH77" s="224" t="str">
        <f t="shared" si="229"/>
        <v/>
      </c>
      <c r="EI77" s="225"/>
      <c r="EJ77" s="115" t="str">
        <f t="shared" si="230"/>
        <v/>
      </c>
      <c r="EK77" s="225" t="str">
        <f t="shared" si="231"/>
        <v/>
      </c>
      <c r="EL77" s="224"/>
      <c r="EM77" s="5" t="str">
        <f t="shared" si="232"/>
        <v/>
      </c>
      <c r="EN77" s="224" t="str">
        <f t="shared" si="233"/>
        <v/>
      </c>
      <c r="EO77" s="225"/>
      <c r="EP77" s="115" t="str">
        <f t="shared" si="234"/>
        <v/>
      </c>
      <c r="EQ77" s="225" t="str">
        <f t="shared" si="235"/>
        <v/>
      </c>
      <c r="ER77" s="224"/>
      <c r="ES77" s="5" t="str">
        <f t="shared" si="236"/>
        <v/>
      </c>
      <c r="ET77" s="224" t="str">
        <f t="shared" si="237"/>
        <v/>
      </c>
      <c r="EU77" s="225"/>
      <c r="EV77" s="115" t="str">
        <f t="shared" si="238"/>
        <v/>
      </c>
      <c r="EW77" s="225" t="str">
        <f t="shared" si="239"/>
        <v/>
      </c>
      <c r="EX77" s="224"/>
      <c r="EY77" s="5" t="str">
        <f t="shared" si="240"/>
        <v/>
      </c>
      <c r="EZ77" s="224" t="str">
        <f t="shared" si="241"/>
        <v/>
      </c>
      <c r="FA77" s="225"/>
      <c r="FB77" s="115" t="str">
        <f t="shared" si="242"/>
        <v/>
      </c>
      <c r="FC77" s="225" t="str">
        <f t="shared" si="243"/>
        <v/>
      </c>
      <c r="FD77" s="224"/>
      <c r="FE77" s="5" t="str">
        <f t="shared" si="244"/>
        <v/>
      </c>
      <c r="FF77" s="224" t="str">
        <f t="shared" si="245"/>
        <v/>
      </c>
      <c r="FG77" s="225"/>
      <c r="FH77" s="115" t="str">
        <f t="shared" si="246"/>
        <v/>
      </c>
      <c r="FI77" s="225" t="str">
        <f t="shared" si="247"/>
        <v/>
      </c>
      <c r="FJ77" s="224"/>
      <c r="FK77" s="5" t="str">
        <f t="shared" si="248"/>
        <v/>
      </c>
      <c r="FL77" s="224" t="str">
        <f t="shared" si="249"/>
        <v/>
      </c>
      <c r="FM77" s="225"/>
      <c r="FN77" s="115" t="str">
        <f t="shared" si="250"/>
        <v/>
      </c>
      <c r="FO77" s="225" t="str">
        <f t="shared" si="251"/>
        <v/>
      </c>
      <c r="FP77" s="224"/>
      <c r="FQ77" s="5" t="str">
        <f t="shared" si="252"/>
        <v/>
      </c>
      <c r="FR77" s="224" t="str">
        <f t="shared" si="253"/>
        <v/>
      </c>
      <c r="FS77" s="225"/>
      <c r="FT77" s="115" t="str">
        <f t="shared" si="254"/>
        <v/>
      </c>
      <c r="FU77" s="225" t="str">
        <f t="shared" si="255"/>
        <v/>
      </c>
      <c r="FV77" s="253"/>
      <c r="FW77" s="253"/>
      <c r="FX77" s="253"/>
      <c r="FY77" s="253"/>
      <c r="FZ77" s="253"/>
    </row>
    <row r="78" spans="1:182" s="3" customFormat="1" x14ac:dyDescent="0.25">
      <c r="A78" s="2" t="str">
        <f t="shared" si="152"/>
        <v/>
      </c>
      <c r="B78" s="2"/>
      <c r="C78" s="82"/>
      <c r="D78" s="82" t="str">
        <f t="shared" si="153"/>
        <v/>
      </c>
      <c r="E78" s="109"/>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4"/>
        <v/>
      </c>
      <c r="AI78" s="93" t="str">
        <f t="shared" si="155"/>
        <v/>
      </c>
      <c r="AJ78" s="93" t="str">
        <f t="shared" si="156"/>
        <v/>
      </c>
      <c r="AK78" s="93" t="str">
        <f t="shared" si="157"/>
        <v/>
      </c>
      <c r="AL78" s="93" t="str">
        <f t="shared" si="158"/>
        <v/>
      </c>
      <c r="AM78" s="93" t="str">
        <f t="shared" si="159"/>
        <v/>
      </c>
      <c r="AN78" s="93" t="str">
        <f t="shared" si="160"/>
        <v/>
      </c>
      <c r="AO78" s="93" t="str">
        <f t="shared" si="161"/>
        <v/>
      </c>
      <c r="AP78" s="93" t="str">
        <f t="shared" si="162"/>
        <v/>
      </c>
      <c r="AQ78" s="93" t="str">
        <f t="shared" si="163"/>
        <v/>
      </c>
      <c r="AR78" s="93" t="str">
        <f t="shared" si="164"/>
        <v/>
      </c>
      <c r="AS78" s="93" t="str">
        <f t="shared" si="165"/>
        <v/>
      </c>
      <c r="AT78" s="93" t="str">
        <f t="shared" si="166"/>
        <v/>
      </c>
      <c r="AU78" s="93" t="str">
        <f t="shared" si="167"/>
        <v/>
      </c>
      <c r="AV78" s="93" t="str">
        <f t="shared" si="168"/>
        <v/>
      </c>
      <c r="AW78" s="93" t="str">
        <f t="shared" si="169"/>
        <v/>
      </c>
      <c r="AX78" s="93" t="str">
        <f t="shared" si="170"/>
        <v/>
      </c>
      <c r="AY78" s="93" t="str">
        <f t="shared" si="171"/>
        <v/>
      </c>
      <c r="AZ78" s="93" t="str">
        <f t="shared" si="172"/>
        <v/>
      </c>
      <c r="BA78" s="93" t="str">
        <f t="shared" si="173"/>
        <v/>
      </c>
      <c r="BB78" s="93" t="str">
        <f t="shared" si="174"/>
        <v/>
      </c>
      <c r="BC78" s="93" t="str">
        <f t="shared" si="175"/>
        <v/>
      </c>
      <c r="BD78" s="93" t="str">
        <f t="shared" si="176"/>
        <v/>
      </c>
      <c r="BE78" s="93" t="str">
        <f t="shared" si="177"/>
        <v/>
      </c>
      <c r="BF78" s="224"/>
      <c r="BG78" s="74" t="str">
        <f t="shared" si="256"/>
        <v/>
      </c>
      <c r="BH78" s="36" t="str">
        <f t="shared" si="257"/>
        <v/>
      </c>
      <c r="BI78" s="225"/>
      <c r="BJ78" s="75" t="str">
        <f t="shared" si="178"/>
        <v/>
      </c>
      <c r="BK78" s="37" t="str">
        <f t="shared" si="179"/>
        <v/>
      </c>
      <c r="BL78" s="224"/>
      <c r="BM78" s="74" t="str">
        <f t="shared" si="180"/>
        <v/>
      </c>
      <c r="BN78" s="36" t="str">
        <f t="shared" si="181"/>
        <v/>
      </c>
      <c r="BO78" s="225"/>
      <c r="BP78" s="75" t="str">
        <f t="shared" si="182"/>
        <v/>
      </c>
      <c r="BQ78" s="37" t="str">
        <f t="shared" si="183"/>
        <v/>
      </c>
      <c r="BR78" s="224"/>
      <c r="BS78" s="74" t="str">
        <f t="shared" si="184"/>
        <v/>
      </c>
      <c r="BT78" s="36" t="str">
        <f t="shared" si="185"/>
        <v/>
      </c>
      <c r="BU78" s="225"/>
      <c r="BV78" s="75" t="str">
        <f t="shared" si="186"/>
        <v/>
      </c>
      <c r="BW78" s="37" t="str">
        <f t="shared" si="187"/>
        <v/>
      </c>
      <c r="BX78" s="224"/>
      <c r="BY78" s="74" t="str">
        <f t="shared" si="188"/>
        <v/>
      </c>
      <c r="BZ78" s="36" t="str">
        <f t="shared" si="189"/>
        <v/>
      </c>
      <c r="CA78" s="225"/>
      <c r="CB78" s="75" t="str">
        <f t="shared" si="190"/>
        <v/>
      </c>
      <c r="CC78" s="37" t="str">
        <f t="shared" si="191"/>
        <v/>
      </c>
      <c r="CD78" s="224"/>
      <c r="CE78" s="74" t="str">
        <f t="shared" si="192"/>
        <v/>
      </c>
      <c r="CF78" s="36" t="str">
        <f t="shared" si="193"/>
        <v/>
      </c>
      <c r="CG78" s="225"/>
      <c r="CH78" s="115" t="str">
        <f t="shared" si="194"/>
        <v/>
      </c>
      <c r="CI78" s="225" t="str">
        <f t="shared" si="195"/>
        <v/>
      </c>
      <c r="CJ78" s="224"/>
      <c r="CK78" s="5" t="str">
        <f t="shared" si="196"/>
        <v/>
      </c>
      <c r="CL78" s="224" t="str">
        <f t="shared" si="197"/>
        <v/>
      </c>
      <c r="CM78" s="225"/>
      <c r="CN78" s="115" t="str">
        <f t="shared" si="198"/>
        <v/>
      </c>
      <c r="CO78" s="225" t="str">
        <f t="shared" si="199"/>
        <v/>
      </c>
      <c r="CP78" s="224"/>
      <c r="CQ78" s="5" t="str">
        <f t="shared" si="200"/>
        <v/>
      </c>
      <c r="CR78" s="224" t="str">
        <f t="shared" si="201"/>
        <v/>
      </c>
      <c r="CS78" s="225"/>
      <c r="CT78" s="115" t="str">
        <f t="shared" si="202"/>
        <v/>
      </c>
      <c r="CU78" s="225" t="str">
        <f t="shared" si="203"/>
        <v/>
      </c>
      <c r="CV78" s="224"/>
      <c r="CW78" s="5" t="str">
        <f t="shared" si="204"/>
        <v/>
      </c>
      <c r="CX78" s="224" t="str">
        <f t="shared" si="205"/>
        <v/>
      </c>
      <c r="CY78" s="225"/>
      <c r="CZ78" s="115" t="str">
        <f t="shared" si="206"/>
        <v/>
      </c>
      <c r="DA78" s="225" t="str">
        <f t="shared" si="207"/>
        <v/>
      </c>
      <c r="DB78" s="224"/>
      <c r="DC78" s="5" t="str">
        <f t="shared" si="208"/>
        <v/>
      </c>
      <c r="DD78" s="224" t="str">
        <f t="shared" si="209"/>
        <v/>
      </c>
      <c r="DE78" s="225"/>
      <c r="DF78" s="115" t="str">
        <f t="shared" si="210"/>
        <v/>
      </c>
      <c r="DG78" s="225" t="str">
        <f t="shared" si="211"/>
        <v/>
      </c>
      <c r="DH78" s="224"/>
      <c r="DI78" s="5" t="str">
        <f t="shared" si="212"/>
        <v/>
      </c>
      <c r="DJ78" s="224" t="str">
        <f t="shared" si="213"/>
        <v/>
      </c>
      <c r="DK78" s="225"/>
      <c r="DL78" s="115" t="str">
        <f t="shared" si="214"/>
        <v/>
      </c>
      <c r="DM78" s="225" t="str">
        <f t="shared" si="215"/>
        <v/>
      </c>
      <c r="DN78" s="224"/>
      <c r="DO78" s="5" t="str">
        <f t="shared" si="216"/>
        <v/>
      </c>
      <c r="DP78" s="224" t="str">
        <f t="shared" si="217"/>
        <v/>
      </c>
      <c r="DQ78" s="225"/>
      <c r="DR78" s="115" t="str">
        <f t="shared" si="218"/>
        <v/>
      </c>
      <c r="DS78" s="225" t="str">
        <f t="shared" si="219"/>
        <v/>
      </c>
      <c r="DT78" s="224"/>
      <c r="DU78" s="5" t="str">
        <f t="shared" si="220"/>
        <v/>
      </c>
      <c r="DV78" s="224" t="str">
        <f t="shared" si="221"/>
        <v/>
      </c>
      <c r="DW78" s="225"/>
      <c r="DX78" s="115" t="str">
        <f t="shared" si="222"/>
        <v/>
      </c>
      <c r="DY78" s="225" t="str">
        <f t="shared" si="223"/>
        <v/>
      </c>
      <c r="DZ78" s="224"/>
      <c r="EA78" s="5" t="str">
        <f t="shared" si="224"/>
        <v/>
      </c>
      <c r="EB78" s="224" t="str">
        <f t="shared" si="225"/>
        <v/>
      </c>
      <c r="EC78" s="225"/>
      <c r="ED78" s="115" t="str">
        <f t="shared" si="226"/>
        <v/>
      </c>
      <c r="EE78" s="225" t="str">
        <f t="shared" si="227"/>
        <v/>
      </c>
      <c r="EF78" s="224"/>
      <c r="EG78" s="5" t="str">
        <f t="shared" si="228"/>
        <v/>
      </c>
      <c r="EH78" s="224" t="str">
        <f t="shared" si="229"/>
        <v/>
      </c>
      <c r="EI78" s="225"/>
      <c r="EJ78" s="115" t="str">
        <f t="shared" si="230"/>
        <v/>
      </c>
      <c r="EK78" s="225" t="str">
        <f t="shared" si="231"/>
        <v/>
      </c>
      <c r="EL78" s="224"/>
      <c r="EM78" s="5" t="str">
        <f t="shared" si="232"/>
        <v/>
      </c>
      <c r="EN78" s="224" t="str">
        <f t="shared" si="233"/>
        <v/>
      </c>
      <c r="EO78" s="225"/>
      <c r="EP78" s="115" t="str">
        <f t="shared" si="234"/>
        <v/>
      </c>
      <c r="EQ78" s="225" t="str">
        <f t="shared" si="235"/>
        <v/>
      </c>
      <c r="ER78" s="224"/>
      <c r="ES78" s="5" t="str">
        <f t="shared" si="236"/>
        <v/>
      </c>
      <c r="ET78" s="224" t="str">
        <f t="shared" si="237"/>
        <v/>
      </c>
      <c r="EU78" s="225"/>
      <c r="EV78" s="115" t="str">
        <f t="shared" si="238"/>
        <v/>
      </c>
      <c r="EW78" s="225" t="str">
        <f t="shared" si="239"/>
        <v/>
      </c>
      <c r="EX78" s="224"/>
      <c r="EY78" s="5" t="str">
        <f t="shared" si="240"/>
        <v/>
      </c>
      <c r="EZ78" s="224" t="str">
        <f t="shared" si="241"/>
        <v/>
      </c>
      <c r="FA78" s="225"/>
      <c r="FB78" s="115" t="str">
        <f t="shared" si="242"/>
        <v/>
      </c>
      <c r="FC78" s="225" t="str">
        <f t="shared" si="243"/>
        <v/>
      </c>
      <c r="FD78" s="224"/>
      <c r="FE78" s="5" t="str">
        <f t="shared" si="244"/>
        <v/>
      </c>
      <c r="FF78" s="224" t="str">
        <f t="shared" si="245"/>
        <v/>
      </c>
      <c r="FG78" s="225"/>
      <c r="FH78" s="115" t="str">
        <f t="shared" si="246"/>
        <v/>
      </c>
      <c r="FI78" s="225" t="str">
        <f t="shared" si="247"/>
        <v/>
      </c>
      <c r="FJ78" s="224"/>
      <c r="FK78" s="5" t="str">
        <f t="shared" si="248"/>
        <v/>
      </c>
      <c r="FL78" s="224" t="str">
        <f t="shared" si="249"/>
        <v/>
      </c>
      <c r="FM78" s="225"/>
      <c r="FN78" s="115" t="str">
        <f t="shared" si="250"/>
        <v/>
      </c>
      <c r="FO78" s="225" t="str">
        <f t="shared" si="251"/>
        <v/>
      </c>
      <c r="FP78" s="224"/>
      <c r="FQ78" s="5" t="str">
        <f t="shared" si="252"/>
        <v/>
      </c>
      <c r="FR78" s="224" t="str">
        <f t="shared" si="253"/>
        <v/>
      </c>
      <c r="FS78" s="225"/>
      <c r="FT78" s="115" t="str">
        <f t="shared" si="254"/>
        <v/>
      </c>
      <c r="FU78" s="225" t="str">
        <f t="shared" si="255"/>
        <v/>
      </c>
      <c r="FV78" s="253"/>
      <c r="FW78" s="253"/>
      <c r="FX78" s="253"/>
      <c r="FY78" s="253"/>
      <c r="FZ78" s="253"/>
    </row>
    <row r="79" spans="1:182" s="3" customFormat="1" x14ac:dyDescent="0.25">
      <c r="A79" s="2" t="str">
        <f t="shared" si="152"/>
        <v/>
      </c>
      <c r="B79" s="2"/>
      <c r="C79" s="82"/>
      <c r="D79" s="82" t="str">
        <f t="shared" si="153"/>
        <v/>
      </c>
      <c r="E79" s="109"/>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4"/>
        <v/>
      </c>
      <c r="AI79" s="93" t="str">
        <f t="shared" si="155"/>
        <v/>
      </c>
      <c r="AJ79" s="93" t="str">
        <f t="shared" si="156"/>
        <v/>
      </c>
      <c r="AK79" s="93" t="str">
        <f t="shared" si="157"/>
        <v/>
      </c>
      <c r="AL79" s="93" t="str">
        <f t="shared" si="158"/>
        <v/>
      </c>
      <c r="AM79" s="93" t="str">
        <f t="shared" si="159"/>
        <v/>
      </c>
      <c r="AN79" s="93" t="str">
        <f t="shared" si="160"/>
        <v/>
      </c>
      <c r="AO79" s="93" t="str">
        <f t="shared" si="161"/>
        <v/>
      </c>
      <c r="AP79" s="93" t="str">
        <f t="shared" si="162"/>
        <v/>
      </c>
      <c r="AQ79" s="93" t="str">
        <f t="shared" si="163"/>
        <v/>
      </c>
      <c r="AR79" s="93" t="str">
        <f t="shared" si="164"/>
        <v/>
      </c>
      <c r="AS79" s="93" t="str">
        <f t="shared" si="165"/>
        <v/>
      </c>
      <c r="AT79" s="93" t="str">
        <f t="shared" si="166"/>
        <v/>
      </c>
      <c r="AU79" s="93" t="str">
        <f t="shared" si="167"/>
        <v/>
      </c>
      <c r="AV79" s="93" t="str">
        <f t="shared" si="168"/>
        <v/>
      </c>
      <c r="AW79" s="93" t="str">
        <f t="shared" si="169"/>
        <v/>
      </c>
      <c r="AX79" s="93" t="str">
        <f t="shared" si="170"/>
        <v/>
      </c>
      <c r="AY79" s="93" t="str">
        <f t="shared" si="171"/>
        <v/>
      </c>
      <c r="AZ79" s="93" t="str">
        <f t="shared" si="172"/>
        <v/>
      </c>
      <c r="BA79" s="93" t="str">
        <f t="shared" si="173"/>
        <v/>
      </c>
      <c r="BB79" s="93" t="str">
        <f t="shared" si="174"/>
        <v/>
      </c>
      <c r="BC79" s="93" t="str">
        <f t="shared" si="175"/>
        <v/>
      </c>
      <c r="BD79" s="93" t="str">
        <f t="shared" si="176"/>
        <v/>
      </c>
      <c r="BE79" s="93" t="str">
        <f t="shared" si="177"/>
        <v/>
      </c>
      <c r="BF79" s="224"/>
      <c r="BG79" s="74" t="str">
        <f t="shared" si="256"/>
        <v/>
      </c>
      <c r="BH79" s="36" t="str">
        <f t="shared" si="257"/>
        <v/>
      </c>
      <c r="BI79" s="225"/>
      <c r="BJ79" s="75" t="str">
        <f t="shared" si="178"/>
        <v/>
      </c>
      <c r="BK79" s="37" t="str">
        <f t="shared" si="179"/>
        <v/>
      </c>
      <c r="BL79" s="224"/>
      <c r="BM79" s="74" t="str">
        <f t="shared" si="180"/>
        <v/>
      </c>
      <c r="BN79" s="36" t="str">
        <f t="shared" si="181"/>
        <v/>
      </c>
      <c r="BO79" s="225"/>
      <c r="BP79" s="75" t="str">
        <f t="shared" si="182"/>
        <v/>
      </c>
      <c r="BQ79" s="37" t="str">
        <f t="shared" si="183"/>
        <v/>
      </c>
      <c r="BR79" s="224"/>
      <c r="BS79" s="74" t="str">
        <f t="shared" si="184"/>
        <v/>
      </c>
      <c r="BT79" s="36" t="str">
        <f t="shared" si="185"/>
        <v/>
      </c>
      <c r="BU79" s="225"/>
      <c r="BV79" s="75" t="str">
        <f t="shared" si="186"/>
        <v/>
      </c>
      <c r="BW79" s="37" t="str">
        <f t="shared" si="187"/>
        <v/>
      </c>
      <c r="BX79" s="224"/>
      <c r="BY79" s="74" t="str">
        <f t="shared" si="188"/>
        <v/>
      </c>
      <c r="BZ79" s="36" t="str">
        <f t="shared" si="189"/>
        <v/>
      </c>
      <c r="CA79" s="225"/>
      <c r="CB79" s="75" t="str">
        <f t="shared" si="190"/>
        <v/>
      </c>
      <c r="CC79" s="37" t="str">
        <f t="shared" si="191"/>
        <v/>
      </c>
      <c r="CD79" s="224"/>
      <c r="CE79" s="74" t="str">
        <f t="shared" si="192"/>
        <v/>
      </c>
      <c r="CF79" s="36" t="str">
        <f t="shared" si="193"/>
        <v/>
      </c>
      <c r="CG79" s="225"/>
      <c r="CH79" s="115" t="str">
        <f t="shared" si="194"/>
        <v/>
      </c>
      <c r="CI79" s="225" t="str">
        <f t="shared" si="195"/>
        <v/>
      </c>
      <c r="CJ79" s="224"/>
      <c r="CK79" s="5" t="str">
        <f t="shared" si="196"/>
        <v/>
      </c>
      <c r="CL79" s="224" t="str">
        <f t="shared" si="197"/>
        <v/>
      </c>
      <c r="CM79" s="225"/>
      <c r="CN79" s="115" t="str">
        <f t="shared" si="198"/>
        <v/>
      </c>
      <c r="CO79" s="225" t="str">
        <f t="shared" si="199"/>
        <v/>
      </c>
      <c r="CP79" s="224"/>
      <c r="CQ79" s="5" t="str">
        <f t="shared" si="200"/>
        <v/>
      </c>
      <c r="CR79" s="224" t="str">
        <f t="shared" si="201"/>
        <v/>
      </c>
      <c r="CS79" s="225"/>
      <c r="CT79" s="115" t="str">
        <f t="shared" si="202"/>
        <v/>
      </c>
      <c r="CU79" s="225" t="str">
        <f t="shared" si="203"/>
        <v/>
      </c>
      <c r="CV79" s="224"/>
      <c r="CW79" s="5" t="str">
        <f t="shared" si="204"/>
        <v/>
      </c>
      <c r="CX79" s="224" t="str">
        <f t="shared" si="205"/>
        <v/>
      </c>
      <c r="CY79" s="225"/>
      <c r="CZ79" s="115" t="str">
        <f t="shared" si="206"/>
        <v/>
      </c>
      <c r="DA79" s="225" t="str">
        <f t="shared" si="207"/>
        <v/>
      </c>
      <c r="DB79" s="224"/>
      <c r="DC79" s="5" t="str">
        <f t="shared" si="208"/>
        <v/>
      </c>
      <c r="DD79" s="224" t="str">
        <f t="shared" si="209"/>
        <v/>
      </c>
      <c r="DE79" s="225"/>
      <c r="DF79" s="115" t="str">
        <f t="shared" si="210"/>
        <v/>
      </c>
      <c r="DG79" s="225" t="str">
        <f t="shared" si="211"/>
        <v/>
      </c>
      <c r="DH79" s="224"/>
      <c r="DI79" s="5" t="str">
        <f t="shared" si="212"/>
        <v/>
      </c>
      <c r="DJ79" s="224" t="str">
        <f t="shared" si="213"/>
        <v/>
      </c>
      <c r="DK79" s="225"/>
      <c r="DL79" s="115" t="str">
        <f t="shared" si="214"/>
        <v/>
      </c>
      <c r="DM79" s="225" t="str">
        <f t="shared" si="215"/>
        <v/>
      </c>
      <c r="DN79" s="224"/>
      <c r="DO79" s="5" t="str">
        <f t="shared" si="216"/>
        <v/>
      </c>
      <c r="DP79" s="224" t="str">
        <f t="shared" si="217"/>
        <v/>
      </c>
      <c r="DQ79" s="225"/>
      <c r="DR79" s="115" t="str">
        <f t="shared" si="218"/>
        <v/>
      </c>
      <c r="DS79" s="225" t="str">
        <f t="shared" si="219"/>
        <v/>
      </c>
      <c r="DT79" s="224"/>
      <c r="DU79" s="5" t="str">
        <f t="shared" si="220"/>
        <v/>
      </c>
      <c r="DV79" s="224" t="str">
        <f t="shared" si="221"/>
        <v/>
      </c>
      <c r="DW79" s="225"/>
      <c r="DX79" s="115" t="str">
        <f t="shared" si="222"/>
        <v/>
      </c>
      <c r="DY79" s="225" t="str">
        <f t="shared" si="223"/>
        <v/>
      </c>
      <c r="DZ79" s="224"/>
      <c r="EA79" s="5" t="str">
        <f t="shared" si="224"/>
        <v/>
      </c>
      <c r="EB79" s="224" t="str">
        <f t="shared" si="225"/>
        <v/>
      </c>
      <c r="EC79" s="225"/>
      <c r="ED79" s="115" t="str">
        <f t="shared" si="226"/>
        <v/>
      </c>
      <c r="EE79" s="225" t="str">
        <f t="shared" si="227"/>
        <v/>
      </c>
      <c r="EF79" s="224"/>
      <c r="EG79" s="5" t="str">
        <f t="shared" si="228"/>
        <v/>
      </c>
      <c r="EH79" s="224" t="str">
        <f t="shared" si="229"/>
        <v/>
      </c>
      <c r="EI79" s="225"/>
      <c r="EJ79" s="115" t="str">
        <f t="shared" si="230"/>
        <v/>
      </c>
      <c r="EK79" s="225" t="str">
        <f t="shared" si="231"/>
        <v/>
      </c>
      <c r="EL79" s="224"/>
      <c r="EM79" s="5" t="str">
        <f t="shared" si="232"/>
        <v/>
      </c>
      <c r="EN79" s="224" t="str">
        <f t="shared" si="233"/>
        <v/>
      </c>
      <c r="EO79" s="225"/>
      <c r="EP79" s="115" t="str">
        <f t="shared" si="234"/>
        <v/>
      </c>
      <c r="EQ79" s="225" t="str">
        <f t="shared" si="235"/>
        <v/>
      </c>
      <c r="ER79" s="224"/>
      <c r="ES79" s="5" t="str">
        <f t="shared" si="236"/>
        <v/>
      </c>
      <c r="ET79" s="224" t="str">
        <f t="shared" si="237"/>
        <v/>
      </c>
      <c r="EU79" s="225"/>
      <c r="EV79" s="115" t="str">
        <f t="shared" si="238"/>
        <v/>
      </c>
      <c r="EW79" s="225" t="str">
        <f t="shared" si="239"/>
        <v/>
      </c>
      <c r="EX79" s="224"/>
      <c r="EY79" s="5" t="str">
        <f t="shared" si="240"/>
        <v/>
      </c>
      <c r="EZ79" s="224" t="str">
        <f t="shared" si="241"/>
        <v/>
      </c>
      <c r="FA79" s="225"/>
      <c r="FB79" s="115" t="str">
        <f t="shared" si="242"/>
        <v/>
      </c>
      <c r="FC79" s="225" t="str">
        <f t="shared" si="243"/>
        <v/>
      </c>
      <c r="FD79" s="224"/>
      <c r="FE79" s="5" t="str">
        <f t="shared" si="244"/>
        <v/>
      </c>
      <c r="FF79" s="224" t="str">
        <f t="shared" si="245"/>
        <v/>
      </c>
      <c r="FG79" s="225"/>
      <c r="FH79" s="115" t="str">
        <f t="shared" si="246"/>
        <v/>
      </c>
      <c r="FI79" s="225" t="str">
        <f t="shared" si="247"/>
        <v/>
      </c>
      <c r="FJ79" s="224"/>
      <c r="FK79" s="5" t="str">
        <f t="shared" si="248"/>
        <v/>
      </c>
      <c r="FL79" s="224" t="str">
        <f t="shared" si="249"/>
        <v/>
      </c>
      <c r="FM79" s="225"/>
      <c r="FN79" s="115" t="str">
        <f t="shared" si="250"/>
        <v/>
      </c>
      <c r="FO79" s="225" t="str">
        <f t="shared" si="251"/>
        <v/>
      </c>
      <c r="FP79" s="224"/>
      <c r="FQ79" s="5" t="str">
        <f t="shared" si="252"/>
        <v/>
      </c>
      <c r="FR79" s="224" t="str">
        <f t="shared" si="253"/>
        <v/>
      </c>
      <c r="FS79" s="225"/>
      <c r="FT79" s="115" t="str">
        <f t="shared" si="254"/>
        <v/>
      </c>
      <c r="FU79" s="225" t="str">
        <f t="shared" si="255"/>
        <v/>
      </c>
      <c r="FV79" s="253"/>
      <c r="FW79" s="253"/>
      <c r="FX79" s="253"/>
      <c r="FY79" s="253"/>
      <c r="FZ79" s="253"/>
    </row>
    <row r="80" spans="1:182" s="14" customFormat="1" x14ac:dyDescent="0.25">
      <c r="A80" s="2" t="str">
        <f t="shared" si="152"/>
        <v/>
      </c>
      <c r="B80" s="2"/>
      <c r="C80" s="82"/>
      <c r="D80" s="82" t="str">
        <f t="shared" si="153"/>
        <v/>
      </c>
      <c r="E80" s="109"/>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4"/>
        <v/>
      </c>
      <c r="AI80" s="93" t="str">
        <f t="shared" si="155"/>
        <v/>
      </c>
      <c r="AJ80" s="93" t="str">
        <f t="shared" si="156"/>
        <v/>
      </c>
      <c r="AK80" s="93" t="str">
        <f t="shared" si="157"/>
        <v/>
      </c>
      <c r="AL80" s="93" t="str">
        <f t="shared" si="158"/>
        <v/>
      </c>
      <c r="AM80" s="93" t="str">
        <f t="shared" si="159"/>
        <v/>
      </c>
      <c r="AN80" s="93" t="str">
        <f t="shared" si="160"/>
        <v/>
      </c>
      <c r="AO80" s="93" t="str">
        <f t="shared" si="161"/>
        <v/>
      </c>
      <c r="AP80" s="93" t="str">
        <f t="shared" si="162"/>
        <v/>
      </c>
      <c r="AQ80" s="93" t="str">
        <f t="shared" si="163"/>
        <v/>
      </c>
      <c r="AR80" s="93" t="str">
        <f t="shared" si="164"/>
        <v/>
      </c>
      <c r="AS80" s="93" t="str">
        <f t="shared" si="165"/>
        <v/>
      </c>
      <c r="AT80" s="93" t="str">
        <f t="shared" si="166"/>
        <v/>
      </c>
      <c r="AU80" s="93" t="str">
        <f t="shared" si="167"/>
        <v/>
      </c>
      <c r="AV80" s="93" t="str">
        <f t="shared" si="168"/>
        <v/>
      </c>
      <c r="AW80" s="93" t="str">
        <f t="shared" si="169"/>
        <v/>
      </c>
      <c r="AX80" s="93" t="str">
        <f t="shared" si="170"/>
        <v/>
      </c>
      <c r="AY80" s="93" t="str">
        <f t="shared" si="171"/>
        <v/>
      </c>
      <c r="AZ80" s="93" t="str">
        <f t="shared" si="172"/>
        <v/>
      </c>
      <c r="BA80" s="93" t="str">
        <f t="shared" si="173"/>
        <v/>
      </c>
      <c r="BB80" s="93" t="str">
        <f t="shared" si="174"/>
        <v/>
      </c>
      <c r="BC80" s="93" t="str">
        <f t="shared" si="175"/>
        <v/>
      </c>
      <c r="BD80" s="93" t="str">
        <f t="shared" si="176"/>
        <v/>
      </c>
      <c r="BE80" s="93" t="str">
        <f t="shared" si="177"/>
        <v/>
      </c>
      <c r="BF80" s="224"/>
      <c r="BG80" s="74" t="str">
        <f t="shared" si="256"/>
        <v/>
      </c>
      <c r="BH80" s="36" t="str">
        <f t="shared" si="257"/>
        <v/>
      </c>
      <c r="BI80" s="225"/>
      <c r="BJ80" s="75" t="str">
        <f t="shared" si="178"/>
        <v/>
      </c>
      <c r="BK80" s="37" t="str">
        <f t="shared" si="179"/>
        <v/>
      </c>
      <c r="BL80" s="224"/>
      <c r="BM80" s="74" t="str">
        <f t="shared" si="180"/>
        <v/>
      </c>
      <c r="BN80" s="36" t="str">
        <f t="shared" si="181"/>
        <v/>
      </c>
      <c r="BO80" s="225"/>
      <c r="BP80" s="75" t="str">
        <f t="shared" si="182"/>
        <v/>
      </c>
      <c r="BQ80" s="37" t="str">
        <f t="shared" si="183"/>
        <v/>
      </c>
      <c r="BR80" s="224"/>
      <c r="BS80" s="74" t="str">
        <f t="shared" si="184"/>
        <v/>
      </c>
      <c r="BT80" s="36" t="str">
        <f t="shared" si="185"/>
        <v/>
      </c>
      <c r="BU80" s="225"/>
      <c r="BV80" s="75" t="str">
        <f t="shared" si="186"/>
        <v/>
      </c>
      <c r="BW80" s="37" t="str">
        <f t="shared" si="187"/>
        <v/>
      </c>
      <c r="BX80" s="224"/>
      <c r="BY80" s="74" t="str">
        <f t="shared" si="188"/>
        <v/>
      </c>
      <c r="BZ80" s="36" t="str">
        <f t="shared" si="189"/>
        <v/>
      </c>
      <c r="CA80" s="225"/>
      <c r="CB80" s="75" t="str">
        <f t="shared" si="190"/>
        <v/>
      </c>
      <c r="CC80" s="37" t="str">
        <f t="shared" si="191"/>
        <v/>
      </c>
      <c r="CD80" s="224"/>
      <c r="CE80" s="74" t="str">
        <f t="shared" si="192"/>
        <v/>
      </c>
      <c r="CF80" s="36" t="str">
        <f t="shared" si="193"/>
        <v/>
      </c>
      <c r="CG80" s="225"/>
      <c r="CH80" s="115" t="str">
        <f t="shared" si="194"/>
        <v/>
      </c>
      <c r="CI80" s="225" t="str">
        <f t="shared" si="195"/>
        <v/>
      </c>
      <c r="CJ80" s="224"/>
      <c r="CK80" s="5" t="str">
        <f t="shared" si="196"/>
        <v/>
      </c>
      <c r="CL80" s="224" t="str">
        <f t="shared" si="197"/>
        <v/>
      </c>
      <c r="CM80" s="225"/>
      <c r="CN80" s="115" t="str">
        <f t="shared" si="198"/>
        <v/>
      </c>
      <c r="CO80" s="225" t="str">
        <f t="shared" si="199"/>
        <v/>
      </c>
      <c r="CP80" s="224"/>
      <c r="CQ80" s="5" t="str">
        <f t="shared" si="200"/>
        <v/>
      </c>
      <c r="CR80" s="224" t="str">
        <f t="shared" si="201"/>
        <v/>
      </c>
      <c r="CS80" s="225"/>
      <c r="CT80" s="115" t="str">
        <f t="shared" si="202"/>
        <v/>
      </c>
      <c r="CU80" s="225" t="str">
        <f t="shared" si="203"/>
        <v/>
      </c>
      <c r="CV80" s="224"/>
      <c r="CW80" s="5" t="str">
        <f t="shared" si="204"/>
        <v/>
      </c>
      <c r="CX80" s="224" t="str">
        <f t="shared" si="205"/>
        <v/>
      </c>
      <c r="CY80" s="225"/>
      <c r="CZ80" s="115" t="str">
        <f t="shared" si="206"/>
        <v/>
      </c>
      <c r="DA80" s="225" t="str">
        <f t="shared" si="207"/>
        <v/>
      </c>
      <c r="DB80" s="224"/>
      <c r="DC80" s="5" t="str">
        <f t="shared" si="208"/>
        <v/>
      </c>
      <c r="DD80" s="224" t="str">
        <f t="shared" si="209"/>
        <v/>
      </c>
      <c r="DE80" s="225"/>
      <c r="DF80" s="115" t="str">
        <f t="shared" si="210"/>
        <v/>
      </c>
      <c r="DG80" s="225" t="str">
        <f t="shared" si="211"/>
        <v/>
      </c>
      <c r="DH80" s="224"/>
      <c r="DI80" s="5" t="str">
        <f t="shared" si="212"/>
        <v/>
      </c>
      <c r="DJ80" s="224" t="str">
        <f t="shared" si="213"/>
        <v/>
      </c>
      <c r="DK80" s="225"/>
      <c r="DL80" s="115" t="str">
        <f t="shared" si="214"/>
        <v/>
      </c>
      <c r="DM80" s="225" t="str">
        <f t="shared" si="215"/>
        <v/>
      </c>
      <c r="DN80" s="224"/>
      <c r="DO80" s="5" t="str">
        <f t="shared" si="216"/>
        <v/>
      </c>
      <c r="DP80" s="224" t="str">
        <f t="shared" si="217"/>
        <v/>
      </c>
      <c r="DQ80" s="225"/>
      <c r="DR80" s="115" t="str">
        <f t="shared" si="218"/>
        <v/>
      </c>
      <c r="DS80" s="225" t="str">
        <f t="shared" si="219"/>
        <v/>
      </c>
      <c r="DT80" s="224"/>
      <c r="DU80" s="5" t="str">
        <f t="shared" si="220"/>
        <v/>
      </c>
      <c r="DV80" s="224" t="str">
        <f t="shared" si="221"/>
        <v/>
      </c>
      <c r="DW80" s="225"/>
      <c r="DX80" s="115" t="str">
        <f t="shared" si="222"/>
        <v/>
      </c>
      <c r="DY80" s="225" t="str">
        <f t="shared" si="223"/>
        <v/>
      </c>
      <c r="DZ80" s="224"/>
      <c r="EA80" s="5" t="str">
        <f t="shared" si="224"/>
        <v/>
      </c>
      <c r="EB80" s="224" t="str">
        <f t="shared" si="225"/>
        <v/>
      </c>
      <c r="EC80" s="225"/>
      <c r="ED80" s="115" t="str">
        <f t="shared" si="226"/>
        <v/>
      </c>
      <c r="EE80" s="225" t="str">
        <f t="shared" si="227"/>
        <v/>
      </c>
      <c r="EF80" s="224"/>
      <c r="EG80" s="5" t="str">
        <f t="shared" si="228"/>
        <v/>
      </c>
      <c r="EH80" s="224" t="str">
        <f t="shared" si="229"/>
        <v/>
      </c>
      <c r="EI80" s="225"/>
      <c r="EJ80" s="115" t="str">
        <f t="shared" si="230"/>
        <v/>
      </c>
      <c r="EK80" s="225" t="str">
        <f t="shared" si="231"/>
        <v/>
      </c>
      <c r="EL80" s="224"/>
      <c r="EM80" s="5" t="str">
        <f t="shared" si="232"/>
        <v/>
      </c>
      <c r="EN80" s="224" t="str">
        <f t="shared" si="233"/>
        <v/>
      </c>
      <c r="EO80" s="225"/>
      <c r="EP80" s="115" t="str">
        <f t="shared" si="234"/>
        <v/>
      </c>
      <c r="EQ80" s="225" t="str">
        <f t="shared" si="235"/>
        <v/>
      </c>
      <c r="ER80" s="224"/>
      <c r="ES80" s="5" t="str">
        <f t="shared" si="236"/>
        <v/>
      </c>
      <c r="ET80" s="224" t="str">
        <f t="shared" si="237"/>
        <v/>
      </c>
      <c r="EU80" s="225"/>
      <c r="EV80" s="115" t="str">
        <f t="shared" si="238"/>
        <v/>
      </c>
      <c r="EW80" s="225" t="str">
        <f t="shared" si="239"/>
        <v/>
      </c>
      <c r="EX80" s="224"/>
      <c r="EY80" s="5" t="str">
        <f t="shared" si="240"/>
        <v/>
      </c>
      <c r="EZ80" s="224" t="str">
        <f t="shared" si="241"/>
        <v/>
      </c>
      <c r="FA80" s="225"/>
      <c r="FB80" s="115" t="str">
        <f t="shared" si="242"/>
        <v/>
      </c>
      <c r="FC80" s="225" t="str">
        <f t="shared" si="243"/>
        <v/>
      </c>
      <c r="FD80" s="224"/>
      <c r="FE80" s="5" t="str">
        <f t="shared" si="244"/>
        <v/>
      </c>
      <c r="FF80" s="224" t="str">
        <f t="shared" si="245"/>
        <v/>
      </c>
      <c r="FG80" s="225"/>
      <c r="FH80" s="115" t="str">
        <f t="shared" si="246"/>
        <v/>
      </c>
      <c r="FI80" s="225" t="str">
        <f t="shared" si="247"/>
        <v/>
      </c>
      <c r="FJ80" s="224"/>
      <c r="FK80" s="5" t="str">
        <f t="shared" si="248"/>
        <v/>
      </c>
      <c r="FL80" s="224" t="str">
        <f t="shared" si="249"/>
        <v/>
      </c>
      <c r="FM80" s="225"/>
      <c r="FN80" s="115" t="str">
        <f t="shared" si="250"/>
        <v/>
      </c>
      <c r="FO80" s="225" t="str">
        <f t="shared" si="251"/>
        <v/>
      </c>
      <c r="FP80" s="224"/>
      <c r="FQ80" s="5" t="str">
        <f t="shared" si="252"/>
        <v/>
      </c>
      <c r="FR80" s="224" t="str">
        <f t="shared" si="253"/>
        <v/>
      </c>
      <c r="FS80" s="225"/>
      <c r="FT80" s="115" t="str">
        <f t="shared" si="254"/>
        <v/>
      </c>
      <c r="FU80" s="225" t="str">
        <f t="shared" si="255"/>
        <v/>
      </c>
      <c r="FV80" s="253"/>
      <c r="FW80" s="253"/>
      <c r="FX80" s="253"/>
      <c r="FY80" s="253"/>
      <c r="FZ80" s="253"/>
    </row>
    <row r="81" spans="1:183" x14ac:dyDescent="0.25">
      <c r="A81" s="2" t="str">
        <f t="shared" si="152"/>
        <v/>
      </c>
      <c r="B81" s="2"/>
      <c r="C81" s="82"/>
      <c r="D81" s="82" t="str">
        <f t="shared" si="153"/>
        <v/>
      </c>
      <c r="E81" s="109"/>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4"/>
        <v/>
      </c>
      <c r="AI81" s="93" t="str">
        <f t="shared" si="155"/>
        <v/>
      </c>
      <c r="AJ81" s="93" t="str">
        <f t="shared" si="156"/>
        <v/>
      </c>
      <c r="AK81" s="93" t="str">
        <f t="shared" si="157"/>
        <v/>
      </c>
      <c r="AL81" s="93" t="str">
        <f t="shared" si="158"/>
        <v/>
      </c>
      <c r="AM81" s="93" t="str">
        <f t="shared" si="159"/>
        <v/>
      </c>
      <c r="AN81" s="93" t="str">
        <f t="shared" si="160"/>
        <v/>
      </c>
      <c r="AO81" s="93" t="str">
        <f t="shared" si="161"/>
        <v/>
      </c>
      <c r="AP81" s="93" t="str">
        <f t="shared" si="162"/>
        <v/>
      </c>
      <c r="AQ81" s="93" t="str">
        <f t="shared" si="163"/>
        <v/>
      </c>
      <c r="AR81" s="93" t="str">
        <f t="shared" si="164"/>
        <v/>
      </c>
      <c r="AS81" s="93" t="str">
        <f t="shared" si="165"/>
        <v/>
      </c>
      <c r="AT81" s="93" t="str">
        <f t="shared" si="166"/>
        <v/>
      </c>
      <c r="AU81" s="93" t="str">
        <f t="shared" si="167"/>
        <v/>
      </c>
      <c r="AV81" s="93" t="str">
        <f t="shared" si="168"/>
        <v/>
      </c>
      <c r="AW81" s="93" t="str">
        <f t="shared" si="169"/>
        <v/>
      </c>
      <c r="AX81" s="93" t="str">
        <f t="shared" si="170"/>
        <v/>
      </c>
      <c r="AY81" s="93" t="str">
        <f t="shared" si="171"/>
        <v/>
      </c>
      <c r="AZ81" s="93" t="str">
        <f t="shared" si="172"/>
        <v/>
      </c>
      <c r="BA81" s="93" t="str">
        <f t="shared" si="173"/>
        <v/>
      </c>
      <c r="BB81" s="93" t="str">
        <f t="shared" si="174"/>
        <v/>
      </c>
      <c r="BC81" s="93" t="str">
        <f t="shared" si="175"/>
        <v/>
      </c>
      <c r="BD81" s="93" t="str">
        <f t="shared" si="176"/>
        <v/>
      </c>
      <c r="BE81" s="93" t="str">
        <f t="shared" si="177"/>
        <v/>
      </c>
      <c r="BF81" s="224"/>
      <c r="BG81" s="74" t="str">
        <f t="shared" si="256"/>
        <v/>
      </c>
      <c r="BH81" s="36" t="str">
        <f t="shared" si="257"/>
        <v/>
      </c>
      <c r="BI81" s="225"/>
      <c r="BJ81" s="75" t="str">
        <f t="shared" si="178"/>
        <v/>
      </c>
      <c r="BK81" s="37" t="str">
        <f t="shared" si="179"/>
        <v/>
      </c>
      <c r="BL81" s="224"/>
      <c r="BM81" s="74" t="str">
        <f t="shared" si="180"/>
        <v/>
      </c>
      <c r="BN81" s="36" t="str">
        <f t="shared" si="181"/>
        <v/>
      </c>
      <c r="BO81" s="225"/>
      <c r="BP81" s="75" t="str">
        <f t="shared" si="182"/>
        <v/>
      </c>
      <c r="BQ81" s="37" t="str">
        <f t="shared" si="183"/>
        <v/>
      </c>
      <c r="BR81" s="224"/>
      <c r="BS81" s="74" t="str">
        <f t="shared" si="184"/>
        <v/>
      </c>
      <c r="BT81" s="36" t="str">
        <f t="shared" si="185"/>
        <v/>
      </c>
      <c r="BU81" s="225"/>
      <c r="BV81" s="75" t="str">
        <f t="shared" si="186"/>
        <v/>
      </c>
      <c r="BW81" s="37" t="str">
        <f t="shared" si="187"/>
        <v/>
      </c>
      <c r="BX81" s="224"/>
      <c r="BY81" s="74" t="str">
        <f t="shared" si="188"/>
        <v/>
      </c>
      <c r="BZ81" s="36" t="str">
        <f t="shared" si="189"/>
        <v/>
      </c>
      <c r="CA81" s="225"/>
      <c r="CB81" s="75" t="str">
        <f t="shared" si="190"/>
        <v/>
      </c>
      <c r="CC81" s="37" t="str">
        <f t="shared" si="191"/>
        <v/>
      </c>
      <c r="CD81" s="224"/>
      <c r="CE81" s="74" t="str">
        <f t="shared" si="192"/>
        <v/>
      </c>
      <c r="CF81" s="36" t="str">
        <f t="shared" si="193"/>
        <v/>
      </c>
      <c r="CG81" s="225"/>
      <c r="CH81" s="115" t="str">
        <f t="shared" si="194"/>
        <v/>
      </c>
      <c r="CI81" s="225" t="str">
        <f t="shared" si="195"/>
        <v/>
      </c>
      <c r="CJ81" s="224"/>
      <c r="CK81" s="5" t="str">
        <f t="shared" si="196"/>
        <v/>
      </c>
      <c r="CL81" s="224" t="str">
        <f t="shared" si="197"/>
        <v/>
      </c>
      <c r="CM81" s="225"/>
      <c r="CN81" s="115" t="str">
        <f t="shared" si="198"/>
        <v/>
      </c>
      <c r="CO81" s="225" t="str">
        <f t="shared" si="199"/>
        <v/>
      </c>
      <c r="CP81" s="224"/>
      <c r="CQ81" s="5" t="str">
        <f t="shared" si="200"/>
        <v/>
      </c>
      <c r="CR81" s="224" t="str">
        <f t="shared" si="201"/>
        <v/>
      </c>
      <c r="CS81" s="225"/>
      <c r="CT81" s="115" t="str">
        <f t="shared" si="202"/>
        <v/>
      </c>
      <c r="CU81" s="225" t="str">
        <f t="shared" si="203"/>
        <v/>
      </c>
      <c r="CV81" s="224"/>
      <c r="CW81" s="5" t="str">
        <f t="shared" si="204"/>
        <v/>
      </c>
      <c r="CX81" s="224" t="str">
        <f t="shared" si="205"/>
        <v/>
      </c>
      <c r="CY81" s="225"/>
      <c r="CZ81" s="115" t="str">
        <f t="shared" si="206"/>
        <v/>
      </c>
      <c r="DA81" s="225" t="str">
        <f t="shared" si="207"/>
        <v/>
      </c>
      <c r="DB81" s="224"/>
      <c r="DC81" s="5" t="str">
        <f t="shared" si="208"/>
        <v/>
      </c>
      <c r="DD81" s="224" t="str">
        <f t="shared" si="209"/>
        <v/>
      </c>
      <c r="DE81" s="225"/>
      <c r="DF81" s="115" t="str">
        <f t="shared" si="210"/>
        <v/>
      </c>
      <c r="DG81" s="225" t="str">
        <f t="shared" si="211"/>
        <v/>
      </c>
      <c r="DH81" s="224"/>
      <c r="DI81" s="5" t="str">
        <f t="shared" si="212"/>
        <v/>
      </c>
      <c r="DJ81" s="224" t="str">
        <f t="shared" si="213"/>
        <v/>
      </c>
      <c r="DK81" s="225"/>
      <c r="DL81" s="115" t="str">
        <f t="shared" si="214"/>
        <v/>
      </c>
      <c r="DM81" s="225" t="str">
        <f t="shared" si="215"/>
        <v/>
      </c>
      <c r="DN81" s="224"/>
      <c r="DO81" s="5" t="str">
        <f t="shared" si="216"/>
        <v/>
      </c>
      <c r="DP81" s="224" t="str">
        <f t="shared" si="217"/>
        <v/>
      </c>
      <c r="DQ81" s="225"/>
      <c r="DR81" s="115" t="str">
        <f t="shared" si="218"/>
        <v/>
      </c>
      <c r="DS81" s="225" t="str">
        <f t="shared" si="219"/>
        <v/>
      </c>
      <c r="DT81" s="224"/>
      <c r="DU81" s="5" t="str">
        <f t="shared" si="220"/>
        <v/>
      </c>
      <c r="DV81" s="224" t="str">
        <f t="shared" si="221"/>
        <v/>
      </c>
      <c r="DW81" s="225"/>
      <c r="DX81" s="115" t="str">
        <f t="shared" si="222"/>
        <v/>
      </c>
      <c r="DY81" s="225" t="str">
        <f t="shared" si="223"/>
        <v/>
      </c>
      <c r="DZ81" s="224"/>
      <c r="EA81" s="5" t="str">
        <f t="shared" si="224"/>
        <v/>
      </c>
      <c r="EB81" s="224" t="str">
        <f t="shared" si="225"/>
        <v/>
      </c>
      <c r="EC81" s="225"/>
      <c r="ED81" s="115" t="str">
        <f t="shared" si="226"/>
        <v/>
      </c>
      <c r="EE81" s="225" t="str">
        <f t="shared" si="227"/>
        <v/>
      </c>
      <c r="EF81" s="224"/>
      <c r="EG81" s="5" t="str">
        <f t="shared" si="228"/>
        <v/>
      </c>
      <c r="EH81" s="224" t="str">
        <f t="shared" si="229"/>
        <v/>
      </c>
      <c r="EI81" s="225"/>
      <c r="EJ81" s="115" t="str">
        <f t="shared" si="230"/>
        <v/>
      </c>
      <c r="EK81" s="225" t="str">
        <f t="shared" si="231"/>
        <v/>
      </c>
      <c r="EL81" s="224"/>
      <c r="EM81" s="5" t="str">
        <f t="shared" si="232"/>
        <v/>
      </c>
      <c r="EN81" s="224" t="str">
        <f t="shared" si="233"/>
        <v/>
      </c>
      <c r="EO81" s="225"/>
      <c r="EP81" s="115" t="str">
        <f t="shared" si="234"/>
        <v/>
      </c>
      <c r="EQ81" s="225" t="str">
        <f t="shared" si="235"/>
        <v/>
      </c>
      <c r="ER81" s="224"/>
      <c r="ES81" s="5" t="str">
        <f t="shared" si="236"/>
        <v/>
      </c>
      <c r="ET81" s="224" t="str">
        <f t="shared" si="237"/>
        <v/>
      </c>
      <c r="EU81" s="225"/>
      <c r="EV81" s="115" t="str">
        <f t="shared" si="238"/>
        <v/>
      </c>
      <c r="EW81" s="225" t="str">
        <f t="shared" si="239"/>
        <v/>
      </c>
      <c r="EX81" s="224"/>
      <c r="EY81" s="5" t="str">
        <f t="shared" si="240"/>
        <v/>
      </c>
      <c r="EZ81" s="224" t="str">
        <f t="shared" si="241"/>
        <v/>
      </c>
      <c r="FA81" s="225"/>
      <c r="FB81" s="115" t="str">
        <f t="shared" si="242"/>
        <v/>
      </c>
      <c r="FC81" s="225" t="str">
        <f t="shared" si="243"/>
        <v/>
      </c>
      <c r="FD81" s="224"/>
      <c r="FE81" s="5" t="str">
        <f t="shared" si="244"/>
        <v/>
      </c>
      <c r="FF81" s="224" t="str">
        <f t="shared" si="245"/>
        <v/>
      </c>
      <c r="FG81" s="225"/>
      <c r="FH81" s="115" t="str">
        <f t="shared" si="246"/>
        <v/>
      </c>
      <c r="FI81" s="225" t="str">
        <f t="shared" si="247"/>
        <v/>
      </c>
      <c r="FJ81" s="224"/>
      <c r="FK81" s="5" t="str">
        <f t="shared" si="248"/>
        <v/>
      </c>
      <c r="FL81" s="224" t="str">
        <f t="shared" si="249"/>
        <v/>
      </c>
      <c r="FM81" s="225"/>
      <c r="FN81" s="115" t="str">
        <f t="shared" si="250"/>
        <v/>
      </c>
      <c r="FO81" s="225" t="str">
        <f t="shared" si="251"/>
        <v/>
      </c>
      <c r="FP81" s="224"/>
      <c r="FQ81" s="5" t="str">
        <f t="shared" si="252"/>
        <v/>
      </c>
      <c r="FR81" s="224" t="str">
        <f t="shared" si="253"/>
        <v/>
      </c>
      <c r="FS81" s="225"/>
      <c r="FT81" s="115" t="str">
        <f t="shared" si="254"/>
        <v/>
      </c>
      <c r="FU81" s="225" t="str">
        <f t="shared" si="255"/>
        <v/>
      </c>
      <c r="FV81" s="253"/>
      <c r="FW81" s="253"/>
      <c r="FX81" s="253"/>
      <c r="FY81" s="253"/>
      <c r="FZ81" s="253"/>
      <c r="GA81" s="3"/>
    </row>
    <row r="82" spans="1:183" s="17" customFormat="1" x14ac:dyDescent="0.25">
      <c r="A82" s="15"/>
      <c r="B82" s="15"/>
      <c r="C82" s="83"/>
      <c r="D82" s="83"/>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84">
        <f>SUM(C7:C81)</f>
        <v>35449.400000000009</v>
      </c>
      <c r="D83" s="84">
        <f>SUM(D7:D81)</f>
        <v>538293.89000000013</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B18:C23 E18:E23">
    <cfRule type="cellIs" dxfId="3935" priority="1" operator="equal">
      <formula>"Current"</formula>
    </cfRule>
  </conditionalFormatting>
  <conditionalFormatting sqref="G18">
    <cfRule type="cellIs" dxfId="3934" priority="37" operator="equal">
      <formula>"Current"</formula>
    </cfRule>
  </conditionalFormatting>
  <conditionalFormatting sqref="H7:H81">
    <cfRule type="expression" dxfId="3933" priority="12" stopIfTrue="1">
      <formula>$P7&lt;&gt;""</formula>
    </cfRule>
    <cfRule type="expression" dxfId="3932" priority="13" stopIfTrue="1">
      <formula>$O7&lt;&gt;""</formula>
    </cfRule>
    <cfRule type="expression" dxfId="3931" priority="14" stopIfTrue="1">
      <formula>$N7&lt;&gt;""</formula>
    </cfRule>
    <cfRule type="expression" dxfId="3930" priority="15" stopIfTrue="1">
      <formula>$M7&lt;&gt;""</formula>
    </cfRule>
    <cfRule type="expression" dxfId="3929" priority="16" stopIfTrue="1">
      <formula>$L7&lt;&gt;""</formula>
    </cfRule>
    <cfRule type="expression" dxfId="3928" priority="17" stopIfTrue="1">
      <formula>$K7&lt;&gt;""</formula>
    </cfRule>
    <cfRule type="expression" dxfId="3927" priority="18" stopIfTrue="1">
      <formula>$J7&lt;&gt;""</formula>
    </cfRule>
    <cfRule type="expression" dxfId="3926" priority="19" stopIfTrue="1">
      <formula>$I7&lt;&gt;""</formula>
    </cfRule>
  </conditionalFormatting>
  <conditionalFormatting sqref="BF7:BF14 BF18:BF81">
    <cfRule type="expression" dxfId="3925" priority="25" stopIfTrue="1">
      <formula>$BG7&lt;=180</formula>
    </cfRule>
    <cfRule type="expression" dxfId="3924" priority="26" stopIfTrue="1">
      <formula>$BG7&lt;=270</formula>
    </cfRule>
    <cfRule type="expression" dxfId="3923" priority="27" stopIfTrue="1">
      <formula>$BG7&gt;270</formula>
    </cfRule>
  </conditionalFormatting>
  <conditionalFormatting sqref="BF7:BF81">
    <cfRule type="expression" dxfId="3922" priority="5" stopIfTrue="1">
      <formula>$BG7&lt;=0</formula>
    </cfRule>
    <cfRule type="expression" dxfId="3921" priority="6" stopIfTrue="1">
      <formula>$BG7&lt;=30</formula>
    </cfRule>
    <cfRule type="expression" dxfId="3920" priority="7" stopIfTrue="1">
      <formula>$BG7&lt;=60</formula>
    </cfRule>
    <cfRule type="expression" dxfId="3919" priority="8" stopIfTrue="1">
      <formula>$BG7&lt;=90</formula>
    </cfRule>
    <cfRule type="expression" dxfId="3918" priority="9" stopIfTrue="1">
      <formula>$BG7&lt;=120</formula>
    </cfRule>
  </conditionalFormatting>
  <conditionalFormatting sqref="BF8">
    <cfRule type="expression" dxfId="3917" priority="454" stopIfTrue="1">
      <formula>$BG$8&lt;=0</formula>
    </cfRule>
    <cfRule type="expression" dxfId="3916" priority="461" stopIfTrue="1">
      <formula>$BG$8&gt;270</formula>
    </cfRule>
    <cfRule type="expression" dxfId="3915" priority="460" stopIfTrue="1">
      <formula>$BG$8&lt;=270</formula>
    </cfRule>
    <cfRule type="expression" dxfId="3914" priority="459" stopIfTrue="1">
      <formula>$BG$8&lt;=180</formula>
    </cfRule>
    <cfRule type="expression" dxfId="3913" priority="458" stopIfTrue="1">
      <formula>$BG$8&lt;=120</formula>
    </cfRule>
    <cfRule type="expression" dxfId="3912" priority="457" stopIfTrue="1">
      <formula>$BG$8&lt;=90</formula>
    </cfRule>
    <cfRule type="expression" dxfId="3911" priority="456" stopIfTrue="1">
      <formula>$BG$8&lt;=60</formula>
    </cfRule>
    <cfRule type="expression" dxfId="3910" priority="455" stopIfTrue="1">
      <formula>$BG$8&lt;=30</formula>
    </cfRule>
  </conditionalFormatting>
  <conditionalFormatting sqref="BF15:BF17">
    <cfRule type="expression" dxfId="3909" priority="10" stopIfTrue="1">
      <formula>$BG15&lt;=270</formula>
    </cfRule>
    <cfRule type="expression" dxfId="3908" priority="11" stopIfTrue="1">
      <formula>$BG15&gt;270</formula>
    </cfRule>
  </conditionalFormatting>
  <conditionalFormatting sqref="BI7:BI81">
    <cfRule type="expression" dxfId="3907" priority="132" stopIfTrue="1">
      <formula>$BJ7&lt;=270</formula>
    </cfRule>
    <cfRule type="expression" dxfId="3906" priority="133" stopIfTrue="1">
      <formula>$BJ7&gt;270</formula>
    </cfRule>
    <cfRule type="expression" dxfId="3905" priority="126" stopIfTrue="1">
      <formula>$BJ7&lt;=0</formula>
    </cfRule>
    <cfRule type="expression" dxfId="3904" priority="127" stopIfTrue="1">
      <formula>$BJ7&lt;=30</formula>
    </cfRule>
    <cfRule type="expression" dxfId="3903" priority="128" stopIfTrue="1">
      <formula>$BJ7&lt;=60</formula>
    </cfRule>
    <cfRule type="expression" dxfId="3902" priority="129" stopIfTrue="1">
      <formula>$BJ7&lt;=90</formula>
    </cfRule>
    <cfRule type="expression" dxfId="3901" priority="130" stopIfTrue="1">
      <formula>$BJ7&lt;=120</formula>
    </cfRule>
    <cfRule type="expression" dxfId="3900" priority="131" stopIfTrue="1">
      <formula>$BJ7&lt;=180</formula>
    </cfRule>
  </conditionalFormatting>
  <conditionalFormatting sqref="BL7:BL81">
    <cfRule type="expression" dxfId="3899" priority="118" stopIfTrue="1">
      <formula>$BM7&lt;=0</formula>
    </cfRule>
    <cfRule type="expression" dxfId="3898" priority="125" stopIfTrue="1">
      <formula>$BM7&gt;270</formula>
    </cfRule>
    <cfRule type="expression" dxfId="3897" priority="124" stopIfTrue="1">
      <formula>$BM7&lt;=270</formula>
    </cfRule>
    <cfRule type="expression" dxfId="3896" priority="123" stopIfTrue="1">
      <formula>$BM7&lt;=180</formula>
    </cfRule>
    <cfRule type="expression" dxfId="3895" priority="122" stopIfTrue="1">
      <formula>$BM7&lt;=120</formula>
    </cfRule>
    <cfRule type="expression" dxfId="3894" priority="121" stopIfTrue="1">
      <formula>$BM7&lt;=90</formula>
    </cfRule>
    <cfRule type="expression" dxfId="3893" priority="120" stopIfTrue="1">
      <formula>$BM7&lt;=60</formula>
    </cfRule>
    <cfRule type="expression" dxfId="3892" priority="119" stopIfTrue="1">
      <formula>$BM7&lt;=30</formula>
    </cfRule>
  </conditionalFormatting>
  <conditionalFormatting sqref="BO7:BO81">
    <cfRule type="expression" dxfId="3891" priority="117" stopIfTrue="1">
      <formula>$BP7&gt;270</formula>
    </cfRule>
    <cfRule type="expression" dxfId="3890" priority="116" stopIfTrue="1">
      <formula>$BP7&lt;=270</formula>
    </cfRule>
    <cfRule type="expression" dxfId="3889" priority="115" stopIfTrue="1">
      <formula>$BP7&lt;=180</formula>
    </cfRule>
    <cfRule type="expression" dxfId="3888" priority="114" stopIfTrue="1">
      <formula>$BP7&lt;=120</formula>
    </cfRule>
    <cfRule type="expression" dxfId="3887" priority="113" stopIfTrue="1">
      <formula>$BP7&lt;=90</formula>
    </cfRule>
    <cfRule type="expression" dxfId="3886" priority="112" stopIfTrue="1">
      <formula>$BP7&lt;=60</formula>
    </cfRule>
    <cfRule type="expression" dxfId="3885" priority="110" stopIfTrue="1">
      <formula>$BP7&lt;=0</formula>
    </cfRule>
    <cfRule type="expression" dxfId="3884" priority="111" stopIfTrue="1">
      <formula>$BP7&lt;=30</formula>
    </cfRule>
  </conditionalFormatting>
  <conditionalFormatting sqref="BR7:BR81">
    <cfRule type="expression" dxfId="3883" priority="102" stopIfTrue="1">
      <formula>$BS7&lt;=0</formula>
    </cfRule>
    <cfRule type="expression" dxfId="3882" priority="109" stopIfTrue="1">
      <formula>$BS7&gt;270</formula>
    </cfRule>
    <cfRule type="expression" dxfId="3881" priority="108" stopIfTrue="1">
      <formula>$BS7&lt;=270</formula>
    </cfRule>
    <cfRule type="expression" dxfId="3880" priority="107" stopIfTrue="1">
      <formula>$BS7&lt;=180</formula>
    </cfRule>
    <cfRule type="expression" dxfId="3879" priority="106" stopIfTrue="1">
      <formula>$BS7&lt;=120</formula>
    </cfRule>
    <cfRule type="expression" dxfId="3878" priority="105" stopIfTrue="1">
      <formula>$BS7&lt;=90</formula>
    </cfRule>
    <cfRule type="expression" dxfId="3877" priority="104" stopIfTrue="1">
      <formula>$BS7&lt;=60</formula>
    </cfRule>
    <cfRule type="expression" dxfId="3876" priority="103" stopIfTrue="1">
      <formula>$BS7&lt;=30</formula>
    </cfRule>
  </conditionalFormatting>
  <conditionalFormatting sqref="BU7:BU81">
    <cfRule type="expression" dxfId="3875" priority="95" stopIfTrue="1">
      <formula>$BV7&lt;=30</formula>
    </cfRule>
    <cfRule type="expression" dxfId="3874" priority="94" stopIfTrue="1">
      <formula>$BV7&lt;=0</formula>
    </cfRule>
    <cfRule type="expression" dxfId="3873" priority="96" stopIfTrue="1">
      <formula>$BV7&lt;=60</formula>
    </cfRule>
    <cfRule type="expression" dxfId="3872" priority="97" stopIfTrue="1">
      <formula>$BV7&lt;=90</formula>
    </cfRule>
    <cfRule type="expression" dxfId="3871" priority="98" stopIfTrue="1">
      <formula>$BV7&lt;=120</formula>
    </cfRule>
    <cfRule type="expression" dxfId="3870" priority="99" stopIfTrue="1">
      <formula>$BV7&lt;=180</formula>
    </cfRule>
    <cfRule type="expression" dxfId="3869" priority="100" stopIfTrue="1">
      <formula>$BV7&lt;=270</formula>
    </cfRule>
    <cfRule type="expression" dxfId="3868" priority="101" stopIfTrue="1">
      <formula>$BV7&gt;270</formula>
    </cfRule>
  </conditionalFormatting>
  <conditionalFormatting sqref="BX7:BX81">
    <cfRule type="expression" dxfId="3867" priority="87" stopIfTrue="1">
      <formula>$BY7&lt;=30</formula>
    </cfRule>
    <cfRule type="expression" dxfId="3866" priority="86" stopIfTrue="1">
      <formula>$BY7&lt;=0</formula>
    </cfRule>
    <cfRule type="expression" dxfId="3865" priority="92" stopIfTrue="1">
      <formula>$BY7&lt;=270</formula>
    </cfRule>
    <cfRule type="expression" dxfId="3864" priority="91" stopIfTrue="1">
      <formula>$BY7&lt;=180</formula>
    </cfRule>
    <cfRule type="expression" dxfId="3863" priority="90" stopIfTrue="1">
      <formula>$BY7&lt;=120</formula>
    </cfRule>
    <cfRule type="expression" dxfId="3862" priority="89" stopIfTrue="1">
      <formula>$BY7&lt;=90</formula>
    </cfRule>
    <cfRule type="expression" dxfId="3861" priority="88" stopIfTrue="1">
      <formula>$BY7&lt;=60</formula>
    </cfRule>
  </conditionalFormatting>
  <conditionalFormatting sqref="BX7:BX481">
    <cfRule type="expression" dxfId="3860" priority="93" stopIfTrue="1">
      <formula>$BY7&gt;270</formula>
    </cfRule>
  </conditionalFormatting>
  <conditionalFormatting sqref="CA7:CA81">
    <cfRule type="expression" dxfId="3859" priority="84" stopIfTrue="1">
      <formula>$CB7&lt;=270</formula>
    </cfRule>
    <cfRule type="expression" dxfId="3858" priority="78" stopIfTrue="1">
      <formula>$CB7&lt;=0</formula>
    </cfRule>
    <cfRule type="expression" dxfId="3857" priority="85" stopIfTrue="1">
      <formula>$CB7&gt;270</formula>
    </cfRule>
    <cfRule type="expression" dxfId="3856" priority="83" stopIfTrue="1">
      <formula>$CB7&lt;=180</formula>
    </cfRule>
    <cfRule type="expression" dxfId="3855" priority="82" stopIfTrue="1">
      <formula>$CB7&lt;=120</formula>
    </cfRule>
    <cfRule type="expression" dxfId="3854" priority="81" stopIfTrue="1">
      <formula>$CB7&lt;=90</formula>
    </cfRule>
    <cfRule type="expression" dxfId="3853" priority="80" stopIfTrue="1">
      <formula>$CB7&lt;=60</formula>
    </cfRule>
    <cfRule type="expression" dxfId="3852" priority="79" stopIfTrue="1">
      <formula>$CB7&lt;=30</formula>
    </cfRule>
  </conditionalFormatting>
  <conditionalFormatting sqref="CD7:CD81">
    <cfRule type="expression" dxfId="3851" priority="70" stopIfTrue="1">
      <formula>$CE7&lt;=0</formula>
    </cfRule>
    <cfRule type="expression" dxfId="3850" priority="72" stopIfTrue="1">
      <formula>$CE7&lt;=60</formula>
    </cfRule>
    <cfRule type="expression" dxfId="3849" priority="73" stopIfTrue="1">
      <formula>$CE7&lt;=90</formula>
    </cfRule>
    <cfRule type="expression" dxfId="3848" priority="74" stopIfTrue="1">
      <formula>$CE7&lt;=120</formula>
    </cfRule>
    <cfRule type="expression" dxfId="3847" priority="75" stopIfTrue="1">
      <formula>$CE7&lt;=180</formula>
    </cfRule>
    <cfRule type="expression" dxfId="3846" priority="76" stopIfTrue="1">
      <formula>$CE7&lt;=270</formula>
    </cfRule>
    <cfRule type="expression" dxfId="3845" priority="77" stopIfTrue="1">
      <formula>$CE7&gt;270</formula>
    </cfRule>
    <cfRule type="expression" dxfId="3844" priority="71" stopIfTrue="1">
      <formula>$CE7&lt;=30</formula>
    </cfRule>
  </conditionalFormatting>
  <conditionalFormatting sqref="CG7:CG81">
    <cfRule type="expression" dxfId="3843" priority="62" stopIfTrue="1">
      <formula>$CH7&lt;=0</formula>
    </cfRule>
    <cfRule type="expression" dxfId="3842" priority="65" stopIfTrue="1">
      <formula>$CH7&lt;=90</formula>
    </cfRule>
    <cfRule type="expression" dxfId="3841" priority="69" stopIfTrue="1">
      <formula>$CH7&gt;270</formula>
    </cfRule>
    <cfRule type="expression" dxfId="3840" priority="68" stopIfTrue="1">
      <formula>$CH7&lt;=270</formula>
    </cfRule>
    <cfRule type="expression" dxfId="3839" priority="67" stopIfTrue="1">
      <formula>$CH7&lt;=180</formula>
    </cfRule>
    <cfRule type="expression" dxfId="3838" priority="66" stopIfTrue="1">
      <formula>$CH7&lt;=120</formula>
    </cfRule>
    <cfRule type="expression" dxfId="3837" priority="64" stopIfTrue="1">
      <formula>$CH7&lt;=60</formula>
    </cfRule>
    <cfRule type="expression" dxfId="3836" priority="63" stopIfTrue="1">
      <formula>$CH7&lt;=30</formula>
    </cfRule>
  </conditionalFormatting>
  <conditionalFormatting sqref="CJ7:CJ81 CP7:CP81 CV7:CV81 DB7:DB81 DH7:DH81 DN7:DN81 DT7:DT81 DZ7:DZ81 EF7:EF81 EL7:EL81 ER7:ER81 EX7:EX81 FD7:FD81 FJ7:FJ81 FP7:FP81">
    <cfRule type="expression" dxfId="3835" priority="60" stopIfTrue="1">
      <formula>CK7&lt;=270</formula>
    </cfRule>
    <cfRule type="expression" dxfId="3834" priority="61" stopIfTrue="1">
      <formula>CK7&gt;270</formula>
    </cfRule>
    <cfRule type="expression" dxfId="3833" priority="59" stopIfTrue="1">
      <formula>CK7&lt;=180</formula>
    </cfRule>
    <cfRule type="expression" dxfId="3832" priority="58" stopIfTrue="1">
      <formula>CK7&lt;=120</formula>
    </cfRule>
    <cfRule type="expression" dxfId="3831" priority="57" stopIfTrue="1">
      <formula>CK7&lt;=90</formula>
    </cfRule>
    <cfRule type="expression" dxfId="3830" priority="56" stopIfTrue="1">
      <formula>CK7&lt;=60</formula>
    </cfRule>
    <cfRule type="expression" dxfId="3829" priority="55" stopIfTrue="1">
      <formula>CK7&lt;=30</formula>
    </cfRule>
    <cfRule type="expression" dxfId="3828" priority="54" stopIfTrue="1">
      <formula>CK7&lt;=0</formula>
    </cfRule>
  </conditionalFormatting>
  <conditionalFormatting sqref="CM7:CM81">
    <cfRule type="expression" dxfId="3827" priority="52" stopIfTrue="1">
      <formula>CQ7&lt;=270</formula>
    </cfRule>
    <cfRule type="expression" dxfId="3826" priority="51" stopIfTrue="1">
      <formula>CQ7&lt;=180</formula>
    </cfRule>
    <cfRule type="expression" dxfId="3825" priority="49" stopIfTrue="1">
      <formula>CQ7&lt;=90</formula>
    </cfRule>
    <cfRule type="expression" dxfId="3824" priority="50" stopIfTrue="1">
      <formula>CQ7&lt;=120</formula>
    </cfRule>
    <cfRule type="expression" dxfId="3823" priority="48" stopIfTrue="1">
      <formula>CQ7&lt;=60</formula>
    </cfRule>
    <cfRule type="expression" dxfId="3822" priority="47" stopIfTrue="1">
      <formula>CQ7&lt;=30</formula>
    </cfRule>
    <cfRule type="expression" dxfId="3821" priority="53" stopIfTrue="1">
      <formula>CQ7&gt;270</formula>
    </cfRule>
    <cfRule type="expression" dxfId="3820" priority="46" stopIfTrue="1">
      <formula>CQ7&lt;=0</formula>
    </cfRule>
  </conditionalFormatting>
  <conditionalFormatting sqref="CS7:CS81 CY7:CY81 DE7:DE81 DK7:DK81 DQ7:DQ81 DW7:DW81 EC7:EC81 EI7:EI81 EO7:EO81 EU7:EU81 FA7:FA81 FG7:FG81 FM7:FM81 FS7:FS81">
    <cfRule type="expression" dxfId="3819" priority="38" stopIfTrue="1">
      <formula>CT7&lt;=0</formula>
    </cfRule>
    <cfRule type="expression" dxfId="3818" priority="45" stopIfTrue="1">
      <formula>CT7&gt;270</formula>
    </cfRule>
    <cfRule type="expression" dxfId="3817" priority="44" stopIfTrue="1">
      <formula>CT7&lt;=270</formula>
    </cfRule>
    <cfRule type="expression" dxfId="3816" priority="43" stopIfTrue="1">
      <formula>CT7&lt;=180</formula>
    </cfRule>
    <cfRule type="expression" dxfId="3815" priority="42" stopIfTrue="1">
      <formula>CT7&lt;=120</formula>
    </cfRule>
    <cfRule type="expression" dxfId="3814" priority="41" stopIfTrue="1">
      <formula>CT7&lt;=90</formula>
    </cfRule>
    <cfRule type="expression" dxfId="3813" priority="40" stopIfTrue="1">
      <formula>CT7&lt;=60</formula>
    </cfRule>
    <cfRule type="expression" dxfId="3812" priority="39" stopIfTrue="1">
      <formula>CT7&lt;=30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EFC8F-B0DD-40B2-B521-11061717FF5C}">
  <dimension ref="A1:NCQ90"/>
  <sheetViews>
    <sheetView topLeftCell="B2" zoomScale="80" zoomScaleNormal="80" workbookViewId="0">
      <selection activeCell="G10" sqref="G10"/>
    </sheetView>
  </sheetViews>
  <sheetFormatPr defaultRowHeight="15" x14ac:dyDescent="0.25"/>
  <cols>
    <col min="1" max="1" width="10.5703125" style="1" customWidth="1"/>
    <col min="2" max="2" width="14.7109375" style="1" customWidth="1"/>
    <col min="3" max="4" width="14.7109375" style="172" hidden="1" customWidth="1"/>
    <col min="5" max="5" width="9.570312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2" width="10" style="20" hidden="1" customWidth="1"/>
    <col min="63" max="63" width="9.7109375" style="97" hidden="1" customWidth="1"/>
    <col min="64"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116"/>
      <c r="J1" s="226"/>
      <c r="K1" s="226"/>
      <c r="L1" s="226"/>
      <c r="M1" s="226"/>
      <c r="N1" s="226"/>
      <c r="O1" s="226"/>
      <c r="P1" s="226"/>
      <c r="BF1" s="249" t="s">
        <v>251</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252</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1"/>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221"/>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t="str">
        <f>IF(E7="","",E7*$GA$7)</f>
        <v/>
      </c>
      <c r="B7" s="2" t="s">
        <v>53</v>
      </c>
      <c r="C7" s="186">
        <v>126.29</v>
      </c>
      <c r="D7" s="186" t="str">
        <f>IF(A7="","",A7*C7)</f>
        <v/>
      </c>
      <c r="E7" s="108"/>
      <c r="F7" s="192" t="s">
        <v>54</v>
      </c>
      <c r="G7" s="2" t="s">
        <v>55</v>
      </c>
      <c r="H7" s="76" t="s">
        <v>56</v>
      </c>
      <c r="I7" s="113" t="str">
        <f t="shared" ref="I7:I81" si="0">IF(COUNTIFS($Q7:$BD7,"&gt;270")=0,"",COUNTIFS($Q7:$BD7,"&gt;270"))</f>
        <v/>
      </c>
      <c r="J7" s="114" t="str">
        <f t="shared" ref="J7:J81" si="1">IF(COUNTIFS($Q7:$BD7,"&lt;=270")&gt;0,IF(COUNTIFS($Q7:$BD7,"&lt;=270")-COUNTIFS($Q7:$BD7,"&lt;=180")=0,"",COUNTIFS($Q7:$BD7,"&lt;=270")-COUNTIFS($Q7:$BD7,"&lt;=180")),"")</f>
        <v/>
      </c>
      <c r="K7" s="114" t="str">
        <f t="shared" ref="K7:K81" si="2">IF(COUNTIFS($Q7:$BD7,"&lt;=180")&gt;0,IF(COUNTIFS($Q7:$BD7,"&lt;=180")-COUNTIFS($Q7:$BD7,"&lt;=120")=0,"",COUNTIFS($Q7:$BD7,"&lt;=180")-COUNTIFS($Q7:$BD7,"&lt;=120")),"")</f>
        <v/>
      </c>
      <c r="L7" s="114" t="str">
        <f t="shared" ref="L7:L81" si="3">IF(COUNTIFS($Q7:$BD7,"&lt;=120")&gt;0,IF(COUNTIFS($Q7:$BD7,"&lt;=120")-COUNTIFS($Q7:$BD7,"&lt;=90")=0,"",COUNTIFS($Q7:$BD7,"&lt;=120")-COUNTIFS($Q7:$BD7,"&lt;=90")),"")</f>
        <v/>
      </c>
      <c r="M7" s="114" t="str">
        <f t="shared" ref="M7:M81" si="4">IF(COUNTIFS($Q7:$BD7,"&lt;=90")&gt;0,IF(COUNTIFS($Q7:$BD7,"&lt;=90")-COUNTIFS($Q7:$BD7,"&lt;=60")=0,"",COUNTIFS($Q7:$BD7,"&lt;=90")-COUNTIFS($Q7:$BD7,"&lt;=60")),"")</f>
        <v/>
      </c>
      <c r="N7" s="114" t="str">
        <f t="shared" ref="N7:N81" si="5">IF(COUNTIFS($Q7:$BD7,"&lt;=60")&gt;0,IF(COUNTIFS($Q7:$BD7,"&lt;=60")-COUNTIFS($Q7:$BD7,"&lt;=30")=0,"",COUNTIFS($Q7:$BD7,"&lt;=60")-COUNTIFS($Q7:$BD7,"&lt;=30")),"")</f>
        <v/>
      </c>
      <c r="O7" s="114" t="str">
        <f t="shared" ref="O7:O70" si="6">IF(COUNTIFS($Q7:$BD7,"&lt;=30")&gt;0,IF(COUNTIFS($Q7:$BD7,"&lt;=30")-COUNTIFS($Q7:$BD7,"&lt;=0")=0,"",COUNTIFS($Q7:$BD7,"&lt;=30")-COUNTIFS($Q7:$BD7,"&lt;=0")),"")</f>
        <v/>
      </c>
      <c r="P7" s="114" t="str">
        <f t="shared" ref="P7:P70" si="7">IF(COUNTIFS($Q7:$BD7,"&lt;=0")=0,"",COUNTIFS($Q7:$BD7,"&lt;=0"))</f>
        <v/>
      </c>
      <c r="Q7" s="93" t="e">
        <f t="shared" ref="Q7:Q70" si="8">IF($S$2&gt;0,IF(BG7="","",BG7),"")</f>
        <v>#VALUE!</v>
      </c>
      <c r="R7" s="93" t="str">
        <f t="shared" ref="R7:R70" si="9">IF($S$2&gt;1,IF(BJ7="","",BJ7),"")</f>
        <v/>
      </c>
      <c r="S7" s="93" t="str">
        <f t="shared" ref="S7:S70" si="10">IF($S$2&gt;2,IF(BM7="","",BM7),"")</f>
        <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45305</v>
      </c>
      <c r="BG7" s="74" t="e">
        <f t="shared" ref="BG7:BG11" si="25">IF(BH7="","",_xlfn.DAYS(BH7,$Q$2))</f>
        <v>#VALUE!</v>
      </c>
      <c r="BH7" s="36" t="e">
        <f t="shared" ref="BH7:BH11" si="26">IF(BF7="","",BF7+($G7*365))</f>
        <v>#VALUE!</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75" t="str">
        <f>IF(CI7="","",_xlfn.DAYS(CI7,$Q$2))</f>
        <v/>
      </c>
      <c r="CI7" s="37" t="str">
        <f>IF(CG7="","",CG7+($G7*365))</f>
        <v/>
      </c>
      <c r="CJ7" s="13"/>
      <c r="CK7" s="74" t="str">
        <f>IF(CL7="","",_xlfn.DAYS(CL7,$Q$2))</f>
        <v/>
      </c>
      <c r="CL7" s="36" t="str">
        <f>IF(CJ7="","",CJ7+($G7*365))</f>
        <v/>
      </c>
      <c r="CM7" s="13"/>
      <c r="CN7" s="75" t="str">
        <f>IF(CO7="","",_xlfn.DAYS(CO7,$Q$2))</f>
        <v/>
      </c>
      <c r="CO7" s="37"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c r="FW7" s="253"/>
      <c r="FX7" s="253"/>
      <c r="FY7" s="253"/>
      <c r="FZ7" s="253"/>
      <c r="GA7" s="93">
        <f>$S$2</f>
        <v>1</v>
      </c>
    </row>
    <row r="8" spans="1:183" s="14" customFormat="1" ht="14.45" customHeight="1" x14ac:dyDescent="0.25">
      <c r="A8" s="2" t="str">
        <f t="shared" ref="A8:A71" si="27">IF(E8="","",E8*$GA$7)</f>
        <v/>
      </c>
      <c r="B8" s="2" t="s">
        <v>126</v>
      </c>
      <c r="C8" s="186">
        <v>216.95</v>
      </c>
      <c r="D8" s="186" t="str">
        <f t="shared" ref="D8:D71" si="28">IF(A8="","",A8*C8)</f>
        <v/>
      </c>
      <c r="E8" s="109"/>
      <c r="F8" s="197"/>
      <c r="G8" s="2" t="s">
        <v>55</v>
      </c>
      <c r="H8" s="76" t="s">
        <v>253</v>
      </c>
      <c r="I8" s="114" t="str">
        <f t="shared" si="0"/>
        <v/>
      </c>
      <c r="J8" s="114" t="str">
        <f t="shared" si="1"/>
        <v/>
      </c>
      <c r="K8" s="114" t="str">
        <f t="shared" si="2"/>
        <v/>
      </c>
      <c r="L8" s="114" t="str">
        <f t="shared" si="3"/>
        <v/>
      </c>
      <c r="M8" s="114" t="str">
        <f t="shared" si="4"/>
        <v/>
      </c>
      <c r="N8" s="114" t="str">
        <f t="shared" si="5"/>
        <v/>
      </c>
      <c r="O8" s="114" t="str">
        <f t="shared" si="6"/>
        <v/>
      </c>
      <c r="P8" s="114" t="str">
        <f t="shared" si="7"/>
        <v/>
      </c>
      <c r="Q8" s="93" t="e">
        <f t="shared" si="8"/>
        <v>#VALUE!</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9">IF($S$2&gt;17,IF(DF8="","",DF8),"")</f>
        <v/>
      </c>
      <c r="AI8" s="93" t="str">
        <f t="shared" ref="AI8:AI71" si="30">IF($S$2&gt;18,IF(DI8 = "","",DI8),"")</f>
        <v/>
      </c>
      <c r="AJ8" s="93" t="str">
        <f t="shared" ref="AJ8:AJ71" si="31">IF($S$2&gt;19,IF(DL8="","",DL8),"")</f>
        <v/>
      </c>
      <c r="AK8" s="93" t="str">
        <f t="shared" ref="AK8:AK71" si="32">IF($S$2&gt;20,IF(DO8="","",DO8),"")</f>
        <v/>
      </c>
      <c r="AL8" s="93" t="str">
        <f t="shared" ref="AL8:AL71" si="33">IF($S$2&gt;21,IF(DR8="","",DR8),"")</f>
        <v/>
      </c>
      <c r="AM8" s="93" t="str">
        <f t="shared" ref="AM8:AM71" si="34">IF($S$2&gt;22,IF(DU8="","",DU8),"")</f>
        <v/>
      </c>
      <c r="AN8" s="93" t="str">
        <f t="shared" ref="AN8:AN71" si="35">IF($S$2&gt;23,IF(DX8="","",DX8),"")</f>
        <v/>
      </c>
      <c r="AO8" s="93" t="str">
        <f t="shared" ref="AO8:AO71" si="36">IF($S$2&gt;24,IF(EA8="","",EA8),"")</f>
        <v/>
      </c>
      <c r="AP8" s="93" t="str">
        <f t="shared" ref="AP8:AP71" si="37">IF($S$2&gt;25,IF(ED8="","",ED8),"")</f>
        <v/>
      </c>
      <c r="AQ8" s="93" t="str">
        <f t="shared" ref="AQ8:AQ71" si="38">IF($S$2&gt;26,IF(EG8="","",EG8),"")</f>
        <v/>
      </c>
      <c r="AR8" s="93" t="str">
        <f t="shared" ref="AR8:AR71" si="39">IF($S$2&gt;27,IF(EJ8="","",EJ8),"")</f>
        <v/>
      </c>
      <c r="AS8" s="93" t="str">
        <f t="shared" ref="AS8:AS71" si="40">IF($S$2&gt;28,IF(EM8="","",EM8),"")</f>
        <v/>
      </c>
      <c r="AT8" s="93" t="str">
        <f t="shared" ref="AT8:AT71" si="41">IF($S$2&gt;29,IF(EP8 = "", "", EP8),"")</f>
        <v/>
      </c>
      <c r="AU8" s="93" t="str">
        <f t="shared" ref="AU8:AU71" si="42">IF($S$2&gt;30,IF(ES8="","",ES8),"")</f>
        <v/>
      </c>
      <c r="AV8" s="93" t="str">
        <f t="shared" ref="AV8:AV71" si="43">IF($S$2&gt;31,IF(EV8="","",EV8),"")</f>
        <v/>
      </c>
      <c r="AW8" s="93" t="str">
        <f t="shared" ref="AW8:AW71" si="44">IF($S$2&gt;32,IF(EY8="","",EY8),"")</f>
        <v/>
      </c>
      <c r="AX8" s="93" t="str">
        <f t="shared" ref="AX8:AX71" si="45">IF($S$2&gt;33,IF(FB8="","",FB8),"")</f>
        <v/>
      </c>
      <c r="AY8" s="93" t="str">
        <f t="shared" ref="AY8:AY71" si="46">IF($S$2&gt;34,IF(FE8="","",FE8),"")</f>
        <v/>
      </c>
      <c r="AZ8" s="93" t="str">
        <f t="shared" ref="AZ8:AZ71" si="47">IF($S$2&gt;35,IF(FH8="","",FH8),"")</f>
        <v/>
      </c>
      <c r="BA8" s="93" t="str">
        <f t="shared" ref="BA8:BA71" si="48">IF($S$2&gt;36,IF(FK8="","",FK8),"")</f>
        <v/>
      </c>
      <c r="BB8" s="93" t="str">
        <f t="shared" ref="BB8:BB71" si="49">IF($S$2&gt;37,IF(FN8="","",FN8),"")</f>
        <v/>
      </c>
      <c r="BC8" s="93" t="str">
        <f t="shared" ref="BC8:BC71" si="50">IF($S$2&gt;38,IF(FQ8="","",FQ8),"")</f>
        <v/>
      </c>
      <c r="BD8" s="93" t="str">
        <f t="shared" ref="BD8:BD71" si="51">IF($S$2&gt;39,IF(FT8="","",FT8),"")</f>
        <v/>
      </c>
      <c r="BE8" s="93" t="str">
        <f t="shared" ref="BE8:BE71" si="52">IF($S$2&gt;40,IF(FW8="","",FW8),"")</f>
        <v/>
      </c>
      <c r="BF8" s="13">
        <v>45305</v>
      </c>
      <c r="BG8" s="74" t="e">
        <f t="shared" si="25"/>
        <v>#VALUE!</v>
      </c>
      <c r="BH8" s="36" t="e">
        <f t="shared" si="26"/>
        <v>#VALUE!</v>
      </c>
      <c r="BI8" s="225"/>
      <c r="BJ8" s="75" t="str">
        <f t="shared" ref="BJ8:BJ71" si="53">IF(BK8="","",_xlfn.DAYS(BK8,$Q$2))</f>
        <v/>
      </c>
      <c r="BK8" s="37" t="str">
        <f t="shared" ref="BK8:BK71" si="54">IF(BI8="","",BI8+($G8*365))</f>
        <v/>
      </c>
      <c r="BL8" s="13"/>
      <c r="BM8" s="74" t="str">
        <f t="shared" ref="BM8:BM71" si="55">IF(BN8="","",_xlfn.DAYS(BN8,$Q$2))</f>
        <v/>
      </c>
      <c r="BN8" s="36" t="str">
        <f t="shared" ref="BN8:BN71" si="56">IF(BL8="","",BL8+($G8*365))</f>
        <v/>
      </c>
      <c r="BO8" s="225"/>
      <c r="BP8" s="75" t="str">
        <f t="shared" ref="BP8:BP71" si="57">IF(BQ8="","",_xlfn.DAYS(BQ8,$Q$2))</f>
        <v/>
      </c>
      <c r="BQ8" s="37" t="str">
        <f t="shared" ref="BQ8:BQ71" si="58">IF(BO8="","",BO8+($G8*365))</f>
        <v/>
      </c>
      <c r="BR8" s="13"/>
      <c r="BS8" s="74" t="str">
        <f t="shared" ref="BS8:BS71" si="59">IF(BT8="","",_xlfn.DAYS(BT8,$Q$2))</f>
        <v/>
      </c>
      <c r="BT8" s="36" t="str">
        <f t="shared" ref="BT8:BT71" si="60">IF(BR8="","",BR8+($G8*365))</f>
        <v/>
      </c>
      <c r="BU8" s="225"/>
      <c r="BV8" s="75" t="str">
        <f t="shared" ref="BV8:BV71" si="61">IF(BW8="","",_xlfn.DAYS(BW8,$Q$2))</f>
        <v/>
      </c>
      <c r="BW8" s="37" t="str">
        <f t="shared" ref="BW8:BW71" si="62">IF(BU8="","",BU8+($G8*365))</f>
        <v/>
      </c>
      <c r="BX8" s="13"/>
      <c r="BY8" s="74" t="str">
        <f t="shared" ref="BY8:BY71" si="63">IF(BZ8="","",_xlfn.DAYS(BZ8,$Q$2))</f>
        <v/>
      </c>
      <c r="BZ8" s="36" t="str">
        <f t="shared" ref="BZ8:BZ71" si="64">IF(BX8="","",BX8+($G8*365))</f>
        <v/>
      </c>
      <c r="CA8" s="225"/>
      <c r="CB8" s="75" t="str">
        <f t="shared" ref="CB8:CB71" si="65">IF(CC8="","",_xlfn.DAYS(CC8,$Q$2))</f>
        <v/>
      </c>
      <c r="CC8" s="37" t="str">
        <f t="shared" ref="CC8:CC71" si="66">IF(CA8="","",CA8+($G8*365))</f>
        <v/>
      </c>
      <c r="CD8" s="13"/>
      <c r="CE8" s="74" t="str">
        <f t="shared" ref="CE8:CE71" si="67">IF(CF8="","",_xlfn.DAYS(CF8,$Q$2))</f>
        <v/>
      </c>
      <c r="CF8" s="36" t="str">
        <f t="shared" ref="CF8:CF71" si="68">IF(CD8="","",CD8+($G8*365))</f>
        <v/>
      </c>
      <c r="CG8" s="225"/>
      <c r="CH8" s="75" t="str">
        <f t="shared" ref="CH8:CH71" si="69">IF(CI8="","",_xlfn.DAYS(CI8,$Q$2))</f>
        <v/>
      </c>
      <c r="CI8" s="37" t="str">
        <f t="shared" ref="CI8:CI71" si="70">IF(CG8="","",CG8+($G8*365))</f>
        <v/>
      </c>
      <c r="CJ8" s="13"/>
      <c r="CK8" s="74" t="str">
        <f t="shared" ref="CK8:CK71" si="71">IF(CL8="","",_xlfn.DAYS(CL8,$Q$2))</f>
        <v/>
      </c>
      <c r="CL8" s="36" t="str">
        <f t="shared" ref="CL8:CL71" si="72">IF(CJ8="","",CJ8+($G8*365))</f>
        <v/>
      </c>
      <c r="CM8" s="225"/>
      <c r="CN8" s="75" t="str">
        <f t="shared" ref="CN8:CN71" si="73">IF(CO8="","",_xlfn.DAYS(CO8,$Q$2))</f>
        <v/>
      </c>
      <c r="CO8" s="37" t="str">
        <f t="shared" ref="CO8:CO71" si="74">IF(CM8="","",CM8+($G8*365))</f>
        <v/>
      </c>
      <c r="CP8" s="13"/>
      <c r="CQ8" s="5" t="str">
        <f t="shared" ref="CQ8:CQ71" si="75">IF(CR8="","",_xlfn.DAYS(CR8,$Q$2))</f>
        <v/>
      </c>
      <c r="CR8" s="224" t="str">
        <f t="shared" ref="CR8:CR71" si="76">IF(CP8="","",CP8+($G8*365))</f>
        <v/>
      </c>
      <c r="CS8" s="225"/>
      <c r="CT8" s="115" t="str">
        <f t="shared" ref="CT8:CT71" si="77">IF(CU8="","",_xlfn.DAYS(CU8,$Q$2))</f>
        <v/>
      </c>
      <c r="CU8" s="225" t="str">
        <f t="shared" ref="CU8:CU71" si="78">IF(CS8="","",CS8+($G8*365))</f>
        <v/>
      </c>
      <c r="CV8" s="13"/>
      <c r="CW8" s="5" t="str">
        <f t="shared" ref="CW8:CW71" si="79">IF(CX8="","",_xlfn.DAYS(CX8,$Q$2))</f>
        <v/>
      </c>
      <c r="CX8" s="224" t="str">
        <f t="shared" ref="CX8:CX71" si="80">IF(CV8="","",CV8+($G8*365))</f>
        <v/>
      </c>
      <c r="CY8" s="225"/>
      <c r="CZ8" s="115" t="str">
        <f t="shared" ref="CZ8:CZ71" si="81">IF(DA8="","",_xlfn.DAYS(DA8,$Q$2))</f>
        <v/>
      </c>
      <c r="DA8" s="225" t="str">
        <f t="shared" ref="DA8:DA71" si="82">IF(CY8="","",CY8+($G8*365))</f>
        <v/>
      </c>
      <c r="DB8" s="13"/>
      <c r="DC8" s="5" t="str">
        <f t="shared" ref="DC8:DC71" si="83">IF(DD8="","",_xlfn.DAYS(DD8,$Q$2))</f>
        <v/>
      </c>
      <c r="DD8" s="224" t="str">
        <f t="shared" ref="DD8:DD71" si="84">IF(DB8="","",DB8+($G8*365))</f>
        <v/>
      </c>
      <c r="DE8" s="225"/>
      <c r="DF8" s="115" t="str">
        <f t="shared" ref="DF8:DF71" si="85">IF(DG8="","",_xlfn.DAYS(DG8,$Q$2))</f>
        <v/>
      </c>
      <c r="DG8" s="225" t="str">
        <f t="shared" ref="DG8:DG71" si="86">IF(DE8="","",DE8+($G8*365))</f>
        <v/>
      </c>
      <c r="DH8" s="224"/>
      <c r="DI8" s="5" t="str">
        <f t="shared" ref="DI8:DI71" si="87">IF(DJ8="","",_xlfn.DAYS(DJ8,$Q$2))</f>
        <v/>
      </c>
      <c r="DJ8" s="224" t="str">
        <f t="shared" ref="DJ8:DJ71" si="88">IF(DH8="","",DH8+($G8*365))</f>
        <v/>
      </c>
      <c r="DK8" s="225"/>
      <c r="DL8" s="115" t="str">
        <f t="shared" ref="DL8:DL71" si="89">IF(DM8="","",_xlfn.DAYS(DM8,$Q$2))</f>
        <v/>
      </c>
      <c r="DM8" s="225" t="str">
        <f t="shared" ref="DM8:DM71" si="90">IF(DK8="","",DK8+($G8*365))</f>
        <v/>
      </c>
      <c r="DN8" s="224"/>
      <c r="DO8" s="5" t="str">
        <f t="shared" ref="DO8:DO71" si="91">IF(DP8="","",_xlfn.DAYS(DP8,$Q$2))</f>
        <v/>
      </c>
      <c r="DP8" s="224" t="str">
        <f t="shared" ref="DP8:DP71" si="92">IF(DN8="","",DN8+($G8*365))</f>
        <v/>
      </c>
      <c r="DQ8" s="225"/>
      <c r="DR8" s="115" t="str">
        <f t="shared" ref="DR8:DR71" si="93">IF(DS8="","",_xlfn.DAYS(DS8,$Q$2))</f>
        <v/>
      </c>
      <c r="DS8" s="225" t="str">
        <f t="shared" ref="DS8:DS71" si="94">IF(DQ8="","",DQ8+($G8*365))</f>
        <v/>
      </c>
      <c r="DT8" s="224"/>
      <c r="DU8" s="5" t="str">
        <f t="shared" ref="DU8:DU71" si="95">IF(DV8="","",_xlfn.DAYS(DV8,$Q$2))</f>
        <v/>
      </c>
      <c r="DV8" s="224" t="str">
        <f t="shared" ref="DV8:DV71" si="96">IF(DT8="","",DT8+($G8*365))</f>
        <v/>
      </c>
      <c r="DW8" s="225"/>
      <c r="DX8" s="115" t="str">
        <f t="shared" ref="DX8:DX71" si="97">IF(DY8="","",_xlfn.DAYS(DY8,$Q$2))</f>
        <v/>
      </c>
      <c r="DY8" s="225" t="str">
        <f t="shared" ref="DY8:DY71" si="98">IF(DW8="","",DW8+($G8*365))</f>
        <v/>
      </c>
      <c r="DZ8" s="224"/>
      <c r="EA8" s="5" t="str">
        <f t="shared" ref="EA8:EA71" si="99">IF(EB8="","",_xlfn.DAYS(EB8,$Q$2))</f>
        <v/>
      </c>
      <c r="EB8" s="224" t="str">
        <f t="shared" ref="EB8:EB71" si="100">IF(DZ8="","",DZ8+($G8*365))</f>
        <v/>
      </c>
      <c r="EC8" s="225"/>
      <c r="ED8" s="115" t="str">
        <f t="shared" ref="ED8:ED71" si="101">IF(EE8="","",_xlfn.DAYS(EE8,$Q$2))</f>
        <v/>
      </c>
      <c r="EE8" s="225" t="str">
        <f t="shared" ref="EE8:EE71" si="102">IF(EC8="","",EC8+($G8*365))</f>
        <v/>
      </c>
      <c r="EF8" s="224"/>
      <c r="EG8" s="5" t="str">
        <f t="shared" ref="EG8:EG71" si="103">IF(EH8="","",_xlfn.DAYS(EH8,$Q$2))</f>
        <v/>
      </c>
      <c r="EH8" s="224" t="str">
        <f t="shared" ref="EH8:EH71" si="104">IF(EF8="","",EF8+($G8*365))</f>
        <v/>
      </c>
      <c r="EI8" s="225"/>
      <c r="EJ8" s="115" t="str">
        <f t="shared" ref="EJ8:EJ71" si="105">IF(EK8="","",_xlfn.DAYS(EK8,$Q$2))</f>
        <v/>
      </c>
      <c r="EK8" s="225" t="str">
        <f t="shared" ref="EK8:EK71" si="106">IF(EI8="","",EI8+($G8*365))</f>
        <v/>
      </c>
      <c r="EL8" s="224"/>
      <c r="EM8" s="5" t="str">
        <f t="shared" ref="EM8:EM71" si="107">IF(EN8="","",_xlfn.DAYS(EN8,$Q$2))</f>
        <v/>
      </c>
      <c r="EN8" s="224" t="str">
        <f t="shared" ref="EN8:EN71" si="108">IF(EL8="","",EL8+($G8*365))</f>
        <v/>
      </c>
      <c r="EO8" s="225"/>
      <c r="EP8" s="115" t="str">
        <f t="shared" ref="EP8:EP71" si="109">IF(EQ8="","",_xlfn.DAYS(EQ8,$Q$2))</f>
        <v/>
      </c>
      <c r="EQ8" s="225" t="str">
        <f t="shared" ref="EQ8:EQ71" si="110">IF(EO8="","",EO8+($G8*365))</f>
        <v/>
      </c>
      <c r="ER8" s="224"/>
      <c r="ES8" s="5" t="str">
        <f t="shared" ref="ES8:ES71" si="111">IF(ET8="","",_xlfn.DAYS(ET8,$Q$2))</f>
        <v/>
      </c>
      <c r="ET8" s="224" t="str">
        <f t="shared" ref="ET8:ET71" si="112">IF(ER8="","",ER8+($G8*365))</f>
        <v/>
      </c>
      <c r="EU8" s="225"/>
      <c r="EV8" s="115" t="str">
        <f t="shared" ref="EV8:EV71" si="113">IF(EW8="","",_xlfn.DAYS(EW8,$Q$2))</f>
        <v/>
      </c>
      <c r="EW8" s="225" t="str">
        <f t="shared" ref="EW8:EW71" si="114">IF(EU8="","",EU8+($G8*365))</f>
        <v/>
      </c>
      <c r="EX8" s="224"/>
      <c r="EY8" s="5" t="str">
        <f t="shared" ref="EY8:EY71" si="115">IF(EZ8="","",_xlfn.DAYS(EZ8,$Q$2))</f>
        <v/>
      </c>
      <c r="EZ8" s="224" t="str">
        <f t="shared" ref="EZ8:EZ71" si="116">IF(EX8="","",EX8+($G8*365))</f>
        <v/>
      </c>
      <c r="FA8" s="225"/>
      <c r="FB8" s="115" t="str">
        <f t="shared" ref="FB8:FB71" si="117">IF(FC8="","",_xlfn.DAYS(FC8,$Q$2))</f>
        <v/>
      </c>
      <c r="FC8" s="225" t="str">
        <f t="shared" ref="FC8:FC71" si="118">IF(FA8="","",FA8+($G8*365))</f>
        <v/>
      </c>
      <c r="FD8" s="224"/>
      <c r="FE8" s="5" t="str">
        <f t="shared" ref="FE8:FE71" si="119">IF(FF8="","",_xlfn.DAYS(FF8,$Q$2))</f>
        <v/>
      </c>
      <c r="FF8" s="224" t="str">
        <f t="shared" ref="FF8:FF71" si="120">IF(FD8="","",FD8+($G8*365))</f>
        <v/>
      </c>
      <c r="FG8" s="225"/>
      <c r="FH8" s="115" t="str">
        <f t="shared" ref="FH8:FH71" si="121">IF(FI8="","",_xlfn.DAYS(FI8,$Q$2))</f>
        <v/>
      </c>
      <c r="FI8" s="225" t="str">
        <f t="shared" ref="FI8:FI71" si="122">IF(FG8="","",FG8+($G8*365))</f>
        <v/>
      </c>
      <c r="FJ8" s="224"/>
      <c r="FK8" s="5" t="str">
        <f t="shared" ref="FK8:FK71" si="123">IF(FL8="","",_xlfn.DAYS(FL8,$Q$2))</f>
        <v/>
      </c>
      <c r="FL8" s="224" t="str">
        <f t="shared" ref="FL8:FL71" si="124">IF(FJ8="","",FJ8+($G8*365))</f>
        <v/>
      </c>
      <c r="FM8" s="225"/>
      <c r="FN8" s="115" t="str">
        <f t="shared" ref="FN8:FN71" si="125">IF(FO8="","",_xlfn.DAYS(FO8,$Q$2))</f>
        <v/>
      </c>
      <c r="FO8" s="225" t="str">
        <f t="shared" ref="FO8:FO71" si="126">IF(FM8="","",FM8+($G8*365))</f>
        <v/>
      </c>
      <c r="FP8" s="224"/>
      <c r="FQ8" s="5" t="str">
        <f t="shared" ref="FQ8:FQ71" si="127">IF(FR8="","",_xlfn.DAYS(FR8,$Q$2))</f>
        <v/>
      </c>
      <c r="FR8" s="224" t="str">
        <f t="shared" ref="FR8:FR71" si="128">IF(FP8 = "", "",FP8+($G8*365))</f>
        <v/>
      </c>
      <c r="FS8" s="225"/>
      <c r="FT8" s="115" t="str">
        <f t="shared" ref="FT8:FT71" si="129">IF(FU8="","",_xlfn.DAYS(FU8,$Q$2))</f>
        <v/>
      </c>
      <c r="FU8" s="225" t="str">
        <f t="shared" ref="FU8:FU71" si="130">IF(FS8="","",FS8+($G8*365))</f>
        <v/>
      </c>
      <c r="FV8" s="253"/>
      <c r="FW8" s="253"/>
      <c r="FX8" s="253"/>
      <c r="FY8" s="253"/>
      <c r="FZ8" s="253"/>
    </row>
    <row r="9" spans="1:183" ht="14.45" customHeight="1" x14ac:dyDescent="0.25">
      <c r="A9" s="2" t="str">
        <f t="shared" si="27"/>
        <v/>
      </c>
      <c r="B9" s="2" t="s">
        <v>57</v>
      </c>
      <c r="C9" s="186">
        <v>165.76</v>
      </c>
      <c r="D9" s="186" t="str">
        <f t="shared" si="28"/>
        <v/>
      </c>
      <c r="E9" s="110"/>
      <c r="F9" s="197"/>
      <c r="G9" s="2" t="s">
        <v>55</v>
      </c>
      <c r="H9" s="76" t="s">
        <v>58</v>
      </c>
      <c r="I9" s="114" t="str">
        <f t="shared" si="0"/>
        <v/>
      </c>
      <c r="J9" s="114" t="str">
        <f t="shared" si="1"/>
        <v/>
      </c>
      <c r="K9" s="114" t="str">
        <f t="shared" si="2"/>
        <v/>
      </c>
      <c r="L9" s="114" t="str">
        <f t="shared" si="3"/>
        <v/>
      </c>
      <c r="M9" s="114" t="str">
        <f t="shared" si="4"/>
        <v/>
      </c>
      <c r="N9" s="114" t="str">
        <f t="shared" si="5"/>
        <v/>
      </c>
      <c r="O9" s="114" t="str">
        <f t="shared" si="6"/>
        <v/>
      </c>
      <c r="P9" s="114" t="str">
        <f t="shared" si="7"/>
        <v/>
      </c>
      <c r="Q9" s="93" t="e">
        <f t="shared" si="8"/>
        <v>#VALUE!</v>
      </c>
      <c r="R9" s="93" t="str">
        <f t="shared" si="9"/>
        <v/>
      </c>
      <c r="S9" s="93" t="str">
        <f t="shared" si="10"/>
        <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45305</v>
      </c>
      <c r="BG9" s="74" t="e">
        <f t="shared" si="25"/>
        <v>#VALUE!</v>
      </c>
      <c r="BH9" s="36" t="e">
        <f t="shared" si="26"/>
        <v>#VALUE!</v>
      </c>
      <c r="BI9" s="225"/>
      <c r="BJ9" s="75" t="str">
        <f t="shared" si="53"/>
        <v/>
      </c>
      <c r="BK9" s="37" t="str">
        <f t="shared" si="54"/>
        <v/>
      </c>
      <c r="BL9" s="13"/>
      <c r="BM9" s="74" t="str">
        <f t="shared" si="55"/>
        <v/>
      </c>
      <c r="BN9" s="36" t="str">
        <f t="shared" si="56"/>
        <v/>
      </c>
      <c r="BO9" s="225"/>
      <c r="BP9" s="75" t="str">
        <f t="shared" si="57"/>
        <v/>
      </c>
      <c r="BQ9" s="37" t="str">
        <f t="shared" si="58"/>
        <v/>
      </c>
      <c r="BR9" s="13"/>
      <c r="BS9" s="74" t="str">
        <f t="shared" si="59"/>
        <v/>
      </c>
      <c r="BT9" s="36" t="str">
        <f t="shared" si="60"/>
        <v/>
      </c>
      <c r="BU9" s="225"/>
      <c r="BV9" s="75" t="str">
        <f t="shared" si="61"/>
        <v/>
      </c>
      <c r="BW9" s="37" t="str">
        <f t="shared" si="62"/>
        <v/>
      </c>
      <c r="BX9" s="13"/>
      <c r="BY9" s="74" t="str">
        <f t="shared" si="63"/>
        <v/>
      </c>
      <c r="BZ9" s="36" t="str">
        <f t="shared" si="64"/>
        <v/>
      </c>
      <c r="CA9" s="225"/>
      <c r="CB9" s="75" t="str">
        <f t="shared" si="65"/>
        <v/>
      </c>
      <c r="CC9" s="37" t="str">
        <f t="shared" si="66"/>
        <v/>
      </c>
      <c r="CD9" s="13"/>
      <c r="CE9" s="74" t="str">
        <f t="shared" si="67"/>
        <v/>
      </c>
      <c r="CF9" s="36" t="str">
        <f t="shared" si="68"/>
        <v/>
      </c>
      <c r="CG9" s="225"/>
      <c r="CH9" s="75" t="str">
        <f t="shared" si="69"/>
        <v/>
      </c>
      <c r="CI9" s="37" t="str">
        <f t="shared" si="70"/>
        <v/>
      </c>
      <c r="CJ9" s="13"/>
      <c r="CK9" s="74" t="str">
        <f t="shared" si="71"/>
        <v/>
      </c>
      <c r="CL9" s="36" t="str">
        <f t="shared" si="72"/>
        <v/>
      </c>
      <c r="CM9" s="225"/>
      <c r="CN9" s="75" t="str">
        <f t="shared" si="73"/>
        <v/>
      </c>
      <c r="CO9" s="37" t="str">
        <f t="shared" si="74"/>
        <v/>
      </c>
      <c r="CP9" s="13"/>
      <c r="CQ9" s="5" t="str">
        <f t="shared" si="75"/>
        <v/>
      </c>
      <c r="CR9" s="224" t="str">
        <f t="shared" si="76"/>
        <v/>
      </c>
      <c r="CS9" s="225"/>
      <c r="CT9" s="115" t="str">
        <f t="shared" si="77"/>
        <v/>
      </c>
      <c r="CU9" s="225" t="str">
        <f t="shared" si="78"/>
        <v/>
      </c>
      <c r="CV9" s="13"/>
      <c r="CW9" s="5" t="str">
        <f t="shared" si="79"/>
        <v/>
      </c>
      <c r="CX9" s="224" t="str">
        <f t="shared" si="80"/>
        <v/>
      </c>
      <c r="CY9" s="225"/>
      <c r="CZ9" s="115" t="str">
        <f t="shared" si="81"/>
        <v/>
      </c>
      <c r="DA9" s="225" t="str">
        <f t="shared" si="82"/>
        <v/>
      </c>
      <c r="DB9" s="13"/>
      <c r="DC9" s="5" t="str">
        <f t="shared" si="83"/>
        <v/>
      </c>
      <c r="DD9" s="224" t="str">
        <f t="shared" si="84"/>
        <v/>
      </c>
      <c r="DE9" s="225"/>
      <c r="DF9" s="115" t="str">
        <f t="shared" si="85"/>
        <v/>
      </c>
      <c r="DG9" s="225" t="str">
        <f t="shared" si="86"/>
        <v/>
      </c>
      <c r="DH9" s="224"/>
      <c r="DI9" s="5" t="str">
        <f t="shared" si="87"/>
        <v/>
      </c>
      <c r="DJ9" s="224" t="str">
        <f t="shared" si="88"/>
        <v/>
      </c>
      <c r="DK9" s="225"/>
      <c r="DL9" s="115" t="str">
        <f t="shared" si="89"/>
        <v/>
      </c>
      <c r="DM9" s="225" t="str">
        <f t="shared" si="90"/>
        <v/>
      </c>
      <c r="DN9" s="224"/>
      <c r="DO9" s="5" t="str">
        <f t="shared" si="91"/>
        <v/>
      </c>
      <c r="DP9" s="224" t="str">
        <f t="shared" si="92"/>
        <v/>
      </c>
      <c r="DQ9" s="225"/>
      <c r="DR9" s="115" t="str">
        <f t="shared" si="93"/>
        <v/>
      </c>
      <c r="DS9" s="225" t="str">
        <f t="shared" si="94"/>
        <v/>
      </c>
      <c r="DT9" s="224"/>
      <c r="DU9" s="5" t="str">
        <f t="shared" si="95"/>
        <v/>
      </c>
      <c r="DV9" s="224" t="str">
        <f t="shared" si="96"/>
        <v/>
      </c>
      <c r="DW9" s="225"/>
      <c r="DX9" s="115" t="str">
        <f t="shared" si="97"/>
        <v/>
      </c>
      <c r="DY9" s="225" t="str">
        <f t="shared" si="98"/>
        <v/>
      </c>
      <c r="DZ9" s="224"/>
      <c r="EA9" s="5" t="str">
        <f t="shared" si="99"/>
        <v/>
      </c>
      <c r="EB9" s="224" t="str">
        <f t="shared" si="100"/>
        <v/>
      </c>
      <c r="EC9" s="225"/>
      <c r="ED9" s="115" t="str">
        <f t="shared" si="101"/>
        <v/>
      </c>
      <c r="EE9" s="225" t="str">
        <f t="shared" si="102"/>
        <v/>
      </c>
      <c r="EF9" s="224"/>
      <c r="EG9" s="5" t="str">
        <f t="shared" si="103"/>
        <v/>
      </c>
      <c r="EH9" s="224" t="str">
        <f t="shared" si="104"/>
        <v/>
      </c>
      <c r="EI9" s="225"/>
      <c r="EJ9" s="115" t="str">
        <f t="shared" si="105"/>
        <v/>
      </c>
      <c r="EK9" s="225" t="str">
        <f t="shared" si="106"/>
        <v/>
      </c>
      <c r="EL9" s="224"/>
      <c r="EM9" s="5" t="str">
        <f t="shared" si="107"/>
        <v/>
      </c>
      <c r="EN9" s="224" t="str">
        <f t="shared" si="108"/>
        <v/>
      </c>
      <c r="EO9" s="225"/>
      <c r="EP9" s="115" t="str">
        <f t="shared" si="109"/>
        <v/>
      </c>
      <c r="EQ9" s="225" t="str">
        <f t="shared" si="110"/>
        <v/>
      </c>
      <c r="ER9" s="224"/>
      <c r="ES9" s="5" t="str">
        <f t="shared" si="111"/>
        <v/>
      </c>
      <c r="ET9" s="224" t="str">
        <f t="shared" si="112"/>
        <v/>
      </c>
      <c r="EU9" s="225"/>
      <c r="EV9" s="115" t="str">
        <f t="shared" si="113"/>
        <v/>
      </c>
      <c r="EW9" s="225" t="str">
        <f t="shared" si="114"/>
        <v/>
      </c>
      <c r="EX9" s="224"/>
      <c r="EY9" s="5" t="str">
        <f t="shared" si="115"/>
        <v/>
      </c>
      <c r="EZ9" s="224" t="str">
        <f t="shared" si="116"/>
        <v/>
      </c>
      <c r="FA9" s="225"/>
      <c r="FB9" s="115" t="str">
        <f t="shared" si="117"/>
        <v/>
      </c>
      <c r="FC9" s="225" t="str">
        <f t="shared" si="118"/>
        <v/>
      </c>
      <c r="FD9" s="224"/>
      <c r="FE9" s="5" t="str">
        <f t="shared" si="119"/>
        <v/>
      </c>
      <c r="FF9" s="224" t="str">
        <f t="shared" si="120"/>
        <v/>
      </c>
      <c r="FG9" s="225"/>
      <c r="FH9" s="115" t="str">
        <f t="shared" si="121"/>
        <v/>
      </c>
      <c r="FI9" s="225" t="str">
        <f t="shared" si="122"/>
        <v/>
      </c>
      <c r="FJ9" s="224"/>
      <c r="FK9" s="5" t="str">
        <f t="shared" si="123"/>
        <v/>
      </c>
      <c r="FL9" s="224" t="str">
        <f t="shared" si="124"/>
        <v/>
      </c>
      <c r="FM9" s="225"/>
      <c r="FN9" s="115" t="str">
        <f t="shared" si="125"/>
        <v/>
      </c>
      <c r="FO9" s="225" t="str">
        <f t="shared" si="126"/>
        <v/>
      </c>
      <c r="FP9" s="224"/>
      <c r="FQ9" s="5" t="str">
        <f t="shared" si="127"/>
        <v/>
      </c>
      <c r="FR9" s="224" t="str">
        <f t="shared" si="128"/>
        <v/>
      </c>
      <c r="FS9" s="225"/>
      <c r="FT9" s="115" t="str">
        <f t="shared" si="129"/>
        <v/>
      </c>
      <c r="FU9" s="225" t="str">
        <f t="shared" si="130"/>
        <v/>
      </c>
      <c r="FV9" s="253"/>
      <c r="FW9" s="253"/>
      <c r="FX9" s="253"/>
      <c r="FY9" s="253"/>
      <c r="FZ9" s="253"/>
      <c r="GA9" s="3"/>
    </row>
    <row r="10" spans="1:183" s="14" customFormat="1" ht="14.45" customHeight="1" x14ac:dyDescent="0.25">
      <c r="A10" s="2" t="str">
        <f t="shared" si="27"/>
        <v/>
      </c>
      <c r="B10" s="2" t="s">
        <v>59</v>
      </c>
      <c r="C10" s="186">
        <v>316.52</v>
      </c>
      <c r="D10" s="186" t="str">
        <f t="shared" si="28"/>
        <v/>
      </c>
      <c r="E10" s="110"/>
      <c r="F10" s="192" t="s">
        <v>60</v>
      </c>
      <c r="G10" s="2" t="s">
        <v>55</v>
      </c>
      <c r="H10" s="76" t="s">
        <v>158</v>
      </c>
      <c r="I10" s="113" t="str">
        <f t="shared" si="0"/>
        <v/>
      </c>
      <c r="J10" s="114" t="str">
        <f t="shared" si="1"/>
        <v/>
      </c>
      <c r="K10" s="114" t="str">
        <f t="shared" si="2"/>
        <v/>
      </c>
      <c r="L10" s="114" t="str">
        <f t="shared" si="3"/>
        <v/>
      </c>
      <c r="M10" s="114" t="str">
        <f t="shared" si="4"/>
        <v/>
      </c>
      <c r="N10" s="114" t="str">
        <f t="shared" si="5"/>
        <v/>
      </c>
      <c r="O10" s="114" t="str">
        <f t="shared" si="6"/>
        <v/>
      </c>
      <c r="P10" s="114" t="str">
        <f t="shared" si="7"/>
        <v/>
      </c>
      <c r="Q10" s="93" t="e">
        <f t="shared" si="8"/>
        <v>#VALUE!</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v>44940</v>
      </c>
      <c r="BG10" s="74" t="e">
        <f t="shared" si="25"/>
        <v>#VALUE!</v>
      </c>
      <c r="BH10" s="36" t="e">
        <f t="shared" si="26"/>
        <v>#VALUE!</v>
      </c>
      <c r="BI10" s="225"/>
      <c r="BJ10" s="75" t="str">
        <f t="shared" si="53"/>
        <v/>
      </c>
      <c r="BK10" s="37" t="str">
        <f t="shared" si="54"/>
        <v/>
      </c>
      <c r="BL10" s="13"/>
      <c r="BM10" s="74" t="str">
        <f t="shared" si="55"/>
        <v/>
      </c>
      <c r="BN10" s="36" t="str">
        <f t="shared" si="56"/>
        <v/>
      </c>
      <c r="BO10" s="225"/>
      <c r="BP10" s="75" t="str">
        <f t="shared" si="57"/>
        <v/>
      </c>
      <c r="BQ10" s="37" t="str">
        <f t="shared" si="58"/>
        <v/>
      </c>
      <c r="BR10" s="13"/>
      <c r="BS10" s="74" t="str">
        <f t="shared" si="59"/>
        <v/>
      </c>
      <c r="BT10" s="36" t="str">
        <f t="shared" si="60"/>
        <v/>
      </c>
      <c r="BU10" s="225"/>
      <c r="BV10" s="75" t="str">
        <f t="shared" si="61"/>
        <v/>
      </c>
      <c r="BW10" s="37" t="str">
        <f t="shared" si="62"/>
        <v/>
      </c>
      <c r="BX10" s="13"/>
      <c r="BY10" s="74" t="str">
        <f t="shared" si="63"/>
        <v/>
      </c>
      <c r="BZ10" s="36" t="str">
        <f t="shared" si="64"/>
        <v/>
      </c>
      <c r="CA10" s="225"/>
      <c r="CB10" s="75" t="str">
        <f t="shared" si="65"/>
        <v/>
      </c>
      <c r="CC10" s="37" t="str">
        <f t="shared" si="66"/>
        <v/>
      </c>
      <c r="CD10" s="13"/>
      <c r="CE10" s="74" t="str">
        <f t="shared" si="67"/>
        <v/>
      </c>
      <c r="CF10" s="36" t="str">
        <f t="shared" si="68"/>
        <v/>
      </c>
      <c r="CG10" s="225"/>
      <c r="CH10" s="75" t="str">
        <f t="shared" si="69"/>
        <v/>
      </c>
      <c r="CI10" s="37" t="str">
        <f t="shared" si="70"/>
        <v/>
      </c>
      <c r="CJ10" s="13"/>
      <c r="CK10" s="74" t="str">
        <f t="shared" si="71"/>
        <v/>
      </c>
      <c r="CL10" s="36" t="str">
        <f t="shared" si="72"/>
        <v/>
      </c>
      <c r="CM10" s="225"/>
      <c r="CN10" s="75" t="str">
        <f t="shared" si="73"/>
        <v/>
      </c>
      <c r="CO10" s="37" t="str">
        <f t="shared" si="74"/>
        <v/>
      </c>
      <c r="CP10" s="13"/>
      <c r="CQ10" s="5" t="str">
        <f t="shared" si="75"/>
        <v/>
      </c>
      <c r="CR10" s="224" t="str">
        <f t="shared" si="76"/>
        <v/>
      </c>
      <c r="CS10" s="225"/>
      <c r="CT10" s="115" t="str">
        <f t="shared" si="77"/>
        <v/>
      </c>
      <c r="CU10" s="225" t="str">
        <f t="shared" si="78"/>
        <v/>
      </c>
      <c r="CV10" s="13"/>
      <c r="CW10" s="5" t="str">
        <f t="shared" si="79"/>
        <v/>
      </c>
      <c r="CX10" s="224" t="str">
        <f t="shared" si="80"/>
        <v/>
      </c>
      <c r="CY10" s="225"/>
      <c r="CZ10" s="115" t="str">
        <f t="shared" si="81"/>
        <v/>
      </c>
      <c r="DA10" s="225" t="str">
        <f t="shared" si="82"/>
        <v/>
      </c>
      <c r="DB10" s="13"/>
      <c r="DC10" s="5" t="str">
        <f t="shared" si="83"/>
        <v/>
      </c>
      <c r="DD10" s="224" t="str">
        <f t="shared" si="84"/>
        <v/>
      </c>
      <c r="DE10" s="225"/>
      <c r="DF10" s="115" t="str">
        <f t="shared" si="85"/>
        <v/>
      </c>
      <c r="DG10" s="225" t="str">
        <f t="shared" si="86"/>
        <v/>
      </c>
      <c r="DH10" s="224"/>
      <c r="DI10" s="5" t="str">
        <f t="shared" si="87"/>
        <v/>
      </c>
      <c r="DJ10" s="224" t="str">
        <f t="shared" si="88"/>
        <v/>
      </c>
      <c r="DK10" s="225"/>
      <c r="DL10" s="115" t="str">
        <f t="shared" si="89"/>
        <v/>
      </c>
      <c r="DM10" s="225" t="str">
        <f t="shared" si="90"/>
        <v/>
      </c>
      <c r="DN10" s="224"/>
      <c r="DO10" s="5" t="str">
        <f t="shared" si="91"/>
        <v/>
      </c>
      <c r="DP10" s="224" t="str">
        <f t="shared" si="92"/>
        <v/>
      </c>
      <c r="DQ10" s="225"/>
      <c r="DR10" s="115" t="str">
        <f t="shared" si="93"/>
        <v/>
      </c>
      <c r="DS10" s="225" t="str">
        <f t="shared" si="94"/>
        <v/>
      </c>
      <c r="DT10" s="224"/>
      <c r="DU10" s="5" t="str">
        <f t="shared" si="95"/>
        <v/>
      </c>
      <c r="DV10" s="224" t="str">
        <f t="shared" si="96"/>
        <v/>
      </c>
      <c r="DW10" s="225"/>
      <c r="DX10" s="115" t="str">
        <f t="shared" si="97"/>
        <v/>
      </c>
      <c r="DY10" s="225" t="str">
        <f t="shared" si="98"/>
        <v/>
      </c>
      <c r="DZ10" s="224"/>
      <c r="EA10" s="5" t="str">
        <f t="shared" si="99"/>
        <v/>
      </c>
      <c r="EB10" s="224" t="str">
        <f t="shared" si="100"/>
        <v/>
      </c>
      <c r="EC10" s="225"/>
      <c r="ED10" s="115" t="str">
        <f t="shared" si="101"/>
        <v/>
      </c>
      <c r="EE10" s="225" t="str">
        <f t="shared" si="102"/>
        <v/>
      </c>
      <c r="EF10" s="224"/>
      <c r="EG10" s="5" t="str">
        <f t="shared" si="103"/>
        <v/>
      </c>
      <c r="EH10" s="224" t="str">
        <f t="shared" si="104"/>
        <v/>
      </c>
      <c r="EI10" s="225"/>
      <c r="EJ10" s="115" t="str">
        <f t="shared" si="105"/>
        <v/>
      </c>
      <c r="EK10" s="225" t="str">
        <f t="shared" si="106"/>
        <v/>
      </c>
      <c r="EL10" s="224"/>
      <c r="EM10" s="5" t="str">
        <f t="shared" si="107"/>
        <v/>
      </c>
      <c r="EN10" s="224" t="str">
        <f t="shared" si="108"/>
        <v/>
      </c>
      <c r="EO10" s="225"/>
      <c r="EP10" s="115" t="str">
        <f t="shared" si="109"/>
        <v/>
      </c>
      <c r="EQ10" s="225" t="str">
        <f t="shared" si="110"/>
        <v/>
      </c>
      <c r="ER10" s="224"/>
      <c r="ES10" s="5" t="str">
        <f t="shared" si="111"/>
        <v/>
      </c>
      <c r="ET10" s="224" t="str">
        <f t="shared" si="112"/>
        <v/>
      </c>
      <c r="EU10" s="225"/>
      <c r="EV10" s="115" t="str">
        <f t="shared" si="113"/>
        <v/>
      </c>
      <c r="EW10" s="225" t="str">
        <f t="shared" si="114"/>
        <v/>
      </c>
      <c r="EX10" s="224"/>
      <c r="EY10" s="5" t="str">
        <f t="shared" si="115"/>
        <v/>
      </c>
      <c r="EZ10" s="224" t="str">
        <f t="shared" si="116"/>
        <v/>
      </c>
      <c r="FA10" s="225"/>
      <c r="FB10" s="115" t="str">
        <f t="shared" si="117"/>
        <v/>
      </c>
      <c r="FC10" s="225" t="str">
        <f t="shared" si="118"/>
        <v/>
      </c>
      <c r="FD10" s="224"/>
      <c r="FE10" s="5" t="str">
        <f t="shared" si="119"/>
        <v/>
      </c>
      <c r="FF10" s="224" t="str">
        <f t="shared" si="120"/>
        <v/>
      </c>
      <c r="FG10" s="225"/>
      <c r="FH10" s="115" t="str">
        <f t="shared" si="121"/>
        <v/>
      </c>
      <c r="FI10" s="225" t="str">
        <f t="shared" si="122"/>
        <v/>
      </c>
      <c r="FJ10" s="224"/>
      <c r="FK10" s="5" t="str">
        <f t="shared" si="123"/>
        <v/>
      </c>
      <c r="FL10" s="224" t="str">
        <f t="shared" si="124"/>
        <v/>
      </c>
      <c r="FM10" s="225"/>
      <c r="FN10" s="115" t="str">
        <f t="shared" si="125"/>
        <v/>
      </c>
      <c r="FO10" s="225" t="str">
        <f t="shared" si="126"/>
        <v/>
      </c>
      <c r="FP10" s="224"/>
      <c r="FQ10" s="5" t="str">
        <f t="shared" si="127"/>
        <v/>
      </c>
      <c r="FR10" s="224" t="str">
        <f t="shared" si="128"/>
        <v/>
      </c>
      <c r="FS10" s="225"/>
      <c r="FT10" s="115" t="str">
        <f t="shared" si="129"/>
        <v/>
      </c>
      <c r="FU10" s="225" t="str">
        <f t="shared" si="130"/>
        <v/>
      </c>
      <c r="FV10" s="253"/>
      <c r="FW10" s="253"/>
      <c r="FX10" s="253"/>
      <c r="FY10" s="253"/>
      <c r="FZ10" s="253"/>
    </row>
    <row r="11" spans="1:183" s="14" customFormat="1" ht="14.45" customHeight="1" x14ac:dyDescent="0.25">
      <c r="A11" s="2" t="str">
        <f t="shared" si="27"/>
        <v/>
      </c>
      <c r="B11" s="2" t="s">
        <v>62</v>
      </c>
      <c r="C11" s="186">
        <v>499.99</v>
      </c>
      <c r="D11" s="186" t="str">
        <f t="shared" si="28"/>
        <v/>
      </c>
      <c r="E11" s="110"/>
      <c r="F11" s="192" t="s">
        <v>63</v>
      </c>
      <c r="G11" s="2" t="s">
        <v>55</v>
      </c>
      <c r="H11" s="76" t="s">
        <v>64</v>
      </c>
      <c r="I11" s="114" t="str">
        <f t="shared" si="0"/>
        <v/>
      </c>
      <c r="J11" s="114" t="str">
        <f t="shared" si="1"/>
        <v/>
      </c>
      <c r="K11" s="114" t="str">
        <f t="shared" si="2"/>
        <v/>
      </c>
      <c r="L11" s="114" t="str">
        <f t="shared" si="3"/>
        <v/>
      </c>
      <c r="M11" s="114" t="str">
        <f t="shared" si="4"/>
        <v/>
      </c>
      <c r="N11" s="114" t="str">
        <f t="shared" si="5"/>
        <v/>
      </c>
      <c r="O11" s="114" t="str">
        <f t="shared" si="6"/>
        <v/>
      </c>
      <c r="P11" s="114" t="str">
        <f t="shared" si="7"/>
        <v/>
      </c>
      <c r="Q11" s="93" t="e">
        <f t="shared" si="8"/>
        <v>#VALUE!</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v>44940</v>
      </c>
      <c r="BG11" s="74" t="e">
        <f t="shared" si="25"/>
        <v>#VALUE!</v>
      </c>
      <c r="BH11" s="36" t="e">
        <f t="shared" si="26"/>
        <v>#VALUE!</v>
      </c>
      <c r="BI11" s="225"/>
      <c r="BJ11" s="75" t="str">
        <f t="shared" si="53"/>
        <v/>
      </c>
      <c r="BK11" s="37" t="str">
        <f t="shared" si="54"/>
        <v/>
      </c>
      <c r="BL11" s="13"/>
      <c r="BM11" s="74" t="str">
        <f t="shared" si="55"/>
        <v/>
      </c>
      <c r="BN11" s="36" t="str">
        <f t="shared" si="56"/>
        <v/>
      </c>
      <c r="BO11" s="225"/>
      <c r="BP11" s="75" t="str">
        <f t="shared" si="57"/>
        <v/>
      </c>
      <c r="BQ11" s="37" t="str">
        <f t="shared" si="58"/>
        <v/>
      </c>
      <c r="BR11" s="13"/>
      <c r="BS11" s="74" t="str">
        <f t="shared" si="59"/>
        <v/>
      </c>
      <c r="BT11" s="36" t="str">
        <f t="shared" si="60"/>
        <v/>
      </c>
      <c r="BU11" s="225"/>
      <c r="BV11" s="75" t="str">
        <f t="shared" si="61"/>
        <v/>
      </c>
      <c r="BW11" s="37" t="str">
        <f t="shared" si="62"/>
        <v/>
      </c>
      <c r="BX11" s="13"/>
      <c r="BY11" s="74" t="str">
        <f t="shared" si="63"/>
        <v/>
      </c>
      <c r="BZ11" s="36" t="str">
        <f t="shared" si="64"/>
        <v/>
      </c>
      <c r="CA11" s="225"/>
      <c r="CB11" s="75" t="str">
        <f t="shared" si="65"/>
        <v/>
      </c>
      <c r="CC11" s="37" t="str">
        <f t="shared" si="66"/>
        <v/>
      </c>
      <c r="CD11" s="13"/>
      <c r="CE11" s="74" t="str">
        <f t="shared" si="67"/>
        <v/>
      </c>
      <c r="CF11" s="36" t="str">
        <f t="shared" si="68"/>
        <v/>
      </c>
      <c r="CG11" s="225"/>
      <c r="CH11" s="75" t="str">
        <f t="shared" si="69"/>
        <v/>
      </c>
      <c r="CI11" s="37" t="str">
        <f t="shared" si="70"/>
        <v/>
      </c>
      <c r="CJ11" s="13"/>
      <c r="CK11" s="74" t="str">
        <f t="shared" si="71"/>
        <v/>
      </c>
      <c r="CL11" s="36" t="str">
        <f t="shared" si="72"/>
        <v/>
      </c>
      <c r="CM11" s="225"/>
      <c r="CN11" s="75" t="str">
        <f t="shared" si="73"/>
        <v/>
      </c>
      <c r="CO11" s="37" t="str">
        <f t="shared" si="74"/>
        <v/>
      </c>
      <c r="CP11" s="13"/>
      <c r="CQ11" s="5" t="str">
        <f t="shared" si="75"/>
        <v/>
      </c>
      <c r="CR11" s="224" t="str">
        <f t="shared" si="76"/>
        <v/>
      </c>
      <c r="CS11" s="225"/>
      <c r="CT11" s="115" t="str">
        <f t="shared" si="77"/>
        <v/>
      </c>
      <c r="CU11" s="225" t="str">
        <f t="shared" si="78"/>
        <v/>
      </c>
      <c r="CV11" s="13"/>
      <c r="CW11" s="5" t="str">
        <f t="shared" si="79"/>
        <v/>
      </c>
      <c r="CX11" s="224" t="str">
        <f t="shared" si="80"/>
        <v/>
      </c>
      <c r="CY11" s="225"/>
      <c r="CZ11" s="115" t="str">
        <f t="shared" si="81"/>
        <v/>
      </c>
      <c r="DA11" s="225" t="str">
        <f t="shared" si="82"/>
        <v/>
      </c>
      <c r="DB11" s="13"/>
      <c r="DC11" s="5" t="str">
        <f t="shared" si="83"/>
        <v/>
      </c>
      <c r="DD11" s="224" t="str">
        <f t="shared" si="84"/>
        <v/>
      </c>
      <c r="DE11" s="225"/>
      <c r="DF11" s="115" t="str">
        <f t="shared" si="85"/>
        <v/>
      </c>
      <c r="DG11" s="225" t="str">
        <f t="shared" si="86"/>
        <v/>
      </c>
      <c r="DH11" s="224"/>
      <c r="DI11" s="5" t="str">
        <f t="shared" si="87"/>
        <v/>
      </c>
      <c r="DJ11" s="224" t="str">
        <f t="shared" si="88"/>
        <v/>
      </c>
      <c r="DK11" s="225"/>
      <c r="DL11" s="115" t="str">
        <f t="shared" si="89"/>
        <v/>
      </c>
      <c r="DM11" s="225" t="str">
        <f t="shared" si="90"/>
        <v/>
      </c>
      <c r="DN11" s="224"/>
      <c r="DO11" s="5" t="str">
        <f t="shared" si="91"/>
        <v/>
      </c>
      <c r="DP11" s="224" t="str">
        <f t="shared" si="92"/>
        <v/>
      </c>
      <c r="DQ11" s="225"/>
      <c r="DR11" s="115" t="str">
        <f t="shared" si="93"/>
        <v/>
      </c>
      <c r="DS11" s="225" t="str">
        <f t="shared" si="94"/>
        <v/>
      </c>
      <c r="DT11" s="224"/>
      <c r="DU11" s="5" t="str">
        <f t="shared" si="95"/>
        <v/>
      </c>
      <c r="DV11" s="224" t="str">
        <f t="shared" si="96"/>
        <v/>
      </c>
      <c r="DW11" s="225"/>
      <c r="DX11" s="115" t="str">
        <f t="shared" si="97"/>
        <v/>
      </c>
      <c r="DY11" s="225" t="str">
        <f t="shared" si="98"/>
        <v/>
      </c>
      <c r="DZ11" s="224"/>
      <c r="EA11" s="5" t="str">
        <f t="shared" si="99"/>
        <v/>
      </c>
      <c r="EB11" s="224" t="str">
        <f t="shared" si="100"/>
        <v/>
      </c>
      <c r="EC11" s="225"/>
      <c r="ED11" s="115" t="str">
        <f t="shared" si="101"/>
        <v/>
      </c>
      <c r="EE11" s="225" t="str">
        <f t="shared" si="102"/>
        <v/>
      </c>
      <c r="EF11" s="224"/>
      <c r="EG11" s="5" t="str">
        <f t="shared" si="103"/>
        <v/>
      </c>
      <c r="EH11" s="224" t="str">
        <f t="shared" si="104"/>
        <v/>
      </c>
      <c r="EI11" s="225"/>
      <c r="EJ11" s="115" t="str">
        <f t="shared" si="105"/>
        <v/>
      </c>
      <c r="EK11" s="225" t="str">
        <f t="shared" si="106"/>
        <v/>
      </c>
      <c r="EL11" s="224"/>
      <c r="EM11" s="5" t="str">
        <f t="shared" si="107"/>
        <v/>
      </c>
      <c r="EN11" s="224" t="str">
        <f t="shared" si="108"/>
        <v/>
      </c>
      <c r="EO11" s="225"/>
      <c r="EP11" s="115" t="str">
        <f t="shared" si="109"/>
        <v/>
      </c>
      <c r="EQ11" s="225" t="str">
        <f t="shared" si="110"/>
        <v/>
      </c>
      <c r="ER11" s="224"/>
      <c r="ES11" s="5" t="str">
        <f t="shared" si="111"/>
        <v/>
      </c>
      <c r="ET11" s="224" t="str">
        <f t="shared" si="112"/>
        <v/>
      </c>
      <c r="EU11" s="225"/>
      <c r="EV11" s="115" t="str">
        <f t="shared" si="113"/>
        <v/>
      </c>
      <c r="EW11" s="225" t="str">
        <f t="shared" si="114"/>
        <v/>
      </c>
      <c r="EX11" s="224"/>
      <c r="EY11" s="5" t="str">
        <f t="shared" si="115"/>
        <v/>
      </c>
      <c r="EZ11" s="224" t="str">
        <f t="shared" si="116"/>
        <v/>
      </c>
      <c r="FA11" s="225"/>
      <c r="FB11" s="115" t="str">
        <f t="shared" si="117"/>
        <v/>
      </c>
      <c r="FC11" s="225" t="str">
        <f t="shared" si="118"/>
        <v/>
      </c>
      <c r="FD11" s="224"/>
      <c r="FE11" s="5" t="str">
        <f t="shared" si="119"/>
        <v/>
      </c>
      <c r="FF11" s="224" t="str">
        <f t="shared" si="120"/>
        <v/>
      </c>
      <c r="FG11" s="225"/>
      <c r="FH11" s="115" t="str">
        <f t="shared" si="121"/>
        <v/>
      </c>
      <c r="FI11" s="225" t="str">
        <f t="shared" si="122"/>
        <v/>
      </c>
      <c r="FJ11" s="224"/>
      <c r="FK11" s="5" t="str">
        <f t="shared" si="123"/>
        <v/>
      </c>
      <c r="FL11" s="224" t="str">
        <f t="shared" si="124"/>
        <v/>
      </c>
      <c r="FM11" s="225"/>
      <c r="FN11" s="115" t="str">
        <f t="shared" si="125"/>
        <v/>
      </c>
      <c r="FO11" s="225" t="str">
        <f t="shared" si="126"/>
        <v/>
      </c>
      <c r="FP11" s="224"/>
      <c r="FQ11" s="5" t="str">
        <f t="shared" si="127"/>
        <v/>
      </c>
      <c r="FR11" s="224" t="str">
        <f t="shared" si="128"/>
        <v/>
      </c>
      <c r="FS11" s="225"/>
      <c r="FT11" s="115" t="str">
        <f t="shared" si="129"/>
        <v/>
      </c>
      <c r="FU11" s="225" t="str">
        <f t="shared" si="130"/>
        <v/>
      </c>
      <c r="FV11" s="253"/>
      <c r="FW11" s="253"/>
      <c r="FX11" s="253"/>
      <c r="FY11" s="253"/>
      <c r="FZ11" s="253"/>
    </row>
    <row r="12" spans="1:183" ht="14.45" customHeight="1" x14ac:dyDescent="0.25">
      <c r="A12" s="2" t="str">
        <f t="shared" si="27"/>
        <v/>
      </c>
      <c r="B12" s="2" t="s">
        <v>80</v>
      </c>
      <c r="C12" s="186">
        <v>855.6</v>
      </c>
      <c r="D12" s="186" t="str">
        <f t="shared" si="28"/>
        <v/>
      </c>
      <c r="E12" s="109"/>
      <c r="F12" s="194" t="s">
        <v>161</v>
      </c>
      <c r="G12" s="2">
        <v>1</v>
      </c>
      <c r="H12" s="76" t="s">
        <v>230</v>
      </c>
      <c r="I12" s="114" t="str">
        <f t="shared" si="0"/>
        <v/>
      </c>
      <c r="J12" s="114" t="str">
        <f t="shared" si="1"/>
        <v/>
      </c>
      <c r="K12" s="114" t="str">
        <f t="shared" si="2"/>
        <v/>
      </c>
      <c r="L12" s="114" t="str">
        <f t="shared" si="3"/>
        <v/>
      </c>
      <c r="M12" s="114" t="str">
        <f t="shared" si="4"/>
        <v/>
      </c>
      <c r="N12" s="114" t="str">
        <f t="shared" si="5"/>
        <v/>
      </c>
      <c r="O12" s="114" t="str">
        <f t="shared" si="6"/>
        <v/>
      </c>
      <c r="P12" s="114" t="str">
        <f t="shared" si="7"/>
        <v/>
      </c>
      <c r="Q12" s="93" t="e">
        <f t="shared" si="8"/>
        <v>#VALUE!</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93" t="str">
        <f>IF($S$2&gt;40,IF(FW12="","",FW12),"")</f>
        <v/>
      </c>
      <c r="BF12" s="13" t="s">
        <v>55</v>
      </c>
      <c r="BG12" s="74" t="e">
        <f>IF(BH12="","",_xlfn.DAYS(BH12,$Q$2))</f>
        <v>#VALUE!</v>
      </c>
      <c r="BH12" s="36" t="e">
        <f>IF(BF12="","",BF12+($G12*365))</f>
        <v>#VALUE!</v>
      </c>
      <c r="BI12" s="225"/>
      <c r="BJ12" s="75" t="str">
        <f t="shared" si="53"/>
        <v/>
      </c>
      <c r="BK12" s="37" t="str">
        <f t="shared" si="54"/>
        <v/>
      </c>
      <c r="BL12" s="13"/>
      <c r="BM12" s="74" t="str">
        <f t="shared" si="55"/>
        <v/>
      </c>
      <c r="BN12" s="36" t="str">
        <f t="shared" si="56"/>
        <v/>
      </c>
      <c r="BO12" s="225"/>
      <c r="BP12" s="75" t="str">
        <f t="shared" si="57"/>
        <v/>
      </c>
      <c r="BQ12" s="37" t="str">
        <f t="shared" si="58"/>
        <v/>
      </c>
      <c r="BR12" s="13"/>
      <c r="BS12" s="74" t="str">
        <f t="shared" si="59"/>
        <v/>
      </c>
      <c r="BT12" s="36" t="str">
        <f t="shared" si="60"/>
        <v/>
      </c>
      <c r="BU12" s="225"/>
      <c r="BV12" s="75" t="str">
        <f t="shared" si="61"/>
        <v/>
      </c>
      <c r="BW12" s="37" t="str">
        <f t="shared" si="62"/>
        <v/>
      </c>
      <c r="BX12" s="13"/>
      <c r="BY12" s="74" t="str">
        <f t="shared" si="63"/>
        <v/>
      </c>
      <c r="BZ12" s="36" t="str">
        <f t="shared" si="64"/>
        <v/>
      </c>
      <c r="CA12" s="225"/>
      <c r="CB12" s="75" t="str">
        <f t="shared" si="65"/>
        <v/>
      </c>
      <c r="CC12" s="37" t="str">
        <f t="shared" si="66"/>
        <v/>
      </c>
      <c r="CD12" s="13"/>
      <c r="CE12" s="74" t="str">
        <f t="shared" si="67"/>
        <v/>
      </c>
      <c r="CF12" s="36" t="str">
        <f t="shared" si="68"/>
        <v/>
      </c>
      <c r="CG12" s="225"/>
      <c r="CH12" s="75" t="str">
        <f t="shared" si="69"/>
        <v/>
      </c>
      <c r="CI12" s="37" t="str">
        <f t="shared" si="70"/>
        <v/>
      </c>
      <c r="CJ12" s="13"/>
      <c r="CK12" s="74" t="str">
        <f t="shared" si="71"/>
        <v/>
      </c>
      <c r="CL12" s="36" t="str">
        <f t="shared" si="72"/>
        <v/>
      </c>
      <c r="CM12" s="225"/>
      <c r="CN12" s="75" t="str">
        <f t="shared" si="73"/>
        <v/>
      </c>
      <c r="CO12" s="37" t="str">
        <f t="shared" si="74"/>
        <v/>
      </c>
      <c r="CP12" s="13"/>
      <c r="CQ12" s="5" t="str">
        <f t="shared" si="75"/>
        <v/>
      </c>
      <c r="CR12" s="224" t="str">
        <f t="shared" si="76"/>
        <v/>
      </c>
      <c r="CS12" s="225"/>
      <c r="CT12" s="115" t="str">
        <f t="shared" si="77"/>
        <v/>
      </c>
      <c r="CU12" s="225" t="str">
        <f t="shared" si="78"/>
        <v/>
      </c>
      <c r="CV12" s="13"/>
      <c r="CW12" s="5" t="str">
        <f t="shared" si="79"/>
        <v/>
      </c>
      <c r="CX12" s="224" t="str">
        <f t="shared" si="80"/>
        <v/>
      </c>
      <c r="CY12" s="225"/>
      <c r="CZ12" s="115" t="str">
        <f t="shared" si="81"/>
        <v/>
      </c>
      <c r="DA12" s="225" t="str">
        <f t="shared" si="82"/>
        <v/>
      </c>
      <c r="DB12" s="13"/>
      <c r="DC12" s="5" t="str">
        <f t="shared" si="83"/>
        <v/>
      </c>
      <c r="DD12" s="224" t="str">
        <f t="shared" si="84"/>
        <v/>
      </c>
      <c r="DE12" s="225"/>
      <c r="DF12" s="115" t="str">
        <f t="shared" si="85"/>
        <v/>
      </c>
      <c r="DG12" s="225" t="str">
        <f t="shared" si="86"/>
        <v/>
      </c>
      <c r="DH12" s="224"/>
      <c r="DI12" s="5" t="str">
        <f t="shared" si="87"/>
        <v/>
      </c>
      <c r="DJ12" s="224" t="str">
        <f t="shared" si="88"/>
        <v/>
      </c>
      <c r="DK12" s="225"/>
      <c r="DL12" s="115" t="str">
        <f t="shared" si="89"/>
        <v/>
      </c>
      <c r="DM12" s="225" t="str">
        <f t="shared" si="90"/>
        <v/>
      </c>
      <c r="DN12" s="224"/>
      <c r="DO12" s="5" t="str">
        <f t="shared" si="91"/>
        <v/>
      </c>
      <c r="DP12" s="224" t="str">
        <f t="shared" si="92"/>
        <v/>
      </c>
      <c r="DQ12" s="225"/>
      <c r="DR12" s="115" t="str">
        <f t="shared" si="93"/>
        <v/>
      </c>
      <c r="DS12" s="225" t="str">
        <f t="shared" si="94"/>
        <v/>
      </c>
      <c r="DT12" s="224"/>
      <c r="DU12" s="5" t="str">
        <f t="shared" si="95"/>
        <v/>
      </c>
      <c r="DV12" s="224" t="str">
        <f t="shared" si="96"/>
        <v/>
      </c>
      <c r="DW12" s="225"/>
      <c r="DX12" s="115" t="str">
        <f t="shared" si="97"/>
        <v/>
      </c>
      <c r="DY12" s="225" t="str">
        <f t="shared" si="98"/>
        <v/>
      </c>
      <c r="DZ12" s="224"/>
      <c r="EA12" s="5" t="str">
        <f t="shared" si="99"/>
        <v/>
      </c>
      <c r="EB12" s="224" t="str">
        <f t="shared" si="100"/>
        <v/>
      </c>
      <c r="EC12" s="225"/>
      <c r="ED12" s="115" t="str">
        <f t="shared" si="101"/>
        <v/>
      </c>
      <c r="EE12" s="225" t="str">
        <f t="shared" si="102"/>
        <v/>
      </c>
      <c r="EF12" s="224"/>
      <c r="EG12" s="5" t="str">
        <f t="shared" si="103"/>
        <v/>
      </c>
      <c r="EH12" s="224" t="str">
        <f t="shared" si="104"/>
        <v/>
      </c>
      <c r="EI12" s="225"/>
      <c r="EJ12" s="115" t="str">
        <f t="shared" si="105"/>
        <v/>
      </c>
      <c r="EK12" s="225" t="str">
        <f t="shared" si="106"/>
        <v/>
      </c>
      <c r="EL12" s="224"/>
      <c r="EM12" s="5" t="str">
        <f t="shared" si="107"/>
        <v/>
      </c>
      <c r="EN12" s="224" t="str">
        <f t="shared" si="108"/>
        <v/>
      </c>
      <c r="EO12" s="225"/>
      <c r="EP12" s="115" t="str">
        <f t="shared" si="109"/>
        <v/>
      </c>
      <c r="EQ12" s="225" t="str">
        <f t="shared" si="110"/>
        <v/>
      </c>
      <c r="ER12" s="224"/>
      <c r="ES12" s="5" t="str">
        <f t="shared" si="111"/>
        <v/>
      </c>
      <c r="ET12" s="224" t="str">
        <f t="shared" si="112"/>
        <v/>
      </c>
      <c r="EU12" s="225"/>
      <c r="EV12" s="115" t="str">
        <f t="shared" si="113"/>
        <v/>
      </c>
      <c r="EW12" s="225" t="str">
        <f t="shared" si="114"/>
        <v/>
      </c>
      <c r="EX12" s="224"/>
      <c r="EY12" s="5" t="str">
        <f t="shared" si="115"/>
        <v/>
      </c>
      <c r="EZ12" s="224" t="str">
        <f t="shared" si="116"/>
        <v/>
      </c>
      <c r="FA12" s="225"/>
      <c r="FB12" s="115" t="str">
        <f t="shared" si="117"/>
        <v/>
      </c>
      <c r="FC12" s="225" t="str">
        <f t="shared" si="118"/>
        <v/>
      </c>
      <c r="FD12" s="224"/>
      <c r="FE12" s="5" t="str">
        <f t="shared" si="119"/>
        <v/>
      </c>
      <c r="FF12" s="224" t="str">
        <f t="shared" si="120"/>
        <v/>
      </c>
      <c r="FG12" s="225"/>
      <c r="FH12" s="115" t="str">
        <f t="shared" si="121"/>
        <v/>
      </c>
      <c r="FI12" s="225" t="str">
        <f t="shared" si="122"/>
        <v/>
      </c>
      <c r="FJ12" s="224"/>
      <c r="FK12" s="5" t="str">
        <f t="shared" si="123"/>
        <v/>
      </c>
      <c r="FL12" s="224" t="str">
        <f t="shared" si="124"/>
        <v/>
      </c>
      <c r="FM12" s="225"/>
      <c r="FN12" s="115" t="str">
        <f t="shared" si="125"/>
        <v/>
      </c>
      <c r="FO12" s="225" t="str">
        <f t="shared" si="126"/>
        <v/>
      </c>
      <c r="FP12" s="224"/>
      <c r="FQ12" s="5" t="str">
        <f t="shared" si="127"/>
        <v/>
      </c>
      <c r="FR12" s="224" t="str">
        <f t="shared" si="128"/>
        <v/>
      </c>
      <c r="FS12" s="225"/>
      <c r="FT12" s="115" t="str">
        <f t="shared" si="129"/>
        <v/>
      </c>
      <c r="FU12" s="225" t="str">
        <f t="shared" si="130"/>
        <v/>
      </c>
      <c r="FV12" s="258" t="s">
        <v>254</v>
      </c>
      <c r="FW12" s="259"/>
      <c r="FX12" s="259"/>
      <c r="FY12" s="259"/>
      <c r="FZ12" s="260"/>
      <c r="GA12" s="3"/>
    </row>
    <row r="13" spans="1:183" ht="14.45" customHeight="1" x14ac:dyDescent="0.25">
      <c r="A13" s="2" t="str">
        <f t="shared" si="27"/>
        <v/>
      </c>
      <c r="B13" s="130" t="s">
        <v>233</v>
      </c>
      <c r="C13" s="186">
        <v>26.9</v>
      </c>
      <c r="D13" s="186" t="str">
        <f t="shared" si="28"/>
        <v/>
      </c>
      <c r="E13" s="109"/>
      <c r="F13" s="197" t="s">
        <v>176</v>
      </c>
      <c r="G13" s="2">
        <v>1</v>
      </c>
      <c r="H13" s="76" t="s">
        <v>234</v>
      </c>
      <c r="I13" s="114" t="str">
        <f t="shared" ca="1" si="0"/>
        <v/>
      </c>
      <c r="J13" s="114" t="str">
        <f t="shared" ca="1" si="1"/>
        <v/>
      </c>
      <c r="K13" s="114" t="str">
        <f t="shared" ca="1" si="2"/>
        <v/>
      </c>
      <c r="L13" s="114" t="str">
        <f t="shared" ca="1" si="3"/>
        <v/>
      </c>
      <c r="M13" s="114">
        <f t="shared" ca="1" si="4"/>
        <v>1</v>
      </c>
      <c r="N13" s="114" t="str">
        <f t="shared" ca="1" si="5"/>
        <v/>
      </c>
      <c r="O13" s="114" t="str">
        <f t="shared" ca="1" si="6"/>
        <v/>
      </c>
      <c r="P13" s="114" t="str">
        <f t="shared" ca="1" si="7"/>
        <v/>
      </c>
      <c r="Q13" s="93">
        <f t="shared" ca="1" si="8"/>
        <v>63</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93" t="str">
        <f t="shared" si="52"/>
        <v/>
      </c>
      <c r="BF13" s="13">
        <v>45629</v>
      </c>
      <c r="BG13" s="74">
        <f t="shared" ref="BG13:BG76" ca="1" si="131">IF(BH13="","",_xlfn.DAYS(BH13,$Q$2))</f>
        <v>63</v>
      </c>
      <c r="BH13" s="36">
        <f t="shared" ref="BH13:BH76" si="132">IF(BF13="","",BF13+($G13*365))</f>
        <v>45994</v>
      </c>
      <c r="BI13" s="225"/>
      <c r="BJ13" s="75" t="str">
        <f t="shared" si="53"/>
        <v/>
      </c>
      <c r="BK13" s="37" t="str">
        <f t="shared" si="54"/>
        <v/>
      </c>
      <c r="BL13" s="13"/>
      <c r="BM13" s="74" t="str">
        <f t="shared" si="55"/>
        <v/>
      </c>
      <c r="BN13" s="36" t="str">
        <f t="shared" si="56"/>
        <v/>
      </c>
      <c r="BO13" s="225"/>
      <c r="BP13" s="75" t="str">
        <f t="shared" si="57"/>
        <v/>
      </c>
      <c r="BQ13" s="37" t="str">
        <f t="shared" si="58"/>
        <v/>
      </c>
      <c r="BR13" s="13"/>
      <c r="BS13" s="74" t="str">
        <f t="shared" si="59"/>
        <v/>
      </c>
      <c r="BT13" s="36" t="str">
        <f t="shared" si="60"/>
        <v/>
      </c>
      <c r="BU13" s="225"/>
      <c r="BV13" s="75" t="str">
        <f t="shared" si="61"/>
        <v/>
      </c>
      <c r="BW13" s="37" t="str">
        <f t="shared" si="62"/>
        <v/>
      </c>
      <c r="BX13" s="13"/>
      <c r="BY13" s="74" t="str">
        <f t="shared" si="63"/>
        <v/>
      </c>
      <c r="BZ13" s="36" t="str">
        <f t="shared" si="64"/>
        <v/>
      </c>
      <c r="CA13" s="225"/>
      <c r="CB13" s="75" t="str">
        <f t="shared" si="65"/>
        <v/>
      </c>
      <c r="CC13" s="37" t="str">
        <f t="shared" si="66"/>
        <v/>
      </c>
      <c r="CD13" s="13"/>
      <c r="CE13" s="74" t="str">
        <f t="shared" si="67"/>
        <v/>
      </c>
      <c r="CF13" s="36" t="str">
        <f t="shared" si="68"/>
        <v/>
      </c>
      <c r="CG13" s="225"/>
      <c r="CH13" s="75" t="str">
        <f t="shared" si="69"/>
        <v/>
      </c>
      <c r="CI13" s="37" t="str">
        <f t="shared" si="70"/>
        <v/>
      </c>
      <c r="CJ13" s="13"/>
      <c r="CK13" s="74" t="str">
        <f t="shared" si="71"/>
        <v/>
      </c>
      <c r="CL13" s="36" t="str">
        <f t="shared" si="72"/>
        <v/>
      </c>
      <c r="CM13" s="225"/>
      <c r="CN13" s="75" t="str">
        <f t="shared" si="73"/>
        <v/>
      </c>
      <c r="CO13" s="37" t="str">
        <f t="shared" si="74"/>
        <v/>
      </c>
      <c r="CP13" s="13"/>
      <c r="CQ13" s="5" t="str">
        <f t="shared" si="75"/>
        <v/>
      </c>
      <c r="CR13" s="224" t="str">
        <f t="shared" si="76"/>
        <v/>
      </c>
      <c r="CS13" s="225"/>
      <c r="CT13" s="115" t="str">
        <f t="shared" si="77"/>
        <v/>
      </c>
      <c r="CU13" s="225" t="str">
        <f t="shared" si="78"/>
        <v/>
      </c>
      <c r="CV13" s="13"/>
      <c r="CW13" s="5" t="str">
        <f t="shared" si="79"/>
        <v/>
      </c>
      <c r="CX13" s="224" t="str">
        <f t="shared" si="80"/>
        <v/>
      </c>
      <c r="CY13" s="225"/>
      <c r="CZ13" s="115" t="str">
        <f t="shared" si="81"/>
        <v/>
      </c>
      <c r="DA13" s="225" t="str">
        <f t="shared" si="82"/>
        <v/>
      </c>
      <c r="DB13" s="13"/>
      <c r="DC13" s="5" t="str">
        <f t="shared" si="83"/>
        <v/>
      </c>
      <c r="DD13" s="224" t="str">
        <f t="shared" si="84"/>
        <v/>
      </c>
      <c r="DE13" s="225"/>
      <c r="DF13" s="115" t="str">
        <f t="shared" si="85"/>
        <v/>
      </c>
      <c r="DG13" s="225" t="str">
        <f t="shared" si="86"/>
        <v/>
      </c>
      <c r="DH13" s="224"/>
      <c r="DI13" s="5" t="str">
        <f t="shared" si="87"/>
        <v/>
      </c>
      <c r="DJ13" s="224" t="str">
        <f t="shared" si="88"/>
        <v/>
      </c>
      <c r="DK13" s="225"/>
      <c r="DL13" s="115" t="str">
        <f t="shared" si="89"/>
        <v/>
      </c>
      <c r="DM13" s="225" t="str">
        <f t="shared" si="90"/>
        <v/>
      </c>
      <c r="DN13" s="224"/>
      <c r="DO13" s="5" t="str">
        <f t="shared" si="91"/>
        <v/>
      </c>
      <c r="DP13" s="224" t="str">
        <f t="shared" si="92"/>
        <v/>
      </c>
      <c r="DQ13" s="225"/>
      <c r="DR13" s="115" t="str">
        <f t="shared" si="93"/>
        <v/>
      </c>
      <c r="DS13" s="225" t="str">
        <f t="shared" si="94"/>
        <v/>
      </c>
      <c r="DT13" s="224"/>
      <c r="DU13" s="5" t="str">
        <f t="shared" si="95"/>
        <v/>
      </c>
      <c r="DV13" s="224" t="str">
        <f t="shared" si="96"/>
        <v/>
      </c>
      <c r="DW13" s="225"/>
      <c r="DX13" s="115" t="str">
        <f t="shared" si="97"/>
        <v/>
      </c>
      <c r="DY13" s="225" t="str">
        <f t="shared" si="98"/>
        <v/>
      </c>
      <c r="DZ13" s="224"/>
      <c r="EA13" s="5" t="str">
        <f t="shared" si="99"/>
        <v/>
      </c>
      <c r="EB13" s="224" t="str">
        <f t="shared" si="100"/>
        <v/>
      </c>
      <c r="EC13" s="225"/>
      <c r="ED13" s="115" t="str">
        <f t="shared" si="101"/>
        <v/>
      </c>
      <c r="EE13" s="225" t="str">
        <f t="shared" si="102"/>
        <v/>
      </c>
      <c r="EF13" s="224"/>
      <c r="EG13" s="5" t="str">
        <f t="shared" si="103"/>
        <v/>
      </c>
      <c r="EH13" s="224" t="str">
        <f t="shared" si="104"/>
        <v/>
      </c>
      <c r="EI13" s="225"/>
      <c r="EJ13" s="115" t="str">
        <f t="shared" si="105"/>
        <v/>
      </c>
      <c r="EK13" s="225" t="str">
        <f t="shared" si="106"/>
        <v/>
      </c>
      <c r="EL13" s="224"/>
      <c r="EM13" s="5" t="str">
        <f t="shared" si="107"/>
        <v/>
      </c>
      <c r="EN13" s="224" t="str">
        <f t="shared" si="108"/>
        <v/>
      </c>
      <c r="EO13" s="225"/>
      <c r="EP13" s="115" t="str">
        <f t="shared" si="109"/>
        <v/>
      </c>
      <c r="EQ13" s="225" t="str">
        <f t="shared" si="110"/>
        <v/>
      </c>
      <c r="ER13" s="224"/>
      <c r="ES13" s="5" t="str">
        <f t="shared" si="111"/>
        <v/>
      </c>
      <c r="ET13" s="224" t="str">
        <f t="shared" si="112"/>
        <v/>
      </c>
      <c r="EU13" s="225"/>
      <c r="EV13" s="115" t="str">
        <f t="shared" si="113"/>
        <v/>
      </c>
      <c r="EW13" s="225" t="str">
        <f t="shared" si="114"/>
        <v/>
      </c>
      <c r="EX13" s="224"/>
      <c r="EY13" s="5" t="str">
        <f t="shared" si="115"/>
        <v/>
      </c>
      <c r="EZ13" s="224" t="str">
        <f t="shared" si="116"/>
        <v/>
      </c>
      <c r="FA13" s="225"/>
      <c r="FB13" s="115" t="str">
        <f t="shared" si="117"/>
        <v/>
      </c>
      <c r="FC13" s="225" t="str">
        <f t="shared" si="118"/>
        <v/>
      </c>
      <c r="FD13" s="224"/>
      <c r="FE13" s="5" t="str">
        <f t="shared" si="119"/>
        <v/>
      </c>
      <c r="FF13" s="224" t="str">
        <f t="shared" si="120"/>
        <v/>
      </c>
      <c r="FG13" s="225"/>
      <c r="FH13" s="115" t="str">
        <f t="shared" si="121"/>
        <v/>
      </c>
      <c r="FI13" s="225" t="str">
        <f t="shared" si="122"/>
        <v/>
      </c>
      <c r="FJ13" s="224"/>
      <c r="FK13" s="5" t="str">
        <f t="shared" si="123"/>
        <v/>
      </c>
      <c r="FL13" s="224" t="str">
        <f t="shared" si="124"/>
        <v/>
      </c>
      <c r="FM13" s="225"/>
      <c r="FN13" s="115" t="str">
        <f t="shared" si="125"/>
        <v/>
      </c>
      <c r="FO13" s="225" t="str">
        <f t="shared" si="126"/>
        <v/>
      </c>
      <c r="FP13" s="224"/>
      <c r="FQ13" s="5" t="str">
        <f t="shared" si="127"/>
        <v/>
      </c>
      <c r="FR13" s="224" t="str">
        <f t="shared" si="128"/>
        <v/>
      </c>
      <c r="FS13" s="225"/>
      <c r="FT13" s="115" t="str">
        <f t="shared" si="129"/>
        <v/>
      </c>
      <c r="FU13" s="225" t="str">
        <f t="shared" si="130"/>
        <v/>
      </c>
      <c r="FV13" s="253" t="s">
        <v>255</v>
      </c>
      <c r="FW13" s="253"/>
      <c r="FX13" s="253"/>
      <c r="FY13" s="253"/>
      <c r="FZ13" s="253"/>
      <c r="GA13" s="3"/>
    </row>
    <row r="14" spans="1:183" s="14" customFormat="1" ht="14.45" customHeight="1" x14ac:dyDescent="0.25">
      <c r="A14" s="2">
        <f t="shared" si="27"/>
        <v>7</v>
      </c>
      <c r="B14" s="2" t="s">
        <v>65</v>
      </c>
      <c r="C14" s="186">
        <v>649.70000000000005</v>
      </c>
      <c r="D14" s="186">
        <f t="shared" si="28"/>
        <v>4547.9000000000005</v>
      </c>
      <c r="E14" s="109">
        <v>7</v>
      </c>
      <c r="F14" s="197" t="s">
        <v>256</v>
      </c>
      <c r="G14" s="2">
        <v>1</v>
      </c>
      <c r="H14" s="76" t="s">
        <v>222</v>
      </c>
      <c r="I14" s="114" t="str">
        <f t="shared" ca="1" si="0"/>
        <v/>
      </c>
      <c r="J14" s="114" t="str">
        <f t="shared" ca="1" si="1"/>
        <v/>
      </c>
      <c r="K14" s="114" t="str">
        <f t="shared" ca="1" si="2"/>
        <v/>
      </c>
      <c r="L14" s="114" t="str">
        <f t="shared" ca="1" si="3"/>
        <v/>
      </c>
      <c r="M14" s="114" t="str">
        <f t="shared" ca="1" si="4"/>
        <v/>
      </c>
      <c r="N14" s="114" t="str">
        <f t="shared" ca="1" si="5"/>
        <v/>
      </c>
      <c r="O14" s="114" t="str">
        <f t="shared" ca="1" si="6"/>
        <v/>
      </c>
      <c r="P14" s="114">
        <f t="shared" ca="1" si="7"/>
        <v>1</v>
      </c>
      <c r="Q14" s="93">
        <f t="shared" ca="1" si="8"/>
        <v>-7</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13">
        <v>45559</v>
      </c>
      <c r="BG14" s="74">
        <f t="shared" ca="1" si="131"/>
        <v>-7</v>
      </c>
      <c r="BH14" s="36">
        <f t="shared" si="132"/>
        <v>45924</v>
      </c>
      <c r="BI14" s="225"/>
      <c r="BJ14" s="75" t="str">
        <f t="shared" si="53"/>
        <v/>
      </c>
      <c r="BK14" s="37" t="str">
        <f t="shared" si="54"/>
        <v/>
      </c>
      <c r="BL14" s="13"/>
      <c r="BM14" s="74" t="str">
        <f t="shared" si="55"/>
        <v/>
      </c>
      <c r="BN14" s="36" t="str">
        <f t="shared" si="56"/>
        <v/>
      </c>
      <c r="BO14" s="225"/>
      <c r="BP14" s="75" t="str">
        <f t="shared" si="57"/>
        <v/>
      </c>
      <c r="BQ14" s="37" t="str">
        <f t="shared" si="58"/>
        <v/>
      </c>
      <c r="BR14" s="13"/>
      <c r="BS14" s="74" t="str">
        <f t="shared" si="59"/>
        <v/>
      </c>
      <c r="BT14" s="36" t="str">
        <f t="shared" si="60"/>
        <v/>
      </c>
      <c r="BU14" s="225"/>
      <c r="BV14" s="75" t="str">
        <f t="shared" si="61"/>
        <v/>
      </c>
      <c r="BW14" s="37" t="str">
        <f t="shared" si="62"/>
        <v/>
      </c>
      <c r="BX14" s="13"/>
      <c r="BY14" s="74" t="str">
        <f t="shared" si="63"/>
        <v/>
      </c>
      <c r="BZ14" s="36" t="str">
        <f t="shared" si="64"/>
        <v/>
      </c>
      <c r="CA14" s="225"/>
      <c r="CB14" s="75" t="str">
        <f t="shared" si="65"/>
        <v/>
      </c>
      <c r="CC14" s="37" t="str">
        <f t="shared" si="66"/>
        <v/>
      </c>
      <c r="CD14" s="13"/>
      <c r="CE14" s="74" t="str">
        <f t="shared" si="67"/>
        <v/>
      </c>
      <c r="CF14" s="36" t="str">
        <f t="shared" si="68"/>
        <v/>
      </c>
      <c r="CG14" s="225"/>
      <c r="CH14" s="75" t="str">
        <f t="shared" si="69"/>
        <v/>
      </c>
      <c r="CI14" s="37" t="str">
        <f t="shared" si="70"/>
        <v/>
      </c>
      <c r="CJ14" s="13"/>
      <c r="CK14" s="74" t="str">
        <f t="shared" si="71"/>
        <v/>
      </c>
      <c r="CL14" s="36" t="str">
        <f t="shared" si="72"/>
        <v/>
      </c>
      <c r="CM14" s="225"/>
      <c r="CN14" s="75" t="str">
        <f t="shared" si="73"/>
        <v/>
      </c>
      <c r="CO14" s="37" t="str">
        <f t="shared" si="74"/>
        <v/>
      </c>
      <c r="CP14" s="13"/>
      <c r="CQ14" s="5" t="str">
        <f t="shared" si="75"/>
        <v/>
      </c>
      <c r="CR14" s="224" t="str">
        <f t="shared" si="76"/>
        <v/>
      </c>
      <c r="CS14" s="225"/>
      <c r="CT14" s="115" t="str">
        <f t="shared" si="77"/>
        <v/>
      </c>
      <c r="CU14" s="225" t="str">
        <f t="shared" si="78"/>
        <v/>
      </c>
      <c r="CV14" s="13"/>
      <c r="CW14" s="5" t="str">
        <f t="shared" si="79"/>
        <v/>
      </c>
      <c r="CX14" s="224" t="str">
        <f t="shared" si="80"/>
        <v/>
      </c>
      <c r="CY14" s="225"/>
      <c r="CZ14" s="115" t="str">
        <f t="shared" si="81"/>
        <v/>
      </c>
      <c r="DA14" s="225" t="str">
        <f t="shared" si="82"/>
        <v/>
      </c>
      <c r="DB14" s="13"/>
      <c r="DC14" s="5" t="str">
        <f t="shared" si="83"/>
        <v/>
      </c>
      <c r="DD14" s="224" t="str">
        <f t="shared" si="84"/>
        <v/>
      </c>
      <c r="DE14" s="225"/>
      <c r="DF14" s="115" t="str">
        <f t="shared" si="85"/>
        <v/>
      </c>
      <c r="DG14" s="225" t="str">
        <f t="shared" si="86"/>
        <v/>
      </c>
      <c r="DH14" s="224"/>
      <c r="DI14" s="5" t="str">
        <f t="shared" si="87"/>
        <v/>
      </c>
      <c r="DJ14" s="224" t="str">
        <f t="shared" si="88"/>
        <v/>
      </c>
      <c r="DK14" s="225"/>
      <c r="DL14" s="115" t="str">
        <f t="shared" si="89"/>
        <v/>
      </c>
      <c r="DM14" s="225" t="str">
        <f t="shared" si="90"/>
        <v/>
      </c>
      <c r="DN14" s="224"/>
      <c r="DO14" s="5" t="str">
        <f t="shared" si="91"/>
        <v/>
      </c>
      <c r="DP14" s="224" t="str">
        <f t="shared" si="92"/>
        <v/>
      </c>
      <c r="DQ14" s="225"/>
      <c r="DR14" s="115" t="str">
        <f t="shared" si="93"/>
        <v/>
      </c>
      <c r="DS14" s="225" t="str">
        <f t="shared" si="94"/>
        <v/>
      </c>
      <c r="DT14" s="224"/>
      <c r="DU14" s="5" t="str">
        <f t="shared" si="95"/>
        <v/>
      </c>
      <c r="DV14" s="224" t="str">
        <f t="shared" si="96"/>
        <v/>
      </c>
      <c r="DW14" s="225"/>
      <c r="DX14" s="115" t="str">
        <f t="shared" si="97"/>
        <v/>
      </c>
      <c r="DY14" s="225" t="str">
        <f t="shared" si="98"/>
        <v/>
      </c>
      <c r="DZ14" s="224"/>
      <c r="EA14" s="5" t="str">
        <f t="shared" si="99"/>
        <v/>
      </c>
      <c r="EB14" s="224" t="str">
        <f t="shared" si="100"/>
        <v/>
      </c>
      <c r="EC14" s="225"/>
      <c r="ED14" s="115" t="str">
        <f t="shared" si="101"/>
        <v/>
      </c>
      <c r="EE14" s="225" t="str">
        <f t="shared" si="102"/>
        <v/>
      </c>
      <c r="EF14" s="224"/>
      <c r="EG14" s="5" t="str">
        <f t="shared" si="103"/>
        <v/>
      </c>
      <c r="EH14" s="224" t="str">
        <f t="shared" si="104"/>
        <v/>
      </c>
      <c r="EI14" s="225"/>
      <c r="EJ14" s="115" t="str">
        <f t="shared" si="105"/>
        <v/>
      </c>
      <c r="EK14" s="225" t="str">
        <f t="shared" si="106"/>
        <v/>
      </c>
      <c r="EL14" s="224"/>
      <c r="EM14" s="5" t="str">
        <f t="shared" si="107"/>
        <v/>
      </c>
      <c r="EN14" s="224" t="str">
        <f t="shared" si="108"/>
        <v/>
      </c>
      <c r="EO14" s="225"/>
      <c r="EP14" s="115" t="str">
        <f t="shared" si="109"/>
        <v/>
      </c>
      <c r="EQ14" s="225" t="str">
        <f t="shared" si="110"/>
        <v/>
      </c>
      <c r="ER14" s="224"/>
      <c r="ES14" s="5" t="str">
        <f t="shared" si="111"/>
        <v/>
      </c>
      <c r="ET14" s="224" t="str">
        <f t="shared" si="112"/>
        <v/>
      </c>
      <c r="EU14" s="225"/>
      <c r="EV14" s="115" t="str">
        <f t="shared" si="113"/>
        <v/>
      </c>
      <c r="EW14" s="225" t="str">
        <f t="shared" si="114"/>
        <v/>
      </c>
      <c r="EX14" s="224"/>
      <c r="EY14" s="5" t="str">
        <f t="shared" si="115"/>
        <v/>
      </c>
      <c r="EZ14" s="224" t="str">
        <f t="shared" si="116"/>
        <v/>
      </c>
      <c r="FA14" s="225"/>
      <c r="FB14" s="115" t="str">
        <f t="shared" si="117"/>
        <v/>
      </c>
      <c r="FC14" s="225" t="str">
        <f t="shared" si="118"/>
        <v/>
      </c>
      <c r="FD14" s="224"/>
      <c r="FE14" s="5" t="str">
        <f t="shared" si="119"/>
        <v/>
      </c>
      <c r="FF14" s="224" t="str">
        <f t="shared" si="120"/>
        <v/>
      </c>
      <c r="FG14" s="225"/>
      <c r="FH14" s="115" t="str">
        <f t="shared" si="121"/>
        <v/>
      </c>
      <c r="FI14" s="225" t="str">
        <f t="shared" si="122"/>
        <v/>
      </c>
      <c r="FJ14" s="224"/>
      <c r="FK14" s="5" t="str">
        <f t="shared" si="123"/>
        <v/>
      </c>
      <c r="FL14" s="224" t="str">
        <f t="shared" si="124"/>
        <v/>
      </c>
      <c r="FM14" s="225"/>
      <c r="FN14" s="115" t="str">
        <f t="shared" si="125"/>
        <v/>
      </c>
      <c r="FO14" s="225" t="str">
        <f t="shared" si="126"/>
        <v/>
      </c>
      <c r="FP14" s="224"/>
      <c r="FQ14" s="5" t="str">
        <f t="shared" si="127"/>
        <v/>
      </c>
      <c r="FR14" s="224" t="str">
        <f t="shared" si="128"/>
        <v/>
      </c>
      <c r="FS14" s="225"/>
      <c r="FT14" s="115" t="str">
        <f t="shared" si="129"/>
        <v/>
      </c>
      <c r="FU14" s="225" t="str">
        <f t="shared" si="130"/>
        <v/>
      </c>
      <c r="FV14" s="253"/>
      <c r="FW14" s="253"/>
      <c r="FX14" s="253"/>
      <c r="FY14" s="253"/>
      <c r="FZ14" s="253"/>
    </row>
    <row r="15" spans="1:183" s="14" customFormat="1" ht="14.45" customHeight="1" x14ac:dyDescent="0.25">
      <c r="A15" s="2">
        <f t="shared" si="27"/>
        <v>1</v>
      </c>
      <c r="B15" s="2" t="s">
        <v>257</v>
      </c>
      <c r="C15" s="186">
        <v>218</v>
      </c>
      <c r="D15" s="186">
        <f t="shared" si="28"/>
        <v>218</v>
      </c>
      <c r="E15" s="109">
        <v>1</v>
      </c>
      <c r="F15" s="197"/>
      <c r="G15" s="2" t="s">
        <v>55</v>
      </c>
      <c r="H15" s="76" t="s">
        <v>70</v>
      </c>
      <c r="I15" s="114" t="str">
        <f t="shared" si="0"/>
        <v/>
      </c>
      <c r="J15" s="114" t="str">
        <f t="shared" si="1"/>
        <v/>
      </c>
      <c r="K15" s="114" t="str">
        <f t="shared" si="2"/>
        <v/>
      </c>
      <c r="L15" s="114" t="str">
        <f t="shared" si="3"/>
        <v/>
      </c>
      <c r="M15" s="114" t="str">
        <f t="shared" si="4"/>
        <v/>
      </c>
      <c r="N15" s="114" t="str">
        <f t="shared" si="5"/>
        <v/>
      </c>
      <c r="O15" s="114" t="str">
        <f t="shared" si="6"/>
        <v/>
      </c>
      <c r="P15" s="114" t="str">
        <f t="shared" si="7"/>
        <v/>
      </c>
      <c r="Q15" s="93" t="e">
        <f t="shared" si="8"/>
        <v>#VALUE!</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93" t="str">
        <f>IF($S$2&gt;40,IF(FW15="","",FW15),"")</f>
        <v/>
      </c>
      <c r="BF15" s="13">
        <v>45469</v>
      </c>
      <c r="BG15" s="74" t="e">
        <f t="shared" si="131"/>
        <v>#VALUE!</v>
      </c>
      <c r="BH15" s="36" t="e">
        <f t="shared" si="132"/>
        <v>#VALUE!</v>
      </c>
      <c r="BI15" s="225"/>
      <c r="BJ15" s="75" t="str">
        <f t="shared" si="53"/>
        <v/>
      </c>
      <c r="BK15" s="37" t="str">
        <f t="shared" si="54"/>
        <v/>
      </c>
      <c r="BL15" s="13"/>
      <c r="BM15" s="74" t="str">
        <f t="shared" si="55"/>
        <v/>
      </c>
      <c r="BN15" s="36" t="str">
        <f t="shared" si="56"/>
        <v/>
      </c>
      <c r="BO15" s="225"/>
      <c r="BP15" s="75" t="str">
        <f t="shared" si="57"/>
        <v/>
      </c>
      <c r="BQ15" s="37" t="str">
        <f t="shared" si="58"/>
        <v/>
      </c>
      <c r="BR15" s="13"/>
      <c r="BS15" s="74" t="str">
        <f t="shared" si="59"/>
        <v/>
      </c>
      <c r="BT15" s="36" t="str">
        <f t="shared" si="60"/>
        <v/>
      </c>
      <c r="BU15" s="225"/>
      <c r="BV15" s="75" t="str">
        <f t="shared" si="61"/>
        <v/>
      </c>
      <c r="BW15" s="37" t="str">
        <f t="shared" si="62"/>
        <v/>
      </c>
      <c r="BX15" s="13"/>
      <c r="BY15" s="74" t="str">
        <f t="shared" si="63"/>
        <v/>
      </c>
      <c r="BZ15" s="36" t="str">
        <f t="shared" si="64"/>
        <v/>
      </c>
      <c r="CA15" s="225"/>
      <c r="CB15" s="75" t="str">
        <f t="shared" si="65"/>
        <v/>
      </c>
      <c r="CC15" s="37" t="str">
        <f t="shared" si="66"/>
        <v/>
      </c>
      <c r="CD15" s="13"/>
      <c r="CE15" s="74" t="str">
        <f t="shared" si="67"/>
        <v/>
      </c>
      <c r="CF15" s="36" t="str">
        <f t="shared" si="68"/>
        <v/>
      </c>
      <c r="CG15" s="225"/>
      <c r="CH15" s="75" t="str">
        <f t="shared" si="69"/>
        <v/>
      </c>
      <c r="CI15" s="37" t="str">
        <f t="shared" si="70"/>
        <v/>
      </c>
      <c r="CJ15" s="13"/>
      <c r="CK15" s="74" t="str">
        <f t="shared" si="71"/>
        <v/>
      </c>
      <c r="CL15" s="36" t="str">
        <f t="shared" si="72"/>
        <v/>
      </c>
      <c r="CM15" s="225"/>
      <c r="CN15" s="75" t="str">
        <f t="shared" si="73"/>
        <v/>
      </c>
      <c r="CO15" s="37" t="str">
        <f t="shared" si="74"/>
        <v/>
      </c>
      <c r="CP15" s="13"/>
      <c r="CQ15" s="5" t="str">
        <f t="shared" si="75"/>
        <v/>
      </c>
      <c r="CR15" s="224" t="str">
        <f t="shared" si="76"/>
        <v/>
      </c>
      <c r="CS15" s="225"/>
      <c r="CT15" s="115" t="str">
        <f t="shared" si="77"/>
        <v/>
      </c>
      <c r="CU15" s="225" t="str">
        <f t="shared" si="78"/>
        <v/>
      </c>
      <c r="CV15" s="13"/>
      <c r="CW15" s="5" t="str">
        <f t="shared" si="79"/>
        <v/>
      </c>
      <c r="CX15" s="224" t="str">
        <f t="shared" si="80"/>
        <v/>
      </c>
      <c r="CY15" s="225"/>
      <c r="CZ15" s="115" t="str">
        <f t="shared" si="81"/>
        <v/>
      </c>
      <c r="DA15" s="225" t="str">
        <f t="shared" si="82"/>
        <v/>
      </c>
      <c r="DB15" s="13"/>
      <c r="DC15" s="5" t="str">
        <f t="shared" si="83"/>
        <v/>
      </c>
      <c r="DD15" s="224" t="str">
        <f t="shared" si="84"/>
        <v/>
      </c>
      <c r="DE15" s="225"/>
      <c r="DF15" s="115" t="str">
        <f t="shared" si="85"/>
        <v/>
      </c>
      <c r="DG15" s="225" t="str">
        <f t="shared" si="86"/>
        <v/>
      </c>
      <c r="DH15" s="224"/>
      <c r="DI15" s="5" t="str">
        <f t="shared" si="87"/>
        <v/>
      </c>
      <c r="DJ15" s="224" t="str">
        <f t="shared" si="88"/>
        <v/>
      </c>
      <c r="DK15" s="225"/>
      <c r="DL15" s="115" t="str">
        <f t="shared" si="89"/>
        <v/>
      </c>
      <c r="DM15" s="225" t="str">
        <f t="shared" si="90"/>
        <v/>
      </c>
      <c r="DN15" s="224"/>
      <c r="DO15" s="5" t="str">
        <f t="shared" si="91"/>
        <v/>
      </c>
      <c r="DP15" s="224" t="str">
        <f t="shared" si="92"/>
        <v/>
      </c>
      <c r="DQ15" s="225"/>
      <c r="DR15" s="115" t="str">
        <f t="shared" si="93"/>
        <v/>
      </c>
      <c r="DS15" s="225" t="str">
        <f t="shared" si="94"/>
        <v/>
      </c>
      <c r="DT15" s="224"/>
      <c r="DU15" s="5" t="str">
        <f t="shared" si="95"/>
        <v/>
      </c>
      <c r="DV15" s="224" t="str">
        <f t="shared" si="96"/>
        <v/>
      </c>
      <c r="DW15" s="225"/>
      <c r="DX15" s="115" t="str">
        <f t="shared" si="97"/>
        <v/>
      </c>
      <c r="DY15" s="225" t="str">
        <f t="shared" si="98"/>
        <v/>
      </c>
      <c r="DZ15" s="224"/>
      <c r="EA15" s="5" t="str">
        <f t="shared" si="99"/>
        <v/>
      </c>
      <c r="EB15" s="224" t="str">
        <f t="shared" si="100"/>
        <v/>
      </c>
      <c r="EC15" s="225"/>
      <c r="ED15" s="115" t="str">
        <f t="shared" si="101"/>
        <v/>
      </c>
      <c r="EE15" s="225" t="str">
        <f t="shared" si="102"/>
        <v/>
      </c>
      <c r="EF15" s="224"/>
      <c r="EG15" s="5" t="str">
        <f t="shared" si="103"/>
        <v/>
      </c>
      <c r="EH15" s="224" t="str">
        <f t="shared" si="104"/>
        <v/>
      </c>
      <c r="EI15" s="225"/>
      <c r="EJ15" s="115" t="str">
        <f t="shared" si="105"/>
        <v/>
      </c>
      <c r="EK15" s="225" t="str">
        <f t="shared" si="106"/>
        <v/>
      </c>
      <c r="EL15" s="224"/>
      <c r="EM15" s="5" t="str">
        <f t="shared" si="107"/>
        <v/>
      </c>
      <c r="EN15" s="224" t="str">
        <f t="shared" si="108"/>
        <v/>
      </c>
      <c r="EO15" s="225"/>
      <c r="EP15" s="115" t="str">
        <f t="shared" si="109"/>
        <v/>
      </c>
      <c r="EQ15" s="225" t="str">
        <f t="shared" si="110"/>
        <v/>
      </c>
      <c r="ER15" s="224"/>
      <c r="ES15" s="5" t="str">
        <f t="shared" si="111"/>
        <v/>
      </c>
      <c r="ET15" s="224" t="str">
        <f t="shared" si="112"/>
        <v/>
      </c>
      <c r="EU15" s="225"/>
      <c r="EV15" s="115" t="str">
        <f t="shared" si="113"/>
        <v/>
      </c>
      <c r="EW15" s="225" t="str">
        <f t="shared" si="114"/>
        <v/>
      </c>
      <c r="EX15" s="224"/>
      <c r="EY15" s="5" t="str">
        <f t="shared" si="115"/>
        <v/>
      </c>
      <c r="EZ15" s="224" t="str">
        <f t="shared" si="116"/>
        <v/>
      </c>
      <c r="FA15" s="225"/>
      <c r="FB15" s="115" t="str">
        <f t="shared" si="117"/>
        <v/>
      </c>
      <c r="FC15" s="225" t="str">
        <f t="shared" si="118"/>
        <v/>
      </c>
      <c r="FD15" s="224"/>
      <c r="FE15" s="5" t="str">
        <f t="shared" si="119"/>
        <v/>
      </c>
      <c r="FF15" s="224" t="str">
        <f t="shared" si="120"/>
        <v/>
      </c>
      <c r="FG15" s="225"/>
      <c r="FH15" s="115" t="str">
        <f t="shared" si="121"/>
        <v/>
      </c>
      <c r="FI15" s="225" t="str">
        <f t="shared" si="122"/>
        <v/>
      </c>
      <c r="FJ15" s="224"/>
      <c r="FK15" s="5" t="str">
        <f t="shared" si="123"/>
        <v/>
      </c>
      <c r="FL15" s="224" t="str">
        <f t="shared" si="124"/>
        <v/>
      </c>
      <c r="FM15" s="225"/>
      <c r="FN15" s="115" t="str">
        <f t="shared" si="125"/>
        <v/>
      </c>
      <c r="FO15" s="225" t="str">
        <f t="shared" si="126"/>
        <v/>
      </c>
      <c r="FP15" s="224"/>
      <c r="FQ15" s="5" t="str">
        <f t="shared" si="127"/>
        <v/>
      </c>
      <c r="FR15" s="224" t="str">
        <f t="shared" si="128"/>
        <v/>
      </c>
      <c r="FS15" s="225"/>
      <c r="FT15" s="115" t="str">
        <f t="shared" si="129"/>
        <v/>
      </c>
      <c r="FU15" s="225" t="str">
        <f t="shared" si="130"/>
        <v/>
      </c>
      <c r="FV15" s="253"/>
      <c r="FW15" s="253"/>
      <c r="FX15" s="253"/>
      <c r="FY15" s="253"/>
      <c r="FZ15" s="253"/>
    </row>
    <row r="16" spans="1:183" ht="14.45" customHeight="1" x14ac:dyDescent="0.25">
      <c r="A16" s="2" t="str">
        <f t="shared" si="27"/>
        <v/>
      </c>
      <c r="B16" s="2" t="s">
        <v>88</v>
      </c>
      <c r="C16" s="186">
        <v>263.81</v>
      </c>
      <c r="D16" s="186" t="str">
        <f t="shared" si="28"/>
        <v/>
      </c>
      <c r="E16" s="109"/>
      <c r="F16" s="197"/>
      <c r="G16" s="2">
        <v>1</v>
      </c>
      <c r="H16" s="76" t="s">
        <v>91</v>
      </c>
      <c r="I16" s="114" t="str">
        <f t="shared" ca="1" si="0"/>
        <v/>
      </c>
      <c r="J16" s="114" t="str">
        <f t="shared" ca="1" si="1"/>
        <v/>
      </c>
      <c r="K16" s="114" t="str">
        <f t="shared" ca="1" si="2"/>
        <v/>
      </c>
      <c r="L16" s="114" t="str">
        <f t="shared" ca="1" si="3"/>
        <v/>
      </c>
      <c r="M16" s="114" t="str">
        <f t="shared" ca="1" si="4"/>
        <v/>
      </c>
      <c r="N16" s="114" t="str">
        <f t="shared" ca="1" si="5"/>
        <v/>
      </c>
      <c r="O16" s="114">
        <f t="shared" ca="1" si="6"/>
        <v>1</v>
      </c>
      <c r="P16" s="114" t="str">
        <f t="shared" ca="1" si="7"/>
        <v/>
      </c>
      <c r="Q16" s="93">
        <f t="shared" ca="1" si="8"/>
        <v>10</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13">
        <v>45576</v>
      </c>
      <c r="BG16" s="74">
        <f t="shared" ca="1" si="131"/>
        <v>10</v>
      </c>
      <c r="BH16" s="36">
        <f t="shared" si="132"/>
        <v>45941</v>
      </c>
      <c r="BI16" s="225"/>
      <c r="BJ16" s="75" t="str">
        <f t="shared" si="53"/>
        <v/>
      </c>
      <c r="BK16" s="37" t="str">
        <f t="shared" si="54"/>
        <v/>
      </c>
      <c r="BL16" s="13"/>
      <c r="BM16" s="74" t="str">
        <f t="shared" si="55"/>
        <v/>
      </c>
      <c r="BN16" s="36" t="str">
        <f t="shared" si="56"/>
        <v/>
      </c>
      <c r="BO16" s="225"/>
      <c r="BP16" s="75" t="str">
        <f t="shared" si="57"/>
        <v/>
      </c>
      <c r="BQ16" s="37" t="str">
        <f t="shared" si="58"/>
        <v/>
      </c>
      <c r="BR16" s="13"/>
      <c r="BS16" s="74" t="str">
        <f t="shared" si="59"/>
        <v/>
      </c>
      <c r="BT16" s="36" t="str">
        <f t="shared" si="60"/>
        <v/>
      </c>
      <c r="BU16" s="225"/>
      <c r="BV16" s="75" t="str">
        <f t="shared" si="61"/>
        <v/>
      </c>
      <c r="BW16" s="37" t="str">
        <f t="shared" si="62"/>
        <v/>
      </c>
      <c r="BX16" s="13"/>
      <c r="BY16" s="74" t="str">
        <f t="shared" si="63"/>
        <v/>
      </c>
      <c r="BZ16" s="36" t="str">
        <f t="shared" si="64"/>
        <v/>
      </c>
      <c r="CA16" s="225"/>
      <c r="CB16" s="75" t="str">
        <f t="shared" si="65"/>
        <v/>
      </c>
      <c r="CC16" s="37" t="str">
        <f t="shared" si="66"/>
        <v/>
      </c>
      <c r="CD16" s="13"/>
      <c r="CE16" s="74" t="str">
        <f t="shared" si="67"/>
        <v/>
      </c>
      <c r="CF16" s="36" t="str">
        <f t="shared" si="68"/>
        <v/>
      </c>
      <c r="CG16" s="225"/>
      <c r="CH16" s="75" t="str">
        <f t="shared" si="69"/>
        <v/>
      </c>
      <c r="CI16" s="37" t="str">
        <f t="shared" si="70"/>
        <v/>
      </c>
      <c r="CJ16" s="13"/>
      <c r="CK16" s="74" t="str">
        <f t="shared" si="71"/>
        <v/>
      </c>
      <c r="CL16" s="36" t="str">
        <f t="shared" si="72"/>
        <v/>
      </c>
      <c r="CM16" s="225"/>
      <c r="CN16" s="75" t="str">
        <f t="shared" si="73"/>
        <v/>
      </c>
      <c r="CO16" s="37" t="str">
        <f t="shared" si="74"/>
        <v/>
      </c>
      <c r="CP16" s="13"/>
      <c r="CQ16" s="5" t="str">
        <f t="shared" si="75"/>
        <v/>
      </c>
      <c r="CR16" s="224" t="str">
        <f t="shared" si="76"/>
        <v/>
      </c>
      <c r="CS16" s="225"/>
      <c r="CT16" s="115" t="str">
        <f t="shared" si="77"/>
        <v/>
      </c>
      <c r="CU16" s="225" t="str">
        <f t="shared" si="78"/>
        <v/>
      </c>
      <c r="CV16" s="13"/>
      <c r="CW16" s="5" t="str">
        <f t="shared" si="79"/>
        <v/>
      </c>
      <c r="CX16" s="224" t="str">
        <f t="shared" si="80"/>
        <v/>
      </c>
      <c r="CY16" s="225"/>
      <c r="CZ16" s="115" t="str">
        <f t="shared" si="81"/>
        <v/>
      </c>
      <c r="DA16" s="225" t="str">
        <f t="shared" si="82"/>
        <v/>
      </c>
      <c r="DB16" s="13"/>
      <c r="DC16" s="5" t="str">
        <f t="shared" si="83"/>
        <v/>
      </c>
      <c r="DD16" s="224" t="str">
        <f t="shared" si="84"/>
        <v/>
      </c>
      <c r="DE16" s="225"/>
      <c r="DF16" s="115" t="str">
        <f t="shared" si="85"/>
        <v/>
      </c>
      <c r="DG16" s="225" t="str">
        <f t="shared" si="86"/>
        <v/>
      </c>
      <c r="DH16" s="224"/>
      <c r="DI16" s="5" t="str">
        <f t="shared" si="87"/>
        <v/>
      </c>
      <c r="DJ16" s="224" t="str">
        <f t="shared" si="88"/>
        <v/>
      </c>
      <c r="DK16" s="225"/>
      <c r="DL16" s="115" t="str">
        <f t="shared" si="89"/>
        <v/>
      </c>
      <c r="DM16" s="225" t="str">
        <f t="shared" si="90"/>
        <v/>
      </c>
      <c r="DN16" s="224"/>
      <c r="DO16" s="5" t="str">
        <f t="shared" si="91"/>
        <v/>
      </c>
      <c r="DP16" s="224" t="str">
        <f t="shared" si="92"/>
        <v/>
      </c>
      <c r="DQ16" s="225"/>
      <c r="DR16" s="115" t="str">
        <f t="shared" si="93"/>
        <v/>
      </c>
      <c r="DS16" s="225" t="str">
        <f t="shared" si="94"/>
        <v/>
      </c>
      <c r="DT16" s="224"/>
      <c r="DU16" s="5" t="str">
        <f t="shared" si="95"/>
        <v/>
      </c>
      <c r="DV16" s="224" t="str">
        <f t="shared" si="96"/>
        <v/>
      </c>
      <c r="DW16" s="225"/>
      <c r="DX16" s="115" t="str">
        <f t="shared" si="97"/>
        <v/>
      </c>
      <c r="DY16" s="225" t="str">
        <f t="shared" si="98"/>
        <v/>
      </c>
      <c r="DZ16" s="224"/>
      <c r="EA16" s="5" t="str">
        <f t="shared" si="99"/>
        <v/>
      </c>
      <c r="EB16" s="224" t="str">
        <f t="shared" si="100"/>
        <v/>
      </c>
      <c r="EC16" s="225"/>
      <c r="ED16" s="115" t="str">
        <f t="shared" si="101"/>
        <v/>
      </c>
      <c r="EE16" s="225" t="str">
        <f t="shared" si="102"/>
        <v/>
      </c>
      <c r="EF16" s="224"/>
      <c r="EG16" s="5" t="str">
        <f t="shared" si="103"/>
        <v/>
      </c>
      <c r="EH16" s="224" t="str">
        <f t="shared" si="104"/>
        <v/>
      </c>
      <c r="EI16" s="225"/>
      <c r="EJ16" s="115" t="str">
        <f t="shared" si="105"/>
        <v/>
      </c>
      <c r="EK16" s="225" t="str">
        <f t="shared" si="106"/>
        <v/>
      </c>
      <c r="EL16" s="224"/>
      <c r="EM16" s="5" t="str">
        <f t="shared" si="107"/>
        <v/>
      </c>
      <c r="EN16" s="224" t="str">
        <f t="shared" si="108"/>
        <v/>
      </c>
      <c r="EO16" s="225"/>
      <c r="EP16" s="115" t="str">
        <f t="shared" si="109"/>
        <v/>
      </c>
      <c r="EQ16" s="225" t="str">
        <f t="shared" si="110"/>
        <v/>
      </c>
      <c r="ER16" s="224"/>
      <c r="ES16" s="5" t="str">
        <f t="shared" si="111"/>
        <v/>
      </c>
      <c r="ET16" s="224" t="str">
        <f t="shared" si="112"/>
        <v/>
      </c>
      <c r="EU16" s="225"/>
      <c r="EV16" s="115" t="str">
        <f t="shared" si="113"/>
        <v/>
      </c>
      <c r="EW16" s="225" t="str">
        <f t="shared" si="114"/>
        <v/>
      </c>
      <c r="EX16" s="224"/>
      <c r="EY16" s="5" t="str">
        <f t="shared" si="115"/>
        <v/>
      </c>
      <c r="EZ16" s="224" t="str">
        <f t="shared" si="116"/>
        <v/>
      </c>
      <c r="FA16" s="225"/>
      <c r="FB16" s="115" t="str">
        <f t="shared" si="117"/>
        <v/>
      </c>
      <c r="FC16" s="225" t="str">
        <f t="shared" si="118"/>
        <v/>
      </c>
      <c r="FD16" s="224"/>
      <c r="FE16" s="5" t="str">
        <f t="shared" si="119"/>
        <v/>
      </c>
      <c r="FF16" s="224" t="str">
        <f t="shared" si="120"/>
        <v/>
      </c>
      <c r="FG16" s="225"/>
      <c r="FH16" s="115" t="str">
        <f t="shared" si="121"/>
        <v/>
      </c>
      <c r="FI16" s="225" t="str">
        <f t="shared" si="122"/>
        <v/>
      </c>
      <c r="FJ16" s="224"/>
      <c r="FK16" s="5" t="str">
        <f t="shared" si="123"/>
        <v/>
      </c>
      <c r="FL16" s="224" t="str">
        <f t="shared" si="124"/>
        <v/>
      </c>
      <c r="FM16" s="225"/>
      <c r="FN16" s="115" t="str">
        <f t="shared" si="125"/>
        <v/>
      </c>
      <c r="FO16" s="225" t="str">
        <f t="shared" si="126"/>
        <v/>
      </c>
      <c r="FP16" s="224"/>
      <c r="FQ16" s="5" t="str">
        <f t="shared" si="127"/>
        <v/>
      </c>
      <c r="FR16" s="224" t="str">
        <f t="shared" si="128"/>
        <v/>
      </c>
      <c r="FS16" s="225"/>
      <c r="FT16" s="115" t="str">
        <f t="shared" si="129"/>
        <v/>
      </c>
      <c r="FU16" s="225" t="str">
        <f t="shared" si="130"/>
        <v/>
      </c>
      <c r="FV16" s="253"/>
      <c r="FW16" s="253"/>
      <c r="FX16" s="253"/>
      <c r="FY16" s="253"/>
      <c r="FZ16" s="253"/>
      <c r="GA16" s="3"/>
    </row>
    <row r="17" spans="1:182" s="14" customFormat="1" ht="14.45" customHeight="1" x14ac:dyDescent="0.25">
      <c r="A17" s="2" t="str">
        <f t="shared" si="27"/>
        <v/>
      </c>
      <c r="B17" s="2" t="s">
        <v>258</v>
      </c>
      <c r="C17" s="186">
        <v>3257.66</v>
      </c>
      <c r="D17" s="186" t="str">
        <f t="shared" si="28"/>
        <v/>
      </c>
      <c r="E17" s="109"/>
      <c r="F17" s="197"/>
      <c r="G17" s="2">
        <v>1</v>
      </c>
      <c r="H17" s="76" t="s">
        <v>94</v>
      </c>
      <c r="I17" s="114" t="str">
        <f t="shared" ca="1" si="0"/>
        <v/>
      </c>
      <c r="J17" s="114" t="str">
        <f t="shared" ca="1" si="1"/>
        <v/>
      </c>
      <c r="K17" s="114" t="str">
        <f t="shared" ca="1" si="2"/>
        <v/>
      </c>
      <c r="L17" s="114" t="str">
        <f t="shared" ca="1" si="3"/>
        <v/>
      </c>
      <c r="M17" s="114" t="str">
        <f t="shared" ca="1" si="4"/>
        <v/>
      </c>
      <c r="N17" s="114" t="str">
        <f t="shared" ca="1" si="5"/>
        <v/>
      </c>
      <c r="O17" s="114">
        <f t="shared" ca="1" si="6"/>
        <v>1</v>
      </c>
      <c r="P17" s="114" t="str">
        <f t="shared" ca="1" si="7"/>
        <v/>
      </c>
      <c r="Q17" s="93">
        <f t="shared" ca="1" si="8"/>
        <v>10</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93" t="str">
        <f t="shared" si="52"/>
        <v/>
      </c>
      <c r="BF17" s="13">
        <v>45576</v>
      </c>
      <c r="BG17" s="74">
        <f t="shared" ca="1" si="131"/>
        <v>10</v>
      </c>
      <c r="BH17" s="36">
        <f t="shared" si="132"/>
        <v>45941</v>
      </c>
      <c r="BI17" s="225"/>
      <c r="BJ17" s="75" t="str">
        <f t="shared" si="53"/>
        <v/>
      </c>
      <c r="BK17" s="37" t="str">
        <f t="shared" si="54"/>
        <v/>
      </c>
      <c r="BL17" s="13"/>
      <c r="BM17" s="74" t="str">
        <f t="shared" si="55"/>
        <v/>
      </c>
      <c r="BN17" s="36" t="str">
        <f t="shared" si="56"/>
        <v/>
      </c>
      <c r="BO17" s="225"/>
      <c r="BP17" s="75" t="str">
        <f t="shared" si="57"/>
        <v/>
      </c>
      <c r="BQ17" s="37" t="str">
        <f t="shared" si="58"/>
        <v/>
      </c>
      <c r="BR17" s="13"/>
      <c r="BS17" s="74" t="str">
        <f t="shared" si="59"/>
        <v/>
      </c>
      <c r="BT17" s="36" t="str">
        <f t="shared" si="60"/>
        <v/>
      </c>
      <c r="BU17" s="225"/>
      <c r="BV17" s="75" t="str">
        <f t="shared" si="61"/>
        <v/>
      </c>
      <c r="BW17" s="37" t="str">
        <f t="shared" si="62"/>
        <v/>
      </c>
      <c r="BX17" s="13"/>
      <c r="BY17" s="74" t="str">
        <f t="shared" si="63"/>
        <v/>
      </c>
      <c r="BZ17" s="36" t="str">
        <f t="shared" si="64"/>
        <v/>
      </c>
      <c r="CA17" s="225"/>
      <c r="CB17" s="75" t="str">
        <f t="shared" si="65"/>
        <v/>
      </c>
      <c r="CC17" s="37" t="str">
        <f t="shared" si="66"/>
        <v/>
      </c>
      <c r="CD17" s="13"/>
      <c r="CE17" s="74" t="str">
        <f t="shared" si="67"/>
        <v/>
      </c>
      <c r="CF17" s="36" t="str">
        <f t="shared" si="68"/>
        <v/>
      </c>
      <c r="CG17" s="225"/>
      <c r="CH17" s="75" t="str">
        <f t="shared" si="69"/>
        <v/>
      </c>
      <c r="CI17" s="37" t="str">
        <f t="shared" si="70"/>
        <v/>
      </c>
      <c r="CJ17" s="13"/>
      <c r="CK17" s="74" t="str">
        <f t="shared" si="71"/>
        <v/>
      </c>
      <c r="CL17" s="36" t="str">
        <f t="shared" si="72"/>
        <v/>
      </c>
      <c r="CM17" s="225"/>
      <c r="CN17" s="75" t="str">
        <f t="shared" si="73"/>
        <v/>
      </c>
      <c r="CO17" s="37" t="str">
        <f t="shared" si="74"/>
        <v/>
      </c>
      <c r="CP17" s="13"/>
      <c r="CQ17" s="5" t="str">
        <f t="shared" si="75"/>
        <v/>
      </c>
      <c r="CR17" s="224" t="str">
        <f t="shared" si="76"/>
        <v/>
      </c>
      <c r="CS17" s="225"/>
      <c r="CT17" s="115" t="str">
        <f t="shared" si="77"/>
        <v/>
      </c>
      <c r="CU17" s="225" t="str">
        <f t="shared" si="78"/>
        <v/>
      </c>
      <c r="CV17" s="13"/>
      <c r="CW17" s="5" t="str">
        <f t="shared" si="79"/>
        <v/>
      </c>
      <c r="CX17" s="224" t="str">
        <f t="shared" si="80"/>
        <v/>
      </c>
      <c r="CY17" s="225"/>
      <c r="CZ17" s="115" t="str">
        <f t="shared" si="81"/>
        <v/>
      </c>
      <c r="DA17" s="225" t="str">
        <f t="shared" si="82"/>
        <v/>
      </c>
      <c r="DB17" s="13"/>
      <c r="DC17" s="5" t="str">
        <f t="shared" si="83"/>
        <v/>
      </c>
      <c r="DD17" s="224" t="str">
        <f t="shared" si="84"/>
        <v/>
      </c>
      <c r="DE17" s="225"/>
      <c r="DF17" s="115" t="str">
        <f t="shared" si="85"/>
        <v/>
      </c>
      <c r="DG17" s="225" t="str">
        <f t="shared" si="86"/>
        <v/>
      </c>
      <c r="DH17" s="224"/>
      <c r="DI17" s="5" t="str">
        <f t="shared" si="87"/>
        <v/>
      </c>
      <c r="DJ17" s="224" t="str">
        <f t="shared" si="88"/>
        <v/>
      </c>
      <c r="DK17" s="225"/>
      <c r="DL17" s="115" t="str">
        <f t="shared" si="89"/>
        <v/>
      </c>
      <c r="DM17" s="225" t="str">
        <f t="shared" si="90"/>
        <v/>
      </c>
      <c r="DN17" s="224"/>
      <c r="DO17" s="5" t="str">
        <f t="shared" si="91"/>
        <v/>
      </c>
      <c r="DP17" s="224" t="str">
        <f t="shared" si="92"/>
        <v/>
      </c>
      <c r="DQ17" s="225"/>
      <c r="DR17" s="115" t="str">
        <f t="shared" si="93"/>
        <v/>
      </c>
      <c r="DS17" s="225" t="str">
        <f t="shared" si="94"/>
        <v/>
      </c>
      <c r="DT17" s="224"/>
      <c r="DU17" s="5" t="str">
        <f t="shared" si="95"/>
        <v/>
      </c>
      <c r="DV17" s="224" t="str">
        <f t="shared" si="96"/>
        <v/>
      </c>
      <c r="DW17" s="225"/>
      <c r="DX17" s="115" t="str">
        <f t="shared" si="97"/>
        <v/>
      </c>
      <c r="DY17" s="225" t="str">
        <f t="shared" si="98"/>
        <v/>
      </c>
      <c r="DZ17" s="224"/>
      <c r="EA17" s="5" t="str">
        <f t="shared" si="99"/>
        <v/>
      </c>
      <c r="EB17" s="224" t="str">
        <f t="shared" si="100"/>
        <v/>
      </c>
      <c r="EC17" s="225"/>
      <c r="ED17" s="115" t="str">
        <f t="shared" si="101"/>
        <v/>
      </c>
      <c r="EE17" s="225" t="str">
        <f t="shared" si="102"/>
        <v/>
      </c>
      <c r="EF17" s="224"/>
      <c r="EG17" s="5" t="str">
        <f t="shared" si="103"/>
        <v/>
      </c>
      <c r="EH17" s="224" t="str">
        <f t="shared" si="104"/>
        <v/>
      </c>
      <c r="EI17" s="225"/>
      <c r="EJ17" s="115" t="str">
        <f t="shared" si="105"/>
        <v/>
      </c>
      <c r="EK17" s="225" t="str">
        <f t="shared" si="106"/>
        <v/>
      </c>
      <c r="EL17" s="224"/>
      <c r="EM17" s="5" t="str">
        <f t="shared" si="107"/>
        <v/>
      </c>
      <c r="EN17" s="224" t="str">
        <f t="shared" si="108"/>
        <v/>
      </c>
      <c r="EO17" s="225"/>
      <c r="EP17" s="115" t="str">
        <f t="shared" si="109"/>
        <v/>
      </c>
      <c r="EQ17" s="225" t="str">
        <f t="shared" si="110"/>
        <v/>
      </c>
      <c r="ER17" s="224"/>
      <c r="ES17" s="5" t="str">
        <f t="shared" si="111"/>
        <v/>
      </c>
      <c r="ET17" s="224" t="str">
        <f t="shared" si="112"/>
        <v/>
      </c>
      <c r="EU17" s="225"/>
      <c r="EV17" s="115" t="str">
        <f t="shared" si="113"/>
        <v/>
      </c>
      <c r="EW17" s="225" t="str">
        <f t="shared" si="114"/>
        <v/>
      </c>
      <c r="EX17" s="224"/>
      <c r="EY17" s="5" t="str">
        <f t="shared" si="115"/>
        <v/>
      </c>
      <c r="EZ17" s="224" t="str">
        <f t="shared" si="116"/>
        <v/>
      </c>
      <c r="FA17" s="225"/>
      <c r="FB17" s="115" t="str">
        <f t="shared" si="117"/>
        <v/>
      </c>
      <c r="FC17" s="225" t="str">
        <f t="shared" si="118"/>
        <v/>
      </c>
      <c r="FD17" s="224"/>
      <c r="FE17" s="5" t="str">
        <f t="shared" si="119"/>
        <v/>
      </c>
      <c r="FF17" s="224" t="str">
        <f t="shared" si="120"/>
        <v/>
      </c>
      <c r="FG17" s="225"/>
      <c r="FH17" s="115" t="str">
        <f t="shared" si="121"/>
        <v/>
      </c>
      <c r="FI17" s="225" t="str">
        <f t="shared" si="122"/>
        <v/>
      </c>
      <c r="FJ17" s="224"/>
      <c r="FK17" s="5" t="str">
        <f t="shared" si="123"/>
        <v/>
      </c>
      <c r="FL17" s="224" t="str">
        <f t="shared" si="124"/>
        <v/>
      </c>
      <c r="FM17" s="225"/>
      <c r="FN17" s="115" t="str">
        <f t="shared" si="125"/>
        <v/>
      </c>
      <c r="FO17" s="225" t="str">
        <f t="shared" si="126"/>
        <v/>
      </c>
      <c r="FP17" s="224"/>
      <c r="FQ17" s="5" t="str">
        <f t="shared" si="127"/>
        <v/>
      </c>
      <c r="FR17" s="224" t="str">
        <f t="shared" si="128"/>
        <v/>
      </c>
      <c r="FS17" s="225"/>
      <c r="FT17" s="115" t="str">
        <f t="shared" si="129"/>
        <v/>
      </c>
      <c r="FU17" s="225" t="str">
        <f t="shared" si="130"/>
        <v/>
      </c>
      <c r="FV17" s="253"/>
      <c r="FW17" s="253"/>
      <c r="FX17" s="253"/>
      <c r="FY17" s="253"/>
      <c r="FZ17" s="253"/>
    </row>
    <row r="18" spans="1:182" s="3" customFormat="1" x14ac:dyDescent="0.25">
      <c r="A18" s="2" t="str">
        <f t="shared" si="27"/>
        <v/>
      </c>
      <c r="B18" s="158" t="s">
        <v>88</v>
      </c>
      <c r="C18" s="189">
        <v>263.81</v>
      </c>
      <c r="D18" s="186" t="str">
        <f t="shared" si="28"/>
        <v/>
      </c>
      <c r="E18" s="109"/>
      <c r="F18" s="198"/>
      <c r="G18" s="2">
        <v>1</v>
      </c>
      <c r="H18" s="76" t="s">
        <v>87</v>
      </c>
      <c r="I18" s="114" t="str">
        <f t="shared" ca="1" si="0"/>
        <v/>
      </c>
      <c r="J18" s="114" t="str">
        <f t="shared" ca="1" si="1"/>
        <v/>
      </c>
      <c r="K18" s="114" t="str">
        <f t="shared" ca="1" si="2"/>
        <v/>
      </c>
      <c r="L18" s="114" t="str">
        <f t="shared" ca="1" si="3"/>
        <v/>
      </c>
      <c r="M18" s="114" t="str">
        <f t="shared" ca="1" si="4"/>
        <v/>
      </c>
      <c r="N18" s="114" t="str">
        <f t="shared" ca="1" si="5"/>
        <v/>
      </c>
      <c r="O18" s="114">
        <f t="shared" ca="1" si="6"/>
        <v>1</v>
      </c>
      <c r="P18" s="114" t="str">
        <f t="shared" ca="1" si="7"/>
        <v/>
      </c>
      <c r="Q18" s="93">
        <f t="shared" ca="1" si="8"/>
        <v>10</v>
      </c>
      <c r="R18" s="93" t="str">
        <f t="shared" si="9"/>
        <v/>
      </c>
      <c r="S18" s="93" t="str">
        <f t="shared" si="10"/>
        <v/>
      </c>
      <c r="T18" s="93" t="str">
        <f t="shared" si="11"/>
        <v/>
      </c>
      <c r="U18" s="93" t="str">
        <f t="shared" si="12"/>
        <v/>
      </c>
      <c r="V18" s="93" t="str">
        <f t="shared" si="13"/>
        <v/>
      </c>
      <c r="W18" s="93" t="str">
        <f t="shared" si="14"/>
        <v/>
      </c>
      <c r="X18" s="93" t="str">
        <f t="shared" si="15"/>
        <v/>
      </c>
      <c r="Y18" s="93" t="str">
        <f t="shared" si="16"/>
        <v/>
      </c>
      <c r="Z18" s="93" t="str">
        <f t="shared" si="17"/>
        <v/>
      </c>
      <c r="AA18" s="93" t="str">
        <f t="shared" si="18"/>
        <v/>
      </c>
      <c r="AB18" s="93" t="str">
        <f t="shared" si="19"/>
        <v/>
      </c>
      <c r="AC18" s="93" t="str">
        <f t="shared" si="20"/>
        <v/>
      </c>
      <c r="AD18" s="93" t="str">
        <f t="shared" si="21"/>
        <v/>
      </c>
      <c r="AE18" s="93" t="str">
        <f t="shared" si="22"/>
        <v/>
      </c>
      <c r="AF18" s="93" t="str">
        <f t="shared" si="23"/>
        <v/>
      </c>
      <c r="AG18" s="93" t="str">
        <f t="shared" si="24"/>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93" t="str">
        <f t="shared" si="52"/>
        <v/>
      </c>
      <c r="BF18" s="13">
        <v>45576</v>
      </c>
      <c r="BG18" s="74">
        <f t="shared" ca="1" si="131"/>
        <v>10</v>
      </c>
      <c r="BH18" s="36">
        <f t="shared" si="132"/>
        <v>45941</v>
      </c>
      <c r="BI18" s="225"/>
      <c r="BJ18" s="75" t="str">
        <f t="shared" si="53"/>
        <v/>
      </c>
      <c r="BK18" s="37" t="str">
        <f t="shared" si="54"/>
        <v/>
      </c>
      <c r="BL18" s="13"/>
      <c r="BM18" s="74" t="str">
        <f t="shared" si="55"/>
        <v/>
      </c>
      <c r="BN18" s="36" t="str">
        <f t="shared" si="56"/>
        <v/>
      </c>
      <c r="BO18" s="225"/>
      <c r="BP18" s="75" t="str">
        <f t="shared" si="57"/>
        <v/>
      </c>
      <c r="BQ18" s="37" t="str">
        <f t="shared" si="58"/>
        <v/>
      </c>
      <c r="BR18" s="13"/>
      <c r="BS18" s="74" t="str">
        <f t="shared" si="59"/>
        <v/>
      </c>
      <c r="BT18" s="36" t="str">
        <f t="shared" si="60"/>
        <v/>
      </c>
      <c r="BU18" s="225"/>
      <c r="BV18" s="75" t="str">
        <f t="shared" si="61"/>
        <v/>
      </c>
      <c r="BW18" s="37" t="str">
        <f t="shared" si="62"/>
        <v/>
      </c>
      <c r="BX18" s="13"/>
      <c r="BY18" s="74" t="str">
        <f t="shared" si="63"/>
        <v/>
      </c>
      <c r="BZ18" s="36" t="str">
        <f t="shared" si="64"/>
        <v/>
      </c>
      <c r="CA18" s="225"/>
      <c r="CB18" s="75" t="str">
        <f t="shared" si="65"/>
        <v/>
      </c>
      <c r="CC18" s="37" t="str">
        <f t="shared" si="66"/>
        <v/>
      </c>
      <c r="CD18" s="13"/>
      <c r="CE18" s="74" t="str">
        <f t="shared" si="67"/>
        <v/>
      </c>
      <c r="CF18" s="36" t="str">
        <f t="shared" si="68"/>
        <v/>
      </c>
      <c r="CG18" s="225"/>
      <c r="CH18" s="75" t="str">
        <f t="shared" si="69"/>
        <v/>
      </c>
      <c r="CI18" s="37" t="str">
        <f t="shared" si="70"/>
        <v/>
      </c>
      <c r="CJ18" s="13"/>
      <c r="CK18" s="74" t="str">
        <f t="shared" si="71"/>
        <v/>
      </c>
      <c r="CL18" s="36" t="str">
        <f t="shared" si="72"/>
        <v/>
      </c>
      <c r="CM18" s="225"/>
      <c r="CN18" s="75" t="str">
        <f t="shared" si="73"/>
        <v/>
      </c>
      <c r="CO18" s="37" t="str">
        <f t="shared" si="74"/>
        <v/>
      </c>
      <c r="CP18" s="13"/>
      <c r="CQ18" s="5" t="str">
        <f t="shared" si="75"/>
        <v/>
      </c>
      <c r="CR18" s="224" t="str">
        <f t="shared" si="76"/>
        <v/>
      </c>
      <c r="CS18" s="225"/>
      <c r="CT18" s="115" t="str">
        <f t="shared" si="77"/>
        <v/>
      </c>
      <c r="CU18" s="225" t="str">
        <f t="shared" si="78"/>
        <v/>
      </c>
      <c r="CV18" s="13"/>
      <c r="CW18" s="5" t="str">
        <f t="shared" si="79"/>
        <v/>
      </c>
      <c r="CX18" s="224" t="str">
        <f t="shared" si="80"/>
        <v/>
      </c>
      <c r="CY18" s="225"/>
      <c r="CZ18" s="115" t="str">
        <f t="shared" si="81"/>
        <v/>
      </c>
      <c r="DA18" s="225" t="str">
        <f t="shared" si="82"/>
        <v/>
      </c>
      <c r="DB18" s="13"/>
      <c r="DC18" s="5" t="str">
        <f t="shared" si="83"/>
        <v/>
      </c>
      <c r="DD18" s="224" t="str">
        <f t="shared" si="84"/>
        <v/>
      </c>
      <c r="DE18" s="225"/>
      <c r="DF18" s="115" t="str">
        <f t="shared" si="85"/>
        <v/>
      </c>
      <c r="DG18" s="225" t="str">
        <f t="shared" si="86"/>
        <v/>
      </c>
      <c r="DH18" s="224"/>
      <c r="DI18" s="5" t="str">
        <f t="shared" si="87"/>
        <v/>
      </c>
      <c r="DJ18" s="224" t="str">
        <f t="shared" si="88"/>
        <v/>
      </c>
      <c r="DK18" s="225"/>
      <c r="DL18" s="115" t="str">
        <f t="shared" si="89"/>
        <v/>
      </c>
      <c r="DM18" s="225" t="str">
        <f t="shared" si="90"/>
        <v/>
      </c>
      <c r="DN18" s="224"/>
      <c r="DO18" s="5" t="str">
        <f t="shared" si="91"/>
        <v/>
      </c>
      <c r="DP18" s="224" t="str">
        <f t="shared" si="92"/>
        <v/>
      </c>
      <c r="DQ18" s="225"/>
      <c r="DR18" s="115" t="str">
        <f t="shared" si="93"/>
        <v/>
      </c>
      <c r="DS18" s="225" t="str">
        <f t="shared" si="94"/>
        <v/>
      </c>
      <c r="DT18" s="224"/>
      <c r="DU18" s="5" t="str">
        <f t="shared" si="95"/>
        <v/>
      </c>
      <c r="DV18" s="224" t="str">
        <f t="shared" si="96"/>
        <v/>
      </c>
      <c r="DW18" s="225"/>
      <c r="DX18" s="115" t="str">
        <f t="shared" si="97"/>
        <v/>
      </c>
      <c r="DY18" s="225" t="str">
        <f t="shared" si="98"/>
        <v/>
      </c>
      <c r="DZ18" s="224"/>
      <c r="EA18" s="5" t="str">
        <f t="shared" si="99"/>
        <v/>
      </c>
      <c r="EB18" s="224" t="str">
        <f t="shared" si="100"/>
        <v/>
      </c>
      <c r="EC18" s="225"/>
      <c r="ED18" s="115" t="str">
        <f t="shared" si="101"/>
        <v/>
      </c>
      <c r="EE18" s="225" t="str">
        <f t="shared" si="102"/>
        <v/>
      </c>
      <c r="EF18" s="224"/>
      <c r="EG18" s="5" t="str">
        <f t="shared" si="103"/>
        <v/>
      </c>
      <c r="EH18" s="224" t="str">
        <f t="shared" si="104"/>
        <v/>
      </c>
      <c r="EI18" s="225"/>
      <c r="EJ18" s="115" t="str">
        <f t="shared" si="105"/>
        <v/>
      </c>
      <c r="EK18" s="225" t="str">
        <f t="shared" si="106"/>
        <v/>
      </c>
      <c r="EL18" s="224"/>
      <c r="EM18" s="5" t="str">
        <f t="shared" si="107"/>
        <v/>
      </c>
      <c r="EN18" s="224" t="str">
        <f t="shared" si="108"/>
        <v/>
      </c>
      <c r="EO18" s="225"/>
      <c r="EP18" s="115" t="str">
        <f t="shared" si="109"/>
        <v/>
      </c>
      <c r="EQ18" s="225" t="str">
        <f t="shared" si="110"/>
        <v/>
      </c>
      <c r="ER18" s="224"/>
      <c r="ES18" s="5" t="str">
        <f t="shared" si="111"/>
        <v/>
      </c>
      <c r="ET18" s="224" t="str">
        <f t="shared" si="112"/>
        <v/>
      </c>
      <c r="EU18" s="225"/>
      <c r="EV18" s="115" t="str">
        <f t="shared" si="113"/>
        <v/>
      </c>
      <c r="EW18" s="225" t="str">
        <f t="shared" si="114"/>
        <v/>
      </c>
      <c r="EX18" s="224"/>
      <c r="EY18" s="5" t="str">
        <f t="shared" si="115"/>
        <v/>
      </c>
      <c r="EZ18" s="224" t="str">
        <f t="shared" si="116"/>
        <v/>
      </c>
      <c r="FA18" s="225"/>
      <c r="FB18" s="115" t="str">
        <f t="shared" si="117"/>
        <v/>
      </c>
      <c r="FC18" s="225" t="str">
        <f t="shared" si="118"/>
        <v/>
      </c>
      <c r="FD18" s="224"/>
      <c r="FE18" s="5" t="str">
        <f t="shared" si="119"/>
        <v/>
      </c>
      <c r="FF18" s="224" t="str">
        <f t="shared" si="120"/>
        <v/>
      </c>
      <c r="FG18" s="225"/>
      <c r="FH18" s="115" t="str">
        <f t="shared" si="121"/>
        <v/>
      </c>
      <c r="FI18" s="225" t="str">
        <f t="shared" si="122"/>
        <v/>
      </c>
      <c r="FJ18" s="224"/>
      <c r="FK18" s="5" t="str">
        <f t="shared" si="123"/>
        <v/>
      </c>
      <c r="FL18" s="224" t="str">
        <f t="shared" si="124"/>
        <v/>
      </c>
      <c r="FM18" s="225"/>
      <c r="FN18" s="115" t="str">
        <f t="shared" si="125"/>
        <v/>
      </c>
      <c r="FO18" s="225" t="str">
        <f t="shared" si="126"/>
        <v/>
      </c>
      <c r="FP18" s="224"/>
      <c r="FQ18" s="5" t="str">
        <f t="shared" si="127"/>
        <v/>
      </c>
      <c r="FR18" s="224" t="str">
        <f t="shared" si="128"/>
        <v/>
      </c>
      <c r="FS18" s="225"/>
      <c r="FT18" s="115" t="str">
        <f t="shared" si="129"/>
        <v/>
      </c>
      <c r="FU18" s="225" t="str">
        <f t="shared" si="130"/>
        <v/>
      </c>
      <c r="FV18" s="253"/>
      <c r="FW18" s="253"/>
      <c r="FX18" s="253"/>
      <c r="FY18" s="253"/>
      <c r="FZ18" s="253"/>
    </row>
    <row r="19" spans="1:182" s="3" customFormat="1" ht="14.45" customHeight="1" x14ac:dyDescent="0.25">
      <c r="A19" s="2" t="str">
        <f t="shared" si="27"/>
        <v/>
      </c>
      <c r="B19" s="2" t="s">
        <v>88</v>
      </c>
      <c r="C19" s="186">
        <v>263.81</v>
      </c>
      <c r="D19" s="186" t="str">
        <f t="shared" si="28"/>
        <v/>
      </c>
      <c r="E19" s="109"/>
      <c r="F19" s="197"/>
      <c r="G19" s="2">
        <v>1</v>
      </c>
      <c r="H19" s="76" t="s">
        <v>92</v>
      </c>
      <c r="I19" s="114" t="str">
        <f t="shared" ca="1" si="0"/>
        <v/>
      </c>
      <c r="J19" s="114" t="str">
        <f t="shared" ca="1" si="1"/>
        <v/>
      </c>
      <c r="K19" s="114" t="str">
        <f t="shared" ca="1" si="2"/>
        <v/>
      </c>
      <c r="L19" s="114" t="str">
        <f t="shared" ca="1" si="3"/>
        <v/>
      </c>
      <c r="M19" s="114" t="str">
        <f t="shared" ca="1" si="4"/>
        <v/>
      </c>
      <c r="N19" s="114" t="str">
        <f t="shared" ca="1" si="5"/>
        <v/>
      </c>
      <c r="O19" s="114">
        <f t="shared" ca="1" si="6"/>
        <v>1</v>
      </c>
      <c r="P19" s="114" t="str">
        <f t="shared" ca="1" si="7"/>
        <v/>
      </c>
      <c r="Q19" s="93">
        <f t="shared" ca="1" si="8"/>
        <v>10</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93" t="str">
        <f t="shared" si="52"/>
        <v/>
      </c>
      <c r="BF19" s="13">
        <v>45576</v>
      </c>
      <c r="BG19" s="74">
        <f t="shared" ca="1" si="131"/>
        <v>10</v>
      </c>
      <c r="BH19" s="36">
        <f t="shared" si="132"/>
        <v>45941</v>
      </c>
      <c r="BI19" s="225"/>
      <c r="BJ19" s="75" t="str">
        <f t="shared" si="53"/>
        <v/>
      </c>
      <c r="BK19" s="37" t="str">
        <f t="shared" si="54"/>
        <v/>
      </c>
      <c r="BL19" s="13"/>
      <c r="BM19" s="74" t="str">
        <f t="shared" si="55"/>
        <v/>
      </c>
      <c r="BN19" s="36" t="str">
        <f t="shared" si="56"/>
        <v/>
      </c>
      <c r="BO19" s="225"/>
      <c r="BP19" s="75" t="str">
        <f t="shared" si="57"/>
        <v/>
      </c>
      <c r="BQ19" s="37" t="str">
        <f t="shared" si="58"/>
        <v/>
      </c>
      <c r="BR19" s="13"/>
      <c r="BS19" s="74" t="str">
        <f t="shared" si="59"/>
        <v/>
      </c>
      <c r="BT19" s="36" t="str">
        <f t="shared" si="60"/>
        <v/>
      </c>
      <c r="BU19" s="225"/>
      <c r="BV19" s="75" t="str">
        <f t="shared" si="61"/>
        <v/>
      </c>
      <c r="BW19" s="37" t="str">
        <f t="shared" si="62"/>
        <v/>
      </c>
      <c r="BX19" s="13"/>
      <c r="BY19" s="74" t="str">
        <f t="shared" si="63"/>
        <v/>
      </c>
      <c r="BZ19" s="36" t="str">
        <f t="shared" si="64"/>
        <v/>
      </c>
      <c r="CA19" s="225"/>
      <c r="CB19" s="75" t="str">
        <f t="shared" si="65"/>
        <v/>
      </c>
      <c r="CC19" s="37" t="str">
        <f t="shared" si="66"/>
        <v/>
      </c>
      <c r="CD19" s="13"/>
      <c r="CE19" s="74" t="str">
        <f t="shared" si="67"/>
        <v/>
      </c>
      <c r="CF19" s="36" t="str">
        <f t="shared" si="68"/>
        <v/>
      </c>
      <c r="CG19" s="225"/>
      <c r="CH19" s="75" t="str">
        <f t="shared" si="69"/>
        <v/>
      </c>
      <c r="CI19" s="37" t="str">
        <f t="shared" si="70"/>
        <v/>
      </c>
      <c r="CJ19" s="13"/>
      <c r="CK19" s="74" t="str">
        <f t="shared" si="71"/>
        <v/>
      </c>
      <c r="CL19" s="36" t="str">
        <f t="shared" si="72"/>
        <v/>
      </c>
      <c r="CM19" s="225"/>
      <c r="CN19" s="75" t="str">
        <f t="shared" si="73"/>
        <v/>
      </c>
      <c r="CO19" s="37" t="str">
        <f t="shared" si="74"/>
        <v/>
      </c>
      <c r="CP19" s="13"/>
      <c r="CQ19" s="5" t="str">
        <f t="shared" si="75"/>
        <v/>
      </c>
      <c r="CR19" s="224" t="str">
        <f t="shared" si="76"/>
        <v/>
      </c>
      <c r="CS19" s="225"/>
      <c r="CT19" s="115" t="str">
        <f t="shared" si="77"/>
        <v/>
      </c>
      <c r="CU19" s="225" t="str">
        <f t="shared" si="78"/>
        <v/>
      </c>
      <c r="CV19" s="13"/>
      <c r="CW19" s="5" t="str">
        <f t="shared" si="79"/>
        <v/>
      </c>
      <c r="CX19" s="224" t="str">
        <f t="shared" si="80"/>
        <v/>
      </c>
      <c r="CY19" s="225"/>
      <c r="CZ19" s="115" t="str">
        <f t="shared" si="81"/>
        <v/>
      </c>
      <c r="DA19" s="225" t="str">
        <f t="shared" si="82"/>
        <v/>
      </c>
      <c r="DB19" s="13"/>
      <c r="DC19" s="5" t="str">
        <f t="shared" si="83"/>
        <v/>
      </c>
      <c r="DD19" s="224" t="str">
        <f t="shared" si="84"/>
        <v/>
      </c>
      <c r="DE19" s="225"/>
      <c r="DF19" s="115" t="str">
        <f t="shared" si="85"/>
        <v/>
      </c>
      <c r="DG19" s="225" t="str">
        <f t="shared" si="86"/>
        <v/>
      </c>
      <c r="DH19" s="224"/>
      <c r="DI19" s="5" t="str">
        <f t="shared" si="87"/>
        <v/>
      </c>
      <c r="DJ19" s="224" t="str">
        <f t="shared" si="88"/>
        <v/>
      </c>
      <c r="DK19" s="225"/>
      <c r="DL19" s="115" t="str">
        <f t="shared" si="89"/>
        <v/>
      </c>
      <c r="DM19" s="225" t="str">
        <f t="shared" si="90"/>
        <v/>
      </c>
      <c r="DN19" s="224"/>
      <c r="DO19" s="5" t="str">
        <f t="shared" si="91"/>
        <v/>
      </c>
      <c r="DP19" s="224" t="str">
        <f t="shared" si="92"/>
        <v/>
      </c>
      <c r="DQ19" s="225"/>
      <c r="DR19" s="115" t="str">
        <f t="shared" si="93"/>
        <v/>
      </c>
      <c r="DS19" s="225" t="str">
        <f t="shared" si="94"/>
        <v/>
      </c>
      <c r="DT19" s="224"/>
      <c r="DU19" s="5" t="str">
        <f t="shared" si="95"/>
        <v/>
      </c>
      <c r="DV19" s="224" t="str">
        <f t="shared" si="96"/>
        <v/>
      </c>
      <c r="DW19" s="225"/>
      <c r="DX19" s="115" t="str">
        <f t="shared" si="97"/>
        <v/>
      </c>
      <c r="DY19" s="225" t="str">
        <f t="shared" si="98"/>
        <v/>
      </c>
      <c r="DZ19" s="224"/>
      <c r="EA19" s="5" t="str">
        <f t="shared" si="99"/>
        <v/>
      </c>
      <c r="EB19" s="224" t="str">
        <f t="shared" si="100"/>
        <v/>
      </c>
      <c r="EC19" s="225"/>
      <c r="ED19" s="115" t="str">
        <f t="shared" si="101"/>
        <v/>
      </c>
      <c r="EE19" s="225" t="str">
        <f t="shared" si="102"/>
        <v/>
      </c>
      <c r="EF19" s="224"/>
      <c r="EG19" s="5" t="str">
        <f t="shared" si="103"/>
        <v/>
      </c>
      <c r="EH19" s="224" t="str">
        <f t="shared" si="104"/>
        <v/>
      </c>
      <c r="EI19" s="225"/>
      <c r="EJ19" s="115" t="str">
        <f t="shared" si="105"/>
        <v/>
      </c>
      <c r="EK19" s="225" t="str">
        <f t="shared" si="106"/>
        <v/>
      </c>
      <c r="EL19" s="224"/>
      <c r="EM19" s="5" t="str">
        <f t="shared" si="107"/>
        <v/>
      </c>
      <c r="EN19" s="224" t="str">
        <f t="shared" si="108"/>
        <v/>
      </c>
      <c r="EO19" s="225"/>
      <c r="EP19" s="115" t="str">
        <f t="shared" si="109"/>
        <v/>
      </c>
      <c r="EQ19" s="225" t="str">
        <f t="shared" si="110"/>
        <v/>
      </c>
      <c r="ER19" s="224"/>
      <c r="ES19" s="5" t="str">
        <f t="shared" si="111"/>
        <v/>
      </c>
      <c r="ET19" s="224" t="str">
        <f t="shared" si="112"/>
        <v/>
      </c>
      <c r="EU19" s="225"/>
      <c r="EV19" s="115" t="str">
        <f t="shared" si="113"/>
        <v/>
      </c>
      <c r="EW19" s="225" t="str">
        <f t="shared" si="114"/>
        <v/>
      </c>
      <c r="EX19" s="224"/>
      <c r="EY19" s="5" t="str">
        <f t="shared" si="115"/>
        <v/>
      </c>
      <c r="EZ19" s="224" t="str">
        <f t="shared" si="116"/>
        <v/>
      </c>
      <c r="FA19" s="225"/>
      <c r="FB19" s="115" t="str">
        <f t="shared" si="117"/>
        <v/>
      </c>
      <c r="FC19" s="225" t="str">
        <f t="shared" si="118"/>
        <v/>
      </c>
      <c r="FD19" s="224"/>
      <c r="FE19" s="5" t="str">
        <f t="shared" si="119"/>
        <v/>
      </c>
      <c r="FF19" s="224" t="str">
        <f t="shared" si="120"/>
        <v/>
      </c>
      <c r="FG19" s="225"/>
      <c r="FH19" s="115" t="str">
        <f t="shared" si="121"/>
        <v/>
      </c>
      <c r="FI19" s="225" t="str">
        <f t="shared" si="122"/>
        <v/>
      </c>
      <c r="FJ19" s="224"/>
      <c r="FK19" s="5" t="str">
        <f t="shared" si="123"/>
        <v/>
      </c>
      <c r="FL19" s="224" t="str">
        <f t="shared" si="124"/>
        <v/>
      </c>
      <c r="FM19" s="225"/>
      <c r="FN19" s="115" t="str">
        <f t="shared" si="125"/>
        <v/>
      </c>
      <c r="FO19" s="225" t="str">
        <f t="shared" si="126"/>
        <v/>
      </c>
      <c r="FP19" s="224"/>
      <c r="FQ19" s="5" t="str">
        <f t="shared" si="127"/>
        <v/>
      </c>
      <c r="FR19" s="224" t="str">
        <f t="shared" si="128"/>
        <v/>
      </c>
      <c r="FS19" s="225"/>
      <c r="FT19" s="115" t="str">
        <f t="shared" si="129"/>
        <v/>
      </c>
      <c r="FU19" s="225" t="str">
        <f t="shared" si="130"/>
        <v/>
      </c>
      <c r="FV19" s="253"/>
      <c r="FW19" s="253"/>
      <c r="FX19" s="253"/>
      <c r="FY19" s="253"/>
      <c r="FZ19" s="253"/>
    </row>
    <row r="20" spans="1:182" s="3" customFormat="1" ht="14.45" customHeight="1" x14ac:dyDescent="0.25">
      <c r="A20" s="2" t="str">
        <f t="shared" si="27"/>
        <v/>
      </c>
      <c r="B20" s="2" t="s">
        <v>106</v>
      </c>
      <c r="C20" s="186"/>
      <c r="D20" s="186" t="str">
        <f t="shared" si="28"/>
        <v/>
      </c>
      <c r="E20" s="109"/>
      <c r="F20" s="197"/>
      <c r="G20" s="2" t="s">
        <v>55</v>
      </c>
      <c r="H20" s="76" t="s">
        <v>107</v>
      </c>
      <c r="I20" s="114" t="str">
        <f t="shared" si="0"/>
        <v/>
      </c>
      <c r="J20" s="114" t="str">
        <f t="shared" si="1"/>
        <v/>
      </c>
      <c r="K20" s="114" t="str">
        <f t="shared" si="2"/>
        <v/>
      </c>
      <c r="L20" s="114" t="str">
        <f t="shared" si="3"/>
        <v/>
      </c>
      <c r="M20" s="114" t="str">
        <f t="shared" si="4"/>
        <v/>
      </c>
      <c r="N20" s="114" t="str">
        <f t="shared" si="5"/>
        <v/>
      </c>
      <c r="O20" s="114" t="str">
        <f t="shared" si="6"/>
        <v/>
      </c>
      <c r="P20" s="114" t="str">
        <f t="shared" si="7"/>
        <v/>
      </c>
      <c r="Q20" s="93" t="e">
        <f t="shared" si="8"/>
        <v>#VALUE!</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93" t="str">
        <f t="shared" si="52"/>
        <v/>
      </c>
      <c r="BF20" s="224">
        <v>45335</v>
      </c>
      <c r="BG20" s="74" t="e">
        <f t="shared" si="131"/>
        <v>#VALUE!</v>
      </c>
      <c r="BH20" s="36" t="e">
        <f t="shared" si="132"/>
        <v>#VALUE!</v>
      </c>
      <c r="BI20" s="225"/>
      <c r="BJ20" s="75" t="str">
        <f t="shared" si="53"/>
        <v/>
      </c>
      <c r="BK20" s="37" t="str">
        <f t="shared" si="54"/>
        <v/>
      </c>
      <c r="BL20" s="13"/>
      <c r="BM20" s="74" t="str">
        <f t="shared" si="55"/>
        <v/>
      </c>
      <c r="BN20" s="36" t="str">
        <f t="shared" si="56"/>
        <v/>
      </c>
      <c r="BO20" s="225"/>
      <c r="BP20" s="75" t="str">
        <f t="shared" si="57"/>
        <v/>
      </c>
      <c r="BQ20" s="37" t="str">
        <f t="shared" si="58"/>
        <v/>
      </c>
      <c r="BR20" s="13"/>
      <c r="BS20" s="74" t="str">
        <f t="shared" si="59"/>
        <v/>
      </c>
      <c r="BT20" s="36" t="str">
        <f t="shared" si="60"/>
        <v/>
      </c>
      <c r="BU20" s="225"/>
      <c r="BV20" s="75" t="str">
        <f t="shared" si="61"/>
        <v/>
      </c>
      <c r="BW20" s="37" t="str">
        <f t="shared" si="62"/>
        <v/>
      </c>
      <c r="BX20" s="13"/>
      <c r="BY20" s="74" t="str">
        <f t="shared" si="63"/>
        <v/>
      </c>
      <c r="BZ20" s="36" t="str">
        <f t="shared" si="64"/>
        <v/>
      </c>
      <c r="CA20" s="225"/>
      <c r="CB20" s="75" t="str">
        <f t="shared" si="65"/>
        <v/>
      </c>
      <c r="CC20" s="37" t="str">
        <f t="shared" si="66"/>
        <v/>
      </c>
      <c r="CD20" s="13"/>
      <c r="CE20" s="74" t="str">
        <f t="shared" si="67"/>
        <v/>
      </c>
      <c r="CF20" s="36" t="str">
        <f t="shared" si="68"/>
        <v/>
      </c>
      <c r="CG20" s="225"/>
      <c r="CH20" s="75" t="str">
        <f t="shared" si="69"/>
        <v/>
      </c>
      <c r="CI20" s="37" t="str">
        <f t="shared" si="70"/>
        <v/>
      </c>
      <c r="CJ20" s="13"/>
      <c r="CK20" s="74" t="str">
        <f t="shared" si="71"/>
        <v/>
      </c>
      <c r="CL20" s="36" t="str">
        <f t="shared" si="72"/>
        <v/>
      </c>
      <c r="CM20" s="225"/>
      <c r="CN20" s="75" t="str">
        <f t="shared" si="73"/>
        <v/>
      </c>
      <c r="CO20" s="37" t="str">
        <f t="shared" si="74"/>
        <v/>
      </c>
      <c r="CP20" s="13"/>
      <c r="CQ20" s="5" t="str">
        <f t="shared" si="75"/>
        <v/>
      </c>
      <c r="CR20" s="224" t="str">
        <f t="shared" si="76"/>
        <v/>
      </c>
      <c r="CS20" s="225"/>
      <c r="CT20" s="115" t="str">
        <f t="shared" si="77"/>
        <v/>
      </c>
      <c r="CU20" s="225" t="str">
        <f t="shared" si="78"/>
        <v/>
      </c>
      <c r="CV20" s="13"/>
      <c r="CW20" s="5" t="str">
        <f t="shared" si="79"/>
        <v/>
      </c>
      <c r="CX20" s="224" t="str">
        <f t="shared" si="80"/>
        <v/>
      </c>
      <c r="CY20" s="225"/>
      <c r="CZ20" s="115" t="str">
        <f t="shared" si="81"/>
        <v/>
      </c>
      <c r="DA20" s="225" t="str">
        <f t="shared" si="82"/>
        <v/>
      </c>
      <c r="DB20" s="13"/>
      <c r="DC20" s="5" t="str">
        <f t="shared" si="83"/>
        <v/>
      </c>
      <c r="DD20" s="224" t="str">
        <f t="shared" si="84"/>
        <v/>
      </c>
      <c r="DE20" s="225"/>
      <c r="DF20" s="115" t="str">
        <f t="shared" si="85"/>
        <v/>
      </c>
      <c r="DG20" s="225" t="str">
        <f t="shared" si="86"/>
        <v/>
      </c>
      <c r="DH20" s="224"/>
      <c r="DI20" s="5" t="str">
        <f t="shared" si="87"/>
        <v/>
      </c>
      <c r="DJ20" s="224" t="str">
        <f t="shared" si="88"/>
        <v/>
      </c>
      <c r="DK20" s="225"/>
      <c r="DL20" s="115" t="str">
        <f t="shared" si="89"/>
        <v/>
      </c>
      <c r="DM20" s="225" t="str">
        <f t="shared" si="90"/>
        <v/>
      </c>
      <c r="DN20" s="224"/>
      <c r="DO20" s="5" t="str">
        <f t="shared" si="91"/>
        <v/>
      </c>
      <c r="DP20" s="224" t="str">
        <f t="shared" si="92"/>
        <v/>
      </c>
      <c r="DQ20" s="225"/>
      <c r="DR20" s="115" t="str">
        <f t="shared" si="93"/>
        <v/>
      </c>
      <c r="DS20" s="225" t="str">
        <f t="shared" si="94"/>
        <v/>
      </c>
      <c r="DT20" s="224"/>
      <c r="DU20" s="5" t="str">
        <f t="shared" si="95"/>
        <v/>
      </c>
      <c r="DV20" s="224" t="str">
        <f t="shared" si="96"/>
        <v/>
      </c>
      <c r="DW20" s="225"/>
      <c r="DX20" s="115" t="str">
        <f t="shared" si="97"/>
        <v/>
      </c>
      <c r="DY20" s="225" t="str">
        <f t="shared" si="98"/>
        <v/>
      </c>
      <c r="DZ20" s="224"/>
      <c r="EA20" s="5" t="str">
        <f t="shared" si="99"/>
        <v/>
      </c>
      <c r="EB20" s="224" t="str">
        <f t="shared" si="100"/>
        <v/>
      </c>
      <c r="EC20" s="225"/>
      <c r="ED20" s="115" t="str">
        <f t="shared" si="101"/>
        <v/>
      </c>
      <c r="EE20" s="225" t="str">
        <f t="shared" si="102"/>
        <v/>
      </c>
      <c r="EF20" s="224"/>
      <c r="EG20" s="5" t="str">
        <f t="shared" si="103"/>
        <v/>
      </c>
      <c r="EH20" s="224" t="str">
        <f t="shared" si="104"/>
        <v/>
      </c>
      <c r="EI20" s="225"/>
      <c r="EJ20" s="115" t="str">
        <f t="shared" si="105"/>
        <v/>
      </c>
      <c r="EK20" s="225" t="str">
        <f t="shared" si="106"/>
        <v/>
      </c>
      <c r="EL20" s="224"/>
      <c r="EM20" s="5" t="str">
        <f t="shared" si="107"/>
        <v/>
      </c>
      <c r="EN20" s="224" t="str">
        <f t="shared" si="108"/>
        <v/>
      </c>
      <c r="EO20" s="225"/>
      <c r="EP20" s="115" t="str">
        <f t="shared" si="109"/>
        <v/>
      </c>
      <c r="EQ20" s="225" t="str">
        <f t="shared" si="110"/>
        <v/>
      </c>
      <c r="ER20" s="224"/>
      <c r="ES20" s="5" t="str">
        <f t="shared" si="111"/>
        <v/>
      </c>
      <c r="ET20" s="224" t="str">
        <f t="shared" si="112"/>
        <v/>
      </c>
      <c r="EU20" s="225"/>
      <c r="EV20" s="115" t="str">
        <f t="shared" si="113"/>
        <v/>
      </c>
      <c r="EW20" s="225" t="str">
        <f t="shared" si="114"/>
        <v/>
      </c>
      <c r="EX20" s="224"/>
      <c r="EY20" s="5" t="str">
        <f t="shared" si="115"/>
        <v/>
      </c>
      <c r="EZ20" s="224" t="str">
        <f t="shared" si="116"/>
        <v/>
      </c>
      <c r="FA20" s="225"/>
      <c r="FB20" s="115" t="str">
        <f t="shared" si="117"/>
        <v/>
      </c>
      <c r="FC20" s="225" t="str">
        <f t="shared" si="118"/>
        <v/>
      </c>
      <c r="FD20" s="224"/>
      <c r="FE20" s="5" t="str">
        <f t="shared" si="119"/>
        <v/>
      </c>
      <c r="FF20" s="224" t="str">
        <f t="shared" si="120"/>
        <v/>
      </c>
      <c r="FG20" s="225"/>
      <c r="FH20" s="115" t="str">
        <f t="shared" si="121"/>
        <v/>
      </c>
      <c r="FI20" s="225" t="str">
        <f t="shared" si="122"/>
        <v/>
      </c>
      <c r="FJ20" s="224"/>
      <c r="FK20" s="5" t="str">
        <f t="shared" si="123"/>
        <v/>
      </c>
      <c r="FL20" s="224" t="str">
        <f t="shared" si="124"/>
        <v/>
      </c>
      <c r="FM20" s="225"/>
      <c r="FN20" s="115" t="str">
        <f t="shared" si="125"/>
        <v/>
      </c>
      <c r="FO20" s="225" t="str">
        <f t="shared" si="126"/>
        <v/>
      </c>
      <c r="FP20" s="224"/>
      <c r="FQ20" s="5" t="str">
        <f t="shared" si="127"/>
        <v/>
      </c>
      <c r="FR20" s="224" t="str">
        <f t="shared" si="128"/>
        <v/>
      </c>
      <c r="FS20" s="225"/>
      <c r="FT20" s="115" t="str">
        <f t="shared" si="129"/>
        <v/>
      </c>
      <c r="FU20" s="225" t="str">
        <f t="shared" si="130"/>
        <v/>
      </c>
      <c r="FV20" s="253"/>
      <c r="FW20" s="253"/>
      <c r="FX20" s="253"/>
      <c r="FY20" s="253"/>
      <c r="FZ20" s="253"/>
    </row>
    <row r="21" spans="1:182" s="3" customFormat="1" x14ac:dyDescent="0.25">
      <c r="A21" s="2" t="str">
        <f t="shared" si="27"/>
        <v/>
      </c>
      <c r="B21" s="2" t="s">
        <v>55</v>
      </c>
      <c r="C21" s="186"/>
      <c r="D21" s="186" t="str">
        <f t="shared" si="28"/>
        <v/>
      </c>
      <c r="E21" s="109"/>
      <c r="F21" s="196"/>
      <c r="G21" s="2">
        <v>1</v>
      </c>
      <c r="H21" s="76" t="s">
        <v>112</v>
      </c>
      <c r="I21" s="114" t="str">
        <f t="shared" ca="1" si="0"/>
        <v/>
      </c>
      <c r="J21" s="114" t="str">
        <f t="shared" ca="1" si="1"/>
        <v/>
      </c>
      <c r="K21" s="114">
        <f t="shared" ca="1" si="2"/>
        <v>1</v>
      </c>
      <c r="L21" s="114" t="str">
        <f t="shared" ca="1" si="3"/>
        <v/>
      </c>
      <c r="M21" s="114" t="str">
        <f t="shared" ca="1" si="4"/>
        <v/>
      </c>
      <c r="N21" s="114" t="str">
        <f t="shared" ca="1" si="5"/>
        <v/>
      </c>
      <c r="O21" s="114" t="str">
        <f t="shared" ca="1" si="6"/>
        <v/>
      </c>
      <c r="P21" s="114" t="str">
        <f t="shared" ca="1" si="7"/>
        <v/>
      </c>
      <c r="Q21" s="93">
        <f t="shared" ca="1" si="8"/>
        <v>146</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93" t="str">
        <f t="shared" si="52"/>
        <v/>
      </c>
      <c r="BF21" s="224">
        <v>45712</v>
      </c>
      <c r="BG21" s="74">
        <f t="shared" ca="1" si="131"/>
        <v>146</v>
      </c>
      <c r="BH21" s="36">
        <f t="shared" si="132"/>
        <v>46077</v>
      </c>
      <c r="BI21" s="225"/>
      <c r="BJ21" s="75" t="str">
        <f t="shared" si="53"/>
        <v/>
      </c>
      <c r="BK21" s="37" t="str">
        <f t="shared" si="54"/>
        <v/>
      </c>
      <c r="BL21" s="13"/>
      <c r="BM21" s="74" t="str">
        <f t="shared" si="55"/>
        <v/>
      </c>
      <c r="BN21" s="36" t="str">
        <f t="shared" si="56"/>
        <v/>
      </c>
      <c r="BO21" s="225"/>
      <c r="BP21" s="75" t="str">
        <f t="shared" si="57"/>
        <v/>
      </c>
      <c r="BQ21" s="37" t="str">
        <f t="shared" si="58"/>
        <v/>
      </c>
      <c r="BR21" s="13"/>
      <c r="BS21" s="74" t="str">
        <f t="shared" si="59"/>
        <v/>
      </c>
      <c r="BT21" s="36" t="str">
        <f t="shared" si="60"/>
        <v/>
      </c>
      <c r="BU21" s="225"/>
      <c r="BV21" s="75" t="str">
        <f t="shared" si="61"/>
        <v/>
      </c>
      <c r="BW21" s="37" t="str">
        <f t="shared" si="62"/>
        <v/>
      </c>
      <c r="BX21" s="13"/>
      <c r="BY21" s="74" t="str">
        <f t="shared" si="63"/>
        <v/>
      </c>
      <c r="BZ21" s="36" t="str">
        <f t="shared" si="64"/>
        <v/>
      </c>
      <c r="CA21" s="225"/>
      <c r="CB21" s="75" t="str">
        <f t="shared" si="65"/>
        <v/>
      </c>
      <c r="CC21" s="37" t="str">
        <f t="shared" si="66"/>
        <v/>
      </c>
      <c r="CD21" s="13"/>
      <c r="CE21" s="74" t="str">
        <f t="shared" si="67"/>
        <v/>
      </c>
      <c r="CF21" s="36" t="str">
        <f t="shared" si="68"/>
        <v/>
      </c>
      <c r="CG21" s="225"/>
      <c r="CH21" s="75" t="str">
        <f t="shared" si="69"/>
        <v/>
      </c>
      <c r="CI21" s="37" t="str">
        <f t="shared" si="70"/>
        <v/>
      </c>
      <c r="CJ21" s="13"/>
      <c r="CK21" s="74" t="str">
        <f t="shared" si="71"/>
        <v/>
      </c>
      <c r="CL21" s="36" t="str">
        <f t="shared" si="72"/>
        <v/>
      </c>
      <c r="CM21" s="225"/>
      <c r="CN21" s="75" t="str">
        <f t="shared" si="73"/>
        <v/>
      </c>
      <c r="CO21" s="37" t="str">
        <f t="shared" si="74"/>
        <v/>
      </c>
      <c r="CP21" s="13"/>
      <c r="CQ21" s="5" t="str">
        <f t="shared" si="75"/>
        <v/>
      </c>
      <c r="CR21" s="224" t="str">
        <f t="shared" si="76"/>
        <v/>
      </c>
      <c r="CS21" s="225"/>
      <c r="CT21" s="115" t="str">
        <f t="shared" si="77"/>
        <v/>
      </c>
      <c r="CU21" s="225" t="str">
        <f t="shared" si="78"/>
        <v/>
      </c>
      <c r="CV21" s="13"/>
      <c r="CW21" s="5" t="str">
        <f t="shared" si="79"/>
        <v/>
      </c>
      <c r="CX21" s="224" t="str">
        <f t="shared" si="80"/>
        <v/>
      </c>
      <c r="CY21" s="225"/>
      <c r="CZ21" s="115" t="str">
        <f t="shared" si="81"/>
        <v/>
      </c>
      <c r="DA21" s="225" t="str">
        <f t="shared" si="82"/>
        <v/>
      </c>
      <c r="DB21" s="13"/>
      <c r="DC21" s="5" t="str">
        <f t="shared" si="83"/>
        <v/>
      </c>
      <c r="DD21" s="224" t="str">
        <f t="shared" si="84"/>
        <v/>
      </c>
      <c r="DE21" s="225"/>
      <c r="DF21" s="115" t="str">
        <f t="shared" si="85"/>
        <v/>
      </c>
      <c r="DG21" s="225" t="str">
        <f t="shared" si="86"/>
        <v/>
      </c>
      <c r="DH21" s="224"/>
      <c r="DI21" s="5" t="str">
        <f t="shared" si="87"/>
        <v/>
      </c>
      <c r="DJ21" s="224" t="str">
        <f t="shared" si="88"/>
        <v/>
      </c>
      <c r="DK21" s="225"/>
      <c r="DL21" s="115" t="str">
        <f t="shared" si="89"/>
        <v/>
      </c>
      <c r="DM21" s="225" t="str">
        <f t="shared" si="90"/>
        <v/>
      </c>
      <c r="DN21" s="224"/>
      <c r="DO21" s="5" t="str">
        <f t="shared" si="91"/>
        <v/>
      </c>
      <c r="DP21" s="224" t="str">
        <f t="shared" si="92"/>
        <v/>
      </c>
      <c r="DQ21" s="225"/>
      <c r="DR21" s="115" t="str">
        <f t="shared" si="93"/>
        <v/>
      </c>
      <c r="DS21" s="225" t="str">
        <f t="shared" si="94"/>
        <v/>
      </c>
      <c r="DT21" s="224"/>
      <c r="DU21" s="5" t="str">
        <f t="shared" si="95"/>
        <v/>
      </c>
      <c r="DV21" s="224" t="str">
        <f t="shared" si="96"/>
        <v/>
      </c>
      <c r="DW21" s="225"/>
      <c r="DX21" s="115" t="str">
        <f t="shared" si="97"/>
        <v/>
      </c>
      <c r="DY21" s="225" t="str">
        <f t="shared" si="98"/>
        <v/>
      </c>
      <c r="DZ21" s="224"/>
      <c r="EA21" s="5" t="str">
        <f t="shared" si="99"/>
        <v/>
      </c>
      <c r="EB21" s="224" t="str">
        <f t="shared" si="100"/>
        <v/>
      </c>
      <c r="EC21" s="225"/>
      <c r="ED21" s="115" t="str">
        <f t="shared" si="101"/>
        <v/>
      </c>
      <c r="EE21" s="225" t="str">
        <f t="shared" si="102"/>
        <v/>
      </c>
      <c r="EF21" s="224"/>
      <c r="EG21" s="5" t="str">
        <f t="shared" si="103"/>
        <v/>
      </c>
      <c r="EH21" s="224" t="str">
        <f t="shared" si="104"/>
        <v/>
      </c>
      <c r="EI21" s="225"/>
      <c r="EJ21" s="115" t="str">
        <f t="shared" si="105"/>
        <v/>
      </c>
      <c r="EK21" s="225" t="str">
        <f t="shared" si="106"/>
        <v/>
      </c>
      <c r="EL21" s="224"/>
      <c r="EM21" s="5" t="str">
        <f t="shared" si="107"/>
        <v/>
      </c>
      <c r="EN21" s="224" t="str">
        <f t="shared" si="108"/>
        <v/>
      </c>
      <c r="EO21" s="225"/>
      <c r="EP21" s="115" t="str">
        <f t="shared" si="109"/>
        <v/>
      </c>
      <c r="EQ21" s="225" t="str">
        <f t="shared" si="110"/>
        <v/>
      </c>
      <c r="ER21" s="224"/>
      <c r="ES21" s="5" t="str">
        <f t="shared" si="111"/>
        <v/>
      </c>
      <c r="ET21" s="224" t="str">
        <f t="shared" si="112"/>
        <v/>
      </c>
      <c r="EU21" s="225"/>
      <c r="EV21" s="115" t="str">
        <f t="shared" si="113"/>
        <v/>
      </c>
      <c r="EW21" s="225" t="str">
        <f t="shared" si="114"/>
        <v/>
      </c>
      <c r="EX21" s="224"/>
      <c r="EY21" s="5" t="str">
        <f t="shared" si="115"/>
        <v/>
      </c>
      <c r="EZ21" s="224" t="str">
        <f t="shared" si="116"/>
        <v/>
      </c>
      <c r="FA21" s="225"/>
      <c r="FB21" s="115" t="str">
        <f t="shared" si="117"/>
        <v/>
      </c>
      <c r="FC21" s="225" t="str">
        <f t="shared" si="118"/>
        <v/>
      </c>
      <c r="FD21" s="224"/>
      <c r="FE21" s="5" t="str">
        <f t="shared" si="119"/>
        <v/>
      </c>
      <c r="FF21" s="224" t="str">
        <f t="shared" si="120"/>
        <v/>
      </c>
      <c r="FG21" s="225"/>
      <c r="FH21" s="115" t="str">
        <f t="shared" si="121"/>
        <v/>
      </c>
      <c r="FI21" s="225" t="str">
        <f t="shared" si="122"/>
        <v/>
      </c>
      <c r="FJ21" s="224"/>
      <c r="FK21" s="5" t="str">
        <f t="shared" si="123"/>
        <v/>
      </c>
      <c r="FL21" s="224" t="str">
        <f t="shared" si="124"/>
        <v/>
      </c>
      <c r="FM21" s="225"/>
      <c r="FN21" s="115" t="str">
        <f t="shared" si="125"/>
        <v/>
      </c>
      <c r="FO21" s="225" t="str">
        <f t="shared" si="126"/>
        <v/>
      </c>
      <c r="FP21" s="224"/>
      <c r="FQ21" s="5" t="str">
        <f t="shared" si="127"/>
        <v/>
      </c>
      <c r="FR21" s="224" t="str">
        <f t="shared" si="128"/>
        <v/>
      </c>
      <c r="FS21" s="225"/>
      <c r="FT21" s="115" t="str">
        <f t="shared" si="129"/>
        <v/>
      </c>
      <c r="FU21" s="225" t="str">
        <f t="shared" si="130"/>
        <v/>
      </c>
      <c r="FV21" s="253"/>
      <c r="FW21" s="253"/>
      <c r="FX21" s="253"/>
      <c r="FY21" s="253"/>
      <c r="FZ21" s="253"/>
    </row>
    <row r="22" spans="1:182" s="3" customFormat="1" x14ac:dyDescent="0.25">
      <c r="A22" s="2" t="str">
        <f t="shared" si="27"/>
        <v/>
      </c>
      <c r="B22" s="2" t="s">
        <v>55</v>
      </c>
      <c r="C22" s="186"/>
      <c r="D22" s="186" t="str">
        <f t="shared" si="28"/>
        <v/>
      </c>
      <c r="E22" s="109"/>
      <c r="F22" s="196"/>
      <c r="G22" s="2">
        <v>1</v>
      </c>
      <c r="H22" s="76" t="s">
        <v>111</v>
      </c>
      <c r="I22" s="114" t="str">
        <f t="shared" ca="1" si="0"/>
        <v/>
      </c>
      <c r="J22" s="114" t="str">
        <f t="shared" ca="1" si="1"/>
        <v/>
      </c>
      <c r="K22" s="114">
        <f t="shared" ca="1" si="2"/>
        <v>1</v>
      </c>
      <c r="L22" s="114" t="str">
        <f t="shared" ca="1" si="3"/>
        <v/>
      </c>
      <c r="M22" s="114" t="str">
        <f t="shared" ca="1" si="4"/>
        <v/>
      </c>
      <c r="N22" s="114" t="str">
        <f t="shared" ca="1" si="5"/>
        <v/>
      </c>
      <c r="O22" s="114" t="str">
        <f t="shared" ca="1" si="6"/>
        <v/>
      </c>
      <c r="P22" s="114" t="str">
        <f t="shared" ca="1" si="7"/>
        <v/>
      </c>
      <c r="Q22" s="93">
        <f t="shared" ca="1" si="8"/>
        <v>146</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93" t="str">
        <f t="shared" si="52"/>
        <v/>
      </c>
      <c r="BF22" s="224">
        <v>45712</v>
      </c>
      <c r="BG22" s="74">
        <f t="shared" ca="1" si="131"/>
        <v>146</v>
      </c>
      <c r="BH22" s="36">
        <f t="shared" si="132"/>
        <v>46077</v>
      </c>
      <c r="BI22" s="225"/>
      <c r="BJ22" s="75" t="str">
        <f t="shared" si="53"/>
        <v/>
      </c>
      <c r="BK22" s="37" t="str">
        <f t="shared" si="54"/>
        <v/>
      </c>
      <c r="BL22" s="13"/>
      <c r="BM22" s="74" t="str">
        <f t="shared" si="55"/>
        <v/>
      </c>
      <c r="BN22" s="36" t="str">
        <f t="shared" si="56"/>
        <v/>
      </c>
      <c r="BO22" s="225"/>
      <c r="BP22" s="75" t="str">
        <f t="shared" si="57"/>
        <v/>
      </c>
      <c r="BQ22" s="37" t="str">
        <f t="shared" si="58"/>
        <v/>
      </c>
      <c r="BR22" s="13"/>
      <c r="BS22" s="74" t="str">
        <f t="shared" si="59"/>
        <v/>
      </c>
      <c r="BT22" s="36" t="str">
        <f t="shared" si="60"/>
        <v/>
      </c>
      <c r="BU22" s="225"/>
      <c r="BV22" s="75" t="str">
        <f t="shared" si="61"/>
        <v/>
      </c>
      <c r="BW22" s="37" t="str">
        <f t="shared" si="62"/>
        <v/>
      </c>
      <c r="BX22" s="13"/>
      <c r="BY22" s="74" t="str">
        <f t="shared" si="63"/>
        <v/>
      </c>
      <c r="BZ22" s="36" t="str">
        <f t="shared" si="64"/>
        <v/>
      </c>
      <c r="CA22" s="225"/>
      <c r="CB22" s="75" t="str">
        <f t="shared" si="65"/>
        <v/>
      </c>
      <c r="CC22" s="37" t="str">
        <f t="shared" si="66"/>
        <v/>
      </c>
      <c r="CD22" s="13"/>
      <c r="CE22" s="74" t="str">
        <f t="shared" si="67"/>
        <v/>
      </c>
      <c r="CF22" s="36" t="str">
        <f t="shared" si="68"/>
        <v/>
      </c>
      <c r="CG22" s="225"/>
      <c r="CH22" s="75" t="str">
        <f t="shared" si="69"/>
        <v/>
      </c>
      <c r="CI22" s="37" t="str">
        <f t="shared" si="70"/>
        <v/>
      </c>
      <c r="CJ22" s="13"/>
      <c r="CK22" s="74" t="str">
        <f t="shared" si="71"/>
        <v/>
      </c>
      <c r="CL22" s="36" t="str">
        <f t="shared" si="72"/>
        <v/>
      </c>
      <c r="CM22" s="225"/>
      <c r="CN22" s="75" t="str">
        <f t="shared" si="73"/>
        <v/>
      </c>
      <c r="CO22" s="37" t="str">
        <f t="shared" si="74"/>
        <v/>
      </c>
      <c r="CP22" s="13"/>
      <c r="CQ22" s="5" t="str">
        <f t="shared" si="75"/>
        <v/>
      </c>
      <c r="CR22" s="224" t="str">
        <f t="shared" si="76"/>
        <v/>
      </c>
      <c r="CS22" s="225"/>
      <c r="CT22" s="115" t="str">
        <f t="shared" si="77"/>
        <v/>
      </c>
      <c r="CU22" s="225" t="str">
        <f t="shared" si="78"/>
        <v/>
      </c>
      <c r="CV22" s="13"/>
      <c r="CW22" s="5" t="str">
        <f t="shared" si="79"/>
        <v/>
      </c>
      <c r="CX22" s="224" t="str">
        <f t="shared" si="80"/>
        <v/>
      </c>
      <c r="CY22" s="225"/>
      <c r="CZ22" s="115" t="str">
        <f t="shared" si="81"/>
        <v/>
      </c>
      <c r="DA22" s="225" t="str">
        <f t="shared" si="82"/>
        <v/>
      </c>
      <c r="DB22" s="13"/>
      <c r="DC22" s="5" t="str">
        <f t="shared" si="83"/>
        <v/>
      </c>
      <c r="DD22" s="224" t="str">
        <f t="shared" si="84"/>
        <v/>
      </c>
      <c r="DE22" s="225"/>
      <c r="DF22" s="115" t="str">
        <f t="shared" si="85"/>
        <v/>
      </c>
      <c r="DG22" s="225" t="str">
        <f t="shared" si="86"/>
        <v/>
      </c>
      <c r="DH22" s="224"/>
      <c r="DI22" s="5" t="str">
        <f t="shared" si="87"/>
        <v/>
      </c>
      <c r="DJ22" s="224" t="str">
        <f t="shared" si="88"/>
        <v/>
      </c>
      <c r="DK22" s="225"/>
      <c r="DL22" s="115" t="str">
        <f t="shared" si="89"/>
        <v/>
      </c>
      <c r="DM22" s="225" t="str">
        <f t="shared" si="90"/>
        <v/>
      </c>
      <c r="DN22" s="224"/>
      <c r="DO22" s="5" t="str">
        <f t="shared" si="91"/>
        <v/>
      </c>
      <c r="DP22" s="224" t="str">
        <f t="shared" si="92"/>
        <v/>
      </c>
      <c r="DQ22" s="225"/>
      <c r="DR22" s="115" t="str">
        <f t="shared" si="93"/>
        <v/>
      </c>
      <c r="DS22" s="225" t="str">
        <f t="shared" si="94"/>
        <v/>
      </c>
      <c r="DT22" s="224"/>
      <c r="DU22" s="5" t="str">
        <f t="shared" si="95"/>
        <v/>
      </c>
      <c r="DV22" s="224" t="str">
        <f t="shared" si="96"/>
        <v/>
      </c>
      <c r="DW22" s="225"/>
      <c r="DX22" s="115" t="str">
        <f t="shared" si="97"/>
        <v/>
      </c>
      <c r="DY22" s="225" t="str">
        <f t="shared" si="98"/>
        <v/>
      </c>
      <c r="DZ22" s="224"/>
      <c r="EA22" s="5" t="str">
        <f t="shared" si="99"/>
        <v/>
      </c>
      <c r="EB22" s="224" t="str">
        <f t="shared" si="100"/>
        <v/>
      </c>
      <c r="EC22" s="225"/>
      <c r="ED22" s="115" t="str">
        <f t="shared" si="101"/>
        <v/>
      </c>
      <c r="EE22" s="225" t="str">
        <f t="shared" si="102"/>
        <v/>
      </c>
      <c r="EF22" s="224"/>
      <c r="EG22" s="5" t="str">
        <f t="shared" si="103"/>
        <v/>
      </c>
      <c r="EH22" s="224" t="str">
        <f t="shared" si="104"/>
        <v/>
      </c>
      <c r="EI22" s="225"/>
      <c r="EJ22" s="115" t="str">
        <f t="shared" si="105"/>
        <v/>
      </c>
      <c r="EK22" s="225" t="str">
        <f t="shared" si="106"/>
        <v/>
      </c>
      <c r="EL22" s="224"/>
      <c r="EM22" s="5" t="str">
        <f t="shared" si="107"/>
        <v/>
      </c>
      <c r="EN22" s="224" t="str">
        <f t="shared" si="108"/>
        <v/>
      </c>
      <c r="EO22" s="225"/>
      <c r="EP22" s="115" t="str">
        <f t="shared" si="109"/>
        <v/>
      </c>
      <c r="EQ22" s="225" t="str">
        <f t="shared" si="110"/>
        <v/>
      </c>
      <c r="ER22" s="224"/>
      <c r="ES22" s="5" t="str">
        <f t="shared" si="111"/>
        <v/>
      </c>
      <c r="ET22" s="224" t="str">
        <f t="shared" si="112"/>
        <v/>
      </c>
      <c r="EU22" s="225"/>
      <c r="EV22" s="115" t="str">
        <f t="shared" si="113"/>
        <v/>
      </c>
      <c r="EW22" s="225" t="str">
        <f t="shared" si="114"/>
        <v/>
      </c>
      <c r="EX22" s="224"/>
      <c r="EY22" s="5" t="str">
        <f t="shared" si="115"/>
        <v/>
      </c>
      <c r="EZ22" s="224" t="str">
        <f t="shared" si="116"/>
        <v/>
      </c>
      <c r="FA22" s="225"/>
      <c r="FB22" s="115" t="str">
        <f t="shared" si="117"/>
        <v/>
      </c>
      <c r="FC22" s="225" t="str">
        <f t="shared" si="118"/>
        <v/>
      </c>
      <c r="FD22" s="224"/>
      <c r="FE22" s="5" t="str">
        <f t="shared" si="119"/>
        <v/>
      </c>
      <c r="FF22" s="224" t="str">
        <f t="shared" si="120"/>
        <v/>
      </c>
      <c r="FG22" s="225"/>
      <c r="FH22" s="115" t="str">
        <f t="shared" si="121"/>
        <v/>
      </c>
      <c r="FI22" s="225" t="str">
        <f t="shared" si="122"/>
        <v/>
      </c>
      <c r="FJ22" s="224"/>
      <c r="FK22" s="5" t="str">
        <f t="shared" si="123"/>
        <v/>
      </c>
      <c r="FL22" s="224" t="str">
        <f t="shared" si="124"/>
        <v/>
      </c>
      <c r="FM22" s="225"/>
      <c r="FN22" s="115" t="str">
        <f t="shared" si="125"/>
        <v/>
      </c>
      <c r="FO22" s="225" t="str">
        <f t="shared" si="126"/>
        <v/>
      </c>
      <c r="FP22" s="224"/>
      <c r="FQ22" s="5" t="str">
        <f t="shared" si="127"/>
        <v/>
      </c>
      <c r="FR22" s="224" t="str">
        <f t="shared" si="128"/>
        <v/>
      </c>
      <c r="FS22" s="225"/>
      <c r="FT22" s="115" t="str">
        <f t="shared" si="129"/>
        <v/>
      </c>
      <c r="FU22" s="225" t="str">
        <f t="shared" si="130"/>
        <v/>
      </c>
      <c r="FV22" s="253"/>
      <c r="FW22" s="253"/>
      <c r="FX22" s="253"/>
      <c r="FY22" s="253"/>
      <c r="FZ22" s="253"/>
    </row>
    <row r="23" spans="1:182" s="3" customFormat="1" ht="15.75" x14ac:dyDescent="0.25">
      <c r="A23" s="2" t="str">
        <f t="shared" si="27"/>
        <v/>
      </c>
      <c r="B23" s="129" t="s">
        <v>231</v>
      </c>
      <c r="C23" s="186"/>
      <c r="D23" s="186" t="str">
        <f t="shared" si="28"/>
        <v/>
      </c>
      <c r="E23" s="109"/>
      <c r="F23" s="197"/>
      <c r="G23" s="2" t="s">
        <v>55</v>
      </c>
      <c r="H23" s="76" t="s">
        <v>232</v>
      </c>
      <c r="I23" s="114" t="str">
        <f t="shared" si="0"/>
        <v/>
      </c>
      <c r="J23" s="114" t="str">
        <f t="shared" si="1"/>
        <v/>
      </c>
      <c r="K23" s="114" t="str">
        <f t="shared" si="2"/>
        <v/>
      </c>
      <c r="L23" s="114" t="str">
        <f t="shared" si="3"/>
        <v/>
      </c>
      <c r="M23" s="114" t="str">
        <f t="shared" si="4"/>
        <v/>
      </c>
      <c r="N23" s="114" t="str">
        <f t="shared" si="5"/>
        <v/>
      </c>
      <c r="O23" s="114" t="str">
        <f t="shared" si="6"/>
        <v/>
      </c>
      <c r="P23" s="114" t="str">
        <f t="shared" si="7"/>
        <v/>
      </c>
      <c r="Q23" s="93" t="e">
        <f t="shared" si="8"/>
        <v>#VALUE!</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93" t="str">
        <f t="shared" si="52"/>
        <v/>
      </c>
      <c r="BF23" s="224">
        <v>45263</v>
      </c>
      <c r="BG23" s="74" t="e">
        <f t="shared" si="131"/>
        <v>#VALUE!</v>
      </c>
      <c r="BH23" s="36" t="e">
        <f t="shared" si="132"/>
        <v>#VALUE!</v>
      </c>
      <c r="BI23" s="225"/>
      <c r="BJ23" s="75" t="str">
        <f t="shared" si="53"/>
        <v/>
      </c>
      <c r="BK23" s="37" t="str">
        <f t="shared" si="54"/>
        <v/>
      </c>
      <c r="BL23" s="224"/>
      <c r="BM23" s="74" t="str">
        <f t="shared" si="55"/>
        <v/>
      </c>
      <c r="BN23" s="36" t="str">
        <f t="shared" si="56"/>
        <v/>
      </c>
      <c r="BO23" s="225"/>
      <c r="BP23" s="75" t="str">
        <f t="shared" si="57"/>
        <v/>
      </c>
      <c r="BQ23" s="37" t="str">
        <f t="shared" si="58"/>
        <v/>
      </c>
      <c r="BR23" s="224"/>
      <c r="BS23" s="74" t="str">
        <f t="shared" si="59"/>
        <v/>
      </c>
      <c r="BT23" s="36" t="str">
        <f t="shared" si="60"/>
        <v/>
      </c>
      <c r="BU23" s="225"/>
      <c r="BV23" s="75" t="str">
        <f t="shared" si="61"/>
        <v/>
      </c>
      <c r="BW23" s="37" t="str">
        <f t="shared" si="62"/>
        <v/>
      </c>
      <c r="BX23" s="224"/>
      <c r="BY23" s="74" t="str">
        <f t="shared" si="63"/>
        <v/>
      </c>
      <c r="BZ23" s="36" t="str">
        <f t="shared" si="64"/>
        <v/>
      </c>
      <c r="CA23" s="225"/>
      <c r="CB23" s="75" t="str">
        <f t="shared" si="65"/>
        <v/>
      </c>
      <c r="CC23" s="37" t="str">
        <f t="shared" si="66"/>
        <v/>
      </c>
      <c r="CD23" s="224"/>
      <c r="CE23" s="74" t="str">
        <f t="shared" si="67"/>
        <v/>
      </c>
      <c r="CF23" s="36" t="str">
        <f t="shared" si="68"/>
        <v/>
      </c>
      <c r="CG23" s="225"/>
      <c r="CH23" s="75" t="str">
        <f t="shared" si="69"/>
        <v/>
      </c>
      <c r="CI23" s="37" t="str">
        <f t="shared" si="70"/>
        <v/>
      </c>
      <c r="CJ23" s="224"/>
      <c r="CK23" s="74" t="str">
        <f t="shared" si="71"/>
        <v/>
      </c>
      <c r="CL23" s="36" t="str">
        <f t="shared" si="72"/>
        <v/>
      </c>
      <c r="CM23" s="225"/>
      <c r="CN23" s="75" t="str">
        <f t="shared" si="73"/>
        <v/>
      </c>
      <c r="CO23" s="37" t="str">
        <f t="shared" si="74"/>
        <v/>
      </c>
      <c r="CP23" s="224"/>
      <c r="CQ23" s="5" t="str">
        <f t="shared" si="75"/>
        <v/>
      </c>
      <c r="CR23" s="224" t="str">
        <f t="shared" si="76"/>
        <v/>
      </c>
      <c r="CS23" s="225"/>
      <c r="CT23" s="115" t="str">
        <f t="shared" si="77"/>
        <v/>
      </c>
      <c r="CU23" s="225" t="str">
        <f t="shared" si="78"/>
        <v/>
      </c>
      <c r="CV23" s="224"/>
      <c r="CW23" s="5" t="str">
        <f t="shared" si="79"/>
        <v/>
      </c>
      <c r="CX23" s="224" t="str">
        <f t="shared" si="80"/>
        <v/>
      </c>
      <c r="CY23" s="225"/>
      <c r="CZ23" s="115" t="str">
        <f t="shared" si="81"/>
        <v/>
      </c>
      <c r="DA23" s="225" t="str">
        <f t="shared" si="82"/>
        <v/>
      </c>
      <c r="DB23" s="224"/>
      <c r="DC23" s="5" t="str">
        <f t="shared" si="83"/>
        <v/>
      </c>
      <c r="DD23" s="224" t="str">
        <f t="shared" si="84"/>
        <v/>
      </c>
      <c r="DE23" s="225"/>
      <c r="DF23" s="115" t="str">
        <f t="shared" si="85"/>
        <v/>
      </c>
      <c r="DG23" s="225" t="str">
        <f t="shared" si="86"/>
        <v/>
      </c>
      <c r="DH23" s="224"/>
      <c r="DI23" s="5" t="str">
        <f t="shared" si="87"/>
        <v/>
      </c>
      <c r="DJ23" s="224" t="str">
        <f t="shared" si="88"/>
        <v/>
      </c>
      <c r="DK23" s="225"/>
      <c r="DL23" s="115" t="str">
        <f t="shared" si="89"/>
        <v/>
      </c>
      <c r="DM23" s="225" t="str">
        <f t="shared" si="90"/>
        <v/>
      </c>
      <c r="DN23" s="224"/>
      <c r="DO23" s="5" t="str">
        <f t="shared" si="91"/>
        <v/>
      </c>
      <c r="DP23" s="224" t="str">
        <f t="shared" si="92"/>
        <v/>
      </c>
      <c r="DQ23" s="225"/>
      <c r="DR23" s="115" t="str">
        <f t="shared" si="93"/>
        <v/>
      </c>
      <c r="DS23" s="225" t="str">
        <f t="shared" si="94"/>
        <v/>
      </c>
      <c r="DT23" s="224"/>
      <c r="DU23" s="5" t="str">
        <f t="shared" si="95"/>
        <v/>
      </c>
      <c r="DV23" s="224" t="str">
        <f t="shared" si="96"/>
        <v/>
      </c>
      <c r="DW23" s="225"/>
      <c r="DX23" s="115" t="str">
        <f t="shared" si="97"/>
        <v/>
      </c>
      <c r="DY23" s="225" t="str">
        <f t="shared" si="98"/>
        <v/>
      </c>
      <c r="DZ23" s="224"/>
      <c r="EA23" s="5" t="str">
        <f t="shared" si="99"/>
        <v/>
      </c>
      <c r="EB23" s="224" t="str">
        <f t="shared" si="100"/>
        <v/>
      </c>
      <c r="EC23" s="225"/>
      <c r="ED23" s="115" t="str">
        <f t="shared" si="101"/>
        <v/>
      </c>
      <c r="EE23" s="225" t="str">
        <f t="shared" si="102"/>
        <v/>
      </c>
      <c r="EF23" s="224"/>
      <c r="EG23" s="5" t="str">
        <f t="shared" si="103"/>
        <v/>
      </c>
      <c r="EH23" s="224" t="str">
        <f t="shared" si="104"/>
        <v/>
      </c>
      <c r="EI23" s="225"/>
      <c r="EJ23" s="115" t="str">
        <f t="shared" si="105"/>
        <v/>
      </c>
      <c r="EK23" s="225" t="str">
        <f t="shared" si="106"/>
        <v/>
      </c>
      <c r="EL23" s="224"/>
      <c r="EM23" s="5" t="str">
        <f t="shared" si="107"/>
        <v/>
      </c>
      <c r="EN23" s="224" t="str">
        <f t="shared" si="108"/>
        <v/>
      </c>
      <c r="EO23" s="225"/>
      <c r="EP23" s="115" t="str">
        <f t="shared" si="109"/>
        <v/>
      </c>
      <c r="EQ23" s="225" t="str">
        <f t="shared" si="110"/>
        <v/>
      </c>
      <c r="ER23" s="224"/>
      <c r="ES23" s="5" t="str">
        <f t="shared" si="111"/>
        <v/>
      </c>
      <c r="ET23" s="224" t="str">
        <f t="shared" si="112"/>
        <v/>
      </c>
      <c r="EU23" s="225"/>
      <c r="EV23" s="115" t="str">
        <f t="shared" si="113"/>
        <v/>
      </c>
      <c r="EW23" s="225" t="str">
        <f t="shared" si="114"/>
        <v/>
      </c>
      <c r="EX23" s="224"/>
      <c r="EY23" s="5" t="str">
        <f t="shared" si="115"/>
        <v/>
      </c>
      <c r="EZ23" s="224" t="str">
        <f t="shared" si="116"/>
        <v/>
      </c>
      <c r="FA23" s="225"/>
      <c r="FB23" s="115" t="str">
        <f t="shared" si="117"/>
        <v/>
      </c>
      <c r="FC23" s="225" t="str">
        <f t="shared" si="118"/>
        <v/>
      </c>
      <c r="FD23" s="224"/>
      <c r="FE23" s="5" t="str">
        <f t="shared" si="119"/>
        <v/>
      </c>
      <c r="FF23" s="224" t="str">
        <f t="shared" si="120"/>
        <v/>
      </c>
      <c r="FG23" s="225"/>
      <c r="FH23" s="115" t="str">
        <f t="shared" si="121"/>
        <v/>
      </c>
      <c r="FI23" s="225" t="str">
        <f t="shared" si="122"/>
        <v/>
      </c>
      <c r="FJ23" s="224"/>
      <c r="FK23" s="5" t="str">
        <f t="shared" si="123"/>
        <v/>
      </c>
      <c r="FL23" s="224" t="str">
        <f t="shared" si="124"/>
        <v/>
      </c>
      <c r="FM23" s="225"/>
      <c r="FN23" s="115" t="str">
        <f t="shared" si="125"/>
        <v/>
      </c>
      <c r="FO23" s="225" t="str">
        <f t="shared" si="126"/>
        <v/>
      </c>
      <c r="FP23" s="224"/>
      <c r="FQ23" s="5" t="str">
        <f t="shared" si="127"/>
        <v/>
      </c>
      <c r="FR23" s="224" t="str">
        <f t="shared" si="128"/>
        <v/>
      </c>
      <c r="FS23" s="225"/>
      <c r="FT23" s="115" t="str">
        <f t="shared" si="129"/>
        <v/>
      </c>
      <c r="FU23" s="225" t="str">
        <f t="shared" si="130"/>
        <v/>
      </c>
      <c r="FV23" s="253"/>
      <c r="FW23" s="253"/>
      <c r="FX23" s="253"/>
      <c r="FY23" s="253"/>
      <c r="FZ23" s="253"/>
    </row>
    <row r="24" spans="1:182" s="3" customFormat="1" x14ac:dyDescent="0.25">
      <c r="A24" s="2" t="str">
        <f t="shared" si="27"/>
        <v/>
      </c>
      <c r="B24" s="2"/>
      <c r="C24" s="186"/>
      <c r="D24" s="186" t="str">
        <f t="shared" si="28"/>
        <v/>
      </c>
      <c r="E24" s="109"/>
      <c r="F24" s="196"/>
      <c r="G24" s="2"/>
      <c r="H24" s="76"/>
      <c r="I24" s="114" t="str">
        <f t="shared" si="0"/>
        <v/>
      </c>
      <c r="J24" s="114" t="str">
        <f t="shared" si="1"/>
        <v/>
      </c>
      <c r="K24" s="114" t="str">
        <f t="shared" si="2"/>
        <v/>
      </c>
      <c r="L24" s="114" t="str">
        <f t="shared" si="3"/>
        <v/>
      </c>
      <c r="M24" s="114" t="str">
        <f t="shared" si="4"/>
        <v/>
      </c>
      <c r="N24" s="114" t="str">
        <f t="shared" si="5"/>
        <v/>
      </c>
      <c r="O24" s="114" t="str">
        <f t="shared" si="6"/>
        <v/>
      </c>
      <c r="P24" s="114" t="str">
        <f t="shared" si="7"/>
        <v/>
      </c>
      <c r="Q24" s="93" t="str">
        <f t="shared" si="8"/>
        <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93" t="str">
        <f t="shared" si="52"/>
        <v/>
      </c>
      <c r="BF24" s="224"/>
      <c r="BG24" s="74" t="str">
        <f t="shared" si="131"/>
        <v/>
      </c>
      <c r="BH24" s="36" t="str">
        <f t="shared" si="132"/>
        <v/>
      </c>
      <c r="BI24" s="225"/>
      <c r="BJ24" s="75" t="str">
        <f t="shared" si="53"/>
        <v/>
      </c>
      <c r="BK24" s="37" t="str">
        <f t="shared" si="54"/>
        <v/>
      </c>
      <c r="BL24" s="224"/>
      <c r="BM24" s="74" t="str">
        <f t="shared" si="55"/>
        <v/>
      </c>
      <c r="BN24" s="36" t="str">
        <f t="shared" si="56"/>
        <v/>
      </c>
      <c r="BO24" s="225"/>
      <c r="BP24" s="75" t="str">
        <f t="shared" si="57"/>
        <v/>
      </c>
      <c r="BQ24" s="37" t="str">
        <f t="shared" si="58"/>
        <v/>
      </c>
      <c r="BR24" s="224"/>
      <c r="BS24" s="74" t="str">
        <f t="shared" si="59"/>
        <v/>
      </c>
      <c r="BT24" s="36" t="str">
        <f t="shared" si="60"/>
        <v/>
      </c>
      <c r="BU24" s="225"/>
      <c r="BV24" s="75" t="str">
        <f t="shared" si="61"/>
        <v/>
      </c>
      <c r="BW24" s="37" t="str">
        <f t="shared" si="62"/>
        <v/>
      </c>
      <c r="BX24" s="224"/>
      <c r="BY24" s="74" t="str">
        <f t="shared" si="63"/>
        <v/>
      </c>
      <c r="BZ24" s="36" t="str">
        <f t="shared" si="64"/>
        <v/>
      </c>
      <c r="CA24" s="225"/>
      <c r="CB24" s="75" t="str">
        <f t="shared" si="65"/>
        <v/>
      </c>
      <c r="CC24" s="37" t="str">
        <f t="shared" si="66"/>
        <v/>
      </c>
      <c r="CD24" s="224"/>
      <c r="CE24" s="74" t="str">
        <f t="shared" si="67"/>
        <v/>
      </c>
      <c r="CF24" s="36" t="str">
        <f t="shared" si="68"/>
        <v/>
      </c>
      <c r="CG24" s="225"/>
      <c r="CH24" s="75" t="str">
        <f t="shared" si="69"/>
        <v/>
      </c>
      <c r="CI24" s="37" t="str">
        <f t="shared" si="70"/>
        <v/>
      </c>
      <c r="CJ24" s="224"/>
      <c r="CK24" s="74" t="str">
        <f t="shared" si="71"/>
        <v/>
      </c>
      <c r="CL24" s="36" t="str">
        <f t="shared" si="72"/>
        <v/>
      </c>
      <c r="CM24" s="225"/>
      <c r="CN24" s="75" t="str">
        <f t="shared" si="73"/>
        <v/>
      </c>
      <c r="CO24" s="37" t="str">
        <f t="shared" si="74"/>
        <v/>
      </c>
      <c r="CP24" s="224"/>
      <c r="CQ24" s="5" t="str">
        <f t="shared" si="75"/>
        <v/>
      </c>
      <c r="CR24" s="224" t="str">
        <f t="shared" si="76"/>
        <v/>
      </c>
      <c r="CS24" s="225"/>
      <c r="CT24" s="115" t="str">
        <f t="shared" si="77"/>
        <v/>
      </c>
      <c r="CU24" s="225" t="str">
        <f t="shared" si="78"/>
        <v/>
      </c>
      <c r="CV24" s="224"/>
      <c r="CW24" s="5" t="str">
        <f t="shared" si="79"/>
        <v/>
      </c>
      <c r="CX24" s="224" t="str">
        <f t="shared" si="80"/>
        <v/>
      </c>
      <c r="CY24" s="225"/>
      <c r="CZ24" s="115" t="str">
        <f t="shared" si="81"/>
        <v/>
      </c>
      <c r="DA24" s="225" t="str">
        <f t="shared" si="82"/>
        <v/>
      </c>
      <c r="DB24" s="224"/>
      <c r="DC24" s="5" t="str">
        <f t="shared" si="83"/>
        <v/>
      </c>
      <c r="DD24" s="224" t="str">
        <f t="shared" si="84"/>
        <v/>
      </c>
      <c r="DE24" s="225"/>
      <c r="DF24" s="115" t="str">
        <f t="shared" si="85"/>
        <v/>
      </c>
      <c r="DG24" s="225" t="str">
        <f t="shared" si="86"/>
        <v/>
      </c>
      <c r="DH24" s="224"/>
      <c r="DI24" s="5" t="str">
        <f t="shared" si="87"/>
        <v/>
      </c>
      <c r="DJ24" s="224" t="str">
        <f t="shared" si="88"/>
        <v/>
      </c>
      <c r="DK24" s="225"/>
      <c r="DL24" s="115" t="str">
        <f t="shared" si="89"/>
        <v/>
      </c>
      <c r="DM24" s="225" t="str">
        <f t="shared" si="90"/>
        <v/>
      </c>
      <c r="DN24" s="224"/>
      <c r="DO24" s="5" t="str">
        <f t="shared" si="91"/>
        <v/>
      </c>
      <c r="DP24" s="224" t="str">
        <f t="shared" si="92"/>
        <v/>
      </c>
      <c r="DQ24" s="225"/>
      <c r="DR24" s="115" t="str">
        <f t="shared" si="93"/>
        <v/>
      </c>
      <c r="DS24" s="225" t="str">
        <f t="shared" si="94"/>
        <v/>
      </c>
      <c r="DT24" s="224"/>
      <c r="DU24" s="5" t="str">
        <f t="shared" si="95"/>
        <v/>
      </c>
      <c r="DV24" s="224" t="str">
        <f t="shared" si="96"/>
        <v/>
      </c>
      <c r="DW24" s="225"/>
      <c r="DX24" s="115" t="str">
        <f t="shared" si="97"/>
        <v/>
      </c>
      <c r="DY24" s="225" t="str">
        <f t="shared" si="98"/>
        <v/>
      </c>
      <c r="DZ24" s="224"/>
      <c r="EA24" s="5" t="str">
        <f t="shared" si="99"/>
        <v/>
      </c>
      <c r="EB24" s="224" t="str">
        <f t="shared" si="100"/>
        <v/>
      </c>
      <c r="EC24" s="225"/>
      <c r="ED24" s="115" t="str">
        <f t="shared" si="101"/>
        <v/>
      </c>
      <c r="EE24" s="225" t="str">
        <f t="shared" si="102"/>
        <v/>
      </c>
      <c r="EF24" s="224"/>
      <c r="EG24" s="5" t="str">
        <f t="shared" si="103"/>
        <v/>
      </c>
      <c r="EH24" s="224" t="str">
        <f t="shared" si="104"/>
        <v/>
      </c>
      <c r="EI24" s="225"/>
      <c r="EJ24" s="115" t="str">
        <f t="shared" si="105"/>
        <v/>
      </c>
      <c r="EK24" s="225" t="str">
        <f t="shared" si="106"/>
        <v/>
      </c>
      <c r="EL24" s="224"/>
      <c r="EM24" s="5" t="str">
        <f t="shared" si="107"/>
        <v/>
      </c>
      <c r="EN24" s="224" t="str">
        <f t="shared" si="108"/>
        <v/>
      </c>
      <c r="EO24" s="225"/>
      <c r="EP24" s="115" t="str">
        <f t="shared" si="109"/>
        <v/>
      </c>
      <c r="EQ24" s="225" t="str">
        <f t="shared" si="110"/>
        <v/>
      </c>
      <c r="ER24" s="224"/>
      <c r="ES24" s="5" t="str">
        <f t="shared" si="111"/>
        <v/>
      </c>
      <c r="ET24" s="224" t="str">
        <f t="shared" si="112"/>
        <v/>
      </c>
      <c r="EU24" s="225"/>
      <c r="EV24" s="115" t="str">
        <f t="shared" si="113"/>
        <v/>
      </c>
      <c r="EW24" s="225" t="str">
        <f t="shared" si="114"/>
        <v/>
      </c>
      <c r="EX24" s="224"/>
      <c r="EY24" s="5" t="str">
        <f t="shared" si="115"/>
        <v/>
      </c>
      <c r="EZ24" s="224" t="str">
        <f t="shared" si="116"/>
        <v/>
      </c>
      <c r="FA24" s="225"/>
      <c r="FB24" s="115" t="str">
        <f t="shared" si="117"/>
        <v/>
      </c>
      <c r="FC24" s="225" t="str">
        <f t="shared" si="118"/>
        <v/>
      </c>
      <c r="FD24" s="224"/>
      <c r="FE24" s="5" t="str">
        <f t="shared" si="119"/>
        <v/>
      </c>
      <c r="FF24" s="224" t="str">
        <f t="shared" si="120"/>
        <v/>
      </c>
      <c r="FG24" s="225"/>
      <c r="FH24" s="115" t="str">
        <f t="shared" si="121"/>
        <v/>
      </c>
      <c r="FI24" s="225" t="str">
        <f t="shared" si="122"/>
        <v/>
      </c>
      <c r="FJ24" s="224"/>
      <c r="FK24" s="5" t="str">
        <f t="shared" si="123"/>
        <v/>
      </c>
      <c r="FL24" s="224" t="str">
        <f t="shared" si="124"/>
        <v/>
      </c>
      <c r="FM24" s="225"/>
      <c r="FN24" s="115" t="str">
        <f t="shared" si="125"/>
        <v/>
      </c>
      <c r="FO24" s="225" t="str">
        <f t="shared" si="126"/>
        <v/>
      </c>
      <c r="FP24" s="224"/>
      <c r="FQ24" s="5" t="str">
        <f t="shared" si="127"/>
        <v/>
      </c>
      <c r="FR24" s="224" t="str">
        <f t="shared" si="128"/>
        <v/>
      </c>
      <c r="FS24" s="225"/>
      <c r="FT24" s="115" t="str">
        <f t="shared" si="129"/>
        <v/>
      </c>
      <c r="FU24" s="225" t="str">
        <f t="shared" si="130"/>
        <v/>
      </c>
      <c r="FV24" s="253"/>
      <c r="FW24" s="253"/>
      <c r="FX24" s="253"/>
      <c r="FY24" s="253"/>
      <c r="FZ24" s="253"/>
    </row>
    <row r="25" spans="1:182" s="3" customFormat="1" x14ac:dyDescent="0.25">
      <c r="A25" s="2" t="str">
        <f t="shared" si="27"/>
        <v/>
      </c>
      <c r="B25" s="2"/>
      <c r="C25" s="186"/>
      <c r="D25" s="186" t="str">
        <f t="shared" si="28"/>
        <v/>
      </c>
      <c r="E25" s="109"/>
      <c r="F25" s="196"/>
      <c r="G25" s="2"/>
      <c r="H25" s="76"/>
      <c r="I25" s="114"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str">
        <f t="shared" si="8"/>
        <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224"/>
      <c r="BG25" s="74" t="str">
        <f t="shared" si="131"/>
        <v/>
      </c>
      <c r="BH25" s="36" t="str">
        <f t="shared" si="132"/>
        <v/>
      </c>
      <c r="BI25" s="225"/>
      <c r="BJ25" s="75" t="str">
        <f t="shared" si="53"/>
        <v/>
      </c>
      <c r="BK25" s="37" t="str">
        <f t="shared" si="54"/>
        <v/>
      </c>
      <c r="BL25" s="224"/>
      <c r="BM25" s="74" t="str">
        <f t="shared" si="55"/>
        <v/>
      </c>
      <c r="BN25" s="36" t="str">
        <f t="shared" si="56"/>
        <v/>
      </c>
      <c r="BO25" s="225"/>
      <c r="BP25" s="75" t="str">
        <f t="shared" si="57"/>
        <v/>
      </c>
      <c r="BQ25" s="37" t="str">
        <f t="shared" si="58"/>
        <v/>
      </c>
      <c r="BR25" s="224"/>
      <c r="BS25" s="74" t="str">
        <f t="shared" si="59"/>
        <v/>
      </c>
      <c r="BT25" s="36" t="str">
        <f t="shared" si="60"/>
        <v/>
      </c>
      <c r="BU25" s="225"/>
      <c r="BV25" s="75" t="str">
        <f t="shared" si="61"/>
        <v/>
      </c>
      <c r="BW25" s="37" t="str">
        <f t="shared" si="62"/>
        <v/>
      </c>
      <c r="BX25" s="224"/>
      <c r="BY25" s="74" t="str">
        <f t="shared" si="63"/>
        <v/>
      </c>
      <c r="BZ25" s="36" t="str">
        <f t="shared" si="64"/>
        <v/>
      </c>
      <c r="CA25" s="225"/>
      <c r="CB25" s="75" t="str">
        <f t="shared" si="65"/>
        <v/>
      </c>
      <c r="CC25" s="37" t="str">
        <f t="shared" si="66"/>
        <v/>
      </c>
      <c r="CD25" s="224"/>
      <c r="CE25" s="74" t="str">
        <f t="shared" si="67"/>
        <v/>
      </c>
      <c r="CF25" s="36" t="str">
        <f t="shared" si="68"/>
        <v/>
      </c>
      <c r="CG25" s="225"/>
      <c r="CH25" s="75" t="str">
        <f t="shared" si="69"/>
        <v/>
      </c>
      <c r="CI25" s="37" t="str">
        <f t="shared" si="70"/>
        <v/>
      </c>
      <c r="CJ25" s="224"/>
      <c r="CK25" s="74" t="str">
        <f t="shared" si="71"/>
        <v/>
      </c>
      <c r="CL25" s="36" t="str">
        <f t="shared" si="72"/>
        <v/>
      </c>
      <c r="CM25" s="225"/>
      <c r="CN25" s="75" t="str">
        <f t="shared" si="73"/>
        <v/>
      </c>
      <c r="CO25" s="37" t="str">
        <f t="shared" si="74"/>
        <v/>
      </c>
      <c r="CP25" s="224"/>
      <c r="CQ25" s="5" t="str">
        <f t="shared" si="75"/>
        <v/>
      </c>
      <c r="CR25" s="224" t="str">
        <f t="shared" si="76"/>
        <v/>
      </c>
      <c r="CS25" s="225"/>
      <c r="CT25" s="115" t="str">
        <f t="shared" si="77"/>
        <v/>
      </c>
      <c r="CU25" s="225" t="str">
        <f t="shared" si="78"/>
        <v/>
      </c>
      <c r="CV25" s="224"/>
      <c r="CW25" s="5" t="str">
        <f t="shared" si="79"/>
        <v/>
      </c>
      <c r="CX25" s="224" t="str">
        <f t="shared" si="80"/>
        <v/>
      </c>
      <c r="CY25" s="225"/>
      <c r="CZ25" s="115" t="str">
        <f t="shared" si="81"/>
        <v/>
      </c>
      <c r="DA25" s="225" t="str">
        <f t="shared" si="82"/>
        <v/>
      </c>
      <c r="DB25" s="224"/>
      <c r="DC25" s="5" t="str">
        <f t="shared" si="83"/>
        <v/>
      </c>
      <c r="DD25" s="224" t="str">
        <f t="shared" si="84"/>
        <v/>
      </c>
      <c r="DE25" s="225"/>
      <c r="DF25" s="115" t="str">
        <f t="shared" si="85"/>
        <v/>
      </c>
      <c r="DG25" s="225" t="str">
        <f t="shared" si="86"/>
        <v/>
      </c>
      <c r="DH25" s="224"/>
      <c r="DI25" s="5" t="str">
        <f t="shared" si="87"/>
        <v/>
      </c>
      <c r="DJ25" s="224" t="str">
        <f t="shared" si="88"/>
        <v/>
      </c>
      <c r="DK25" s="225"/>
      <c r="DL25" s="115" t="str">
        <f t="shared" si="89"/>
        <v/>
      </c>
      <c r="DM25" s="225" t="str">
        <f t="shared" si="90"/>
        <v/>
      </c>
      <c r="DN25" s="224"/>
      <c r="DO25" s="5" t="str">
        <f t="shared" si="91"/>
        <v/>
      </c>
      <c r="DP25" s="224" t="str">
        <f t="shared" si="92"/>
        <v/>
      </c>
      <c r="DQ25" s="225"/>
      <c r="DR25" s="115" t="str">
        <f t="shared" si="93"/>
        <v/>
      </c>
      <c r="DS25" s="225" t="str">
        <f t="shared" si="94"/>
        <v/>
      </c>
      <c r="DT25" s="224"/>
      <c r="DU25" s="5" t="str">
        <f t="shared" si="95"/>
        <v/>
      </c>
      <c r="DV25" s="224" t="str">
        <f t="shared" si="96"/>
        <v/>
      </c>
      <c r="DW25" s="225"/>
      <c r="DX25" s="115" t="str">
        <f t="shared" si="97"/>
        <v/>
      </c>
      <c r="DY25" s="225" t="str">
        <f t="shared" si="98"/>
        <v/>
      </c>
      <c r="DZ25" s="224"/>
      <c r="EA25" s="5" t="str">
        <f t="shared" si="99"/>
        <v/>
      </c>
      <c r="EB25" s="224" t="str">
        <f t="shared" si="100"/>
        <v/>
      </c>
      <c r="EC25" s="225"/>
      <c r="ED25" s="115" t="str">
        <f t="shared" si="101"/>
        <v/>
      </c>
      <c r="EE25" s="225" t="str">
        <f t="shared" si="102"/>
        <v/>
      </c>
      <c r="EF25" s="224"/>
      <c r="EG25" s="5" t="str">
        <f t="shared" si="103"/>
        <v/>
      </c>
      <c r="EH25" s="224" t="str">
        <f t="shared" si="104"/>
        <v/>
      </c>
      <c r="EI25" s="225"/>
      <c r="EJ25" s="115" t="str">
        <f t="shared" si="105"/>
        <v/>
      </c>
      <c r="EK25" s="225" t="str">
        <f t="shared" si="106"/>
        <v/>
      </c>
      <c r="EL25" s="224"/>
      <c r="EM25" s="5" t="str">
        <f t="shared" si="107"/>
        <v/>
      </c>
      <c r="EN25" s="224" t="str">
        <f t="shared" si="108"/>
        <v/>
      </c>
      <c r="EO25" s="225"/>
      <c r="EP25" s="115" t="str">
        <f t="shared" si="109"/>
        <v/>
      </c>
      <c r="EQ25" s="225" t="str">
        <f t="shared" si="110"/>
        <v/>
      </c>
      <c r="ER25" s="224"/>
      <c r="ES25" s="5" t="str">
        <f t="shared" si="111"/>
        <v/>
      </c>
      <c r="ET25" s="224" t="str">
        <f t="shared" si="112"/>
        <v/>
      </c>
      <c r="EU25" s="225"/>
      <c r="EV25" s="115" t="str">
        <f t="shared" si="113"/>
        <v/>
      </c>
      <c r="EW25" s="225" t="str">
        <f t="shared" si="114"/>
        <v/>
      </c>
      <c r="EX25" s="224"/>
      <c r="EY25" s="5" t="str">
        <f t="shared" si="115"/>
        <v/>
      </c>
      <c r="EZ25" s="224" t="str">
        <f t="shared" si="116"/>
        <v/>
      </c>
      <c r="FA25" s="225"/>
      <c r="FB25" s="115" t="str">
        <f t="shared" si="117"/>
        <v/>
      </c>
      <c r="FC25" s="225" t="str">
        <f t="shared" si="118"/>
        <v/>
      </c>
      <c r="FD25" s="224"/>
      <c r="FE25" s="5" t="str">
        <f t="shared" si="119"/>
        <v/>
      </c>
      <c r="FF25" s="224" t="str">
        <f t="shared" si="120"/>
        <v/>
      </c>
      <c r="FG25" s="225"/>
      <c r="FH25" s="115" t="str">
        <f t="shared" si="121"/>
        <v/>
      </c>
      <c r="FI25" s="225" t="str">
        <f t="shared" si="122"/>
        <v/>
      </c>
      <c r="FJ25" s="224"/>
      <c r="FK25" s="5" t="str">
        <f t="shared" si="123"/>
        <v/>
      </c>
      <c r="FL25" s="224" t="str">
        <f t="shared" si="124"/>
        <v/>
      </c>
      <c r="FM25" s="225"/>
      <c r="FN25" s="115" t="str">
        <f t="shared" si="125"/>
        <v/>
      </c>
      <c r="FO25" s="225" t="str">
        <f t="shared" si="126"/>
        <v/>
      </c>
      <c r="FP25" s="224"/>
      <c r="FQ25" s="5" t="str">
        <f t="shared" si="127"/>
        <v/>
      </c>
      <c r="FR25" s="224" t="str">
        <f t="shared" si="128"/>
        <v/>
      </c>
      <c r="FS25" s="225"/>
      <c r="FT25" s="115" t="str">
        <f t="shared" si="129"/>
        <v/>
      </c>
      <c r="FU25" s="225" t="str">
        <f t="shared" si="130"/>
        <v/>
      </c>
      <c r="FV25" s="253"/>
      <c r="FW25" s="253"/>
      <c r="FX25" s="253"/>
      <c r="FY25" s="253"/>
      <c r="FZ25" s="253"/>
    </row>
    <row r="26" spans="1:182" s="3" customFormat="1" x14ac:dyDescent="0.25">
      <c r="A26" s="2" t="str">
        <f t="shared" si="27"/>
        <v/>
      </c>
      <c r="B26" s="2"/>
      <c r="C26" s="186"/>
      <c r="D26" s="186" t="str">
        <f t="shared" si="28"/>
        <v/>
      </c>
      <c r="E26" s="109"/>
      <c r="F26" s="196"/>
      <c r="G26" s="2"/>
      <c r="H26" s="76"/>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str">
        <f t="shared" si="8"/>
        <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93" t="str">
        <f t="shared" si="52"/>
        <v/>
      </c>
      <c r="BF26" s="224"/>
      <c r="BG26" s="74" t="str">
        <f t="shared" si="131"/>
        <v/>
      </c>
      <c r="BH26" s="36" t="str">
        <f t="shared" si="132"/>
        <v/>
      </c>
      <c r="BI26" s="225"/>
      <c r="BJ26" s="75" t="str">
        <f t="shared" si="53"/>
        <v/>
      </c>
      <c r="BK26" s="37" t="str">
        <f t="shared" si="54"/>
        <v/>
      </c>
      <c r="BL26" s="224"/>
      <c r="BM26" s="74" t="str">
        <f t="shared" si="55"/>
        <v/>
      </c>
      <c r="BN26" s="36" t="str">
        <f t="shared" si="56"/>
        <v/>
      </c>
      <c r="BO26" s="225"/>
      <c r="BP26" s="75" t="str">
        <f t="shared" si="57"/>
        <v/>
      </c>
      <c r="BQ26" s="37" t="str">
        <f t="shared" si="58"/>
        <v/>
      </c>
      <c r="BR26" s="224"/>
      <c r="BS26" s="74" t="str">
        <f t="shared" si="59"/>
        <v/>
      </c>
      <c r="BT26" s="36" t="str">
        <f t="shared" si="60"/>
        <v/>
      </c>
      <c r="BU26" s="225"/>
      <c r="BV26" s="75" t="str">
        <f t="shared" si="61"/>
        <v/>
      </c>
      <c r="BW26" s="37" t="str">
        <f t="shared" si="62"/>
        <v/>
      </c>
      <c r="BX26" s="224"/>
      <c r="BY26" s="74" t="str">
        <f t="shared" si="63"/>
        <v/>
      </c>
      <c r="BZ26" s="36" t="str">
        <f t="shared" si="64"/>
        <v/>
      </c>
      <c r="CA26" s="225"/>
      <c r="CB26" s="75" t="str">
        <f t="shared" si="65"/>
        <v/>
      </c>
      <c r="CC26" s="37" t="str">
        <f t="shared" si="66"/>
        <v/>
      </c>
      <c r="CD26" s="224"/>
      <c r="CE26" s="74" t="str">
        <f t="shared" si="67"/>
        <v/>
      </c>
      <c r="CF26" s="36" t="str">
        <f t="shared" si="68"/>
        <v/>
      </c>
      <c r="CG26" s="225"/>
      <c r="CH26" s="75" t="str">
        <f t="shared" si="69"/>
        <v/>
      </c>
      <c r="CI26" s="37" t="str">
        <f t="shared" si="70"/>
        <v/>
      </c>
      <c r="CJ26" s="224"/>
      <c r="CK26" s="74" t="str">
        <f t="shared" si="71"/>
        <v/>
      </c>
      <c r="CL26" s="36" t="str">
        <f t="shared" si="72"/>
        <v/>
      </c>
      <c r="CM26" s="225"/>
      <c r="CN26" s="75" t="str">
        <f t="shared" si="73"/>
        <v/>
      </c>
      <c r="CO26" s="37" t="str">
        <f t="shared" si="74"/>
        <v/>
      </c>
      <c r="CP26" s="224"/>
      <c r="CQ26" s="5" t="str">
        <f t="shared" si="75"/>
        <v/>
      </c>
      <c r="CR26" s="224" t="str">
        <f t="shared" si="76"/>
        <v/>
      </c>
      <c r="CS26" s="225"/>
      <c r="CT26" s="115" t="str">
        <f t="shared" si="77"/>
        <v/>
      </c>
      <c r="CU26" s="225" t="str">
        <f t="shared" si="78"/>
        <v/>
      </c>
      <c r="CV26" s="224"/>
      <c r="CW26" s="5" t="str">
        <f t="shared" si="79"/>
        <v/>
      </c>
      <c r="CX26" s="224" t="str">
        <f t="shared" si="80"/>
        <v/>
      </c>
      <c r="CY26" s="225"/>
      <c r="CZ26" s="115" t="str">
        <f t="shared" si="81"/>
        <v/>
      </c>
      <c r="DA26" s="225" t="str">
        <f t="shared" si="82"/>
        <v/>
      </c>
      <c r="DB26" s="224"/>
      <c r="DC26" s="5" t="str">
        <f t="shared" si="83"/>
        <v/>
      </c>
      <c r="DD26" s="224" t="str">
        <f t="shared" si="84"/>
        <v/>
      </c>
      <c r="DE26" s="225"/>
      <c r="DF26" s="115" t="str">
        <f t="shared" si="85"/>
        <v/>
      </c>
      <c r="DG26" s="225" t="str">
        <f t="shared" si="86"/>
        <v/>
      </c>
      <c r="DH26" s="224"/>
      <c r="DI26" s="5" t="str">
        <f t="shared" si="87"/>
        <v/>
      </c>
      <c r="DJ26" s="224" t="str">
        <f t="shared" si="88"/>
        <v/>
      </c>
      <c r="DK26" s="225"/>
      <c r="DL26" s="115" t="str">
        <f t="shared" si="89"/>
        <v/>
      </c>
      <c r="DM26" s="225" t="str">
        <f t="shared" si="90"/>
        <v/>
      </c>
      <c r="DN26" s="224"/>
      <c r="DO26" s="5" t="str">
        <f t="shared" si="91"/>
        <v/>
      </c>
      <c r="DP26" s="224" t="str">
        <f t="shared" si="92"/>
        <v/>
      </c>
      <c r="DQ26" s="225"/>
      <c r="DR26" s="115" t="str">
        <f t="shared" si="93"/>
        <v/>
      </c>
      <c r="DS26" s="225" t="str">
        <f t="shared" si="94"/>
        <v/>
      </c>
      <c r="DT26" s="224"/>
      <c r="DU26" s="5" t="str">
        <f t="shared" si="95"/>
        <v/>
      </c>
      <c r="DV26" s="224" t="str">
        <f t="shared" si="96"/>
        <v/>
      </c>
      <c r="DW26" s="225"/>
      <c r="DX26" s="115" t="str">
        <f t="shared" si="97"/>
        <v/>
      </c>
      <c r="DY26" s="225" t="str">
        <f t="shared" si="98"/>
        <v/>
      </c>
      <c r="DZ26" s="224"/>
      <c r="EA26" s="5" t="str">
        <f t="shared" si="99"/>
        <v/>
      </c>
      <c r="EB26" s="224" t="str">
        <f t="shared" si="100"/>
        <v/>
      </c>
      <c r="EC26" s="225"/>
      <c r="ED26" s="115" t="str">
        <f t="shared" si="101"/>
        <v/>
      </c>
      <c r="EE26" s="225" t="str">
        <f t="shared" si="102"/>
        <v/>
      </c>
      <c r="EF26" s="224"/>
      <c r="EG26" s="5" t="str">
        <f t="shared" si="103"/>
        <v/>
      </c>
      <c r="EH26" s="224" t="str">
        <f t="shared" si="104"/>
        <v/>
      </c>
      <c r="EI26" s="225"/>
      <c r="EJ26" s="115" t="str">
        <f t="shared" si="105"/>
        <v/>
      </c>
      <c r="EK26" s="225" t="str">
        <f t="shared" si="106"/>
        <v/>
      </c>
      <c r="EL26" s="224"/>
      <c r="EM26" s="5" t="str">
        <f t="shared" si="107"/>
        <v/>
      </c>
      <c r="EN26" s="224" t="str">
        <f t="shared" si="108"/>
        <v/>
      </c>
      <c r="EO26" s="225"/>
      <c r="EP26" s="115" t="str">
        <f t="shared" si="109"/>
        <v/>
      </c>
      <c r="EQ26" s="225" t="str">
        <f t="shared" si="110"/>
        <v/>
      </c>
      <c r="ER26" s="224"/>
      <c r="ES26" s="5" t="str">
        <f t="shared" si="111"/>
        <v/>
      </c>
      <c r="ET26" s="224" t="str">
        <f t="shared" si="112"/>
        <v/>
      </c>
      <c r="EU26" s="225"/>
      <c r="EV26" s="115" t="str">
        <f t="shared" si="113"/>
        <v/>
      </c>
      <c r="EW26" s="225" t="str">
        <f t="shared" si="114"/>
        <v/>
      </c>
      <c r="EX26" s="224"/>
      <c r="EY26" s="5" t="str">
        <f t="shared" si="115"/>
        <v/>
      </c>
      <c r="EZ26" s="224" t="str">
        <f t="shared" si="116"/>
        <v/>
      </c>
      <c r="FA26" s="225"/>
      <c r="FB26" s="115" t="str">
        <f t="shared" si="117"/>
        <v/>
      </c>
      <c r="FC26" s="225" t="str">
        <f t="shared" si="118"/>
        <v/>
      </c>
      <c r="FD26" s="224"/>
      <c r="FE26" s="5" t="str">
        <f t="shared" si="119"/>
        <v/>
      </c>
      <c r="FF26" s="224" t="str">
        <f t="shared" si="120"/>
        <v/>
      </c>
      <c r="FG26" s="225"/>
      <c r="FH26" s="115" t="str">
        <f t="shared" si="121"/>
        <v/>
      </c>
      <c r="FI26" s="225" t="str">
        <f t="shared" si="122"/>
        <v/>
      </c>
      <c r="FJ26" s="224"/>
      <c r="FK26" s="5" t="str">
        <f t="shared" si="123"/>
        <v/>
      </c>
      <c r="FL26" s="224" t="str">
        <f t="shared" si="124"/>
        <v/>
      </c>
      <c r="FM26" s="225"/>
      <c r="FN26" s="115" t="str">
        <f t="shared" si="125"/>
        <v/>
      </c>
      <c r="FO26" s="225" t="str">
        <f t="shared" si="126"/>
        <v/>
      </c>
      <c r="FP26" s="224"/>
      <c r="FQ26" s="5" t="str">
        <f t="shared" si="127"/>
        <v/>
      </c>
      <c r="FR26" s="224" t="str">
        <f t="shared" si="128"/>
        <v/>
      </c>
      <c r="FS26" s="225"/>
      <c r="FT26" s="115" t="str">
        <f t="shared" si="129"/>
        <v/>
      </c>
      <c r="FU26" s="225" t="str">
        <f t="shared" si="130"/>
        <v/>
      </c>
      <c r="FV26" s="253"/>
      <c r="FW26" s="253"/>
      <c r="FX26" s="253"/>
      <c r="FY26" s="253"/>
      <c r="FZ26" s="253"/>
    </row>
    <row r="27" spans="1:182" s="3" customFormat="1" x14ac:dyDescent="0.25">
      <c r="A27" s="2" t="str">
        <f t="shared" si="27"/>
        <v/>
      </c>
      <c r="B27" s="2"/>
      <c r="C27" s="186"/>
      <c r="D27" s="186" t="str">
        <f t="shared" si="28"/>
        <v/>
      </c>
      <c r="E27" s="109"/>
      <c r="F27" s="196"/>
      <c r="G27" s="2"/>
      <c r="H27" s="76"/>
      <c r="I27" s="114" t="str">
        <f t="shared" si="0"/>
        <v/>
      </c>
      <c r="J27" s="114" t="str">
        <f t="shared" si="1"/>
        <v/>
      </c>
      <c r="K27" s="114" t="str">
        <f t="shared" si="2"/>
        <v/>
      </c>
      <c r="L27" s="114" t="str">
        <f t="shared" si="3"/>
        <v/>
      </c>
      <c r="M27" s="114" t="str">
        <f t="shared" si="4"/>
        <v/>
      </c>
      <c r="N27" s="114" t="str">
        <f t="shared" si="5"/>
        <v/>
      </c>
      <c r="O27" s="114" t="str">
        <f t="shared" si="6"/>
        <v/>
      </c>
      <c r="P27" s="114" t="str">
        <f t="shared" si="7"/>
        <v/>
      </c>
      <c r="Q27" s="93" t="str">
        <f t="shared" si="8"/>
        <v/>
      </c>
      <c r="R27" s="93" t="str">
        <f t="shared" si="9"/>
        <v/>
      </c>
      <c r="S27" s="93" t="str">
        <f t="shared" si="10"/>
        <v/>
      </c>
      <c r="T27" s="93" t="str">
        <f t="shared" si="11"/>
        <v/>
      </c>
      <c r="U27" s="93" t="str">
        <f t="shared" si="12"/>
        <v/>
      </c>
      <c r="V27" s="93" t="str">
        <f t="shared" si="13"/>
        <v/>
      </c>
      <c r="W27" s="93" t="str">
        <f t="shared" si="14"/>
        <v/>
      </c>
      <c r="X27" s="93" t="str">
        <f t="shared" si="15"/>
        <v/>
      </c>
      <c r="Y27" s="93" t="str">
        <f t="shared" si="16"/>
        <v/>
      </c>
      <c r="Z27" s="93" t="str">
        <f t="shared" si="17"/>
        <v/>
      </c>
      <c r="AA27" s="93" t="str">
        <f t="shared" si="18"/>
        <v/>
      </c>
      <c r="AB27" s="93" t="str">
        <f t="shared" si="19"/>
        <v/>
      </c>
      <c r="AC27" s="93" t="str">
        <f t="shared" si="20"/>
        <v/>
      </c>
      <c r="AD27" s="93" t="str">
        <f t="shared" si="21"/>
        <v/>
      </c>
      <c r="AE27" s="93" t="str">
        <f t="shared" si="22"/>
        <v/>
      </c>
      <c r="AF27" s="93" t="str">
        <f t="shared" si="23"/>
        <v/>
      </c>
      <c r="AG27" s="93" t="str">
        <f t="shared" si="24"/>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93" t="str">
        <f t="shared" si="52"/>
        <v/>
      </c>
      <c r="BF27" s="224"/>
      <c r="BG27" s="74" t="str">
        <f t="shared" si="131"/>
        <v/>
      </c>
      <c r="BH27" s="36" t="str">
        <f t="shared" si="132"/>
        <v/>
      </c>
      <c r="BI27" s="225"/>
      <c r="BJ27" s="75" t="str">
        <f t="shared" si="53"/>
        <v/>
      </c>
      <c r="BK27" s="37" t="str">
        <f t="shared" si="54"/>
        <v/>
      </c>
      <c r="BL27" s="224"/>
      <c r="BM27" s="74" t="str">
        <f t="shared" si="55"/>
        <v/>
      </c>
      <c r="BN27" s="36" t="str">
        <f t="shared" si="56"/>
        <v/>
      </c>
      <c r="BO27" s="225"/>
      <c r="BP27" s="75" t="str">
        <f t="shared" si="57"/>
        <v/>
      </c>
      <c r="BQ27" s="37" t="str">
        <f t="shared" si="58"/>
        <v/>
      </c>
      <c r="BR27" s="224"/>
      <c r="BS27" s="74" t="str">
        <f t="shared" si="59"/>
        <v/>
      </c>
      <c r="BT27" s="36" t="str">
        <f t="shared" si="60"/>
        <v/>
      </c>
      <c r="BU27" s="225"/>
      <c r="BV27" s="75" t="str">
        <f t="shared" si="61"/>
        <v/>
      </c>
      <c r="BW27" s="37" t="str">
        <f t="shared" si="62"/>
        <v/>
      </c>
      <c r="BX27" s="224"/>
      <c r="BY27" s="74" t="str">
        <f t="shared" si="63"/>
        <v/>
      </c>
      <c r="BZ27" s="36" t="str">
        <f t="shared" si="64"/>
        <v/>
      </c>
      <c r="CA27" s="225"/>
      <c r="CB27" s="75" t="str">
        <f t="shared" si="65"/>
        <v/>
      </c>
      <c r="CC27" s="37" t="str">
        <f t="shared" si="66"/>
        <v/>
      </c>
      <c r="CD27" s="224"/>
      <c r="CE27" s="74" t="str">
        <f t="shared" si="67"/>
        <v/>
      </c>
      <c r="CF27" s="36" t="str">
        <f t="shared" si="68"/>
        <v/>
      </c>
      <c r="CG27" s="225"/>
      <c r="CH27" s="75" t="str">
        <f t="shared" si="69"/>
        <v/>
      </c>
      <c r="CI27" s="37" t="str">
        <f t="shared" si="70"/>
        <v/>
      </c>
      <c r="CJ27" s="224"/>
      <c r="CK27" s="74" t="str">
        <f t="shared" si="71"/>
        <v/>
      </c>
      <c r="CL27" s="36" t="str">
        <f t="shared" si="72"/>
        <v/>
      </c>
      <c r="CM27" s="225"/>
      <c r="CN27" s="75" t="str">
        <f t="shared" si="73"/>
        <v/>
      </c>
      <c r="CO27" s="37" t="str">
        <f t="shared" si="74"/>
        <v/>
      </c>
      <c r="CP27" s="224"/>
      <c r="CQ27" s="5" t="str">
        <f t="shared" si="75"/>
        <v/>
      </c>
      <c r="CR27" s="224" t="str">
        <f t="shared" si="76"/>
        <v/>
      </c>
      <c r="CS27" s="225"/>
      <c r="CT27" s="115" t="str">
        <f t="shared" si="77"/>
        <v/>
      </c>
      <c r="CU27" s="225" t="str">
        <f t="shared" si="78"/>
        <v/>
      </c>
      <c r="CV27" s="224"/>
      <c r="CW27" s="5" t="str">
        <f t="shared" si="79"/>
        <v/>
      </c>
      <c r="CX27" s="224" t="str">
        <f t="shared" si="80"/>
        <v/>
      </c>
      <c r="CY27" s="225"/>
      <c r="CZ27" s="115" t="str">
        <f t="shared" si="81"/>
        <v/>
      </c>
      <c r="DA27" s="225" t="str">
        <f t="shared" si="82"/>
        <v/>
      </c>
      <c r="DB27" s="224"/>
      <c r="DC27" s="5" t="str">
        <f t="shared" si="83"/>
        <v/>
      </c>
      <c r="DD27" s="224" t="str">
        <f t="shared" si="84"/>
        <v/>
      </c>
      <c r="DE27" s="225"/>
      <c r="DF27" s="115" t="str">
        <f t="shared" si="85"/>
        <v/>
      </c>
      <c r="DG27" s="225" t="str">
        <f t="shared" si="86"/>
        <v/>
      </c>
      <c r="DH27" s="224"/>
      <c r="DI27" s="5" t="str">
        <f t="shared" si="87"/>
        <v/>
      </c>
      <c r="DJ27" s="224" t="str">
        <f t="shared" si="88"/>
        <v/>
      </c>
      <c r="DK27" s="225"/>
      <c r="DL27" s="115" t="str">
        <f t="shared" si="89"/>
        <v/>
      </c>
      <c r="DM27" s="225" t="str">
        <f t="shared" si="90"/>
        <v/>
      </c>
      <c r="DN27" s="224"/>
      <c r="DO27" s="5" t="str">
        <f t="shared" si="91"/>
        <v/>
      </c>
      <c r="DP27" s="224" t="str">
        <f t="shared" si="92"/>
        <v/>
      </c>
      <c r="DQ27" s="225"/>
      <c r="DR27" s="115" t="str">
        <f t="shared" si="93"/>
        <v/>
      </c>
      <c r="DS27" s="225" t="str">
        <f t="shared" si="94"/>
        <v/>
      </c>
      <c r="DT27" s="224"/>
      <c r="DU27" s="5" t="str">
        <f t="shared" si="95"/>
        <v/>
      </c>
      <c r="DV27" s="224" t="str">
        <f t="shared" si="96"/>
        <v/>
      </c>
      <c r="DW27" s="225"/>
      <c r="DX27" s="115" t="str">
        <f t="shared" si="97"/>
        <v/>
      </c>
      <c r="DY27" s="225" t="str">
        <f t="shared" si="98"/>
        <v/>
      </c>
      <c r="DZ27" s="224"/>
      <c r="EA27" s="5" t="str">
        <f t="shared" si="99"/>
        <v/>
      </c>
      <c r="EB27" s="224" t="str">
        <f t="shared" si="100"/>
        <v/>
      </c>
      <c r="EC27" s="225"/>
      <c r="ED27" s="115" t="str">
        <f t="shared" si="101"/>
        <v/>
      </c>
      <c r="EE27" s="225" t="str">
        <f t="shared" si="102"/>
        <v/>
      </c>
      <c r="EF27" s="224"/>
      <c r="EG27" s="5" t="str">
        <f t="shared" si="103"/>
        <v/>
      </c>
      <c r="EH27" s="224" t="str">
        <f t="shared" si="104"/>
        <v/>
      </c>
      <c r="EI27" s="225"/>
      <c r="EJ27" s="115" t="str">
        <f t="shared" si="105"/>
        <v/>
      </c>
      <c r="EK27" s="225" t="str">
        <f t="shared" si="106"/>
        <v/>
      </c>
      <c r="EL27" s="224"/>
      <c r="EM27" s="5" t="str">
        <f t="shared" si="107"/>
        <v/>
      </c>
      <c r="EN27" s="224" t="str">
        <f t="shared" si="108"/>
        <v/>
      </c>
      <c r="EO27" s="225"/>
      <c r="EP27" s="115" t="str">
        <f t="shared" si="109"/>
        <v/>
      </c>
      <c r="EQ27" s="225" t="str">
        <f t="shared" si="110"/>
        <v/>
      </c>
      <c r="ER27" s="224"/>
      <c r="ES27" s="5" t="str">
        <f t="shared" si="111"/>
        <v/>
      </c>
      <c r="ET27" s="224" t="str">
        <f t="shared" si="112"/>
        <v/>
      </c>
      <c r="EU27" s="225"/>
      <c r="EV27" s="115" t="str">
        <f t="shared" si="113"/>
        <v/>
      </c>
      <c r="EW27" s="225" t="str">
        <f t="shared" si="114"/>
        <v/>
      </c>
      <c r="EX27" s="224"/>
      <c r="EY27" s="5" t="str">
        <f t="shared" si="115"/>
        <v/>
      </c>
      <c r="EZ27" s="224" t="str">
        <f t="shared" si="116"/>
        <v/>
      </c>
      <c r="FA27" s="225"/>
      <c r="FB27" s="115" t="str">
        <f t="shared" si="117"/>
        <v/>
      </c>
      <c r="FC27" s="225" t="str">
        <f t="shared" si="118"/>
        <v/>
      </c>
      <c r="FD27" s="224"/>
      <c r="FE27" s="5" t="str">
        <f t="shared" si="119"/>
        <v/>
      </c>
      <c r="FF27" s="224" t="str">
        <f t="shared" si="120"/>
        <v/>
      </c>
      <c r="FG27" s="225"/>
      <c r="FH27" s="115" t="str">
        <f t="shared" si="121"/>
        <v/>
      </c>
      <c r="FI27" s="225" t="str">
        <f t="shared" si="122"/>
        <v/>
      </c>
      <c r="FJ27" s="224"/>
      <c r="FK27" s="5" t="str">
        <f t="shared" si="123"/>
        <v/>
      </c>
      <c r="FL27" s="224" t="str">
        <f t="shared" si="124"/>
        <v/>
      </c>
      <c r="FM27" s="225"/>
      <c r="FN27" s="115" t="str">
        <f t="shared" si="125"/>
        <v/>
      </c>
      <c r="FO27" s="225" t="str">
        <f t="shared" si="126"/>
        <v/>
      </c>
      <c r="FP27" s="224"/>
      <c r="FQ27" s="5" t="str">
        <f t="shared" si="127"/>
        <v/>
      </c>
      <c r="FR27" s="224" t="str">
        <f t="shared" si="128"/>
        <v/>
      </c>
      <c r="FS27" s="225"/>
      <c r="FT27" s="115" t="str">
        <f t="shared" si="129"/>
        <v/>
      </c>
      <c r="FU27" s="225" t="str">
        <f t="shared" si="130"/>
        <v/>
      </c>
      <c r="FV27" s="253"/>
      <c r="FW27" s="253"/>
      <c r="FX27" s="253"/>
      <c r="FY27" s="253"/>
      <c r="FZ27" s="253"/>
    </row>
    <row r="28" spans="1:182" s="3" customFormat="1" x14ac:dyDescent="0.25">
      <c r="A28" s="2" t="str">
        <f t="shared" si="27"/>
        <v/>
      </c>
      <c r="B28" s="2"/>
      <c r="C28" s="186"/>
      <c r="D28" s="186" t="str">
        <f t="shared" si="28"/>
        <v/>
      </c>
      <c r="E28" s="109"/>
      <c r="F28" s="196"/>
      <c r="G28" s="2"/>
      <c r="H28" s="76"/>
      <c r="I28" s="114" t="str">
        <f t="shared" si="0"/>
        <v/>
      </c>
      <c r="J28" s="114" t="str">
        <f t="shared" si="1"/>
        <v/>
      </c>
      <c r="K28" s="114" t="str">
        <f t="shared" si="2"/>
        <v/>
      </c>
      <c r="L28" s="114" t="str">
        <f t="shared" si="3"/>
        <v/>
      </c>
      <c r="M28" s="114" t="str">
        <f t="shared" si="4"/>
        <v/>
      </c>
      <c r="N28" s="114" t="str">
        <f t="shared" si="5"/>
        <v/>
      </c>
      <c r="O28" s="114" t="str">
        <f t="shared" si="6"/>
        <v/>
      </c>
      <c r="P28" s="114" t="str">
        <f t="shared" si="7"/>
        <v/>
      </c>
      <c r="Q28" s="93" t="str">
        <f t="shared" si="8"/>
        <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93" t="str">
        <f t="shared" si="52"/>
        <v/>
      </c>
      <c r="BF28" s="224"/>
      <c r="BG28" s="74" t="str">
        <f t="shared" si="131"/>
        <v/>
      </c>
      <c r="BH28" s="36" t="str">
        <f t="shared" si="132"/>
        <v/>
      </c>
      <c r="BI28" s="225"/>
      <c r="BJ28" s="75" t="str">
        <f t="shared" si="53"/>
        <v/>
      </c>
      <c r="BK28" s="37" t="str">
        <f t="shared" si="54"/>
        <v/>
      </c>
      <c r="BL28" s="224"/>
      <c r="BM28" s="74" t="str">
        <f t="shared" si="55"/>
        <v/>
      </c>
      <c r="BN28" s="36" t="str">
        <f t="shared" si="56"/>
        <v/>
      </c>
      <c r="BO28" s="225"/>
      <c r="BP28" s="75" t="str">
        <f t="shared" si="57"/>
        <v/>
      </c>
      <c r="BQ28" s="37" t="str">
        <f t="shared" si="58"/>
        <v/>
      </c>
      <c r="BR28" s="224"/>
      <c r="BS28" s="74" t="str">
        <f t="shared" si="59"/>
        <v/>
      </c>
      <c r="BT28" s="36" t="str">
        <f t="shared" si="60"/>
        <v/>
      </c>
      <c r="BU28" s="225"/>
      <c r="BV28" s="75" t="str">
        <f t="shared" si="61"/>
        <v/>
      </c>
      <c r="BW28" s="37" t="str">
        <f t="shared" si="62"/>
        <v/>
      </c>
      <c r="BX28" s="224"/>
      <c r="BY28" s="74" t="str">
        <f t="shared" si="63"/>
        <v/>
      </c>
      <c r="BZ28" s="36" t="str">
        <f t="shared" si="64"/>
        <v/>
      </c>
      <c r="CA28" s="225"/>
      <c r="CB28" s="75" t="str">
        <f t="shared" si="65"/>
        <v/>
      </c>
      <c r="CC28" s="37" t="str">
        <f t="shared" si="66"/>
        <v/>
      </c>
      <c r="CD28" s="224"/>
      <c r="CE28" s="74" t="str">
        <f t="shared" si="67"/>
        <v/>
      </c>
      <c r="CF28" s="36" t="str">
        <f t="shared" si="68"/>
        <v/>
      </c>
      <c r="CG28" s="225"/>
      <c r="CH28" s="75" t="str">
        <f t="shared" si="69"/>
        <v/>
      </c>
      <c r="CI28" s="37" t="str">
        <f t="shared" si="70"/>
        <v/>
      </c>
      <c r="CJ28" s="224"/>
      <c r="CK28" s="74" t="str">
        <f t="shared" si="71"/>
        <v/>
      </c>
      <c r="CL28" s="36" t="str">
        <f t="shared" si="72"/>
        <v/>
      </c>
      <c r="CM28" s="225"/>
      <c r="CN28" s="75" t="str">
        <f t="shared" si="73"/>
        <v/>
      </c>
      <c r="CO28" s="37" t="str">
        <f t="shared" si="74"/>
        <v/>
      </c>
      <c r="CP28" s="224"/>
      <c r="CQ28" s="5" t="str">
        <f t="shared" si="75"/>
        <v/>
      </c>
      <c r="CR28" s="224" t="str">
        <f t="shared" si="76"/>
        <v/>
      </c>
      <c r="CS28" s="225"/>
      <c r="CT28" s="115" t="str">
        <f t="shared" si="77"/>
        <v/>
      </c>
      <c r="CU28" s="225" t="str">
        <f t="shared" si="78"/>
        <v/>
      </c>
      <c r="CV28" s="224"/>
      <c r="CW28" s="5" t="str">
        <f t="shared" si="79"/>
        <v/>
      </c>
      <c r="CX28" s="224" t="str">
        <f t="shared" si="80"/>
        <v/>
      </c>
      <c r="CY28" s="225"/>
      <c r="CZ28" s="115" t="str">
        <f t="shared" si="81"/>
        <v/>
      </c>
      <c r="DA28" s="225" t="str">
        <f t="shared" si="82"/>
        <v/>
      </c>
      <c r="DB28" s="224"/>
      <c r="DC28" s="5" t="str">
        <f t="shared" si="83"/>
        <v/>
      </c>
      <c r="DD28" s="224" t="str">
        <f t="shared" si="84"/>
        <v/>
      </c>
      <c r="DE28" s="225"/>
      <c r="DF28" s="115" t="str">
        <f t="shared" si="85"/>
        <v/>
      </c>
      <c r="DG28" s="225" t="str">
        <f t="shared" si="86"/>
        <v/>
      </c>
      <c r="DH28" s="224"/>
      <c r="DI28" s="5" t="str">
        <f t="shared" si="87"/>
        <v/>
      </c>
      <c r="DJ28" s="224" t="str">
        <f t="shared" si="88"/>
        <v/>
      </c>
      <c r="DK28" s="225"/>
      <c r="DL28" s="115" t="str">
        <f t="shared" si="89"/>
        <v/>
      </c>
      <c r="DM28" s="225" t="str">
        <f t="shared" si="90"/>
        <v/>
      </c>
      <c r="DN28" s="224"/>
      <c r="DO28" s="5" t="str">
        <f t="shared" si="91"/>
        <v/>
      </c>
      <c r="DP28" s="224" t="str">
        <f t="shared" si="92"/>
        <v/>
      </c>
      <c r="DQ28" s="225"/>
      <c r="DR28" s="115" t="str">
        <f t="shared" si="93"/>
        <v/>
      </c>
      <c r="DS28" s="225" t="str">
        <f t="shared" si="94"/>
        <v/>
      </c>
      <c r="DT28" s="224"/>
      <c r="DU28" s="5" t="str">
        <f t="shared" si="95"/>
        <v/>
      </c>
      <c r="DV28" s="224" t="str">
        <f t="shared" si="96"/>
        <v/>
      </c>
      <c r="DW28" s="225"/>
      <c r="DX28" s="115" t="str">
        <f t="shared" si="97"/>
        <v/>
      </c>
      <c r="DY28" s="225" t="str">
        <f t="shared" si="98"/>
        <v/>
      </c>
      <c r="DZ28" s="224"/>
      <c r="EA28" s="5" t="str">
        <f t="shared" si="99"/>
        <v/>
      </c>
      <c r="EB28" s="224" t="str">
        <f t="shared" si="100"/>
        <v/>
      </c>
      <c r="EC28" s="225"/>
      <c r="ED28" s="115" t="str">
        <f t="shared" si="101"/>
        <v/>
      </c>
      <c r="EE28" s="225" t="str">
        <f t="shared" si="102"/>
        <v/>
      </c>
      <c r="EF28" s="224"/>
      <c r="EG28" s="5" t="str">
        <f t="shared" si="103"/>
        <v/>
      </c>
      <c r="EH28" s="224" t="str">
        <f t="shared" si="104"/>
        <v/>
      </c>
      <c r="EI28" s="225"/>
      <c r="EJ28" s="115" t="str">
        <f t="shared" si="105"/>
        <v/>
      </c>
      <c r="EK28" s="225" t="str">
        <f t="shared" si="106"/>
        <v/>
      </c>
      <c r="EL28" s="224"/>
      <c r="EM28" s="5" t="str">
        <f t="shared" si="107"/>
        <v/>
      </c>
      <c r="EN28" s="224" t="str">
        <f t="shared" si="108"/>
        <v/>
      </c>
      <c r="EO28" s="225"/>
      <c r="EP28" s="115" t="str">
        <f t="shared" si="109"/>
        <v/>
      </c>
      <c r="EQ28" s="225" t="str">
        <f t="shared" si="110"/>
        <v/>
      </c>
      <c r="ER28" s="224"/>
      <c r="ES28" s="5" t="str">
        <f t="shared" si="111"/>
        <v/>
      </c>
      <c r="ET28" s="224" t="str">
        <f t="shared" si="112"/>
        <v/>
      </c>
      <c r="EU28" s="225"/>
      <c r="EV28" s="115" t="str">
        <f t="shared" si="113"/>
        <v/>
      </c>
      <c r="EW28" s="225" t="str">
        <f t="shared" si="114"/>
        <v/>
      </c>
      <c r="EX28" s="224"/>
      <c r="EY28" s="5" t="str">
        <f t="shared" si="115"/>
        <v/>
      </c>
      <c r="EZ28" s="224" t="str">
        <f t="shared" si="116"/>
        <v/>
      </c>
      <c r="FA28" s="225"/>
      <c r="FB28" s="115" t="str">
        <f t="shared" si="117"/>
        <v/>
      </c>
      <c r="FC28" s="225" t="str">
        <f t="shared" si="118"/>
        <v/>
      </c>
      <c r="FD28" s="224"/>
      <c r="FE28" s="5" t="str">
        <f t="shared" si="119"/>
        <v/>
      </c>
      <c r="FF28" s="224" t="str">
        <f t="shared" si="120"/>
        <v/>
      </c>
      <c r="FG28" s="225"/>
      <c r="FH28" s="115" t="str">
        <f t="shared" si="121"/>
        <v/>
      </c>
      <c r="FI28" s="225" t="str">
        <f t="shared" si="122"/>
        <v/>
      </c>
      <c r="FJ28" s="224"/>
      <c r="FK28" s="5" t="str">
        <f t="shared" si="123"/>
        <v/>
      </c>
      <c r="FL28" s="224" t="str">
        <f t="shared" si="124"/>
        <v/>
      </c>
      <c r="FM28" s="225"/>
      <c r="FN28" s="115" t="str">
        <f t="shared" si="125"/>
        <v/>
      </c>
      <c r="FO28" s="225" t="str">
        <f t="shared" si="126"/>
        <v/>
      </c>
      <c r="FP28" s="224"/>
      <c r="FQ28" s="5" t="str">
        <f t="shared" si="127"/>
        <v/>
      </c>
      <c r="FR28" s="224" t="str">
        <f t="shared" si="128"/>
        <v/>
      </c>
      <c r="FS28" s="225"/>
      <c r="FT28" s="115" t="str">
        <f t="shared" si="129"/>
        <v/>
      </c>
      <c r="FU28" s="225" t="str">
        <f t="shared" si="130"/>
        <v/>
      </c>
      <c r="FV28" s="253"/>
      <c r="FW28" s="253"/>
      <c r="FX28" s="253"/>
      <c r="FY28" s="253"/>
      <c r="FZ28" s="253"/>
    </row>
    <row r="29" spans="1:182" s="3" customFormat="1" x14ac:dyDescent="0.25">
      <c r="A29" s="2" t="str">
        <f t="shared" si="27"/>
        <v/>
      </c>
      <c r="B29" s="2"/>
      <c r="C29" s="186"/>
      <c r="D29" s="186" t="str">
        <f t="shared" si="28"/>
        <v/>
      </c>
      <c r="E29" s="109"/>
      <c r="F29" s="196"/>
      <c r="G29" s="2"/>
      <c r="H29" s="76"/>
      <c r="I29" s="114" t="str">
        <f t="shared" si="0"/>
        <v/>
      </c>
      <c r="J29" s="114" t="str">
        <f t="shared" si="1"/>
        <v/>
      </c>
      <c r="K29" s="114" t="str">
        <f t="shared" si="2"/>
        <v/>
      </c>
      <c r="L29" s="114" t="str">
        <f t="shared" si="3"/>
        <v/>
      </c>
      <c r="M29" s="114" t="str">
        <f t="shared" si="4"/>
        <v/>
      </c>
      <c r="N29" s="114" t="str">
        <f t="shared" si="5"/>
        <v/>
      </c>
      <c r="O29" s="114" t="str">
        <f t="shared" si="6"/>
        <v/>
      </c>
      <c r="P29" s="114" t="str">
        <f t="shared" si="7"/>
        <v/>
      </c>
      <c r="Q29" s="93" t="str">
        <f t="shared" si="8"/>
        <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93" t="str">
        <f t="shared" si="52"/>
        <v/>
      </c>
      <c r="BF29" s="224"/>
      <c r="BG29" s="74" t="str">
        <f t="shared" si="131"/>
        <v/>
      </c>
      <c r="BH29" s="36" t="str">
        <f t="shared" si="132"/>
        <v/>
      </c>
      <c r="BI29" s="225"/>
      <c r="BJ29" s="75" t="str">
        <f t="shared" si="53"/>
        <v/>
      </c>
      <c r="BK29" s="37" t="str">
        <f t="shared" si="54"/>
        <v/>
      </c>
      <c r="BL29" s="224"/>
      <c r="BM29" s="74" t="str">
        <f t="shared" si="55"/>
        <v/>
      </c>
      <c r="BN29" s="36" t="str">
        <f t="shared" si="56"/>
        <v/>
      </c>
      <c r="BO29" s="225"/>
      <c r="BP29" s="75" t="str">
        <f t="shared" si="57"/>
        <v/>
      </c>
      <c r="BQ29" s="37" t="str">
        <f t="shared" si="58"/>
        <v/>
      </c>
      <c r="BR29" s="224"/>
      <c r="BS29" s="74" t="str">
        <f t="shared" si="59"/>
        <v/>
      </c>
      <c r="BT29" s="36" t="str">
        <f t="shared" si="60"/>
        <v/>
      </c>
      <c r="BU29" s="225"/>
      <c r="BV29" s="75" t="str">
        <f t="shared" si="61"/>
        <v/>
      </c>
      <c r="BW29" s="37" t="str">
        <f t="shared" si="62"/>
        <v/>
      </c>
      <c r="BX29" s="224"/>
      <c r="BY29" s="74" t="str">
        <f t="shared" si="63"/>
        <v/>
      </c>
      <c r="BZ29" s="36" t="str">
        <f t="shared" si="64"/>
        <v/>
      </c>
      <c r="CA29" s="225"/>
      <c r="CB29" s="75" t="str">
        <f t="shared" si="65"/>
        <v/>
      </c>
      <c r="CC29" s="37" t="str">
        <f t="shared" si="66"/>
        <v/>
      </c>
      <c r="CD29" s="224"/>
      <c r="CE29" s="74" t="str">
        <f t="shared" si="67"/>
        <v/>
      </c>
      <c r="CF29" s="36" t="str">
        <f t="shared" si="68"/>
        <v/>
      </c>
      <c r="CG29" s="225"/>
      <c r="CH29" s="75" t="str">
        <f t="shared" si="69"/>
        <v/>
      </c>
      <c r="CI29" s="37" t="str">
        <f t="shared" si="70"/>
        <v/>
      </c>
      <c r="CJ29" s="224"/>
      <c r="CK29" s="74" t="str">
        <f t="shared" si="71"/>
        <v/>
      </c>
      <c r="CL29" s="36" t="str">
        <f t="shared" si="72"/>
        <v/>
      </c>
      <c r="CM29" s="225"/>
      <c r="CN29" s="75" t="str">
        <f t="shared" si="73"/>
        <v/>
      </c>
      <c r="CO29" s="37" t="str">
        <f t="shared" si="74"/>
        <v/>
      </c>
      <c r="CP29" s="224"/>
      <c r="CQ29" s="5" t="str">
        <f t="shared" si="75"/>
        <v/>
      </c>
      <c r="CR29" s="224" t="str">
        <f t="shared" si="76"/>
        <v/>
      </c>
      <c r="CS29" s="225"/>
      <c r="CT29" s="115" t="str">
        <f t="shared" si="77"/>
        <v/>
      </c>
      <c r="CU29" s="225" t="str">
        <f t="shared" si="78"/>
        <v/>
      </c>
      <c r="CV29" s="224"/>
      <c r="CW29" s="5" t="str">
        <f t="shared" si="79"/>
        <v/>
      </c>
      <c r="CX29" s="224" t="str">
        <f t="shared" si="80"/>
        <v/>
      </c>
      <c r="CY29" s="225"/>
      <c r="CZ29" s="115" t="str">
        <f t="shared" si="81"/>
        <v/>
      </c>
      <c r="DA29" s="225" t="str">
        <f t="shared" si="82"/>
        <v/>
      </c>
      <c r="DB29" s="224"/>
      <c r="DC29" s="5" t="str">
        <f t="shared" si="83"/>
        <v/>
      </c>
      <c r="DD29" s="224" t="str">
        <f t="shared" si="84"/>
        <v/>
      </c>
      <c r="DE29" s="225"/>
      <c r="DF29" s="115" t="str">
        <f t="shared" si="85"/>
        <v/>
      </c>
      <c r="DG29" s="225" t="str">
        <f t="shared" si="86"/>
        <v/>
      </c>
      <c r="DH29" s="224"/>
      <c r="DI29" s="5" t="str">
        <f t="shared" si="87"/>
        <v/>
      </c>
      <c r="DJ29" s="224" t="str">
        <f t="shared" si="88"/>
        <v/>
      </c>
      <c r="DK29" s="225"/>
      <c r="DL29" s="115" t="str">
        <f t="shared" si="89"/>
        <v/>
      </c>
      <c r="DM29" s="225" t="str">
        <f t="shared" si="90"/>
        <v/>
      </c>
      <c r="DN29" s="224"/>
      <c r="DO29" s="5" t="str">
        <f t="shared" si="91"/>
        <v/>
      </c>
      <c r="DP29" s="224" t="str">
        <f t="shared" si="92"/>
        <v/>
      </c>
      <c r="DQ29" s="225"/>
      <c r="DR29" s="115" t="str">
        <f t="shared" si="93"/>
        <v/>
      </c>
      <c r="DS29" s="225" t="str">
        <f t="shared" si="94"/>
        <v/>
      </c>
      <c r="DT29" s="224"/>
      <c r="DU29" s="5" t="str">
        <f t="shared" si="95"/>
        <v/>
      </c>
      <c r="DV29" s="224" t="str">
        <f t="shared" si="96"/>
        <v/>
      </c>
      <c r="DW29" s="225"/>
      <c r="DX29" s="115" t="str">
        <f t="shared" si="97"/>
        <v/>
      </c>
      <c r="DY29" s="225" t="str">
        <f t="shared" si="98"/>
        <v/>
      </c>
      <c r="DZ29" s="224"/>
      <c r="EA29" s="5" t="str">
        <f t="shared" si="99"/>
        <v/>
      </c>
      <c r="EB29" s="224" t="str">
        <f t="shared" si="100"/>
        <v/>
      </c>
      <c r="EC29" s="225"/>
      <c r="ED29" s="115" t="str">
        <f t="shared" si="101"/>
        <v/>
      </c>
      <c r="EE29" s="225" t="str">
        <f t="shared" si="102"/>
        <v/>
      </c>
      <c r="EF29" s="224"/>
      <c r="EG29" s="5" t="str">
        <f t="shared" si="103"/>
        <v/>
      </c>
      <c r="EH29" s="224" t="str">
        <f t="shared" si="104"/>
        <v/>
      </c>
      <c r="EI29" s="225"/>
      <c r="EJ29" s="115" t="str">
        <f t="shared" si="105"/>
        <v/>
      </c>
      <c r="EK29" s="225" t="str">
        <f t="shared" si="106"/>
        <v/>
      </c>
      <c r="EL29" s="224"/>
      <c r="EM29" s="5" t="str">
        <f t="shared" si="107"/>
        <v/>
      </c>
      <c r="EN29" s="224" t="str">
        <f t="shared" si="108"/>
        <v/>
      </c>
      <c r="EO29" s="225"/>
      <c r="EP29" s="115" t="str">
        <f t="shared" si="109"/>
        <v/>
      </c>
      <c r="EQ29" s="225" t="str">
        <f t="shared" si="110"/>
        <v/>
      </c>
      <c r="ER29" s="224"/>
      <c r="ES29" s="5" t="str">
        <f t="shared" si="111"/>
        <v/>
      </c>
      <c r="ET29" s="224" t="str">
        <f t="shared" si="112"/>
        <v/>
      </c>
      <c r="EU29" s="225"/>
      <c r="EV29" s="115" t="str">
        <f t="shared" si="113"/>
        <v/>
      </c>
      <c r="EW29" s="225" t="str">
        <f t="shared" si="114"/>
        <v/>
      </c>
      <c r="EX29" s="224"/>
      <c r="EY29" s="5" t="str">
        <f t="shared" si="115"/>
        <v/>
      </c>
      <c r="EZ29" s="224" t="str">
        <f t="shared" si="116"/>
        <v/>
      </c>
      <c r="FA29" s="225"/>
      <c r="FB29" s="115" t="str">
        <f t="shared" si="117"/>
        <v/>
      </c>
      <c r="FC29" s="225" t="str">
        <f t="shared" si="118"/>
        <v/>
      </c>
      <c r="FD29" s="224"/>
      <c r="FE29" s="5" t="str">
        <f t="shared" si="119"/>
        <v/>
      </c>
      <c r="FF29" s="224" t="str">
        <f t="shared" si="120"/>
        <v/>
      </c>
      <c r="FG29" s="225"/>
      <c r="FH29" s="115" t="str">
        <f t="shared" si="121"/>
        <v/>
      </c>
      <c r="FI29" s="225" t="str">
        <f t="shared" si="122"/>
        <v/>
      </c>
      <c r="FJ29" s="224"/>
      <c r="FK29" s="5" t="str">
        <f t="shared" si="123"/>
        <v/>
      </c>
      <c r="FL29" s="224" t="str">
        <f t="shared" si="124"/>
        <v/>
      </c>
      <c r="FM29" s="225"/>
      <c r="FN29" s="115" t="str">
        <f t="shared" si="125"/>
        <v/>
      </c>
      <c r="FO29" s="225" t="str">
        <f t="shared" si="126"/>
        <v/>
      </c>
      <c r="FP29" s="224"/>
      <c r="FQ29" s="5" t="str">
        <f t="shared" si="127"/>
        <v/>
      </c>
      <c r="FR29" s="224" t="str">
        <f t="shared" si="128"/>
        <v/>
      </c>
      <c r="FS29" s="225"/>
      <c r="FT29" s="115" t="str">
        <f t="shared" si="129"/>
        <v/>
      </c>
      <c r="FU29" s="225" t="str">
        <f t="shared" si="130"/>
        <v/>
      </c>
      <c r="FV29" s="253"/>
      <c r="FW29" s="253"/>
      <c r="FX29" s="253"/>
      <c r="FY29" s="253"/>
      <c r="FZ29" s="253"/>
    </row>
    <row r="30" spans="1:182" s="14" customFormat="1" x14ac:dyDescent="0.25">
      <c r="A30" s="2" t="str">
        <f t="shared" si="27"/>
        <v/>
      </c>
      <c r="B30" s="2"/>
      <c r="C30" s="186"/>
      <c r="D30" s="186" t="str">
        <f t="shared" si="28"/>
        <v/>
      </c>
      <c r="E30" s="109"/>
      <c r="F30" s="196"/>
      <c r="G30" s="2"/>
      <c r="H30" s="76"/>
      <c r="I30" s="114" t="str">
        <f t="shared" si="0"/>
        <v/>
      </c>
      <c r="J30" s="114" t="str">
        <f t="shared" si="1"/>
        <v/>
      </c>
      <c r="K30" s="114" t="str">
        <f t="shared" si="2"/>
        <v/>
      </c>
      <c r="L30" s="114" t="str">
        <f t="shared" si="3"/>
        <v/>
      </c>
      <c r="M30" s="114" t="str">
        <f t="shared" si="4"/>
        <v/>
      </c>
      <c r="N30" s="114" t="str">
        <f t="shared" si="5"/>
        <v/>
      </c>
      <c r="O30" s="114" t="str">
        <f t="shared" si="6"/>
        <v/>
      </c>
      <c r="P30" s="114" t="str">
        <f t="shared" si="7"/>
        <v/>
      </c>
      <c r="Q30" s="93" t="str">
        <f t="shared" si="8"/>
        <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93" t="str">
        <f t="shared" si="52"/>
        <v/>
      </c>
      <c r="BF30" s="224"/>
      <c r="BG30" s="74" t="str">
        <f t="shared" si="131"/>
        <v/>
      </c>
      <c r="BH30" s="36" t="str">
        <f t="shared" si="132"/>
        <v/>
      </c>
      <c r="BI30" s="225"/>
      <c r="BJ30" s="75" t="str">
        <f t="shared" si="53"/>
        <v/>
      </c>
      <c r="BK30" s="37" t="str">
        <f t="shared" si="54"/>
        <v/>
      </c>
      <c r="BL30" s="224"/>
      <c r="BM30" s="74" t="str">
        <f t="shared" si="55"/>
        <v/>
      </c>
      <c r="BN30" s="36" t="str">
        <f t="shared" si="56"/>
        <v/>
      </c>
      <c r="BO30" s="225"/>
      <c r="BP30" s="75" t="str">
        <f t="shared" si="57"/>
        <v/>
      </c>
      <c r="BQ30" s="37" t="str">
        <f t="shared" si="58"/>
        <v/>
      </c>
      <c r="BR30" s="224"/>
      <c r="BS30" s="74" t="str">
        <f t="shared" si="59"/>
        <v/>
      </c>
      <c r="BT30" s="36" t="str">
        <f t="shared" si="60"/>
        <v/>
      </c>
      <c r="BU30" s="225"/>
      <c r="BV30" s="75" t="str">
        <f t="shared" si="61"/>
        <v/>
      </c>
      <c r="BW30" s="37" t="str">
        <f t="shared" si="62"/>
        <v/>
      </c>
      <c r="BX30" s="224"/>
      <c r="BY30" s="74" t="str">
        <f t="shared" si="63"/>
        <v/>
      </c>
      <c r="BZ30" s="36" t="str">
        <f t="shared" si="64"/>
        <v/>
      </c>
      <c r="CA30" s="225"/>
      <c r="CB30" s="75" t="str">
        <f t="shared" si="65"/>
        <v/>
      </c>
      <c r="CC30" s="37" t="str">
        <f t="shared" si="66"/>
        <v/>
      </c>
      <c r="CD30" s="224"/>
      <c r="CE30" s="74" t="str">
        <f t="shared" si="67"/>
        <v/>
      </c>
      <c r="CF30" s="36" t="str">
        <f t="shared" si="68"/>
        <v/>
      </c>
      <c r="CG30" s="225"/>
      <c r="CH30" s="75" t="str">
        <f t="shared" si="69"/>
        <v/>
      </c>
      <c r="CI30" s="37" t="str">
        <f t="shared" si="70"/>
        <v/>
      </c>
      <c r="CJ30" s="224"/>
      <c r="CK30" s="74" t="str">
        <f t="shared" si="71"/>
        <v/>
      </c>
      <c r="CL30" s="36" t="str">
        <f t="shared" si="72"/>
        <v/>
      </c>
      <c r="CM30" s="225"/>
      <c r="CN30" s="75" t="str">
        <f t="shared" si="73"/>
        <v/>
      </c>
      <c r="CO30" s="37" t="str">
        <f t="shared" si="74"/>
        <v/>
      </c>
      <c r="CP30" s="224"/>
      <c r="CQ30" s="5" t="str">
        <f t="shared" si="75"/>
        <v/>
      </c>
      <c r="CR30" s="224" t="str">
        <f t="shared" si="76"/>
        <v/>
      </c>
      <c r="CS30" s="225"/>
      <c r="CT30" s="115" t="str">
        <f t="shared" si="77"/>
        <v/>
      </c>
      <c r="CU30" s="225" t="str">
        <f t="shared" si="78"/>
        <v/>
      </c>
      <c r="CV30" s="224"/>
      <c r="CW30" s="5" t="str">
        <f t="shared" si="79"/>
        <v/>
      </c>
      <c r="CX30" s="224" t="str">
        <f t="shared" si="80"/>
        <v/>
      </c>
      <c r="CY30" s="225"/>
      <c r="CZ30" s="115" t="str">
        <f t="shared" si="81"/>
        <v/>
      </c>
      <c r="DA30" s="225" t="str">
        <f t="shared" si="82"/>
        <v/>
      </c>
      <c r="DB30" s="224"/>
      <c r="DC30" s="5" t="str">
        <f t="shared" si="83"/>
        <v/>
      </c>
      <c r="DD30" s="224" t="str">
        <f t="shared" si="84"/>
        <v/>
      </c>
      <c r="DE30" s="225"/>
      <c r="DF30" s="115" t="str">
        <f t="shared" si="85"/>
        <v/>
      </c>
      <c r="DG30" s="225" t="str">
        <f t="shared" si="86"/>
        <v/>
      </c>
      <c r="DH30" s="224"/>
      <c r="DI30" s="5" t="str">
        <f t="shared" si="87"/>
        <v/>
      </c>
      <c r="DJ30" s="224" t="str">
        <f t="shared" si="88"/>
        <v/>
      </c>
      <c r="DK30" s="225"/>
      <c r="DL30" s="115" t="str">
        <f t="shared" si="89"/>
        <v/>
      </c>
      <c r="DM30" s="225" t="str">
        <f t="shared" si="90"/>
        <v/>
      </c>
      <c r="DN30" s="224"/>
      <c r="DO30" s="5" t="str">
        <f t="shared" si="91"/>
        <v/>
      </c>
      <c r="DP30" s="224" t="str">
        <f t="shared" si="92"/>
        <v/>
      </c>
      <c r="DQ30" s="225"/>
      <c r="DR30" s="115" t="str">
        <f t="shared" si="93"/>
        <v/>
      </c>
      <c r="DS30" s="225" t="str">
        <f t="shared" si="94"/>
        <v/>
      </c>
      <c r="DT30" s="224"/>
      <c r="DU30" s="5" t="str">
        <f t="shared" si="95"/>
        <v/>
      </c>
      <c r="DV30" s="224" t="str">
        <f t="shared" si="96"/>
        <v/>
      </c>
      <c r="DW30" s="225"/>
      <c r="DX30" s="115" t="str">
        <f t="shared" si="97"/>
        <v/>
      </c>
      <c r="DY30" s="225" t="str">
        <f t="shared" si="98"/>
        <v/>
      </c>
      <c r="DZ30" s="224"/>
      <c r="EA30" s="5" t="str">
        <f t="shared" si="99"/>
        <v/>
      </c>
      <c r="EB30" s="224" t="str">
        <f t="shared" si="100"/>
        <v/>
      </c>
      <c r="EC30" s="225"/>
      <c r="ED30" s="115" t="str">
        <f t="shared" si="101"/>
        <v/>
      </c>
      <c r="EE30" s="225" t="str">
        <f t="shared" si="102"/>
        <v/>
      </c>
      <c r="EF30" s="224"/>
      <c r="EG30" s="5" t="str">
        <f t="shared" si="103"/>
        <v/>
      </c>
      <c r="EH30" s="224" t="str">
        <f t="shared" si="104"/>
        <v/>
      </c>
      <c r="EI30" s="225"/>
      <c r="EJ30" s="115" t="str">
        <f t="shared" si="105"/>
        <v/>
      </c>
      <c r="EK30" s="225" t="str">
        <f t="shared" si="106"/>
        <v/>
      </c>
      <c r="EL30" s="224"/>
      <c r="EM30" s="5" t="str">
        <f t="shared" si="107"/>
        <v/>
      </c>
      <c r="EN30" s="224" t="str">
        <f t="shared" si="108"/>
        <v/>
      </c>
      <c r="EO30" s="225"/>
      <c r="EP30" s="115" t="str">
        <f t="shared" si="109"/>
        <v/>
      </c>
      <c r="EQ30" s="225" t="str">
        <f t="shared" si="110"/>
        <v/>
      </c>
      <c r="ER30" s="224"/>
      <c r="ES30" s="5" t="str">
        <f t="shared" si="111"/>
        <v/>
      </c>
      <c r="ET30" s="224" t="str">
        <f t="shared" si="112"/>
        <v/>
      </c>
      <c r="EU30" s="225"/>
      <c r="EV30" s="115" t="str">
        <f t="shared" si="113"/>
        <v/>
      </c>
      <c r="EW30" s="225" t="str">
        <f t="shared" si="114"/>
        <v/>
      </c>
      <c r="EX30" s="224"/>
      <c r="EY30" s="5" t="str">
        <f t="shared" si="115"/>
        <v/>
      </c>
      <c r="EZ30" s="224" t="str">
        <f t="shared" si="116"/>
        <v/>
      </c>
      <c r="FA30" s="225"/>
      <c r="FB30" s="115" t="str">
        <f t="shared" si="117"/>
        <v/>
      </c>
      <c r="FC30" s="225" t="str">
        <f t="shared" si="118"/>
        <v/>
      </c>
      <c r="FD30" s="224"/>
      <c r="FE30" s="5" t="str">
        <f t="shared" si="119"/>
        <v/>
      </c>
      <c r="FF30" s="224" t="str">
        <f t="shared" si="120"/>
        <v/>
      </c>
      <c r="FG30" s="225"/>
      <c r="FH30" s="115" t="str">
        <f t="shared" si="121"/>
        <v/>
      </c>
      <c r="FI30" s="225" t="str">
        <f t="shared" si="122"/>
        <v/>
      </c>
      <c r="FJ30" s="224"/>
      <c r="FK30" s="5" t="str">
        <f t="shared" si="123"/>
        <v/>
      </c>
      <c r="FL30" s="224" t="str">
        <f t="shared" si="124"/>
        <v/>
      </c>
      <c r="FM30" s="225"/>
      <c r="FN30" s="115" t="str">
        <f t="shared" si="125"/>
        <v/>
      </c>
      <c r="FO30" s="225" t="str">
        <f t="shared" si="126"/>
        <v/>
      </c>
      <c r="FP30" s="224"/>
      <c r="FQ30" s="5" t="str">
        <f t="shared" si="127"/>
        <v/>
      </c>
      <c r="FR30" s="224" t="str">
        <f t="shared" si="128"/>
        <v/>
      </c>
      <c r="FS30" s="225"/>
      <c r="FT30" s="115" t="str">
        <f t="shared" si="129"/>
        <v/>
      </c>
      <c r="FU30" s="225" t="str">
        <f t="shared" si="130"/>
        <v/>
      </c>
      <c r="FV30" s="253"/>
      <c r="FW30" s="253"/>
      <c r="FX30" s="253"/>
      <c r="FY30" s="253"/>
      <c r="FZ30" s="253"/>
    </row>
    <row r="31" spans="1:182" s="3" customFormat="1" x14ac:dyDescent="0.25">
      <c r="A31" s="2" t="str">
        <f t="shared" si="27"/>
        <v/>
      </c>
      <c r="B31" s="2"/>
      <c r="C31" s="186"/>
      <c r="D31" s="186" t="str">
        <f t="shared" si="28"/>
        <v/>
      </c>
      <c r="E31" s="109"/>
      <c r="F31" s="196"/>
      <c r="G31" s="2"/>
      <c r="H31" s="76"/>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si="8"/>
        <v/>
      </c>
      <c r="R31" s="93" t="str">
        <f t="shared" si="9"/>
        <v/>
      </c>
      <c r="S31" s="93" t="str">
        <f t="shared" si="10"/>
        <v/>
      </c>
      <c r="T31" s="93" t="str">
        <f t="shared" si="11"/>
        <v/>
      </c>
      <c r="U31" s="93" t="str">
        <f t="shared" si="12"/>
        <v/>
      </c>
      <c r="V31" s="93" t="str">
        <f t="shared" si="13"/>
        <v/>
      </c>
      <c r="W31" s="93" t="str">
        <f t="shared" si="14"/>
        <v/>
      </c>
      <c r="X31" s="93" t="str">
        <f t="shared" si="15"/>
        <v/>
      </c>
      <c r="Y31" s="93" t="str">
        <f t="shared" si="16"/>
        <v/>
      </c>
      <c r="Z31" s="93" t="str">
        <f t="shared" si="17"/>
        <v/>
      </c>
      <c r="AA31" s="93" t="str">
        <f t="shared" si="18"/>
        <v/>
      </c>
      <c r="AB31" s="93" t="str">
        <f t="shared" si="19"/>
        <v/>
      </c>
      <c r="AC31" s="93" t="str">
        <f t="shared" si="20"/>
        <v/>
      </c>
      <c r="AD31" s="93" t="str">
        <f t="shared" si="21"/>
        <v/>
      </c>
      <c r="AE31" s="93" t="str">
        <f t="shared" si="22"/>
        <v/>
      </c>
      <c r="AF31" s="93" t="str">
        <f t="shared" si="23"/>
        <v/>
      </c>
      <c r="AG31" s="93" t="str">
        <f t="shared" si="24"/>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93" t="str">
        <f t="shared" si="52"/>
        <v/>
      </c>
      <c r="BF31" s="224"/>
      <c r="BG31" s="74" t="str">
        <f t="shared" si="131"/>
        <v/>
      </c>
      <c r="BH31" s="36" t="str">
        <f t="shared" si="132"/>
        <v/>
      </c>
      <c r="BI31" s="225"/>
      <c r="BJ31" s="75" t="str">
        <f t="shared" si="53"/>
        <v/>
      </c>
      <c r="BK31" s="37" t="str">
        <f t="shared" si="54"/>
        <v/>
      </c>
      <c r="BL31" s="224"/>
      <c r="BM31" s="74" t="str">
        <f t="shared" si="55"/>
        <v/>
      </c>
      <c r="BN31" s="36" t="str">
        <f t="shared" si="56"/>
        <v/>
      </c>
      <c r="BO31" s="225"/>
      <c r="BP31" s="75" t="str">
        <f t="shared" si="57"/>
        <v/>
      </c>
      <c r="BQ31" s="37" t="str">
        <f t="shared" si="58"/>
        <v/>
      </c>
      <c r="BR31" s="224"/>
      <c r="BS31" s="74" t="str">
        <f t="shared" si="59"/>
        <v/>
      </c>
      <c r="BT31" s="36" t="str">
        <f t="shared" si="60"/>
        <v/>
      </c>
      <c r="BU31" s="225"/>
      <c r="BV31" s="75" t="str">
        <f t="shared" si="61"/>
        <v/>
      </c>
      <c r="BW31" s="37" t="str">
        <f t="shared" si="62"/>
        <v/>
      </c>
      <c r="BX31" s="224"/>
      <c r="BY31" s="74" t="str">
        <f t="shared" si="63"/>
        <v/>
      </c>
      <c r="BZ31" s="36" t="str">
        <f t="shared" si="64"/>
        <v/>
      </c>
      <c r="CA31" s="225"/>
      <c r="CB31" s="75" t="str">
        <f t="shared" si="65"/>
        <v/>
      </c>
      <c r="CC31" s="37" t="str">
        <f t="shared" si="66"/>
        <v/>
      </c>
      <c r="CD31" s="224"/>
      <c r="CE31" s="74" t="str">
        <f t="shared" si="67"/>
        <v/>
      </c>
      <c r="CF31" s="36" t="str">
        <f t="shared" si="68"/>
        <v/>
      </c>
      <c r="CG31" s="225"/>
      <c r="CH31" s="75" t="str">
        <f t="shared" si="69"/>
        <v/>
      </c>
      <c r="CI31" s="37" t="str">
        <f t="shared" si="70"/>
        <v/>
      </c>
      <c r="CJ31" s="224"/>
      <c r="CK31" s="74" t="str">
        <f t="shared" si="71"/>
        <v/>
      </c>
      <c r="CL31" s="36" t="str">
        <f t="shared" si="72"/>
        <v/>
      </c>
      <c r="CM31" s="225"/>
      <c r="CN31" s="75" t="str">
        <f t="shared" si="73"/>
        <v/>
      </c>
      <c r="CO31" s="37" t="str">
        <f t="shared" si="74"/>
        <v/>
      </c>
      <c r="CP31" s="224"/>
      <c r="CQ31" s="5" t="str">
        <f t="shared" si="75"/>
        <v/>
      </c>
      <c r="CR31" s="224" t="str">
        <f t="shared" si="76"/>
        <v/>
      </c>
      <c r="CS31" s="225"/>
      <c r="CT31" s="115" t="str">
        <f t="shared" si="77"/>
        <v/>
      </c>
      <c r="CU31" s="225" t="str">
        <f t="shared" si="78"/>
        <v/>
      </c>
      <c r="CV31" s="224"/>
      <c r="CW31" s="5" t="str">
        <f t="shared" si="79"/>
        <v/>
      </c>
      <c r="CX31" s="224" t="str">
        <f t="shared" si="80"/>
        <v/>
      </c>
      <c r="CY31" s="225"/>
      <c r="CZ31" s="115" t="str">
        <f t="shared" si="81"/>
        <v/>
      </c>
      <c r="DA31" s="225" t="str">
        <f t="shared" si="82"/>
        <v/>
      </c>
      <c r="DB31" s="224"/>
      <c r="DC31" s="5" t="str">
        <f t="shared" si="83"/>
        <v/>
      </c>
      <c r="DD31" s="224" t="str">
        <f t="shared" si="84"/>
        <v/>
      </c>
      <c r="DE31" s="225"/>
      <c r="DF31" s="115" t="str">
        <f t="shared" si="85"/>
        <v/>
      </c>
      <c r="DG31" s="225" t="str">
        <f t="shared" si="86"/>
        <v/>
      </c>
      <c r="DH31" s="224"/>
      <c r="DI31" s="5" t="str">
        <f t="shared" si="87"/>
        <v/>
      </c>
      <c r="DJ31" s="224" t="str">
        <f t="shared" si="88"/>
        <v/>
      </c>
      <c r="DK31" s="225"/>
      <c r="DL31" s="115" t="str">
        <f t="shared" si="89"/>
        <v/>
      </c>
      <c r="DM31" s="225" t="str">
        <f t="shared" si="90"/>
        <v/>
      </c>
      <c r="DN31" s="224"/>
      <c r="DO31" s="5" t="str">
        <f t="shared" si="91"/>
        <v/>
      </c>
      <c r="DP31" s="224" t="str">
        <f t="shared" si="92"/>
        <v/>
      </c>
      <c r="DQ31" s="225"/>
      <c r="DR31" s="115" t="str">
        <f t="shared" si="93"/>
        <v/>
      </c>
      <c r="DS31" s="225" t="str">
        <f t="shared" si="94"/>
        <v/>
      </c>
      <c r="DT31" s="224"/>
      <c r="DU31" s="5" t="str">
        <f t="shared" si="95"/>
        <v/>
      </c>
      <c r="DV31" s="224" t="str">
        <f t="shared" si="96"/>
        <v/>
      </c>
      <c r="DW31" s="225"/>
      <c r="DX31" s="115" t="str">
        <f t="shared" si="97"/>
        <v/>
      </c>
      <c r="DY31" s="225" t="str">
        <f t="shared" si="98"/>
        <v/>
      </c>
      <c r="DZ31" s="224"/>
      <c r="EA31" s="5" t="str">
        <f t="shared" si="99"/>
        <v/>
      </c>
      <c r="EB31" s="224" t="str">
        <f t="shared" si="100"/>
        <v/>
      </c>
      <c r="EC31" s="225"/>
      <c r="ED31" s="115" t="str">
        <f t="shared" si="101"/>
        <v/>
      </c>
      <c r="EE31" s="225" t="str">
        <f t="shared" si="102"/>
        <v/>
      </c>
      <c r="EF31" s="224"/>
      <c r="EG31" s="5" t="str">
        <f t="shared" si="103"/>
        <v/>
      </c>
      <c r="EH31" s="224" t="str">
        <f t="shared" si="104"/>
        <v/>
      </c>
      <c r="EI31" s="225"/>
      <c r="EJ31" s="115" t="str">
        <f t="shared" si="105"/>
        <v/>
      </c>
      <c r="EK31" s="225" t="str">
        <f t="shared" si="106"/>
        <v/>
      </c>
      <c r="EL31" s="224"/>
      <c r="EM31" s="5" t="str">
        <f t="shared" si="107"/>
        <v/>
      </c>
      <c r="EN31" s="224" t="str">
        <f t="shared" si="108"/>
        <v/>
      </c>
      <c r="EO31" s="225"/>
      <c r="EP31" s="115" t="str">
        <f t="shared" si="109"/>
        <v/>
      </c>
      <c r="EQ31" s="225" t="str">
        <f t="shared" si="110"/>
        <v/>
      </c>
      <c r="ER31" s="224"/>
      <c r="ES31" s="5" t="str">
        <f t="shared" si="111"/>
        <v/>
      </c>
      <c r="ET31" s="224" t="str">
        <f t="shared" si="112"/>
        <v/>
      </c>
      <c r="EU31" s="225"/>
      <c r="EV31" s="115" t="str">
        <f t="shared" si="113"/>
        <v/>
      </c>
      <c r="EW31" s="225" t="str">
        <f t="shared" si="114"/>
        <v/>
      </c>
      <c r="EX31" s="224"/>
      <c r="EY31" s="5" t="str">
        <f t="shared" si="115"/>
        <v/>
      </c>
      <c r="EZ31" s="224" t="str">
        <f t="shared" si="116"/>
        <v/>
      </c>
      <c r="FA31" s="225"/>
      <c r="FB31" s="115" t="str">
        <f t="shared" si="117"/>
        <v/>
      </c>
      <c r="FC31" s="225" t="str">
        <f t="shared" si="118"/>
        <v/>
      </c>
      <c r="FD31" s="224"/>
      <c r="FE31" s="5" t="str">
        <f t="shared" si="119"/>
        <v/>
      </c>
      <c r="FF31" s="224" t="str">
        <f t="shared" si="120"/>
        <v/>
      </c>
      <c r="FG31" s="225"/>
      <c r="FH31" s="115" t="str">
        <f t="shared" si="121"/>
        <v/>
      </c>
      <c r="FI31" s="225" t="str">
        <f t="shared" si="122"/>
        <v/>
      </c>
      <c r="FJ31" s="224"/>
      <c r="FK31" s="5" t="str">
        <f t="shared" si="123"/>
        <v/>
      </c>
      <c r="FL31" s="224" t="str">
        <f t="shared" si="124"/>
        <v/>
      </c>
      <c r="FM31" s="225"/>
      <c r="FN31" s="115" t="str">
        <f t="shared" si="125"/>
        <v/>
      </c>
      <c r="FO31" s="225" t="str">
        <f t="shared" si="126"/>
        <v/>
      </c>
      <c r="FP31" s="224"/>
      <c r="FQ31" s="5" t="str">
        <f t="shared" si="127"/>
        <v/>
      </c>
      <c r="FR31" s="224" t="str">
        <f t="shared" si="128"/>
        <v/>
      </c>
      <c r="FS31" s="225"/>
      <c r="FT31" s="115" t="str">
        <f t="shared" si="129"/>
        <v/>
      </c>
      <c r="FU31" s="225" t="str">
        <f t="shared" si="130"/>
        <v/>
      </c>
      <c r="FV31" s="253"/>
      <c r="FW31" s="253"/>
      <c r="FX31" s="253"/>
      <c r="FY31" s="253"/>
      <c r="FZ31" s="253"/>
    </row>
    <row r="32" spans="1:182" s="14" customFormat="1" x14ac:dyDescent="0.25">
      <c r="A32" s="2" t="str">
        <f t="shared" si="27"/>
        <v/>
      </c>
      <c r="B32" s="2"/>
      <c r="C32" s="186"/>
      <c r="D32" s="186" t="str">
        <f t="shared" si="28"/>
        <v/>
      </c>
      <c r="E32" s="109"/>
      <c r="F32" s="196"/>
      <c r="G32" s="2"/>
      <c r="H32" s="76"/>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8"/>
        <v/>
      </c>
      <c r="R32" s="93" t="str">
        <f t="shared" si="9"/>
        <v/>
      </c>
      <c r="S32" s="93" t="str">
        <f t="shared" si="10"/>
        <v/>
      </c>
      <c r="T32" s="93" t="str">
        <f t="shared" si="11"/>
        <v/>
      </c>
      <c r="U32" s="93" t="str">
        <f t="shared" si="12"/>
        <v/>
      </c>
      <c r="V32" s="93" t="str">
        <f t="shared" si="13"/>
        <v/>
      </c>
      <c r="W32" s="93" t="str">
        <f t="shared" si="14"/>
        <v/>
      </c>
      <c r="X32" s="93" t="str">
        <f t="shared" si="15"/>
        <v/>
      </c>
      <c r="Y32" s="93" t="str">
        <f t="shared" si="16"/>
        <v/>
      </c>
      <c r="Z32" s="93" t="str">
        <f t="shared" si="17"/>
        <v/>
      </c>
      <c r="AA32" s="93" t="str">
        <f t="shared" si="18"/>
        <v/>
      </c>
      <c r="AB32" s="93" t="str">
        <f t="shared" si="19"/>
        <v/>
      </c>
      <c r="AC32" s="93" t="str">
        <f t="shared" si="20"/>
        <v/>
      </c>
      <c r="AD32" s="93" t="str">
        <f t="shared" si="21"/>
        <v/>
      </c>
      <c r="AE32" s="93" t="str">
        <f t="shared" si="22"/>
        <v/>
      </c>
      <c r="AF32" s="93" t="str">
        <f t="shared" si="23"/>
        <v/>
      </c>
      <c r="AG32" s="93" t="str">
        <f t="shared" si="24"/>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93" t="str">
        <f t="shared" si="52"/>
        <v/>
      </c>
      <c r="BF32" s="224"/>
      <c r="BG32" s="74" t="str">
        <f t="shared" si="131"/>
        <v/>
      </c>
      <c r="BH32" s="36" t="str">
        <f t="shared" si="132"/>
        <v/>
      </c>
      <c r="BI32" s="225"/>
      <c r="BJ32" s="75" t="str">
        <f t="shared" si="53"/>
        <v/>
      </c>
      <c r="BK32" s="37" t="str">
        <f t="shared" si="54"/>
        <v/>
      </c>
      <c r="BL32" s="224"/>
      <c r="BM32" s="74" t="str">
        <f t="shared" si="55"/>
        <v/>
      </c>
      <c r="BN32" s="36" t="str">
        <f t="shared" si="56"/>
        <v/>
      </c>
      <c r="BO32" s="225"/>
      <c r="BP32" s="75" t="str">
        <f t="shared" si="57"/>
        <v/>
      </c>
      <c r="BQ32" s="37" t="str">
        <f t="shared" si="58"/>
        <v/>
      </c>
      <c r="BR32" s="224"/>
      <c r="BS32" s="74" t="str">
        <f t="shared" si="59"/>
        <v/>
      </c>
      <c r="BT32" s="36" t="str">
        <f t="shared" si="60"/>
        <v/>
      </c>
      <c r="BU32" s="225"/>
      <c r="BV32" s="75" t="str">
        <f t="shared" si="61"/>
        <v/>
      </c>
      <c r="BW32" s="37" t="str">
        <f t="shared" si="62"/>
        <v/>
      </c>
      <c r="BX32" s="224"/>
      <c r="BY32" s="74" t="str">
        <f t="shared" si="63"/>
        <v/>
      </c>
      <c r="BZ32" s="36" t="str">
        <f t="shared" si="64"/>
        <v/>
      </c>
      <c r="CA32" s="225"/>
      <c r="CB32" s="75" t="str">
        <f t="shared" si="65"/>
        <v/>
      </c>
      <c r="CC32" s="37" t="str">
        <f t="shared" si="66"/>
        <v/>
      </c>
      <c r="CD32" s="224"/>
      <c r="CE32" s="74" t="str">
        <f t="shared" si="67"/>
        <v/>
      </c>
      <c r="CF32" s="36" t="str">
        <f t="shared" si="68"/>
        <v/>
      </c>
      <c r="CG32" s="225"/>
      <c r="CH32" s="75" t="str">
        <f t="shared" si="69"/>
        <v/>
      </c>
      <c r="CI32" s="37" t="str">
        <f t="shared" si="70"/>
        <v/>
      </c>
      <c r="CJ32" s="224"/>
      <c r="CK32" s="74" t="str">
        <f t="shared" si="71"/>
        <v/>
      </c>
      <c r="CL32" s="36" t="str">
        <f t="shared" si="72"/>
        <v/>
      </c>
      <c r="CM32" s="225"/>
      <c r="CN32" s="75" t="str">
        <f t="shared" si="73"/>
        <v/>
      </c>
      <c r="CO32" s="37" t="str">
        <f t="shared" si="74"/>
        <v/>
      </c>
      <c r="CP32" s="224"/>
      <c r="CQ32" s="5" t="str">
        <f t="shared" si="75"/>
        <v/>
      </c>
      <c r="CR32" s="224" t="str">
        <f t="shared" si="76"/>
        <v/>
      </c>
      <c r="CS32" s="225"/>
      <c r="CT32" s="115" t="str">
        <f t="shared" si="77"/>
        <v/>
      </c>
      <c r="CU32" s="225" t="str">
        <f t="shared" si="78"/>
        <v/>
      </c>
      <c r="CV32" s="224"/>
      <c r="CW32" s="5" t="str">
        <f t="shared" si="79"/>
        <v/>
      </c>
      <c r="CX32" s="224" t="str">
        <f t="shared" si="80"/>
        <v/>
      </c>
      <c r="CY32" s="225"/>
      <c r="CZ32" s="115" t="str">
        <f t="shared" si="81"/>
        <v/>
      </c>
      <c r="DA32" s="225" t="str">
        <f t="shared" si="82"/>
        <v/>
      </c>
      <c r="DB32" s="224"/>
      <c r="DC32" s="5" t="str">
        <f t="shared" si="83"/>
        <v/>
      </c>
      <c r="DD32" s="224" t="str">
        <f t="shared" si="84"/>
        <v/>
      </c>
      <c r="DE32" s="225"/>
      <c r="DF32" s="115" t="str">
        <f t="shared" si="85"/>
        <v/>
      </c>
      <c r="DG32" s="225" t="str">
        <f t="shared" si="86"/>
        <v/>
      </c>
      <c r="DH32" s="224"/>
      <c r="DI32" s="5" t="str">
        <f t="shared" si="87"/>
        <v/>
      </c>
      <c r="DJ32" s="224" t="str">
        <f t="shared" si="88"/>
        <v/>
      </c>
      <c r="DK32" s="225"/>
      <c r="DL32" s="115" t="str">
        <f t="shared" si="89"/>
        <v/>
      </c>
      <c r="DM32" s="225" t="str">
        <f t="shared" si="90"/>
        <v/>
      </c>
      <c r="DN32" s="224"/>
      <c r="DO32" s="5" t="str">
        <f t="shared" si="91"/>
        <v/>
      </c>
      <c r="DP32" s="224" t="str">
        <f t="shared" si="92"/>
        <v/>
      </c>
      <c r="DQ32" s="225"/>
      <c r="DR32" s="115" t="str">
        <f t="shared" si="93"/>
        <v/>
      </c>
      <c r="DS32" s="225" t="str">
        <f t="shared" si="94"/>
        <v/>
      </c>
      <c r="DT32" s="224"/>
      <c r="DU32" s="5" t="str">
        <f t="shared" si="95"/>
        <v/>
      </c>
      <c r="DV32" s="224" t="str">
        <f t="shared" si="96"/>
        <v/>
      </c>
      <c r="DW32" s="225"/>
      <c r="DX32" s="115" t="str">
        <f t="shared" si="97"/>
        <v/>
      </c>
      <c r="DY32" s="225" t="str">
        <f t="shared" si="98"/>
        <v/>
      </c>
      <c r="DZ32" s="224"/>
      <c r="EA32" s="5" t="str">
        <f t="shared" si="99"/>
        <v/>
      </c>
      <c r="EB32" s="224" t="str">
        <f t="shared" si="100"/>
        <v/>
      </c>
      <c r="EC32" s="225"/>
      <c r="ED32" s="115" t="str">
        <f t="shared" si="101"/>
        <v/>
      </c>
      <c r="EE32" s="225" t="str">
        <f t="shared" si="102"/>
        <v/>
      </c>
      <c r="EF32" s="224"/>
      <c r="EG32" s="5" t="str">
        <f t="shared" si="103"/>
        <v/>
      </c>
      <c r="EH32" s="224" t="str">
        <f t="shared" si="104"/>
        <v/>
      </c>
      <c r="EI32" s="225"/>
      <c r="EJ32" s="115" t="str">
        <f t="shared" si="105"/>
        <v/>
      </c>
      <c r="EK32" s="225" t="str">
        <f t="shared" si="106"/>
        <v/>
      </c>
      <c r="EL32" s="224"/>
      <c r="EM32" s="5" t="str">
        <f t="shared" si="107"/>
        <v/>
      </c>
      <c r="EN32" s="224" t="str">
        <f t="shared" si="108"/>
        <v/>
      </c>
      <c r="EO32" s="225"/>
      <c r="EP32" s="115" t="str">
        <f t="shared" si="109"/>
        <v/>
      </c>
      <c r="EQ32" s="225" t="str">
        <f t="shared" si="110"/>
        <v/>
      </c>
      <c r="ER32" s="224"/>
      <c r="ES32" s="5" t="str">
        <f t="shared" si="111"/>
        <v/>
      </c>
      <c r="ET32" s="224" t="str">
        <f t="shared" si="112"/>
        <v/>
      </c>
      <c r="EU32" s="225"/>
      <c r="EV32" s="115" t="str">
        <f t="shared" si="113"/>
        <v/>
      </c>
      <c r="EW32" s="225" t="str">
        <f t="shared" si="114"/>
        <v/>
      </c>
      <c r="EX32" s="224"/>
      <c r="EY32" s="5" t="str">
        <f t="shared" si="115"/>
        <v/>
      </c>
      <c r="EZ32" s="224" t="str">
        <f t="shared" si="116"/>
        <v/>
      </c>
      <c r="FA32" s="225"/>
      <c r="FB32" s="115" t="str">
        <f t="shared" si="117"/>
        <v/>
      </c>
      <c r="FC32" s="225" t="str">
        <f t="shared" si="118"/>
        <v/>
      </c>
      <c r="FD32" s="224"/>
      <c r="FE32" s="5" t="str">
        <f t="shared" si="119"/>
        <v/>
      </c>
      <c r="FF32" s="224" t="str">
        <f t="shared" si="120"/>
        <v/>
      </c>
      <c r="FG32" s="225"/>
      <c r="FH32" s="115" t="str">
        <f t="shared" si="121"/>
        <v/>
      </c>
      <c r="FI32" s="225" t="str">
        <f t="shared" si="122"/>
        <v/>
      </c>
      <c r="FJ32" s="224"/>
      <c r="FK32" s="5" t="str">
        <f t="shared" si="123"/>
        <v/>
      </c>
      <c r="FL32" s="224" t="str">
        <f t="shared" si="124"/>
        <v/>
      </c>
      <c r="FM32" s="225"/>
      <c r="FN32" s="115" t="str">
        <f t="shared" si="125"/>
        <v/>
      </c>
      <c r="FO32" s="225" t="str">
        <f t="shared" si="126"/>
        <v/>
      </c>
      <c r="FP32" s="224"/>
      <c r="FQ32" s="5" t="str">
        <f t="shared" si="127"/>
        <v/>
      </c>
      <c r="FR32" s="224" t="str">
        <f t="shared" si="128"/>
        <v/>
      </c>
      <c r="FS32" s="225"/>
      <c r="FT32" s="115" t="str">
        <f t="shared" si="129"/>
        <v/>
      </c>
      <c r="FU32" s="225" t="str">
        <f t="shared" si="130"/>
        <v/>
      </c>
      <c r="FV32" s="253"/>
      <c r="FW32" s="253"/>
      <c r="FX32" s="253"/>
      <c r="FY32" s="253"/>
      <c r="FZ32" s="253"/>
    </row>
    <row r="33" spans="1:182" s="14" customFormat="1" x14ac:dyDescent="0.25">
      <c r="A33" s="2" t="str">
        <f t="shared" si="27"/>
        <v/>
      </c>
      <c r="B33" s="2"/>
      <c r="C33" s="186"/>
      <c r="D33" s="186" t="str">
        <f t="shared" si="28"/>
        <v/>
      </c>
      <c r="E33" s="109"/>
      <c r="F33" s="196"/>
      <c r="G33" s="2"/>
      <c r="H33" s="76"/>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8"/>
        <v/>
      </c>
      <c r="R33" s="93" t="str">
        <f t="shared" si="9"/>
        <v/>
      </c>
      <c r="S33" s="93" t="str">
        <f t="shared" si="10"/>
        <v/>
      </c>
      <c r="T33" s="93" t="str">
        <f t="shared" si="11"/>
        <v/>
      </c>
      <c r="U33" s="93" t="str">
        <f t="shared" si="12"/>
        <v/>
      </c>
      <c r="V33" s="93" t="str">
        <f t="shared" si="13"/>
        <v/>
      </c>
      <c r="W33" s="93" t="str">
        <f t="shared" si="14"/>
        <v/>
      </c>
      <c r="X33" s="93" t="str">
        <f t="shared" si="15"/>
        <v/>
      </c>
      <c r="Y33" s="93" t="str">
        <f t="shared" si="16"/>
        <v/>
      </c>
      <c r="Z33" s="93" t="str">
        <f t="shared" si="17"/>
        <v/>
      </c>
      <c r="AA33" s="93" t="str">
        <f t="shared" si="18"/>
        <v/>
      </c>
      <c r="AB33" s="93" t="str">
        <f t="shared" si="19"/>
        <v/>
      </c>
      <c r="AC33" s="93" t="str">
        <f t="shared" si="20"/>
        <v/>
      </c>
      <c r="AD33" s="93" t="str">
        <f t="shared" si="21"/>
        <v/>
      </c>
      <c r="AE33" s="93" t="str">
        <f t="shared" si="22"/>
        <v/>
      </c>
      <c r="AF33" s="93" t="str">
        <f t="shared" si="23"/>
        <v/>
      </c>
      <c r="AG33" s="93" t="str">
        <f t="shared" si="24"/>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93" t="str">
        <f t="shared" si="52"/>
        <v/>
      </c>
      <c r="BF33" s="224"/>
      <c r="BG33" s="74" t="str">
        <f t="shared" si="131"/>
        <v/>
      </c>
      <c r="BH33" s="36" t="str">
        <f t="shared" si="132"/>
        <v/>
      </c>
      <c r="BI33" s="225"/>
      <c r="BJ33" s="75" t="str">
        <f t="shared" si="53"/>
        <v/>
      </c>
      <c r="BK33" s="37" t="str">
        <f t="shared" si="54"/>
        <v/>
      </c>
      <c r="BL33" s="224"/>
      <c r="BM33" s="74" t="str">
        <f t="shared" si="55"/>
        <v/>
      </c>
      <c r="BN33" s="36" t="str">
        <f t="shared" si="56"/>
        <v/>
      </c>
      <c r="BO33" s="225"/>
      <c r="BP33" s="75" t="str">
        <f t="shared" si="57"/>
        <v/>
      </c>
      <c r="BQ33" s="37" t="str">
        <f t="shared" si="58"/>
        <v/>
      </c>
      <c r="BR33" s="224"/>
      <c r="BS33" s="74" t="str">
        <f t="shared" si="59"/>
        <v/>
      </c>
      <c r="BT33" s="36" t="str">
        <f t="shared" si="60"/>
        <v/>
      </c>
      <c r="BU33" s="225"/>
      <c r="BV33" s="75" t="str">
        <f t="shared" si="61"/>
        <v/>
      </c>
      <c r="BW33" s="37" t="str">
        <f t="shared" si="62"/>
        <v/>
      </c>
      <c r="BX33" s="224"/>
      <c r="BY33" s="74" t="str">
        <f t="shared" si="63"/>
        <v/>
      </c>
      <c r="BZ33" s="36" t="str">
        <f t="shared" si="64"/>
        <v/>
      </c>
      <c r="CA33" s="225"/>
      <c r="CB33" s="75" t="str">
        <f t="shared" si="65"/>
        <v/>
      </c>
      <c r="CC33" s="37" t="str">
        <f t="shared" si="66"/>
        <v/>
      </c>
      <c r="CD33" s="224"/>
      <c r="CE33" s="74" t="str">
        <f t="shared" si="67"/>
        <v/>
      </c>
      <c r="CF33" s="36" t="str">
        <f t="shared" si="68"/>
        <v/>
      </c>
      <c r="CG33" s="225"/>
      <c r="CH33" s="75" t="str">
        <f t="shared" si="69"/>
        <v/>
      </c>
      <c r="CI33" s="37" t="str">
        <f t="shared" si="70"/>
        <v/>
      </c>
      <c r="CJ33" s="224"/>
      <c r="CK33" s="74" t="str">
        <f t="shared" si="71"/>
        <v/>
      </c>
      <c r="CL33" s="36" t="str">
        <f t="shared" si="72"/>
        <v/>
      </c>
      <c r="CM33" s="225"/>
      <c r="CN33" s="75" t="str">
        <f t="shared" si="73"/>
        <v/>
      </c>
      <c r="CO33" s="37" t="str">
        <f t="shared" si="74"/>
        <v/>
      </c>
      <c r="CP33" s="224"/>
      <c r="CQ33" s="5" t="str">
        <f t="shared" si="75"/>
        <v/>
      </c>
      <c r="CR33" s="224" t="str">
        <f t="shared" si="76"/>
        <v/>
      </c>
      <c r="CS33" s="225"/>
      <c r="CT33" s="115" t="str">
        <f t="shared" si="77"/>
        <v/>
      </c>
      <c r="CU33" s="225" t="str">
        <f t="shared" si="78"/>
        <v/>
      </c>
      <c r="CV33" s="224"/>
      <c r="CW33" s="5" t="str">
        <f t="shared" si="79"/>
        <v/>
      </c>
      <c r="CX33" s="224" t="str">
        <f t="shared" si="80"/>
        <v/>
      </c>
      <c r="CY33" s="225"/>
      <c r="CZ33" s="115" t="str">
        <f t="shared" si="81"/>
        <v/>
      </c>
      <c r="DA33" s="225" t="str">
        <f t="shared" si="82"/>
        <v/>
      </c>
      <c r="DB33" s="224"/>
      <c r="DC33" s="5" t="str">
        <f t="shared" si="83"/>
        <v/>
      </c>
      <c r="DD33" s="224" t="str">
        <f t="shared" si="84"/>
        <v/>
      </c>
      <c r="DE33" s="225"/>
      <c r="DF33" s="115" t="str">
        <f t="shared" si="85"/>
        <v/>
      </c>
      <c r="DG33" s="225" t="str">
        <f t="shared" si="86"/>
        <v/>
      </c>
      <c r="DH33" s="224"/>
      <c r="DI33" s="5" t="str">
        <f t="shared" si="87"/>
        <v/>
      </c>
      <c r="DJ33" s="224" t="str">
        <f t="shared" si="88"/>
        <v/>
      </c>
      <c r="DK33" s="225"/>
      <c r="DL33" s="115" t="str">
        <f t="shared" si="89"/>
        <v/>
      </c>
      <c r="DM33" s="225" t="str">
        <f t="shared" si="90"/>
        <v/>
      </c>
      <c r="DN33" s="224"/>
      <c r="DO33" s="5" t="str">
        <f t="shared" si="91"/>
        <v/>
      </c>
      <c r="DP33" s="224" t="str">
        <f t="shared" si="92"/>
        <v/>
      </c>
      <c r="DQ33" s="225"/>
      <c r="DR33" s="115" t="str">
        <f t="shared" si="93"/>
        <v/>
      </c>
      <c r="DS33" s="225" t="str">
        <f t="shared" si="94"/>
        <v/>
      </c>
      <c r="DT33" s="224"/>
      <c r="DU33" s="5" t="str">
        <f t="shared" si="95"/>
        <v/>
      </c>
      <c r="DV33" s="224" t="str">
        <f t="shared" si="96"/>
        <v/>
      </c>
      <c r="DW33" s="225"/>
      <c r="DX33" s="115" t="str">
        <f t="shared" si="97"/>
        <v/>
      </c>
      <c r="DY33" s="225" t="str">
        <f t="shared" si="98"/>
        <v/>
      </c>
      <c r="DZ33" s="224"/>
      <c r="EA33" s="5" t="str">
        <f t="shared" si="99"/>
        <v/>
      </c>
      <c r="EB33" s="224" t="str">
        <f t="shared" si="100"/>
        <v/>
      </c>
      <c r="EC33" s="225"/>
      <c r="ED33" s="115" t="str">
        <f t="shared" si="101"/>
        <v/>
      </c>
      <c r="EE33" s="225" t="str">
        <f t="shared" si="102"/>
        <v/>
      </c>
      <c r="EF33" s="224"/>
      <c r="EG33" s="5" t="str">
        <f t="shared" si="103"/>
        <v/>
      </c>
      <c r="EH33" s="224" t="str">
        <f t="shared" si="104"/>
        <v/>
      </c>
      <c r="EI33" s="225"/>
      <c r="EJ33" s="115" t="str">
        <f t="shared" si="105"/>
        <v/>
      </c>
      <c r="EK33" s="225" t="str">
        <f t="shared" si="106"/>
        <v/>
      </c>
      <c r="EL33" s="224"/>
      <c r="EM33" s="5" t="str">
        <f t="shared" si="107"/>
        <v/>
      </c>
      <c r="EN33" s="224" t="str">
        <f t="shared" si="108"/>
        <v/>
      </c>
      <c r="EO33" s="225"/>
      <c r="EP33" s="115" t="str">
        <f t="shared" si="109"/>
        <v/>
      </c>
      <c r="EQ33" s="225" t="str">
        <f t="shared" si="110"/>
        <v/>
      </c>
      <c r="ER33" s="224"/>
      <c r="ES33" s="5" t="str">
        <f t="shared" si="111"/>
        <v/>
      </c>
      <c r="ET33" s="224" t="str">
        <f t="shared" si="112"/>
        <v/>
      </c>
      <c r="EU33" s="225"/>
      <c r="EV33" s="115" t="str">
        <f t="shared" si="113"/>
        <v/>
      </c>
      <c r="EW33" s="225" t="str">
        <f t="shared" si="114"/>
        <v/>
      </c>
      <c r="EX33" s="224"/>
      <c r="EY33" s="5" t="str">
        <f t="shared" si="115"/>
        <v/>
      </c>
      <c r="EZ33" s="224" t="str">
        <f t="shared" si="116"/>
        <v/>
      </c>
      <c r="FA33" s="225"/>
      <c r="FB33" s="115" t="str">
        <f t="shared" si="117"/>
        <v/>
      </c>
      <c r="FC33" s="225" t="str">
        <f t="shared" si="118"/>
        <v/>
      </c>
      <c r="FD33" s="224"/>
      <c r="FE33" s="5" t="str">
        <f t="shared" si="119"/>
        <v/>
      </c>
      <c r="FF33" s="224" t="str">
        <f t="shared" si="120"/>
        <v/>
      </c>
      <c r="FG33" s="225"/>
      <c r="FH33" s="115" t="str">
        <f t="shared" si="121"/>
        <v/>
      </c>
      <c r="FI33" s="225" t="str">
        <f t="shared" si="122"/>
        <v/>
      </c>
      <c r="FJ33" s="224"/>
      <c r="FK33" s="5" t="str">
        <f t="shared" si="123"/>
        <v/>
      </c>
      <c r="FL33" s="224" t="str">
        <f t="shared" si="124"/>
        <v/>
      </c>
      <c r="FM33" s="225"/>
      <c r="FN33" s="115" t="str">
        <f t="shared" si="125"/>
        <v/>
      </c>
      <c r="FO33" s="225" t="str">
        <f t="shared" si="126"/>
        <v/>
      </c>
      <c r="FP33" s="224"/>
      <c r="FQ33" s="5" t="str">
        <f t="shared" si="127"/>
        <v/>
      </c>
      <c r="FR33" s="224" t="str">
        <f t="shared" si="128"/>
        <v/>
      </c>
      <c r="FS33" s="225"/>
      <c r="FT33" s="115" t="str">
        <f t="shared" si="129"/>
        <v/>
      </c>
      <c r="FU33" s="225" t="str">
        <f t="shared" si="130"/>
        <v/>
      </c>
      <c r="FV33" s="253"/>
      <c r="FW33" s="253"/>
      <c r="FX33" s="253"/>
      <c r="FY33" s="253"/>
      <c r="FZ33" s="253"/>
    </row>
    <row r="34" spans="1:182" s="3" customFormat="1" x14ac:dyDescent="0.25">
      <c r="A34" s="2" t="str">
        <f t="shared" si="27"/>
        <v/>
      </c>
      <c r="B34" s="2"/>
      <c r="C34" s="186"/>
      <c r="D34" s="186" t="str">
        <f t="shared" si="28"/>
        <v/>
      </c>
      <c r="E34" s="109"/>
      <c r="F34" s="196"/>
      <c r="G34" s="2"/>
      <c r="H34" s="76"/>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8"/>
        <v/>
      </c>
      <c r="R34" s="93" t="str">
        <f t="shared" si="9"/>
        <v/>
      </c>
      <c r="S34" s="93" t="str">
        <f t="shared" si="10"/>
        <v/>
      </c>
      <c r="T34" s="93" t="str">
        <f t="shared" si="11"/>
        <v/>
      </c>
      <c r="U34" s="93" t="str">
        <f t="shared" si="12"/>
        <v/>
      </c>
      <c r="V34" s="93" t="str">
        <f t="shared" si="13"/>
        <v/>
      </c>
      <c r="W34" s="93" t="str">
        <f t="shared" si="14"/>
        <v/>
      </c>
      <c r="X34" s="93" t="str">
        <f t="shared" si="15"/>
        <v/>
      </c>
      <c r="Y34" s="93" t="str">
        <f t="shared" si="16"/>
        <v/>
      </c>
      <c r="Z34" s="93" t="str">
        <f t="shared" si="17"/>
        <v/>
      </c>
      <c r="AA34" s="93" t="str">
        <f t="shared" si="18"/>
        <v/>
      </c>
      <c r="AB34" s="93" t="str">
        <f t="shared" si="19"/>
        <v/>
      </c>
      <c r="AC34" s="93" t="str">
        <f t="shared" si="20"/>
        <v/>
      </c>
      <c r="AD34" s="93" t="str">
        <f t="shared" si="21"/>
        <v/>
      </c>
      <c r="AE34" s="93" t="str">
        <f t="shared" si="22"/>
        <v/>
      </c>
      <c r="AF34" s="93" t="str">
        <f t="shared" si="23"/>
        <v/>
      </c>
      <c r="AG34" s="93" t="str">
        <f t="shared" si="24"/>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93" t="str">
        <f t="shared" si="52"/>
        <v/>
      </c>
      <c r="BF34" s="224"/>
      <c r="BG34" s="74" t="str">
        <f t="shared" si="131"/>
        <v/>
      </c>
      <c r="BH34" s="36" t="str">
        <f t="shared" si="132"/>
        <v/>
      </c>
      <c r="BI34" s="225"/>
      <c r="BJ34" s="75" t="str">
        <f t="shared" si="53"/>
        <v/>
      </c>
      <c r="BK34" s="37" t="str">
        <f t="shared" si="54"/>
        <v/>
      </c>
      <c r="BL34" s="224"/>
      <c r="BM34" s="74" t="str">
        <f t="shared" si="55"/>
        <v/>
      </c>
      <c r="BN34" s="36" t="str">
        <f t="shared" si="56"/>
        <v/>
      </c>
      <c r="BO34" s="225"/>
      <c r="BP34" s="75" t="str">
        <f t="shared" si="57"/>
        <v/>
      </c>
      <c r="BQ34" s="37" t="str">
        <f t="shared" si="58"/>
        <v/>
      </c>
      <c r="BR34" s="224"/>
      <c r="BS34" s="74" t="str">
        <f t="shared" si="59"/>
        <v/>
      </c>
      <c r="BT34" s="36" t="str">
        <f t="shared" si="60"/>
        <v/>
      </c>
      <c r="BU34" s="225"/>
      <c r="BV34" s="75" t="str">
        <f t="shared" si="61"/>
        <v/>
      </c>
      <c r="BW34" s="37" t="str">
        <f t="shared" si="62"/>
        <v/>
      </c>
      <c r="BX34" s="224"/>
      <c r="BY34" s="74" t="str">
        <f t="shared" si="63"/>
        <v/>
      </c>
      <c r="BZ34" s="36" t="str">
        <f t="shared" si="64"/>
        <v/>
      </c>
      <c r="CA34" s="225"/>
      <c r="CB34" s="75" t="str">
        <f t="shared" si="65"/>
        <v/>
      </c>
      <c r="CC34" s="37" t="str">
        <f t="shared" si="66"/>
        <v/>
      </c>
      <c r="CD34" s="224"/>
      <c r="CE34" s="74" t="str">
        <f t="shared" si="67"/>
        <v/>
      </c>
      <c r="CF34" s="36" t="str">
        <f t="shared" si="68"/>
        <v/>
      </c>
      <c r="CG34" s="225"/>
      <c r="CH34" s="75" t="str">
        <f t="shared" si="69"/>
        <v/>
      </c>
      <c r="CI34" s="37" t="str">
        <f t="shared" si="70"/>
        <v/>
      </c>
      <c r="CJ34" s="224"/>
      <c r="CK34" s="74" t="str">
        <f t="shared" si="71"/>
        <v/>
      </c>
      <c r="CL34" s="36" t="str">
        <f t="shared" si="72"/>
        <v/>
      </c>
      <c r="CM34" s="225"/>
      <c r="CN34" s="75" t="str">
        <f t="shared" si="73"/>
        <v/>
      </c>
      <c r="CO34" s="37" t="str">
        <f t="shared" si="74"/>
        <v/>
      </c>
      <c r="CP34" s="224"/>
      <c r="CQ34" s="5" t="str">
        <f t="shared" si="75"/>
        <v/>
      </c>
      <c r="CR34" s="224" t="str">
        <f t="shared" si="76"/>
        <v/>
      </c>
      <c r="CS34" s="225"/>
      <c r="CT34" s="115" t="str">
        <f t="shared" si="77"/>
        <v/>
      </c>
      <c r="CU34" s="225" t="str">
        <f t="shared" si="78"/>
        <v/>
      </c>
      <c r="CV34" s="224"/>
      <c r="CW34" s="5" t="str">
        <f t="shared" si="79"/>
        <v/>
      </c>
      <c r="CX34" s="224" t="str">
        <f t="shared" si="80"/>
        <v/>
      </c>
      <c r="CY34" s="225"/>
      <c r="CZ34" s="115" t="str">
        <f t="shared" si="81"/>
        <v/>
      </c>
      <c r="DA34" s="225" t="str">
        <f t="shared" si="82"/>
        <v/>
      </c>
      <c r="DB34" s="224"/>
      <c r="DC34" s="5" t="str">
        <f t="shared" si="83"/>
        <v/>
      </c>
      <c r="DD34" s="224" t="str">
        <f t="shared" si="84"/>
        <v/>
      </c>
      <c r="DE34" s="225"/>
      <c r="DF34" s="115" t="str">
        <f t="shared" si="85"/>
        <v/>
      </c>
      <c r="DG34" s="225" t="str">
        <f t="shared" si="86"/>
        <v/>
      </c>
      <c r="DH34" s="224"/>
      <c r="DI34" s="5" t="str">
        <f t="shared" si="87"/>
        <v/>
      </c>
      <c r="DJ34" s="224" t="str">
        <f t="shared" si="88"/>
        <v/>
      </c>
      <c r="DK34" s="225"/>
      <c r="DL34" s="115" t="str">
        <f t="shared" si="89"/>
        <v/>
      </c>
      <c r="DM34" s="225" t="str">
        <f t="shared" si="90"/>
        <v/>
      </c>
      <c r="DN34" s="224"/>
      <c r="DO34" s="5" t="str">
        <f t="shared" si="91"/>
        <v/>
      </c>
      <c r="DP34" s="224" t="str">
        <f t="shared" si="92"/>
        <v/>
      </c>
      <c r="DQ34" s="225"/>
      <c r="DR34" s="115" t="str">
        <f t="shared" si="93"/>
        <v/>
      </c>
      <c r="DS34" s="225" t="str">
        <f t="shared" si="94"/>
        <v/>
      </c>
      <c r="DT34" s="224"/>
      <c r="DU34" s="5" t="str">
        <f t="shared" si="95"/>
        <v/>
      </c>
      <c r="DV34" s="224" t="str">
        <f t="shared" si="96"/>
        <v/>
      </c>
      <c r="DW34" s="225"/>
      <c r="DX34" s="115" t="str">
        <f t="shared" si="97"/>
        <v/>
      </c>
      <c r="DY34" s="225" t="str">
        <f t="shared" si="98"/>
        <v/>
      </c>
      <c r="DZ34" s="224"/>
      <c r="EA34" s="5" t="str">
        <f t="shared" si="99"/>
        <v/>
      </c>
      <c r="EB34" s="224" t="str">
        <f t="shared" si="100"/>
        <v/>
      </c>
      <c r="EC34" s="225"/>
      <c r="ED34" s="115" t="str">
        <f t="shared" si="101"/>
        <v/>
      </c>
      <c r="EE34" s="225" t="str">
        <f t="shared" si="102"/>
        <v/>
      </c>
      <c r="EF34" s="224"/>
      <c r="EG34" s="5" t="str">
        <f t="shared" si="103"/>
        <v/>
      </c>
      <c r="EH34" s="224" t="str">
        <f t="shared" si="104"/>
        <v/>
      </c>
      <c r="EI34" s="225"/>
      <c r="EJ34" s="115" t="str">
        <f t="shared" si="105"/>
        <v/>
      </c>
      <c r="EK34" s="225" t="str">
        <f t="shared" si="106"/>
        <v/>
      </c>
      <c r="EL34" s="224"/>
      <c r="EM34" s="5" t="str">
        <f t="shared" si="107"/>
        <v/>
      </c>
      <c r="EN34" s="224" t="str">
        <f t="shared" si="108"/>
        <v/>
      </c>
      <c r="EO34" s="225"/>
      <c r="EP34" s="115" t="str">
        <f t="shared" si="109"/>
        <v/>
      </c>
      <c r="EQ34" s="225" t="str">
        <f t="shared" si="110"/>
        <v/>
      </c>
      <c r="ER34" s="224"/>
      <c r="ES34" s="5" t="str">
        <f t="shared" si="111"/>
        <v/>
      </c>
      <c r="ET34" s="224" t="str">
        <f t="shared" si="112"/>
        <v/>
      </c>
      <c r="EU34" s="225"/>
      <c r="EV34" s="115" t="str">
        <f t="shared" si="113"/>
        <v/>
      </c>
      <c r="EW34" s="225" t="str">
        <f t="shared" si="114"/>
        <v/>
      </c>
      <c r="EX34" s="224"/>
      <c r="EY34" s="5" t="str">
        <f t="shared" si="115"/>
        <v/>
      </c>
      <c r="EZ34" s="224" t="str">
        <f t="shared" si="116"/>
        <v/>
      </c>
      <c r="FA34" s="225"/>
      <c r="FB34" s="115" t="str">
        <f t="shared" si="117"/>
        <v/>
      </c>
      <c r="FC34" s="225" t="str">
        <f t="shared" si="118"/>
        <v/>
      </c>
      <c r="FD34" s="224"/>
      <c r="FE34" s="5" t="str">
        <f t="shared" si="119"/>
        <v/>
      </c>
      <c r="FF34" s="224" t="str">
        <f t="shared" si="120"/>
        <v/>
      </c>
      <c r="FG34" s="225"/>
      <c r="FH34" s="115" t="str">
        <f t="shared" si="121"/>
        <v/>
      </c>
      <c r="FI34" s="225" t="str">
        <f t="shared" si="122"/>
        <v/>
      </c>
      <c r="FJ34" s="224"/>
      <c r="FK34" s="5" t="str">
        <f t="shared" si="123"/>
        <v/>
      </c>
      <c r="FL34" s="224" t="str">
        <f t="shared" si="124"/>
        <v/>
      </c>
      <c r="FM34" s="225"/>
      <c r="FN34" s="115" t="str">
        <f t="shared" si="125"/>
        <v/>
      </c>
      <c r="FO34" s="225" t="str">
        <f t="shared" si="126"/>
        <v/>
      </c>
      <c r="FP34" s="224"/>
      <c r="FQ34" s="5" t="str">
        <f t="shared" si="127"/>
        <v/>
      </c>
      <c r="FR34" s="224" t="str">
        <f t="shared" si="128"/>
        <v/>
      </c>
      <c r="FS34" s="225"/>
      <c r="FT34" s="115" t="str">
        <f t="shared" si="129"/>
        <v/>
      </c>
      <c r="FU34" s="225" t="str">
        <f t="shared" si="130"/>
        <v/>
      </c>
      <c r="FV34" s="253"/>
      <c r="FW34" s="253"/>
      <c r="FX34" s="253"/>
      <c r="FY34" s="253"/>
      <c r="FZ34" s="253"/>
    </row>
    <row r="35" spans="1:182" s="14" customFormat="1" x14ac:dyDescent="0.25">
      <c r="A35" s="2" t="str">
        <f t="shared" si="27"/>
        <v/>
      </c>
      <c r="B35" s="2"/>
      <c r="C35" s="186"/>
      <c r="D35" s="186" t="str">
        <f t="shared" si="28"/>
        <v/>
      </c>
      <c r="E35" s="109"/>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31"/>
        <v/>
      </c>
      <c r="BH35" s="36" t="str">
        <f t="shared" si="132"/>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75" t="str">
        <f t="shared" si="69"/>
        <v/>
      </c>
      <c r="CI35" s="37" t="str">
        <f t="shared" si="70"/>
        <v/>
      </c>
      <c r="CJ35" s="224"/>
      <c r="CK35" s="74" t="str">
        <f t="shared" si="71"/>
        <v/>
      </c>
      <c r="CL35" s="36" t="str">
        <f t="shared" si="72"/>
        <v/>
      </c>
      <c r="CM35" s="225"/>
      <c r="CN35" s="75" t="str">
        <f t="shared" si="73"/>
        <v/>
      </c>
      <c r="CO35" s="37" t="str">
        <f t="shared" si="74"/>
        <v/>
      </c>
      <c r="CP35" s="224"/>
      <c r="CQ35" s="5" t="str">
        <f t="shared" si="75"/>
        <v/>
      </c>
      <c r="CR35" s="224" t="str">
        <f t="shared" si="76"/>
        <v/>
      </c>
      <c r="CS35" s="225"/>
      <c r="CT35" s="115" t="str">
        <f t="shared" si="77"/>
        <v/>
      </c>
      <c r="CU35" s="225" t="str">
        <f t="shared" si="78"/>
        <v/>
      </c>
      <c r="CV35" s="224"/>
      <c r="CW35" s="5" t="str">
        <f t="shared" si="79"/>
        <v/>
      </c>
      <c r="CX35" s="224" t="str">
        <f t="shared" si="80"/>
        <v/>
      </c>
      <c r="CY35" s="225"/>
      <c r="CZ35" s="115" t="str">
        <f t="shared" si="81"/>
        <v/>
      </c>
      <c r="DA35" s="225" t="str">
        <f t="shared" si="82"/>
        <v/>
      </c>
      <c r="DB35" s="224"/>
      <c r="DC35" s="5" t="str">
        <f t="shared" si="83"/>
        <v/>
      </c>
      <c r="DD35" s="224" t="str">
        <f t="shared" si="84"/>
        <v/>
      </c>
      <c r="DE35" s="225"/>
      <c r="DF35" s="115" t="str">
        <f t="shared" si="85"/>
        <v/>
      </c>
      <c r="DG35" s="225" t="str">
        <f t="shared" si="86"/>
        <v/>
      </c>
      <c r="DH35" s="224"/>
      <c r="DI35" s="5" t="str">
        <f t="shared" si="87"/>
        <v/>
      </c>
      <c r="DJ35" s="224" t="str">
        <f t="shared" si="88"/>
        <v/>
      </c>
      <c r="DK35" s="225"/>
      <c r="DL35" s="115" t="str">
        <f t="shared" si="89"/>
        <v/>
      </c>
      <c r="DM35" s="225" t="str">
        <f t="shared" si="90"/>
        <v/>
      </c>
      <c r="DN35" s="224"/>
      <c r="DO35" s="5" t="str">
        <f t="shared" si="91"/>
        <v/>
      </c>
      <c r="DP35" s="224" t="str">
        <f t="shared" si="92"/>
        <v/>
      </c>
      <c r="DQ35" s="225"/>
      <c r="DR35" s="115" t="str">
        <f t="shared" si="93"/>
        <v/>
      </c>
      <c r="DS35" s="225" t="str">
        <f t="shared" si="94"/>
        <v/>
      </c>
      <c r="DT35" s="224"/>
      <c r="DU35" s="5" t="str">
        <f t="shared" si="95"/>
        <v/>
      </c>
      <c r="DV35" s="224" t="str">
        <f t="shared" si="96"/>
        <v/>
      </c>
      <c r="DW35" s="225"/>
      <c r="DX35" s="115" t="str">
        <f t="shared" si="97"/>
        <v/>
      </c>
      <c r="DY35" s="225" t="str">
        <f t="shared" si="98"/>
        <v/>
      </c>
      <c r="DZ35" s="224"/>
      <c r="EA35" s="5" t="str">
        <f t="shared" si="99"/>
        <v/>
      </c>
      <c r="EB35" s="224" t="str">
        <f t="shared" si="100"/>
        <v/>
      </c>
      <c r="EC35" s="225"/>
      <c r="ED35" s="115" t="str">
        <f t="shared" si="101"/>
        <v/>
      </c>
      <c r="EE35" s="225" t="str">
        <f t="shared" si="102"/>
        <v/>
      </c>
      <c r="EF35" s="224"/>
      <c r="EG35" s="5" t="str">
        <f t="shared" si="103"/>
        <v/>
      </c>
      <c r="EH35" s="224" t="str">
        <f t="shared" si="104"/>
        <v/>
      </c>
      <c r="EI35" s="225"/>
      <c r="EJ35" s="115" t="str">
        <f t="shared" si="105"/>
        <v/>
      </c>
      <c r="EK35" s="225" t="str">
        <f t="shared" si="106"/>
        <v/>
      </c>
      <c r="EL35" s="224"/>
      <c r="EM35" s="5" t="str">
        <f t="shared" si="107"/>
        <v/>
      </c>
      <c r="EN35" s="224" t="str">
        <f t="shared" si="108"/>
        <v/>
      </c>
      <c r="EO35" s="225"/>
      <c r="EP35" s="115" t="str">
        <f t="shared" si="109"/>
        <v/>
      </c>
      <c r="EQ35" s="225" t="str">
        <f t="shared" si="110"/>
        <v/>
      </c>
      <c r="ER35" s="224"/>
      <c r="ES35" s="5" t="str">
        <f t="shared" si="111"/>
        <v/>
      </c>
      <c r="ET35" s="224" t="str">
        <f t="shared" si="112"/>
        <v/>
      </c>
      <c r="EU35" s="225"/>
      <c r="EV35" s="115" t="str">
        <f t="shared" si="113"/>
        <v/>
      </c>
      <c r="EW35" s="225" t="str">
        <f t="shared" si="114"/>
        <v/>
      </c>
      <c r="EX35" s="224"/>
      <c r="EY35" s="5" t="str">
        <f t="shared" si="115"/>
        <v/>
      </c>
      <c r="EZ35" s="224" t="str">
        <f t="shared" si="116"/>
        <v/>
      </c>
      <c r="FA35" s="225"/>
      <c r="FB35" s="115" t="str">
        <f t="shared" si="117"/>
        <v/>
      </c>
      <c r="FC35" s="225" t="str">
        <f t="shared" si="118"/>
        <v/>
      </c>
      <c r="FD35" s="224"/>
      <c r="FE35" s="5" t="str">
        <f t="shared" si="119"/>
        <v/>
      </c>
      <c r="FF35" s="224" t="str">
        <f t="shared" si="120"/>
        <v/>
      </c>
      <c r="FG35" s="225"/>
      <c r="FH35" s="115" t="str">
        <f t="shared" si="121"/>
        <v/>
      </c>
      <c r="FI35" s="225" t="str">
        <f t="shared" si="122"/>
        <v/>
      </c>
      <c r="FJ35" s="224"/>
      <c r="FK35" s="5" t="str">
        <f t="shared" si="123"/>
        <v/>
      </c>
      <c r="FL35" s="224" t="str">
        <f t="shared" si="124"/>
        <v/>
      </c>
      <c r="FM35" s="225"/>
      <c r="FN35" s="115" t="str">
        <f t="shared" si="125"/>
        <v/>
      </c>
      <c r="FO35" s="225" t="str">
        <f t="shared" si="126"/>
        <v/>
      </c>
      <c r="FP35" s="224"/>
      <c r="FQ35" s="5" t="str">
        <f t="shared" si="127"/>
        <v/>
      </c>
      <c r="FR35" s="224" t="str">
        <f t="shared" si="128"/>
        <v/>
      </c>
      <c r="FS35" s="225"/>
      <c r="FT35" s="115" t="str">
        <f t="shared" si="129"/>
        <v/>
      </c>
      <c r="FU35" s="225" t="str">
        <f t="shared" si="130"/>
        <v/>
      </c>
      <c r="FV35" s="253"/>
      <c r="FW35" s="253"/>
      <c r="FX35" s="253"/>
      <c r="FY35" s="253"/>
      <c r="FZ35" s="253"/>
    </row>
    <row r="36" spans="1:182" s="14" customFormat="1" x14ac:dyDescent="0.25">
      <c r="A36" s="2" t="str">
        <f t="shared" si="27"/>
        <v/>
      </c>
      <c r="B36" s="2"/>
      <c r="C36" s="186"/>
      <c r="D36" s="186" t="str">
        <f t="shared" si="28"/>
        <v/>
      </c>
      <c r="E36" s="109"/>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31"/>
        <v/>
      </c>
      <c r="BH36" s="36" t="str">
        <f t="shared" si="132"/>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75" t="str">
        <f t="shared" si="69"/>
        <v/>
      </c>
      <c r="CI36" s="37" t="str">
        <f t="shared" si="70"/>
        <v/>
      </c>
      <c r="CJ36" s="224"/>
      <c r="CK36" s="74" t="str">
        <f t="shared" si="71"/>
        <v/>
      </c>
      <c r="CL36" s="36" t="str">
        <f t="shared" si="72"/>
        <v/>
      </c>
      <c r="CM36" s="225"/>
      <c r="CN36" s="75" t="str">
        <f t="shared" si="73"/>
        <v/>
      </c>
      <c r="CO36" s="37" t="str">
        <f t="shared" si="74"/>
        <v/>
      </c>
      <c r="CP36" s="224"/>
      <c r="CQ36" s="5" t="str">
        <f t="shared" si="75"/>
        <v/>
      </c>
      <c r="CR36" s="224" t="str">
        <f t="shared" si="76"/>
        <v/>
      </c>
      <c r="CS36" s="225"/>
      <c r="CT36" s="115" t="str">
        <f t="shared" si="77"/>
        <v/>
      </c>
      <c r="CU36" s="225" t="str">
        <f t="shared" si="78"/>
        <v/>
      </c>
      <c r="CV36" s="224"/>
      <c r="CW36" s="5" t="str">
        <f t="shared" si="79"/>
        <v/>
      </c>
      <c r="CX36" s="224" t="str">
        <f t="shared" si="80"/>
        <v/>
      </c>
      <c r="CY36" s="225"/>
      <c r="CZ36" s="115" t="str">
        <f t="shared" si="81"/>
        <v/>
      </c>
      <c r="DA36" s="225" t="str">
        <f t="shared" si="82"/>
        <v/>
      </c>
      <c r="DB36" s="224"/>
      <c r="DC36" s="5" t="str">
        <f t="shared" si="83"/>
        <v/>
      </c>
      <c r="DD36" s="224" t="str">
        <f t="shared" si="84"/>
        <v/>
      </c>
      <c r="DE36" s="225"/>
      <c r="DF36" s="115" t="str">
        <f t="shared" si="85"/>
        <v/>
      </c>
      <c r="DG36" s="225" t="str">
        <f t="shared" si="86"/>
        <v/>
      </c>
      <c r="DH36" s="224"/>
      <c r="DI36" s="5" t="str">
        <f t="shared" si="87"/>
        <v/>
      </c>
      <c r="DJ36" s="224" t="str">
        <f t="shared" si="88"/>
        <v/>
      </c>
      <c r="DK36" s="225"/>
      <c r="DL36" s="115" t="str">
        <f t="shared" si="89"/>
        <v/>
      </c>
      <c r="DM36" s="225" t="str">
        <f t="shared" si="90"/>
        <v/>
      </c>
      <c r="DN36" s="224"/>
      <c r="DO36" s="5" t="str">
        <f t="shared" si="91"/>
        <v/>
      </c>
      <c r="DP36" s="224" t="str">
        <f t="shared" si="92"/>
        <v/>
      </c>
      <c r="DQ36" s="225"/>
      <c r="DR36" s="115" t="str">
        <f t="shared" si="93"/>
        <v/>
      </c>
      <c r="DS36" s="225" t="str">
        <f t="shared" si="94"/>
        <v/>
      </c>
      <c r="DT36" s="224"/>
      <c r="DU36" s="5" t="str">
        <f t="shared" si="95"/>
        <v/>
      </c>
      <c r="DV36" s="224" t="str">
        <f t="shared" si="96"/>
        <v/>
      </c>
      <c r="DW36" s="225"/>
      <c r="DX36" s="115" t="str">
        <f t="shared" si="97"/>
        <v/>
      </c>
      <c r="DY36" s="225" t="str">
        <f t="shared" si="98"/>
        <v/>
      </c>
      <c r="DZ36" s="224"/>
      <c r="EA36" s="5" t="str">
        <f t="shared" si="99"/>
        <v/>
      </c>
      <c r="EB36" s="224" t="str">
        <f t="shared" si="100"/>
        <v/>
      </c>
      <c r="EC36" s="225"/>
      <c r="ED36" s="115" t="str">
        <f t="shared" si="101"/>
        <v/>
      </c>
      <c r="EE36" s="225" t="str">
        <f t="shared" si="102"/>
        <v/>
      </c>
      <c r="EF36" s="224"/>
      <c r="EG36" s="5" t="str">
        <f t="shared" si="103"/>
        <v/>
      </c>
      <c r="EH36" s="224" t="str">
        <f t="shared" si="104"/>
        <v/>
      </c>
      <c r="EI36" s="225"/>
      <c r="EJ36" s="115" t="str">
        <f t="shared" si="105"/>
        <v/>
      </c>
      <c r="EK36" s="225" t="str">
        <f t="shared" si="106"/>
        <v/>
      </c>
      <c r="EL36" s="224"/>
      <c r="EM36" s="5" t="str">
        <f t="shared" si="107"/>
        <v/>
      </c>
      <c r="EN36" s="224" t="str">
        <f t="shared" si="108"/>
        <v/>
      </c>
      <c r="EO36" s="225"/>
      <c r="EP36" s="115" t="str">
        <f t="shared" si="109"/>
        <v/>
      </c>
      <c r="EQ36" s="225" t="str">
        <f t="shared" si="110"/>
        <v/>
      </c>
      <c r="ER36" s="224"/>
      <c r="ES36" s="5" t="str">
        <f t="shared" si="111"/>
        <v/>
      </c>
      <c r="ET36" s="224" t="str">
        <f t="shared" si="112"/>
        <v/>
      </c>
      <c r="EU36" s="225"/>
      <c r="EV36" s="115" t="str">
        <f t="shared" si="113"/>
        <v/>
      </c>
      <c r="EW36" s="225" t="str">
        <f t="shared" si="114"/>
        <v/>
      </c>
      <c r="EX36" s="224"/>
      <c r="EY36" s="5" t="str">
        <f t="shared" si="115"/>
        <v/>
      </c>
      <c r="EZ36" s="224" t="str">
        <f t="shared" si="116"/>
        <v/>
      </c>
      <c r="FA36" s="225"/>
      <c r="FB36" s="115" t="str">
        <f t="shared" si="117"/>
        <v/>
      </c>
      <c r="FC36" s="225" t="str">
        <f t="shared" si="118"/>
        <v/>
      </c>
      <c r="FD36" s="224"/>
      <c r="FE36" s="5" t="str">
        <f t="shared" si="119"/>
        <v/>
      </c>
      <c r="FF36" s="224" t="str">
        <f t="shared" si="120"/>
        <v/>
      </c>
      <c r="FG36" s="225"/>
      <c r="FH36" s="115" t="str">
        <f t="shared" si="121"/>
        <v/>
      </c>
      <c r="FI36" s="225" t="str">
        <f t="shared" si="122"/>
        <v/>
      </c>
      <c r="FJ36" s="224"/>
      <c r="FK36" s="5" t="str">
        <f t="shared" si="123"/>
        <v/>
      </c>
      <c r="FL36" s="224" t="str">
        <f t="shared" si="124"/>
        <v/>
      </c>
      <c r="FM36" s="225"/>
      <c r="FN36" s="115" t="str">
        <f t="shared" si="125"/>
        <v/>
      </c>
      <c r="FO36" s="225" t="str">
        <f t="shared" si="126"/>
        <v/>
      </c>
      <c r="FP36" s="224"/>
      <c r="FQ36" s="5" t="str">
        <f t="shared" si="127"/>
        <v/>
      </c>
      <c r="FR36" s="224" t="str">
        <f t="shared" si="128"/>
        <v/>
      </c>
      <c r="FS36" s="225"/>
      <c r="FT36" s="115" t="str">
        <f t="shared" si="129"/>
        <v/>
      </c>
      <c r="FU36" s="225" t="str">
        <f t="shared" si="130"/>
        <v/>
      </c>
      <c r="FV36" s="253"/>
      <c r="FW36" s="253"/>
      <c r="FX36" s="253"/>
      <c r="FY36" s="253"/>
      <c r="FZ36" s="253"/>
    </row>
    <row r="37" spans="1:182" s="3" customFormat="1" x14ac:dyDescent="0.25">
      <c r="A37" s="2" t="str">
        <f t="shared" si="27"/>
        <v/>
      </c>
      <c r="B37" s="2"/>
      <c r="C37" s="186"/>
      <c r="D37" s="186" t="str">
        <f t="shared" si="28"/>
        <v/>
      </c>
      <c r="E37" s="109"/>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31"/>
        <v/>
      </c>
      <c r="BH37" s="36" t="str">
        <f t="shared" si="132"/>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75" t="str">
        <f t="shared" si="69"/>
        <v/>
      </c>
      <c r="CI37" s="37" t="str">
        <f t="shared" si="70"/>
        <v/>
      </c>
      <c r="CJ37" s="224"/>
      <c r="CK37" s="74" t="str">
        <f t="shared" si="71"/>
        <v/>
      </c>
      <c r="CL37" s="36" t="str">
        <f t="shared" si="72"/>
        <v/>
      </c>
      <c r="CM37" s="225"/>
      <c r="CN37" s="75" t="str">
        <f t="shared" si="73"/>
        <v/>
      </c>
      <c r="CO37" s="37" t="str">
        <f t="shared" si="74"/>
        <v/>
      </c>
      <c r="CP37" s="224"/>
      <c r="CQ37" s="5" t="str">
        <f t="shared" si="75"/>
        <v/>
      </c>
      <c r="CR37" s="224" t="str">
        <f t="shared" si="76"/>
        <v/>
      </c>
      <c r="CS37" s="225"/>
      <c r="CT37" s="115" t="str">
        <f t="shared" si="77"/>
        <v/>
      </c>
      <c r="CU37" s="225" t="str">
        <f t="shared" si="78"/>
        <v/>
      </c>
      <c r="CV37" s="224"/>
      <c r="CW37" s="5" t="str">
        <f t="shared" si="79"/>
        <v/>
      </c>
      <c r="CX37" s="224" t="str">
        <f t="shared" si="80"/>
        <v/>
      </c>
      <c r="CY37" s="225"/>
      <c r="CZ37" s="115" t="str">
        <f t="shared" si="81"/>
        <v/>
      </c>
      <c r="DA37" s="225" t="str">
        <f t="shared" si="82"/>
        <v/>
      </c>
      <c r="DB37" s="224"/>
      <c r="DC37" s="5" t="str">
        <f t="shared" si="83"/>
        <v/>
      </c>
      <c r="DD37" s="224" t="str">
        <f t="shared" si="84"/>
        <v/>
      </c>
      <c r="DE37" s="225"/>
      <c r="DF37" s="115" t="str">
        <f t="shared" si="85"/>
        <v/>
      </c>
      <c r="DG37" s="225" t="str">
        <f t="shared" si="86"/>
        <v/>
      </c>
      <c r="DH37" s="224"/>
      <c r="DI37" s="5" t="str">
        <f t="shared" si="87"/>
        <v/>
      </c>
      <c r="DJ37" s="224" t="str">
        <f t="shared" si="88"/>
        <v/>
      </c>
      <c r="DK37" s="225"/>
      <c r="DL37" s="115" t="str">
        <f t="shared" si="89"/>
        <v/>
      </c>
      <c r="DM37" s="225" t="str">
        <f t="shared" si="90"/>
        <v/>
      </c>
      <c r="DN37" s="224"/>
      <c r="DO37" s="5" t="str">
        <f t="shared" si="91"/>
        <v/>
      </c>
      <c r="DP37" s="224" t="str">
        <f t="shared" si="92"/>
        <v/>
      </c>
      <c r="DQ37" s="225"/>
      <c r="DR37" s="115" t="str">
        <f t="shared" si="93"/>
        <v/>
      </c>
      <c r="DS37" s="225" t="str">
        <f t="shared" si="94"/>
        <v/>
      </c>
      <c r="DT37" s="224"/>
      <c r="DU37" s="5" t="str">
        <f t="shared" si="95"/>
        <v/>
      </c>
      <c r="DV37" s="224" t="str">
        <f t="shared" si="96"/>
        <v/>
      </c>
      <c r="DW37" s="225"/>
      <c r="DX37" s="115" t="str">
        <f t="shared" si="97"/>
        <v/>
      </c>
      <c r="DY37" s="225" t="str">
        <f t="shared" si="98"/>
        <v/>
      </c>
      <c r="DZ37" s="224"/>
      <c r="EA37" s="5" t="str">
        <f t="shared" si="99"/>
        <v/>
      </c>
      <c r="EB37" s="224" t="str">
        <f t="shared" si="100"/>
        <v/>
      </c>
      <c r="EC37" s="225"/>
      <c r="ED37" s="115" t="str">
        <f t="shared" si="101"/>
        <v/>
      </c>
      <c r="EE37" s="225" t="str">
        <f t="shared" si="102"/>
        <v/>
      </c>
      <c r="EF37" s="224"/>
      <c r="EG37" s="5" t="str">
        <f t="shared" si="103"/>
        <v/>
      </c>
      <c r="EH37" s="224" t="str">
        <f t="shared" si="104"/>
        <v/>
      </c>
      <c r="EI37" s="225"/>
      <c r="EJ37" s="115" t="str">
        <f t="shared" si="105"/>
        <v/>
      </c>
      <c r="EK37" s="225" t="str">
        <f t="shared" si="106"/>
        <v/>
      </c>
      <c r="EL37" s="224"/>
      <c r="EM37" s="5" t="str">
        <f t="shared" si="107"/>
        <v/>
      </c>
      <c r="EN37" s="224" t="str">
        <f t="shared" si="108"/>
        <v/>
      </c>
      <c r="EO37" s="225"/>
      <c r="EP37" s="115" t="str">
        <f t="shared" si="109"/>
        <v/>
      </c>
      <c r="EQ37" s="225" t="str">
        <f t="shared" si="110"/>
        <v/>
      </c>
      <c r="ER37" s="224"/>
      <c r="ES37" s="5" t="str">
        <f t="shared" si="111"/>
        <v/>
      </c>
      <c r="ET37" s="224" t="str">
        <f t="shared" si="112"/>
        <v/>
      </c>
      <c r="EU37" s="225"/>
      <c r="EV37" s="115" t="str">
        <f t="shared" si="113"/>
        <v/>
      </c>
      <c r="EW37" s="225" t="str">
        <f t="shared" si="114"/>
        <v/>
      </c>
      <c r="EX37" s="224"/>
      <c r="EY37" s="5" t="str">
        <f t="shared" si="115"/>
        <v/>
      </c>
      <c r="EZ37" s="224" t="str">
        <f t="shared" si="116"/>
        <v/>
      </c>
      <c r="FA37" s="225"/>
      <c r="FB37" s="115" t="str">
        <f t="shared" si="117"/>
        <v/>
      </c>
      <c r="FC37" s="225" t="str">
        <f t="shared" si="118"/>
        <v/>
      </c>
      <c r="FD37" s="224"/>
      <c r="FE37" s="5" t="str">
        <f t="shared" si="119"/>
        <v/>
      </c>
      <c r="FF37" s="224" t="str">
        <f t="shared" si="120"/>
        <v/>
      </c>
      <c r="FG37" s="225"/>
      <c r="FH37" s="115" t="str">
        <f t="shared" si="121"/>
        <v/>
      </c>
      <c r="FI37" s="225" t="str">
        <f t="shared" si="122"/>
        <v/>
      </c>
      <c r="FJ37" s="224"/>
      <c r="FK37" s="5" t="str">
        <f t="shared" si="123"/>
        <v/>
      </c>
      <c r="FL37" s="224" t="str">
        <f t="shared" si="124"/>
        <v/>
      </c>
      <c r="FM37" s="225"/>
      <c r="FN37" s="115" t="str">
        <f t="shared" si="125"/>
        <v/>
      </c>
      <c r="FO37" s="225" t="str">
        <f t="shared" si="126"/>
        <v/>
      </c>
      <c r="FP37" s="224"/>
      <c r="FQ37" s="5" t="str">
        <f t="shared" si="127"/>
        <v/>
      </c>
      <c r="FR37" s="224" t="str">
        <f t="shared" si="128"/>
        <v/>
      </c>
      <c r="FS37" s="225"/>
      <c r="FT37" s="115" t="str">
        <f t="shared" si="129"/>
        <v/>
      </c>
      <c r="FU37" s="225" t="str">
        <f t="shared" si="130"/>
        <v/>
      </c>
      <c r="FV37" s="253"/>
      <c r="FW37" s="253"/>
      <c r="FX37" s="253"/>
      <c r="FY37" s="253"/>
      <c r="FZ37" s="253"/>
    </row>
    <row r="38" spans="1:182" s="3" customFormat="1" x14ac:dyDescent="0.25">
      <c r="A38" s="2" t="str">
        <f t="shared" si="27"/>
        <v/>
      </c>
      <c r="B38" s="2"/>
      <c r="C38" s="186"/>
      <c r="D38" s="186" t="str">
        <f t="shared" si="28"/>
        <v/>
      </c>
      <c r="E38" s="109"/>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31"/>
        <v/>
      </c>
      <c r="BH38" s="36" t="str">
        <f t="shared" si="132"/>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75" t="str">
        <f t="shared" si="69"/>
        <v/>
      </c>
      <c r="CI38" s="37" t="str">
        <f t="shared" si="70"/>
        <v/>
      </c>
      <c r="CJ38" s="224"/>
      <c r="CK38" s="74" t="str">
        <f t="shared" si="71"/>
        <v/>
      </c>
      <c r="CL38" s="36" t="str">
        <f t="shared" si="72"/>
        <v/>
      </c>
      <c r="CM38" s="225"/>
      <c r="CN38" s="75" t="str">
        <f t="shared" si="73"/>
        <v/>
      </c>
      <c r="CO38" s="37" t="str">
        <f t="shared" si="74"/>
        <v/>
      </c>
      <c r="CP38" s="224"/>
      <c r="CQ38" s="5" t="str">
        <f t="shared" si="75"/>
        <v/>
      </c>
      <c r="CR38" s="224" t="str">
        <f t="shared" si="76"/>
        <v/>
      </c>
      <c r="CS38" s="225"/>
      <c r="CT38" s="115" t="str">
        <f t="shared" si="77"/>
        <v/>
      </c>
      <c r="CU38" s="225" t="str">
        <f t="shared" si="78"/>
        <v/>
      </c>
      <c r="CV38" s="224"/>
      <c r="CW38" s="5" t="str">
        <f t="shared" si="79"/>
        <v/>
      </c>
      <c r="CX38" s="224" t="str">
        <f t="shared" si="80"/>
        <v/>
      </c>
      <c r="CY38" s="225"/>
      <c r="CZ38" s="115" t="str">
        <f t="shared" si="81"/>
        <v/>
      </c>
      <c r="DA38" s="225" t="str">
        <f t="shared" si="82"/>
        <v/>
      </c>
      <c r="DB38" s="224"/>
      <c r="DC38" s="5" t="str">
        <f t="shared" si="83"/>
        <v/>
      </c>
      <c r="DD38" s="224" t="str">
        <f t="shared" si="84"/>
        <v/>
      </c>
      <c r="DE38" s="225"/>
      <c r="DF38" s="115" t="str">
        <f t="shared" si="85"/>
        <v/>
      </c>
      <c r="DG38" s="225" t="str">
        <f t="shared" si="86"/>
        <v/>
      </c>
      <c r="DH38" s="224"/>
      <c r="DI38" s="5" t="str">
        <f t="shared" si="87"/>
        <v/>
      </c>
      <c r="DJ38" s="224" t="str">
        <f t="shared" si="88"/>
        <v/>
      </c>
      <c r="DK38" s="225"/>
      <c r="DL38" s="115" t="str">
        <f t="shared" si="89"/>
        <v/>
      </c>
      <c r="DM38" s="225" t="str">
        <f t="shared" si="90"/>
        <v/>
      </c>
      <c r="DN38" s="224"/>
      <c r="DO38" s="5" t="str">
        <f t="shared" si="91"/>
        <v/>
      </c>
      <c r="DP38" s="224" t="str">
        <f t="shared" si="92"/>
        <v/>
      </c>
      <c r="DQ38" s="225"/>
      <c r="DR38" s="115" t="str">
        <f t="shared" si="93"/>
        <v/>
      </c>
      <c r="DS38" s="225" t="str">
        <f t="shared" si="94"/>
        <v/>
      </c>
      <c r="DT38" s="224"/>
      <c r="DU38" s="5" t="str">
        <f t="shared" si="95"/>
        <v/>
      </c>
      <c r="DV38" s="224" t="str">
        <f t="shared" si="96"/>
        <v/>
      </c>
      <c r="DW38" s="225"/>
      <c r="DX38" s="115" t="str">
        <f t="shared" si="97"/>
        <v/>
      </c>
      <c r="DY38" s="225" t="str">
        <f t="shared" si="98"/>
        <v/>
      </c>
      <c r="DZ38" s="224"/>
      <c r="EA38" s="5" t="str">
        <f t="shared" si="99"/>
        <v/>
      </c>
      <c r="EB38" s="224" t="str">
        <f t="shared" si="100"/>
        <v/>
      </c>
      <c r="EC38" s="225"/>
      <c r="ED38" s="115" t="str">
        <f t="shared" si="101"/>
        <v/>
      </c>
      <c r="EE38" s="225" t="str">
        <f t="shared" si="102"/>
        <v/>
      </c>
      <c r="EF38" s="224"/>
      <c r="EG38" s="5" t="str">
        <f t="shared" si="103"/>
        <v/>
      </c>
      <c r="EH38" s="224" t="str">
        <f t="shared" si="104"/>
        <v/>
      </c>
      <c r="EI38" s="225"/>
      <c r="EJ38" s="115" t="str">
        <f t="shared" si="105"/>
        <v/>
      </c>
      <c r="EK38" s="225" t="str">
        <f t="shared" si="106"/>
        <v/>
      </c>
      <c r="EL38" s="224"/>
      <c r="EM38" s="5" t="str">
        <f t="shared" si="107"/>
        <v/>
      </c>
      <c r="EN38" s="224" t="str">
        <f t="shared" si="108"/>
        <v/>
      </c>
      <c r="EO38" s="225"/>
      <c r="EP38" s="115" t="str">
        <f t="shared" si="109"/>
        <v/>
      </c>
      <c r="EQ38" s="225" t="str">
        <f t="shared" si="110"/>
        <v/>
      </c>
      <c r="ER38" s="224"/>
      <c r="ES38" s="5" t="str">
        <f t="shared" si="111"/>
        <v/>
      </c>
      <c r="ET38" s="224" t="str">
        <f t="shared" si="112"/>
        <v/>
      </c>
      <c r="EU38" s="225"/>
      <c r="EV38" s="115" t="str">
        <f t="shared" si="113"/>
        <v/>
      </c>
      <c r="EW38" s="225" t="str">
        <f t="shared" si="114"/>
        <v/>
      </c>
      <c r="EX38" s="224"/>
      <c r="EY38" s="5" t="str">
        <f t="shared" si="115"/>
        <v/>
      </c>
      <c r="EZ38" s="224" t="str">
        <f t="shared" si="116"/>
        <v/>
      </c>
      <c r="FA38" s="225"/>
      <c r="FB38" s="115" t="str">
        <f t="shared" si="117"/>
        <v/>
      </c>
      <c r="FC38" s="225" t="str">
        <f t="shared" si="118"/>
        <v/>
      </c>
      <c r="FD38" s="224"/>
      <c r="FE38" s="5" t="str">
        <f t="shared" si="119"/>
        <v/>
      </c>
      <c r="FF38" s="224" t="str">
        <f t="shared" si="120"/>
        <v/>
      </c>
      <c r="FG38" s="225"/>
      <c r="FH38" s="115" t="str">
        <f t="shared" si="121"/>
        <v/>
      </c>
      <c r="FI38" s="225" t="str">
        <f t="shared" si="122"/>
        <v/>
      </c>
      <c r="FJ38" s="224"/>
      <c r="FK38" s="5" t="str">
        <f t="shared" si="123"/>
        <v/>
      </c>
      <c r="FL38" s="224" t="str">
        <f t="shared" si="124"/>
        <v/>
      </c>
      <c r="FM38" s="225"/>
      <c r="FN38" s="115" t="str">
        <f t="shared" si="125"/>
        <v/>
      </c>
      <c r="FO38" s="225" t="str">
        <f t="shared" si="126"/>
        <v/>
      </c>
      <c r="FP38" s="224"/>
      <c r="FQ38" s="5" t="str">
        <f t="shared" si="127"/>
        <v/>
      </c>
      <c r="FR38" s="224" t="str">
        <f t="shared" si="128"/>
        <v/>
      </c>
      <c r="FS38" s="225"/>
      <c r="FT38" s="115" t="str">
        <f t="shared" si="129"/>
        <v/>
      </c>
      <c r="FU38" s="225" t="str">
        <f t="shared" si="130"/>
        <v/>
      </c>
      <c r="FV38" s="253"/>
      <c r="FW38" s="253"/>
      <c r="FX38" s="253"/>
      <c r="FY38" s="253"/>
      <c r="FZ38" s="253"/>
    </row>
    <row r="39" spans="1:182" s="14" customFormat="1" x14ac:dyDescent="0.25">
      <c r="A39" s="2" t="str">
        <f t="shared" si="27"/>
        <v/>
      </c>
      <c r="B39" s="2"/>
      <c r="C39" s="186"/>
      <c r="D39" s="186" t="str">
        <f t="shared" si="28"/>
        <v/>
      </c>
      <c r="E39" s="109"/>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31"/>
        <v/>
      </c>
      <c r="BH39" s="36" t="str">
        <f t="shared" si="132"/>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75" t="str">
        <f t="shared" si="69"/>
        <v/>
      </c>
      <c r="CI39" s="37" t="str">
        <f t="shared" si="70"/>
        <v/>
      </c>
      <c r="CJ39" s="224"/>
      <c r="CK39" s="74" t="str">
        <f t="shared" si="71"/>
        <v/>
      </c>
      <c r="CL39" s="36" t="str">
        <f t="shared" si="72"/>
        <v/>
      </c>
      <c r="CM39" s="225"/>
      <c r="CN39" s="75" t="str">
        <f t="shared" si="73"/>
        <v/>
      </c>
      <c r="CO39" s="37" t="str">
        <f t="shared" si="74"/>
        <v/>
      </c>
      <c r="CP39" s="224"/>
      <c r="CQ39" s="5" t="str">
        <f t="shared" si="75"/>
        <v/>
      </c>
      <c r="CR39" s="224" t="str">
        <f t="shared" si="76"/>
        <v/>
      </c>
      <c r="CS39" s="225"/>
      <c r="CT39" s="115" t="str">
        <f t="shared" si="77"/>
        <v/>
      </c>
      <c r="CU39" s="225" t="str">
        <f t="shared" si="78"/>
        <v/>
      </c>
      <c r="CV39" s="224"/>
      <c r="CW39" s="5" t="str">
        <f t="shared" si="79"/>
        <v/>
      </c>
      <c r="CX39" s="224" t="str">
        <f t="shared" si="80"/>
        <v/>
      </c>
      <c r="CY39" s="225"/>
      <c r="CZ39" s="115" t="str">
        <f t="shared" si="81"/>
        <v/>
      </c>
      <c r="DA39" s="225" t="str">
        <f t="shared" si="82"/>
        <v/>
      </c>
      <c r="DB39" s="224"/>
      <c r="DC39" s="5" t="str">
        <f t="shared" si="83"/>
        <v/>
      </c>
      <c r="DD39" s="224" t="str">
        <f t="shared" si="84"/>
        <v/>
      </c>
      <c r="DE39" s="225"/>
      <c r="DF39" s="115" t="str">
        <f t="shared" si="85"/>
        <v/>
      </c>
      <c r="DG39" s="225" t="str">
        <f t="shared" si="86"/>
        <v/>
      </c>
      <c r="DH39" s="224"/>
      <c r="DI39" s="5" t="str">
        <f t="shared" si="87"/>
        <v/>
      </c>
      <c r="DJ39" s="224" t="str">
        <f t="shared" si="88"/>
        <v/>
      </c>
      <c r="DK39" s="225"/>
      <c r="DL39" s="115" t="str">
        <f t="shared" si="89"/>
        <v/>
      </c>
      <c r="DM39" s="225" t="str">
        <f t="shared" si="90"/>
        <v/>
      </c>
      <c r="DN39" s="224"/>
      <c r="DO39" s="5" t="str">
        <f t="shared" si="91"/>
        <v/>
      </c>
      <c r="DP39" s="224" t="str">
        <f t="shared" si="92"/>
        <v/>
      </c>
      <c r="DQ39" s="225"/>
      <c r="DR39" s="115" t="str">
        <f t="shared" si="93"/>
        <v/>
      </c>
      <c r="DS39" s="225" t="str">
        <f t="shared" si="94"/>
        <v/>
      </c>
      <c r="DT39" s="224"/>
      <c r="DU39" s="5" t="str">
        <f t="shared" si="95"/>
        <v/>
      </c>
      <c r="DV39" s="224" t="str">
        <f t="shared" si="96"/>
        <v/>
      </c>
      <c r="DW39" s="225"/>
      <c r="DX39" s="115" t="str">
        <f t="shared" si="97"/>
        <v/>
      </c>
      <c r="DY39" s="225" t="str">
        <f t="shared" si="98"/>
        <v/>
      </c>
      <c r="DZ39" s="224"/>
      <c r="EA39" s="5" t="str">
        <f t="shared" si="99"/>
        <v/>
      </c>
      <c r="EB39" s="224" t="str">
        <f t="shared" si="100"/>
        <v/>
      </c>
      <c r="EC39" s="225"/>
      <c r="ED39" s="115" t="str">
        <f t="shared" si="101"/>
        <v/>
      </c>
      <c r="EE39" s="225" t="str">
        <f t="shared" si="102"/>
        <v/>
      </c>
      <c r="EF39" s="224"/>
      <c r="EG39" s="5" t="str">
        <f t="shared" si="103"/>
        <v/>
      </c>
      <c r="EH39" s="224" t="str">
        <f t="shared" si="104"/>
        <v/>
      </c>
      <c r="EI39" s="225"/>
      <c r="EJ39" s="115" t="str">
        <f t="shared" si="105"/>
        <v/>
      </c>
      <c r="EK39" s="225" t="str">
        <f t="shared" si="106"/>
        <v/>
      </c>
      <c r="EL39" s="224"/>
      <c r="EM39" s="5" t="str">
        <f t="shared" si="107"/>
        <v/>
      </c>
      <c r="EN39" s="224" t="str">
        <f t="shared" si="108"/>
        <v/>
      </c>
      <c r="EO39" s="225"/>
      <c r="EP39" s="115" t="str">
        <f t="shared" si="109"/>
        <v/>
      </c>
      <c r="EQ39" s="225" t="str">
        <f t="shared" si="110"/>
        <v/>
      </c>
      <c r="ER39" s="224"/>
      <c r="ES39" s="5" t="str">
        <f t="shared" si="111"/>
        <v/>
      </c>
      <c r="ET39" s="224" t="str">
        <f t="shared" si="112"/>
        <v/>
      </c>
      <c r="EU39" s="225"/>
      <c r="EV39" s="115" t="str">
        <f t="shared" si="113"/>
        <v/>
      </c>
      <c r="EW39" s="225" t="str">
        <f t="shared" si="114"/>
        <v/>
      </c>
      <c r="EX39" s="224"/>
      <c r="EY39" s="5" t="str">
        <f t="shared" si="115"/>
        <v/>
      </c>
      <c r="EZ39" s="224" t="str">
        <f t="shared" si="116"/>
        <v/>
      </c>
      <c r="FA39" s="225"/>
      <c r="FB39" s="115" t="str">
        <f t="shared" si="117"/>
        <v/>
      </c>
      <c r="FC39" s="225" t="str">
        <f t="shared" si="118"/>
        <v/>
      </c>
      <c r="FD39" s="224"/>
      <c r="FE39" s="5" t="str">
        <f t="shared" si="119"/>
        <v/>
      </c>
      <c r="FF39" s="224" t="str">
        <f t="shared" si="120"/>
        <v/>
      </c>
      <c r="FG39" s="225"/>
      <c r="FH39" s="115" t="str">
        <f t="shared" si="121"/>
        <v/>
      </c>
      <c r="FI39" s="225" t="str">
        <f t="shared" si="122"/>
        <v/>
      </c>
      <c r="FJ39" s="224"/>
      <c r="FK39" s="5" t="str">
        <f t="shared" si="123"/>
        <v/>
      </c>
      <c r="FL39" s="224" t="str">
        <f t="shared" si="124"/>
        <v/>
      </c>
      <c r="FM39" s="225"/>
      <c r="FN39" s="115" t="str">
        <f t="shared" si="125"/>
        <v/>
      </c>
      <c r="FO39" s="225" t="str">
        <f t="shared" si="126"/>
        <v/>
      </c>
      <c r="FP39" s="224"/>
      <c r="FQ39" s="5" t="str">
        <f t="shared" si="127"/>
        <v/>
      </c>
      <c r="FR39" s="224" t="str">
        <f t="shared" si="128"/>
        <v/>
      </c>
      <c r="FS39" s="225"/>
      <c r="FT39" s="115" t="str">
        <f t="shared" si="129"/>
        <v/>
      </c>
      <c r="FU39" s="225" t="str">
        <f t="shared" si="130"/>
        <v/>
      </c>
      <c r="FV39" s="253"/>
      <c r="FW39" s="253"/>
      <c r="FX39" s="253"/>
      <c r="FY39" s="253"/>
      <c r="FZ39" s="253"/>
    </row>
    <row r="40" spans="1:182" s="14" customFormat="1" x14ac:dyDescent="0.25">
      <c r="A40" s="2" t="str">
        <f t="shared" si="27"/>
        <v/>
      </c>
      <c r="B40" s="2"/>
      <c r="C40" s="186"/>
      <c r="D40" s="186" t="str">
        <f t="shared" si="28"/>
        <v/>
      </c>
      <c r="E40" s="109"/>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31"/>
        <v/>
      </c>
      <c r="BH40" s="36" t="str">
        <f t="shared" si="132"/>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75" t="str">
        <f t="shared" si="69"/>
        <v/>
      </c>
      <c r="CI40" s="37" t="str">
        <f t="shared" si="70"/>
        <v/>
      </c>
      <c r="CJ40" s="224"/>
      <c r="CK40" s="74" t="str">
        <f t="shared" si="71"/>
        <v/>
      </c>
      <c r="CL40" s="36" t="str">
        <f t="shared" si="72"/>
        <v/>
      </c>
      <c r="CM40" s="225"/>
      <c r="CN40" s="75" t="str">
        <f t="shared" si="73"/>
        <v/>
      </c>
      <c r="CO40" s="37" t="str">
        <f t="shared" si="74"/>
        <v/>
      </c>
      <c r="CP40" s="224"/>
      <c r="CQ40" s="5" t="str">
        <f t="shared" si="75"/>
        <v/>
      </c>
      <c r="CR40" s="224" t="str">
        <f t="shared" si="76"/>
        <v/>
      </c>
      <c r="CS40" s="225"/>
      <c r="CT40" s="115" t="str">
        <f t="shared" si="77"/>
        <v/>
      </c>
      <c r="CU40" s="225" t="str">
        <f t="shared" si="78"/>
        <v/>
      </c>
      <c r="CV40" s="224"/>
      <c r="CW40" s="5" t="str">
        <f t="shared" si="79"/>
        <v/>
      </c>
      <c r="CX40" s="224" t="str">
        <f t="shared" si="80"/>
        <v/>
      </c>
      <c r="CY40" s="225"/>
      <c r="CZ40" s="115" t="str">
        <f t="shared" si="81"/>
        <v/>
      </c>
      <c r="DA40" s="225" t="str">
        <f t="shared" si="82"/>
        <v/>
      </c>
      <c r="DB40" s="224"/>
      <c r="DC40" s="5" t="str">
        <f t="shared" si="83"/>
        <v/>
      </c>
      <c r="DD40" s="224" t="str">
        <f t="shared" si="84"/>
        <v/>
      </c>
      <c r="DE40" s="225"/>
      <c r="DF40" s="115" t="str">
        <f t="shared" si="85"/>
        <v/>
      </c>
      <c r="DG40" s="225" t="str">
        <f t="shared" si="86"/>
        <v/>
      </c>
      <c r="DH40" s="224"/>
      <c r="DI40" s="5" t="str">
        <f t="shared" si="87"/>
        <v/>
      </c>
      <c r="DJ40" s="224" t="str">
        <f t="shared" si="88"/>
        <v/>
      </c>
      <c r="DK40" s="225"/>
      <c r="DL40" s="115" t="str">
        <f t="shared" si="89"/>
        <v/>
      </c>
      <c r="DM40" s="225" t="str">
        <f t="shared" si="90"/>
        <v/>
      </c>
      <c r="DN40" s="224"/>
      <c r="DO40" s="5" t="str">
        <f t="shared" si="91"/>
        <v/>
      </c>
      <c r="DP40" s="224" t="str">
        <f t="shared" si="92"/>
        <v/>
      </c>
      <c r="DQ40" s="225"/>
      <c r="DR40" s="115" t="str">
        <f t="shared" si="93"/>
        <v/>
      </c>
      <c r="DS40" s="225" t="str">
        <f t="shared" si="94"/>
        <v/>
      </c>
      <c r="DT40" s="224"/>
      <c r="DU40" s="5" t="str">
        <f t="shared" si="95"/>
        <v/>
      </c>
      <c r="DV40" s="224" t="str">
        <f t="shared" si="96"/>
        <v/>
      </c>
      <c r="DW40" s="225"/>
      <c r="DX40" s="115" t="str">
        <f t="shared" si="97"/>
        <v/>
      </c>
      <c r="DY40" s="225" t="str">
        <f t="shared" si="98"/>
        <v/>
      </c>
      <c r="DZ40" s="224"/>
      <c r="EA40" s="5" t="str">
        <f t="shared" si="99"/>
        <v/>
      </c>
      <c r="EB40" s="224" t="str">
        <f t="shared" si="100"/>
        <v/>
      </c>
      <c r="EC40" s="225"/>
      <c r="ED40" s="115" t="str">
        <f t="shared" si="101"/>
        <v/>
      </c>
      <c r="EE40" s="225" t="str">
        <f t="shared" si="102"/>
        <v/>
      </c>
      <c r="EF40" s="224"/>
      <c r="EG40" s="5" t="str">
        <f t="shared" si="103"/>
        <v/>
      </c>
      <c r="EH40" s="224" t="str">
        <f t="shared" si="104"/>
        <v/>
      </c>
      <c r="EI40" s="225"/>
      <c r="EJ40" s="115" t="str">
        <f t="shared" si="105"/>
        <v/>
      </c>
      <c r="EK40" s="225" t="str">
        <f t="shared" si="106"/>
        <v/>
      </c>
      <c r="EL40" s="224"/>
      <c r="EM40" s="5" t="str">
        <f t="shared" si="107"/>
        <v/>
      </c>
      <c r="EN40" s="224" t="str">
        <f t="shared" si="108"/>
        <v/>
      </c>
      <c r="EO40" s="225"/>
      <c r="EP40" s="115" t="str">
        <f t="shared" si="109"/>
        <v/>
      </c>
      <c r="EQ40" s="225" t="str">
        <f t="shared" si="110"/>
        <v/>
      </c>
      <c r="ER40" s="224"/>
      <c r="ES40" s="5" t="str">
        <f t="shared" si="111"/>
        <v/>
      </c>
      <c r="ET40" s="224" t="str">
        <f t="shared" si="112"/>
        <v/>
      </c>
      <c r="EU40" s="225"/>
      <c r="EV40" s="115" t="str">
        <f t="shared" si="113"/>
        <v/>
      </c>
      <c r="EW40" s="225" t="str">
        <f t="shared" si="114"/>
        <v/>
      </c>
      <c r="EX40" s="224"/>
      <c r="EY40" s="5" t="str">
        <f t="shared" si="115"/>
        <v/>
      </c>
      <c r="EZ40" s="224" t="str">
        <f t="shared" si="116"/>
        <v/>
      </c>
      <c r="FA40" s="225"/>
      <c r="FB40" s="115" t="str">
        <f t="shared" si="117"/>
        <v/>
      </c>
      <c r="FC40" s="225" t="str">
        <f t="shared" si="118"/>
        <v/>
      </c>
      <c r="FD40" s="224"/>
      <c r="FE40" s="5" t="str">
        <f t="shared" si="119"/>
        <v/>
      </c>
      <c r="FF40" s="224" t="str">
        <f t="shared" si="120"/>
        <v/>
      </c>
      <c r="FG40" s="225"/>
      <c r="FH40" s="115" t="str">
        <f t="shared" si="121"/>
        <v/>
      </c>
      <c r="FI40" s="225" t="str">
        <f t="shared" si="122"/>
        <v/>
      </c>
      <c r="FJ40" s="224"/>
      <c r="FK40" s="5" t="str">
        <f t="shared" si="123"/>
        <v/>
      </c>
      <c r="FL40" s="224" t="str">
        <f t="shared" si="124"/>
        <v/>
      </c>
      <c r="FM40" s="225"/>
      <c r="FN40" s="115" t="str">
        <f t="shared" si="125"/>
        <v/>
      </c>
      <c r="FO40" s="225" t="str">
        <f t="shared" si="126"/>
        <v/>
      </c>
      <c r="FP40" s="224"/>
      <c r="FQ40" s="5" t="str">
        <f t="shared" si="127"/>
        <v/>
      </c>
      <c r="FR40" s="224" t="str">
        <f t="shared" si="128"/>
        <v/>
      </c>
      <c r="FS40" s="225"/>
      <c r="FT40" s="115" t="str">
        <f t="shared" si="129"/>
        <v/>
      </c>
      <c r="FU40" s="225" t="str">
        <f t="shared" si="130"/>
        <v/>
      </c>
      <c r="FV40" s="253"/>
      <c r="FW40" s="253"/>
      <c r="FX40" s="253"/>
      <c r="FY40" s="253"/>
      <c r="FZ40" s="253"/>
    </row>
    <row r="41" spans="1:182" s="3" customFormat="1" x14ac:dyDescent="0.25">
      <c r="A41" s="2" t="str">
        <f t="shared" si="27"/>
        <v/>
      </c>
      <c r="B41" s="2"/>
      <c r="C41" s="186"/>
      <c r="D41" s="186" t="str">
        <f t="shared" si="28"/>
        <v/>
      </c>
      <c r="E41" s="109"/>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31"/>
        <v/>
      </c>
      <c r="BH41" s="36" t="str">
        <f t="shared" si="132"/>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75" t="str">
        <f t="shared" si="69"/>
        <v/>
      </c>
      <c r="CI41" s="37" t="str">
        <f t="shared" si="70"/>
        <v/>
      </c>
      <c r="CJ41" s="224"/>
      <c r="CK41" s="74" t="str">
        <f t="shared" si="71"/>
        <v/>
      </c>
      <c r="CL41" s="36" t="str">
        <f t="shared" si="72"/>
        <v/>
      </c>
      <c r="CM41" s="225"/>
      <c r="CN41" s="75" t="str">
        <f t="shared" si="73"/>
        <v/>
      </c>
      <c r="CO41" s="37" t="str">
        <f t="shared" si="74"/>
        <v/>
      </c>
      <c r="CP41" s="224"/>
      <c r="CQ41" s="5" t="str">
        <f t="shared" si="75"/>
        <v/>
      </c>
      <c r="CR41" s="224" t="str">
        <f t="shared" si="76"/>
        <v/>
      </c>
      <c r="CS41" s="225"/>
      <c r="CT41" s="115" t="str">
        <f t="shared" si="77"/>
        <v/>
      </c>
      <c r="CU41" s="225" t="str">
        <f t="shared" si="78"/>
        <v/>
      </c>
      <c r="CV41" s="224"/>
      <c r="CW41" s="5" t="str">
        <f t="shared" si="79"/>
        <v/>
      </c>
      <c r="CX41" s="224" t="str">
        <f t="shared" si="80"/>
        <v/>
      </c>
      <c r="CY41" s="225"/>
      <c r="CZ41" s="115" t="str">
        <f t="shared" si="81"/>
        <v/>
      </c>
      <c r="DA41" s="225" t="str">
        <f t="shared" si="82"/>
        <v/>
      </c>
      <c r="DB41" s="224"/>
      <c r="DC41" s="5" t="str">
        <f t="shared" si="83"/>
        <v/>
      </c>
      <c r="DD41" s="224" t="str">
        <f t="shared" si="84"/>
        <v/>
      </c>
      <c r="DE41" s="225"/>
      <c r="DF41" s="115" t="str">
        <f t="shared" si="85"/>
        <v/>
      </c>
      <c r="DG41" s="225" t="str">
        <f t="shared" si="86"/>
        <v/>
      </c>
      <c r="DH41" s="224"/>
      <c r="DI41" s="5" t="str">
        <f t="shared" si="87"/>
        <v/>
      </c>
      <c r="DJ41" s="224" t="str">
        <f t="shared" si="88"/>
        <v/>
      </c>
      <c r="DK41" s="225"/>
      <c r="DL41" s="115" t="str">
        <f t="shared" si="89"/>
        <v/>
      </c>
      <c r="DM41" s="225" t="str">
        <f t="shared" si="90"/>
        <v/>
      </c>
      <c r="DN41" s="224"/>
      <c r="DO41" s="5" t="str">
        <f t="shared" si="91"/>
        <v/>
      </c>
      <c r="DP41" s="224" t="str">
        <f t="shared" si="92"/>
        <v/>
      </c>
      <c r="DQ41" s="225"/>
      <c r="DR41" s="115" t="str">
        <f t="shared" si="93"/>
        <v/>
      </c>
      <c r="DS41" s="225" t="str">
        <f t="shared" si="94"/>
        <v/>
      </c>
      <c r="DT41" s="224"/>
      <c r="DU41" s="5" t="str">
        <f t="shared" si="95"/>
        <v/>
      </c>
      <c r="DV41" s="224" t="str">
        <f t="shared" si="96"/>
        <v/>
      </c>
      <c r="DW41" s="225"/>
      <c r="DX41" s="115" t="str">
        <f t="shared" si="97"/>
        <v/>
      </c>
      <c r="DY41" s="225" t="str">
        <f t="shared" si="98"/>
        <v/>
      </c>
      <c r="DZ41" s="224"/>
      <c r="EA41" s="5" t="str">
        <f t="shared" si="99"/>
        <v/>
      </c>
      <c r="EB41" s="224" t="str">
        <f t="shared" si="100"/>
        <v/>
      </c>
      <c r="EC41" s="225"/>
      <c r="ED41" s="115" t="str">
        <f t="shared" si="101"/>
        <v/>
      </c>
      <c r="EE41" s="225" t="str">
        <f t="shared" si="102"/>
        <v/>
      </c>
      <c r="EF41" s="224"/>
      <c r="EG41" s="5" t="str">
        <f t="shared" si="103"/>
        <v/>
      </c>
      <c r="EH41" s="224" t="str">
        <f t="shared" si="104"/>
        <v/>
      </c>
      <c r="EI41" s="225"/>
      <c r="EJ41" s="115" t="str">
        <f t="shared" si="105"/>
        <v/>
      </c>
      <c r="EK41" s="225" t="str">
        <f t="shared" si="106"/>
        <v/>
      </c>
      <c r="EL41" s="224"/>
      <c r="EM41" s="5" t="str">
        <f t="shared" si="107"/>
        <v/>
      </c>
      <c r="EN41" s="224" t="str">
        <f t="shared" si="108"/>
        <v/>
      </c>
      <c r="EO41" s="225"/>
      <c r="EP41" s="115" t="str">
        <f t="shared" si="109"/>
        <v/>
      </c>
      <c r="EQ41" s="225" t="str">
        <f t="shared" si="110"/>
        <v/>
      </c>
      <c r="ER41" s="224"/>
      <c r="ES41" s="5" t="str">
        <f t="shared" si="111"/>
        <v/>
      </c>
      <c r="ET41" s="224" t="str">
        <f t="shared" si="112"/>
        <v/>
      </c>
      <c r="EU41" s="225"/>
      <c r="EV41" s="115" t="str">
        <f t="shared" si="113"/>
        <v/>
      </c>
      <c r="EW41" s="225" t="str">
        <f t="shared" si="114"/>
        <v/>
      </c>
      <c r="EX41" s="224"/>
      <c r="EY41" s="5" t="str">
        <f t="shared" si="115"/>
        <v/>
      </c>
      <c r="EZ41" s="224" t="str">
        <f t="shared" si="116"/>
        <v/>
      </c>
      <c r="FA41" s="225"/>
      <c r="FB41" s="115" t="str">
        <f t="shared" si="117"/>
        <v/>
      </c>
      <c r="FC41" s="225" t="str">
        <f t="shared" si="118"/>
        <v/>
      </c>
      <c r="FD41" s="224"/>
      <c r="FE41" s="5" t="str">
        <f t="shared" si="119"/>
        <v/>
      </c>
      <c r="FF41" s="224" t="str">
        <f t="shared" si="120"/>
        <v/>
      </c>
      <c r="FG41" s="225"/>
      <c r="FH41" s="115" t="str">
        <f t="shared" si="121"/>
        <v/>
      </c>
      <c r="FI41" s="225" t="str">
        <f t="shared" si="122"/>
        <v/>
      </c>
      <c r="FJ41" s="224"/>
      <c r="FK41" s="5" t="str">
        <f t="shared" si="123"/>
        <v/>
      </c>
      <c r="FL41" s="224" t="str">
        <f t="shared" si="124"/>
        <v/>
      </c>
      <c r="FM41" s="225"/>
      <c r="FN41" s="115" t="str">
        <f t="shared" si="125"/>
        <v/>
      </c>
      <c r="FO41" s="225" t="str">
        <f t="shared" si="126"/>
        <v/>
      </c>
      <c r="FP41" s="224"/>
      <c r="FQ41" s="5" t="str">
        <f t="shared" si="127"/>
        <v/>
      </c>
      <c r="FR41" s="224" t="str">
        <f t="shared" si="128"/>
        <v/>
      </c>
      <c r="FS41" s="225"/>
      <c r="FT41" s="115" t="str">
        <f t="shared" si="129"/>
        <v/>
      </c>
      <c r="FU41" s="225" t="str">
        <f t="shared" si="130"/>
        <v/>
      </c>
      <c r="FV41" s="253"/>
      <c r="FW41" s="253"/>
      <c r="FX41" s="253"/>
      <c r="FY41" s="253"/>
      <c r="FZ41" s="253"/>
    </row>
    <row r="42" spans="1:182" s="14" customFormat="1" x14ac:dyDescent="0.25">
      <c r="A42" s="2" t="str">
        <f t="shared" si="27"/>
        <v/>
      </c>
      <c r="B42" s="2"/>
      <c r="C42" s="186"/>
      <c r="D42" s="186" t="str">
        <f t="shared" si="28"/>
        <v/>
      </c>
      <c r="E42" s="109"/>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31"/>
        <v/>
      </c>
      <c r="BH42" s="36" t="str">
        <f t="shared" si="132"/>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75" t="str">
        <f t="shared" si="69"/>
        <v/>
      </c>
      <c r="CI42" s="37" t="str">
        <f t="shared" si="70"/>
        <v/>
      </c>
      <c r="CJ42" s="224"/>
      <c r="CK42" s="74" t="str">
        <f t="shared" si="71"/>
        <v/>
      </c>
      <c r="CL42" s="36" t="str">
        <f t="shared" si="72"/>
        <v/>
      </c>
      <c r="CM42" s="225"/>
      <c r="CN42" s="75" t="str">
        <f t="shared" si="73"/>
        <v/>
      </c>
      <c r="CO42" s="37" t="str">
        <f t="shared" si="74"/>
        <v/>
      </c>
      <c r="CP42" s="224"/>
      <c r="CQ42" s="5" t="str">
        <f t="shared" si="75"/>
        <v/>
      </c>
      <c r="CR42" s="224" t="str">
        <f t="shared" si="76"/>
        <v/>
      </c>
      <c r="CS42" s="225"/>
      <c r="CT42" s="115" t="str">
        <f t="shared" si="77"/>
        <v/>
      </c>
      <c r="CU42" s="225" t="str">
        <f t="shared" si="78"/>
        <v/>
      </c>
      <c r="CV42" s="224"/>
      <c r="CW42" s="5" t="str">
        <f t="shared" si="79"/>
        <v/>
      </c>
      <c r="CX42" s="224" t="str">
        <f t="shared" si="80"/>
        <v/>
      </c>
      <c r="CY42" s="225"/>
      <c r="CZ42" s="115" t="str">
        <f t="shared" si="81"/>
        <v/>
      </c>
      <c r="DA42" s="225" t="str">
        <f t="shared" si="82"/>
        <v/>
      </c>
      <c r="DB42" s="224"/>
      <c r="DC42" s="5" t="str">
        <f t="shared" si="83"/>
        <v/>
      </c>
      <c r="DD42" s="224" t="str">
        <f t="shared" si="84"/>
        <v/>
      </c>
      <c r="DE42" s="225"/>
      <c r="DF42" s="115" t="str">
        <f t="shared" si="85"/>
        <v/>
      </c>
      <c r="DG42" s="225" t="str">
        <f t="shared" si="86"/>
        <v/>
      </c>
      <c r="DH42" s="224"/>
      <c r="DI42" s="5" t="str">
        <f t="shared" si="87"/>
        <v/>
      </c>
      <c r="DJ42" s="224" t="str">
        <f t="shared" si="88"/>
        <v/>
      </c>
      <c r="DK42" s="225"/>
      <c r="DL42" s="115" t="str">
        <f t="shared" si="89"/>
        <v/>
      </c>
      <c r="DM42" s="225" t="str">
        <f t="shared" si="90"/>
        <v/>
      </c>
      <c r="DN42" s="224"/>
      <c r="DO42" s="5" t="str">
        <f t="shared" si="91"/>
        <v/>
      </c>
      <c r="DP42" s="224" t="str">
        <f t="shared" si="92"/>
        <v/>
      </c>
      <c r="DQ42" s="225"/>
      <c r="DR42" s="115" t="str">
        <f t="shared" si="93"/>
        <v/>
      </c>
      <c r="DS42" s="225" t="str">
        <f t="shared" si="94"/>
        <v/>
      </c>
      <c r="DT42" s="224"/>
      <c r="DU42" s="5" t="str">
        <f t="shared" si="95"/>
        <v/>
      </c>
      <c r="DV42" s="224" t="str">
        <f t="shared" si="96"/>
        <v/>
      </c>
      <c r="DW42" s="225"/>
      <c r="DX42" s="115" t="str">
        <f t="shared" si="97"/>
        <v/>
      </c>
      <c r="DY42" s="225" t="str">
        <f t="shared" si="98"/>
        <v/>
      </c>
      <c r="DZ42" s="224"/>
      <c r="EA42" s="5" t="str">
        <f t="shared" si="99"/>
        <v/>
      </c>
      <c r="EB42" s="224" t="str">
        <f t="shared" si="100"/>
        <v/>
      </c>
      <c r="EC42" s="225"/>
      <c r="ED42" s="115" t="str">
        <f t="shared" si="101"/>
        <v/>
      </c>
      <c r="EE42" s="225" t="str">
        <f t="shared" si="102"/>
        <v/>
      </c>
      <c r="EF42" s="224"/>
      <c r="EG42" s="5" t="str">
        <f t="shared" si="103"/>
        <v/>
      </c>
      <c r="EH42" s="224" t="str">
        <f t="shared" si="104"/>
        <v/>
      </c>
      <c r="EI42" s="225"/>
      <c r="EJ42" s="115" t="str">
        <f t="shared" si="105"/>
        <v/>
      </c>
      <c r="EK42" s="225" t="str">
        <f t="shared" si="106"/>
        <v/>
      </c>
      <c r="EL42" s="224"/>
      <c r="EM42" s="5" t="str">
        <f t="shared" si="107"/>
        <v/>
      </c>
      <c r="EN42" s="224" t="str">
        <f t="shared" si="108"/>
        <v/>
      </c>
      <c r="EO42" s="225"/>
      <c r="EP42" s="115" t="str">
        <f t="shared" si="109"/>
        <v/>
      </c>
      <c r="EQ42" s="225" t="str">
        <f t="shared" si="110"/>
        <v/>
      </c>
      <c r="ER42" s="224"/>
      <c r="ES42" s="5" t="str">
        <f t="shared" si="111"/>
        <v/>
      </c>
      <c r="ET42" s="224" t="str">
        <f t="shared" si="112"/>
        <v/>
      </c>
      <c r="EU42" s="225"/>
      <c r="EV42" s="115" t="str">
        <f t="shared" si="113"/>
        <v/>
      </c>
      <c r="EW42" s="225" t="str">
        <f t="shared" si="114"/>
        <v/>
      </c>
      <c r="EX42" s="224"/>
      <c r="EY42" s="5" t="str">
        <f t="shared" si="115"/>
        <v/>
      </c>
      <c r="EZ42" s="224" t="str">
        <f t="shared" si="116"/>
        <v/>
      </c>
      <c r="FA42" s="225"/>
      <c r="FB42" s="115" t="str">
        <f t="shared" si="117"/>
        <v/>
      </c>
      <c r="FC42" s="225" t="str">
        <f t="shared" si="118"/>
        <v/>
      </c>
      <c r="FD42" s="224"/>
      <c r="FE42" s="5" t="str">
        <f t="shared" si="119"/>
        <v/>
      </c>
      <c r="FF42" s="224" t="str">
        <f t="shared" si="120"/>
        <v/>
      </c>
      <c r="FG42" s="225"/>
      <c r="FH42" s="115" t="str">
        <f t="shared" si="121"/>
        <v/>
      </c>
      <c r="FI42" s="225" t="str">
        <f t="shared" si="122"/>
        <v/>
      </c>
      <c r="FJ42" s="224"/>
      <c r="FK42" s="5" t="str">
        <f t="shared" si="123"/>
        <v/>
      </c>
      <c r="FL42" s="224" t="str">
        <f t="shared" si="124"/>
        <v/>
      </c>
      <c r="FM42" s="225"/>
      <c r="FN42" s="115" t="str">
        <f t="shared" si="125"/>
        <v/>
      </c>
      <c r="FO42" s="225" t="str">
        <f t="shared" si="126"/>
        <v/>
      </c>
      <c r="FP42" s="224"/>
      <c r="FQ42" s="5" t="str">
        <f t="shared" si="127"/>
        <v/>
      </c>
      <c r="FR42" s="224" t="str">
        <f t="shared" si="128"/>
        <v/>
      </c>
      <c r="FS42" s="225"/>
      <c r="FT42" s="115" t="str">
        <f t="shared" si="129"/>
        <v/>
      </c>
      <c r="FU42" s="225" t="str">
        <f t="shared" si="130"/>
        <v/>
      </c>
      <c r="FV42" s="253"/>
      <c r="FW42" s="253"/>
      <c r="FX42" s="253"/>
      <c r="FY42" s="253"/>
      <c r="FZ42" s="253"/>
    </row>
    <row r="43" spans="1:182" s="3" customFormat="1" x14ac:dyDescent="0.25">
      <c r="A43" s="2" t="str">
        <f t="shared" si="27"/>
        <v/>
      </c>
      <c r="B43" s="2"/>
      <c r="C43" s="186"/>
      <c r="D43" s="186" t="str">
        <f t="shared" si="28"/>
        <v/>
      </c>
      <c r="E43" s="109"/>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31"/>
        <v/>
      </c>
      <c r="BH43" s="36" t="str">
        <f t="shared" si="132"/>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75" t="str">
        <f t="shared" si="69"/>
        <v/>
      </c>
      <c r="CI43" s="37" t="str">
        <f t="shared" si="70"/>
        <v/>
      </c>
      <c r="CJ43" s="224"/>
      <c r="CK43" s="74" t="str">
        <f t="shared" si="71"/>
        <v/>
      </c>
      <c r="CL43" s="36" t="str">
        <f t="shared" si="72"/>
        <v/>
      </c>
      <c r="CM43" s="225"/>
      <c r="CN43" s="75" t="str">
        <f t="shared" si="73"/>
        <v/>
      </c>
      <c r="CO43" s="37" t="str">
        <f t="shared" si="74"/>
        <v/>
      </c>
      <c r="CP43" s="224"/>
      <c r="CQ43" s="5" t="str">
        <f t="shared" si="75"/>
        <v/>
      </c>
      <c r="CR43" s="224" t="str">
        <f t="shared" si="76"/>
        <v/>
      </c>
      <c r="CS43" s="225"/>
      <c r="CT43" s="115" t="str">
        <f t="shared" si="77"/>
        <v/>
      </c>
      <c r="CU43" s="225" t="str">
        <f t="shared" si="78"/>
        <v/>
      </c>
      <c r="CV43" s="224"/>
      <c r="CW43" s="5" t="str">
        <f t="shared" si="79"/>
        <v/>
      </c>
      <c r="CX43" s="224" t="str">
        <f t="shared" si="80"/>
        <v/>
      </c>
      <c r="CY43" s="225"/>
      <c r="CZ43" s="115" t="str">
        <f t="shared" si="81"/>
        <v/>
      </c>
      <c r="DA43" s="225" t="str">
        <f t="shared" si="82"/>
        <v/>
      </c>
      <c r="DB43" s="224"/>
      <c r="DC43" s="5" t="str">
        <f t="shared" si="83"/>
        <v/>
      </c>
      <c r="DD43" s="224" t="str">
        <f t="shared" si="84"/>
        <v/>
      </c>
      <c r="DE43" s="225"/>
      <c r="DF43" s="115" t="str">
        <f t="shared" si="85"/>
        <v/>
      </c>
      <c r="DG43" s="225" t="str">
        <f t="shared" si="86"/>
        <v/>
      </c>
      <c r="DH43" s="224"/>
      <c r="DI43" s="5" t="str">
        <f t="shared" si="87"/>
        <v/>
      </c>
      <c r="DJ43" s="224" t="str">
        <f t="shared" si="88"/>
        <v/>
      </c>
      <c r="DK43" s="225"/>
      <c r="DL43" s="115" t="str">
        <f t="shared" si="89"/>
        <v/>
      </c>
      <c r="DM43" s="225" t="str">
        <f t="shared" si="90"/>
        <v/>
      </c>
      <c r="DN43" s="224"/>
      <c r="DO43" s="5" t="str">
        <f t="shared" si="91"/>
        <v/>
      </c>
      <c r="DP43" s="224" t="str">
        <f t="shared" si="92"/>
        <v/>
      </c>
      <c r="DQ43" s="225"/>
      <c r="DR43" s="115" t="str">
        <f t="shared" si="93"/>
        <v/>
      </c>
      <c r="DS43" s="225" t="str">
        <f t="shared" si="94"/>
        <v/>
      </c>
      <c r="DT43" s="224"/>
      <c r="DU43" s="5" t="str">
        <f t="shared" si="95"/>
        <v/>
      </c>
      <c r="DV43" s="224" t="str">
        <f t="shared" si="96"/>
        <v/>
      </c>
      <c r="DW43" s="225"/>
      <c r="DX43" s="115" t="str">
        <f t="shared" si="97"/>
        <v/>
      </c>
      <c r="DY43" s="225" t="str">
        <f t="shared" si="98"/>
        <v/>
      </c>
      <c r="DZ43" s="224"/>
      <c r="EA43" s="5" t="str">
        <f t="shared" si="99"/>
        <v/>
      </c>
      <c r="EB43" s="224" t="str">
        <f t="shared" si="100"/>
        <v/>
      </c>
      <c r="EC43" s="225"/>
      <c r="ED43" s="115" t="str">
        <f t="shared" si="101"/>
        <v/>
      </c>
      <c r="EE43" s="225" t="str">
        <f t="shared" si="102"/>
        <v/>
      </c>
      <c r="EF43" s="224"/>
      <c r="EG43" s="5" t="str">
        <f t="shared" si="103"/>
        <v/>
      </c>
      <c r="EH43" s="224" t="str">
        <f t="shared" si="104"/>
        <v/>
      </c>
      <c r="EI43" s="225"/>
      <c r="EJ43" s="115" t="str">
        <f t="shared" si="105"/>
        <v/>
      </c>
      <c r="EK43" s="225" t="str">
        <f t="shared" si="106"/>
        <v/>
      </c>
      <c r="EL43" s="224"/>
      <c r="EM43" s="5" t="str">
        <f t="shared" si="107"/>
        <v/>
      </c>
      <c r="EN43" s="224" t="str">
        <f t="shared" si="108"/>
        <v/>
      </c>
      <c r="EO43" s="225"/>
      <c r="EP43" s="115" t="str">
        <f t="shared" si="109"/>
        <v/>
      </c>
      <c r="EQ43" s="225" t="str">
        <f t="shared" si="110"/>
        <v/>
      </c>
      <c r="ER43" s="224"/>
      <c r="ES43" s="5" t="str">
        <f t="shared" si="111"/>
        <v/>
      </c>
      <c r="ET43" s="224" t="str">
        <f t="shared" si="112"/>
        <v/>
      </c>
      <c r="EU43" s="225"/>
      <c r="EV43" s="115" t="str">
        <f t="shared" si="113"/>
        <v/>
      </c>
      <c r="EW43" s="225" t="str">
        <f t="shared" si="114"/>
        <v/>
      </c>
      <c r="EX43" s="224"/>
      <c r="EY43" s="5" t="str">
        <f t="shared" si="115"/>
        <v/>
      </c>
      <c r="EZ43" s="224" t="str">
        <f t="shared" si="116"/>
        <v/>
      </c>
      <c r="FA43" s="225"/>
      <c r="FB43" s="115" t="str">
        <f t="shared" si="117"/>
        <v/>
      </c>
      <c r="FC43" s="225" t="str">
        <f t="shared" si="118"/>
        <v/>
      </c>
      <c r="FD43" s="224"/>
      <c r="FE43" s="5" t="str">
        <f t="shared" si="119"/>
        <v/>
      </c>
      <c r="FF43" s="224" t="str">
        <f t="shared" si="120"/>
        <v/>
      </c>
      <c r="FG43" s="225"/>
      <c r="FH43" s="115" t="str">
        <f t="shared" si="121"/>
        <v/>
      </c>
      <c r="FI43" s="225" t="str">
        <f t="shared" si="122"/>
        <v/>
      </c>
      <c r="FJ43" s="224"/>
      <c r="FK43" s="5" t="str">
        <f t="shared" si="123"/>
        <v/>
      </c>
      <c r="FL43" s="224" t="str">
        <f t="shared" si="124"/>
        <v/>
      </c>
      <c r="FM43" s="225"/>
      <c r="FN43" s="115" t="str">
        <f t="shared" si="125"/>
        <v/>
      </c>
      <c r="FO43" s="225" t="str">
        <f t="shared" si="126"/>
        <v/>
      </c>
      <c r="FP43" s="224"/>
      <c r="FQ43" s="5" t="str">
        <f t="shared" si="127"/>
        <v/>
      </c>
      <c r="FR43" s="224" t="str">
        <f t="shared" si="128"/>
        <v/>
      </c>
      <c r="FS43" s="225"/>
      <c r="FT43" s="115" t="str">
        <f t="shared" si="129"/>
        <v/>
      </c>
      <c r="FU43" s="225" t="str">
        <f t="shared" si="130"/>
        <v/>
      </c>
      <c r="FV43" s="253"/>
      <c r="FW43" s="253"/>
      <c r="FX43" s="253"/>
      <c r="FY43" s="253"/>
      <c r="FZ43" s="253"/>
    </row>
    <row r="44" spans="1:182" s="3" customFormat="1" x14ac:dyDescent="0.25">
      <c r="A44" s="2" t="str">
        <f t="shared" si="27"/>
        <v/>
      </c>
      <c r="B44" s="2"/>
      <c r="C44" s="186"/>
      <c r="D44" s="186" t="str">
        <f t="shared" si="28"/>
        <v/>
      </c>
      <c r="E44" s="109"/>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31"/>
        <v/>
      </c>
      <c r="BH44" s="36" t="str">
        <f t="shared" si="132"/>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75" t="str">
        <f t="shared" si="69"/>
        <v/>
      </c>
      <c r="CI44" s="37" t="str">
        <f t="shared" si="70"/>
        <v/>
      </c>
      <c r="CJ44" s="224"/>
      <c r="CK44" s="74" t="str">
        <f t="shared" si="71"/>
        <v/>
      </c>
      <c r="CL44" s="36" t="str">
        <f t="shared" si="72"/>
        <v/>
      </c>
      <c r="CM44" s="225"/>
      <c r="CN44" s="75" t="str">
        <f t="shared" si="73"/>
        <v/>
      </c>
      <c r="CO44" s="37" t="str">
        <f t="shared" si="74"/>
        <v/>
      </c>
      <c r="CP44" s="224"/>
      <c r="CQ44" s="5" t="str">
        <f t="shared" si="75"/>
        <v/>
      </c>
      <c r="CR44" s="224" t="str">
        <f t="shared" si="76"/>
        <v/>
      </c>
      <c r="CS44" s="225"/>
      <c r="CT44" s="115" t="str">
        <f t="shared" si="77"/>
        <v/>
      </c>
      <c r="CU44" s="225" t="str">
        <f t="shared" si="78"/>
        <v/>
      </c>
      <c r="CV44" s="224"/>
      <c r="CW44" s="5" t="str">
        <f t="shared" si="79"/>
        <v/>
      </c>
      <c r="CX44" s="224" t="str">
        <f t="shared" si="80"/>
        <v/>
      </c>
      <c r="CY44" s="225"/>
      <c r="CZ44" s="115" t="str">
        <f t="shared" si="81"/>
        <v/>
      </c>
      <c r="DA44" s="225" t="str">
        <f t="shared" si="82"/>
        <v/>
      </c>
      <c r="DB44" s="224"/>
      <c r="DC44" s="5" t="str">
        <f t="shared" si="83"/>
        <v/>
      </c>
      <c r="DD44" s="224" t="str">
        <f t="shared" si="84"/>
        <v/>
      </c>
      <c r="DE44" s="225"/>
      <c r="DF44" s="115" t="str">
        <f t="shared" si="85"/>
        <v/>
      </c>
      <c r="DG44" s="225" t="str">
        <f t="shared" si="86"/>
        <v/>
      </c>
      <c r="DH44" s="224"/>
      <c r="DI44" s="5" t="str">
        <f t="shared" si="87"/>
        <v/>
      </c>
      <c r="DJ44" s="224" t="str">
        <f t="shared" si="88"/>
        <v/>
      </c>
      <c r="DK44" s="225"/>
      <c r="DL44" s="115" t="str">
        <f t="shared" si="89"/>
        <v/>
      </c>
      <c r="DM44" s="225" t="str">
        <f t="shared" si="90"/>
        <v/>
      </c>
      <c r="DN44" s="224"/>
      <c r="DO44" s="5" t="str">
        <f t="shared" si="91"/>
        <v/>
      </c>
      <c r="DP44" s="224" t="str">
        <f t="shared" si="92"/>
        <v/>
      </c>
      <c r="DQ44" s="225"/>
      <c r="DR44" s="115" t="str">
        <f t="shared" si="93"/>
        <v/>
      </c>
      <c r="DS44" s="225" t="str">
        <f t="shared" si="94"/>
        <v/>
      </c>
      <c r="DT44" s="224"/>
      <c r="DU44" s="5" t="str">
        <f t="shared" si="95"/>
        <v/>
      </c>
      <c r="DV44" s="224" t="str">
        <f t="shared" si="96"/>
        <v/>
      </c>
      <c r="DW44" s="225"/>
      <c r="DX44" s="115" t="str">
        <f t="shared" si="97"/>
        <v/>
      </c>
      <c r="DY44" s="225" t="str">
        <f t="shared" si="98"/>
        <v/>
      </c>
      <c r="DZ44" s="224"/>
      <c r="EA44" s="5" t="str">
        <f t="shared" si="99"/>
        <v/>
      </c>
      <c r="EB44" s="224" t="str">
        <f t="shared" si="100"/>
        <v/>
      </c>
      <c r="EC44" s="225"/>
      <c r="ED44" s="115" t="str">
        <f t="shared" si="101"/>
        <v/>
      </c>
      <c r="EE44" s="225" t="str">
        <f t="shared" si="102"/>
        <v/>
      </c>
      <c r="EF44" s="224"/>
      <c r="EG44" s="5" t="str">
        <f t="shared" si="103"/>
        <v/>
      </c>
      <c r="EH44" s="224" t="str">
        <f t="shared" si="104"/>
        <v/>
      </c>
      <c r="EI44" s="225"/>
      <c r="EJ44" s="115" t="str">
        <f t="shared" si="105"/>
        <v/>
      </c>
      <c r="EK44" s="225" t="str">
        <f t="shared" si="106"/>
        <v/>
      </c>
      <c r="EL44" s="224"/>
      <c r="EM44" s="5" t="str">
        <f t="shared" si="107"/>
        <v/>
      </c>
      <c r="EN44" s="224" t="str">
        <f t="shared" si="108"/>
        <v/>
      </c>
      <c r="EO44" s="225"/>
      <c r="EP44" s="115" t="str">
        <f t="shared" si="109"/>
        <v/>
      </c>
      <c r="EQ44" s="225" t="str">
        <f t="shared" si="110"/>
        <v/>
      </c>
      <c r="ER44" s="224"/>
      <c r="ES44" s="5" t="str">
        <f t="shared" si="111"/>
        <v/>
      </c>
      <c r="ET44" s="224" t="str">
        <f t="shared" si="112"/>
        <v/>
      </c>
      <c r="EU44" s="225"/>
      <c r="EV44" s="115" t="str">
        <f t="shared" si="113"/>
        <v/>
      </c>
      <c r="EW44" s="225" t="str">
        <f t="shared" si="114"/>
        <v/>
      </c>
      <c r="EX44" s="224"/>
      <c r="EY44" s="5" t="str">
        <f t="shared" si="115"/>
        <v/>
      </c>
      <c r="EZ44" s="224" t="str">
        <f t="shared" si="116"/>
        <v/>
      </c>
      <c r="FA44" s="225"/>
      <c r="FB44" s="115" t="str">
        <f t="shared" si="117"/>
        <v/>
      </c>
      <c r="FC44" s="225" t="str">
        <f t="shared" si="118"/>
        <v/>
      </c>
      <c r="FD44" s="224"/>
      <c r="FE44" s="5" t="str">
        <f t="shared" si="119"/>
        <v/>
      </c>
      <c r="FF44" s="224" t="str">
        <f t="shared" si="120"/>
        <v/>
      </c>
      <c r="FG44" s="225"/>
      <c r="FH44" s="115" t="str">
        <f t="shared" si="121"/>
        <v/>
      </c>
      <c r="FI44" s="225" t="str">
        <f t="shared" si="122"/>
        <v/>
      </c>
      <c r="FJ44" s="224"/>
      <c r="FK44" s="5" t="str">
        <f t="shared" si="123"/>
        <v/>
      </c>
      <c r="FL44" s="224" t="str">
        <f t="shared" si="124"/>
        <v/>
      </c>
      <c r="FM44" s="225"/>
      <c r="FN44" s="115" t="str">
        <f t="shared" si="125"/>
        <v/>
      </c>
      <c r="FO44" s="225" t="str">
        <f t="shared" si="126"/>
        <v/>
      </c>
      <c r="FP44" s="224"/>
      <c r="FQ44" s="5" t="str">
        <f t="shared" si="127"/>
        <v/>
      </c>
      <c r="FR44" s="224" t="str">
        <f t="shared" si="128"/>
        <v/>
      </c>
      <c r="FS44" s="225"/>
      <c r="FT44" s="115" t="str">
        <f t="shared" si="129"/>
        <v/>
      </c>
      <c r="FU44" s="225" t="str">
        <f t="shared" si="130"/>
        <v/>
      </c>
      <c r="FV44" s="253"/>
      <c r="FW44" s="253"/>
      <c r="FX44" s="253"/>
      <c r="FY44" s="253"/>
      <c r="FZ44" s="253"/>
    </row>
    <row r="45" spans="1:182" s="3" customFormat="1" x14ac:dyDescent="0.25">
      <c r="A45" s="2" t="str">
        <f t="shared" si="27"/>
        <v/>
      </c>
      <c r="B45" s="2"/>
      <c r="C45" s="186"/>
      <c r="D45" s="186" t="str">
        <f t="shared" si="28"/>
        <v/>
      </c>
      <c r="E45" s="109"/>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31"/>
        <v/>
      </c>
      <c r="BH45" s="36" t="str">
        <f t="shared" si="132"/>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75" t="str">
        <f t="shared" si="69"/>
        <v/>
      </c>
      <c r="CI45" s="37" t="str">
        <f t="shared" si="70"/>
        <v/>
      </c>
      <c r="CJ45" s="224"/>
      <c r="CK45" s="74" t="str">
        <f t="shared" si="71"/>
        <v/>
      </c>
      <c r="CL45" s="36" t="str">
        <f t="shared" si="72"/>
        <v/>
      </c>
      <c r="CM45" s="225"/>
      <c r="CN45" s="75" t="str">
        <f t="shared" si="73"/>
        <v/>
      </c>
      <c r="CO45" s="37" t="str">
        <f t="shared" si="74"/>
        <v/>
      </c>
      <c r="CP45" s="224"/>
      <c r="CQ45" s="5" t="str">
        <f t="shared" si="75"/>
        <v/>
      </c>
      <c r="CR45" s="224" t="str">
        <f t="shared" si="76"/>
        <v/>
      </c>
      <c r="CS45" s="225"/>
      <c r="CT45" s="115" t="str">
        <f t="shared" si="77"/>
        <v/>
      </c>
      <c r="CU45" s="225" t="str">
        <f t="shared" si="78"/>
        <v/>
      </c>
      <c r="CV45" s="224"/>
      <c r="CW45" s="5" t="str">
        <f t="shared" si="79"/>
        <v/>
      </c>
      <c r="CX45" s="224" t="str">
        <f t="shared" si="80"/>
        <v/>
      </c>
      <c r="CY45" s="225"/>
      <c r="CZ45" s="115" t="str">
        <f t="shared" si="81"/>
        <v/>
      </c>
      <c r="DA45" s="225" t="str">
        <f t="shared" si="82"/>
        <v/>
      </c>
      <c r="DB45" s="224"/>
      <c r="DC45" s="5" t="str">
        <f t="shared" si="83"/>
        <v/>
      </c>
      <c r="DD45" s="224" t="str">
        <f t="shared" si="84"/>
        <v/>
      </c>
      <c r="DE45" s="225"/>
      <c r="DF45" s="115" t="str">
        <f t="shared" si="85"/>
        <v/>
      </c>
      <c r="DG45" s="225" t="str">
        <f t="shared" si="86"/>
        <v/>
      </c>
      <c r="DH45" s="224"/>
      <c r="DI45" s="5" t="str">
        <f t="shared" si="87"/>
        <v/>
      </c>
      <c r="DJ45" s="224" t="str">
        <f t="shared" si="88"/>
        <v/>
      </c>
      <c r="DK45" s="225"/>
      <c r="DL45" s="115" t="str">
        <f t="shared" si="89"/>
        <v/>
      </c>
      <c r="DM45" s="225" t="str">
        <f t="shared" si="90"/>
        <v/>
      </c>
      <c r="DN45" s="224"/>
      <c r="DO45" s="5" t="str">
        <f t="shared" si="91"/>
        <v/>
      </c>
      <c r="DP45" s="224" t="str">
        <f t="shared" si="92"/>
        <v/>
      </c>
      <c r="DQ45" s="225"/>
      <c r="DR45" s="115" t="str">
        <f t="shared" si="93"/>
        <v/>
      </c>
      <c r="DS45" s="225" t="str">
        <f t="shared" si="94"/>
        <v/>
      </c>
      <c r="DT45" s="224"/>
      <c r="DU45" s="5" t="str">
        <f t="shared" si="95"/>
        <v/>
      </c>
      <c r="DV45" s="224" t="str">
        <f t="shared" si="96"/>
        <v/>
      </c>
      <c r="DW45" s="225"/>
      <c r="DX45" s="115" t="str">
        <f t="shared" si="97"/>
        <v/>
      </c>
      <c r="DY45" s="225" t="str">
        <f t="shared" si="98"/>
        <v/>
      </c>
      <c r="DZ45" s="224"/>
      <c r="EA45" s="5" t="str">
        <f t="shared" si="99"/>
        <v/>
      </c>
      <c r="EB45" s="224" t="str">
        <f t="shared" si="100"/>
        <v/>
      </c>
      <c r="EC45" s="225"/>
      <c r="ED45" s="115" t="str">
        <f t="shared" si="101"/>
        <v/>
      </c>
      <c r="EE45" s="225" t="str">
        <f t="shared" si="102"/>
        <v/>
      </c>
      <c r="EF45" s="224"/>
      <c r="EG45" s="5" t="str">
        <f t="shared" si="103"/>
        <v/>
      </c>
      <c r="EH45" s="224" t="str">
        <f t="shared" si="104"/>
        <v/>
      </c>
      <c r="EI45" s="225"/>
      <c r="EJ45" s="115" t="str">
        <f t="shared" si="105"/>
        <v/>
      </c>
      <c r="EK45" s="225" t="str">
        <f t="shared" si="106"/>
        <v/>
      </c>
      <c r="EL45" s="224"/>
      <c r="EM45" s="5" t="str">
        <f t="shared" si="107"/>
        <v/>
      </c>
      <c r="EN45" s="224" t="str">
        <f t="shared" si="108"/>
        <v/>
      </c>
      <c r="EO45" s="225"/>
      <c r="EP45" s="115" t="str">
        <f t="shared" si="109"/>
        <v/>
      </c>
      <c r="EQ45" s="225" t="str">
        <f t="shared" si="110"/>
        <v/>
      </c>
      <c r="ER45" s="224"/>
      <c r="ES45" s="5" t="str">
        <f t="shared" si="111"/>
        <v/>
      </c>
      <c r="ET45" s="224" t="str">
        <f t="shared" si="112"/>
        <v/>
      </c>
      <c r="EU45" s="225"/>
      <c r="EV45" s="115" t="str">
        <f t="shared" si="113"/>
        <v/>
      </c>
      <c r="EW45" s="225" t="str">
        <f t="shared" si="114"/>
        <v/>
      </c>
      <c r="EX45" s="224"/>
      <c r="EY45" s="5" t="str">
        <f t="shared" si="115"/>
        <v/>
      </c>
      <c r="EZ45" s="224" t="str">
        <f t="shared" si="116"/>
        <v/>
      </c>
      <c r="FA45" s="225"/>
      <c r="FB45" s="115" t="str">
        <f t="shared" si="117"/>
        <v/>
      </c>
      <c r="FC45" s="225" t="str">
        <f t="shared" si="118"/>
        <v/>
      </c>
      <c r="FD45" s="224"/>
      <c r="FE45" s="5" t="str">
        <f t="shared" si="119"/>
        <v/>
      </c>
      <c r="FF45" s="224" t="str">
        <f t="shared" si="120"/>
        <v/>
      </c>
      <c r="FG45" s="225"/>
      <c r="FH45" s="115" t="str">
        <f t="shared" si="121"/>
        <v/>
      </c>
      <c r="FI45" s="225" t="str">
        <f t="shared" si="122"/>
        <v/>
      </c>
      <c r="FJ45" s="224"/>
      <c r="FK45" s="5" t="str">
        <f t="shared" si="123"/>
        <v/>
      </c>
      <c r="FL45" s="224" t="str">
        <f t="shared" si="124"/>
        <v/>
      </c>
      <c r="FM45" s="225"/>
      <c r="FN45" s="115" t="str">
        <f t="shared" si="125"/>
        <v/>
      </c>
      <c r="FO45" s="225" t="str">
        <f t="shared" si="126"/>
        <v/>
      </c>
      <c r="FP45" s="224"/>
      <c r="FQ45" s="5" t="str">
        <f t="shared" si="127"/>
        <v/>
      </c>
      <c r="FR45" s="224" t="str">
        <f t="shared" si="128"/>
        <v/>
      </c>
      <c r="FS45" s="225"/>
      <c r="FT45" s="115" t="str">
        <f t="shared" si="129"/>
        <v/>
      </c>
      <c r="FU45" s="225" t="str">
        <f t="shared" si="130"/>
        <v/>
      </c>
      <c r="FV45" s="253"/>
      <c r="FW45" s="253"/>
      <c r="FX45" s="253"/>
      <c r="FY45" s="253"/>
      <c r="FZ45" s="253"/>
    </row>
    <row r="46" spans="1:182" s="3" customFormat="1" x14ac:dyDescent="0.25">
      <c r="A46" s="2" t="str">
        <f t="shared" si="27"/>
        <v/>
      </c>
      <c r="B46" s="2"/>
      <c r="C46" s="186"/>
      <c r="D46" s="186" t="str">
        <f t="shared" si="28"/>
        <v/>
      </c>
      <c r="E46" s="109"/>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31"/>
        <v/>
      </c>
      <c r="BH46" s="36" t="str">
        <f t="shared" si="132"/>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75" t="str">
        <f t="shared" si="69"/>
        <v/>
      </c>
      <c r="CI46" s="37" t="str">
        <f t="shared" si="70"/>
        <v/>
      </c>
      <c r="CJ46" s="224"/>
      <c r="CK46" s="74" t="str">
        <f t="shared" si="71"/>
        <v/>
      </c>
      <c r="CL46" s="36" t="str">
        <f t="shared" si="72"/>
        <v/>
      </c>
      <c r="CM46" s="225"/>
      <c r="CN46" s="75" t="str">
        <f t="shared" si="73"/>
        <v/>
      </c>
      <c r="CO46" s="37" t="str">
        <f t="shared" si="74"/>
        <v/>
      </c>
      <c r="CP46" s="224"/>
      <c r="CQ46" s="5" t="str">
        <f t="shared" si="75"/>
        <v/>
      </c>
      <c r="CR46" s="224" t="str">
        <f t="shared" si="76"/>
        <v/>
      </c>
      <c r="CS46" s="225"/>
      <c r="CT46" s="115" t="str">
        <f t="shared" si="77"/>
        <v/>
      </c>
      <c r="CU46" s="225" t="str">
        <f t="shared" si="78"/>
        <v/>
      </c>
      <c r="CV46" s="224"/>
      <c r="CW46" s="5" t="str">
        <f t="shared" si="79"/>
        <v/>
      </c>
      <c r="CX46" s="224" t="str">
        <f t="shared" si="80"/>
        <v/>
      </c>
      <c r="CY46" s="225"/>
      <c r="CZ46" s="115" t="str">
        <f t="shared" si="81"/>
        <v/>
      </c>
      <c r="DA46" s="225" t="str">
        <f t="shared" si="82"/>
        <v/>
      </c>
      <c r="DB46" s="224"/>
      <c r="DC46" s="5" t="str">
        <f t="shared" si="83"/>
        <v/>
      </c>
      <c r="DD46" s="224" t="str">
        <f t="shared" si="84"/>
        <v/>
      </c>
      <c r="DE46" s="225"/>
      <c r="DF46" s="115" t="str">
        <f t="shared" si="85"/>
        <v/>
      </c>
      <c r="DG46" s="225" t="str">
        <f t="shared" si="86"/>
        <v/>
      </c>
      <c r="DH46" s="224"/>
      <c r="DI46" s="5" t="str">
        <f t="shared" si="87"/>
        <v/>
      </c>
      <c r="DJ46" s="224" t="str">
        <f t="shared" si="88"/>
        <v/>
      </c>
      <c r="DK46" s="225"/>
      <c r="DL46" s="115" t="str">
        <f t="shared" si="89"/>
        <v/>
      </c>
      <c r="DM46" s="225" t="str">
        <f t="shared" si="90"/>
        <v/>
      </c>
      <c r="DN46" s="224"/>
      <c r="DO46" s="5" t="str">
        <f t="shared" si="91"/>
        <v/>
      </c>
      <c r="DP46" s="224" t="str">
        <f t="shared" si="92"/>
        <v/>
      </c>
      <c r="DQ46" s="225"/>
      <c r="DR46" s="115" t="str">
        <f t="shared" si="93"/>
        <v/>
      </c>
      <c r="DS46" s="225" t="str">
        <f t="shared" si="94"/>
        <v/>
      </c>
      <c r="DT46" s="224"/>
      <c r="DU46" s="5" t="str">
        <f t="shared" si="95"/>
        <v/>
      </c>
      <c r="DV46" s="224" t="str">
        <f t="shared" si="96"/>
        <v/>
      </c>
      <c r="DW46" s="225"/>
      <c r="DX46" s="115" t="str">
        <f t="shared" si="97"/>
        <v/>
      </c>
      <c r="DY46" s="225" t="str">
        <f t="shared" si="98"/>
        <v/>
      </c>
      <c r="DZ46" s="224"/>
      <c r="EA46" s="5" t="str">
        <f t="shared" si="99"/>
        <v/>
      </c>
      <c r="EB46" s="224" t="str">
        <f t="shared" si="100"/>
        <v/>
      </c>
      <c r="EC46" s="225"/>
      <c r="ED46" s="115" t="str">
        <f t="shared" si="101"/>
        <v/>
      </c>
      <c r="EE46" s="225" t="str">
        <f t="shared" si="102"/>
        <v/>
      </c>
      <c r="EF46" s="224"/>
      <c r="EG46" s="5" t="str">
        <f t="shared" si="103"/>
        <v/>
      </c>
      <c r="EH46" s="224" t="str">
        <f t="shared" si="104"/>
        <v/>
      </c>
      <c r="EI46" s="225"/>
      <c r="EJ46" s="115" t="str">
        <f t="shared" si="105"/>
        <v/>
      </c>
      <c r="EK46" s="225" t="str">
        <f t="shared" si="106"/>
        <v/>
      </c>
      <c r="EL46" s="224"/>
      <c r="EM46" s="5" t="str">
        <f t="shared" si="107"/>
        <v/>
      </c>
      <c r="EN46" s="224" t="str">
        <f t="shared" si="108"/>
        <v/>
      </c>
      <c r="EO46" s="225"/>
      <c r="EP46" s="115" t="str">
        <f t="shared" si="109"/>
        <v/>
      </c>
      <c r="EQ46" s="225" t="str">
        <f t="shared" si="110"/>
        <v/>
      </c>
      <c r="ER46" s="224"/>
      <c r="ES46" s="5" t="str">
        <f t="shared" si="111"/>
        <v/>
      </c>
      <c r="ET46" s="224" t="str">
        <f t="shared" si="112"/>
        <v/>
      </c>
      <c r="EU46" s="225"/>
      <c r="EV46" s="115" t="str">
        <f t="shared" si="113"/>
        <v/>
      </c>
      <c r="EW46" s="225" t="str">
        <f t="shared" si="114"/>
        <v/>
      </c>
      <c r="EX46" s="224"/>
      <c r="EY46" s="5" t="str">
        <f t="shared" si="115"/>
        <v/>
      </c>
      <c r="EZ46" s="224" t="str">
        <f t="shared" si="116"/>
        <v/>
      </c>
      <c r="FA46" s="225"/>
      <c r="FB46" s="115" t="str">
        <f t="shared" si="117"/>
        <v/>
      </c>
      <c r="FC46" s="225" t="str">
        <f t="shared" si="118"/>
        <v/>
      </c>
      <c r="FD46" s="224"/>
      <c r="FE46" s="5" t="str">
        <f t="shared" si="119"/>
        <v/>
      </c>
      <c r="FF46" s="224" t="str">
        <f t="shared" si="120"/>
        <v/>
      </c>
      <c r="FG46" s="225"/>
      <c r="FH46" s="115" t="str">
        <f t="shared" si="121"/>
        <v/>
      </c>
      <c r="FI46" s="225" t="str">
        <f t="shared" si="122"/>
        <v/>
      </c>
      <c r="FJ46" s="224"/>
      <c r="FK46" s="5" t="str">
        <f t="shared" si="123"/>
        <v/>
      </c>
      <c r="FL46" s="224" t="str">
        <f t="shared" si="124"/>
        <v/>
      </c>
      <c r="FM46" s="225"/>
      <c r="FN46" s="115" t="str">
        <f t="shared" si="125"/>
        <v/>
      </c>
      <c r="FO46" s="225" t="str">
        <f t="shared" si="126"/>
        <v/>
      </c>
      <c r="FP46" s="224"/>
      <c r="FQ46" s="5" t="str">
        <f t="shared" si="127"/>
        <v/>
      </c>
      <c r="FR46" s="224" t="str">
        <f t="shared" si="128"/>
        <v/>
      </c>
      <c r="FS46" s="225"/>
      <c r="FT46" s="115" t="str">
        <f t="shared" si="129"/>
        <v/>
      </c>
      <c r="FU46" s="225" t="str">
        <f t="shared" si="130"/>
        <v/>
      </c>
      <c r="FV46" s="253"/>
      <c r="FW46" s="253"/>
      <c r="FX46" s="253"/>
      <c r="FY46" s="253"/>
      <c r="FZ46" s="253"/>
    </row>
    <row r="47" spans="1:182" s="3" customFormat="1" x14ac:dyDescent="0.25">
      <c r="A47" s="2" t="str">
        <f t="shared" si="27"/>
        <v/>
      </c>
      <c r="B47" s="2"/>
      <c r="C47" s="186"/>
      <c r="D47" s="186" t="str">
        <f t="shared" si="28"/>
        <v/>
      </c>
      <c r="E47" s="109"/>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31"/>
        <v/>
      </c>
      <c r="BH47" s="36" t="str">
        <f t="shared" si="132"/>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75" t="str">
        <f t="shared" si="69"/>
        <v/>
      </c>
      <c r="CI47" s="37" t="str">
        <f t="shared" si="70"/>
        <v/>
      </c>
      <c r="CJ47" s="224"/>
      <c r="CK47" s="74" t="str">
        <f t="shared" si="71"/>
        <v/>
      </c>
      <c r="CL47" s="36" t="str">
        <f t="shared" si="72"/>
        <v/>
      </c>
      <c r="CM47" s="225"/>
      <c r="CN47" s="75" t="str">
        <f t="shared" si="73"/>
        <v/>
      </c>
      <c r="CO47" s="37" t="str">
        <f t="shared" si="74"/>
        <v/>
      </c>
      <c r="CP47" s="224"/>
      <c r="CQ47" s="5" t="str">
        <f t="shared" si="75"/>
        <v/>
      </c>
      <c r="CR47" s="224" t="str">
        <f t="shared" si="76"/>
        <v/>
      </c>
      <c r="CS47" s="225"/>
      <c r="CT47" s="115" t="str">
        <f t="shared" si="77"/>
        <v/>
      </c>
      <c r="CU47" s="225" t="str">
        <f t="shared" si="78"/>
        <v/>
      </c>
      <c r="CV47" s="224"/>
      <c r="CW47" s="5" t="str">
        <f t="shared" si="79"/>
        <v/>
      </c>
      <c r="CX47" s="224" t="str">
        <f t="shared" si="80"/>
        <v/>
      </c>
      <c r="CY47" s="225"/>
      <c r="CZ47" s="115" t="str">
        <f t="shared" si="81"/>
        <v/>
      </c>
      <c r="DA47" s="225" t="str">
        <f t="shared" si="82"/>
        <v/>
      </c>
      <c r="DB47" s="224"/>
      <c r="DC47" s="5" t="str">
        <f t="shared" si="83"/>
        <v/>
      </c>
      <c r="DD47" s="224" t="str">
        <f t="shared" si="84"/>
        <v/>
      </c>
      <c r="DE47" s="225"/>
      <c r="DF47" s="115" t="str">
        <f t="shared" si="85"/>
        <v/>
      </c>
      <c r="DG47" s="225" t="str">
        <f t="shared" si="86"/>
        <v/>
      </c>
      <c r="DH47" s="224"/>
      <c r="DI47" s="5" t="str">
        <f t="shared" si="87"/>
        <v/>
      </c>
      <c r="DJ47" s="224" t="str">
        <f t="shared" si="88"/>
        <v/>
      </c>
      <c r="DK47" s="225"/>
      <c r="DL47" s="115" t="str">
        <f t="shared" si="89"/>
        <v/>
      </c>
      <c r="DM47" s="225" t="str">
        <f t="shared" si="90"/>
        <v/>
      </c>
      <c r="DN47" s="224"/>
      <c r="DO47" s="5" t="str">
        <f t="shared" si="91"/>
        <v/>
      </c>
      <c r="DP47" s="224" t="str">
        <f t="shared" si="92"/>
        <v/>
      </c>
      <c r="DQ47" s="225"/>
      <c r="DR47" s="115" t="str">
        <f t="shared" si="93"/>
        <v/>
      </c>
      <c r="DS47" s="225" t="str">
        <f t="shared" si="94"/>
        <v/>
      </c>
      <c r="DT47" s="224"/>
      <c r="DU47" s="5" t="str">
        <f t="shared" si="95"/>
        <v/>
      </c>
      <c r="DV47" s="224" t="str">
        <f t="shared" si="96"/>
        <v/>
      </c>
      <c r="DW47" s="225"/>
      <c r="DX47" s="115" t="str">
        <f t="shared" si="97"/>
        <v/>
      </c>
      <c r="DY47" s="225" t="str">
        <f t="shared" si="98"/>
        <v/>
      </c>
      <c r="DZ47" s="224"/>
      <c r="EA47" s="5" t="str">
        <f t="shared" si="99"/>
        <v/>
      </c>
      <c r="EB47" s="224" t="str">
        <f t="shared" si="100"/>
        <v/>
      </c>
      <c r="EC47" s="225"/>
      <c r="ED47" s="115" t="str">
        <f t="shared" si="101"/>
        <v/>
      </c>
      <c r="EE47" s="225" t="str">
        <f t="shared" si="102"/>
        <v/>
      </c>
      <c r="EF47" s="224"/>
      <c r="EG47" s="5" t="str">
        <f t="shared" si="103"/>
        <v/>
      </c>
      <c r="EH47" s="224" t="str">
        <f t="shared" si="104"/>
        <v/>
      </c>
      <c r="EI47" s="225"/>
      <c r="EJ47" s="115" t="str">
        <f t="shared" si="105"/>
        <v/>
      </c>
      <c r="EK47" s="225" t="str">
        <f t="shared" si="106"/>
        <v/>
      </c>
      <c r="EL47" s="224"/>
      <c r="EM47" s="5" t="str">
        <f t="shared" si="107"/>
        <v/>
      </c>
      <c r="EN47" s="224" t="str">
        <f t="shared" si="108"/>
        <v/>
      </c>
      <c r="EO47" s="225"/>
      <c r="EP47" s="115" t="str">
        <f t="shared" si="109"/>
        <v/>
      </c>
      <c r="EQ47" s="225" t="str">
        <f t="shared" si="110"/>
        <v/>
      </c>
      <c r="ER47" s="224"/>
      <c r="ES47" s="5" t="str">
        <f t="shared" si="111"/>
        <v/>
      </c>
      <c r="ET47" s="224" t="str">
        <f t="shared" si="112"/>
        <v/>
      </c>
      <c r="EU47" s="225"/>
      <c r="EV47" s="115" t="str">
        <f t="shared" si="113"/>
        <v/>
      </c>
      <c r="EW47" s="225" t="str">
        <f t="shared" si="114"/>
        <v/>
      </c>
      <c r="EX47" s="224"/>
      <c r="EY47" s="5" t="str">
        <f t="shared" si="115"/>
        <v/>
      </c>
      <c r="EZ47" s="224" t="str">
        <f t="shared" si="116"/>
        <v/>
      </c>
      <c r="FA47" s="225"/>
      <c r="FB47" s="115" t="str">
        <f t="shared" si="117"/>
        <v/>
      </c>
      <c r="FC47" s="225" t="str">
        <f t="shared" si="118"/>
        <v/>
      </c>
      <c r="FD47" s="224"/>
      <c r="FE47" s="5" t="str">
        <f t="shared" si="119"/>
        <v/>
      </c>
      <c r="FF47" s="224" t="str">
        <f t="shared" si="120"/>
        <v/>
      </c>
      <c r="FG47" s="225"/>
      <c r="FH47" s="115" t="str">
        <f t="shared" si="121"/>
        <v/>
      </c>
      <c r="FI47" s="225" t="str">
        <f t="shared" si="122"/>
        <v/>
      </c>
      <c r="FJ47" s="224"/>
      <c r="FK47" s="5" t="str">
        <f t="shared" si="123"/>
        <v/>
      </c>
      <c r="FL47" s="224" t="str">
        <f t="shared" si="124"/>
        <v/>
      </c>
      <c r="FM47" s="225"/>
      <c r="FN47" s="115" t="str">
        <f t="shared" si="125"/>
        <v/>
      </c>
      <c r="FO47" s="225" t="str">
        <f t="shared" si="126"/>
        <v/>
      </c>
      <c r="FP47" s="224"/>
      <c r="FQ47" s="5" t="str">
        <f t="shared" si="127"/>
        <v/>
      </c>
      <c r="FR47" s="224" t="str">
        <f t="shared" si="128"/>
        <v/>
      </c>
      <c r="FS47" s="225"/>
      <c r="FT47" s="115" t="str">
        <f t="shared" si="129"/>
        <v/>
      </c>
      <c r="FU47" s="225" t="str">
        <f t="shared" si="130"/>
        <v/>
      </c>
      <c r="FV47" s="253"/>
      <c r="FW47" s="253"/>
      <c r="FX47" s="253"/>
      <c r="FY47" s="253"/>
      <c r="FZ47" s="253"/>
    </row>
    <row r="48" spans="1:182" s="3" customFormat="1" x14ac:dyDescent="0.25">
      <c r="A48" s="2" t="str">
        <f t="shared" si="27"/>
        <v/>
      </c>
      <c r="B48" s="2"/>
      <c r="C48" s="186"/>
      <c r="D48" s="186" t="str">
        <f t="shared" si="28"/>
        <v/>
      </c>
      <c r="E48" s="109"/>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31"/>
        <v/>
      </c>
      <c r="BH48" s="36" t="str">
        <f t="shared" si="132"/>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75" t="str">
        <f t="shared" si="69"/>
        <v/>
      </c>
      <c r="CI48" s="37" t="str">
        <f t="shared" si="70"/>
        <v/>
      </c>
      <c r="CJ48" s="224"/>
      <c r="CK48" s="74" t="str">
        <f t="shared" si="71"/>
        <v/>
      </c>
      <c r="CL48" s="36" t="str">
        <f t="shared" si="72"/>
        <v/>
      </c>
      <c r="CM48" s="225"/>
      <c r="CN48" s="75" t="str">
        <f t="shared" si="73"/>
        <v/>
      </c>
      <c r="CO48" s="37" t="str">
        <f t="shared" si="74"/>
        <v/>
      </c>
      <c r="CP48" s="224"/>
      <c r="CQ48" s="5" t="str">
        <f t="shared" si="75"/>
        <v/>
      </c>
      <c r="CR48" s="224" t="str">
        <f t="shared" si="76"/>
        <v/>
      </c>
      <c r="CS48" s="225"/>
      <c r="CT48" s="115" t="str">
        <f t="shared" si="77"/>
        <v/>
      </c>
      <c r="CU48" s="225" t="str">
        <f t="shared" si="78"/>
        <v/>
      </c>
      <c r="CV48" s="224"/>
      <c r="CW48" s="5" t="str">
        <f t="shared" si="79"/>
        <v/>
      </c>
      <c r="CX48" s="224" t="str">
        <f t="shared" si="80"/>
        <v/>
      </c>
      <c r="CY48" s="225"/>
      <c r="CZ48" s="115" t="str">
        <f t="shared" si="81"/>
        <v/>
      </c>
      <c r="DA48" s="225" t="str">
        <f t="shared" si="82"/>
        <v/>
      </c>
      <c r="DB48" s="224"/>
      <c r="DC48" s="5" t="str">
        <f t="shared" si="83"/>
        <v/>
      </c>
      <c r="DD48" s="224" t="str">
        <f t="shared" si="84"/>
        <v/>
      </c>
      <c r="DE48" s="225"/>
      <c r="DF48" s="115" t="str">
        <f t="shared" si="85"/>
        <v/>
      </c>
      <c r="DG48" s="225" t="str">
        <f t="shared" si="86"/>
        <v/>
      </c>
      <c r="DH48" s="224"/>
      <c r="DI48" s="5" t="str">
        <f t="shared" si="87"/>
        <v/>
      </c>
      <c r="DJ48" s="224" t="str">
        <f t="shared" si="88"/>
        <v/>
      </c>
      <c r="DK48" s="225"/>
      <c r="DL48" s="115" t="str">
        <f t="shared" si="89"/>
        <v/>
      </c>
      <c r="DM48" s="225" t="str">
        <f t="shared" si="90"/>
        <v/>
      </c>
      <c r="DN48" s="224"/>
      <c r="DO48" s="5" t="str">
        <f t="shared" si="91"/>
        <v/>
      </c>
      <c r="DP48" s="224" t="str">
        <f t="shared" si="92"/>
        <v/>
      </c>
      <c r="DQ48" s="225"/>
      <c r="DR48" s="115" t="str">
        <f t="shared" si="93"/>
        <v/>
      </c>
      <c r="DS48" s="225" t="str">
        <f t="shared" si="94"/>
        <v/>
      </c>
      <c r="DT48" s="224"/>
      <c r="DU48" s="5" t="str">
        <f t="shared" si="95"/>
        <v/>
      </c>
      <c r="DV48" s="224" t="str">
        <f t="shared" si="96"/>
        <v/>
      </c>
      <c r="DW48" s="225"/>
      <c r="DX48" s="115" t="str">
        <f t="shared" si="97"/>
        <v/>
      </c>
      <c r="DY48" s="225" t="str">
        <f t="shared" si="98"/>
        <v/>
      </c>
      <c r="DZ48" s="224"/>
      <c r="EA48" s="5" t="str">
        <f t="shared" si="99"/>
        <v/>
      </c>
      <c r="EB48" s="224" t="str">
        <f t="shared" si="100"/>
        <v/>
      </c>
      <c r="EC48" s="225"/>
      <c r="ED48" s="115" t="str">
        <f t="shared" si="101"/>
        <v/>
      </c>
      <c r="EE48" s="225" t="str">
        <f t="shared" si="102"/>
        <v/>
      </c>
      <c r="EF48" s="224"/>
      <c r="EG48" s="5" t="str">
        <f t="shared" si="103"/>
        <v/>
      </c>
      <c r="EH48" s="224" t="str">
        <f t="shared" si="104"/>
        <v/>
      </c>
      <c r="EI48" s="225"/>
      <c r="EJ48" s="115" t="str">
        <f t="shared" si="105"/>
        <v/>
      </c>
      <c r="EK48" s="225" t="str">
        <f t="shared" si="106"/>
        <v/>
      </c>
      <c r="EL48" s="224"/>
      <c r="EM48" s="5" t="str">
        <f t="shared" si="107"/>
        <v/>
      </c>
      <c r="EN48" s="224" t="str">
        <f t="shared" si="108"/>
        <v/>
      </c>
      <c r="EO48" s="225"/>
      <c r="EP48" s="115" t="str">
        <f t="shared" si="109"/>
        <v/>
      </c>
      <c r="EQ48" s="225" t="str">
        <f t="shared" si="110"/>
        <v/>
      </c>
      <c r="ER48" s="224"/>
      <c r="ES48" s="5" t="str">
        <f t="shared" si="111"/>
        <v/>
      </c>
      <c r="ET48" s="224" t="str">
        <f t="shared" si="112"/>
        <v/>
      </c>
      <c r="EU48" s="225"/>
      <c r="EV48" s="115" t="str">
        <f t="shared" si="113"/>
        <v/>
      </c>
      <c r="EW48" s="225" t="str">
        <f t="shared" si="114"/>
        <v/>
      </c>
      <c r="EX48" s="224"/>
      <c r="EY48" s="5" t="str">
        <f t="shared" si="115"/>
        <v/>
      </c>
      <c r="EZ48" s="224" t="str">
        <f t="shared" si="116"/>
        <v/>
      </c>
      <c r="FA48" s="225"/>
      <c r="FB48" s="115" t="str">
        <f t="shared" si="117"/>
        <v/>
      </c>
      <c r="FC48" s="225" t="str">
        <f t="shared" si="118"/>
        <v/>
      </c>
      <c r="FD48" s="224"/>
      <c r="FE48" s="5" t="str">
        <f t="shared" si="119"/>
        <v/>
      </c>
      <c r="FF48" s="224" t="str">
        <f t="shared" si="120"/>
        <v/>
      </c>
      <c r="FG48" s="225"/>
      <c r="FH48" s="115" t="str">
        <f t="shared" si="121"/>
        <v/>
      </c>
      <c r="FI48" s="225" t="str">
        <f t="shared" si="122"/>
        <v/>
      </c>
      <c r="FJ48" s="224"/>
      <c r="FK48" s="5" t="str">
        <f t="shared" si="123"/>
        <v/>
      </c>
      <c r="FL48" s="224" t="str">
        <f t="shared" si="124"/>
        <v/>
      </c>
      <c r="FM48" s="225"/>
      <c r="FN48" s="115" t="str">
        <f t="shared" si="125"/>
        <v/>
      </c>
      <c r="FO48" s="225" t="str">
        <f t="shared" si="126"/>
        <v/>
      </c>
      <c r="FP48" s="224"/>
      <c r="FQ48" s="5" t="str">
        <f t="shared" si="127"/>
        <v/>
      </c>
      <c r="FR48" s="224" t="str">
        <f t="shared" si="128"/>
        <v/>
      </c>
      <c r="FS48" s="225"/>
      <c r="FT48" s="115" t="str">
        <f t="shared" si="129"/>
        <v/>
      </c>
      <c r="FU48" s="225" t="str">
        <f t="shared" si="130"/>
        <v/>
      </c>
      <c r="FV48" s="253"/>
      <c r="FW48" s="253"/>
      <c r="FX48" s="253"/>
      <c r="FY48" s="253"/>
      <c r="FZ48" s="253"/>
    </row>
    <row r="49" spans="1:182" s="3" customFormat="1" x14ac:dyDescent="0.25">
      <c r="A49" s="2" t="str">
        <f t="shared" si="27"/>
        <v/>
      </c>
      <c r="B49" s="2"/>
      <c r="C49" s="186"/>
      <c r="D49" s="186" t="str">
        <f t="shared" si="28"/>
        <v/>
      </c>
      <c r="E49" s="109"/>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31"/>
        <v/>
      </c>
      <c r="BH49" s="36" t="str">
        <f t="shared" si="132"/>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75" t="str">
        <f t="shared" si="69"/>
        <v/>
      </c>
      <c r="CI49" s="37" t="str">
        <f t="shared" si="70"/>
        <v/>
      </c>
      <c r="CJ49" s="224"/>
      <c r="CK49" s="74" t="str">
        <f t="shared" si="71"/>
        <v/>
      </c>
      <c r="CL49" s="36" t="str">
        <f t="shared" si="72"/>
        <v/>
      </c>
      <c r="CM49" s="225"/>
      <c r="CN49" s="75" t="str">
        <f t="shared" si="73"/>
        <v/>
      </c>
      <c r="CO49" s="37" t="str">
        <f t="shared" si="74"/>
        <v/>
      </c>
      <c r="CP49" s="224"/>
      <c r="CQ49" s="5" t="str">
        <f t="shared" si="75"/>
        <v/>
      </c>
      <c r="CR49" s="224" t="str">
        <f t="shared" si="76"/>
        <v/>
      </c>
      <c r="CS49" s="225"/>
      <c r="CT49" s="115" t="str">
        <f t="shared" si="77"/>
        <v/>
      </c>
      <c r="CU49" s="225" t="str">
        <f t="shared" si="78"/>
        <v/>
      </c>
      <c r="CV49" s="224"/>
      <c r="CW49" s="5" t="str">
        <f t="shared" si="79"/>
        <v/>
      </c>
      <c r="CX49" s="224" t="str">
        <f t="shared" si="80"/>
        <v/>
      </c>
      <c r="CY49" s="225"/>
      <c r="CZ49" s="115" t="str">
        <f t="shared" si="81"/>
        <v/>
      </c>
      <c r="DA49" s="225" t="str">
        <f t="shared" si="82"/>
        <v/>
      </c>
      <c r="DB49" s="224"/>
      <c r="DC49" s="5" t="str">
        <f t="shared" si="83"/>
        <v/>
      </c>
      <c r="DD49" s="224" t="str">
        <f t="shared" si="84"/>
        <v/>
      </c>
      <c r="DE49" s="225"/>
      <c r="DF49" s="115" t="str">
        <f t="shared" si="85"/>
        <v/>
      </c>
      <c r="DG49" s="225" t="str">
        <f t="shared" si="86"/>
        <v/>
      </c>
      <c r="DH49" s="224"/>
      <c r="DI49" s="5" t="str">
        <f t="shared" si="87"/>
        <v/>
      </c>
      <c r="DJ49" s="224" t="str">
        <f t="shared" si="88"/>
        <v/>
      </c>
      <c r="DK49" s="225"/>
      <c r="DL49" s="115" t="str">
        <f t="shared" si="89"/>
        <v/>
      </c>
      <c r="DM49" s="225" t="str">
        <f t="shared" si="90"/>
        <v/>
      </c>
      <c r="DN49" s="224"/>
      <c r="DO49" s="5" t="str">
        <f t="shared" si="91"/>
        <v/>
      </c>
      <c r="DP49" s="224" t="str">
        <f t="shared" si="92"/>
        <v/>
      </c>
      <c r="DQ49" s="225"/>
      <c r="DR49" s="115" t="str">
        <f t="shared" si="93"/>
        <v/>
      </c>
      <c r="DS49" s="225" t="str">
        <f t="shared" si="94"/>
        <v/>
      </c>
      <c r="DT49" s="224"/>
      <c r="DU49" s="5" t="str">
        <f t="shared" si="95"/>
        <v/>
      </c>
      <c r="DV49" s="224" t="str">
        <f t="shared" si="96"/>
        <v/>
      </c>
      <c r="DW49" s="225"/>
      <c r="DX49" s="115" t="str">
        <f t="shared" si="97"/>
        <v/>
      </c>
      <c r="DY49" s="225" t="str">
        <f t="shared" si="98"/>
        <v/>
      </c>
      <c r="DZ49" s="224"/>
      <c r="EA49" s="5" t="str">
        <f t="shared" si="99"/>
        <v/>
      </c>
      <c r="EB49" s="224" t="str">
        <f t="shared" si="100"/>
        <v/>
      </c>
      <c r="EC49" s="225"/>
      <c r="ED49" s="115" t="str">
        <f t="shared" si="101"/>
        <v/>
      </c>
      <c r="EE49" s="225" t="str">
        <f t="shared" si="102"/>
        <v/>
      </c>
      <c r="EF49" s="224"/>
      <c r="EG49" s="5" t="str">
        <f t="shared" si="103"/>
        <v/>
      </c>
      <c r="EH49" s="224" t="str">
        <f t="shared" si="104"/>
        <v/>
      </c>
      <c r="EI49" s="225"/>
      <c r="EJ49" s="115" t="str">
        <f t="shared" si="105"/>
        <v/>
      </c>
      <c r="EK49" s="225" t="str">
        <f t="shared" si="106"/>
        <v/>
      </c>
      <c r="EL49" s="224"/>
      <c r="EM49" s="5" t="str">
        <f t="shared" si="107"/>
        <v/>
      </c>
      <c r="EN49" s="224" t="str">
        <f t="shared" si="108"/>
        <v/>
      </c>
      <c r="EO49" s="225"/>
      <c r="EP49" s="115" t="str">
        <f t="shared" si="109"/>
        <v/>
      </c>
      <c r="EQ49" s="225" t="str">
        <f t="shared" si="110"/>
        <v/>
      </c>
      <c r="ER49" s="224"/>
      <c r="ES49" s="5" t="str">
        <f t="shared" si="111"/>
        <v/>
      </c>
      <c r="ET49" s="224" t="str">
        <f t="shared" si="112"/>
        <v/>
      </c>
      <c r="EU49" s="225"/>
      <c r="EV49" s="115" t="str">
        <f t="shared" si="113"/>
        <v/>
      </c>
      <c r="EW49" s="225" t="str">
        <f t="shared" si="114"/>
        <v/>
      </c>
      <c r="EX49" s="224"/>
      <c r="EY49" s="5" t="str">
        <f t="shared" si="115"/>
        <v/>
      </c>
      <c r="EZ49" s="224" t="str">
        <f t="shared" si="116"/>
        <v/>
      </c>
      <c r="FA49" s="225"/>
      <c r="FB49" s="115" t="str">
        <f t="shared" si="117"/>
        <v/>
      </c>
      <c r="FC49" s="225" t="str">
        <f t="shared" si="118"/>
        <v/>
      </c>
      <c r="FD49" s="224"/>
      <c r="FE49" s="5" t="str">
        <f t="shared" si="119"/>
        <v/>
      </c>
      <c r="FF49" s="224" t="str">
        <f t="shared" si="120"/>
        <v/>
      </c>
      <c r="FG49" s="225"/>
      <c r="FH49" s="115" t="str">
        <f t="shared" si="121"/>
        <v/>
      </c>
      <c r="FI49" s="225" t="str">
        <f t="shared" si="122"/>
        <v/>
      </c>
      <c r="FJ49" s="224"/>
      <c r="FK49" s="5" t="str">
        <f t="shared" si="123"/>
        <v/>
      </c>
      <c r="FL49" s="224" t="str">
        <f t="shared" si="124"/>
        <v/>
      </c>
      <c r="FM49" s="225"/>
      <c r="FN49" s="115" t="str">
        <f t="shared" si="125"/>
        <v/>
      </c>
      <c r="FO49" s="225" t="str">
        <f t="shared" si="126"/>
        <v/>
      </c>
      <c r="FP49" s="224"/>
      <c r="FQ49" s="5" t="str">
        <f t="shared" si="127"/>
        <v/>
      </c>
      <c r="FR49" s="224" t="str">
        <f t="shared" si="128"/>
        <v/>
      </c>
      <c r="FS49" s="225"/>
      <c r="FT49" s="115" t="str">
        <f t="shared" si="129"/>
        <v/>
      </c>
      <c r="FU49" s="225" t="str">
        <f t="shared" si="130"/>
        <v/>
      </c>
      <c r="FV49" s="253"/>
      <c r="FW49" s="253"/>
      <c r="FX49" s="253"/>
      <c r="FY49" s="253"/>
      <c r="FZ49" s="253"/>
    </row>
    <row r="50" spans="1:182" s="3" customFormat="1" x14ac:dyDescent="0.25">
      <c r="A50" s="2" t="str">
        <f t="shared" si="27"/>
        <v/>
      </c>
      <c r="B50" s="2"/>
      <c r="C50" s="186"/>
      <c r="D50" s="186" t="str">
        <f t="shared" si="28"/>
        <v/>
      </c>
      <c r="E50" s="109"/>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31"/>
        <v/>
      </c>
      <c r="BH50" s="36" t="str">
        <f t="shared" si="132"/>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75" t="str">
        <f t="shared" si="69"/>
        <v/>
      </c>
      <c r="CI50" s="37" t="str">
        <f t="shared" si="70"/>
        <v/>
      </c>
      <c r="CJ50" s="224"/>
      <c r="CK50" s="74" t="str">
        <f t="shared" si="71"/>
        <v/>
      </c>
      <c r="CL50" s="36" t="str">
        <f t="shared" si="72"/>
        <v/>
      </c>
      <c r="CM50" s="225"/>
      <c r="CN50" s="75" t="str">
        <f t="shared" si="73"/>
        <v/>
      </c>
      <c r="CO50" s="37" t="str">
        <f t="shared" si="74"/>
        <v/>
      </c>
      <c r="CP50" s="224"/>
      <c r="CQ50" s="5" t="str">
        <f t="shared" si="75"/>
        <v/>
      </c>
      <c r="CR50" s="224" t="str">
        <f t="shared" si="76"/>
        <v/>
      </c>
      <c r="CS50" s="225"/>
      <c r="CT50" s="115" t="str">
        <f t="shared" si="77"/>
        <v/>
      </c>
      <c r="CU50" s="225" t="str">
        <f t="shared" si="78"/>
        <v/>
      </c>
      <c r="CV50" s="224"/>
      <c r="CW50" s="5" t="str">
        <f t="shared" si="79"/>
        <v/>
      </c>
      <c r="CX50" s="224" t="str">
        <f t="shared" si="80"/>
        <v/>
      </c>
      <c r="CY50" s="225"/>
      <c r="CZ50" s="115" t="str">
        <f t="shared" si="81"/>
        <v/>
      </c>
      <c r="DA50" s="225" t="str">
        <f t="shared" si="82"/>
        <v/>
      </c>
      <c r="DB50" s="224"/>
      <c r="DC50" s="5" t="str">
        <f t="shared" si="83"/>
        <v/>
      </c>
      <c r="DD50" s="224" t="str">
        <f t="shared" si="84"/>
        <v/>
      </c>
      <c r="DE50" s="225"/>
      <c r="DF50" s="115" t="str">
        <f t="shared" si="85"/>
        <v/>
      </c>
      <c r="DG50" s="225" t="str">
        <f t="shared" si="86"/>
        <v/>
      </c>
      <c r="DH50" s="224"/>
      <c r="DI50" s="5" t="str">
        <f t="shared" si="87"/>
        <v/>
      </c>
      <c r="DJ50" s="224" t="str">
        <f t="shared" si="88"/>
        <v/>
      </c>
      <c r="DK50" s="225"/>
      <c r="DL50" s="115" t="str">
        <f t="shared" si="89"/>
        <v/>
      </c>
      <c r="DM50" s="225" t="str">
        <f t="shared" si="90"/>
        <v/>
      </c>
      <c r="DN50" s="224"/>
      <c r="DO50" s="5" t="str">
        <f t="shared" si="91"/>
        <v/>
      </c>
      <c r="DP50" s="224" t="str">
        <f t="shared" si="92"/>
        <v/>
      </c>
      <c r="DQ50" s="225"/>
      <c r="DR50" s="115" t="str">
        <f t="shared" si="93"/>
        <v/>
      </c>
      <c r="DS50" s="225" t="str">
        <f t="shared" si="94"/>
        <v/>
      </c>
      <c r="DT50" s="224"/>
      <c r="DU50" s="5" t="str">
        <f t="shared" si="95"/>
        <v/>
      </c>
      <c r="DV50" s="224" t="str">
        <f t="shared" si="96"/>
        <v/>
      </c>
      <c r="DW50" s="225"/>
      <c r="DX50" s="115" t="str">
        <f t="shared" si="97"/>
        <v/>
      </c>
      <c r="DY50" s="225" t="str">
        <f t="shared" si="98"/>
        <v/>
      </c>
      <c r="DZ50" s="224"/>
      <c r="EA50" s="5" t="str">
        <f t="shared" si="99"/>
        <v/>
      </c>
      <c r="EB50" s="224" t="str">
        <f t="shared" si="100"/>
        <v/>
      </c>
      <c r="EC50" s="225"/>
      <c r="ED50" s="115" t="str">
        <f t="shared" si="101"/>
        <v/>
      </c>
      <c r="EE50" s="225" t="str">
        <f t="shared" si="102"/>
        <v/>
      </c>
      <c r="EF50" s="224"/>
      <c r="EG50" s="5" t="str">
        <f t="shared" si="103"/>
        <v/>
      </c>
      <c r="EH50" s="224" t="str">
        <f t="shared" si="104"/>
        <v/>
      </c>
      <c r="EI50" s="225"/>
      <c r="EJ50" s="115" t="str">
        <f t="shared" si="105"/>
        <v/>
      </c>
      <c r="EK50" s="225" t="str">
        <f t="shared" si="106"/>
        <v/>
      </c>
      <c r="EL50" s="224"/>
      <c r="EM50" s="5" t="str">
        <f t="shared" si="107"/>
        <v/>
      </c>
      <c r="EN50" s="224" t="str">
        <f t="shared" si="108"/>
        <v/>
      </c>
      <c r="EO50" s="225"/>
      <c r="EP50" s="115" t="str">
        <f t="shared" si="109"/>
        <v/>
      </c>
      <c r="EQ50" s="225" t="str">
        <f t="shared" si="110"/>
        <v/>
      </c>
      <c r="ER50" s="224"/>
      <c r="ES50" s="5" t="str">
        <f t="shared" si="111"/>
        <v/>
      </c>
      <c r="ET50" s="224" t="str">
        <f t="shared" si="112"/>
        <v/>
      </c>
      <c r="EU50" s="225"/>
      <c r="EV50" s="115" t="str">
        <f t="shared" si="113"/>
        <v/>
      </c>
      <c r="EW50" s="225" t="str">
        <f t="shared" si="114"/>
        <v/>
      </c>
      <c r="EX50" s="224"/>
      <c r="EY50" s="5" t="str">
        <f t="shared" si="115"/>
        <v/>
      </c>
      <c r="EZ50" s="224" t="str">
        <f t="shared" si="116"/>
        <v/>
      </c>
      <c r="FA50" s="225"/>
      <c r="FB50" s="115" t="str">
        <f t="shared" si="117"/>
        <v/>
      </c>
      <c r="FC50" s="225" t="str">
        <f t="shared" si="118"/>
        <v/>
      </c>
      <c r="FD50" s="224"/>
      <c r="FE50" s="5" t="str">
        <f t="shared" si="119"/>
        <v/>
      </c>
      <c r="FF50" s="224" t="str">
        <f t="shared" si="120"/>
        <v/>
      </c>
      <c r="FG50" s="225"/>
      <c r="FH50" s="115" t="str">
        <f t="shared" si="121"/>
        <v/>
      </c>
      <c r="FI50" s="225" t="str">
        <f t="shared" si="122"/>
        <v/>
      </c>
      <c r="FJ50" s="224"/>
      <c r="FK50" s="5" t="str">
        <f t="shared" si="123"/>
        <v/>
      </c>
      <c r="FL50" s="224" t="str">
        <f t="shared" si="124"/>
        <v/>
      </c>
      <c r="FM50" s="225"/>
      <c r="FN50" s="115" t="str">
        <f t="shared" si="125"/>
        <v/>
      </c>
      <c r="FO50" s="225" t="str">
        <f t="shared" si="126"/>
        <v/>
      </c>
      <c r="FP50" s="224"/>
      <c r="FQ50" s="5" t="str">
        <f t="shared" si="127"/>
        <v/>
      </c>
      <c r="FR50" s="224" t="str">
        <f t="shared" si="128"/>
        <v/>
      </c>
      <c r="FS50" s="225"/>
      <c r="FT50" s="115" t="str">
        <f t="shared" si="129"/>
        <v/>
      </c>
      <c r="FU50" s="225" t="str">
        <f t="shared" si="130"/>
        <v/>
      </c>
      <c r="FV50" s="253"/>
      <c r="FW50" s="253"/>
      <c r="FX50" s="253"/>
      <c r="FY50" s="253"/>
      <c r="FZ50" s="253"/>
    </row>
    <row r="51" spans="1:182" s="3" customFormat="1" x14ac:dyDescent="0.25">
      <c r="A51" s="2" t="str">
        <f t="shared" si="27"/>
        <v/>
      </c>
      <c r="B51" s="2"/>
      <c r="C51" s="186"/>
      <c r="D51" s="186" t="str">
        <f t="shared" si="28"/>
        <v/>
      </c>
      <c r="E51" s="109"/>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31"/>
        <v/>
      </c>
      <c r="BH51" s="36" t="str">
        <f t="shared" si="132"/>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75" t="str">
        <f t="shared" si="69"/>
        <v/>
      </c>
      <c r="CI51" s="37" t="str">
        <f t="shared" si="70"/>
        <v/>
      </c>
      <c r="CJ51" s="224"/>
      <c r="CK51" s="74" t="str">
        <f t="shared" si="71"/>
        <v/>
      </c>
      <c r="CL51" s="36" t="str">
        <f t="shared" si="72"/>
        <v/>
      </c>
      <c r="CM51" s="225"/>
      <c r="CN51" s="75" t="str">
        <f t="shared" si="73"/>
        <v/>
      </c>
      <c r="CO51" s="37" t="str">
        <f t="shared" si="74"/>
        <v/>
      </c>
      <c r="CP51" s="224"/>
      <c r="CQ51" s="5" t="str">
        <f t="shared" si="75"/>
        <v/>
      </c>
      <c r="CR51" s="224" t="str">
        <f t="shared" si="76"/>
        <v/>
      </c>
      <c r="CS51" s="225"/>
      <c r="CT51" s="115" t="str">
        <f t="shared" si="77"/>
        <v/>
      </c>
      <c r="CU51" s="225" t="str">
        <f t="shared" si="78"/>
        <v/>
      </c>
      <c r="CV51" s="224"/>
      <c r="CW51" s="5" t="str">
        <f t="shared" si="79"/>
        <v/>
      </c>
      <c r="CX51" s="224" t="str">
        <f t="shared" si="80"/>
        <v/>
      </c>
      <c r="CY51" s="225"/>
      <c r="CZ51" s="115" t="str">
        <f t="shared" si="81"/>
        <v/>
      </c>
      <c r="DA51" s="225" t="str">
        <f t="shared" si="82"/>
        <v/>
      </c>
      <c r="DB51" s="224"/>
      <c r="DC51" s="5" t="str">
        <f t="shared" si="83"/>
        <v/>
      </c>
      <c r="DD51" s="224" t="str">
        <f t="shared" si="84"/>
        <v/>
      </c>
      <c r="DE51" s="225"/>
      <c r="DF51" s="115" t="str">
        <f t="shared" si="85"/>
        <v/>
      </c>
      <c r="DG51" s="225" t="str">
        <f t="shared" si="86"/>
        <v/>
      </c>
      <c r="DH51" s="224"/>
      <c r="DI51" s="5" t="str">
        <f t="shared" si="87"/>
        <v/>
      </c>
      <c r="DJ51" s="224" t="str">
        <f t="shared" si="88"/>
        <v/>
      </c>
      <c r="DK51" s="225"/>
      <c r="DL51" s="115" t="str">
        <f t="shared" si="89"/>
        <v/>
      </c>
      <c r="DM51" s="225" t="str">
        <f t="shared" si="90"/>
        <v/>
      </c>
      <c r="DN51" s="224"/>
      <c r="DO51" s="5" t="str">
        <f t="shared" si="91"/>
        <v/>
      </c>
      <c r="DP51" s="224" t="str">
        <f t="shared" si="92"/>
        <v/>
      </c>
      <c r="DQ51" s="225"/>
      <c r="DR51" s="115" t="str">
        <f t="shared" si="93"/>
        <v/>
      </c>
      <c r="DS51" s="225" t="str">
        <f t="shared" si="94"/>
        <v/>
      </c>
      <c r="DT51" s="224"/>
      <c r="DU51" s="5" t="str">
        <f t="shared" si="95"/>
        <v/>
      </c>
      <c r="DV51" s="224" t="str">
        <f t="shared" si="96"/>
        <v/>
      </c>
      <c r="DW51" s="225"/>
      <c r="DX51" s="115" t="str">
        <f t="shared" si="97"/>
        <v/>
      </c>
      <c r="DY51" s="225" t="str">
        <f t="shared" si="98"/>
        <v/>
      </c>
      <c r="DZ51" s="224"/>
      <c r="EA51" s="5" t="str">
        <f t="shared" si="99"/>
        <v/>
      </c>
      <c r="EB51" s="224" t="str">
        <f t="shared" si="100"/>
        <v/>
      </c>
      <c r="EC51" s="225"/>
      <c r="ED51" s="115" t="str">
        <f t="shared" si="101"/>
        <v/>
      </c>
      <c r="EE51" s="225" t="str">
        <f t="shared" si="102"/>
        <v/>
      </c>
      <c r="EF51" s="224"/>
      <c r="EG51" s="5" t="str">
        <f t="shared" si="103"/>
        <v/>
      </c>
      <c r="EH51" s="224" t="str">
        <f t="shared" si="104"/>
        <v/>
      </c>
      <c r="EI51" s="225"/>
      <c r="EJ51" s="115" t="str">
        <f t="shared" si="105"/>
        <v/>
      </c>
      <c r="EK51" s="225" t="str">
        <f t="shared" si="106"/>
        <v/>
      </c>
      <c r="EL51" s="224"/>
      <c r="EM51" s="5" t="str">
        <f t="shared" si="107"/>
        <v/>
      </c>
      <c r="EN51" s="224" t="str">
        <f t="shared" si="108"/>
        <v/>
      </c>
      <c r="EO51" s="225"/>
      <c r="EP51" s="115" t="str">
        <f t="shared" si="109"/>
        <v/>
      </c>
      <c r="EQ51" s="225" t="str">
        <f t="shared" si="110"/>
        <v/>
      </c>
      <c r="ER51" s="224"/>
      <c r="ES51" s="5" t="str">
        <f t="shared" si="111"/>
        <v/>
      </c>
      <c r="ET51" s="224" t="str">
        <f t="shared" si="112"/>
        <v/>
      </c>
      <c r="EU51" s="225"/>
      <c r="EV51" s="115" t="str">
        <f t="shared" si="113"/>
        <v/>
      </c>
      <c r="EW51" s="225" t="str">
        <f t="shared" si="114"/>
        <v/>
      </c>
      <c r="EX51" s="224"/>
      <c r="EY51" s="5" t="str">
        <f t="shared" si="115"/>
        <v/>
      </c>
      <c r="EZ51" s="224" t="str">
        <f t="shared" si="116"/>
        <v/>
      </c>
      <c r="FA51" s="225"/>
      <c r="FB51" s="115" t="str">
        <f t="shared" si="117"/>
        <v/>
      </c>
      <c r="FC51" s="225" t="str">
        <f t="shared" si="118"/>
        <v/>
      </c>
      <c r="FD51" s="224"/>
      <c r="FE51" s="5" t="str">
        <f t="shared" si="119"/>
        <v/>
      </c>
      <c r="FF51" s="224" t="str">
        <f t="shared" si="120"/>
        <v/>
      </c>
      <c r="FG51" s="225"/>
      <c r="FH51" s="115" t="str">
        <f t="shared" si="121"/>
        <v/>
      </c>
      <c r="FI51" s="225" t="str">
        <f t="shared" si="122"/>
        <v/>
      </c>
      <c r="FJ51" s="224"/>
      <c r="FK51" s="5" t="str">
        <f t="shared" si="123"/>
        <v/>
      </c>
      <c r="FL51" s="224" t="str">
        <f t="shared" si="124"/>
        <v/>
      </c>
      <c r="FM51" s="225"/>
      <c r="FN51" s="115" t="str">
        <f t="shared" si="125"/>
        <v/>
      </c>
      <c r="FO51" s="225" t="str">
        <f t="shared" si="126"/>
        <v/>
      </c>
      <c r="FP51" s="224"/>
      <c r="FQ51" s="5" t="str">
        <f t="shared" si="127"/>
        <v/>
      </c>
      <c r="FR51" s="224" t="str">
        <f t="shared" si="128"/>
        <v/>
      </c>
      <c r="FS51" s="225"/>
      <c r="FT51" s="115" t="str">
        <f t="shared" si="129"/>
        <v/>
      </c>
      <c r="FU51" s="225" t="str">
        <f t="shared" si="130"/>
        <v/>
      </c>
      <c r="FV51" s="253"/>
      <c r="FW51" s="253"/>
      <c r="FX51" s="253"/>
      <c r="FY51" s="253"/>
      <c r="FZ51" s="253"/>
    </row>
    <row r="52" spans="1:182" s="3" customFormat="1" x14ac:dyDescent="0.25">
      <c r="A52" s="2" t="str">
        <f t="shared" si="27"/>
        <v/>
      </c>
      <c r="B52" s="2"/>
      <c r="C52" s="186"/>
      <c r="D52" s="186" t="str">
        <f t="shared" si="28"/>
        <v/>
      </c>
      <c r="E52" s="109"/>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31"/>
        <v/>
      </c>
      <c r="BH52" s="36" t="str">
        <f t="shared" si="132"/>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75" t="str">
        <f t="shared" si="69"/>
        <v/>
      </c>
      <c r="CI52" s="37" t="str">
        <f t="shared" si="70"/>
        <v/>
      </c>
      <c r="CJ52" s="224"/>
      <c r="CK52" s="74" t="str">
        <f t="shared" si="71"/>
        <v/>
      </c>
      <c r="CL52" s="36" t="str">
        <f t="shared" si="72"/>
        <v/>
      </c>
      <c r="CM52" s="225"/>
      <c r="CN52" s="75" t="str">
        <f t="shared" si="73"/>
        <v/>
      </c>
      <c r="CO52" s="37" t="str">
        <f t="shared" si="74"/>
        <v/>
      </c>
      <c r="CP52" s="224"/>
      <c r="CQ52" s="5" t="str">
        <f t="shared" si="75"/>
        <v/>
      </c>
      <c r="CR52" s="224" t="str">
        <f t="shared" si="76"/>
        <v/>
      </c>
      <c r="CS52" s="225"/>
      <c r="CT52" s="115" t="str">
        <f t="shared" si="77"/>
        <v/>
      </c>
      <c r="CU52" s="225" t="str">
        <f t="shared" si="78"/>
        <v/>
      </c>
      <c r="CV52" s="224"/>
      <c r="CW52" s="5" t="str">
        <f t="shared" si="79"/>
        <v/>
      </c>
      <c r="CX52" s="224" t="str">
        <f t="shared" si="80"/>
        <v/>
      </c>
      <c r="CY52" s="225"/>
      <c r="CZ52" s="115" t="str">
        <f t="shared" si="81"/>
        <v/>
      </c>
      <c r="DA52" s="225" t="str">
        <f t="shared" si="82"/>
        <v/>
      </c>
      <c r="DB52" s="224"/>
      <c r="DC52" s="5" t="str">
        <f t="shared" si="83"/>
        <v/>
      </c>
      <c r="DD52" s="224" t="str">
        <f t="shared" si="84"/>
        <v/>
      </c>
      <c r="DE52" s="225"/>
      <c r="DF52" s="115" t="str">
        <f t="shared" si="85"/>
        <v/>
      </c>
      <c r="DG52" s="225" t="str">
        <f t="shared" si="86"/>
        <v/>
      </c>
      <c r="DH52" s="224"/>
      <c r="DI52" s="5" t="str">
        <f t="shared" si="87"/>
        <v/>
      </c>
      <c r="DJ52" s="224" t="str">
        <f t="shared" si="88"/>
        <v/>
      </c>
      <c r="DK52" s="225"/>
      <c r="DL52" s="115" t="str">
        <f t="shared" si="89"/>
        <v/>
      </c>
      <c r="DM52" s="225" t="str">
        <f t="shared" si="90"/>
        <v/>
      </c>
      <c r="DN52" s="224"/>
      <c r="DO52" s="5" t="str">
        <f t="shared" si="91"/>
        <v/>
      </c>
      <c r="DP52" s="224" t="str">
        <f t="shared" si="92"/>
        <v/>
      </c>
      <c r="DQ52" s="225"/>
      <c r="DR52" s="115" t="str">
        <f t="shared" si="93"/>
        <v/>
      </c>
      <c r="DS52" s="225" t="str">
        <f t="shared" si="94"/>
        <v/>
      </c>
      <c r="DT52" s="224"/>
      <c r="DU52" s="5" t="str">
        <f t="shared" si="95"/>
        <v/>
      </c>
      <c r="DV52" s="224" t="str">
        <f t="shared" si="96"/>
        <v/>
      </c>
      <c r="DW52" s="225"/>
      <c r="DX52" s="115" t="str">
        <f t="shared" si="97"/>
        <v/>
      </c>
      <c r="DY52" s="225" t="str">
        <f t="shared" si="98"/>
        <v/>
      </c>
      <c r="DZ52" s="224"/>
      <c r="EA52" s="5" t="str">
        <f t="shared" si="99"/>
        <v/>
      </c>
      <c r="EB52" s="224" t="str">
        <f t="shared" si="100"/>
        <v/>
      </c>
      <c r="EC52" s="225"/>
      <c r="ED52" s="115" t="str">
        <f t="shared" si="101"/>
        <v/>
      </c>
      <c r="EE52" s="225" t="str">
        <f t="shared" si="102"/>
        <v/>
      </c>
      <c r="EF52" s="224"/>
      <c r="EG52" s="5" t="str">
        <f t="shared" si="103"/>
        <v/>
      </c>
      <c r="EH52" s="224" t="str">
        <f t="shared" si="104"/>
        <v/>
      </c>
      <c r="EI52" s="225"/>
      <c r="EJ52" s="115" t="str">
        <f t="shared" si="105"/>
        <v/>
      </c>
      <c r="EK52" s="225" t="str">
        <f t="shared" si="106"/>
        <v/>
      </c>
      <c r="EL52" s="224"/>
      <c r="EM52" s="5" t="str">
        <f t="shared" si="107"/>
        <v/>
      </c>
      <c r="EN52" s="224" t="str">
        <f t="shared" si="108"/>
        <v/>
      </c>
      <c r="EO52" s="225"/>
      <c r="EP52" s="115" t="str">
        <f t="shared" si="109"/>
        <v/>
      </c>
      <c r="EQ52" s="225" t="str">
        <f t="shared" si="110"/>
        <v/>
      </c>
      <c r="ER52" s="224"/>
      <c r="ES52" s="5" t="str">
        <f t="shared" si="111"/>
        <v/>
      </c>
      <c r="ET52" s="224" t="str">
        <f t="shared" si="112"/>
        <v/>
      </c>
      <c r="EU52" s="225"/>
      <c r="EV52" s="115" t="str">
        <f t="shared" si="113"/>
        <v/>
      </c>
      <c r="EW52" s="225" t="str">
        <f t="shared" si="114"/>
        <v/>
      </c>
      <c r="EX52" s="224"/>
      <c r="EY52" s="5" t="str">
        <f t="shared" si="115"/>
        <v/>
      </c>
      <c r="EZ52" s="224" t="str">
        <f t="shared" si="116"/>
        <v/>
      </c>
      <c r="FA52" s="225"/>
      <c r="FB52" s="115" t="str">
        <f t="shared" si="117"/>
        <v/>
      </c>
      <c r="FC52" s="225" t="str">
        <f t="shared" si="118"/>
        <v/>
      </c>
      <c r="FD52" s="224"/>
      <c r="FE52" s="5" t="str">
        <f t="shared" si="119"/>
        <v/>
      </c>
      <c r="FF52" s="224" t="str">
        <f t="shared" si="120"/>
        <v/>
      </c>
      <c r="FG52" s="225"/>
      <c r="FH52" s="115" t="str">
        <f t="shared" si="121"/>
        <v/>
      </c>
      <c r="FI52" s="225" t="str">
        <f t="shared" si="122"/>
        <v/>
      </c>
      <c r="FJ52" s="224"/>
      <c r="FK52" s="5" t="str">
        <f t="shared" si="123"/>
        <v/>
      </c>
      <c r="FL52" s="224" t="str">
        <f t="shared" si="124"/>
        <v/>
      </c>
      <c r="FM52" s="225"/>
      <c r="FN52" s="115" t="str">
        <f t="shared" si="125"/>
        <v/>
      </c>
      <c r="FO52" s="225" t="str">
        <f t="shared" si="126"/>
        <v/>
      </c>
      <c r="FP52" s="224"/>
      <c r="FQ52" s="5" t="str">
        <f t="shared" si="127"/>
        <v/>
      </c>
      <c r="FR52" s="224" t="str">
        <f t="shared" si="128"/>
        <v/>
      </c>
      <c r="FS52" s="225"/>
      <c r="FT52" s="115" t="str">
        <f t="shared" si="129"/>
        <v/>
      </c>
      <c r="FU52" s="225" t="str">
        <f t="shared" si="130"/>
        <v/>
      </c>
      <c r="FV52" s="253"/>
      <c r="FW52" s="253"/>
      <c r="FX52" s="253"/>
      <c r="FY52" s="253"/>
      <c r="FZ52" s="253"/>
    </row>
    <row r="53" spans="1:182" s="3" customFormat="1" x14ac:dyDescent="0.25">
      <c r="A53" s="2" t="str">
        <f t="shared" si="27"/>
        <v/>
      </c>
      <c r="B53" s="2"/>
      <c r="C53" s="186"/>
      <c r="D53" s="186" t="str">
        <f t="shared" si="28"/>
        <v/>
      </c>
      <c r="E53" s="109"/>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31"/>
        <v/>
      </c>
      <c r="BH53" s="36" t="str">
        <f t="shared" si="132"/>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75" t="str">
        <f t="shared" si="69"/>
        <v/>
      </c>
      <c r="CI53" s="37" t="str">
        <f t="shared" si="70"/>
        <v/>
      </c>
      <c r="CJ53" s="224"/>
      <c r="CK53" s="74" t="str">
        <f t="shared" si="71"/>
        <v/>
      </c>
      <c r="CL53" s="36" t="str">
        <f t="shared" si="72"/>
        <v/>
      </c>
      <c r="CM53" s="225"/>
      <c r="CN53" s="75" t="str">
        <f t="shared" si="73"/>
        <v/>
      </c>
      <c r="CO53" s="37" t="str">
        <f t="shared" si="74"/>
        <v/>
      </c>
      <c r="CP53" s="224"/>
      <c r="CQ53" s="5" t="str">
        <f t="shared" si="75"/>
        <v/>
      </c>
      <c r="CR53" s="224" t="str">
        <f t="shared" si="76"/>
        <v/>
      </c>
      <c r="CS53" s="225"/>
      <c r="CT53" s="115" t="str">
        <f t="shared" si="77"/>
        <v/>
      </c>
      <c r="CU53" s="225" t="str">
        <f t="shared" si="78"/>
        <v/>
      </c>
      <c r="CV53" s="224"/>
      <c r="CW53" s="5" t="str">
        <f t="shared" si="79"/>
        <v/>
      </c>
      <c r="CX53" s="224" t="str">
        <f t="shared" si="80"/>
        <v/>
      </c>
      <c r="CY53" s="225"/>
      <c r="CZ53" s="115" t="str">
        <f t="shared" si="81"/>
        <v/>
      </c>
      <c r="DA53" s="225" t="str">
        <f t="shared" si="82"/>
        <v/>
      </c>
      <c r="DB53" s="224"/>
      <c r="DC53" s="5" t="str">
        <f t="shared" si="83"/>
        <v/>
      </c>
      <c r="DD53" s="224" t="str">
        <f t="shared" si="84"/>
        <v/>
      </c>
      <c r="DE53" s="225"/>
      <c r="DF53" s="115" t="str">
        <f t="shared" si="85"/>
        <v/>
      </c>
      <c r="DG53" s="225" t="str">
        <f t="shared" si="86"/>
        <v/>
      </c>
      <c r="DH53" s="224"/>
      <c r="DI53" s="5" t="str">
        <f t="shared" si="87"/>
        <v/>
      </c>
      <c r="DJ53" s="224" t="str">
        <f t="shared" si="88"/>
        <v/>
      </c>
      <c r="DK53" s="225"/>
      <c r="DL53" s="115" t="str">
        <f t="shared" si="89"/>
        <v/>
      </c>
      <c r="DM53" s="225" t="str">
        <f t="shared" si="90"/>
        <v/>
      </c>
      <c r="DN53" s="224"/>
      <c r="DO53" s="5" t="str">
        <f t="shared" si="91"/>
        <v/>
      </c>
      <c r="DP53" s="224" t="str">
        <f t="shared" si="92"/>
        <v/>
      </c>
      <c r="DQ53" s="225"/>
      <c r="DR53" s="115" t="str">
        <f t="shared" si="93"/>
        <v/>
      </c>
      <c r="DS53" s="225" t="str">
        <f t="shared" si="94"/>
        <v/>
      </c>
      <c r="DT53" s="224"/>
      <c r="DU53" s="5" t="str">
        <f t="shared" si="95"/>
        <v/>
      </c>
      <c r="DV53" s="224" t="str">
        <f t="shared" si="96"/>
        <v/>
      </c>
      <c r="DW53" s="225"/>
      <c r="DX53" s="115" t="str">
        <f t="shared" si="97"/>
        <v/>
      </c>
      <c r="DY53" s="225" t="str">
        <f t="shared" si="98"/>
        <v/>
      </c>
      <c r="DZ53" s="224"/>
      <c r="EA53" s="5" t="str">
        <f t="shared" si="99"/>
        <v/>
      </c>
      <c r="EB53" s="224" t="str">
        <f t="shared" si="100"/>
        <v/>
      </c>
      <c r="EC53" s="225"/>
      <c r="ED53" s="115" t="str">
        <f t="shared" si="101"/>
        <v/>
      </c>
      <c r="EE53" s="225" t="str">
        <f t="shared" si="102"/>
        <v/>
      </c>
      <c r="EF53" s="224"/>
      <c r="EG53" s="5" t="str">
        <f t="shared" si="103"/>
        <v/>
      </c>
      <c r="EH53" s="224" t="str">
        <f t="shared" si="104"/>
        <v/>
      </c>
      <c r="EI53" s="225"/>
      <c r="EJ53" s="115" t="str">
        <f t="shared" si="105"/>
        <v/>
      </c>
      <c r="EK53" s="225" t="str">
        <f t="shared" si="106"/>
        <v/>
      </c>
      <c r="EL53" s="224"/>
      <c r="EM53" s="5" t="str">
        <f t="shared" si="107"/>
        <v/>
      </c>
      <c r="EN53" s="224" t="str">
        <f t="shared" si="108"/>
        <v/>
      </c>
      <c r="EO53" s="225"/>
      <c r="EP53" s="115" t="str">
        <f t="shared" si="109"/>
        <v/>
      </c>
      <c r="EQ53" s="225" t="str">
        <f t="shared" si="110"/>
        <v/>
      </c>
      <c r="ER53" s="224"/>
      <c r="ES53" s="5" t="str">
        <f t="shared" si="111"/>
        <v/>
      </c>
      <c r="ET53" s="224" t="str">
        <f t="shared" si="112"/>
        <v/>
      </c>
      <c r="EU53" s="225"/>
      <c r="EV53" s="115" t="str">
        <f t="shared" si="113"/>
        <v/>
      </c>
      <c r="EW53" s="225" t="str">
        <f t="shared" si="114"/>
        <v/>
      </c>
      <c r="EX53" s="224"/>
      <c r="EY53" s="5" t="str">
        <f t="shared" si="115"/>
        <v/>
      </c>
      <c r="EZ53" s="224" t="str">
        <f t="shared" si="116"/>
        <v/>
      </c>
      <c r="FA53" s="225"/>
      <c r="FB53" s="115" t="str">
        <f t="shared" si="117"/>
        <v/>
      </c>
      <c r="FC53" s="225" t="str">
        <f t="shared" si="118"/>
        <v/>
      </c>
      <c r="FD53" s="224"/>
      <c r="FE53" s="5" t="str">
        <f t="shared" si="119"/>
        <v/>
      </c>
      <c r="FF53" s="224" t="str">
        <f t="shared" si="120"/>
        <v/>
      </c>
      <c r="FG53" s="225"/>
      <c r="FH53" s="115" t="str">
        <f t="shared" si="121"/>
        <v/>
      </c>
      <c r="FI53" s="225" t="str">
        <f t="shared" si="122"/>
        <v/>
      </c>
      <c r="FJ53" s="224"/>
      <c r="FK53" s="5" t="str">
        <f t="shared" si="123"/>
        <v/>
      </c>
      <c r="FL53" s="224" t="str">
        <f t="shared" si="124"/>
        <v/>
      </c>
      <c r="FM53" s="225"/>
      <c r="FN53" s="115" t="str">
        <f t="shared" si="125"/>
        <v/>
      </c>
      <c r="FO53" s="225" t="str">
        <f t="shared" si="126"/>
        <v/>
      </c>
      <c r="FP53" s="224"/>
      <c r="FQ53" s="5" t="str">
        <f t="shared" si="127"/>
        <v/>
      </c>
      <c r="FR53" s="224" t="str">
        <f t="shared" si="128"/>
        <v/>
      </c>
      <c r="FS53" s="225"/>
      <c r="FT53" s="115" t="str">
        <f t="shared" si="129"/>
        <v/>
      </c>
      <c r="FU53" s="225" t="str">
        <f t="shared" si="130"/>
        <v/>
      </c>
      <c r="FV53" s="253"/>
      <c r="FW53" s="253"/>
      <c r="FX53" s="253"/>
      <c r="FY53" s="253"/>
      <c r="FZ53" s="253"/>
    </row>
    <row r="54" spans="1:182" s="3" customFormat="1" x14ac:dyDescent="0.25">
      <c r="A54" s="2" t="str">
        <f t="shared" si="27"/>
        <v/>
      </c>
      <c r="B54" s="2"/>
      <c r="C54" s="186"/>
      <c r="D54" s="186" t="str">
        <f t="shared" si="28"/>
        <v/>
      </c>
      <c r="E54" s="109"/>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31"/>
        <v/>
      </c>
      <c r="BH54" s="36" t="str">
        <f t="shared" si="132"/>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75" t="str">
        <f t="shared" si="69"/>
        <v/>
      </c>
      <c r="CI54" s="37" t="str">
        <f t="shared" si="70"/>
        <v/>
      </c>
      <c r="CJ54" s="224"/>
      <c r="CK54" s="74" t="str">
        <f t="shared" si="71"/>
        <v/>
      </c>
      <c r="CL54" s="36" t="str">
        <f t="shared" si="72"/>
        <v/>
      </c>
      <c r="CM54" s="225"/>
      <c r="CN54" s="75" t="str">
        <f t="shared" si="73"/>
        <v/>
      </c>
      <c r="CO54" s="37" t="str">
        <f t="shared" si="74"/>
        <v/>
      </c>
      <c r="CP54" s="224"/>
      <c r="CQ54" s="5" t="str">
        <f t="shared" si="75"/>
        <v/>
      </c>
      <c r="CR54" s="224" t="str">
        <f t="shared" si="76"/>
        <v/>
      </c>
      <c r="CS54" s="225"/>
      <c r="CT54" s="115" t="str">
        <f t="shared" si="77"/>
        <v/>
      </c>
      <c r="CU54" s="225" t="str">
        <f t="shared" si="78"/>
        <v/>
      </c>
      <c r="CV54" s="224"/>
      <c r="CW54" s="5" t="str">
        <f t="shared" si="79"/>
        <v/>
      </c>
      <c r="CX54" s="224" t="str">
        <f t="shared" si="80"/>
        <v/>
      </c>
      <c r="CY54" s="225"/>
      <c r="CZ54" s="115" t="str">
        <f t="shared" si="81"/>
        <v/>
      </c>
      <c r="DA54" s="225" t="str">
        <f t="shared" si="82"/>
        <v/>
      </c>
      <c r="DB54" s="224"/>
      <c r="DC54" s="5" t="str">
        <f t="shared" si="83"/>
        <v/>
      </c>
      <c r="DD54" s="224" t="str">
        <f t="shared" si="84"/>
        <v/>
      </c>
      <c r="DE54" s="225"/>
      <c r="DF54" s="115" t="str">
        <f t="shared" si="85"/>
        <v/>
      </c>
      <c r="DG54" s="225" t="str">
        <f t="shared" si="86"/>
        <v/>
      </c>
      <c r="DH54" s="224"/>
      <c r="DI54" s="5" t="str">
        <f t="shared" si="87"/>
        <v/>
      </c>
      <c r="DJ54" s="224" t="str">
        <f t="shared" si="88"/>
        <v/>
      </c>
      <c r="DK54" s="225"/>
      <c r="DL54" s="115" t="str">
        <f t="shared" si="89"/>
        <v/>
      </c>
      <c r="DM54" s="225" t="str">
        <f t="shared" si="90"/>
        <v/>
      </c>
      <c r="DN54" s="224"/>
      <c r="DO54" s="5" t="str">
        <f t="shared" si="91"/>
        <v/>
      </c>
      <c r="DP54" s="224" t="str">
        <f t="shared" si="92"/>
        <v/>
      </c>
      <c r="DQ54" s="225"/>
      <c r="DR54" s="115" t="str">
        <f t="shared" si="93"/>
        <v/>
      </c>
      <c r="DS54" s="225" t="str">
        <f t="shared" si="94"/>
        <v/>
      </c>
      <c r="DT54" s="224"/>
      <c r="DU54" s="5" t="str">
        <f t="shared" si="95"/>
        <v/>
      </c>
      <c r="DV54" s="224" t="str">
        <f t="shared" si="96"/>
        <v/>
      </c>
      <c r="DW54" s="225"/>
      <c r="DX54" s="115" t="str">
        <f t="shared" si="97"/>
        <v/>
      </c>
      <c r="DY54" s="225" t="str">
        <f t="shared" si="98"/>
        <v/>
      </c>
      <c r="DZ54" s="224"/>
      <c r="EA54" s="5" t="str">
        <f t="shared" si="99"/>
        <v/>
      </c>
      <c r="EB54" s="224" t="str">
        <f t="shared" si="100"/>
        <v/>
      </c>
      <c r="EC54" s="225"/>
      <c r="ED54" s="115" t="str">
        <f t="shared" si="101"/>
        <v/>
      </c>
      <c r="EE54" s="225" t="str">
        <f t="shared" si="102"/>
        <v/>
      </c>
      <c r="EF54" s="224"/>
      <c r="EG54" s="5" t="str">
        <f t="shared" si="103"/>
        <v/>
      </c>
      <c r="EH54" s="224" t="str">
        <f t="shared" si="104"/>
        <v/>
      </c>
      <c r="EI54" s="225"/>
      <c r="EJ54" s="115" t="str">
        <f t="shared" si="105"/>
        <v/>
      </c>
      <c r="EK54" s="225" t="str">
        <f t="shared" si="106"/>
        <v/>
      </c>
      <c r="EL54" s="224"/>
      <c r="EM54" s="5" t="str">
        <f t="shared" si="107"/>
        <v/>
      </c>
      <c r="EN54" s="224" t="str">
        <f t="shared" si="108"/>
        <v/>
      </c>
      <c r="EO54" s="225"/>
      <c r="EP54" s="115" t="str">
        <f t="shared" si="109"/>
        <v/>
      </c>
      <c r="EQ54" s="225" t="str">
        <f t="shared" si="110"/>
        <v/>
      </c>
      <c r="ER54" s="224"/>
      <c r="ES54" s="5" t="str">
        <f t="shared" si="111"/>
        <v/>
      </c>
      <c r="ET54" s="224" t="str">
        <f t="shared" si="112"/>
        <v/>
      </c>
      <c r="EU54" s="225"/>
      <c r="EV54" s="115" t="str">
        <f t="shared" si="113"/>
        <v/>
      </c>
      <c r="EW54" s="225" t="str">
        <f t="shared" si="114"/>
        <v/>
      </c>
      <c r="EX54" s="224"/>
      <c r="EY54" s="5" t="str">
        <f t="shared" si="115"/>
        <v/>
      </c>
      <c r="EZ54" s="224" t="str">
        <f t="shared" si="116"/>
        <v/>
      </c>
      <c r="FA54" s="225"/>
      <c r="FB54" s="115" t="str">
        <f t="shared" si="117"/>
        <v/>
      </c>
      <c r="FC54" s="225" t="str">
        <f t="shared" si="118"/>
        <v/>
      </c>
      <c r="FD54" s="224"/>
      <c r="FE54" s="5" t="str">
        <f t="shared" si="119"/>
        <v/>
      </c>
      <c r="FF54" s="224" t="str">
        <f t="shared" si="120"/>
        <v/>
      </c>
      <c r="FG54" s="225"/>
      <c r="FH54" s="115" t="str">
        <f t="shared" si="121"/>
        <v/>
      </c>
      <c r="FI54" s="225" t="str">
        <f t="shared" si="122"/>
        <v/>
      </c>
      <c r="FJ54" s="224"/>
      <c r="FK54" s="5" t="str">
        <f t="shared" si="123"/>
        <v/>
      </c>
      <c r="FL54" s="224" t="str">
        <f t="shared" si="124"/>
        <v/>
      </c>
      <c r="FM54" s="225"/>
      <c r="FN54" s="115" t="str">
        <f t="shared" si="125"/>
        <v/>
      </c>
      <c r="FO54" s="225" t="str">
        <f t="shared" si="126"/>
        <v/>
      </c>
      <c r="FP54" s="224"/>
      <c r="FQ54" s="5" t="str">
        <f t="shared" si="127"/>
        <v/>
      </c>
      <c r="FR54" s="224" t="str">
        <f t="shared" si="128"/>
        <v/>
      </c>
      <c r="FS54" s="225"/>
      <c r="FT54" s="115" t="str">
        <f t="shared" si="129"/>
        <v/>
      </c>
      <c r="FU54" s="225" t="str">
        <f t="shared" si="130"/>
        <v/>
      </c>
      <c r="FV54" s="253"/>
      <c r="FW54" s="253"/>
      <c r="FX54" s="253"/>
      <c r="FY54" s="253"/>
      <c r="FZ54" s="253"/>
    </row>
    <row r="55" spans="1:182" s="14" customFormat="1" x14ac:dyDescent="0.25">
      <c r="A55" s="2" t="str">
        <f t="shared" si="27"/>
        <v/>
      </c>
      <c r="B55" s="2"/>
      <c r="C55" s="186"/>
      <c r="D55" s="186" t="str">
        <f t="shared" si="28"/>
        <v/>
      </c>
      <c r="E55" s="109"/>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31"/>
        <v/>
      </c>
      <c r="BH55" s="36" t="str">
        <f t="shared" si="132"/>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75" t="str">
        <f t="shared" si="69"/>
        <v/>
      </c>
      <c r="CI55" s="37" t="str">
        <f t="shared" si="70"/>
        <v/>
      </c>
      <c r="CJ55" s="224"/>
      <c r="CK55" s="74" t="str">
        <f t="shared" si="71"/>
        <v/>
      </c>
      <c r="CL55" s="36" t="str">
        <f t="shared" si="72"/>
        <v/>
      </c>
      <c r="CM55" s="225"/>
      <c r="CN55" s="75" t="str">
        <f t="shared" si="73"/>
        <v/>
      </c>
      <c r="CO55" s="37" t="str">
        <f t="shared" si="74"/>
        <v/>
      </c>
      <c r="CP55" s="224"/>
      <c r="CQ55" s="5" t="str">
        <f t="shared" si="75"/>
        <v/>
      </c>
      <c r="CR55" s="224" t="str">
        <f t="shared" si="76"/>
        <v/>
      </c>
      <c r="CS55" s="225"/>
      <c r="CT55" s="115" t="str">
        <f t="shared" si="77"/>
        <v/>
      </c>
      <c r="CU55" s="225" t="str">
        <f t="shared" si="78"/>
        <v/>
      </c>
      <c r="CV55" s="224"/>
      <c r="CW55" s="5" t="str">
        <f t="shared" si="79"/>
        <v/>
      </c>
      <c r="CX55" s="224" t="str">
        <f t="shared" si="80"/>
        <v/>
      </c>
      <c r="CY55" s="225"/>
      <c r="CZ55" s="115" t="str">
        <f t="shared" si="81"/>
        <v/>
      </c>
      <c r="DA55" s="225" t="str">
        <f t="shared" si="82"/>
        <v/>
      </c>
      <c r="DB55" s="224"/>
      <c r="DC55" s="5" t="str">
        <f t="shared" si="83"/>
        <v/>
      </c>
      <c r="DD55" s="224" t="str">
        <f t="shared" si="84"/>
        <v/>
      </c>
      <c r="DE55" s="225"/>
      <c r="DF55" s="115" t="str">
        <f t="shared" si="85"/>
        <v/>
      </c>
      <c r="DG55" s="225" t="str">
        <f t="shared" si="86"/>
        <v/>
      </c>
      <c r="DH55" s="224"/>
      <c r="DI55" s="5" t="str">
        <f t="shared" si="87"/>
        <v/>
      </c>
      <c r="DJ55" s="224" t="str">
        <f t="shared" si="88"/>
        <v/>
      </c>
      <c r="DK55" s="225"/>
      <c r="DL55" s="115" t="str">
        <f t="shared" si="89"/>
        <v/>
      </c>
      <c r="DM55" s="225" t="str">
        <f t="shared" si="90"/>
        <v/>
      </c>
      <c r="DN55" s="224"/>
      <c r="DO55" s="5" t="str">
        <f t="shared" si="91"/>
        <v/>
      </c>
      <c r="DP55" s="224" t="str">
        <f t="shared" si="92"/>
        <v/>
      </c>
      <c r="DQ55" s="225"/>
      <c r="DR55" s="115" t="str">
        <f t="shared" si="93"/>
        <v/>
      </c>
      <c r="DS55" s="225" t="str">
        <f t="shared" si="94"/>
        <v/>
      </c>
      <c r="DT55" s="224"/>
      <c r="DU55" s="5" t="str">
        <f t="shared" si="95"/>
        <v/>
      </c>
      <c r="DV55" s="224" t="str">
        <f t="shared" si="96"/>
        <v/>
      </c>
      <c r="DW55" s="225"/>
      <c r="DX55" s="115" t="str">
        <f t="shared" si="97"/>
        <v/>
      </c>
      <c r="DY55" s="225" t="str">
        <f t="shared" si="98"/>
        <v/>
      </c>
      <c r="DZ55" s="224"/>
      <c r="EA55" s="5" t="str">
        <f t="shared" si="99"/>
        <v/>
      </c>
      <c r="EB55" s="224" t="str">
        <f t="shared" si="100"/>
        <v/>
      </c>
      <c r="EC55" s="225"/>
      <c r="ED55" s="115" t="str">
        <f t="shared" si="101"/>
        <v/>
      </c>
      <c r="EE55" s="225" t="str">
        <f t="shared" si="102"/>
        <v/>
      </c>
      <c r="EF55" s="224"/>
      <c r="EG55" s="5" t="str">
        <f t="shared" si="103"/>
        <v/>
      </c>
      <c r="EH55" s="224" t="str">
        <f t="shared" si="104"/>
        <v/>
      </c>
      <c r="EI55" s="225"/>
      <c r="EJ55" s="115" t="str">
        <f t="shared" si="105"/>
        <v/>
      </c>
      <c r="EK55" s="225" t="str">
        <f t="shared" si="106"/>
        <v/>
      </c>
      <c r="EL55" s="224"/>
      <c r="EM55" s="5" t="str">
        <f t="shared" si="107"/>
        <v/>
      </c>
      <c r="EN55" s="224" t="str">
        <f t="shared" si="108"/>
        <v/>
      </c>
      <c r="EO55" s="225"/>
      <c r="EP55" s="115" t="str">
        <f t="shared" si="109"/>
        <v/>
      </c>
      <c r="EQ55" s="225" t="str">
        <f t="shared" si="110"/>
        <v/>
      </c>
      <c r="ER55" s="224"/>
      <c r="ES55" s="5" t="str">
        <f t="shared" si="111"/>
        <v/>
      </c>
      <c r="ET55" s="224" t="str">
        <f t="shared" si="112"/>
        <v/>
      </c>
      <c r="EU55" s="225"/>
      <c r="EV55" s="115" t="str">
        <f t="shared" si="113"/>
        <v/>
      </c>
      <c r="EW55" s="225" t="str">
        <f t="shared" si="114"/>
        <v/>
      </c>
      <c r="EX55" s="224"/>
      <c r="EY55" s="5" t="str">
        <f t="shared" si="115"/>
        <v/>
      </c>
      <c r="EZ55" s="224" t="str">
        <f t="shared" si="116"/>
        <v/>
      </c>
      <c r="FA55" s="225"/>
      <c r="FB55" s="115" t="str">
        <f t="shared" si="117"/>
        <v/>
      </c>
      <c r="FC55" s="225" t="str">
        <f t="shared" si="118"/>
        <v/>
      </c>
      <c r="FD55" s="224"/>
      <c r="FE55" s="5" t="str">
        <f t="shared" si="119"/>
        <v/>
      </c>
      <c r="FF55" s="224" t="str">
        <f t="shared" si="120"/>
        <v/>
      </c>
      <c r="FG55" s="225"/>
      <c r="FH55" s="115" t="str">
        <f t="shared" si="121"/>
        <v/>
      </c>
      <c r="FI55" s="225" t="str">
        <f t="shared" si="122"/>
        <v/>
      </c>
      <c r="FJ55" s="224"/>
      <c r="FK55" s="5" t="str">
        <f t="shared" si="123"/>
        <v/>
      </c>
      <c r="FL55" s="224" t="str">
        <f t="shared" si="124"/>
        <v/>
      </c>
      <c r="FM55" s="225"/>
      <c r="FN55" s="115" t="str">
        <f t="shared" si="125"/>
        <v/>
      </c>
      <c r="FO55" s="225" t="str">
        <f t="shared" si="126"/>
        <v/>
      </c>
      <c r="FP55" s="224"/>
      <c r="FQ55" s="5" t="str">
        <f t="shared" si="127"/>
        <v/>
      </c>
      <c r="FR55" s="224" t="str">
        <f t="shared" si="128"/>
        <v/>
      </c>
      <c r="FS55" s="225"/>
      <c r="FT55" s="115" t="str">
        <f t="shared" si="129"/>
        <v/>
      </c>
      <c r="FU55" s="225" t="str">
        <f t="shared" si="130"/>
        <v/>
      </c>
      <c r="FV55" s="253"/>
      <c r="FW55" s="253"/>
      <c r="FX55" s="253"/>
      <c r="FY55" s="253"/>
      <c r="FZ55" s="253"/>
    </row>
    <row r="56" spans="1:182" s="3" customFormat="1" x14ac:dyDescent="0.25">
      <c r="A56" s="2" t="str">
        <f t="shared" si="27"/>
        <v/>
      </c>
      <c r="B56" s="2"/>
      <c r="C56" s="186"/>
      <c r="D56" s="186" t="str">
        <f t="shared" si="28"/>
        <v/>
      </c>
      <c r="E56" s="109"/>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31"/>
        <v/>
      </c>
      <c r="BH56" s="36" t="str">
        <f t="shared" si="132"/>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75" t="str">
        <f t="shared" si="69"/>
        <v/>
      </c>
      <c r="CI56" s="37" t="str">
        <f t="shared" si="70"/>
        <v/>
      </c>
      <c r="CJ56" s="224"/>
      <c r="CK56" s="74" t="str">
        <f t="shared" si="71"/>
        <v/>
      </c>
      <c r="CL56" s="36" t="str">
        <f t="shared" si="72"/>
        <v/>
      </c>
      <c r="CM56" s="225"/>
      <c r="CN56" s="75" t="str">
        <f t="shared" si="73"/>
        <v/>
      </c>
      <c r="CO56" s="37" t="str">
        <f t="shared" si="74"/>
        <v/>
      </c>
      <c r="CP56" s="224"/>
      <c r="CQ56" s="5" t="str">
        <f t="shared" si="75"/>
        <v/>
      </c>
      <c r="CR56" s="224" t="str">
        <f t="shared" si="76"/>
        <v/>
      </c>
      <c r="CS56" s="225"/>
      <c r="CT56" s="115" t="str">
        <f t="shared" si="77"/>
        <v/>
      </c>
      <c r="CU56" s="225" t="str">
        <f t="shared" si="78"/>
        <v/>
      </c>
      <c r="CV56" s="224"/>
      <c r="CW56" s="5" t="str">
        <f t="shared" si="79"/>
        <v/>
      </c>
      <c r="CX56" s="224" t="str">
        <f t="shared" si="80"/>
        <v/>
      </c>
      <c r="CY56" s="225"/>
      <c r="CZ56" s="115" t="str">
        <f t="shared" si="81"/>
        <v/>
      </c>
      <c r="DA56" s="225" t="str">
        <f t="shared" si="82"/>
        <v/>
      </c>
      <c r="DB56" s="224"/>
      <c r="DC56" s="5" t="str">
        <f t="shared" si="83"/>
        <v/>
      </c>
      <c r="DD56" s="224" t="str">
        <f t="shared" si="84"/>
        <v/>
      </c>
      <c r="DE56" s="225"/>
      <c r="DF56" s="115" t="str">
        <f t="shared" si="85"/>
        <v/>
      </c>
      <c r="DG56" s="225" t="str">
        <f t="shared" si="86"/>
        <v/>
      </c>
      <c r="DH56" s="224"/>
      <c r="DI56" s="5" t="str">
        <f t="shared" si="87"/>
        <v/>
      </c>
      <c r="DJ56" s="224" t="str">
        <f t="shared" si="88"/>
        <v/>
      </c>
      <c r="DK56" s="225"/>
      <c r="DL56" s="115" t="str">
        <f t="shared" si="89"/>
        <v/>
      </c>
      <c r="DM56" s="225" t="str">
        <f t="shared" si="90"/>
        <v/>
      </c>
      <c r="DN56" s="224"/>
      <c r="DO56" s="5" t="str">
        <f t="shared" si="91"/>
        <v/>
      </c>
      <c r="DP56" s="224" t="str">
        <f t="shared" si="92"/>
        <v/>
      </c>
      <c r="DQ56" s="225"/>
      <c r="DR56" s="115" t="str">
        <f t="shared" si="93"/>
        <v/>
      </c>
      <c r="DS56" s="225" t="str">
        <f t="shared" si="94"/>
        <v/>
      </c>
      <c r="DT56" s="224"/>
      <c r="DU56" s="5" t="str">
        <f t="shared" si="95"/>
        <v/>
      </c>
      <c r="DV56" s="224" t="str">
        <f t="shared" si="96"/>
        <v/>
      </c>
      <c r="DW56" s="225"/>
      <c r="DX56" s="115" t="str">
        <f t="shared" si="97"/>
        <v/>
      </c>
      <c r="DY56" s="225" t="str">
        <f t="shared" si="98"/>
        <v/>
      </c>
      <c r="DZ56" s="224"/>
      <c r="EA56" s="5" t="str">
        <f t="shared" si="99"/>
        <v/>
      </c>
      <c r="EB56" s="224" t="str">
        <f t="shared" si="100"/>
        <v/>
      </c>
      <c r="EC56" s="225"/>
      <c r="ED56" s="115" t="str">
        <f t="shared" si="101"/>
        <v/>
      </c>
      <c r="EE56" s="225" t="str">
        <f t="shared" si="102"/>
        <v/>
      </c>
      <c r="EF56" s="224"/>
      <c r="EG56" s="5" t="str">
        <f t="shared" si="103"/>
        <v/>
      </c>
      <c r="EH56" s="224" t="str">
        <f t="shared" si="104"/>
        <v/>
      </c>
      <c r="EI56" s="225"/>
      <c r="EJ56" s="115" t="str">
        <f t="shared" si="105"/>
        <v/>
      </c>
      <c r="EK56" s="225" t="str">
        <f t="shared" si="106"/>
        <v/>
      </c>
      <c r="EL56" s="224"/>
      <c r="EM56" s="5" t="str">
        <f t="shared" si="107"/>
        <v/>
      </c>
      <c r="EN56" s="224" t="str">
        <f t="shared" si="108"/>
        <v/>
      </c>
      <c r="EO56" s="225"/>
      <c r="EP56" s="115" t="str">
        <f t="shared" si="109"/>
        <v/>
      </c>
      <c r="EQ56" s="225" t="str">
        <f t="shared" si="110"/>
        <v/>
      </c>
      <c r="ER56" s="224"/>
      <c r="ES56" s="5" t="str">
        <f t="shared" si="111"/>
        <v/>
      </c>
      <c r="ET56" s="224" t="str">
        <f t="shared" si="112"/>
        <v/>
      </c>
      <c r="EU56" s="225"/>
      <c r="EV56" s="115" t="str">
        <f t="shared" si="113"/>
        <v/>
      </c>
      <c r="EW56" s="225" t="str">
        <f t="shared" si="114"/>
        <v/>
      </c>
      <c r="EX56" s="224"/>
      <c r="EY56" s="5" t="str">
        <f t="shared" si="115"/>
        <v/>
      </c>
      <c r="EZ56" s="224" t="str">
        <f t="shared" si="116"/>
        <v/>
      </c>
      <c r="FA56" s="225"/>
      <c r="FB56" s="115" t="str">
        <f t="shared" si="117"/>
        <v/>
      </c>
      <c r="FC56" s="225" t="str">
        <f t="shared" si="118"/>
        <v/>
      </c>
      <c r="FD56" s="224"/>
      <c r="FE56" s="5" t="str">
        <f t="shared" si="119"/>
        <v/>
      </c>
      <c r="FF56" s="224" t="str">
        <f t="shared" si="120"/>
        <v/>
      </c>
      <c r="FG56" s="225"/>
      <c r="FH56" s="115" t="str">
        <f t="shared" si="121"/>
        <v/>
      </c>
      <c r="FI56" s="225" t="str">
        <f t="shared" si="122"/>
        <v/>
      </c>
      <c r="FJ56" s="224"/>
      <c r="FK56" s="5" t="str">
        <f t="shared" si="123"/>
        <v/>
      </c>
      <c r="FL56" s="224" t="str">
        <f t="shared" si="124"/>
        <v/>
      </c>
      <c r="FM56" s="225"/>
      <c r="FN56" s="115" t="str">
        <f t="shared" si="125"/>
        <v/>
      </c>
      <c r="FO56" s="225" t="str">
        <f t="shared" si="126"/>
        <v/>
      </c>
      <c r="FP56" s="224"/>
      <c r="FQ56" s="5" t="str">
        <f t="shared" si="127"/>
        <v/>
      </c>
      <c r="FR56" s="224" t="str">
        <f t="shared" si="128"/>
        <v/>
      </c>
      <c r="FS56" s="225"/>
      <c r="FT56" s="115" t="str">
        <f t="shared" si="129"/>
        <v/>
      </c>
      <c r="FU56" s="225" t="str">
        <f t="shared" si="130"/>
        <v/>
      </c>
      <c r="FV56" s="253"/>
      <c r="FW56" s="253"/>
      <c r="FX56" s="253"/>
      <c r="FY56" s="253"/>
      <c r="FZ56" s="253"/>
    </row>
    <row r="57" spans="1:182" s="14" customFormat="1" x14ac:dyDescent="0.25">
      <c r="A57" s="2" t="str">
        <f t="shared" si="27"/>
        <v/>
      </c>
      <c r="B57" s="2"/>
      <c r="C57" s="186"/>
      <c r="D57" s="186" t="str">
        <f t="shared" si="28"/>
        <v/>
      </c>
      <c r="E57" s="109"/>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31"/>
        <v/>
      </c>
      <c r="BH57" s="36" t="str">
        <f t="shared" si="132"/>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75" t="str">
        <f t="shared" si="69"/>
        <v/>
      </c>
      <c r="CI57" s="37" t="str">
        <f t="shared" si="70"/>
        <v/>
      </c>
      <c r="CJ57" s="224"/>
      <c r="CK57" s="74" t="str">
        <f t="shared" si="71"/>
        <v/>
      </c>
      <c r="CL57" s="36" t="str">
        <f t="shared" si="72"/>
        <v/>
      </c>
      <c r="CM57" s="225"/>
      <c r="CN57" s="75" t="str">
        <f t="shared" si="73"/>
        <v/>
      </c>
      <c r="CO57" s="37" t="str">
        <f t="shared" si="74"/>
        <v/>
      </c>
      <c r="CP57" s="224"/>
      <c r="CQ57" s="5" t="str">
        <f t="shared" si="75"/>
        <v/>
      </c>
      <c r="CR57" s="224" t="str">
        <f t="shared" si="76"/>
        <v/>
      </c>
      <c r="CS57" s="225"/>
      <c r="CT57" s="115" t="str">
        <f t="shared" si="77"/>
        <v/>
      </c>
      <c r="CU57" s="225" t="str">
        <f t="shared" si="78"/>
        <v/>
      </c>
      <c r="CV57" s="224"/>
      <c r="CW57" s="5" t="str">
        <f t="shared" si="79"/>
        <v/>
      </c>
      <c r="CX57" s="224" t="str">
        <f t="shared" si="80"/>
        <v/>
      </c>
      <c r="CY57" s="225"/>
      <c r="CZ57" s="115" t="str">
        <f t="shared" si="81"/>
        <v/>
      </c>
      <c r="DA57" s="225" t="str">
        <f t="shared" si="82"/>
        <v/>
      </c>
      <c r="DB57" s="224"/>
      <c r="DC57" s="5" t="str">
        <f t="shared" si="83"/>
        <v/>
      </c>
      <c r="DD57" s="224" t="str">
        <f t="shared" si="84"/>
        <v/>
      </c>
      <c r="DE57" s="225"/>
      <c r="DF57" s="115" t="str">
        <f t="shared" si="85"/>
        <v/>
      </c>
      <c r="DG57" s="225" t="str">
        <f t="shared" si="86"/>
        <v/>
      </c>
      <c r="DH57" s="224"/>
      <c r="DI57" s="5" t="str">
        <f t="shared" si="87"/>
        <v/>
      </c>
      <c r="DJ57" s="224" t="str">
        <f t="shared" si="88"/>
        <v/>
      </c>
      <c r="DK57" s="225"/>
      <c r="DL57" s="115" t="str">
        <f t="shared" si="89"/>
        <v/>
      </c>
      <c r="DM57" s="225" t="str">
        <f t="shared" si="90"/>
        <v/>
      </c>
      <c r="DN57" s="224"/>
      <c r="DO57" s="5" t="str">
        <f t="shared" si="91"/>
        <v/>
      </c>
      <c r="DP57" s="224" t="str">
        <f t="shared" si="92"/>
        <v/>
      </c>
      <c r="DQ57" s="225"/>
      <c r="DR57" s="115" t="str">
        <f t="shared" si="93"/>
        <v/>
      </c>
      <c r="DS57" s="225" t="str">
        <f t="shared" si="94"/>
        <v/>
      </c>
      <c r="DT57" s="224"/>
      <c r="DU57" s="5" t="str">
        <f t="shared" si="95"/>
        <v/>
      </c>
      <c r="DV57" s="224" t="str">
        <f t="shared" si="96"/>
        <v/>
      </c>
      <c r="DW57" s="225"/>
      <c r="DX57" s="115" t="str">
        <f t="shared" si="97"/>
        <v/>
      </c>
      <c r="DY57" s="225" t="str">
        <f t="shared" si="98"/>
        <v/>
      </c>
      <c r="DZ57" s="224"/>
      <c r="EA57" s="5" t="str">
        <f t="shared" si="99"/>
        <v/>
      </c>
      <c r="EB57" s="224" t="str">
        <f t="shared" si="100"/>
        <v/>
      </c>
      <c r="EC57" s="225"/>
      <c r="ED57" s="115" t="str">
        <f t="shared" si="101"/>
        <v/>
      </c>
      <c r="EE57" s="225" t="str">
        <f t="shared" si="102"/>
        <v/>
      </c>
      <c r="EF57" s="224"/>
      <c r="EG57" s="5" t="str">
        <f t="shared" si="103"/>
        <v/>
      </c>
      <c r="EH57" s="224" t="str">
        <f t="shared" si="104"/>
        <v/>
      </c>
      <c r="EI57" s="225"/>
      <c r="EJ57" s="115" t="str">
        <f t="shared" si="105"/>
        <v/>
      </c>
      <c r="EK57" s="225" t="str">
        <f t="shared" si="106"/>
        <v/>
      </c>
      <c r="EL57" s="224"/>
      <c r="EM57" s="5" t="str">
        <f t="shared" si="107"/>
        <v/>
      </c>
      <c r="EN57" s="224" t="str">
        <f t="shared" si="108"/>
        <v/>
      </c>
      <c r="EO57" s="225"/>
      <c r="EP57" s="115" t="str">
        <f t="shared" si="109"/>
        <v/>
      </c>
      <c r="EQ57" s="225" t="str">
        <f t="shared" si="110"/>
        <v/>
      </c>
      <c r="ER57" s="224"/>
      <c r="ES57" s="5" t="str">
        <f t="shared" si="111"/>
        <v/>
      </c>
      <c r="ET57" s="224" t="str">
        <f t="shared" si="112"/>
        <v/>
      </c>
      <c r="EU57" s="225"/>
      <c r="EV57" s="115" t="str">
        <f t="shared" si="113"/>
        <v/>
      </c>
      <c r="EW57" s="225" t="str">
        <f t="shared" si="114"/>
        <v/>
      </c>
      <c r="EX57" s="224"/>
      <c r="EY57" s="5" t="str">
        <f t="shared" si="115"/>
        <v/>
      </c>
      <c r="EZ57" s="224" t="str">
        <f t="shared" si="116"/>
        <v/>
      </c>
      <c r="FA57" s="225"/>
      <c r="FB57" s="115" t="str">
        <f t="shared" si="117"/>
        <v/>
      </c>
      <c r="FC57" s="225" t="str">
        <f t="shared" si="118"/>
        <v/>
      </c>
      <c r="FD57" s="224"/>
      <c r="FE57" s="5" t="str">
        <f t="shared" si="119"/>
        <v/>
      </c>
      <c r="FF57" s="224" t="str">
        <f t="shared" si="120"/>
        <v/>
      </c>
      <c r="FG57" s="225"/>
      <c r="FH57" s="115" t="str">
        <f t="shared" si="121"/>
        <v/>
      </c>
      <c r="FI57" s="225" t="str">
        <f t="shared" si="122"/>
        <v/>
      </c>
      <c r="FJ57" s="224"/>
      <c r="FK57" s="5" t="str">
        <f t="shared" si="123"/>
        <v/>
      </c>
      <c r="FL57" s="224" t="str">
        <f t="shared" si="124"/>
        <v/>
      </c>
      <c r="FM57" s="225"/>
      <c r="FN57" s="115" t="str">
        <f t="shared" si="125"/>
        <v/>
      </c>
      <c r="FO57" s="225" t="str">
        <f t="shared" si="126"/>
        <v/>
      </c>
      <c r="FP57" s="224"/>
      <c r="FQ57" s="5" t="str">
        <f t="shared" si="127"/>
        <v/>
      </c>
      <c r="FR57" s="224" t="str">
        <f t="shared" si="128"/>
        <v/>
      </c>
      <c r="FS57" s="225"/>
      <c r="FT57" s="115" t="str">
        <f t="shared" si="129"/>
        <v/>
      </c>
      <c r="FU57" s="225" t="str">
        <f t="shared" si="130"/>
        <v/>
      </c>
      <c r="FV57" s="253"/>
      <c r="FW57" s="253"/>
      <c r="FX57" s="253"/>
      <c r="FY57" s="253"/>
      <c r="FZ57" s="253"/>
    </row>
    <row r="58" spans="1:182" s="14" customFormat="1" x14ac:dyDescent="0.25">
      <c r="A58" s="2" t="str">
        <f t="shared" si="27"/>
        <v/>
      </c>
      <c r="B58" s="2"/>
      <c r="C58" s="186"/>
      <c r="D58" s="186" t="str">
        <f t="shared" si="28"/>
        <v/>
      </c>
      <c r="E58" s="109"/>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31"/>
        <v/>
      </c>
      <c r="BH58" s="36" t="str">
        <f t="shared" si="132"/>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75" t="str">
        <f t="shared" si="69"/>
        <v/>
      </c>
      <c r="CI58" s="37" t="str">
        <f t="shared" si="70"/>
        <v/>
      </c>
      <c r="CJ58" s="224"/>
      <c r="CK58" s="74" t="str">
        <f t="shared" si="71"/>
        <v/>
      </c>
      <c r="CL58" s="36" t="str">
        <f t="shared" si="72"/>
        <v/>
      </c>
      <c r="CM58" s="225"/>
      <c r="CN58" s="75" t="str">
        <f t="shared" si="73"/>
        <v/>
      </c>
      <c r="CO58" s="37" t="str">
        <f t="shared" si="74"/>
        <v/>
      </c>
      <c r="CP58" s="224"/>
      <c r="CQ58" s="5" t="str">
        <f t="shared" si="75"/>
        <v/>
      </c>
      <c r="CR58" s="224" t="str">
        <f t="shared" si="76"/>
        <v/>
      </c>
      <c r="CS58" s="225"/>
      <c r="CT58" s="115" t="str">
        <f t="shared" si="77"/>
        <v/>
      </c>
      <c r="CU58" s="225" t="str">
        <f t="shared" si="78"/>
        <v/>
      </c>
      <c r="CV58" s="224"/>
      <c r="CW58" s="5" t="str">
        <f t="shared" si="79"/>
        <v/>
      </c>
      <c r="CX58" s="224" t="str">
        <f t="shared" si="80"/>
        <v/>
      </c>
      <c r="CY58" s="225"/>
      <c r="CZ58" s="115" t="str">
        <f t="shared" si="81"/>
        <v/>
      </c>
      <c r="DA58" s="225" t="str">
        <f t="shared" si="82"/>
        <v/>
      </c>
      <c r="DB58" s="224"/>
      <c r="DC58" s="5" t="str">
        <f t="shared" si="83"/>
        <v/>
      </c>
      <c r="DD58" s="224" t="str">
        <f t="shared" si="84"/>
        <v/>
      </c>
      <c r="DE58" s="225"/>
      <c r="DF58" s="115" t="str">
        <f t="shared" si="85"/>
        <v/>
      </c>
      <c r="DG58" s="225" t="str">
        <f t="shared" si="86"/>
        <v/>
      </c>
      <c r="DH58" s="224"/>
      <c r="DI58" s="5" t="str">
        <f t="shared" si="87"/>
        <v/>
      </c>
      <c r="DJ58" s="224" t="str">
        <f t="shared" si="88"/>
        <v/>
      </c>
      <c r="DK58" s="225"/>
      <c r="DL58" s="115" t="str">
        <f t="shared" si="89"/>
        <v/>
      </c>
      <c r="DM58" s="225" t="str">
        <f t="shared" si="90"/>
        <v/>
      </c>
      <c r="DN58" s="224"/>
      <c r="DO58" s="5" t="str">
        <f t="shared" si="91"/>
        <v/>
      </c>
      <c r="DP58" s="224" t="str">
        <f t="shared" si="92"/>
        <v/>
      </c>
      <c r="DQ58" s="225"/>
      <c r="DR58" s="115" t="str">
        <f t="shared" si="93"/>
        <v/>
      </c>
      <c r="DS58" s="225" t="str">
        <f t="shared" si="94"/>
        <v/>
      </c>
      <c r="DT58" s="224"/>
      <c r="DU58" s="5" t="str">
        <f t="shared" si="95"/>
        <v/>
      </c>
      <c r="DV58" s="224" t="str">
        <f t="shared" si="96"/>
        <v/>
      </c>
      <c r="DW58" s="225"/>
      <c r="DX58" s="115" t="str">
        <f t="shared" si="97"/>
        <v/>
      </c>
      <c r="DY58" s="225" t="str">
        <f t="shared" si="98"/>
        <v/>
      </c>
      <c r="DZ58" s="224"/>
      <c r="EA58" s="5" t="str">
        <f t="shared" si="99"/>
        <v/>
      </c>
      <c r="EB58" s="224" t="str">
        <f t="shared" si="100"/>
        <v/>
      </c>
      <c r="EC58" s="225"/>
      <c r="ED58" s="115" t="str">
        <f t="shared" si="101"/>
        <v/>
      </c>
      <c r="EE58" s="225" t="str">
        <f t="shared" si="102"/>
        <v/>
      </c>
      <c r="EF58" s="224"/>
      <c r="EG58" s="5" t="str">
        <f t="shared" si="103"/>
        <v/>
      </c>
      <c r="EH58" s="224" t="str">
        <f t="shared" si="104"/>
        <v/>
      </c>
      <c r="EI58" s="225"/>
      <c r="EJ58" s="115" t="str">
        <f t="shared" si="105"/>
        <v/>
      </c>
      <c r="EK58" s="225" t="str">
        <f t="shared" si="106"/>
        <v/>
      </c>
      <c r="EL58" s="224"/>
      <c r="EM58" s="5" t="str">
        <f t="shared" si="107"/>
        <v/>
      </c>
      <c r="EN58" s="224" t="str">
        <f t="shared" si="108"/>
        <v/>
      </c>
      <c r="EO58" s="225"/>
      <c r="EP58" s="115" t="str">
        <f t="shared" si="109"/>
        <v/>
      </c>
      <c r="EQ58" s="225" t="str">
        <f t="shared" si="110"/>
        <v/>
      </c>
      <c r="ER58" s="224"/>
      <c r="ES58" s="5" t="str">
        <f t="shared" si="111"/>
        <v/>
      </c>
      <c r="ET58" s="224" t="str">
        <f t="shared" si="112"/>
        <v/>
      </c>
      <c r="EU58" s="225"/>
      <c r="EV58" s="115" t="str">
        <f t="shared" si="113"/>
        <v/>
      </c>
      <c r="EW58" s="225" t="str">
        <f t="shared" si="114"/>
        <v/>
      </c>
      <c r="EX58" s="224"/>
      <c r="EY58" s="5" t="str">
        <f t="shared" si="115"/>
        <v/>
      </c>
      <c r="EZ58" s="224" t="str">
        <f t="shared" si="116"/>
        <v/>
      </c>
      <c r="FA58" s="225"/>
      <c r="FB58" s="115" t="str">
        <f t="shared" si="117"/>
        <v/>
      </c>
      <c r="FC58" s="225" t="str">
        <f t="shared" si="118"/>
        <v/>
      </c>
      <c r="FD58" s="224"/>
      <c r="FE58" s="5" t="str">
        <f t="shared" si="119"/>
        <v/>
      </c>
      <c r="FF58" s="224" t="str">
        <f t="shared" si="120"/>
        <v/>
      </c>
      <c r="FG58" s="225"/>
      <c r="FH58" s="115" t="str">
        <f t="shared" si="121"/>
        <v/>
      </c>
      <c r="FI58" s="225" t="str">
        <f t="shared" si="122"/>
        <v/>
      </c>
      <c r="FJ58" s="224"/>
      <c r="FK58" s="5" t="str">
        <f t="shared" si="123"/>
        <v/>
      </c>
      <c r="FL58" s="224" t="str">
        <f t="shared" si="124"/>
        <v/>
      </c>
      <c r="FM58" s="225"/>
      <c r="FN58" s="115" t="str">
        <f t="shared" si="125"/>
        <v/>
      </c>
      <c r="FO58" s="225" t="str">
        <f t="shared" si="126"/>
        <v/>
      </c>
      <c r="FP58" s="224"/>
      <c r="FQ58" s="5" t="str">
        <f t="shared" si="127"/>
        <v/>
      </c>
      <c r="FR58" s="224" t="str">
        <f t="shared" si="128"/>
        <v/>
      </c>
      <c r="FS58" s="225"/>
      <c r="FT58" s="115" t="str">
        <f t="shared" si="129"/>
        <v/>
      </c>
      <c r="FU58" s="225" t="str">
        <f t="shared" si="130"/>
        <v/>
      </c>
      <c r="FV58" s="253"/>
      <c r="FW58" s="253"/>
      <c r="FX58" s="253"/>
      <c r="FY58" s="253"/>
      <c r="FZ58" s="253"/>
    </row>
    <row r="59" spans="1:182" s="3" customFormat="1" x14ac:dyDescent="0.25">
      <c r="A59" s="2" t="str">
        <f t="shared" si="27"/>
        <v/>
      </c>
      <c r="B59" s="2"/>
      <c r="C59" s="186"/>
      <c r="D59" s="186" t="str">
        <f t="shared" si="28"/>
        <v/>
      </c>
      <c r="E59" s="109"/>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31"/>
        <v/>
      </c>
      <c r="BH59" s="36" t="str">
        <f t="shared" si="132"/>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75" t="str">
        <f t="shared" si="69"/>
        <v/>
      </c>
      <c r="CI59" s="37" t="str">
        <f t="shared" si="70"/>
        <v/>
      </c>
      <c r="CJ59" s="224"/>
      <c r="CK59" s="74" t="str">
        <f t="shared" si="71"/>
        <v/>
      </c>
      <c r="CL59" s="36" t="str">
        <f t="shared" si="72"/>
        <v/>
      </c>
      <c r="CM59" s="225"/>
      <c r="CN59" s="75" t="str">
        <f t="shared" si="73"/>
        <v/>
      </c>
      <c r="CO59" s="37" t="str">
        <f t="shared" si="74"/>
        <v/>
      </c>
      <c r="CP59" s="224"/>
      <c r="CQ59" s="5" t="str">
        <f t="shared" si="75"/>
        <v/>
      </c>
      <c r="CR59" s="224" t="str">
        <f t="shared" si="76"/>
        <v/>
      </c>
      <c r="CS59" s="225"/>
      <c r="CT59" s="115" t="str">
        <f t="shared" si="77"/>
        <v/>
      </c>
      <c r="CU59" s="225" t="str">
        <f t="shared" si="78"/>
        <v/>
      </c>
      <c r="CV59" s="224"/>
      <c r="CW59" s="5" t="str">
        <f t="shared" si="79"/>
        <v/>
      </c>
      <c r="CX59" s="224" t="str">
        <f t="shared" si="80"/>
        <v/>
      </c>
      <c r="CY59" s="225"/>
      <c r="CZ59" s="115" t="str">
        <f t="shared" si="81"/>
        <v/>
      </c>
      <c r="DA59" s="225" t="str">
        <f t="shared" si="82"/>
        <v/>
      </c>
      <c r="DB59" s="224"/>
      <c r="DC59" s="5" t="str">
        <f t="shared" si="83"/>
        <v/>
      </c>
      <c r="DD59" s="224" t="str">
        <f t="shared" si="84"/>
        <v/>
      </c>
      <c r="DE59" s="225"/>
      <c r="DF59" s="115" t="str">
        <f t="shared" si="85"/>
        <v/>
      </c>
      <c r="DG59" s="225" t="str">
        <f t="shared" si="86"/>
        <v/>
      </c>
      <c r="DH59" s="224"/>
      <c r="DI59" s="5" t="str">
        <f t="shared" si="87"/>
        <v/>
      </c>
      <c r="DJ59" s="224" t="str">
        <f t="shared" si="88"/>
        <v/>
      </c>
      <c r="DK59" s="225"/>
      <c r="DL59" s="115" t="str">
        <f t="shared" si="89"/>
        <v/>
      </c>
      <c r="DM59" s="225" t="str">
        <f t="shared" si="90"/>
        <v/>
      </c>
      <c r="DN59" s="224"/>
      <c r="DO59" s="5" t="str">
        <f t="shared" si="91"/>
        <v/>
      </c>
      <c r="DP59" s="224" t="str">
        <f t="shared" si="92"/>
        <v/>
      </c>
      <c r="DQ59" s="225"/>
      <c r="DR59" s="115" t="str">
        <f t="shared" si="93"/>
        <v/>
      </c>
      <c r="DS59" s="225" t="str">
        <f t="shared" si="94"/>
        <v/>
      </c>
      <c r="DT59" s="224"/>
      <c r="DU59" s="5" t="str">
        <f t="shared" si="95"/>
        <v/>
      </c>
      <c r="DV59" s="224" t="str">
        <f t="shared" si="96"/>
        <v/>
      </c>
      <c r="DW59" s="225"/>
      <c r="DX59" s="115" t="str">
        <f t="shared" si="97"/>
        <v/>
      </c>
      <c r="DY59" s="225" t="str">
        <f t="shared" si="98"/>
        <v/>
      </c>
      <c r="DZ59" s="224"/>
      <c r="EA59" s="5" t="str">
        <f t="shared" si="99"/>
        <v/>
      </c>
      <c r="EB59" s="224" t="str">
        <f t="shared" si="100"/>
        <v/>
      </c>
      <c r="EC59" s="225"/>
      <c r="ED59" s="115" t="str">
        <f t="shared" si="101"/>
        <v/>
      </c>
      <c r="EE59" s="225" t="str">
        <f t="shared" si="102"/>
        <v/>
      </c>
      <c r="EF59" s="224"/>
      <c r="EG59" s="5" t="str">
        <f t="shared" si="103"/>
        <v/>
      </c>
      <c r="EH59" s="224" t="str">
        <f t="shared" si="104"/>
        <v/>
      </c>
      <c r="EI59" s="225"/>
      <c r="EJ59" s="115" t="str">
        <f t="shared" si="105"/>
        <v/>
      </c>
      <c r="EK59" s="225" t="str">
        <f t="shared" si="106"/>
        <v/>
      </c>
      <c r="EL59" s="224"/>
      <c r="EM59" s="5" t="str">
        <f t="shared" si="107"/>
        <v/>
      </c>
      <c r="EN59" s="224" t="str">
        <f t="shared" si="108"/>
        <v/>
      </c>
      <c r="EO59" s="225"/>
      <c r="EP59" s="115" t="str">
        <f t="shared" si="109"/>
        <v/>
      </c>
      <c r="EQ59" s="225" t="str">
        <f t="shared" si="110"/>
        <v/>
      </c>
      <c r="ER59" s="224"/>
      <c r="ES59" s="5" t="str">
        <f t="shared" si="111"/>
        <v/>
      </c>
      <c r="ET59" s="224" t="str">
        <f t="shared" si="112"/>
        <v/>
      </c>
      <c r="EU59" s="225"/>
      <c r="EV59" s="115" t="str">
        <f t="shared" si="113"/>
        <v/>
      </c>
      <c r="EW59" s="225" t="str">
        <f t="shared" si="114"/>
        <v/>
      </c>
      <c r="EX59" s="224"/>
      <c r="EY59" s="5" t="str">
        <f t="shared" si="115"/>
        <v/>
      </c>
      <c r="EZ59" s="224" t="str">
        <f t="shared" si="116"/>
        <v/>
      </c>
      <c r="FA59" s="225"/>
      <c r="FB59" s="115" t="str">
        <f t="shared" si="117"/>
        <v/>
      </c>
      <c r="FC59" s="225" t="str">
        <f t="shared" si="118"/>
        <v/>
      </c>
      <c r="FD59" s="224"/>
      <c r="FE59" s="5" t="str">
        <f t="shared" si="119"/>
        <v/>
      </c>
      <c r="FF59" s="224" t="str">
        <f t="shared" si="120"/>
        <v/>
      </c>
      <c r="FG59" s="225"/>
      <c r="FH59" s="115" t="str">
        <f t="shared" si="121"/>
        <v/>
      </c>
      <c r="FI59" s="225" t="str">
        <f t="shared" si="122"/>
        <v/>
      </c>
      <c r="FJ59" s="224"/>
      <c r="FK59" s="5" t="str">
        <f t="shared" si="123"/>
        <v/>
      </c>
      <c r="FL59" s="224" t="str">
        <f t="shared" si="124"/>
        <v/>
      </c>
      <c r="FM59" s="225"/>
      <c r="FN59" s="115" t="str">
        <f t="shared" si="125"/>
        <v/>
      </c>
      <c r="FO59" s="225" t="str">
        <f t="shared" si="126"/>
        <v/>
      </c>
      <c r="FP59" s="224"/>
      <c r="FQ59" s="5" t="str">
        <f t="shared" si="127"/>
        <v/>
      </c>
      <c r="FR59" s="224" t="str">
        <f t="shared" si="128"/>
        <v/>
      </c>
      <c r="FS59" s="225"/>
      <c r="FT59" s="115" t="str">
        <f t="shared" si="129"/>
        <v/>
      </c>
      <c r="FU59" s="225" t="str">
        <f t="shared" si="130"/>
        <v/>
      </c>
      <c r="FV59" s="253"/>
      <c r="FW59" s="253"/>
      <c r="FX59" s="253"/>
      <c r="FY59" s="253"/>
      <c r="FZ59" s="253"/>
    </row>
    <row r="60" spans="1:182" s="14" customFormat="1" x14ac:dyDescent="0.25">
      <c r="A60" s="2" t="str">
        <f t="shared" si="27"/>
        <v/>
      </c>
      <c r="B60" s="2"/>
      <c r="C60" s="186"/>
      <c r="D60" s="186" t="str">
        <f t="shared" si="28"/>
        <v/>
      </c>
      <c r="E60" s="109"/>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31"/>
        <v/>
      </c>
      <c r="BH60" s="36" t="str">
        <f t="shared" si="132"/>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75" t="str">
        <f t="shared" si="69"/>
        <v/>
      </c>
      <c r="CI60" s="37" t="str">
        <f t="shared" si="70"/>
        <v/>
      </c>
      <c r="CJ60" s="224"/>
      <c r="CK60" s="74" t="str">
        <f t="shared" si="71"/>
        <v/>
      </c>
      <c r="CL60" s="36" t="str">
        <f t="shared" si="72"/>
        <v/>
      </c>
      <c r="CM60" s="225"/>
      <c r="CN60" s="75" t="str">
        <f t="shared" si="73"/>
        <v/>
      </c>
      <c r="CO60" s="37" t="str">
        <f t="shared" si="74"/>
        <v/>
      </c>
      <c r="CP60" s="224"/>
      <c r="CQ60" s="5" t="str">
        <f t="shared" si="75"/>
        <v/>
      </c>
      <c r="CR60" s="224" t="str">
        <f t="shared" si="76"/>
        <v/>
      </c>
      <c r="CS60" s="225"/>
      <c r="CT60" s="115" t="str">
        <f t="shared" si="77"/>
        <v/>
      </c>
      <c r="CU60" s="225" t="str">
        <f t="shared" si="78"/>
        <v/>
      </c>
      <c r="CV60" s="224"/>
      <c r="CW60" s="5" t="str">
        <f t="shared" si="79"/>
        <v/>
      </c>
      <c r="CX60" s="224" t="str">
        <f t="shared" si="80"/>
        <v/>
      </c>
      <c r="CY60" s="225"/>
      <c r="CZ60" s="115" t="str">
        <f t="shared" si="81"/>
        <v/>
      </c>
      <c r="DA60" s="225" t="str">
        <f t="shared" si="82"/>
        <v/>
      </c>
      <c r="DB60" s="224"/>
      <c r="DC60" s="5" t="str">
        <f t="shared" si="83"/>
        <v/>
      </c>
      <c r="DD60" s="224" t="str">
        <f t="shared" si="84"/>
        <v/>
      </c>
      <c r="DE60" s="225"/>
      <c r="DF60" s="115" t="str">
        <f t="shared" si="85"/>
        <v/>
      </c>
      <c r="DG60" s="225" t="str">
        <f t="shared" si="86"/>
        <v/>
      </c>
      <c r="DH60" s="224"/>
      <c r="DI60" s="5" t="str">
        <f t="shared" si="87"/>
        <v/>
      </c>
      <c r="DJ60" s="224" t="str">
        <f t="shared" si="88"/>
        <v/>
      </c>
      <c r="DK60" s="225"/>
      <c r="DL60" s="115" t="str">
        <f t="shared" si="89"/>
        <v/>
      </c>
      <c r="DM60" s="225" t="str">
        <f t="shared" si="90"/>
        <v/>
      </c>
      <c r="DN60" s="224"/>
      <c r="DO60" s="5" t="str">
        <f t="shared" si="91"/>
        <v/>
      </c>
      <c r="DP60" s="224" t="str">
        <f t="shared" si="92"/>
        <v/>
      </c>
      <c r="DQ60" s="225"/>
      <c r="DR60" s="115" t="str">
        <f t="shared" si="93"/>
        <v/>
      </c>
      <c r="DS60" s="225" t="str">
        <f t="shared" si="94"/>
        <v/>
      </c>
      <c r="DT60" s="224"/>
      <c r="DU60" s="5" t="str">
        <f t="shared" si="95"/>
        <v/>
      </c>
      <c r="DV60" s="224" t="str">
        <f t="shared" si="96"/>
        <v/>
      </c>
      <c r="DW60" s="225"/>
      <c r="DX60" s="115" t="str">
        <f t="shared" si="97"/>
        <v/>
      </c>
      <c r="DY60" s="225" t="str">
        <f t="shared" si="98"/>
        <v/>
      </c>
      <c r="DZ60" s="224"/>
      <c r="EA60" s="5" t="str">
        <f t="shared" si="99"/>
        <v/>
      </c>
      <c r="EB60" s="224" t="str">
        <f t="shared" si="100"/>
        <v/>
      </c>
      <c r="EC60" s="225"/>
      <c r="ED60" s="115" t="str">
        <f t="shared" si="101"/>
        <v/>
      </c>
      <c r="EE60" s="225" t="str">
        <f t="shared" si="102"/>
        <v/>
      </c>
      <c r="EF60" s="224"/>
      <c r="EG60" s="5" t="str">
        <f t="shared" si="103"/>
        <v/>
      </c>
      <c r="EH60" s="224" t="str">
        <f t="shared" si="104"/>
        <v/>
      </c>
      <c r="EI60" s="225"/>
      <c r="EJ60" s="115" t="str">
        <f t="shared" si="105"/>
        <v/>
      </c>
      <c r="EK60" s="225" t="str">
        <f t="shared" si="106"/>
        <v/>
      </c>
      <c r="EL60" s="224"/>
      <c r="EM60" s="5" t="str">
        <f t="shared" si="107"/>
        <v/>
      </c>
      <c r="EN60" s="224" t="str">
        <f t="shared" si="108"/>
        <v/>
      </c>
      <c r="EO60" s="225"/>
      <c r="EP60" s="115" t="str">
        <f t="shared" si="109"/>
        <v/>
      </c>
      <c r="EQ60" s="225" t="str">
        <f t="shared" si="110"/>
        <v/>
      </c>
      <c r="ER60" s="224"/>
      <c r="ES60" s="5" t="str">
        <f t="shared" si="111"/>
        <v/>
      </c>
      <c r="ET60" s="224" t="str">
        <f t="shared" si="112"/>
        <v/>
      </c>
      <c r="EU60" s="225"/>
      <c r="EV60" s="115" t="str">
        <f t="shared" si="113"/>
        <v/>
      </c>
      <c r="EW60" s="225" t="str">
        <f t="shared" si="114"/>
        <v/>
      </c>
      <c r="EX60" s="224"/>
      <c r="EY60" s="5" t="str">
        <f t="shared" si="115"/>
        <v/>
      </c>
      <c r="EZ60" s="224" t="str">
        <f t="shared" si="116"/>
        <v/>
      </c>
      <c r="FA60" s="225"/>
      <c r="FB60" s="115" t="str">
        <f t="shared" si="117"/>
        <v/>
      </c>
      <c r="FC60" s="225" t="str">
        <f t="shared" si="118"/>
        <v/>
      </c>
      <c r="FD60" s="224"/>
      <c r="FE60" s="5" t="str">
        <f t="shared" si="119"/>
        <v/>
      </c>
      <c r="FF60" s="224" t="str">
        <f t="shared" si="120"/>
        <v/>
      </c>
      <c r="FG60" s="225"/>
      <c r="FH60" s="115" t="str">
        <f t="shared" si="121"/>
        <v/>
      </c>
      <c r="FI60" s="225" t="str">
        <f t="shared" si="122"/>
        <v/>
      </c>
      <c r="FJ60" s="224"/>
      <c r="FK60" s="5" t="str">
        <f t="shared" si="123"/>
        <v/>
      </c>
      <c r="FL60" s="224" t="str">
        <f t="shared" si="124"/>
        <v/>
      </c>
      <c r="FM60" s="225"/>
      <c r="FN60" s="115" t="str">
        <f t="shared" si="125"/>
        <v/>
      </c>
      <c r="FO60" s="225" t="str">
        <f t="shared" si="126"/>
        <v/>
      </c>
      <c r="FP60" s="224"/>
      <c r="FQ60" s="5" t="str">
        <f t="shared" si="127"/>
        <v/>
      </c>
      <c r="FR60" s="224" t="str">
        <f t="shared" si="128"/>
        <v/>
      </c>
      <c r="FS60" s="225"/>
      <c r="FT60" s="115" t="str">
        <f t="shared" si="129"/>
        <v/>
      </c>
      <c r="FU60" s="225" t="str">
        <f t="shared" si="130"/>
        <v/>
      </c>
      <c r="FV60" s="253"/>
      <c r="FW60" s="253"/>
      <c r="FX60" s="253"/>
      <c r="FY60" s="253"/>
      <c r="FZ60" s="253"/>
    </row>
    <row r="61" spans="1:182" s="14" customFormat="1" x14ac:dyDescent="0.25">
      <c r="A61" s="2" t="str">
        <f t="shared" si="27"/>
        <v/>
      </c>
      <c r="B61" s="2"/>
      <c r="C61" s="186"/>
      <c r="D61" s="186" t="str">
        <f t="shared" si="28"/>
        <v/>
      </c>
      <c r="E61" s="109"/>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31"/>
        <v/>
      </c>
      <c r="BH61" s="36" t="str">
        <f t="shared" si="132"/>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75" t="str">
        <f t="shared" si="69"/>
        <v/>
      </c>
      <c r="CI61" s="37" t="str">
        <f t="shared" si="70"/>
        <v/>
      </c>
      <c r="CJ61" s="224"/>
      <c r="CK61" s="74" t="str">
        <f t="shared" si="71"/>
        <v/>
      </c>
      <c r="CL61" s="36" t="str">
        <f t="shared" si="72"/>
        <v/>
      </c>
      <c r="CM61" s="225"/>
      <c r="CN61" s="75" t="str">
        <f t="shared" si="73"/>
        <v/>
      </c>
      <c r="CO61" s="37" t="str">
        <f t="shared" si="74"/>
        <v/>
      </c>
      <c r="CP61" s="224"/>
      <c r="CQ61" s="5" t="str">
        <f t="shared" si="75"/>
        <v/>
      </c>
      <c r="CR61" s="224" t="str">
        <f t="shared" si="76"/>
        <v/>
      </c>
      <c r="CS61" s="225"/>
      <c r="CT61" s="115" t="str">
        <f t="shared" si="77"/>
        <v/>
      </c>
      <c r="CU61" s="225" t="str">
        <f t="shared" si="78"/>
        <v/>
      </c>
      <c r="CV61" s="224"/>
      <c r="CW61" s="5" t="str">
        <f t="shared" si="79"/>
        <v/>
      </c>
      <c r="CX61" s="224" t="str">
        <f t="shared" si="80"/>
        <v/>
      </c>
      <c r="CY61" s="225"/>
      <c r="CZ61" s="115" t="str">
        <f t="shared" si="81"/>
        <v/>
      </c>
      <c r="DA61" s="225" t="str">
        <f t="shared" si="82"/>
        <v/>
      </c>
      <c r="DB61" s="224"/>
      <c r="DC61" s="5" t="str">
        <f t="shared" si="83"/>
        <v/>
      </c>
      <c r="DD61" s="224" t="str">
        <f t="shared" si="84"/>
        <v/>
      </c>
      <c r="DE61" s="225"/>
      <c r="DF61" s="115" t="str">
        <f t="shared" si="85"/>
        <v/>
      </c>
      <c r="DG61" s="225" t="str">
        <f t="shared" si="86"/>
        <v/>
      </c>
      <c r="DH61" s="224"/>
      <c r="DI61" s="5" t="str">
        <f t="shared" si="87"/>
        <v/>
      </c>
      <c r="DJ61" s="224" t="str">
        <f t="shared" si="88"/>
        <v/>
      </c>
      <c r="DK61" s="225"/>
      <c r="DL61" s="115" t="str">
        <f t="shared" si="89"/>
        <v/>
      </c>
      <c r="DM61" s="225" t="str">
        <f t="shared" si="90"/>
        <v/>
      </c>
      <c r="DN61" s="224"/>
      <c r="DO61" s="5" t="str">
        <f t="shared" si="91"/>
        <v/>
      </c>
      <c r="DP61" s="224" t="str">
        <f t="shared" si="92"/>
        <v/>
      </c>
      <c r="DQ61" s="225"/>
      <c r="DR61" s="115" t="str">
        <f t="shared" si="93"/>
        <v/>
      </c>
      <c r="DS61" s="225" t="str">
        <f t="shared" si="94"/>
        <v/>
      </c>
      <c r="DT61" s="224"/>
      <c r="DU61" s="5" t="str">
        <f t="shared" si="95"/>
        <v/>
      </c>
      <c r="DV61" s="224" t="str">
        <f t="shared" si="96"/>
        <v/>
      </c>
      <c r="DW61" s="225"/>
      <c r="DX61" s="115" t="str">
        <f t="shared" si="97"/>
        <v/>
      </c>
      <c r="DY61" s="225" t="str">
        <f t="shared" si="98"/>
        <v/>
      </c>
      <c r="DZ61" s="224"/>
      <c r="EA61" s="5" t="str">
        <f t="shared" si="99"/>
        <v/>
      </c>
      <c r="EB61" s="224" t="str">
        <f t="shared" si="100"/>
        <v/>
      </c>
      <c r="EC61" s="225"/>
      <c r="ED61" s="115" t="str">
        <f t="shared" si="101"/>
        <v/>
      </c>
      <c r="EE61" s="225" t="str">
        <f t="shared" si="102"/>
        <v/>
      </c>
      <c r="EF61" s="224"/>
      <c r="EG61" s="5" t="str">
        <f t="shared" si="103"/>
        <v/>
      </c>
      <c r="EH61" s="224" t="str">
        <f t="shared" si="104"/>
        <v/>
      </c>
      <c r="EI61" s="225"/>
      <c r="EJ61" s="115" t="str">
        <f t="shared" si="105"/>
        <v/>
      </c>
      <c r="EK61" s="225" t="str">
        <f t="shared" si="106"/>
        <v/>
      </c>
      <c r="EL61" s="224"/>
      <c r="EM61" s="5" t="str">
        <f t="shared" si="107"/>
        <v/>
      </c>
      <c r="EN61" s="224" t="str">
        <f t="shared" si="108"/>
        <v/>
      </c>
      <c r="EO61" s="225"/>
      <c r="EP61" s="115" t="str">
        <f t="shared" si="109"/>
        <v/>
      </c>
      <c r="EQ61" s="225" t="str">
        <f t="shared" si="110"/>
        <v/>
      </c>
      <c r="ER61" s="224"/>
      <c r="ES61" s="5" t="str">
        <f t="shared" si="111"/>
        <v/>
      </c>
      <c r="ET61" s="224" t="str">
        <f t="shared" si="112"/>
        <v/>
      </c>
      <c r="EU61" s="225"/>
      <c r="EV61" s="115" t="str">
        <f t="shared" si="113"/>
        <v/>
      </c>
      <c r="EW61" s="225" t="str">
        <f t="shared" si="114"/>
        <v/>
      </c>
      <c r="EX61" s="224"/>
      <c r="EY61" s="5" t="str">
        <f t="shared" si="115"/>
        <v/>
      </c>
      <c r="EZ61" s="224" t="str">
        <f t="shared" si="116"/>
        <v/>
      </c>
      <c r="FA61" s="225"/>
      <c r="FB61" s="115" t="str">
        <f t="shared" si="117"/>
        <v/>
      </c>
      <c r="FC61" s="225" t="str">
        <f t="shared" si="118"/>
        <v/>
      </c>
      <c r="FD61" s="224"/>
      <c r="FE61" s="5" t="str">
        <f t="shared" si="119"/>
        <v/>
      </c>
      <c r="FF61" s="224" t="str">
        <f t="shared" si="120"/>
        <v/>
      </c>
      <c r="FG61" s="225"/>
      <c r="FH61" s="115" t="str">
        <f t="shared" si="121"/>
        <v/>
      </c>
      <c r="FI61" s="225" t="str">
        <f t="shared" si="122"/>
        <v/>
      </c>
      <c r="FJ61" s="224"/>
      <c r="FK61" s="5" t="str">
        <f t="shared" si="123"/>
        <v/>
      </c>
      <c r="FL61" s="224" t="str">
        <f t="shared" si="124"/>
        <v/>
      </c>
      <c r="FM61" s="225"/>
      <c r="FN61" s="115" t="str">
        <f t="shared" si="125"/>
        <v/>
      </c>
      <c r="FO61" s="225" t="str">
        <f t="shared" si="126"/>
        <v/>
      </c>
      <c r="FP61" s="224"/>
      <c r="FQ61" s="5" t="str">
        <f t="shared" si="127"/>
        <v/>
      </c>
      <c r="FR61" s="224" t="str">
        <f t="shared" si="128"/>
        <v/>
      </c>
      <c r="FS61" s="225"/>
      <c r="FT61" s="115" t="str">
        <f t="shared" si="129"/>
        <v/>
      </c>
      <c r="FU61" s="225" t="str">
        <f t="shared" si="130"/>
        <v/>
      </c>
      <c r="FV61" s="253"/>
      <c r="FW61" s="253"/>
      <c r="FX61" s="253"/>
      <c r="FY61" s="253"/>
      <c r="FZ61" s="253"/>
    </row>
    <row r="62" spans="1:182" s="3" customFormat="1" x14ac:dyDescent="0.25">
      <c r="A62" s="2" t="str">
        <f t="shared" si="27"/>
        <v/>
      </c>
      <c r="B62" s="2"/>
      <c r="C62" s="186"/>
      <c r="D62" s="186" t="str">
        <f t="shared" si="28"/>
        <v/>
      </c>
      <c r="E62" s="109"/>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31"/>
        <v/>
      </c>
      <c r="BH62" s="36" t="str">
        <f t="shared" si="132"/>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75" t="str">
        <f t="shared" si="69"/>
        <v/>
      </c>
      <c r="CI62" s="37" t="str">
        <f t="shared" si="70"/>
        <v/>
      </c>
      <c r="CJ62" s="224"/>
      <c r="CK62" s="74" t="str">
        <f t="shared" si="71"/>
        <v/>
      </c>
      <c r="CL62" s="36" t="str">
        <f t="shared" si="72"/>
        <v/>
      </c>
      <c r="CM62" s="225"/>
      <c r="CN62" s="75" t="str">
        <f t="shared" si="73"/>
        <v/>
      </c>
      <c r="CO62" s="37" t="str">
        <f t="shared" si="74"/>
        <v/>
      </c>
      <c r="CP62" s="224"/>
      <c r="CQ62" s="5" t="str">
        <f t="shared" si="75"/>
        <v/>
      </c>
      <c r="CR62" s="224" t="str">
        <f t="shared" si="76"/>
        <v/>
      </c>
      <c r="CS62" s="225"/>
      <c r="CT62" s="115" t="str">
        <f t="shared" si="77"/>
        <v/>
      </c>
      <c r="CU62" s="225" t="str">
        <f t="shared" si="78"/>
        <v/>
      </c>
      <c r="CV62" s="224"/>
      <c r="CW62" s="5" t="str">
        <f t="shared" si="79"/>
        <v/>
      </c>
      <c r="CX62" s="224" t="str">
        <f t="shared" si="80"/>
        <v/>
      </c>
      <c r="CY62" s="225"/>
      <c r="CZ62" s="115" t="str">
        <f t="shared" si="81"/>
        <v/>
      </c>
      <c r="DA62" s="225" t="str">
        <f t="shared" si="82"/>
        <v/>
      </c>
      <c r="DB62" s="224"/>
      <c r="DC62" s="5" t="str">
        <f t="shared" si="83"/>
        <v/>
      </c>
      <c r="DD62" s="224" t="str">
        <f t="shared" si="84"/>
        <v/>
      </c>
      <c r="DE62" s="225"/>
      <c r="DF62" s="115" t="str">
        <f t="shared" si="85"/>
        <v/>
      </c>
      <c r="DG62" s="225" t="str">
        <f t="shared" si="86"/>
        <v/>
      </c>
      <c r="DH62" s="224"/>
      <c r="DI62" s="5" t="str">
        <f t="shared" si="87"/>
        <v/>
      </c>
      <c r="DJ62" s="224" t="str">
        <f t="shared" si="88"/>
        <v/>
      </c>
      <c r="DK62" s="225"/>
      <c r="DL62" s="115" t="str">
        <f t="shared" si="89"/>
        <v/>
      </c>
      <c r="DM62" s="225" t="str">
        <f t="shared" si="90"/>
        <v/>
      </c>
      <c r="DN62" s="224"/>
      <c r="DO62" s="5" t="str">
        <f t="shared" si="91"/>
        <v/>
      </c>
      <c r="DP62" s="224" t="str">
        <f t="shared" si="92"/>
        <v/>
      </c>
      <c r="DQ62" s="225"/>
      <c r="DR62" s="115" t="str">
        <f t="shared" si="93"/>
        <v/>
      </c>
      <c r="DS62" s="225" t="str">
        <f t="shared" si="94"/>
        <v/>
      </c>
      <c r="DT62" s="224"/>
      <c r="DU62" s="5" t="str">
        <f t="shared" si="95"/>
        <v/>
      </c>
      <c r="DV62" s="224" t="str">
        <f t="shared" si="96"/>
        <v/>
      </c>
      <c r="DW62" s="225"/>
      <c r="DX62" s="115" t="str">
        <f t="shared" si="97"/>
        <v/>
      </c>
      <c r="DY62" s="225" t="str">
        <f t="shared" si="98"/>
        <v/>
      </c>
      <c r="DZ62" s="224"/>
      <c r="EA62" s="5" t="str">
        <f t="shared" si="99"/>
        <v/>
      </c>
      <c r="EB62" s="224" t="str">
        <f t="shared" si="100"/>
        <v/>
      </c>
      <c r="EC62" s="225"/>
      <c r="ED62" s="115" t="str">
        <f t="shared" si="101"/>
        <v/>
      </c>
      <c r="EE62" s="225" t="str">
        <f t="shared" si="102"/>
        <v/>
      </c>
      <c r="EF62" s="224"/>
      <c r="EG62" s="5" t="str">
        <f t="shared" si="103"/>
        <v/>
      </c>
      <c r="EH62" s="224" t="str">
        <f t="shared" si="104"/>
        <v/>
      </c>
      <c r="EI62" s="225"/>
      <c r="EJ62" s="115" t="str">
        <f t="shared" si="105"/>
        <v/>
      </c>
      <c r="EK62" s="225" t="str">
        <f t="shared" si="106"/>
        <v/>
      </c>
      <c r="EL62" s="224"/>
      <c r="EM62" s="5" t="str">
        <f t="shared" si="107"/>
        <v/>
      </c>
      <c r="EN62" s="224" t="str">
        <f t="shared" si="108"/>
        <v/>
      </c>
      <c r="EO62" s="225"/>
      <c r="EP62" s="115" t="str">
        <f t="shared" si="109"/>
        <v/>
      </c>
      <c r="EQ62" s="225" t="str">
        <f t="shared" si="110"/>
        <v/>
      </c>
      <c r="ER62" s="224"/>
      <c r="ES62" s="5" t="str">
        <f t="shared" si="111"/>
        <v/>
      </c>
      <c r="ET62" s="224" t="str">
        <f t="shared" si="112"/>
        <v/>
      </c>
      <c r="EU62" s="225"/>
      <c r="EV62" s="115" t="str">
        <f t="shared" si="113"/>
        <v/>
      </c>
      <c r="EW62" s="225" t="str">
        <f t="shared" si="114"/>
        <v/>
      </c>
      <c r="EX62" s="224"/>
      <c r="EY62" s="5" t="str">
        <f t="shared" si="115"/>
        <v/>
      </c>
      <c r="EZ62" s="224" t="str">
        <f t="shared" si="116"/>
        <v/>
      </c>
      <c r="FA62" s="225"/>
      <c r="FB62" s="115" t="str">
        <f t="shared" si="117"/>
        <v/>
      </c>
      <c r="FC62" s="225" t="str">
        <f t="shared" si="118"/>
        <v/>
      </c>
      <c r="FD62" s="224"/>
      <c r="FE62" s="5" t="str">
        <f t="shared" si="119"/>
        <v/>
      </c>
      <c r="FF62" s="224" t="str">
        <f t="shared" si="120"/>
        <v/>
      </c>
      <c r="FG62" s="225"/>
      <c r="FH62" s="115" t="str">
        <f t="shared" si="121"/>
        <v/>
      </c>
      <c r="FI62" s="225" t="str">
        <f t="shared" si="122"/>
        <v/>
      </c>
      <c r="FJ62" s="224"/>
      <c r="FK62" s="5" t="str">
        <f t="shared" si="123"/>
        <v/>
      </c>
      <c r="FL62" s="224" t="str">
        <f t="shared" si="124"/>
        <v/>
      </c>
      <c r="FM62" s="225"/>
      <c r="FN62" s="115" t="str">
        <f t="shared" si="125"/>
        <v/>
      </c>
      <c r="FO62" s="225" t="str">
        <f t="shared" si="126"/>
        <v/>
      </c>
      <c r="FP62" s="224"/>
      <c r="FQ62" s="5" t="str">
        <f t="shared" si="127"/>
        <v/>
      </c>
      <c r="FR62" s="224" t="str">
        <f t="shared" si="128"/>
        <v/>
      </c>
      <c r="FS62" s="225"/>
      <c r="FT62" s="115" t="str">
        <f t="shared" si="129"/>
        <v/>
      </c>
      <c r="FU62" s="225" t="str">
        <f t="shared" si="130"/>
        <v/>
      </c>
      <c r="FV62" s="253"/>
      <c r="FW62" s="253"/>
      <c r="FX62" s="253"/>
      <c r="FY62" s="253"/>
      <c r="FZ62" s="253"/>
    </row>
    <row r="63" spans="1:182" s="3" customFormat="1" x14ac:dyDescent="0.25">
      <c r="A63" s="2" t="str">
        <f t="shared" si="27"/>
        <v/>
      </c>
      <c r="B63" s="2"/>
      <c r="C63" s="186"/>
      <c r="D63" s="186" t="str">
        <f t="shared" si="28"/>
        <v/>
      </c>
      <c r="E63" s="109"/>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31"/>
        <v/>
      </c>
      <c r="BH63" s="36" t="str">
        <f t="shared" si="132"/>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75" t="str">
        <f t="shared" si="69"/>
        <v/>
      </c>
      <c r="CI63" s="37" t="str">
        <f t="shared" si="70"/>
        <v/>
      </c>
      <c r="CJ63" s="224"/>
      <c r="CK63" s="74" t="str">
        <f t="shared" si="71"/>
        <v/>
      </c>
      <c r="CL63" s="36" t="str">
        <f t="shared" si="72"/>
        <v/>
      </c>
      <c r="CM63" s="225"/>
      <c r="CN63" s="75" t="str">
        <f t="shared" si="73"/>
        <v/>
      </c>
      <c r="CO63" s="37" t="str">
        <f t="shared" si="74"/>
        <v/>
      </c>
      <c r="CP63" s="224"/>
      <c r="CQ63" s="5" t="str">
        <f t="shared" si="75"/>
        <v/>
      </c>
      <c r="CR63" s="224" t="str">
        <f t="shared" si="76"/>
        <v/>
      </c>
      <c r="CS63" s="225"/>
      <c r="CT63" s="115" t="str">
        <f t="shared" si="77"/>
        <v/>
      </c>
      <c r="CU63" s="225" t="str">
        <f t="shared" si="78"/>
        <v/>
      </c>
      <c r="CV63" s="224"/>
      <c r="CW63" s="5" t="str">
        <f t="shared" si="79"/>
        <v/>
      </c>
      <c r="CX63" s="224" t="str">
        <f t="shared" si="80"/>
        <v/>
      </c>
      <c r="CY63" s="225"/>
      <c r="CZ63" s="115" t="str">
        <f t="shared" si="81"/>
        <v/>
      </c>
      <c r="DA63" s="225" t="str">
        <f t="shared" si="82"/>
        <v/>
      </c>
      <c r="DB63" s="224"/>
      <c r="DC63" s="5" t="str">
        <f t="shared" si="83"/>
        <v/>
      </c>
      <c r="DD63" s="224" t="str">
        <f t="shared" si="84"/>
        <v/>
      </c>
      <c r="DE63" s="225"/>
      <c r="DF63" s="115" t="str">
        <f t="shared" si="85"/>
        <v/>
      </c>
      <c r="DG63" s="225" t="str">
        <f t="shared" si="86"/>
        <v/>
      </c>
      <c r="DH63" s="224"/>
      <c r="DI63" s="5" t="str">
        <f t="shared" si="87"/>
        <v/>
      </c>
      <c r="DJ63" s="224" t="str">
        <f t="shared" si="88"/>
        <v/>
      </c>
      <c r="DK63" s="225"/>
      <c r="DL63" s="115" t="str">
        <f t="shared" si="89"/>
        <v/>
      </c>
      <c r="DM63" s="225" t="str">
        <f t="shared" si="90"/>
        <v/>
      </c>
      <c r="DN63" s="224"/>
      <c r="DO63" s="5" t="str">
        <f t="shared" si="91"/>
        <v/>
      </c>
      <c r="DP63" s="224" t="str">
        <f t="shared" si="92"/>
        <v/>
      </c>
      <c r="DQ63" s="225"/>
      <c r="DR63" s="115" t="str">
        <f t="shared" si="93"/>
        <v/>
      </c>
      <c r="DS63" s="225" t="str">
        <f t="shared" si="94"/>
        <v/>
      </c>
      <c r="DT63" s="224"/>
      <c r="DU63" s="5" t="str">
        <f t="shared" si="95"/>
        <v/>
      </c>
      <c r="DV63" s="224" t="str">
        <f t="shared" si="96"/>
        <v/>
      </c>
      <c r="DW63" s="225"/>
      <c r="DX63" s="115" t="str">
        <f t="shared" si="97"/>
        <v/>
      </c>
      <c r="DY63" s="225" t="str">
        <f t="shared" si="98"/>
        <v/>
      </c>
      <c r="DZ63" s="224"/>
      <c r="EA63" s="5" t="str">
        <f t="shared" si="99"/>
        <v/>
      </c>
      <c r="EB63" s="224" t="str">
        <f t="shared" si="100"/>
        <v/>
      </c>
      <c r="EC63" s="225"/>
      <c r="ED63" s="115" t="str">
        <f t="shared" si="101"/>
        <v/>
      </c>
      <c r="EE63" s="225" t="str">
        <f t="shared" si="102"/>
        <v/>
      </c>
      <c r="EF63" s="224"/>
      <c r="EG63" s="5" t="str">
        <f t="shared" si="103"/>
        <v/>
      </c>
      <c r="EH63" s="224" t="str">
        <f t="shared" si="104"/>
        <v/>
      </c>
      <c r="EI63" s="225"/>
      <c r="EJ63" s="115" t="str">
        <f t="shared" si="105"/>
        <v/>
      </c>
      <c r="EK63" s="225" t="str">
        <f t="shared" si="106"/>
        <v/>
      </c>
      <c r="EL63" s="224"/>
      <c r="EM63" s="5" t="str">
        <f t="shared" si="107"/>
        <v/>
      </c>
      <c r="EN63" s="224" t="str">
        <f t="shared" si="108"/>
        <v/>
      </c>
      <c r="EO63" s="225"/>
      <c r="EP63" s="115" t="str">
        <f t="shared" si="109"/>
        <v/>
      </c>
      <c r="EQ63" s="225" t="str">
        <f t="shared" si="110"/>
        <v/>
      </c>
      <c r="ER63" s="224"/>
      <c r="ES63" s="5" t="str">
        <f t="shared" si="111"/>
        <v/>
      </c>
      <c r="ET63" s="224" t="str">
        <f t="shared" si="112"/>
        <v/>
      </c>
      <c r="EU63" s="225"/>
      <c r="EV63" s="115" t="str">
        <f t="shared" si="113"/>
        <v/>
      </c>
      <c r="EW63" s="225" t="str">
        <f t="shared" si="114"/>
        <v/>
      </c>
      <c r="EX63" s="224"/>
      <c r="EY63" s="5" t="str">
        <f t="shared" si="115"/>
        <v/>
      </c>
      <c r="EZ63" s="224" t="str">
        <f t="shared" si="116"/>
        <v/>
      </c>
      <c r="FA63" s="225"/>
      <c r="FB63" s="115" t="str">
        <f t="shared" si="117"/>
        <v/>
      </c>
      <c r="FC63" s="225" t="str">
        <f t="shared" si="118"/>
        <v/>
      </c>
      <c r="FD63" s="224"/>
      <c r="FE63" s="5" t="str">
        <f t="shared" si="119"/>
        <v/>
      </c>
      <c r="FF63" s="224" t="str">
        <f t="shared" si="120"/>
        <v/>
      </c>
      <c r="FG63" s="225"/>
      <c r="FH63" s="115" t="str">
        <f t="shared" si="121"/>
        <v/>
      </c>
      <c r="FI63" s="225" t="str">
        <f t="shared" si="122"/>
        <v/>
      </c>
      <c r="FJ63" s="224"/>
      <c r="FK63" s="5" t="str">
        <f t="shared" si="123"/>
        <v/>
      </c>
      <c r="FL63" s="224" t="str">
        <f t="shared" si="124"/>
        <v/>
      </c>
      <c r="FM63" s="225"/>
      <c r="FN63" s="115" t="str">
        <f t="shared" si="125"/>
        <v/>
      </c>
      <c r="FO63" s="225" t="str">
        <f t="shared" si="126"/>
        <v/>
      </c>
      <c r="FP63" s="224"/>
      <c r="FQ63" s="5" t="str">
        <f t="shared" si="127"/>
        <v/>
      </c>
      <c r="FR63" s="224" t="str">
        <f t="shared" si="128"/>
        <v/>
      </c>
      <c r="FS63" s="225"/>
      <c r="FT63" s="115" t="str">
        <f t="shared" si="129"/>
        <v/>
      </c>
      <c r="FU63" s="225" t="str">
        <f t="shared" si="130"/>
        <v/>
      </c>
      <c r="FV63" s="253"/>
      <c r="FW63" s="253"/>
      <c r="FX63" s="253"/>
      <c r="FY63" s="253"/>
      <c r="FZ63" s="253"/>
    </row>
    <row r="64" spans="1:182" s="14" customFormat="1" x14ac:dyDescent="0.25">
      <c r="A64" s="2" t="str">
        <f t="shared" si="27"/>
        <v/>
      </c>
      <c r="B64" s="2"/>
      <c r="C64" s="186"/>
      <c r="D64" s="186" t="str">
        <f t="shared" si="28"/>
        <v/>
      </c>
      <c r="E64" s="109"/>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31"/>
        <v/>
      </c>
      <c r="BH64" s="36" t="str">
        <f t="shared" si="132"/>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75" t="str">
        <f t="shared" si="69"/>
        <v/>
      </c>
      <c r="CI64" s="37" t="str">
        <f t="shared" si="70"/>
        <v/>
      </c>
      <c r="CJ64" s="224"/>
      <c r="CK64" s="74" t="str">
        <f t="shared" si="71"/>
        <v/>
      </c>
      <c r="CL64" s="36" t="str">
        <f t="shared" si="72"/>
        <v/>
      </c>
      <c r="CM64" s="225"/>
      <c r="CN64" s="75" t="str">
        <f t="shared" si="73"/>
        <v/>
      </c>
      <c r="CO64" s="37" t="str">
        <f t="shared" si="74"/>
        <v/>
      </c>
      <c r="CP64" s="224"/>
      <c r="CQ64" s="5" t="str">
        <f t="shared" si="75"/>
        <v/>
      </c>
      <c r="CR64" s="224" t="str">
        <f t="shared" si="76"/>
        <v/>
      </c>
      <c r="CS64" s="225"/>
      <c r="CT64" s="115" t="str">
        <f t="shared" si="77"/>
        <v/>
      </c>
      <c r="CU64" s="225" t="str">
        <f t="shared" si="78"/>
        <v/>
      </c>
      <c r="CV64" s="224"/>
      <c r="CW64" s="5" t="str">
        <f t="shared" si="79"/>
        <v/>
      </c>
      <c r="CX64" s="224" t="str">
        <f t="shared" si="80"/>
        <v/>
      </c>
      <c r="CY64" s="225"/>
      <c r="CZ64" s="115" t="str">
        <f t="shared" si="81"/>
        <v/>
      </c>
      <c r="DA64" s="225" t="str">
        <f t="shared" si="82"/>
        <v/>
      </c>
      <c r="DB64" s="224"/>
      <c r="DC64" s="5" t="str">
        <f t="shared" si="83"/>
        <v/>
      </c>
      <c r="DD64" s="224" t="str">
        <f t="shared" si="84"/>
        <v/>
      </c>
      <c r="DE64" s="225"/>
      <c r="DF64" s="115" t="str">
        <f t="shared" si="85"/>
        <v/>
      </c>
      <c r="DG64" s="225" t="str">
        <f t="shared" si="86"/>
        <v/>
      </c>
      <c r="DH64" s="224"/>
      <c r="DI64" s="5" t="str">
        <f t="shared" si="87"/>
        <v/>
      </c>
      <c r="DJ64" s="224" t="str">
        <f t="shared" si="88"/>
        <v/>
      </c>
      <c r="DK64" s="225"/>
      <c r="DL64" s="115" t="str">
        <f t="shared" si="89"/>
        <v/>
      </c>
      <c r="DM64" s="225" t="str">
        <f t="shared" si="90"/>
        <v/>
      </c>
      <c r="DN64" s="224"/>
      <c r="DO64" s="5" t="str">
        <f t="shared" si="91"/>
        <v/>
      </c>
      <c r="DP64" s="224" t="str">
        <f t="shared" si="92"/>
        <v/>
      </c>
      <c r="DQ64" s="225"/>
      <c r="DR64" s="115" t="str">
        <f t="shared" si="93"/>
        <v/>
      </c>
      <c r="DS64" s="225" t="str">
        <f t="shared" si="94"/>
        <v/>
      </c>
      <c r="DT64" s="224"/>
      <c r="DU64" s="5" t="str">
        <f t="shared" si="95"/>
        <v/>
      </c>
      <c r="DV64" s="224" t="str">
        <f t="shared" si="96"/>
        <v/>
      </c>
      <c r="DW64" s="225"/>
      <c r="DX64" s="115" t="str">
        <f t="shared" si="97"/>
        <v/>
      </c>
      <c r="DY64" s="225" t="str">
        <f t="shared" si="98"/>
        <v/>
      </c>
      <c r="DZ64" s="224"/>
      <c r="EA64" s="5" t="str">
        <f t="shared" si="99"/>
        <v/>
      </c>
      <c r="EB64" s="224" t="str">
        <f t="shared" si="100"/>
        <v/>
      </c>
      <c r="EC64" s="225"/>
      <c r="ED64" s="115" t="str">
        <f t="shared" si="101"/>
        <v/>
      </c>
      <c r="EE64" s="225" t="str">
        <f t="shared" si="102"/>
        <v/>
      </c>
      <c r="EF64" s="224"/>
      <c r="EG64" s="5" t="str">
        <f t="shared" si="103"/>
        <v/>
      </c>
      <c r="EH64" s="224" t="str">
        <f t="shared" si="104"/>
        <v/>
      </c>
      <c r="EI64" s="225"/>
      <c r="EJ64" s="115" t="str">
        <f t="shared" si="105"/>
        <v/>
      </c>
      <c r="EK64" s="225" t="str">
        <f t="shared" si="106"/>
        <v/>
      </c>
      <c r="EL64" s="224"/>
      <c r="EM64" s="5" t="str">
        <f t="shared" si="107"/>
        <v/>
      </c>
      <c r="EN64" s="224" t="str">
        <f t="shared" si="108"/>
        <v/>
      </c>
      <c r="EO64" s="225"/>
      <c r="EP64" s="115" t="str">
        <f t="shared" si="109"/>
        <v/>
      </c>
      <c r="EQ64" s="225" t="str">
        <f t="shared" si="110"/>
        <v/>
      </c>
      <c r="ER64" s="224"/>
      <c r="ES64" s="5" t="str">
        <f t="shared" si="111"/>
        <v/>
      </c>
      <c r="ET64" s="224" t="str">
        <f t="shared" si="112"/>
        <v/>
      </c>
      <c r="EU64" s="225"/>
      <c r="EV64" s="115" t="str">
        <f t="shared" si="113"/>
        <v/>
      </c>
      <c r="EW64" s="225" t="str">
        <f t="shared" si="114"/>
        <v/>
      </c>
      <c r="EX64" s="224"/>
      <c r="EY64" s="5" t="str">
        <f t="shared" si="115"/>
        <v/>
      </c>
      <c r="EZ64" s="224" t="str">
        <f t="shared" si="116"/>
        <v/>
      </c>
      <c r="FA64" s="225"/>
      <c r="FB64" s="115" t="str">
        <f t="shared" si="117"/>
        <v/>
      </c>
      <c r="FC64" s="225" t="str">
        <f t="shared" si="118"/>
        <v/>
      </c>
      <c r="FD64" s="224"/>
      <c r="FE64" s="5" t="str">
        <f t="shared" si="119"/>
        <v/>
      </c>
      <c r="FF64" s="224" t="str">
        <f t="shared" si="120"/>
        <v/>
      </c>
      <c r="FG64" s="225"/>
      <c r="FH64" s="115" t="str">
        <f t="shared" si="121"/>
        <v/>
      </c>
      <c r="FI64" s="225" t="str">
        <f t="shared" si="122"/>
        <v/>
      </c>
      <c r="FJ64" s="224"/>
      <c r="FK64" s="5" t="str">
        <f t="shared" si="123"/>
        <v/>
      </c>
      <c r="FL64" s="224" t="str">
        <f t="shared" si="124"/>
        <v/>
      </c>
      <c r="FM64" s="225"/>
      <c r="FN64" s="115" t="str">
        <f t="shared" si="125"/>
        <v/>
      </c>
      <c r="FO64" s="225" t="str">
        <f t="shared" si="126"/>
        <v/>
      </c>
      <c r="FP64" s="224"/>
      <c r="FQ64" s="5" t="str">
        <f t="shared" si="127"/>
        <v/>
      </c>
      <c r="FR64" s="224" t="str">
        <f t="shared" si="128"/>
        <v/>
      </c>
      <c r="FS64" s="225"/>
      <c r="FT64" s="115" t="str">
        <f t="shared" si="129"/>
        <v/>
      </c>
      <c r="FU64" s="225" t="str">
        <f t="shared" si="130"/>
        <v/>
      </c>
      <c r="FV64" s="253"/>
      <c r="FW64" s="253"/>
      <c r="FX64" s="253"/>
      <c r="FY64" s="253"/>
      <c r="FZ64" s="253"/>
    </row>
    <row r="65" spans="1:182" s="14" customFormat="1" x14ac:dyDescent="0.25">
      <c r="A65" s="2" t="str">
        <f t="shared" si="27"/>
        <v/>
      </c>
      <c r="B65" s="2"/>
      <c r="C65" s="186"/>
      <c r="D65" s="186" t="str">
        <f t="shared" si="28"/>
        <v/>
      </c>
      <c r="E65" s="109"/>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31"/>
        <v/>
      </c>
      <c r="BH65" s="36" t="str">
        <f t="shared" si="132"/>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75" t="str">
        <f t="shared" si="69"/>
        <v/>
      </c>
      <c r="CI65" s="37" t="str">
        <f t="shared" si="70"/>
        <v/>
      </c>
      <c r="CJ65" s="224"/>
      <c r="CK65" s="74" t="str">
        <f t="shared" si="71"/>
        <v/>
      </c>
      <c r="CL65" s="36" t="str">
        <f t="shared" si="72"/>
        <v/>
      </c>
      <c r="CM65" s="225"/>
      <c r="CN65" s="75" t="str">
        <f t="shared" si="73"/>
        <v/>
      </c>
      <c r="CO65" s="37" t="str">
        <f t="shared" si="74"/>
        <v/>
      </c>
      <c r="CP65" s="224"/>
      <c r="CQ65" s="5" t="str">
        <f t="shared" si="75"/>
        <v/>
      </c>
      <c r="CR65" s="224" t="str">
        <f t="shared" si="76"/>
        <v/>
      </c>
      <c r="CS65" s="225"/>
      <c r="CT65" s="115" t="str">
        <f t="shared" si="77"/>
        <v/>
      </c>
      <c r="CU65" s="225" t="str">
        <f t="shared" si="78"/>
        <v/>
      </c>
      <c r="CV65" s="224"/>
      <c r="CW65" s="5" t="str">
        <f t="shared" si="79"/>
        <v/>
      </c>
      <c r="CX65" s="224" t="str">
        <f t="shared" si="80"/>
        <v/>
      </c>
      <c r="CY65" s="225"/>
      <c r="CZ65" s="115" t="str">
        <f t="shared" si="81"/>
        <v/>
      </c>
      <c r="DA65" s="225" t="str">
        <f t="shared" si="82"/>
        <v/>
      </c>
      <c r="DB65" s="224"/>
      <c r="DC65" s="5" t="str">
        <f t="shared" si="83"/>
        <v/>
      </c>
      <c r="DD65" s="224" t="str">
        <f t="shared" si="84"/>
        <v/>
      </c>
      <c r="DE65" s="225"/>
      <c r="DF65" s="115" t="str">
        <f t="shared" si="85"/>
        <v/>
      </c>
      <c r="DG65" s="225" t="str">
        <f t="shared" si="86"/>
        <v/>
      </c>
      <c r="DH65" s="224"/>
      <c r="DI65" s="5" t="str">
        <f t="shared" si="87"/>
        <v/>
      </c>
      <c r="DJ65" s="224" t="str">
        <f t="shared" si="88"/>
        <v/>
      </c>
      <c r="DK65" s="225"/>
      <c r="DL65" s="115" t="str">
        <f t="shared" si="89"/>
        <v/>
      </c>
      <c r="DM65" s="225" t="str">
        <f t="shared" si="90"/>
        <v/>
      </c>
      <c r="DN65" s="224"/>
      <c r="DO65" s="5" t="str">
        <f t="shared" si="91"/>
        <v/>
      </c>
      <c r="DP65" s="224" t="str">
        <f t="shared" si="92"/>
        <v/>
      </c>
      <c r="DQ65" s="225"/>
      <c r="DR65" s="115" t="str">
        <f t="shared" si="93"/>
        <v/>
      </c>
      <c r="DS65" s="225" t="str">
        <f t="shared" si="94"/>
        <v/>
      </c>
      <c r="DT65" s="224"/>
      <c r="DU65" s="5" t="str">
        <f t="shared" si="95"/>
        <v/>
      </c>
      <c r="DV65" s="224" t="str">
        <f t="shared" si="96"/>
        <v/>
      </c>
      <c r="DW65" s="225"/>
      <c r="DX65" s="115" t="str">
        <f t="shared" si="97"/>
        <v/>
      </c>
      <c r="DY65" s="225" t="str">
        <f t="shared" si="98"/>
        <v/>
      </c>
      <c r="DZ65" s="224"/>
      <c r="EA65" s="5" t="str">
        <f t="shared" si="99"/>
        <v/>
      </c>
      <c r="EB65" s="224" t="str">
        <f t="shared" si="100"/>
        <v/>
      </c>
      <c r="EC65" s="225"/>
      <c r="ED65" s="115" t="str">
        <f t="shared" si="101"/>
        <v/>
      </c>
      <c r="EE65" s="225" t="str">
        <f t="shared" si="102"/>
        <v/>
      </c>
      <c r="EF65" s="224"/>
      <c r="EG65" s="5" t="str">
        <f t="shared" si="103"/>
        <v/>
      </c>
      <c r="EH65" s="224" t="str">
        <f t="shared" si="104"/>
        <v/>
      </c>
      <c r="EI65" s="225"/>
      <c r="EJ65" s="115" t="str">
        <f t="shared" si="105"/>
        <v/>
      </c>
      <c r="EK65" s="225" t="str">
        <f t="shared" si="106"/>
        <v/>
      </c>
      <c r="EL65" s="224"/>
      <c r="EM65" s="5" t="str">
        <f t="shared" si="107"/>
        <v/>
      </c>
      <c r="EN65" s="224" t="str">
        <f t="shared" si="108"/>
        <v/>
      </c>
      <c r="EO65" s="225"/>
      <c r="EP65" s="115" t="str">
        <f t="shared" si="109"/>
        <v/>
      </c>
      <c r="EQ65" s="225" t="str">
        <f t="shared" si="110"/>
        <v/>
      </c>
      <c r="ER65" s="224"/>
      <c r="ES65" s="5" t="str">
        <f t="shared" si="111"/>
        <v/>
      </c>
      <c r="ET65" s="224" t="str">
        <f t="shared" si="112"/>
        <v/>
      </c>
      <c r="EU65" s="225"/>
      <c r="EV65" s="115" t="str">
        <f t="shared" si="113"/>
        <v/>
      </c>
      <c r="EW65" s="225" t="str">
        <f t="shared" si="114"/>
        <v/>
      </c>
      <c r="EX65" s="224"/>
      <c r="EY65" s="5" t="str">
        <f t="shared" si="115"/>
        <v/>
      </c>
      <c r="EZ65" s="224" t="str">
        <f t="shared" si="116"/>
        <v/>
      </c>
      <c r="FA65" s="225"/>
      <c r="FB65" s="115" t="str">
        <f t="shared" si="117"/>
        <v/>
      </c>
      <c r="FC65" s="225" t="str">
        <f t="shared" si="118"/>
        <v/>
      </c>
      <c r="FD65" s="224"/>
      <c r="FE65" s="5" t="str">
        <f t="shared" si="119"/>
        <v/>
      </c>
      <c r="FF65" s="224" t="str">
        <f t="shared" si="120"/>
        <v/>
      </c>
      <c r="FG65" s="225"/>
      <c r="FH65" s="115" t="str">
        <f t="shared" si="121"/>
        <v/>
      </c>
      <c r="FI65" s="225" t="str">
        <f t="shared" si="122"/>
        <v/>
      </c>
      <c r="FJ65" s="224"/>
      <c r="FK65" s="5" t="str">
        <f t="shared" si="123"/>
        <v/>
      </c>
      <c r="FL65" s="224" t="str">
        <f t="shared" si="124"/>
        <v/>
      </c>
      <c r="FM65" s="225"/>
      <c r="FN65" s="115" t="str">
        <f t="shared" si="125"/>
        <v/>
      </c>
      <c r="FO65" s="225" t="str">
        <f t="shared" si="126"/>
        <v/>
      </c>
      <c r="FP65" s="224"/>
      <c r="FQ65" s="5" t="str">
        <f t="shared" si="127"/>
        <v/>
      </c>
      <c r="FR65" s="224" t="str">
        <f t="shared" si="128"/>
        <v/>
      </c>
      <c r="FS65" s="225"/>
      <c r="FT65" s="115" t="str">
        <f t="shared" si="129"/>
        <v/>
      </c>
      <c r="FU65" s="225" t="str">
        <f t="shared" si="130"/>
        <v/>
      </c>
      <c r="FV65" s="253"/>
      <c r="FW65" s="253"/>
      <c r="FX65" s="253"/>
      <c r="FY65" s="253"/>
      <c r="FZ65" s="253"/>
    </row>
    <row r="66" spans="1:182" s="3" customFormat="1" x14ac:dyDescent="0.25">
      <c r="A66" s="2" t="str">
        <f t="shared" si="27"/>
        <v/>
      </c>
      <c r="B66" s="2"/>
      <c r="C66" s="186"/>
      <c r="D66" s="186" t="str">
        <f t="shared" si="28"/>
        <v/>
      </c>
      <c r="E66" s="109"/>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31"/>
        <v/>
      </c>
      <c r="BH66" s="36" t="str">
        <f t="shared" si="132"/>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75" t="str">
        <f t="shared" si="69"/>
        <v/>
      </c>
      <c r="CI66" s="37" t="str">
        <f t="shared" si="70"/>
        <v/>
      </c>
      <c r="CJ66" s="224"/>
      <c r="CK66" s="74" t="str">
        <f t="shared" si="71"/>
        <v/>
      </c>
      <c r="CL66" s="36" t="str">
        <f t="shared" si="72"/>
        <v/>
      </c>
      <c r="CM66" s="225"/>
      <c r="CN66" s="75" t="str">
        <f t="shared" si="73"/>
        <v/>
      </c>
      <c r="CO66" s="37" t="str">
        <f t="shared" si="74"/>
        <v/>
      </c>
      <c r="CP66" s="224"/>
      <c r="CQ66" s="5" t="str">
        <f t="shared" si="75"/>
        <v/>
      </c>
      <c r="CR66" s="224" t="str">
        <f t="shared" si="76"/>
        <v/>
      </c>
      <c r="CS66" s="225"/>
      <c r="CT66" s="115" t="str">
        <f t="shared" si="77"/>
        <v/>
      </c>
      <c r="CU66" s="225" t="str">
        <f t="shared" si="78"/>
        <v/>
      </c>
      <c r="CV66" s="224"/>
      <c r="CW66" s="5" t="str">
        <f t="shared" si="79"/>
        <v/>
      </c>
      <c r="CX66" s="224" t="str">
        <f t="shared" si="80"/>
        <v/>
      </c>
      <c r="CY66" s="225"/>
      <c r="CZ66" s="115" t="str">
        <f t="shared" si="81"/>
        <v/>
      </c>
      <c r="DA66" s="225" t="str">
        <f t="shared" si="82"/>
        <v/>
      </c>
      <c r="DB66" s="224"/>
      <c r="DC66" s="5" t="str">
        <f t="shared" si="83"/>
        <v/>
      </c>
      <c r="DD66" s="224" t="str">
        <f t="shared" si="84"/>
        <v/>
      </c>
      <c r="DE66" s="225"/>
      <c r="DF66" s="115" t="str">
        <f t="shared" si="85"/>
        <v/>
      </c>
      <c r="DG66" s="225" t="str">
        <f t="shared" si="86"/>
        <v/>
      </c>
      <c r="DH66" s="224"/>
      <c r="DI66" s="5" t="str">
        <f t="shared" si="87"/>
        <v/>
      </c>
      <c r="DJ66" s="224" t="str">
        <f t="shared" si="88"/>
        <v/>
      </c>
      <c r="DK66" s="225"/>
      <c r="DL66" s="115" t="str">
        <f t="shared" si="89"/>
        <v/>
      </c>
      <c r="DM66" s="225" t="str">
        <f t="shared" si="90"/>
        <v/>
      </c>
      <c r="DN66" s="224"/>
      <c r="DO66" s="5" t="str">
        <f t="shared" si="91"/>
        <v/>
      </c>
      <c r="DP66" s="224" t="str">
        <f t="shared" si="92"/>
        <v/>
      </c>
      <c r="DQ66" s="225"/>
      <c r="DR66" s="115" t="str">
        <f t="shared" si="93"/>
        <v/>
      </c>
      <c r="DS66" s="225" t="str">
        <f t="shared" si="94"/>
        <v/>
      </c>
      <c r="DT66" s="224"/>
      <c r="DU66" s="5" t="str">
        <f t="shared" si="95"/>
        <v/>
      </c>
      <c r="DV66" s="224" t="str">
        <f t="shared" si="96"/>
        <v/>
      </c>
      <c r="DW66" s="225"/>
      <c r="DX66" s="115" t="str">
        <f t="shared" si="97"/>
        <v/>
      </c>
      <c r="DY66" s="225" t="str">
        <f t="shared" si="98"/>
        <v/>
      </c>
      <c r="DZ66" s="224"/>
      <c r="EA66" s="5" t="str">
        <f t="shared" si="99"/>
        <v/>
      </c>
      <c r="EB66" s="224" t="str">
        <f t="shared" si="100"/>
        <v/>
      </c>
      <c r="EC66" s="225"/>
      <c r="ED66" s="115" t="str">
        <f t="shared" si="101"/>
        <v/>
      </c>
      <c r="EE66" s="225" t="str">
        <f t="shared" si="102"/>
        <v/>
      </c>
      <c r="EF66" s="224"/>
      <c r="EG66" s="5" t="str">
        <f t="shared" si="103"/>
        <v/>
      </c>
      <c r="EH66" s="224" t="str">
        <f t="shared" si="104"/>
        <v/>
      </c>
      <c r="EI66" s="225"/>
      <c r="EJ66" s="115" t="str">
        <f t="shared" si="105"/>
        <v/>
      </c>
      <c r="EK66" s="225" t="str">
        <f t="shared" si="106"/>
        <v/>
      </c>
      <c r="EL66" s="224"/>
      <c r="EM66" s="5" t="str">
        <f t="shared" si="107"/>
        <v/>
      </c>
      <c r="EN66" s="224" t="str">
        <f t="shared" si="108"/>
        <v/>
      </c>
      <c r="EO66" s="225"/>
      <c r="EP66" s="115" t="str">
        <f t="shared" si="109"/>
        <v/>
      </c>
      <c r="EQ66" s="225" t="str">
        <f t="shared" si="110"/>
        <v/>
      </c>
      <c r="ER66" s="224"/>
      <c r="ES66" s="5" t="str">
        <f t="shared" si="111"/>
        <v/>
      </c>
      <c r="ET66" s="224" t="str">
        <f t="shared" si="112"/>
        <v/>
      </c>
      <c r="EU66" s="225"/>
      <c r="EV66" s="115" t="str">
        <f t="shared" si="113"/>
        <v/>
      </c>
      <c r="EW66" s="225" t="str">
        <f t="shared" si="114"/>
        <v/>
      </c>
      <c r="EX66" s="224"/>
      <c r="EY66" s="5" t="str">
        <f t="shared" si="115"/>
        <v/>
      </c>
      <c r="EZ66" s="224" t="str">
        <f t="shared" si="116"/>
        <v/>
      </c>
      <c r="FA66" s="225"/>
      <c r="FB66" s="115" t="str">
        <f t="shared" si="117"/>
        <v/>
      </c>
      <c r="FC66" s="225" t="str">
        <f t="shared" si="118"/>
        <v/>
      </c>
      <c r="FD66" s="224"/>
      <c r="FE66" s="5" t="str">
        <f t="shared" si="119"/>
        <v/>
      </c>
      <c r="FF66" s="224" t="str">
        <f t="shared" si="120"/>
        <v/>
      </c>
      <c r="FG66" s="225"/>
      <c r="FH66" s="115" t="str">
        <f t="shared" si="121"/>
        <v/>
      </c>
      <c r="FI66" s="225" t="str">
        <f t="shared" si="122"/>
        <v/>
      </c>
      <c r="FJ66" s="224"/>
      <c r="FK66" s="5" t="str">
        <f t="shared" si="123"/>
        <v/>
      </c>
      <c r="FL66" s="224" t="str">
        <f t="shared" si="124"/>
        <v/>
      </c>
      <c r="FM66" s="225"/>
      <c r="FN66" s="115" t="str">
        <f t="shared" si="125"/>
        <v/>
      </c>
      <c r="FO66" s="225" t="str">
        <f t="shared" si="126"/>
        <v/>
      </c>
      <c r="FP66" s="224"/>
      <c r="FQ66" s="5" t="str">
        <f t="shared" si="127"/>
        <v/>
      </c>
      <c r="FR66" s="224" t="str">
        <f t="shared" si="128"/>
        <v/>
      </c>
      <c r="FS66" s="225"/>
      <c r="FT66" s="115" t="str">
        <f t="shared" si="129"/>
        <v/>
      </c>
      <c r="FU66" s="225" t="str">
        <f t="shared" si="130"/>
        <v/>
      </c>
      <c r="FV66" s="253"/>
      <c r="FW66" s="253"/>
      <c r="FX66" s="253"/>
      <c r="FY66" s="253"/>
      <c r="FZ66" s="253"/>
    </row>
    <row r="67" spans="1:182" s="14" customFormat="1" x14ac:dyDescent="0.25">
      <c r="A67" s="2" t="str">
        <f t="shared" si="27"/>
        <v/>
      </c>
      <c r="B67" s="2"/>
      <c r="C67" s="186"/>
      <c r="D67" s="186" t="str">
        <f t="shared" si="28"/>
        <v/>
      </c>
      <c r="E67" s="109"/>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31"/>
        <v/>
      </c>
      <c r="BH67" s="36" t="str">
        <f t="shared" si="132"/>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75" t="str">
        <f t="shared" si="69"/>
        <v/>
      </c>
      <c r="CI67" s="37" t="str">
        <f t="shared" si="70"/>
        <v/>
      </c>
      <c r="CJ67" s="224"/>
      <c r="CK67" s="74" t="str">
        <f t="shared" si="71"/>
        <v/>
      </c>
      <c r="CL67" s="36" t="str">
        <f t="shared" si="72"/>
        <v/>
      </c>
      <c r="CM67" s="225"/>
      <c r="CN67" s="75" t="str">
        <f t="shared" si="73"/>
        <v/>
      </c>
      <c r="CO67" s="37" t="str">
        <f t="shared" si="74"/>
        <v/>
      </c>
      <c r="CP67" s="224"/>
      <c r="CQ67" s="5" t="str">
        <f t="shared" si="75"/>
        <v/>
      </c>
      <c r="CR67" s="224" t="str">
        <f t="shared" si="76"/>
        <v/>
      </c>
      <c r="CS67" s="225"/>
      <c r="CT67" s="115" t="str">
        <f t="shared" si="77"/>
        <v/>
      </c>
      <c r="CU67" s="225" t="str">
        <f t="shared" si="78"/>
        <v/>
      </c>
      <c r="CV67" s="224"/>
      <c r="CW67" s="5" t="str">
        <f t="shared" si="79"/>
        <v/>
      </c>
      <c r="CX67" s="224" t="str">
        <f t="shared" si="80"/>
        <v/>
      </c>
      <c r="CY67" s="225"/>
      <c r="CZ67" s="115" t="str">
        <f t="shared" si="81"/>
        <v/>
      </c>
      <c r="DA67" s="225" t="str">
        <f t="shared" si="82"/>
        <v/>
      </c>
      <c r="DB67" s="224"/>
      <c r="DC67" s="5" t="str">
        <f t="shared" si="83"/>
        <v/>
      </c>
      <c r="DD67" s="224" t="str">
        <f t="shared" si="84"/>
        <v/>
      </c>
      <c r="DE67" s="225"/>
      <c r="DF67" s="115" t="str">
        <f t="shared" si="85"/>
        <v/>
      </c>
      <c r="DG67" s="225" t="str">
        <f t="shared" si="86"/>
        <v/>
      </c>
      <c r="DH67" s="224"/>
      <c r="DI67" s="5" t="str">
        <f t="shared" si="87"/>
        <v/>
      </c>
      <c r="DJ67" s="224" t="str">
        <f t="shared" si="88"/>
        <v/>
      </c>
      <c r="DK67" s="225"/>
      <c r="DL67" s="115" t="str">
        <f t="shared" si="89"/>
        <v/>
      </c>
      <c r="DM67" s="225" t="str">
        <f t="shared" si="90"/>
        <v/>
      </c>
      <c r="DN67" s="224"/>
      <c r="DO67" s="5" t="str">
        <f t="shared" si="91"/>
        <v/>
      </c>
      <c r="DP67" s="224" t="str">
        <f t="shared" si="92"/>
        <v/>
      </c>
      <c r="DQ67" s="225"/>
      <c r="DR67" s="115" t="str">
        <f t="shared" si="93"/>
        <v/>
      </c>
      <c r="DS67" s="225" t="str">
        <f t="shared" si="94"/>
        <v/>
      </c>
      <c r="DT67" s="224"/>
      <c r="DU67" s="5" t="str">
        <f t="shared" si="95"/>
        <v/>
      </c>
      <c r="DV67" s="224" t="str">
        <f t="shared" si="96"/>
        <v/>
      </c>
      <c r="DW67" s="225"/>
      <c r="DX67" s="115" t="str">
        <f t="shared" si="97"/>
        <v/>
      </c>
      <c r="DY67" s="225" t="str">
        <f t="shared" si="98"/>
        <v/>
      </c>
      <c r="DZ67" s="224"/>
      <c r="EA67" s="5" t="str">
        <f t="shared" si="99"/>
        <v/>
      </c>
      <c r="EB67" s="224" t="str">
        <f t="shared" si="100"/>
        <v/>
      </c>
      <c r="EC67" s="225"/>
      <c r="ED67" s="115" t="str">
        <f t="shared" si="101"/>
        <v/>
      </c>
      <c r="EE67" s="225" t="str">
        <f t="shared" si="102"/>
        <v/>
      </c>
      <c r="EF67" s="224"/>
      <c r="EG67" s="5" t="str">
        <f t="shared" si="103"/>
        <v/>
      </c>
      <c r="EH67" s="224" t="str">
        <f t="shared" si="104"/>
        <v/>
      </c>
      <c r="EI67" s="225"/>
      <c r="EJ67" s="115" t="str">
        <f t="shared" si="105"/>
        <v/>
      </c>
      <c r="EK67" s="225" t="str">
        <f t="shared" si="106"/>
        <v/>
      </c>
      <c r="EL67" s="224"/>
      <c r="EM67" s="5" t="str">
        <f t="shared" si="107"/>
        <v/>
      </c>
      <c r="EN67" s="224" t="str">
        <f t="shared" si="108"/>
        <v/>
      </c>
      <c r="EO67" s="225"/>
      <c r="EP67" s="115" t="str">
        <f t="shared" si="109"/>
        <v/>
      </c>
      <c r="EQ67" s="225" t="str">
        <f t="shared" si="110"/>
        <v/>
      </c>
      <c r="ER67" s="224"/>
      <c r="ES67" s="5" t="str">
        <f t="shared" si="111"/>
        <v/>
      </c>
      <c r="ET67" s="224" t="str">
        <f t="shared" si="112"/>
        <v/>
      </c>
      <c r="EU67" s="225"/>
      <c r="EV67" s="115" t="str">
        <f t="shared" si="113"/>
        <v/>
      </c>
      <c r="EW67" s="225" t="str">
        <f t="shared" si="114"/>
        <v/>
      </c>
      <c r="EX67" s="224"/>
      <c r="EY67" s="5" t="str">
        <f t="shared" si="115"/>
        <v/>
      </c>
      <c r="EZ67" s="224" t="str">
        <f t="shared" si="116"/>
        <v/>
      </c>
      <c r="FA67" s="225"/>
      <c r="FB67" s="115" t="str">
        <f t="shared" si="117"/>
        <v/>
      </c>
      <c r="FC67" s="225" t="str">
        <f t="shared" si="118"/>
        <v/>
      </c>
      <c r="FD67" s="224"/>
      <c r="FE67" s="5" t="str">
        <f t="shared" si="119"/>
        <v/>
      </c>
      <c r="FF67" s="224" t="str">
        <f t="shared" si="120"/>
        <v/>
      </c>
      <c r="FG67" s="225"/>
      <c r="FH67" s="115" t="str">
        <f t="shared" si="121"/>
        <v/>
      </c>
      <c r="FI67" s="225" t="str">
        <f t="shared" si="122"/>
        <v/>
      </c>
      <c r="FJ67" s="224"/>
      <c r="FK67" s="5" t="str">
        <f t="shared" si="123"/>
        <v/>
      </c>
      <c r="FL67" s="224" t="str">
        <f t="shared" si="124"/>
        <v/>
      </c>
      <c r="FM67" s="225"/>
      <c r="FN67" s="115" t="str">
        <f t="shared" si="125"/>
        <v/>
      </c>
      <c r="FO67" s="225" t="str">
        <f t="shared" si="126"/>
        <v/>
      </c>
      <c r="FP67" s="224"/>
      <c r="FQ67" s="5" t="str">
        <f t="shared" si="127"/>
        <v/>
      </c>
      <c r="FR67" s="224" t="str">
        <f t="shared" si="128"/>
        <v/>
      </c>
      <c r="FS67" s="225"/>
      <c r="FT67" s="115" t="str">
        <f t="shared" si="129"/>
        <v/>
      </c>
      <c r="FU67" s="225" t="str">
        <f t="shared" si="130"/>
        <v/>
      </c>
      <c r="FV67" s="253"/>
      <c r="FW67" s="253"/>
      <c r="FX67" s="253"/>
      <c r="FY67" s="253"/>
      <c r="FZ67" s="253"/>
    </row>
    <row r="68" spans="1:182" s="3" customFormat="1" x14ac:dyDescent="0.25">
      <c r="A68" s="2" t="str">
        <f t="shared" si="27"/>
        <v/>
      </c>
      <c r="B68" s="2"/>
      <c r="C68" s="186"/>
      <c r="D68" s="186" t="str">
        <f t="shared" si="28"/>
        <v/>
      </c>
      <c r="E68" s="109"/>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31"/>
        <v/>
      </c>
      <c r="BH68" s="36" t="str">
        <f t="shared" si="132"/>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75" t="str">
        <f t="shared" si="69"/>
        <v/>
      </c>
      <c r="CI68" s="37" t="str">
        <f t="shared" si="70"/>
        <v/>
      </c>
      <c r="CJ68" s="224"/>
      <c r="CK68" s="74" t="str">
        <f t="shared" si="71"/>
        <v/>
      </c>
      <c r="CL68" s="36" t="str">
        <f t="shared" si="72"/>
        <v/>
      </c>
      <c r="CM68" s="225"/>
      <c r="CN68" s="75" t="str">
        <f t="shared" si="73"/>
        <v/>
      </c>
      <c r="CO68" s="37" t="str">
        <f t="shared" si="74"/>
        <v/>
      </c>
      <c r="CP68" s="224"/>
      <c r="CQ68" s="5" t="str">
        <f t="shared" si="75"/>
        <v/>
      </c>
      <c r="CR68" s="224" t="str">
        <f t="shared" si="76"/>
        <v/>
      </c>
      <c r="CS68" s="225"/>
      <c r="CT68" s="115" t="str">
        <f t="shared" si="77"/>
        <v/>
      </c>
      <c r="CU68" s="225" t="str">
        <f t="shared" si="78"/>
        <v/>
      </c>
      <c r="CV68" s="224"/>
      <c r="CW68" s="5" t="str">
        <f t="shared" si="79"/>
        <v/>
      </c>
      <c r="CX68" s="224" t="str">
        <f t="shared" si="80"/>
        <v/>
      </c>
      <c r="CY68" s="225"/>
      <c r="CZ68" s="115" t="str">
        <f t="shared" si="81"/>
        <v/>
      </c>
      <c r="DA68" s="225" t="str">
        <f t="shared" si="82"/>
        <v/>
      </c>
      <c r="DB68" s="224"/>
      <c r="DC68" s="5" t="str">
        <f t="shared" si="83"/>
        <v/>
      </c>
      <c r="DD68" s="224" t="str">
        <f t="shared" si="84"/>
        <v/>
      </c>
      <c r="DE68" s="225"/>
      <c r="DF68" s="115" t="str">
        <f t="shared" si="85"/>
        <v/>
      </c>
      <c r="DG68" s="225" t="str">
        <f t="shared" si="86"/>
        <v/>
      </c>
      <c r="DH68" s="224"/>
      <c r="DI68" s="5" t="str">
        <f t="shared" si="87"/>
        <v/>
      </c>
      <c r="DJ68" s="224" t="str">
        <f t="shared" si="88"/>
        <v/>
      </c>
      <c r="DK68" s="225"/>
      <c r="DL68" s="115" t="str">
        <f t="shared" si="89"/>
        <v/>
      </c>
      <c r="DM68" s="225" t="str">
        <f t="shared" si="90"/>
        <v/>
      </c>
      <c r="DN68" s="224"/>
      <c r="DO68" s="5" t="str">
        <f t="shared" si="91"/>
        <v/>
      </c>
      <c r="DP68" s="224" t="str">
        <f t="shared" si="92"/>
        <v/>
      </c>
      <c r="DQ68" s="225"/>
      <c r="DR68" s="115" t="str">
        <f t="shared" si="93"/>
        <v/>
      </c>
      <c r="DS68" s="225" t="str">
        <f t="shared" si="94"/>
        <v/>
      </c>
      <c r="DT68" s="224"/>
      <c r="DU68" s="5" t="str">
        <f t="shared" si="95"/>
        <v/>
      </c>
      <c r="DV68" s="224" t="str">
        <f t="shared" si="96"/>
        <v/>
      </c>
      <c r="DW68" s="225"/>
      <c r="DX68" s="115" t="str">
        <f t="shared" si="97"/>
        <v/>
      </c>
      <c r="DY68" s="225" t="str">
        <f t="shared" si="98"/>
        <v/>
      </c>
      <c r="DZ68" s="224"/>
      <c r="EA68" s="5" t="str">
        <f t="shared" si="99"/>
        <v/>
      </c>
      <c r="EB68" s="224" t="str">
        <f t="shared" si="100"/>
        <v/>
      </c>
      <c r="EC68" s="225"/>
      <c r="ED68" s="115" t="str">
        <f t="shared" si="101"/>
        <v/>
      </c>
      <c r="EE68" s="225" t="str">
        <f t="shared" si="102"/>
        <v/>
      </c>
      <c r="EF68" s="224"/>
      <c r="EG68" s="5" t="str">
        <f t="shared" si="103"/>
        <v/>
      </c>
      <c r="EH68" s="224" t="str">
        <f t="shared" si="104"/>
        <v/>
      </c>
      <c r="EI68" s="225"/>
      <c r="EJ68" s="115" t="str">
        <f t="shared" si="105"/>
        <v/>
      </c>
      <c r="EK68" s="225" t="str">
        <f t="shared" si="106"/>
        <v/>
      </c>
      <c r="EL68" s="224"/>
      <c r="EM68" s="5" t="str">
        <f t="shared" si="107"/>
        <v/>
      </c>
      <c r="EN68" s="224" t="str">
        <f t="shared" si="108"/>
        <v/>
      </c>
      <c r="EO68" s="225"/>
      <c r="EP68" s="115" t="str">
        <f t="shared" si="109"/>
        <v/>
      </c>
      <c r="EQ68" s="225" t="str">
        <f t="shared" si="110"/>
        <v/>
      </c>
      <c r="ER68" s="224"/>
      <c r="ES68" s="5" t="str">
        <f t="shared" si="111"/>
        <v/>
      </c>
      <c r="ET68" s="224" t="str">
        <f t="shared" si="112"/>
        <v/>
      </c>
      <c r="EU68" s="225"/>
      <c r="EV68" s="115" t="str">
        <f t="shared" si="113"/>
        <v/>
      </c>
      <c r="EW68" s="225" t="str">
        <f t="shared" si="114"/>
        <v/>
      </c>
      <c r="EX68" s="224"/>
      <c r="EY68" s="5" t="str">
        <f t="shared" si="115"/>
        <v/>
      </c>
      <c r="EZ68" s="224" t="str">
        <f t="shared" si="116"/>
        <v/>
      </c>
      <c r="FA68" s="225"/>
      <c r="FB68" s="115" t="str">
        <f t="shared" si="117"/>
        <v/>
      </c>
      <c r="FC68" s="225" t="str">
        <f t="shared" si="118"/>
        <v/>
      </c>
      <c r="FD68" s="224"/>
      <c r="FE68" s="5" t="str">
        <f t="shared" si="119"/>
        <v/>
      </c>
      <c r="FF68" s="224" t="str">
        <f t="shared" si="120"/>
        <v/>
      </c>
      <c r="FG68" s="225"/>
      <c r="FH68" s="115" t="str">
        <f t="shared" si="121"/>
        <v/>
      </c>
      <c r="FI68" s="225" t="str">
        <f t="shared" si="122"/>
        <v/>
      </c>
      <c r="FJ68" s="224"/>
      <c r="FK68" s="5" t="str">
        <f t="shared" si="123"/>
        <v/>
      </c>
      <c r="FL68" s="224" t="str">
        <f t="shared" si="124"/>
        <v/>
      </c>
      <c r="FM68" s="225"/>
      <c r="FN68" s="115" t="str">
        <f t="shared" si="125"/>
        <v/>
      </c>
      <c r="FO68" s="225" t="str">
        <f t="shared" si="126"/>
        <v/>
      </c>
      <c r="FP68" s="224"/>
      <c r="FQ68" s="5" t="str">
        <f t="shared" si="127"/>
        <v/>
      </c>
      <c r="FR68" s="224" t="str">
        <f t="shared" si="128"/>
        <v/>
      </c>
      <c r="FS68" s="225"/>
      <c r="FT68" s="115" t="str">
        <f t="shared" si="129"/>
        <v/>
      </c>
      <c r="FU68" s="225" t="str">
        <f t="shared" si="130"/>
        <v/>
      </c>
      <c r="FV68" s="253"/>
      <c r="FW68" s="253"/>
      <c r="FX68" s="253"/>
      <c r="FY68" s="253"/>
      <c r="FZ68" s="253"/>
    </row>
    <row r="69" spans="1:182" s="3" customFormat="1" x14ac:dyDescent="0.25">
      <c r="A69" s="2" t="str">
        <f t="shared" si="27"/>
        <v/>
      </c>
      <c r="B69" s="2"/>
      <c r="C69" s="186"/>
      <c r="D69" s="186" t="str">
        <f t="shared" si="28"/>
        <v/>
      </c>
      <c r="E69" s="109"/>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31"/>
        <v/>
      </c>
      <c r="BH69" s="36" t="str">
        <f t="shared" si="132"/>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75" t="str">
        <f t="shared" si="69"/>
        <v/>
      </c>
      <c r="CI69" s="37" t="str">
        <f t="shared" si="70"/>
        <v/>
      </c>
      <c r="CJ69" s="224"/>
      <c r="CK69" s="74" t="str">
        <f t="shared" si="71"/>
        <v/>
      </c>
      <c r="CL69" s="36" t="str">
        <f t="shared" si="72"/>
        <v/>
      </c>
      <c r="CM69" s="225"/>
      <c r="CN69" s="75" t="str">
        <f t="shared" si="73"/>
        <v/>
      </c>
      <c r="CO69" s="37" t="str">
        <f t="shared" si="74"/>
        <v/>
      </c>
      <c r="CP69" s="224"/>
      <c r="CQ69" s="5" t="str">
        <f t="shared" si="75"/>
        <v/>
      </c>
      <c r="CR69" s="224" t="str">
        <f t="shared" si="76"/>
        <v/>
      </c>
      <c r="CS69" s="225"/>
      <c r="CT69" s="115" t="str">
        <f t="shared" si="77"/>
        <v/>
      </c>
      <c r="CU69" s="225" t="str">
        <f t="shared" si="78"/>
        <v/>
      </c>
      <c r="CV69" s="224"/>
      <c r="CW69" s="5" t="str">
        <f t="shared" si="79"/>
        <v/>
      </c>
      <c r="CX69" s="224" t="str">
        <f t="shared" si="80"/>
        <v/>
      </c>
      <c r="CY69" s="225"/>
      <c r="CZ69" s="115" t="str">
        <f t="shared" si="81"/>
        <v/>
      </c>
      <c r="DA69" s="225" t="str">
        <f t="shared" si="82"/>
        <v/>
      </c>
      <c r="DB69" s="224"/>
      <c r="DC69" s="5" t="str">
        <f t="shared" si="83"/>
        <v/>
      </c>
      <c r="DD69" s="224" t="str">
        <f t="shared" si="84"/>
        <v/>
      </c>
      <c r="DE69" s="225"/>
      <c r="DF69" s="115" t="str">
        <f t="shared" si="85"/>
        <v/>
      </c>
      <c r="DG69" s="225" t="str">
        <f t="shared" si="86"/>
        <v/>
      </c>
      <c r="DH69" s="224"/>
      <c r="DI69" s="5" t="str">
        <f t="shared" si="87"/>
        <v/>
      </c>
      <c r="DJ69" s="224" t="str">
        <f t="shared" si="88"/>
        <v/>
      </c>
      <c r="DK69" s="225"/>
      <c r="DL69" s="115" t="str">
        <f t="shared" si="89"/>
        <v/>
      </c>
      <c r="DM69" s="225" t="str">
        <f t="shared" si="90"/>
        <v/>
      </c>
      <c r="DN69" s="224"/>
      <c r="DO69" s="5" t="str">
        <f t="shared" si="91"/>
        <v/>
      </c>
      <c r="DP69" s="224" t="str">
        <f t="shared" si="92"/>
        <v/>
      </c>
      <c r="DQ69" s="225"/>
      <c r="DR69" s="115" t="str">
        <f t="shared" si="93"/>
        <v/>
      </c>
      <c r="DS69" s="225" t="str">
        <f t="shared" si="94"/>
        <v/>
      </c>
      <c r="DT69" s="224"/>
      <c r="DU69" s="5" t="str">
        <f t="shared" si="95"/>
        <v/>
      </c>
      <c r="DV69" s="224" t="str">
        <f t="shared" si="96"/>
        <v/>
      </c>
      <c r="DW69" s="225"/>
      <c r="DX69" s="115" t="str">
        <f t="shared" si="97"/>
        <v/>
      </c>
      <c r="DY69" s="225" t="str">
        <f t="shared" si="98"/>
        <v/>
      </c>
      <c r="DZ69" s="224"/>
      <c r="EA69" s="5" t="str">
        <f t="shared" si="99"/>
        <v/>
      </c>
      <c r="EB69" s="224" t="str">
        <f t="shared" si="100"/>
        <v/>
      </c>
      <c r="EC69" s="225"/>
      <c r="ED69" s="115" t="str">
        <f t="shared" si="101"/>
        <v/>
      </c>
      <c r="EE69" s="225" t="str">
        <f t="shared" si="102"/>
        <v/>
      </c>
      <c r="EF69" s="224"/>
      <c r="EG69" s="5" t="str">
        <f t="shared" si="103"/>
        <v/>
      </c>
      <c r="EH69" s="224" t="str">
        <f t="shared" si="104"/>
        <v/>
      </c>
      <c r="EI69" s="225"/>
      <c r="EJ69" s="115" t="str">
        <f t="shared" si="105"/>
        <v/>
      </c>
      <c r="EK69" s="225" t="str">
        <f t="shared" si="106"/>
        <v/>
      </c>
      <c r="EL69" s="224"/>
      <c r="EM69" s="5" t="str">
        <f t="shared" si="107"/>
        <v/>
      </c>
      <c r="EN69" s="224" t="str">
        <f t="shared" si="108"/>
        <v/>
      </c>
      <c r="EO69" s="225"/>
      <c r="EP69" s="115" t="str">
        <f t="shared" si="109"/>
        <v/>
      </c>
      <c r="EQ69" s="225" t="str">
        <f t="shared" si="110"/>
        <v/>
      </c>
      <c r="ER69" s="224"/>
      <c r="ES69" s="5" t="str">
        <f t="shared" si="111"/>
        <v/>
      </c>
      <c r="ET69" s="224" t="str">
        <f t="shared" si="112"/>
        <v/>
      </c>
      <c r="EU69" s="225"/>
      <c r="EV69" s="115" t="str">
        <f t="shared" si="113"/>
        <v/>
      </c>
      <c r="EW69" s="225" t="str">
        <f t="shared" si="114"/>
        <v/>
      </c>
      <c r="EX69" s="224"/>
      <c r="EY69" s="5" t="str">
        <f t="shared" si="115"/>
        <v/>
      </c>
      <c r="EZ69" s="224" t="str">
        <f t="shared" si="116"/>
        <v/>
      </c>
      <c r="FA69" s="225"/>
      <c r="FB69" s="115" t="str">
        <f t="shared" si="117"/>
        <v/>
      </c>
      <c r="FC69" s="225" t="str">
        <f t="shared" si="118"/>
        <v/>
      </c>
      <c r="FD69" s="224"/>
      <c r="FE69" s="5" t="str">
        <f t="shared" si="119"/>
        <v/>
      </c>
      <c r="FF69" s="224" t="str">
        <f t="shared" si="120"/>
        <v/>
      </c>
      <c r="FG69" s="225"/>
      <c r="FH69" s="115" t="str">
        <f t="shared" si="121"/>
        <v/>
      </c>
      <c r="FI69" s="225" t="str">
        <f t="shared" si="122"/>
        <v/>
      </c>
      <c r="FJ69" s="224"/>
      <c r="FK69" s="5" t="str">
        <f t="shared" si="123"/>
        <v/>
      </c>
      <c r="FL69" s="224" t="str">
        <f t="shared" si="124"/>
        <v/>
      </c>
      <c r="FM69" s="225"/>
      <c r="FN69" s="115" t="str">
        <f t="shared" si="125"/>
        <v/>
      </c>
      <c r="FO69" s="225" t="str">
        <f t="shared" si="126"/>
        <v/>
      </c>
      <c r="FP69" s="224"/>
      <c r="FQ69" s="5" t="str">
        <f t="shared" si="127"/>
        <v/>
      </c>
      <c r="FR69" s="224" t="str">
        <f t="shared" si="128"/>
        <v/>
      </c>
      <c r="FS69" s="225"/>
      <c r="FT69" s="115" t="str">
        <f t="shared" si="129"/>
        <v/>
      </c>
      <c r="FU69" s="225" t="str">
        <f t="shared" si="130"/>
        <v/>
      </c>
      <c r="FV69" s="253"/>
      <c r="FW69" s="253"/>
      <c r="FX69" s="253"/>
      <c r="FY69" s="253"/>
      <c r="FZ69" s="253"/>
    </row>
    <row r="70" spans="1:182" s="3" customFormat="1" x14ac:dyDescent="0.25">
      <c r="A70" s="2" t="str">
        <f t="shared" si="27"/>
        <v/>
      </c>
      <c r="B70" s="2"/>
      <c r="C70" s="186"/>
      <c r="D70" s="186" t="str">
        <f t="shared" si="28"/>
        <v/>
      </c>
      <c r="E70" s="109"/>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31"/>
        <v/>
      </c>
      <c r="BH70" s="36" t="str">
        <f t="shared" si="132"/>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75" t="str">
        <f t="shared" si="69"/>
        <v/>
      </c>
      <c r="CI70" s="37" t="str">
        <f t="shared" si="70"/>
        <v/>
      </c>
      <c r="CJ70" s="224"/>
      <c r="CK70" s="74" t="str">
        <f t="shared" si="71"/>
        <v/>
      </c>
      <c r="CL70" s="36" t="str">
        <f t="shared" si="72"/>
        <v/>
      </c>
      <c r="CM70" s="225"/>
      <c r="CN70" s="75" t="str">
        <f t="shared" si="73"/>
        <v/>
      </c>
      <c r="CO70" s="37" t="str">
        <f t="shared" si="74"/>
        <v/>
      </c>
      <c r="CP70" s="224"/>
      <c r="CQ70" s="5" t="str">
        <f t="shared" si="75"/>
        <v/>
      </c>
      <c r="CR70" s="224" t="str">
        <f t="shared" si="76"/>
        <v/>
      </c>
      <c r="CS70" s="225"/>
      <c r="CT70" s="115" t="str">
        <f t="shared" si="77"/>
        <v/>
      </c>
      <c r="CU70" s="225" t="str">
        <f t="shared" si="78"/>
        <v/>
      </c>
      <c r="CV70" s="224"/>
      <c r="CW70" s="5" t="str">
        <f t="shared" si="79"/>
        <v/>
      </c>
      <c r="CX70" s="224" t="str">
        <f t="shared" si="80"/>
        <v/>
      </c>
      <c r="CY70" s="225"/>
      <c r="CZ70" s="115" t="str">
        <f t="shared" si="81"/>
        <v/>
      </c>
      <c r="DA70" s="225" t="str">
        <f t="shared" si="82"/>
        <v/>
      </c>
      <c r="DB70" s="224"/>
      <c r="DC70" s="5" t="str">
        <f t="shared" si="83"/>
        <v/>
      </c>
      <c r="DD70" s="224" t="str">
        <f t="shared" si="84"/>
        <v/>
      </c>
      <c r="DE70" s="225"/>
      <c r="DF70" s="115" t="str">
        <f t="shared" si="85"/>
        <v/>
      </c>
      <c r="DG70" s="225" t="str">
        <f t="shared" si="86"/>
        <v/>
      </c>
      <c r="DH70" s="224"/>
      <c r="DI70" s="5" t="str">
        <f t="shared" si="87"/>
        <v/>
      </c>
      <c r="DJ70" s="224" t="str">
        <f t="shared" si="88"/>
        <v/>
      </c>
      <c r="DK70" s="225"/>
      <c r="DL70" s="115" t="str">
        <f t="shared" si="89"/>
        <v/>
      </c>
      <c r="DM70" s="225" t="str">
        <f t="shared" si="90"/>
        <v/>
      </c>
      <c r="DN70" s="224"/>
      <c r="DO70" s="5" t="str">
        <f t="shared" si="91"/>
        <v/>
      </c>
      <c r="DP70" s="224" t="str">
        <f t="shared" si="92"/>
        <v/>
      </c>
      <c r="DQ70" s="225"/>
      <c r="DR70" s="115" t="str">
        <f t="shared" si="93"/>
        <v/>
      </c>
      <c r="DS70" s="225" t="str">
        <f t="shared" si="94"/>
        <v/>
      </c>
      <c r="DT70" s="224"/>
      <c r="DU70" s="5" t="str">
        <f t="shared" si="95"/>
        <v/>
      </c>
      <c r="DV70" s="224" t="str">
        <f t="shared" si="96"/>
        <v/>
      </c>
      <c r="DW70" s="225"/>
      <c r="DX70" s="115" t="str">
        <f t="shared" si="97"/>
        <v/>
      </c>
      <c r="DY70" s="225" t="str">
        <f t="shared" si="98"/>
        <v/>
      </c>
      <c r="DZ70" s="224"/>
      <c r="EA70" s="5" t="str">
        <f t="shared" si="99"/>
        <v/>
      </c>
      <c r="EB70" s="224" t="str">
        <f t="shared" si="100"/>
        <v/>
      </c>
      <c r="EC70" s="225"/>
      <c r="ED70" s="115" t="str">
        <f t="shared" si="101"/>
        <v/>
      </c>
      <c r="EE70" s="225" t="str">
        <f t="shared" si="102"/>
        <v/>
      </c>
      <c r="EF70" s="224"/>
      <c r="EG70" s="5" t="str">
        <f t="shared" si="103"/>
        <v/>
      </c>
      <c r="EH70" s="224" t="str">
        <f t="shared" si="104"/>
        <v/>
      </c>
      <c r="EI70" s="225"/>
      <c r="EJ70" s="115" t="str">
        <f t="shared" si="105"/>
        <v/>
      </c>
      <c r="EK70" s="225" t="str">
        <f t="shared" si="106"/>
        <v/>
      </c>
      <c r="EL70" s="224"/>
      <c r="EM70" s="5" t="str">
        <f t="shared" si="107"/>
        <v/>
      </c>
      <c r="EN70" s="224" t="str">
        <f t="shared" si="108"/>
        <v/>
      </c>
      <c r="EO70" s="225"/>
      <c r="EP70" s="115" t="str">
        <f t="shared" si="109"/>
        <v/>
      </c>
      <c r="EQ70" s="225" t="str">
        <f t="shared" si="110"/>
        <v/>
      </c>
      <c r="ER70" s="224"/>
      <c r="ES70" s="5" t="str">
        <f t="shared" si="111"/>
        <v/>
      </c>
      <c r="ET70" s="224" t="str">
        <f t="shared" si="112"/>
        <v/>
      </c>
      <c r="EU70" s="225"/>
      <c r="EV70" s="115" t="str">
        <f t="shared" si="113"/>
        <v/>
      </c>
      <c r="EW70" s="225" t="str">
        <f t="shared" si="114"/>
        <v/>
      </c>
      <c r="EX70" s="224"/>
      <c r="EY70" s="5" t="str">
        <f t="shared" si="115"/>
        <v/>
      </c>
      <c r="EZ70" s="224" t="str">
        <f t="shared" si="116"/>
        <v/>
      </c>
      <c r="FA70" s="225"/>
      <c r="FB70" s="115" t="str">
        <f t="shared" si="117"/>
        <v/>
      </c>
      <c r="FC70" s="225" t="str">
        <f t="shared" si="118"/>
        <v/>
      </c>
      <c r="FD70" s="224"/>
      <c r="FE70" s="5" t="str">
        <f t="shared" si="119"/>
        <v/>
      </c>
      <c r="FF70" s="224" t="str">
        <f t="shared" si="120"/>
        <v/>
      </c>
      <c r="FG70" s="225"/>
      <c r="FH70" s="115" t="str">
        <f t="shared" si="121"/>
        <v/>
      </c>
      <c r="FI70" s="225" t="str">
        <f t="shared" si="122"/>
        <v/>
      </c>
      <c r="FJ70" s="224"/>
      <c r="FK70" s="5" t="str">
        <f t="shared" si="123"/>
        <v/>
      </c>
      <c r="FL70" s="224" t="str">
        <f t="shared" si="124"/>
        <v/>
      </c>
      <c r="FM70" s="225"/>
      <c r="FN70" s="115" t="str">
        <f t="shared" si="125"/>
        <v/>
      </c>
      <c r="FO70" s="225" t="str">
        <f t="shared" si="126"/>
        <v/>
      </c>
      <c r="FP70" s="224"/>
      <c r="FQ70" s="5" t="str">
        <f t="shared" si="127"/>
        <v/>
      </c>
      <c r="FR70" s="224" t="str">
        <f t="shared" si="128"/>
        <v/>
      </c>
      <c r="FS70" s="225"/>
      <c r="FT70" s="115" t="str">
        <f t="shared" si="129"/>
        <v/>
      </c>
      <c r="FU70" s="225" t="str">
        <f t="shared" si="130"/>
        <v/>
      </c>
      <c r="FV70" s="253"/>
      <c r="FW70" s="253"/>
      <c r="FX70" s="253"/>
      <c r="FY70" s="253"/>
      <c r="FZ70" s="253"/>
    </row>
    <row r="71" spans="1:182" s="3" customFormat="1" x14ac:dyDescent="0.25">
      <c r="A71" s="2" t="str">
        <f t="shared" si="27"/>
        <v/>
      </c>
      <c r="B71" s="2"/>
      <c r="C71" s="186"/>
      <c r="D71" s="186" t="str">
        <f t="shared" si="28"/>
        <v/>
      </c>
      <c r="E71" s="109"/>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31"/>
        <v/>
      </c>
      <c r="BH71" s="36" t="str">
        <f t="shared" si="132"/>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75" t="str">
        <f t="shared" si="69"/>
        <v/>
      </c>
      <c r="CI71" s="37" t="str">
        <f t="shared" si="70"/>
        <v/>
      </c>
      <c r="CJ71" s="224"/>
      <c r="CK71" s="74" t="str">
        <f t="shared" si="71"/>
        <v/>
      </c>
      <c r="CL71" s="36" t="str">
        <f t="shared" si="72"/>
        <v/>
      </c>
      <c r="CM71" s="225"/>
      <c r="CN71" s="75" t="str">
        <f t="shared" si="73"/>
        <v/>
      </c>
      <c r="CO71" s="37" t="str">
        <f t="shared" si="74"/>
        <v/>
      </c>
      <c r="CP71" s="224"/>
      <c r="CQ71" s="5" t="str">
        <f t="shared" si="75"/>
        <v/>
      </c>
      <c r="CR71" s="224" t="str">
        <f t="shared" si="76"/>
        <v/>
      </c>
      <c r="CS71" s="225"/>
      <c r="CT71" s="115" t="str">
        <f t="shared" si="77"/>
        <v/>
      </c>
      <c r="CU71" s="225" t="str">
        <f t="shared" si="78"/>
        <v/>
      </c>
      <c r="CV71" s="224"/>
      <c r="CW71" s="5" t="str">
        <f t="shared" si="79"/>
        <v/>
      </c>
      <c r="CX71" s="224" t="str">
        <f t="shared" si="80"/>
        <v/>
      </c>
      <c r="CY71" s="225"/>
      <c r="CZ71" s="115" t="str">
        <f t="shared" si="81"/>
        <v/>
      </c>
      <c r="DA71" s="225" t="str">
        <f t="shared" si="82"/>
        <v/>
      </c>
      <c r="DB71" s="224"/>
      <c r="DC71" s="5" t="str">
        <f t="shared" si="83"/>
        <v/>
      </c>
      <c r="DD71" s="224" t="str">
        <f t="shared" si="84"/>
        <v/>
      </c>
      <c r="DE71" s="225"/>
      <c r="DF71" s="115" t="str">
        <f t="shared" si="85"/>
        <v/>
      </c>
      <c r="DG71" s="225" t="str">
        <f t="shared" si="86"/>
        <v/>
      </c>
      <c r="DH71" s="224"/>
      <c r="DI71" s="5" t="str">
        <f t="shared" si="87"/>
        <v/>
      </c>
      <c r="DJ71" s="224" t="str">
        <f t="shared" si="88"/>
        <v/>
      </c>
      <c r="DK71" s="225"/>
      <c r="DL71" s="115" t="str">
        <f t="shared" si="89"/>
        <v/>
      </c>
      <c r="DM71" s="225" t="str">
        <f t="shared" si="90"/>
        <v/>
      </c>
      <c r="DN71" s="224"/>
      <c r="DO71" s="5" t="str">
        <f t="shared" si="91"/>
        <v/>
      </c>
      <c r="DP71" s="224" t="str">
        <f t="shared" si="92"/>
        <v/>
      </c>
      <c r="DQ71" s="225"/>
      <c r="DR71" s="115" t="str">
        <f t="shared" si="93"/>
        <v/>
      </c>
      <c r="DS71" s="225" t="str">
        <f t="shared" si="94"/>
        <v/>
      </c>
      <c r="DT71" s="224"/>
      <c r="DU71" s="5" t="str">
        <f t="shared" si="95"/>
        <v/>
      </c>
      <c r="DV71" s="224" t="str">
        <f t="shared" si="96"/>
        <v/>
      </c>
      <c r="DW71" s="225"/>
      <c r="DX71" s="115" t="str">
        <f t="shared" si="97"/>
        <v/>
      </c>
      <c r="DY71" s="225" t="str">
        <f t="shared" si="98"/>
        <v/>
      </c>
      <c r="DZ71" s="224"/>
      <c r="EA71" s="5" t="str">
        <f t="shared" si="99"/>
        <v/>
      </c>
      <c r="EB71" s="224" t="str">
        <f t="shared" si="100"/>
        <v/>
      </c>
      <c r="EC71" s="225"/>
      <c r="ED71" s="115" t="str">
        <f t="shared" si="101"/>
        <v/>
      </c>
      <c r="EE71" s="225" t="str">
        <f t="shared" si="102"/>
        <v/>
      </c>
      <c r="EF71" s="224"/>
      <c r="EG71" s="5" t="str">
        <f t="shared" si="103"/>
        <v/>
      </c>
      <c r="EH71" s="224" t="str">
        <f t="shared" si="104"/>
        <v/>
      </c>
      <c r="EI71" s="225"/>
      <c r="EJ71" s="115" t="str">
        <f t="shared" si="105"/>
        <v/>
      </c>
      <c r="EK71" s="225" t="str">
        <f t="shared" si="106"/>
        <v/>
      </c>
      <c r="EL71" s="224"/>
      <c r="EM71" s="5" t="str">
        <f t="shared" si="107"/>
        <v/>
      </c>
      <c r="EN71" s="224" t="str">
        <f t="shared" si="108"/>
        <v/>
      </c>
      <c r="EO71" s="225"/>
      <c r="EP71" s="115" t="str">
        <f t="shared" si="109"/>
        <v/>
      </c>
      <c r="EQ71" s="225" t="str">
        <f t="shared" si="110"/>
        <v/>
      </c>
      <c r="ER71" s="224"/>
      <c r="ES71" s="5" t="str">
        <f t="shared" si="111"/>
        <v/>
      </c>
      <c r="ET71" s="224" t="str">
        <f t="shared" si="112"/>
        <v/>
      </c>
      <c r="EU71" s="225"/>
      <c r="EV71" s="115" t="str">
        <f t="shared" si="113"/>
        <v/>
      </c>
      <c r="EW71" s="225" t="str">
        <f t="shared" si="114"/>
        <v/>
      </c>
      <c r="EX71" s="224"/>
      <c r="EY71" s="5" t="str">
        <f t="shared" si="115"/>
        <v/>
      </c>
      <c r="EZ71" s="224" t="str">
        <f t="shared" si="116"/>
        <v/>
      </c>
      <c r="FA71" s="225"/>
      <c r="FB71" s="115" t="str">
        <f t="shared" si="117"/>
        <v/>
      </c>
      <c r="FC71" s="225" t="str">
        <f t="shared" si="118"/>
        <v/>
      </c>
      <c r="FD71" s="224"/>
      <c r="FE71" s="5" t="str">
        <f t="shared" si="119"/>
        <v/>
      </c>
      <c r="FF71" s="224" t="str">
        <f t="shared" si="120"/>
        <v/>
      </c>
      <c r="FG71" s="225"/>
      <c r="FH71" s="115" t="str">
        <f t="shared" si="121"/>
        <v/>
      </c>
      <c r="FI71" s="225" t="str">
        <f t="shared" si="122"/>
        <v/>
      </c>
      <c r="FJ71" s="224"/>
      <c r="FK71" s="5" t="str">
        <f t="shared" si="123"/>
        <v/>
      </c>
      <c r="FL71" s="224" t="str">
        <f t="shared" si="124"/>
        <v/>
      </c>
      <c r="FM71" s="225"/>
      <c r="FN71" s="115" t="str">
        <f t="shared" si="125"/>
        <v/>
      </c>
      <c r="FO71" s="225" t="str">
        <f t="shared" si="126"/>
        <v/>
      </c>
      <c r="FP71" s="224"/>
      <c r="FQ71" s="5" t="str">
        <f t="shared" si="127"/>
        <v/>
      </c>
      <c r="FR71" s="224" t="str">
        <f t="shared" si="128"/>
        <v/>
      </c>
      <c r="FS71" s="225"/>
      <c r="FT71" s="115" t="str">
        <f t="shared" si="129"/>
        <v/>
      </c>
      <c r="FU71" s="225" t="str">
        <f t="shared" si="130"/>
        <v/>
      </c>
      <c r="FV71" s="253"/>
      <c r="FW71" s="253"/>
      <c r="FX71" s="253"/>
      <c r="FY71" s="253"/>
      <c r="FZ71" s="253"/>
    </row>
    <row r="72" spans="1:182" s="3" customFormat="1" x14ac:dyDescent="0.25">
      <c r="A72" s="2" t="str">
        <f t="shared" ref="A72:A81" si="152">IF(E72="","",E72*$GA$7)</f>
        <v/>
      </c>
      <c r="B72" s="2"/>
      <c r="C72" s="186"/>
      <c r="D72" s="186" t="str">
        <f t="shared" ref="D72:D81" si="153">IF(A72="","",A72*C72)</f>
        <v/>
      </c>
      <c r="E72" s="109"/>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4">IF($S$2&gt;17,IF(DF72="","",DF72),"")</f>
        <v/>
      </c>
      <c r="AI72" s="93" t="str">
        <f t="shared" ref="AI72:AI81" si="155">IF($S$2&gt;18,IF(DI72 = "","",DI72),"")</f>
        <v/>
      </c>
      <c r="AJ72" s="93" t="str">
        <f t="shared" ref="AJ72:AJ81" si="156">IF($S$2&gt;19,IF(DL72="","",DL72),"")</f>
        <v/>
      </c>
      <c r="AK72" s="93" t="str">
        <f t="shared" ref="AK72:AK81" si="157">IF($S$2&gt;20,IF(DO72="","",DO72),"")</f>
        <v/>
      </c>
      <c r="AL72" s="93" t="str">
        <f t="shared" ref="AL72:AL81" si="158">IF($S$2&gt;21,IF(DR72="","",DR72),"")</f>
        <v/>
      </c>
      <c r="AM72" s="93" t="str">
        <f t="shared" ref="AM72:AM81" si="159">IF($S$2&gt;22,IF(DU72="","",DU72),"")</f>
        <v/>
      </c>
      <c r="AN72" s="93" t="str">
        <f t="shared" ref="AN72:AN81" si="160">IF($S$2&gt;23,IF(DX72="","",DX72),"")</f>
        <v/>
      </c>
      <c r="AO72" s="93" t="str">
        <f t="shared" ref="AO72:AO81" si="161">IF($S$2&gt;24,IF(EA72="","",EA72),"")</f>
        <v/>
      </c>
      <c r="AP72" s="93" t="str">
        <f t="shared" ref="AP72:AP81" si="162">IF($S$2&gt;25,IF(ED72="","",ED72),"")</f>
        <v/>
      </c>
      <c r="AQ72" s="93" t="str">
        <f t="shared" ref="AQ72:AQ81" si="163">IF($S$2&gt;26,IF(EG72="","",EG72),"")</f>
        <v/>
      </c>
      <c r="AR72" s="93" t="str">
        <f t="shared" ref="AR72:AR81" si="164">IF($S$2&gt;27,IF(EJ72="","",EJ72),"")</f>
        <v/>
      </c>
      <c r="AS72" s="93" t="str">
        <f t="shared" ref="AS72:AS81" si="165">IF($S$2&gt;28,IF(EM72="","",EM72),"")</f>
        <v/>
      </c>
      <c r="AT72" s="93" t="str">
        <f t="shared" ref="AT72:AT81" si="166">IF($S$2&gt;29,IF(EP72 = "", "", EP72),"")</f>
        <v/>
      </c>
      <c r="AU72" s="93" t="str">
        <f t="shared" ref="AU72:AU81" si="167">IF($S$2&gt;30,IF(ES72="","",ES72),"")</f>
        <v/>
      </c>
      <c r="AV72" s="93" t="str">
        <f t="shared" ref="AV72:AV81" si="168">IF($S$2&gt;31,IF(EV72="","",EV72),"")</f>
        <v/>
      </c>
      <c r="AW72" s="93" t="str">
        <f t="shared" ref="AW72:AW81" si="169">IF($S$2&gt;32,IF(EY72="","",EY72),"")</f>
        <v/>
      </c>
      <c r="AX72" s="93" t="str">
        <f t="shared" ref="AX72:AX81" si="170">IF($S$2&gt;33,IF(FB72="","",FB72),"")</f>
        <v/>
      </c>
      <c r="AY72" s="93" t="str">
        <f t="shared" ref="AY72:AY81" si="171">IF($S$2&gt;34,IF(FE72="","",FE72),"")</f>
        <v/>
      </c>
      <c r="AZ72" s="93" t="str">
        <f t="shared" ref="AZ72:AZ81" si="172">IF($S$2&gt;35,IF(FH72="","",FH72),"")</f>
        <v/>
      </c>
      <c r="BA72" s="93" t="str">
        <f t="shared" ref="BA72:BA81" si="173">IF($S$2&gt;36,IF(FK72="","",FK72),"")</f>
        <v/>
      </c>
      <c r="BB72" s="93" t="str">
        <f t="shared" ref="BB72:BB81" si="174">IF($S$2&gt;37,IF(FN72="","",FN72),"")</f>
        <v/>
      </c>
      <c r="BC72" s="93" t="str">
        <f t="shared" ref="BC72:BC81" si="175">IF($S$2&gt;38,IF(FQ72="","",FQ72),"")</f>
        <v/>
      </c>
      <c r="BD72" s="93" t="str">
        <f t="shared" ref="BD72:BD81" si="176">IF($S$2&gt;39,IF(FT72="","",FT72),"")</f>
        <v/>
      </c>
      <c r="BE72" s="93" t="str">
        <f t="shared" ref="BE72:BE81" si="177">IF($S$2&gt;40,IF(FW72="","",FW72),"")</f>
        <v/>
      </c>
      <c r="BF72" s="224"/>
      <c r="BG72" s="74" t="str">
        <f t="shared" si="131"/>
        <v/>
      </c>
      <c r="BH72" s="36" t="str">
        <f t="shared" si="132"/>
        <v/>
      </c>
      <c r="BI72" s="225"/>
      <c r="BJ72" s="75" t="str">
        <f t="shared" ref="BJ72:BJ81" si="178">IF(BK72="","",_xlfn.DAYS(BK72,$Q$2))</f>
        <v/>
      </c>
      <c r="BK72" s="37" t="str">
        <f t="shared" ref="BK72:BK81" si="179">IF(BI72="","",BI72+($G72*365))</f>
        <v/>
      </c>
      <c r="BL72" s="224"/>
      <c r="BM72" s="74" t="str">
        <f t="shared" ref="BM72:BM81" si="180">IF(BN72="","",_xlfn.DAYS(BN72,$Q$2))</f>
        <v/>
      </c>
      <c r="BN72" s="36" t="str">
        <f t="shared" ref="BN72:BN81" si="181">IF(BL72="","",BL72+($G72*365))</f>
        <v/>
      </c>
      <c r="BO72" s="225"/>
      <c r="BP72" s="75" t="str">
        <f t="shared" ref="BP72:BP81" si="182">IF(BQ72="","",_xlfn.DAYS(BQ72,$Q$2))</f>
        <v/>
      </c>
      <c r="BQ72" s="37" t="str">
        <f t="shared" ref="BQ72:BQ81" si="183">IF(BO72="","",BO72+($G72*365))</f>
        <v/>
      </c>
      <c r="BR72" s="224"/>
      <c r="BS72" s="74" t="str">
        <f t="shared" ref="BS72:BS81" si="184">IF(BT72="","",_xlfn.DAYS(BT72,$Q$2))</f>
        <v/>
      </c>
      <c r="BT72" s="36" t="str">
        <f t="shared" ref="BT72:BT81" si="185">IF(BR72="","",BR72+($G72*365))</f>
        <v/>
      </c>
      <c r="BU72" s="225"/>
      <c r="BV72" s="75" t="str">
        <f t="shared" ref="BV72:BV81" si="186">IF(BW72="","",_xlfn.DAYS(BW72,$Q$2))</f>
        <v/>
      </c>
      <c r="BW72" s="37" t="str">
        <f t="shared" ref="BW72:BW81" si="187">IF(BU72="","",BU72+($G72*365))</f>
        <v/>
      </c>
      <c r="BX72" s="224"/>
      <c r="BY72" s="74" t="str">
        <f t="shared" ref="BY72:BY81" si="188">IF(BZ72="","",_xlfn.DAYS(BZ72,$Q$2))</f>
        <v/>
      </c>
      <c r="BZ72" s="36" t="str">
        <f t="shared" ref="BZ72:BZ81" si="189">IF(BX72="","",BX72+($G72*365))</f>
        <v/>
      </c>
      <c r="CA72" s="225"/>
      <c r="CB72" s="75" t="str">
        <f t="shared" ref="CB72:CB81" si="190">IF(CC72="","",_xlfn.DAYS(CC72,$Q$2))</f>
        <v/>
      </c>
      <c r="CC72" s="37" t="str">
        <f t="shared" ref="CC72:CC81" si="191">IF(CA72="","",CA72+($G72*365))</f>
        <v/>
      </c>
      <c r="CD72" s="224"/>
      <c r="CE72" s="74" t="str">
        <f t="shared" ref="CE72:CE81" si="192">IF(CF72="","",_xlfn.DAYS(CF72,$Q$2))</f>
        <v/>
      </c>
      <c r="CF72" s="36" t="str">
        <f t="shared" ref="CF72:CF81" si="193">IF(CD72="","",CD72+($G72*365))</f>
        <v/>
      </c>
      <c r="CG72" s="225"/>
      <c r="CH72" s="75" t="str">
        <f t="shared" ref="CH72:CH81" si="194">IF(CI72="","",_xlfn.DAYS(CI72,$Q$2))</f>
        <v/>
      </c>
      <c r="CI72" s="37" t="str">
        <f t="shared" ref="CI72:CI81" si="195">IF(CG72="","",CG72+($G72*365))</f>
        <v/>
      </c>
      <c r="CJ72" s="224"/>
      <c r="CK72" s="74" t="str">
        <f t="shared" ref="CK72:CK81" si="196">IF(CL72="","",_xlfn.DAYS(CL72,$Q$2))</f>
        <v/>
      </c>
      <c r="CL72" s="36" t="str">
        <f t="shared" ref="CL72:CL81" si="197">IF(CJ72="","",CJ72+($G72*365))</f>
        <v/>
      </c>
      <c r="CM72" s="225"/>
      <c r="CN72" s="75" t="str">
        <f t="shared" ref="CN72:CN81" si="198">IF(CO72="","",_xlfn.DAYS(CO72,$Q$2))</f>
        <v/>
      </c>
      <c r="CO72" s="37" t="str">
        <f t="shared" ref="CO72:CO81" si="199">IF(CM72="","",CM72+($G72*365))</f>
        <v/>
      </c>
      <c r="CP72" s="224"/>
      <c r="CQ72" s="5" t="str">
        <f t="shared" ref="CQ72:CQ81" si="200">IF(CR72="","",_xlfn.DAYS(CR72,$Q$2))</f>
        <v/>
      </c>
      <c r="CR72" s="224" t="str">
        <f t="shared" ref="CR72:CR81" si="201">IF(CP72="","",CP72+($G72*365))</f>
        <v/>
      </c>
      <c r="CS72" s="225"/>
      <c r="CT72" s="115" t="str">
        <f t="shared" ref="CT72:CT81" si="202">IF(CU72="","",_xlfn.DAYS(CU72,$Q$2))</f>
        <v/>
      </c>
      <c r="CU72" s="225" t="str">
        <f t="shared" ref="CU72:CU81" si="203">IF(CS72="","",CS72+($G72*365))</f>
        <v/>
      </c>
      <c r="CV72" s="224"/>
      <c r="CW72" s="5" t="str">
        <f t="shared" ref="CW72:CW81" si="204">IF(CX72="","",_xlfn.DAYS(CX72,$Q$2))</f>
        <v/>
      </c>
      <c r="CX72" s="224" t="str">
        <f t="shared" ref="CX72:CX81" si="205">IF(CV72="","",CV72+($G72*365))</f>
        <v/>
      </c>
      <c r="CY72" s="225"/>
      <c r="CZ72" s="115" t="str">
        <f t="shared" ref="CZ72:CZ81" si="206">IF(DA72="","",_xlfn.DAYS(DA72,$Q$2))</f>
        <v/>
      </c>
      <c r="DA72" s="225" t="str">
        <f t="shared" ref="DA72:DA81" si="207">IF(CY72="","",CY72+($G72*365))</f>
        <v/>
      </c>
      <c r="DB72" s="224"/>
      <c r="DC72" s="5" t="str">
        <f t="shared" ref="DC72:DC81" si="208">IF(DD72="","",_xlfn.DAYS(DD72,$Q$2))</f>
        <v/>
      </c>
      <c r="DD72" s="224" t="str">
        <f t="shared" ref="DD72:DD81" si="209">IF(DB72="","",DB72+($G72*365))</f>
        <v/>
      </c>
      <c r="DE72" s="225"/>
      <c r="DF72" s="115" t="str">
        <f t="shared" ref="DF72:DF81" si="210">IF(DG72="","",_xlfn.DAYS(DG72,$Q$2))</f>
        <v/>
      </c>
      <c r="DG72" s="225" t="str">
        <f t="shared" ref="DG72:DG81" si="211">IF(DE72="","",DE72+($G72*365))</f>
        <v/>
      </c>
      <c r="DH72" s="224"/>
      <c r="DI72" s="5" t="str">
        <f t="shared" ref="DI72:DI81" si="212">IF(DJ72="","",_xlfn.DAYS(DJ72,$Q$2))</f>
        <v/>
      </c>
      <c r="DJ72" s="224" t="str">
        <f t="shared" ref="DJ72:DJ81" si="213">IF(DH72="","",DH72+($G72*365))</f>
        <v/>
      </c>
      <c r="DK72" s="225"/>
      <c r="DL72" s="115" t="str">
        <f t="shared" ref="DL72:DL81" si="214">IF(DM72="","",_xlfn.DAYS(DM72,$Q$2))</f>
        <v/>
      </c>
      <c r="DM72" s="225" t="str">
        <f t="shared" ref="DM72:DM81" si="215">IF(DK72="","",DK72+($G72*365))</f>
        <v/>
      </c>
      <c r="DN72" s="224"/>
      <c r="DO72" s="5" t="str">
        <f t="shared" ref="DO72:DO81" si="216">IF(DP72="","",_xlfn.DAYS(DP72,$Q$2))</f>
        <v/>
      </c>
      <c r="DP72" s="224" t="str">
        <f t="shared" ref="DP72:DP81" si="217">IF(DN72="","",DN72+($G72*365))</f>
        <v/>
      </c>
      <c r="DQ72" s="225"/>
      <c r="DR72" s="115" t="str">
        <f t="shared" ref="DR72:DR81" si="218">IF(DS72="","",_xlfn.DAYS(DS72,$Q$2))</f>
        <v/>
      </c>
      <c r="DS72" s="225" t="str">
        <f t="shared" ref="DS72:DS81" si="219">IF(DQ72="","",DQ72+($G72*365))</f>
        <v/>
      </c>
      <c r="DT72" s="224"/>
      <c r="DU72" s="5" t="str">
        <f t="shared" ref="DU72:DU81" si="220">IF(DV72="","",_xlfn.DAYS(DV72,$Q$2))</f>
        <v/>
      </c>
      <c r="DV72" s="224" t="str">
        <f t="shared" ref="DV72:DV81" si="221">IF(DT72="","",DT72+($G72*365))</f>
        <v/>
      </c>
      <c r="DW72" s="225"/>
      <c r="DX72" s="115" t="str">
        <f t="shared" ref="DX72:DX81" si="222">IF(DY72="","",_xlfn.DAYS(DY72,$Q$2))</f>
        <v/>
      </c>
      <c r="DY72" s="225" t="str">
        <f t="shared" ref="DY72:DY81" si="223">IF(DW72="","",DW72+($G72*365))</f>
        <v/>
      </c>
      <c r="DZ72" s="224"/>
      <c r="EA72" s="5" t="str">
        <f t="shared" ref="EA72:EA81" si="224">IF(EB72="","",_xlfn.DAYS(EB72,$Q$2))</f>
        <v/>
      </c>
      <c r="EB72" s="224" t="str">
        <f t="shared" ref="EB72:EB81" si="225">IF(DZ72="","",DZ72+($G72*365))</f>
        <v/>
      </c>
      <c r="EC72" s="225"/>
      <c r="ED72" s="115" t="str">
        <f t="shared" ref="ED72:ED81" si="226">IF(EE72="","",_xlfn.DAYS(EE72,$Q$2))</f>
        <v/>
      </c>
      <c r="EE72" s="225" t="str">
        <f t="shared" ref="EE72:EE81" si="227">IF(EC72="","",EC72+($G72*365))</f>
        <v/>
      </c>
      <c r="EF72" s="224"/>
      <c r="EG72" s="5" t="str">
        <f t="shared" ref="EG72:EG81" si="228">IF(EH72="","",_xlfn.DAYS(EH72,$Q$2))</f>
        <v/>
      </c>
      <c r="EH72" s="224" t="str">
        <f t="shared" ref="EH72:EH81" si="229">IF(EF72="","",EF72+($G72*365))</f>
        <v/>
      </c>
      <c r="EI72" s="225"/>
      <c r="EJ72" s="115" t="str">
        <f t="shared" ref="EJ72:EJ81" si="230">IF(EK72="","",_xlfn.DAYS(EK72,$Q$2))</f>
        <v/>
      </c>
      <c r="EK72" s="225" t="str">
        <f t="shared" ref="EK72:EK81" si="231">IF(EI72="","",EI72+($G72*365))</f>
        <v/>
      </c>
      <c r="EL72" s="224"/>
      <c r="EM72" s="5" t="str">
        <f t="shared" ref="EM72:EM81" si="232">IF(EN72="","",_xlfn.DAYS(EN72,$Q$2))</f>
        <v/>
      </c>
      <c r="EN72" s="224" t="str">
        <f t="shared" ref="EN72:EN81" si="233">IF(EL72="","",EL72+($G72*365))</f>
        <v/>
      </c>
      <c r="EO72" s="225"/>
      <c r="EP72" s="115" t="str">
        <f t="shared" ref="EP72:EP81" si="234">IF(EQ72="","",_xlfn.DAYS(EQ72,$Q$2))</f>
        <v/>
      </c>
      <c r="EQ72" s="225" t="str">
        <f t="shared" ref="EQ72:EQ81" si="235">IF(EO72="","",EO72+($G72*365))</f>
        <v/>
      </c>
      <c r="ER72" s="224"/>
      <c r="ES72" s="5" t="str">
        <f t="shared" ref="ES72:ES81" si="236">IF(ET72="","",_xlfn.DAYS(ET72,$Q$2))</f>
        <v/>
      </c>
      <c r="ET72" s="224" t="str">
        <f t="shared" ref="ET72:ET81" si="237">IF(ER72="","",ER72+($G72*365))</f>
        <v/>
      </c>
      <c r="EU72" s="225"/>
      <c r="EV72" s="115" t="str">
        <f t="shared" ref="EV72:EV81" si="238">IF(EW72="","",_xlfn.DAYS(EW72,$Q$2))</f>
        <v/>
      </c>
      <c r="EW72" s="225" t="str">
        <f t="shared" ref="EW72:EW81" si="239">IF(EU72="","",EU72+($G72*365))</f>
        <v/>
      </c>
      <c r="EX72" s="224"/>
      <c r="EY72" s="5" t="str">
        <f t="shared" ref="EY72:EY81" si="240">IF(EZ72="","",_xlfn.DAYS(EZ72,$Q$2))</f>
        <v/>
      </c>
      <c r="EZ72" s="224" t="str">
        <f t="shared" ref="EZ72:EZ81" si="241">IF(EX72="","",EX72+($G72*365))</f>
        <v/>
      </c>
      <c r="FA72" s="225"/>
      <c r="FB72" s="115" t="str">
        <f t="shared" ref="FB72:FB81" si="242">IF(FC72="","",_xlfn.DAYS(FC72,$Q$2))</f>
        <v/>
      </c>
      <c r="FC72" s="225" t="str">
        <f t="shared" ref="FC72:FC81" si="243">IF(FA72="","",FA72+($G72*365))</f>
        <v/>
      </c>
      <c r="FD72" s="224"/>
      <c r="FE72" s="5" t="str">
        <f t="shared" ref="FE72:FE81" si="244">IF(FF72="","",_xlfn.DAYS(FF72,$Q$2))</f>
        <v/>
      </c>
      <c r="FF72" s="224" t="str">
        <f t="shared" ref="FF72:FF81" si="245">IF(FD72="","",FD72+($G72*365))</f>
        <v/>
      </c>
      <c r="FG72" s="225"/>
      <c r="FH72" s="115" t="str">
        <f t="shared" ref="FH72:FH81" si="246">IF(FI72="","",_xlfn.DAYS(FI72,$Q$2))</f>
        <v/>
      </c>
      <c r="FI72" s="225" t="str">
        <f t="shared" ref="FI72:FI81" si="247">IF(FG72="","",FG72+($G72*365))</f>
        <v/>
      </c>
      <c r="FJ72" s="224"/>
      <c r="FK72" s="5" t="str">
        <f t="shared" ref="FK72:FK81" si="248">IF(FL72="","",_xlfn.DAYS(FL72,$Q$2))</f>
        <v/>
      </c>
      <c r="FL72" s="224" t="str">
        <f t="shared" ref="FL72:FL81" si="249">IF(FJ72="","",FJ72+($G72*365))</f>
        <v/>
      </c>
      <c r="FM72" s="225"/>
      <c r="FN72" s="115" t="str">
        <f t="shared" ref="FN72:FN81" si="250">IF(FO72="","",_xlfn.DAYS(FO72,$Q$2))</f>
        <v/>
      </c>
      <c r="FO72" s="225" t="str">
        <f t="shared" ref="FO72:FO81" si="251">IF(FM72="","",FM72+($G72*365))</f>
        <v/>
      </c>
      <c r="FP72" s="224"/>
      <c r="FQ72" s="5" t="str">
        <f t="shared" ref="FQ72:FQ81" si="252">IF(FR72="","",_xlfn.DAYS(FR72,$Q$2))</f>
        <v/>
      </c>
      <c r="FR72" s="224" t="str">
        <f t="shared" ref="FR72:FR81" si="253">IF(FP72 = "", "",FP72+($G72*365))</f>
        <v/>
      </c>
      <c r="FS72" s="225"/>
      <c r="FT72" s="115" t="str">
        <f t="shared" ref="FT72:FT81" si="254">IF(FU72="","",_xlfn.DAYS(FU72,$Q$2))</f>
        <v/>
      </c>
      <c r="FU72" s="225" t="str">
        <f t="shared" ref="FU72:FU81" si="255">IF(FS72="","",FS72+($G72*365))</f>
        <v/>
      </c>
      <c r="FV72" s="253"/>
      <c r="FW72" s="253"/>
      <c r="FX72" s="253"/>
      <c r="FY72" s="253"/>
      <c r="FZ72" s="253"/>
    </row>
    <row r="73" spans="1:182" s="3" customFormat="1" x14ac:dyDescent="0.25">
      <c r="A73" s="2" t="str">
        <f t="shared" si="152"/>
        <v/>
      </c>
      <c r="B73" s="2"/>
      <c r="C73" s="186"/>
      <c r="D73" s="186" t="str">
        <f t="shared" si="153"/>
        <v/>
      </c>
      <c r="E73" s="109"/>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4"/>
        <v/>
      </c>
      <c r="AI73" s="93" t="str">
        <f t="shared" si="155"/>
        <v/>
      </c>
      <c r="AJ73" s="93" t="str">
        <f t="shared" si="156"/>
        <v/>
      </c>
      <c r="AK73" s="93" t="str">
        <f t="shared" si="157"/>
        <v/>
      </c>
      <c r="AL73" s="93" t="str">
        <f t="shared" si="158"/>
        <v/>
      </c>
      <c r="AM73" s="93" t="str">
        <f t="shared" si="159"/>
        <v/>
      </c>
      <c r="AN73" s="93" t="str">
        <f t="shared" si="160"/>
        <v/>
      </c>
      <c r="AO73" s="93" t="str">
        <f t="shared" si="161"/>
        <v/>
      </c>
      <c r="AP73" s="93" t="str">
        <f t="shared" si="162"/>
        <v/>
      </c>
      <c r="AQ73" s="93" t="str">
        <f t="shared" si="163"/>
        <v/>
      </c>
      <c r="AR73" s="93" t="str">
        <f t="shared" si="164"/>
        <v/>
      </c>
      <c r="AS73" s="93" t="str">
        <f t="shared" si="165"/>
        <v/>
      </c>
      <c r="AT73" s="93" t="str">
        <f t="shared" si="166"/>
        <v/>
      </c>
      <c r="AU73" s="93" t="str">
        <f t="shared" si="167"/>
        <v/>
      </c>
      <c r="AV73" s="93" t="str">
        <f t="shared" si="168"/>
        <v/>
      </c>
      <c r="AW73" s="93" t="str">
        <f t="shared" si="169"/>
        <v/>
      </c>
      <c r="AX73" s="93" t="str">
        <f t="shared" si="170"/>
        <v/>
      </c>
      <c r="AY73" s="93" t="str">
        <f t="shared" si="171"/>
        <v/>
      </c>
      <c r="AZ73" s="93" t="str">
        <f t="shared" si="172"/>
        <v/>
      </c>
      <c r="BA73" s="93" t="str">
        <f t="shared" si="173"/>
        <v/>
      </c>
      <c r="BB73" s="93" t="str">
        <f t="shared" si="174"/>
        <v/>
      </c>
      <c r="BC73" s="93" t="str">
        <f t="shared" si="175"/>
        <v/>
      </c>
      <c r="BD73" s="93" t="str">
        <f t="shared" si="176"/>
        <v/>
      </c>
      <c r="BE73" s="93" t="str">
        <f t="shared" si="177"/>
        <v/>
      </c>
      <c r="BF73" s="224"/>
      <c r="BG73" s="74" t="str">
        <f t="shared" si="131"/>
        <v/>
      </c>
      <c r="BH73" s="36" t="str">
        <f t="shared" si="132"/>
        <v/>
      </c>
      <c r="BI73" s="225"/>
      <c r="BJ73" s="75" t="str">
        <f t="shared" si="178"/>
        <v/>
      </c>
      <c r="BK73" s="37" t="str">
        <f t="shared" si="179"/>
        <v/>
      </c>
      <c r="BL73" s="224"/>
      <c r="BM73" s="74" t="str">
        <f t="shared" si="180"/>
        <v/>
      </c>
      <c r="BN73" s="36" t="str">
        <f t="shared" si="181"/>
        <v/>
      </c>
      <c r="BO73" s="225"/>
      <c r="BP73" s="75" t="str">
        <f t="shared" si="182"/>
        <v/>
      </c>
      <c r="BQ73" s="37" t="str">
        <f t="shared" si="183"/>
        <v/>
      </c>
      <c r="BR73" s="224"/>
      <c r="BS73" s="74" t="str">
        <f t="shared" si="184"/>
        <v/>
      </c>
      <c r="BT73" s="36" t="str">
        <f t="shared" si="185"/>
        <v/>
      </c>
      <c r="BU73" s="225"/>
      <c r="BV73" s="75" t="str">
        <f t="shared" si="186"/>
        <v/>
      </c>
      <c r="BW73" s="37" t="str">
        <f t="shared" si="187"/>
        <v/>
      </c>
      <c r="BX73" s="224"/>
      <c r="BY73" s="74" t="str">
        <f t="shared" si="188"/>
        <v/>
      </c>
      <c r="BZ73" s="36" t="str">
        <f t="shared" si="189"/>
        <v/>
      </c>
      <c r="CA73" s="225"/>
      <c r="CB73" s="75" t="str">
        <f t="shared" si="190"/>
        <v/>
      </c>
      <c r="CC73" s="37" t="str">
        <f t="shared" si="191"/>
        <v/>
      </c>
      <c r="CD73" s="224"/>
      <c r="CE73" s="74" t="str">
        <f t="shared" si="192"/>
        <v/>
      </c>
      <c r="CF73" s="36" t="str">
        <f t="shared" si="193"/>
        <v/>
      </c>
      <c r="CG73" s="225"/>
      <c r="CH73" s="75" t="str">
        <f t="shared" si="194"/>
        <v/>
      </c>
      <c r="CI73" s="37" t="str">
        <f t="shared" si="195"/>
        <v/>
      </c>
      <c r="CJ73" s="224"/>
      <c r="CK73" s="74" t="str">
        <f t="shared" si="196"/>
        <v/>
      </c>
      <c r="CL73" s="36" t="str">
        <f t="shared" si="197"/>
        <v/>
      </c>
      <c r="CM73" s="225"/>
      <c r="CN73" s="75" t="str">
        <f t="shared" si="198"/>
        <v/>
      </c>
      <c r="CO73" s="37" t="str">
        <f t="shared" si="199"/>
        <v/>
      </c>
      <c r="CP73" s="224"/>
      <c r="CQ73" s="5" t="str">
        <f t="shared" si="200"/>
        <v/>
      </c>
      <c r="CR73" s="224" t="str">
        <f t="shared" si="201"/>
        <v/>
      </c>
      <c r="CS73" s="225"/>
      <c r="CT73" s="115" t="str">
        <f t="shared" si="202"/>
        <v/>
      </c>
      <c r="CU73" s="225" t="str">
        <f t="shared" si="203"/>
        <v/>
      </c>
      <c r="CV73" s="224"/>
      <c r="CW73" s="5" t="str">
        <f t="shared" si="204"/>
        <v/>
      </c>
      <c r="CX73" s="224" t="str">
        <f t="shared" si="205"/>
        <v/>
      </c>
      <c r="CY73" s="225"/>
      <c r="CZ73" s="115" t="str">
        <f t="shared" si="206"/>
        <v/>
      </c>
      <c r="DA73" s="225" t="str">
        <f t="shared" si="207"/>
        <v/>
      </c>
      <c r="DB73" s="224"/>
      <c r="DC73" s="5" t="str">
        <f t="shared" si="208"/>
        <v/>
      </c>
      <c r="DD73" s="224" t="str">
        <f t="shared" si="209"/>
        <v/>
      </c>
      <c r="DE73" s="225"/>
      <c r="DF73" s="115" t="str">
        <f t="shared" si="210"/>
        <v/>
      </c>
      <c r="DG73" s="225" t="str">
        <f t="shared" si="211"/>
        <v/>
      </c>
      <c r="DH73" s="224"/>
      <c r="DI73" s="5" t="str">
        <f t="shared" si="212"/>
        <v/>
      </c>
      <c r="DJ73" s="224" t="str">
        <f t="shared" si="213"/>
        <v/>
      </c>
      <c r="DK73" s="225"/>
      <c r="DL73" s="115" t="str">
        <f t="shared" si="214"/>
        <v/>
      </c>
      <c r="DM73" s="225" t="str">
        <f t="shared" si="215"/>
        <v/>
      </c>
      <c r="DN73" s="224"/>
      <c r="DO73" s="5" t="str">
        <f t="shared" si="216"/>
        <v/>
      </c>
      <c r="DP73" s="224" t="str">
        <f t="shared" si="217"/>
        <v/>
      </c>
      <c r="DQ73" s="225"/>
      <c r="DR73" s="115" t="str">
        <f t="shared" si="218"/>
        <v/>
      </c>
      <c r="DS73" s="225" t="str">
        <f t="shared" si="219"/>
        <v/>
      </c>
      <c r="DT73" s="224"/>
      <c r="DU73" s="5" t="str">
        <f t="shared" si="220"/>
        <v/>
      </c>
      <c r="DV73" s="224" t="str">
        <f t="shared" si="221"/>
        <v/>
      </c>
      <c r="DW73" s="225"/>
      <c r="DX73" s="115" t="str">
        <f t="shared" si="222"/>
        <v/>
      </c>
      <c r="DY73" s="225" t="str">
        <f t="shared" si="223"/>
        <v/>
      </c>
      <c r="DZ73" s="224"/>
      <c r="EA73" s="5" t="str">
        <f t="shared" si="224"/>
        <v/>
      </c>
      <c r="EB73" s="224" t="str">
        <f t="shared" si="225"/>
        <v/>
      </c>
      <c r="EC73" s="225"/>
      <c r="ED73" s="115" t="str">
        <f t="shared" si="226"/>
        <v/>
      </c>
      <c r="EE73" s="225" t="str">
        <f t="shared" si="227"/>
        <v/>
      </c>
      <c r="EF73" s="224"/>
      <c r="EG73" s="5" t="str">
        <f t="shared" si="228"/>
        <v/>
      </c>
      <c r="EH73" s="224" t="str">
        <f t="shared" si="229"/>
        <v/>
      </c>
      <c r="EI73" s="225"/>
      <c r="EJ73" s="115" t="str">
        <f t="shared" si="230"/>
        <v/>
      </c>
      <c r="EK73" s="225" t="str">
        <f t="shared" si="231"/>
        <v/>
      </c>
      <c r="EL73" s="224"/>
      <c r="EM73" s="5" t="str">
        <f t="shared" si="232"/>
        <v/>
      </c>
      <c r="EN73" s="224" t="str">
        <f t="shared" si="233"/>
        <v/>
      </c>
      <c r="EO73" s="225"/>
      <c r="EP73" s="115" t="str">
        <f t="shared" si="234"/>
        <v/>
      </c>
      <c r="EQ73" s="225" t="str">
        <f t="shared" si="235"/>
        <v/>
      </c>
      <c r="ER73" s="224"/>
      <c r="ES73" s="5" t="str">
        <f t="shared" si="236"/>
        <v/>
      </c>
      <c r="ET73" s="224" t="str">
        <f t="shared" si="237"/>
        <v/>
      </c>
      <c r="EU73" s="225"/>
      <c r="EV73" s="115" t="str">
        <f t="shared" si="238"/>
        <v/>
      </c>
      <c r="EW73" s="225" t="str">
        <f t="shared" si="239"/>
        <v/>
      </c>
      <c r="EX73" s="224"/>
      <c r="EY73" s="5" t="str">
        <f t="shared" si="240"/>
        <v/>
      </c>
      <c r="EZ73" s="224" t="str">
        <f t="shared" si="241"/>
        <v/>
      </c>
      <c r="FA73" s="225"/>
      <c r="FB73" s="115" t="str">
        <f t="shared" si="242"/>
        <v/>
      </c>
      <c r="FC73" s="225" t="str">
        <f t="shared" si="243"/>
        <v/>
      </c>
      <c r="FD73" s="224"/>
      <c r="FE73" s="5" t="str">
        <f t="shared" si="244"/>
        <v/>
      </c>
      <c r="FF73" s="224" t="str">
        <f t="shared" si="245"/>
        <v/>
      </c>
      <c r="FG73" s="225"/>
      <c r="FH73" s="115" t="str">
        <f t="shared" si="246"/>
        <v/>
      </c>
      <c r="FI73" s="225" t="str">
        <f t="shared" si="247"/>
        <v/>
      </c>
      <c r="FJ73" s="224"/>
      <c r="FK73" s="5" t="str">
        <f t="shared" si="248"/>
        <v/>
      </c>
      <c r="FL73" s="224" t="str">
        <f t="shared" si="249"/>
        <v/>
      </c>
      <c r="FM73" s="225"/>
      <c r="FN73" s="115" t="str">
        <f t="shared" si="250"/>
        <v/>
      </c>
      <c r="FO73" s="225" t="str">
        <f t="shared" si="251"/>
        <v/>
      </c>
      <c r="FP73" s="224"/>
      <c r="FQ73" s="5" t="str">
        <f t="shared" si="252"/>
        <v/>
      </c>
      <c r="FR73" s="224" t="str">
        <f t="shared" si="253"/>
        <v/>
      </c>
      <c r="FS73" s="225"/>
      <c r="FT73" s="115" t="str">
        <f t="shared" si="254"/>
        <v/>
      </c>
      <c r="FU73" s="225" t="str">
        <f t="shared" si="255"/>
        <v/>
      </c>
      <c r="FV73" s="253"/>
      <c r="FW73" s="253"/>
      <c r="FX73" s="253"/>
      <c r="FY73" s="253"/>
      <c r="FZ73" s="253"/>
    </row>
    <row r="74" spans="1:182" s="3" customFormat="1" x14ac:dyDescent="0.25">
      <c r="A74" s="2" t="str">
        <f t="shared" si="152"/>
        <v/>
      </c>
      <c r="B74" s="2"/>
      <c r="C74" s="186"/>
      <c r="D74" s="186" t="str">
        <f t="shared" si="153"/>
        <v/>
      </c>
      <c r="E74" s="109"/>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4"/>
        <v/>
      </c>
      <c r="AI74" s="93" t="str">
        <f t="shared" si="155"/>
        <v/>
      </c>
      <c r="AJ74" s="93" t="str">
        <f t="shared" si="156"/>
        <v/>
      </c>
      <c r="AK74" s="93" t="str">
        <f t="shared" si="157"/>
        <v/>
      </c>
      <c r="AL74" s="93" t="str">
        <f t="shared" si="158"/>
        <v/>
      </c>
      <c r="AM74" s="93" t="str">
        <f t="shared" si="159"/>
        <v/>
      </c>
      <c r="AN74" s="93" t="str">
        <f t="shared" si="160"/>
        <v/>
      </c>
      <c r="AO74" s="93" t="str">
        <f t="shared" si="161"/>
        <v/>
      </c>
      <c r="AP74" s="93" t="str">
        <f t="shared" si="162"/>
        <v/>
      </c>
      <c r="AQ74" s="93" t="str">
        <f t="shared" si="163"/>
        <v/>
      </c>
      <c r="AR74" s="93" t="str">
        <f t="shared" si="164"/>
        <v/>
      </c>
      <c r="AS74" s="93" t="str">
        <f t="shared" si="165"/>
        <v/>
      </c>
      <c r="AT74" s="93" t="str">
        <f t="shared" si="166"/>
        <v/>
      </c>
      <c r="AU74" s="93" t="str">
        <f t="shared" si="167"/>
        <v/>
      </c>
      <c r="AV74" s="93" t="str">
        <f t="shared" si="168"/>
        <v/>
      </c>
      <c r="AW74" s="93" t="str">
        <f t="shared" si="169"/>
        <v/>
      </c>
      <c r="AX74" s="93" t="str">
        <f t="shared" si="170"/>
        <v/>
      </c>
      <c r="AY74" s="93" t="str">
        <f t="shared" si="171"/>
        <v/>
      </c>
      <c r="AZ74" s="93" t="str">
        <f t="shared" si="172"/>
        <v/>
      </c>
      <c r="BA74" s="93" t="str">
        <f t="shared" si="173"/>
        <v/>
      </c>
      <c r="BB74" s="93" t="str">
        <f t="shared" si="174"/>
        <v/>
      </c>
      <c r="BC74" s="93" t="str">
        <f t="shared" si="175"/>
        <v/>
      </c>
      <c r="BD74" s="93" t="str">
        <f t="shared" si="176"/>
        <v/>
      </c>
      <c r="BE74" s="93" t="str">
        <f t="shared" si="177"/>
        <v/>
      </c>
      <c r="BF74" s="224"/>
      <c r="BG74" s="74" t="str">
        <f t="shared" si="131"/>
        <v/>
      </c>
      <c r="BH74" s="36" t="str">
        <f t="shared" si="132"/>
        <v/>
      </c>
      <c r="BI74" s="225"/>
      <c r="BJ74" s="75" t="str">
        <f t="shared" si="178"/>
        <v/>
      </c>
      <c r="BK74" s="37" t="str">
        <f t="shared" si="179"/>
        <v/>
      </c>
      <c r="BL74" s="224"/>
      <c r="BM74" s="74" t="str">
        <f t="shared" si="180"/>
        <v/>
      </c>
      <c r="BN74" s="36" t="str">
        <f t="shared" si="181"/>
        <v/>
      </c>
      <c r="BO74" s="225"/>
      <c r="BP74" s="75" t="str">
        <f t="shared" si="182"/>
        <v/>
      </c>
      <c r="BQ74" s="37" t="str">
        <f t="shared" si="183"/>
        <v/>
      </c>
      <c r="BR74" s="224"/>
      <c r="BS74" s="74" t="str">
        <f t="shared" si="184"/>
        <v/>
      </c>
      <c r="BT74" s="36" t="str">
        <f t="shared" si="185"/>
        <v/>
      </c>
      <c r="BU74" s="225"/>
      <c r="BV74" s="75" t="str">
        <f t="shared" si="186"/>
        <v/>
      </c>
      <c r="BW74" s="37" t="str">
        <f t="shared" si="187"/>
        <v/>
      </c>
      <c r="BX74" s="224"/>
      <c r="BY74" s="74" t="str">
        <f t="shared" si="188"/>
        <v/>
      </c>
      <c r="BZ74" s="36" t="str">
        <f t="shared" si="189"/>
        <v/>
      </c>
      <c r="CA74" s="225"/>
      <c r="CB74" s="75" t="str">
        <f t="shared" si="190"/>
        <v/>
      </c>
      <c r="CC74" s="37" t="str">
        <f t="shared" si="191"/>
        <v/>
      </c>
      <c r="CD74" s="224"/>
      <c r="CE74" s="74" t="str">
        <f t="shared" si="192"/>
        <v/>
      </c>
      <c r="CF74" s="36" t="str">
        <f t="shared" si="193"/>
        <v/>
      </c>
      <c r="CG74" s="225"/>
      <c r="CH74" s="75" t="str">
        <f t="shared" si="194"/>
        <v/>
      </c>
      <c r="CI74" s="37" t="str">
        <f t="shared" si="195"/>
        <v/>
      </c>
      <c r="CJ74" s="224"/>
      <c r="CK74" s="74" t="str">
        <f t="shared" si="196"/>
        <v/>
      </c>
      <c r="CL74" s="36" t="str">
        <f t="shared" si="197"/>
        <v/>
      </c>
      <c r="CM74" s="225"/>
      <c r="CN74" s="75" t="str">
        <f t="shared" si="198"/>
        <v/>
      </c>
      <c r="CO74" s="37" t="str">
        <f t="shared" si="199"/>
        <v/>
      </c>
      <c r="CP74" s="224"/>
      <c r="CQ74" s="5" t="str">
        <f t="shared" si="200"/>
        <v/>
      </c>
      <c r="CR74" s="224" t="str">
        <f t="shared" si="201"/>
        <v/>
      </c>
      <c r="CS74" s="225"/>
      <c r="CT74" s="115" t="str">
        <f t="shared" si="202"/>
        <v/>
      </c>
      <c r="CU74" s="225" t="str">
        <f t="shared" si="203"/>
        <v/>
      </c>
      <c r="CV74" s="224"/>
      <c r="CW74" s="5" t="str">
        <f t="shared" si="204"/>
        <v/>
      </c>
      <c r="CX74" s="224" t="str">
        <f t="shared" si="205"/>
        <v/>
      </c>
      <c r="CY74" s="225"/>
      <c r="CZ74" s="115" t="str">
        <f t="shared" si="206"/>
        <v/>
      </c>
      <c r="DA74" s="225" t="str">
        <f t="shared" si="207"/>
        <v/>
      </c>
      <c r="DB74" s="224"/>
      <c r="DC74" s="5" t="str">
        <f t="shared" si="208"/>
        <v/>
      </c>
      <c r="DD74" s="224" t="str">
        <f t="shared" si="209"/>
        <v/>
      </c>
      <c r="DE74" s="225"/>
      <c r="DF74" s="115" t="str">
        <f t="shared" si="210"/>
        <v/>
      </c>
      <c r="DG74" s="225" t="str">
        <f t="shared" si="211"/>
        <v/>
      </c>
      <c r="DH74" s="224"/>
      <c r="DI74" s="5" t="str">
        <f t="shared" si="212"/>
        <v/>
      </c>
      <c r="DJ74" s="224" t="str">
        <f t="shared" si="213"/>
        <v/>
      </c>
      <c r="DK74" s="225"/>
      <c r="DL74" s="115" t="str">
        <f t="shared" si="214"/>
        <v/>
      </c>
      <c r="DM74" s="225" t="str">
        <f t="shared" si="215"/>
        <v/>
      </c>
      <c r="DN74" s="224"/>
      <c r="DO74" s="5" t="str">
        <f t="shared" si="216"/>
        <v/>
      </c>
      <c r="DP74" s="224" t="str">
        <f t="shared" si="217"/>
        <v/>
      </c>
      <c r="DQ74" s="225"/>
      <c r="DR74" s="115" t="str">
        <f t="shared" si="218"/>
        <v/>
      </c>
      <c r="DS74" s="225" t="str">
        <f t="shared" si="219"/>
        <v/>
      </c>
      <c r="DT74" s="224"/>
      <c r="DU74" s="5" t="str">
        <f t="shared" si="220"/>
        <v/>
      </c>
      <c r="DV74" s="224" t="str">
        <f t="shared" si="221"/>
        <v/>
      </c>
      <c r="DW74" s="225"/>
      <c r="DX74" s="115" t="str">
        <f t="shared" si="222"/>
        <v/>
      </c>
      <c r="DY74" s="225" t="str">
        <f t="shared" si="223"/>
        <v/>
      </c>
      <c r="DZ74" s="224"/>
      <c r="EA74" s="5" t="str">
        <f t="shared" si="224"/>
        <v/>
      </c>
      <c r="EB74" s="224" t="str">
        <f t="shared" si="225"/>
        <v/>
      </c>
      <c r="EC74" s="225"/>
      <c r="ED74" s="115" t="str">
        <f t="shared" si="226"/>
        <v/>
      </c>
      <c r="EE74" s="225" t="str">
        <f t="shared" si="227"/>
        <v/>
      </c>
      <c r="EF74" s="224"/>
      <c r="EG74" s="5" t="str">
        <f t="shared" si="228"/>
        <v/>
      </c>
      <c r="EH74" s="224" t="str">
        <f t="shared" si="229"/>
        <v/>
      </c>
      <c r="EI74" s="225"/>
      <c r="EJ74" s="115" t="str">
        <f t="shared" si="230"/>
        <v/>
      </c>
      <c r="EK74" s="225" t="str">
        <f t="shared" si="231"/>
        <v/>
      </c>
      <c r="EL74" s="224"/>
      <c r="EM74" s="5" t="str">
        <f t="shared" si="232"/>
        <v/>
      </c>
      <c r="EN74" s="224" t="str">
        <f t="shared" si="233"/>
        <v/>
      </c>
      <c r="EO74" s="225"/>
      <c r="EP74" s="115" t="str">
        <f t="shared" si="234"/>
        <v/>
      </c>
      <c r="EQ74" s="225" t="str">
        <f t="shared" si="235"/>
        <v/>
      </c>
      <c r="ER74" s="224"/>
      <c r="ES74" s="5" t="str">
        <f t="shared" si="236"/>
        <v/>
      </c>
      <c r="ET74" s="224" t="str">
        <f t="shared" si="237"/>
        <v/>
      </c>
      <c r="EU74" s="225"/>
      <c r="EV74" s="115" t="str">
        <f t="shared" si="238"/>
        <v/>
      </c>
      <c r="EW74" s="225" t="str">
        <f t="shared" si="239"/>
        <v/>
      </c>
      <c r="EX74" s="224"/>
      <c r="EY74" s="5" t="str">
        <f t="shared" si="240"/>
        <v/>
      </c>
      <c r="EZ74" s="224" t="str">
        <f t="shared" si="241"/>
        <v/>
      </c>
      <c r="FA74" s="225"/>
      <c r="FB74" s="115" t="str">
        <f t="shared" si="242"/>
        <v/>
      </c>
      <c r="FC74" s="225" t="str">
        <f t="shared" si="243"/>
        <v/>
      </c>
      <c r="FD74" s="224"/>
      <c r="FE74" s="5" t="str">
        <f t="shared" si="244"/>
        <v/>
      </c>
      <c r="FF74" s="224" t="str">
        <f t="shared" si="245"/>
        <v/>
      </c>
      <c r="FG74" s="225"/>
      <c r="FH74" s="115" t="str">
        <f t="shared" si="246"/>
        <v/>
      </c>
      <c r="FI74" s="225" t="str">
        <f t="shared" si="247"/>
        <v/>
      </c>
      <c r="FJ74" s="224"/>
      <c r="FK74" s="5" t="str">
        <f t="shared" si="248"/>
        <v/>
      </c>
      <c r="FL74" s="224" t="str">
        <f t="shared" si="249"/>
        <v/>
      </c>
      <c r="FM74" s="225"/>
      <c r="FN74" s="115" t="str">
        <f t="shared" si="250"/>
        <v/>
      </c>
      <c r="FO74" s="225" t="str">
        <f t="shared" si="251"/>
        <v/>
      </c>
      <c r="FP74" s="224"/>
      <c r="FQ74" s="5" t="str">
        <f t="shared" si="252"/>
        <v/>
      </c>
      <c r="FR74" s="224" t="str">
        <f t="shared" si="253"/>
        <v/>
      </c>
      <c r="FS74" s="225"/>
      <c r="FT74" s="115" t="str">
        <f t="shared" si="254"/>
        <v/>
      </c>
      <c r="FU74" s="225" t="str">
        <f t="shared" si="255"/>
        <v/>
      </c>
      <c r="FV74" s="253"/>
      <c r="FW74" s="253"/>
      <c r="FX74" s="253"/>
      <c r="FY74" s="253"/>
      <c r="FZ74" s="253"/>
    </row>
    <row r="75" spans="1:182" s="3" customFormat="1" x14ac:dyDescent="0.25">
      <c r="A75" s="2" t="str">
        <f t="shared" si="152"/>
        <v/>
      </c>
      <c r="B75" s="2"/>
      <c r="C75" s="186"/>
      <c r="D75" s="186" t="str">
        <f t="shared" si="153"/>
        <v/>
      </c>
      <c r="E75" s="109"/>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4"/>
        <v/>
      </c>
      <c r="AI75" s="93" t="str">
        <f t="shared" si="155"/>
        <v/>
      </c>
      <c r="AJ75" s="93" t="str">
        <f t="shared" si="156"/>
        <v/>
      </c>
      <c r="AK75" s="93" t="str">
        <f t="shared" si="157"/>
        <v/>
      </c>
      <c r="AL75" s="93" t="str">
        <f t="shared" si="158"/>
        <v/>
      </c>
      <c r="AM75" s="93" t="str">
        <f t="shared" si="159"/>
        <v/>
      </c>
      <c r="AN75" s="93" t="str">
        <f t="shared" si="160"/>
        <v/>
      </c>
      <c r="AO75" s="93" t="str">
        <f t="shared" si="161"/>
        <v/>
      </c>
      <c r="AP75" s="93" t="str">
        <f t="shared" si="162"/>
        <v/>
      </c>
      <c r="AQ75" s="93" t="str">
        <f t="shared" si="163"/>
        <v/>
      </c>
      <c r="AR75" s="93" t="str">
        <f t="shared" si="164"/>
        <v/>
      </c>
      <c r="AS75" s="93" t="str">
        <f t="shared" si="165"/>
        <v/>
      </c>
      <c r="AT75" s="93" t="str">
        <f t="shared" si="166"/>
        <v/>
      </c>
      <c r="AU75" s="93" t="str">
        <f t="shared" si="167"/>
        <v/>
      </c>
      <c r="AV75" s="93" t="str">
        <f t="shared" si="168"/>
        <v/>
      </c>
      <c r="AW75" s="93" t="str">
        <f t="shared" si="169"/>
        <v/>
      </c>
      <c r="AX75" s="93" t="str">
        <f t="shared" si="170"/>
        <v/>
      </c>
      <c r="AY75" s="93" t="str">
        <f t="shared" si="171"/>
        <v/>
      </c>
      <c r="AZ75" s="93" t="str">
        <f t="shared" si="172"/>
        <v/>
      </c>
      <c r="BA75" s="93" t="str">
        <f t="shared" si="173"/>
        <v/>
      </c>
      <c r="BB75" s="93" t="str">
        <f t="shared" si="174"/>
        <v/>
      </c>
      <c r="BC75" s="93" t="str">
        <f t="shared" si="175"/>
        <v/>
      </c>
      <c r="BD75" s="93" t="str">
        <f t="shared" si="176"/>
        <v/>
      </c>
      <c r="BE75" s="93" t="str">
        <f t="shared" si="177"/>
        <v/>
      </c>
      <c r="BF75" s="224"/>
      <c r="BG75" s="74" t="str">
        <f t="shared" si="131"/>
        <v/>
      </c>
      <c r="BH75" s="36" t="str">
        <f t="shared" si="132"/>
        <v/>
      </c>
      <c r="BI75" s="225"/>
      <c r="BJ75" s="75" t="str">
        <f t="shared" si="178"/>
        <v/>
      </c>
      <c r="BK75" s="37" t="str">
        <f t="shared" si="179"/>
        <v/>
      </c>
      <c r="BL75" s="224"/>
      <c r="BM75" s="74" t="str">
        <f t="shared" si="180"/>
        <v/>
      </c>
      <c r="BN75" s="36" t="str">
        <f t="shared" si="181"/>
        <v/>
      </c>
      <c r="BO75" s="225"/>
      <c r="BP75" s="75" t="str">
        <f t="shared" si="182"/>
        <v/>
      </c>
      <c r="BQ75" s="37" t="str">
        <f t="shared" si="183"/>
        <v/>
      </c>
      <c r="BR75" s="224"/>
      <c r="BS75" s="74" t="str">
        <f t="shared" si="184"/>
        <v/>
      </c>
      <c r="BT75" s="36" t="str">
        <f t="shared" si="185"/>
        <v/>
      </c>
      <c r="BU75" s="225"/>
      <c r="BV75" s="75" t="str">
        <f t="shared" si="186"/>
        <v/>
      </c>
      <c r="BW75" s="37" t="str">
        <f t="shared" si="187"/>
        <v/>
      </c>
      <c r="BX75" s="224"/>
      <c r="BY75" s="74" t="str">
        <f t="shared" si="188"/>
        <v/>
      </c>
      <c r="BZ75" s="36" t="str">
        <f t="shared" si="189"/>
        <v/>
      </c>
      <c r="CA75" s="225"/>
      <c r="CB75" s="75" t="str">
        <f t="shared" si="190"/>
        <v/>
      </c>
      <c r="CC75" s="37" t="str">
        <f t="shared" si="191"/>
        <v/>
      </c>
      <c r="CD75" s="224"/>
      <c r="CE75" s="74" t="str">
        <f t="shared" si="192"/>
        <v/>
      </c>
      <c r="CF75" s="36" t="str">
        <f t="shared" si="193"/>
        <v/>
      </c>
      <c r="CG75" s="225"/>
      <c r="CH75" s="75" t="str">
        <f t="shared" si="194"/>
        <v/>
      </c>
      <c r="CI75" s="37" t="str">
        <f t="shared" si="195"/>
        <v/>
      </c>
      <c r="CJ75" s="224"/>
      <c r="CK75" s="74" t="str">
        <f t="shared" si="196"/>
        <v/>
      </c>
      <c r="CL75" s="36" t="str">
        <f t="shared" si="197"/>
        <v/>
      </c>
      <c r="CM75" s="225"/>
      <c r="CN75" s="75" t="str">
        <f t="shared" si="198"/>
        <v/>
      </c>
      <c r="CO75" s="37" t="str">
        <f t="shared" si="199"/>
        <v/>
      </c>
      <c r="CP75" s="224"/>
      <c r="CQ75" s="5" t="str">
        <f t="shared" si="200"/>
        <v/>
      </c>
      <c r="CR75" s="224" t="str">
        <f t="shared" si="201"/>
        <v/>
      </c>
      <c r="CS75" s="225"/>
      <c r="CT75" s="115" t="str">
        <f t="shared" si="202"/>
        <v/>
      </c>
      <c r="CU75" s="225" t="str">
        <f t="shared" si="203"/>
        <v/>
      </c>
      <c r="CV75" s="224"/>
      <c r="CW75" s="5" t="str">
        <f t="shared" si="204"/>
        <v/>
      </c>
      <c r="CX75" s="224" t="str">
        <f t="shared" si="205"/>
        <v/>
      </c>
      <c r="CY75" s="225"/>
      <c r="CZ75" s="115" t="str">
        <f t="shared" si="206"/>
        <v/>
      </c>
      <c r="DA75" s="225" t="str">
        <f t="shared" si="207"/>
        <v/>
      </c>
      <c r="DB75" s="224"/>
      <c r="DC75" s="5" t="str">
        <f t="shared" si="208"/>
        <v/>
      </c>
      <c r="DD75" s="224" t="str">
        <f t="shared" si="209"/>
        <v/>
      </c>
      <c r="DE75" s="225"/>
      <c r="DF75" s="115" t="str">
        <f t="shared" si="210"/>
        <v/>
      </c>
      <c r="DG75" s="225" t="str">
        <f t="shared" si="211"/>
        <v/>
      </c>
      <c r="DH75" s="224"/>
      <c r="DI75" s="5" t="str">
        <f t="shared" si="212"/>
        <v/>
      </c>
      <c r="DJ75" s="224" t="str">
        <f t="shared" si="213"/>
        <v/>
      </c>
      <c r="DK75" s="225"/>
      <c r="DL75" s="115" t="str">
        <f t="shared" si="214"/>
        <v/>
      </c>
      <c r="DM75" s="225" t="str">
        <f t="shared" si="215"/>
        <v/>
      </c>
      <c r="DN75" s="224"/>
      <c r="DO75" s="5" t="str">
        <f t="shared" si="216"/>
        <v/>
      </c>
      <c r="DP75" s="224" t="str">
        <f t="shared" si="217"/>
        <v/>
      </c>
      <c r="DQ75" s="225"/>
      <c r="DR75" s="115" t="str">
        <f t="shared" si="218"/>
        <v/>
      </c>
      <c r="DS75" s="225" t="str">
        <f t="shared" si="219"/>
        <v/>
      </c>
      <c r="DT75" s="224"/>
      <c r="DU75" s="5" t="str">
        <f t="shared" si="220"/>
        <v/>
      </c>
      <c r="DV75" s="224" t="str">
        <f t="shared" si="221"/>
        <v/>
      </c>
      <c r="DW75" s="225"/>
      <c r="DX75" s="115" t="str">
        <f t="shared" si="222"/>
        <v/>
      </c>
      <c r="DY75" s="225" t="str">
        <f t="shared" si="223"/>
        <v/>
      </c>
      <c r="DZ75" s="224"/>
      <c r="EA75" s="5" t="str">
        <f t="shared" si="224"/>
        <v/>
      </c>
      <c r="EB75" s="224" t="str">
        <f t="shared" si="225"/>
        <v/>
      </c>
      <c r="EC75" s="225"/>
      <c r="ED75" s="115" t="str">
        <f t="shared" si="226"/>
        <v/>
      </c>
      <c r="EE75" s="225" t="str">
        <f t="shared" si="227"/>
        <v/>
      </c>
      <c r="EF75" s="224"/>
      <c r="EG75" s="5" t="str">
        <f t="shared" si="228"/>
        <v/>
      </c>
      <c r="EH75" s="224" t="str">
        <f t="shared" si="229"/>
        <v/>
      </c>
      <c r="EI75" s="225"/>
      <c r="EJ75" s="115" t="str">
        <f t="shared" si="230"/>
        <v/>
      </c>
      <c r="EK75" s="225" t="str">
        <f t="shared" si="231"/>
        <v/>
      </c>
      <c r="EL75" s="224"/>
      <c r="EM75" s="5" t="str">
        <f t="shared" si="232"/>
        <v/>
      </c>
      <c r="EN75" s="224" t="str">
        <f t="shared" si="233"/>
        <v/>
      </c>
      <c r="EO75" s="225"/>
      <c r="EP75" s="115" t="str">
        <f t="shared" si="234"/>
        <v/>
      </c>
      <c r="EQ75" s="225" t="str">
        <f t="shared" si="235"/>
        <v/>
      </c>
      <c r="ER75" s="224"/>
      <c r="ES75" s="5" t="str">
        <f t="shared" si="236"/>
        <v/>
      </c>
      <c r="ET75" s="224" t="str">
        <f t="shared" si="237"/>
        <v/>
      </c>
      <c r="EU75" s="225"/>
      <c r="EV75" s="115" t="str">
        <f t="shared" si="238"/>
        <v/>
      </c>
      <c r="EW75" s="225" t="str">
        <f t="shared" si="239"/>
        <v/>
      </c>
      <c r="EX75" s="224"/>
      <c r="EY75" s="5" t="str">
        <f t="shared" si="240"/>
        <v/>
      </c>
      <c r="EZ75" s="224" t="str">
        <f t="shared" si="241"/>
        <v/>
      </c>
      <c r="FA75" s="225"/>
      <c r="FB75" s="115" t="str">
        <f t="shared" si="242"/>
        <v/>
      </c>
      <c r="FC75" s="225" t="str">
        <f t="shared" si="243"/>
        <v/>
      </c>
      <c r="FD75" s="224"/>
      <c r="FE75" s="5" t="str">
        <f t="shared" si="244"/>
        <v/>
      </c>
      <c r="FF75" s="224" t="str">
        <f t="shared" si="245"/>
        <v/>
      </c>
      <c r="FG75" s="225"/>
      <c r="FH75" s="115" t="str">
        <f t="shared" si="246"/>
        <v/>
      </c>
      <c r="FI75" s="225" t="str">
        <f t="shared" si="247"/>
        <v/>
      </c>
      <c r="FJ75" s="224"/>
      <c r="FK75" s="5" t="str">
        <f t="shared" si="248"/>
        <v/>
      </c>
      <c r="FL75" s="224" t="str">
        <f t="shared" si="249"/>
        <v/>
      </c>
      <c r="FM75" s="225"/>
      <c r="FN75" s="115" t="str">
        <f t="shared" si="250"/>
        <v/>
      </c>
      <c r="FO75" s="225" t="str">
        <f t="shared" si="251"/>
        <v/>
      </c>
      <c r="FP75" s="224"/>
      <c r="FQ75" s="5" t="str">
        <f t="shared" si="252"/>
        <v/>
      </c>
      <c r="FR75" s="224" t="str">
        <f t="shared" si="253"/>
        <v/>
      </c>
      <c r="FS75" s="225"/>
      <c r="FT75" s="115" t="str">
        <f t="shared" si="254"/>
        <v/>
      </c>
      <c r="FU75" s="225" t="str">
        <f t="shared" si="255"/>
        <v/>
      </c>
      <c r="FV75" s="253"/>
      <c r="FW75" s="253"/>
      <c r="FX75" s="253"/>
      <c r="FY75" s="253"/>
      <c r="FZ75" s="253"/>
    </row>
    <row r="76" spans="1:182" s="3" customFormat="1" x14ac:dyDescent="0.25">
      <c r="A76" s="2" t="str">
        <f t="shared" si="152"/>
        <v/>
      </c>
      <c r="B76" s="2"/>
      <c r="C76" s="186"/>
      <c r="D76" s="186" t="str">
        <f t="shared" si="153"/>
        <v/>
      </c>
      <c r="E76" s="109"/>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4"/>
        <v/>
      </c>
      <c r="AI76" s="93" t="str">
        <f t="shared" si="155"/>
        <v/>
      </c>
      <c r="AJ76" s="93" t="str">
        <f t="shared" si="156"/>
        <v/>
      </c>
      <c r="AK76" s="93" t="str">
        <f t="shared" si="157"/>
        <v/>
      </c>
      <c r="AL76" s="93" t="str">
        <f t="shared" si="158"/>
        <v/>
      </c>
      <c r="AM76" s="93" t="str">
        <f t="shared" si="159"/>
        <v/>
      </c>
      <c r="AN76" s="93" t="str">
        <f t="shared" si="160"/>
        <v/>
      </c>
      <c r="AO76" s="93" t="str">
        <f t="shared" si="161"/>
        <v/>
      </c>
      <c r="AP76" s="93" t="str">
        <f t="shared" si="162"/>
        <v/>
      </c>
      <c r="AQ76" s="93" t="str">
        <f t="shared" si="163"/>
        <v/>
      </c>
      <c r="AR76" s="93" t="str">
        <f t="shared" si="164"/>
        <v/>
      </c>
      <c r="AS76" s="93" t="str">
        <f t="shared" si="165"/>
        <v/>
      </c>
      <c r="AT76" s="93" t="str">
        <f t="shared" si="166"/>
        <v/>
      </c>
      <c r="AU76" s="93" t="str">
        <f t="shared" si="167"/>
        <v/>
      </c>
      <c r="AV76" s="93" t="str">
        <f t="shared" si="168"/>
        <v/>
      </c>
      <c r="AW76" s="93" t="str">
        <f t="shared" si="169"/>
        <v/>
      </c>
      <c r="AX76" s="93" t="str">
        <f t="shared" si="170"/>
        <v/>
      </c>
      <c r="AY76" s="93" t="str">
        <f t="shared" si="171"/>
        <v/>
      </c>
      <c r="AZ76" s="93" t="str">
        <f t="shared" si="172"/>
        <v/>
      </c>
      <c r="BA76" s="93" t="str">
        <f t="shared" si="173"/>
        <v/>
      </c>
      <c r="BB76" s="93" t="str">
        <f t="shared" si="174"/>
        <v/>
      </c>
      <c r="BC76" s="93" t="str">
        <f t="shared" si="175"/>
        <v/>
      </c>
      <c r="BD76" s="93" t="str">
        <f t="shared" si="176"/>
        <v/>
      </c>
      <c r="BE76" s="93" t="str">
        <f t="shared" si="177"/>
        <v/>
      </c>
      <c r="BF76" s="224"/>
      <c r="BG76" s="74" t="str">
        <f t="shared" si="131"/>
        <v/>
      </c>
      <c r="BH76" s="36" t="str">
        <f t="shared" si="132"/>
        <v/>
      </c>
      <c r="BI76" s="225"/>
      <c r="BJ76" s="75" t="str">
        <f t="shared" si="178"/>
        <v/>
      </c>
      <c r="BK76" s="37" t="str">
        <f t="shared" si="179"/>
        <v/>
      </c>
      <c r="BL76" s="224"/>
      <c r="BM76" s="74" t="str">
        <f t="shared" si="180"/>
        <v/>
      </c>
      <c r="BN76" s="36" t="str">
        <f t="shared" si="181"/>
        <v/>
      </c>
      <c r="BO76" s="225"/>
      <c r="BP76" s="75" t="str">
        <f t="shared" si="182"/>
        <v/>
      </c>
      <c r="BQ76" s="37" t="str">
        <f t="shared" si="183"/>
        <v/>
      </c>
      <c r="BR76" s="224"/>
      <c r="BS76" s="74" t="str">
        <f t="shared" si="184"/>
        <v/>
      </c>
      <c r="BT76" s="36" t="str">
        <f t="shared" si="185"/>
        <v/>
      </c>
      <c r="BU76" s="225"/>
      <c r="BV76" s="75" t="str">
        <f t="shared" si="186"/>
        <v/>
      </c>
      <c r="BW76" s="37" t="str">
        <f t="shared" si="187"/>
        <v/>
      </c>
      <c r="BX76" s="224"/>
      <c r="BY76" s="74" t="str">
        <f t="shared" si="188"/>
        <v/>
      </c>
      <c r="BZ76" s="36" t="str">
        <f t="shared" si="189"/>
        <v/>
      </c>
      <c r="CA76" s="225"/>
      <c r="CB76" s="75" t="str">
        <f t="shared" si="190"/>
        <v/>
      </c>
      <c r="CC76" s="37" t="str">
        <f t="shared" si="191"/>
        <v/>
      </c>
      <c r="CD76" s="224"/>
      <c r="CE76" s="74" t="str">
        <f t="shared" si="192"/>
        <v/>
      </c>
      <c r="CF76" s="36" t="str">
        <f t="shared" si="193"/>
        <v/>
      </c>
      <c r="CG76" s="225"/>
      <c r="CH76" s="75" t="str">
        <f t="shared" si="194"/>
        <v/>
      </c>
      <c r="CI76" s="37" t="str">
        <f t="shared" si="195"/>
        <v/>
      </c>
      <c r="CJ76" s="224"/>
      <c r="CK76" s="74" t="str">
        <f t="shared" si="196"/>
        <v/>
      </c>
      <c r="CL76" s="36" t="str">
        <f t="shared" si="197"/>
        <v/>
      </c>
      <c r="CM76" s="225"/>
      <c r="CN76" s="75" t="str">
        <f t="shared" si="198"/>
        <v/>
      </c>
      <c r="CO76" s="37" t="str">
        <f t="shared" si="199"/>
        <v/>
      </c>
      <c r="CP76" s="224"/>
      <c r="CQ76" s="5" t="str">
        <f t="shared" si="200"/>
        <v/>
      </c>
      <c r="CR76" s="224" t="str">
        <f t="shared" si="201"/>
        <v/>
      </c>
      <c r="CS76" s="225"/>
      <c r="CT76" s="115" t="str">
        <f t="shared" si="202"/>
        <v/>
      </c>
      <c r="CU76" s="225" t="str">
        <f t="shared" si="203"/>
        <v/>
      </c>
      <c r="CV76" s="224"/>
      <c r="CW76" s="5" t="str">
        <f t="shared" si="204"/>
        <v/>
      </c>
      <c r="CX76" s="224" t="str">
        <f t="shared" si="205"/>
        <v/>
      </c>
      <c r="CY76" s="225"/>
      <c r="CZ76" s="115" t="str">
        <f t="shared" si="206"/>
        <v/>
      </c>
      <c r="DA76" s="225" t="str">
        <f t="shared" si="207"/>
        <v/>
      </c>
      <c r="DB76" s="224"/>
      <c r="DC76" s="5" t="str">
        <f t="shared" si="208"/>
        <v/>
      </c>
      <c r="DD76" s="224" t="str">
        <f t="shared" si="209"/>
        <v/>
      </c>
      <c r="DE76" s="225"/>
      <c r="DF76" s="115" t="str">
        <f t="shared" si="210"/>
        <v/>
      </c>
      <c r="DG76" s="225" t="str">
        <f t="shared" si="211"/>
        <v/>
      </c>
      <c r="DH76" s="224"/>
      <c r="DI76" s="5" t="str">
        <f t="shared" si="212"/>
        <v/>
      </c>
      <c r="DJ76" s="224" t="str">
        <f t="shared" si="213"/>
        <v/>
      </c>
      <c r="DK76" s="225"/>
      <c r="DL76" s="115" t="str">
        <f t="shared" si="214"/>
        <v/>
      </c>
      <c r="DM76" s="225" t="str">
        <f t="shared" si="215"/>
        <v/>
      </c>
      <c r="DN76" s="224"/>
      <c r="DO76" s="5" t="str">
        <f t="shared" si="216"/>
        <v/>
      </c>
      <c r="DP76" s="224" t="str">
        <f t="shared" si="217"/>
        <v/>
      </c>
      <c r="DQ76" s="225"/>
      <c r="DR76" s="115" t="str">
        <f t="shared" si="218"/>
        <v/>
      </c>
      <c r="DS76" s="225" t="str">
        <f t="shared" si="219"/>
        <v/>
      </c>
      <c r="DT76" s="224"/>
      <c r="DU76" s="5" t="str">
        <f t="shared" si="220"/>
        <v/>
      </c>
      <c r="DV76" s="224" t="str">
        <f t="shared" si="221"/>
        <v/>
      </c>
      <c r="DW76" s="225"/>
      <c r="DX76" s="115" t="str">
        <f t="shared" si="222"/>
        <v/>
      </c>
      <c r="DY76" s="225" t="str">
        <f t="shared" si="223"/>
        <v/>
      </c>
      <c r="DZ76" s="224"/>
      <c r="EA76" s="5" t="str">
        <f t="shared" si="224"/>
        <v/>
      </c>
      <c r="EB76" s="224" t="str">
        <f t="shared" si="225"/>
        <v/>
      </c>
      <c r="EC76" s="225"/>
      <c r="ED76" s="115" t="str">
        <f t="shared" si="226"/>
        <v/>
      </c>
      <c r="EE76" s="225" t="str">
        <f t="shared" si="227"/>
        <v/>
      </c>
      <c r="EF76" s="224"/>
      <c r="EG76" s="5" t="str">
        <f t="shared" si="228"/>
        <v/>
      </c>
      <c r="EH76" s="224" t="str">
        <f t="shared" si="229"/>
        <v/>
      </c>
      <c r="EI76" s="225"/>
      <c r="EJ76" s="115" t="str">
        <f t="shared" si="230"/>
        <v/>
      </c>
      <c r="EK76" s="225" t="str">
        <f t="shared" si="231"/>
        <v/>
      </c>
      <c r="EL76" s="224"/>
      <c r="EM76" s="5" t="str">
        <f t="shared" si="232"/>
        <v/>
      </c>
      <c r="EN76" s="224" t="str">
        <f t="shared" si="233"/>
        <v/>
      </c>
      <c r="EO76" s="225"/>
      <c r="EP76" s="115" t="str">
        <f t="shared" si="234"/>
        <v/>
      </c>
      <c r="EQ76" s="225" t="str">
        <f t="shared" si="235"/>
        <v/>
      </c>
      <c r="ER76" s="224"/>
      <c r="ES76" s="5" t="str">
        <f t="shared" si="236"/>
        <v/>
      </c>
      <c r="ET76" s="224" t="str">
        <f t="shared" si="237"/>
        <v/>
      </c>
      <c r="EU76" s="225"/>
      <c r="EV76" s="115" t="str">
        <f t="shared" si="238"/>
        <v/>
      </c>
      <c r="EW76" s="225" t="str">
        <f t="shared" si="239"/>
        <v/>
      </c>
      <c r="EX76" s="224"/>
      <c r="EY76" s="5" t="str">
        <f t="shared" si="240"/>
        <v/>
      </c>
      <c r="EZ76" s="224" t="str">
        <f t="shared" si="241"/>
        <v/>
      </c>
      <c r="FA76" s="225"/>
      <c r="FB76" s="115" t="str">
        <f t="shared" si="242"/>
        <v/>
      </c>
      <c r="FC76" s="225" t="str">
        <f t="shared" si="243"/>
        <v/>
      </c>
      <c r="FD76" s="224"/>
      <c r="FE76" s="5" t="str">
        <f t="shared" si="244"/>
        <v/>
      </c>
      <c r="FF76" s="224" t="str">
        <f t="shared" si="245"/>
        <v/>
      </c>
      <c r="FG76" s="225"/>
      <c r="FH76" s="115" t="str">
        <f t="shared" si="246"/>
        <v/>
      </c>
      <c r="FI76" s="225" t="str">
        <f t="shared" si="247"/>
        <v/>
      </c>
      <c r="FJ76" s="224"/>
      <c r="FK76" s="5" t="str">
        <f t="shared" si="248"/>
        <v/>
      </c>
      <c r="FL76" s="224" t="str">
        <f t="shared" si="249"/>
        <v/>
      </c>
      <c r="FM76" s="225"/>
      <c r="FN76" s="115" t="str">
        <f t="shared" si="250"/>
        <v/>
      </c>
      <c r="FO76" s="225" t="str">
        <f t="shared" si="251"/>
        <v/>
      </c>
      <c r="FP76" s="224"/>
      <c r="FQ76" s="5" t="str">
        <f t="shared" si="252"/>
        <v/>
      </c>
      <c r="FR76" s="224" t="str">
        <f t="shared" si="253"/>
        <v/>
      </c>
      <c r="FS76" s="225"/>
      <c r="FT76" s="115" t="str">
        <f t="shared" si="254"/>
        <v/>
      </c>
      <c r="FU76" s="225" t="str">
        <f t="shared" si="255"/>
        <v/>
      </c>
      <c r="FV76" s="253"/>
      <c r="FW76" s="253"/>
      <c r="FX76" s="253"/>
      <c r="FY76" s="253"/>
      <c r="FZ76" s="253"/>
    </row>
    <row r="77" spans="1:182" s="3" customFormat="1" x14ac:dyDescent="0.25">
      <c r="A77" s="2" t="str">
        <f t="shared" si="152"/>
        <v/>
      </c>
      <c r="B77" s="2"/>
      <c r="C77" s="186"/>
      <c r="D77" s="186" t="str">
        <f t="shared" si="153"/>
        <v/>
      </c>
      <c r="E77" s="109"/>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4"/>
        <v/>
      </c>
      <c r="AI77" s="93" t="str">
        <f t="shared" si="155"/>
        <v/>
      </c>
      <c r="AJ77" s="93" t="str">
        <f t="shared" si="156"/>
        <v/>
      </c>
      <c r="AK77" s="93" t="str">
        <f t="shared" si="157"/>
        <v/>
      </c>
      <c r="AL77" s="93" t="str">
        <f t="shared" si="158"/>
        <v/>
      </c>
      <c r="AM77" s="93" t="str">
        <f t="shared" si="159"/>
        <v/>
      </c>
      <c r="AN77" s="93" t="str">
        <f t="shared" si="160"/>
        <v/>
      </c>
      <c r="AO77" s="93" t="str">
        <f t="shared" si="161"/>
        <v/>
      </c>
      <c r="AP77" s="93" t="str">
        <f t="shared" si="162"/>
        <v/>
      </c>
      <c r="AQ77" s="93" t="str">
        <f t="shared" si="163"/>
        <v/>
      </c>
      <c r="AR77" s="93" t="str">
        <f t="shared" si="164"/>
        <v/>
      </c>
      <c r="AS77" s="93" t="str">
        <f t="shared" si="165"/>
        <v/>
      </c>
      <c r="AT77" s="93" t="str">
        <f t="shared" si="166"/>
        <v/>
      </c>
      <c r="AU77" s="93" t="str">
        <f t="shared" si="167"/>
        <v/>
      </c>
      <c r="AV77" s="93" t="str">
        <f t="shared" si="168"/>
        <v/>
      </c>
      <c r="AW77" s="93" t="str">
        <f t="shared" si="169"/>
        <v/>
      </c>
      <c r="AX77" s="93" t="str">
        <f t="shared" si="170"/>
        <v/>
      </c>
      <c r="AY77" s="93" t="str">
        <f t="shared" si="171"/>
        <v/>
      </c>
      <c r="AZ77" s="93" t="str">
        <f t="shared" si="172"/>
        <v/>
      </c>
      <c r="BA77" s="93" t="str">
        <f t="shared" si="173"/>
        <v/>
      </c>
      <c r="BB77" s="93" t="str">
        <f t="shared" si="174"/>
        <v/>
      </c>
      <c r="BC77" s="93" t="str">
        <f t="shared" si="175"/>
        <v/>
      </c>
      <c r="BD77" s="93" t="str">
        <f t="shared" si="176"/>
        <v/>
      </c>
      <c r="BE77" s="93" t="str">
        <f t="shared" si="177"/>
        <v/>
      </c>
      <c r="BF77" s="224"/>
      <c r="BG77" s="74" t="str">
        <f t="shared" ref="BG77:BG81" si="256">IF(BH77="","",_xlfn.DAYS(BH77,$Q$2))</f>
        <v/>
      </c>
      <c r="BH77" s="36" t="str">
        <f t="shared" ref="BH77:BH81" si="257">IF(BF77="","",BF77+($G77*365))</f>
        <v/>
      </c>
      <c r="BI77" s="225"/>
      <c r="BJ77" s="75" t="str">
        <f t="shared" si="178"/>
        <v/>
      </c>
      <c r="BK77" s="37" t="str">
        <f t="shared" si="179"/>
        <v/>
      </c>
      <c r="BL77" s="224"/>
      <c r="BM77" s="74" t="str">
        <f t="shared" si="180"/>
        <v/>
      </c>
      <c r="BN77" s="36" t="str">
        <f t="shared" si="181"/>
        <v/>
      </c>
      <c r="BO77" s="225"/>
      <c r="BP77" s="75" t="str">
        <f t="shared" si="182"/>
        <v/>
      </c>
      <c r="BQ77" s="37" t="str">
        <f t="shared" si="183"/>
        <v/>
      </c>
      <c r="BR77" s="224"/>
      <c r="BS77" s="74" t="str">
        <f t="shared" si="184"/>
        <v/>
      </c>
      <c r="BT77" s="36" t="str">
        <f t="shared" si="185"/>
        <v/>
      </c>
      <c r="BU77" s="225"/>
      <c r="BV77" s="75" t="str">
        <f t="shared" si="186"/>
        <v/>
      </c>
      <c r="BW77" s="37" t="str">
        <f t="shared" si="187"/>
        <v/>
      </c>
      <c r="BX77" s="224"/>
      <c r="BY77" s="74" t="str">
        <f t="shared" si="188"/>
        <v/>
      </c>
      <c r="BZ77" s="36" t="str">
        <f t="shared" si="189"/>
        <v/>
      </c>
      <c r="CA77" s="225"/>
      <c r="CB77" s="75" t="str">
        <f t="shared" si="190"/>
        <v/>
      </c>
      <c r="CC77" s="37" t="str">
        <f t="shared" si="191"/>
        <v/>
      </c>
      <c r="CD77" s="224"/>
      <c r="CE77" s="74" t="str">
        <f t="shared" si="192"/>
        <v/>
      </c>
      <c r="CF77" s="36" t="str">
        <f t="shared" si="193"/>
        <v/>
      </c>
      <c r="CG77" s="225"/>
      <c r="CH77" s="75" t="str">
        <f t="shared" si="194"/>
        <v/>
      </c>
      <c r="CI77" s="37" t="str">
        <f t="shared" si="195"/>
        <v/>
      </c>
      <c r="CJ77" s="224"/>
      <c r="CK77" s="74" t="str">
        <f t="shared" si="196"/>
        <v/>
      </c>
      <c r="CL77" s="36" t="str">
        <f t="shared" si="197"/>
        <v/>
      </c>
      <c r="CM77" s="225"/>
      <c r="CN77" s="75" t="str">
        <f t="shared" si="198"/>
        <v/>
      </c>
      <c r="CO77" s="37" t="str">
        <f t="shared" si="199"/>
        <v/>
      </c>
      <c r="CP77" s="224"/>
      <c r="CQ77" s="5" t="str">
        <f t="shared" si="200"/>
        <v/>
      </c>
      <c r="CR77" s="224" t="str">
        <f t="shared" si="201"/>
        <v/>
      </c>
      <c r="CS77" s="225"/>
      <c r="CT77" s="115" t="str">
        <f t="shared" si="202"/>
        <v/>
      </c>
      <c r="CU77" s="225" t="str">
        <f t="shared" si="203"/>
        <v/>
      </c>
      <c r="CV77" s="224"/>
      <c r="CW77" s="5" t="str">
        <f t="shared" si="204"/>
        <v/>
      </c>
      <c r="CX77" s="224" t="str">
        <f t="shared" si="205"/>
        <v/>
      </c>
      <c r="CY77" s="225"/>
      <c r="CZ77" s="115" t="str">
        <f t="shared" si="206"/>
        <v/>
      </c>
      <c r="DA77" s="225" t="str">
        <f t="shared" si="207"/>
        <v/>
      </c>
      <c r="DB77" s="224"/>
      <c r="DC77" s="5" t="str">
        <f t="shared" si="208"/>
        <v/>
      </c>
      <c r="DD77" s="224" t="str">
        <f t="shared" si="209"/>
        <v/>
      </c>
      <c r="DE77" s="225"/>
      <c r="DF77" s="115" t="str">
        <f t="shared" si="210"/>
        <v/>
      </c>
      <c r="DG77" s="225" t="str">
        <f t="shared" si="211"/>
        <v/>
      </c>
      <c r="DH77" s="224"/>
      <c r="DI77" s="5" t="str">
        <f t="shared" si="212"/>
        <v/>
      </c>
      <c r="DJ77" s="224" t="str">
        <f t="shared" si="213"/>
        <v/>
      </c>
      <c r="DK77" s="225"/>
      <c r="DL77" s="115" t="str">
        <f t="shared" si="214"/>
        <v/>
      </c>
      <c r="DM77" s="225" t="str">
        <f t="shared" si="215"/>
        <v/>
      </c>
      <c r="DN77" s="224"/>
      <c r="DO77" s="5" t="str">
        <f t="shared" si="216"/>
        <v/>
      </c>
      <c r="DP77" s="224" t="str">
        <f t="shared" si="217"/>
        <v/>
      </c>
      <c r="DQ77" s="225"/>
      <c r="DR77" s="115" t="str">
        <f t="shared" si="218"/>
        <v/>
      </c>
      <c r="DS77" s="225" t="str">
        <f t="shared" si="219"/>
        <v/>
      </c>
      <c r="DT77" s="224"/>
      <c r="DU77" s="5" t="str">
        <f t="shared" si="220"/>
        <v/>
      </c>
      <c r="DV77" s="224" t="str">
        <f t="shared" si="221"/>
        <v/>
      </c>
      <c r="DW77" s="225"/>
      <c r="DX77" s="115" t="str">
        <f t="shared" si="222"/>
        <v/>
      </c>
      <c r="DY77" s="225" t="str">
        <f t="shared" si="223"/>
        <v/>
      </c>
      <c r="DZ77" s="224"/>
      <c r="EA77" s="5" t="str">
        <f t="shared" si="224"/>
        <v/>
      </c>
      <c r="EB77" s="224" t="str">
        <f t="shared" si="225"/>
        <v/>
      </c>
      <c r="EC77" s="225"/>
      <c r="ED77" s="115" t="str">
        <f t="shared" si="226"/>
        <v/>
      </c>
      <c r="EE77" s="225" t="str">
        <f t="shared" si="227"/>
        <v/>
      </c>
      <c r="EF77" s="224"/>
      <c r="EG77" s="5" t="str">
        <f t="shared" si="228"/>
        <v/>
      </c>
      <c r="EH77" s="224" t="str">
        <f t="shared" si="229"/>
        <v/>
      </c>
      <c r="EI77" s="225"/>
      <c r="EJ77" s="115" t="str">
        <f t="shared" si="230"/>
        <v/>
      </c>
      <c r="EK77" s="225" t="str">
        <f t="shared" si="231"/>
        <v/>
      </c>
      <c r="EL77" s="224"/>
      <c r="EM77" s="5" t="str">
        <f t="shared" si="232"/>
        <v/>
      </c>
      <c r="EN77" s="224" t="str">
        <f t="shared" si="233"/>
        <v/>
      </c>
      <c r="EO77" s="225"/>
      <c r="EP77" s="115" t="str">
        <f t="shared" si="234"/>
        <v/>
      </c>
      <c r="EQ77" s="225" t="str">
        <f t="shared" si="235"/>
        <v/>
      </c>
      <c r="ER77" s="224"/>
      <c r="ES77" s="5" t="str">
        <f t="shared" si="236"/>
        <v/>
      </c>
      <c r="ET77" s="224" t="str">
        <f t="shared" si="237"/>
        <v/>
      </c>
      <c r="EU77" s="225"/>
      <c r="EV77" s="115" t="str">
        <f t="shared" si="238"/>
        <v/>
      </c>
      <c r="EW77" s="225" t="str">
        <f t="shared" si="239"/>
        <v/>
      </c>
      <c r="EX77" s="224"/>
      <c r="EY77" s="5" t="str">
        <f t="shared" si="240"/>
        <v/>
      </c>
      <c r="EZ77" s="224" t="str">
        <f t="shared" si="241"/>
        <v/>
      </c>
      <c r="FA77" s="225"/>
      <c r="FB77" s="115" t="str">
        <f t="shared" si="242"/>
        <v/>
      </c>
      <c r="FC77" s="225" t="str">
        <f t="shared" si="243"/>
        <v/>
      </c>
      <c r="FD77" s="224"/>
      <c r="FE77" s="5" t="str">
        <f t="shared" si="244"/>
        <v/>
      </c>
      <c r="FF77" s="224" t="str">
        <f t="shared" si="245"/>
        <v/>
      </c>
      <c r="FG77" s="225"/>
      <c r="FH77" s="115" t="str">
        <f t="shared" si="246"/>
        <v/>
      </c>
      <c r="FI77" s="225" t="str">
        <f t="shared" si="247"/>
        <v/>
      </c>
      <c r="FJ77" s="224"/>
      <c r="FK77" s="5" t="str">
        <f t="shared" si="248"/>
        <v/>
      </c>
      <c r="FL77" s="224" t="str">
        <f t="shared" si="249"/>
        <v/>
      </c>
      <c r="FM77" s="225"/>
      <c r="FN77" s="115" t="str">
        <f t="shared" si="250"/>
        <v/>
      </c>
      <c r="FO77" s="225" t="str">
        <f t="shared" si="251"/>
        <v/>
      </c>
      <c r="FP77" s="224"/>
      <c r="FQ77" s="5" t="str">
        <f t="shared" si="252"/>
        <v/>
      </c>
      <c r="FR77" s="224" t="str">
        <f t="shared" si="253"/>
        <v/>
      </c>
      <c r="FS77" s="225"/>
      <c r="FT77" s="115" t="str">
        <f t="shared" si="254"/>
        <v/>
      </c>
      <c r="FU77" s="225" t="str">
        <f t="shared" si="255"/>
        <v/>
      </c>
      <c r="FV77" s="253"/>
      <c r="FW77" s="253"/>
      <c r="FX77" s="253"/>
      <c r="FY77" s="253"/>
      <c r="FZ77" s="253"/>
    </row>
    <row r="78" spans="1:182" s="3" customFormat="1" x14ac:dyDescent="0.25">
      <c r="A78" s="2" t="str">
        <f t="shared" si="152"/>
        <v/>
      </c>
      <c r="B78" s="2"/>
      <c r="C78" s="186"/>
      <c r="D78" s="186" t="str">
        <f t="shared" si="153"/>
        <v/>
      </c>
      <c r="E78" s="109"/>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4"/>
        <v/>
      </c>
      <c r="AI78" s="93" t="str">
        <f t="shared" si="155"/>
        <v/>
      </c>
      <c r="AJ78" s="93" t="str">
        <f t="shared" si="156"/>
        <v/>
      </c>
      <c r="AK78" s="93" t="str">
        <f t="shared" si="157"/>
        <v/>
      </c>
      <c r="AL78" s="93" t="str">
        <f t="shared" si="158"/>
        <v/>
      </c>
      <c r="AM78" s="93" t="str">
        <f t="shared" si="159"/>
        <v/>
      </c>
      <c r="AN78" s="93" t="str">
        <f t="shared" si="160"/>
        <v/>
      </c>
      <c r="AO78" s="93" t="str">
        <f t="shared" si="161"/>
        <v/>
      </c>
      <c r="AP78" s="93" t="str">
        <f t="shared" si="162"/>
        <v/>
      </c>
      <c r="AQ78" s="93" t="str">
        <f t="shared" si="163"/>
        <v/>
      </c>
      <c r="AR78" s="93" t="str">
        <f t="shared" si="164"/>
        <v/>
      </c>
      <c r="AS78" s="93" t="str">
        <f t="shared" si="165"/>
        <v/>
      </c>
      <c r="AT78" s="93" t="str">
        <f t="shared" si="166"/>
        <v/>
      </c>
      <c r="AU78" s="93" t="str">
        <f t="shared" si="167"/>
        <v/>
      </c>
      <c r="AV78" s="93" t="str">
        <f t="shared" si="168"/>
        <v/>
      </c>
      <c r="AW78" s="93" t="str">
        <f t="shared" si="169"/>
        <v/>
      </c>
      <c r="AX78" s="93" t="str">
        <f t="shared" si="170"/>
        <v/>
      </c>
      <c r="AY78" s="93" t="str">
        <f t="shared" si="171"/>
        <v/>
      </c>
      <c r="AZ78" s="93" t="str">
        <f t="shared" si="172"/>
        <v/>
      </c>
      <c r="BA78" s="93" t="str">
        <f t="shared" si="173"/>
        <v/>
      </c>
      <c r="BB78" s="93" t="str">
        <f t="shared" si="174"/>
        <v/>
      </c>
      <c r="BC78" s="93" t="str">
        <f t="shared" si="175"/>
        <v/>
      </c>
      <c r="BD78" s="93" t="str">
        <f t="shared" si="176"/>
        <v/>
      </c>
      <c r="BE78" s="93" t="str">
        <f t="shared" si="177"/>
        <v/>
      </c>
      <c r="BF78" s="224"/>
      <c r="BG78" s="74" t="str">
        <f t="shared" si="256"/>
        <v/>
      </c>
      <c r="BH78" s="36" t="str">
        <f t="shared" si="257"/>
        <v/>
      </c>
      <c r="BI78" s="225"/>
      <c r="BJ78" s="75" t="str">
        <f t="shared" si="178"/>
        <v/>
      </c>
      <c r="BK78" s="37" t="str">
        <f t="shared" si="179"/>
        <v/>
      </c>
      <c r="BL78" s="224"/>
      <c r="BM78" s="74" t="str">
        <f t="shared" si="180"/>
        <v/>
      </c>
      <c r="BN78" s="36" t="str">
        <f t="shared" si="181"/>
        <v/>
      </c>
      <c r="BO78" s="225"/>
      <c r="BP78" s="75" t="str">
        <f t="shared" si="182"/>
        <v/>
      </c>
      <c r="BQ78" s="37" t="str">
        <f t="shared" si="183"/>
        <v/>
      </c>
      <c r="BR78" s="224"/>
      <c r="BS78" s="74" t="str">
        <f t="shared" si="184"/>
        <v/>
      </c>
      <c r="BT78" s="36" t="str">
        <f t="shared" si="185"/>
        <v/>
      </c>
      <c r="BU78" s="225"/>
      <c r="BV78" s="75" t="str">
        <f t="shared" si="186"/>
        <v/>
      </c>
      <c r="BW78" s="37" t="str">
        <f t="shared" si="187"/>
        <v/>
      </c>
      <c r="BX78" s="224"/>
      <c r="BY78" s="74" t="str">
        <f t="shared" si="188"/>
        <v/>
      </c>
      <c r="BZ78" s="36" t="str">
        <f t="shared" si="189"/>
        <v/>
      </c>
      <c r="CA78" s="225"/>
      <c r="CB78" s="75" t="str">
        <f t="shared" si="190"/>
        <v/>
      </c>
      <c r="CC78" s="37" t="str">
        <f t="shared" si="191"/>
        <v/>
      </c>
      <c r="CD78" s="224"/>
      <c r="CE78" s="74" t="str">
        <f t="shared" si="192"/>
        <v/>
      </c>
      <c r="CF78" s="36" t="str">
        <f t="shared" si="193"/>
        <v/>
      </c>
      <c r="CG78" s="225"/>
      <c r="CH78" s="75" t="str">
        <f t="shared" si="194"/>
        <v/>
      </c>
      <c r="CI78" s="37" t="str">
        <f t="shared" si="195"/>
        <v/>
      </c>
      <c r="CJ78" s="224"/>
      <c r="CK78" s="74" t="str">
        <f t="shared" si="196"/>
        <v/>
      </c>
      <c r="CL78" s="36" t="str">
        <f t="shared" si="197"/>
        <v/>
      </c>
      <c r="CM78" s="225"/>
      <c r="CN78" s="75" t="str">
        <f t="shared" si="198"/>
        <v/>
      </c>
      <c r="CO78" s="37" t="str">
        <f t="shared" si="199"/>
        <v/>
      </c>
      <c r="CP78" s="224"/>
      <c r="CQ78" s="5" t="str">
        <f t="shared" si="200"/>
        <v/>
      </c>
      <c r="CR78" s="224" t="str">
        <f t="shared" si="201"/>
        <v/>
      </c>
      <c r="CS78" s="225"/>
      <c r="CT78" s="115" t="str">
        <f t="shared" si="202"/>
        <v/>
      </c>
      <c r="CU78" s="225" t="str">
        <f t="shared" si="203"/>
        <v/>
      </c>
      <c r="CV78" s="224"/>
      <c r="CW78" s="5" t="str">
        <f t="shared" si="204"/>
        <v/>
      </c>
      <c r="CX78" s="224" t="str">
        <f t="shared" si="205"/>
        <v/>
      </c>
      <c r="CY78" s="225"/>
      <c r="CZ78" s="115" t="str">
        <f t="shared" si="206"/>
        <v/>
      </c>
      <c r="DA78" s="225" t="str">
        <f t="shared" si="207"/>
        <v/>
      </c>
      <c r="DB78" s="224"/>
      <c r="DC78" s="5" t="str">
        <f t="shared" si="208"/>
        <v/>
      </c>
      <c r="DD78" s="224" t="str">
        <f t="shared" si="209"/>
        <v/>
      </c>
      <c r="DE78" s="225"/>
      <c r="DF78" s="115" t="str">
        <f t="shared" si="210"/>
        <v/>
      </c>
      <c r="DG78" s="225" t="str">
        <f t="shared" si="211"/>
        <v/>
      </c>
      <c r="DH78" s="224"/>
      <c r="DI78" s="5" t="str">
        <f t="shared" si="212"/>
        <v/>
      </c>
      <c r="DJ78" s="224" t="str">
        <f t="shared" si="213"/>
        <v/>
      </c>
      <c r="DK78" s="225"/>
      <c r="DL78" s="115" t="str">
        <f t="shared" si="214"/>
        <v/>
      </c>
      <c r="DM78" s="225" t="str">
        <f t="shared" si="215"/>
        <v/>
      </c>
      <c r="DN78" s="224"/>
      <c r="DO78" s="5" t="str">
        <f t="shared" si="216"/>
        <v/>
      </c>
      <c r="DP78" s="224" t="str">
        <f t="shared" si="217"/>
        <v/>
      </c>
      <c r="DQ78" s="225"/>
      <c r="DR78" s="115" t="str">
        <f t="shared" si="218"/>
        <v/>
      </c>
      <c r="DS78" s="225" t="str">
        <f t="shared" si="219"/>
        <v/>
      </c>
      <c r="DT78" s="224"/>
      <c r="DU78" s="5" t="str">
        <f t="shared" si="220"/>
        <v/>
      </c>
      <c r="DV78" s="224" t="str">
        <f t="shared" si="221"/>
        <v/>
      </c>
      <c r="DW78" s="225"/>
      <c r="DX78" s="115" t="str">
        <f t="shared" si="222"/>
        <v/>
      </c>
      <c r="DY78" s="225" t="str">
        <f t="shared" si="223"/>
        <v/>
      </c>
      <c r="DZ78" s="224"/>
      <c r="EA78" s="5" t="str">
        <f t="shared" si="224"/>
        <v/>
      </c>
      <c r="EB78" s="224" t="str">
        <f t="shared" si="225"/>
        <v/>
      </c>
      <c r="EC78" s="225"/>
      <c r="ED78" s="115" t="str">
        <f t="shared" si="226"/>
        <v/>
      </c>
      <c r="EE78" s="225" t="str">
        <f t="shared" si="227"/>
        <v/>
      </c>
      <c r="EF78" s="224"/>
      <c r="EG78" s="5" t="str">
        <f t="shared" si="228"/>
        <v/>
      </c>
      <c r="EH78" s="224" t="str">
        <f t="shared" si="229"/>
        <v/>
      </c>
      <c r="EI78" s="225"/>
      <c r="EJ78" s="115" t="str">
        <f t="shared" si="230"/>
        <v/>
      </c>
      <c r="EK78" s="225" t="str">
        <f t="shared" si="231"/>
        <v/>
      </c>
      <c r="EL78" s="224"/>
      <c r="EM78" s="5" t="str">
        <f t="shared" si="232"/>
        <v/>
      </c>
      <c r="EN78" s="224" t="str">
        <f t="shared" si="233"/>
        <v/>
      </c>
      <c r="EO78" s="225"/>
      <c r="EP78" s="115" t="str">
        <f t="shared" si="234"/>
        <v/>
      </c>
      <c r="EQ78" s="225" t="str">
        <f t="shared" si="235"/>
        <v/>
      </c>
      <c r="ER78" s="224"/>
      <c r="ES78" s="5" t="str">
        <f t="shared" si="236"/>
        <v/>
      </c>
      <c r="ET78" s="224" t="str">
        <f t="shared" si="237"/>
        <v/>
      </c>
      <c r="EU78" s="225"/>
      <c r="EV78" s="115" t="str">
        <f t="shared" si="238"/>
        <v/>
      </c>
      <c r="EW78" s="225" t="str">
        <f t="shared" si="239"/>
        <v/>
      </c>
      <c r="EX78" s="224"/>
      <c r="EY78" s="5" t="str">
        <f t="shared" si="240"/>
        <v/>
      </c>
      <c r="EZ78" s="224" t="str">
        <f t="shared" si="241"/>
        <v/>
      </c>
      <c r="FA78" s="225"/>
      <c r="FB78" s="115" t="str">
        <f t="shared" si="242"/>
        <v/>
      </c>
      <c r="FC78" s="225" t="str">
        <f t="shared" si="243"/>
        <v/>
      </c>
      <c r="FD78" s="224"/>
      <c r="FE78" s="5" t="str">
        <f t="shared" si="244"/>
        <v/>
      </c>
      <c r="FF78" s="224" t="str">
        <f t="shared" si="245"/>
        <v/>
      </c>
      <c r="FG78" s="225"/>
      <c r="FH78" s="115" t="str">
        <f t="shared" si="246"/>
        <v/>
      </c>
      <c r="FI78" s="225" t="str">
        <f t="shared" si="247"/>
        <v/>
      </c>
      <c r="FJ78" s="224"/>
      <c r="FK78" s="5" t="str">
        <f t="shared" si="248"/>
        <v/>
      </c>
      <c r="FL78" s="224" t="str">
        <f t="shared" si="249"/>
        <v/>
      </c>
      <c r="FM78" s="225"/>
      <c r="FN78" s="115" t="str">
        <f t="shared" si="250"/>
        <v/>
      </c>
      <c r="FO78" s="225" t="str">
        <f t="shared" si="251"/>
        <v/>
      </c>
      <c r="FP78" s="224"/>
      <c r="FQ78" s="5" t="str">
        <f t="shared" si="252"/>
        <v/>
      </c>
      <c r="FR78" s="224" t="str">
        <f t="shared" si="253"/>
        <v/>
      </c>
      <c r="FS78" s="225"/>
      <c r="FT78" s="115" t="str">
        <f t="shared" si="254"/>
        <v/>
      </c>
      <c r="FU78" s="225" t="str">
        <f t="shared" si="255"/>
        <v/>
      </c>
      <c r="FV78" s="253"/>
      <c r="FW78" s="253"/>
      <c r="FX78" s="253"/>
      <c r="FY78" s="253"/>
      <c r="FZ78" s="253"/>
    </row>
    <row r="79" spans="1:182" s="3" customFormat="1" x14ac:dyDescent="0.25">
      <c r="A79" s="2" t="str">
        <f t="shared" si="152"/>
        <v/>
      </c>
      <c r="B79" s="2"/>
      <c r="C79" s="186"/>
      <c r="D79" s="186" t="str">
        <f t="shared" si="153"/>
        <v/>
      </c>
      <c r="E79" s="109"/>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4"/>
        <v/>
      </c>
      <c r="AI79" s="93" t="str">
        <f t="shared" si="155"/>
        <v/>
      </c>
      <c r="AJ79" s="93" t="str">
        <f t="shared" si="156"/>
        <v/>
      </c>
      <c r="AK79" s="93" t="str">
        <f t="shared" si="157"/>
        <v/>
      </c>
      <c r="AL79" s="93" t="str">
        <f t="shared" si="158"/>
        <v/>
      </c>
      <c r="AM79" s="93" t="str">
        <f t="shared" si="159"/>
        <v/>
      </c>
      <c r="AN79" s="93" t="str">
        <f t="shared" si="160"/>
        <v/>
      </c>
      <c r="AO79" s="93" t="str">
        <f t="shared" si="161"/>
        <v/>
      </c>
      <c r="AP79" s="93" t="str">
        <f t="shared" si="162"/>
        <v/>
      </c>
      <c r="AQ79" s="93" t="str">
        <f t="shared" si="163"/>
        <v/>
      </c>
      <c r="AR79" s="93" t="str">
        <f t="shared" si="164"/>
        <v/>
      </c>
      <c r="AS79" s="93" t="str">
        <f t="shared" si="165"/>
        <v/>
      </c>
      <c r="AT79" s="93" t="str">
        <f t="shared" si="166"/>
        <v/>
      </c>
      <c r="AU79" s="93" t="str">
        <f t="shared" si="167"/>
        <v/>
      </c>
      <c r="AV79" s="93" t="str">
        <f t="shared" si="168"/>
        <v/>
      </c>
      <c r="AW79" s="93" t="str">
        <f t="shared" si="169"/>
        <v/>
      </c>
      <c r="AX79" s="93" t="str">
        <f t="shared" si="170"/>
        <v/>
      </c>
      <c r="AY79" s="93" t="str">
        <f t="shared" si="171"/>
        <v/>
      </c>
      <c r="AZ79" s="93" t="str">
        <f t="shared" si="172"/>
        <v/>
      </c>
      <c r="BA79" s="93" t="str">
        <f t="shared" si="173"/>
        <v/>
      </c>
      <c r="BB79" s="93" t="str">
        <f t="shared" si="174"/>
        <v/>
      </c>
      <c r="BC79" s="93" t="str">
        <f t="shared" si="175"/>
        <v/>
      </c>
      <c r="BD79" s="93" t="str">
        <f t="shared" si="176"/>
        <v/>
      </c>
      <c r="BE79" s="93" t="str">
        <f t="shared" si="177"/>
        <v/>
      </c>
      <c r="BF79" s="224"/>
      <c r="BG79" s="74" t="str">
        <f t="shared" si="256"/>
        <v/>
      </c>
      <c r="BH79" s="36" t="str">
        <f t="shared" si="257"/>
        <v/>
      </c>
      <c r="BI79" s="225"/>
      <c r="BJ79" s="75" t="str">
        <f t="shared" si="178"/>
        <v/>
      </c>
      <c r="BK79" s="37" t="str">
        <f t="shared" si="179"/>
        <v/>
      </c>
      <c r="BL79" s="224"/>
      <c r="BM79" s="74" t="str">
        <f t="shared" si="180"/>
        <v/>
      </c>
      <c r="BN79" s="36" t="str">
        <f t="shared" si="181"/>
        <v/>
      </c>
      <c r="BO79" s="225"/>
      <c r="BP79" s="75" t="str">
        <f t="shared" si="182"/>
        <v/>
      </c>
      <c r="BQ79" s="37" t="str">
        <f t="shared" si="183"/>
        <v/>
      </c>
      <c r="BR79" s="224"/>
      <c r="BS79" s="74" t="str">
        <f t="shared" si="184"/>
        <v/>
      </c>
      <c r="BT79" s="36" t="str">
        <f t="shared" si="185"/>
        <v/>
      </c>
      <c r="BU79" s="225"/>
      <c r="BV79" s="75" t="str">
        <f t="shared" si="186"/>
        <v/>
      </c>
      <c r="BW79" s="37" t="str">
        <f t="shared" si="187"/>
        <v/>
      </c>
      <c r="BX79" s="224"/>
      <c r="BY79" s="74" t="str">
        <f t="shared" si="188"/>
        <v/>
      </c>
      <c r="BZ79" s="36" t="str">
        <f t="shared" si="189"/>
        <v/>
      </c>
      <c r="CA79" s="225"/>
      <c r="CB79" s="75" t="str">
        <f t="shared" si="190"/>
        <v/>
      </c>
      <c r="CC79" s="37" t="str">
        <f t="shared" si="191"/>
        <v/>
      </c>
      <c r="CD79" s="224"/>
      <c r="CE79" s="74" t="str">
        <f t="shared" si="192"/>
        <v/>
      </c>
      <c r="CF79" s="36" t="str">
        <f t="shared" si="193"/>
        <v/>
      </c>
      <c r="CG79" s="225"/>
      <c r="CH79" s="75" t="str">
        <f t="shared" si="194"/>
        <v/>
      </c>
      <c r="CI79" s="37" t="str">
        <f t="shared" si="195"/>
        <v/>
      </c>
      <c r="CJ79" s="224"/>
      <c r="CK79" s="74" t="str">
        <f t="shared" si="196"/>
        <v/>
      </c>
      <c r="CL79" s="36" t="str">
        <f t="shared" si="197"/>
        <v/>
      </c>
      <c r="CM79" s="225"/>
      <c r="CN79" s="75" t="str">
        <f t="shared" si="198"/>
        <v/>
      </c>
      <c r="CO79" s="37" t="str">
        <f t="shared" si="199"/>
        <v/>
      </c>
      <c r="CP79" s="224"/>
      <c r="CQ79" s="5" t="str">
        <f t="shared" si="200"/>
        <v/>
      </c>
      <c r="CR79" s="224" t="str">
        <f t="shared" si="201"/>
        <v/>
      </c>
      <c r="CS79" s="225"/>
      <c r="CT79" s="115" t="str">
        <f t="shared" si="202"/>
        <v/>
      </c>
      <c r="CU79" s="225" t="str">
        <f t="shared" si="203"/>
        <v/>
      </c>
      <c r="CV79" s="224"/>
      <c r="CW79" s="5" t="str">
        <f t="shared" si="204"/>
        <v/>
      </c>
      <c r="CX79" s="224" t="str">
        <f t="shared" si="205"/>
        <v/>
      </c>
      <c r="CY79" s="225"/>
      <c r="CZ79" s="115" t="str">
        <f t="shared" si="206"/>
        <v/>
      </c>
      <c r="DA79" s="225" t="str">
        <f t="shared" si="207"/>
        <v/>
      </c>
      <c r="DB79" s="224"/>
      <c r="DC79" s="5" t="str">
        <f t="shared" si="208"/>
        <v/>
      </c>
      <c r="DD79" s="224" t="str">
        <f t="shared" si="209"/>
        <v/>
      </c>
      <c r="DE79" s="225"/>
      <c r="DF79" s="115" t="str">
        <f t="shared" si="210"/>
        <v/>
      </c>
      <c r="DG79" s="225" t="str">
        <f t="shared" si="211"/>
        <v/>
      </c>
      <c r="DH79" s="224"/>
      <c r="DI79" s="5" t="str">
        <f t="shared" si="212"/>
        <v/>
      </c>
      <c r="DJ79" s="224" t="str">
        <f t="shared" si="213"/>
        <v/>
      </c>
      <c r="DK79" s="225"/>
      <c r="DL79" s="115" t="str">
        <f t="shared" si="214"/>
        <v/>
      </c>
      <c r="DM79" s="225" t="str">
        <f t="shared" si="215"/>
        <v/>
      </c>
      <c r="DN79" s="224"/>
      <c r="DO79" s="5" t="str">
        <f t="shared" si="216"/>
        <v/>
      </c>
      <c r="DP79" s="224" t="str">
        <f t="shared" si="217"/>
        <v/>
      </c>
      <c r="DQ79" s="225"/>
      <c r="DR79" s="115" t="str">
        <f t="shared" si="218"/>
        <v/>
      </c>
      <c r="DS79" s="225" t="str">
        <f t="shared" si="219"/>
        <v/>
      </c>
      <c r="DT79" s="224"/>
      <c r="DU79" s="5" t="str">
        <f t="shared" si="220"/>
        <v/>
      </c>
      <c r="DV79" s="224" t="str">
        <f t="shared" si="221"/>
        <v/>
      </c>
      <c r="DW79" s="225"/>
      <c r="DX79" s="115" t="str">
        <f t="shared" si="222"/>
        <v/>
      </c>
      <c r="DY79" s="225" t="str">
        <f t="shared" si="223"/>
        <v/>
      </c>
      <c r="DZ79" s="224"/>
      <c r="EA79" s="5" t="str">
        <f t="shared" si="224"/>
        <v/>
      </c>
      <c r="EB79" s="224" t="str">
        <f t="shared" si="225"/>
        <v/>
      </c>
      <c r="EC79" s="225"/>
      <c r="ED79" s="115" t="str">
        <f t="shared" si="226"/>
        <v/>
      </c>
      <c r="EE79" s="225" t="str">
        <f t="shared" si="227"/>
        <v/>
      </c>
      <c r="EF79" s="224"/>
      <c r="EG79" s="5" t="str">
        <f t="shared" si="228"/>
        <v/>
      </c>
      <c r="EH79" s="224" t="str">
        <f t="shared" si="229"/>
        <v/>
      </c>
      <c r="EI79" s="225"/>
      <c r="EJ79" s="115" t="str">
        <f t="shared" si="230"/>
        <v/>
      </c>
      <c r="EK79" s="225" t="str">
        <f t="shared" si="231"/>
        <v/>
      </c>
      <c r="EL79" s="224"/>
      <c r="EM79" s="5" t="str">
        <f t="shared" si="232"/>
        <v/>
      </c>
      <c r="EN79" s="224" t="str">
        <f t="shared" si="233"/>
        <v/>
      </c>
      <c r="EO79" s="225"/>
      <c r="EP79" s="115" t="str">
        <f t="shared" si="234"/>
        <v/>
      </c>
      <c r="EQ79" s="225" t="str">
        <f t="shared" si="235"/>
        <v/>
      </c>
      <c r="ER79" s="224"/>
      <c r="ES79" s="5" t="str">
        <f t="shared" si="236"/>
        <v/>
      </c>
      <c r="ET79" s="224" t="str">
        <f t="shared" si="237"/>
        <v/>
      </c>
      <c r="EU79" s="225"/>
      <c r="EV79" s="115" t="str">
        <f t="shared" si="238"/>
        <v/>
      </c>
      <c r="EW79" s="225" t="str">
        <f t="shared" si="239"/>
        <v/>
      </c>
      <c r="EX79" s="224"/>
      <c r="EY79" s="5" t="str">
        <f t="shared" si="240"/>
        <v/>
      </c>
      <c r="EZ79" s="224" t="str">
        <f t="shared" si="241"/>
        <v/>
      </c>
      <c r="FA79" s="225"/>
      <c r="FB79" s="115" t="str">
        <f t="shared" si="242"/>
        <v/>
      </c>
      <c r="FC79" s="225" t="str">
        <f t="shared" si="243"/>
        <v/>
      </c>
      <c r="FD79" s="224"/>
      <c r="FE79" s="5" t="str">
        <f t="shared" si="244"/>
        <v/>
      </c>
      <c r="FF79" s="224" t="str">
        <f t="shared" si="245"/>
        <v/>
      </c>
      <c r="FG79" s="225"/>
      <c r="FH79" s="115" t="str">
        <f t="shared" si="246"/>
        <v/>
      </c>
      <c r="FI79" s="225" t="str">
        <f t="shared" si="247"/>
        <v/>
      </c>
      <c r="FJ79" s="224"/>
      <c r="FK79" s="5" t="str">
        <f t="shared" si="248"/>
        <v/>
      </c>
      <c r="FL79" s="224" t="str">
        <f t="shared" si="249"/>
        <v/>
      </c>
      <c r="FM79" s="225"/>
      <c r="FN79" s="115" t="str">
        <f t="shared" si="250"/>
        <v/>
      </c>
      <c r="FO79" s="225" t="str">
        <f t="shared" si="251"/>
        <v/>
      </c>
      <c r="FP79" s="224"/>
      <c r="FQ79" s="5" t="str">
        <f t="shared" si="252"/>
        <v/>
      </c>
      <c r="FR79" s="224" t="str">
        <f t="shared" si="253"/>
        <v/>
      </c>
      <c r="FS79" s="225"/>
      <c r="FT79" s="115" t="str">
        <f t="shared" si="254"/>
        <v/>
      </c>
      <c r="FU79" s="225" t="str">
        <f t="shared" si="255"/>
        <v/>
      </c>
      <c r="FV79" s="253"/>
      <c r="FW79" s="253"/>
      <c r="FX79" s="253"/>
      <c r="FY79" s="253"/>
      <c r="FZ79" s="253"/>
    </row>
    <row r="80" spans="1:182" s="14" customFormat="1" x14ac:dyDescent="0.25">
      <c r="A80" s="2" t="str">
        <f t="shared" si="152"/>
        <v/>
      </c>
      <c r="B80" s="2"/>
      <c r="C80" s="186"/>
      <c r="D80" s="186" t="str">
        <f t="shared" si="153"/>
        <v/>
      </c>
      <c r="E80" s="109"/>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4"/>
        <v/>
      </c>
      <c r="AI80" s="93" t="str">
        <f t="shared" si="155"/>
        <v/>
      </c>
      <c r="AJ80" s="93" t="str">
        <f t="shared" si="156"/>
        <v/>
      </c>
      <c r="AK80" s="93" t="str">
        <f t="shared" si="157"/>
        <v/>
      </c>
      <c r="AL80" s="93" t="str">
        <f t="shared" si="158"/>
        <v/>
      </c>
      <c r="AM80" s="93" t="str">
        <f t="shared" si="159"/>
        <v/>
      </c>
      <c r="AN80" s="93" t="str">
        <f t="shared" si="160"/>
        <v/>
      </c>
      <c r="AO80" s="93" t="str">
        <f t="shared" si="161"/>
        <v/>
      </c>
      <c r="AP80" s="93" t="str">
        <f t="shared" si="162"/>
        <v/>
      </c>
      <c r="AQ80" s="93" t="str">
        <f t="shared" si="163"/>
        <v/>
      </c>
      <c r="AR80" s="93" t="str">
        <f t="shared" si="164"/>
        <v/>
      </c>
      <c r="AS80" s="93" t="str">
        <f t="shared" si="165"/>
        <v/>
      </c>
      <c r="AT80" s="93" t="str">
        <f t="shared" si="166"/>
        <v/>
      </c>
      <c r="AU80" s="93" t="str">
        <f t="shared" si="167"/>
        <v/>
      </c>
      <c r="AV80" s="93" t="str">
        <f t="shared" si="168"/>
        <v/>
      </c>
      <c r="AW80" s="93" t="str">
        <f t="shared" si="169"/>
        <v/>
      </c>
      <c r="AX80" s="93" t="str">
        <f t="shared" si="170"/>
        <v/>
      </c>
      <c r="AY80" s="93" t="str">
        <f t="shared" si="171"/>
        <v/>
      </c>
      <c r="AZ80" s="93" t="str">
        <f t="shared" si="172"/>
        <v/>
      </c>
      <c r="BA80" s="93" t="str">
        <f t="shared" si="173"/>
        <v/>
      </c>
      <c r="BB80" s="93" t="str">
        <f t="shared" si="174"/>
        <v/>
      </c>
      <c r="BC80" s="93" t="str">
        <f t="shared" si="175"/>
        <v/>
      </c>
      <c r="BD80" s="93" t="str">
        <f t="shared" si="176"/>
        <v/>
      </c>
      <c r="BE80" s="93" t="str">
        <f t="shared" si="177"/>
        <v/>
      </c>
      <c r="BF80" s="224"/>
      <c r="BG80" s="74" t="str">
        <f t="shared" si="256"/>
        <v/>
      </c>
      <c r="BH80" s="36" t="str">
        <f t="shared" si="257"/>
        <v/>
      </c>
      <c r="BI80" s="225"/>
      <c r="BJ80" s="75" t="str">
        <f t="shared" si="178"/>
        <v/>
      </c>
      <c r="BK80" s="37" t="str">
        <f t="shared" si="179"/>
        <v/>
      </c>
      <c r="BL80" s="224"/>
      <c r="BM80" s="74" t="str">
        <f t="shared" si="180"/>
        <v/>
      </c>
      <c r="BN80" s="36" t="str">
        <f t="shared" si="181"/>
        <v/>
      </c>
      <c r="BO80" s="225"/>
      <c r="BP80" s="75" t="str">
        <f t="shared" si="182"/>
        <v/>
      </c>
      <c r="BQ80" s="37" t="str">
        <f t="shared" si="183"/>
        <v/>
      </c>
      <c r="BR80" s="224"/>
      <c r="BS80" s="74" t="str">
        <f t="shared" si="184"/>
        <v/>
      </c>
      <c r="BT80" s="36" t="str">
        <f t="shared" si="185"/>
        <v/>
      </c>
      <c r="BU80" s="225"/>
      <c r="BV80" s="75" t="str">
        <f t="shared" si="186"/>
        <v/>
      </c>
      <c r="BW80" s="37" t="str">
        <f t="shared" si="187"/>
        <v/>
      </c>
      <c r="BX80" s="224"/>
      <c r="BY80" s="74" t="str">
        <f t="shared" si="188"/>
        <v/>
      </c>
      <c r="BZ80" s="36" t="str">
        <f t="shared" si="189"/>
        <v/>
      </c>
      <c r="CA80" s="225"/>
      <c r="CB80" s="75" t="str">
        <f t="shared" si="190"/>
        <v/>
      </c>
      <c r="CC80" s="37" t="str">
        <f t="shared" si="191"/>
        <v/>
      </c>
      <c r="CD80" s="224"/>
      <c r="CE80" s="74" t="str">
        <f t="shared" si="192"/>
        <v/>
      </c>
      <c r="CF80" s="36" t="str">
        <f t="shared" si="193"/>
        <v/>
      </c>
      <c r="CG80" s="225"/>
      <c r="CH80" s="75" t="str">
        <f t="shared" si="194"/>
        <v/>
      </c>
      <c r="CI80" s="37" t="str">
        <f t="shared" si="195"/>
        <v/>
      </c>
      <c r="CJ80" s="224"/>
      <c r="CK80" s="74" t="str">
        <f t="shared" si="196"/>
        <v/>
      </c>
      <c r="CL80" s="36" t="str">
        <f t="shared" si="197"/>
        <v/>
      </c>
      <c r="CM80" s="225"/>
      <c r="CN80" s="75" t="str">
        <f t="shared" si="198"/>
        <v/>
      </c>
      <c r="CO80" s="37" t="str">
        <f t="shared" si="199"/>
        <v/>
      </c>
      <c r="CP80" s="224"/>
      <c r="CQ80" s="5" t="str">
        <f t="shared" si="200"/>
        <v/>
      </c>
      <c r="CR80" s="224" t="str">
        <f t="shared" si="201"/>
        <v/>
      </c>
      <c r="CS80" s="225"/>
      <c r="CT80" s="115" t="str">
        <f t="shared" si="202"/>
        <v/>
      </c>
      <c r="CU80" s="225" t="str">
        <f t="shared" si="203"/>
        <v/>
      </c>
      <c r="CV80" s="224"/>
      <c r="CW80" s="5" t="str">
        <f t="shared" si="204"/>
        <v/>
      </c>
      <c r="CX80" s="224" t="str">
        <f t="shared" si="205"/>
        <v/>
      </c>
      <c r="CY80" s="225"/>
      <c r="CZ80" s="115" t="str">
        <f t="shared" si="206"/>
        <v/>
      </c>
      <c r="DA80" s="225" t="str">
        <f t="shared" si="207"/>
        <v/>
      </c>
      <c r="DB80" s="224"/>
      <c r="DC80" s="5" t="str">
        <f t="shared" si="208"/>
        <v/>
      </c>
      <c r="DD80" s="224" t="str">
        <f t="shared" si="209"/>
        <v/>
      </c>
      <c r="DE80" s="225"/>
      <c r="DF80" s="115" t="str">
        <f t="shared" si="210"/>
        <v/>
      </c>
      <c r="DG80" s="225" t="str">
        <f t="shared" si="211"/>
        <v/>
      </c>
      <c r="DH80" s="224"/>
      <c r="DI80" s="5" t="str">
        <f t="shared" si="212"/>
        <v/>
      </c>
      <c r="DJ80" s="224" t="str">
        <f t="shared" si="213"/>
        <v/>
      </c>
      <c r="DK80" s="225"/>
      <c r="DL80" s="115" t="str">
        <f t="shared" si="214"/>
        <v/>
      </c>
      <c r="DM80" s="225" t="str">
        <f t="shared" si="215"/>
        <v/>
      </c>
      <c r="DN80" s="224"/>
      <c r="DO80" s="5" t="str">
        <f t="shared" si="216"/>
        <v/>
      </c>
      <c r="DP80" s="224" t="str">
        <f t="shared" si="217"/>
        <v/>
      </c>
      <c r="DQ80" s="225"/>
      <c r="DR80" s="115" t="str">
        <f t="shared" si="218"/>
        <v/>
      </c>
      <c r="DS80" s="225" t="str">
        <f t="shared" si="219"/>
        <v/>
      </c>
      <c r="DT80" s="224"/>
      <c r="DU80" s="5" t="str">
        <f t="shared" si="220"/>
        <v/>
      </c>
      <c r="DV80" s="224" t="str">
        <f t="shared" si="221"/>
        <v/>
      </c>
      <c r="DW80" s="225"/>
      <c r="DX80" s="115" t="str">
        <f t="shared" si="222"/>
        <v/>
      </c>
      <c r="DY80" s="225" t="str">
        <f t="shared" si="223"/>
        <v/>
      </c>
      <c r="DZ80" s="224"/>
      <c r="EA80" s="5" t="str">
        <f t="shared" si="224"/>
        <v/>
      </c>
      <c r="EB80" s="224" t="str">
        <f t="shared" si="225"/>
        <v/>
      </c>
      <c r="EC80" s="225"/>
      <c r="ED80" s="115" t="str">
        <f t="shared" si="226"/>
        <v/>
      </c>
      <c r="EE80" s="225" t="str">
        <f t="shared" si="227"/>
        <v/>
      </c>
      <c r="EF80" s="224"/>
      <c r="EG80" s="5" t="str">
        <f t="shared" si="228"/>
        <v/>
      </c>
      <c r="EH80" s="224" t="str">
        <f t="shared" si="229"/>
        <v/>
      </c>
      <c r="EI80" s="225"/>
      <c r="EJ80" s="115" t="str">
        <f t="shared" si="230"/>
        <v/>
      </c>
      <c r="EK80" s="225" t="str">
        <f t="shared" si="231"/>
        <v/>
      </c>
      <c r="EL80" s="224"/>
      <c r="EM80" s="5" t="str">
        <f t="shared" si="232"/>
        <v/>
      </c>
      <c r="EN80" s="224" t="str">
        <f t="shared" si="233"/>
        <v/>
      </c>
      <c r="EO80" s="225"/>
      <c r="EP80" s="115" t="str">
        <f t="shared" si="234"/>
        <v/>
      </c>
      <c r="EQ80" s="225" t="str">
        <f t="shared" si="235"/>
        <v/>
      </c>
      <c r="ER80" s="224"/>
      <c r="ES80" s="5" t="str">
        <f t="shared" si="236"/>
        <v/>
      </c>
      <c r="ET80" s="224" t="str">
        <f t="shared" si="237"/>
        <v/>
      </c>
      <c r="EU80" s="225"/>
      <c r="EV80" s="115" t="str">
        <f t="shared" si="238"/>
        <v/>
      </c>
      <c r="EW80" s="225" t="str">
        <f t="shared" si="239"/>
        <v/>
      </c>
      <c r="EX80" s="224"/>
      <c r="EY80" s="5" t="str">
        <f t="shared" si="240"/>
        <v/>
      </c>
      <c r="EZ80" s="224" t="str">
        <f t="shared" si="241"/>
        <v/>
      </c>
      <c r="FA80" s="225"/>
      <c r="FB80" s="115" t="str">
        <f t="shared" si="242"/>
        <v/>
      </c>
      <c r="FC80" s="225" t="str">
        <f t="shared" si="243"/>
        <v/>
      </c>
      <c r="FD80" s="224"/>
      <c r="FE80" s="5" t="str">
        <f t="shared" si="244"/>
        <v/>
      </c>
      <c r="FF80" s="224" t="str">
        <f t="shared" si="245"/>
        <v/>
      </c>
      <c r="FG80" s="225"/>
      <c r="FH80" s="115" t="str">
        <f t="shared" si="246"/>
        <v/>
      </c>
      <c r="FI80" s="225" t="str">
        <f t="shared" si="247"/>
        <v/>
      </c>
      <c r="FJ80" s="224"/>
      <c r="FK80" s="5" t="str">
        <f t="shared" si="248"/>
        <v/>
      </c>
      <c r="FL80" s="224" t="str">
        <f t="shared" si="249"/>
        <v/>
      </c>
      <c r="FM80" s="225"/>
      <c r="FN80" s="115" t="str">
        <f t="shared" si="250"/>
        <v/>
      </c>
      <c r="FO80" s="225" t="str">
        <f t="shared" si="251"/>
        <v/>
      </c>
      <c r="FP80" s="224"/>
      <c r="FQ80" s="5" t="str">
        <f t="shared" si="252"/>
        <v/>
      </c>
      <c r="FR80" s="224" t="str">
        <f t="shared" si="253"/>
        <v/>
      </c>
      <c r="FS80" s="225"/>
      <c r="FT80" s="115" t="str">
        <f t="shared" si="254"/>
        <v/>
      </c>
      <c r="FU80" s="225" t="str">
        <f t="shared" si="255"/>
        <v/>
      </c>
      <c r="FV80" s="253"/>
      <c r="FW80" s="253"/>
      <c r="FX80" s="253"/>
      <c r="FY80" s="253"/>
      <c r="FZ80" s="253"/>
    </row>
    <row r="81" spans="1:183" x14ac:dyDescent="0.25">
      <c r="A81" s="2" t="str">
        <f t="shared" si="152"/>
        <v/>
      </c>
      <c r="B81" s="2"/>
      <c r="C81" s="186"/>
      <c r="D81" s="186" t="str">
        <f t="shared" si="153"/>
        <v/>
      </c>
      <c r="E81" s="109"/>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4"/>
        <v/>
      </c>
      <c r="AI81" s="93" t="str">
        <f t="shared" si="155"/>
        <v/>
      </c>
      <c r="AJ81" s="93" t="str">
        <f t="shared" si="156"/>
        <v/>
      </c>
      <c r="AK81" s="93" t="str">
        <f t="shared" si="157"/>
        <v/>
      </c>
      <c r="AL81" s="93" t="str">
        <f t="shared" si="158"/>
        <v/>
      </c>
      <c r="AM81" s="93" t="str">
        <f t="shared" si="159"/>
        <v/>
      </c>
      <c r="AN81" s="93" t="str">
        <f t="shared" si="160"/>
        <v/>
      </c>
      <c r="AO81" s="93" t="str">
        <f t="shared" si="161"/>
        <v/>
      </c>
      <c r="AP81" s="93" t="str">
        <f t="shared" si="162"/>
        <v/>
      </c>
      <c r="AQ81" s="93" t="str">
        <f t="shared" si="163"/>
        <v/>
      </c>
      <c r="AR81" s="93" t="str">
        <f t="shared" si="164"/>
        <v/>
      </c>
      <c r="AS81" s="93" t="str">
        <f t="shared" si="165"/>
        <v/>
      </c>
      <c r="AT81" s="93" t="str">
        <f t="shared" si="166"/>
        <v/>
      </c>
      <c r="AU81" s="93" t="str">
        <f t="shared" si="167"/>
        <v/>
      </c>
      <c r="AV81" s="93" t="str">
        <f t="shared" si="168"/>
        <v/>
      </c>
      <c r="AW81" s="93" t="str">
        <f t="shared" si="169"/>
        <v/>
      </c>
      <c r="AX81" s="93" t="str">
        <f t="shared" si="170"/>
        <v/>
      </c>
      <c r="AY81" s="93" t="str">
        <f t="shared" si="171"/>
        <v/>
      </c>
      <c r="AZ81" s="93" t="str">
        <f t="shared" si="172"/>
        <v/>
      </c>
      <c r="BA81" s="93" t="str">
        <f t="shared" si="173"/>
        <v/>
      </c>
      <c r="BB81" s="93" t="str">
        <f t="shared" si="174"/>
        <v/>
      </c>
      <c r="BC81" s="93" t="str">
        <f t="shared" si="175"/>
        <v/>
      </c>
      <c r="BD81" s="93" t="str">
        <f t="shared" si="176"/>
        <v/>
      </c>
      <c r="BE81" s="93" t="str">
        <f t="shared" si="177"/>
        <v/>
      </c>
      <c r="BF81" s="224"/>
      <c r="BG81" s="74" t="str">
        <f t="shared" si="256"/>
        <v/>
      </c>
      <c r="BH81" s="36" t="str">
        <f t="shared" si="257"/>
        <v/>
      </c>
      <c r="BI81" s="225"/>
      <c r="BJ81" s="75" t="str">
        <f t="shared" si="178"/>
        <v/>
      </c>
      <c r="BK81" s="37" t="str">
        <f t="shared" si="179"/>
        <v/>
      </c>
      <c r="BL81" s="224"/>
      <c r="BM81" s="74" t="str">
        <f t="shared" si="180"/>
        <v/>
      </c>
      <c r="BN81" s="36" t="str">
        <f t="shared" si="181"/>
        <v/>
      </c>
      <c r="BO81" s="225"/>
      <c r="BP81" s="75" t="str">
        <f t="shared" si="182"/>
        <v/>
      </c>
      <c r="BQ81" s="37" t="str">
        <f t="shared" si="183"/>
        <v/>
      </c>
      <c r="BR81" s="224"/>
      <c r="BS81" s="74" t="str">
        <f t="shared" si="184"/>
        <v/>
      </c>
      <c r="BT81" s="36" t="str">
        <f t="shared" si="185"/>
        <v/>
      </c>
      <c r="BU81" s="225"/>
      <c r="BV81" s="75" t="str">
        <f t="shared" si="186"/>
        <v/>
      </c>
      <c r="BW81" s="37" t="str">
        <f t="shared" si="187"/>
        <v/>
      </c>
      <c r="BX81" s="224"/>
      <c r="BY81" s="74" t="str">
        <f t="shared" si="188"/>
        <v/>
      </c>
      <c r="BZ81" s="36" t="str">
        <f t="shared" si="189"/>
        <v/>
      </c>
      <c r="CA81" s="225"/>
      <c r="CB81" s="75" t="str">
        <f t="shared" si="190"/>
        <v/>
      </c>
      <c r="CC81" s="37" t="str">
        <f t="shared" si="191"/>
        <v/>
      </c>
      <c r="CD81" s="224"/>
      <c r="CE81" s="74" t="str">
        <f t="shared" si="192"/>
        <v/>
      </c>
      <c r="CF81" s="36" t="str">
        <f t="shared" si="193"/>
        <v/>
      </c>
      <c r="CG81" s="225"/>
      <c r="CH81" s="75" t="str">
        <f t="shared" si="194"/>
        <v/>
      </c>
      <c r="CI81" s="37" t="str">
        <f t="shared" si="195"/>
        <v/>
      </c>
      <c r="CJ81" s="224"/>
      <c r="CK81" s="74" t="str">
        <f t="shared" si="196"/>
        <v/>
      </c>
      <c r="CL81" s="36" t="str">
        <f t="shared" si="197"/>
        <v/>
      </c>
      <c r="CM81" s="225"/>
      <c r="CN81" s="75" t="str">
        <f t="shared" si="198"/>
        <v/>
      </c>
      <c r="CO81" s="37" t="str">
        <f t="shared" si="199"/>
        <v/>
      </c>
      <c r="CP81" s="224"/>
      <c r="CQ81" s="5" t="str">
        <f t="shared" si="200"/>
        <v/>
      </c>
      <c r="CR81" s="224" t="str">
        <f t="shared" si="201"/>
        <v/>
      </c>
      <c r="CS81" s="225"/>
      <c r="CT81" s="115" t="str">
        <f t="shared" si="202"/>
        <v/>
      </c>
      <c r="CU81" s="225" t="str">
        <f t="shared" si="203"/>
        <v/>
      </c>
      <c r="CV81" s="224"/>
      <c r="CW81" s="5" t="str">
        <f t="shared" si="204"/>
        <v/>
      </c>
      <c r="CX81" s="224" t="str">
        <f t="shared" si="205"/>
        <v/>
      </c>
      <c r="CY81" s="225"/>
      <c r="CZ81" s="115" t="str">
        <f t="shared" si="206"/>
        <v/>
      </c>
      <c r="DA81" s="225" t="str">
        <f t="shared" si="207"/>
        <v/>
      </c>
      <c r="DB81" s="224"/>
      <c r="DC81" s="5" t="str">
        <f t="shared" si="208"/>
        <v/>
      </c>
      <c r="DD81" s="224" t="str">
        <f t="shared" si="209"/>
        <v/>
      </c>
      <c r="DE81" s="225"/>
      <c r="DF81" s="115" t="str">
        <f t="shared" si="210"/>
        <v/>
      </c>
      <c r="DG81" s="225" t="str">
        <f t="shared" si="211"/>
        <v/>
      </c>
      <c r="DH81" s="224"/>
      <c r="DI81" s="5" t="str">
        <f t="shared" si="212"/>
        <v/>
      </c>
      <c r="DJ81" s="224" t="str">
        <f t="shared" si="213"/>
        <v/>
      </c>
      <c r="DK81" s="225"/>
      <c r="DL81" s="115" t="str">
        <f t="shared" si="214"/>
        <v/>
      </c>
      <c r="DM81" s="225" t="str">
        <f t="shared" si="215"/>
        <v/>
      </c>
      <c r="DN81" s="224"/>
      <c r="DO81" s="5" t="str">
        <f t="shared" si="216"/>
        <v/>
      </c>
      <c r="DP81" s="224" t="str">
        <f t="shared" si="217"/>
        <v/>
      </c>
      <c r="DQ81" s="225"/>
      <c r="DR81" s="115" t="str">
        <f t="shared" si="218"/>
        <v/>
      </c>
      <c r="DS81" s="225" t="str">
        <f t="shared" si="219"/>
        <v/>
      </c>
      <c r="DT81" s="224"/>
      <c r="DU81" s="5" t="str">
        <f t="shared" si="220"/>
        <v/>
      </c>
      <c r="DV81" s="224" t="str">
        <f t="shared" si="221"/>
        <v/>
      </c>
      <c r="DW81" s="225"/>
      <c r="DX81" s="115" t="str">
        <f t="shared" si="222"/>
        <v/>
      </c>
      <c r="DY81" s="225" t="str">
        <f t="shared" si="223"/>
        <v/>
      </c>
      <c r="DZ81" s="224"/>
      <c r="EA81" s="5" t="str">
        <f t="shared" si="224"/>
        <v/>
      </c>
      <c r="EB81" s="224" t="str">
        <f t="shared" si="225"/>
        <v/>
      </c>
      <c r="EC81" s="225"/>
      <c r="ED81" s="115" t="str">
        <f t="shared" si="226"/>
        <v/>
      </c>
      <c r="EE81" s="225" t="str">
        <f t="shared" si="227"/>
        <v/>
      </c>
      <c r="EF81" s="224"/>
      <c r="EG81" s="5" t="str">
        <f t="shared" si="228"/>
        <v/>
      </c>
      <c r="EH81" s="224" t="str">
        <f t="shared" si="229"/>
        <v/>
      </c>
      <c r="EI81" s="225"/>
      <c r="EJ81" s="115" t="str">
        <f t="shared" si="230"/>
        <v/>
      </c>
      <c r="EK81" s="225" t="str">
        <f t="shared" si="231"/>
        <v/>
      </c>
      <c r="EL81" s="224"/>
      <c r="EM81" s="5" t="str">
        <f t="shared" si="232"/>
        <v/>
      </c>
      <c r="EN81" s="224" t="str">
        <f t="shared" si="233"/>
        <v/>
      </c>
      <c r="EO81" s="225"/>
      <c r="EP81" s="115" t="str">
        <f t="shared" si="234"/>
        <v/>
      </c>
      <c r="EQ81" s="225" t="str">
        <f t="shared" si="235"/>
        <v/>
      </c>
      <c r="ER81" s="224"/>
      <c r="ES81" s="5" t="str">
        <f t="shared" si="236"/>
        <v/>
      </c>
      <c r="ET81" s="224" t="str">
        <f t="shared" si="237"/>
        <v/>
      </c>
      <c r="EU81" s="225"/>
      <c r="EV81" s="115" t="str">
        <f t="shared" si="238"/>
        <v/>
      </c>
      <c r="EW81" s="225" t="str">
        <f t="shared" si="239"/>
        <v/>
      </c>
      <c r="EX81" s="224"/>
      <c r="EY81" s="5" t="str">
        <f t="shared" si="240"/>
        <v/>
      </c>
      <c r="EZ81" s="224" t="str">
        <f t="shared" si="241"/>
        <v/>
      </c>
      <c r="FA81" s="225"/>
      <c r="FB81" s="115" t="str">
        <f t="shared" si="242"/>
        <v/>
      </c>
      <c r="FC81" s="225" t="str">
        <f t="shared" si="243"/>
        <v/>
      </c>
      <c r="FD81" s="224"/>
      <c r="FE81" s="5" t="str">
        <f t="shared" si="244"/>
        <v/>
      </c>
      <c r="FF81" s="224" t="str">
        <f t="shared" si="245"/>
        <v/>
      </c>
      <c r="FG81" s="225"/>
      <c r="FH81" s="115" t="str">
        <f t="shared" si="246"/>
        <v/>
      </c>
      <c r="FI81" s="225" t="str">
        <f t="shared" si="247"/>
        <v/>
      </c>
      <c r="FJ81" s="224"/>
      <c r="FK81" s="5" t="str">
        <f t="shared" si="248"/>
        <v/>
      </c>
      <c r="FL81" s="224" t="str">
        <f t="shared" si="249"/>
        <v/>
      </c>
      <c r="FM81" s="225"/>
      <c r="FN81" s="115" t="str">
        <f t="shared" si="250"/>
        <v/>
      </c>
      <c r="FO81" s="225" t="str">
        <f t="shared" si="251"/>
        <v/>
      </c>
      <c r="FP81" s="224"/>
      <c r="FQ81" s="5" t="str">
        <f t="shared" si="252"/>
        <v/>
      </c>
      <c r="FR81" s="224" t="str">
        <f t="shared" si="253"/>
        <v/>
      </c>
      <c r="FS81" s="225"/>
      <c r="FT81" s="115" t="str">
        <f t="shared" si="254"/>
        <v/>
      </c>
      <c r="FU81" s="225" t="str">
        <f t="shared" si="255"/>
        <v/>
      </c>
      <c r="FV81" s="253"/>
      <c r="FW81" s="253"/>
      <c r="FX81" s="253"/>
      <c r="FY81" s="253"/>
      <c r="FZ81" s="253"/>
      <c r="GA81" s="3"/>
    </row>
    <row r="82" spans="1:183" s="17" customFormat="1" x14ac:dyDescent="0.25">
      <c r="A82" s="15"/>
      <c r="B82" s="15"/>
      <c r="C82" s="171"/>
      <c r="D82" s="171"/>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7124.8000000000011</v>
      </c>
      <c r="D83" s="172">
        <f>SUM(D7:D81)</f>
        <v>4765.9000000000005</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H7:H81">
    <cfRule type="expression" dxfId="3811" priority="335" stopIfTrue="1">
      <formula>$J7&lt;&gt;""</formula>
    </cfRule>
    <cfRule type="expression" dxfId="3810" priority="334" stopIfTrue="1">
      <formula>$K7&lt;&gt;""</formula>
    </cfRule>
    <cfRule type="expression" dxfId="3809" priority="333" stopIfTrue="1">
      <formula>$L7&lt;&gt;""</formula>
    </cfRule>
    <cfRule type="expression" dxfId="3808" priority="332" stopIfTrue="1">
      <formula>$M7&lt;&gt;""</formula>
    </cfRule>
    <cfRule type="expression" dxfId="3807" priority="331" stopIfTrue="1">
      <formula>$N7&lt;&gt;""</formula>
    </cfRule>
    <cfRule type="expression" dxfId="3806" priority="330" stopIfTrue="1">
      <formula>$O7&lt;&gt;""</formula>
    </cfRule>
    <cfRule type="expression" dxfId="3805" priority="329" stopIfTrue="1">
      <formula>$P7&lt;&gt;""</formula>
    </cfRule>
    <cfRule type="expression" dxfId="3804" priority="336" stopIfTrue="1">
      <formula>$I7&lt;&gt;""</formula>
    </cfRule>
  </conditionalFormatting>
  <conditionalFormatting sqref="BF7">
    <cfRule type="expression" dxfId="3803" priority="318" stopIfTrue="1">
      <formula>$BG7&lt;=180</formula>
    </cfRule>
  </conditionalFormatting>
  <conditionalFormatting sqref="BF7:BF81">
    <cfRule type="expression" dxfId="3802" priority="320" stopIfTrue="1">
      <formula>$BG7&gt;270</formula>
    </cfRule>
    <cfRule type="expression" dxfId="3801" priority="319" stopIfTrue="1">
      <formula>$BG7&lt;=270</formula>
    </cfRule>
    <cfRule type="expression" dxfId="3800" priority="317" stopIfTrue="1">
      <formula>$BG7&lt;=120</formula>
    </cfRule>
    <cfRule type="expression" dxfId="3799" priority="316" stopIfTrue="1">
      <formula>$BG7&lt;=90</formula>
    </cfRule>
    <cfRule type="expression" dxfId="3798" priority="315" stopIfTrue="1">
      <formula>$BG7&lt;=60</formula>
    </cfRule>
    <cfRule type="expression" dxfId="3797" priority="314" stopIfTrue="1">
      <formula>$BG7&lt;=30</formula>
    </cfRule>
    <cfRule type="expression" dxfId="3796" priority="313" stopIfTrue="1">
      <formula>$BG7&lt;=0</formula>
    </cfRule>
  </conditionalFormatting>
  <conditionalFormatting sqref="BF8">
    <cfRule type="expression" dxfId="3795" priority="324" stopIfTrue="1">
      <formula>$BG$8&lt;=90</formula>
    </cfRule>
    <cfRule type="expression" dxfId="3794" priority="328" stopIfTrue="1">
      <formula>$BG$8&gt;270</formula>
    </cfRule>
    <cfRule type="expression" dxfId="3793" priority="327" stopIfTrue="1">
      <formula>$BG$8&lt;=270</formula>
    </cfRule>
    <cfRule type="expression" dxfId="3792" priority="326" stopIfTrue="1">
      <formula>$BG$8&lt;=180</formula>
    </cfRule>
    <cfRule type="expression" dxfId="3791" priority="325" stopIfTrue="1">
      <formula>$BG$8&lt;=120</formula>
    </cfRule>
    <cfRule type="expression" dxfId="3790" priority="323" stopIfTrue="1">
      <formula>$BG$8&lt;=60</formula>
    </cfRule>
    <cfRule type="expression" dxfId="3789" priority="322" stopIfTrue="1">
      <formula>$BG$8&lt;=30</formula>
    </cfRule>
    <cfRule type="expression" dxfId="3788" priority="321" stopIfTrue="1">
      <formula>$BG$8&lt;=0</formula>
    </cfRule>
  </conditionalFormatting>
  <conditionalFormatting sqref="BI7:BI81">
    <cfRule type="expression" dxfId="3787" priority="312" stopIfTrue="1">
      <formula>$BJ7&gt;270</formula>
    </cfRule>
    <cfRule type="expression" dxfId="3786" priority="311" stopIfTrue="1">
      <formula>$BJ7&lt;=270</formula>
    </cfRule>
    <cfRule type="expression" dxfId="3785" priority="310" stopIfTrue="1">
      <formula>$BJ7&lt;=180</formula>
    </cfRule>
    <cfRule type="expression" dxfId="3784" priority="309" stopIfTrue="1">
      <formula>$BJ7&lt;=120</formula>
    </cfRule>
    <cfRule type="expression" dxfId="3783" priority="308" stopIfTrue="1">
      <formula>$BJ7&lt;=90</formula>
    </cfRule>
    <cfRule type="expression" dxfId="3782" priority="307" stopIfTrue="1">
      <formula>$BJ7&lt;=60</formula>
    </cfRule>
    <cfRule type="expression" dxfId="3781" priority="306" stopIfTrue="1">
      <formula>$BJ7&lt;=30</formula>
    </cfRule>
    <cfRule type="expression" dxfId="3780" priority="305" stopIfTrue="1">
      <formula>$BJ7&lt;=0</formula>
    </cfRule>
  </conditionalFormatting>
  <conditionalFormatting sqref="BL7:BL81">
    <cfRule type="expression" dxfId="3779" priority="304" stopIfTrue="1">
      <formula>$BM7&gt;270</formula>
    </cfRule>
    <cfRule type="expression" dxfId="3778" priority="303" stopIfTrue="1">
      <formula>$BM7&lt;=270</formula>
    </cfRule>
    <cfRule type="expression" dxfId="3777" priority="302" stopIfTrue="1">
      <formula>$BM7&lt;=180</formula>
    </cfRule>
    <cfRule type="expression" dxfId="3776" priority="301" stopIfTrue="1">
      <formula>$BM7&lt;=120</formula>
    </cfRule>
    <cfRule type="expression" dxfId="3775" priority="300" stopIfTrue="1">
      <formula>$BM7&lt;=90</formula>
    </cfRule>
    <cfRule type="expression" dxfId="3774" priority="299" stopIfTrue="1">
      <formula>$BM7&lt;=60</formula>
    </cfRule>
    <cfRule type="expression" dxfId="3773" priority="298" stopIfTrue="1">
      <formula>$BM7&lt;=30</formula>
    </cfRule>
    <cfRule type="expression" dxfId="3772" priority="297" stopIfTrue="1">
      <formula>$BM7&lt;=0</formula>
    </cfRule>
  </conditionalFormatting>
  <conditionalFormatting sqref="BO7:BO81">
    <cfRule type="expression" dxfId="3771" priority="292" stopIfTrue="1">
      <formula>$BP7&lt;=90</formula>
    </cfRule>
    <cfRule type="expression" dxfId="3770" priority="289" stopIfTrue="1">
      <formula>$BP7&lt;=0</formula>
    </cfRule>
    <cfRule type="expression" dxfId="3769" priority="290" stopIfTrue="1">
      <formula>$BP7&lt;=30</formula>
    </cfRule>
    <cfRule type="expression" dxfId="3768" priority="291" stopIfTrue="1">
      <formula>$BP7&lt;=60</formula>
    </cfRule>
    <cfRule type="expression" dxfId="3767" priority="294" stopIfTrue="1">
      <formula>$BP7&lt;=180</formula>
    </cfRule>
    <cfRule type="expression" dxfId="3766" priority="296" stopIfTrue="1">
      <formula>$BP7&gt;270</formula>
    </cfRule>
    <cfRule type="expression" dxfId="3765" priority="295" stopIfTrue="1">
      <formula>$BP7&lt;=270</formula>
    </cfRule>
    <cfRule type="expression" dxfId="3764" priority="293" stopIfTrue="1">
      <formula>$BP7&lt;=120</formula>
    </cfRule>
  </conditionalFormatting>
  <conditionalFormatting sqref="BR7:BR81">
    <cfRule type="expression" dxfId="3763" priority="285" stopIfTrue="1">
      <formula>$BS7&lt;=120</formula>
    </cfRule>
    <cfRule type="expression" dxfId="3762" priority="286" stopIfTrue="1">
      <formula>$BS7&lt;=180</formula>
    </cfRule>
    <cfRule type="expression" dxfId="3761" priority="287" stopIfTrue="1">
      <formula>$BS7&lt;=270</formula>
    </cfRule>
    <cfRule type="expression" dxfId="3760" priority="288" stopIfTrue="1">
      <formula>$BS7&gt;270</formula>
    </cfRule>
    <cfRule type="expression" dxfId="3759" priority="284" stopIfTrue="1">
      <formula>$BS7&lt;=90</formula>
    </cfRule>
    <cfRule type="expression" dxfId="3758" priority="283" stopIfTrue="1">
      <formula>$BS7&lt;=60</formula>
    </cfRule>
    <cfRule type="expression" dxfId="3757" priority="282" stopIfTrue="1">
      <formula>$BS7&lt;=30</formula>
    </cfRule>
    <cfRule type="expression" dxfId="3756" priority="281" stopIfTrue="1">
      <formula>$BS7&lt;=0</formula>
    </cfRule>
  </conditionalFormatting>
  <conditionalFormatting sqref="BU7:BU81">
    <cfRule type="expression" dxfId="3755" priority="273" stopIfTrue="1">
      <formula>$BV7&lt;=0</formula>
    </cfRule>
    <cfRule type="expression" dxfId="3754" priority="280" stopIfTrue="1">
      <formula>$BV7&gt;270</formula>
    </cfRule>
    <cfRule type="expression" dxfId="3753" priority="279" stopIfTrue="1">
      <formula>$BV7&lt;=270</formula>
    </cfRule>
    <cfRule type="expression" dxfId="3752" priority="278" stopIfTrue="1">
      <formula>$BV7&lt;=180</formula>
    </cfRule>
    <cfRule type="expression" dxfId="3751" priority="277" stopIfTrue="1">
      <formula>$BV7&lt;=120</formula>
    </cfRule>
    <cfRule type="expression" dxfId="3750" priority="276" stopIfTrue="1">
      <formula>$BV7&lt;=90</formula>
    </cfRule>
    <cfRule type="expression" dxfId="3749" priority="275" stopIfTrue="1">
      <formula>$BV7&lt;=60</formula>
    </cfRule>
    <cfRule type="expression" dxfId="3748" priority="274" stopIfTrue="1">
      <formula>$BV7&lt;=30</formula>
    </cfRule>
  </conditionalFormatting>
  <conditionalFormatting sqref="BX7:BX81">
    <cfRule type="expression" dxfId="3747" priority="269" stopIfTrue="1">
      <formula>$BY7&lt;=120</formula>
    </cfRule>
    <cfRule type="expression" dxfId="3746" priority="270" stopIfTrue="1">
      <formula>$BY7&lt;=180</formula>
    </cfRule>
    <cfRule type="expression" dxfId="3745" priority="271" stopIfTrue="1">
      <formula>$BY7&lt;=270</formula>
    </cfRule>
    <cfRule type="expression" dxfId="3744" priority="265" stopIfTrue="1">
      <formula>$BY7&lt;=0</formula>
    </cfRule>
    <cfRule type="expression" dxfId="3743" priority="266" stopIfTrue="1">
      <formula>$BY7&lt;=30</formula>
    </cfRule>
    <cfRule type="expression" dxfId="3742" priority="267" stopIfTrue="1">
      <formula>$BY7&lt;=60</formula>
    </cfRule>
    <cfRule type="expression" dxfId="3741" priority="268" stopIfTrue="1">
      <formula>$BY7&lt;=90</formula>
    </cfRule>
  </conditionalFormatting>
  <conditionalFormatting sqref="BX7:BX481">
    <cfRule type="expression" dxfId="3740" priority="272" stopIfTrue="1">
      <formula>$BY7&gt;270</formula>
    </cfRule>
  </conditionalFormatting>
  <conditionalFormatting sqref="CA7:CA81">
    <cfRule type="expression" dxfId="3739" priority="264" stopIfTrue="1">
      <formula>$CB7&gt;270</formula>
    </cfRule>
    <cfRule type="expression" dxfId="3738" priority="263" stopIfTrue="1">
      <formula>$CB7&lt;=270</formula>
    </cfRule>
    <cfRule type="expression" dxfId="3737" priority="262" stopIfTrue="1">
      <formula>$CB7&lt;=180</formula>
    </cfRule>
    <cfRule type="expression" dxfId="3736" priority="261" stopIfTrue="1">
      <formula>$CB7&lt;=120</formula>
    </cfRule>
    <cfRule type="expression" dxfId="3735" priority="260" stopIfTrue="1">
      <formula>$CB7&lt;=90</formula>
    </cfRule>
    <cfRule type="expression" dxfId="3734" priority="259" stopIfTrue="1">
      <formula>$CB7&lt;=60</formula>
    </cfRule>
    <cfRule type="expression" dxfId="3733" priority="258" stopIfTrue="1">
      <formula>$CB7&lt;=30</formula>
    </cfRule>
    <cfRule type="expression" dxfId="3732" priority="257" stopIfTrue="1">
      <formula>$CB7&lt;=0</formula>
    </cfRule>
  </conditionalFormatting>
  <conditionalFormatting sqref="CD7:CD81">
    <cfRule type="expression" dxfId="3731" priority="254" stopIfTrue="1">
      <formula>$CE7&lt;=180</formula>
    </cfRule>
    <cfRule type="expression" dxfId="3730" priority="252" stopIfTrue="1">
      <formula>$CE7&lt;=90</formula>
    </cfRule>
    <cfRule type="expression" dxfId="3729" priority="256" stopIfTrue="1">
      <formula>$CE7&gt;270</formula>
    </cfRule>
    <cfRule type="expression" dxfId="3728" priority="255" stopIfTrue="1">
      <formula>$CE7&lt;=270</formula>
    </cfRule>
    <cfRule type="expression" dxfId="3727" priority="253" stopIfTrue="1">
      <formula>$CE7&lt;=120</formula>
    </cfRule>
    <cfRule type="expression" dxfId="3726" priority="251" stopIfTrue="1">
      <formula>$CE7&lt;=60</formula>
    </cfRule>
    <cfRule type="expression" dxfId="3725" priority="250" stopIfTrue="1">
      <formula>$CE7&lt;=30</formula>
    </cfRule>
    <cfRule type="expression" dxfId="3724" priority="249" stopIfTrue="1">
      <formula>$CE7&lt;=0</formula>
    </cfRule>
  </conditionalFormatting>
  <conditionalFormatting sqref="CG7:CG81">
    <cfRule type="expression" dxfId="3723" priority="244" stopIfTrue="1">
      <formula>$CH7&lt;=90</formula>
    </cfRule>
    <cfRule type="expression" dxfId="3722" priority="248" stopIfTrue="1">
      <formula>$CH7&gt;270</formula>
    </cfRule>
    <cfRule type="expression" dxfId="3721" priority="247" stopIfTrue="1">
      <formula>$CH7&lt;=270</formula>
    </cfRule>
    <cfRule type="expression" dxfId="3720" priority="246" stopIfTrue="1">
      <formula>$CH7&lt;=180</formula>
    </cfRule>
    <cfRule type="expression" dxfId="3719" priority="245" stopIfTrue="1">
      <formula>$CH7&lt;=120</formula>
    </cfRule>
    <cfRule type="expression" dxfId="3718" priority="243" stopIfTrue="1">
      <formula>$CH7&lt;=60</formula>
    </cfRule>
    <cfRule type="expression" dxfId="3717" priority="242" stopIfTrue="1">
      <formula>$CH7&lt;=30</formula>
    </cfRule>
    <cfRule type="expression" dxfId="3716" priority="241" stopIfTrue="1">
      <formula>$CH7&lt;=0</formula>
    </cfRule>
  </conditionalFormatting>
  <conditionalFormatting sqref="CJ7:CJ81">
    <cfRule type="expression" dxfId="3715" priority="240" stopIfTrue="1">
      <formula>CK7&gt;270</formula>
    </cfRule>
    <cfRule type="expression" dxfId="3714" priority="239" stopIfTrue="1">
      <formula>CK7&lt;=270</formula>
    </cfRule>
    <cfRule type="expression" dxfId="3713" priority="238" stopIfTrue="1">
      <formula>CK7&lt;=180</formula>
    </cfRule>
    <cfRule type="expression" dxfId="3712" priority="237" stopIfTrue="1">
      <formula>CK7&lt;=120</formula>
    </cfRule>
    <cfRule type="expression" dxfId="3711" priority="236" stopIfTrue="1">
      <formula>CK7&lt;=90</formula>
    </cfRule>
    <cfRule type="expression" dxfId="3710" priority="235" stopIfTrue="1">
      <formula>CK7&lt;=60</formula>
    </cfRule>
    <cfRule type="expression" dxfId="3709" priority="234" stopIfTrue="1">
      <formula>CK7&lt;=30</formula>
    </cfRule>
    <cfRule type="expression" dxfId="3708" priority="233" stopIfTrue="1">
      <formula>CK7&lt;=0</formula>
    </cfRule>
  </conditionalFormatting>
  <conditionalFormatting sqref="CM7:CM81">
    <cfRule type="expression" dxfId="3707" priority="232" stopIfTrue="1">
      <formula>CQ7&gt;270</formula>
    </cfRule>
    <cfRule type="expression" dxfId="3706" priority="231" stopIfTrue="1">
      <formula>CQ7&lt;=270</formula>
    </cfRule>
    <cfRule type="expression" dxfId="3705" priority="230" stopIfTrue="1">
      <formula>CQ7&lt;=180</formula>
    </cfRule>
    <cfRule type="expression" dxfId="3704" priority="229" stopIfTrue="1">
      <formula>CQ7&lt;=120</formula>
    </cfRule>
    <cfRule type="expression" dxfId="3703" priority="228" stopIfTrue="1">
      <formula>CQ7&lt;=90</formula>
    </cfRule>
    <cfRule type="expression" dxfId="3702" priority="227" stopIfTrue="1">
      <formula>CQ7&lt;=60</formula>
    </cfRule>
    <cfRule type="expression" dxfId="3701" priority="226" stopIfTrue="1">
      <formula>CQ7&lt;=30</formula>
    </cfRule>
    <cfRule type="expression" dxfId="3700" priority="225" stopIfTrue="1">
      <formula>CQ7&lt;=0</formula>
    </cfRule>
  </conditionalFormatting>
  <conditionalFormatting sqref="CP7:CP81">
    <cfRule type="expression" dxfId="3699" priority="224" stopIfTrue="1">
      <formula>CQ7&gt;270</formula>
    </cfRule>
    <cfRule type="expression" dxfId="3698" priority="223" stopIfTrue="1">
      <formula>CQ7&lt;=270</formula>
    </cfRule>
    <cfRule type="expression" dxfId="3697" priority="222" stopIfTrue="1">
      <formula>CQ7&lt;=180</formula>
    </cfRule>
    <cfRule type="expression" dxfId="3696" priority="221" stopIfTrue="1">
      <formula>CQ7&lt;=120</formula>
    </cfRule>
    <cfRule type="expression" dxfId="3695" priority="220" stopIfTrue="1">
      <formula>CQ7&lt;=90</formula>
    </cfRule>
    <cfRule type="expression" dxfId="3694" priority="219" stopIfTrue="1">
      <formula>CQ7&lt;=60</formula>
    </cfRule>
    <cfRule type="expression" dxfId="3693" priority="218" stopIfTrue="1">
      <formula>CQ7&lt;=30</formula>
    </cfRule>
    <cfRule type="expression" dxfId="3692" priority="217" stopIfTrue="1">
      <formula>CQ7&lt;=0</formula>
    </cfRule>
  </conditionalFormatting>
  <conditionalFormatting sqref="CS7:CS81">
    <cfRule type="expression" dxfId="3691" priority="211" stopIfTrue="1">
      <formula>CT7&lt;=60</formula>
    </cfRule>
    <cfRule type="expression" dxfId="3690" priority="216" stopIfTrue="1">
      <formula>CT7&gt;270</formula>
    </cfRule>
    <cfRule type="expression" dxfId="3689" priority="215" stopIfTrue="1">
      <formula>CT7&lt;=270</formula>
    </cfRule>
    <cfRule type="expression" dxfId="3688" priority="214" stopIfTrue="1">
      <formula>CT7&lt;=180</formula>
    </cfRule>
    <cfRule type="expression" dxfId="3687" priority="213" stopIfTrue="1">
      <formula>CT7&lt;=120</formula>
    </cfRule>
    <cfRule type="expression" dxfId="3686" priority="212" stopIfTrue="1">
      <formula>CT7&lt;=90</formula>
    </cfRule>
    <cfRule type="expression" dxfId="3685" priority="210" stopIfTrue="1">
      <formula>CT7&lt;=30</formula>
    </cfRule>
    <cfRule type="expression" dxfId="3684" priority="209" stopIfTrue="1">
      <formula>CT7&lt;=0</formula>
    </cfRule>
  </conditionalFormatting>
  <conditionalFormatting sqref="CV7:CV81">
    <cfRule type="expression" dxfId="3683" priority="204" stopIfTrue="1">
      <formula>CW7&lt;=90</formula>
    </cfRule>
    <cfRule type="expression" dxfId="3682" priority="201" stopIfTrue="1">
      <formula>CW7&lt;=0</formula>
    </cfRule>
    <cfRule type="expression" dxfId="3681" priority="202" stopIfTrue="1">
      <formula>CW7&lt;=30</formula>
    </cfRule>
    <cfRule type="expression" dxfId="3680" priority="203" stopIfTrue="1">
      <formula>CW7&lt;=60</formula>
    </cfRule>
    <cfRule type="expression" dxfId="3679" priority="208" stopIfTrue="1">
      <formula>CW7&gt;270</formula>
    </cfRule>
    <cfRule type="expression" dxfId="3678" priority="207" stopIfTrue="1">
      <formula>CW7&lt;=270</formula>
    </cfRule>
    <cfRule type="expression" dxfId="3677" priority="206" stopIfTrue="1">
      <formula>CW7&lt;=180</formula>
    </cfRule>
    <cfRule type="expression" dxfId="3676" priority="205" stopIfTrue="1">
      <formula>CW7&lt;=120</formula>
    </cfRule>
  </conditionalFormatting>
  <conditionalFormatting sqref="CY7:CY81">
    <cfRule type="expression" dxfId="3675" priority="197" stopIfTrue="1">
      <formula>CZ7&lt;=120</formula>
    </cfRule>
    <cfRule type="expression" dxfId="3674" priority="198" stopIfTrue="1">
      <formula>CZ7&lt;=180</formula>
    </cfRule>
    <cfRule type="expression" dxfId="3673" priority="199" stopIfTrue="1">
      <formula>CZ7&lt;=270</formula>
    </cfRule>
    <cfRule type="expression" dxfId="3672" priority="200" stopIfTrue="1">
      <formula>CZ7&gt;270</formula>
    </cfRule>
    <cfRule type="expression" dxfId="3671" priority="196" stopIfTrue="1">
      <formula>CZ7&lt;=90</formula>
    </cfRule>
    <cfRule type="expression" dxfId="3670" priority="195" stopIfTrue="1">
      <formula>CZ7&lt;=60</formula>
    </cfRule>
    <cfRule type="expression" dxfId="3669" priority="194" stopIfTrue="1">
      <formula>CZ7&lt;=30</formula>
    </cfRule>
    <cfRule type="expression" dxfId="3668" priority="193" stopIfTrue="1">
      <formula>CZ7&lt;=0</formula>
    </cfRule>
  </conditionalFormatting>
  <conditionalFormatting sqref="DB7:DB81">
    <cfRule type="expression" dxfId="3667" priority="185" stopIfTrue="1">
      <formula>DC7&lt;=0</formula>
    </cfRule>
    <cfRule type="expression" dxfId="3666" priority="192" stopIfTrue="1">
      <formula>DC7&gt;270</formula>
    </cfRule>
    <cfRule type="expression" dxfId="3665" priority="191" stopIfTrue="1">
      <formula>DC7&lt;=270</formula>
    </cfRule>
    <cfRule type="expression" dxfId="3664" priority="190" stopIfTrue="1">
      <formula>DC7&lt;=180</formula>
    </cfRule>
    <cfRule type="expression" dxfId="3663" priority="189" stopIfTrue="1">
      <formula>DC7&lt;=120</formula>
    </cfRule>
    <cfRule type="expression" dxfId="3662" priority="188" stopIfTrue="1">
      <formula>DC7&lt;=90</formula>
    </cfRule>
    <cfRule type="expression" dxfId="3661" priority="187" stopIfTrue="1">
      <formula>DC7&lt;=60</formula>
    </cfRule>
    <cfRule type="expression" dxfId="3660" priority="186" stopIfTrue="1">
      <formula>DC7&lt;=30</formula>
    </cfRule>
  </conditionalFormatting>
  <conditionalFormatting sqref="DE7:DE81">
    <cfRule type="expression" dxfId="3659" priority="179" stopIfTrue="1">
      <formula>DF7&lt;=60</formula>
    </cfRule>
    <cfRule type="expression" dxfId="3658" priority="180" stopIfTrue="1">
      <formula>DF7&lt;=90</formula>
    </cfRule>
    <cfRule type="expression" dxfId="3657" priority="181" stopIfTrue="1">
      <formula>DF7&lt;=120</formula>
    </cfRule>
    <cfRule type="expression" dxfId="3656" priority="183" stopIfTrue="1">
      <formula>DF7&lt;=270</formula>
    </cfRule>
    <cfRule type="expression" dxfId="3655" priority="184" stopIfTrue="1">
      <formula>DF7&gt;270</formula>
    </cfRule>
    <cfRule type="expression" dxfId="3654" priority="177" stopIfTrue="1">
      <formula>DF7&lt;=0</formula>
    </cfRule>
    <cfRule type="expression" dxfId="3653" priority="178" stopIfTrue="1">
      <formula>DF7&lt;=30</formula>
    </cfRule>
    <cfRule type="expression" dxfId="3652" priority="182" stopIfTrue="1">
      <formula>DF7&lt;=180</formula>
    </cfRule>
  </conditionalFormatting>
  <conditionalFormatting sqref="DH7:DH81">
    <cfRule type="expression" dxfId="3651" priority="169" stopIfTrue="1">
      <formula>DI7&lt;=0</formula>
    </cfRule>
    <cfRule type="expression" dxfId="3650" priority="170" stopIfTrue="1">
      <formula>DI7&lt;=30</formula>
    </cfRule>
    <cfRule type="expression" dxfId="3649" priority="171" stopIfTrue="1">
      <formula>DI7&lt;=60</formula>
    </cfRule>
    <cfRule type="expression" dxfId="3648" priority="172" stopIfTrue="1">
      <formula>DI7&lt;=90</formula>
    </cfRule>
    <cfRule type="expression" dxfId="3647" priority="173" stopIfTrue="1">
      <formula>DI7&lt;=120</formula>
    </cfRule>
    <cfRule type="expression" dxfId="3646" priority="174" stopIfTrue="1">
      <formula>DI7&lt;=180</formula>
    </cfRule>
    <cfRule type="expression" dxfId="3645" priority="175" stopIfTrue="1">
      <formula>DI7&lt;=270</formula>
    </cfRule>
    <cfRule type="expression" dxfId="3644" priority="176" stopIfTrue="1">
      <formula>DI7&gt;270</formula>
    </cfRule>
  </conditionalFormatting>
  <conditionalFormatting sqref="DK7:DK81">
    <cfRule type="expression" dxfId="3643" priority="167" stopIfTrue="1">
      <formula>DL7&lt;=270</formula>
    </cfRule>
    <cfRule type="expression" dxfId="3642" priority="168" stopIfTrue="1">
      <formula>DL7&gt;270</formula>
    </cfRule>
    <cfRule type="expression" dxfId="3641" priority="166" stopIfTrue="1">
      <formula>DL7&lt;=180</formula>
    </cfRule>
    <cfRule type="expression" dxfId="3640" priority="165" stopIfTrue="1">
      <formula>DL7&lt;=120</formula>
    </cfRule>
    <cfRule type="expression" dxfId="3639" priority="164" stopIfTrue="1">
      <formula>DL7&lt;=90</formula>
    </cfRule>
    <cfRule type="expression" dxfId="3638" priority="163" stopIfTrue="1">
      <formula>DL7&lt;=60</formula>
    </cfRule>
    <cfRule type="expression" dxfId="3637" priority="162" stopIfTrue="1">
      <formula>DL7&lt;=30</formula>
    </cfRule>
    <cfRule type="expression" dxfId="3636" priority="161" stopIfTrue="1">
      <formula>DL7&lt;=0</formula>
    </cfRule>
  </conditionalFormatting>
  <conditionalFormatting sqref="DN7:DN81">
    <cfRule type="expression" dxfId="3635" priority="155" stopIfTrue="1">
      <formula>DO7&lt;=60</formula>
    </cfRule>
    <cfRule type="expression" dxfId="3634" priority="160" stopIfTrue="1">
      <formula>DO7&gt;270</formula>
    </cfRule>
    <cfRule type="expression" dxfId="3633" priority="159" stopIfTrue="1">
      <formula>DO7&lt;=270</formula>
    </cfRule>
    <cfRule type="expression" dxfId="3632" priority="158" stopIfTrue="1">
      <formula>DO7&lt;=180</formula>
    </cfRule>
    <cfRule type="expression" dxfId="3631" priority="157" stopIfTrue="1">
      <formula>DO7&lt;=120</formula>
    </cfRule>
    <cfRule type="expression" dxfId="3630" priority="156" stopIfTrue="1">
      <formula>DO7&lt;=90</formula>
    </cfRule>
    <cfRule type="expression" dxfId="3629" priority="154" stopIfTrue="1">
      <formula>DO7&lt;=30</formula>
    </cfRule>
    <cfRule type="expression" dxfId="3628" priority="153" stopIfTrue="1">
      <formula>DO7&lt;=0</formula>
    </cfRule>
  </conditionalFormatting>
  <conditionalFormatting sqref="DQ7:DQ81">
    <cfRule type="expression" dxfId="3627" priority="152" stopIfTrue="1">
      <formula>DR7&gt;270</formula>
    </cfRule>
    <cfRule type="expression" dxfId="3626" priority="151" stopIfTrue="1">
      <formula>DR7&lt;=270</formula>
    </cfRule>
    <cfRule type="expression" dxfId="3625" priority="150" stopIfTrue="1">
      <formula>DR7&lt;=180</formula>
    </cfRule>
    <cfRule type="expression" dxfId="3624" priority="149" stopIfTrue="1">
      <formula>DR7&lt;=120</formula>
    </cfRule>
    <cfRule type="expression" dxfId="3623" priority="148" stopIfTrue="1">
      <formula>DR7&lt;=90</formula>
    </cfRule>
    <cfRule type="expression" dxfId="3622" priority="147" stopIfTrue="1">
      <formula>DR7&lt;=60</formula>
    </cfRule>
    <cfRule type="expression" dxfId="3621" priority="146" stopIfTrue="1">
      <formula>DR7&lt;=30</formula>
    </cfRule>
    <cfRule type="expression" dxfId="3620" priority="145" stopIfTrue="1">
      <formula>DR7&lt;=0</formula>
    </cfRule>
  </conditionalFormatting>
  <conditionalFormatting sqref="DT7:DT81">
    <cfRule type="expression" dxfId="3619" priority="144" stopIfTrue="1">
      <formula>DU7&gt;270</formula>
    </cfRule>
    <cfRule type="expression" dxfId="3618" priority="143" stopIfTrue="1">
      <formula>DU7&lt;=270</formula>
    </cfRule>
    <cfRule type="expression" dxfId="3617" priority="142" stopIfTrue="1">
      <formula>DU7&lt;=180</formula>
    </cfRule>
    <cfRule type="expression" dxfId="3616" priority="141" stopIfTrue="1">
      <formula>DU7&lt;=120</formula>
    </cfRule>
    <cfRule type="expression" dxfId="3615" priority="140" stopIfTrue="1">
      <formula>DU7&lt;=90</formula>
    </cfRule>
    <cfRule type="expression" dxfId="3614" priority="139" stopIfTrue="1">
      <formula>DU7&lt;=60</formula>
    </cfRule>
    <cfRule type="expression" dxfId="3613" priority="138" stopIfTrue="1">
      <formula>DU7&lt;=30</formula>
    </cfRule>
    <cfRule type="expression" dxfId="3612" priority="137" stopIfTrue="1">
      <formula>DU7&lt;=0</formula>
    </cfRule>
  </conditionalFormatting>
  <conditionalFormatting sqref="DW7:DW81">
    <cfRule type="expression" dxfId="3611" priority="136" stopIfTrue="1">
      <formula>DX7&gt;270</formula>
    </cfRule>
    <cfRule type="expression" dxfId="3610" priority="135" stopIfTrue="1">
      <formula>DX7&lt;=270</formula>
    </cfRule>
    <cfRule type="expression" dxfId="3609" priority="134" stopIfTrue="1">
      <formula>DX7&lt;=180</formula>
    </cfRule>
    <cfRule type="expression" dxfId="3608" priority="133" stopIfTrue="1">
      <formula>DX7&lt;=120</formula>
    </cfRule>
    <cfRule type="expression" dxfId="3607" priority="132" stopIfTrue="1">
      <formula>DX7&lt;=90</formula>
    </cfRule>
    <cfRule type="expression" dxfId="3606" priority="131" stopIfTrue="1">
      <formula>DX7&lt;=60</formula>
    </cfRule>
    <cfRule type="expression" dxfId="3605" priority="130" stopIfTrue="1">
      <formula>DX7&lt;=30</formula>
    </cfRule>
    <cfRule type="expression" dxfId="3604" priority="129" stopIfTrue="1">
      <formula>DX7&lt;=0</formula>
    </cfRule>
  </conditionalFormatting>
  <conditionalFormatting sqref="DZ7:DZ81">
    <cfRule type="expression" dxfId="3603" priority="124" stopIfTrue="1">
      <formula>EA7&lt;=90</formula>
    </cfRule>
    <cfRule type="expression" dxfId="3602" priority="121" stopIfTrue="1">
      <formula>EA7&lt;=0</formula>
    </cfRule>
    <cfRule type="expression" dxfId="3601" priority="122" stopIfTrue="1">
      <formula>EA7&lt;=30</formula>
    </cfRule>
    <cfRule type="expression" dxfId="3600" priority="127" stopIfTrue="1">
      <formula>EA7&lt;=270</formula>
    </cfRule>
    <cfRule type="expression" dxfId="3599" priority="123" stopIfTrue="1">
      <formula>EA7&lt;=60</formula>
    </cfRule>
    <cfRule type="expression" dxfId="3598" priority="128" stopIfTrue="1">
      <formula>EA7&gt;270</formula>
    </cfRule>
    <cfRule type="expression" dxfId="3597" priority="126" stopIfTrue="1">
      <formula>EA7&lt;=180</formula>
    </cfRule>
    <cfRule type="expression" dxfId="3596" priority="125" stopIfTrue="1">
      <formula>EA7&lt;=120</formula>
    </cfRule>
  </conditionalFormatting>
  <conditionalFormatting sqref="EC7:EC81">
    <cfRule type="expression" dxfId="3595" priority="117" stopIfTrue="1">
      <formula>ED7&lt;=120</formula>
    </cfRule>
    <cfRule type="expression" dxfId="3594" priority="118" stopIfTrue="1">
      <formula>ED7&lt;=180</formula>
    </cfRule>
    <cfRule type="expression" dxfId="3593" priority="119" stopIfTrue="1">
      <formula>ED7&lt;=270</formula>
    </cfRule>
    <cfRule type="expression" dxfId="3592" priority="120" stopIfTrue="1">
      <formula>ED7&gt;270</formula>
    </cfRule>
    <cfRule type="expression" dxfId="3591" priority="116" stopIfTrue="1">
      <formula>ED7&lt;=90</formula>
    </cfRule>
    <cfRule type="expression" dxfId="3590" priority="115" stopIfTrue="1">
      <formula>ED7&lt;=60</formula>
    </cfRule>
    <cfRule type="expression" dxfId="3589" priority="114" stopIfTrue="1">
      <formula>ED7&lt;=30</formula>
    </cfRule>
    <cfRule type="expression" dxfId="3588" priority="113" stopIfTrue="1">
      <formula>ED7&lt;=0</formula>
    </cfRule>
  </conditionalFormatting>
  <conditionalFormatting sqref="EF7:EF81">
    <cfRule type="expression" dxfId="3587" priority="105" stopIfTrue="1">
      <formula>EG7&lt;=0</formula>
    </cfRule>
    <cfRule type="expression" dxfId="3586" priority="112" stopIfTrue="1">
      <formula>EG7&gt;270</formula>
    </cfRule>
    <cfRule type="expression" dxfId="3585" priority="111" stopIfTrue="1">
      <formula>EG7&lt;=270</formula>
    </cfRule>
    <cfRule type="expression" dxfId="3584" priority="110" stopIfTrue="1">
      <formula>EG7&lt;=180</formula>
    </cfRule>
    <cfRule type="expression" dxfId="3583" priority="109" stopIfTrue="1">
      <formula>EG7&lt;=120</formula>
    </cfRule>
    <cfRule type="expression" dxfId="3582" priority="108" stopIfTrue="1">
      <formula>EG7&lt;=90</formula>
    </cfRule>
    <cfRule type="expression" dxfId="3581" priority="107" stopIfTrue="1">
      <formula>EG7&lt;=60</formula>
    </cfRule>
    <cfRule type="expression" dxfId="3580" priority="106" stopIfTrue="1">
      <formula>EG7&lt;=30</formula>
    </cfRule>
  </conditionalFormatting>
  <conditionalFormatting sqref="EI7:EI81">
    <cfRule type="expression" dxfId="3579" priority="101" stopIfTrue="1">
      <formula>EJ7&lt;=120</formula>
    </cfRule>
    <cfRule type="expression" dxfId="3578" priority="102" stopIfTrue="1">
      <formula>EJ7&lt;=180</formula>
    </cfRule>
    <cfRule type="expression" dxfId="3577" priority="103" stopIfTrue="1">
      <formula>EJ7&lt;=270</formula>
    </cfRule>
    <cfRule type="expression" dxfId="3576" priority="97" stopIfTrue="1">
      <formula>EJ7&lt;=0</formula>
    </cfRule>
    <cfRule type="expression" dxfId="3575" priority="98" stopIfTrue="1">
      <formula>EJ7&lt;=30</formula>
    </cfRule>
    <cfRule type="expression" dxfId="3574" priority="99" stopIfTrue="1">
      <formula>EJ7&lt;=60</formula>
    </cfRule>
    <cfRule type="expression" dxfId="3573" priority="100" stopIfTrue="1">
      <formula>EJ7&lt;=90</formula>
    </cfRule>
    <cfRule type="expression" dxfId="3572" priority="104" stopIfTrue="1">
      <formula>EJ7&gt;270</formula>
    </cfRule>
  </conditionalFormatting>
  <conditionalFormatting sqref="EL7:EL81">
    <cfRule type="expression" dxfId="3571" priority="96" stopIfTrue="1">
      <formula>EM7&gt;270</formula>
    </cfRule>
    <cfRule type="expression" dxfId="3570" priority="95" stopIfTrue="1">
      <formula>EM7&lt;=270</formula>
    </cfRule>
    <cfRule type="expression" dxfId="3569" priority="94" stopIfTrue="1">
      <formula>EM7&lt;=180</formula>
    </cfRule>
    <cfRule type="expression" dxfId="3568" priority="93" stopIfTrue="1">
      <formula>EM7&lt;=120</formula>
    </cfRule>
    <cfRule type="expression" dxfId="3567" priority="92" stopIfTrue="1">
      <formula>EM7&lt;=90</formula>
    </cfRule>
    <cfRule type="expression" dxfId="3566" priority="91" stopIfTrue="1">
      <formula>EM7&lt;=60</formula>
    </cfRule>
    <cfRule type="expression" dxfId="3565" priority="90" stopIfTrue="1">
      <formula>EM7&lt;=30</formula>
    </cfRule>
    <cfRule type="expression" dxfId="3564" priority="89" stopIfTrue="1">
      <formula>EM7&lt;=0</formula>
    </cfRule>
  </conditionalFormatting>
  <conditionalFormatting sqref="EO7:EO81">
    <cfRule type="expression" dxfId="3563" priority="88" stopIfTrue="1">
      <formula>EP7&gt;270</formula>
    </cfRule>
    <cfRule type="expression" dxfId="3562" priority="85" stopIfTrue="1">
      <formula>EP7&lt;=120</formula>
    </cfRule>
    <cfRule type="expression" dxfId="3561" priority="87" stopIfTrue="1">
      <formula>EP7&lt;=270</formula>
    </cfRule>
    <cfRule type="expression" dxfId="3560" priority="86" stopIfTrue="1">
      <formula>EP7&lt;=180</formula>
    </cfRule>
    <cfRule type="expression" dxfId="3559" priority="84" stopIfTrue="1">
      <formula>EP7&lt;=90</formula>
    </cfRule>
    <cfRule type="expression" dxfId="3558" priority="83" stopIfTrue="1">
      <formula>EP7&lt;=60</formula>
    </cfRule>
    <cfRule type="expression" dxfId="3557" priority="82" stopIfTrue="1">
      <formula>EP7&lt;=30</formula>
    </cfRule>
    <cfRule type="expression" dxfId="3556" priority="81" stopIfTrue="1">
      <formula>EP7&lt;=0</formula>
    </cfRule>
  </conditionalFormatting>
  <conditionalFormatting sqref="ER7:ER81">
    <cfRule type="expression" dxfId="3555" priority="74" stopIfTrue="1">
      <formula>ES7&lt;=30</formula>
    </cfRule>
    <cfRule type="expression" dxfId="3554" priority="80" stopIfTrue="1">
      <formula>ES7&gt;270</formula>
    </cfRule>
    <cfRule type="expression" dxfId="3553" priority="79" stopIfTrue="1">
      <formula>ES7&lt;=270</formula>
    </cfRule>
    <cfRule type="expression" dxfId="3552" priority="78" stopIfTrue="1">
      <formula>ES7&lt;=180</formula>
    </cfRule>
    <cfRule type="expression" dxfId="3551" priority="77" stopIfTrue="1">
      <formula>ES7&lt;=120</formula>
    </cfRule>
    <cfRule type="expression" dxfId="3550" priority="76" stopIfTrue="1">
      <formula>ES7&lt;=90</formula>
    </cfRule>
    <cfRule type="expression" dxfId="3549" priority="75" stopIfTrue="1">
      <formula>ES7&lt;=60</formula>
    </cfRule>
    <cfRule type="expression" dxfId="3548" priority="73" stopIfTrue="1">
      <formula>ES7&lt;=0</formula>
    </cfRule>
  </conditionalFormatting>
  <conditionalFormatting sqref="EU7:EU81">
    <cfRule type="expression" dxfId="3547" priority="72" stopIfTrue="1">
      <formula>EV7&gt;270</formula>
    </cfRule>
    <cfRule type="expression" dxfId="3546" priority="71" stopIfTrue="1">
      <formula>EV7&lt;=270</formula>
    </cfRule>
    <cfRule type="expression" dxfId="3545" priority="70" stopIfTrue="1">
      <formula>EV7&lt;=180</formula>
    </cfRule>
    <cfRule type="expression" dxfId="3544" priority="69" stopIfTrue="1">
      <formula>EV7&lt;=120</formula>
    </cfRule>
    <cfRule type="expression" dxfId="3543" priority="68" stopIfTrue="1">
      <formula>EV7&lt;=90</formula>
    </cfRule>
    <cfRule type="expression" dxfId="3542" priority="67" stopIfTrue="1">
      <formula>EV7&lt;=60</formula>
    </cfRule>
    <cfRule type="expression" dxfId="3541" priority="66" stopIfTrue="1">
      <formula>EV7&lt;=30</formula>
    </cfRule>
    <cfRule type="expression" dxfId="3540" priority="65" stopIfTrue="1">
      <formula>EV7&lt;=0</formula>
    </cfRule>
  </conditionalFormatting>
  <conditionalFormatting sqref="EX7:EX81">
    <cfRule type="expression" dxfId="3539" priority="64" stopIfTrue="1">
      <formula>EY7&gt;270</formula>
    </cfRule>
    <cfRule type="expression" dxfId="3538" priority="63" stopIfTrue="1">
      <formula>EY7&lt;=270</formula>
    </cfRule>
    <cfRule type="expression" dxfId="3537" priority="62" stopIfTrue="1">
      <formula>EY7&lt;=180</formula>
    </cfRule>
    <cfRule type="expression" dxfId="3536" priority="61" stopIfTrue="1">
      <formula>EY7&lt;=120</formula>
    </cfRule>
    <cfRule type="expression" dxfId="3535" priority="60" stopIfTrue="1">
      <formula>EY7&lt;=90</formula>
    </cfRule>
    <cfRule type="expression" dxfId="3534" priority="59" stopIfTrue="1">
      <formula>EY7&lt;=60</formula>
    </cfRule>
    <cfRule type="expression" dxfId="3533" priority="58" stopIfTrue="1">
      <formula>EY7&lt;=30</formula>
    </cfRule>
    <cfRule type="expression" dxfId="3532" priority="57" stopIfTrue="1">
      <formula>EY7&lt;=0</formula>
    </cfRule>
  </conditionalFormatting>
  <conditionalFormatting sqref="FA7:FA81">
    <cfRule type="expression" dxfId="3531" priority="49" stopIfTrue="1">
      <formula>FB7&lt;=0</formula>
    </cfRule>
    <cfRule type="expression" dxfId="3530" priority="50" stopIfTrue="1">
      <formula>FB7&lt;=30</formula>
    </cfRule>
    <cfRule type="expression" dxfId="3529" priority="51" stopIfTrue="1">
      <formula>FB7&lt;=60</formula>
    </cfRule>
    <cfRule type="expression" dxfId="3528" priority="52" stopIfTrue="1">
      <formula>FB7&lt;=90</formula>
    </cfRule>
    <cfRule type="expression" dxfId="3527" priority="56" stopIfTrue="1">
      <formula>FB7&gt;270</formula>
    </cfRule>
    <cfRule type="expression" dxfId="3526" priority="55" stopIfTrue="1">
      <formula>FB7&lt;=270</formula>
    </cfRule>
    <cfRule type="expression" dxfId="3525" priority="54" stopIfTrue="1">
      <formula>FB7&lt;=180</formula>
    </cfRule>
    <cfRule type="expression" dxfId="3524" priority="53" stopIfTrue="1">
      <formula>FB7&lt;=120</formula>
    </cfRule>
  </conditionalFormatting>
  <conditionalFormatting sqref="FD7:FD81">
    <cfRule type="expression" dxfId="3523" priority="46" stopIfTrue="1">
      <formula>FE7&lt;=180</formula>
    </cfRule>
    <cfRule type="expression" dxfId="3522" priority="47" stopIfTrue="1">
      <formula>FE7&lt;=270</formula>
    </cfRule>
    <cfRule type="expression" dxfId="3521" priority="48" stopIfTrue="1">
      <formula>FE7&gt;270</formula>
    </cfRule>
    <cfRule type="expression" dxfId="3520" priority="43" stopIfTrue="1">
      <formula>FE7&lt;=60</formula>
    </cfRule>
    <cfRule type="expression" dxfId="3519" priority="45" stopIfTrue="1">
      <formula>FE7&lt;=120</formula>
    </cfRule>
    <cfRule type="expression" dxfId="3518" priority="44" stopIfTrue="1">
      <formula>FE7&lt;=90</formula>
    </cfRule>
    <cfRule type="expression" dxfId="3517" priority="42" stopIfTrue="1">
      <formula>FE7&lt;=30</formula>
    </cfRule>
    <cfRule type="expression" dxfId="3516" priority="41" stopIfTrue="1">
      <formula>FE7&lt;=0</formula>
    </cfRule>
  </conditionalFormatting>
  <conditionalFormatting sqref="FG7:FG81">
    <cfRule type="expression" dxfId="3515" priority="40" stopIfTrue="1">
      <formula>FH7&gt;270</formula>
    </cfRule>
    <cfRule type="expression" dxfId="3514" priority="39" stopIfTrue="1">
      <formula>FH7&lt;=270</formula>
    </cfRule>
    <cfRule type="expression" dxfId="3513" priority="38" stopIfTrue="1">
      <formula>FH7&lt;=180</formula>
    </cfRule>
    <cfRule type="expression" dxfId="3512" priority="37" stopIfTrue="1">
      <formula>FH7&lt;=120</formula>
    </cfRule>
    <cfRule type="expression" dxfId="3511" priority="36" stopIfTrue="1">
      <formula>FH7&lt;=90</formula>
    </cfRule>
    <cfRule type="expression" dxfId="3510" priority="35" stopIfTrue="1">
      <formula>FH7&lt;=60</formula>
    </cfRule>
    <cfRule type="expression" dxfId="3509" priority="34" stopIfTrue="1">
      <formula>FH7&lt;=30</formula>
    </cfRule>
    <cfRule type="expression" dxfId="3508" priority="33" stopIfTrue="1">
      <formula>FH7&lt;=0</formula>
    </cfRule>
  </conditionalFormatting>
  <conditionalFormatting sqref="FJ7:FJ81">
    <cfRule type="expression" dxfId="3507" priority="32" stopIfTrue="1">
      <formula>FK7&gt;270</formula>
    </cfRule>
    <cfRule type="expression" dxfId="3506" priority="31" stopIfTrue="1">
      <formula>FK7&lt;=270</formula>
    </cfRule>
    <cfRule type="expression" dxfId="3505" priority="30" stopIfTrue="1">
      <formula>FK7&lt;=180</formula>
    </cfRule>
    <cfRule type="expression" dxfId="3504" priority="29" stopIfTrue="1">
      <formula>FK7&lt;=120</formula>
    </cfRule>
    <cfRule type="expression" dxfId="3503" priority="28" stopIfTrue="1">
      <formula>FK7&lt;=90</formula>
    </cfRule>
    <cfRule type="expression" dxfId="3502" priority="27" stopIfTrue="1">
      <formula>FK7&lt;=60</formula>
    </cfRule>
    <cfRule type="expression" dxfId="3501" priority="26" stopIfTrue="1">
      <formula>FK7&lt;=30</formula>
    </cfRule>
    <cfRule type="expression" dxfId="3500" priority="25" stopIfTrue="1">
      <formula>FK7&lt;=0</formula>
    </cfRule>
  </conditionalFormatting>
  <conditionalFormatting sqref="FM7:FM81">
    <cfRule type="expression" dxfId="3499" priority="20" stopIfTrue="1">
      <formula>FN7&lt;=90</formula>
    </cfRule>
    <cfRule type="expression" dxfId="3498" priority="24" stopIfTrue="1">
      <formula>FN7&gt;270</formula>
    </cfRule>
    <cfRule type="expression" dxfId="3497" priority="23" stopIfTrue="1">
      <formula>FN7&lt;=270</formula>
    </cfRule>
    <cfRule type="expression" dxfId="3496" priority="22" stopIfTrue="1">
      <formula>FN7&lt;=180</formula>
    </cfRule>
    <cfRule type="expression" dxfId="3495" priority="21" stopIfTrue="1">
      <formula>FN7&lt;=120</formula>
    </cfRule>
    <cfRule type="expression" dxfId="3494" priority="19" stopIfTrue="1">
      <formula>FN7&lt;=60</formula>
    </cfRule>
    <cfRule type="expression" dxfId="3493" priority="18" stopIfTrue="1">
      <formula>FN7&lt;=30</formula>
    </cfRule>
    <cfRule type="expression" dxfId="3492" priority="17" stopIfTrue="1">
      <formula>FN7&lt;=0</formula>
    </cfRule>
  </conditionalFormatting>
  <conditionalFormatting sqref="FP7:FP81">
    <cfRule type="expression" dxfId="3491" priority="16" stopIfTrue="1">
      <formula>FQ7&gt;270</formula>
    </cfRule>
    <cfRule type="expression" dxfId="3490" priority="15" stopIfTrue="1">
      <formula>FQ7&lt;=270</formula>
    </cfRule>
    <cfRule type="expression" dxfId="3489" priority="14" stopIfTrue="1">
      <formula>FQ7&lt;=180</formula>
    </cfRule>
    <cfRule type="expression" dxfId="3488" priority="13" stopIfTrue="1">
      <formula>FQ7&lt;=120</formula>
    </cfRule>
    <cfRule type="expression" dxfId="3487" priority="12" stopIfTrue="1">
      <formula>FQ7&lt;=90</formula>
    </cfRule>
    <cfRule type="expression" dxfId="3486" priority="11" stopIfTrue="1">
      <formula>FQ7&lt;=60</formula>
    </cfRule>
    <cfRule type="expression" dxfId="3485" priority="10" stopIfTrue="1">
      <formula>FQ7&lt;=30</formula>
    </cfRule>
    <cfRule type="expression" dxfId="3484" priority="9" stopIfTrue="1">
      <formula>FQ7&lt;=0</formula>
    </cfRule>
  </conditionalFormatting>
  <conditionalFormatting sqref="FS7:FS81">
    <cfRule type="expression" dxfId="3483" priority="3" stopIfTrue="1">
      <formula>FT7&lt;=60</formula>
    </cfRule>
    <cfRule type="expression" dxfId="3482" priority="1" stopIfTrue="1">
      <formula>FT7&lt;=0</formula>
    </cfRule>
    <cfRule type="expression" dxfId="3481" priority="8" stopIfTrue="1">
      <formula>FT7&gt;270</formula>
    </cfRule>
    <cfRule type="expression" dxfId="3480" priority="7" stopIfTrue="1">
      <formula>FT7&lt;=270</formula>
    </cfRule>
    <cfRule type="expression" dxfId="3479" priority="2" stopIfTrue="1">
      <formula>FT7&lt;=30</formula>
    </cfRule>
    <cfRule type="expression" dxfId="3478" priority="6" stopIfTrue="1">
      <formula>FT7&lt;=180</formula>
    </cfRule>
    <cfRule type="expression" dxfId="3477" priority="5" stopIfTrue="1">
      <formula>FT7&lt;=120</formula>
    </cfRule>
    <cfRule type="expression" dxfId="3476" priority="4" stopIfTrue="1">
      <formula>FT7&lt;=90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FF5E0-C343-4DAF-AB09-0AC52F556AB5}">
  <dimension ref="A1:NCQ90"/>
  <sheetViews>
    <sheetView zoomScale="80" zoomScaleNormal="80" workbookViewId="0">
      <selection activeCell="A8" sqref="A8:GA8"/>
    </sheetView>
  </sheetViews>
  <sheetFormatPr defaultRowHeight="15" x14ac:dyDescent="0.25"/>
  <cols>
    <col min="1" max="1" width="9.28515625" style="1" customWidth="1"/>
    <col min="2" max="2" width="14.7109375" style="1" customWidth="1"/>
    <col min="3" max="4" width="14.7109375" style="154" hidden="1" customWidth="1"/>
    <col min="5" max="5" width="9.570312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1" width="10" style="20" customWidth="1"/>
    <col min="62" max="62" width="10" style="20" hidden="1" customWidth="1"/>
    <col min="63" max="63" width="9.7109375" style="97" hidden="1" customWidth="1"/>
    <col min="64" max="64" width="10" style="20" customWidth="1"/>
    <col min="65"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49"/>
      <c r="D1" s="166"/>
      <c r="E1" s="105"/>
      <c r="F1" s="79"/>
      <c r="G1" s="245" t="s">
        <v>30</v>
      </c>
      <c r="H1" s="246"/>
      <c r="I1" s="226"/>
      <c r="J1" s="226"/>
      <c r="K1" s="226"/>
      <c r="L1" s="226"/>
      <c r="M1" s="226"/>
      <c r="N1" s="226"/>
      <c r="O1" s="226"/>
      <c r="P1" s="226"/>
      <c r="BF1" s="249" t="s">
        <v>259</v>
      </c>
      <c r="BG1" s="249"/>
      <c r="BH1" s="249"/>
      <c r="BI1" s="250" t="s">
        <v>260</v>
      </c>
      <c r="BJ1" s="250"/>
      <c r="BK1" s="250"/>
      <c r="BL1" s="249" t="s">
        <v>261</v>
      </c>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49"/>
      <c r="D2" s="167"/>
      <c r="E2" s="106"/>
      <c r="F2" s="80"/>
      <c r="G2" s="247"/>
      <c r="H2" s="248"/>
      <c r="I2" s="251" t="s">
        <v>32</v>
      </c>
      <c r="J2" s="251"/>
      <c r="K2" s="251"/>
      <c r="L2" s="251"/>
      <c r="M2" s="251"/>
      <c r="N2" s="251"/>
      <c r="O2" s="251"/>
      <c r="P2" s="226"/>
      <c r="Q2" s="252">
        <f ca="1">TODAY()</f>
        <v>45931</v>
      </c>
      <c r="R2" s="252"/>
      <c r="S2" s="5">
        <f>COUNTA(BF1:FU1)</f>
        <v>3</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262</v>
      </c>
      <c r="BG2" s="236"/>
      <c r="BH2" s="236"/>
      <c r="BI2" s="243" t="s">
        <v>263</v>
      </c>
      <c r="BJ2" s="243"/>
      <c r="BK2" s="243"/>
      <c r="BL2" s="236" t="s">
        <v>263</v>
      </c>
      <c r="BM2" s="236"/>
      <c r="BN2" s="236"/>
      <c r="BO2" s="243"/>
      <c r="BP2" s="243"/>
      <c r="BQ2" s="243"/>
      <c r="BR2" s="236" t="s">
        <v>34</v>
      </c>
      <c r="BS2" s="236"/>
      <c r="BT2" s="236"/>
      <c r="BU2" s="243" t="s">
        <v>34</v>
      </c>
      <c r="BV2" s="243"/>
      <c r="BW2" s="243"/>
      <c r="BX2" s="236" t="s">
        <v>34</v>
      </c>
      <c r="BY2" s="236"/>
      <c r="BZ2" s="236"/>
      <c r="CA2" s="243" t="s">
        <v>34</v>
      </c>
      <c r="CB2" s="243"/>
      <c r="CC2" s="243"/>
      <c r="CD2" s="236" t="s">
        <v>34</v>
      </c>
      <c r="CE2" s="236"/>
      <c r="CF2" s="236"/>
      <c r="CG2" s="243" t="s">
        <v>34</v>
      </c>
      <c r="CH2" s="243"/>
      <c r="CI2" s="243"/>
      <c r="CJ2" s="236" t="s">
        <v>34</v>
      </c>
      <c r="CK2" s="236"/>
      <c r="CL2" s="236"/>
      <c r="CM2" s="243" t="s">
        <v>34</v>
      </c>
      <c r="CN2" s="243"/>
      <c r="CO2" s="243"/>
      <c r="CP2" s="236" t="s">
        <v>34</v>
      </c>
      <c r="CQ2" s="236"/>
      <c r="CR2" s="236"/>
      <c r="CS2" s="243" t="s">
        <v>34</v>
      </c>
      <c r="CT2" s="243"/>
      <c r="CU2" s="243"/>
      <c r="CV2" s="236" t="s">
        <v>34</v>
      </c>
      <c r="CW2" s="236"/>
      <c r="CX2" s="236"/>
      <c r="CY2" s="243" t="s">
        <v>34</v>
      </c>
      <c r="CZ2" s="243"/>
      <c r="DA2" s="243"/>
      <c r="DB2" s="236" t="s">
        <v>34</v>
      </c>
      <c r="DC2" s="236"/>
      <c r="DD2" s="236"/>
      <c r="DE2" s="243" t="s">
        <v>34</v>
      </c>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49"/>
      <c r="D3" s="167"/>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39">
        <v>1012381</v>
      </c>
      <c r="BG3" s="221"/>
      <c r="BH3" s="221"/>
      <c r="BI3" s="159">
        <v>1012327</v>
      </c>
      <c r="BJ3" s="222"/>
      <c r="BK3" s="222"/>
      <c r="BL3" s="122">
        <v>1012327</v>
      </c>
      <c r="BM3" s="221"/>
      <c r="BN3" s="221"/>
      <c r="BO3" s="159"/>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49"/>
      <c r="D4" s="167"/>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184">
        <v>23001028369</v>
      </c>
      <c r="BG4" s="184"/>
      <c r="BH4" s="184"/>
      <c r="BI4" s="185">
        <v>23001017888</v>
      </c>
      <c r="BJ4" s="185"/>
      <c r="BK4" s="185"/>
      <c r="BL4" s="184">
        <v>23001028410</v>
      </c>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49"/>
      <c r="D5" s="167"/>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184"/>
      <c r="BG5" s="184"/>
      <c r="BH5" s="184"/>
      <c r="BI5" s="185"/>
      <c r="BJ5" s="185"/>
      <c r="BK5" s="185"/>
      <c r="BL5" s="184"/>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50" t="s">
        <v>41</v>
      </c>
      <c r="D6" s="150" t="s">
        <v>42</v>
      </c>
      <c r="E6" s="107" t="s">
        <v>264</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IF(E7="","",E7*$GA$7)</f>
        <v>3</v>
      </c>
      <c r="B7" s="2" t="s">
        <v>258</v>
      </c>
      <c r="C7" s="151">
        <v>2932.73</v>
      </c>
      <c r="D7" s="151">
        <f>IF(A7="","",A7*C7)</f>
        <v>8798.19</v>
      </c>
      <c r="E7" s="108">
        <v>1</v>
      </c>
      <c r="F7" s="192" t="s">
        <v>224</v>
      </c>
      <c r="G7" s="2">
        <v>1</v>
      </c>
      <c r="H7" s="76" t="s">
        <v>265</v>
      </c>
      <c r="I7" s="113" t="str">
        <f t="shared" ref="I7:I14" ca="1" si="0">IF(COUNTIFS($Q7:$BD7,"&gt;270")=0,"",COUNTIFS($Q7:$BD7,"&gt;270"))</f>
        <v/>
      </c>
      <c r="J7" s="114" t="str">
        <f t="shared" ref="J7:J14" ca="1" si="1">IF(COUNTIFS($Q7:$BD7,"&lt;=270")&gt;0,IF(COUNTIFS($Q7:$BD7,"&lt;=270")-COUNTIFS($Q7:$BD7,"&lt;=180")=0,"",COUNTIFS($Q7:$BD7,"&lt;=270")-COUNTIFS($Q7:$BD7,"&lt;=180")),"")</f>
        <v/>
      </c>
      <c r="K7" s="114" t="str">
        <f t="shared" ref="K7:K14" ca="1" si="2">IF(COUNTIFS($Q7:$BD7,"&lt;=180")&gt;0,IF(COUNTIFS($Q7:$BD7,"&lt;=180")-COUNTIFS($Q7:$BD7,"&lt;=120")=0,"",COUNTIFS($Q7:$BD7,"&lt;=180")-COUNTIFS($Q7:$BD7,"&lt;=120")),"")</f>
        <v/>
      </c>
      <c r="L7" s="114" t="str">
        <f t="shared" ref="L7:L14" ca="1" si="3">IF(COUNTIFS($Q7:$BD7,"&lt;=120")&gt;0,IF(COUNTIFS($Q7:$BD7,"&lt;=120")-COUNTIFS($Q7:$BD7,"&lt;=90")=0,"",COUNTIFS($Q7:$BD7,"&lt;=120")-COUNTIFS($Q7:$BD7,"&lt;=90")),"")</f>
        <v/>
      </c>
      <c r="M7" s="114" t="str">
        <f t="shared" ref="M7:M14" ca="1" si="4">IF(COUNTIFS($Q7:$BD7,"&lt;=90")&gt;0,IF(COUNTIFS($Q7:$BD7,"&lt;=90")-COUNTIFS($Q7:$BD7,"&lt;=60")=0,"",COUNTIFS($Q7:$BD7,"&lt;=90")-COUNTIFS($Q7:$BD7,"&lt;=60")),"")</f>
        <v/>
      </c>
      <c r="N7" s="114" t="str">
        <f t="shared" ref="N7:N14" ca="1" si="5">IF(COUNTIFS($Q7:$BD7,"&lt;=60")&gt;0,IF(COUNTIFS($Q7:$BD7,"&lt;=60")-COUNTIFS($Q7:$BD7,"&lt;=30")=0,"",COUNTIFS($Q7:$BD7,"&lt;=60")-COUNTIFS($Q7:$BD7,"&lt;=30")),"")</f>
        <v/>
      </c>
      <c r="O7" s="114">
        <f t="shared" ref="O7:O14" ca="1" si="6">IF(COUNTIFS($Q7:$BD7,"&lt;=30")&gt;0,IF(COUNTIFS($Q7:$BD7,"&lt;=30")-COUNTIFS($Q7:$BD7,"&lt;=0")=0,"",COUNTIFS($Q7:$BD7,"&lt;=30")-COUNTIFS($Q7:$BD7,"&lt;=0")),"")</f>
        <v>2</v>
      </c>
      <c r="P7" s="114">
        <f t="shared" ref="P7:P14" ca="1" si="7">IF(COUNTIFS($Q7:$BD7,"&lt;=0")=0,"",COUNTIFS($Q7:$BD7,"&lt;=0"))</f>
        <v>1</v>
      </c>
      <c r="Q7" s="93">
        <f t="shared" ref="Q7:Q9" ca="1" si="8">IF($S$2&gt;0,IF(BG7="","",BG7),"")</f>
        <v>-1</v>
      </c>
      <c r="R7" s="93">
        <f t="shared" ref="R7:R9" ca="1" si="9">IF($S$2&gt;1,IF(BJ7="","",BJ7),"")</f>
        <v>15</v>
      </c>
      <c r="S7" s="93">
        <f t="shared" ref="S7:S9" ca="1" si="10">IF($S$2&gt;2,IF(BM7="","",BM7),"")</f>
        <v>15</v>
      </c>
      <c r="T7" s="93" t="str">
        <f t="shared" ref="T7:T9" si="11">IF($S$2&gt;3,IF(BP7="","",BP7),"")</f>
        <v/>
      </c>
      <c r="U7" s="93" t="str">
        <f t="shared" ref="U7:U9" si="12">IF($S$2&gt;4,IF(BS7="","",BS7),"")</f>
        <v/>
      </c>
      <c r="V7" s="93" t="str">
        <f t="shared" ref="V7:V9" si="13">IF($S$2&gt;5,IF(BV7="","",BV7),"")</f>
        <v/>
      </c>
      <c r="W7" s="93" t="str">
        <f t="shared" ref="W7:W9" si="14">IF($S$2&gt;6,IF(BY7="","",BY7),"")</f>
        <v/>
      </c>
      <c r="X7" s="93" t="str">
        <f t="shared" ref="X7:X9" si="15">IF($S$2&gt;7,IF(CB7="","",CB7),"")</f>
        <v/>
      </c>
      <c r="Y7" s="93" t="str">
        <f t="shared" ref="Y7:Y9" si="16">IF($S$2&gt;8,IF(CE7="","",CE7),"")</f>
        <v/>
      </c>
      <c r="Z7" s="93" t="str">
        <f t="shared" ref="Z7:Z9" si="17">IF($S$2&gt;9,IF(CH7="","",CH7),"")</f>
        <v/>
      </c>
      <c r="AA7" s="93" t="str">
        <f t="shared" ref="AA7:AA9" si="18">IF($S$2&gt;10,IF(CK7="","",CK7),"")</f>
        <v/>
      </c>
      <c r="AB7" s="93" t="str">
        <f t="shared" ref="AB7:AB9" si="19">IF($S$2&gt;11,IF(CN7="","",CN7),"")</f>
        <v/>
      </c>
      <c r="AC7" s="93" t="str">
        <f t="shared" ref="AC7:AC9" si="20">IF($S$2&gt;12,IF(CQ7="","",CQ7),"")</f>
        <v/>
      </c>
      <c r="AD7" s="93" t="str">
        <f t="shared" ref="AD7:AD9" si="21">IF($S$2&gt;13,IF(CT7="","",CT7),"")</f>
        <v/>
      </c>
      <c r="AE7" s="93" t="str">
        <f t="shared" ref="AE7:AE9" si="22">IF($S$2&gt;14,IF(CW7="","",CW7),"")</f>
        <v/>
      </c>
      <c r="AF7" s="93" t="str">
        <f t="shared" ref="AF7:AF9" si="23">IF($S$2&gt;15,IF(CZ7="","",CZ7),"")</f>
        <v/>
      </c>
      <c r="AG7" s="93" t="str">
        <f t="shared" ref="AG7:AG9" si="24">IF($S$2&gt;16,IF(DC7="","",DC7),"")</f>
        <v/>
      </c>
      <c r="AH7" s="93" t="str">
        <f t="shared" ref="AH7:AH9" si="25">IF($S$2&gt;17,IF(DF7="","",DF7),"")</f>
        <v/>
      </c>
      <c r="AI7" s="93" t="str">
        <f t="shared" ref="AI7:AI9" si="26">IF($S$2&gt;18,IF(DI7 = "","",DI7),"")</f>
        <v/>
      </c>
      <c r="AJ7" s="93" t="str">
        <f t="shared" ref="AJ7:AJ9" si="27">IF($S$2&gt;19,IF(DL7="","",DL7),"")</f>
        <v/>
      </c>
      <c r="AK7" s="93" t="str">
        <f t="shared" ref="AK7:AK9" si="28">IF($S$2&gt;20,IF(DO7="","",DO7),"")</f>
        <v/>
      </c>
      <c r="AL7" s="93" t="str">
        <f t="shared" ref="AL7:AL9" si="29">IF($S$2&gt;21,IF(DR7="","",DR7),"")</f>
        <v/>
      </c>
      <c r="AM7" s="93" t="str">
        <f t="shared" ref="AM7:AM9" si="30">IF($S$2&gt;22,IF(DU7="","",DU7),"")</f>
        <v/>
      </c>
      <c r="AN7" s="93" t="str">
        <f t="shared" ref="AN7:AN9" si="31">IF($S$2&gt;23,IF(DX7="","",DX7),"")</f>
        <v/>
      </c>
      <c r="AO7" s="93" t="str">
        <f t="shared" ref="AO7:AO9" si="32">IF($S$2&gt;24,IF(EA7="","",EA7),"")</f>
        <v/>
      </c>
      <c r="AP7" s="93" t="str">
        <f t="shared" ref="AP7:AP9" si="33">IF($S$2&gt;25,IF(ED7="","",ED7),"")</f>
        <v/>
      </c>
      <c r="AQ7" s="93" t="str">
        <f t="shared" ref="AQ7:AQ9" si="34">IF($S$2&gt;26,IF(EG7="","",EG7),"")</f>
        <v/>
      </c>
      <c r="AR7" s="93" t="str">
        <f t="shared" ref="AR7:AR9" si="35">IF($S$2&gt;27,IF(EJ7="","",EJ7),"")</f>
        <v/>
      </c>
      <c r="AS7" s="93" t="str">
        <f t="shared" ref="AS7:AS9" si="36">IF($S$2&gt;28,IF(EM7="","",EM7),"")</f>
        <v/>
      </c>
      <c r="AT7" s="93" t="str">
        <f t="shared" ref="AT7:AT9" si="37">IF($S$2&gt;29,IF(EP7 = "", "", EP7),"")</f>
        <v/>
      </c>
      <c r="AU7" s="93" t="str">
        <f t="shared" ref="AU7:AU9" si="38">IF($S$2&gt;30,IF(ES7="","",ES7),"")</f>
        <v/>
      </c>
      <c r="AV7" s="93" t="str">
        <f t="shared" ref="AV7:AV9" si="39">IF($S$2&gt;31,IF(EV7="","",EV7),"")</f>
        <v/>
      </c>
      <c r="AW7" s="93" t="str">
        <f t="shared" ref="AW7:AW9" si="40">IF($S$2&gt;32,IF(EY7="","",EY7),"")</f>
        <v/>
      </c>
      <c r="AX7" s="93" t="str">
        <f t="shared" ref="AX7:AX9" si="41">IF($S$2&gt;33,IF(FB7="","",FB7),"")</f>
        <v/>
      </c>
      <c r="AY7" s="93" t="str">
        <f t="shared" ref="AY7:AY9" si="42">IF($S$2&gt;34,IF(FE7="","",FE7),"")</f>
        <v/>
      </c>
      <c r="AZ7" s="93" t="str">
        <f t="shared" ref="AZ7:AZ9" si="43">IF($S$2&gt;35,IF(FH7="","",FH7),"")</f>
        <v/>
      </c>
      <c r="BA7" s="93" t="str">
        <f t="shared" ref="BA7:BA9" si="44">IF($S$2&gt;36,IF(FK7="","",FK7),"")</f>
        <v/>
      </c>
      <c r="BB7" s="93" t="str">
        <f t="shared" ref="BB7:BB9" si="45">IF($S$2&gt;37,IF(FN7="","",FN7),"")</f>
        <v/>
      </c>
      <c r="BC7" s="93" t="str">
        <f t="shared" ref="BC7:BC9" si="46">IF($S$2&gt;38,IF(FQ7="","",FQ7),"")</f>
        <v/>
      </c>
      <c r="BD7" s="93" t="str">
        <f t="shared" ref="BD7:BD9" si="47">IF($S$2&gt;39,IF(FT7="","",FT7),"")</f>
        <v/>
      </c>
      <c r="BE7" s="93" t="str">
        <f t="shared" ref="BE7:BE9" si="48">IF($S$2&gt;40,IF(FW7="","",FW7),"")</f>
        <v/>
      </c>
      <c r="BF7" s="13">
        <v>45565</v>
      </c>
      <c r="BG7" s="74">
        <f ca="1">IF(BH7="","",_xlfn.DAYS(BH7,$Q$2))</f>
        <v>-1</v>
      </c>
      <c r="BH7" s="36">
        <f t="shared" ref="BH7:BH21" si="49">IF(BF7="","",BF7+($G7*365))</f>
        <v>45930</v>
      </c>
      <c r="BI7" s="13">
        <v>45581</v>
      </c>
      <c r="BJ7" s="75">
        <f t="shared" ref="BJ7:BJ21" ca="1" si="50">IF(BK7="","",_xlfn.DAYS(BK7,$Q$2))</f>
        <v>15</v>
      </c>
      <c r="BK7" s="37">
        <f>IF(BI7="","",BI7+($G7*365))</f>
        <v>45946</v>
      </c>
      <c r="BL7" s="13">
        <v>45581</v>
      </c>
      <c r="BM7" s="74">
        <f t="shared" ref="BM7:BM21" ca="1" si="51">IF(BN7="","",_xlfn.DAYS(BN7,$Q$2))</f>
        <v>15</v>
      </c>
      <c r="BN7" s="36">
        <f>IF(BL7="","",BL7+($G7*365))</f>
        <v>45946</v>
      </c>
      <c r="BO7" s="13"/>
      <c r="BP7" s="75" t="str">
        <f t="shared" ref="BP7:BP21" si="52">IF(BQ7="","",_xlfn.DAYS(BQ7,$Q$2))</f>
        <v/>
      </c>
      <c r="BQ7" s="37" t="str">
        <f>IF(BO7="","",BO7+($G7*365))</f>
        <v/>
      </c>
      <c r="BR7" s="13"/>
      <c r="BS7" s="74" t="str">
        <f t="shared" ref="BS7:BS22" si="53">IF(BT7="","",_xlfn.DAYS(BT7,$Q$2))</f>
        <v/>
      </c>
      <c r="BT7" s="36" t="str">
        <f>IF(BR7="","",BR7+($G7*365))</f>
        <v/>
      </c>
      <c r="BU7" s="13"/>
      <c r="BV7" s="75" t="str">
        <f t="shared" ref="BV7:BV22" si="54">IF(BW7="","",_xlfn.DAYS(BW7,$Q$2))</f>
        <v/>
      </c>
      <c r="BW7" s="37" t="str">
        <f>IF(BU7="","",BU7+($G7*365))</f>
        <v/>
      </c>
      <c r="BX7" s="13"/>
      <c r="BY7" s="74" t="str">
        <f t="shared" ref="BY7:BY22" si="55">IF(BZ7="","",_xlfn.DAYS(BZ7,$Q$2))</f>
        <v/>
      </c>
      <c r="BZ7" s="36" t="str">
        <f>IF(BX7="","",BX7+($G7*365))</f>
        <v/>
      </c>
      <c r="CA7" s="13"/>
      <c r="CB7" s="75" t="str">
        <f t="shared" ref="CB7:CB22" si="56">IF(CC7="","",_xlfn.DAYS(CC7,$Q$2))</f>
        <v/>
      </c>
      <c r="CC7" s="37" t="str">
        <f>IF(CA7="","",CA7+($G7*365))</f>
        <v/>
      </c>
      <c r="CD7" s="13"/>
      <c r="CE7" s="74" t="str">
        <f t="shared" ref="CE7:CE22" si="57">IF(CF7="","",_xlfn.DAYS(CF7,$Q$2))</f>
        <v/>
      </c>
      <c r="CF7" s="36" t="str">
        <f>IF(CD7="","",CD7+($G7*365))</f>
        <v/>
      </c>
      <c r="CG7" s="13"/>
      <c r="CH7" s="115" t="str">
        <f t="shared" ref="CH7:CH21" si="58">IF(CI7="","",_xlfn.DAYS(CI7,$Q$2))</f>
        <v/>
      </c>
      <c r="CI7" s="225" t="str">
        <f>IF(CG7="","",CG7+($G7*365))</f>
        <v/>
      </c>
      <c r="CJ7" s="13"/>
      <c r="CK7" s="5" t="str">
        <f t="shared" ref="CK7:CK22" si="59">IF(CL7="","",_xlfn.DAYS(CL7,$Q$2))</f>
        <v/>
      </c>
      <c r="CL7" s="224" t="str">
        <f>IF(CJ7="","",CJ7+($G7*365))</f>
        <v/>
      </c>
      <c r="CM7" s="13"/>
      <c r="CN7" s="115" t="str">
        <f t="shared" ref="CN7:CN21" si="60">IF(CO7="","",_xlfn.DAYS(CO7,$Q$2))</f>
        <v/>
      </c>
      <c r="CO7" s="225" t="str">
        <f>IF(CM7="","",CM7+($G7*365))</f>
        <v/>
      </c>
      <c r="CP7" s="13"/>
      <c r="CQ7" s="5" t="str">
        <f t="shared" ref="CQ7:CQ22" si="61">IF(CR7="","",_xlfn.DAYS(CR7,$Q$2))</f>
        <v/>
      </c>
      <c r="CR7" s="224" t="str">
        <f>IF(CP7="","",CP7+($G7*365))</f>
        <v/>
      </c>
      <c r="CS7" s="13"/>
      <c r="CT7" s="115" t="str">
        <f t="shared" ref="CT7:CT20" si="62">IF(CU7="","",_xlfn.DAYS(CU7,$Q$2))</f>
        <v/>
      </c>
      <c r="CU7" s="225" t="str">
        <f>IF(CS7="","",CS7+($G7*365))</f>
        <v/>
      </c>
      <c r="CV7" s="13"/>
      <c r="CW7" s="5" t="str">
        <f t="shared" ref="CW7:CW21" si="63">IF(CX7="","",_xlfn.DAYS(CX7,$Q$2))</f>
        <v/>
      </c>
      <c r="CX7" s="224" t="str">
        <f>IF(CV7="","",CV7+($G7*365))</f>
        <v/>
      </c>
      <c r="CY7" s="13"/>
      <c r="CZ7" s="115" t="str">
        <f t="shared" ref="CZ7:CZ21" si="64">IF(DA7="","",_xlfn.DAYS(DA7,$Q$2))</f>
        <v/>
      </c>
      <c r="DA7" s="225" t="str">
        <f>IF(CY7="","",CY7+($G7*365))</f>
        <v/>
      </c>
      <c r="DB7" s="13"/>
      <c r="DC7" s="5" t="str">
        <f t="shared" ref="DC7:DC22" si="65">IF(DD7="","",_xlfn.DAYS(DD7,$Q$2))</f>
        <v/>
      </c>
      <c r="DD7" s="224" t="str">
        <f>IF(DB7="","",DB7+($G7*365))</f>
        <v/>
      </c>
      <c r="DE7" s="13"/>
      <c r="DF7" s="115" t="str">
        <f t="shared" ref="DF7:DF22" si="66">IF(DG7="","",_xlfn.DAYS(DG7,$Q$2))</f>
        <v/>
      </c>
      <c r="DG7" s="225" t="str">
        <f>IF(DE7="","",DE7+($G7*365))</f>
        <v/>
      </c>
      <c r="DH7" s="13"/>
      <c r="DI7" s="5" t="str">
        <f t="shared" ref="DI7:DI22" si="67">IF(DJ7="","",_xlfn.DAYS(DJ7,$Q$2))</f>
        <v/>
      </c>
      <c r="DJ7" s="224" t="str">
        <f>IF(DH7="","",DH7+($G7*365))</f>
        <v/>
      </c>
      <c r="DK7" s="13"/>
      <c r="DL7" s="115" t="str">
        <f t="shared" ref="DL7:DL22" si="68">IF(DM7="","",_xlfn.DAYS(DM7,$Q$2))</f>
        <v/>
      </c>
      <c r="DM7" s="225" t="str">
        <f>IF(DK7="","",DK7+($G7*365))</f>
        <v/>
      </c>
      <c r="DN7" s="13"/>
      <c r="DO7" s="5" t="str">
        <f t="shared" ref="DO7:DO21" si="69">IF(DP7="","",_xlfn.DAYS(DP7,$Q$2))</f>
        <v/>
      </c>
      <c r="DP7" s="224" t="str">
        <f>IF(DN7="","",DN7+($G7*365))</f>
        <v/>
      </c>
      <c r="DQ7" s="13"/>
      <c r="DR7" s="115" t="str">
        <f t="shared" ref="DR7:DR22" si="70">IF(DS7="","",_xlfn.DAYS(DS7,$Q$2))</f>
        <v/>
      </c>
      <c r="DS7" s="225" t="str">
        <f>IF(DQ7="","",DQ7+($G7*365))</f>
        <v/>
      </c>
      <c r="DT7" s="13"/>
      <c r="DU7" s="5" t="str">
        <f t="shared" ref="DU7:DU20" si="71">IF(DV7="","",_xlfn.DAYS(DV7,$Q$2))</f>
        <v/>
      </c>
      <c r="DV7" s="224" t="str">
        <f>IF(DT7="","",DT7+($G7*365))</f>
        <v/>
      </c>
      <c r="DW7" s="13"/>
      <c r="DX7" s="115" t="str">
        <f t="shared" ref="DX7:DX21" si="72">IF(DY7="","",_xlfn.DAYS(DY7,$Q$2))</f>
        <v/>
      </c>
      <c r="DY7" s="225" t="str">
        <f>IF(DW7="","",DW7+($G7*365))</f>
        <v/>
      </c>
      <c r="DZ7" s="13"/>
      <c r="EA7" s="5" t="str">
        <f t="shared" ref="EA7:EA21" si="73">IF(EB7="","",_xlfn.DAYS(EB7,$Q$2))</f>
        <v/>
      </c>
      <c r="EB7" s="224" t="str">
        <f>IF(DZ7="","",DZ7+($G7*365))</f>
        <v/>
      </c>
      <c r="EC7" s="13"/>
      <c r="ED7" s="115" t="str">
        <f t="shared" ref="ED7:ED21" si="74">IF(EE7="","",_xlfn.DAYS(EE7,$Q$2))</f>
        <v/>
      </c>
      <c r="EE7" s="225" t="str">
        <f>IF(EC7="","",EC7+($G7*365))</f>
        <v/>
      </c>
      <c r="EF7" s="13"/>
      <c r="EG7" s="5" t="str">
        <f t="shared" ref="EG7:EG21" si="75">IF(EH7="","",_xlfn.DAYS(EH7,$Q$2))</f>
        <v/>
      </c>
      <c r="EH7" s="224" t="str">
        <f>IF(EF7="","",EF7+($G7*365))</f>
        <v/>
      </c>
      <c r="EI7" s="13"/>
      <c r="EJ7" s="115" t="str">
        <f t="shared" ref="EJ7:EJ21" si="76">IF(EK7="","",_xlfn.DAYS(EK7,$Q$2))</f>
        <v/>
      </c>
      <c r="EK7" s="225" t="str">
        <f>IF(EI7="","",EI7+($G7*365))</f>
        <v/>
      </c>
      <c r="EL7" s="13"/>
      <c r="EM7" s="5" t="str">
        <f t="shared" ref="EM7:EM20" si="77">IF(EN7="","",_xlfn.DAYS(EN7,$Q$2))</f>
        <v/>
      </c>
      <c r="EN7" s="224" t="str">
        <f>IF(EL7="","",EL7+($G7*365))</f>
        <v/>
      </c>
      <c r="EO7" s="13"/>
      <c r="EP7" s="115" t="str">
        <f t="shared" ref="EP7:EP21" si="78">IF(EQ7="","",_xlfn.DAYS(EQ7,$Q$2))</f>
        <v/>
      </c>
      <c r="EQ7" s="225" t="str">
        <f>IF(EO7="","",EO7+($G7*365))</f>
        <v/>
      </c>
      <c r="ER7" s="13"/>
      <c r="ES7" s="5" t="str">
        <f t="shared" ref="ES7:ES21" si="79">IF(ET7="","",_xlfn.DAYS(ET7,$Q$2))</f>
        <v/>
      </c>
      <c r="ET7" s="224" t="str">
        <f>IF(ER7="","",ER7+($G7*365))</f>
        <v/>
      </c>
      <c r="EU7" s="13"/>
      <c r="EV7" s="115" t="str">
        <f t="shared" ref="EV7:EV21" si="80">IF(EW7="","",_xlfn.DAYS(EW7,$Q$2))</f>
        <v/>
      </c>
      <c r="EW7" s="225" t="str">
        <f>IF(EU7="","",EU7+($G7*365))</f>
        <v/>
      </c>
      <c r="EX7" s="13"/>
      <c r="EY7" s="5" t="str">
        <f t="shared" ref="EY7:EY21" si="81">IF(EZ7="","",_xlfn.DAYS(EZ7,$Q$2))</f>
        <v/>
      </c>
      <c r="EZ7" s="224" t="str">
        <f>IF(EX7="","",EX7+($G7*365))</f>
        <v/>
      </c>
      <c r="FA7" s="13"/>
      <c r="FB7" s="115" t="str">
        <f t="shared" ref="FB7:FB20" si="82">IF(FC7="","",_xlfn.DAYS(FC7,$Q$2))</f>
        <v/>
      </c>
      <c r="FC7" s="225" t="str">
        <f>IF(FA7="","",FA7+($G7*365))</f>
        <v/>
      </c>
      <c r="FD7" s="13"/>
      <c r="FE7" s="5" t="str">
        <f t="shared" ref="FE7:FE21" si="83">IF(FF7="","",_xlfn.DAYS(FF7,$Q$2))</f>
        <v/>
      </c>
      <c r="FF7" s="224" t="str">
        <f>IF(FD7="","",FD7+($G7*365))</f>
        <v/>
      </c>
      <c r="FG7" s="13"/>
      <c r="FH7" s="115" t="str">
        <f t="shared" ref="FH7:FH21" si="84">IF(FI7="","",_xlfn.DAYS(FI7,$Q$2))</f>
        <v/>
      </c>
      <c r="FI7" s="225" t="str">
        <f>IF(FG7="","",FG7+($G7*365))</f>
        <v/>
      </c>
      <c r="FJ7" s="13"/>
      <c r="FK7" s="5" t="str">
        <f t="shared" ref="FK7:FK21" si="85">IF(FL7="","",_xlfn.DAYS(FL7,$Q$2))</f>
        <v/>
      </c>
      <c r="FL7" s="224" t="str">
        <f>IF(FJ7="","",FJ7+($G7*365))</f>
        <v/>
      </c>
      <c r="FM7" s="13"/>
      <c r="FN7" s="115" t="str">
        <f t="shared" ref="FN7:FN21" si="86">IF(FO7="","",_xlfn.DAYS(FO7,$Q$2))</f>
        <v/>
      </c>
      <c r="FO7" s="225" t="str">
        <f>IF(FM7="","",FM7+($G7*365))</f>
        <v/>
      </c>
      <c r="FP7" s="13"/>
      <c r="FQ7" s="5" t="str">
        <f t="shared" ref="FQ7:FQ22" si="87">IF(FR7="","",_xlfn.DAYS(FR7,$Q$2))</f>
        <v/>
      </c>
      <c r="FR7" s="224" t="str">
        <f>IF(FP7 = "", "",FP7+($G7*365))</f>
        <v/>
      </c>
      <c r="FS7" s="13"/>
      <c r="FT7" s="115" t="str">
        <f t="shared" ref="FT7:FT22" si="88">IF(FU7="","",_xlfn.DAYS(FU7,$Q$2))</f>
        <v/>
      </c>
      <c r="FU7" s="225" t="str">
        <f>IF(FS7="","",FS7+($G7*365))</f>
        <v/>
      </c>
      <c r="FV7" s="253" t="s">
        <v>266</v>
      </c>
      <c r="FW7" s="253"/>
      <c r="FX7" s="253"/>
      <c r="FY7" s="253"/>
      <c r="FZ7" s="253"/>
      <c r="GA7" s="93">
        <f>$S$2</f>
        <v>3</v>
      </c>
    </row>
    <row r="8" spans="1:183" s="14" customFormat="1" ht="14.45" customHeight="1" x14ac:dyDescent="0.25">
      <c r="A8" s="2">
        <f t="shared" ref="A8:A71" si="89">IF(E8="","",E8*$GA$7)</f>
        <v>3</v>
      </c>
      <c r="B8" s="2" t="s">
        <v>80</v>
      </c>
      <c r="C8" s="151">
        <v>17378.240000000002</v>
      </c>
      <c r="D8" s="151">
        <f t="shared" ref="D8:D71" si="90">IF(A8="","",A8*C8)</f>
        <v>52134.720000000001</v>
      </c>
      <c r="E8" s="109">
        <v>1</v>
      </c>
      <c r="F8" s="194" t="s">
        <v>161</v>
      </c>
      <c r="G8" s="2">
        <v>1</v>
      </c>
      <c r="H8" s="76" t="s">
        <v>81</v>
      </c>
      <c r="I8" s="114" t="str">
        <f t="shared" ca="1" si="0"/>
        <v/>
      </c>
      <c r="J8" s="114" t="str">
        <f t="shared" ca="1" si="1"/>
        <v/>
      </c>
      <c r="K8" s="114">
        <f t="shared" ca="1" si="2"/>
        <v>1</v>
      </c>
      <c r="L8" s="114" t="str">
        <f t="shared" ca="1" si="3"/>
        <v/>
      </c>
      <c r="M8" s="114" t="str">
        <f t="shared" ca="1" si="4"/>
        <v/>
      </c>
      <c r="N8" s="114" t="str">
        <f t="shared" ca="1" si="5"/>
        <v/>
      </c>
      <c r="O8" s="114" t="str">
        <f t="shared" ca="1" si="6"/>
        <v/>
      </c>
      <c r="P8" s="114" t="str">
        <f t="shared" ca="1" si="7"/>
        <v/>
      </c>
      <c r="Q8" s="93">
        <f t="shared" ca="1" si="8"/>
        <v>143</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si="25"/>
        <v/>
      </c>
      <c r="AI8" s="93" t="str">
        <f t="shared" si="26"/>
        <v/>
      </c>
      <c r="AJ8" s="93" t="str">
        <f t="shared" si="27"/>
        <v/>
      </c>
      <c r="AK8" s="93" t="str">
        <f t="shared" si="28"/>
        <v/>
      </c>
      <c r="AL8" s="93" t="str">
        <f t="shared" si="29"/>
        <v/>
      </c>
      <c r="AM8" s="93" t="str">
        <f t="shared" si="30"/>
        <v/>
      </c>
      <c r="AN8" s="93" t="str">
        <f t="shared" si="31"/>
        <v/>
      </c>
      <c r="AO8" s="93" t="str">
        <f t="shared" si="32"/>
        <v/>
      </c>
      <c r="AP8" s="93" t="str">
        <f t="shared" si="33"/>
        <v/>
      </c>
      <c r="AQ8" s="93" t="str">
        <f t="shared" si="34"/>
        <v/>
      </c>
      <c r="AR8" s="93" t="str">
        <f t="shared" si="35"/>
        <v/>
      </c>
      <c r="AS8" s="93" t="str">
        <f t="shared" si="36"/>
        <v/>
      </c>
      <c r="AT8" s="93" t="str">
        <f t="shared" si="37"/>
        <v/>
      </c>
      <c r="AU8" s="93" t="str">
        <f t="shared" si="38"/>
        <v/>
      </c>
      <c r="AV8" s="93" t="str">
        <f t="shared" si="39"/>
        <v/>
      </c>
      <c r="AW8" s="93" t="str">
        <f t="shared" si="40"/>
        <v/>
      </c>
      <c r="AX8" s="93" t="str">
        <f t="shared" si="41"/>
        <v/>
      </c>
      <c r="AY8" s="93" t="str">
        <f t="shared" si="42"/>
        <v/>
      </c>
      <c r="AZ8" s="93" t="str">
        <f t="shared" si="43"/>
        <v/>
      </c>
      <c r="BA8" s="93" t="str">
        <f t="shared" si="44"/>
        <v/>
      </c>
      <c r="BB8" s="93" t="str">
        <f t="shared" si="45"/>
        <v/>
      </c>
      <c r="BC8" s="93" t="str">
        <f t="shared" si="46"/>
        <v/>
      </c>
      <c r="BD8" s="93" t="str">
        <f t="shared" si="47"/>
        <v/>
      </c>
      <c r="BE8" s="93" t="str">
        <f t="shared" si="48"/>
        <v/>
      </c>
      <c r="BF8" s="13">
        <v>45709</v>
      </c>
      <c r="BG8" s="74">
        <f t="shared" ref="BG8" ca="1" si="91">IF(BH8="","",_xlfn.DAYS(BH8,$Q$2))</f>
        <v>143</v>
      </c>
      <c r="BH8" s="36">
        <f t="shared" si="49"/>
        <v>46074</v>
      </c>
      <c r="BI8" s="225"/>
      <c r="BJ8" s="75" t="str">
        <f t="shared" si="50"/>
        <v/>
      </c>
      <c r="BK8" s="37" t="str">
        <f>IF(BI8="","",BI8+($G8*365))</f>
        <v/>
      </c>
      <c r="BL8" s="13"/>
      <c r="BM8" s="74" t="str">
        <f t="shared" si="51"/>
        <v/>
      </c>
      <c r="BN8" s="36" t="str">
        <f>IF(BL8="","",BL8+($G8*365))</f>
        <v/>
      </c>
      <c r="BO8" s="13"/>
      <c r="BP8" s="75" t="str">
        <f t="shared" si="52"/>
        <v/>
      </c>
      <c r="BQ8" s="37" t="str">
        <f>IF(BO8="","",BO8+($G8*365))</f>
        <v/>
      </c>
      <c r="BR8" s="13"/>
      <c r="BS8" s="74" t="str">
        <f t="shared" si="53"/>
        <v/>
      </c>
      <c r="BT8" s="36" t="str">
        <f>IF(BR8="","",BR8+($G8*365))</f>
        <v/>
      </c>
      <c r="BU8" s="225"/>
      <c r="BV8" s="75" t="str">
        <f t="shared" si="54"/>
        <v/>
      </c>
      <c r="BW8" s="37" t="str">
        <f>IF(BU8="","",BU8+($G8*365))</f>
        <v/>
      </c>
      <c r="BX8" s="13"/>
      <c r="BY8" s="74" t="str">
        <f t="shared" si="55"/>
        <v/>
      </c>
      <c r="BZ8" s="36" t="str">
        <f>IF(BX8="","",BX8+($G8*365))</f>
        <v/>
      </c>
      <c r="CA8" s="225"/>
      <c r="CB8" s="75" t="str">
        <f t="shared" si="56"/>
        <v/>
      </c>
      <c r="CC8" s="37" t="str">
        <f>IF(CA8="","",CA8+($G8*365))</f>
        <v/>
      </c>
      <c r="CD8" s="13"/>
      <c r="CE8" s="74" t="str">
        <f t="shared" si="57"/>
        <v/>
      </c>
      <c r="CF8" s="36" t="str">
        <f>IF(CD8="","",CD8+($G8*365))</f>
        <v/>
      </c>
      <c r="CG8" s="225"/>
      <c r="CH8" s="115" t="str">
        <f t="shared" si="58"/>
        <v/>
      </c>
      <c r="CI8" s="225" t="str">
        <f>IF(CG8="","",CG8+($G8*365))</f>
        <v/>
      </c>
      <c r="CJ8" s="13"/>
      <c r="CK8" s="5" t="str">
        <f t="shared" si="59"/>
        <v/>
      </c>
      <c r="CL8" s="224" t="str">
        <f>IF(CJ8="","",CJ8+($G8*365))</f>
        <v/>
      </c>
      <c r="CM8" s="225"/>
      <c r="CN8" s="115" t="str">
        <f t="shared" si="60"/>
        <v/>
      </c>
      <c r="CO8" s="225" t="str">
        <f>IF(CM8="","",CM8+($G8*365))</f>
        <v/>
      </c>
      <c r="CP8" s="13"/>
      <c r="CQ8" s="5" t="str">
        <f t="shared" si="61"/>
        <v/>
      </c>
      <c r="CR8" s="224" t="str">
        <f>IF(CP8="","",CP8+($G8*365))</f>
        <v/>
      </c>
      <c r="CS8" s="225"/>
      <c r="CT8" s="115" t="str">
        <f t="shared" si="62"/>
        <v/>
      </c>
      <c r="CU8" s="225" t="str">
        <f>IF(CS8="","",CS8+($G8*365))</f>
        <v/>
      </c>
      <c r="CV8" s="13"/>
      <c r="CW8" s="5" t="str">
        <f t="shared" si="63"/>
        <v/>
      </c>
      <c r="CX8" s="224" t="str">
        <f>IF(CV8="","",CV8+($G8*365))</f>
        <v/>
      </c>
      <c r="CY8" s="225"/>
      <c r="CZ8" s="115" t="str">
        <f t="shared" si="64"/>
        <v/>
      </c>
      <c r="DA8" s="225" t="str">
        <f>IF(CY8="","",CY8+($G8*365))</f>
        <v/>
      </c>
      <c r="DB8" s="13"/>
      <c r="DC8" s="5" t="str">
        <f t="shared" si="65"/>
        <v/>
      </c>
      <c r="DD8" s="224" t="str">
        <f>IF(DB8="","",DB8+($G8*365))</f>
        <v/>
      </c>
      <c r="DE8" s="225"/>
      <c r="DF8" s="115" t="str">
        <f t="shared" si="66"/>
        <v/>
      </c>
      <c r="DG8" s="225" t="str">
        <f>IF(DE8="","",DE8+($G8*365))</f>
        <v/>
      </c>
      <c r="DH8" s="224"/>
      <c r="DI8" s="5" t="str">
        <f t="shared" si="67"/>
        <v/>
      </c>
      <c r="DJ8" s="224" t="str">
        <f>IF(DH8="","",DH8+($G8*365))</f>
        <v/>
      </c>
      <c r="DK8" s="225"/>
      <c r="DL8" s="115" t="str">
        <f t="shared" si="68"/>
        <v/>
      </c>
      <c r="DM8" s="225" t="str">
        <f>IF(DK8="","",DK8+($G8*365))</f>
        <v/>
      </c>
      <c r="DN8" s="224"/>
      <c r="DO8" s="5" t="str">
        <f t="shared" si="69"/>
        <v/>
      </c>
      <c r="DP8" s="224" t="str">
        <f>IF(DN8="","",DN8+($G8*365))</f>
        <v/>
      </c>
      <c r="DQ8" s="225"/>
      <c r="DR8" s="115" t="str">
        <f t="shared" si="70"/>
        <v/>
      </c>
      <c r="DS8" s="225" t="str">
        <f>IF(DQ8="","",DQ8+($G8*365))</f>
        <v/>
      </c>
      <c r="DT8" s="224"/>
      <c r="DU8" s="5" t="str">
        <f t="shared" si="71"/>
        <v/>
      </c>
      <c r="DV8" s="224" t="str">
        <f>IF(DT8="","",DT8+($G8*365))</f>
        <v/>
      </c>
      <c r="DW8" s="225"/>
      <c r="DX8" s="115" t="str">
        <f t="shared" si="72"/>
        <v/>
      </c>
      <c r="DY8" s="225" t="str">
        <f>IF(DW8="","",DW8+($G8*365))</f>
        <v/>
      </c>
      <c r="DZ8" s="224"/>
      <c r="EA8" s="5" t="str">
        <f t="shared" si="73"/>
        <v/>
      </c>
      <c r="EB8" s="224" t="str">
        <f>IF(DZ8="","",DZ8+($G8*365))</f>
        <v/>
      </c>
      <c r="EC8" s="225"/>
      <c r="ED8" s="115" t="str">
        <f t="shared" si="74"/>
        <v/>
      </c>
      <c r="EE8" s="225" t="str">
        <f>IF(EC8="","",EC8+($G8*365))</f>
        <v/>
      </c>
      <c r="EF8" s="224"/>
      <c r="EG8" s="5" t="str">
        <f t="shared" si="75"/>
        <v/>
      </c>
      <c r="EH8" s="224" t="str">
        <f>IF(EF8="","",EF8+($G8*365))</f>
        <v/>
      </c>
      <c r="EI8" s="225"/>
      <c r="EJ8" s="115" t="str">
        <f t="shared" si="76"/>
        <v/>
      </c>
      <c r="EK8" s="225" t="str">
        <f>IF(EI8="","",EI8+($G8*365))</f>
        <v/>
      </c>
      <c r="EL8" s="224"/>
      <c r="EM8" s="5" t="str">
        <f t="shared" si="77"/>
        <v/>
      </c>
      <c r="EN8" s="224" t="str">
        <f>IF(EL8="","",EL8+($G8*365))</f>
        <v/>
      </c>
      <c r="EO8" s="225"/>
      <c r="EP8" s="115" t="str">
        <f t="shared" si="78"/>
        <v/>
      </c>
      <c r="EQ8" s="225" t="str">
        <f>IF(EO8="","",EO8+($G8*365))</f>
        <v/>
      </c>
      <c r="ER8" s="224"/>
      <c r="ES8" s="5" t="str">
        <f t="shared" si="79"/>
        <v/>
      </c>
      <c r="ET8" s="224" t="str">
        <f>IF(ER8="","",ER8+($G8*365))</f>
        <v/>
      </c>
      <c r="EU8" s="225"/>
      <c r="EV8" s="115" t="str">
        <f t="shared" si="80"/>
        <v/>
      </c>
      <c r="EW8" s="225" t="str">
        <f>IF(EU8="","",EU8+($G8*365))</f>
        <v/>
      </c>
      <c r="EX8" s="224"/>
      <c r="EY8" s="5" t="str">
        <f t="shared" si="81"/>
        <v/>
      </c>
      <c r="EZ8" s="224" t="str">
        <f>IF(EX8="","",EX8+($G8*365))</f>
        <v/>
      </c>
      <c r="FA8" s="225"/>
      <c r="FB8" s="115" t="str">
        <f t="shared" si="82"/>
        <v/>
      </c>
      <c r="FC8" s="225" t="str">
        <f>IF(FA8="","",FA8+($G8*365))</f>
        <v/>
      </c>
      <c r="FD8" s="224"/>
      <c r="FE8" s="5" t="str">
        <f t="shared" si="83"/>
        <v/>
      </c>
      <c r="FF8" s="224" t="str">
        <f>IF(FD8="","",FD8+($G8*365))</f>
        <v/>
      </c>
      <c r="FG8" s="225"/>
      <c r="FH8" s="115" t="str">
        <f t="shared" si="84"/>
        <v/>
      </c>
      <c r="FI8" s="225" t="str">
        <f>IF(FG8="","",FG8+($G8*365))</f>
        <v/>
      </c>
      <c r="FJ8" s="224"/>
      <c r="FK8" s="5" t="str">
        <f t="shared" si="85"/>
        <v/>
      </c>
      <c r="FL8" s="224" t="str">
        <f>IF(FJ8="","",FJ8+($G8*365))</f>
        <v/>
      </c>
      <c r="FM8" s="225"/>
      <c r="FN8" s="115" t="str">
        <f t="shared" si="86"/>
        <v/>
      </c>
      <c r="FO8" s="225" t="str">
        <f>IF(FM8="","",FM8+($G8*365))</f>
        <v/>
      </c>
      <c r="FP8" s="224"/>
      <c r="FQ8" s="5" t="str">
        <f t="shared" si="87"/>
        <v/>
      </c>
      <c r="FR8" s="224" t="str">
        <f>IF(FP8 = "", "",FP8+($G8*365))</f>
        <v/>
      </c>
      <c r="FS8" s="225"/>
      <c r="FT8" s="115" t="str">
        <f t="shared" si="88"/>
        <v/>
      </c>
      <c r="FU8" s="225" t="str">
        <f>IF(FS8="","",FS8+($G8*365))</f>
        <v/>
      </c>
      <c r="FV8" s="253" t="s">
        <v>267</v>
      </c>
      <c r="FW8" s="253"/>
      <c r="FX8" s="253"/>
      <c r="FY8" s="253"/>
      <c r="FZ8" s="253"/>
    </row>
    <row r="9" spans="1:183" ht="14.45" customHeight="1" x14ac:dyDescent="0.25">
      <c r="A9" s="2">
        <f t="shared" si="89"/>
        <v>384</v>
      </c>
      <c r="B9" s="103" t="s">
        <v>88</v>
      </c>
      <c r="C9" s="152">
        <v>253.92</v>
      </c>
      <c r="D9" s="151">
        <f t="shared" si="90"/>
        <v>97505.279999999999</v>
      </c>
      <c r="E9" s="110">
        <v>128</v>
      </c>
      <c r="F9" s="192"/>
      <c r="G9" s="2">
        <v>1</v>
      </c>
      <c r="H9" s="76" t="s">
        <v>130</v>
      </c>
      <c r="I9" s="114" t="str">
        <f t="shared" ca="1" si="0"/>
        <v/>
      </c>
      <c r="J9" s="114" t="str">
        <f t="shared" ca="1" si="1"/>
        <v/>
      </c>
      <c r="K9" s="114" t="str">
        <f t="shared" ca="1" si="2"/>
        <v/>
      </c>
      <c r="L9" s="114" t="str">
        <f t="shared" ca="1" si="3"/>
        <v/>
      </c>
      <c r="M9" s="114" t="str">
        <f t="shared" ca="1" si="4"/>
        <v/>
      </c>
      <c r="N9" s="114" t="str">
        <f t="shared" ca="1" si="5"/>
        <v/>
      </c>
      <c r="O9" s="114">
        <f t="shared" ca="1" si="6"/>
        <v>2</v>
      </c>
      <c r="P9" s="114">
        <f t="shared" ca="1" si="7"/>
        <v>1</v>
      </c>
      <c r="Q9" s="93">
        <f t="shared" ca="1" si="8"/>
        <v>-1</v>
      </c>
      <c r="R9" s="93">
        <f t="shared" ca="1" si="9"/>
        <v>15</v>
      </c>
      <c r="S9" s="93">
        <f t="shared" ca="1" si="10"/>
        <v>15</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5"/>
        <v/>
      </c>
      <c r="AI9" s="93" t="str">
        <f t="shared" si="26"/>
        <v/>
      </c>
      <c r="AJ9" s="93" t="str">
        <f t="shared" si="27"/>
        <v/>
      </c>
      <c r="AK9" s="93" t="str">
        <f t="shared" si="28"/>
        <v/>
      </c>
      <c r="AL9" s="93" t="str">
        <f t="shared" si="29"/>
        <v/>
      </c>
      <c r="AM9" s="93" t="str">
        <f t="shared" si="30"/>
        <v/>
      </c>
      <c r="AN9" s="93" t="str">
        <f t="shared" si="31"/>
        <v/>
      </c>
      <c r="AO9" s="93" t="str">
        <f t="shared" si="32"/>
        <v/>
      </c>
      <c r="AP9" s="93" t="str">
        <f t="shared" si="33"/>
        <v/>
      </c>
      <c r="AQ9" s="93" t="str">
        <f t="shared" si="34"/>
        <v/>
      </c>
      <c r="AR9" s="93" t="str">
        <f t="shared" si="35"/>
        <v/>
      </c>
      <c r="AS9" s="93" t="str">
        <f t="shared" si="36"/>
        <v/>
      </c>
      <c r="AT9" s="93" t="str">
        <f t="shared" si="37"/>
        <v/>
      </c>
      <c r="AU9" s="93" t="str">
        <f t="shared" si="38"/>
        <v/>
      </c>
      <c r="AV9" s="93" t="str">
        <f t="shared" si="39"/>
        <v/>
      </c>
      <c r="AW9" s="93" t="str">
        <f t="shared" si="40"/>
        <v/>
      </c>
      <c r="AX9" s="93" t="str">
        <f t="shared" si="41"/>
        <v/>
      </c>
      <c r="AY9" s="93" t="str">
        <f t="shared" si="42"/>
        <v/>
      </c>
      <c r="AZ9" s="93" t="str">
        <f t="shared" si="43"/>
        <v/>
      </c>
      <c r="BA9" s="93" t="str">
        <f t="shared" si="44"/>
        <v/>
      </c>
      <c r="BB9" s="93" t="str">
        <f t="shared" si="45"/>
        <v/>
      </c>
      <c r="BC9" s="93" t="str">
        <f t="shared" si="46"/>
        <v/>
      </c>
      <c r="BD9" s="93" t="str">
        <f t="shared" si="47"/>
        <v/>
      </c>
      <c r="BE9" s="93" t="str">
        <f t="shared" si="48"/>
        <v/>
      </c>
      <c r="BF9" s="13">
        <v>45565</v>
      </c>
      <c r="BG9" s="74">
        <f ca="1">IF(BH9="","",_xlfn.DAYS(BH9,$Q$2))</f>
        <v>-1</v>
      </c>
      <c r="BH9" s="36">
        <f t="shared" si="49"/>
        <v>45930</v>
      </c>
      <c r="BI9" s="225">
        <v>45581</v>
      </c>
      <c r="BJ9" s="75">
        <f t="shared" ca="1" si="50"/>
        <v>15</v>
      </c>
      <c r="BK9" s="37">
        <f>IF(BI9="","",BI9+($G9*365))</f>
        <v>45946</v>
      </c>
      <c r="BL9" s="13">
        <v>45581</v>
      </c>
      <c r="BM9" s="74">
        <f t="shared" ca="1" si="51"/>
        <v>15</v>
      </c>
      <c r="BN9" s="36">
        <f>IF(BL9="","",BL9+($G9*365))</f>
        <v>45946</v>
      </c>
      <c r="BO9" s="13"/>
      <c r="BP9" s="75" t="str">
        <f t="shared" si="52"/>
        <v/>
      </c>
      <c r="BQ9" s="37" t="str">
        <f>IF(BO9="","",BO9+($G9*365))</f>
        <v/>
      </c>
      <c r="BR9" s="13"/>
      <c r="BS9" s="74" t="str">
        <f t="shared" si="53"/>
        <v/>
      </c>
      <c r="BT9" s="36" t="str">
        <f>IF(BR9="","",BR9+($G9*365))</f>
        <v/>
      </c>
      <c r="BU9" s="225"/>
      <c r="BV9" s="75" t="str">
        <f t="shared" si="54"/>
        <v/>
      </c>
      <c r="BW9" s="37" t="str">
        <f>IF(BU9="","",BU9+($G9*365))</f>
        <v/>
      </c>
      <c r="BX9" s="13"/>
      <c r="BY9" s="74" t="str">
        <f t="shared" si="55"/>
        <v/>
      </c>
      <c r="BZ9" s="36" t="str">
        <f>IF(BX9="","",BX9+($G9*365))</f>
        <v/>
      </c>
      <c r="CA9" s="225"/>
      <c r="CB9" s="75" t="str">
        <f t="shared" si="56"/>
        <v/>
      </c>
      <c r="CC9" s="37" t="str">
        <f>IF(CA9="","",CA9+($G9*365))</f>
        <v/>
      </c>
      <c r="CD9" s="13"/>
      <c r="CE9" s="74" t="str">
        <f t="shared" si="57"/>
        <v/>
      </c>
      <c r="CF9" s="36" t="str">
        <f>IF(CD9="","",CD9+($G9*365))</f>
        <v/>
      </c>
      <c r="CG9" s="225"/>
      <c r="CH9" s="115" t="str">
        <f t="shared" si="58"/>
        <v/>
      </c>
      <c r="CI9" s="225" t="str">
        <f>IF(CG9="","",CG9+($G9*365))</f>
        <v/>
      </c>
      <c r="CJ9" s="13"/>
      <c r="CK9" s="5" t="str">
        <f t="shared" si="59"/>
        <v/>
      </c>
      <c r="CL9" s="224" t="str">
        <f>IF(CJ9="","",CJ9+($G9*365))</f>
        <v/>
      </c>
      <c r="CM9" s="225"/>
      <c r="CN9" s="115" t="str">
        <f t="shared" si="60"/>
        <v/>
      </c>
      <c r="CO9" s="225" t="str">
        <f>IF(CM9="","",CM9+($G9*365))</f>
        <v/>
      </c>
      <c r="CP9" s="13"/>
      <c r="CQ9" s="5" t="str">
        <f t="shared" si="61"/>
        <v/>
      </c>
      <c r="CR9" s="224" t="str">
        <f>IF(CP9="","",CP9+($G9*365))</f>
        <v/>
      </c>
      <c r="CS9" s="225"/>
      <c r="CT9" s="115" t="str">
        <f t="shared" si="62"/>
        <v/>
      </c>
      <c r="CU9" s="225" t="str">
        <f>IF(CS9="","",CS9+($G9*365))</f>
        <v/>
      </c>
      <c r="CV9" s="13"/>
      <c r="CW9" s="5" t="str">
        <f t="shared" si="63"/>
        <v/>
      </c>
      <c r="CX9" s="224" t="str">
        <f>IF(CV9="","",CV9+($G9*365))</f>
        <v/>
      </c>
      <c r="CY9" s="225"/>
      <c r="CZ9" s="115" t="str">
        <f t="shared" si="64"/>
        <v/>
      </c>
      <c r="DA9" s="225" t="str">
        <f>IF(CY9="","",CY9+($G9*365))</f>
        <v/>
      </c>
      <c r="DB9" s="13"/>
      <c r="DC9" s="5" t="str">
        <f t="shared" si="65"/>
        <v/>
      </c>
      <c r="DD9" s="224" t="str">
        <f>IF(DB9="","",DB9+($G9*365))</f>
        <v/>
      </c>
      <c r="DE9" s="225"/>
      <c r="DF9" s="115" t="str">
        <f t="shared" si="66"/>
        <v/>
      </c>
      <c r="DG9" s="225" t="str">
        <f>IF(DE9="","",DE9+($G9*365))</f>
        <v/>
      </c>
      <c r="DH9" s="224"/>
      <c r="DI9" s="5" t="str">
        <f t="shared" si="67"/>
        <v/>
      </c>
      <c r="DJ9" s="224" t="str">
        <f>IF(DH9="","",DH9+($G9*365))</f>
        <v/>
      </c>
      <c r="DK9" s="225"/>
      <c r="DL9" s="115" t="str">
        <f t="shared" si="68"/>
        <v/>
      </c>
      <c r="DM9" s="225" t="str">
        <f>IF(DK9="","",DK9+($G9*365))</f>
        <v/>
      </c>
      <c r="DN9" s="224"/>
      <c r="DO9" s="5" t="str">
        <f t="shared" si="69"/>
        <v/>
      </c>
      <c r="DP9" s="224" t="str">
        <f>IF(DN9="","",DN9+($G9*365))</f>
        <v/>
      </c>
      <c r="DQ9" s="225"/>
      <c r="DR9" s="115" t="str">
        <f t="shared" si="70"/>
        <v/>
      </c>
      <c r="DS9" s="225" t="str">
        <f>IF(DQ9="","",DQ9+($G9*365))</f>
        <v/>
      </c>
      <c r="DT9" s="224"/>
      <c r="DU9" s="5" t="str">
        <f t="shared" si="71"/>
        <v/>
      </c>
      <c r="DV9" s="224" t="str">
        <f>IF(DT9="","",DT9+($G9*365))</f>
        <v/>
      </c>
      <c r="DW9" s="225"/>
      <c r="DX9" s="115" t="str">
        <f t="shared" si="72"/>
        <v/>
      </c>
      <c r="DY9" s="225" t="str">
        <f>IF(DW9="","",DW9+($G9*365))</f>
        <v/>
      </c>
      <c r="DZ9" s="224"/>
      <c r="EA9" s="5" t="str">
        <f t="shared" si="73"/>
        <v/>
      </c>
      <c r="EB9" s="224" t="str">
        <f>IF(DZ9="","",DZ9+($G9*365))</f>
        <v/>
      </c>
      <c r="EC9" s="225"/>
      <c r="ED9" s="115" t="str">
        <f t="shared" si="74"/>
        <v/>
      </c>
      <c r="EE9" s="225" t="str">
        <f>IF(EC9="","",EC9+($G9*365))</f>
        <v/>
      </c>
      <c r="EF9" s="224"/>
      <c r="EG9" s="5" t="str">
        <f t="shared" si="75"/>
        <v/>
      </c>
      <c r="EH9" s="224" t="str">
        <f>IF(EF9="","",EF9+($G9*365))</f>
        <v/>
      </c>
      <c r="EI9" s="225"/>
      <c r="EJ9" s="115" t="str">
        <f t="shared" si="76"/>
        <v/>
      </c>
      <c r="EK9" s="225" t="str">
        <f>IF(EI9="","",EI9+($G9*365))</f>
        <v/>
      </c>
      <c r="EL9" s="224"/>
      <c r="EM9" s="5" t="str">
        <f t="shared" si="77"/>
        <v/>
      </c>
      <c r="EN9" s="224" t="str">
        <f>IF(EL9="","",EL9+($G9*365))</f>
        <v/>
      </c>
      <c r="EO9" s="225"/>
      <c r="EP9" s="115" t="str">
        <f t="shared" si="78"/>
        <v/>
      </c>
      <c r="EQ9" s="225" t="str">
        <f>IF(EO9="","",EO9+($G9*365))</f>
        <v/>
      </c>
      <c r="ER9" s="224"/>
      <c r="ES9" s="5" t="str">
        <f t="shared" si="79"/>
        <v/>
      </c>
      <c r="ET9" s="224" t="str">
        <f>IF(ER9="","",ER9+($G9*365))</f>
        <v/>
      </c>
      <c r="EU9" s="225"/>
      <c r="EV9" s="115" t="str">
        <f t="shared" si="80"/>
        <v/>
      </c>
      <c r="EW9" s="225" t="str">
        <f>IF(EU9="","",EU9+($G9*365))</f>
        <v/>
      </c>
      <c r="EX9" s="224"/>
      <c r="EY9" s="5" t="str">
        <f t="shared" si="81"/>
        <v/>
      </c>
      <c r="EZ9" s="224" t="str">
        <f>IF(EX9="","",EX9+($G9*365))</f>
        <v/>
      </c>
      <c r="FA9" s="225"/>
      <c r="FB9" s="115" t="str">
        <f t="shared" si="82"/>
        <v/>
      </c>
      <c r="FC9" s="225" t="str">
        <f>IF(FA9="","",FA9+($G9*365))</f>
        <v/>
      </c>
      <c r="FD9" s="224"/>
      <c r="FE9" s="5" t="str">
        <f t="shared" si="83"/>
        <v/>
      </c>
      <c r="FF9" s="224" t="str">
        <f>IF(FD9="","",FD9+($G9*365))</f>
        <v/>
      </c>
      <c r="FG9" s="225"/>
      <c r="FH9" s="115" t="str">
        <f t="shared" si="84"/>
        <v/>
      </c>
      <c r="FI9" s="225" t="str">
        <f>IF(FG9="","",FG9+($G9*365))</f>
        <v/>
      </c>
      <c r="FJ9" s="224"/>
      <c r="FK9" s="5" t="str">
        <f t="shared" si="85"/>
        <v/>
      </c>
      <c r="FL9" s="224" t="str">
        <f>IF(FJ9="","",FJ9+($G9*365))</f>
        <v/>
      </c>
      <c r="FM9" s="225"/>
      <c r="FN9" s="115" t="str">
        <f t="shared" si="86"/>
        <v/>
      </c>
      <c r="FO9" s="225" t="str">
        <f>IF(FM9="","",FM9+($G9*365))</f>
        <v/>
      </c>
      <c r="FP9" s="224"/>
      <c r="FQ9" s="5" t="str">
        <f t="shared" si="87"/>
        <v/>
      </c>
      <c r="FR9" s="224" t="str">
        <f>IF(FP9 = "", "",FP9+($G9*365))</f>
        <v/>
      </c>
      <c r="FS9" s="225"/>
      <c r="FT9" s="115" t="str">
        <f t="shared" si="88"/>
        <v/>
      </c>
      <c r="FU9" s="225" t="str">
        <f>IF(FS9="","",FS9+($G9*365))</f>
        <v/>
      </c>
      <c r="FV9" s="267" t="s">
        <v>268</v>
      </c>
      <c r="FW9" s="267"/>
      <c r="FX9" s="267"/>
      <c r="FY9" s="267"/>
      <c r="FZ9" s="267"/>
      <c r="GA9" s="3"/>
    </row>
    <row r="10" spans="1:183" s="14" customFormat="1" ht="14.45" customHeight="1" x14ac:dyDescent="0.25">
      <c r="A10" s="2">
        <f t="shared" si="89"/>
        <v>30</v>
      </c>
      <c r="B10" s="103" t="s">
        <v>126</v>
      </c>
      <c r="C10" s="152">
        <v>194.99</v>
      </c>
      <c r="D10" s="151">
        <f t="shared" si="90"/>
        <v>5849.7000000000007</v>
      </c>
      <c r="E10" s="110">
        <v>10</v>
      </c>
      <c r="F10" s="192"/>
      <c r="G10" s="2" t="s">
        <v>55</v>
      </c>
      <c r="H10" s="76" t="s">
        <v>269</v>
      </c>
      <c r="I10" s="113" t="str">
        <f t="shared" si="0"/>
        <v/>
      </c>
      <c r="J10" s="114" t="str">
        <f t="shared" si="1"/>
        <v/>
      </c>
      <c r="K10" s="114" t="str">
        <f t="shared" si="2"/>
        <v/>
      </c>
      <c r="L10" s="114" t="str">
        <f t="shared" si="3"/>
        <v/>
      </c>
      <c r="M10" s="114" t="str">
        <f t="shared" si="4"/>
        <v/>
      </c>
      <c r="N10" s="114" t="str">
        <f t="shared" si="5"/>
        <v/>
      </c>
      <c r="O10" s="114" t="str">
        <f t="shared" si="6"/>
        <v/>
      </c>
      <c r="P10" s="114" t="str">
        <f t="shared" si="7"/>
        <v/>
      </c>
      <c r="Q10" s="93" t="e">
        <f t="shared" ref="Q10:Q21" si="92">IF($S$2&gt;0,IF(BG10="","",BG10),"")</f>
        <v>#VALUE!</v>
      </c>
      <c r="R10" s="93" t="e">
        <f t="shared" ref="R10:R21" si="93">IF($S$2&gt;1,IF(BJ10="","",BJ10),"")</f>
        <v>#VALUE!</v>
      </c>
      <c r="S10" s="93" t="e">
        <f t="shared" ref="S10:S21" si="94">IF($S$2&gt;2,IF(BM10="","",BM10),"")</f>
        <v>#VALUE!</v>
      </c>
      <c r="T10" s="93" t="str">
        <f t="shared" ref="T10:T21" si="95">IF($S$2&gt;3,IF(BP10="","",BP10),"")</f>
        <v/>
      </c>
      <c r="U10" s="93" t="str">
        <f t="shared" ref="U10:U21" si="96">IF($S$2&gt;4,IF(BS10="","",BS10),"")</f>
        <v/>
      </c>
      <c r="V10" s="93" t="str">
        <f t="shared" ref="V10:V21" si="97">IF($S$2&gt;5,IF(BV10="","",BV10),"")</f>
        <v/>
      </c>
      <c r="W10" s="93" t="str">
        <f t="shared" ref="W10:W21" si="98">IF($S$2&gt;6,IF(BY10="","",BY10),"")</f>
        <v/>
      </c>
      <c r="X10" s="93" t="str">
        <f t="shared" ref="X10:X21" si="99">IF($S$2&gt;7,IF(CB10="","",CB10),"")</f>
        <v/>
      </c>
      <c r="Y10" s="93" t="str">
        <f t="shared" ref="Y10:Y21" si="100">IF($S$2&gt;8,IF(CE10="","",CE10),"")</f>
        <v/>
      </c>
      <c r="Z10" s="93" t="str">
        <f t="shared" ref="Z10:Z21" si="101">IF($S$2&gt;9,IF(CH10="","",CH10),"")</f>
        <v/>
      </c>
      <c r="AA10" s="93" t="str">
        <f t="shared" ref="AA10:AA21" si="102">IF($S$2&gt;10,IF(CK10="","",CK10),"")</f>
        <v/>
      </c>
      <c r="AB10" s="93" t="str">
        <f t="shared" ref="AB10:AB21" si="103">IF($S$2&gt;11,IF(CN10="","",CN10),"")</f>
        <v/>
      </c>
      <c r="AC10" s="93" t="str">
        <f t="shared" ref="AC10:AC21" si="104">IF($S$2&gt;12,IF(CQ10="","",CQ10),"")</f>
        <v/>
      </c>
      <c r="AD10" s="93" t="str">
        <f t="shared" ref="AD10:AD21" si="105">IF($S$2&gt;13,IF(CT10="","",CT10),"")</f>
        <v/>
      </c>
      <c r="AE10" s="93" t="str">
        <f t="shared" ref="AE10:AE21" si="106">IF($S$2&gt;14,IF(CW10="","",CW10),"")</f>
        <v/>
      </c>
      <c r="AF10" s="93" t="str">
        <f t="shared" ref="AF10:AF21" si="107">IF($S$2&gt;15,IF(CZ10="","",CZ10),"")</f>
        <v/>
      </c>
      <c r="AG10" s="93" t="str">
        <f t="shared" ref="AG10:AG21" si="108">IF($S$2&gt;16,IF(DC10="","",DC10),"")</f>
        <v/>
      </c>
      <c r="AH10" s="93" t="str">
        <f t="shared" ref="AH10:AH21" si="109">IF($S$2&gt;17,IF(DF10="","",DF10),"")</f>
        <v/>
      </c>
      <c r="AI10" s="93" t="str">
        <f t="shared" ref="AI10:AI21" si="110">IF($S$2&gt;18,IF(DI10 = "","",DI10),"")</f>
        <v/>
      </c>
      <c r="AJ10" s="93" t="str">
        <f t="shared" ref="AJ10:AJ21" si="111">IF($S$2&gt;19,IF(DL10="","",DL10),"")</f>
        <v/>
      </c>
      <c r="AK10" s="93" t="str">
        <f t="shared" ref="AK10:AK21" si="112">IF($S$2&gt;20,IF(DO10="","",DO10),"")</f>
        <v/>
      </c>
      <c r="AL10" s="93" t="str">
        <f t="shared" ref="AL10:AL21" si="113">IF($S$2&gt;21,IF(DR10="","",DR10),"")</f>
        <v/>
      </c>
      <c r="AM10" s="93" t="str">
        <f t="shared" ref="AM10:AM21" si="114">IF($S$2&gt;22,IF(DU10="","",DU10),"")</f>
        <v/>
      </c>
      <c r="AN10" s="93" t="str">
        <f t="shared" ref="AN10:AN21" si="115">IF($S$2&gt;23,IF(DX10="","",DX10),"")</f>
        <v/>
      </c>
      <c r="AO10" s="93" t="str">
        <f t="shared" ref="AO10:AO21" si="116">IF($S$2&gt;24,IF(EA10="","",EA10),"")</f>
        <v/>
      </c>
      <c r="AP10" s="93" t="str">
        <f t="shared" ref="AP10:AP21" si="117">IF($S$2&gt;25,IF(ED10="","",ED10),"")</f>
        <v/>
      </c>
      <c r="AQ10" s="93" t="str">
        <f t="shared" ref="AQ10:AQ21" si="118">IF($S$2&gt;26,IF(EG10="","",EG10),"")</f>
        <v/>
      </c>
      <c r="AR10" s="93" t="str">
        <f t="shared" ref="AR10:AR21" si="119">IF($S$2&gt;27,IF(EJ10="","",EJ10),"")</f>
        <v/>
      </c>
      <c r="AS10" s="93" t="str">
        <f t="shared" ref="AS10:AS21" si="120">IF($S$2&gt;28,IF(EM10="","",EM10),"")</f>
        <v/>
      </c>
      <c r="AT10" s="93" t="str">
        <f t="shared" ref="AT10:AT21" si="121">IF($S$2&gt;29,IF(EP10 = "", "", EP10),"")</f>
        <v/>
      </c>
      <c r="AU10" s="93" t="str">
        <f t="shared" ref="AU10:AU21" si="122">IF($S$2&gt;30,IF(ES10="","",ES10),"")</f>
        <v/>
      </c>
      <c r="AV10" s="93" t="str">
        <f t="shared" ref="AV10:AV21" si="123">IF($S$2&gt;31,IF(EV10="","",EV10),"")</f>
        <v/>
      </c>
      <c r="AW10" s="93" t="str">
        <f t="shared" ref="AW10:AW21" si="124">IF($S$2&gt;32,IF(EY10="","",EY10),"")</f>
        <v/>
      </c>
      <c r="AX10" s="93" t="str">
        <f t="shared" ref="AX10:AX21" si="125">IF($S$2&gt;33,IF(FB10="","",FB10),"")</f>
        <v/>
      </c>
      <c r="AY10" s="93" t="str">
        <f t="shared" ref="AY10:AY21" si="126">IF($S$2&gt;34,IF(FE10="","",FE10),"")</f>
        <v/>
      </c>
      <c r="AZ10" s="93" t="str">
        <f t="shared" ref="AZ10:AZ21" si="127">IF($S$2&gt;35,IF(FH10="","",FH10),"")</f>
        <v/>
      </c>
      <c r="BA10" s="93" t="str">
        <f t="shared" ref="BA10:BA21" si="128">IF($S$2&gt;36,IF(FK10="","",FK10),"")</f>
        <v/>
      </c>
      <c r="BB10" s="93" t="str">
        <f t="shared" ref="BB10:BB21" si="129">IF($S$2&gt;37,IF(FN10="","",FN10),"")</f>
        <v/>
      </c>
      <c r="BC10" s="93" t="str">
        <f t="shared" ref="BC10:BC21" si="130">IF($S$2&gt;38,IF(FQ10="","",FQ10),"")</f>
        <v/>
      </c>
      <c r="BD10" s="93" t="str">
        <f t="shared" ref="BD10:BD21" si="131">IF($S$2&gt;39,IF(FT10="","",FT10),"")</f>
        <v/>
      </c>
      <c r="BE10" s="93" t="str">
        <f t="shared" ref="BE10:BE21" si="132">IF($S$2&gt;40,IF(FW10="","",FW10),"")</f>
        <v/>
      </c>
      <c r="BF10" s="13">
        <v>45357</v>
      </c>
      <c r="BG10" s="74" t="e">
        <f t="shared" ref="BG10:BG21" si="133">IF(BH10="","",_xlfn.DAYS(BH10,$Q$2))</f>
        <v>#VALUE!</v>
      </c>
      <c r="BH10" s="36" t="e">
        <f t="shared" si="49"/>
        <v>#VALUE!</v>
      </c>
      <c r="BI10" s="225">
        <v>45357</v>
      </c>
      <c r="BJ10" s="75" t="e">
        <f t="shared" si="50"/>
        <v>#VALUE!</v>
      </c>
      <c r="BK10" s="37" t="e">
        <f t="shared" ref="BK10:BK21" si="134">IF(BI10="","",BI10+($G10*365))</f>
        <v>#VALUE!</v>
      </c>
      <c r="BL10" s="13">
        <v>45357</v>
      </c>
      <c r="BM10" s="74" t="e">
        <f t="shared" si="51"/>
        <v>#VALUE!</v>
      </c>
      <c r="BN10" s="36" t="e">
        <f t="shared" ref="BN10:BN21" si="135">IF(BL10="","",BL10+($G10*365))</f>
        <v>#VALUE!</v>
      </c>
      <c r="BO10" s="13"/>
      <c r="BP10" s="75" t="str">
        <f t="shared" si="52"/>
        <v/>
      </c>
      <c r="BQ10" s="37" t="str">
        <f t="shared" ref="BQ10:BQ21" si="136">IF(BO10="","",BO10+($G10*365))</f>
        <v/>
      </c>
      <c r="BR10" s="13"/>
      <c r="BS10" s="74" t="str">
        <f t="shared" si="53"/>
        <v/>
      </c>
      <c r="BT10" s="36" t="str">
        <f t="shared" ref="BT10:BT22" si="137">IF(BR10="","",BR10+($G10*365))</f>
        <v/>
      </c>
      <c r="BU10" s="225"/>
      <c r="BV10" s="75" t="str">
        <f t="shared" si="54"/>
        <v/>
      </c>
      <c r="BW10" s="37" t="str">
        <f t="shared" ref="BW10:BW22" si="138">IF(BU10="","",BU10+($G10*365))</f>
        <v/>
      </c>
      <c r="BX10" s="13"/>
      <c r="BY10" s="74" t="str">
        <f t="shared" si="55"/>
        <v/>
      </c>
      <c r="BZ10" s="36" t="str">
        <f t="shared" ref="BZ10:BZ22" si="139">IF(BX10="","",BX10+($G10*365))</f>
        <v/>
      </c>
      <c r="CA10" s="225"/>
      <c r="CB10" s="75" t="str">
        <f t="shared" si="56"/>
        <v/>
      </c>
      <c r="CC10" s="37" t="str">
        <f t="shared" ref="CC10:CC22" si="140">IF(CA10="","",CA10+($G10*365))</f>
        <v/>
      </c>
      <c r="CD10" s="13"/>
      <c r="CE10" s="74" t="str">
        <f t="shared" si="57"/>
        <v/>
      </c>
      <c r="CF10" s="36" t="str">
        <f t="shared" ref="CF10:CF22" si="141">IF(CD10="","",CD10+($G10*365))</f>
        <v/>
      </c>
      <c r="CG10" s="225"/>
      <c r="CH10" s="115" t="str">
        <f t="shared" si="58"/>
        <v/>
      </c>
      <c r="CI10" s="225" t="str">
        <f t="shared" ref="CI10:CI21" si="142">IF(CG10="","",CG10+($G10*365))</f>
        <v/>
      </c>
      <c r="CJ10" s="13"/>
      <c r="CK10" s="5" t="str">
        <f t="shared" si="59"/>
        <v/>
      </c>
      <c r="CL10" s="224" t="str">
        <f t="shared" ref="CL10:CL22" si="143">IF(CJ10="","",CJ10+($G10*365))</f>
        <v/>
      </c>
      <c r="CM10" s="225"/>
      <c r="CN10" s="115" t="str">
        <f t="shared" si="60"/>
        <v/>
      </c>
      <c r="CO10" s="225" t="str">
        <f t="shared" ref="CO10:CO21" si="144">IF(CM10="","",CM10+($G10*365))</f>
        <v/>
      </c>
      <c r="CP10" s="13"/>
      <c r="CQ10" s="5" t="str">
        <f t="shared" si="61"/>
        <v/>
      </c>
      <c r="CR10" s="224" t="str">
        <f t="shared" ref="CR10:CR22" si="145">IF(CP10="","",CP10+($G10*365))</f>
        <v/>
      </c>
      <c r="CS10" s="225"/>
      <c r="CT10" s="115" t="str">
        <f t="shared" si="62"/>
        <v/>
      </c>
      <c r="CU10" s="225" t="str">
        <f t="shared" ref="CU10:CU20" si="146">IF(CS10="","",CS10+($G10*365))</f>
        <v/>
      </c>
      <c r="CV10" s="13"/>
      <c r="CW10" s="5" t="str">
        <f t="shared" si="63"/>
        <v/>
      </c>
      <c r="CX10" s="224" t="str">
        <f t="shared" ref="CX10:CX21" si="147">IF(CV10="","",CV10+($G10*365))</f>
        <v/>
      </c>
      <c r="CY10" s="225"/>
      <c r="CZ10" s="115" t="str">
        <f t="shared" si="64"/>
        <v/>
      </c>
      <c r="DA10" s="225" t="str">
        <f t="shared" ref="DA10:DA21" si="148">IF(CY10="","",CY10+($G10*365))</f>
        <v/>
      </c>
      <c r="DB10" s="13"/>
      <c r="DC10" s="5" t="str">
        <f t="shared" si="65"/>
        <v/>
      </c>
      <c r="DD10" s="224" t="str">
        <f t="shared" ref="DD10:DD22" si="149">IF(DB10="","",DB10+($G10*365))</f>
        <v/>
      </c>
      <c r="DE10" s="225"/>
      <c r="DF10" s="115" t="str">
        <f t="shared" si="66"/>
        <v/>
      </c>
      <c r="DG10" s="225" t="str">
        <f t="shared" ref="DG10:DG22" si="150">IF(DE10="","",DE10+($G10*365))</f>
        <v/>
      </c>
      <c r="DH10" s="224"/>
      <c r="DI10" s="5" t="str">
        <f t="shared" si="67"/>
        <v/>
      </c>
      <c r="DJ10" s="224" t="str">
        <f t="shared" ref="DJ10:DJ22" si="151">IF(DH10="","",DH10+($G10*365))</f>
        <v/>
      </c>
      <c r="DK10" s="225"/>
      <c r="DL10" s="115" t="str">
        <f t="shared" si="68"/>
        <v/>
      </c>
      <c r="DM10" s="225" t="str">
        <f t="shared" ref="DM10:DM22" si="152">IF(DK10="","",DK10+($G10*365))</f>
        <v/>
      </c>
      <c r="DN10" s="224"/>
      <c r="DO10" s="5" t="str">
        <f t="shared" si="69"/>
        <v/>
      </c>
      <c r="DP10" s="224" t="str">
        <f t="shared" ref="DP10:DP21" si="153">IF(DN10="","",DN10+($G10*365))</f>
        <v/>
      </c>
      <c r="DQ10" s="225"/>
      <c r="DR10" s="115" t="str">
        <f t="shared" si="70"/>
        <v/>
      </c>
      <c r="DS10" s="225" t="str">
        <f t="shared" ref="DS10:DS22" si="154">IF(DQ10="","",DQ10+($G10*365))</f>
        <v/>
      </c>
      <c r="DT10" s="224"/>
      <c r="DU10" s="5" t="str">
        <f t="shared" si="71"/>
        <v/>
      </c>
      <c r="DV10" s="224" t="str">
        <f t="shared" ref="DV10:DV20" si="155">IF(DT10="","",DT10+($G10*365))</f>
        <v/>
      </c>
      <c r="DW10" s="225"/>
      <c r="DX10" s="115" t="str">
        <f t="shared" si="72"/>
        <v/>
      </c>
      <c r="DY10" s="225" t="str">
        <f t="shared" ref="DY10:DY21" si="156">IF(DW10="","",DW10+($G10*365))</f>
        <v/>
      </c>
      <c r="DZ10" s="224"/>
      <c r="EA10" s="5" t="str">
        <f t="shared" si="73"/>
        <v/>
      </c>
      <c r="EB10" s="224" t="str">
        <f t="shared" ref="EB10:EB21" si="157">IF(DZ10="","",DZ10+($G10*365))</f>
        <v/>
      </c>
      <c r="EC10" s="225"/>
      <c r="ED10" s="115" t="str">
        <f t="shared" si="74"/>
        <v/>
      </c>
      <c r="EE10" s="225" t="str">
        <f t="shared" ref="EE10:EE21" si="158">IF(EC10="","",EC10+($G10*365))</f>
        <v/>
      </c>
      <c r="EF10" s="224"/>
      <c r="EG10" s="5" t="str">
        <f t="shared" si="75"/>
        <v/>
      </c>
      <c r="EH10" s="224" t="str">
        <f t="shared" ref="EH10:EH21" si="159">IF(EF10="","",EF10+($G10*365))</f>
        <v/>
      </c>
      <c r="EI10" s="225"/>
      <c r="EJ10" s="115" t="str">
        <f t="shared" si="76"/>
        <v/>
      </c>
      <c r="EK10" s="225" t="str">
        <f t="shared" ref="EK10:EK21" si="160">IF(EI10="","",EI10+($G10*365))</f>
        <v/>
      </c>
      <c r="EL10" s="224"/>
      <c r="EM10" s="5" t="str">
        <f t="shared" si="77"/>
        <v/>
      </c>
      <c r="EN10" s="224" t="str">
        <f t="shared" ref="EN10:EN20" si="161">IF(EL10="","",EL10+($G10*365))</f>
        <v/>
      </c>
      <c r="EO10" s="225"/>
      <c r="EP10" s="115" t="str">
        <f t="shared" si="78"/>
        <v/>
      </c>
      <c r="EQ10" s="225" t="str">
        <f t="shared" ref="EQ10:EQ21" si="162">IF(EO10="","",EO10+($G10*365))</f>
        <v/>
      </c>
      <c r="ER10" s="224"/>
      <c r="ES10" s="5" t="str">
        <f t="shared" si="79"/>
        <v/>
      </c>
      <c r="ET10" s="224" t="str">
        <f t="shared" ref="ET10:ET21" si="163">IF(ER10="","",ER10+($G10*365))</f>
        <v/>
      </c>
      <c r="EU10" s="225"/>
      <c r="EV10" s="115" t="str">
        <f t="shared" si="80"/>
        <v/>
      </c>
      <c r="EW10" s="225" t="str">
        <f t="shared" ref="EW10:EW21" si="164">IF(EU10="","",EU10+($G10*365))</f>
        <v/>
      </c>
      <c r="EX10" s="224"/>
      <c r="EY10" s="5" t="str">
        <f t="shared" si="81"/>
        <v/>
      </c>
      <c r="EZ10" s="224" t="str">
        <f t="shared" ref="EZ10:EZ21" si="165">IF(EX10="","",EX10+($G10*365))</f>
        <v/>
      </c>
      <c r="FA10" s="225"/>
      <c r="FB10" s="115" t="str">
        <f t="shared" si="82"/>
        <v/>
      </c>
      <c r="FC10" s="225" t="str">
        <f t="shared" ref="FC10:FC20" si="166">IF(FA10="","",FA10+($G10*365))</f>
        <v/>
      </c>
      <c r="FD10" s="224"/>
      <c r="FE10" s="5" t="str">
        <f t="shared" si="83"/>
        <v/>
      </c>
      <c r="FF10" s="224" t="str">
        <f t="shared" ref="FF10:FF21" si="167">IF(FD10="","",FD10+($G10*365))</f>
        <v/>
      </c>
      <c r="FG10" s="225"/>
      <c r="FH10" s="115" t="str">
        <f t="shared" si="84"/>
        <v/>
      </c>
      <c r="FI10" s="225" t="str">
        <f t="shared" ref="FI10:FI21" si="168">IF(FG10="","",FG10+($G10*365))</f>
        <v/>
      </c>
      <c r="FJ10" s="224"/>
      <c r="FK10" s="5" t="str">
        <f t="shared" si="85"/>
        <v/>
      </c>
      <c r="FL10" s="224" t="str">
        <f t="shared" ref="FL10:FL21" si="169">IF(FJ10="","",FJ10+($G10*365))</f>
        <v/>
      </c>
      <c r="FM10" s="225"/>
      <c r="FN10" s="115" t="str">
        <f t="shared" si="86"/>
        <v/>
      </c>
      <c r="FO10" s="225" t="str">
        <f t="shared" ref="FO10:FO21" si="170">IF(FM10="","",FM10+($G10*365))</f>
        <v/>
      </c>
      <c r="FP10" s="224"/>
      <c r="FQ10" s="5" t="str">
        <f t="shared" si="87"/>
        <v/>
      </c>
      <c r="FR10" s="224" t="str">
        <f t="shared" ref="FR10:FR22" si="171">IF(FP10 = "", "",FP10+($G10*365))</f>
        <v/>
      </c>
      <c r="FS10" s="225"/>
      <c r="FT10" s="115" t="str">
        <f t="shared" si="88"/>
        <v/>
      </c>
      <c r="FU10" s="225" t="str">
        <f t="shared" ref="FU10:FU22" si="172">IF(FS10="","",FS10+($G10*365))</f>
        <v/>
      </c>
      <c r="FV10" s="253"/>
      <c r="FW10" s="253"/>
      <c r="FX10" s="253"/>
      <c r="FY10" s="253"/>
      <c r="FZ10" s="253"/>
    </row>
    <row r="11" spans="1:183" s="14" customFormat="1" ht="14.45" customHeight="1" x14ac:dyDescent="0.25">
      <c r="A11" s="2">
        <f t="shared" si="89"/>
        <v>30</v>
      </c>
      <c r="B11" s="145" t="s">
        <v>270</v>
      </c>
      <c r="C11" s="153">
        <v>299.93</v>
      </c>
      <c r="D11" s="151">
        <f t="shared" si="90"/>
        <v>8997.9</v>
      </c>
      <c r="E11" s="145">
        <v>10</v>
      </c>
      <c r="F11" s="199"/>
      <c r="G11" s="145" t="s">
        <v>55</v>
      </c>
      <c r="H11" s="76" t="s">
        <v>271</v>
      </c>
      <c r="I11" s="114" t="str">
        <f t="shared" si="0"/>
        <v/>
      </c>
      <c r="J11" s="114" t="str">
        <f t="shared" si="1"/>
        <v/>
      </c>
      <c r="K11" s="114" t="str">
        <f t="shared" si="2"/>
        <v/>
      </c>
      <c r="L11" s="114" t="str">
        <f t="shared" si="3"/>
        <v/>
      </c>
      <c r="M11" s="114" t="str">
        <f t="shared" si="4"/>
        <v/>
      </c>
      <c r="N11" s="114" t="str">
        <f t="shared" si="5"/>
        <v/>
      </c>
      <c r="O11" s="114" t="str">
        <f t="shared" si="6"/>
        <v/>
      </c>
      <c r="P11" s="114" t="str">
        <f t="shared" si="7"/>
        <v/>
      </c>
      <c r="Q11" s="93" t="e">
        <f t="shared" si="92"/>
        <v>#VALUE!</v>
      </c>
      <c r="R11" s="93" t="e">
        <f t="shared" si="93"/>
        <v>#VALUE!</v>
      </c>
      <c r="S11" s="93" t="e">
        <f t="shared" si="94"/>
        <v>#VALUE!</v>
      </c>
      <c r="T11" s="93" t="str">
        <f t="shared" si="95"/>
        <v/>
      </c>
      <c r="U11" s="93" t="str">
        <f t="shared" si="96"/>
        <v/>
      </c>
      <c r="V11" s="93" t="str">
        <f t="shared" si="97"/>
        <v/>
      </c>
      <c r="W11" s="93" t="str">
        <f t="shared" si="98"/>
        <v/>
      </c>
      <c r="X11" s="93" t="str">
        <f t="shared" si="99"/>
        <v/>
      </c>
      <c r="Y11" s="93" t="str">
        <f t="shared" si="100"/>
        <v/>
      </c>
      <c r="Z11" s="93" t="str">
        <f t="shared" si="101"/>
        <v/>
      </c>
      <c r="AA11" s="93" t="str">
        <f t="shared" si="102"/>
        <v/>
      </c>
      <c r="AB11" s="93" t="str">
        <f t="shared" si="103"/>
        <v/>
      </c>
      <c r="AC11" s="93" t="str">
        <f t="shared" si="104"/>
        <v/>
      </c>
      <c r="AD11" s="93" t="str">
        <f t="shared" si="105"/>
        <v/>
      </c>
      <c r="AE11" s="93" t="str">
        <f t="shared" si="106"/>
        <v/>
      </c>
      <c r="AF11" s="93" t="str">
        <f t="shared" si="107"/>
        <v/>
      </c>
      <c r="AG11" s="93" t="str">
        <f t="shared" si="108"/>
        <v/>
      </c>
      <c r="AH11" s="93" t="str">
        <f t="shared" si="109"/>
        <v/>
      </c>
      <c r="AI11" s="93" t="str">
        <f t="shared" si="110"/>
        <v/>
      </c>
      <c r="AJ11" s="93" t="str">
        <f t="shared" si="111"/>
        <v/>
      </c>
      <c r="AK11" s="93" t="str">
        <f t="shared" si="112"/>
        <v/>
      </c>
      <c r="AL11" s="93" t="str">
        <f t="shared" si="113"/>
        <v/>
      </c>
      <c r="AM11" s="93" t="str">
        <f t="shared" si="114"/>
        <v/>
      </c>
      <c r="AN11" s="93" t="str">
        <f t="shared" si="115"/>
        <v/>
      </c>
      <c r="AO11" s="93" t="str">
        <f t="shared" si="116"/>
        <v/>
      </c>
      <c r="AP11" s="93" t="str">
        <f t="shared" si="117"/>
        <v/>
      </c>
      <c r="AQ11" s="93" t="str">
        <f t="shared" si="118"/>
        <v/>
      </c>
      <c r="AR11" s="93" t="str">
        <f t="shared" si="119"/>
        <v/>
      </c>
      <c r="AS11" s="93" t="str">
        <f t="shared" si="120"/>
        <v/>
      </c>
      <c r="AT11" s="93" t="str">
        <f t="shared" si="121"/>
        <v/>
      </c>
      <c r="AU11" s="93" t="str">
        <f t="shared" si="122"/>
        <v/>
      </c>
      <c r="AV11" s="93" t="str">
        <f t="shared" si="123"/>
        <v/>
      </c>
      <c r="AW11" s="93" t="str">
        <f t="shared" si="124"/>
        <v/>
      </c>
      <c r="AX11" s="93" t="str">
        <f t="shared" si="125"/>
        <v/>
      </c>
      <c r="AY11" s="93" t="str">
        <f t="shared" si="126"/>
        <v/>
      </c>
      <c r="AZ11" s="93" t="str">
        <f t="shared" si="127"/>
        <v/>
      </c>
      <c r="BA11" s="93" t="str">
        <f t="shared" si="128"/>
        <v/>
      </c>
      <c r="BB11" s="93" t="str">
        <f t="shared" si="129"/>
        <v/>
      </c>
      <c r="BC11" s="93" t="str">
        <f t="shared" si="130"/>
        <v/>
      </c>
      <c r="BD11" s="93" t="str">
        <f t="shared" si="131"/>
        <v/>
      </c>
      <c r="BE11" s="93" t="str">
        <f t="shared" si="132"/>
        <v/>
      </c>
      <c r="BF11" s="13">
        <v>45334</v>
      </c>
      <c r="BG11" s="74" t="e">
        <f t="shared" si="133"/>
        <v>#VALUE!</v>
      </c>
      <c r="BH11" s="36" t="e">
        <f t="shared" si="49"/>
        <v>#VALUE!</v>
      </c>
      <c r="BI11" s="225">
        <v>45334</v>
      </c>
      <c r="BJ11" s="75" t="e">
        <f t="shared" si="50"/>
        <v>#VALUE!</v>
      </c>
      <c r="BK11" s="37" t="e">
        <f t="shared" si="134"/>
        <v>#VALUE!</v>
      </c>
      <c r="BL11" s="13">
        <v>45334</v>
      </c>
      <c r="BM11" s="74" t="e">
        <f t="shared" si="51"/>
        <v>#VALUE!</v>
      </c>
      <c r="BN11" s="36" t="e">
        <f t="shared" si="135"/>
        <v>#VALUE!</v>
      </c>
      <c r="BO11" s="13"/>
      <c r="BP11" s="75" t="str">
        <f t="shared" si="52"/>
        <v/>
      </c>
      <c r="BQ11" s="37" t="str">
        <f t="shared" si="136"/>
        <v/>
      </c>
      <c r="BR11" s="13"/>
      <c r="BS11" s="74" t="str">
        <f t="shared" si="53"/>
        <v/>
      </c>
      <c r="BT11" s="36" t="str">
        <f t="shared" si="137"/>
        <v/>
      </c>
      <c r="BU11" s="225"/>
      <c r="BV11" s="75" t="str">
        <f t="shared" si="54"/>
        <v/>
      </c>
      <c r="BW11" s="37" t="str">
        <f t="shared" si="138"/>
        <v/>
      </c>
      <c r="BX11" s="13"/>
      <c r="BY11" s="74" t="str">
        <f t="shared" si="55"/>
        <v/>
      </c>
      <c r="BZ11" s="36" t="str">
        <f t="shared" si="139"/>
        <v/>
      </c>
      <c r="CA11" s="225"/>
      <c r="CB11" s="75" t="str">
        <f t="shared" si="56"/>
        <v/>
      </c>
      <c r="CC11" s="37" t="str">
        <f t="shared" si="140"/>
        <v/>
      </c>
      <c r="CD11" s="13"/>
      <c r="CE11" s="74" t="str">
        <f t="shared" si="57"/>
        <v/>
      </c>
      <c r="CF11" s="36" t="str">
        <f t="shared" si="141"/>
        <v/>
      </c>
      <c r="CG11" s="225"/>
      <c r="CH11" s="115" t="str">
        <f t="shared" si="58"/>
        <v/>
      </c>
      <c r="CI11" s="225" t="str">
        <f t="shared" si="142"/>
        <v/>
      </c>
      <c r="CJ11" s="13"/>
      <c r="CK11" s="5" t="str">
        <f t="shared" si="59"/>
        <v/>
      </c>
      <c r="CL11" s="224" t="str">
        <f t="shared" si="143"/>
        <v/>
      </c>
      <c r="CM11" s="225"/>
      <c r="CN11" s="115" t="str">
        <f t="shared" si="60"/>
        <v/>
      </c>
      <c r="CO11" s="225" t="str">
        <f t="shared" si="144"/>
        <v/>
      </c>
      <c r="CP11" s="13"/>
      <c r="CQ11" s="5" t="str">
        <f t="shared" si="61"/>
        <v/>
      </c>
      <c r="CR11" s="224" t="str">
        <f t="shared" si="145"/>
        <v/>
      </c>
      <c r="CS11" s="225"/>
      <c r="CT11" s="115" t="str">
        <f t="shared" si="62"/>
        <v/>
      </c>
      <c r="CU11" s="225" t="str">
        <f t="shared" si="146"/>
        <v/>
      </c>
      <c r="CV11" s="13"/>
      <c r="CW11" s="5" t="str">
        <f t="shared" si="63"/>
        <v/>
      </c>
      <c r="CX11" s="224" t="str">
        <f t="shared" si="147"/>
        <v/>
      </c>
      <c r="CY11" s="225"/>
      <c r="CZ11" s="115" t="str">
        <f t="shared" si="64"/>
        <v/>
      </c>
      <c r="DA11" s="225" t="str">
        <f t="shared" si="148"/>
        <v/>
      </c>
      <c r="DB11" s="13"/>
      <c r="DC11" s="5" t="str">
        <f t="shared" si="65"/>
        <v/>
      </c>
      <c r="DD11" s="224" t="str">
        <f t="shared" si="149"/>
        <v/>
      </c>
      <c r="DE11" s="225"/>
      <c r="DF11" s="115" t="str">
        <f t="shared" si="66"/>
        <v/>
      </c>
      <c r="DG11" s="225" t="str">
        <f t="shared" si="150"/>
        <v/>
      </c>
      <c r="DH11" s="224"/>
      <c r="DI11" s="5" t="str">
        <f t="shared" si="67"/>
        <v/>
      </c>
      <c r="DJ11" s="224" t="str">
        <f t="shared" si="151"/>
        <v/>
      </c>
      <c r="DK11" s="225"/>
      <c r="DL11" s="115" t="str">
        <f t="shared" si="68"/>
        <v/>
      </c>
      <c r="DM11" s="225" t="str">
        <f t="shared" si="152"/>
        <v/>
      </c>
      <c r="DN11" s="224"/>
      <c r="DO11" s="5" t="str">
        <f t="shared" si="69"/>
        <v/>
      </c>
      <c r="DP11" s="224" t="str">
        <f t="shared" si="153"/>
        <v/>
      </c>
      <c r="DQ11" s="225"/>
      <c r="DR11" s="115" t="str">
        <f t="shared" si="70"/>
        <v/>
      </c>
      <c r="DS11" s="225" t="str">
        <f t="shared" si="154"/>
        <v/>
      </c>
      <c r="DT11" s="224"/>
      <c r="DU11" s="5" t="str">
        <f t="shared" si="71"/>
        <v/>
      </c>
      <c r="DV11" s="224" t="str">
        <f t="shared" si="155"/>
        <v/>
      </c>
      <c r="DW11" s="225"/>
      <c r="DX11" s="115" t="str">
        <f t="shared" si="72"/>
        <v/>
      </c>
      <c r="DY11" s="225" t="str">
        <f t="shared" si="156"/>
        <v/>
      </c>
      <c r="DZ11" s="224"/>
      <c r="EA11" s="5" t="str">
        <f t="shared" si="73"/>
        <v/>
      </c>
      <c r="EB11" s="224" t="str">
        <f t="shared" si="157"/>
        <v/>
      </c>
      <c r="EC11" s="225"/>
      <c r="ED11" s="115" t="str">
        <f t="shared" si="74"/>
        <v/>
      </c>
      <c r="EE11" s="225" t="str">
        <f t="shared" si="158"/>
        <v/>
      </c>
      <c r="EF11" s="224"/>
      <c r="EG11" s="5" t="str">
        <f t="shared" si="75"/>
        <v/>
      </c>
      <c r="EH11" s="224" t="str">
        <f t="shared" si="159"/>
        <v/>
      </c>
      <c r="EI11" s="225"/>
      <c r="EJ11" s="115" t="str">
        <f t="shared" si="76"/>
        <v/>
      </c>
      <c r="EK11" s="225" t="str">
        <f t="shared" si="160"/>
        <v/>
      </c>
      <c r="EL11" s="224"/>
      <c r="EM11" s="5" t="str">
        <f t="shared" si="77"/>
        <v/>
      </c>
      <c r="EN11" s="224" t="str">
        <f t="shared" si="161"/>
        <v/>
      </c>
      <c r="EO11" s="225"/>
      <c r="EP11" s="115" t="str">
        <f t="shared" si="78"/>
        <v/>
      </c>
      <c r="EQ11" s="225" t="str">
        <f t="shared" si="162"/>
        <v/>
      </c>
      <c r="ER11" s="224"/>
      <c r="ES11" s="5" t="str">
        <f t="shared" si="79"/>
        <v/>
      </c>
      <c r="ET11" s="224" t="str">
        <f t="shared" si="163"/>
        <v/>
      </c>
      <c r="EU11" s="225"/>
      <c r="EV11" s="115" t="str">
        <f t="shared" si="80"/>
        <v/>
      </c>
      <c r="EW11" s="225" t="str">
        <f t="shared" si="164"/>
        <v/>
      </c>
      <c r="EX11" s="224"/>
      <c r="EY11" s="5" t="str">
        <f t="shared" si="81"/>
        <v/>
      </c>
      <c r="EZ11" s="224" t="str">
        <f t="shared" si="165"/>
        <v/>
      </c>
      <c r="FA11" s="225"/>
      <c r="FB11" s="115" t="str">
        <f t="shared" si="82"/>
        <v/>
      </c>
      <c r="FC11" s="225" t="str">
        <f t="shared" si="166"/>
        <v/>
      </c>
      <c r="FD11" s="224"/>
      <c r="FE11" s="5" t="str">
        <f t="shared" si="83"/>
        <v/>
      </c>
      <c r="FF11" s="224" t="str">
        <f t="shared" si="167"/>
        <v/>
      </c>
      <c r="FG11" s="225"/>
      <c r="FH11" s="115" t="str">
        <f t="shared" si="84"/>
        <v/>
      </c>
      <c r="FI11" s="225" t="str">
        <f t="shared" si="168"/>
        <v/>
      </c>
      <c r="FJ11" s="224"/>
      <c r="FK11" s="5" t="str">
        <f t="shared" si="85"/>
        <v/>
      </c>
      <c r="FL11" s="224" t="str">
        <f t="shared" si="169"/>
        <v/>
      </c>
      <c r="FM11" s="225"/>
      <c r="FN11" s="115" t="str">
        <f t="shared" si="86"/>
        <v/>
      </c>
      <c r="FO11" s="225" t="str">
        <f t="shared" si="170"/>
        <v/>
      </c>
      <c r="FP11" s="224"/>
      <c r="FQ11" s="5" t="str">
        <f t="shared" si="87"/>
        <v/>
      </c>
      <c r="FR11" s="224" t="str">
        <f t="shared" si="171"/>
        <v/>
      </c>
      <c r="FS11" s="225"/>
      <c r="FT11" s="115" t="str">
        <f t="shared" si="88"/>
        <v/>
      </c>
      <c r="FU11" s="225" t="str">
        <f t="shared" si="172"/>
        <v/>
      </c>
      <c r="FV11" s="253"/>
      <c r="FW11" s="253"/>
      <c r="FX11" s="253"/>
      <c r="FY11" s="253"/>
      <c r="FZ11" s="253"/>
    </row>
    <row r="12" spans="1:183" x14ac:dyDescent="0.25">
      <c r="A12" s="2">
        <f t="shared" si="89"/>
        <v>1464</v>
      </c>
      <c r="B12" s="2" t="s">
        <v>238</v>
      </c>
      <c r="C12" s="151">
        <v>71.930000000000007</v>
      </c>
      <c r="D12" s="151">
        <f t="shared" si="90"/>
        <v>105305.52</v>
      </c>
      <c r="E12" s="110">
        <v>488</v>
      </c>
      <c r="F12" s="192"/>
      <c r="G12" s="2" t="s">
        <v>55</v>
      </c>
      <c r="H12" s="76" t="s">
        <v>272</v>
      </c>
      <c r="I12" s="114" t="str">
        <f t="shared" si="0"/>
        <v/>
      </c>
      <c r="J12" s="114" t="str">
        <f t="shared" si="1"/>
        <v/>
      </c>
      <c r="K12" s="114" t="str">
        <f t="shared" si="2"/>
        <v/>
      </c>
      <c r="L12" s="114" t="str">
        <f t="shared" si="3"/>
        <v/>
      </c>
      <c r="M12" s="114" t="str">
        <f t="shared" si="4"/>
        <v/>
      </c>
      <c r="N12" s="114" t="str">
        <f t="shared" si="5"/>
        <v/>
      </c>
      <c r="O12" s="114" t="str">
        <f t="shared" si="6"/>
        <v/>
      </c>
      <c r="P12" s="114" t="str">
        <f t="shared" si="7"/>
        <v/>
      </c>
      <c r="Q12" s="93" t="e">
        <f t="shared" si="92"/>
        <v>#VALUE!</v>
      </c>
      <c r="R12" s="93" t="e">
        <f t="shared" si="93"/>
        <v>#VALUE!</v>
      </c>
      <c r="S12" s="93" t="e">
        <f t="shared" si="94"/>
        <v>#VALUE!</v>
      </c>
      <c r="T12" s="93" t="str">
        <f t="shared" si="95"/>
        <v/>
      </c>
      <c r="U12" s="93" t="str">
        <f t="shared" si="96"/>
        <v/>
      </c>
      <c r="V12" s="93" t="str">
        <f t="shared" si="97"/>
        <v/>
      </c>
      <c r="W12" s="93" t="str">
        <f t="shared" si="98"/>
        <v/>
      </c>
      <c r="X12" s="93" t="str">
        <f t="shared" si="99"/>
        <v/>
      </c>
      <c r="Y12" s="93" t="str">
        <f t="shared" si="100"/>
        <v/>
      </c>
      <c r="Z12" s="93" t="str">
        <f t="shared" si="101"/>
        <v/>
      </c>
      <c r="AA12" s="93" t="str">
        <f t="shared" si="102"/>
        <v/>
      </c>
      <c r="AB12" s="93" t="str">
        <f t="shared" si="103"/>
        <v/>
      </c>
      <c r="AC12" s="93" t="str">
        <f t="shared" si="104"/>
        <v/>
      </c>
      <c r="AD12" s="93" t="str">
        <f t="shared" si="105"/>
        <v/>
      </c>
      <c r="AE12" s="93" t="str">
        <f t="shared" si="106"/>
        <v/>
      </c>
      <c r="AF12" s="93" t="str">
        <f t="shared" si="107"/>
        <v/>
      </c>
      <c r="AG12" s="93" t="str">
        <f t="shared" si="108"/>
        <v/>
      </c>
      <c r="AH12" s="93" t="str">
        <f t="shared" si="109"/>
        <v/>
      </c>
      <c r="AI12" s="93" t="str">
        <f t="shared" si="110"/>
        <v/>
      </c>
      <c r="AJ12" s="93" t="str">
        <f t="shared" si="111"/>
        <v/>
      </c>
      <c r="AK12" s="93" t="str">
        <f t="shared" si="112"/>
        <v/>
      </c>
      <c r="AL12" s="93" t="str">
        <f t="shared" si="113"/>
        <v/>
      </c>
      <c r="AM12" s="93" t="str">
        <f t="shared" si="114"/>
        <v/>
      </c>
      <c r="AN12" s="93" t="str">
        <f t="shared" si="115"/>
        <v/>
      </c>
      <c r="AO12" s="93" t="str">
        <f t="shared" si="116"/>
        <v/>
      </c>
      <c r="AP12" s="93" t="str">
        <f t="shared" si="117"/>
        <v/>
      </c>
      <c r="AQ12" s="93" t="str">
        <f t="shared" si="118"/>
        <v/>
      </c>
      <c r="AR12" s="93" t="str">
        <f t="shared" si="119"/>
        <v/>
      </c>
      <c r="AS12" s="93" t="str">
        <f t="shared" si="120"/>
        <v/>
      </c>
      <c r="AT12" s="93" t="str">
        <f t="shared" si="121"/>
        <v/>
      </c>
      <c r="AU12" s="93" t="str">
        <f t="shared" si="122"/>
        <v/>
      </c>
      <c r="AV12" s="93" t="str">
        <f t="shared" si="123"/>
        <v/>
      </c>
      <c r="AW12" s="93" t="str">
        <f t="shared" si="124"/>
        <v/>
      </c>
      <c r="AX12" s="93" t="str">
        <f t="shared" si="125"/>
        <v/>
      </c>
      <c r="AY12" s="93" t="str">
        <f t="shared" si="126"/>
        <v/>
      </c>
      <c r="AZ12" s="93" t="str">
        <f t="shared" si="127"/>
        <v/>
      </c>
      <c r="BA12" s="93" t="str">
        <f t="shared" si="128"/>
        <v/>
      </c>
      <c r="BB12" s="93" t="str">
        <f t="shared" si="129"/>
        <v/>
      </c>
      <c r="BC12" s="93" t="str">
        <f t="shared" si="130"/>
        <v/>
      </c>
      <c r="BD12" s="93" t="str">
        <f t="shared" si="131"/>
        <v/>
      </c>
      <c r="BE12" s="93" t="str">
        <f t="shared" si="132"/>
        <v/>
      </c>
      <c r="BF12" s="13">
        <v>45334</v>
      </c>
      <c r="BG12" s="74" t="e">
        <f t="shared" si="133"/>
        <v>#VALUE!</v>
      </c>
      <c r="BH12" s="36" t="e">
        <f t="shared" si="49"/>
        <v>#VALUE!</v>
      </c>
      <c r="BI12" s="225">
        <v>45334</v>
      </c>
      <c r="BJ12" s="75" t="e">
        <f t="shared" si="50"/>
        <v>#VALUE!</v>
      </c>
      <c r="BK12" s="37" t="e">
        <f t="shared" si="134"/>
        <v>#VALUE!</v>
      </c>
      <c r="BL12" s="13">
        <v>45334</v>
      </c>
      <c r="BM12" s="74" t="e">
        <f t="shared" si="51"/>
        <v>#VALUE!</v>
      </c>
      <c r="BN12" s="36" t="e">
        <f t="shared" si="135"/>
        <v>#VALUE!</v>
      </c>
      <c r="BO12" s="13"/>
      <c r="BP12" s="75" t="str">
        <f t="shared" si="52"/>
        <v/>
      </c>
      <c r="BQ12" s="37" t="str">
        <f t="shared" si="136"/>
        <v/>
      </c>
      <c r="BR12" s="13"/>
      <c r="BS12" s="74" t="str">
        <f t="shared" si="53"/>
        <v/>
      </c>
      <c r="BT12" s="36" t="str">
        <f t="shared" si="137"/>
        <v/>
      </c>
      <c r="BU12" s="225"/>
      <c r="BV12" s="75" t="str">
        <f t="shared" si="54"/>
        <v/>
      </c>
      <c r="BW12" s="37" t="str">
        <f t="shared" si="138"/>
        <v/>
      </c>
      <c r="BX12" s="13"/>
      <c r="BY12" s="74" t="str">
        <f t="shared" si="55"/>
        <v/>
      </c>
      <c r="BZ12" s="36" t="str">
        <f t="shared" si="139"/>
        <v/>
      </c>
      <c r="CA12" s="225"/>
      <c r="CB12" s="75" t="str">
        <f t="shared" si="56"/>
        <v/>
      </c>
      <c r="CC12" s="37" t="str">
        <f t="shared" si="140"/>
        <v/>
      </c>
      <c r="CD12" s="13"/>
      <c r="CE12" s="74" t="str">
        <f t="shared" si="57"/>
        <v/>
      </c>
      <c r="CF12" s="36" t="str">
        <f t="shared" si="141"/>
        <v/>
      </c>
      <c r="CG12" s="225"/>
      <c r="CH12" s="115" t="str">
        <f t="shared" si="58"/>
        <v/>
      </c>
      <c r="CI12" s="225" t="str">
        <f t="shared" si="142"/>
        <v/>
      </c>
      <c r="CJ12" s="13"/>
      <c r="CK12" s="5" t="str">
        <f t="shared" si="59"/>
        <v/>
      </c>
      <c r="CL12" s="224" t="str">
        <f t="shared" si="143"/>
        <v/>
      </c>
      <c r="CM12" s="225"/>
      <c r="CN12" s="115" t="str">
        <f t="shared" si="60"/>
        <v/>
      </c>
      <c r="CO12" s="225" t="str">
        <f t="shared" si="144"/>
        <v/>
      </c>
      <c r="CP12" s="13"/>
      <c r="CQ12" s="5" t="str">
        <f t="shared" si="61"/>
        <v/>
      </c>
      <c r="CR12" s="224" t="str">
        <f t="shared" si="145"/>
        <v/>
      </c>
      <c r="CS12" s="225"/>
      <c r="CT12" s="115" t="str">
        <f t="shared" si="62"/>
        <v/>
      </c>
      <c r="CU12" s="225" t="str">
        <f t="shared" si="146"/>
        <v/>
      </c>
      <c r="CV12" s="13"/>
      <c r="CW12" s="5" t="str">
        <f t="shared" si="63"/>
        <v/>
      </c>
      <c r="CX12" s="224" t="str">
        <f t="shared" si="147"/>
        <v/>
      </c>
      <c r="CY12" s="225"/>
      <c r="CZ12" s="115" t="str">
        <f t="shared" si="64"/>
        <v/>
      </c>
      <c r="DA12" s="225" t="str">
        <f t="shared" si="148"/>
        <v/>
      </c>
      <c r="DB12" s="13"/>
      <c r="DC12" s="5" t="str">
        <f t="shared" si="65"/>
        <v/>
      </c>
      <c r="DD12" s="224" t="str">
        <f t="shared" si="149"/>
        <v/>
      </c>
      <c r="DE12" s="225"/>
      <c r="DF12" s="115" t="str">
        <f t="shared" si="66"/>
        <v/>
      </c>
      <c r="DG12" s="225" t="str">
        <f t="shared" si="150"/>
        <v/>
      </c>
      <c r="DH12" s="224"/>
      <c r="DI12" s="5" t="str">
        <f t="shared" si="67"/>
        <v/>
      </c>
      <c r="DJ12" s="224" t="str">
        <f t="shared" si="151"/>
        <v/>
      </c>
      <c r="DK12" s="225"/>
      <c r="DL12" s="115" t="str">
        <f t="shared" si="68"/>
        <v/>
      </c>
      <c r="DM12" s="225" t="str">
        <f t="shared" si="152"/>
        <v/>
      </c>
      <c r="DN12" s="224"/>
      <c r="DO12" s="5" t="str">
        <f t="shared" si="69"/>
        <v/>
      </c>
      <c r="DP12" s="224" t="str">
        <f t="shared" si="153"/>
        <v/>
      </c>
      <c r="DQ12" s="225"/>
      <c r="DR12" s="115" t="str">
        <f t="shared" si="70"/>
        <v/>
      </c>
      <c r="DS12" s="225" t="str">
        <f t="shared" si="154"/>
        <v/>
      </c>
      <c r="DT12" s="224"/>
      <c r="DU12" s="5" t="str">
        <f t="shared" si="71"/>
        <v/>
      </c>
      <c r="DV12" s="224" t="str">
        <f t="shared" si="155"/>
        <v/>
      </c>
      <c r="DW12" s="225"/>
      <c r="DX12" s="115" t="str">
        <f t="shared" si="72"/>
        <v/>
      </c>
      <c r="DY12" s="225" t="str">
        <f t="shared" si="156"/>
        <v/>
      </c>
      <c r="DZ12" s="224"/>
      <c r="EA12" s="5" t="str">
        <f t="shared" si="73"/>
        <v/>
      </c>
      <c r="EB12" s="224" t="str">
        <f t="shared" si="157"/>
        <v/>
      </c>
      <c r="EC12" s="225"/>
      <c r="ED12" s="115" t="str">
        <f t="shared" si="74"/>
        <v/>
      </c>
      <c r="EE12" s="225" t="str">
        <f t="shared" si="158"/>
        <v/>
      </c>
      <c r="EF12" s="224"/>
      <c r="EG12" s="5" t="str">
        <f t="shared" si="75"/>
        <v/>
      </c>
      <c r="EH12" s="224" t="str">
        <f t="shared" si="159"/>
        <v/>
      </c>
      <c r="EI12" s="225"/>
      <c r="EJ12" s="115" t="str">
        <f t="shared" si="76"/>
        <v/>
      </c>
      <c r="EK12" s="225" t="str">
        <f t="shared" si="160"/>
        <v/>
      </c>
      <c r="EL12" s="224"/>
      <c r="EM12" s="5" t="str">
        <f t="shared" si="77"/>
        <v/>
      </c>
      <c r="EN12" s="224" t="str">
        <f t="shared" si="161"/>
        <v/>
      </c>
      <c r="EO12" s="225"/>
      <c r="EP12" s="115" t="str">
        <f t="shared" si="78"/>
        <v/>
      </c>
      <c r="EQ12" s="225" t="str">
        <f t="shared" si="162"/>
        <v/>
      </c>
      <c r="ER12" s="224"/>
      <c r="ES12" s="5" t="str">
        <f t="shared" si="79"/>
        <v/>
      </c>
      <c r="ET12" s="224" t="str">
        <f t="shared" si="163"/>
        <v/>
      </c>
      <c r="EU12" s="225"/>
      <c r="EV12" s="115" t="str">
        <f t="shared" si="80"/>
        <v/>
      </c>
      <c r="EW12" s="225" t="str">
        <f t="shared" si="164"/>
        <v/>
      </c>
      <c r="EX12" s="224"/>
      <c r="EY12" s="5" t="str">
        <f t="shared" si="81"/>
        <v/>
      </c>
      <c r="EZ12" s="224" t="str">
        <f t="shared" si="165"/>
        <v/>
      </c>
      <c r="FA12" s="225"/>
      <c r="FB12" s="115" t="str">
        <f t="shared" si="82"/>
        <v/>
      </c>
      <c r="FC12" s="225" t="str">
        <f t="shared" si="166"/>
        <v/>
      </c>
      <c r="FD12" s="224"/>
      <c r="FE12" s="5" t="str">
        <f t="shared" si="83"/>
        <v/>
      </c>
      <c r="FF12" s="224" t="str">
        <f t="shared" si="167"/>
        <v/>
      </c>
      <c r="FG12" s="225"/>
      <c r="FH12" s="115" t="str">
        <f t="shared" si="84"/>
        <v/>
      </c>
      <c r="FI12" s="225" t="str">
        <f t="shared" si="168"/>
        <v/>
      </c>
      <c r="FJ12" s="224"/>
      <c r="FK12" s="5" t="str">
        <f t="shared" si="85"/>
        <v/>
      </c>
      <c r="FL12" s="224" t="str">
        <f t="shared" si="169"/>
        <v/>
      </c>
      <c r="FM12" s="225"/>
      <c r="FN12" s="115" t="str">
        <f t="shared" si="86"/>
        <v/>
      </c>
      <c r="FO12" s="225" t="str">
        <f t="shared" si="170"/>
        <v/>
      </c>
      <c r="FP12" s="224"/>
      <c r="FQ12" s="5" t="str">
        <f t="shared" si="87"/>
        <v/>
      </c>
      <c r="FR12" s="224" t="str">
        <f t="shared" si="171"/>
        <v/>
      </c>
      <c r="FS12" s="225"/>
      <c r="FT12" s="115" t="str">
        <f t="shared" si="88"/>
        <v/>
      </c>
      <c r="FU12" s="225" t="str">
        <f t="shared" si="172"/>
        <v/>
      </c>
      <c r="FV12" s="253"/>
      <c r="FW12" s="253"/>
      <c r="FX12" s="253"/>
      <c r="FY12" s="253"/>
      <c r="FZ12" s="253"/>
      <c r="GA12" s="3"/>
    </row>
    <row r="13" spans="1:183" x14ac:dyDescent="0.25">
      <c r="A13" s="2">
        <f t="shared" si="89"/>
        <v>99</v>
      </c>
      <c r="B13" s="1" t="s">
        <v>239</v>
      </c>
      <c r="C13" s="154">
        <v>23.93</v>
      </c>
      <c r="D13" s="151">
        <f t="shared" si="90"/>
        <v>2369.0700000000002</v>
      </c>
      <c r="E13" s="112">
        <v>33</v>
      </c>
      <c r="F13" s="200"/>
      <c r="G13" s="1" t="s">
        <v>55</v>
      </c>
      <c r="H13" s="76" t="s">
        <v>273</v>
      </c>
      <c r="I13" s="114" t="str">
        <f t="shared" si="0"/>
        <v/>
      </c>
      <c r="J13" s="114" t="str">
        <f t="shared" si="1"/>
        <v/>
      </c>
      <c r="K13" s="114" t="str">
        <f t="shared" si="2"/>
        <v/>
      </c>
      <c r="L13" s="114" t="str">
        <f t="shared" si="3"/>
        <v/>
      </c>
      <c r="M13" s="114" t="str">
        <f t="shared" si="4"/>
        <v/>
      </c>
      <c r="N13" s="114" t="str">
        <f t="shared" si="5"/>
        <v/>
      </c>
      <c r="O13" s="114" t="str">
        <f t="shared" si="6"/>
        <v/>
      </c>
      <c r="P13" s="114" t="str">
        <f t="shared" si="7"/>
        <v/>
      </c>
      <c r="Q13" s="93" t="e">
        <f t="shared" si="92"/>
        <v>#VALUE!</v>
      </c>
      <c r="R13" s="93" t="e">
        <f t="shared" si="93"/>
        <v>#VALUE!</v>
      </c>
      <c r="S13" s="93" t="e">
        <f t="shared" si="94"/>
        <v>#VALUE!</v>
      </c>
      <c r="T13" s="93" t="str">
        <f t="shared" si="95"/>
        <v/>
      </c>
      <c r="U13" s="93" t="str">
        <f t="shared" si="96"/>
        <v/>
      </c>
      <c r="V13" s="93" t="str">
        <f t="shared" si="97"/>
        <v/>
      </c>
      <c r="W13" s="93" t="str">
        <f t="shared" si="98"/>
        <v/>
      </c>
      <c r="X13" s="93" t="str">
        <f t="shared" si="99"/>
        <v/>
      </c>
      <c r="Y13" s="93" t="str">
        <f t="shared" si="100"/>
        <v/>
      </c>
      <c r="Z13" s="93" t="str">
        <f t="shared" si="101"/>
        <v/>
      </c>
      <c r="AA13" s="93" t="str">
        <f t="shared" si="102"/>
        <v/>
      </c>
      <c r="AB13" s="93" t="str">
        <f t="shared" si="103"/>
        <v/>
      </c>
      <c r="AC13" s="93" t="str">
        <f t="shared" si="104"/>
        <v/>
      </c>
      <c r="AD13" s="93" t="str">
        <f t="shared" si="105"/>
        <v/>
      </c>
      <c r="AE13" s="93" t="str">
        <f t="shared" si="106"/>
        <v/>
      </c>
      <c r="AF13" s="93" t="str">
        <f t="shared" si="107"/>
        <v/>
      </c>
      <c r="AG13" s="93" t="str">
        <f t="shared" si="108"/>
        <v/>
      </c>
      <c r="AH13" s="93" t="str">
        <f t="shared" si="109"/>
        <v/>
      </c>
      <c r="AI13" s="93" t="str">
        <f t="shared" si="110"/>
        <v/>
      </c>
      <c r="AJ13" s="93" t="str">
        <f t="shared" si="111"/>
        <v/>
      </c>
      <c r="AK13" s="93" t="str">
        <f t="shared" si="112"/>
        <v/>
      </c>
      <c r="AL13" s="93" t="str">
        <f t="shared" si="113"/>
        <v/>
      </c>
      <c r="AM13" s="93" t="str">
        <f t="shared" si="114"/>
        <v/>
      </c>
      <c r="AN13" s="93" t="str">
        <f t="shared" si="115"/>
        <v/>
      </c>
      <c r="AO13" s="93" t="str">
        <f t="shared" si="116"/>
        <v/>
      </c>
      <c r="AP13" s="93" t="str">
        <f t="shared" si="117"/>
        <v/>
      </c>
      <c r="AQ13" s="93" t="str">
        <f t="shared" si="118"/>
        <v/>
      </c>
      <c r="AR13" s="93" t="str">
        <f t="shared" si="119"/>
        <v/>
      </c>
      <c r="AS13" s="93" t="str">
        <f t="shared" si="120"/>
        <v/>
      </c>
      <c r="AT13" s="93" t="str">
        <f t="shared" si="121"/>
        <v/>
      </c>
      <c r="AU13" s="93" t="str">
        <f t="shared" si="122"/>
        <v/>
      </c>
      <c r="AV13" s="93" t="str">
        <f t="shared" si="123"/>
        <v/>
      </c>
      <c r="AW13" s="93" t="str">
        <f t="shared" si="124"/>
        <v/>
      </c>
      <c r="AX13" s="93" t="str">
        <f t="shared" si="125"/>
        <v/>
      </c>
      <c r="AY13" s="93" t="str">
        <f t="shared" si="126"/>
        <v/>
      </c>
      <c r="AZ13" s="93" t="str">
        <f t="shared" si="127"/>
        <v/>
      </c>
      <c r="BA13" s="93" t="str">
        <f t="shared" si="128"/>
        <v/>
      </c>
      <c r="BB13" s="93" t="str">
        <f t="shared" si="129"/>
        <v/>
      </c>
      <c r="BC13" s="93" t="str">
        <f t="shared" si="130"/>
        <v/>
      </c>
      <c r="BD13" s="93" t="str">
        <f t="shared" si="131"/>
        <v/>
      </c>
      <c r="BE13" s="93" t="str">
        <f t="shared" si="132"/>
        <v/>
      </c>
      <c r="BF13" s="13">
        <v>45334</v>
      </c>
      <c r="BG13" s="74" t="e">
        <f t="shared" si="133"/>
        <v>#VALUE!</v>
      </c>
      <c r="BH13" s="36" t="e">
        <f t="shared" si="49"/>
        <v>#VALUE!</v>
      </c>
      <c r="BI13" s="225">
        <v>45334</v>
      </c>
      <c r="BJ13" s="75" t="e">
        <f t="shared" si="50"/>
        <v>#VALUE!</v>
      </c>
      <c r="BK13" s="37" t="e">
        <f t="shared" si="134"/>
        <v>#VALUE!</v>
      </c>
      <c r="BL13" s="13">
        <v>45334</v>
      </c>
      <c r="BM13" s="74" t="e">
        <f t="shared" si="51"/>
        <v>#VALUE!</v>
      </c>
      <c r="BN13" s="36" t="e">
        <f t="shared" si="135"/>
        <v>#VALUE!</v>
      </c>
      <c r="BO13" s="13"/>
      <c r="BP13" s="75" t="str">
        <f t="shared" si="52"/>
        <v/>
      </c>
      <c r="BQ13" s="37" t="str">
        <f t="shared" si="136"/>
        <v/>
      </c>
      <c r="BR13" s="13"/>
      <c r="BS13" s="74" t="str">
        <f t="shared" si="53"/>
        <v/>
      </c>
      <c r="BT13" s="36" t="str">
        <f t="shared" si="137"/>
        <v/>
      </c>
      <c r="BU13" s="225"/>
      <c r="BV13" s="75" t="str">
        <f t="shared" si="54"/>
        <v/>
      </c>
      <c r="BW13" s="37" t="str">
        <f t="shared" si="138"/>
        <v/>
      </c>
      <c r="BX13" s="13"/>
      <c r="BY13" s="74" t="str">
        <f t="shared" si="55"/>
        <v/>
      </c>
      <c r="BZ13" s="36" t="str">
        <f t="shared" si="139"/>
        <v/>
      </c>
      <c r="CA13" s="225"/>
      <c r="CB13" s="75" t="str">
        <f t="shared" si="56"/>
        <v/>
      </c>
      <c r="CC13" s="37" t="str">
        <f t="shared" si="140"/>
        <v/>
      </c>
      <c r="CD13" s="13"/>
      <c r="CE13" s="74" t="str">
        <f t="shared" si="57"/>
        <v/>
      </c>
      <c r="CF13" s="36" t="str">
        <f t="shared" si="141"/>
        <v/>
      </c>
      <c r="CG13" s="225"/>
      <c r="CH13" s="115" t="str">
        <f t="shared" si="58"/>
        <v/>
      </c>
      <c r="CI13" s="225" t="str">
        <f t="shared" si="142"/>
        <v/>
      </c>
      <c r="CJ13" s="13"/>
      <c r="CK13" s="5" t="str">
        <f t="shared" si="59"/>
        <v/>
      </c>
      <c r="CL13" s="224" t="str">
        <f t="shared" si="143"/>
        <v/>
      </c>
      <c r="CM13" s="225"/>
      <c r="CN13" s="115" t="str">
        <f t="shared" si="60"/>
        <v/>
      </c>
      <c r="CO13" s="225" t="str">
        <f t="shared" si="144"/>
        <v/>
      </c>
      <c r="CP13" s="13"/>
      <c r="CQ13" s="5" t="str">
        <f t="shared" si="61"/>
        <v/>
      </c>
      <c r="CR13" s="224" t="str">
        <f t="shared" si="145"/>
        <v/>
      </c>
      <c r="CS13" s="225"/>
      <c r="CT13" s="115" t="str">
        <f t="shared" si="62"/>
        <v/>
      </c>
      <c r="CU13" s="225" t="str">
        <f t="shared" si="146"/>
        <v/>
      </c>
      <c r="CV13" s="13"/>
      <c r="CW13" s="5" t="str">
        <f t="shared" si="63"/>
        <v/>
      </c>
      <c r="CX13" s="224" t="str">
        <f t="shared" si="147"/>
        <v/>
      </c>
      <c r="CY13" s="225"/>
      <c r="CZ13" s="115" t="str">
        <f t="shared" si="64"/>
        <v/>
      </c>
      <c r="DA13" s="225" t="str">
        <f t="shared" si="148"/>
        <v/>
      </c>
      <c r="DB13" s="13"/>
      <c r="DC13" s="5" t="str">
        <f t="shared" si="65"/>
        <v/>
      </c>
      <c r="DD13" s="224" t="str">
        <f t="shared" si="149"/>
        <v/>
      </c>
      <c r="DE13" s="225"/>
      <c r="DF13" s="115" t="str">
        <f t="shared" si="66"/>
        <v/>
      </c>
      <c r="DG13" s="225" t="str">
        <f t="shared" si="150"/>
        <v/>
      </c>
      <c r="DH13" s="224"/>
      <c r="DI13" s="5" t="str">
        <f t="shared" si="67"/>
        <v/>
      </c>
      <c r="DJ13" s="224" t="str">
        <f t="shared" si="151"/>
        <v/>
      </c>
      <c r="DK13" s="225"/>
      <c r="DL13" s="115" t="str">
        <f t="shared" si="68"/>
        <v/>
      </c>
      <c r="DM13" s="225" t="str">
        <f t="shared" si="152"/>
        <v/>
      </c>
      <c r="DN13" s="224"/>
      <c r="DO13" s="5" t="str">
        <f t="shared" si="69"/>
        <v/>
      </c>
      <c r="DP13" s="224" t="str">
        <f t="shared" si="153"/>
        <v/>
      </c>
      <c r="DQ13" s="225"/>
      <c r="DR13" s="115" t="str">
        <f t="shared" si="70"/>
        <v/>
      </c>
      <c r="DS13" s="225" t="str">
        <f t="shared" si="154"/>
        <v/>
      </c>
      <c r="DT13" s="224"/>
      <c r="DU13" s="5" t="str">
        <f t="shared" si="71"/>
        <v/>
      </c>
      <c r="DV13" s="224" t="str">
        <f t="shared" si="155"/>
        <v/>
      </c>
      <c r="DW13" s="225"/>
      <c r="DX13" s="115" t="str">
        <f t="shared" si="72"/>
        <v/>
      </c>
      <c r="DY13" s="225" t="str">
        <f t="shared" si="156"/>
        <v/>
      </c>
      <c r="DZ13" s="224"/>
      <c r="EA13" s="5" t="str">
        <f t="shared" si="73"/>
        <v/>
      </c>
      <c r="EB13" s="224" t="str">
        <f t="shared" si="157"/>
        <v/>
      </c>
      <c r="EC13" s="225"/>
      <c r="ED13" s="115" t="str">
        <f t="shared" si="74"/>
        <v/>
      </c>
      <c r="EE13" s="225" t="str">
        <f t="shared" si="158"/>
        <v/>
      </c>
      <c r="EF13" s="224"/>
      <c r="EG13" s="5" t="str">
        <f t="shared" si="75"/>
        <v/>
      </c>
      <c r="EH13" s="224" t="str">
        <f t="shared" si="159"/>
        <v/>
      </c>
      <c r="EI13" s="225"/>
      <c r="EJ13" s="115" t="str">
        <f t="shared" si="76"/>
        <v/>
      </c>
      <c r="EK13" s="225" t="str">
        <f t="shared" si="160"/>
        <v/>
      </c>
      <c r="EL13" s="224"/>
      <c r="EM13" s="5" t="str">
        <f t="shared" si="77"/>
        <v/>
      </c>
      <c r="EN13" s="224" t="str">
        <f t="shared" si="161"/>
        <v/>
      </c>
      <c r="EO13" s="225"/>
      <c r="EP13" s="115" t="str">
        <f t="shared" si="78"/>
        <v/>
      </c>
      <c r="EQ13" s="225" t="str">
        <f t="shared" si="162"/>
        <v/>
      </c>
      <c r="ER13" s="224"/>
      <c r="ES13" s="5" t="str">
        <f t="shared" si="79"/>
        <v/>
      </c>
      <c r="ET13" s="224" t="str">
        <f t="shared" si="163"/>
        <v/>
      </c>
      <c r="EU13" s="225"/>
      <c r="EV13" s="115" t="str">
        <f t="shared" si="80"/>
        <v/>
      </c>
      <c r="EW13" s="225" t="str">
        <f t="shared" si="164"/>
        <v/>
      </c>
      <c r="EX13" s="224"/>
      <c r="EY13" s="5" t="str">
        <f t="shared" si="81"/>
        <v/>
      </c>
      <c r="EZ13" s="224" t="str">
        <f t="shared" si="165"/>
        <v/>
      </c>
      <c r="FA13" s="225"/>
      <c r="FB13" s="115" t="str">
        <f t="shared" si="82"/>
        <v/>
      </c>
      <c r="FC13" s="225" t="str">
        <f t="shared" si="166"/>
        <v/>
      </c>
      <c r="FD13" s="224"/>
      <c r="FE13" s="5" t="str">
        <f t="shared" si="83"/>
        <v/>
      </c>
      <c r="FF13" s="224" t="str">
        <f t="shared" si="167"/>
        <v/>
      </c>
      <c r="FG13" s="225"/>
      <c r="FH13" s="115" t="str">
        <f t="shared" si="84"/>
        <v/>
      </c>
      <c r="FI13" s="225" t="str">
        <f t="shared" si="168"/>
        <v/>
      </c>
      <c r="FJ13" s="224"/>
      <c r="FK13" s="5" t="str">
        <f t="shared" si="85"/>
        <v/>
      </c>
      <c r="FL13" s="224" t="str">
        <f t="shared" si="169"/>
        <v/>
      </c>
      <c r="FM13" s="225"/>
      <c r="FN13" s="115" t="str">
        <f t="shared" si="86"/>
        <v/>
      </c>
      <c r="FO13" s="225" t="str">
        <f t="shared" si="170"/>
        <v/>
      </c>
      <c r="FP13" s="224"/>
      <c r="FQ13" s="5" t="str">
        <f t="shared" si="87"/>
        <v/>
      </c>
      <c r="FR13" s="224" t="str">
        <f t="shared" si="171"/>
        <v/>
      </c>
      <c r="FS13" s="225"/>
      <c r="FT13" s="115" t="str">
        <f t="shared" si="88"/>
        <v/>
      </c>
      <c r="FU13" s="225" t="str">
        <f t="shared" si="172"/>
        <v/>
      </c>
      <c r="FV13" s="253"/>
      <c r="FW13" s="253"/>
      <c r="FX13" s="253"/>
      <c r="FY13" s="253"/>
      <c r="FZ13" s="253"/>
      <c r="GA13" s="3"/>
    </row>
    <row r="14" spans="1:183" s="14" customFormat="1" x14ac:dyDescent="0.25">
      <c r="A14" s="2">
        <f t="shared" si="89"/>
        <v>27</v>
      </c>
      <c r="B14" s="103" t="s">
        <v>124</v>
      </c>
      <c r="C14" s="152">
        <v>2541.9299999999998</v>
      </c>
      <c r="D14" s="151">
        <f t="shared" si="90"/>
        <v>68632.11</v>
      </c>
      <c r="E14" s="109">
        <v>9</v>
      </c>
      <c r="F14" s="195"/>
      <c r="G14" s="2" t="s">
        <v>55</v>
      </c>
      <c r="H14" s="76" t="s">
        <v>274</v>
      </c>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92"/>
        <v>#VALUE!</v>
      </c>
      <c r="R14" s="93" t="e">
        <f t="shared" si="93"/>
        <v>#VALUE!</v>
      </c>
      <c r="S14" s="93" t="e">
        <f t="shared" si="94"/>
        <v>#VALUE!</v>
      </c>
      <c r="T14" s="93" t="str">
        <f t="shared" si="95"/>
        <v/>
      </c>
      <c r="U14" s="93" t="str">
        <f t="shared" si="96"/>
        <v/>
      </c>
      <c r="V14" s="93" t="str">
        <f t="shared" si="97"/>
        <v/>
      </c>
      <c r="W14" s="93" t="str">
        <f t="shared" si="98"/>
        <v/>
      </c>
      <c r="X14" s="93" t="str">
        <f t="shared" si="99"/>
        <v/>
      </c>
      <c r="Y14" s="93" t="str">
        <f t="shared" si="100"/>
        <v/>
      </c>
      <c r="Z14" s="93" t="str">
        <f t="shared" si="101"/>
        <v/>
      </c>
      <c r="AA14" s="93" t="str">
        <f t="shared" si="102"/>
        <v/>
      </c>
      <c r="AB14" s="93" t="str">
        <f t="shared" si="103"/>
        <v/>
      </c>
      <c r="AC14" s="93" t="str">
        <f t="shared" si="104"/>
        <v/>
      </c>
      <c r="AD14" s="93" t="str">
        <f t="shared" si="105"/>
        <v/>
      </c>
      <c r="AE14" s="93" t="str">
        <f t="shared" si="106"/>
        <v/>
      </c>
      <c r="AF14" s="93" t="str">
        <f t="shared" si="107"/>
        <v/>
      </c>
      <c r="AG14" s="93" t="str">
        <f t="shared" si="108"/>
        <v/>
      </c>
      <c r="AH14" s="93" t="str">
        <f t="shared" si="109"/>
        <v/>
      </c>
      <c r="AI14" s="93" t="str">
        <f t="shared" si="110"/>
        <v/>
      </c>
      <c r="AJ14" s="93" t="str">
        <f t="shared" si="111"/>
        <v/>
      </c>
      <c r="AK14" s="93" t="str">
        <f t="shared" si="112"/>
        <v/>
      </c>
      <c r="AL14" s="93" t="str">
        <f t="shared" si="113"/>
        <v/>
      </c>
      <c r="AM14" s="93" t="str">
        <f t="shared" si="114"/>
        <v/>
      </c>
      <c r="AN14" s="93" t="str">
        <f t="shared" si="115"/>
        <v/>
      </c>
      <c r="AO14" s="93" t="str">
        <f t="shared" si="116"/>
        <v/>
      </c>
      <c r="AP14" s="93" t="str">
        <f t="shared" si="117"/>
        <v/>
      </c>
      <c r="AQ14" s="93" t="str">
        <f t="shared" si="118"/>
        <v/>
      </c>
      <c r="AR14" s="93" t="str">
        <f t="shared" si="119"/>
        <v/>
      </c>
      <c r="AS14" s="93" t="str">
        <f t="shared" si="120"/>
        <v/>
      </c>
      <c r="AT14" s="93" t="str">
        <f t="shared" si="121"/>
        <v/>
      </c>
      <c r="AU14" s="93" t="str">
        <f t="shared" si="122"/>
        <v/>
      </c>
      <c r="AV14" s="93" t="str">
        <f t="shared" si="123"/>
        <v/>
      </c>
      <c r="AW14" s="93" t="str">
        <f t="shared" si="124"/>
        <v/>
      </c>
      <c r="AX14" s="93" t="str">
        <f t="shared" si="125"/>
        <v/>
      </c>
      <c r="AY14" s="93" t="str">
        <f t="shared" si="126"/>
        <v/>
      </c>
      <c r="AZ14" s="93" t="str">
        <f t="shared" si="127"/>
        <v/>
      </c>
      <c r="BA14" s="93" t="str">
        <f t="shared" si="128"/>
        <v/>
      </c>
      <c r="BB14" s="93" t="str">
        <f t="shared" si="129"/>
        <v/>
      </c>
      <c r="BC14" s="93" t="str">
        <f t="shared" si="130"/>
        <v/>
      </c>
      <c r="BD14" s="93" t="str">
        <f t="shared" si="131"/>
        <v/>
      </c>
      <c r="BE14" s="93" t="str">
        <f t="shared" si="132"/>
        <v/>
      </c>
      <c r="BF14" s="13">
        <v>45334</v>
      </c>
      <c r="BG14" s="74" t="e">
        <f t="shared" si="133"/>
        <v>#VALUE!</v>
      </c>
      <c r="BH14" s="36" t="e">
        <f t="shared" si="49"/>
        <v>#VALUE!</v>
      </c>
      <c r="BI14" s="225">
        <v>45334</v>
      </c>
      <c r="BJ14" s="75" t="e">
        <f t="shared" si="50"/>
        <v>#VALUE!</v>
      </c>
      <c r="BK14" s="37" t="e">
        <f t="shared" si="134"/>
        <v>#VALUE!</v>
      </c>
      <c r="BL14" s="13">
        <v>45334</v>
      </c>
      <c r="BM14" s="74" t="e">
        <f t="shared" si="51"/>
        <v>#VALUE!</v>
      </c>
      <c r="BN14" s="36" t="e">
        <f t="shared" si="135"/>
        <v>#VALUE!</v>
      </c>
      <c r="BO14" s="13"/>
      <c r="BP14" s="75" t="str">
        <f t="shared" si="52"/>
        <v/>
      </c>
      <c r="BQ14" s="37" t="str">
        <f t="shared" si="136"/>
        <v/>
      </c>
      <c r="BR14" s="13"/>
      <c r="BS14" s="74" t="str">
        <f t="shared" si="53"/>
        <v/>
      </c>
      <c r="BT14" s="36" t="str">
        <f t="shared" si="137"/>
        <v/>
      </c>
      <c r="BU14" s="225"/>
      <c r="BV14" s="75" t="str">
        <f t="shared" si="54"/>
        <v/>
      </c>
      <c r="BW14" s="37" t="str">
        <f t="shared" si="138"/>
        <v/>
      </c>
      <c r="BX14" s="13"/>
      <c r="BY14" s="74" t="str">
        <f t="shared" si="55"/>
        <v/>
      </c>
      <c r="BZ14" s="36" t="str">
        <f t="shared" si="139"/>
        <v/>
      </c>
      <c r="CA14" s="225"/>
      <c r="CB14" s="75" t="str">
        <f t="shared" si="56"/>
        <v/>
      </c>
      <c r="CC14" s="37" t="str">
        <f t="shared" si="140"/>
        <v/>
      </c>
      <c r="CD14" s="13"/>
      <c r="CE14" s="74" t="str">
        <f t="shared" si="57"/>
        <v/>
      </c>
      <c r="CF14" s="36" t="str">
        <f t="shared" si="141"/>
        <v/>
      </c>
      <c r="CG14" s="225"/>
      <c r="CH14" s="115" t="str">
        <f t="shared" si="58"/>
        <v/>
      </c>
      <c r="CI14" s="225" t="str">
        <f t="shared" si="142"/>
        <v/>
      </c>
      <c r="CJ14" s="13"/>
      <c r="CK14" s="5" t="str">
        <f t="shared" si="59"/>
        <v/>
      </c>
      <c r="CL14" s="224" t="str">
        <f t="shared" si="143"/>
        <v/>
      </c>
      <c r="CM14" s="225"/>
      <c r="CN14" s="115" t="str">
        <f t="shared" si="60"/>
        <v/>
      </c>
      <c r="CO14" s="225" t="str">
        <f t="shared" si="144"/>
        <v/>
      </c>
      <c r="CP14" s="13"/>
      <c r="CQ14" s="5" t="str">
        <f t="shared" si="61"/>
        <v/>
      </c>
      <c r="CR14" s="224" t="str">
        <f t="shared" si="145"/>
        <v/>
      </c>
      <c r="CS14" s="225"/>
      <c r="CT14" s="115" t="str">
        <f t="shared" si="62"/>
        <v/>
      </c>
      <c r="CU14" s="225" t="str">
        <f t="shared" si="146"/>
        <v/>
      </c>
      <c r="CV14" s="13"/>
      <c r="CW14" s="5" t="str">
        <f t="shared" si="63"/>
        <v/>
      </c>
      <c r="CX14" s="224" t="str">
        <f t="shared" si="147"/>
        <v/>
      </c>
      <c r="CY14" s="225"/>
      <c r="CZ14" s="115" t="str">
        <f t="shared" si="64"/>
        <v/>
      </c>
      <c r="DA14" s="225" t="str">
        <f t="shared" si="148"/>
        <v/>
      </c>
      <c r="DB14" s="13"/>
      <c r="DC14" s="5" t="str">
        <f t="shared" si="65"/>
        <v/>
      </c>
      <c r="DD14" s="224" t="str">
        <f t="shared" si="149"/>
        <v/>
      </c>
      <c r="DE14" s="225"/>
      <c r="DF14" s="115" t="str">
        <f t="shared" si="66"/>
        <v/>
      </c>
      <c r="DG14" s="225" t="str">
        <f t="shared" si="150"/>
        <v/>
      </c>
      <c r="DH14" s="224"/>
      <c r="DI14" s="5" t="str">
        <f t="shared" si="67"/>
        <v/>
      </c>
      <c r="DJ14" s="224" t="str">
        <f t="shared" si="151"/>
        <v/>
      </c>
      <c r="DK14" s="225"/>
      <c r="DL14" s="115" t="str">
        <f t="shared" si="68"/>
        <v/>
      </c>
      <c r="DM14" s="225" t="str">
        <f t="shared" si="152"/>
        <v/>
      </c>
      <c r="DN14" s="224"/>
      <c r="DO14" s="5" t="str">
        <f t="shared" si="69"/>
        <v/>
      </c>
      <c r="DP14" s="224" t="str">
        <f t="shared" si="153"/>
        <v/>
      </c>
      <c r="DQ14" s="225"/>
      <c r="DR14" s="115" t="str">
        <f t="shared" si="70"/>
        <v/>
      </c>
      <c r="DS14" s="225" t="str">
        <f t="shared" si="154"/>
        <v/>
      </c>
      <c r="DT14" s="224"/>
      <c r="DU14" s="5" t="str">
        <f t="shared" si="71"/>
        <v/>
      </c>
      <c r="DV14" s="224" t="str">
        <f t="shared" si="155"/>
        <v/>
      </c>
      <c r="DW14" s="225"/>
      <c r="DX14" s="115" t="str">
        <f t="shared" si="72"/>
        <v/>
      </c>
      <c r="DY14" s="225" t="str">
        <f t="shared" si="156"/>
        <v/>
      </c>
      <c r="DZ14" s="224"/>
      <c r="EA14" s="5" t="str">
        <f t="shared" si="73"/>
        <v/>
      </c>
      <c r="EB14" s="224" t="str">
        <f t="shared" si="157"/>
        <v/>
      </c>
      <c r="EC14" s="225"/>
      <c r="ED14" s="115" t="str">
        <f t="shared" si="74"/>
        <v/>
      </c>
      <c r="EE14" s="225" t="str">
        <f t="shared" si="158"/>
        <v/>
      </c>
      <c r="EF14" s="224"/>
      <c r="EG14" s="5" t="str">
        <f t="shared" si="75"/>
        <v/>
      </c>
      <c r="EH14" s="224" t="str">
        <f t="shared" si="159"/>
        <v/>
      </c>
      <c r="EI14" s="225"/>
      <c r="EJ14" s="115" t="str">
        <f t="shared" si="76"/>
        <v/>
      </c>
      <c r="EK14" s="225" t="str">
        <f t="shared" si="160"/>
        <v/>
      </c>
      <c r="EL14" s="224"/>
      <c r="EM14" s="5" t="str">
        <f t="shared" si="77"/>
        <v/>
      </c>
      <c r="EN14" s="224" t="str">
        <f t="shared" si="161"/>
        <v/>
      </c>
      <c r="EO14" s="225"/>
      <c r="EP14" s="115" t="str">
        <f t="shared" si="78"/>
        <v/>
      </c>
      <c r="EQ14" s="225" t="str">
        <f t="shared" si="162"/>
        <v/>
      </c>
      <c r="ER14" s="224"/>
      <c r="ES14" s="5" t="str">
        <f t="shared" si="79"/>
        <v/>
      </c>
      <c r="ET14" s="224" t="str">
        <f t="shared" si="163"/>
        <v/>
      </c>
      <c r="EU14" s="225"/>
      <c r="EV14" s="115" t="str">
        <f t="shared" si="80"/>
        <v/>
      </c>
      <c r="EW14" s="225" t="str">
        <f t="shared" si="164"/>
        <v/>
      </c>
      <c r="EX14" s="224"/>
      <c r="EY14" s="5" t="str">
        <f t="shared" si="81"/>
        <v/>
      </c>
      <c r="EZ14" s="224" t="str">
        <f t="shared" si="165"/>
        <v/>
      </c>
      <c r="FA14" s="225"/>
      <c r="FB14" s="115" t="str">
        <f t="shared" si="82"/>
        <v/>
      </c>
      <c r="FC14" s="225" t="str">
        <f t="shared" si="166"/>
        <v/>
      </c>
      <c r="FD14" s="224"/>
      <c r="FE14" s="5" t="str">
        <f t="shared" si="83"/>
        <v/>
      </c>
      <c r="FF14" s="224" t="str">
        <f t="shared" si="167"/>
        <v/>
      </c>
      <c r="FG14" s="225"/>
      <c r="FH14" s="115" t="str">
        <f t="shared" si="84"/>
        <v/>
      </c>
      <c r="FI14" s="225" t="str">
        <f t="shared" si="168"/>
        <v/>
      </c>
      <c r="FJ14" s="224"/>
      <c r="FK14" s="5" t="str">
        <f t="shared" si="85"/>
        <v/>
      </c>
      <c r="FL14" s="224" t="str">
        <f t="shared" si="169"/>
        <v/>
      </c>
      <c r="FM14" s="225"/>
      <c r="FN14" s="115" t="str">
        <f t="shared" si="86"/>
        <v/>
      </c>
      <c r="FO14" s="225" t="str">
        <f t="shared" si="170"/>
        <v/>
      </c>
      <c r="FP14" s="224"/>
      <c r="FQ14" s="5" t="str">
        <f t="shared" si="87"/>
        <v/>
      </c>
      <c r="FR14" s="224" t="str">
        <f t="shared" si="171"/>
        <v/>
      </c>
      <c r="FS14" s="225"/>
      <c r="FT14" s="115" t="str">
        <f t="shared" si="88"/>
        <v/>
      </c>
      <c r="FU14" s="225" t="str">
        <f t="shared" si="172"/>
        <v/>
      </c>
      <c r="FV14" s="253"/>
      <c r="FW14" s="253"/>
      <c r="FX14" s="253"/>
      <c r="FY14" s="253"/>
      <c r="FZ14" s="253"/>
    </row>
    <row r="15" spans="1:183" x14ac:dyDescent="0.25">
      <c r="A15" s="2">
        <f t="shared" si="89"/>
        <v>3</v>
      </c>
      <c r="B15" s="2" t="s">
        <v>128</v>
      </c>
      <c r="C15" s="151">
        <v>494.88</v>
      </c>
      <c r="D15" s="151">
        <f t="shared" si="90"/>
        <v>1484.6399999999999</v>
      </c>
      <c r="E15" s="109">
        <v>1</v>
      </c>
      <c r="F15" s="195"/>
      <c r="G15" s="2" t="s">
        <v>55</v>
      </c>
      <c r="H15" s="76" t="s">
        <v>275</v>
      </c>
      <c r="I15" s="226"/>
      <c r="J15" s="226"/>
      <c r="K15" s="226"/>
      <c r="L15" s="226"/>
      <c r="M15" s="226"/>
      <c r="N15" s="226"/>
      <c r="O15" s="226"/>
      <c r="P15" s="226"/>
      <c r="Q15" s="93" t="e">
        <f t="shared" si="92"/>
        <v>#VALUE!</v>
      </c>
      <c r="R15" s="93" t="e">
        <f t="shared" si="93"/>
        <v>#VALUE!</v>
      </c>
      <c r="S15" s="93" t="e">
        <f t="shared" si="94"/>
        <v>#VALUE!</v>
      </c>
      <c r="T15" s="93" t="str">
        <f t="shared" si="95"/>
        <v/>
      </c>
      <c r="U15" s="93" t="str">
        <f t="shared" si="96"/>
        <v/>
      </c>
      <c r="V15" s="93" t="str">
        <f t="shared" si="97"/>
        <v/>
      </c>
      <c r="W15" s="93" t="str">
        <f t="shared" si="98"/>
        <v/>
      </c>
      <c r="X15" s="93" t="str">
        <f t="shared" si="99"/>
        <v/>
      </c>
      <c r="Y15" s="93" t="str">
        <f t="shared" si="100"/>
        <v/>
      </c>
      <c r="Z15" s="93" t="str">
        <f t="shared" si="101"/>
        <v/>
      </c>
      <c r="AA15" s="93" t="str">
        <f t="shared" si="102"/>
        <v/>
      </c>
      <c r="AB15" s="93" t="str">
        <f t="shared" si="103"/>
        <v/>
      </c>
      <c r="AC15" s="93" t="str">
        <f t="shared" si="104"/>
        <v/>
      </c>
      <c r="AD15" s="93" t="str">
        <f t="shared" si="105"/>
        <v/>
      </c>
      <c r="AE15" s="93" t="str">
        <f t="shared" si="106"/>
        <v/>
      </c>
      <c r="AF15" s="93" t="str">
        <f t="shared" si="107"/>
        <v/>
      </c>
      <c r="AG15" s="93" t="str">
        <f t="shared" si="108"/>
        <v/>
      </c>
      <c r="AH15" s="93" t="str">
        <f t="shared" si="109"/>
        <v/>
      </c>
      <c r="AI15" s="93" t="str">
        <f t="shared" si="110"/>
        <v/>
      </c>
      <c r="AJ15" s="93" t="str">
        <f t="shared" si="111"/>
        <v/>
      </c>
      <c r="AK15" s="93" t="str">
        <f t="shared" si="112"/>
        <v/>
      </c>
      <c r="AL15" s="93" t="str">
        <f t="shared" si="113"/>
        <v/>
      </c>
      <c r="AM15" s="93" t="str">
        <f t="shared" si="114"/>
        <v/>
      </c>
      <c r="AN15" s="93" t="str">
        <f t="shared" si="115"/>
        <v/>
      </c>
      <c r="AO15" s="93" t="str">
        <f t="shared" si="116"/>
        <v/>
      </c>
      <c r="AP15" s="93" t="str">
        <f t="shared" si="117"/>
        <v/>
      </c>
      <c r="AQ15" s="93" t="str">
        <f t="shared" si="118"/>
        <v/>
      </c>
      <c r="AR15" s="93" t="str">
        <f t="shared" si="119"/>
        <v/>
      </c>
      <c r="AS15" s="93" t="str">
        <f t="shared" si="120"/>
        <v/>
      </c>
      <c r="AT15" s="93" t="str">
        <f t="shared" si="121"/>
        <v/>
      </c>
      <c r="AU15" s="93" t="str">
        <f t="shared" si="122"/>
        <v/>
      </c>
      <c r="AV15" s="93" t="str">
        <f t="shared" si="123"/>
        <v/>
      </c>
      <c r="AW15" s="93" t="str">
        <f t="shared" si="124"/>
        <v/>
      </c>
      <c r="AX15" s="93" t="str">
        <f t="shared" si="125"/>
        <v/>
      </c>
      <c r="AY15" s="93" t="str">
        <f t="shared" si="126"/>
        <v/>
      </c>
      <c r="AZ15" s="93" t="str">
        <f t="shared" si="127"/>
        <v/>
      </c>
      <c r="BA15" s="93" t="str">
        <f t="shared" si="128"/>
        <v/>
      </c>
      <c r="BB15" s="93" t="str">
        <f t="shared" si="129"/>
        <v/>
      </c>
      <c r="BC15" s="93" t="str">
        <f t="shared" si="130"/>
        <v/>
      </c>
      <c r="BD15" s="93" t="str">
        <f t="shared" si="131"/>
        <v/>
      </c>
      <c r="BE15" s="93" t="str">
        <f t="shared" si="132"/>
        <v/>
      </c>
      <c r="BF15" s="13">
        <v>45334</v>
      </c>
      <c r="BG15" s="74" t="e">
        <f t="shared" si="133"/>
        <v>#VALUE!</v>
      </c>
      <c r="BH15" s="36" t="e">
        <f t="shared" si="49"/>
        <v>#VALUE!</v>
      </c>
      <c r="BI15" s="225">
        <v>45334</v>
      </c>
      <c r="BJ15" s="75" t="e">
        <f t="shared" si="50"/>
        <v>#VALUE!</v>
      </c>
      <c r="BK15" s="37" t="e">
        <f t="shared" si="134"/>
        <v>#VALUE!</v>
      </c>
      <c r="BL15" s="13">
        <v>45334</v>
      </c>
      <c r="BM15" s="74" t="e">
        <f t="shared" si="51"/>
        <v>#VALUE!</v>
      </c>
      <c r="BN15" s="36" t="e">
        <f t="shared" si="135"/>
        <v>#VALUE!</v>
      </c>
      <c r="BO15" s="13"/>
      <c r="BP15" s="75" t="str">
        <f t="shared" si="52"/>
        <v/>
      </c>
      <c r="BQ15" s="37" t="str">
        <f t="shared" si="136"/>
        <v/>
      </c>
      <c r="BS15" s="74" t="str">
        <f t="shared" si="53"/>
        <v/>
      </c>
      <c r="BT15" s="36" t="str">
        <f t="shared" si="137"/>
        <v/>
      </c>
      <c r="BV15" s="75" t="str">
        <f t="shared" si="54"/>
        <v/>
      </c>
      <c r="BW15" s="37" t="str">
        <f t="shared" si="138"/>
        <v/>
      </c>
      <c r="BY15" s="74" t="str">
        <f t="shared" si="55"/>
        <v/>
      </c>
      <c r="BZ15" s="36" t="str">
        <f t="shared" si="139"/>
        <v/>
      </c>
      <c r="CB15" s="75" t="str">
        <f t="shared" si="56"/>
        <v/>
      </c>
      <c r="CC15" s="37" t="str">
        <f t="shared" si="140"/>
        <v/>
      </c>
      <c r="CE15" s="74" t="str">
        <f t="shared" si="57"/>
        <v/>
      </c>
      <c r="CF15" s="36" t="str">
        <f t="shared" si="141"/>
        <v/>
      </c>
      <c r="CH15" s="115" t="str">
        <f t="shared" si="58"/>
        <v/>
      </c>
      <c r="CI15" s="225" t="str">
        <f t="shared" si="142"/>
        <v/>
      </c>
      <c r="CK15" s="5" t="str">
        <f t="shared" si="59"/>
        <v/>
      </c>
      <c r="CL15" s="224" t="str">
        <f t="shared" si="143"/>
        <v/>
      </c>
      <c r="CN15" s="115" t="str">
        <f t="shared" si="60"/>
        <v/>
      </c>
      <c r="CO15" s="225" t="str">
        <f t="shared" si="144"/>
        <v/>
      </c>
      <c r="CQ15" s="5" t="str">
        <f t="shared" si="61"/>
        <v/>
      </c>
      <c r="CR15" s="224" t="str">
        <f t="shared" si="145"/>
        <v/>
      </c>
      <c r="CT15" s="115" t="str">
        <f t="shared" si="62"/>
        <v/>
      </c>
      <c r="CU15" s="225" t="str">
        <f t="shared" si="146"/>
        <v/>
      </c>
      <c r="CW15" s="5" t="str">
        <f t="shared" si="63"/>
        <v/>
      </c>
      <c r="CX15" s="224" t="str">
        <f t="shared" si="147"/>
        <v/>
      </c>
      <c r="CZ15" s="115" t="str">
        <f t="shared" si="64"/>
        <v/>
      </c>
      <c r="DA15" s="225" t="str">
        <f t="shared" si="148"/>
        <v/>
      </c>
      <c r="DC15" s="5" t="str">
        <f t="shared" si="65"/>
        <v/>
      </c>
      <c r="DD15" s="224" t="str">
        <f t="shared" si="149"/>
        <v/>
      </c>
      <c r="DF15" s="115" t="str">
        <f t="shared" si="66"/>
        <v/>
      </c>
      <c r="DG15" s="225" t="str">
        <f t="shared" si="150"/>
        <v/>
      </c>
      <c r="DI15" s="5" t="str">
        <f t="shared" si="67"/>
        <v/>
      </c>
      <c r="DJ15" s="224" t="str">
        <f t="shared" si="151"/>
        <v/>
      </c>
      <c r="DL15" s="115" t="str">
        <f t="shared" si="68"/>
        <v/>
      </c>
      <c r="DM15" s="225" t="str">
        <f t="shared" si="152"/>
        <v/>
      </c>
      <c r="DO15" s="5" t="str">
        <f t="shared" si="69"/>
        <v/>
      </c>
      <c r="DP15" s="224" t="str">
        <f t="shared" si="153"/>
        <v/>
      </c>
      <c r="DR15" s="115" t="str">
        <f t="shared" si="70"/>
        <v/>
      </c>
      <c r="DS15" s="225" t="str">
        <f t="shared" si="154"/>
        <v/>
      </c>
      <c r="DU15" s="5" t="str">
        <f t="shared" si="71"/>
        <v/>
      </c>
      <c r="DV15" s="224" t="str">
        <f t="shared" si="155"/>
        <v/>
      </c>
      <c r="DX15" s="115" t="str">
        <f t="shared" si="72"/>
        <v/>
      </c>
      <c r="DY15" s="225" t="str">
        <f t="shared" si="156"/>
        <v/>
      </c>
      <c r="EA15" s="5" t="str">
        <f t="shared" si="73"/>
        <v/>
      </c>
      <c r="EB15" s="224" t="str">
        <f t="shared" si="157"/>
        <v/>
      </c>
      <c r="ED15" s="115" t="str">
        <f t="shared" si="74"/>
        <v/>
      </c>
      <c r="EE15" s="225" t="str">
        <f t="shared" si="158"/>
        <v/>
      </c>
      <c r="EG15" s="5" t="str">
        <f t="shared" si="75"/>
        <v/>
      </c>
      <c r="EH15" s="224" t="str">
        <f t="shared" si="159"/>
        <v/>
      </c>
      <c r="EJ15" s="115" t="str">
        <f t="shared" si="76"/>
        <v/>
      </c>
      <c r="EK15" s="225" t="str">
        <f t="shared" si="160"/>
        <v/>
      </c>
      <c r="EM15" s="5" t="str">
        <f t="shared" si="77"/>
        <v/>
      </c>
      <c r="EN15" s="224" t="str">
        <f t="shared" si="161"/>
        <v/>
      </c>
      <c r="EP15" s="115" t="str">
        <f t="shared" si="78"/>
        <v/>
      </c>
      <c r="EQ15" s="225" t="str">
        <f t="shared" si="162"/>
        <v/>
      </c>
      <c r="ES15" s="5" t="str">
        <f t="shared" si="79"/>
        <v/>
      </c>
      <c r="ET15" s="224" t="str">
        <f t="shared" si="163"/>
        <v/>
      </c>
      <c r="EV15" s="115" t="str">
        <f t="shared" si="80"/>
        <v/>
      </c>
      <c r="EW15" s="225" t="str">
        <f t="shared" si="164"/>
        <v/>
      </c>
      <c r="EY15" s="5" t="str">
        <f t="shared" si="81"/>
        <v/>
      </c>
      <c r="EZ15" s="224" t="str">
        <f t="shared" si="165"/>
        <v/>
      </c>
      <c r="FB15" s="115" t="str">
        <f t="shared" si="82"/>
        <v/>
      </c>
      <c r="FC15" s="225" t="str">
        <f t="shared" si="166"/>
        <v/>
      </c>
      <c r="FE15" s="5" t="str">
        <f t="shared" si="83"/>
        <v/>
      </c>
      <c r="FF15" s="224" t="str">
        <f t="shared" si="167"/>
        <v/>
      </c>
      <c r="FH15" s="115" t="str">
        <f t="shared" si="84"/>
        <v/>
      </c>
      <c r="FI15" s="225" t="str">
        <f t="shared" si="168"/>
        <v/>
      </c>
      <c r="FK15" s="5" t="str">
        <f t="shared" si="85"/>
        <v/>
      </c>
      <c r="FL15" s="224" t="str">
        <f t="shared" si="169"/>
        <v/>
      </c>
      <c r="FN15" s="115" t="str">
        <f t="shared" si="86"/>
        <v/>
      </c>
      <c r="FO15" s="225" t="str">
        <f t="shared" si="170"/>
        <v/>
      </c>
      <c r="FQ15" s="5" t="str">
        <f t="shared" si="87"/>
        <v/>
      </c>
      <c r="FR15" s="224" t="str">
        <f t="shared" si="171"/>
        <v/>
      </c>
      <c r="FT15" s="115" t="str">
        <f t="shared" si="88"/>
        <v/>
      </c>
      <c r="FU15" s="225" t="str">
        <f t="shared" si="172"/>
        <v/>
      </c>
      <c r="FV15" s="253"/>
      <c r="FW15" s="253"/>
      <c r="FX15" s="253"/>
      <c r="FY15" s="253"/>
      <c r="FZ15" s="253"/>
    </row>
    <row r="16" spans="1:183" x14ac:dyDescent="0.25">
      <c r="A16" s="2">
        <f t="shared" si="89"/>
        <v>21</v>
      </c>
      <c r="B16" s="103" t="s">
        <v>65</v>
      </c>
      <c r="C16" s="152">
        <v>656.84</v>
      </c>
      <c r="D16" s="151">
        <f t="shared" si="90"/>
        <v>13793.640000000001</v>
      </c>
      <c r="E16" s="109">
        <v>7</v>
      </c>
      <c r="F16" s="195"/>
      <c r="G16" s="2">
        <v>1</v>
      </c>
      <c r="H16" s="76" t="s">
        <v>276</v>
      </c>
      <c r="I16" s="114" t="str">
        <f t="shared" ref="I16:I47" ca="1" si="173">IF(COUNTIFS($Q16:$BD16,"&gt;270")=0,"",COUNTIFS($Q16:$BD16,"&gt;270"))</f>
        <v/>
      </c>
      <c r="J16" s="114">
        <f t="shared" ref="J16:J47" ca="1" si="174">IF(COUNTIFS($Q16:$BD16,"&lt;=270")&gt;0,IF(COUNTIFS($Q16:$BD16,"&lt;=270")-COUNTIFS($Q16:$BD16,"&lt;=180")=0,"",COUNTIFS($Q16:$BD16,"&lt;=270")-COUNTIFS($Q16:$BD16,"&lt;=180")),"")</f>
        <v>3</v>
      </c>
      <c r="K16" s="114" t="str">
        <f t="shared" ref="K16:K47" ca="1" si="175">IF(COUNTIFS($Q16:$BD16,"&lt;=180")&gt;0,IF(COUNTIFS($Q16:$BD16,"&lt;=180")-COUNTIFS($Q16:$BD16,"&lt;=120")=0,"",COUNTIFS($Q16:$BD16,"&lt;=180")-COUNTIFS($Q16:$BD16,"&lt;=120")),"")</f>
        <v/>
      </c>
      <c r="L16" s="114" t="str">
        <f t="shared" ref="L16:L47" ca="1" si="176">IF(COUNTIFS($Q16:$BD16,"&lt;=120")&gt;0,IF(COUNTIFS($Q16:$BD16,"&lt;=120")-COUNTIFS($Q16:$BD16,"&lt;=90")=0,"",COUNTIFS($Q16:$BD16,"&lt;=120")-COUNTIFS($Q16:$BD16,"&lt;=90")),"")</f>
        <v/>
      </c>
      <c r="M16" s="114" t="str">
        <f t="shared" ref="M16:M47" ca="1" si="177">IF(COUNTIFS($Q16:$BD16,"&lt;=90")&gt;0,IF(COUNTIFS($Q16:$BD16,"&lt;=90")-COUNTIFS($Q16:$BD16,"&lt;=60")=0,"",COUNTIFS($Q16:$BD16,"&lt;=90")-COUNTIFS($Q16:$BD16,"&lt;=60")),"")</f>
        <v/>
      </c>
      <c r="N16" s="114" t="str">
        <f t="shared" ref="N16:N47" ca="1" si="178">IF(COUNTIFS($Q16:$BD16,"&lt;=60")&gt;0,IF(COUNTIFS($Q16:$BD16,"&lt;=60")-COUNTIFS($Q16:$BD16,"&lt;=30")=0,"",COUNTIFS($Q16:$BD16,"&lt;=60")-COUNTIFS($Q16:$BD16,"&lt;=30")),"")</f>
        <v/>
      </c>
      <c r="O16" s="114" t="str">
        <f t="shared" ref="O16:O47" ca="1" si="179">IF(COUNTIFS($Q16:$BD16,"&lt;=30")&gt;0,IF(COUNTIFS($Q16:$BD16,"&lt;=30")-COUNTIFS($Q16:$BD16,"&lt;=0")=0,"",COUNTIFS($Q16:$BD16,"&lt;=30")-COUNTIFS($Q16:$BD16,"&lt;=0")),"")</f>
        <v/>
      </c>
      <c r="P16" s="114" t="str">
        <f t="shared" ref="P16:P47" ca="1" si="180">IF(COUNTIFS($Q16:$BD16,"&lt;=0")=0,"",COUNTIFS($Q16:$BD16,"&lt;=0"))</f>
        <v/>
      </c>
      <c r="Q16" s="93">
        <f t="shared" ca="1" si="92"/>
        <v>188</v>
      </c>
      <c r="R16" s="93">
        <f t="shared" ca="1" si="93"/>
        <v>246</v>
      </c>
      <c r="S16" s="93">
        <f t="shared" ca="1" si="94"/>
        <v>246</v>
      </c>
      <c r="T16" s="93" t="str">
        <f t="shared" si="95"/>
        <v/>
      </c>
      <c r="U16" s="93" t="str">
        <f t="shared" si="96"/>
        <v/>
      </c>
      <c r="V16" s="93" t="str">
        <f t="shared" si="97"/>
        <v/>
      </c>
      <c r="W16" s="93" t="str">
        <f t="shared" si="98"/>
        <v/>
      </c>
      <c r="X16" s="93" t="str">
        <f t="shared" si="99"/>
        <v/>
      </c>
      <c r="Y16" s="93" t="str">
        <f t="shared" si="100"/>
        <v/>
      </c>
      <c r="Z16" s="93" t="str">
        <f t="shared" si="101"/>
        <v/>
      </c>
      <c r="AA16" s="93" t="str">
        <f t="shared" si="102"/>
        <v/>
      </c>
      <c r="AB16" s="93" t="str">
        <f t="shared" si="103"/>
        <v/>
      </c>
      <c r="AC16" s="93" t="str">
        <f t="shared" si="104"/>
        <v/>
      </c>
      <c r="AD16" s="93" t="str">
        <f t="shared" si="105"/>
        <v/>
      </c>
      <c r="AE16" s="93" t="str">
        <f t="shared" si="106"/>
        <v/>
      </c>
      <c r="AF16" s="93" t="str">
        <f t="shared" si="107"/>
        <v/>
      </c>
      <c r="AG16" s="93" t="str">
        <f t="shared" si="108"/>
        <v/>
      </c>
      <c r="AH16" s="93" t="str">
        <f t="shared" si="109"/>
        <v/>
      </c>
      <c r="AI16" s="93" t="str">
        <f t="shared" si="110"/>
        <v/>
      </c>
      <c r="AJ16" s="93" t="str">
        <f t="shared" si="111"/>
        <v/>
      </c>
      <c r="AK16" s="93" t="str">
        <f t="shared" si="112"/>
        <v/>
      </c>
      <c r="AL16" s="93" t="str">
        <f t="shared" si="113"/>
        <v/>
      </c>
      <c r="AM16" s="93" t="str">
        <f t="shared" si="114"/>
        <v/>
      </c>
      <c r="AN16" s="93" t="str">
        <f t="shared" si="115"/>
        <v/>
      </c>
      <c r="AO16" s="93" t="str">
        <f t="shared" si="116"/>
        <v/>
      </c>
      <c r="AP16" s="93" t="str">
        <f t="shared" si="117"/>
        <v/>
      </c>
      <c r="AQ16" s="93" t="str">
        <f t="shared" si="118"/>
        <v/>
      </c>
      <c r="AR16" s="93" t="str">
        <f t="shared" si="119"/>
        <v/>
      </c>
      <c r="AS16" s="93" t="str">
        <f t="shared" si="120"/>
        <v/>
      </c>
      <c r="AT16" s="93" t="str">
        <f t="shared" si="121"/>
        <v/>
      </c>
      <c r="AU16" s="93" t="str">
        <f t="shared" si="122"/>
        <v/>
      </c>
      <c r="AV16" s="93" t="str">
        <f t="shared" si="123"/>
        <v/>
      </c>
      <c r="AW16" s="93" t="str">
        <f t="shared" si="124"/>
        <v/>
      </c>
      <c r="AX16" s="93" t="str">
        <f t="shared" si="125"/>
        <v/>
      </c>
      <c r="AY16" s="93" t="str">
        <f t="shared" si="126"/>
        <v/>
      </c>
      <c r="AZ16" s="93" t="str">
        <f t="shared" si="127"/>
        <v/>
      </c>
      <c r="BA16" s="93" t="str">
        <f t="shared" si="128"/>
        <v/>
      </c>
      <c r="BB16" s="93" t="str">
        <f t="shared" si="129"/>
        <v/>
      </c>
      <c r="BC16" s="93" t="str">
        <f t="shared" si="130"/>
        <v/>
      </c>
      <c r="BD16" s="93" t="str">
        <f t="shared" si="131"/>
        <v/>
      </c>
      <c r="BE16" s="93" t="str">
        <f t="shared" si="132"/>
        <v/>
      </c>
      <c r="BF16" s="13">
        <v>45754</v>
      </c>
      <c r="BG16" s="74">
        <f t="shared" ca="1" si="133"/>
        <v>188</v>
      </c>
      <c r="BH16" s="36">
        <f t="shared" si="49"/>
        <v>46119</v>
      </c>
      <c r="BI16" s="225">
        <v>45812</v>
      </c>
      <c r="BJ16" s="75">
        <f t="shared" ca="1" si="50"/>
        <v>246</v>
      </c>
      <c r="BK16" s="37">
        <f t="shared" si="134"/>
        <v>46177</v>
      </c>
      <c r="BL16" s="225">
        <v>45812</v>
      </c>
      <c r="BM16" s="74">
        <f t="shared" ca="1" si="51"/>
        <v>246</v>
      </c>
      <c r="BN16" s="36">
        <f t="shared" si="135"/>
        <v>46177</v>
      </c>
      <c r="BO16" s="13"/>
      <c r="BP16" s="75" t="str">
        <f t="shared" si="52"/>
        <v/>
      </c>
      <c r="BQ16" s="37" t="str">
        <f t="shared" si="136"/>
        <v/>
      </c>
      <c r="BR16" s="13"/>
      <c r="BS16" s="74" t="str">
        <f t="shared" si="53"/>
        <v/>
      </c>
      <c r="BT16" s="36" t="str">
        <f t="shared" si="137"/>
        <v/>
      </c>
      <c r="BU16" s="225"/>
      <c r="BV16" s="75" t="str">
        <f t="shared" si="54"/>
        <v/>
      </c>
      <c r="BW16" s="37" t="str">
        <f t="shared" si="138"/>
        <v/>
      </c>
      <c r="BX16" s="13"/>
      <c r="BY16" s="74" t="str">
        <f t="shared" si="55"/>
        <v/>
      </c>
      <c r="BZ16" s="36" t="str">
        <f t="shared" si="139"/>
        <v/>
      </c>
      <c r="CA16" s="225"/>
      <c r="CB16" s="75" t="str">
        <f t="shared" si="56"/>
        <v/>
      </c>
      <c r="CC16" s="37" t="str">
        <f t="shared" si="140"/>
        <v/>
      </c>
      <c r="CD16" s="13"/>
      <c r="CE16" s="74" t="str">
        <f t="shared" si="57"/>
        <v/>
      </c>
      <c r="CF16" s="36" t="str">
        <f t="shared" si="141"/>
        <v/>
      </c>
      <c r="CG16" s="225"/>
      <c r="CH16" s="115" t="str">
        <f t="shared" si="58"/>
        <v/>
      </c>
      <c r="CI16" s="225" t="str">
        <f t="shared" si="142"/>
        <v/>
      </c>
      <c r="CJ16" s="13"/>
      <c r="CK16" s="5" t="str">
        <f t="shared" si="59"/>
        <v/>
      </c>
      <c r="CL16" s="224" t="str">
        <f t="shared" si="143"/>
        <v/>
      </c>
      <c r="CM16" s="225"/>
      <c r="CN16" s="115" t="str">
        <f t="shared" si="60"/>
        <v/>
      </c>
      <c r="CO16" s="225" t="str">
        <f t="shared" si="144"/>
        <v/>
      </c>
      <c r="CP16" s="13"/>
      <c r="CQ16" s="5" t="str">
        <f t="shared" si="61"/>
        <v/>
      </c>
      <c r="CR16" s="224" t="str">
        <f t="shared" si="145"/>
        <v/>
      </c>
      <c r="CS16" s="225"/>
      <c r="CT16" s="115" t="str">
        <f t="shared" si="62"/>
        <v/>
      </c>
      <c r="CU16" s="225" t="str">
        <f t="shared" si="146"/>
        <v/>
      </c>
      <c r="CV16" s="13"/>
      <c r="CW16" s="5" t="str">
        <f t="shared" si="63"/>
        <v/>
      </c>
      <c r="CX16" s="224" t="str">
        <f t="shared" si="147"/>
        <v/>
      </c>
      <c r="CY16" s="225"/>
      <c r="CZ16" s="115" t="str">
        <f t="shared" si="64"/>
        <v/>
      </c>
      <c r="DA16" s="225" t="str">
        <f t="shared" si="148"/>
        <v/>
      </c>
      <c r="DB16" s="13"/>
      <c r="DC16" s="5" t="str">
        <f t="shared" si="65"/>
        <v/>
      </c>
      <c r="DD16" s="224" t="str">
        <f t="shared" si="149"/>
        <v/>
      </c>
      <c r="DE16" s="225"/>
      <c r="DF16" s="115" t="str">
        <f t="shared" si="66"/>
        <v/>
      </c>
      <c r="DG16" s="225" t="str">
        <f t="shared" si="150"/>
        <v/>
      </c>
      <c r="DH16" s="224"/>
      <c r="DI16" s="5" t="str">
        <f t="shared" si="67"/>
        <v/>
      </c>
      <c r="DJ16" s="224" t="str">
        <f t="shared" si="151"/>
        <v/>
      </c>
      <c r="DK16" s="225"/>
      <c r="DL16" s="115" t="str">
        <f t="shared" si="68"/>
        <v/>
      </c>
      <c r="DM16" s="225" t="str">
        <f t="shared" si="152"/>
        <v/>
      </c>
      <c r="DN16" s="224"/>
      <c r="DO16" s="5" t="str">
        <f t="shared" si="69"/>
        <v/>
      </c>
      <c r="DP16" s="224" t="str">
        <f t="shared" si="153"/>
        <v/>
      </c>
      <c r="DQ16" s="225"/>
      <c r="DR16" s="115" t="str">
        <f t="shared" si="70"/>
        <v/>
      </c>
      <c r="DS16" s="225" t="str">
        <f t="shared" si="154"/>
        <v/>
      </c>
      <c r="DT16" s="224"/>
      <c r="DU16" s="5" t="str">
        <f t="shared" si="71"/>
        <v/>
      </c>
      <c r="DV16" s="224" t="str">
        <f t="shared" si="155"/>
        <v/>
      </c>
      <c r="DW16" s="225"/>
      <c r="DX16" s="115" t="str">
        <f t="shared" si="72"/>
        <v/>
      </c>
      <c r="DY16" s="225" t="str">
        <f t="shared" si="156"/>
        <v/>
      </c>
      <c r="DZ16" s="224"/>
      <c r="EA16" s="5" t="str">
        <f t="shared" si="73"/>
        <v/>
      </c>
      <c r="EB16" s="224" t="str">
        <f t="shared" si="157"/>
        <v/>
      </c>
      <c r="EC16" s="225"/>
      <c r="ED16" s="115" t="str">
        <f t="shared" si="74"/>
        <v/>
      </c>
      <c r="EE16" s="225" t="str">
        <f t="shared" si="158"/>
        <v/>
      </c>
      <c r="EF16" s="224"/>
      <c r="EG16" s="5" t="str">
        <f t="shared" si="75"/>
        <v/>
      </c>
      <c r="EH16" s="224" t="str">
        <f t="shared" si="159"/>
        <v/>
      </c>
      <c r="EI16" s="225"/>
      <c r="EJ16" s="115" t="str">
        <f t="shared" si="76"/>
        <v/>
      </c>
      <c r="EK16" s="225" t="str">
        <f t="shared" si="160"/>
        <v/>
      </c>
      <c r="EL16" s="224"/>
      <c r="EM16" s="5" t="str">
        <f t="shared" si="77"/>
        <v/>
      </c>
      <c r="EN16" s="224" t="str">
        <f t="shared" si="161"/>
        <v/>
      </c>
      <c r="EO16" s="225"/>
      <c r="EP16" s="115" t="str">
        <f t="shared" si="78"/>
        <v/>
      </c>
      <c r="EQ16" s="225" t="str">
        <f t="shared" si="162"/>
        <v/>
      </c>
      <c r="ER16" s="224"/>
      <c r="ES16" s="5" t="str">
        <f t="shared" si="79"/>
        <v/>
      </c>
      <c r="ET16" s="224" t="str">
        <f t="shared" si="163"/>
        <v/>
      </c>
      <c r="EU16" s="225"/>
      <c r="EV16" s="115" t="str">
        <f t="shared" si="80"/>
        <v/>
      </c>
      <c r="EW16" s="225" t="str">
        <f t="shared" si="164"/>
        <v/>
      </c>
      <c r="EX16" s="224"/>
      <c r="EY16" s="5" t="str">
        <f t="shared" si="81"/>
        <v/>
      </c>
      <c r="EZ16" s="224" t="str">
        <f t="shared" si="165"/>
        <v/>
      </c>
      <c r="FA16" s="225"/>
      <c r="FB16" s="115" t="str">
        <f t="shared" si="82"/>
        <v/>
      </c>
      <c r="FC16" s="225" t="str">
        <f t="shared" si="166"/>
        <v/>
      </c>
      <c r="FD16" s="224"/>
      <c r="FE16" s="5" t="str">
        <f t="shared" si="83"/>
        <v/>
      </c>
      <c r="FF16" s="224" t="str">
        <f t="shared" si="167"/>
        <v/>
      </c>
      <c r="FG16" s="225"/>
      <c r="FH16" s="115" t="str">
        <f t="shared" si="84"/>
        <v/>
      </c>
      <c r="FI16" s="225" t="str">
        <f t="shared" si="168"/>
        <v/>
      </c>
      <c r="FJ16" s="224"/>
      <c r="FK16" s="5" t="str">
        <f t="shared" si="85"/>
        <v/>
      </c>
      <c r="FL16" s="224" t="str">
        <f t="shared" si="169"/>
        <v/>
      </c>
      <c r="FM16" s="225"/>
      <c r="FN16" s="115" t="str">
        <f t="shared" si="86"/>
        <v/>
      </c>
      <c r="FO16" s="225" t="str">
        <f t="shared" si="170"/>
        <v/>
      </c>
      <c r="FP16" s="224"/>
      <c r="FQ16" s="5" t="str">
        <f t="shared" si="87"/>
        <v/>
      </c>
      <c r="FR16" s="224" t="str">
        <f t="shared" si="171"/>
        <v/>
      </c>
      <c r="FS16" s="225"/>
      <c r="FT16" s="115" t="str">
        <f t="shared" si="88"/>
        <v/>
      </c>
      <c r="FU16" s="225" t="str">
        <f t="shared" si="172"/>
        <v/>
      </c>
      <c r="FV16" s="253" t="s">
        <v>277</v>
      </c>
      <c r="FW16" s="253"/>
      <c r="FX16" s="253"/>
      <c r="FY16" s="253"/>
      <c r="FZ16" s="253"/>
      <c r="GA16" s="3"/>
    </row>
    <row r="17" spans="1:182" s="14" customFormat="1" x14ac:dyDescent="0.25">
      <c r="A17" s="2">
        <f t="shared" si="89"/>
        <v>3</v>
      </c>
      <c r="B17" s="145" t="s">
        <v>231</v>
      </c>
      <c r="C17" s="153">
        <v>78.58</v>
      </c>
      <c r="D17" s="151">
        <f t="shared" si="90"/>
        <v>235.74</v>
      </c>
      <c r="E17" s="145">
        <v>1</v>
      </c>
      <c r="F17" s="199"/>
      <c r="G17" s="145" t="s">
        <v>55</v>
      </c>
      <c r="H17" s="76" t="s">
        <v>278</v>
      </c>
      <c r="I17" s="114" t="str">
        <f t="shared" si="173"/>
        <v/>
      </c>
      <c r="J17" s="114" t="str">
        <f t="shared" si="174"/>
        <v/>
      </c>
      <c r="K17" s="114" t="str">
        <f t="shared" si="175"/>
        <v/>
      </c>
      <c r="L17" s="114" t="str">
        <f t="shared" si="176"/>
        <v/>
      </c>
      <c r="M17" s="114" t="str">
        <f t="shared" si="177"/>
        <v/>
      </c>
      <c r="N17" s="114" t="str">
        <f t="shared" si="178"/>
        <v/>
      </c>
      <c r="O17" s="114" t="str">
        <f t="shared" si="179"/>
        <v/>
      </c>
      <c r="P17" s="114" t="str">
        <f t="shared" si="180"/>
        <v/>
      </c>
      <c r="Q17" s="93" t="e">
        <f t="shared" si="92"/>
        <v>#VALUE!</v>
      </c>
      <c r="R17" s="93" t="e">
        <f t="shared" si="93"/>
        <v>#VALUE!</v>
      </c>
      <c r="S17" s="93" t="e">
        <f t="shared" si="94"/>
        <v>#VALUE!</v>
      </c>
      <c r="T17" s="93" t="str">
        <f t="shared" si="95"/>
        <v/>
      </c>
      <c r="U17" s="93" t="str">
        <f t="shared" si="96"/>
        <v/>
      </c>
      <c r="V17" s="93" t="str">
        <f t="shared" si="97"/>
        <v/>
      </c>
      <c r="W17" s="93" t="str">
        <f t="shared" si="98"/>
        <v/>
      </c>
      <c r="X17" s="93" t="str">
        <f t="shared" si="99"/>
        <v/>
      </c>
      <c r="Y17" s="93" t="str">
        <f t="shared" si="100"/>
        <v/>
      </c>
      <c r="Z17" s="93" t="str">
        <f t="shared" si="101"/>
        <v/>
      </c>
      <c r="AA17" s="93" t="str">
        <f t="shared" si="102"/>
        <v/>
      </c>
      <c r="AB17" s="93" t="str">
        <f t="shared" si="103"/>
        <v/>
      </c>
      <c r="AC17" s="93" t="str">
        <f t="shared" si="104"/>
        <v/>
      </c>
      <c r="AD17" s="93" t="str">
        <f t="shared" si="105"/>
        <v/>
      </c>
      <c r="AE17" s="93" t="str">
        <f t="shared" si="106"/>
        <v/>
      </c>
      <c r="AF17" s="93" t="str">
        <f t="shared" si="107"/>
        <v/>
      </c>
      <c r="AG17" s="93" t="str">
        <f t="shared" si="108"/>
        <v/>
      </c>
      <c r="AH17" s="93" t="str">
        <f t="shared" si="109"/>
        <v/>
      </c>
      <c r="AI17" s="93" t="str">
        <f t="shared" si="110"/>
        <v/>
      </c>
      <c r="AJ17" s="93" t="str">
        <f t="shared" si="111"/>
        <v/>
      </c>
      <c r="AK17" s="93" t="str">
        <f t="shared" si="112"/>
        <v/>
      </c>
      <c r="AL17" s="93" t="str">
        <f t="shared" si="113"/>
        <v/>
      </c>
      <c r="AM17" s="93" t="str">
        <f t="shared" si="114"/>
        <v/>
      </c>
      <c r="AN17" s="93" t="str">
        <f t="shared" si="115"/>
        <v/>
      </c>
      <c r="AO17" s="93" t="str">
        <f t="shared" si="116"/>
        <v/>
      </c>
      <c r="AP17" s="93" t="str">
        <f t="shared" si="117"/>
        <v/>
      </c>
      <c r="AQ17" s="93" t="str">
        <f t="shared" si="118"/>
        <v/>
      </c>
      <c r="AR17" s="93" t="str">
        <f t="shared" si="119"/>
        <v/>
      </c>
      <c r="AS17" s="93" t="str">
        <f t="shared" si="120"/>
        <v/>
      </c>
      <c r="AT17" s="93" t="str">
        <f t="shared" si="121"/>
        <v/>
      </c>
      <c r="AU17" s="93" t="str">
        <f t="shared" si="122"/>
        <v/>
      </c>
      <c r="AV17" s="93" t="str">
        <f t="shared" si="123"/>
        <v/>
      </c>
      <c r="AW17" s="93" t="str">
        <f t="shared" si="124"/>
        <v/>
      </c>
      <c r="AX17" s="93" t="str">
        <f t="shared" si="125"/>
        <v/>
      </c>
      <c r="AY17" s="93" t="str">
        <f t="shared" si="126"/>
        <v/>
      </c>
      <c r="AZ17" s="93" t="str">
        <f t="shared" si="127"/>
        <v/>
      </c>
      <c r="BA17" s="93" t="str">
        <f t="shared" si="128"/>
        <v/>
      </c>
      <c r="BB17" s="93" t="str">
        <f t="shared" si="129"/>
        <v/>
      </c>
      <c r="BC17" s="93" t="str">
        <f t="shared" si="130"/>
        <v/>
      </c>
      <c r="BD17" s="93" t="str">
        <f t="shared" si="131"/>
        <v/>
      </c>
      <c r="BE17" s="93" t="str">
        <f t="shared" si="132"/>
        <v/>
      </c>
      <c r="BF17" s="13">
        <v>45359</v>
      </c>
      <c r="BG17" s="74" t="e">
        <f t="shared" si="133"/>
        <v>#VALUE!</v>
      </c>
      <c r="BH17" s="36" t="e">
        <f t="shared" si="49"/>
        <v>#VALUE!</v>
      </c>
      <c r="BI17" s="225">
        <v>45359</v>
      </c>
      <c r="BJ17" s="75" t="e">
        <f t="shared" si="50"/>
        <v>#VALUE!</v>
      </c>
      <c r="BK17" s="37" t="e">
        <f t="shared" si="134"/>
        <v>#VALUE!</v>
      </c>
      <c r="BL17" s="13">
        <v>45359</v>
      </c>
      <c r="BM17" s="74" t="e">
        <f t="shared" si="51"/>
        <v>#VALUE!</v>
      </c>
      <c r="BN17" s="36" t="e">
        <f t="shared" si="135"/>
        <v>#VALUE!</v>
      </c>
      <c r="BO17" s="13"/>
      <c r="BP17" s="75" t="str">
        <f t="shared" si="52"/>
        <v/>
      </c>
      <c r="BQ17" s="37" t="str">
        <f t="shared" si="136"/>
        <v/>
      </c>
      <c r="BR17" s="13"/>
      <c r="BS17" s="74" t="str">
        <f t="shared" si="53"/>
        <v/>
      </c>
      <c r="BT17" s="36" t="str">
        <f t="shared" si="137"/>
        <v/>
      </c>
      <c r="BU17" s="225"/>
      <c r="BV17" s="75" t="str">
        <f t="shared" si="54"/>
        <v/>
      </c>
      <c r="BW17" s="37" t="str">
        <f t="shared" si="138"/>
        <v/>
      </c>
      <c r="BX17" s="13"/>
      <c r="BY17" s="74" t="str">
        <f t="shared" si="55"/>
        <v/>
      </c>
      <c r="BZ17" s="36" t="str">
        <f t="shared" si="139"/>
        <v/>
      </c>
      <c r="CA17" s="225"/>
      <c r="CB17" s="75" t="str">
        <f t="shared" si="56"/>
        <v/>
      </c>
      <c r="CC17" s="37" t="str">
        <f t="shared" si="140"/>
        <v/>
      </c>
      <c r="CD17" s="13"/>
      <c r="CE17" s="74" t="str">
        <f t="shared" si="57"/>
        <v/>
      </c>
      <c r="CF17" s="36" t="str">
        <f t="shared" si="141"/>
        <v/>
      </c>
      <c r="CG17" s="225"/>
      <c r="CH17" s="115" t="str">
        <f t="shared" si="58"/>
        <v/>
      </c>
      <c r="CI17" s="225" t="str">
        <f t="shared" si="142"/>
        <v/>
      </c>
      <c r="CJ17" s="13"/>
      <c r="CK17" s="5" t="str">
        <f t="shared" si="59"/>
        <v/>
      </c>
      <c r="CL17" s="224" t="str">
        <f t="shared" si="143"/>
        <v/>
      </c>
      <c r="CM17" s="225"/>
      <c r="CN17" s="115" t="str">
        <f t="shared" si="60"/>
        <v/>
      </c>
      <c r="CO17" s="225" t="str">
        <f t="shared" si="144"/>
        <v/>
      </c>
      <c r="CP17" s="13"/>
      <c r="CQ17" s="5" t="str">
        <f t="shared" si="61"/>
        <v/>
      </c>
      <c r="CR17" s="224" t="str">
        <f t="shared" si="145"/>
        <v/>
      </c>
      <c r="CS17" s="225"/>
      <c r="CT17" s="115" t="str">
        <f t="shared" si="62"/>
        <v/>
      </c>
      <c r="CU17" s="225" t="str">
        <f t="shared" si="146"/>
        <v/>
      </c>
      <c r="CV17" s="13"/>
      <c r="CW17" s="5" t="str">
        <f t="shared" si="63"/>
        <v/>
      </c>
      <c r="CX17" s="224" t="str">
        <f t="shared" si="147"/>
        <v/>
      </c>
      <c r="CY17" s="225"/>
      <c r="CZ17" s="115" t="str">
        <f t="shared" si="64"/>
        <v/>
      </c>
      <c r="DA17" s="225" t="str">
        <f t="shared" si="148"/>
        <v/>
      </c>
      <c r="DB17" s="13"/>
      <c r="DC17" s="5" t="str">
        <f t="shared" si="65"/>
        <v/>
      </c>
      <c r="DD17" s="224" t="str">
        <f t="shared" si="149"/>
        <v/>
      </c>
      <c r="DE17" s="225"/>
      <c r="DF17" s="115" t="str">
        <f t="shared" si="66"/>
        <v/>
      </c>
      <c r="DG17" s="225" t="str">
        <f t="shared" si="150"/>
        <v/>
      </c>
      <c r="DH17" s="224"/>
      <c r="DI17" s="5" t="str">
        <f t="shared" si="67"/>
        <v/>
      </c>
      <c r="DJ17" s="224" t="str">
        <f t="shared" si="151"/>
        <v/>
      </c>
      <c r="DK17" s="225"/>
      <c r="DL17" s="115" t="str">
        <f t="shared" si="68"/>
        <v/>
      </c>
      <c r="DM17" s="225" t="str">
        <f t="shared" si="152"/>
        <v/>
      </c>
      <c r="DN17" s="224"/>
      <c r="DO17" s="5" t="str">
        <f t="shared" si="69"/>
        <v/>
      </c>
      <c r="DP17" s="224" t="str">
        <f t="shared" si="153"/>
        <v/>
      </c>
      <c r="DQ17" s="225"/>
      <c r="DR17" s="115" t="str">
        <f t="shared" si="70"/>
        <v/>
      </c>
      <c r="DS17" s="225" t="str">
        <f t="shared" si="154"/>
        <v/>
      </c>
      <c r="DT17" s="224"/>
      <c r="DU17" s="5" t="str">
        <f t="shared" si="71"/>
        <v/>
      </c>
      <c r="DV17" s="224" t="str">
        <f t="shared" si="155"/>
        <v/>
      </c>
      <c r="DW17" s="225"/>
      <c r="DX17" s="115" t="str">
        <f t="shared" si="72"/>
        <v/>
      </c>
      <c r="DY17" s="225" t="str">
        <f t="shared" si="156"/>
        <v/>
      </c>
      <c r="DZ17" s="224"/>
      <c r="EA17" s="5" t="str">
        <f t="shared" si="73"/>
        <v/>
      </c>
      <c r="EB17" s="224" t="str">
        <f t="shared" si="157"/>
        <v/>
      </c>
      <c r="EC17" s="225"/>
      <c r="ED17" s="115" t="str">
        <f t="shared" si="74"/>
        <v/>
      </c>
      <c r="EE17" s="225" t="str">
        <f t="shared" si="158"/>
        <v/>
      </c>
      <c r="EF17" s="224"/>
      <c r="EG17" s="5" t="str">
        <f t="shared" si="75"/>
        <v/>
      </c>
      <c r="EH17" s="224" t="str">
        <f t="shared" si="159"/>
        <v/>
      </c>
      <c r="EI17" s="225"/>
      <c r="EJ17" s="115" t="str">
        <f t="shared" si="76"/>
        <v/>
      </c>
      <c r="EK17" s="225" t="str">
        <f t="shared" si="160"/>
        <v/>
      </c>
      <c r="EL17" s="224"/>
      <c r="EM17" s="5" t="str">
        <f t="shared" si="77"/>
        <v/>
      </c>
      <c r="EN17" s="224" t="str">
        <f t="shared" si="161"/>
        <v/>
      </c>
      <c r="EO17" s="225"/>
      <c r="EP17" s="115" t="str">
        <f t="shared" si="78"/>
        <v/>
      </c>
      <c r="EQ17" s="225" t="str">
        <f t="shared" si="162"/>
        <v/>
      </c>
      <c r="ER17" s="224"/>
      <c r="ES17" s="5" t="str">
        <f t="shared" si="79"/>
        <v/>
      </c>
      <c r="ET17" s="224" t="str">
        <f t="shared" si="163"/>
        <v/>
      </c>
      <c r="EU17" s="225"/>
      <c r="EV17" s="115" t="str">
        <f t="shared" si="80"/>
        <v/>
      </c>
      <c r="EW17" s="225" t="str">
        <f t="shared" si="164"/>
        <v/>
      </c>
      <c r="EX17" s="224"/>
      <c r="EY17" s="5" t="str">
        <f t="shared" si="81"/>
        <v/>
      </c>
      <c r="EZ17" s="224" t="str">
        <f t="shared" si="165"/>
        <v/>
      </c>
      <c r="FA17" s="225"/>
      <c r="FB17" s="115" t="str">
        <f t="shared" si="82"/>
        <v/>
      </c>
      <c r="FC17" s="225" t="str">
        <f t="shared" si="166"/>
        <v/>
      </c>
      <c r="FD17" s="224"/>
      <c r="FE17" s="5" t="str">
        <f t="shared" si="83"/>
        <v/>
      </c>
      <c r="FF17" s="224" t="str">
        <f t="shared" si="167"/>
        <v/>
      </c>
      <c r="FG17" s="225"/>
      <c r="FH17" s="115" t="str">
        <f t="shared" si="84"/>
        <v/>
      </c>
      <c r="FI17" s="225" t="str">
        <f t="shared" si="168"/>
        <v/>
      </c>
      <c r="FJ17" s="224"/>
      <c r="FK17" s="5" t="str">
        <f t="shared" si="85"/>
        <v/>
      </c>
      <c r="FL17" s="224" t="str">
        <f t="shared" si="169"/>
        <v/>
      </c>
      <c r="FM17" s="225"/>
      <c r="FN17" s="115" t="str">
        <f t="shared" si="86"/>
        <v/>
      </c>
      <c r="FO17" s="225" t="str">
        <f t="shared" si="170"/>
        <v/>
      </c>
      <c r="FP17" s="224"/>
      <c r="FQ17" s="5" t="str">
        <f t="shared" si="87"/>
        <v/>
      </c>
      <c r="FR17" s="224" t="str">
        <f t="shared" si="171"/>
        <v/>
      </c>
      <c r="FS17" s="225"/>
      <c r="FT17" s="115" t="str">
        <f t="shared" si="88"/>
        <v/>
      </c>
      <c r="FU17" s="225" t="str">
        <f t="shared" si="172"/>
        <v/>
      </c>
      <c r="FV17" s="253"/>
      <c r="FW17" s="253"/>
      <c r="FX17" s="253"/>
      <c r="FY17" s="253"/>
      <c r="FZ17" s="253"/>
    </row>
    <row r="18" spans="1:182" s="3" customFormat="1" x14ac:dyDescent="0.25">
      <c r="A18" s="2">
        <f t="shared" si="89"/>
        <v>3</v>
      </c>
      <c r="B18" s="2" t="s">
        <v>233</v>
      </c>
      <c r="C18" s="151">
        <v>25.95</v>
      </c>
      <c r="D18" s="151">
        <f t="shared" si="90"/>
        <v>77.849999999999994</v>
      </c>
      <c r="E18" s="109">
        <v>1</v>
      </c>
      <c r="F18" s="195"/>
      <c r="G18" s="2">
        <v>1</v>
      </c>
      <c r="H18" s="76" t="s">
        <v>234</v>
      </c>
      <c r="I18" s="114" t="str">
        <f t="shared" ca="1" si="173"/>
        <v/>
      </c>
      <c r="J18" s="114" t="str">
        <f t="shared" ca="1" si="174"/>
        <v/>
      </c>
      <c r="K18" s="114" t="str">
        <f t="shared" ca="1" si="175"/>
        <v/>
      </c>
      <c r="L18" s="114" t="str">
        <f t="shared" ca="1" si="176"/>
        <v/>
      </c>
      <c r="M18" s="114" t="str">
        <f t="shared" ca="1" si="177"/>
        <v/>
      </c>
      <c r="N18" s="114" t="str">
        <f t="shared" ca="1" si="178"/>
        <v/>
      </c>
      <c r="O18" s="114">
        <f t="shared" ca="1" si="179"/>
        <v>3</v>
      </c>
      <c r="P18" s="114" t="str">
        <f t="shared" ca="1" si="180"/>
        <v/>
      </c>
      <c r="Q18" s="93">
        <f t="shared" ca="1" si="92"/>
        <v>13</v>
      </c>
      <c r="R18" s="93">
        <f t="shared" ca="1" si="93"/>
        <v>13</v>
      </c>
      <c r="S18" s="93">
        <f t="shared" ca="1" si="94"/>
        <v>13</v>
      </c>
      <c r="T18" s="93" t="str">
        <f t="shared" si="95"/>
        <v/>
      </c>
      <c r="U18" s="93" t="str">
        <f t="shared" si="96"/>
        <v/>
      </c>
      <c r="V18" s="93" t="str">
        <f t="shared" si="97"/>
        <v/>
      </c>
      <c r="W18" s="93" t="str">
        <f t="shared" si="98"/>
        <v/>
      </c>
      <c r="X18" s="93" t="str">
        <f t="shared" si="99"/>
        <v/>
      </c>
      <c r="Y18" s="93" t="str">
        <f t="shared" si="100"/>
        <v/>
      </c>
      <c r="Z18" s="93" t="str">
        <f t="shared" si="101"/>
        <v/>
      </c>
      <c r="AA18" s="93" t="str">
        <f t="shared" si="102"/>
        <v/>
      </c>
      <c r="AB18" s="93" t="str">
        <f t="shared" si="103"/>
        <v/>
      </c>
      <c r="AC18" s="93" t="str">
        <f t="shared" si="104"/>
        <v/>
      </c>
      <c r="AD18" s="93" t="str">
        <f t="shared" si="105"/>
        <v/>
      </c>
      <c r="AE18" s="93" t="str">
        <f t="shared" si="106"/>
        <v/>
      </c>
      <c r="AF18" s="93" t="str">
        <f t="shared" si="107"/>
        <v/>
      </c>
      <c r="AG18" s="93" t="str">
        <f t="shared" si="108"/>
        <v/>
      </c>
      <c r="AH18" s="93" t="str">
        <f t="shared" si="109"/>
        <v/>
      </c>
      <c r="AI18" s="93" t="str">
        <f t="shared" si="110"/>
        <v/>
      </c>
      <c r="AJ18" s="93" t="str">
        <f t="shared" si="111"/>
        <v/>
      </c>
      <c r="AK18" s="93" t="str">
        <f t="shared" si="112"/>
        <v/>
      </c>
      <c r="AL18" s="93" t="str">
        <f t="shared" si="113"/>
        <v/>
      </c>
      <c r="AM18" s="93" t="str">
        <f t="shared" si="114"/>
        <v/>
      </c>
      <c r="AN18" s="93" t="str">
        <f t="shared" si="115"/>
        <v/>
      </c>
      <c r="AO18" s="93" t="str">
        <f t="shared" si="116"/>
        <v/>
      </c>
      <c r="AP18" s="93" t="str">
        <f t="shared" si="117"/>
        <v/>
      </c>
      <c r="AQ18" s="93" t="str">
        <f t="shared" si="118"/>
        <v/>
      </c>
      <c r="AR18" s="93" t="str">
        <f t="shared" si="119"/>
        <v/>
      </c>
      <c r="AS18" s="93" t="str">
        <f t="shared" si="120"/>
        <v/>
      </c>
      <c r="AT18" s="93" t="str">
        <f t="shared" si="121"/>
        <v/>
      </c>
      <c r="AU18" s="93" t="str">
        <f t="shared" si="122"/>
        <v/>
      </c>
      <c r="AV18" s="93" t="str">
        <f t="shared" si="123"/>
        <v/>
      </c>
      <c r="AW18" s="93" t="str">
        <f t="shared" si="124"/>
        <v/>
      </c>
      <c r="AX18" s="93" t="str">
        <f t="shared" si="125"/>
        <v/>
      </c>
      <c r="AY18" s="93" t="str">
        <f t="shared" si="126"/>
        <v/>
      </c>
      <c r="AZ18" s="93" t="str">
        <f t="shared" si="127"/>
        <v/>
      </c>
      <c r="BA18" s="93" t="str">
        <f t="shared" si="128"/>
        <v/>
      </c>
      <c r="BB18" s="93" t="str">
        <f t="shared" si="129"/>
        <v/>
      </c>
      <c r="BC18" s="93" t="str">
        <f t="shared" si="130"/>
        <v/>
      </c>
      <c r="BD18" s="93" t="str">
        <f t="shared" si="131"/>
        <v/>
      </c>
      <c r="BE18" s="93" t="str">
        <f t="shared" si="132"/>
        <v/>
      </c>
      <c r="BF18" s="13">
        <v>45579</v>
      </c>
      <c r="BG18" s="74">
        <f t="shared" ca="1" si="133"/>
        <v>13</v>
      </c>
      <c r="BH18" s="36">
        <f t="shared" si="49"/>
        <v>45944</v>
      </c>
      <c r="BI18" s="225">
        <v>45579</v>
      </c>
      <c r="BJ18" s="75">
        <f t="shared" ca="1" si="50"/>
        <v>13</v>
      </c>
      <c r="BK18" s="37">
        <f t="shared" si="134"/>
        <v>45944</v>
      </c>
      <c r="BL18" s="13">
        <v>45579</v>
      </c>
      <c r="BM18" s="74">
        <f t="shared" ca="1" si="51"/>
        <v>13</v>
      </c>
      <c r="BN18" s="36">
        <f t="shared" si="135"/>
        <v>45944</v>
      </c>
      <c r="BO18" s="13"/>
      <c r="BP18" s="75" t="str">
        <f t="shared" si="52"/>
        <v/>
      </c>
      <c r="BQ18" s="37" t="str">
        <f t="shared" si="136"/>
        <v/>
      </c>
      <c r="BR18" s="13"/>
      <c r="BS18" s="74" t="str">
        <f t="shared" si="53"/>
        <v/>
      </c>
      <c r="BT18" s="36" t="str">
        <f t="shared" si="137"/>
        <v/>
      </c>
      <c r="BU18" s="225"/>
      <c r="BV18" s="75" t="str">
        <f t="shared" si="54"/>
        <v/>
      </c>
      <c r="BW18" s="37" t="str">
        <f t="shared" si="138"/>
        <v/>
      </c>
      <c r="BX18" s="13"/>
      <c r="BY18" s="74" t="str">
        <f t="shared" si="55"/>
        <v/>
      </c>
      <c r="BZ18" s="36" t="str">
        <f t="shared" si="139"/>
        <v/>
      </c>
      <c r="CA18" s="225"/>
      <c r="CB18" s="75" t="str">
        <f t="shared" si="56"/>
        <v/>
      </c>
      <c r="CC18" s="37" t="str">
        <f t="shared" si="140"/>
        <v/>
      </c>
      <c r="CD18" s="13"/>
      <c r="CE18" s="74" t="str">
        <f t="shared" si="57"/>
        <v/>
      </c>
      <c r="CF18" s="36" t="str">
        <f t="shared" si="141"/>
        <v/>
      </c>
      <c r="CG18" s="225"/>
      <c r="CH18" s="115" t="str">
        <f t="shared" si="58"/>
        <v/>
      </c>
      <c r="CI18" s="225" t="str">
        <f t="shared" si="142"/>
        <v/>
      </c>
      <c r="CJ18" s="13"/>
      <c r="CK18" s="5" t="str">
        <f t="shared" si="59"/>
        <v/>
      </c>
      <c r="CL18" s="224" t="str">
        <f t="shared" si="143"/>
        <v/>
      </c>
      <c r="CM18" s="225"/>
      <c r="CN18" s="115" t="str">
        <f t="shared" si="60"/>
        <v/>
      </c>
      <c r="CO18" s="225" t="str">
        <f t="shared" si="144"/>
        <v/>
      </c>
      <c r="CP18" s="13"/>
      <c r="CQ18" s="5" t="str">
        <f t="shared" si="61"/>
        <v/>
      </c>
      <c r="CR18" s="224" t="str">
        <f t="shared" si="145"/>
        <v/>
      </c>
      <c r="CS18" s="225"/>
      <c r="CT18" s="115" t="str">
        <f t="shared" si="62"/>
        <v/>
      </c>
      <c r="CU18" s="225" t="str">
        <f t="shared" si="146"/>
        <v/>
      </c>
      <c r="CV18" s="13"/>
      <c r="CW18" s="5" t="str">
        <f t="shared" si="63"/>
        <v/>
      </c>
      <c r="CX18" s="224" t="str">
        <f t="shared" si="147"/>
        <v/>
      </c>
      <c r="CY18" s="225"/>
      <c r="CZ18" s="115" t="str">
        <f t="shared" si="64"/>
        <v/>
      </c>
      <c r="DA18" s="225" t="str">
        <f t="shared" si="148"/>
        <v/>
      </c>
      <c r="DB18" s="13"/>
      <c r="DC18" s="5" t="str">
        <f t="shared" si="65"/>
        <v/>
      </c>
      <c r="DD18" s="224" t="str">
        <f t="shared" si="149"/>
        <v/>
      </c>
      <c r="DE18" s="225"/>
      <c r="DF18" s="115" t="str">
        <f t="shared" si="66"/>
        <v/>
      </c>
      <c r="DG18" s="225" t="str">
        <f t="shared" si="150"/>
        <v/>
      </c>
      <c r="DH18" s="224"/>
      <c r="DI18" s="5" t="str">
        <f t="shared" si="67"/>
        <v/>
      </c>
      <c r="DJ18" s="224" t="str">
        <f t="shared" si="151"/>
        <v/>
      </c>
      <c r="DK18" s="225"/>
      <c r="DL18" s="115" t="str">
        <f t="shared" si="68"/>
        <v/>
      </c>
      <c r="DM18" s="225" t="str">
        <f t="shared" si="152"/>
        <v/>
      </c>
      <c r="DN18" s="224"/>
      <c r="DO18" s="5" t="str">
        <f t="shared" si="69"/>
        <v/>
      </c>
      <c r="DP18" s="224" t="str">
        <f t="shared" si="153"/>
        <v/>
      </c>
      <c r="DQ18" s="225"/>
      <c r="DR18" s="115" t="str">
        <f t="shared" si="70"/>
        <v/>
      </c>
      <c r="DS18" s="225" t="str">
        <f t="shared" si="154"/>
        <v/>
      </c>
      <c r="DT18" s="224"/>
      <c r="DU18" s="5" t="str">
        <f t="shared" si="71"/>
        <v/>
      </c>
      <c r="DV18" s="224" t="str">
        <f t="shared" si="155"/>
        <v/>
      </c>
      <c r="DW18" s="225"/>
      <c r="DX18" s="115" t="str">
        <f t="shared" si="72"/>
        <v/>
      </c>
      <c r="DY18" s="225" t="str">
        <f t="shared" si="156"/>
        <v/>
      </c>
      <c r="DZ18" s="224"/>
      <c r="EA18" s="5" t="str">
        <f t="shared" si="73"/>
        <v/>
      </c>
      <c r="EB18" s="224" t="str">
        <f t="shared" si="157"/>
        <v/>
      </c>
      <c r="EC18" s="225"/>
      <c r="ED18" s="115" t="str">
        <f t="shared" si="74"/>
        <v/>
      </c>
      <c r="EE18" s="225" t="str">
        <f t="shared" si="158"/>
        <v/>
      </c>
      <c r="EF18" s="224"/>
      <c r="EG18" s="5" t="str">
        <f t="shared" si="75"/>
        <v/>
      </c>
      <c r="EH18" s="224" t="str">
        <f t="shared" si="159"/>
        <v/>
      </c>
      <c r="EI18" s="225"/>
      <c r="EJ18" s="115" t="str">
        <f t="shared" si="76"/>
        <v/>
      </c>
      <c r="EK18" s="225" t="str">
        <f t="shared" si="160"/>
        <v/>
      </c>
      <c r="EL18" s="224"/>
      <c r="EM18" s="5" t="str">
        <f t="shared" si="77"/>
        <v/>
      </c>
      <c r="EN18" s="224" t="str">
        <f t="shared" si="161"/>
        <v/>
      </c>
      <c r="EO18" s="225"/>
      <c r="EP18" s="115" t="str">
        <f t="shared" si="78"/>
        <v/>
      </c>
      <c r="EQ18" s="225" t="str">
        <f t="shared" si="162"/>
        <v/>
      </c>
      <c r="ER18" s="224"/>
      <c r="ES18" s="5" t="str">
        <f t="shared" si="79"/>
        <v/>
      </c>
      <c r="ET18" s="224" t="str">
        <f t="shared" si="163"/>
        <v/>
      </c>
      <c r="EU18" s="225"/>
      <c r="EV18" s="115" t="str">
        <f t="shared" si="80"/>
        <v/>
      </c>
      <c r="EW18" s="225" t="str">
        <f t="shared" si="164"/>
        <v/>
      </c>
      <c r="EX18" s="224"/>
      <c r="EY18" s="5" t="str">
        <f t="shared" si="81"/>
        <v/>
      </c>
      <c r="EZ18" s="224" t="str">
        <f t="shared" si="165"/>
        <v/>
      </c>
      <c r="FA18" s="225"/>
      <c r="FB18" s="115" t="str">
        <f t="shared" si="82"/>
        <v/>
      </c>
      <c r="FC18" s="225" t="str">
        <f t="shared" si="166"/>
        <v/>
      </c>
      <c r="FD18" s="224"/>
      <c r="FE18" s="5" t="str">
        <f t="shared" si="83"/>
        <v/>
      </c>
      <c r="FF18" s="224" t="str">
        <f t="shared" si="167"/>
        <v/>
      </c>
      <c r="FG18" s="225"/>
      <c r="FH18" s="115" t="str">
        <f t="shared" si="84"/>
        <v/>
      </c>
      <c r="FI18" s="225" t="str">
        <f t="shared" si="168"/>
        <v/>
      </c>
      <c r="FJ18" s="224"/>
      <c r="FK18" s="5" t="str">
        <f t="shared" si="85"/>
        <v/>
      </c>
      <c r="FL18" s="224" t="str">
        <f t="shared" si="169"/>
        <v/>
      </c>
      <c r="FM18" s="225"/>
      <c r="FN18" s="115" t="str">
        <f t="shared" si="86"/>
        <v/>
      </c>
      <c r="FO18" s="225" t="str">
        <f t="shared" si="170"/>
        <v/>
      </c>
      <c r="FP18" s="224"/>
      <c r="FQ18" s="5" t="str">
        <f t="shared" si="87"/>
        <v/>
      </c>
      <c r="FR18" s="224" t="str">
        <f t="shared" si="171"/>
        <v/>
      </c>
      <c r="FS18" s="225"/>
      <c r="FT18" s="115" t="str">
        <f t="shared" si="88"/>
        <v/>
      </c>
      <c r="FU18" s="225" t="str">
        <f t="shared" si="172"/>
        <v/>
      </c>
      <c r="FV18" s="253" t="s">
        <v>255</v>
      </c>
      <c r="FW18" s="253"/>
      <c r="FX18" s="253"/>
      <c r="FY18" s="253"/>
      <c r="FZ18" s="253"/>
    </row>
    <row r="19" spans="1:182" s="3" customFormat="1" ht="14.45" customHeight="1" x14ac:dyDescent="0.25">
      <c r="A19" s="2">
        <f t="shared" si="89"/>
        <v>3</v>
      </c>
      <c r="B19" s="2" t="s">
        <v>146</v>
      </c>
      <c r="C19" s="151">
        <v>750</v>
      </c>
      <c r="D19" s="151">
        <f t="shared" si="90"/>
        <v>2250</v>
      </c>
      <c r="E19" s="110">
        <v>1</v>
      </c>
      <c r="F19" s="192"/>
      <c r="G19" s="2">
        <v>3</v>
      </c>
      <c r="H19" s="76" t="s">
        <v>279</v>
      </c>
      <c r="I19" s="114">
        <f t="shared" ca="1" si="173"/>
        <v>3</v>
      </c>
      <c r="J19" s="114" t="str">
        <f t="shared" ca="1" si="174"/>
        <v/>
      </c>
      <c r="K19" s="114" t="str">
        <f t="shared" ca="1" si="175"/>
        <v/>
      </c>
      <c r="L19" s="114" t="str">
        <f t="shared" ca="1" si="176"/>
        <v/>
      </c>
      <c r="M19" s="114" t="str">
        <f t="shared" ca="1" si="177"/>
        <v/>
      </c>
      <c r="N19" s="114" t="str">
        <f t="shared" ca="1" si="178"/>
        <v/>
      </c>
      <c r="O19" s="114" t="str">
        <f t="shared" ca="1" si="179"/>
        <v/>
      </c>
      <c r="P19" s="114" t="str">
        <f t="shared" ca="1" si="180"/>
        <v/>
      </c>
      <c r="Q19" s="93">
        <f t="shared" ca="1" si="92"/>
        <v>704</v>
      </c>
      <c r="R19" s="93">
        <f t="shared" ca="1" si="93"/>
        <v>704</v>
      </c>
      <c r="S19" s="93">
        <f t="shared" ca="1" si="94"/>
        <v>704</v>
      </c>
      <c r="T19" s="93" t="str">
        <f t="shared" si="95"/>
        <v/>
      </c>
      <c r="U19" s="93" t="str">
        <f t="shared" si="96"/>
        <v/>
      </c>
      <c r="V19" s="93" t="str">
        <f t="shared" si="97"/>
        <v/>
      </c>
      <c r="W19" s="93" t="str">
        <f t="shared" si="98"/>
        <v/>
      </c>
      <c r="X19" s="93" t="str">
        <f t="shared" si="99"/>
        <v/>
      </c>
      <c r="Y19" s="93" t="str">
        <f t="shared" si="100"/>
        <v/>
      </c>
      <c r="Z19" s="93" t="str">
        <f t="shared" si="101"/>
        <v/>
      </c>
      <c r="AA19" s="93" t="str">
        <f t="shared" si="102"/>
        <v/>
      </c>
      <c r="AB19" s="93" t="str">
        <f t="shared" si="103"/>
        <v/>
      </c>
      <c r="AC19" s="93" t="str">
        <f t="shared" si="104"/>
        <v/>
      </c>
      <c r="AD19" s="93" t="str">
        <f t="shared" si="105"/>
        <v/>
      </c>
      <c r="AE19" s="93" t="str">
        <f t="shared" si="106"/>
        <v/>
      </c>
      <c r="AF19" s="93" t="str">
        <f t="shared" si="107"/>
        <v/>
      </c>
      <c r="AG19" s="93" t="str">
        <f t="shared" si="108"/>
        <v/>
      </c>
      <c r="AH19" s="93" t="str">
        <f t="shared" si="109"/>
        <v/>
      </c>
      <c r="AI19" s="93" t="str">
        <f t="shared" si="110"/>
        <v/>
      </c>
      <c r="AJ19" s="93" t="str">
        <f t="shared" si="111"/>
        <v/>
      </c>
      <c r="AK19" s="93" t="str">
        <f t="shared" si="112"/>
        <v/>
      </c>
      <c r="AL19" s="93" t="str">
        <f t="shared" si="113"/>
        <v/>
      </c>
      <c r="AM19" s="93" t="str">
        <f t="shared" si="114"/>
        <v/>
      </c>
      <c r="AN19" s="93" t="str">
        <f t="shared" si="115"/>
        <v/>
      </c>
      <c r="AO19" s="93" t="str">
        <f t="shared" si="116"/>
        <v/>
      </c>
      <c r="AP19" s="93" t="str">
        <f t="shared" si="117"/>
        <v/>
      </c>
      <c r="AQ19" s="93" t="str">
        <f t="shared" si="118"/>
        <v/>
      </c>
      <c r="AR19" s="93" t="str">
        <f t="shared" si="119"/>
        <v/>
      </c>
      <c r="AS19" s="93" t="str">
        <f t="shared" si="120"/>
        <v/>
      </c>
      <c r="AT19" s="93" t="str">
        <f t="shared" si="121"/>
        <v/>
      </c>
      <c r="AU19" s="93" t="str">
        <f t="shared" si="122"/>
        <v/>
      </c>
      <c r="AV19" s="93" t="str">
        <f t="shared" si="123"/>
        <v/>
      </c>
      <c r="AW19" s="93" t="str">
        <f t="shared" si="124"/>
        <v/>
      </c>
      <c r="AX19" s="93" t="str">
        <f t="shared" si="125"/>
        <v/>
      </c>
      <c r="AY19" s="93" t="str">
        <f t="shared" si="126"/>
        <v/>
      </c>
      <c r="AZ19" s="93" t="str">
        <f t="shared" si="127"/>
        <v/>
      </c>
      <c r="BA19" s="93" t="str">
        <f t="shared" si="128"/>
        <v/>
      </c>
      <c r="BB19" s="93" t="str">
        <f t="shared" si="129"/>
        <v/>
      </c>
      <c r="BC19" s="93" t="str">
        <f t="shared" si="130"/>
        <v/>
      </c>
      <c r="BD19" s="93" t="str">
        <f t="shared" si="131"/>
        <v/>
      </c>
      <c r="BE19" s="93" t="str">
        <f t="shared" si="132"/>
        <v/>
      </c>
      <c r="BF19" s="13">
        <v>45540</v>
      </c>
      <c r="BG19" s="74">
        <f t="shared" ca="1" si="133"/>
        <v>704</v>
      </c>
      <c r="BH19" s="36">
        <f t="shared" si="49"/>
        <v>46635</v>
      </c>
      <c r="BI19" s="225">
        <v>45540</v>
      </c>
      <c r="BJ19" s="75">
        <f t="shared" ca="1" si="50"/>
        <v>704</v>
      </c>
      <c r="BK19" s="37">
        <f t="shared" si="134"/>
        <v>46635</v>
      </c>
      <c r="BL19" s="13">
        <v>45540</v>
      </c>
      <c r="BM19" s="74">
        <f t="shared" ca="1" si="51"/>
        <v>704</v>
      </c>
      <c r="BN19" s="36">
        <f t="shared" si="135"/>
        <v>46635</v>
      </c>
      <c r="BO19" s="13"/>
      <c r="BP19" s="75" t="str">
        <f t="shared" si="52"/>
        <v/>
      </c>
      <c r="BQ19" s="37" t="str">
        <f t="shared" si="136"/>
        <v/>
      </c>
      <c r="BR19" s="13"/>
      <c r="BS19" s="74" t="str">
        <f t="shared" si="53"/>
        <v/>
      </c>
      <c r="BT19" s="36" t="str">
        <f t="shared" si="137"/>
        <v/>
      </c>
      <c r="BU19" s="225"/>
      <c r="BV19" s="75" t="str">
        <f t="shared" si="54"/>
        <v/>
      </c>
      <c r="BW19" s="37" t="str">
        <f t="shared" si="138"/>
        <v/>
      </c>
      <c r="BX19" s="13"/>
      <c r="BY19" s="74" t="str">
        <f t="shared" si="55"/>
        <v/>
      </c>
      <c r="BZ19" s="36" t="str">
        <f t="shared" si="139"/>
        <v/>
      </c>
      <c r="CA19" s="225"/>
      <c r="CB19" s="75" t="str">
        <f t="shared" si="56"/>
        <v/>
      </c>
      <c r="CC19" s="37" t="str">
        <f t="shared" si="140"/>
        <v/>
      </c>
      <c r="CD19" s="13"/>
      <c r="CE19" s="74" t="str">
        <f t="shared" si="57"/>
        <v/>
      </c>
      <c r="CF19" s="36" t="str">
        <f t="shared" si="141"/>
        <v/>
      </c>
      <c r="CG19" s="225"/>
      <c r="CH19" s="115" t="str">
        <f t="shared" si="58"/>
        <v/>
      </c>
      <c r="CI19" s="225" t="str">
        <f t="shared" si="142"/>
        <v/>
      </c>
      <c r="CJ19" s="13"/>
      <c r="CK19" s="5" t="str">
        <f t="shared" si="59"/>
        <v/>
      </c>
      <c r="CL19" s="224" t="str">
        <f t="shared" si="143"/>
        <v/>
      </c>
      <c r="CM19" s="225"/>
      <c r="CN19" s="115" t="str">
        <f t="shared" si="60"/>
        <v/>
      </c>
      <c r="CO19" s="225" t="str">
        <f t="shared" si="144"/>
        <v/>
      </c>
      <c r="CP19" s="13"/>
      <c r="CQ19" s="5" t="str">
        <f t="shared" si="61"/>
        <v/>
      </c>
      <c r="CR19" s="224" t="str">
        <f t="shared" si="145"/>
        <v/>
      </c>
      <c r="CS19" s="225"/>
      <c r="CT19" s="115" t="str">
        <f t="shared" si="62"/>
        <v/>
      </c>
      <c r="CU19" s="225" t="str">
        <f t="shared" si="146"/>
        <v/>
      </c>
      <c r="CV19" s="13"/>
      <c r="CW19" s="5" t="str">
        <f t="shared" si="63"/>
        <v/>
      </c>
      <c r="CX19" s="224" t="str">
        <f t="shared" si="147"/>
        <v/>
      </c>
      <c r="CY19" s="225"/>
      <c r="CZ19" s="115" t="str">
        <f t="shared" si="64"/>
        <v/>
      </c>
      <c r="DA19" s="225" t="str">
        <f t="shared" si="148"/>
        <v/>
      </c>
      <c r="DB19" s="13"/>
      <c r="DC19" s="5" t="str">
        <f t="shared" si="65"/>
        <v/>
      </c>
      <c r="DD19" s="224" t="str">
        <f t="shared" si="149"/>
        <v/>
      </c>
      <c r="DE19" s="225"/>
      <c r="DF19" s="115" t="str">
        <f t="shared" si="66"/>
        <v/>
      </c>
      <c r="DG19" s="225" t="str">
        <f t="shared" si="150"/>
        <v/>
      </c>
      <c r="DH19" s="224"/>
      <c r="DI19" s="5" t="str">
        <f t="shared" si="67"/>
        <v/>
      </c>
      <c r="DJ19" s="224" t="str">
        <f t="shared" si="151"/>
        <v/>
      </c>
      <c r="DK19" s="225"/>
      <c r="DL19" s="115" t="str">
        <f t="shared" si="68"/>
        <v/>
      </c>
      <c r="DM19" s="225" t="str">
        <f t="shared" si="152"/>
        <v/>
      </c>
      <c r="DN19" s="224"/>
      <c r="DO19" s="5" t="str">
        <f t="shared" si="69"/>
        <v/>
      </c>
      <c r="DP19" s="224" t="str">
        <f t="shared" si="153"/>
        <v/>
      </c>
      <c r="DQ19" s="225"/>
      <c r="DR19" s="115" t="str">
        <f t="shared" si="70"/>
        <v/>
      </c>
      <c r="DS19" s="225" t="str">
        <f t="shared" si="154"/>
        <v/>
      </c>
      <c r="DT19" s="224"/>
      <c r="DU19" s="5" t="str">
        <f t="shared" si="71"/>
        <v/>
      </c>
      <c r="DV19" s="224" t="str">
        <f t="shared" si="155"/>
        <v/>
      </c>
      <c r="DW19" s="225"/>
      <c r="DX19" s="115" t="str">
        <f t="shared" si="72"/>
        <v/>
      </c>
      <c r="DY19" s="225" t="str">
        <f t="shared" si="156"/>
        <v/>
      </c>
      <c r="DZ19" s="224"/>
      <c r="EA19" s="5" t="str">
        <f t="shared" si="73"/>
        <v/>
      </c>
      <c r="EB19" s="224" t="str">
        <f t="shared" si="157"/>
        <v/>
      </c>
      <c r="EC19" s="225"/>
      <c r="ED19" s="115" t="str">
        <f t="shared" si="74"/>
        <v/>
      </c>
      <c r="EE19" s="225" t="str">
        <f t="shared" si="158"/>
        <v/>
      </c>
      <c r="EF19" s="224"/>
      <c r="EG19" s="5" t="str">
        <f t="shared" si="75"/>
        <v/>
      </c>
      <c r="EH19" s="224" t="str">
        <f t="shared" si="159"/>
        <v/>
      </c>
      <c r="EI19" s="225"/>
      <c r="EJ19" s="115" t="str">
        <f t="shared" si="76"/>
        <v/>
      </c>
      <c r="EK19" s="225" t="str">
        <f t="shared" si="160"/>
        <v/>
      </c>
      <c r="EL19" s="224"/>
      <c r="EM19" s="5" t="str">
        <f t="shared" si="77"/>
        <v/>
      </c>
      <c r="EN19" s="224" t="str">
        <f t="shared" si="161"/>
        <v/>
      </c>
      <c r="EO19" s="225"/>
      <c r="EP19" s="115" t="str">
        <f t="shared" si="78"/>
        <v/>
      </c>
      <c r="EQ19" s="225" t="str">
        <f t="shared" si="162"/>
        <v/>
      </c>
      <c r="ER19" s="224"/>
      <c r="ES19" s="5" t="str">
        <f t="shared" si="79"/>
        <v/>
      </c>
      <c r="ET19" s="224" t="str">
        <f t="shared" si="163"/>
        <v/>
      </c>
      <c r="EU19" s="225"/>
      <c r="EV19" s="115" t="str">
        <f t="shared" si="80"/>
        <v/>
      </c>
      <c r="EW19" s="225" t="str">
        <f t="shared" si="164"/>
        <v/>
      </c>
      <c r="EX19" s="224"/>
      <c r="EY19" s="5" t="str">
        <f t="shared" si="81"/>
        <v/>
      </c>
      <c r="EZ19" s="224" t="str">
        <f t="shared" si="165"/>
        <v/>
      </c>
      <c r="FA19" s="225"/>
      <c r="FB19" s="115" t="str">
        <f t="shared" si="82"/>
        <v/>
      </c>
      <c r="FC19" s="225" t="str">
        <f t="shared" si="166"/>
        <v/>
      </c>
      <c r="FD19" s="224"/>
      <c r="FE19" s="5" t="str">
        <f t="shared" si="83"/>
        <v/>
      </c>
      <c r="FF19" s="224" t="str">
        <f t="shared" si="167"/>
        <v/>
      </c>
      <c r="FG19" s="225"/>
      <c r="FH19" s="115" t="str">
        <f t="shared" si="84"/>
        <v/>
      </c>
      <c r="FI19" s="225" t="str">
        <f t="shared" si="168"/>
        <v/>
      </c>
      <c r="FJ19" s="224"/>
      <c r="FK19" s="5" t="str">
        <f t="shared" si="85"/>
        <v/>
      </c>
      <c r="FL19" s="224" t="str">
        <f t="shared" si="169"/>
        <v/>
      </c>
      <c r="FM19" s="225"/>
      <c r="FN19" s="115" t="str">
        <f t="shared" si="86"/>
        <v/>
      </c>
      <c r="FO19" s="225" t="str">
        <f t="shared" si="170"/>
        <v/>
      </c>
      <c r="FP19" s="224"/>
      <c r="FQ19" s="5" t="str">
        <f t="shared" si="87"/>
        <v/>
      </c>
      <c r="FR19" s="224" t="str">
        <f t="shared" si="171"/>
        <v/>
      </c>
      <c r="FS19" s="225"/>
      <c r="FT19" s="115" t="str">
        <f t="shared" si="88"/>
        <v/>
      </c>
      <c r="FU19" s="225" t="str">
        <f t="shared" si="172"/>
        <v/>
      </c>
      <c r="FV19" s="253"/>
      <c r="FW19" s="253"/>
      <c r="FX19" s="253"/>
      <c r="FY19" s="253"/>
      <c r="FZ19" s="253"/>
    </row>
    <row r="20" spans="1:182" s="3" customFormat="1" ht="14.45" customHeight="1" x14ac:dyDescent="0.25">
      <c r="A20" s="2">
        <f t="shared" si="89"/>
        <v>3</v>
      </c>
      <c r="B20" s="145" t="s">
        <v>280</v>
      </c>
      <c r="C20" s="153">
        <v>14649.45</v>
      </c>
      <c r="D20" s="151">
        <f t="shared" si="90"/>
        <v>43948.350000000006</v>
      </c>
      <c r="E20" s="145">
        <v>1</v>
      </c>
      <c r="F20" s="199"/>
      <c r="G20" s="145" t="s">
        <v>55</v>
      </c>
      <c r="H20" s="76" t="s">
        <v>281</v>
      </c>
      <c r="I20" s="114" t="str">
        <f t="shared" si="173"/>
        <v/>
      </c>
      <c r="J20" s="114" t="str">
        <f t="shared" si="174"/>
        <v/>
      </c>
      <c r="K20" s="114" t="str">
        <f t="shared" si="175"/>
        <v/>
      </c>
      <c r="L20" s="114" t="str">
        <f t="shared" si="176"/>
        <v/>
      </c>
      <c r="M20" s="114" t="str">
        <f t="shared" si="177"/>
        <v/>
      </c>
      <c r="N20" s="114" t="str">
        <f t="shared" si="178"/>
        <v/>
      </c>
      <c r="O20" s="114" t="str">
        <f t="shared" si="179"/>
        <v/>
      </c>
      <c r="P20" s="114" t="str">
        <f t="shared" si="180"/>
        <v/>
      </c>
      <c r="Q20" s="93" t="e">
        <f t="shared" si="92"/>
        <v>#VALUE!</v>
      </c>
      <c r="R20" s="93" t="e">
        <f t="shared" si="93"/>
        <v>#VALUE!</v>
      </c>
      <c r="S20" s="93" t="e">
        <f t="shared" si="94"/>
        <v>#VALUE!</v>
      </c>
      <c r="T20" s="93" t="str">
        <f t="shared" si="95"/>
        <v/>
      </c>
      <c r="U20" s="93" t="str">
        <f t="shared" si="96"/>
        <v/>
      </c>
      <c r="V20" s="93" t="str">
        <f t="shared" si="97"/>
        <v/>
      </c>
      <c r="W20" s="93" t="str">
        <f t="shared" si="98"/>
        <v/>
      </c>
      <c r="X20" s="93" t="str">
        <f t="shared" si="99"/>
        <v/>
      </c>
      <c r="Y20" s="93" t="str">
        <f t="shared" si="100"/>
        <v/>
      </c>
      <c r="Z20" s="93" t="str">
        <f t="shared" si="101"/>
        <v/>
      </c>
      <c r="AA20" s="93" t="str">
        <f t="shared" si="102"/>
        <v/>
      </c>
      <c r="AB20" s="93" t="str">
        <f t="shared" si="103"/>
        <v/>
      </c>
      <c r="AC20" s="93" t="str">
        <f t="shared" si="104"/>
        <v/>
      </c>
      <c r="AD20" s="93" t="str">
        <f t="shared" si="105"/>
        <v/>
      </c>
      <c r="AE20" s="93" t="str">
        <f t="shared" si="106"/>
        <v/>
      </c>
      <c r="AF20" s="93" t="str">
        <f t="shared" si="107"/>
        <v/>
      </c>
      <c r="AG20" s="93" t="str">
        <f t="shared" si="108"/>
        <v/>
      </c>
      <c r="AH20" s="93" t="str">
        <f t="shared" si="109"/>
        <v/>
      </c>
      <c r="AI20" s="93" t="str">
        <f t="shared" si="110"/>
        <v/>
      </c>
      <c r="AJ20" s="93" t="str">
        <f t="shared" si="111"/>
        <v/>
      </c>
      <c r="AK20" s="93" t="str">
        <f t="shared" si="112"/>
        <v/>
      </c>
      <c r="AL20" s="93" t="str">
        <f t="shared" si="113"/>
        <v/>
      </c>
      <c r="AM20" s="93" t="str">
        <f t="shared" si="114"/>
        <v/>
      </c>
      <c r="AN20" s="93" t="str">
        <f t="shared" si="115"/>
        <v/>
      </c>
      <c r="AO20" s="93" t="str">
        <f t="shared" si="116"/>
        <v/>
      </c>
      <c r="AP20" s="93" t="str">
        <f t="shared" si="117"/>
        <v/>
      </c>
      <c r="AQ20" s="93" t="str">
        <f t="shared" si="118"/>
        <v/>
      </c>
      <c r="AR20" s="93" t="str">
        <f t="shared" si="119"/>
        <v/>
      </c>
      <c r="AS20" s="93" t="str">
        <f t="shared" si="120"/>
        <v/>
      </c>
      <c r="AT20" s="93" t="str">
        <f t="shared" si="121"/>
        <v/>
      </c>
      <c r="AU20" s="93" t="str">
        <f t="shared" si="122"/>
        <v/>
      </c>
      <c r="AV20" s="93" t="str">
        <f t="shared" si="123"/>
        <v/>
      </c>
      <c r="AW20" s="93" t="str">
        <f t="shared" si="124"/>
        <v/>
      </c>
      <c r="AX20" s="93" t="str">
        <f t="shared" si="125"/>
        <v/>
      </c>
      <c r="AY20" s="93" t="str">
        <f t="shared" si="126"/>
        <v/>
      </c>
      <c r="AZ20" s="93" t="str">
        <f t="shared" si="127"/>
        <v/>
      </c>
      <c r="BA20" s="93" t="str">
        <f t="shared" si="128"/>
        <v/>
      </c>
      <c r="BB20" s="93" t="str">
        <f t="shared" si="129"/>
        <v/>
      </c>
      <c r="BC20" s="93" t="str">
        <f t="shared" si="130"/>
        <v/>
      </c>
      <c r="BD20" s="93" t="str">
        <f t="shared" si="131"/>
        <v/>
      </c>
      <c r="BE20" s="93" t="str">
        <f t="shared" si="132"/>
        <v/>
      </c>
      <c r="BF20" s="13">
        <v>45359</v>
      </c>
      <c r="BG20" s="74" t="e">
        <f t="shared" si="133"/>
        <v>#VALUE!</v>
      </c>
      <c r="BH20" s="36" t="e">
        <f t="shared" si="49"/>
        <v>#VALUE!</v>
      </c>
      <c r="BI20" s="225">
        <v>45359</v>
      </c>
      <c r="BJ20" s="75" t="e">
        <f t="shared" si="50"/>
        <v>#VALUE!</v>
      </c>
      <c r="BK20" s="37" t="e">
        <f t="shared" si="134"/>
        <v>#VALUE!</v>
      </c>
      <c r="BL20" s="13">
        <v>45359</v>
      </c>
      <c r="BM20" s="74" t="e">
        <f t="shared" si="51"/>
        <v>#VALUE!</v>
      </c>
      <c r="BN20" s="36" t="e">
        <f t="shared" si="135"/>
        <v>#VALUE!</v>
      </c>
      <c r="BO20" s="13"/>
      <c r="BP20" s="75" t="str">
        <f t="shared" si="52"/>
        <v/>
      </c>
      <c r="BQ20" s="37" t="str">
        <f t="shared" si="136"/>
        <v/>
      </c>
      <c r="BR20" s="13"/>
      <c r="BS20" s="74" t="str">
        <f t="shared" si="53"/>
        <v/>
      </c>
      <c r="BT20" s="36" t="str">
        <f t="shared" si="137"/>
        <v/>
      </c>
      <c r="BU20" s="225"/>
      <c r="BV20" s="75" t="str">
        <f t="shared" si="54"/>
        <v/>
      </c>
      <c r="BW20" s="37" t="str">
        <f t="shared" si="138"/>
        <v/>
      </c>
      <c r="BX20" s="13"/>
      <c r="BY20" s="74" t="str">
        <f t="shared" si="55"/>
        <v/>
      </c>
      <c r="BZ20" s="36" t="str">
        <f t="shared" si="139"/>
        <v/>
      </c>
      <c r="CA20" s="225"/>
      <c r="CB20" s="75" t="str">
        <f t="shared" si="56"/>
        <v/>
      </c>
      <c r="CC20" s="37" t="str">
        <f t="shared" si="140"/>
        <v/>
      </c>
      <c r="CD20" s="13"/>
      <c r="CE20" s="74" t="str">
        <f t="shared" si="57"/>
        <v/>
      </c>
      <c r="CF20" s="36" t="str">
        <f t="shared" si="141"/>
        <v/>
      </c>
      <c r="CG20" s="225"/>
      <c r="CH20" s="115" t="str">
        <f t="shared" si="58"/>
        <v/>
      </c>
      <c r="CI20" s="225" t="str">
        <f t="shared" si="142"/>
        <v/>
      </c>
      <c r="CJ20" s="13"/>
      <c r="CK20" s="5" t="str">
        <f t="shared" si="59"/>
        <v/>
      </c>
      <c r="CL20" s="224" t="str">
        <f t="shared" si="143"/>
        <v/>
      </c>
      <c r="CM20" s="225"/>
      <c r="CN20" s="115" t="str">
        <f t="shared" si="60"/>
        <v/>
      </c>
      <c r="CO20" s="225" t="str">
        <f t="shared" si="144"/>
        <v/>
      </c>
      <c r="CP20" s="13"/>
      <c r="CQ20" s="5" t="str">
        <f t="shared" si="61"/>
        <v/>
      </c>
      <c r="CR20" s="224" t="str">
        <f t="shared" si="145"/>
        <v/>
      </c>
      <c r="CS20" s="225"/>
      <c r="CT20" s="115" t="str">
        <f t="shared" si="62"/>
        <v/>
      </c>
      <c r="CU20" s="225" t="str">
        <f t="shared" si="146"/>
        <v/>
      </c>
      <c r="CV20" s="13"/>
      <c r="CW20" s="5" t="str">
        <f t="shared" si="63"/>
        <v/>
      </c>
      <c r="CX20" s="224" t="str">
        <f t="shared" si="147"/>
        <v/>
      </c>
      <c r="CY20" s="225"/>
      <c r="CZ20" s="115" t="str">
        <f t="shared" si="64"/>
        <v/>
      </c>
      <c r="DA20" s="225" t="str">
        <f t="shared" si="148"/>
        <v/>
      </c>
      <c r="DB20" s="13"/>
      <c r="DC20" s="5" t="str">
        <f t="shared" si="65"/>
        <v/>
      </c>
      <c r="DD20" s="224" t="str">
        <f t="shared" si="149"/>
        <v/>
      </c>
      <c r="DE20" s="225"/>
      <c r="DF20" s="115" t="str">
        <f t="shared" si="66"/>
        <v/>
      </c>
      <c r="DG20" s="225" t="str">
        <f t="shared" si="150"/>
        <v/>
      </c>
      <c r="DH20" s="224"/>
      <c r="DI20" s="5" t="str">
        <f t="shared" si="67"/>
        <v/>
      </c>
      <c r="DJ20" s="224" t="str">
        <f t="shared" si="151"/>
        <v/>
      </c>
      <c r="DK20" s="225"/>
      <c r="DL20" s="115" t="str">
        <f t="shared" si="68"/>
        <v/>
      </c>
      <c r="DM20" s="225" t="str">
        <f t="shared" si="152"/>
        <v/>
      </c>
      <c r="DN20" s="224"/>
      <c r="DO20" s="5" t="str">
        <f t="shared" si="69"/>
        <v/>
      </c>
      <c r="DP20" s="224" t="str">
        <f t="shared" si="153"/>
        <v/>
      </c>
      <c r="DQ20" s="225"/>
      <c r="DR20" s="115" t="str">
        <f t="shared" si="70"/>
        <v/>
      </c>
      <c r="DS20" s="225" t="str">
        <f t="shared" si="154"/>
        <v/>
      </c>
      <c r="DT20" s="224"/>
      <c r="DU20" s="5" t="str">
        <f t="shared" si="71"/>
        <v/>
      </c>
      <c r="DV20" s="224" t="str">
        <f t="shared" si="155"/>
        <v/>
      </c>
      <c r="DW20" s="225"/>
      <c r="DX20" s="115" t="str">
        <f t="shared" si="72"/>
        <v/>
      </c>
      <c r="DY20" s="225" t="str">
        <f t="shared" si="156"/>
        <v/>
      </c>
      <c r="DZ20" s="224"/>
      <c r="EA20" s="5" t="str">
        <f t="shared" si="73"/>
        <v/>
      </c>
      <c r="EB20" s="224" t="str">
        <f t="shared" si="157"/>
        <v/>
      </c>
      <c r="EC20" s="225"/>
      <c r="ED20" s="115" t="str">
        <f t="shared" si="74"/>
        <v/>
      </c>
      <c r="EE20" s="225" t="str">
        <f t="shared" si="158"/>
        <v/>
      </c>
      <c r="EF20" s="224"/>
      <c r="EG20" s="5" t="str">
        <f t="shared" si="75"/>
        <v/>
      </c>
      <c r="EH20" s="224" t="str">
        <f t="shared" si="159"/>
        <v/>
      </c>
      <c r="EI20" s="225"/>
      <c r="EJ20" s="115" t="str">
        <f t="shared" si="76"/>
        <v/>
      </c>
      <c r="EK20" s="225" t="str">
        <f t="shared" si="160"/>
        <v/>
      </c>
      <c r="EL20" s="224"/>
      <c r="EM20" s="5" t="str">
        <f t="shared" si="77"/>
        <v/>
      </c>
      <c r="EN20" s="224" t="str">
        <f t="shared" si="161"/>
        <v/>
      </c>
      <c r="EO20" s="225"/>
      <c r="EP20" s="115" t="str">
        <f t="shared" si="78"/>
        <v/>
      </c>
      <c r="EQ20" s="225" t="str">
        <f t="shared" si="162"/>
        <v/>
      </c>
      <c r="ER20" s="224"/>
      <c r="ES20" s="5" t="str">
        <f t="shared" si="79"/>
        <v/>
      </c>
      <c r="ET20" s="224" t="str">
        <f t="shared" si="163"/>
        <v/>
      </c>
      <c r="EU20" s="225"/>
      <c r="EV20" s="115" t="str">
        <f t="shared" si="80"/>
        <v/>
      </c>
      <c r="EW20" s="225" t="str">
        <f t="shared" si="164"/>
        <v/>
      </c>
      <c r="EX20" s="224"/>
      <c r="EY20" s="5" t="str">
        <f t="shared" si="81"/>
        <v/>
      </c>
      <c r="EZ20" s="224" t="str">
        <f t="shared" si="165"/>
        <v/>
      </c>
      <c r="FA20" s="225"/>
      <c r="FB20" s="115" t="str">
        <f t="shared" si="82"/>
        <v/>
      </c>
      <c r="FC20" s="225" t="str">
        <f t="shared" si="166"/>
        <v/>
      </c>
      <c r="FD20" s="224"/>
      <c r="FE20" s="5" t="str">
        <f t="shared" si="83"/>
        <v/>
      </c>
      <c r="FF20" s="224" t="str">
        <f t="shared" si="167"/>
        <v/>
      </c>
      <c r="FG20" s="225"/>
      <c r="FH20" s="115" t="str">
        <f t="shared" si="84"/>
        <v/>
      </c>
      <c r="FI20" s="225" t="str">
        <f t="shared" si="168"/>
        <v/>
      </c>
      <c r="FJ20" s="224"/>
      <c r="FK20" s="5" t="str">
        <f t="shared" si="85"/>
        <v/>
      </c>
      <c r="FL20" s="224" t="str">
        <f t="shared" si="169"/>
        <v/>
      </c>
      <c r="FM20" s="225"/>
      <c r="FN20" s="115" t="str">
        <f t="shared" si="86"/>
        <v/>
      </c>
      <c r="FO20" s="225" t="str">
        <f t="shared" si="170"/>
        <v/>
      </c>
      <c r="FP20" s="224"/>
      <c r="FQ20" s="5" t="str">
        <f t="shared" si="87"/>
        <v/>
      </c>
      <c r="FR20" s="224" t="str">
        <f t="shared" si="171"/>
        <v/>
      </c>
      <c r="FS20" s="225"/>
      <c r="FT20" s="115" t="str">
        <f t="shared" si="88"/>
        <v/>
      </c>
      <c r="FU20" s="225" t="str">
        <f t="shared" si="172"/>
        <v/>
      </c>
      <c r="FV20" s="253"/>
      <c r="FW20" s="253"/>
      <c r="FX20" s="253"/>
      <c r="FY20" s="253"/>
      <c r="FZ20" s="253"/>
    </row>
    <row r="21" spans="1:182" s="3" customFormat="1" x14ac:dyDescent="0.25">
      <c r="A21" s="2">
        <f t="shared" si="89"/>
        <v>3</v>
      </c>
      <c r="B21" s="2" t="s">
        <v>282</v>
      </c>
      <c r="C21" s="151">
        <v>1926.67</v>
      </c>
      <c r="D21" s="151">
        <f t="shared" si="90"/>
        <v>5780.01</v>
      </c>
      <c r="E21" s="109">
        <v>1</v>
      </c>
      <c r="F21" s="195"/>
      <c r="G21" s="2">
        <v>3</v>
      </c>
      <c r="H21" s="76" t="s">
        <v>283</v>
      </c>
      <c r="I21" s="114">
        <f t="shared" ca="1" si="173"/>
        <v>3</v>
      </c>
      <c r="J21" s="114" t="str">
        <f t="shared" ca="1" si="174"/>
        <v/>
      </c>
      <c r="K21" s="114" t="str">
        <f t="shared" ca="1" si="175"/>
        <v/>
      </c>
      <c r="L21" s="114" t="str">
        <f t="shared" ca="1" si="176"/>
        <v/>
      </c>
      <c r="M21" s="114" t="str">
        <f t="shared" ca="1" si="177"/>
        <v/>
      </c>
      <c r="N21" s="114" t="str">
        <f t="shared" ca="1" si="178"/>
        <v/>
      </c>
      <c r="O21" s="114" t="str">
        <f t="shared" ca="1" si="179"/>
        <v/>
      </c>
      <c r="P21" s="114" t="str">
        <f t="shared" ca="1" si="180"/>
        <v/>
      </c>
      <c r="Q21" s="93">
        <f t="shared" ca="1" si="92"/>
        <v>523</v>
      </c>
      <c r="R21" s="93">
        <f t="shared" ca="1" si="93"/>
        <v>523</v>
      </c>
      <c r="S21" s="93">
        <f t="shared" ca="1" si="94"/>
        <v>523</v>
      </c>
      <c r="T21" s="93" t="str">
        <f t="shared" si="95"/>
        <v/>
      </c>
      <c r="U21" s="93" t="str">
        <f t="shared" si="96"/>
        <v/>
      </c>
      <c r="V21" s="93" t="str">
        <f t="shared" si="97"/>
        <v/>
      </c>
      <c r="W21" s="93" t="str">
        <f t="shared" si="98"/>
        <v/>
      </c>
      <c r="X21" s="93" t="str">
        <f t="shared" si="99"/>
        <v/>
      </c>
      <c r="Y21" s="93" t="str">
        <f t="shared" si="100"/>
        <v/>
      </c>
      <c r="Z21" s="93" t="str">
        <f t="shared" si="101"/>
        <v/>
      </c>
      <c r="AA21" s="93" t="str">
        <f t="shared" si="102"/>
        <v/>
      </c>
      <c r="AB21" s="93" t="str">
        <f t="shared" si="103"/>
        <v/>
      </c>
      <c r="AC21" s="93" t="str">
        <f t="shared" si="104"/>
        <v/>
      </c>
      <c r="AD21" s="93" t="str">
        <f t="shared" si="105"/>
        <v/>
      </c>
      <c r="AE21" s="93" t="str">
        <f t="shared" si="106"/>
        <v/>
      </c>
      <c r="AF21" s="93" t="str">
        <f t="shared" si="107"/>
        <v/>
      </c>
      <c r="AG21" s="93" t="str">
        <f t="shared" si="108"/>
        <v/>
      </c>
      <c r="AH21" s="93" t="str">
        <f t="shared" si="109"/>
        <v/>
      </c>
      <c r="AI21" s="93" t="str">
        <f t="shared" si="110"/>
        <v/>
      </c>
      <c r="AJ21" s="93" t="str">
        <f t="shared" si="111"/>
        <v/>
      </c>
      <c r="AK21" s="93" t="str">
        <f t="shared" si="112"/>
        <v/>
      </c>
      <c r="AL21" s="93" t="str">
        <f t="shared" si="113"/>
        <v/>
      </c>
      <c r="AM21" s="93" t="str">
        <f t="shared" si="114"/>
        <v/>
      </c>
      <c r="AN21" s="93" t="str">
        <f t="shared" si="115"/>
        <v/>
      </c>
      <c r="AO21" s="93" t="str">
        <f t="shared" si="116"/>
        <v/>
      </c>
      <c r="AP21" s="93" t="str">
        <f t="shared" si="117"/>
        <v/>
      </c>
      <c r="AQ21" s="93" t="str">
        <f t="shared" si="118"/>
        <v/>
      </c>
      <c r="AR21" s="93" t="str">
        <f t="shared" si="119"/>
        <v/>
      </c>
      <c r="AS21" s="93" t="str">
        <f t="shared" si="120"/>
        <v/>
      </c>
      <c r="AT21" s="93" t="str">
        <f t="shared" si="121"/>
        <v/>
      </c>
      <c r="AU21" s="93" t="str">
        <f t="shared" si="122"/>
        <v/>
      </c>
      <c r="AV21" s="93" t="str">
        <f t="shared" si="123"/>
        <v/>
      </c>
      <c r="AW21" s="93" t="str">
        <f t="shared" si="124"/>
        <v/>
      </c>
      <c r="AX21" s="93" t="str">
        <f t="shared" si="125"/>
        <v/>
      </c>
      <c r="AY21" s="93" t="str">
        <f t="shared" si="126"/>
        <v/>
      </c>
      <c r="AZ21" s="93" t="str">
        <f t="shared" si="127"/>
        <v/>
      </c>
      <c r="BA21" s="93" t="str">
        <f t="shared" si="128"/>
        <v/>
      </c>
      <c r="BB21" s="93" t="str">
        <f t="shared" si="129"/>
        <v/>
      </c>
      <c r="BC21" s="93" t="str">
        <f t="shared" si="130"/>
        <v/>
      </c>
      <c r="BD21" s="93" t="str">
        <f t="shared" si="131"/>
        <v/>
      </c>
      <c r="BE21" s="93" t="str">
        <f t="shared" si="132"/>
        <v/>
      </c>
      <c r="BF21" s="13">
        <v>45359</v>
      </c>
      <c r="BG21" s="74">
        <f t="shared" ca="1" si="133"/>
        <v>523</v>
      </c>
      <c r="BH21" s="36">
        <f t="shared" si="49"/>
        <v>46454</v>
      </c>
      <c r="BI21" s="225">
        <v>45359</v>
      </c>
      <c r="BJ21" s="75">
        <f t="shared" ca="1" si="50"/>
        <v>523</v>
      </c>
      <c r="BK21" s="37">
        <f t="shared" si="134"/>
        <v>46454</v>
      </c>
      <c r="BL21" s="13">
        <v>45359</v>
      </c>
      <c r="BM21" s="74">
        <f t="shared" ca="1" si="51"/>
        <v>523</v>
      </c>
      <c r="BN21" s="36">
        <f t="shared" si="135"/>
        <v>46454</v>
      </c>
      <c r="BO21" s="13"/>
      <c r="BP21" s="75" t="str">
        <f t="shared" si="52"/>
        <v/>
      </c>
      <c r="BQ21" s="37" t="str">
        <f t="shared" si="136"/>
        <v/>
      </c>
      <c r="BR21" s="13"/>
      <c r="BS21" s="74" t="str">
        <f t="shared" si="53"/>
        <v/>
      </c>
      <c r="BT21" s="36" t="str">
        <f t="shared" si="137"/>
        <v/>
      </c>
      <c r="BU21" s="225"/>
      <c r="BV21" s="75" t="str">
        <f t="shared" si="54"/>
        <v/>
      </c>
      <c r="BW21" s="37" t="str">
        <f t="shared" si="138"/>
        <v/>
      </c>
      <c r="BX21" s="13"/>
      <c r="BY21" s="74" t="str">
        <f t="shared" si="55"/>
        <v/>
      </c>
      <c r="BZ21" s="36" t="str">
        <f t="shared" si="139"/>
        <v/>
      </c>
      <c r="CA21" s="225"/>
      <c r="CB21" s="75" t="str">
        <f t="shared" si="56"/>
        <v/>
      </c>
      <c r="CC21" s="37" t="str">
        <f t="shared" si="140"/>
        <v/>
      </c>
      <c r="CD21" s="13"/>
      <c r="CE21" s="74" t="str">
        <f t="shared" si="57"/>
        <v/>
      </c>
      <c r="CF21" s="36" t="str">
        <f t="shared" si="141"/>
        <v/>
      </c>
      <c r="CG21" s="225"/>
      <c r="CH21" s="115" t="str">
        <f t="shared" si="58"/>
        <v/>
      </c>
      <c r="CI21" s="225" t="str">
        <f t="shared" si="142"/>
        <v/>
      </c>
      <c r="CJ21" s="13"/>
      <c r="CK21" s="5" t="str">
        <f t="shared" si="59"/>
        <v/>
      </c>
      <c r="CL21" s="224" t="str">
        <f t="shared" si="143"/>
        <v/>
      </c>
      <c r="CM21" s="225"/>
      <c r="CN21" s="115" t="str">
        <f t="shared" si="60"/>
        <v/>
      </c>
      <c r="CO21" s="225" t="str">
        <f t="shared" si="144"/>
        <v/>
      </c>
      <c r="CP21" s="13"/>
      <c r="CQ21" s="5" t="str">
        <f t="shared" si="61"/>
        <v/>
      </c>
      <c r="CR21" s="224" t="str">
        <f t="shared" si="145"/>
        <v/>
      </c>
      <c r="CS21" s="225"/>
      <c r="CT21" s="115" t="str">
        <f t="shared" ref="CT21:CT47" si="181">IF(CU21="","",_xlfn.DAYS(CU21,$Q$2))</f>
        <v/>
      </c>
      <c r="CU21" s="225" t="str">
        <f t="shared" ref="CU21:CU22" si="182">IF(CS21="","",CS21+($G31*365))</f>
        <v/>
      </c>
      <c r="CV21" s="13"/>
      <c r="CW21" s="5" t="str">
        <f t="shared" si="63"/>
        <v/>
      </c>
      <c r="CX21" s="224" t="str">
        <f t="shared" si="147"/>
        <v/>
      </c>
      <c r="CY21" s="225"/>
      <c r="CZ21" s="115" t="str">
        <f t="shared" si="64"/>
        <v/>
      </c>
      <c r="DA21" s="225" t="str">
        <f t="shared" si="148"/>
        <v/>
      </c>
      <c r="DB21" s="13"/>
      <c r="DC21" s="5" t="str">
        <f t="shared" si="65"/>
        <v/>
      </c>
      <c r="DD21" s="224" t="str">
        <f t="shared" si="149"/>
        <v/>
      </c>
      <c r="DE21" s="225"/>
      <c r="DF21" s="115" t="str">
        <f t="shared" si="66"/>
        <v/>
      </c>
      <c r="DG21" s="225" t="str">
        <f t="shared" si="150"/>
        <v/>
      </c>
      <c r="DH21" s="224"/>
      <c r="DI21" s="5" t="str">
        <f t="shared" si="67"/>
        <v/>
      </c>
      <c r="DJ21" s="224" t="str">
        <f t="shared" si="151"/>
        <v/>
      </c>
      <c r="DK21" s="225"/>
      <c r="DL21" s="115" t="str">
        <f t="shared" si="68"/>
        <v/>
      </c>
      <c r="DM21" s="225" t="str">
        <f t="shared" si="152"/>
        <v/>
      </c>
      <c r="DN21" s="224"/>
      <c r="DO21" s="5" t="str">
        <f t="shared" si="69"/>
        <v/>
      </c>
      <c r="DP21" s="224" t="str">
        <f t="shared" si="153"/>
        <v/>
      </c>
      <c r="DQ21" s="225"/>
      <c r="DR21" s="115" t="str">
        <f t="shared" si="70"/>
        <v/>
      </c>
      <c r="DS21" s="225" t="str">
        <f t="shared" si="154"/>
        <v/>
      </c>
      <c r="DT21" s="224"/>
      <c r="DU21" s="5" t="str">
        <f t="shared" ref="DU21:DU47" si="183">IF(DV21="","",_xlfn.DAYS(DV21,$Q$2))</f>
        <v/>
      </c>
      <c r="DV21" s="224" t="str">
        <f t="shared" ref="DV21:DV22" si="184">IF(DT21="","",DT21+($G31*365))</f>
        <v/>
      </c>
      <c r="DW21" s="225"/>
      <c r="DX21" s="115" t="str">
        <f t="shared" si="72"/>
        <v/>
      </c>
      <c r="DY21" s="225" t="str">
        <f t="shared" si="156"/>
        <v/>
      </c>
      <c r="DZ21" s="224"/>
      <c r="EA21" s="5" t="str">
        <f t="shared" si="73"/>
        <v/>
      </c>
      <c r="EB21" s="224" t="str">
        <f t="shared" si="157"/>
        <v/>
      </c>
      <c r="EC21" s="225"/>
      <c r="ED21" s="115" t="str">
        <f t="shared" si="74"/>
        <v/>
      </c>
      <c r="EE21" s="225" t="str">
        <f t="shared" si="158"/>
        <v/>
      </c>
      <c r="EF21" s="224"/>
      <c r="EG21" s="5" t="str">
        <f t="shared" si="75"/>
        <v/>
      </c>
      <c r="EH21" s="224" t="str">
        <f t="shared" si="159"/>
        <v/>
      </c>
      <c r="EI21" s="225"/>
      <c r="EJ21" s="115" t="str">
        <f t="shared" si="76"/>
        <v/>
      </c>
      <c r="EK21" s="225" t="str">
        <f t="shared" si="160"/>
        <v/>
      </c>
      <c r="EL21" s="224"/>
      <c r="EM21" s="5" t="str">
        <f t="shared" ref="EM21:EM47" si="185">IF(EN21="","",_xlfn.DAYS(EN21,$Q$2))</f>
        <v/>
      </c>
      <c r="EN21" s="224" t="str">
        <f t="shared" ref="EN21:EN22" si="186">IF(EL21="","",EL21+($G31*365))</f>
        <v/>
      </c>
      <c r="EO21" s="225"/>
      <c r="EP21" s="115" t="str">
        <f t="shared" si="78"/>
        <v/>
      </c>
      <c r="EQ21" s="225" t="str">
        <f t="shared" si="162"/>
        <v/>
      </c>
      <c r="ER21" s="224"/>
      <c r="ES21" s="5" t="str">
        <f t="shared" si="79"/>
        <v/>
      </c>
      <c r="ET21" s="224" t="str">
        <f t="shared" si="163"/>
        <v/>
      </c>
      <c r="EU21" s="225"/>
      <c r="EV21" s="115" t="str">
        <f t="shared" si="80"/>
        <v/>
      </c>
      <c r="EW21" s="225" t="str">
        <f t="shared" si="164"/>
        <v/>
      </c>
      <c r="EX21" s="224"/>
      <c r="EY21" s="5" t="str">
        <f t="shared" si="81"/>
        <v/>
      </c>
      <c r="EZ21" s="224" t="str">
        <f t="shared" si="165"/>
        <v/>
      </c>
      <c r="FA21" s="225"/>
      <c r="FB21" s="115" t="str">
        <f t="shared" ref="FB21:FB47" si="187">IF(FC21="","",_xlfn.DAYS(FC21,$Q$2))</f>
        <v/>
      </c>
      <c r="FC21" s="225" t="str">
        <f t="shared" ref="FC21:FC22" si="188">IF(FA21="","",FA21+($G31*365))</f>
        <v/>
      </c>
      <c r="FD21" s="224"/>
      <c r="FE21" s="5" t="str">
        <f t="shared" si="83"/>
        <v/>
      </c>
      <c r="FF21" s="224" t="str">
        <f t="shared" si="167"/>
        <v/>
      </c>
      <c r="FG21" s="225"/>
      <c r="FH21" s="115" t="str">
        <f t="shared" si="84"/>
        <v/>
      </c>
      <c r="FI21" s="225" t="str">
        <f t="shared" si="168"/>
        <v/>
      </c>
      <c r="FJ21" s="224"/>
      <c r="FK21" s="5" t="str">
        <f t="shared" si="85"/>
        <v/>
      </c>
      <c r="FL21" s="224" t="str">
        <f t="shared" si="169"/>
        <v/>
      </c>
      <c r="FM21" s="225"/>
      <c r="FN21" s="115" t="str">
        <f t="shared" si="86"/>
        <v/>
      </c>
      <c r="FO21" s="225" t="str">
        <f t="shared" si="170"/>
        <v/>
      </c>
      <c r="FP21" s="224"/>
      <c r="FQ21" s="5" t="str">
        <f t="shared" si="87"/>
        <v/>
      </c>
      <c r="FR21" s="224" t="str">
        <f t="shared" si="171"/>
        <v/>
      </c>
      <c r="FS21" s="225"/>
      <c r="FT21" s="115" t="str">
        <f t="shared" si="88"/>
        <v/>
      </c>
      <c r="FU21" s="225" t="str">
        <f t="shared" si="172"/>
        <v/>
      </c>
      <c r="FV21" s="253" t="s">
        <v>284</v>
      </c>
      <c r="FW21" s="253"/>
      <c r="FX21" s="253"/>
      <c r="FY21" s="253"/>
      <c r="FZ21" s="253"/>
    </row>
    <row r="22" spans="1:182" s="3" customFormat="1" x14ac:dyDescent="0.25">
      <c r="A22" s="2">
        <f t="shared" si="89"/>
        <v>3</v>
      </c>
      <c r="B22" s="1" t="s">
        <v>285</v>
      </c>
      <c r="C22" s="155">
        <v>8098</v>
      </c>
      <c r="D22" s="151">
        <f t="shared" si="90"/>
        <v>24294</v>
      </c>
      <c r="E22" s="1">
        <v>1</v>
      </c>
      <c r="F22" s="228"/>
      <c r="G22" s="1" t="s">
        <v>55</v>
      </c>
      <c r="H22" s="1" t="s">
        <v>286</v>
      </c>
      <c r="I22" s="114" t="str">
        <f t="shared" si="173"/>
        <v/>
      </c>
      <c r="J22" s="114" t="str">
        <f t="shared" si="174"/>
        <v/>
      </c>
      <c r="K22" s="114" t="str">
        <f t="shared" si="175"/>
        <v/>
      </c>
      <c r="L22" s="114" t="str">
        <f t="shared" si="176"/>
        <v/>
      </c>
      <c r="M22" s="114" t="str">
        <f t="shared" si="177"/>
        <v/>
      </c>
      <c r="N22" s="114" t="str">
        <f t="shared" si="178"/>
        <v/>
      </c>
      <c r="O22" s="114" t="str">
        <f t="shared" si="179"/>
        <v/>
      </c>
      <c r="P22" s="114" t="str">
        <f t="shared" si="180"/>
        <v/>
      </c>
      <c r="Q22" s="93" t="str">
        <f t="shared" ref="Q22:Q47" si="189">IF($S$2&gt;0,IF(BG22="","",BG22),"")</f>
        <v/>
      </c>
      <c r="R22" s="93" t="str">
        <f t="shared" ref="R22:R47" si="190">IF($S$2&gt;1,IF(BJ22="","",BJ22),"")</f>
        <v/>
      </c>
      <c r="S22" s="93" t="str">
        <f t="shared" ref="S22:S47" si="191">IF($S$2&gt;2,IF(BM22="","",BM22),"")</f>
        <v/>
      </c>
      <c r="T22" s="93" t="str">
        <f t="shared" ref="T22:T47" si="192">IF($S$2&gt;3,IF(BP22="","",BP22),"")</f>
        <v/>
      </c>
      <c r="U22" s="93" t="str">
        <f t="shared" ref="U22:U47" si="193">IF($S$2&gt;4,IF(BS22="","",BS22),"")</f>
        <v/>
      </c>
      <c r="V22" s="93" t="str">
        <f t="shared" ref="V22:V47" si="194">IF($S$2&gt;5,IF(BV22="","",BV22),"")</f>
        <v/>
      </c>
      <c r="W22" s="93" t="str">
        <f t="shared" ref="W22:W47" si="195">IF($S$2&gt;6,IF(BY22="","",BY22),"")</f>
        <v/>
      </c>
      <c r="X22" s="93" t="str">
        <f t="shared" ref="X22:X47" si="196">IF($S$2&gt;7,IF(CB22="","",CB22),"")</f>
        <v/>
      </c>
      <c r="Y22" s="93" t="str">
        <f t="shared" ref="Y22:Y47" si="197">IF($S$2&gt;8,IF(CE22="","",CE22),"")</f>
        <v/>
      </c>
      <c r="Z22" s="93" t="str">
        <f t="shared" ref="Z22:Z47" si="198">IF($S$2&gt;9,IF(CH22="","",CH22),"")</f>
        <v/>
      </c>
      <c r="AA22" s="93" t="str">
        <f t="shared" ref="AA22:AA47" si="199">IF($S$2&gt;10,IF(CK22="","",CK22),"")</f>
        <v/>
      </c>
      <c r="AB22" s="93" t="str">
        <f t="shared" ref="AB22:AB47" si="200">IF($S$2&gt;11,IF(CN22="","",CN22),"")</f>
        <v/>
      </c>
      <c r="AC22" s="93" t="str">
        <f t="shared" ref="AC22:AC47" si="201">IF($S$2&gt;12,IF(CQ22="","",CQ22),"")</f>
        <v/>
      </c>
      <c r="AD22" s="93" t="str">
        <f t="shared" ref="AD22:AD47" si="202">IF($S$2&gt;13,IF(CT22="","",CT22),"")</f>
        <v/>
      </c>
      <c r="AE22" s="93" t="str">
        <f t="shared" ref="AE22:AE47" si="203">IF($S$2&gt;14,IF(CW22="","",CW22),"")</f>
        <v/>
      </c>
      <c r="AF22" s="93" t="str">
        <f t="shared" ref="AF22:AF47" si="204">IF($S$2&gt;15,IF(CZ22="","",CZ22),"")</f>
        <v/>
      </c>
      <c r="AG22" s="93" t="str">
        <f t="shared" ref="AG22:AG47" si="205">IF($S$2&gt;16,IF(DC22="","",DC22),"")</f>
        <v/>
      </c>
      <c r="AH22" s="93" t="str">
        <f t="shared" ref="AH22:AH47" si="206">IF($S$2&gt;17,IF(DF22="","",DF22),"")</f>
        <v/>
      </c>
      <c r="AI22" s="93" t="str">
        <f t="shared" ref="AI22:AI47" si="207">IF($S$2&gt;18,IF(DI22 = "","",DI22),"")</f>
        <v/>
      </c>
      <c r="AJ22" s="93" t="str">
        <f t="shared" ref="AJ22:AJ47" si="208">IF($S$2&gt;19,IF(DL22="","",DL22),"")</f>
        <v/>
      </c>
      <c r="AK22" s="93" t="str">
        <f t="shared" ref="AK22:AK47" si="209">IF($S$2&gt;20,IF(DO22="","",DO22),"")</f>
        <v/>
      </c>
      <c r="AL22" s="93" t="str">
        <f t="shared" ref="AL22:AL47" si="210">IF($S$2&gt;21,IF(DR22="","",DR22),"")</f>
        <v/>
      </c>
      <c r="AM22" s="93" t="str">
        <f t="shared" ref="AM22:AM47" si="211">IF($S$2&gt;22,IF(DU22="","",DU22),"")</f>
        <v/>
      </c>
      <c r="AN22" s="93" t="str">
        <f t="shared" ref="AN22:AN47" si="212">IF($S$2&gt;23,IF(DX22="","",DX22),"")</f>
        <v/>
      </c>
      <c r="AO22" s="93" t="str">
        <f t="shared" ref="AO22:AO47" si="213">IF($S$2&gt;24,IF(EA22="","",EA22),"")</f>
        <v/>
      </c>
      <c r="AP22" s="93" t="str">
        <f t="shared" ref="AP22:AP47" si="214">IF($S$2&gt;25,IF(ED22="","",ED22),"")</f>
        <v/>
      </c>
      <c r="AQ22" s="93" t="str">
        <f t="shared" ref="AQ22:AQ47" si="215">IF($S$2&gt;26,IF(EG22="","",EG22),"")</f>
        <v/>
      </c>
      <c r="AR22" s="93" t="str">
        <f t="shared" ref="AR22:AR47" si="216">IF($S$2&gt;27,IF(EJ22="","",EJ22),"")</f>
        <v/>
      </c>
      <c r="AS22" s="93" t="str">
        <f t="shared" ref="AS22:AS47" si="217">IF($S$2&gt;28,IF(EM22="","",EM22),"")</f>
        <v/>
      </c>
      <c r="AT22" s="93" t="str">
        <f t="shared" ref="AT22:AT47" si="218">IF($S$2&gt;29,IF(EP22 = "", "", EP22),"")</f>
        <v/>
      </c>
      <c r="AU22" s="93" t="str">
        <f t="shared" ref="AU22:AU47" si="219">IF($S$2&gt;30,IF(ES22="","",ES22),"")</f>
        <v/>
      </c>
      <c r="AV22" s="93" t="str">
        <f t="shared" ref="AV22:AV47" si="220">IF($S$2&gt;31,IF(EV22="","",EV22),"")</f>
        <v/>
      </c>
      <c r="AW22" s="93" t="str">
        <f t="shared" ref="AW22:AW47" si="221">IF($S$2&gt;32,IF(EY22="","",EY22),"")</f>
        <v/>
      </c>
      <c r="AX22" s="93" t="str">
        <f t="shared" ref="AX22:AX47" si="222">IF($S$2&gt;33,IF(FB22="","",FB22),"")</f>
        <v/>
      </c>
      <c r="AY22" s="93" t="str">
        <f t="shared" ref="AY22:AY47" si="223">IF($S$2&gt;34,IF(FE22="","",FE22),"")</f>
        <v/>
      </c>
      <c r="AZ22" s="93" t="str">
        <f t="shared" ref="AZ22:AZ47" si="224">IF($S$2&gt;35,IF(FH22="","",FH22),"")</f>
        <v/>
      </c>
      <c r="BA22" s="93" t="str">
        <f t="shared" ref="BA22:BA47" si="225">IF($S$2&gt;36,IF(FK22="","",FK22),"")</f>
        <v/>
      </c>
      <c r="BB22" s="93" t="str">
        <f t="shared" ref="BB22:BB47" si="226">IF($S$2&gt;37,IF(FN22="","",FN22),"")</f>
        <v/>
      </c>
      <c r="BC22" s="93" t="str">
        <f t="shared" ref="BC22:BC47" si="227">IF($S$2&gt;38,IF(FQ22="","",FQ22),"")</f>
        <v/>
      </c>
      <c r="BD22" s="93" t="str">
        <f t="shared" ref="BD22:BD47" si="228">IF($S$2&gt;39,IF(FT22="","",FT22),"")</f>
        <v/>
      </c>
      <c r="BE22" s="93" t="str">
        <f t="shared" ref="BE22:BE47" si="229">IF($S$2&gt;40,IF(FW22="","",FW22),"")</f>
        <v/>
      </c>
      <c r="BF22" s="13"/>
      <c r="BG22" s="74" t="str">
        <f t="shared" ref="BG22:BG47" si="230">IF(BH22="","",_xlfn.DAYS(BH22,$Q$2))</f>
        <v/>
      </c>
      <c r="BH22" s="36" t="str">
        <f t="shared" ref="BH22" si="231">IF(BF22="","",BF22+($G32*365))</f>
        <v/>
      </c>
      <c r="BI22" s="225"/>
      <c r="BJ22" s="75" t="str">
        <f t="shared" ref="BJ22:BJ47" si="232">IF(BK22="","",_xlfn.DAYS(BK22,$Q$2))</f>
        <v/>
      </c>
      <c r="BK22" s="37" t="str">
        <f t="shared" ref="BK22" si="233">IF(BI22="","",BI22+($G32*365))</f>
        <v/>
      </c>
      <c r="BL22" s="13"/>
      <c r="BM22" s="74" t="str">
        <f t="shared" ref="BM22:BM47" si="234">IF(BN22="","",_xlfn.DAYS(BN22,$Q$2))</f>
        <v/>
      </c>
      <c r="BN22" s="36" t="str">
        <f t="shared" ref="BN22" si="235">IF(BL22="","",BL22+($G32*365))</f>
        <v/>
      </c>
      <c r="BO22" s="225"/>
      <c r="BP22" s="75" t="str">
        <f t="shared" ref="BP22:BP47" si="236">IF(BQ22="","",_xlfn.DAYS(BQ22,$Q$2))</f>
        <v/>
      </c>
      <c r="BQ22" s="37" t="str">
        <f t="shared" ref="BQ22" si="237">IF(BO22="","",BO22+($G32*365))</f>
        <v/>
      </c>
      <c r="BR22" s="13"/>
      <c r="BS22" s="74" t="str">
        <f t="shared" si="53"/>
        <v/>
      </c>
      <c r="BT22" s="36" t="str">
        <f t="shared" si="137"/>
        <v/>
      </c>
      <c r="BU22" s="225"/>
      <c r="BV22" s="75" t="str">
        <f t="shared" si="54"/>
        <v/>
      </c>
      <c r="BW22" s="37" t="str">
        <f t="shared" si="138"/>
        <v/>
      </c>
      <c r="BX22" s="13"/>
      <c r="BY22" s="74" t="str">
        <f t="shared" si="55"/>
        <v/>
      </c>
      <c r="BZ22" s="36" t="str">
        <f t="shared" si="139"/>
        <v/>
      </c>
      <c r="CA22" s="225"/>
      <c r="CB22" s="75" t="str">
        <f t="shared" si="56"/>
        <v/>
      </c>
      <c r="CC22" s="37" t="str">
        <f t="shared" si="140"/>
        <v/>
      </c>
      <c r="CD22" s="13"/>
      <c r="CE22" s="74" t="str">
        <f t="shared" si="57"/>
        <v/>
      </c>
      <c r="CF22" s="36" t="str">
        <f t="shared" si="141"/>
        <v/>
      </c>
      <c r="CG22" s="225"/>
      <c r="CH22" s="115" t="str">
        <f t="shared" ref="CH22:CH47" si="238">IF(CI22="","",_xlfn.DAYS(CI22,$Q$2))</f>
        <v/>
      </c>
      <c r="CI22" s="225" t="str">
        <f t="shared" ref="CI22" si="239">IF(CG22="","",CG22+($G32*365))</f>
        <v/>
      </c>
      <c r="CJ22" s="13"/>
      <c r="CK22" s="5" t="str">
        <f t="shared" si="59"/>
        <v/>
      </c>
      <c r="CL22" s="224" t="str">
        <f t="shared" si="143"/>
        <v/>
      </c>
      <c r="CM22" s="225"/>
      <c r="CN22" s="115" t="str">
        <f t="shared" ref="CN22:CN47" si="240">IF(CO22="","",_xlfn.DAYS(CO22,$Q$2))</f>
        <v/>
      </c>
      <c r="CO22" s="225" t="str">
        <f t="shared" ref="CO22" si="241">IF(CM22="","",CM22+($G32*365))</f>
        <v/>
      </c>
      <c r="CP22" s="13"/>
      <c r="CQ22" s="5" t="str">
        <f t="shared" si="61"/>
        <v/>
      </c>
      <c r="CR22" s="224" t="str">
        <f t="shared" si="145"/>
        <v/>
      </c>
      <c r="CS22" s="225"/>
      <c r="CT22" s="115" t="str">
        <f t="shared" si="181"/>
        <v/>
      </c>
      <c r="CU22" s="225" t="str">
        <f t="shared" si="182"/>
        <v/>
      </c>
      <c r="CV22" s="13"/>
      <c r="CW22" s="5" t="str">
        <f t="shared" ref="CW22:CW47" si="242">IF(CX22="","",_xlfn.DAYS(CX22,$Q$2))</f>
        <v/>
      </c>
      <c r="CX22" s="224" t="str">
        <f t="shared" ref="CX22" si="243">IF(CV22="","",CV22+($G32*365))</f>
        <v/>
      </c>
      <c r="CY22" s="225"/>
      <c r="CZ22" s="115" t="str">
        <f t="shared" ref="CZ22:CZ47" si="244">IF(DA22="","",_xlfn.DAYS(DA22,$Q$2))</f>
        <v/>
      </c>
      <c r="DA22" s="225" t="str">
        <f t="shared" ref="DA22" si="245">IF(CY22="","",CY22+($G32*365))</f>
        <v/>
      </c>
      <c r="DB22" s="13"/>
      <c r="DC22" s="5" t="str">
        <f t="shared" si="65"/>
        <v/>
      </c>
      <c r="DD22" s="224" t="str">
        <f t="shared" si="149"/>
        <v/>
      </c>
      <c r="DE22" s="225"/>
      <c r="DF22" s="115" t="str">
        <f t="shared" si="66"/>
        <v/>
      </c>
      <c r="DG22" s="225" t="str">
        <f t="shared" si="150"/>
        <v/>
      </c>
      <c r="DH22" s="224"/>
      <c r="DI22" s="5" t="str">
        <f t="shared" si="67"/>
        <v/>
      </c>
      <c r="DJ22" s="224" t="str">
        <f t="shared" si="151"/>
        <v/>
      </c>
      <c r="DK22" s="225"/>
      <c r="DL22" s="115" t="str">
        <f t="shared" si="68"/>
        <v/>
      </c>
      <c r="DM22" s="225" t="str">
        <f t="shared" si="152"/>
        <v/>
      </c>
      <c r="DN22" s="224"/>
      <c r="DO22" s="5" t="str">
        <f t="shared" ref="DO22:DO47" si="246">IF(DP22="","",_xlfn.DAYS(DP22,$Q$2))</f>
        <v/>
      </c>
      <c r="DP22" s="224" t="str">
        <f t="shared" ref="DP22" si="247">IF(DN22="","",DN22+($G32*365))</f>
        <v/>
      </c>
      <c r="DQ22" s="225"/>
      <c r="DR22" s="115" t="str">
        <f t="shared" si="70"/>
        <v/>
      </c>
      <c r="DS22" s="225" t="str">
        <f t="shared" si="154"/>
        <v/>
      </c>
      <c r="DT22" s="224"/>
      <c r="DU22" s="5" t="str">
        <f t="shared" si="183"/>
        <v/>
      </c>
      <c r="DV22" s="224" t="str">
        <f t="shared" si="184"/>
        <v/>
      </c>
      <c r="DW22" s="225"/>
      <c r="DX22" s="115" t="str">
        <f t="shared" ref="DX22:DX47" si="248">IF(DY22="","",_xlfn.DAYS(DY22,$Q$2))</f>
        <v/>
      </c>
      <c r="DY22" s="225" t="str">
        <f t="shared" ref="DY22" si="249">IF(DW22="","",DW22+($G32*365))</f>
        <v/>
      </c>
      <c r="DZ22" s="224"/>
      <c r="EA22" s="5" t="str">
        <f t="shared" ref="EA22:EA47" si="250">IF(EB22="","",_xlfn.DAYS(EB22,$Q$2))</f>
        <v/>
      </c>
      <c r="EB22" s="224" t="str">
        <f t="shared" ref="EB22" si="251">IF(DZ22="","",DZ22+($G32*365))</f>
        <v/>
      </c>
      <c r="EC22" s="225"/>
      <c r="ED22" s="115" t="str">
        <f t="shared" ref="ED22:ED47" si="252">IF(EE22="","",_xlfn.DAYS(EE22,$Q$2))</f>
        <v/>
      </c>
      <c r="EE22" s="225" t="str">
        <f t="shared" ref="EE22" si="253">IF(EC22="","",EC22+($G32*365))</f>
        <v/>
      </c>
      <c r="EF22" s="224"/>
      <c r="EG22" s="5" t="str">
        <f t="shared" ref="EG22:EG47" si="254">IF(EH22="","",_xlfn.DAYS(EH22,$Q$2))</f>
        <v/>
      </c>
      <c r="EH22" s="224" t="str">
        <f t="shared" ref="EH22" si="255">IF(EF22="","",EF22+($G32*365))</f>
        <v/>
      </c>
      <c r="EI22" s="225"/>
      <c r="EJ22" s="115" t="str">
        <f t="shared" ref="EJ22:EJ47" si="256">IF(EK22="","",_xlfn.DAYS(EK22,$Q$2))</f>
        <v/>
      </c>
      <c r="EK22" s="225" t="str">
        <f t="shared" ref="EK22" si="257">IF(EI22="","",EI22+($G32*365))</f>
        <v/>
      </c>
      <c r="EL22" s="224"/>
      <c r="EM22" s="5" t="str">
        <f t="shared" si="185"/>
        <v/>
      </c>
      <c r="EN22" s="224" t="str">
        <f t="shared" si="186"/>
        <v/>
      </c>
      <c r="EO22" s="225"/>
      <c r="EP22" s="115" t="str">
        <f t="shared" ref="EP22:EP47" si="258">IF(EQ22="","",_xlfn.DAYS(EQ22,$Q$2))</f>
        <v/>
      </c>
      <c r="EQ22" s="225" t="str">
        <f t="shared" ref="EQ22" si="259">IF(EO22="","",EO22+($G32*365))</f>
        <v/>
      </c>
      <c r="ER22" s="224"/>
      <c r="ES22" s="5" t="str">
        <f t="shared" ref="ES22:ES47" si="260">IF(ET22="","",_xlfn.DAYS(ET22,$Q$2))</f>
        <v/>
      </c>
      <c r="ET22" s="224" t="str">
        <f t="shared" ref="ET22" si="261">IF(ER22="","",ER22+($G32*365))</f>
        <v/>
      </c>
      <c r="EU22" s="225"/>
      <c r="EV22" s="115" t="str">
        <f t="shared" ref="EV22:EV47" si="262">IF(EW22="","",_xlfn.DAYS(EW22,$Q$2))</f>
        <v/>
      </c>
      <c r="EW22" s="225" t="str">
        <f t="shared" ref="EW22" si="263">IF(EU22="","",EU22+($G32*365))</f>
        <v/>
      </c>
      <c r="EX22" s="224"/>
      <c r="EY22" s="5" t="str">
        <f t="shared" ref="EY22:EY47" si="264">IF(EZ22="","",_xlfn.DAYS(EZ22,$Q$2))</f>
        <v/>
      </c>
      <c r="EZ22" s="224" t="str">
        <f t="shared" ref="EZ22" si="265">IF(EX22="","",EX22+($G32*365))</f>
        <v/>
      </c>
      <c r="FA22" s="225"/>
      <c r="FB22" s="115" t="str">
        <f t="shared" si="187"/>
        <v/>
      </c>
      <c r="FC22" s="225" t="str">
        <f t="shared" si="188"/>
        <v/>
      </c>
      <c r="FD22" s="224"/>
      <c r="FE22" s="5" t="str">
        <f t="shared" ref="FE22:FE47" si="266">IF(FF22="","",_xlfn.DAYS(FF22,$Q$2))</f>
        <v/>
      </c>
      <c r="FF22" s="224" t="str">
        <f t="shared" ref="FF22" si="267">IF(FD22="","",FD22+($G32*365))</f>
        <v/>
      </c>
      <c r="FG22" s="225"/>
      <c r="FH22" s="115" t="str">
        <f t="shared" ref="FH22:FH47" si="268">IF(FI22="","",_xlfn.DAYS(FI22,$Q$2))</f>
        <v/>
      </c>
      <c r="FI22" s="225" t="str">
        <f t="shared" ref="FI22" si="269">IF(FG22="","",FG22+($G32*365))</f>
        <v/>
      </c>
      <c r="FJ22" s="224"/>
      <c r="FK22" s="5" t="str">
        <f t="shared" ref="FK22:FK47" si="270">IF(FL22="","",_xlfn.DAYS(FL22,$Q$2))</f>
        <v/>
      </c>
      <c r="FL22" s="224" t="str">
        <f t="shared" ref="FL22" si="271">IF(FJ22="","",FJ22+($G32*365))</f>
        <v/>
      </c>
      <c r="FM22" s="225"/>
      <c r="FN22" s="115" t="str">
        <f t="shared" ref="FN22:FN47" si="272">IF(FO22="","",_xlfn.DAYS(FO22,$Q$2))</f>
        <v/>
      </c>
      <c r="FO22" s="225" t="str">
        <f t="shared" ref="FO22" si="273">IF(FM22="","",FM22+($G32*365))</f>
        <v/>
      </c>
      <c r="FP22" s="224"/>
      <c r="FQ22" s="5" t="str">
        <f t="shared" si="87"/>
        <v/>
      </c>
      <c r="FR22" s="224" t="str">
        <f t="shared" si="171"/>
        <v/>
      </c>
      <c r="FS22" s="225"/>
      <c r="FT22" s="115" t="str">
        <f t="shared" si="88"/>
        <v/>
      </c>
      <c r="FU22" s="225" t="str">
        <f t="shared" si="172"/>
        <v/>
      </c>
      <c r="FV22" s="253"/>
      <c r="FW22" s="253"/>
      <c r="FX22" s="253"/>
      <c r="FY22" s="253"/>
      <c r="FZ22" s="253"/>
    </row>
    <row r="23" spans="1:182" s="3" customFormat="1" x14ac:dyDescent="0.25">
      <c r="A23" s="2">
        <f t="shared" si="89"/>
        <v>3</v>
      </c>
      <c r="B23" s="180" t="s">
        <v>144</v>
      </c>
      <c r="C23" s="155">
        <v>5166</v>
      </c>
      <c r="D23" s="151">
        <f t="shared" si="90"/>
        <v>15498</v>
      </c>
      <c r="E23" s="1">
        <v>1</v>
      </c>
      <c r="F23" s="228"/>
      <c r="G23" s="1">
        <v>3</v>
      </c>
      <c r="H23" s="1" t="s">
        <v>287</v>
      </c>
      <c r="I23" s="114">
        <f t="shared" ca="1" si="173"/>
        <v>3</v>
      </c>
      <c r="J23" s="114" t="str">
        <f t="shared" ca="1" si="174"/>
        <v/>
      </c>
      <c r="K23" s="114" t="str">
        <f t="shared" ca="1" si="175"/>
        <v/>
      </c>
      <c r="L23" s="114" t="str">
        <f t="shared" ca="1" si="176"/>
        <v/>
      </c>
      <c r="M23" s="114" t="str">
        <f t="shared" ca="1" si="177"/>
        <v/>
      </c>
      <c r="N23" s="114" t="str">
        <f t="shared" ca="1" si="178"/>
        <v/>
      </c>
      <c r="O23" s="114" t="str">
        <f t="shared" ca="1" si="179"/>
        <v/>
      </c>
      <c r="P23" s="114" t="str">
        <f t="shared" ca="1" si="180"/>
        <v/>
      </c>
      <c r="Q23" s="93">
        <f t="shared" ca="1" si="189"/>
        <v>699</v>
      </c>
      <c r="R23" s="93">
        <f t="shared" ca="1" si="190"/>
        <v>699</v>
      </c>
      <c r="S23" s="93">
        <f t="shared" ca="1" si="191"/>
        <v>699</v>
      </c>
      <c r="T23" s="93" t="str">
        <f t="shared" si="192"/>
        <v/>
      </c>
      <c r="U23" s="93" t="str">
        <f t="shared" si="193"/>
        <v/>
      </c>
      <c r="V23" s="93" t="str">
        <f t="shared" si="194"/>
        <v/>
      </c>
      <c r="W23" s="93" t="str">
        <f t="shared" si="195"/>
        <v/>
      </c>
      <c r="X23" s="93" t="str">
        <f t="shared" si="196"/>
        <v/>
      </c>
      <c r="Y23" s="93" t="str">
        <f t="shared" si="197"/>
        <v/>
      </c>
      <c r="Z23" s="93" t="str">
        <f t="shared" si="198"/>
        <v/>
      </c>
      <c r="AA23" s="93" t="str">
        <f t="shared" si="199"/>
        <v/>
      </c>
      <c r="AB23" s="93" t="str">
        <f t="shared" si="200"/>
        <v/>
      </c>
      <c r="AC23" s="93" t="str">
        <f t="shared" si="201"/>
        <v/>
      </c>
      <c r="AD23" s="93" t="str">
        <f t="shared" si="202"/>
        <v/>
      </c>
      <c r="AE23" s="93" t="str">
        <f t="shared" si="203"/>
        <v/>
      </c>
      <c r="AF23" s="93" t="str">
        <f t="shared" si="204"/>
        <v/>
      </c>
      <c r="AG23" s="93" t="str">
        <f t="shared" si="205"/>
        <v/>
      </c>
      <c r="AH23" s="93" t="str">
        <f t="shared" si="206"/>
        <v/>
      </c>
      <c r="AI23" s="93" t="str">
        <f t="shared" si="207"/>
        <v/>
      </c>
      <c r="AJ23" s="93" t="str">
        <f t="shared" si="208"/>
        <v/>
      </c>
      <c r="AK23" s="93" t="str">
        <f t="shared" si="209"/>
        <v/>
      </c>
      <c r="AL23" s="93" t="str">
        <f t="shared" si="210"/>
        <v/>
      </c>
      <c r="AM23" s="93" t="str">
        <f t="shared" si="211"/>
        <v/>
      </c>
      <c r="AN23" s="93" t="str">
        <f t="shared" si="212"/>
        <v/>
      </c>
      <c r="AO23" s="93" t="str">
        <f t="shared" si="213"/>
        <v/>
      </c>
      <c r="AP23" s="93" t="str">
        <f t="shared" si="214"/>
        <v/>
      </c>
      <c r="AQ23" s="93" t="str">
        <f t="shared" si="215"/>
        <v/>
      </c>
      <c r="AR23" s="93" t="str">
        <f t="shared" si="216"/>
        <v/>
      </c>
      <c r="AS23" s="93" t="str">
        <f t="shared" si="217"/>
        <v/>
      </c>
      <c r="AT23" s="93" t="str">
        <f t="shared" si="218"/>
        <v/>
      </c>
      <c r="AU23" s="93" t="str">
        <f t="shared" si="219"/>
        <v/>
      </c>
      <c r="AV23" s="93" t="str">
        <f t="shared" si="220"/>
        <v/>
      </c>
      <c r="AW23" s="93" t="str">
        <f t="shared" si="221"/>
        <v/>
      </c>
      <c r="AX23" s="93" t="str">
        <f t="shared" si="222"/>
        <v/>
      </c>
      <c r="AY23" s="93" t="str">
        <f t="shared" si="223"/>
        <v/>
      </c>
      <c r="AZ23" s="93" t="str">
        <f t="shared" si="224"/>
        <v/>
      </c>
      <c r="BA23" s="93" t="str">
        <f t="shared" si="225"/>
        <v/>
      </c>
      <c r="BB23" s="93" t="str">
        <f t="shared" si="226"/>
        <v/>
      </c>
      <c r="BC23" s="93" t="str">
        <f t="shared" si="227"/>
        <v/>
      </c>
      <c r="BD23" s="93" t="str">
        <f t="shared" si="228"/>
        <v/>
      </c>
      <c r="BE23" s="93" t="str">
        <f t="shared" si="229"/>
        <v/>
      </c>
      <c r="BF23" s="224">
        <v>45535</v>
      </c>
      <c r="BG23" s="74">
        <f t="shared" ca="1" si="230"/>
        <v>699</v>
      </c>
      <c r="BH23" s="36">
        <f>IF(BF23="","",BF23+($G23*365))</f>
        <v>46630</v>
      </c>
      <c r="BI23" s="225">
        <v>45535</v>
      </c>
      <c r="BJ23" s="75">
        <f t="shared" ca="1" si="232"/>
        <v>699</v>
      </c>
      <c r="BK23" s="37">
        <f>IF(BI23="","",BI23+($G23*365))</f>
        <v>46630</v>
      </c>
      <c r="BL23" s="224">
        <v>45535</v>
      </c>
      <c r="BM23" s="74">
        <f t="shared" ca="1" si="234"/>
        <v>699</v>
      </c>
      <c r="BN23" s="36">
        <f>IF(BL23="","",BL23+($G23*365))</f>
        <v>46630</v>
      </c>
      <c r="BO23" s="225"/>
      <c r="BP23" s="75" t="str">
        <f t="shared" si="236"/>
        <v/>
      </c>
      <c r="BQ23" s="37" t="str">
        <f>IF(BO23="","",BO23+($G23*365))</f>
        <v/>
      </c>
      <c r="BR23" s="224"/>
      <c r="BS23" s="74" t="str">
        <f t="shared" ref="BS23:BS47" si="274">IF(BT23="","",_xlfn.DAYS(BT23,$Q$2))</f>
        <v/>
      </c>
      <c r="BT23" s="36" t="str">
        <f>IF(BR23="","",BR23+($G23*365))</f>
        <v/>
      </c>
      <c r="BU23" s="225"/>
      <c r="BV23" s="75" t="str">
        <f t="shared" ref="BV23:BV47" si="275">IF(BW23="","",_xlfn.DAYS(BW23,$Q$2))</f>
        <v/>
      </c>
      <c r="BW23" s="37" t="str">
        <f>IF(BU23="","",BU23+($G23*365))</f>
        <v/>
      </c>
      <c r="BX23" s="224"/>
      <c r="BY23" s="74" t="str">
        <f t="shared" ref="BY23:BY47" si="276">IF(BZ23="","",_xlfn.DAYS(BZ23,$Q$2))</f>
        <v/>
      </c>
      <c r="BZ23" s="36" t="str">
        <f>IF(BX23="","",BX23+($G23*365))</f>
        <v/>
      </c>
      <c r="CA23" s="225"/>
      <c r="CB23" s="75" t="str">
        <f t="shared" ref="CB23:CB47" si="277">IF(CC23="","",_xlfn.DAYS(CC23,$Q$2))</f>
        <v/>
      </c>
      <c r="CC23" s="37" t="str">
        <f>IF(CA23="","",CA23+($G23*365))</f>
        <v/>
      </c>
      <c r="CD23" s="224"/>
      <c r="CE23" s="74" t="str">
        <f t="shared" ref="CE23:CE47" si="278">IF(CF23="","",_xlfn.DAYS(CF23,$Q$2))</f>
        <v/>
      </c>
      <c r="CF23" s="36" t="str">
        <f>IF(CD23="","",CD23+($G23*365))</f>
        <v/>
      </c>
      <c r="CG23" s="225"/>
      <c r="CH23" s="115" t="str">
        <f t="shared" si="238"/>
        <v/>
      </c>
      <c r="CI23" s="225" t="str">
        <f>IF(CG23="","",CG23+($G23*365))</f>
        <v/>
      </c>
      <c r="CJ23" s="224"/>
      <c r="CK23" s="5" t="str">
        <f t="shared" ref="CK23:CK47" si="279">IF(CL23="","",_xlfn.DAYS(CL23,$Q$2))</f>
        <v/>
      </c>
      <c r="CL23" s="224" t="str">
        <f>IF(CJ23="","",CJ23+($G23*365))</f>
        <v/>
      </c>
      <c r="CM23" s="225"/>
      <c r="CN23" s="115" t="str">
        <f t="shared" si="240"/>
        <v/>
      </c>
      <c r="CO23" s="225" t="str">
        <f>IF(CM23="","",CM23+($G23*365))</f>
        <v/>
      </c>
      <c r="CP23" s="224"/>
      <c r="CQ23" s="5" t="str">
        <f t="shared" ref="CQ23:CQ47" si="280">IF(CR23="","",_xlfn.DAYS(CR23,$Q$2))</f>
        <v/>
      </c>
      <c r="CR23" s="224" t="str">
        <f>IF(CP23="","",CP23+($G23*365))</f>
        <v/>
      </c>
      <c r="CS23" s="225"/>
      <c r="CT23" s="115" t="str">
        <f t="shared" si="181"/>
        <v/>
      </c>
      <c r="CU23" s="225" t="str">
        <f>IF(CS23="","",CS23+($G23*365))</f>
        <v/>
      </c>
      <c r="CV23" s="224"/>
      <c r="CW23" s="5" t="str">
        <f t="shared" si="242"/>
        <v/>
      </c>
      <c r="CX23" s="224" t="str">
        <f>IF(CV23="","",CV23+($G23*365))</f>
        <v/>
      </c>
      <c r="CY23" s="225"/>
      <c r="CZ23" s="115" t="str">
        <f t="shared" si="244"/>
        <v/>
      </c>
      <c r="DA23" s="225" t="str">
        <f>IF(CY23="","",CY23+($G23*365))</f>
        <v/>
      </c>
      <c r="DB23" s="224"/>
      <c r="DC23" s="5" t="str">
        <f t="shared" ref="DC23:DC47" si="281">IF(DD23="","",_xlfn.DAYS(DD23,$Q$2))</f>
        <v/>
      </c>
      <c r="DD23" s="224" t="str">
        <f>IF(DB23="","",DB23+($G23*365))</f>
        <v/>
      </c>
      <c r="DE23" s="225"/>
      <c r="DF23" s="115" t="str">
        <f t="shared" ref="DF23:DF47" si="282">IF(DG23="","",_xlfn.DAYS(DG23,$Q$2))</f>
        <v/>
      </c>
      <c r="DG23" s="225" t="str">
        <f>IF(DE23="","",DE23+($G23*365))</f>
        <v/>
      </c>
      <c r="DH23" s="224"/>
      <c r="DI23" s="5" t="str">
        <f t="shared" ref="DI23:DI47" si="283">IF(DJ23="","",_xlfn.DAYS(DJ23,$Q$2))</f>
        <v/>
      </c>
      <c r="DJ23" s="224" t="str">
        <f>IF(DH23="","",DH23+($G23*365))</f>
        <v/>
      </c>
      <c r="DK23" s="225"/>
      <c r="DL23" s="115" t="str">
        <f t="shared" ref="DL23:DL47" si="284">IF(DM23="","",_xlfn.DAYS(DM23,$Q$2))</f>
        <v/>
      </c>
      <c r="DM23" s="225" t="str">
        <f>IF(DK23="","",DK23+($G23*365))</f>
        <v/>
      </c>
      <c r="DN23" s="224"/>
      <c r="DO23" s="5" t="str">
        <f t="shared" si="246"/>
        <v/>
      </c>
      <c r="DP23" s="224" t="str">
        <f>IF(DN23="","",DN23+($G23*365))</f>
        <v/>
      </c>
      <c r="DQ23" s="225"/>
      <c r="DR23" s="115" t="str">
        <f t="shared" ref="DR23:DR47" si="285">IF(DS23="","",_xlfn.DAYS(DS23,$Q$2))</f>
        <v/>
      </c>
      <c r="DS23" s="225" t="str">
        <f>IF(DQ23="","",DQ23+($G23*365))</f>
        <v/>
      </c>
      <c r="DT23" s="224"/>
      <c r="DU23" s="5" t="str">
        <f t="shared" si="183"/>
        <v/>
      </c>
      <c r="DV23" s="224" t="str">
        <f>IF(DT23="","",DT23+($G23*365))</f>
        <v/>
      </c>
      <c r="DW23" s="225"/>
      <c r="DX23" s="115" t="str">
        <f t="shared" si="248"/>
        <v/>
      </c>
      <c r="DY23" s="225" t="str">
        <f>IF(DW23="","",DW23+($G23*365))</f>
        <v/>
      </c>
      <c r="DZ23" s="224"/>
      <c r="EA23" s="5" t="str">
        <f t="shared" si="250"/>
        <v/>
      </c>
      <c r="EB23" s="224" t="str">
        <f>IF(DZ23="","",DZ23+($G23*365))</f>
        <v/>
      </c>
      <c r="EC23" s="225"/>
      <c r="ED23" s="115" t="str">
        <f t="shared" si="252"/>
        <v/>
      </c>
      <c r="EE23" s="225" t="str">
        <f>IF(EC23="","",EC23+($G233*365))</f>
        <v/>
      </c>
      <c r="EF23" s="224"/>
      <c r="EG23" s="5" t="str">
        <f t="shared" si="254"/>
        <v/>
      </c>
      <c r="EH23" s="224" t="str">
        <f>IF(EF23="","",EF23+($G23*365))</f>
        <v/>
      </c>
      <c r="EI23" s="225"/>
      <c r="EJ23" s="115" t="str">
        <f t="shared" si="256"/>
        <v/>
      </c>
      <c r="EK23" s="225" t="str">
        <f>IF(EI23="","",EI23+($G23*365))</f>
        <v/>
      </c>
      <c r="EL23" s="224"/>
      <c r="EM23" s="5" t="str">
        <f t="shared" si="185"/>
        <v/>
      </c>
      <c r="EN23" s="224" t="str">
        <f>IF(EL23="","",EL23+($G23*365))</f>
        <v/>
      </c>
      <c r="EO23" s="225"/>
      <c r="EP23" s="115" t="str">
        <f t="shared" si="258"/>
        <v/>
      </c>
      <c r="EQ23" s="225" t="str">
        <f>IF(EO23="","",EO23+($G23*365))</f>
        <v/>
      </c>
      <c r="ER23" s="224"/>
      <c r="ES23" s="5" t="str">
        <f t="shared" si="260"/>
        <v/>
      </c>
      <c r="ET23" s="224" t="str">
        <f>IF(ER23="","",ER23+($G23*365))</f>
        <v/>
      </c>
      <c r="EU23" s="225"/>
      <c r="EV23" s="115" t="str">
        <f t="shared" si="262"/>
        <v/>
      </c>
      <c r="EW23" s="225" t="str">
        <f>IF(EU23="","",EU23+($G23*365))</f>
        <v/>
      </c>
      <c r="EX23" s="224"/>
      <c r="EY23" s="5" t="str">
        <f t="shared" si="264"/>
        <v/>
      </c>
      <c r="EZ23" s="224" t="str">
        <f>IF(EX23="","",EX23+($G23*365))</f>
        <v/>
      </c>
      <c r="FA23" s="225"/>
      <c r="FB23" s="115" t="str">
        <f t="shared" si="187"/>
        <v/>
      </c>
      <c r="FC23" s="225" t="str">
        <f>IF(FA23="","",FA23+($G23*365))</f>
        <v/>
      </c>
      <c r="FD23" s="224"/>
      <c r="FE23" s="5" t="str">
        <f t="shared" si="266"/>
        <v/>
      </c>
      <c r="FF23" s="224" t="str">
        <f>IF(FD23="","",FD23+($G23*365))</f>
        <v/>
      </c>
      <c r="FG23" s="225"/>
      <c r="FH23" s="115" t="str">
        <f t="shared" si="268"/>
        <v/>
      </c>
      <c r="FI23" s="225" t="str">
        <f>IF(FG23="","",FG23+($G23*365))</f>
        <v/>
      </c>
      <c r="FJ23" s="224"/>
      <c r="FK23" s="5" t="str">
        <f t="shared" si="270"/>
        <v/>
      </c>
      <c r="FL23" s="224" t="str">
        <f>IF(FJ23="","",FJ23+($G23*365))</f>
        <v/>
      </c>
      <c r="FM23" s="225"/>
      <c r="FN23" s="115" t="str">
        <f t="shared" si="272"/>
        <v/>
      </c>
      <c r="FO23" s="225" t="str">
        <f>IF(FM23="","",FM23+($G23*365))</f>
        <v/>
      </c>
      <c r="FP23" s="224"/>
      <c r="FQ23" s="5" t="str">
        <f t="shared" ref="FQ23:FQ47" si="286">IF(FR23="","",_xlfn.DAYS(FR23,$Q$2))</f>
        <v/>
      </c>
      <c r="FR23" s="224" t="str">
        <f>IF(FP23 = "", "",FP23+($G23*365))</f>
        <v/>
      </c>
      <c r="FS23" s="225"/>
      <c r="FT23" s="115" t="str">
        <f t="shared" ref="FT23:FT47" si="287">IF(FU23="","",_xlfn.DAYS(FU23,$Q$2))</f>
        <v/>
      </c>
      <c r="FU23" s="225" t="str">
        <f>IF(FS23="","",FS23+($G23*365))</f>
        <v/>
      </c>
      <c r="FV23" s="253"/>
      <c r="FW23" s="253"/>
      <c r="FX23" s="253"/>
      <c r="FY23" s="253"/>
      <c r="FZ23" s="253"/>
    </row>
    <row r="24" spans="1:182" s="3" customFormat="1" x14ac:dyDescent="0.25">
      <c r="A24" s="2">
        <f t="shared" si="89"/>
        <v>3</v>
      </c>
      <c r="B24" s="181" t="s">
        <v>288</v>
      </c>
      <c r="C24" s="151">
        <v>5166</v>
      </c>
      <c r="D24" s="151">
        <f t="shared" si="90"/>
        <v>15498</v>
      </c>
      <c r="E24" s="146">
        <v>1</v>
      </c>
      <c r="F24" s="194"/>
      <c r="G24" s="2">
        <v>3</v>
      </c>
      <c r="H24" s="1" t="s">
        <v>289</v>
      </c>
      <c r="I24" s="114">
        <f t="shared" ca="1" si="173"/>
        <v>3</v>
      </c>
      <c r="J24" s="114" t="str">
        <f t="shared" ca="1" si="174"/>
        <v/>
      </c>
      <c r="K24" s="114" t="str">
        <f t="shared" ca="1" si="175"/>
        <v/>
      </c>
      <c r="L24" s="114" t="str">
        <f t="shared" ca="1" si="176"/>
        <v/>
      </c>
      <c r="M24" s="114" t="str">
        <f t="shared" ca="1" si="177"/>
        <v/>
      </c>
      <c r="N24" s="114" t="str">
        <f t="shared" ca="1" si="178"/>
        <v/>
      </c>
      <c r="O24" s="114" t="str">
        <f t="shared" ca="1" si="179"/>
        <v/>
      </c>
      <c r="P24" s="114" t="str">
        <f t="shared" ca="1" si="180"/>
        <v/>
      </c>
      <c r="Q24" s="93">
        <f t="shared" ca="1" si="189"/>
        <v>699</v>
      </c>
      <c r="R24" s="93">
        <f t="shared" ca="1" si="190"/>
        <v>699</v>
      </c>
      <c r="S24" s="93">
        <f t="shared" ca="1" si="191"/>
        <v>699</v>
      </c>
      <c r="T24" s="93" t="str">
        <f t="shared" si="192"/>
        <v/>
      </c>
      <c r="U24" s="93" t="str">
        <f t="shared" si="193"/>
        <v/>
      </c>
      <c r="V24" s="93" t="str">
        <f t="shared" si="194"/>
        <v/>
      </c>
      <c r="W24" s="93" t="str">
        <f t="shared" si="195"/>
        <v/>
      </c>
      <c r="X24" s="93" t="str">
        <f t="shared" si="196"/>
        <v/>
      </c>
      <c r="Y24" s="93" t="str">
        <f t="shared" si="197"/>
        <v/>
      </c>
      <c r="Z24" s="93" t="str">
        <f t="shared" si="198"/>
        <v/>
      </c>
      <c r="AA24" s="93" t="str">
        <f t="shared" si="199"/>
        <v/>
      </c>
      <c r="AB24" s="93" t="str">
        <f t="shared" si="200"/>
        <v/>
      </c>
      <c r="AC24" s="93" t="str">
        <f t="shared" si="201"/>
        <v/>
      </c>
      <c r="AD24" s="93" t="str">
        <f t="shared" si="202"/>
        <v/>
      </c>
      <c r="AE24" s="93" t="str">
        <f t="shared" si="203"/>
        <v/>
      </c>
      <c r="AF24" s="93" t="str">
        <f t="shared" si="204"/>
        <v/>
      </c>
      <c r="AG24" s="93" t="str">
        <f t="shared" si="205"/>
        <v/>
      </c>
      <c r="AH24" s="93" t="str">
        <f t="shared" si="206"/>
        <v/>
      </c>
      <c r="AI24" s="93" t="str">
        <f t="shared" si="207"/>
        <v/>
      </c>
      <c r="AJ24" s="93" t="str">
        <f t="shared" si="208"/>
        <v/>
      </c>
      <c r="AK24" s="93" t="str">
        <f t="shared" si="209"/>
        <v/>
      </c>
      <c r="AL24" s="93" t="str">
        <f t="shared" si="210"/>
        <v/>
      </c>
      <c r="AM24" s="93" t="str">
        <f t="shared" si="211"/>
        <v/>
      </c>
      <c r="AN24" s="93" t="str">
        <f t="shared" si="212"/>
        <v/>
      </c>
      <c r="AO24" s="93" t="str">
        <f t="shared" si="213"/>
        <v/>
      </c>
      <c r="AP24" s="93" t="str">
        <f t="shared" si="214"/>
        <v/>
      </c>
      <c r="AQ24" s="93" t="str">
        <f t="shared" si="215"/>
        <v/>
      </c>
      <c r="AR24" s="93" t="str">
        <f t="shared" si="216"/>
        <v/>
      </c>
      <c r="AS24" s="93" t="str">
        <f t="shared" si="217"/>
        <v/>
      </c>
      <c r="AT24" s="93" t="str">
        <f t="shared" si="218"/>
        <v/>
      </c>
      <c r="AU24" s="93" t="str">
        <f t="shared" si="219"/>
        <v/>
      </c>
      <c r="AV24" s="93" t="str">
        <f t="shared" si="220"/>
        <v/>
      </c>
      <c r="AW24" s="93" t="str">
        <f t="shared" si="221"/>
        <v/>
      </c>
      <c r="AX24" s="93" t="str">
        <f t="shared" si="222"/>
        <v/>
      </c>
      <c r="AY24" s="93" t="str">
        <f t="shared" si="223"/>
        <v/>
      </c>
      <c r="AZ24" s="93" t="str">
        <f t="shared" si="224"/>
        <v/>
      </c>
      <c r="BA24" s="93" t="str">
        <f t="shared" si="225"/>
        <v/>
      </c>
      <c r="BB24" s="93" t="str">
        <f t="shared" si="226"/>
        <v/>
      </c>
      <c r="BC24" s="93" t="str">
        <f t="shared" si="227"/>
        <v/>
      </c>
      <c r="BD24" s="93" t="str">
        <f t="shared" si="228"/>
        <v/>
      </c>
      <c r="BE24" s="93" t="str">
        <f t="shared" si="229"/>
        <v/>
      </c>
      <c r="BF24" s="224">
        <v>45535</v>
      </c>
      <c r="BG24" s="74">
        <f t="shared" ca="1" si="230"/>
        <v>699</v>
      </c>
      <c r="BH24" s="36">
        <f>IF(BF24="","",BF24+($G24*365))</f>
        <v>46630</v>
      </c>
      <c r="BI24" s="225">
        <v>45535</v>
      </c>
      <c r="BJ24" s="75">
        <f t="shared" ca="1" si="232"/>
        <v>699</v>
      </c>
      <c r="BK24" s="37">
        <f>IF(BI24="","",BI24+($G24*365))</f>
        <v>46630</v>
      </c>
      <c r="BL24" s="224">
        <v>45535</v>
      </c>
      <c r="BM24" s="74">
        <f t="shared" ca="1" si="234"/>
        <v>699</v>
      </c>
      <c r="BN24" s="36">
        <f>IF(BL24="","",BL24+($G24*365))</f>
        <v>46630</v>
      </c>
      <c r="BO24" s="225"/>
      <c r="BP24" s="75" t="str">
        <f t="shared" si="236"/>
        <v/>
      </c>
      <c r="BQ24" s="37" t="str">
        <f>IF(BO24="","",BO24+($G24*365))</f>
        <v/>
      </c>
      <c r="BR24" s="224"/>
      <c r="BS24" s="74" t="str">
        <f t="shared" si="274"/>
        <v/>
      </c>
      <c r="BT24" s="36" t="str">
        <f>IF(BR24="","",BR24+($G24*365))</f>
        <v/>
      </c>
      <c r="BU24" s="225"/>
      <c r="BV24" s="75" t="str">
        <f t="shared" si="275"/>
        <v/>
      </c>
      <c r="BW24" s="37" t="str">
        <f>IF(BU24="","",BU24+($G24*365))</f>
        <v/>
      </c>
      <c r="BX24" s="224"/>
      <c r="BY24" s="74" t="str">
        <f t="shared" si="276"/>
        <v/>
      </c>
      <c r="BZ24" s="36" t="str">
        <f>IF(BX24="","",BX24+($G24*365))</f>
        <v/>
      </c>
      <c r="CA24" s="225"/>
      <c r="CB24" s="75" t="str">
        <f t="shared" si="277"/>
        <v/>
      </c>
      <c r="CC24" s="37" t="str">
        <f>IF(CA24="","",CA24+($G24*365))</f>
        <v/>
      </c>
      <c r="CD24" s="224"/>
      <c r="CE24" s="74" t="str">
        <f t="shared" si="278"/>
        <v/>
      </c>
      <c r="CF24" s="36" t="str">
        <f>IF(CD24="","",CD24+($G24*365))</f>
        <v/>
      </c>
      <c r="CG24" s="225"/>
      <c r="CH24" s="115" t="str">
        <f t="shared" si="238"/>
        <v/>
      </c>
      <c r="CI24" s="225" t="str">
        <f>IF(CG24="","",CG24+($G24*365))</f>
        <v/>
      </c>
      <c r="CJ24" s="224"/>
      <c r="CK24" s="5" t="str">
        <f t="shared" si="279"/>
        <v/>
      </c>
      <c r="CL24" s="224" t="str">
        <f>IF(CJ24="","",CJ24+($G24*365))</f>
        <v/>
      </c>
      <c r="CM24" s="225"/>
      <c r="CN24" s="115" t="str">
        <f t="shared" si="240"/>
        <v/>
      </c>
      <c r="CO24" s="225" t="str">
        <f>IF(CM24="","",CM24+($G24*365))</f>
        <v/>
      </c>
      <c r="CP24" s="224"/>
      <c r="CQ24" s="5" t="str">
        <f t="shared" si="280"/>
        <v/>
      </c>
      <c r="CR24" s="224" t="str">
        <f>IF(CP24="","",CP24+($G24*365))</f>
        <v/>
      </c>
      <c r="CS24" s="225"/>
      <c r="CT24" s="115" t="str">
        <f t="shared" si="181"/>
        <v/>
      </c>
      <c r="CU24" s="225" t="str">
        <f>IF(CS24="","",CS24+($G24*365))</f>
        <v/>
      </c>
      <c r="CV24" s="224"/>
      <c r="CW24" s="5" t="str">
        <f t="shared" si="242"/>
        <v/>
      </c>
      <c r="CX24" s="224" t="str">
        <f>IF(CV24="","",CV24+($G24*365))</f>
        <v/>
      </c>
      <c r="CY24" s="225"/>
      <c r="CZ24" s="115" t="str">
        <f t="shared" si="244"/>
        <v/>
      </c>
      <c r="DA24" s="225" t="str">
        <f>IF(CY24="","",CY24+($G24*365))</f>
        <v/>
      </c>
      <c r="DB24" s="224"/>
      <c r="DC24" s="5" t="str">
        <f t="shared" si="281"/>
        <v/>
      </c>
      <c r="DD24" s="224" t="str">
        <f>IF(DB24="","",DB24+($G24*365))</f>
        <v/>
      </c>
      <c r="DE24" s="225"/>
      <c r="DF24" s="115" t="str">
        <f t="shared" si="282"/>
        <v/>
      </c>
      <c r="DG24" s="225" t="str">
        <f>IF(DE24="","",DE24+($G24*365))</f>
        <v/>
      </c>
      <c r="DH24" s="224"/>
      <c r="DI24" s="5" t="str">
        <f t="shared" si="283"/>
        <v/>
      </c>
      <c r="DJ24" s="224" t="str">
        <f>IF(DH24="","",DH24+($G24*365))</f>
        <v/>
      </c>
      <c r="DK24" s="225"/>
      <c r="DL24" s="115" t="str">
        <f t="shared" si="284"/>
        <v/>
      </c>
      <c r="DM24" s="225" t="str">
        <f>IF(DK24="","",DK24+($G24*365))</f>
        <v/>
      </c>
      <c r="DN24" s="224"/>
      <c r="DO24" s="5" t="str">
        <f t="shared" si="246"/>
        <v/>
      </c>
      <c r="DP24" s="224" t="str">
        <f>IF(DN24="","",DN24+($G24*365))</f>
        <v/>
      </c>
      <c r="DQ24" s="225"/>
      <c r="DR24" s="115" t="str">
        <f t="shared" si="285"/>
        <v/>
      </c>
      <c r="DS24" s="225" t="str">
        <f>IF(DQ24="","",DQ24+($G24*365))</f>
        <v/>
      </c>
      <c r="DT24" s="224"/>
      <c r="DU24" s="5" t="str">
        <f t="shared" si="183"/>
        <v/>
      </c>
      <c r="DV24" s="224" t="str">
        <f>IF(DT24="","",DT24+($G24*365))</f>
        <v/>
      </c>
      <c r="DW24" s="225"/>
      <c r="DX24" s="115" t="str">
        <f t="shared" si="248"/>
        <v/>
      </c>
      <c r="DY24" s="225" t="str">
        <f>IF(DW24="","",DW24+($G24*365))</f>
        <v/>
      </c>
      <c r="DZ24" s="224"/>
      <c r="EA24" s="5" t="str">
        <f t="shared" si="250"/>
        <v/>
      </c>
      <c r="EB24" s="224" t="str">
        <f>IF(DZ24="","",DZ24+($G24*365))</f>
        <v/>
      </c>
      <c r="EC24" s="225"/>
      <c r="ED24" s="115" t="str">
        <f t="shared" si="252"/>
        <v/>
      </c>
      <c r="EE24" s="225" t="str">
        <f>IF(EC24="","",EC24+($G24*365))</f>
        <v/>
      </c>
      <c r="EF24" s="224"/>
      <c r="EG24" s="5" t="str">
        <f t="shared" si="254"/>
        <v/>
      </c>
      <c r="EH24" s="224" t="str">
        <f>IF(EF24="","",EF24+($G24*365))</f>
        <v/>
      </c>
      <c r="EI24" s="225"/>
      <c r="EJ24" s="115" t="str">
        <f t="shared" si="256"/>
        <v/>
      </c>
      <c r="EK24" s="225" t="str">
        <f>IF(EI24="","",EI24+($G24*365))</f>
        <v/>
      </c>
      <c r="EL24" s="224"/>
      <c r="EM24" s="5" t="str">
        <f t="shared" si="185"/>
        <v/>
      </c>
      <c r="EN24" s="224" t="str">
        <f>IF(EL24="","",EL24+($G24*365))</f>
        <v/>
      </c>
      <c r="EO24" s="225"/>
      <c r="EP24" s="115" t="str">
        <f t="shared" si="258"/>
        <v/>
      </c>
      <c r="EQ24" s="225" t="str">
        <f>IF(EO24="","",EO24+($G24*365))</f>
        <v/>
      </c>
      <c r="ER24" s="224"/>
      <c r="ES24" s="5" t="str">
        <f t="shared" si="260"/>
        <v/>
      </c>
      <c r="ET24" s="224" t="str">
        <f>IF(ER24="","",ER24+($G24*365))</f>
        <v/>
      </c>
      <c r="EU24" s="225"/>
      <c r="EV24" s="115" t="str">
        <f t="shared" si="262"/>
        <v/>
      </c>
      <c r="EW24" s="225" t="str">
        <f>IF(EU24="","",EU24+($G24*365))</f>
        <v/>
      </c>
      <c r="EX24" s="224"/>
      <c r="EY24" s="5" t="str">
        <f t="shared" si="264"/>
        <v/>
      </c>
      <c r="EZ24" s="224" t="str">
        <f>IF(EX24="","",EX24+($G24*365))</f>
        <v/>
      </c>
      <c r="FA24" s="225"/>
      <c r="FB24" s="115" t="str">
        <f t="shared" si="187"/>
        <v/>
      </c>
      <c r="FC24" s="225" t="str">
        <f>IF(FA24="","",FA24+($G24*365))</f>
        <v/>
      </c>
      <c r="FD24" s="224"/>
      <c r="FE24" s="5" t="str">
        <f t="shared" si="266"/>
        <v/>
      </c>
      <c r="FF24" s="224" t="str">
        <f>IF(FD24="","",FD24+($G24*365))</f>
        <v/>
      </c>
      <c r="FG24" s="225"/>
      <c r="FH24" s="115" t="str">
        <f t="shared" si="268"/>
        <v/>
      </c>
      <c r="FI24" s="225" t="str">
        <f>IF(FG24="","",FG24+($G24*365))</f>
        <v/>
      </c>
      <c r="FJ24" s="224"/>
      <c r="FK24" s="5" t="str">
        <f t="shared" si="270"/>
        <v/>
      </c>
      <c r="FL24" s="224" t="str">
        <f>IF(FJ24="","",FJ24+($G24*365))</f>
        <v/>
      </c>
      <c r="FM24" s="225"/>
      <c r="FN24" s="115" t="str">
        <f t="shared" si="272"/>
        <v/>
      </c>
      <c r="FO24" s="225" t="str">
        <f>IF(FM24="","",FM24+($G24*365))</f>
        <v/>
      </c>
      <c r="FP24" s="224"/>
      <c r="FQ24" s="5" t="str">
        <f t="shared" si="286"/>
        <v/>
      </c>
      <c r="FR24" s="224" t="str">
        <f>IF(FP24 = "", "",FP24+($G24*365))</f>
        <v/>
      </c>
      <c r="FS24" s="225"/>
      <c r="FT24" s="115" t="str">
        <f t="shared" si="287"/>
        <v/>
      </c>
      <c r="FU24" s="225" t="str">
        <f>IF(FS24="","",FS24+($G24*365))</f>
        <v/>
      </c>
      <c r="FV24" s="253"/>
      <c r="FW24" s="253"/>
      <c r="FX24" s="253"/>
      <c r="FY24" s="253"/>
      <c r="FZ24" s="253"/>
    </row>
    <row r="25" spans="1:182" s="3" customFormat="1" x14ac:dyDescent="0.25">
      <c r="A25" s="2" t="str">
        <f t="shared" si="89"/>
        <v/>
      </c>
      <c r="B25" s="147"/>
      <c r="C25" s="151"/>
      <c r="D25" s="151" t="str">
        <f t="shared" si="90"/>
        <v/>
      </c>
      <c r="E25" s="146"/>
      <c r="F25" s="194"/>
      <c r="G25" s="2"/>
      <c r="H25" s="1"/>
      <c r="I25" s="114" t="str">
        <f t="shared" si="173"/>
        <v/>
      </c>
      <c r="J25" s="114" t="str">
        <f t="shared" si="174"/>
        <v/>
      </c>
      <c r="K25" s="114" t="str">
        <f t="shared" si="175"/>
        <v/>
      </c>
      <c r="L25" s="114" t="str">
        <f t="shared" si="176"/>
        <v/>
      </c>
      <c r="M25" s="114" t="str">
        <f t="shared" si="177"/>
        <v/>
      </c>
      <c r="N25" s="114" t="str">
        <f t="shared" si="178"/>
        <v/>
      </c>
      <c r="O25" s="114" t="str">
        <f t="shared" si="179"/>
        <v/>
      </c>
      <c r="P25" s="114" t="str">
        <f t="shared" si="180"/>
        <v/>
      </c>
      <c r="Q25" s="93" t="str">
        <f t="shared" si="189"/>
        <v/>
      </c>
      <c r="R25" s="93" t="str">
        <f t="shared" si="190"/>
        <v/>
      </c>
      <c r="S25" s="93" t="str">
        <f t="shared" si="191"/>
        <v/>
      </c>
      <c r="T25" s="93" t="str">
        <f t="shared" si="192"/>
        <v/>
      </c>
      <c r="U25" s="93" t="str">
        <f t="shared" si="193"/>
        <v/>
      </c>
      <c r="V25" s="93" t="str">
        <f t="shared" si="194"/>
        <v/>
      </c>
      <c r="W25" s="93" t="str">
        <f t="shared" si="195"/>
        <v/>
      </c>
      <c r="X25" s="93" t="str">
        <f t="shared" si="196"/>
        <v/>
      </c>
      <c r="Y25" s="93" t="str">
        <f t="shared" si="197"/>
        <v/>
      </c>
      <c r="Z25" s="93" t="str">
        <f t="shared" si="198"/>
        <v/>
      </c>
      <c r="AA25" s="93" t="str">
        <f t="shared" si="199"/>
        <v/>
      </c>
      <c r="AB25" s="93" t="str">
        <f t="shared" si="200"/>
        <v/>
      </c>
      <c r="AC25" s="93" t="str">
        <f t="shared" si="201"/>
        <v/>
      </c>
      <c r="AD25" s="93" t="str">
        <f t="shared" si="202"/>
        <v/>
      </c>
      <c r="AE25" s="93" t="str">
        <f t="shared" si="203"/>
        <v/>
      </c>
      <c r="AF25" s="93" t="str">
        <f t="shared" si="204"/>
        <v/>
      </c>
      <c r="AG25" s="93" t="str">
        <f t="shared" si="205"/>
        <v/>
      </c>
      <c r="AH25" s="93" t="str">
        <f t="shared" si="206"/>
        <v/>
      </c>
      <c r="AI25" s="93" t="str">
        <f t="shared" si="207"/>
        <v/>
      </c>
      <c r="AJ25" s="93" t="str">
        <f t="shared" si="208"/>
        <v/>
      </c>
      <c r="AK25" s="93" t="str">
        <f t="shared" si="209"/>
        <v/>
      </c>
      <c r="AL25" s="93" t="str">
        <f t="shared" si="210"/>
        <v/>
      </c>
      <c r="AM25" s="93" t="str">
        <f t="shared" si="211"/>
        <v/>
      </c>
      <c r="AN25" s="93" t="str">
        <f t="shared" si="212"/>
        <v/>
      </c>
      <c r="AO25" s="93" t="str">
        <f t="shared" si="213"/>
        <v/>
      </c>
      <c r="AP25" s="93" t="str">
        <f t="shared" si="214"/>
        <v/>
      </c>
      <c r="AQ25" s="93" t="str">
        <f t="shared" si="215"/>
        <v/>
      </c>
      <c r="AR25" s="93" t="str">
        <f t="shared" si="216"/>
        <v/>
      </c>
      <c r="AS25" s="93" t="str">
        <f t="shared" si="217"/>
        <v/>
      </c>
      <c r="AT25" s="93" t="str">
        <f t="shared" si="218"/>
        <v/>
      </c>
      <c r="AU25" s="93" t="str">
        <f t="shared" si="219"/>
        <v/>
      </c>
      <c r="AV25" s="93" t="str">
        <f t="shared" si="220"/>
        <v/>
      </c>
      <c r="AW25" s="93" t="str">
        <f t="shared" si="221"/>
        <v/>
      </c>
      <c r="AX25" s="93" t="str">
        <f t="shared" si="222"/>
        <v/>
      </c>
      <c r="AY25" s="93" t="str">
        <f t="shared" si="223"/>
        <v/>
      </c>
      <c r="AZ25" s="93" t="str">
        <f t="shared" si="224"/>
        <v/>
      </c>
      <c r="BA25" s="93" t="str">
        <f t="shared" si="225"/>
        <v/>
      </c>
      <c r="BB25" s="93" t="str">
        <f t="shared" si="226"/>
        <v/>
      </c>
      <c r="BC25" s="93" t="str">
        <f t="shared" si="227"/>
        <v/>
      </c>
      <c r="BD25" s="93" t="str">
        <f t="shared" si="228"/>
        <v/>
      </c>
      <c r="BE25" s="93" t="str">
        <f t="shared" si="229"/>
        <v/>
      </c>
      <c r="BF25" s="224"/>
      <c r="BG25" s="74" t="str">
        <f t="shared" si="230"/>
        <v/>
      </c>
      <c r="BH25" s="36" t="str">
        <f>IF(BF25="","",BF25+($G25*365))</f>
        <v/>
      </c>
      <c r="BI25" s="225"/>
      <c r="BJ25" s="75" t="str">
        <f t="shared" si="232"/>
        <v/>
      </c>
      <c r="BK25" s="37" t="str">
        <f>IF(BI25="","",BI25+($G25*365))</f>
        <v/>
      </c>
      <c r="BL25" s="224"/>
      <c r="BM25" s="74" t="str">
        <f t="shared" si="234"/>
        <v/>
      </c>
      <c r="BN25" s="36" t="str">
        <f>IF(BL25="","",BL25+($G25*365))</f>
        <v/>
      </c>
      <c r="BO25" s="225"/>
      <c r="BP25" s="75" t="str">
        <f t="shared" si="236"/>
        <v/>
      </c>
      <c r="BQ25" s="37" t="str">
        <f>IF(BO25="","",BO25+($G25*365))</f>
        <v/>
      </c>
      <c r="BR25" s="224"/>
      <c r="BS25" s="74" t="str">
        <f t="shared" si="274"/>
        <v/>
      </c>
      <c r="BT25" s="36" t="str">
        <f>IF(BR25="","",BR25+($G25*365))</f>
        <v/>
      </c>
      <c r="BU25" s="225"/>
      <c r="BV25" s="75" t="str">
        <f t="shared" si="275"/>
        <v/>
      </c>
      <c r="BW25" s="37" t="str">
        <f>IF(BU25="","",BU25+($G25*365))</f>
        <v/>
      </c>
      <c r="BX25" s="224"/>
      <c r="BY25" s="74" t="str">
        <f t="shared" si="276"/>
        <v/>
      </c>
      <c r="BZ25" s="36" t="str">
        <f>IF(BX25="","",BX25+($G25*365))</f>
        <v/>
      </c>
      <c r="CA25" s="225"/>
      <c r="CB25" s="75" t="str">
        <f t="shared" si="277"/>
        <v/>
      </c>
      <c r="CC25" s="37" t="str">
        <f>IF(CA25="","",CA25+($G25*365))</f>
        <v/>
      </c>
      <c r="CD25" s="224"/>
      <c r="CE25" s="74" t="str">
        <f t="shared" si="278"/>
        <v/>
      </c>
      <c r="CF25" s="36" t="str">
        <f>IF(CD25="","",CD25+($G25*365))</f>
        <v/>
      </c>
      <c r="CG25" s="225"/>
      <c r="CH25" s="115" t="str">
        <f t="shared" si="238"/>
        <v/>
      </c>
      <c r="CI25" s="225" t="str">
        <f>IF(CG25="","",CG25+($G25*365))</f>
        <v/>
      </c>
      <c r="CJ25" s="224"/>
      <c r="CK25" s="5" t="str">
        <f t="shared" si="279"/>
        <v/>
      </c>
      <c r="CL25" s="224" t="str">
        <f>IF(CJ25="","",CJ25+($G25*365))</f>
        <v/>
      </c>
      <c r="CM25" s="225"/>
      <c r="CN25" s="115" t="str">
        <f t="shared" si="240"/>
        <v/>
      </c>
      <c r="CO25" s="225" t="str">
        <f>IF(CM25="","",CM25+($G25*365))</f>
        <v/>
      </c>
      <c r="CP25" s="224"/>
      <c r="CQ25" s="5" t="str">
        <f t="shared" si="280"/>
        <v/>
      </c>
      <c r="CR25" s="224" t="str">
        <f>IF(CP25="","",CP25+($G25*365))</f>
        <v/>
      </c>
      <c r="CS25" s="225"/>
      <c r="CT25" s="115" t="str">
        <f t="shared" si="181"/>
        <v/>
      </c>
      <c r="CU25" s="225" t="str">
        <f>IF(CS25="","",CS25+($G25*365))</f>
        <v/>
      </c>
      <c r="CV25" s="224"/>
      <c r="CW25" s="5" t="str">
        <f t="shared" si="242"/>
        <v/>
      </c>
      <c r="CX25" s="224" t="str">
        <f>IF(CV25="","",CV25+($G25*365))</f>
        <v/>
      </c>
      <c r="CY25" s="225"/>
      <c r="CZ25" s="115" t="str">
        <f t="shared" si="244"/>
        <v/>
      </c>
      <c r="DA25" s="225" t="str">
        <f>IF(CY25="","",CY25+($G25*365))</f>
        <v/>
      </c>
      <c r="DB25" s="224"/>
      <c r="DC25" s="5" t="str">
        <f t="shared" si="281"/>
        <v/>
      </c>
      <c r="DD25" s="224" t="str">
        <f>IF(DB25="","",DB25+($G25*365))</f>
        <v/>
      </c>
      <c r="DE25" s="225"/>
      <c r="DF25" s="115" t="str">
        <f t="shared" si="282"/>
        <v/>
      </c>
      <c r="DG25" s="225" t="str">
        <f>IF(DE25="","",DE25+($G25*365))</f>
        <v/>
      </c>
      <c r="DH25" s="224"/>
      <c r="DI25" s="5" t="str">
        <f t="shared" si="283"/>
        <v/>
      </c>
      <c r="DJ25" s="224" t="str">
        <f>IF(DH25="","",DH25+($G25*365))</f>
        <v/>
      </c>
      <c r="DK25" s="225"/>
      <c r="DL25" s="115" t="str">
        <f t="shared" si="284"/>
        <v/>
      </c>
      <c r="DM25" s="225" t="str">
        <f>IF(DK25="","",DK25+($G25*365))</f>
        <v/>
      </c>
      <c r="DN25" s="224"/>
      <c r="DO25" s="5" t="str">
        <f t="shared" si="246"/>
        <v/>
      </c>
      <c r="DP25" s="224" t="str">
        <f>IF(DN25="","",DN25+($G25*365))</f>
        <v/>
      </c>
      <c r="DQ25" s="225"/>
      <c r="DR25" s="115" t="str">
        <f t="shared" si="285"/>
        <v/>
      </c>
      <c r="DS25" s="225" t="str">
        <f>IF(DQ25="","",DQ25+($G25*365))</f>
        <v/>
      </c>
      <c r="DT25" s="224"/>
      <c r="DU25" s="5" t="str">
        <f t="shared" si="183"/>
        <v/>
      </c>
      <c r="DV25" s="224" t="str">
        <f>IF(DT25="","",DT25+($G25*365))</f>
        <v/>
      </c>
      <c r="DW25" s="225"/>
      <c r="DX25" s="115" t="str">
        <f t="shared" si="248"/>
        <v/>
      </c>
      <c r="DY25" s="225" t="str">
        <f>IF(DW25="","",DW25+($G25*365))</f>
        <v/>
      </c>
      <c r="DZ25" s="224"/>
      <c r="EA25" s="5" t="str">
        <f t="shared" si="250"/>
        <v/>
      </c>
      <c r="EB25" s="224" t="str">
        <f>IF(DZ25="","",DZ25+($G25*365))</f>
        <v/>
      </c>
      <c r="EC25" s="225"/>
      <c r="ED25" s="115" t="str">
        <f t="shared" si="252"/>
        <v/>
      </c>
      <c r="EE25" s="225" t="str">
        <f>IF(EC25="","",EC25+($G25*365))</f>
        <v/>
      </c>
      <c r="EF25" s="224"/>
      <c r="EG25" s="5" t="str">
        <f t="shared" si="254"/>
        <v/>
      </c>
      <c r="EH25" s="224" t="str">
        <f>IF(EF25="","",EF25+($G25*365))</f>
        <v/>
      </c>
      <c r="EI25" s="225"/>
      <c r="EJ25" s="115" t="str">
        <f t="shared" si="256"/>
        <v/>
      </c>
      <c r="EK25" s="225" t="str">
        <f>IF(EI25="","",EI25+($G25*365))</f>
        <v/>
      </c>
      <c r="EL25" s="224"/>
      <c r="EM25" s="5" t="str">
        <f t="shared" si="185"/>
        <v/>
      </c>
      <c r="EN25" s="224" t="str">
        <f>IF(EL25="","",EL25+($G25*365))</f>
        <v/>
      </c>
      <c r="EO25" s="225"/>
      <c r="EP25" s="115" t="str">
        <f t="shared" si="258"/>
        <v/>
      </c>
      <c r="EQ25" s="225" t="str">
        <f>IF(EO25="","",EO25+($G25*365))</f>
        <v/>
      </c>
      <c r="ER25" s="224"/>
      <c r="ES25" s="5" t="str">
        <f t="shared" si="260"/>
        <v/>
      </c>
      <c r="ET25" s="224" t="str">
        <f>IF(ER25="","",ER25+($G25*365))</f>
        <v/>
      </c>
      <c r="EU25" s="225"/>
      <c r="EV25" s="115" t="str">
        <f t="shared" si="262"/>
        <v/>
      </c>
      <c r="EW25" s="225" t="str">
        <f>IF(EU25="","",EU25+($G25*365))</f>
        <v/>
      </c>
      <c r="EX25" s="224"/>
      <c r="EY25" s="5" t="str">
        <f t="shared" si="264"/>
        <v/>
      </c>
      <c r="EZ25" s="224" t="str">
        <f>IF(EX25="","",EX25+($G25*365))</f>
        <v/>
      </c>
      <c r="FA25" s="225"/>
      <c r="FB25" s="115" t="str">
        <f t="shared" si="187"/>
        <v/>
      </c>
      <c r="FC25" s="225" t="str">
        <f>IF(FA25="","",FA25+($G25*365))</f>
        <v/>
      </c>
      <c r="FD25" s="224"/>
      <c r="FE25" s="5" t="str">
        <f t="shared" si="266"/>
        <v/>
      </c>
      <c r="FF25" s="224" t="str">
        <f>IF(FD25="","",FD25+($G25*365))</f>
        <v/>
      </c>
      <c r="FG25" s="225"/>
      <c r="FH25" s="115" t="str">
        <f t="shared" si="268"/>
        <v/>
      </c>
      <c r="FI25" s="225" t="str">
        <f>IF(FG25="","",FG25+($G25*365))</f>
        <v/>
      </c>
      <c r="FJ25" s="224"/>
      <c r="FK25" s="5" t="str">
        <f t="shared" si="270"/>
        <v/>
      </c>
      <c r="FL25" s="224" t="str">
        <f>IF(FJ25="","",FJ25+($G25*365))</f>
        <v/>
      </c>
      <c r="FM25" s="225"/>
      <c r="FN25" s="115" t="str">
        <f t="shared" si="272"/>
        <v/>
      </c>
      <c r="FO25" s="225" t="str">
        <f>IF(FM25="","",FM25+($G25*365))</f>
        <v/>
      </c>
      <c r="FP25" s="224"/>
      <c r="FQ25" s="5" t="str">
        <f t="shared" si="286"/>
        <v/>
      </c>
      <c r="FR25" s="224" t="str">
        <f>IF(FP25 = "", "",FP25+($G25*365))</f>
        <v/>
      </c>
      <c r="FS25" s="225"/>
      <c r="FT25" s="115" t="str">
        <f t="shared" si="287"/>
        <v/>
      </c>
      <c r="FU25" s="225" t="str">
        <f>IF(FS25="","",FS25+($G25*365))</f>
        <v/>
      </c>
      <c r="FV25" s="253"/>
      <c r="FW25" s="253"/>
      <c r="FX25" s="253"/>
      <c r="FY25" s="253"/>
      <c r="FZ25" s="253"/>
    </row>
    <row r="26" spans="1:182" s="3" customFormat="1" x14ac:dyDescent="0.25">
      <c r="A26" s="2" t="str">
        <f t="shared" si="89"/>
        <v/>
      </c>
      <c r="B26" s="147"/>
      <c r="C26" s="151"/>
      <c r="D26" s="151" t="str">
        <f t="shared" si="90"/>
        <v/>
      </c>
      <c r="E26" s="146"/>
      <c r="F26" s="194"/>
      <c r="G26" s="2"/>
      <c r="H26" s="1"/>
      <c r="I26" s="114" t="str">
        <f t="shared" si="173"/>
        <v/>
      </c>
      <c r="J26" s="114" t="str">
        <f t="shared" si="174"/>
        <v/>
      </c>
      <c r="K26" s="114" t="str">
        <f t="shared" si="175"/>
        <v/>
      </c>
      <c r="L26" s="114" t="str">
        <f t="shared" si="176"/>
        <v/>
      </c>
      <c r="M26" s="114" t="str">
        <f t="shared" si="177"/>
        <v/>
      </c>
      <c r="N26" s="114" t="str">
        <f t="shared" si="178"/>
        <v/>
      </c>
      <c r="O26" s="114" t="str">
        <f t="shared" si="179"/>
        <v/>
      </c>
      <c r="P26" s="114" t="str">
        <f t="shared" si="180"/>
        <v/>
      </c>
      <c r="Q26" s="93" t="str">
        <f t="shared" si="189"/>
        <v/>
      </c>
      <c r="R26" s="93" t="str">
        <f t="shared" si="190"/>
        <v/>
      </c>
      <c r="S26" s="93" t="str">
        <f t="shared" si="191"/>
        <v/>
      </c>
      <c r="T26" s="93" t="str">
        <f t="shared" si="192"/>
        <v/>
      </c>
      <c r="U26" s="93" t="str">
        <f t="shared" si="193"/>
        <v/>
      </c>
      <c r="V26" s="93" t="str">
        <f t="shared" si="194"/>
        <v/>
      </c>
      <c r="W26" s="93" t="str">
        <f t="shared" si="195"/>
        <v/>
      </c>
      <c r="X26" s="93" t="str">
        <f t="shared" si="196"/>
        <v/>
      </c>
      <c r="Y26" s="93" t="str">
        <f t="shared" si="197"/>
        <v/>
      </c>
      <c r="Z26" s="93" t="str">
        <f t="shared" si="198"/>
        <v/>
      </c>
      <c r="AA26" s="93" t="str">
        <f t="shared" si="199"/>
        <v/>
      </c>
      <c r="AB26" s="93" t="str">
        <f t="shared" si="200"/>
        <v/>
      </c>
      <c r="AC26" s="93" t="str">
        <f t="shared" si="201"/>
        <v/>
      </c>
      <c r="AD26" s="93" t="str">
        <f t="shared" si="202"/>
        <v/>
      </c>
      <c r="AE26" s="93" t="str">
        <f t="shared" si="203"/>
        <v/>
      </c>
      <c r="AF26" s="93" t="str">
        <f t="shared" si="204"/>
        <v/>
      </c>
      <c r="AG26" s="93" t="str">
        <f t="shared" si="205"/>
        <v/>
      </c>
      <c r="AH26" s="93" t="str">
        <f t="shared" si="206"/>
        <v/>
      </c>
      <c r="AI26" s="93" t="str">
        <f t="shared" si="207"/>
        <v/>
      </c>
      <c r="AJ26" s="93" t="str">
        <f t="shared" si="208"/>
        <v/>
      </c>
      <c r="AK26" s="93" t="str">
        <f t="shared" si="209"/>
        <v/>
      </c>
      <c r="AL26" s="93" t="str">
        <f t="shared" si="210"/>
        <v/>
      </c>
      <c r="AM26" s="93" t="str">
        <f t="shared" si="211"/>
        <v/>
      </c>
      <c r="AN26" s="93" t="str">
        <f t="shared" si="212"/>
        <v/>
      </c>
      <c r="AO26" s="93" t="str">
        <f t="shared" si="213"/>
        <v/>
      </c>
      <c r="AP26" s="93" t="str">
        <f t="shared" si="214"/>
        <v/>
      </c>
      <c r="AQ26" s="93" t="str">
        <f t="shared" si="215"/>
        <v/>
      </c>
      <c r="AR26" s="93" t="str">
        <f t="shared" si="216"/>
        <v/>
      </c>
      <c r="AS26" s="93" t="str">
        <f t="shared" si="217"/>
        <v/>
      </c>
      <c r="AT26" s="93" t="str">
        <f t="shared" si="218"/>
        <v/>
      </c>
      <c r="AU26" s="93" t="str">
        <f t="shared" si="219"/>
        <v/>
      </c>
      <c r="AV26" s="93" t="str">
        <f t="shared" si="220"/>
        <v/>
      </c>
      <c r="AW26" s="93" t="str">
        <f t="shared" si="221"/>
        <v/>
      </c>
      <c r="AX26" s="93" t="str">
        <f t="shared" si="222"/>
        <v/>
      </c>
      <c r="AY26" s="93" t="str">
        <f t="shared" si="223"/>
        <v/>
      </c>
      <c r="AZ26" s="93" t="str">
        <f t="shared" si="224"/>
        <v/>
      </c>
      <c r="BA26" s="93" t="str">
        <f t="shared" si="225"/>
        <v/>
      </c>
      <c r="BB26" s="93" t="str">
        <f t="shared" si="226"/>
        <v/>
      </c>
      <c r="BC26" s="93" t="str">
        <f t="shared" si="227"/>
        <v/>
      </c>
      <c r="BD26" s="93" t="str">
        <f t="shared" si="228"/>
        <v/>
      </c>
      <c r="BE26" s="93" t="str">
        <f t="shared" si="229"/>
        <v/>
      </c>
      <c r="BF26" s="224"/>
      <c r="BG26" s="74" t="str">
        <f t="shared" si="230"/>
        <v/>
      </c>
      <c r="BH26" s="36" t="str">
        <f>IF(BF26="","",BF26+($G26*365))</f>
        <v/>
      </c>
      <c r="BI26" s="225"/>
      <c r="BJ26" s="75" t="str">
        <f t="shared" si="232"/>
        <v/>
      </c>
      <c r="BK26" s="37" t="str">
        <f>IF(BI26="","",BI26+($G26*365))</f>
        <v/>
      </c>
      <c r="BL26" s="224"/>
      <c r="BM26" s="74" t="str">
        <f t="shared" si="234"/>
        <v/>
      </c>
      <c r="BN26" s="36" t="str">
        <f>IF(BL26="","",BL26+($G26*365))</f>
        <v/>
      </c>
      <c r="BO26" s="225"/>
      <c r="BP26" s="75" t="str">
        <f t="shared" si="236"/>
        <v/>
      </c>
      <c r="BQ26" s="37" t="str">
        <f>IF(BO26="","",BO26+($G26*365))</f>
        <v/>
      </c>
      <c r="BR26" s="224"/>
      <c r="BS26" s="74" t="str">
        <f t="shared" si="274"/>
        <v/>
      </c>
      <c r="BT26" s="36" t="str">
        <f>IF(BR26="","",BR26+($G26*365))</f>
        <v/>
      </c>
      <c r="BU26" s="225"/>
      <c r="BV26" s="75" t="str">
        <f t="shared" si="275"/>
        <v/>
      </c>
      <c r="BW26" s="37" t="str">
        <f>IF(BU26="","",BU26+($G26*365))</f>
        <v/>
      </c>
      <c r="BX26" s="224"/>
      <c r="BY26" s="74" t="str">
        <f t="shared" si="276"/>
        <v/>
      </c>
      <c r="BZ26" s="36" t="str">
        <f>IF(BX26="","",BX26+($G26*365))</f>
        <v/>
      </c>
      <c r="CA26" s="225"/>
      <c r="CB26" s="75" t="str">
        <f t="shared" si="277"/>
        <v/>
      </c>
      <c r="CC26" s="37" t="str">
        <f>IF(CA26="","",CA26+($G26*365))</f>
        <v/>
      </c>
      <c r="CD26" s="224"/>
      <c r="CE26" s="74" t="str">
        <f t="shared" si="278"/>
        <v/>
      </c>
      <c r="CF26" s="36" t="str">
        <f>IF(CD26="","",CD26+($G26*365))</f>
        <v/>
      </c>
      <c r="CG26" s="225"/>
      <c r="CH26" s="115" t="str">
        <f t="shared" si="238"/>
        <v/>
      </c>
      <c r="CI26" s="225" t="str">
        <f>IF(CG26="","",CG26+($G26*365))</f>
        <v/>
      </c>
      <c r="CJ26" s="224"/>
      <c r="CK26" s="5" t="str">
        <f t="shared" si="279"/>
        <v/>
      </c>
      <c r="CL26" s="224" t="str">
        <f>IF(CJ26="","",CJ26+($G26*365))</f>
        <v/>
      </c>
      <c r="CM26" s="225"/>
      <c r="CN26" s="115" t="str">
        <f t="shared" si="240"/>
        <v/>
      </c>
      <c r="CO26" s="225" t="str">
        <f>IF(CM26="","",CM26+($G26*365))</f>
        <v/>
      </c>
      <c r="CP26" s="224"/>
      <c r="CQ26" s="5" t="str">
        <f t="shared" si="280"/>
        <v/>
      </c>
      <c r="CR26" s="224" t="str">
        <f>IF(CP26="","",CP26+($G26*365))</f>
        <v/>
      </c>
      <c r="CS26" s="225"/>
      <c r="CT26" s="115" t="str">
        <f t="shared" si="181"/>
        <v/>
      </c>
      <c r="CU26" s="225" t="str">
        <f>IF(CS26="","",CS26+($G26*365))</f>
        <v/>
      </c>
      <c r="CV26" s="224"/>
      <c r="CW26" s="5" t="str">
        <f t="shared" si="242"/>
        <v/>
      </c>
      <c r="CX26" s="224" t="str">
        <f>IF(CV26="","",CV26+($G26*365))</f>
        <v/>
      </c>
      <c r="CY26" s="225"/>
      <c r="CZ26" s="115" t="str">
        <f t="shared" si="244"/>
        <v/>
      </c>
      <c r="DA26" s="225" t="str">
        <f>IF(CY26="","",CY26+($G26*365))</f>
        <v/>
      </c>
      <c r="DB26" s="224"/>
      <c r="DC26" s="5" t="str">
        <f t="shared" si="281"/>
        <v/>
      </c>
      <c r="DD26" s="224" t="str">
        <f>IF(DB26="","",DB26+($G26*365))</f>
        <v/>
      </c>
      <c r="DE26" s="225"/>
      <c r="DF26" s="115" t="str">
        <f t="shared" si="282"/>
        <v/>
      </c>
      <c r="DG26" s="225" t="str">
        <f>IF(DE26="","",DE26+($G26*365))</f>
        <v/>
      </c>
      <c r="DH26" s="224"/>
      <c r="DI26" s="5" t="str">
        <f t="shared" si="283"/>
        <v/>
      </c>
      <c r="DJ26" s="224" t="str">
        <f>IF(DH26="","",DH26+($G26*365))</f>
        <v/>
      </c>
      <c r="DK26" s="225"/>
      <c r="DL26" s="115" t="str">
        <f t="shared" si="284"/>
        <v/>
      </c>
      <c r="DM26" s="225" t="str">
        <f>IF(DK26="","",DK26+($G26*365))</f>
        <v/>
      </c>
      <c r="DN26" s="224"/>
      <c r="DO26" s="5" t="str">
        <f t="shared" si="246"/>
        <v/>
      </c>
      <c r="DP26" s="224" t="str">
        <f>IF(DN26="","",DN26+($G26*365))</f>
        <v/>
      </c>
      <c r="DQ26" s="225"/>
      <c r="DR26" s="115" t="str">
        <f t="shared" si="285"/>
        <v/>
      </c>
      <c r="DS26" s="225" t="str">
        <f>IF(DQ26="","",DQ26+($G26*365))</f>
        <v/>
      </c>
      <c r="DT26" s="224"/>
      <c r="DU26" s="5" t="str">
        <f t="shared" si="183"/>
        <v/>
      </c>
      <c r="DV26" s="224" t="str">
        <f>IF(DT26="","",DT26+($G26*365))</f>
        <v/>
      </c>
      <c r="DW26" s="225"/>
      <c r="DX26" s="115" t="str">
        <f t="shared" si="248"/>
        <v/>
      </c>
      <c r="DY26" s="225" t="str">
        <f>IF(DW26="","",DW26+($G26*365))</f>
        <v/>
      </c>
      <c r="DZ26" s="224"/>
      <c r="EA26" s="5" t="str">
        <f t="shared" si="250"/>
        <v/>
      </c>
      <c r="EB26" s="224" t="str">
        <f>IF(DZ26="","",DZ26+($G26*365))</f>
        <v/>
      </c>
      <c r="EC26" s="225"/>
      <c r="ED26" s="115" t="str">
        <f t="shared" si="252"/>
        <v/>
      </c>
      <c r="EE26" s="225" t="str">
        <f>IF(EC26="","",EC26+($G26*365))</f>
        <v/>
      </c>
      <c r="EF26" s="224"/>
      <c r="EG26" s="5" t="str">
        <f t="shared" si="254"/>
        <v/>
      </c>
      <c r="EH26" s="224" t="str">
        <f>IF(EF26="","",EF26+($G26*365))</f>
        <v/>
      </c>
      <c r="EI26" s="225"/>
      <c r="EJ26" s="115" t="str">
        <f t="shared" si="256"/>
        <v/>
      </c>
      <c r="EK26" s="225" t="str">
        <f>IF(EI26="","",EI26+($G26*365))</f>
        <v/>
      </c>
      <c r="EL26" s="224"/>
      <c r="EM26" s="5" t="str">
        <f t="shared" si="185"/>
        <v/>
      </c>
      <c r="EN26" s="224" t="str">
        <f>IF(EL26="","",EL26+($G26*365))</f>
        <v/>
      </c>
      <c r="EO26" s="225"/>
      <c r="EP26" s="115" t="str">
        <f t="shared" si="258"/>
        <v/>
      </c>
      <c r="EQ26" s="225" t="str">
        <f>IF(EO26="","",EO26+($G26*365))</f>
        <v/>
      </c>
      <c r="ER26" s="224"/>
      <c r="ES26" s="5" t="str">
        <f t="shared" si="260"/>
        <v/>
      </c>
      <c r="ET26" s="224" t="str">
        <f>IF(ER26="","",ER26+($G26*365))</f>
        <v/>
      </c>
      <c r="EU26" s="225"/>
      <c r="EV26" s="115" t="str">
        <f t="shared" si="262"/>
        <v/>
      </c>
      <c r="EW26" s="225" t="str">
        <f>IF(EU26="","",EU26+($G26*365))</f>
        <v/>
      </c>
      <c r="EX26" s="224"/>
      <c r="EY26" s="5" t="str">
        <f t="shared" si="264"/>
        <v/>
      </c>
      <c r="EZ26" s="224" t="str">
        <f>IF(EX26="","",EX26+($G26*365))</f>
        <v/>
      </c>
      <c r="FA26" s="225"/>
      <c r="FB26" s="115" t="str">
        <f t="shared" si="187"/>
        <v/>
      </c>
      <c r="FC26" s="225" t="str">
        <f>IF(FA26="","",FA26+($G26*365))</f>
        <v/>
      </c>
      <c r="FD26" s="224"/>
      <c r="FE26" s="5" t="str">
        <f t="shared" si="266"/>
        <v/>
      </c>
      <c r="FF26" s="224" t="str">
        <f>IF(FD26="","",FD26+($G26*365))</f>
        <v/>
      </c>
      <c r="FG26" s="225"/>
      <c r="FH26" s="115" t="str">
        <f t="shared" si="268"/>
        <v/>
      </c>
      <c r="FI26" s="225" t="str">
        <f>IF(FG26="","",FG26+($G26*365))</f>
        <v/>
      </c>
      <c r="FJ26" s="224"/>
      <c r="FK26" s="5" t="str">
        <f t="shared" si="270"/>
        <v/>
      </c>
      <c r="FL26" s="224" t="str">
        <f>IF(FJ26="","",FJ26+($G26*365))</f>
        <v/>
      </c>
      <c r="FM26" s="225"/>
      <c r="FN26" s="115" t="str">
        <f t="shared" si="272"/>
        <v/>
      </c>
      <c r="FO26" s="225" t="str">
        <f>IF(FM26="","",FM26+($G26*365))</f>
        <v/>
      </c>
      <c r="FP26" s="224"/>
      <c r="FQ26" s="5" t="str">
        <f t="shared" si="286"/>
        <v/>
      </c>
      <c r="FR26" s="224" t="str">
        <f>IF(FP26 = "", "",FP26+($G26*365))</f>
        <v/>
      </c>
      <c r="FS26" s="225"/>
      <c r="FT26" s="115" t="str">
        <f t="shared" si="287"/>
        <v/>
      </c>
      <c r="FU26" s="225" t="str">
        <f>IF(FS26="","",FS26+($G26*365))</f>
        <v/>
      </c>
      <c r="FV26" s="253"/>
      <c r="FW26" s="253"/>
      <c r="FX26" s="253"/>
      <c r="FY26" s="253"/>
      <c r="FZ26" s="253"/>
    </row>
    <row r="27" spans="1:182" s="3" customFormat="1" x14ac:dyDescent="0.25">
      <c r="A27" s="2" t="str">
        <f t="shared" si="89"/>
        <v/>
      </c>
      <c r="B27" s="147"/>
      <c r="C27" s="156"/>
      <c r="D27" s="151" t="str">
        <f t="shared" si="90"/>
        <v/>
      </c>
      <c r="E27" s="146"/>
      <c r="F27" s="195"/>
      <c r="G27" s="2"/>
      <c r="H27" s="1"/>
      <c r="I27" s="114" t="str">
        <f t="shared" si="173"/>
        <v/>
      </c>
      <c r="J27" s="114" t="str">
        <f t="shared" si="174"/>
        <v/>
      </c>
      <c r="K27" s="114" t="str">
        <f t="shared" si="175"/>
        <v/>
      </c>
      <c r="L27" s="114" t="str">
        <f t="shared" si="176"/>
        <v/>
      </c>
      <c r="M27" s="114" t="str">
        <f t="shared" si="177"/>
        <v/>
      </c>
      <c r="N27" s="114" t="str">
        <f t="shared" si="178"/>
        <v/>
      </c>
      <c r="O27" s="114" t="str">
        <f t="shared" si="179"/>
        <v/>
      </c>
      <c r="P27" s="114" t="str">
        <f t="shared" si="180"/>
        <v/>
      </c>
      <c r="Q27" s="93" t="str">
        <f t="shared" si="189"/>
        <v/>
      </c>
      <c r="R27" s="93" t="str">
        <f t="shared" si="190"/>
        <v/>
      </c>
      <c r="S27" s="93" t="str">
        <f t="shared" si="191"/>
        <v/>
      </c>
      <c r="T27" s="93" t="str">
        <f t="shared" si="192"/>
        <v/>
      </c>
      <c r="U27" s="93" t="str">
        <f t="shared" si="193"/>
        <v/>
      </c>
      <c r="V27" s="93" t="str">
        <f t="shared" si="194"/>
        <v/>
      </c>
      <c r="W27" s="93" t="str">
        <f t="shared" si="195"/>
        <v/>
      </c>
      <c r="X27" s="93" t="str">
        <f t="shared" si="196"/>
        <v/>
      </c>
      <c r="Y27" s="93" t="str">
        <f t="shared" si="197"/>
        <v/>
      </c>
      <c r="Z27" s="93" t="str">
        <f t="shared" si="198"/>
        <v/>
      </c>
      <c r="AA27" s="93" t="str">
        <f t="shared" si="199"/>
        <v/>
      </c>
      <c r="AB27" s="93" t="str">
        <f t="shared" si="200"/>
        <v/>
      </c>
      <c r="AC27" s="93" t="str">
        <f t="shared" si="201"/>
        <v/>
      </c>
      <c r="AD27" s="93" t="str">
        <f t="shared" si="202"/>
        <v/>
      </c>
      <c r="AE27" s="93" t="str">
        <f t="shared" si="203"/>
        <v/>
      </c>
      <c r="AF27" s="93" t="str">
        <f t="shared" si="204"/>
        <v/>
      </c>
      <c r="AG27" s="93" t="str">
        <f t="shared" si="205"/>
        <v/>
      </c>
      <c r="AH27" s="93" t="str">
        <f t="shared" si="206"/>
        <v/>
      </c>
      <c r="AI27" s="93" t="str">
        <f t="shared" si="207"/>
        <v/>
      </c>
      <c r="AJ27" s="93" t="str">
        <f t="shared" si="208"/>
        <v/>
      </c>
      <c r="AK27" s="93" t="str">
        <f t="shared" si="209"/>
        <v/>
      </c>
      <c r="AL27" s="93" t="str">
        <f t="shared" si="210"/>
        <v/>
      </c>
      <c r="AM27" s="93" t="str">
        <f t="shared" si="211"/>
        <v/>
      </c>
      <c r="AN27" s="93" t="str">
        <f t="shared" si="212"/>
        <v/>
      </c>
      <c r="AO27" s="93" t="str">
        <f t="shared" si="213"/>
        <v/>
      </c>
      <c r="AP27" s="93" t="str">
        <f t="shared" si="214"/>
        <v/>
      </c>
      <c r="AQ27" s="93" t="str">
        <f t="shared" si="215"/>
        <v/>
      </c>
      <c r="AR27" s="93" t="str">
        <f t="shared" si="216"/>
        <v/>
      </c>
      <c r="AS27" s="93" t="str">
        <f t="shared" si="217"/>
        <v/>
      </c>
      <c r="AT27" s="93" t="str">
        <f t="shared" si="218"/>
        <v/>
      </c>
      <c r="AU27" s="93" t="str">
        <f t="shared" si="219"/>
        <v/>
      </c>
      <c r="AV27" s="93" t="str">
        <f t="shared" si="220"/>
        <v/>
      </c>
      <c r="AW27" s="93" t="str">
        <f t="shared" si="221"/>
        <v/>
      </c>
      <c r="AX27" s="93" t="str">
        <f t="shared" si="222"/>
        <v/>
      </c>
      <c r="AY27" s="93" t="str">
        <f t="shared" si="223"/>
        <v/>
      </c>
      <c r="AZ27" s="93" t="str">
        <f t="shared" si="224"/>
        <v/>
      </c>
      <c r="BA27" s="93" t="str">
        <f t="shared" si="225"/>
        <v/>
      </c>
      <c r="BB27" s="93" t="str">
        <f t="shared" si="226"/>
        <v/>
      </c>
      <c r="BC27" s="93" t="str">
        <f t="shared" si="227"/>
        <v/>
      </c>
      <c r="BD27" s="93" t="str">
        <f t="shared" si="228"/>
        <v/>
      </c>
      <c r="BE27" s="93" t="str">
        <f t="shared" si="229"/>
        <v/>
      </c>
      <c r="BF27" s="224"/>
      <c r="BG27" s="74" t="str">
        <f t="shared" si="230"/>
        <v/>
      </c>
      <c r="BH27" s="36" t="str">
        <f>IF(BF27="","",BF27+(#REF!*365))</f>
        <v/>
      </c>
      <c r="BI27" s="225"/>
      <c r="BJ27" s="75" t="str">
        <f t="shared" si="232"/>
        <v/>
      </c>
      <c r="BK27" s="37" t="str">
        <f>IF(BI27="","",BI27+(#REF!*365))</f>
        <v/>
      </c>
      <c r="BL27" s="224"/>
      <c r="BM27" s="74" t="str">
        <f t="shared" si="234"/>
        <v/>
      </c>
      <c r="BN27" s="36" t="str">
        <f>IF(BL27="","",BL27+(#REF!*365))</f>
        <v/>
      </c>
      <c r="BO27" s="225"/>
      <c r="BP27" s="75" t="str">
        <f t="shared" si="236"/>
        <v/>
      </c>
      <c r="BQ27" s="37" t="str">
        <f>IF(BO27="","",BO27+(#REF!*365))</f>
        <v/>
      </c>
      <c r="BR27" s="224"/>
      <c r="BS27" s="74" t="str">
        <f t="shared" si="274"/>
        <v/>
      </c>
      <c r="BT27" s="36" t="str">
        <f>IF(BR27="","",BR27+(#REF!*365))</f>
        <v/>
      </c>
      <c r="BU27" s="225"/>
      <c r="BV27" s="75" t="str">
        <f t="shared" si="275"/>
        <v/>
      </c>
      <c r="BW27" s="37" t="str">
        <f>IF(BU27="","",BU27+(#REF!*365))</f>
        <v/>
      </c>
      <c r="BX27" s="224"/>
      <c r="BY27" s="74" t="str">
        <f t="shared" si="276"/>
        <v/>
      </c>
      <c r="BZ27" s="36" t="str">
        <f>IF(BX27="","",BX27+(#REF!*365))</f>
        <v/>
      </c>
      <c r="CA27" s="225"/>
      <c r="CB27" s="75" t="str">
        <f t="shared" si="277"/>
        <v/>
      </c>
      <c r="CC27" s="37" t="str">
        <f>IF(CA27="","",CA27+(#REF!*365))</f>
        <v/>
      </c>
      <c r="CD27" s="224"/>
      <c r="CE27" s="74" t="str">
        <f t="shared" si="278"/>
        <v/>
      </c>
      <c r="CF27" s="36" t="str">
        <f>IF(CD27="","",CD27+(#REF!*365))</f>
        <v/>
      </c>
      <c r="CG27" s="225"/>
      <c r="CH27" s="115" t="str">
        <f t="shared" si="238"/>
        <v/>
      </c>
      <c r="CI27" s="225" t="str">
        <f>IF(CG27="","",CG27+(#REF!*365))</f>
        <v/>
      </c>
      <c r="CJ27" s="224"/>
      <c r="CK27" s="5" t="str">
        <f t="shared" si="279"/>
        <v/>
      </c>
      <c r="CL27" s="224" t="str">
        <f>IF(CJ27="","",CJ27+(#REF!*365))</f>
        <v/>
      </c>
      <c r="CM27" s="225"/>
      <c r="CN27" s="115" t="str">
        <f t="shared" si="240"/>
        <v/>
      </c>
      <c r="CO27" s="225" t="str">
        <f>IF(CM27="","",CM27+(#REF!*365))</f>
        <v/>
      </c>
      <c r="CP27" s="224"/>
      <c r="CQ27" s="5" t="str">
        <f t="shared" si="280"/>
        <v/>
      </c>
      <c r="CR27" s="224" t="str">
        <f>IF(CP27="","",CP27+(#REF!*365))</f>
        <v/>
      </c>
      <c r="CS27" s="225"/>
      <c r="CT27" s="115" t="str">
        <f t="shared" si="181"/>
        <v/>
      </c>
      <c r="CU27" s="225" t="str">
        <f>IF(CS27="","",CS27+(#REF!*365))</f>
        <v/>
      </c>
      <c r="CV27" s="224"/>
      <c r="CW27" s="5" t="str">
        <f t="shared" si="242"/>
        <v/>
      </c>
      <c r="CX27" s="224" t="str">
        <f>IF(CV27="","",CV27+(#REF!*365))</f>
        <v/>
      </c>
      <c r="CY27" s="225"/>
      <c r="CZ27" s="115" t="str">
        <f t="shared" si="244"/>
        <v/>
      </c>
      <c r="DA27" s="225" t="str">
        <f>IF(CY27="","",CY27+(#REF!*365))</f>
        <v/>
      </c>
      <c r="DB27" s="224"/>
      <c r="DC27" s="5" t="str">
        <f t="shared" si="281"/>
        <v/>
      </c>
      <c r="DD27" s="224" t="str">
        <f>IF(DB27="","",DB27+(#REF!*365))</f>
        <v/>
      </c>
      <c r="DE27" s="225"/>
      <c r="DF27" s="115" t="str">
        <f t="shared" si="282"/>
        <v/>
      </c>
      <c r="DG27" s="225" t="str">
        <f>IF(DE27="","",DE27+(#REF!*365))</f>
        <v/>
      </c>
      <c r="DH27" s="224"/>
      <c r="DI27" s="5" t="str">
        <f t="shared" si="283"/>
        <v/>
      </c>
      <c r="DJ27" s="224" t="str">
        <f>IF(DH27="","",DH27+(#REF!*365))</f>
        <v/>
      </c>
      <c r="DK27" s="225"/>
      <c r="DL27" s="115" t="str">
        <f t="shared" si="284"/>
        <v/>
      </c>
      <c r="DM27" s="225" t="str">
        <f>IF(DK27="","",DK27+(#REF!*365))</f>
        <v/>
      </c>
      <c r="DN27" s="224"/>
      <c r="DO27" s="5" t="str">
        <f t="shared" si="246"/>
        <v/>
      </c>
      <c r="DP27" s="224" t="str">
        <f>IF(DN27="","",DN27+(#REF!*365))</f>
        <v/>
      </c>
      <c r="DQ27" s="225"/>
      <c r="DR27" s="115" t="str">
        <f t="shared" si="285"/>
        <v/>
      </c>
      <c r="DS27" s="225" t="str">
        <f>IF(DQ27="","",DQ27+(#REF!*365))</f>
        <v/>
      </c>
      <c r="DT27" s="224"/>
      <c r="DU27" s="5" t="str">
        <f t="shared" si="183"/>
        <v/>
      </c>
      <c r="DV27" s="224" t="str">
        <f>IF(DT27="","",DT27+(#REF!*365))</f>
        <v/>
      </c>
      <c r="DW27" s="225"/>
      <c r="DX27" s="115" t="str">
        <f t="shared" si="248"/>
        <v/>
      </c>
      <c r="DY27" s="225" t="str">
        <f>IF(DW27="","",DW27+(#REF!*365))</f>
        <v/>
      </c>
      <c r="DZ27" s="224"/>
      <c r="EA27" s="5" t="str">
        <f t="shared" si="250"/>
        <v/>
      </c>
      <c r="EB27" s="224" t="str">
        <f>IF(DZ27="","",DZ27+(#REF!*365))</f>
        <v/>
      </c>
      <c r="EC27" s="225"/>
      <c r="ED27" s="115" t="str">
        <f t="shared" si="252"/>
        <v/>
      </c>
      <c r="EE27" s="225" t="str">
        <f>IF(EC27="","",EC27+(#REF!*365))</f>
        <v/>
      </c>
      <c r="EF27" s="224"/>
      <c r="EG27" s="5" t="str">
        <f t="shared" si="254"/>
        <v/>
      </c>
      <c r="EH27" s="224" t="str">
        <f>IF(EF27="","",EF27+(#REF!*365))</f>
        <v/>
      </c>
      <c r="EI27" s="225"/>
      <c r="EJ27" s="115" t="str">
        <f t="shared" si="256"/>
        <v/>
      </c>
      <c r="EK27" s="225" t="str">
        <f>IF(EI27="","",EI27+(#REF!*365))</f>
        <v/>
      </c>
      <c r="EL27" s="224"/>
      <c r="EM27" s="5" t="str">
        <f t="shared" si="185"/>
        <v/>
      </c>
      <c r="EN27" s="224" t="str">
        <f>IF(EL27="","",EL27+(#REF!*365))</f>
        <v/>
      </c>
      <c r="EO27" s="225"/>
      <c r="EP27" s="115" t="str">
        <f t="shared" si="258"/>
        <v/>
      </c>
      <c r="EQ27" s="225" t="str">
        <f>IF(EO27="","",EO27+(#REF!*365))</f>
        <v/>
      </c>
      <c r="ER27" s="224"/>
      <c r="ES27" s="5" t="str">
        <f t="shared" si="260"/>
        <v/>
      </c>
      <c r="ET27" s="224" t="str">
        <f>IF(ER27="","",ER27+(#REF!*365))</f>
        <v/>
      </c>
      <c r="EU27" s="225"/>
      <c r="EV27" s="115" t="str">
        <f t="shared" si="262"/>
        <v/>
      </c>
      <c r="EW27" s="225" t="str">
        <f>IF(EU27="","",EU27+(#REF!*365))</f>
        <v/>
      </c>
      <c r="EX27" s="224"/>
      <c r="EY27" s="5" t="str">
        <f t="shared" si="264"/>
        <v/>
      </c>
      <c r="EZ27" s="224" t="str">
        <f>IF(EX27="","",EX27+(#REF!*365))</f>
        <v/>
      </c>
      <c r="FA27" s="225"/>
      <c r="FB27" s="115" t="str">
        <f t="shared" si="187"/>
        <v/>
      </c>
      <c r="FC27" s="225" t="str">
        <f>IF(FA27="","",FA27+(#REF!*365))</f>
        <v/>
      </c>
      <c r="FD27" s="224"/>
      <c r="FE27" s="5" t="str">
        <f t="shared" si="266"/>
        <v/>
      </c>
      <c r="FF27" s="224" t="str">
        <f>IF(FD27="","",FD27+(#REF!*365))</f>
        <v/>
      </c>
      <c r="FG27" s="225"/>
      <c r="FH27" s="115" t="str">
        <f t="shared" si="268"/>
        <v/>
      </c>
      <c r="FI27" s="225" t="str">
        <f>IF(FG27="","",FG27+(#REF!*365))</f>
        <v/>
      </c>
      <c r="FJ27" s="224"/>
      <c r="FK27" s="5" t="str">
        <f t="shared" si="270"/>
        <v/>
      </c>
      <c r="FL27" s="224" t="str">
        <f>IF(FJ27="","",FJ27+(#REF!*365))</f>
        <v/>
      </c>
      <c r="FM27" s="225"/>
      <c r="FN27" s="115" t="str">
        <f t="shared" si="272"/>
        <v/>
      </c>
      <c r="FO27" s="225" t="str">
        <f>IF(FM27="","",FM27+(#REF!*365))</f>
        <v/>
      </c>
      <c r="FP27" s="224"/>
      <c r="FQ27" s="5" t="str">
        <f t="shared" si="286"/>
        <v/>
      </c>
      <c r="FR27" s="224" t="str">
        <f>IF(FP27 = "", "",FP27+(#REF!*365))</f>
        <v/>
      </c>
      <c r="FS27" s="225"/>
      <c r="FT27" s="115" t="str">
        <f t="shared" si="287"/>
        <v/>
      </c>
      <c r="FU27" s="225" t="str">
        <f>IF(FS27="","",FS27+(#REF!*365))</f>
        <v/>
      </c>
      <c r="FV27" s="253"/>
      <c r="FW27" s="253"/>
      <c r="FX27" s="253"/>
      <c r="FY27" s="253"/>
      <c r="FZ27" s="253"/>
    </row>
    <row r="28" spans="1:182" s="3" customFormat="1" x14ac:dyDescent="0.25">
      <c r="A28" s="2" t="str">
        <f t="shared" si="89"/>
        <v/>
      </c>
      <c r="B28" s="147"/>
      <c r="C28" s="156"/>
      <c r="D28" s="151" t="str">
        <f t="shared" si="90"/>
        <v/>
      </c>
      <c r="E28" s="146"/>
      <c r="F28" s="195"/>
      <c r="G28" s="2"/>
      <c r="H28" s="1"/>
      <c r="I28" s="114" t="str">
        <f t="shared" si="173"/>
        <v/>
      </c>
      <c r="J28" s="114" t="str">
        <f t="shared" si="174"/>
        <v/>
      </c>
      <c r="K28" s="114" t="str">
        <f t="shared" si="175"/>
        <v/>
      </c>
      <c r="L28" s="114" t="str">
        <f t="shared" si="176"/>
        <v/>
      </c>
      <c r="M28" s="114" t="str">
        <f t="shared" si="177"/>
        <v/>
      </c>
      <c r="N28" s="114" t="str">
        <f t="shared" si="178"/>
        <v/>
      </c>
      <c r="O28" s="114" t="str">
        <f t="shared" si="179"/>
        <v/>
      </c>
      <c r="P28" s="114" t="str">
        <f t="shared" si="180"/>
        <v/>
      </c>
      <c r="Q28" s="93" t="str">
        <f t="shared" si="189"/>
        <v/>
      </c>
      <c r="R28" s="93" t="str">
        <f t="shared" si="190"/>
        <v/>
      </c>
      <c r="S28" s="93" t="str">
        <f t="shared" si="191"/>
        <v/>
      </c>
      <c r="T28" s="93" t="str">
        <f t="shared" si="192"/>
        <v/>
      </c>
      <c r="U28" s="93" t="str">
        <f t="shared" si="193"/>
        <v/>
      </c>
      <c r="V28" s="93" t="str">
        <f t="shared" si="194"/>
        <v/>
      </c>
      <c r="W28" s="93" t="str">
        <f t="shared" si="195"/>
        <v/>
      </c>
      <c r="X28" s="93" t="str">
        <f t="shared" si="196"/>
        <v/>
      </c>
      <c r="Y28" s="93" t="str">
        <f t="shared" si="197"/>
        <v/>
      </c>
      <c r="Z28" s="93" t="str">
        <f t="shared" si="198"/>
        <v/>
      </c>
      <c r="AA28" s="93" t="str">
        <f t="shared" si="199"/>
        <v/>
      </c>
      <c r="AB28" s="93" t="str">
        <f t="shared" si="200"/>
        <v/>
      </c>
      <c r="AC28" s="93" t="str">
        <f t="shared" si="201"/>
        <v/>
      </c>
      <c r="AD28" s="93" t="str">
        <f t="shared" si="202"/>
        <v/>
      </c>
      <c r="AE28" s="93" t="str">
        <f t="shared" si="203"/>
        <v/>
      </c>
      <c r="AF28" s="93" t="str">
        <f t="shared" si="204"/>
        <v/>
      </c>
      <c r="AG28" s="93" t="str">
        <f t="shared" si="205"/>
        <v/>
      </c>
      <c r="AH28" s="93" t="str">
        <f t="shared" si="206"/>
        <v/>
      </c>
      <c r="AI28" s="93" t="str">
        <f t="shared" si="207"/>
        <v/>
      </c>
      <c r="AJ28" s="93" t="str">
        <f t="shared" si="208"/>
        <v/>
      </c>
      <c r="AK28" s="93" t="str">
        <f t="shared" si="209"/>
        <v/>
      </c>
      <c r="AL28" s="93" t="str">
        <f t="shared" si="210"/>
        <v/>
      </c>
      <c r="AM28" s="93" t="str">
        <f t="shared" si="211"/>
        <v/>
      </c>
      <c r="AN28" s="93" t="str">
        <f t="shared" si="212"/>
        <v/>
      </c>
      <c r="AO28" s="93" t="str">
        <f t="shared" si="213"/>
        <v/>
      </c>
      <c r="AP28" s="93" t="str">
        <f t="shared" si="214"/>
        <v/>
      </c>
      <c r="AQ28" s="93" t="str">
        <f t="shared" si="215"/>
        <v/>
      </c>
      <c r="AR28" s="93" t="str">
        <f t="shared" si="216"/>
        <v/>
      </c>
      <c r="AS28" s="93" t="str">
        <f t="shared" si="217"/>
        <v/>
      </c>
      <c r="AT28" s="93" t="str">
        <f t="shared" si="218"/>
        <v/>
      </c>
      <c r="AU28" s="93" t="str">
        <f t="shared" si="219"/>
        <v/>
      </c>
      <c r="AV28" s="93" t="str">
        <f t="shared" si="220"/>
        <v/>
      </c>
      <c r="AW28" s="93" t="str">
        <f t="shared" si="221"/>
        <v/>
      </c>
      <c r="AX28" s="93" t="str">
        <f t="shared" si="222"/>
        <v/>
      </c>
      <c r="AY28" s="93" t="str">
        <f t="shared" si="223"/>
        <v/>
      </c>
      <c r="AZ28" s="93" t="str">
        <f t="shared" si="224"/>
        <v/>
      </c>
      <c r="BA28" s="93" t="str">
        <f t="shared" si="225"/>
        <v/>
      </c>
      <c r="BB28" s="93" t="str">
        <f t="shared" si="226"/>
        <v/>
      </c>
      <c r="BC28" s="93" t="str">
        <f t="shared" si="227"/>
        <v/>
      </c>
      <c r="BD28" s="93" t="str">
        <f t="shared" si="228"/>
        <v/>
      </c>
      <c r="BE28" s="93" t="str">
        <f t="shared" si="229"/>
        <v/>
      </c>
      <c r="BF28" s="224"/>
      <c r="BG28" s="74" t="str">
        <f t="shared" si="230"/>
        <v/>
      </c>
      <c r="BH28" s="36" t="str">
        <f>IF(BF28="","",BF28+(#REF!*365))</f>
        <v/>
      </c>
      <c r="BI28" s="225"/>
      <c r="BJ28" s="75" t="str">
        <f t="shared" si="232"/>
        <v/>
      </c>
      <c r="BK28" s="37" t="str">
        <f>IF(BI28="","",BI28+(#REF!*365))</f>
        <v/>
      </c>
      <c r="BL28" s="224"/>
      <c r="BM28" s="74" t="str">
        <f t="shared" si="234"/>
        <v/>
      </c>
      <c r="BN28" s="36" t="str">
        <f>IF(BL28="","",BL28+(#REF!*365))</f>
        <v/>
      </c>
      <c r="BO28" s="225"/>
      <c r="BP28" s="75" t="str">
        <f t="shared" si="236"/>
        <v/>
      </c>
      <c r="BQ28" s="37" t="str">
        <f>IF(BO28="","",BO28+(#REF!*365))</f>
        <v/>
      </c>
      <c r="BR28" s="224"/>
      <c r="BS28" s="74" t="str">
        <f t="shared" si="274"/>
        <v/>
      </c>
      <c r="BT28" s="36" t="str">
        <f>IF(BR28="","",BR28+(#REF!*365))</f>
        <v/>
      </c>
      <c r="BU28" s="225"/>
      <c r="BV28" s="75" t="str">
        <f t="shared" si="275"/>
        <v/>
      </c>
      <c r="BW28" s="37" t="str">
        <f>IF(BU28="","",BU28+(#REF!*365))</f>
        <v/>
      </c>
      <c r="BX28" s="224"/>
      <c r="BY28" s="74" t="str">
        <f t="shared" si="276"/>
        <v/>
      </c>
      <c r="BZ28" s="36" t="str">
        <f>IF(BX28="","",BX28+(#REF!*365))</f>
        <v/>
      </c>
      <c r="CA28" s="225"/>
      <c r="CB28" s="75" t="str">
        <f t="shared" si="277"/>
        <v/>
      </c>
      <c r="CC28" s="37" t="str">
        <f>IF(CA28="","",CA28+(#REF!*365))</f>
        <v/>
      </c>
      <c r="CD28" s="224"/>
      <c r="CE28" s="74" t="str">
        <f t="shared" si="278"/>
        <v/>
      </c>
      <c r="CF28" s="36" t="str">
        <f>IF(CD28="","",CD28+(#REF!*365))</f>
        <v/>
      </c>
      <c r="CG28" s="225"/>
      <c r="CH28" s="115" t="str">
        <f t="shared" si="238"/>
        <v/>
      </c>
      <c r="CI28" s="225" t="str">
        <f>IF(CG28="","",CG28+(#REF!*365))</f>
        <v/>
      </c>
      <c r="CJ28" s="224"/>
      <c r="CK28" s="5" t="str">
        <f t="shared" si="279"/>
        <v/>
      </c>
      <c r="CL28" s="224" t="str">
        <f>IF(CJ28="","",CJ28+(#REF!*365))</f>
        <v/>
      </c>
      <c r="CM28" s="225"/>
      <c r="CN28" s="115" t="str">
        <f t="shared" si="240"/>
        <v/>
      </c>
      <c r="CO28" s="225" t="str">
        <f>IF(CM28="","",CM28+(#REF!*365))</f>
        <v/>
      </c>
      <c r="CP28" s="224"/>
      <c r="CQ28" s="5" t="str">
        <f t="shared" si="280"/>
        <v/>
      </c>
      <c r="CR28" s="224" t="str">
        <f>IF(CP28="","",CP28+(#REF!*365))</f>
        <v/>
      </c>
      <c r="CS28" s="225"/>
      <c r="CT28" s="115" t="str">
        <f t="shared" si="181"/>
        <v/>
      </c>
      <c r="CU28" s="225" t="str">
        <f>IF(CS28="","",CS28+(#REF!*365))</f>
        <v/>
      </c>
      <c r="CV28" s="224"/>
      <c r="CW28" s="5" t="str">
        <f t="shared" si="242"/>
        <v/>
      </c>
      <c r="CX28" s="224" t="str">
        <f>IF(CV28="","",CV28+(#REF!*365))</f>
        <v/>
      </c>
      <c r="CY28" s="225"/>
      <c r="CZ28" s="115" t="str">
        <f t="shared" si="244"/>
        <v/>
      </c>
      <c r="DA28" s="225" t="str">
        <f>IF(CY28="","",CY28+(#REF!*365))</f>
        <v/>
      </c>
      <c r="DB28" s="224"/>
      <c r="DC28" s="5" t="str">
        <f t="shared" si="281"/>
        <v/>
      </c>
      <c r="DD28" s="224" t="str">
        <f>IF(DB28="","",DB28+(#REF!*365))</f>
        <v/>
      </c>
      <c r="DE28" s="225"/>
      <c r="DF28" s="115" t="str">
        <f t="shared" si="282"/>
        <v/>
      </c>
      <c r="DG28" s="225" t="str">
        <f>IF(DE28="","",DE28+(#REF!*365))</f>
        <v/>
      </c>
      <c r="DH28" s="224"/>
      <c r="DI28" s="5" t="str">
        <f t="shared" si="283"/>
        <v/>
      </c>
      <c r="DJ28" s="224" t="str">
        <f>IF(DH28="","",DH28+(#REF!*365))</f>
        <v/>
      </c>
      <c r="DK28" s="225"/>
      <c r="DL28" s="115" t="str">
        <f t="shared" si="284"/>
        <v/>
      </c>
      <c r="DM28" s="225" t="str">
        <f>IF(DK28="","",DK28+(#REF!*365))</f>
        <v/>
      </c>
      <c r="DN28" s="224"/>
      <c r="DO28" s="5" t="str">
        <f t="shared" si="246"/>
        <v/>
      </c>
      <c r="DP28" s="224" t="str">
        <f>IF(DN28="","",DN28+(#REF!*365))</f>
        <v/>
      </c>
      <c r="DQ28" s="225"/>
      <c r="DR28" s="115" t="str">
        <f t="shared" si="285"/>
        <v/>
      </c>
      <c r="DS28" s="225" t="str">
        <f>IF(DQ28="","",DQ28+(#REF!*365))</f>
        <v/>
      </c>
      <c r="DT28" s="224"/>
      <c r="DU28" s="5" t="str">
        <f t="shared" si="183"/>
        <v/>
      </c>
      <c r="DV28" s="224" t="str">
        <f>IF(DT28="","",DT28+(#REF!*365))</f>
        <v/>
      </c>
      <c r="DW28" s="225"/>
      <c r="DX28" s="115" t="str">
        <f t="shared" si="248"/>
        <v/>
      </c>
      <c r="DY28" s="225" t="str">
        <f>IF(DW28="","",DW28+(#REF!*365))</f>
        <v/>
      </c>
      <c r="DZ28" s="224"/>
      <c r="EA28" s="5" t="str">
        <f t="shared" si="250"/>
        <v/>
      </c>
      <c r="EB28" s="224" t="str">
        <f>IF(DZ28="","",DZ28+(#REF!*365))</f>
        <v/>
      </c>
      <c r="EC28" s="225"/>
      <c r="ED28" s="115" t="str">
        <f t="shared" si="252"/>
        <v/>
      </c>
      <c r="EE28" s="225" t="str">
        <f>IF(EC28="","",EC28+(#REF!*365))</f>
        <v/>
      </c>
      <c r="EF28" s="224"/>
      <c r="EG28" s="5" t="str">
        <f t="shared" si="254"/>
        <v/>
      </c>
      <c r="EH28" s="224" t="str">
        <f>IF(EF28="","",EF28+(#REF!*365))</f>
        <v/>
      </c>
      <c r="EI28" s="225"/>
      <c r="EJ28" s="115" t="str">
        <f t="shared" si="256"/>
        <v/>
      </c>
      <c r="EK28" s="225" t="str">
        <f>IF(EI28="","",EI28+(#REF!*365))</f>
        <v/>
      </c>
      <c r="EL28" s="224"/>
      <c r="EM28" s="5" t="str">
        <f t="shared" si="185"/>
        <v/>
      </c>
      <c r="EN28" s="224" t="str">
        <f>IF(EL28="","",EL28+(#REF!*365))</f>
        <v/>
      </c>
      <c r="EO28" s="225"/>
      <c r="EP28" s="115" t="str">
        <f t="shared" si="258"/>
        <v/>
      </c>
      <c r="EQ28" s="225" t="str">
        <f>IF(EO28="","",EO28+(#REF!*365))</f>
        <v/>
      </c>
      <c r="ER28" s="224"/>
      <c r="ES28" s="5" t="str">
        <f t="shared" si="260"/>
        <v/>
      </c>
      <c r="ET28" s="224" t="str">
        <f>IF(ER28="","",ER28+(#REF!*365))</f>
        <v/>
      </c>
      <c r="EU28" s="225"/>
      <c r="EV28" s="115" t="str">
        <f t="shared" si="262"/>
        <v/>
      </c>
      <c r="EW28" s="225" t="str">
        <f>IF(EU28="","",EU28+(#REF!*365))</f>
        <v/>
      </c>
      <c r="EX28" s="224"/>
      <c r="EY28" s="5" t="str">
        <f t="shared" si="264"/>
        <v/>
      </c>
      <c r="EZ28" s="224" t="str">
        <f>IF(EX28="","",EX28+(#REF!*365))</f>
        <v/>
      </c>
      <c r="FA28" s="225"/>
      <c r="FB28" s="115" t="str">
        <f t="shared" si="187"/>
        <v/>
      </c>
      <c r="FC28" s="225" t="str">
        <f>IF(FA28="","",FA28+(#REF!*365))</f>
        <v/>
      </c>
      <c r="FD28" s="224"/>
      <c r="FE28" s="5" t="str">
        <f t="shared" si="266"/>
        <v/>
      </c>
      <c r="FF28" s="224" t="str">
        <f>IF(FD28="","",FD28+(#REF!*365))</f>
        <v/>
      </c>
      <c r="FG28" s="225"/>
      <c r="FH28" s="115" t="str">
        <f t="shared" si="268"/>
        <v/>
      </c>
      <c r="FI28" s="225" t="str">
        <f>IF(FG28="","",FG28+(#REF!*365))</f>
        <v/>
      </c>
      <c r="FJ28" s="224"/>
      <c r="FK28" s="5" t="str">
        <f t="shared" si="270"/>
        <v/>
      </c>
      <c r="FL28" s="224" t="str">
        <f>IF(FJ28="","",FJ28+(#REF!*365))</f>
        <v/>
      </c>
      <c r="FM28" s="225"/>
      <c r="FN28" s="115" t="str">
        <f t="shared" si="272"/>
        <v/>
      </c>
      <c r="FO28" s="225" t="str">
        <f>IF(FM28="","",FM28+(#REF!*365))</f>
        <v/>
      </c>
      <c r="FP28" s="224"/>
      <c r="FQ28" s="5" t="str">
        <f t="shared" si="286"/>
        <v/>
      </c>
      <c r="FR28" s="224" t="str">
        <f>IF(FP28 = "", "",FP28+(#REF!*365))</f>
        <v/>
      </c>
      <c r="FS28" s="225"/>
      <c r="FT28" s="115" t="str">
        <f t="shared" si="287"/>
        <v/>
      </c>
      <c r="FU28" s="225" t="str">
        <f>IF(FS28="","",FS28+(#REF!*365))</f>
        <v/>
      </c>
      <c r="FV28" s="253"/>
      <c r="FW28" s="253"/>
      <c r="FX28" s="253"/>
      <c r="FY28" s="253"/>
      <c r="FZ28" s="253"/>
    </row>
    <row r="29" spans="1:182" s="3" customFormat="1" x14ac:dyDescent="0.25">
      <c r="A29" s="2" t="str">
        <f t="shared" si="89"/>
        <v/>
      </c>
      <c r="B29" s="147"/>
      <c r="C29" s="156"/>
      <c r="D29" s="151" t="str">
        <f t="shared" si="90"/>
        <v/>
      </c>
      <c r="E29" s="146"/>
      <c r="F29" s="192"/>
      <c r="G29" s="2"/>
      <c r="H29" s="1"/>
      <c r="I29" s="114" t="str">
        <f t="shared" si="173"/>
        <v/>
      </c>
      <c r="J29" s="114" t="str">
        <f t="shared" si="174"/>
        <v/>
      </c>
      <c r="K29" s="114" t="str">
        <f t="shared" si="175"/>
        <v/>
      </c>
      <c r="L29" s="114" t="str">
        <f t="shared" si="176"/>
        <v/>
      </c>
      <c r="M29" s="114" t="str">
        <f t="shared" si="177"/>
        <v/>
      </c>
      <c r="N29" s="114" t="str">
        <f t="shared" si="178"/>
        <v/>
      </c>
      <c r="O29" s="114" t="str">
        <f t="shared" si="179"/>
        <v/>
      </c>
      <c r="P29" s="114" t="str">
        <f t="shared" si="180"/>
        <v/>
      </c>
      <c r="Q29" s="93" t="str">
        <f t="shared" si="189"/>
        <v/>
      </c>
      <c r="R29" s="93" t="str">
        <f t="shared" si="190"/>
        <v/>
      </c>
      <c r="S29" s="93" t="str">
        <f t="shared" si="191"/>
        <v/>
      </c>
      <c r="T29" s="93" t="str">
        <f t="shared" si="192"/>
        <v/>
      </c>
      <c r="U29" s="93" t="str">
        <f t="shared" si="193"/>
        <v/>
      </c>
      <c r="V29" s="93" t="str">
        <f t="shared" si="194"/>
        <v/>
      </c>
      <c r="W29" s="93" t="str">
        <f t="shared" si="195"/>
        <v/>
      </c>
      <c r="X29" s="93" t="str">
        <f t="shared" si="196"/>
        <v/>
      </c>
      <c r="Y29" s="93" t="str">
        <f t="shared" si="197"/>
        <v/>
      </c>
      <c r="Z29" s="93" t="str">
        <f t="shared" si="198"/>
        <v/>
      </c>
      <c r="AA29" s="93" t="str">
        <f t="shared" si="199"/>
        <v/>
      </c>
      <c r="AB29" s="93" t="str">
        <f t="shared" si="200"/>
        <v/>
      </c>
      <c r="AC29" s="93" t="str">
        <f t="shared" si="201"/>
        <v/>
      </c>
      <c r="AD29" s="93" t="str">
        <f t="shared" si="202"/>
        <v/>
      </c>
      <c r="AE29" s="93" t="str">
        <f t="shared" si="203"/>
        <v/>
      </c>
      <c r="AF29" s="93" t="str">
        <f t="shared" si="204"/>
        <v/>
      </c>
      <c r="AG29" s="93" t="str">
        <f t="shared" si="205"/>
        <v/>
      </c>
      <c r="AH29" s="93" t="str">
        <f t="shared" si="206"/>
        <v/>
      </c>
      <c r="AI29" s="93" t="str">
        <f t="shared" si="207"/>
        <v/>
      </c>
      <c r="AJ29" s="93" t="str">
        <f t="shared" si="208"/>
        <v/>
      </c>
      <c r="AK29" s="93" t="str">
        <f t="shared" si="209"/>
        <v/>
      </c>
      <c r="AL29" s="93" t="str">
        <f t="shared" si="210"/>
        <v/>
      </c>
      <c r="AM29" s="93" t="str">
        <f t="shared" si="211"/>
        <v/>
      </c>
      <c r="AN29" s="93" t="str">
        <f t="shared" si="212"/>
        <v/>
      </c>
      <c r="AO29" s="93" t="str">
        <f t="shared" si="213"/>
        <v/>
      </c>
      <c r="AP29" s="93" t="str">
        <f t="shared" si="214"/>
        <v/>
      </c>
      <c r="AQ29" s="93" t="str">
        <f t="shared" si="215"/>
        <v/>
      </c>
      <c r="AR29" s="93" t="str">
        <f t="shared" si="216"/>
        <v/>
      </c>
      <c r="AS29" s="93" t="str">
        <f t="shared" si="217"/>
        <v/>
      </c>
      <c r="AT29" s="93" t="str">
        <f t="shared" si="218"/>
        <v/>
      </c>
      <c r="AU29" s="93" t="str">
        <f t="shared" si="219"/>
        <v/>
      </c>
      <c r="AV29" s="93" t="str">
        <f t="shared" si="220"/>
        <v/>
      </c>
      <c r="AW29" s="93" t="str">
        <f t="shared" si="221"/>
        <v/>
      </c>
      <c r="AX29" s="93" t="str">
        <f t="shared" si="222"/>
        <v/>
      </c>
      <c r="AY29" s="93" t="str">
        <f t="shared" si="223"/>
        <v/>
      </c>
      <c r="AZ29" s="93" t="str">
        <f t="shared" si="224"/>
        <v/>
      </c>
      <c r="BA29" s="93" t="str">
        <f t="shared" si="225"/>
        <v/>
      </c>
      <c r="BB29" s="93" t="str">
        <f t="shared" si="226"/>
        <v/>
      </c>
      <c r="BC29" s="93" t="str">
        <f t="shared" si="227"/>
        <v/>
      </c>
      <c r="BD29" s="93" t="str">
        <f t="shared" si="228"/>
        <v/>
      </c>
      <c r="BE29" s="93" t="str">
        <f t="shared" si="229"/>
        <v/>
      </c>
      <c r="BF29" s="224"/>
      <c r="BG29" s="74" t="str">
        <f t="shared" si="230"/>
        <v/>
      </c>
      <c r="BH29" s="36" t="str">
        <f>IF(BF29="","",BF29+(#REF!*365))</f>
        <v/>
      </c>
      <c r="BI29" s="225"/>
      <c r="BJ29" s="75" t="str">
        <f t="shared" si="232"/>
        <v/>
      </c>
      <c r="BK29" s="37" t="str">
        <f>IF(BI29="","",BI29+(#REF!*365))</f>
        <v/>
      </c>
      <c r="BL29" s="224"/>
      <c r="BM29" s="74" t="str">
        <f t="shared" si="234"/>
        <v/>
      </c>
      <c r="BN29" s="36" t="str">
        <f>IF(BL29="","",BL29+(#REF!*365))</f>
        <v/>
      </c>
      <c r="BO29" s="225"/>
      <c r="BP29" s="75" t="str">
        <f t="shared" si="236"/>
        <v/>
      </c>
      <c r="BQ29" s="37" t="str">
        <f>IF(BO29="","",BO29+(#REF!*365))</f>
        <v/>
      </c>
      <c r="BR29" s="224"/>
      <c r="BS29" s="74" t="str">
        <f t="shared" si="274"/>
        <v/>
      </c>
      <c r="BT29" s="36" t="str">
        <f>IF(BR29="","",BR29+(#REF!*365))</f>
        <v/>
      </c>
      <c r="BU29" s="225"/>
      <c r="BV29" s="75" t="str">
        <f t="shared" si="275"/>
        <v/>
      </c>
      <c r="BW29" s="37" t="str">
        <f>IF(BU29="","",BU29+(#REF!*365))</f>
        <v/>
      </c>
      <c r="BX29" s="224"/>
      <c r="BY29" s="74" t="str">
        <f t="shared" si="276"/>
        <v/>
      </c>
      <c r="BZ29" s="36" t="str">
        <f>IF(BX29="","",BX29+(#REF!*365))</f>
        <v/>
      </c>
      <c r="CA29" s="225"/>
      <c r="CB29" s="75" t="str">
        <f t="shared" si="277"/>
        <v/>
      </c>
      <c r="CC29" s="37" t="str">
        <f>IF(CA29="","",CA29+(#REF!*365))</f>
        <v/>
      </c>
      <c r="CD29" s="224"/>
      <c r="CE29" s="74" t="str">
        <f t="shared" si="278"/>
        <v/>
      </c>
      <c r="CF29" s="36" t="str">
        <f>IF(CD29="","",CD29+(#REF!*365))</f>
        <v/>
      </c>
      <c r="CG29" s="225"/>
      <c r="CH29" s="115" t="str">
        <f t="shared" si="238"/>
        <v/>
      </c>
      <c r="CI29" s="225" t="str">
        <f>IF(CG29="","",CG29+(#REF!*365))</f>
        <v/>
      </c>
      <c r="CJ29" s="224"/>
      <c r="CK29" s="5" t="str">
        <f t="shared" si="279"/>
        <v/>
      </c>
      <c r="CL29" s="224" t="str">
        <f>IF(CJ29="","",CJ29+(#REF!*365))</f>
        <v/>
      </c>
      <c r="CM29" s="225"/>
      <c r="CN29" s="115" t="str">
        <f t="shared" si="240"/>
        <v/>
      </c>
      <c r="CO29" s="225" t="str">
        <f>IF(CM29="","",CM29+(#REF!*365))</f>
        <v/>
      </c>
      <c r="CP29" s="224"/>
      <c r="CQ29" s="5" t="str">
        <f t="shared" si="280"/>
        <v/>
      </c>
      <c r="CR29" s="224" t="str">
        <f>IF(CP29="","",CP29+(#REF!*365))</f>
        <v/>
      </c>
      <c r="CS29" s="225"/>
      <c r="CT29" s="115" t="str">
        <f t="shared" si="181"/>
        <v/>
      </c>
      <c r="CU29" s="225" t="str">
        <f>IF(CS29="","",CS29+(#REF!*365))</f>
        <v/>
      </c>
      <c r="CV29" s="224"/>
      <c r="CW29" s="5" t="str">
        <f t="shared" si="242"/>
        <v/>
      </c>
      <c r="CX29" s="224" t="str">
        <f>IF(CV29="","",CV29+(#REF!*365))</f>
        <v/>
      </c>
      <c r="CY29" s="225"/>
      <c r="CZ29" s="115" t="str">
        <f t="shared" si="244"/>
        <v/>
      </c>
      <c r="DA29" s="225" t="str">
        <f>IF(CY29="","",CY29+(#REF!*365))</f>
        <v/>
      </c>
      <c r="DB29" s="224"/>
      <c r="DC29" s="5" t="str">
        <f t="shared" si="281"/>
        <v/>
      </c>
      <c r="DD29" s="224" t="str">
        <f>IF(DB29="","",DB29+(#REF!*365))</f>
        <v/>
      </c>
      <c r="DE29" s="225"/>
      <c r="DF29" s="115" t="str">
        <f t="shared" si="282"/>
        <v/>
      </c>
      <c r="DG29" s="225" t="str">
        <f>IF(DE29="","",DE29+(#REF!*365))</f>
        <v/>
      </c>
      <c r="DH29" s="224"/>
      <c r="DI29" s="5" t="str">
        <f t="shared" si="283"/>
        <v/>
      </c>
      <c r="DJ29" s="224" t="str">
        <f>IF(DH29="","",DH29+(#REF!*365))</f>
        <v/>
      </c>
      <c r="DK29" s="225"/>
      <c r="DL29" s="115" t="str">
        <f t="shared" si="284"/>
        <v/>
      </c>
      <c r="DM29" s="225" t="str">
        <f>IF(DK29="","",DK29+(#REF!*365))</f>
        <v/>
      </c>
      <c r="DN29" s="224"/>
      <c r="DO29" s="5" t="str">
        <f t="shared" si="246"/>
        <v/>
      </c>
      <c r="DP29" s="224" t="str">
        <f>IF(DN29="","",DN29+(#REF!*365))</f>
        <v/>
      </c>
      <c r="DQ29" s="225"/>
      <c r="DR29" s="115" t="str">
        <f t="shared" si="285"/>
        <v/>
      </c>
      <c r="DS29" s="225" t="str">
        <f>IF(DQ29="","",DQ29+(#REF!*365))</f>
        <v/>
      </c>
      <c r="DT29" s="224"/>
      <c r="DU29" s="5" t="str">
        <f t="shared" si="183"/>
        <v/>
      </c>
      <c r="DV29" s="224" t="str">
        <f>IF(DT29="","",DT29+(#REF!*365))</f>
        <v/>
      </c>
      <c r="DW29" s="225"/>
      <c r="DX29" s="115" t="str">
        <f t="shared" si="248"/>
        <v/>
      </c>
      <c r="DY29" s="225" t="str">
        <f>IF(DW29="","",DW29+(#REF!*365))</f>
        <v/>
      </c>
      <c r="DZ29" s="224"/>
      <c r="EA29" s="5" t="str">
        <f t="shared" si="250"/>
        <v/>
      </c>
      <c r="EB29" s="224" t="str">
        <f>IF(DZ29="","",DZ29+(#REF!*365))</f>
        <v/>
      </c>
      <c r="EC29" s="225"/>
      <c r="ED29" s="115" t="str">
        <f t="shared" si="252"/>
        <v/>
      </c>
      <c r="EE29" s="225" t="str">
        <f>IF(EC29="","",EC29+(#REF!*365))</f>
        <v/>
      </c>
      <c r="EF29" s="224"/>
      <c r="EG29" s="5" t="str">
        <f t="shared" si="254"/>
        <v/>
      </c>
      <c r="EH29" s="224" t="str">
        <f>IF(EF29="","",EF29+(#REF!*365))</f>
        <v/>
      </c>
      <c r="EI29" s="225"/>
      <c r="EJ29" s="115" t="str">
        <f t="shared" si="256"/>
        <v/>
      </c>
      <c r="EK29" s="225" t="str">
        <f>IF(EI29="","",EI29+(#REF!*365))</f>
        <v/>
      </c>
      <c r="EL29" s="224"/>
      <c r="EM29" s="5" t="str">
        <f t="shared" si="185"/>
        <v/>
      </c>
      <c r="EN29" s="224" t="str">
        <f>IF(EL29="","",EL29+(#REF!*365))</f>
        <v/>
      </c>
      <c r="EO29" s="225"/>
      <c r="EP29" s="115" t="str">
        <f t="shared" si="258"/>
        <v/>
      </c>
      <c r="EQ29" s="225" t="str">
        <f>IF(EO29="","",EO29+(#REF!*365))</f>
        <v/>
      </c>
      <c r="ER29" s="224"/>
      <c r="ES29" s="5" t="str">
        <f t="shared" si="260"/>
        <v/>
      </c>
      <c r="ET29" s="224" t="str">
        <f>IF(ER29="","",ER29+(#REF!*365))</f>
        <v/>
      </c>
      <c r="EU29" s="225"/>
      <c r="EV29" s="115" t="str">
        <f t="shared" si="262"/>
        <v/>
      </c>
      <c r="EW29" s="225" t="str">
        <f>IF(EU29="","",EU29+(#REF!*365))</f>
        <v/>
      </c>
      <c r="EX29" s="224"/>
      <c r="EY29" s="5" t="str">
        <f t="shared" si="264"/>
        <v/>
      </c>
      <c r="EZ29" s="224" t="str">
        <f>IF(EX29="","",EX29+(#REF!*365))</f>
        <v/>
      </c>
      <c r="FA29" s="225"/>
      <c r="FB29" s="115" t="str">
        <f t="shared" si="187"/>
        <v/>
      </c>
      <c r="FC29" s="225" t="str">
        <f>IF(FA29="","",FA29+(#REF!*365))</f>
        <v/>
      </c>
      <c r="FD29" s="224"/>
      <c r="FE29" s="5" t="str">
        <f t="shared" si="266"/>
        <v/>
      </c>
      <c r="FF29" s="224" t="str">
        <f>IF(FD29="","",FD29+(#REF!*365))</f>
        <v/>
      </c>
      <c r="FG29" s="225"/>
      <c r="FH29" s="115" t="str">
        <f t="shared" si="268"/>
        <v/>
      </c>
      <c r="FI29" s="225" t="str">
        <f>IF(FG29="","",FG29+(#REF!*365))</f>
        <v/>
      </c>
      <c r="FJ29" s="224"/>
      <c r="FK29" s="5" t="str">
        <f t="shared" si="270"/>
        <v/>
      </c>
      <c r="FL29" s="224" t="str">
        <f>IF(FJ29="","",FJ29+(#REF!*365))</f>
        <v/>
      </c>
      <c r="FM29" s="225"/>
      <c r="FN29" s="115" t="str">
        <f t="shared" si="272"/>
        <v/>
      </c>
      <c r="FO29" s="225" t="str">
        <f>IF(FM29="","",FM29+(#REF!*365))</f>
        <v/>
      </c>
      <c r="FP29" s="224"/>
      <c r="FQ29" s="5" t="str">
        <f t="shared" si="286"/>
        <v/>
      </c>
      <c r="FR29" s="224" t="str">
        <f>IF(FP29 = "", "",FP29+(#REF!*365))</f>
        <v/>
      </c>
      <c r="FS29" s="225"/>
      <c r="FT29" s="115" t="str">
        <f t="shared" si="287"/>
        <v/>
      </c>
      <c r="FU29" s="225" t="str">
        <f>IF(FS29="","",FS29+(#REF!*365))</f>
        <v/>
      </c>
      <c r="FV29" s="253"/>
      <c r="FW29" s="253"/>
      <c r="FX29" s="253"/>
      <c r="FY29" s="253"/>
      <c r="FZ29" s="253"/>
    </row>
    <row r="30" spans="1:182" s="14" customFormat="1" x14ac:dyDescent="0.25">
      <c r="A30" s="2" t="str">
        <f t="shared" si="89"/>
        <v/>
      </c>
      <c r="B30" s="147"/>
      <c r="C30" s="156"/>
      <c r="D30" s="151" t="str">
        <f t="shared" si="90"/>
        <v/>
      </c>
      <c r="E30" s="146"/>
      <c r="F30" s="192"/>
      <c r="G30" s="2"/>
      <c r="H30" s="76"/>
      <c r="I30" s="114" t="str">
        <f t="shared" si="173"/>
        <v/>
      </c>
      <c r="J30" s="114" t="str">
        <f t="shared" si="174"/>
        <v/>
      </c>
      <c r="K30" s="114" t="str">
        <f t="shared" si="175"/>
        <v/>
      </c>
      <c r="L30" s="114" t="str">
        <f t="shared" si="176"/>
        <v/>
      </c>
      <c r="M30" s="114" t="str">
        <f t="shared" si="177"/>
        <v/>
      </c>
      <c r="N30" s="114" t="str">
        <f t="shared" si="178"/>
        <v/>
      </c>
      <c r="O30" s="114" t="str">
        <f t="shared" si="179"/>
        <v/>
      </c>
      <c r="P30" s="114" t="str">
        <f t="shared" si="180"/>
        <v/>
      </c>
      <c r="Q30" s="93" t="str">
        <f t="shared" si="189"/>
        <v/>
      </c>
      <c r="R30" s="93" t="str">
        <f t="shared" si="190"/>
        <v/>
      </c>
      <c r="S30" s="93" t="str">
        <f t="shared" si="191"/>
        <v/>
      </c>
      <c r="T30" s="93" t="str">
        <f t="shared" si="192"/>
        <v/>
      </c>
      <c r="U30" s="93" t="str">
        <f t="shared" si="193"/>
        <v/>
      </c>
      <c r="V30" s="93" t="str">
        <f t="shared" si="194"/>
        <v/>
      </c>
      <c r="W30" s="93" t="str">
        <f t="shared" si="195"/>
        <v/>
      </c>
      <c r="X30" s="93" t="str">
        <f t="shared" si="196"/>
        <v/>
      </c>
      <c r="Y30" s="93" t="str">
        <f t="shared" si="197"/>
        <v/>
      </c>
      <c r="Z30" s="93" t="str">
        <f t="shared" si="198"/>
        <v/>
      </c>
      <c r="AA30" s="93" t="str">
        <f t="shared" si="199"/>
        <v/>
      </c>
      <c r="AB30" s="93" t="str">
        <f t="shared" si="200"/>
        <v/>
      </c>
      <c r="AC30" s="93" t="str">
        <f t="shared" si="201"/>
        <v/>
      </c>
      <c r="AD30" s="93" t="str">
        <f t="shared" si="202"/>
        <v/>
      </c>
      <c r="AE30" s="93" t="str">
        <f t="shared" si="203"/>
        <v/>
      </c>
      <c r="AF30" s="93" t="str">
        <f t="shared" si="204"/>
        <v/>
      </c>
      <c r="AG30" s="93" t="str">
        <f t="shared" si="205"/>
        <v/>
      </c>
      <c r="AH30" s="93" t="str">
        <f t="shared" si="206"/>
        <v/>
      </c>
      <c r="AI30" s="93" t="str">
        <f t="shared" si="207"/>
        <v/>
      </c>
      <c r="AJ30" s="93" t="str">
        <f t="shared" si="208"/>
        <v/>
      </c>
      <c r="AK30" s="93" t="str">
        <f t="shared" si="209"/>
        <v/>
      </c>
      <c r="AL30" s="93" t="str">
        <f t="shared" si="210"/>
        <v/>
      </c>
      <c r="AM30" s="93" t="str">
        <f t="shared" si="211"/>
        <v/>
      </c>
      <c r="AN30" s="93" t="str">
        <f t="shared" si="212"/>
        <v/>
      </c>
      <c r="AO30" s="93" t="str">
        <f t="shared" si="213"/>
        <v/>
      </c>
      <c r="AP30" s="93" t="str">
        <f t="shared" si="214"/>
        <v/>
      </c>
      <c r="AQ30" s="93" t="str">
        <f t="shared" si="215"/>
        <v/>
      </c>
      <c r="AR30" s="93" t="str">
        <f t="shared" si="216"/>
        <v/>
      </c>
      <c r="AS30" s="93" t="str">
        <f t="shared" si="217"/>
        <v/>
      </c>
      <c r="AT30" s="93" t="str">
        <f t="shared" si="218"/>
        <v/>
      </c>
      <c r="AU30" s="93" t="str">
        <f t="shared" si="219"/>
        <v/>
      </c>
      <c r="AV30" s="93" t="str">
        <f t="shared" si="220"/>
        <v/>
      </c>
      <c r="AW30" s="93" t="str">
        <f t="shared" si="221"/>
        <v/>
      </c>
      <c r="AX30" s="93" t="str">
        <f t="shared" si="222"/>
        <v/>
      </c>
      <c r="AY30" s="93" t="str">
        <f t="shared" si="223"/>
        <v/>
      </c>
      <c r="AZ30" s="93" t="str">
        <f t="shared" si="224"/>
        <v/>
      </c>
      <c r="BA30" s="93" t="str">
        <f t="shared" si="225"/>
        <v/>
      </c>
      <c r="BB30" s="93" t="str">
        <f t="shared" si="226"/>
        <v/>
      </c>
      <c r="BC30" s="93" t="str">
        <f t="shared" si="227"/>
        <v/>
      </c>
      <c r="BD30" s="93" t="str">
        <f t="shared" si="228"/>
        <v/>
      </c>
      <c r="BE30" s="93" t="str">
        <f t="shared" si="229"/>
        <v/>
      </c>
      <c r="BF30" s="224"/>
      <c r="BG30" s="74" t="str">
        <f t="shared" si="230"/>
        <v/>
      </c>
      <c r="BH30" s="36" t="str">
        <f>IF(BF30="","",BF30+(#REF!*365))</f>
        <v/>
      </c>
      <c r="BI30" s="225"/>
      <c r="BJ30" s="75" t="str">
        <f t="shared" si="232"/>
        <v/>
      </c>
      <c r="BK30" s="37" t="str">
        <f>IF(BI30="","",BI30+(#REF!*365))</f>
        <v/>
      </c>
      <c r="BL30" s="224"/>
      <c r="BM30" s="74" t="str">
        <f t="shared" si="234"/>
        <v/>
      </c>
      <c r="BN30" s="36" t="str">
        <f>IF(BL30="","",BL30+(#REF!*365))</f>
        <v/>
      </c>
      <c r="BO30" s="225"/>
      <c r="BP30" s="75" t="str">
        <f t="shared" si="236"/>
        <v/>
      </c>
      <c r="BQ30" s="37" t="str">
        <f>IF(BO30="","",BO30+(#REF!*365))</f>
        <v/>
      </c>
      <c r="BR30" s="224"/>
      <c r="BS30" s="74" t="str">
        <f t="shared" si="274"/>
        <v/>
      </c>
      <c r="BT30" s="36" t="str">
        <f>IF(BR30="","",BR30+(#REF!*365))</f>
        <v/>
      </c>
      <c r="BU30" s="225"/>
      <c r="BV30" s="75" t="str">
        <f t="shared" si="275"/>
        <v/>
      </c>
      <c r="BW30" s="37" t="str">
        <f>IF(BU30="","",BU30+(#REF!*365))</f>
        <v/>
      </c>
      <c r="BX30" s="224"/>
      <c r="BY30" s="74" t="str">
        <f t="shared" si="276"/>
        <v/>
      </c>
      <c r="BZ30" s="36" t="str">
        <f>IF(BX30="","",BX30+(#REF!*365))</f>
        <v/>
      </c>
      <c r="CA30" s="225"/>
      <c r="CB30" s="75" t="str">
        <f t="shared" si="277"/>
        <v/>
      </c>
      <c r="CC30" s="37" t="str">
        <f>IF(CA30="","",CA30+(#REF!*365))</f>
        <v/>
      </c>
      <c r="CD30" s="224"/>
      <c r="CE30" s="74" t="str">
        <f t="shared" si="278"/>
        <v/>
      </c>
      <c r="CF30" s="36" t="str">
        <f>IF(CD30="","",CD30+(#REF!*365))</f>
        <v/>
      </c>
      <c r="CG30" s="225"/>
      <c r="CH30" s="115" t="str">
        <f t="shared" si="238"/>
        <v/>
      </c>
      <c r="CI30" s="225" t="str">
        <f>IF(CG30="","",CG30+(#REF!*365))</f>
        <v/>
      </c>
      <c r="CJ30" s="224"/>
      <c r="CK30" s="5" t="str">
        <f t="shared" si="279"/>
        <v/>
      </c>
      <c r="CL30" s="224" t="str">
        <f>IF(CJ30="","",CJ30+(#REF!*365))</f>
        <v/>
      </c>
      <c r="CM30" s="225"/>
      <c r="CN30" s="115" t="str">
        <f t="shared" si="240"/>
        <v/>
      </c>
      <c r="CO30" s="225" t="str">
        <f>IF(CM30="","",CM30+(#REF!*365))</f>
        <v/>
      </c>
      <c r="CP30" s="224"/>
      <c r="CQ30" s="5" t="str">
        <f t="shared" si="280"/>
        <v/>
      </c>
      <c r="CR30" s="224" t="str">
        <f>IF(CP30="","",CP30+(#REF!*365))</f>
        <v/>
      </c>
      <c r="CS30" s="225"/>
      <c r="CT30" s="115" t="str">
        <f t="shared" si="181"/>
        <v/>
      </c>
      <c r="CU30" s="225" t="str">
        <f>IF(CS30="","",CS30+(#REF!*365))</f>
        <v/>
      </c>
      <c r="CV30" s="224"/>
      <c r="CW30" s="5" t="str">
        <f t="shared" si="242"/>
        <v/>
      </c>
      <c r="CX30" s="224" t="str">
        <f>IF(CV30="","",CV30+(#REF!*365))</f>
        <v/>
      </c>
      <c r="CY30" s="225"/>
      <c r="CZ30" s="115" t="str">
        <f t="shared" si="244"/>
        <v/>
      </c>
      <c r="DA30" s="225" t="str">
        <f>IF(CY30="","",CY30+(#REF!*365))</f>
        <v/>
      </c>
      <c r="DB30" s="224"/>
      <c r="DC30" s="5" t="str">
        <f t="shared" si="281"/>
        <v/>
      </c>
      <c r="DD30" s="224" t="str">
        <f>IF(DB30="","",DB30+(#REF!*365))</f>
        <v/>
      </c>
      <c r="DE30" s="225"/>
      <c r="DF30" s="115" t="str">
        <f t="shared" si="282"/>
        <v/>
      </c>
      <c r="DG30" s="225" t="str">
        <f>IF(DE30="","",DE30+(#REF!*365))</f>
        <v/>
      </c>
      <c r="DH30" s="224"/>
      <c r="DI30" s="5" t="str">
        <f t="shared" si="283"/>
        <v/>
      </c>
      <c r="DJ30" s="224" t="str">
        <f>IF(DH30="","",DH30+(#REF!*365))</f>
        <v/>
      </c>
      <c r="DK30" s="225"/>
      <c r="DL30" s="115" t="str">
        <f t="shared" si="284"/>
        <v/>
      </c>
      <c r="DM30" s="225" t="str">
        <f>IF(DK30="","",DK30+(#REF!*365))</f>
        <v/>
      </c>
      <c r="DN30" s="224"/>
      <c r="DO30" s="5" t="str">
        <f t="shared" si="246"/>
        <v/>
      </c>
      <c r="DP30" s="224" t="str">
        <f>IF(DN30="","",DN30+(#REF!*365))</f>
        <v/>
      </c>
      <c r="DQ30" s="225"/>
      <c r="DR30" s="115" t="str">
        <f t="shared" si="285"/>
        <v/>
      </c>
      <c r="DS30" s="225" t="str">
        <f>IF(DQ30="","",DQ30+(#REF!*365))</f>
        <v/>
      </c>
      <c r="DT30" s="224"/>
      <c r="DU30" s="5" t="str">
        <f t="shared" si="183"/>
        <v/>
      </c>
      <c r="DV30" s="224" t="str">
        <f>IF(DT30="","",DT30+(#REF!*365))</f>
        <v/>
      </c>
      <c r="DW30" s="225"/>
      <c r="DX30" s="115" t="str">
        <f t="shared" si="248"/>
        <v/>
      </c>
      <c r="DY30" s="225" t="str">
        <f>IF(DW30="","",DW30+(#REF!*365))</f>
        <v/>
      </c>
      <c r="DZ30" s="224"/>
      <c r="EA30" s="5" t="str">
        <f t="shared" si="250"/>
        <v/>
      </c>
      <c r="EB30" s="224" t="str">
        <f>IF(DZ30="","",DZ30+(#REF!*365))</f>
        <v/>
      </c>
      <c r="EC30" s="225"/>
      <c r="ED30" s="115" t="str">
        <f t="shared" si="252"/>
        <v/>
      </c>
      <c r="EE30" s="225" t="str">
        <f>IF(EC30="","",EC30+(#REF!*365))</f>
        <v/>
      </c>
      <c r="EF30" s="224"/>
      <c r="EG30" s="5" t="str">
        <f t="shared" si="254"/>
        <v/>
      </c>
      <c r="EH30" s="224" t="str">
        <f>IF(EF30="","",EF30+(#REF!*365))</f>
        <v/>
      </c>
      <c r="EI30" s="225"/>
      <c r="EJ30" s="115" t="str">
        <f t="shared" si="256"/>
        <v/>
      </c>
      <c r="EK30" s="225" t="str">
        <f>IF(EI30="","",EI30+(#REF!*365))</f>
        <v/>
      </c>
      <c r="EL30" s="224"/>
      <c r="EM30" s="5" t="str">
        <f t="shared" si="185"/>
        <v/>
      </c>
      <c r="EN30" s="224" t="str">
        <f>IF(EL30="","",EL30+(#REF!*365))</f>
        <v/>
      </c>
      <c r="EO30" s="225"/>
      <c r="EP30" s="115" t="str">
        <f t="shared" si="258"/>
        <v/>
      </c>
      <c r="EQ30" s="225" t="str">
        <f>IF(EO30="","",EO30+(#REF!*365))</f>
        <v/>
      </c>
      <c r="ER30" s="224"/>
      <c r="ES30" s="5" t="str">
        <f t="shared" si="260"/>
        <v/>
      </c>
      <c r="ET30" s="224" t="str">
        <f>IF(ER30="","",ER30+(#REF!*365))</f>
        <v/>
      </c>
      <c r="EU30" s="225"/>
      <c r="EV30" s="115" t="str">
        <f t="shared" si="262"/>
        <v/>
      </c>
      <c r="EW30" s="225" t="str">
        <f>IF(EU30="","",EU30+(#REF!*365))</f>
        <v/>
      </c>
      <c r="EX30" s="224"/>
      <c r="EY30" s="5" t="str">
        <f t="shared" si="264"/>
        <v/>
      </c>
      <c r="EZ30" s="224" t="str">
        <f>IF(EX30="","",EX30+(#REF!*365))</f>
        <v/>
      </c>
      <c r="FA30" s="225"/>
      <c r="FB30" s="115" t="str">
        <f t="shared" si="187"/>
        <v/>
      </c>
      <c r="FC30" s="225" t="str">
        <f>IF(FA30="","",FA30+(#REF!*365))</f>
        <v/>
      </c>
      <c r="FD30" s="224"/>
      <c r="FE30" s="5" t="str">
        <f t="shared" si="266"/>
        <v/>
      </c>
      <c r="FF30" s="224" t="str">
        <f>IF(FD30="","",FD30+(#REF!*365))</f>
        <v/>
      </c>
      <c r="FG30" s="225"/>
      <c r="FH30" s="115" t="str">
        <f t="shared" si="268"/>
        <v/>
      </c>
      <c r="FI30" s="225" t="str">
        <f>IF(FG30="","",FG30+(#REF!*365))</f>
        <v/>
      </c>
      <c r="FJ30" s="224"/>
      <c r="FK30" s="5" t="str">
        <f t="shared" si="270"/>
        <v/>
      </c>
      <c r="FL30" s="224" t="str">
        <f>IF(FJ30="","",FJ30+(#REF!*365))</f>
        <v/>
      </c>
      <c r="FM30" s="225"/>
      <c r="FN30" s="115" t="str">
        <f t="shared" si="272"/>
        <v/>
      </c>
      <c r="FO30" s="225" t="str">
        <f>IF(FM30="","",FM30+(#REF!*365))</f>
        <v/>
      </c>
      <c r="FP30" s="224"/>
      <c r="FQ30" s="5" t="str">
        <f t="shared" si="286"/>
        <v/>
      </c>
      <c r="FR30" s="224" t="str">
        <f>IF(FP30 = "", "",FP30+(#REF!*365))</f>
        <v/>
      </c>
      <c r="FS30" s="225"/>
      <c r="FT30" s="115" t="str">
        <f t="shared" si="287"/>
        <v/>
      </c>
      <c r="FU30" s="225" t="str">
        <f>IF(FS30="","",FS30+(#REF!*365))</f>
        <v/>
      </c>
      <c r="FV30" s="253"/>
      <c r="FW30" s="253"/>
      <c r="FX30" s="253"/>
      <c r="FY30" s="253"/>
      <c r="FZ30" s="253"/>
    </row>
    <row r="31" spans="1:182" s="3" customFormat="1" x14ac:dyDescent="0.25">
      <c r="A31" s="2" t="str">
        <f t="shared" si="89"/>
        <v/>
      </c>
      <c r="B31" s="147"/>
      <c r="C31" s="156"/>
      <c r="D31" s="151" t="str">
        <f t="shared" si="90"/>
        <v/>
      </c>
      <c r="E31" s="146"/>
      <c r="F31" s="195"/>
      <c r="G31" s="2"/>
      <c r="H31" s="76"/>
      <c r="I31" s="114" t="str">
        <f t="shared" si="173"/>
        <v/>
      </c>
      <c r="J31" s="114" t="str">
        <f t="shared" si="174"/>
        <v/>
      </c>
      <c r="K31" s="114" t="str">
        <f t="shared" si="175"/>
        <v/>
      </c>
      <c r="L31" s="114" t="str">
        <f t="shared" si="176"/>
        <v/>
      </c>
      <c r="M31" s="114" t="str">
        <f t="shared" si="177"/>
        <v/>
      </c>
      <c r="N31" s="114" t="str">
        <f t="shared" si="178"/>
        <v/>
      </c>
      <c r="O31" s="114" t="str">
        <f t="shared" si="179"/>
        <v/>
      </c>
      <c r="P31" s="114" t="str">
        <f t="shared" si="180"/>
        <v/>
      </c>
      <c r="Q31" s="93" t="str">
        <f t="shared" si="189"/>
        <v/>
      </c>
      <c r="R31" s="93" t="str">
        <f t="shared" si="190"/>
        <v/>
      </c>
      <c r="S31" s="93" t="str">
        <f t="shared" si="191"/>
        <v/>
      </c>
      <c r="T31" s="93" t="str">
        <f t="shared" si="192"/>
        <v/>
      </c>
      <c r="U31" s="93" t="str">
        <f t="shared" si="193"/>
        <v/>
      </c>
      <c r="V31" s="93" t="str">
        <f t="shared" si="194"/>
        <v/>
      </c>
      <c r="W31" s="93" t="str">
        <f t="shared" si="195"/>
        <v/>
      </c>
      <c r="X31" s="93" t="str">
        <f t="shared" si="196"/>
        <v/>
      </c>
      <c r="Y31" s="93" t="str">
        <f t="shared" si="197"/>
        <v/>
      </c>
      <c r="Z31" s="93" t="str">
        <f t="shared" si="198"/>
        <v/>
      </c>
      <c r="AA31" s="93" t="str">
        <f t="shared" si="199"/>
        <v/>
      </c>
      <c r="AB31" s="93" t="str">
        <f t="shared" si="200"/>
        <v/>
      </c>
      <c r="AC31" s="93" t="str">
        <f t="shared" si="201"/>
        <v/>
      </c>
      <c r="AD31" s="93" t="str">
        <f t="shared" si="202"/>
        <v/>
      </c>
      <c r="AE31" s="93" t="str">
        <f t="shared" si="203"/>
        <v/>
      </c>
      <c r="AF31" s="93" t="str">
        <f t="shared" si="204"/>
        <v/>
      </c>
      <c r="AG31" s="93" t="str">
        <f t="shared" si="205"/>
        <v/>
      </c>
      <c r="AH31" s="93" t="str">
        <f t="shared" si="206"/>
        <v/>
      </c>
      <c r="AI31" s="93" t="str">
        <f t="shared" si="207"/>
        <v/>
      </c>
      <c r="AJ31" s="93" t="str">
        <f t="shared" si="208"/>
        <v/>
      </c>
      <c r="AK31" s="93" t="str">
        <f t="shared" si="209"/>
        <v/>
      </c>
      <c r="AL31" s="93" t="str">
        <f t="shared" si="210"/>
        <v/>
      </c>
      <c r="AM31" s="93" t="str">
        <f t="shared" si="211"/>
        <v/>
      </c>
      <c r="AN31" s="93" t="str">
        <f t="shared" si="212"/>
        <v/>
      </c>
      <c r="AO31" s="93" t="str">
        <f t="shared" si="213"/>
        <v/>
      </c>
      <c r="AP31" s="93" t="str">
        <f t="shared" si="214"/>
        <v/>
      </c>
      <c r="AQ31" s="93" t="str">
        <f t="shared" si="215"/>
        <v/>
      </c>
      <c r="AR31" s="93" t="str">
        <f t="shared" si="216"/>
        <v/>
      </c>
      <c r="AS31" s="93" t="str">
        <f t="shared" si="217"/>
        <v/>
      </c>
      <c r="AT31" s="93" t="str">
        <f t="shared" si="218"/>
        <v/>
      </c>
      <c r="AU31" s="93" t="str">
        <f t="shared" si="219"/>
        <v/>
      </c>
      <c r="AV31" s="93" t="str">
        <f t="shared" si="220"/>
        <v/>
      </c>
      <c r="AW31" s="93" t="str">
        <f t="shared" si="221"/>
        <v/>
      </c>
      <c r="AX31" s="93" t="str">
        <f t="shared" si="222"/>
        <v/>
      </c>
      <c r="AY31" s="93" t="str">
        <f t="shared" si="223"/>
        <v/>
      </c>
      <c r="AZ31" s="93" t="str">
        <f t="shared" si="224"/>
        <v/>
      </c>
      <c r="BA31" s="93" t="str">
        <f t="shared" si="225"/>
        <v/>
      </c>
      <c r="BB31" s="93" t="str">
        <f t="shared" si="226"/>
        <v/>
      </c>
      <c r="BC31" s="93" t="str">
        <f t="shared" si="227"/>
        <v/>
      </c>
      <c r="BD31" s="93" t="str">
        <f t="shared" si="228"/>
        <v/>
      </c>
      <c r="BE31" s="93" t="str">
        <f t="shared" si="229"/>
        <v/>
      </c>
      <c r="BF31" s="224"/>
      <c r="BG31" s="74" t="str">
        <f t="shared" si="230"/>
        <v/>
      </c>
      <c r="BH31" s="36" t="str">
        <f>IF(BF31="","",BF31+(#REF!*365))</f>
        <v/>
      </c>
      <c r="BI31" s="225"/>
      <c r="BJ31" s="75" t="str">
        <f t="shared" si="232"/>
        <v/>
      </c>
      <c r="BK31" s="37" t="str">
        <f>IF(BI31="","",BI31+(#REF!*365))</f>
        <v/>
      </c>
      <c r="BL31" s="224"/>
      <c r="BM31" s="74" t="str">
        <f t="shared" si="234"/>
        <v/>
      </c>
      <c r="BN31" s="36" t="str">
        <f>IF(BL31="","",BL31+(#REF!*365))</f>
        <v/>
      </c>
      <c r="BO31" s="225"/>
      <c r="BP31" s="75" t="str">
        <f t="shared" si="236"/>
        <v/>
      </c>
      <c r="BQ31" s="37" t="str">
        <f>IF(BO31="","",BO31+(#REF!*365))</f>
        <v/>
      </c>
      <c r="BR31" s="224"/>
      <c r="BS31" s="74" t="str">
        <f t="shared" si="274"/>
        <v/>
      </c>
      <c r="BT31" s="36" t="str">
        <f>IF(BR31="","",BR31+(#REF!*365))</f>
        <v/>
      </c>
      <c r="BU31" s="225"/>
      <c r="BV31" s="75" t="str">
        <f t="shared" si="275"/>
        <v/>
      </c>
      <c r="BW31" s="37" t="str">
        <f>IF(BU31="","",BU31+(#REF!*365))</f>
        <v/>
      </c>
      <c r="BX31" s="224"/>
      <c r="BY31" s="74" t="str">
        <f t="shared" si="276"/>
        <v/>
      </c>
      <c r="BZ31" s="36" t="str">
        <f>IF(BX31="","",BX31+(#REF!*365))</f>
        <v/>
      </c>
      <c r="CA31" s="225"/>
      <c r="CB31" s="75" t="str">
        <f t="shared" si="277"/>
        <v/>
      </c>
      <c r="CC31" s="37" t="str">
        <f>IF(CA31="","",CA31+(#REF!*365))</f>
        <v/>
      </c>
      <c r="CD31" s="224"/>
      <c r="CE31" s="74" t="str">
        <f t="shared" si="278"/>
        <v/>
      </c>
      <c r="CF31" s="36" t="str">
        <f>IF(CD31="","",CD31+(#REF!*365))</f>
        <v/>
      </c>
      <c r="CG31" s="225"/>
      <c r="CH31" s="115" t="str">
        <f t="shared" si="238"/>
        <v/>
      </c>
      <c r="CI31" s="225" t="str">
        <f>IF(CG31="","",CG31+(#REF!*365))</f>
        <v/>
      </c>
      <c r="CJ31" s="224"/>
      <c r="CK31" s="5" t="str">
        <f t="shared" si="279"/>
        <v/>
      </c>
      <c r="CL31" s="224" t="str">
        <f>IF(CJ31="","",CJ31+(#REF!*365))</f>
        <v/>
      </c>
      <c r="CM31" s="225"/>
      <c r="CN31" s="115" t="str">
        <f t="shared" si="240"/>
        <v/>
      </c>
      <c r="CO31" s="225" t="str">
        <f>IF(CM31="","",CM31+(#REF!*365))</f>
        <v/>
      </c>
      <c r="CP31" s="224"/>
      <c r="CQ31" s="5" t="str">
        <f t="shared" si="280"/>
        <v/>
      </c>
      <c r="CR31" s="224" t="str">
        <f>IF(CP31="","",CP31+(#REF!*365))</f>
        <v/>
      </c>
      <c r="CS31" s="225"/>
      <c r="CT31" s="115" t="str">
        <f t="shared" si="181"/>
        <v/>
      </c>
      <c r="CU31" s="225" t="str">
        <f>IF(CS31="","",CS31+(#REF!*365))</f>
        <v/>
      </c>
      <c r="CV31" s="224"/>
      <c r="CW31" s="5" t="str">
        <f t="shared" si="242"/>
        <v/>
      </c>
      <c r="CX31" s="224" t="str">
        <f>IF(CV31="","",CV31+(#REF!*365))</f>
        <v/>
      </c>
      <c r="CY31" s="225"/>
      <c r="CZ31" s="115" t="str">
        <f t="shared" si="244"/>
        <v/>
      </c>
      <c r="DA31" s="225" t="str">
        <f>IF(CY31="","",CY31+(#REF!*365))</f>
        <v/>
      </c>
      <c r="DB31" s="224"/>
      <c r="DC31" s="5" t="str">
        <f t="shared" si="281"/>
        <v/>
      </c>
      <c r="DD31" s="224" t="str">
        <f>IF(DB31="","",DB31+(#REF!*365))</f>
        <v/>
      </c>
      <c r="DE31" s="225"/>
      <c r="DF31" s="115" t="str">
        <f t="shared" si="282"/>
        <v/>
      </c>
      <c r="DG31" s="225" t="str">
        <f>IF(DE31="","",DE31+(#REF!*365))</f>
        <v/>
      </c>
      <c r="DH31" s="224"/>
      <c r="DI31" s="5" t="str">
        <f t="shared" si="283"/>
        <v/>
      </c>
      <c r="DJ31" s="224" t="str">
        <f>IF(DH31="","",DH31+(#REF!*365))</f>
        <v/>
      </c>
      <c r="DK31" s="225"/>
      <c r="DL31" s="115" t="str">
        <f t="shared" si="284"/>
        <v/>
      </c>
      <c r="DM31" s="225" t="str">
        <f>IF(DK31="","",DK31+(#REF!*365))</f>
        <v/>
      </c>
      <c r="DN31" s="224"/>
      <c r="DO31" s="5" t="str">
        <f t="shared" si="246"/>
        <v/>
      </c>
      <c r="DP31" s="224" t="str">
        <f>IF(DN31="","",DN31+(#REF!*365))</f>
        <v/>
      </c>
      <c r="DQ31" s="225"/>
      <c r="DR31" s="115" t="str">
        <f t="shared" si="285"/>
        <v/>
      </c>
      <c r="DS31" s="225" t="str">
        <f>IF(DQ31="","",DQ31+(#REF!*365))</f>
        <v/>
      </c>
      <c r="DT31" s="224"/>
      <c r="DU31" s="5" t="str">
        <f t="shared" si="183"/>
        <v/>
      </c>
      <c r="DV31" s="224" t="str">
        <f>IF(DT31="","",DT31+(#REF!*365))</f>
        <v/>
      </c>
      <c r="DW31" s="225"/>
      <c r="DX31" s="115" t="str">
        <f t="shared" si="248"/>
        <v/>
      </c>
      <c r="DY31" s="225" t="str">
        <f>IF(DW31="","",DW31+(#REF!*365))</f>
        <v/>
      </c>
      <c r="DZ31" s="224"/>
      <c r="EA31" s="5" t="str">
        <f t="shared" si="250"/>
        <v/>
      </c>
      <c r="EB31" s="224" t="str">
        <f>IF(DZ31="","",DZ31+(#REF!*365))</f>
        <v/>
      </c>
      <c r="EC31" s="225"/>
      <c r="ED31" s="115" t="str">
        <f t="shared" si="252"/>
        <v/>
      </c>
      <c r="EE31" s="225" t="str">
        <f>IF(EC31="","",EC31+(#REF!*365))</f>
        <v/>
      </c>
      <c r="EF31" s="224"/>
      <c r="EG31" s="5" t="str">
        <f t="shared" si="254"/>
        <v/>
      </c>
      <c r="EH31" s="224" t="str">
        <f>IF(EF31="","",EF31+(#REF!*365))</f>
        <v/>
      </c>
      <c r="EI31" s="225"/>
      <c r="EJ31" s="115" t="str">
        <f t="shared" si="256"/>
        <v/>
      </c>
      <c r="EK31" s="225" t="str">
        <f>IF(EI31="","",EI31+(#REF!*365))</f>
        <v/>
      </c>
      <c r="EL31" s="224"/>
      <c r="EM31" s="5" t="str">
        <f t="shared" si="185"/>
        <v/>
      </c>
      <c r="EN31" s="224" t="str">
        <f>IF(EL31="","",EL31+(#REF!*365))</f>
        <v/>
      </c>
      <c r="EO31" s="225"/>
      <c r="EP31" s="115" t="str">
        <f t="shared" si="258"/>
        <v/>
      </c>
      <c r="EQ31" s="225" t="str">
        <f>IF(EO31="","",EO31+(#REF!*365))</f>
        <v/>
      </c>
      <c r="ER31" s="224"/>
      <c r="ES31" s="5" t="str">
        <f t="shared" si="260"/>
        <v/>
      </c>
      <c r="ET31" s="224" t="str">
        <f>IF(ER31="","",ER31+(#REF!*365))</f>
        <v/>
      </c>
      <c r="EU31" s="225"/>
      <c r="EV31" s="115" t="str">
        <f t="shared" si="262"/>
        <v/>
      </c>
      <c r="EW31" s="225" t="str">
        <f>IF(EU31="","",EU31+(#REF!*365))</f>
        <v/>
      </c>
      <c r="EX31" s="224"/>
      <c r="EY31" s="5" t="str">
        <f t="shared" si="264"/>
        <v/>
      </c>
      <c r="EZ31" s="224" t="str">
        <f>IF(EX31="","",EX31+(#REF!*365))</f>
        <v/>
      </c>
      <c r="FA31" s="225"/>
      <c r="FB31" s="115" t="str">
        <f t="shared" si="187"/>
        <v/>
      </c>
      <c r="FC31" s="225" t="str">
        <f>IF(FA31="","",FA31+(#REF!*365))</f>
        <v/>
      </c>
      <c r="FD31" s="224"/>
      <c r="FE31" s="5" t="str">
        <f t="shared" si="266"/>
        <v/>
      </c>
      <c r="FF31" s="224" t="str">
        <f>IF(FD31="","",FD31+(#REF!*365))</f>
        <v/>
      </c>
      <c r="FG31" s="225"/>
      <c r="FH31" s="115" t="str">
        <f t="shared" si="268"/>
        <v/>
      </c>
      <c r="FI31" s="225" t="str">
        <f>IF(FG31="","",FG31+(#REF!*365))</f>
        <v/>
      </c>
      <c r="FJ31" s="224"/>
      <c r="FK31" s="5" t="str">
        <f t="shared" si="270"/>
        <v/>
      </c>
      <c r="FL31" s="224" t="str">
        <f>IF(FJ31="","",FJ31+(#REF!*365))</f>
        <v/>
      </c>
      <c r="FM31" s="225"/>
      <c r="FN31" s="115" t="str">
        <f t="shared" si="272"/>
        <v/>
      </c>
      <c r="FO31" s="225" t="str">
        <f>IF(FM31="","",FM31+(#REF!*365))</f>
        <v/>
      </c>
      <c r="FP31" s="224"/>
      <c r="FQ31" s="5" t="str">
        <f t="shared" si="286"/>
        <v/>
      </c>
      <c r="FR31" s="224" t="str">
        <f>IF(FP31 = "", "",FP31+(#REF!*365))</f>
        <v/>
      </c>
      <c r="FS31" s="225"/>
      <c r="FT31" s="115" t="str">
        <f t="shared" si="287"/>
        <v/>
      </c>
      <c r="FU31" s="225" t="str">
        <f>IF(FS31="","",FS31+(#REF!*365))</f>
        <v/>
      </c>
      <c r="FV31" s="253"/>
      <c r="FW31" s="253"/>
      <c r="FX31" s="253"/>
      <c r="FY31" s="253"/>
      <c r="FZ31" s="253"/>
    </row>
    <row r="32" spans="1:182" s="14" customFormat="1" x14ac:dyDescent="0.25">
      <c r="A32" s="2" t="str">
        <f t="shared" si="89"/>
        <v/>
      </c>
      <c r="B32" s="147"/>
      <c r="C32" s="179"/>
      <c r="D32" s="151" t="str">
        <f t="shared" si="90"/>
        <v/>
      </c>
      <c r="E32" s="146"/>
      <c r="F32" s="194"/>
      <c r="G32" s="2"/>
      <c r="H32" s="148"/>
      <c r="I32" s="114" t="str">
        <f t="shared" si="173"/>
        <v/>
      </c>
      <c r="J32" s="114" t="str">
        <f t="shared" si="174"/>
        <v/>
      </c>
      <c r="K32" s="114" t="str">
        <f t="shared" si="175"/>
        <v/>
      </c>
      <c r="L32" s="114" t="str">
        <f t="shared" si="176"/>
        <v/>
      </c>
      <c r="M32" s="114" t="str">
        <f t="shared" si="177"/>
        <v/>
      </c>
      <c r="N32" s="114" t="str">
        <f t="shared" si="178"/>
        <v/>
      </c>
      <c r="O32" s="114" t="str">
        <f t="shared" si="179"/>
        <v/>
      </c>
      <c r="P32" s="114" t="str">
        <f t="shared" si="180"/>
        <v/>
      </c>
      <c r="Q32" s="93" t="str">
        <f t="shared" si="189"/>
        <v/>
      </c>
      <c r="R32" s="93" t="str">
        <f t="shared" si="190"/>
        <v/>
      </c>
      <c r="S32" s="93" t="str">
        <f t="shared" si="191"/>
        <v/>
      </c>
      <c r="T32" s="93" t="str">
        <f t="shared" si="192"/>
        <v/>
      </c>
      <c r="U32" s="93" t="str">
        <f t="shared" si="193"/>
        <v/>
      </c>
      <c r="V32" s="93" t="str">
        <f t="shared" si="194"/>
        <v/>
      </c>
      <c r="W32" s="93" t="str">
        <f t="shared" si="195"/>
        <v/>
      </c>
      <c r="X32" s="93" t="str">
        <f t="shared" si="196"/>
        <v/>
      </c>
      <c r="Y32" s="93" t="str">
        <f t="shared" si="197"/>
        <v/>
      </c>
      <c r="Z32" s="93" t="str">
        <f t="shared" si="198"/>
        <v/>
      </c>
      <c r="AA32" s="93" t="str">
        <f t="shared" si="199"/>
        <v/>
      </c>
      <c r="AB32" s="93" t="str">
        <f t="shared" si="200"/>
        <v/>
      </c>
      <c r="AC32" s="93" t="str">
        <f t="shared" si="201"/>
        <v/>
      </c>
      <c r="AD32" s="93" t="str">
        <f t="shared" si="202"/>
        <v/>
      </c>
      <c r="AE32" s="93" t="str">
        <f t="shared" si="203"/>
        <v/>
      </c>
      <c r="AF32" s="93" t="str">
        <f t="shared" si="204"/>
        <v/>
      </c>
      <c r="AG32" s="93" t="str">
        <f t="shared" si="205"/>
        <v/>
      </c>
      <c r="AH32" s="93" t="str">
        <f t="shared" si="206"/>
        <v/>
      </c>
      <c r="AI32" s="93" t="str">
        <f t="shared" si="207"/>
        <v/>
      </c>
      <c r="AJ32" s="93" t="str">
        <f t="shared" si="208"/>
        <v/>
      </c>
      <c r="AK32" s="93" t="str">
        <f t="shared" si="209"/>
        <v/>
      </c>
      <c r="AL32" s="93" t="str">
        <f t="shared" si="210"/>
        <v/>
      </c>
      <c r="AM32" s="93" t="str">
        <f t="shared" si="211"/>
        <v/>
      </c>
      <c r="AN32" s="93" t="str">
        <f t="shared" si="212"/>
        <v/>
      </c>
      <c r="AO32" s="93" t="str">
        <f t="shared" si="213"/>
        <v/>
      </c>
      <c r="AP32" s="93" t="str">
        <f t="shared" si="214"/>
        <v/>
      </c>
      <c r="AQ32" s="93" t="str">
        <f t="shared" si="215"/>
        <v/>
      </c>
      <c r="AR32" s="93" t="str">
        <f t="shared" si="216"/>
        <v/>
      </c>
      <c r="AS32" s="93" t="str">
        <f t="shared" si="217"/>
        <v/>
      </c>
      <c r="AT32" s="93" t="str">
        <f t="shared" si="218"/>
        <v/>
      </c>
      <c r="AU32" s="93" t="str">
        <f t="shared" si="219"/>
        <v/>
      </c>
      <c r="AV32" s="93" t="str">
        <f t="shared" si="220"/>
        <v/>
      </c>
      <c r="AW32" s="93" t="str">
        <f t="shared" si="221"/>
        <v/>
      </c>
      <c r="AX32" s="93" t="str">
        <f t="shared" si="222"/>
        <v/>
      </c>
      <c r="AY32" s="93" t="str">
        <f t="shared" si="223"/>
        <v/>
      </c>
      <c r="AZ32" s="93" t="str">
        <f t="shared" si="224"/>
        <v/>
      </c>
      <c r="BA32" s="93" t="str">
        <f t="shared" si="225"/>
        <v/>
      </c>
      <c r="BB32" s="93" t="str">
        <f t="shared" si="226"/>
        <v/>
      </c>
      <c r="BC32" s="93" t="str">
        <f t="shared" si="227"/>
        <v/>
      </c>
      <c r="BD32" s="93" t="str">
        <f t="shared" si="228"/>
        <v/>
      </c>
      <c r="BE32" s="93" t="str">
        <f t="shared" si="229"/>
        <v/>
      </c>
      <c r="BF32" s="224"/>
      <c r="BG32" s="74" t="str">
        <f t="shared" si="230"/>
        <v/>
      </c>
      <c r="BH32" s="36" t="str">
        <f>IF(BF32="","",BF32+(#REF!*365))</f>
        <v/>
      </c>
      <c r="BI32" s="225"/>
      <c r="BJ32" s="75" t="str">
        <f t="shared" si="232"/>
        <v/>
      </c>
      <c r="BK32" s="37" t="str">
        <f>IF(BI32="","",BI32+(#REF!*365))</f>
        <v/>
      </c>
      <c r="BL32" s="224"/>
      <c r="BM32" s="74" t="str">
        <f t="shared" si="234"/>
        <v/>
      </c>
      <c r="BN32" s="36" t="str">
        <f>IF(BL32="","",BL32+(#REF!*365))</f>
        <v/>
      </c>
      <c r="BO32" s="225"/>
      <c r="BP32" s="75" t="str">
        <f t="shared" si="236"/>
        <v/>
      </c>
      <c r="BQ32" s="37" t="str">
        <f>IF(BO32="","",BO32+(#REF!*365))</f>
        <v/>
      </c>
      <c r="BR32" s="224"/>
      <c r="BS32" s="74" t="str">
        <f t="shared" si="274"/>
        <v/>
      </c>
      <c r="BT32" s="36" t="str">
        <f>IF(BR32="","",BR32+(#REF!*365))</f>
        <v/>
      </c>
      <c r="BU32" s="225"/>
      <c r="BV32" s="75" t="str">
        <f t="shared" si="275"/>
        <v/>
      </c>
      <c r="BW32" s="37" t="str">
        <f>IF(BU32="","",BU32+(#REF!*365))</f>
        <v/>
      </c>
      <c r="BX32" s="224"/>
      <c r="BY32" s="74" t="str">
        <f t="shared" si="276"/>
        <v/>
      </c>
      <c r="BZ32" s="36" t="str">
        <f>IF(BX32="","",BX32+(#REF!*365))</f>
        <v/>
      </c>
      <c r="CA32" s="225"/>
      <c r="CB32" s="75" t="str">
        <f t="shared" si="277"/>
        <v/>
      </c>
      <c r="CC32" s="37" t="str">
        <f>IF(CA32="","",CA32+(#REF!*365))</f>
        <v/>
      </c>
      <c r="CD32" s="224"/>
      <c r="CE32" s="74" t="str">
        <f t="shared" si="278"/>
        <v/>
      </c>
      <c r="CF32" s="36" t="str">
        <f>IF(CD32="","",CD32+(#REF!*365))</f>
        <v/>
      </c>
      <c r="CG32" s="225"/>
      <c r="CH32" s="115" t="str">
        <f t="shared" si="238"/>
        <v/>
      </c>
      <c r="CI32" s="225" t="str">
        <f>IF(CG32="","",CG32+(#REF!*365))</f>
        <v/>
      </c>
      <c r="CJ32" s="224"/>
      <c r="CK32" s="5" t="str">
        <f t="shared" si="279"/>
        <v/>
      </c>
      <c r="CL32" s="224" t="str">
        <f>IF(CJ32="","",CJ32+(#REF!*365))</f>
        <v/>
      </c>
      <c r="CM32" s="225"/>
      <c r="CN32" s="115" t="str">
        <f t="shared" si="240"/>
        <v/>
      </c>
      <c r="CO32" s="225" t="str">
        <f>IF(CM32="","",CM32+(#REF!*365))</f>
        <v/>
      </c>
      <c r="CP32" s="224"/>
      <c r="CQ32" s="5" t="str">
        <f t="shared" si="280"/>
        <v/>
      </c>
      <c r="CR32" s="224" t="str">
        <f>IF(CP32="","",CP32+(#REF!*365))</f>
        <v/>
      </c>
      <c r="CS32" s="225"/>
      <c r="CT32" s="115" t="str">
        <f t="shared" si="181"/>
        <v/>
      </c>
      <c r="CU32" s="225" t="str">
        <f>IF(CS32="","",CS32+(#REF!*365))</f>
        <v/>
      </c>
      <c r="CV32" s="224"/>
      <c r="CW32" s="5" t="str">
        <f t="shared" si="242"/>
        <v/>
      </c>
      <c r="CX32" s="224" t="str">
        <f>IF(CV32="","",CV32+(#REF!*365))</f>
        <v/>
      </c>
      <c r="CY32" s="225"/>
      <c r="CZ32" s="115" t="str">
        <f t="shared" si="244"/>
        <v/>
      </c>
      <c r="DA32" s="225" t="str">
        <f>IF(CY32="","",CY32+(#REF!*365))</f>
        <v/>
      </c>
      <c r="DB32" s="224"/>
      <c r="DC32" s="5" t="str">
        <f t="shared" si="281"/>
        <v/>
      </c>
      <c r="DD32" s="224" t="str">
        <f>IF(DB32="","",DB32+(#REF!*365))</f>
        <v/>
      </c>
      <c r="DE32" s="225"/>
      <c r="DF32" s="115" t="str">
        <f t="shared" si="282"/>
        <v/>
      </c>
      <c r="DG32" s="225" t="str">
        <f>IF(DE32="","",DE32+(#REF!*365))</f>
        <v/>
      </c>
      <c r="DH32" s="224"/>
      <c r="DI32" s="5" t="str">
        <f t="shared" si="283"/>
        <v/>
      </c>
      <c r="DJ32" s="224" t="str">
        <f>IF(DH32="","",DH32+(#REF!*365))</f>
        <v/>
      </c>
      <c r="DK32" s="225"/>
      <c r="DL32" s="115" t="str">
        <f t="shared" si="284"/>
        <v/>
      </c>
      <c r="DM32" s="225" t="str">
        <f>IF(DK32="","",DK32+(#REF!*365))</f>
        <v/>
      </c>
      <c r="DN32" s="224"/>
      <c r="DO32" s="5" t="str">
        <f t="shared" si="246"/>
        <v/>
      </c>
      <c r="DP32" s="224" t="str">
        <f>IF(DN32="","",DN32+(#REF!*365))</f>
        <v/>
      </c>
      <c r="DQ32" s="225"/>
      <c r="DR32" s="115" t="str">
        <f t="shared" si="285"/>
        <v/>
      </c>
      <c r="DS32" s="225" t="str">
        <f>IF(DQ32="","",DQ32+(#REF!*365))</f>
        <v/>
      </c>
      <c r="DT32" s="224"/>
      <c r="DU32" s="5" t="str">
        <f t="shared" si="183"/>
        <v/>
      </c>
      <c r="DV32" s="224" t="str">
        <f>IF(DT32="","",DT32+(#REF!*365))</f>
        <v/>
      </c>
      <c r="DW32" s="225"/>
      <c r="DX32" s="115" t="str">
        <f t="shared" si="248"/>
        <v/>
      </c>
      <c r="DY32" s="225" t="str">
        <f>IF(DW32="","",DW32+(#REF!*365))</f>
        <v/>
      </c>
      <c r="DZ32" s="224"/>
      <c r="EA32" s="5" t="str">
        <f t="shared" si="250"/>
        <v/>
      </c>
      <c r="EB32" s="224" t="str">
        <f>IF(DZ32="","",DZ32+(#REF!*365))</f>
        <v/>
      </c>
      <c r="EC32" s="225"/>
      <c r="ED32" s="115" t="str">
        <f t="shared" si="252"/>
        <v/>
      </c>
      <c r="EE32" s="225" t="str">
        <f>IF(EC32="","",EC32+(#REF!*365))</f>
        <v/>
      </c>
      <c r="EF32" s="224"/>
      <c r="EG32" s="5" t="str">
        <f t="shared" si="254"/>
        <v/>
      </c>
      <c r="EH32" s="224" t="str">
        <f>IF(EF32="","",EF32+(#REF!*365))</f>
        <v/>
      </c>
      <c r="EI32" s="225"/>
      <c r="EJ32" s="115" t="str">
        <f t="shared" si="256"/>
        <v/>
      </c>
      <c r="EK32" s="225" t="str">
        <f>IF(EI32="","",EI32+(#REF!*365))</f>
        <v/>
      </c>
      <c r="EL32" s="224"/>
      <c r="EM32" s="5" t="str">
        <f t="shared" si="185"/>
        <v/>
      </c>
      <c r="EN32" s="224" t="str">
        <f>IF(EL32="","",EL32+(#REF!*365))</f>
        <v/>
      </c>
      <c r="EO32" s="225"/>
      <c r="EP32" s="115" t="str">
        <f t="shared" si="258"/>
        <v/>
      </c>
      <c r="EQ32" s="225" t="str">
        <f>IF(EO32="","",EO32+(#REF!*365))</f>
        <v/>
      </c>
      <c r="ER32" s="224"/>
      <c r="ES32" s="5" t="str">
        <f t="shared" si="260"/>
        <v/>
      </c>
      <c r="ET32" s="224" t="str">
        <f>IF(ER32="","",ER32+(#REF!*365))</f>
        <v/>
      </c>
      <c r="EU32" s="225"/>
      <c r="EV32" s="115" t="str">
        <f t="shared" si="262"/>
        <v/>
      </c>
      <c r="EW32" s="225" t="str">
        <f>IF(EU32="","",EU32+(#REF!*365))</f>
        <v/>
      </c>
      <c r="EX32" s="224"/>
      <c r="EY32" s="5" t="str">
        <f t="shared" si="264"/>
        <v/>
      </c>
      <c r="EZ32" s="224" t="str">
        <f>IF(EX32="","",EX32+(#REF!*365))</f>
        <v/>
      </c>
      <c r="FA32" s="225"/>
      <c r="FB32" s="115" t="str">
        <f t="shared" si="187"/>
        <v/>
      </c>
      <c r="FC32" s="225" t="str">
        <f>IF(FA32="","",FA32+(#REF!*365))</f>
        <v/>
      </c>
      <c r="FD32" s="224"/>
      <c r="FE32" s="5" t="str">
        <f t="shared" si="266"/>
        <v/>
      </c>
      <c r="FF32" s="224" t="str">
        <f>IF(FD32="","",FD32+(#REF!*365))</f>
        <v/>
      </c>
      <c r="FG32" s="225"/>
      <c r="FH32" s="115" t="str">
        <f t="shared" si="268"/>
        <v/>
      </c>
      <c r="FI32" s="225" t="str">
        <f>IF(FG32="","",FG32+(#REF!*365))</f>
        <v/>
      </c>
      <c r="FJ32" s="224"/>
      <c r="FK32" s="5" t="str">
        <f t="shared" si="270"/>
        <v/>
      </c>
      <c r="FL32" s="224" t="str">
        <f>IF(FJ32="","",FJ32+(#REF!*365))</f>
        <v/>
      </c>
      <c r="FM32" s="225"/>
      <c r="FN32" s="115" t="str">
        <f t="shared" si="272"/>
        <v/>
      </c>
      <c r="FO32" s="225" t="str">
        <f>IF(FM32="","",FM32+(#REF!*365))</f>
        <v/>
      </c>
      <c r="FP32" s="224"/>
      <c r="FQ32" s="5" t="str">
        <f t="shared" si="286"/>
        <v/>
      </c>
      <c r="FR32" s="224" t="str">
        <f>IF(FP32 = "", "",FP32+(#REF!*365))</f>
        <v/>
      </c>
      <c r="FS32" s="225"/>
      <c r="FT32" s="115" t="str">
        <f t="shared" si="287"/>
        <v/>
      </c>
      <c r="FU32" s="225" t="str">
        <f>IF(FS32="","",FS32+(#REF!*365))</f>
        <v/>
      </c>
      <c r="FV32" s="253"/>
      <c r="FW32" s="253"/>
      <c r="FX32" s="253"/>
      <c r="FY32" s="253"/>
      <c r="FZ32" s="253"/>
    </row>
    <row r="33" spans="1:182" s="14" customFormat="1" x14ac:dyDescent="0.25">
      <c r="A33" s="2" t="str">
        <f t="shared" si="89"/>
        <v/>
      </c>
      <c r="B33" s="147"/>
      <c r="C33" s="151"/>
      <c r="D33" s="151" t="str">
        <f t="shared" si="90"/>
        <v/>
      </c>
      <c r="E33" s="146"/>
      <c r="F33" s="194"/>
      <c r="G33" s="2"/>
      <c r="H33" s="148"/>
      <c r="I33" s="114" t="str">
        <f t="shared" si="173"/>
        <v/>
      </c>
      <c r="J33" s="114" t="str">
        <f t="shared" si="174"/>
        <v/>
      </c>
      <c r="K33" s="114" t="str">
        <f t="shared" si="175"/>
        <v/>
      </c>
      <c r="L33" s="114" t="str">
        <f t="shared" si="176"/>
        <v/>
      </c>
      <c r="M33" s="114" t="str">
        <f t="shared" si="177"/>
        <v/>
      </c>
      <c r="N33" s="114" t="str">
        <f t="shared" si="178"/>
        <v/>
      </c>
      <c r="O33" s="114" t="str">
        <f t="shared" si="179"/>
        <v/>
      </c>
      <c r="P33" s="114" t="str">
        <f t="shared" si="180"/>
        <v/>
      </c>
      <c r="Q33" s="93" t="str">
        <f t="shared" si="189"/>
        <v/>
      </c>
      <c r="R33" s="93" t="str">
        <f t="shared" si="190"/>
        <v/>
      </c>
      <c r="S33" s="93" t="str">
        <f t="shared" si="191"/>
        <v/>
      </c>
      <c r="T33" s="93" t="str">
        <f t="shared" si="192"/>
        <v/>
      </c>
      <c r="U33" s="93" t="str">
        <f t="shared" si="193"/>
        <v/>
      </c>
      <c r="V33" s="93" t="str">
        <f t="shared" si="194"/>
        <v/>
      </c>
      <c r="W33" s="93" t="str">
        <f t="shared" si="195"/>
        <v/>
      </c>
      <c r="X33" s="93" t="str">
        <f t="shared" si="196"/>
        <v/>
      </c>
      <c r="Y33" s="93" t="str">
        <f t="shared" si="197"/>
        <v/>
      </c>
      <c r="Z33" s="93" t="str">
        <f t="shared" si="198"/>
        <v/>
      </c>
      <c r="AA33" s="93" t="str">
        <f t="shared" si="199"/>
        <v/>
      </c>
      <c r="AB33" s="93" t="str">
        <f t="shared" si="200"/>
        <v/>
      </c>
      <c r="AC33" s="93" t="str">
        <f t="shared" si="201"/>
        <v/>
      </c>
      <c r="AD33" s="93" t="str">
        <f t="shared" si="202"/>
        <v/>
      </c>
      <c r="AE33" s="93" t="str">
        <f t="shared" si="203"/>
        <v/>
      </c>
      <c r="AF33" s="93" t="str">
        <f t="shared" si="204"/>
        <v/>
      </c>
      <c r="AG33" s="93" t="str">
        <f t="shared" si="205"/>
        <v/>
      </c>
      <c r="AH33" s="93" t="str">
        <f t="shared" si="206"/>
        <v/>
      </c>
      <c r="AI33" s="93" t="str">
        <f t="shared" si="207"/>
        <v/>
      </c>
      <c r="AJ33" s="93" t="str">
        <f t="shared" si="208"/>
        <v/>
      </c>
      <c r="AK33" s="93" t="str">
        <f t="shared" si="209"/>
        <v/>
      </c>
      <c r="AL33" s="93" t="str">
        <f t="shared" si="210"/>
        <v/>
      </c>
      <c r="AM33" s="93" t="str">
        <f t="shared" si="211"/>
        <v/>
      </c>
      <c r="AN33" s="93" t="str">
        <f t="shared" si="212"/>
        <v/>
      </c>
      <c r="AO33" s="93" t="str">
        <f t="shared" si="213"/>
        <v/>
      </c>
      <c r="AP33" s="93" t="str">
        <f t="shared" si="214"/>
        <v/>
      </c>
      <c r="AQ33" s="93" t="str">
        <f t="shared" si="215"/>
        <v/>
      </c>
      <c r="AR33" s="93" t="str">
        <f t="shared" si="216"/>
        <v/>
      </c>
      <c r="AS33" s="93" t="str">
        <f t="shared" si="217"/>
        <v/>
      </c>
      <c r="AT33" s="93" t="str">
        <f t="shared" si="218"/>
        <v/>
      </c>
      <c r="AU33" s="93" t="str">
        <f t="shared" si="219"/>
        <v/>
      </c>
      <c r="AV33" s="93" t="str">
        <f t="shared" si="220"/>
        <v/>
      </c>
      <c r="AW33" s="93" t="str">
        <f t="shared" si="221"/>
        <v/>
      </c>
      <c r="AX33" s="93" t="str">
        <f t="shared" si="222"/>
        <v/>
      </c>
      <c r="AY33" s="93" t="str">
        <f t="shared" si="223"/>
        <v/>
      </c>
      <c r="AZ33" s="93" t="str">
        <f t="shared" si="224"/>
        <v/>
      </c>
      <c r="BA33" s="93" t="str">
        <f t="shared" si="225"/>
        <v/>
      </c>
      <c r="BB33" s="93" t="str">
        <f t="shared" si="226"/>
        <v/>
      </c>
      <c r="BC33" s="93" t="str">
        <f t="shared" si="227"/>
        <v/>
      </c>
      <c r="BD33" s="93" t="str">
        <f t="shared" si="228"/>
        <v/>
      </c>
      <c r="BE33" s="93" t="str">
        <f t="shared" si="229"/>
        <v/>
      </c>
      <c r="BF33" s="224"/>
      <c r="BG33" s="74" t="str">
        <f t="shared" si="230"/>
        <v/>
      </c>
      <c r="BH33" s="36" t="str">
        <f>IF(BF33="","",BF33+(#REF!*365))</f>
        <v/>
      </c>
      <c r="BI33" s="225"/>
      <c r="BJ33" s="75" t="str">
        <f t="shared" si="232"/>
        <v/>
      </c>
      <c r="BK33" s="37" t="str">
        <f>IF(BI33="","",BI33+(#REF!*365))</f>
        <v/>
      </c>
      <c r="BL33" s="224"/>
      <c r="BM33" s="74" t="str">
        <f t="shared" si="234"/>
        <v/>
      </c>
      <c r="BN33" s="36" t="str">
        <f>IF(BL33="","",BL33+(#REF!*365))</f>
        <v/>
      </c>
      <c r="BO33" s="225"/>
      <c r="BP33" s="75" t="str">
        <f t="shared" si="236"/>
        <v/>
      </c>
      <c r="BQ33" s="37" t="str">
        <f>IF(BO33="","",BO33+(#REF!*365))</f>
        <v/>
      </c>
      <c r="BR33" s="224"/>
      <c r="BS33" s="74" t="str">
        <f t="shared" si="274"/>
        <v/>
      </c>
      <c r="BT33" s="36" t="str">
        <f>IF(BR33="","",BR33+(#REF!*365))</f>
        <v/>
      </c>
      <c r="BU33" s="225"/>
      <c r="BV33" s="75" t="str">
        <f t="shared" si="275"/>
        <v/>
      </c>
      <c r="BW33" s="37" t="str">
        <f>IF(BU33="","",BU33+(#REF!*365))</f>
        <v/>
      </c>
      <c r="BX33" s="224"/>
      <c r="BY33" s="74" t="str">
        <f t="shared" si="276"/>
        <v/>
      </c>
      <c r="BZ33" s="36" t="str">
        <f>IF(BX33="","",BX33+(#REF!*365))</f>
        <v/>
      </c>
      <c r="CA33" s="225"/>
      <c r="CB33" s="75" t="str">
        <f t="shared" si="277"/>
        <v/>
      </c>
      <c r="CC33" s="37" t="str">
        <f>IF(CA33="","",CA33+(#REF!*365))</f>
        <v/>
      </c>
      <c r="CD33" s="224"/>
      <c r="CE33" s="74" t="str">
        <f t="shared" si="278"/>
        <v/>
      </c>
      <c r="CF33" s="36" t="str">
        <f>IF(CD33="","",CD33+(#REF!*365))</f>
        <v/>
      </c>
      <c r="CG33" s="225"/>
      <c r="CH33" s="115" t="str">
        <f t="shared" si="238"/>
        <v/>
      </c>
      <c r="CI33" s="225" t="str">
        <f>IF(CG33="","",CG33+(#REF!*365))</f>
        <v/>
      </c>
      <c r="CJ33" s="224"/>
      <c r="CK33" s="5" t="str">
        <f t="shared" si="279"/>
        <v/>
      </c>
      <c r="CL33" s="224" t="str">
        <f>IF(CJ33="","",CJ33+(#REF!*365))</f>
        <v/>
      </c>
      <c r="CM33" s="225"/>
      <c r="CN33" s="115" t="str">
        <f t="shared" si="240"/>
        <v/>
      </c>
      <c r="CO33" s="225" t="str">
        <f>IF(CM33="","",CM33+(#REF!*365))</f>
        <v/>
      </c>
      <c r="CP33" s="224"/>
      <c r="CQ33" s="5" t="str">
        <f t="shared" si="280"/>
        <v/>
      </c>
      <c r="CR33" s="224" t="str">
        <f>IF(CP33="","",CP33+(#REF!*365))</f>
        <v/>
      </c>
      <c r="CS33" s="225"/>
      <c r="CT33" s="115" t="str">
        <f t="shared" si="181"/>
        <v/>
      </c>
      <c r="CU33" s="225" t="str">
        <f>IF(CS33="","",CS33+(#REF!*365))</f>
        <v/>
      </c>
      <c r="CV33" s="224"/>
      <c r="CW33" s="5" t="str">
        <f t="shared" si="242"/>
        <v/>
      </c>
      <c r="CX33" s="224" t="str">
        <f>IF(CV33="","",CV33+(#REF!*365))</f>
        <v/>
      </c>
      <c r="CY33" s="225"/>
      <c r="CZ33" s="115" t="str">
        <f t="shared" si="244"/>
        <v/>
      </c>
      <c r="DA33" s="225" t="str">
        <f>IF(CY33="","",CY33+(#REF!*365))</f>
        <v/>
      </c>
      <c r="DB33" s="224"/>
      <c r="DC33" s="5" t="str">
        <f t="shared" si="281"/>
        <v/>
      </c>
      <c r="DD33" s="224" t="str">
        <f>IF(DB33="","",DB33+(#REF!*365))</f>
        <v/>
      </c>
      <c r="DE33" s="225"/>
      <c r="DF33" s="115" t="str">
        <f t="shared" si="282"/>
        <v/>
      </c>
      <c r="DG33" s="225" t="str">
        <f>IF(DE33="","",DE33+(#REF!*365))</f>
        <v/>
      </c>
      <c r="DH33" s="224"/>
      <c r="DI33" s="5" t="str">
        <f t="shared" si="283"/>
        <v/>
      </c>
      <c r="DJ33" s="224" t="str">
        <f>IF(DH33="","",DH33+(#REF!*365))</f>
        <v/>
      </c>
      <c r="DK33" s="225"/>
      <c r="DL33" s="115" t="str">
        <f t="shared" si="284"/>
        <v/>
      </c>
      <c r="DM33" s="225" t="str">
        <f>IF(DK33="","",DK33+(#REF!*365))</f>
        <v/>
      </c>
      <c r="DN33" s="224"/>
      <c r="DO33" s="5" t="str">
        <f t="shared" si="246"/>
        <v/>
      </c>
      <c r="DP33" s="224" t="str">
        <f>IF(DN33="","",DN33+(#REF!*365))</f>
        <v/>
      </c>
      <c r="DQ33" s="225"/>
      <c r="DR33" s="115" t="str">
        <f t="shared" si="285"/>
        <v/>
      </c>
      <c r="DS33" s="225" t="str">
        <f>IF(DQ33="","",DQ33+(#REF!*365))</f>
        <v/>
      </c>
      <c r="DT33" s="224"/>
      <c r="DU33" s="5" t="str">
        <f t="shared" si="183"/>
        <v/>
      </c>
      <c r="DV33" s="224" t="str">
        <f>IF(DT33="","",DT33+(#REF!*365))</f>
        <v/>
      </c>
      <c r="DW33" s="225"/>
      <c r="DX33" s="115" t="str">
        <f t="shared" si="248"/>
        <v/>
      </c>
      <c r="DY33" s="225" t="str">
        <f>IF(DW33="","",DW33+(#REF!*365))</f>
        <v/>
      </c>
      <c r="DZ33" s="224"/>
      <c r="EA33" s="5" t="str">
        <f t="shared" si="250"/>
        <v/>
      </c>
      <c r="EB33" s="224" t="str">
        <f>IF(DZ33="","",DZ33+(#REF!*365))</f>
        <v/>
      </c>
      <c r="EC33" s="225"/>
      <c r="ED33" s="115" t="str">
        <f t="shared" si="252"/>
        <v/>
      </c>
      <c r="EE33" s="225" t="str">
        <f>IF(EC33="","",EC33+(#REF!*365))</f>
        <v/>
      </c>
      <c r="EF33" s="224"/>
      <c r="EG33" s="5" t="str">
        <f t="shared" si="254"/>
        <v/>
      </c>
      <c r="EH33" s="224" t="str">
        <f>IF(EF33="","",EF33+(#REF!*365))</f>
        <v/>
      </c>
      <c r="EI33" s="225"/>
      <c r="EJ33" s="115" t="str">
        <f t="shared" si="256"/>
        <v/>
      </c>
      <c r="EK33" s="225" t="str">
        <f>IF(EI33="","",EI33+(#REF!*365))</f>
        <v/>
      </c>
      <c r="EL33" s="224"/>
      <c r="EM33" s="5" t="str">
        <f t="shared" si="185"/>
        <v/>
      </c>
      <c r="EN33" s="224" t="str">
        <f>IF(EL33="","",EL33+(#REF!*365))</f>
        <v/>
      </c>
      <c r="EO33" s="225"/>
      <c r="EP33" s="115" t="str">
        <f t="shared" si="258"/>
        <v/>
      </c>
      <c r="EQ33" s="225" t="str">
        <f>IF(EO33="","",EO33+(#REF!*365))</f>
        <v/>
      </c>
      <c r="ER33" s="224"/>
      <c r="ES33" s="5" t="str">
        <f t="shared" si="260"/>
        <v/>
      </c>
      <c r="ET33" s="224" t="str">
        <f>IF(ER33="","",ER33+(#REF!*365))</f>
        <v/>
      </c>
      <c r="EU33" s="225"/>
      <c r="EV33" s="115" t="str">
        <f t="shared" si="262"/>
        <v/>
      </c>
      <c r="EW33" s="225" t="str">
        <f>IF(EU33="","",EU33+(#REF!*365))</f>
        <v/>
      </c>
      <c r="EX33" s="224"/>
      <c r="EY33" s="5" t="str">
        <f t="shared" si="264"/>
        <v/>
      </c>
      <c r="EZ33" s="224" t="str">
        <f>IF(EX33="","",EX33+(#REF!*365))</f>
        <v/>
      </c>
      <c r="FA33" s="225"/>
      <c r="FB33" s="115" t="str">
        <f t="shared" si="187"/>
        <v/>
      </c>
      <c r="FC33" s="225" t="str">
        <f>IF(FA33="","",FA33+(#REF!*365))</f>
        <v/>
      </c>
      <c r="FD33" s="224"/>
      <c r="FE33" s="5" t="str">
        <f t="shared" si="266"/>
        <v/>
      </c>
      <c r="FF33" s="224" t="str">
        <f>IF(FD33="","",FD33+(#REF!*365))</f>
        <v/>
      </c>
      <c r="FG33" s="225"/>
      <c r="FH33" s="115" t="str">
        <f t="shared" si="268"/>
        <v/>
      </c>
      <c r="FI33" s="225" t="str">
        <f>IF(FG33="","",FG33+(#REF!*365))</f>
        <v/>
      </c>
      <c r="FJ33" s="224"/>
      <c r="FK33" s="5" t="str">
        <f t="shared" si="270"/>
        <v/>
      </c>
      <c r="FL33" s="224" t="str">
        <f>IF(FJ33="","",FJ33+(#REF!*365))</f>
        <v/>
      </c>
      <c r="FM33" s="225"/>
      <c r="FN33" s="115" t="str">
        <f t="shared" si="272"/>
        <v/>
      </c>
      <c r="FO33" s="225" t="str">
        <f>IF(FM33="","",FM33+(#REF!*365))</f>
        <v/>
      </c>
      <c r="FP33" s="224"/>
      <c r="FQ33" s="5" t="str">
        <f t="shared" si="286"/>
        <v/>
      </c>
      <c r="FR33" s="224" t="str">
        <f>IF(FP33 = "", "",FP33+(#REF!*365))</f>
        <v/>
      </c>
      <c r="FS33" s="225"/>
      <c r="FT33" s="115" t="str">
        <f t="shared" si="287"/>
        <v/>
      </c>
      <c r="FU33" s="225" t="str">
        <f>IF(FS33="","",FS33+(#REF!*365))</f>
        <v/>
      </c>
      <c r="FV33" s="253"/>
      <c r="FW33" s="253"/>
      <c r="FX33" s="253"/>
      <c r="FY33" s="253"/>
      <c r="FZ33" s="253"/>
    </row>
    <row r="34" spans="1:182" s="3" customFormat="1" x14ac:dyDescent="0.25">
      <c r="A34" s="2" t="str">
        <f t="shared" si="89"/>
        <v/>
      </c>
      <c r="B34" s="2"/>
      <c r="C34" s="151"/>
      <c r="D34" s="151" t="str">
        <f t="shared" si="90"/>
        <v/>
      </c>
      <c r="E34" s="109"/>
      <c r="F34" s="194"/>
      <c r="G34" s="2"/>
      <c r="H34" s="76"/>
      <c r="I34" s="114" t="str">
        <f t="shared" si="173"/>
        <v/>
      </c>
      <c r="J34" s="114" t="str">
        <f t="shared" si="174"/>
        <v/>
      </c>
      <c r="K34" s="114" t="str">
        <f t="shared" si="175"/>
        <v/>
      </c>
      <c r="L34" s="114" t="str">
        <f t="shared" si="176"/>
        <v/>
      </c>
      <c r="M34" s="114" t="str">
        <f t="shared" si="177"/>
        <v/>
      </c>
      <c r="N34" s="114" t="str">
        <f t="shared" si="178"/>
        <v/>
      </c>
      <c r="O34" s="114" t="str">
        <f t="shared" si="179"/>
        <v/>
      </c>
      <c r="P34" s="114" t="str">
        <f t="shared" si="180"/>
        <v/>
      </c>
      <c r="Q34" s="93" t="str">
        <f t="shared" si="189"/>
        <v/>
      </c>
      <c r="R34" s="93" t="str">
        <f t="shared" si="190"/>
        <v/>
      </c>
      <c r="S34" s="93" t="str">
        <f t="shared" si="191"/>
        <v/>
      </c>
      <c r="T34" s="93" t="str">
        <f t="shared" si="192"/>
        <v/>
      </c>
      <c r="U34" s="93" t="str">
        <f t="shared" si="193"/>
        <v/>
      </c>
      <c r="V34" s="93" t="str">
        <f t="shared" si="194"/>
        <v/>
      </c>
      <c r="W34" s="93" t="str">
        <f t="shared" si="195"/>
        <v/>
      </c>
      <c r="X34" s="93" t="str">
        <f t="shared" si="196"/>
        <v/>
      </c>
      <c r="Y34" s="93" t="str">
        <f t="shared" si="197"/>
        <v/>
      </c>
      <c r="Z34" s="93" t="str">
        <f t="shared" si="198"/>
        <v/>
      </c>
      <c r="AA34" s="93" t="str">
        <f t="shared" si="199"/>
        <v/>
      </c>
      <c r="AB34" s="93" t="str">
        <f t="shared" si="200"/>
        <v/>
      </c>
      <c r="AC34" s="93" t="str">
        <f t="shared" si="201"/>
        <v/>
      </c>
      <c r="AD34" s="93" t="str">
        <f t="shared" si="202"/>
        <v/>
      </c>
      <c r="AE34" s="93" t="str">
        <f t="shared" si="203"/>
        <v/>
      </c>
      <c r="AF34" s="93" t="str">
        <f t="shared" si="204"/>
        <v/>
      </c>
      <c r="AG34" s="93" t="str">
        <f t="shared" si="205"/>
        <v/>
      </c>
      <c r="AH34" s="93" t="str">
        <f t="shared" si="206"/>
        <v/>
      </c>
      <c r="AI34" s="93" t="str">
        <f t="shared" si="207"/>
        <v/>
      </c>
      <c r="AJ34" s="93" t="str">
        <f t="shared" si="208"/>
        <v/>
      </c>
      <c r="AK34" s="93" t="str">
        <f t="shared" si="209"/>
        <v/>
      </c>
      <c r="AL34" s="93" t="str">
        <f t="shared" si="210"/>
        <v/>
      </c>
      <c r="AM34" s="93" t="str">
        <f t="shared" si="211"/>
        <v/>
      </c>
      <c r="AN34" s="93" t="str">
        <f t="shared" si="212"/>
        <v/>
      </c>
      <c r="AO34" s="93" t="str">
        <f t="shared" si="213"/>
        <v/>
      </c>
      <c r="AP34" s="93" t="str">
        <f t="shared" si="214"/>
        <v/>
      </c>
      <c r="AQ34" s="93" t="str">
        <f t="shared" si="215"/>
        <v/>
      </c>
      <c r="AR34" s="93" t="str">
        <f t="shared" si="216"/>
        <v/>
      </c>
      <c r="AS34" s="93" t="str">
        <f t="shared" si="217"/>
        <v/>
      </c>
      <c r="AT34" s="93" t="str">
        <f t="shared" si="218"/>
        <v/>
      </c>
      <c r="AU34" s="93" t="str">
        <f t="shared" si="219"/>
        <v/>
      </c>
      <c r="AV34" s="93" t="str">
        <f t="shared" si="220"/>
        <v/>
      </c>
      <c r="AW34" s="93" t="str">
        <f t="shared" si="221"/>
        <v/>
      </c>
      <c r="AX34" s="93" t="str">
        <f t="shared" si="222"/>
        <v/>
      </c>
      <c r="AY34" s="93" t="str">
        <f t="shared" si="223"/>
        <v/>
      </c>
      <c r="AZ34" s="93" t="str">
        <f t="shared" si="224"/>
        <v/>
      </c>
      <c r="BA34" s="93" t="str">
        <f t="shared" si="225"/>
        <v/>
      </c>
      <c r="BB34" s="93" t="str">
        <f t="shared" si="226"/>
        <v/>
      </c>
      <c r="BC34" s="93" t="str">
        <f t="shared" si="227"/>
        <v/>
      </c>
      <c r="BD34" s="93" t="str">
        <f t="shared" si="228"/>
        <v/>
      </c>
      <c r="BE34" s="93" t="str">
        <f t="shared" si="229"/>
        <v/>
      </c>
      <c r="BF34" s="224"/>
      <c r="BG34" s="74" t="str">
        <f t="shared" si="230"/>
        <v/>
      </c>
      <c r="BH34" s="36" t="str">
        <f t="shared" ref="BH34:BH76" si="288">IF(BF34="","",BF34+($G34*365))</f>
        <v/>
      </c>
      <c r="BI34" s="225"/>
      <c r="BJ34" s="75" t="str">
        <f t="shared" si="232"/>
        <v/>
      </c>
      <c r="BK34" s="37" t="str">
        <f t="shared" ref="BK34:BK71" si="289">IF(BI34="","",BI34+($G34*365))</f>
        <v/>
      </c>
      <c r="BL34" s="224"/>
      <c r="BM34" s="74" t="str">
        <f t="shared" si="234"/>
        <v/>
      </c>
      <c r="BN34" s="36" t="str">
        <f t="shared" ref="BN34:BN71" si="290">IF(BL34="","",BL34+($G34*365))</f>
        <v/>
      </c>
      <c r="BO34" s="225"/>
      <c r="BP34" s="75" t="str">
        <f t="shared" si="236"/>
        <v/>
      </c>
      <c r="BQ34" s="37" t="str">
        <f t="shared" ref="BQ34:BQ71" si="291">IF(BO34="","",BO34+($G34*365))</f>
        <v/>
      </c>
      <c r="BR34" s="224"/>
      <c r="BS34" s="74" t="str">
        <f t="shared" si="274"/>
        <v/>
      </c>
      <c r="BT34" s="36" t="str">
        <f t="shared" ref="BT34:BT71" si="292">IF(BR34="","",BR34+($G34*365))</f>
        <v/>
      </c>
      <c r="BU34" s="225"/>
      <c r="BV34" s="75" t="str">
        <f t="shared" si="275"/>
        <v/>
      </c>
      <c r="BW34" s="37" t="str">
        <f t="shared" ref="BW34:BW71" si="293">IF(BU34="","",BU34+($G34*365))</f>
        <v/>
      </c>
      <c r="BX34" s="224"/>
      <c r="BY34" s="74" t="str">
        <f t="shared" si="276"/>
        <v/>
      </c>
      <c r="BZ34" s="36" t="str">
        <f t="shared" ref="BZ34:BZ71" si="294">IF(BX34="","",BX34+($G34*365))</f>
        <v/>
      </c>
      <c r="CA34" s="225"/>
      <c r="CB34" s="75" t="str">
        <f t="shared" si="277"/>
        <v/>
      </c>
      <c r="CC34" s="37" t="str">
        <f t="shared" ref="CC34:CC71" si="295">IF(CA34="","",CA34+($G34*365))</f>
        <v/>
      </c>
      <c r="CD34" s="224"/>
      <c r="CE34" s="74" t="str">
        <f t="shared" si="278"/>
        <v/>
      </c>
      <c r="CF34" s="36" t="str">
        <f t="shared" ref="CF34:CF71" si="296">IF(CD34="","",CD34+($G34*365))</f>
        <v/>
      </c>
      <c r="CG34" s="225"/>
      <c r="CH34" s="115" t="str">
        <f t="shared" si="238"/>
        <v/>
      </c>
      <c r="CI34" s="225" t="str">
        <f t="shared" ref="CI34:CI71" si="297">IF(CG34="","",CG34+($G34*365))</f>
        <v/>
      </c>
      <c r="CJ34" s="224"/>
      <c r="CK34" s="5" t="str">
        <f t="shared" si="279"/>
        <v/>
      </c>
      <c r="CL34" s="224" t="str">
        <f t="shared" ref="CL34:CL71" si="298">IF(CJ34="","",CJ34+($G34*365))</f>
        <v/>
      </c>
      <c r="CM34" s="225"/>
      <c r="CN34" s="115" t="str">
        <f t="shared" si="240"/>
        <v/>
      </c>
      <c r="CO34" s="225" t="str">
        <f t="shared" ref="CO34:CO71" si="299">IF(CM34="","",CM34+($G34*365))</f>
        <v/>
      </c>
      <c r="CP34" s="224"/>
      <c r="CQ34" s="5" t="str">
        <f t="shared" si="280"/>
        <v/>
      </c>
      <c r="CR34" s="224" t="str">
        <f t="shared" ref="CR34:CR71" si="300">IF(CP34="","",CP34+($G34*365))</f>
        <v/>
      </c>
      <c r="CS34" s="225"/>
      <c r="CT34" s="115" t="str">
        <f t="shared" si="181"/>
        <v/>
      </c>
      <c r="CU34" s="225" t="str">
        <f t="shared" ref="CU34:CU71" si="301">IF(CS34="","",CS34+($G34*365))</f>
        <v/>
      </c>
      <c r="CV34" s="224"/>
      <c r="CW34" s="5" t="str">
        <f t="shared" si="242"/>
        <v/>
      </c>
      <c r="CX34" s="224" t="str">
        <f t="shared" ref="CX34:CX71" si="302">IF(CV34="","",CV34+($G34*365))</f>
        <v/>
      </c>
      <c r="CY34" s="225"/>
      <c r="CZ34" s="115" t="str">
        <f t="shared" si="244"/>
        <v/>
      </c>
      <c r="DA34" s="225" t="str">
        <f t="shared" ref="DA34:DA71" si="303">IF(CY34="","",CY34+($G34*365))</f>
        <v/>
      </c>
      <c r="DB34" s="224"/>
      <c r="DC34" s="5" t="str">
        <f t="shared" si="281"/>
        <v/>
      </c>
      <c r="DD34" s="224" t="str">
        <f t="shared" ref="DD34:DD71" si="304">IF(DB34="","",DB34+($G34*365))</f>
        <v/>
      </c>
      <c r="DE34" s="225"/>
      <c r="DF34" s="115" t="str">
        <f t="shared" si="282"/>
        <v/>
      </c>
      <c r="DG34" s="225" t="str">
        <f t="shared" ref="DG34:DG71" si="305">IF(DE34="","",DE34+($G34*365))</f>
        <v/>
      </c>
      <c r="DH34" s="224"/>
      <c r="DI34" s="5" t="str">
        <f t="shared" si="283"/>
        <v/>
      </c>
      <c r="DJ34" s="224" t="str">
        <f t="shared" ref="DJ34:DJ71" si="306">IF(DH34="","",DH34+($G34*365))</f>
        <v/>
      </c>
      <c r="DK34" s="225"/>
      <c r="DL34" s="115" t="str">
        <f t="shared" si="284"/>
        <v/>
      </c>
      <c r="DM34" s="225" t="str">
        <f t="shared" ref="DM34:DM71" si="307">IF(DK34="","",DK34+($G34*365))</f>
        <v/>
      </c>
      <c r="DN34" s="224"/>
      <c r="DO34" s="5" t="str">
        <f t="shared" si="246"/>
        <v/>
      </c>
      <c r="DP34" s="224" t="str">
        <f t="shared" ref="DP34:DP71" si="308">IF(DN34="","",DN34+($G34*365))</f>
        <v/>
      </c>
      <c r="DQ34" s="225"/>
      <c r="DR34" s="115" t="str">
        <f t="shared" si="285"/>
        <v/>
      </c>
      <c r="DS34" s="225" t="str">
        <f t="shared" ref="DS34:DS71" si="309">IF(DQ34="","",DQ34+($G34*365))</f>
        <v/>
      </c>
      <c r="DT34" s="224"/>
      <c r="DU34" s="5" t="str">
        <f t="shared" si="183"/>
        <v/>
      </c>
      <c r="DV34" s="224" t="str">
        <f t="shared" ref="DV34:DV71" si="310">IF(DT34="","",DT34+($G34*365))</f>
        <v/>
      </c>
      <c r="DW34" s="225"/>
      <c r="DX34" s="115" t="str">
        <f t="shared" si="248"/>
        <v/>
      </c>
      <c r="DY34" s="225" t="str">
        <f t="shared" ref="DY34:DY71" si="311">IF(DW34="","",DW34+($G34*365))</f>
        <v/>
      </c>
      <c r="DZ34" s="224"/>
      <c r="EA34" s="5" t="str">
        <f t="shared" si="250"/>
        <v/>
      </c>
      <c r="EB34" s="224" t="str">
        <f t="shared" ref="EB34:EB71" si="312">IF(DZ34="","",DZ34+($G34*365))</f>
        <v/>
      </c>
      <c r="EC34" s="225"/>
      <c r="ED34" s="115" t="str">
        <f t="shared" si="252"/>
        <v/>
      </c>
      <c r="EE34" s="225" t="str">
        <f t="shared" ref="EE34:EE71" si="313">IF(EC34="","",EC34+($G34*365))</f>
        <v/>
      </c>
      <c r="EF34" s="224"/>
      <c r="EG34" s="5" t="str">
        <f t="shared" si="254"/>
        <v/>
      </c>
      <c r="EH34" s="224" t="str">
        <f t="shared" ref="EH34:EH71" si="314">IF(EF34="","",EF34+($G34*365))</f>
        <v/>
      </c>
      <c r="EI34" s="225"/>
      <c r="EJ34" s="115" t="str">
        <f t="shared" si="256"/>
        <v/>
      </c>
      <c r="EK34" s="225" t="str">
        <f t="shared" ref="EK34:EK71" si="315">IF(EI34="","",EI34+($G34*365))</f>
        <v/>
      </c>
      <c r="EL34" s="224"/>
      <c r="EM34" s="5" t="str">
        <f t="shared" si="185"/>
        <v/>
      </c>
      <c r="EN34" s="224" t="str">
        <f t="shared" ref="EN34:EN71" si="316">IF(EL34="","",EL34+($G34*365))</f>
        <v/>
      </c>
      <c r="EO34" s="225"/>
      <c r="EP34" s="115" t="str">
        <f t="shared" si="258"/>
        <v/>
      </c>
      <c r="EQ34" s="225" t="str">
        <f t="shared" ref="EQ34:EQ71" si="317">IF(EO34="","",EO34+($G34*365))</f>
        <v/>
      </c>
      <c r="ER34" s="224"/>
      <c r="ES34" s="5" t="str">
        <f t="shared" si="260"/>
        <v/>
      </c>
      <c r="ET34" s="224" t="str">
        <f t="shared" ref="ET34:ET71" si="318">IF(ER34="","",ER34+($G34*365))</f>
        <v/>
      </c>
      <c r="EU34" s="225"/>
      <c r="EV34" s="115" t="str">
        <f t="shared" si="262"/>
        <v/>
      </c>
      <c r="EW34" s="225" t="str">
        <f t="shared" ref="EW34:EW71" si="319">IF(EU34="","",EU34+($G34*365))</f>
        <v/>
      </c>
      <c r="EX34" s="224"/>
      <c r="EY34" s="5" t="str">
        <f t="shared" si="264"/>
        <v/>
      </c>
      <c r="EZ34" s="224" t="str">
        <f t="shared" ref="EZ34:EZ71" si="320">IF(EX34="","",EX34+($G34*365))</f>
        <v/>
      </c>
      <c r="FA34" s="225"/>
      <c r="FB34" s="115" t="str">
        <f t="shared" si="187"/>
        <v/>
      </c>
      <c r="FC34" s="225" t="str">
        <f t="shared" ref="FC34:FC71" si="321">IF(FA34="","",FA34+($G34*365))</f>
        <v/>
      </c>
      <c r="FD34" s="224"/>
      <c r="FE34" s="5" t="str">
        <f t="shared" si="266"/>
        <v/>
      </c>
      <c r="FF34" s="224" t="str">
        <f t="shared" ref="FF34:FF71" si="322">IF(FD34="","",FD34+($G34*365))</f>
        <v/>
      </c>
      <c r="FG34" s="225"/>
      <c r="FH34" s="115" t="str">
        <f t="shared" si="268"/>
        <v/>
      </c>
      <c r="FI34" s="225" t="str">
        <f t="shared" ref="FI34:FI71" si="323">IF(FG34="","",FG34+($G34*365))</f>
        <v/>
      </c>
      <c r="FJ34" s="224"/>
      <c r="FK34" s="5" t="str">
        <f t="shared" si="270"/>
        <v/>
      </c>
      <c r="FL34" s="224" t="str">
        <f t="shared" ref="FL34:FL71" si="324">IF(FJ34="","",FJ34+($G34*365))</f>
        <v/>
      </c>
      <c r="FM34" s="225"/>
      <c r="FN34" s="115" t="str">
        <f t="shared" si="272"/>
        <v/>
      </c>
      <c r="FO34" s="225" t="str">
        <f t="shared" ref="FO34:FO71" si="325">IF(FM34="","",FM34+($G34*365))</f>
        <v/>
      </c>
      <c r="FP34" s="224"/>
      <c r="FQ34" s="5" t="str">
        <f t="shared" si="286"/>
        <v/>
      </c>
      <c r="FR34" s="224" t="str">
        <f t="shared" ref="FR34:FR71" si="326">IF(FP34 = "", "",FP34+($G34*365))</f>
        <v/>
      </c>
      <c r="FS34" s="225"/>
      <c r="FT34" s="115" t="str">
        <f t="shared" si="287"/>
        <v/>
      </c>
      <c r="FU34" s="225" t="str">
        <f t="shared" ref="FU34:FU71" si="327">IF(FS34="","",FS34+($G34*365))</f>
        <v/>
      </c>
      <c r="FV34" s="253"/>
      <c r="FW34" s="253"/>
      <c r="FX34" s="253"/>
      <c r="FY34" s="253"/>
      <c r="FZ34" s="253"/>
    </row>
    <row r="35" spans="1:182" s="14" customFormat="1" x14ac:dyDescent="0.25">
      <c r="A35" s="2" t="str">
        <f t="shared" si="89"/>
        <v/>
      </c>
      <c r="B35" s="2"/>
      <c r="C35" s="151"/>
      <c r="D35" s="151" t="str">
        <f t="shared" si="90"/>
        <v/>
      </c>
      <c r="E35" s="109"/>
      <c r="F35" s="194"/>
      <c r="G35" s="2"/>
      <c r="H35" s="76"/>
      <c r="I35" s="114" t="str">
        <f t="shared" si="173"/>
        <v/>
      </c>
      <c r="J35" s="114" t="str">
        <f t="shared" si="174"/>
        <v/>
      </c>
      <c r="K35" s="114" t="str">
        <f t="shared" si="175"/>
        <v/>
      </c>
      <c r="L35" s="114" t="str">
        <f t="shared" si="176"/>
        <v/>
      </c>
      <c r="M35" s="114" t="str">
        <f t="shared" si="177"/>
        <v/>
      </c>
      <c r="N35" s="114" t="str">
        <f t="shared" si="178"/>
        <v/>
      </c>
      <c r="O35" s="114" t="str">
        <f t="shared" si="179"/>
        <v/>
      </c>
      <c r="P35" s="114" t="str">
        <f t="shared" si="180"/>
        <v/>
      </c>
      <c r="Q35" s="93" t="str">
        <f t="shared" si="189"/>
        <v/>
      </c>
      <c r="R35" s="93" t="str">
        <f t="shared" si="190"/>
        <v/>
      </c>
      <c r="S35" s="93" t="str">
        <f t="shared" si="191"/>
        <v/>
      </c>
      <c r="T35" s="93" t="str">
        <f t="shared" si="192"/>
        <v/>
      </c>
      <c r="U35" s="93" t="str">
        <f t="shared" si="193"/>
        <v/>
      </c>
      <c r="V35" s="93" t="str">
        <f t="shared" si="194"/>
        <v/>
      </c>
      <c r="W35" s="93" t="str">
        <f t="shared" si="195"/>
        <v/>
      </c>
      <c r="X35" s="93" t="str">
        <f t="shared" si="196"/>
        <v/>
      </c>
      <c r="Y35" s="93" t="str">
        <f t="shared" si="197"/>
        <v/>
      </c>
      <c r="Z35" s="93" t="str">
        <f t="shared" si="198"/>
        <v/>
      </c>
      <c r="AA35" s="93" t="str">
        <f t="shared" si="199"/>
        <v/>
      </c>
      <c r="AB35" s="93" t="str">
        <f t="shared" si="200"/>
        <v/>
      </c>
      <c r="AC35" s="93" t="str">
        <f t="shared" si="201"/>
        <v/>
      </c>
      <c r="AD35" s="93" t="str">
        <f t="shared" si="202"/>
        <v/>
      </c>
      <c r="AE35" s="93" t="str">
        <f t="shared" si="203"/>
        <v/>
      </c>
      <c r="AF35" s="93" t="str">
        <f t="shared" si="204"/>
        <v/>
      </c>
      <c r="AG35" s="93" t="str">
        <f t="shared" si="205"/>
        <v/>
      </c>
      <c r="AH35" s="93" t="str">
        <f t="shared" si="206"/>
        <v/>
      </c>
      <c r="AI35" s="93" t="str">
        <f t="shared" si="207"/>
        <v/>
      </c>
      <c r="AJ35" s="93" t="str">
        <f t="shared" si="208"/>
        <v/>
      </c>
      <c r="AK35" s="93" t="str">
        <f t="shared" si="209"/>
        <v/>
      </c>
      <c r="AL35" s="93" t="str">
        <f t="shared" si="210"/>
        <v/>
      </c>
      <c r="AM35" s="93" t="str">
        <f t="shared" si="211"/>
        <v/>
      </c>
      <c r="AN35" s="93" t="str">
        <f t="shared" si="212"/>
        <v/>
      </c>
      <c r="AO35" s="93" t="str">
        <f t="shared" si="213"/>
        <v/>
      </c>
      <c r="AP35" s="93" t="str">
        <f t="shared" si="214"/>
        <v/>
      </c>
      <c r="AQ35" s="93" t="str">
        <f t="shared" si="215"/>
        <v/>
      </c>
      <c r="AR35" s="93" t="str">
        <f t="shared" si="216"/>
        <v/>
      </c>
      <c r="AS35" s="93" t="str">
        <f t="shared" si="217"/>
        <v/>
      </c>
      <c r="AT35" s="93" t="str">
        <f t="shared" si="218"/>
        <v/>
      </c>
      <c r="AU35" s="93" t="str">
        <f t="shared" si="219"/>
        <v/>
      </c>
      <c r="AV35" s="93" t="str">
        <f t="shared" si="220"/>
        <v/>
      </c>
      <c r="AW35" s="93" t="str">
        <f t="shared" si="221"/>
        <v/>
      </c>
      <c r="AX35" s="93" t="str">
        <f t="shared" si="222"/>
        <v/>
      </c>
      <c r="AY35" s="93" t="str">
        <f t="shared" si="223"/>
        <v/>
      </c>
      <c r="AZ35" s="93" t="str">
        <f t="shared" si="224"/>
        <v/>
      </c>
      <c r="BA35" s="93" t="str">
        <f t="shared" si="225"/>
        <v/>
      </c>
      <c r="BB35" s="93" t="str">
        <f t="shared" si="226"/>
        <v/>
      </c>
      <c r="BC35" s="93" t="str">
        <f t="shared" si="227"/>
        <v/>
      </c>
      <c r="BD35" s="93" t="str">
        <f t="shared" si="228"/>
        <v/>
      </c>
      <c r="BE35" s="93" t="str">
        <f t="shared" si="229"/>
        <v/>
      </c>
      <c r="BF35" s="224"/>
      <c r="BG35" s="74" t="str">
        <f t="shared" si="230"/>
        <v/>
      </c>
      <c r="BH35" s="36" t="str">
        <f t="shared" si="288"/>
        <v/>
      </c>
      <c r="BI35" s="225"/>
      <c r="BJ35" s="75" t="str">
        <f t="shared" si="232"/>
        <v/>
      </c>
      <c r="BK35" s="37" t="str">
        <f t="shared" si="289"/>
        <v/>
      </c>
      <c r="BL35" s="224"/>
      <c r="BM35" s="74" t="str">
        <f t="shared" si="234"/>
        <v/>
      </c>
      <c r="BN35" s="36" t="str">
        <f t="shared" si="290"/>
        <v/>
      </c>
      <c r="BO35" s="225"/>
      <c r="BP35" s="75" t="str">
        <f t="shared" si="236"/>
        <v/>
      </c>
      <c r="BQ35" s="37" t="str">
        <f t="shared" si="291"/>
        <v/>
      </c>
      <c r="BR35" s="224"/>
      <c r="BS35" s="74" t="str">
        <f t="shared" si="274"/>
        <v/>
      </c>
      <c r="BT35" s="36" t="str">
        <f t="shared" si="292"/>
        <v/>
      </c>
      <c r="BU35" s="225"/>
      <c r="BV35" s="75" t="str">
        <f t="shared" si="275"/>
        <v/>
      </c>
      <c r="BW35" s="37" t="str">
        <f t="shared" si="293"/>
        <v/>
      </c>
      <c r="BX35" s="224"/>
      <c r="BY35" s="74" t="str">
        <f t="shared" si="276"/>
        <v/>
      </c>
      <c r="BZ35" s="36" t="str">
        <f t="shared" si="294"/>
        <v/>
      </c>
      <c r="CA35" s="225"/>
      <c r="CB35" s="75" t="str">
        <f t="shared" si="277"/>
        <v/>
      </c>
      <c r="CC35" s="37" t="str">
        <f t="shared" si="295"/>
        <v/>
      </c>
      <c r="CD35" s="224"/>
      <c r="CE35" s="74" t="str">
        <f t="shared" si="278"/>
        <v/>
      </c>
      <c r="CF35" s="36" t="str">
        <f t="shared" si="296"/>
        <v/>
      </c>
      <c r="CG35" s="225"/>
      <c r="CH35" s="115" t="str">
        <f t="shared" si="238"/>
        <v/>
      </c>
      <c r="CI35" s="225" t="str">
        <f t="shared" si="297"/>
        <v/>
      </c>
      <c r="CJ35" s="224"/>
      <c r="CK35" s="5" t="str">
        <f t="shared" si="279"/>
        <v/>
      </c>
      <c r="CL35" s="224" t="str">
        <f t="shared" si="298"/>
        <v/>
      </c>
      <c r="CM35" s="225"/>
      <c r="CN35" s="115" t="str">
        <f t="shared" si="240"/>
        <v/>
      </c>
      <c r="CO35" s="225" t="str">
        <f t="shared" si="299"/>
        <v/>
      </c>
      <c r="CP35" s="224"/>
      <c r="CQ35" s="5" t="str">
        <f t="shared" si="280"/>
        <v/>
      </c>
      <c r="CR35" s="224" t="str">
        <f t="shared" si="300"/>
        <v/>
      </c>
      <c r="CS35" s="225"/>
      <c r="CT35" s="115" t="str">
        <f t="shared" si="181"/>
        <v/>
      </c>
      <c r="CU35" s="225" t="str">
        <f t="shared" si="301"/>
        <v/>
      </c>
      <c r="CV35" s="224"/>
      <c r="CW35" s="5" t="str">
        <f t="shared" si="242"/>
        <v/>
      </c>
      <c r="CX35" s="224" t="str">
        <f t="shared" si="302"/>
        <v/>
      </c>
      <c r="CY35" s="225"/>
      <c r="CZ35" s="115" t="str">
        <f t="shared" si="244"/>
        <v/>
      </c>
      <c r="DA35" s="225" t="str">
        <f t="shared" si="303"/>
        <v/>
      </c>
      <c r="DB35" s="224"/>
      <c r="DC35" s="5" t="str">
        <f t="shared" si="281"/>
        <v/>
      </c>
      <c r="DD35" s="224" t="str">
        <f t="shared" si="304"/>
        <v/>
      </c>
      <c r="DE35" s="225"/>
      <c r="DF35" s="115" t="str">
        <f t="shared" si="282"/>
        <v/>
      </c>
      <c r="DG35" s="225" t="str">
        <f t="shared" si="305"/>
        <v/>
      </c>
      <c r="DH35" s="224"/>
      <c r="DI35" s="5" t="str">
        <f t="shared" si="283"/>
        <v/>
      </c>
      <c r="DJ35" s="224" t="str">
        <f t="shared" si="306"/>
        <v/>
      </c>
      <c r="DK35" s="225"/>
      <c r="DL35" s="115" t="str">
        <f t="shared" si="284"/>
        <v/>
      </c>
      <c r="DM35" s="225" t="str">
        <f t="shared" si="307"/>
        <v/>
      </c>
      <c r="DN35" s="224"/>
      <c r="DO35" s="5" t="str">
        <f t="shared" si="246"/>
        <v/>
      </c>
      <c r="DP35" s="224" t="str">
        <f t="shared" si="308"/>
        <v/>
      </c>
      <c r="DQ35" s="225"/>
      <c r="DR35" s="115" t="str">
        <f t="shared" si="285"/>
        <v/>
      </c>
      <c r="DS35" s="225" t="str">
        <f t="shared" si="309"/>
        <v/>
      </c>
      <c r="DT35" s="224"/>
      <c r="DU35" s="5" t="str">
        <f t="shared" si="183"/>
        <v/>
      </c>
      <c r="DV35" s="224" t="str">
        <f t="shared" si="310"/>
        <v/>
      </c>
      <c r="DW35" s="225"/>
      <c r="DX35" s="115" t="str">
        <f t="shared" si="248"/>
        <v/>
      </c>
      <c r="DY35" s="225" t="str">
        <f t="shared" si="311"/>
        <v/>
      </c>
      <c r="DZ35" s="224"/>
      <c r="EA35" s="5" t="str">
        <f t="shared" si="250"/>
        <v/>
      </c>
      <c r="EB35" s="224" t="str">
        <f t="shared" si="312"/>
        <v/>
      </c>
      <c r="EC35" s="225"/>
      <c r="ED35" s="115" t="str">
        <f t="shared" si="252"/>
        <v/>
      </c>
      <c r="EE35" s="225" t="str">
        <f t="shared" si="313"/>
        <v/>
      </c>
      <c r="EF35" s="224"/>
      <c r="EG35" s="5" t="str">
        <f t="shared" si="254"/>
        <v/>
      </c>
      <c r="EH35" s="224" t="str">
        <f t="shared" si="314"/>
        <v/>
      </c>
      <c r="EI35" s="225"/>
      <c r="EJ35" s="115" t="str">
        <f t="shared" si="256"/>
        <v/>
      </c>
      <c r="EK35" s="225" t="str">
        <f t="shared" si="315"/>
        <v/>
      </c>
      <c r="EL35" s="224"/>
      <c r="EM35" s="5" t="str">
        <f t="shared" si="185"/>
        <v/>
      </c>
      <c r="EN35" s="224" t="str">
        <f t="shared" si="316"/>
        <v/>
      </c>
      <c r="EO35" s="225"/>
      <c r="EP35" s="115" t="str">
        <f t="shared" si="258"/>
        <v/>
      </c>
      <c r="EQ35" s="225" t="str">
        <f t="shared" si="317"/>
        <v/>
      </c>
      <c r="ER35" s="224"/>
      <c r="ES35" s="5" t="str">
        <f t="shared" si="260"/>
        <v/>
      </c>
      <c r="ET35" s="224" t="str">
        <f t="shared" si="318"/>
        <v/>
      </c>
      <c r="EU35" s="225"/>
      <c r="EV35" s="115" t="str">
        <f t="shared" si="262"/>
        <v/>
      </c>
      <c r="EW35" s="225" t="str">
        <f t="shared" si="319"/>
        <v/>
      </c>
      <c r="EX35" s="224"/>
      <c r="EY35" s="5" t="str">
        <f t="shared" si="264"/>
        <v/>
      </c>
      <c r="EZ35" s="224" t="str">
        <f t="shared" si="320"/>
        <v/>
      </c>
      <c r="FA35" s="225"/>
      <c r="FB35" s="115" t="str">
        <f t="shared" si="187"/>
        <v/>
      </c>
      <c r="FC35" s="225" t="str">
        <f t="shared" si="321"/>
        <v/>
      </c>
      <c r="FD35" s="224"/>
      <c r="FE35" s="5" t="str">
        <f t="shared" si="266"/>
        <v/>
      </c>
      <c r="FF35" s="224" t="str">
        <f t="shared" si="322"/>
        <v/>
      </c>
      <c r="FG35" s="225"/>
      <c r="FH35" s="115" t="str">
        <f t="shared" si="268"/>
        <v/>
      </c>
      <c r="FI35" s="225" t="str">
        <f t="shared" si="323"/>
        <v/>
      </c>
      <c r="FJ35" s="224"/>
      <c r="FK35" s="5" t="str">
        <f t="shared" si="270"/>
        <v/>
      </c>
      <c r="FL35" s="224" t="str">
        <f t="shared" si="324"/>
        <v/>
      </c>
      <c r="FM35" s="225"/>
      <c r="FN35" s="115" t="str">
        <f t="shared" si="272"/>
        <v/>
      </c>
      <c r="FO35" s="225" t="str">
        <f t="shared" si="325"/>
        <v/>
      </c>
      <c r="FP35" s="224"/>
      <c r="FQ35" s="5" t="str">
        <f t="shared" si="286"/>
        <v/>
      </c>
      <c r="FR35" s="224" t="str">
        <f t="shared" si="326"/>
        <v/>
      </c>
      <c r="FS35" s="225"/>
      <c r="FT35" s="115" t="str">
        <f t="shared" si="287"/>
        <v/>
      </c>
      <c r="FU35" s="225" t="str">
        <f t="shared" si="327"/>
        <v/>
      </c>
      <c r="FV35" s="253"/>
      <c r="FW35" s="253"/>
      <c r="FX35" s="253"/>
      <c r="FY35" s="253"/>
      <c r="FZ35" s="253"/>
    </row>
    <row r="36" spans="1:182" s="14" customFormat="1" x14ac:dyDescent="0.25">
      <c r="A36" s="2" t="str">
        <f t="shared" si="89"/>
        <v/>
      </c>
      <c r="B36" s="2"/>
      <c r="C36" s="151"/>
      <c r="D36" s="151" t="str">
        <f t="shared" si="90"/>
        <v/>
      </c>
      <c r="E36" s="109"/>
      <c r="F36" s="194"/>
      <c r="G36" s="2"/>
      <c r="H36" s="76"/>
      <c r="I36" s="114" t="str">
        <f t="shared" si="173"/>
        <v/>
      </c>
      <c r="J36" s="114" t="str">
        <f t="shared" si="174"/>
        <v/>
      </c>
      <c r="K36" s="114" t="str">
        <f t="shared" si="175"/>
        <v/>
      </c>
      <c r="L36" s="114" t="str">
        <f t="shared" si="176"/>
        <v/>
      </c>
      <c r="M36" s="114" t="str">
        <f t="shared" si="177"/>
        <v/>
      </c>
      <c r="N36" s="114" t="str">
        <f t="shared" si="178"/>
        <v/>
      </c>
      <c r="O36" s="114" t="str">
        <f t="shared" si="179"/>
        <v/>
      </c>
      <c r="P36" s="114" t="str">
        <f t="shared" si="180"/>
        <v/>
      </c>
      <c r="Q36" s="93" t="str">
        <f t="shared" si="189"/>
        <v/>
      </c>
      <c r="R36" s="93" t="str">
        <f t="shared" si="190"/>
        <v/>
      </c>
      <c r="S36" s="93" t="str">
        <f t="shared" si="191"/>
        <v/>
      </c>
      <c r="T36" s="93" t="str">
        <f t="shared" si="192"/>
        <v/>
      </c>
      <c r="U36" s="93" t="str">
        <f t="shared" si="193"/>
        <v/>
      </c>
      <c r="V36" s="93" t="str">
        <f t="shared" si="194"/>
        <v/>
      </c>
      <c r="W36" s="93" t="str">
        <f t="shared" si="195"/>
        <v/>
      </c>
      <c r="X36" s="93" t="str">
        <f t="shared" si="196"/>
        <v/>
      </c>
      <c r="Y36" s="93" t="str">
        <f t="shared" si="197"/>
        <v/>
      </c>
      <c r="Z36" s="93" t="str">
        <f t="shared" si="198"/>
        <v/>
      </c>
      <c r="AA36" s="93" t="str">
        <f t="shared" si="199"/>
        <v/>
      </c>
      <c r="AB36" s="93" t="str">
        <f t="shared" si="200"/>
        <v/>
      </c>
      <c r="AC36" s="93" t="str">
        <f t="shared" si="201"/>
        <v/>
      </c>
      <c r="AD36" s="93" t="str">
        <f t="shared" si="202"/>
        <v/>
      </c>
      <c r="AE36" s="93" t="str">
        <f t="shared" si="203"/>
        <v/>
      </c>
      <c r="AF36" s="93" t="str">
        <f t="shared" si="204"/>
        <v/>
      </c>
      <c r="AG36" s="93" t="str">
        <f t="shared" si="205"/>
        <v/>
      </c>
      <c r="AH36" s="93" t="str">
        <f t="shared" si="206"/>
        <v/>
      </c>
      <c r="AI36" s="93" t="str">
        <f t="shared" si="207"/>
        <v/>
      </c>
      <c r="AJ36" s="93" t="str">
        <f t="shared" si="208"/>
        <v/>
      </c>
      <c r="AK36" s="93" t="str">
        <f t="shared" si="209"/>
        <v/>
      </c>
      <c r="AL36" s="93" t="str">
        <f t="shared" si="210"/>
        <v/>
      </c>
      <c r="AM36" s="93" t="str">
        <f t="shared" si="211"/>
        <v/>
      </c>
      <c r="AN36" s="93" t="str">
        <f t="shared" si="212"/>
        <v/>
      </c>
      <c r="AO36" s="93" t="str">
        <f t="shared" si="213"/>
        <v/>
      </c>
      <c r="AP36" s="93" t="str">
        <f t="shared" si="214"/>
        <v/>
      </c>
      <c r="AQ36" s="93" t="str">
        <f t="shared" si="215"/>
        <v/>
      </c>
      <c r="AR36" s="93" t="str">
        <f t="shared" si="216"/>
        <v/>
      </c>
      <c r="AS36" s="93" t="str">
        <f t="shared" si="217"/>
        <v/>
      </c>
      <c r="AT36" s="93" t="str">
        <f t="shared" si="218"/>
        <v/>
      </c>
      <c r="AU36" s="93" t="str">
        <f t="shared" si="219"/>
        <v/>
      </c>
      <c r="AV36" s="93" t="str">
        <f t="shared" si="220"/>
        <v/>
      </c>
      <c r="AW36" s="93" t="str">
        <f t="shared" si="221"/>
        <v/>
      </c>
      <c r="AX36" s="93" t="str">
        <f t="shared" si="222"/>
        <v/>
      </c>
      <c r="AY36" s="93" t="str">
        <f t="shared" si="223"/>
        <v/>
      </c>
      <c r="AZ36" s="93" t="str">
        <f t="shared" si="224"/>
        <v/>
      </c>
      <c r="BA36" s="93" t="str">
        <f t="shared" si="225"/>
        <v/>
      </c>
      <c r="BB36" s="93" t="str">
        <f t="shared" si="226"/>
        <v/>
      </c>
      <c r="BC36" s="93" t="str">
        <f t="shared" si="227"/>
        <v/>
      </c>
      <c r="BD36" s="93" t="str">
        <f t="shared" si="228"/>
        <v/>
      </c>
      <c r="BE36" s="93" t="str">
        <f t="shared" si="229"/>
        <v/>
      </c>
      <c r="BF36" s="224"/>
      <c r="BG36" s="74" t="str">
        <f t="shared" si="230"/>
        <v/>
      </c>
      <c r="BH36" s="36" t="str">
        <f t="shared" si="288"/>
        <v/>
      </c>
      <c r="BI36" s="225"/>
      <c r="BJ36" s="75" t="str">
        <f t="shared" si="232"/>
        <v/>
      </c>
      <c r="BK36" s="37" t="str">
        <f t="shared" si="289"/>
        <v/>
      </c>
      <c r="BL36" s="224"/>
      <c r="BM36" s="74" t="str">
        <f t="shared" si="234"/>
        <v/>
      </c>
      <c r="BN36" s="36" t="str">
        <f t="shared" si="290"/>
        <v/>
      </c>
      <c r="BO36" s="225"/>
      <c r="BP36" s="75" t="str">
        <f t="shared" si="236"/>
        <v/>
      </c>
      <c r="BQ36" s="37" t="str">
        <f t="shared" si="291"/>
        <v/>
      </c>
      <c r="BR36" s="224"/>
      <c r="BS36" s="74" t="str">
        <f t="shared" si="274"/>
        <v/>
      </c>
      <c r="BT36" s="36" t="str">
        <f t="shared" si="292"/>
        <v/>
      </c>
      <c r="BU36" s="225"/>
      <c r="BV36" s="75" t="str">
        <f t="shared" si="275"/>
        <v/>
      </c>
      <c r="BW36" s="37" t="str">
        <f t="shared" si="293"/>
        <v/>
      </c>
      <c r="BX36" s="224"/>
      <c r="BY36" s="74" t="str">
        <f t="shared" si="276"/>
        <v/>
      </c>
      <c r="BZ36" s="36" t="str">
        <f t="shared" si="294"/>
        <v/>
      </c>
      <c r="CA36" s="225"/>
      <c r="CB36" s="75" t="str">
        <f t="shared" si="277"/>
        <v/>
      </c>
      <c r="CC36" s="37" t="str">
        <f t="shared" si="295"/>
        <v/>
      </c>
      <c r="CD36" s="224"/>
      <c r="CE36" s="74" t="str">
        <f t="shared" si="278"/>
        <v/>
      </c>
      <c r="CF36" s="36" t="str">
        <f t="shared" si="296"/>
        <v/>
      </c>
      <c r="CG36" s="225"/>
      <c r="CH36" s="115" t="str">
        <f t="shared" si="238"/>
        <v/>
      </c>
      <c r="CI36" s="225" t="str">
        <f t="shared" si="297"/>
        <v/>
      </c>
      <c r="CJ36" s="224"/>
      <c r="CK36" s="5" t="str">
        <f t="shared" si="279"/>
        <v/>
      </c>
      <c r="CL36" s="224" t="str">
        <f t="shared" si="298"/>
        <v/>
      </c>
      <c r="CM36" s="225"/>
      <c r="CN36" s="115" t="str">
        <f t="shared" si="240"/>
        <v/>
      </c>
      <c r="CO36" s="225" t="str">
        <f t="shared" si="299"/>
        <v/>
      </c>
      <c r="CP36" s="224"/>
      <c r="CQ36" s="5" t="str">
        <f t="shared" si="280"/>
        <v/>
      </c>
      <c r="CR36" s="224" t="str">
        <f t="shared" si="300"/>
        <v/>
      </c>
      <c r="CS36" s="225"/>
      <c r="CT36" s="115" t="str">
        <f t="shared" si="181"/>
        <v/>
      </c>
      <c r="CU36" s="225" t="str">
        <f t="shared" si="301"/>
        <v/>
      </c>
      <c r="CV36" s="224"/>
      <c r="CW36" s="5" t="str">
        <f t="shared" si="242"/>
        <v/>
      </c>
      <c r="CX36" s="224" t="str">
        <f t="shared" si="302"/>
        <v/>
      </c>
      <c r="CY36" s="225"/>
      <c r="CZ36" s="115" t="str">
        <f t="shared" si="244"/>
        <v/>
      </c>
      <c r="DA36" s="225" t="str">
        <f t="shared" si="303"/>
        <v/>
      </c>
      <c r="DB36" s="224"/>
      <c r="DC36" s="5" t="str">
        <f t="shared" si="281"/>
        <v/>
      </c>
      <c r="DD36" s="224" t="str">
        <f t="shared" si="304"/>
        <v/>
      </c>
      <c r="DE36" s="225"/>
      <c r="DF36" s="115" t="str">
        <f t="shared" si="282"/>
        <v/>
      </c>
      <c r="DG36" s="225" t="str">
        <f t="shared" si="305"/>
        <v/>
      </c>
      <c r="DH36" s="224"/>
      <c r="DI36" s="5" t="str">
        <f t="shared" si="283"/>
        <v/>
      </c>
      <c r="DJ36" s="224" t="str">
        <f t="shared" si="306"/>
        <v/>
      </c>
      <c r="DK36" s="225"/>
      <c r="DL36" s="115" t="str">
        <f t="shared" si="284"/>
        <v/>
      </c>
      <c r="DM36" s="225" t="str">
        <f t="shared" si="307"/>
        <v/>
      </c>
      <c r="DN36" s="224"/>
      <c r="DO36" s="5" t="str">
        <f t="shared" si="246"/>
        <v/>
      </c>
      <c r="DP36" s="224" t="str">
        <f t="shared" si="308"/>
        <v/>
      </c>
      <c r="DQ36" s="225"/>
      <c r="DR36" s="115" t="str">
        <f t="shared" si="285"/>
        <v/>
      </c>
      <c r="DS36" s="225" t="str">
        <f t="shared" si="309"/>
        <v/>
      </c>
      <c r="DT36" s="224"/>
      <c r="DU36" s="5" t="str">
        <f t="shared" si="183"/>
        <v/>
      </c>
      <c r="DV36" s="224" t="str">
        <f t="shared" si="310"/>
        <v/>
      </c>
      <c r="DW36" s="225"/>
      <c r="DX36" s="115" t="str">
        <f t="shared" si="248"/>
        <v/>
      </c>
      <c r="DY36" s="225" t="str">
        <f t="shared" si="311"/>
        <v/>
      </c>
      <c r="DZ36" s="224"/>
      <c r="EA36" s="5" t="str">
        <f t="shared" si="250"/>
        <v/>
      </c>
      <c r="EB36" s="224" t="str">
        <f t="shared" si="312"/>
        <v/>
      </c>
      <c r="EC36" s="225"/>
      <c r="ED36" s="115" t="str">
        <f t="shared" si="252"/>
        <v/>
      </c>
      <c r="EE36" s="225" t="str">
        <f t="shared" si="313"/>
        <v/>
      </c>
      <c r="EF36" s="224"/>
      <c r="EG36" s="5" t="str">
        <f t="shared" si="254"/>
        <v/>
      </c>
      <c r="EH36" s="224" t="str">
        <f t="shared" si="314"/>
        <v/>
      </c>
      <c r="EI36" s="225"/>
      <c r="EJ36" s="115" t="str">
        <f t="shared" si="256"/>
        <v/>
      </c>
      <c r="EK36" s="225" t="str">
        <f t="shared" si="315"/>
        <v/>
      </c>
      <c r="EL36" s="224"/>
      <c r="EM36" s="5" t="str">
        <f t="shared" si="185"/>
        <v/>
      </c>
      <c r="EN36" s="224" t="str">
        <f t="shared" si="316"/>
        <v/>
      </c>
      <c r="EO36" s="225"/>
      <c r="EP36" s="115" t="str">
        <f t="shared" si="258"/>
        <v/>
      </c>
      <c r="EQ36" s="225" t="str">
        <f t="shared" si="317"/>
        <v/>
      </c>
      <c r="ER36" s="224"/>
      <c r="ES36" s="5" t="str">
        <f t="shared" si="260"/>
        <v/>
      </c>
      <c r="ET36" s="224" t="str">
        <f t="shared" si="318"/>
        <v/>
      </c>
      <c r="EU36" s="225"/>
      <c r="EV36" s="115" t="str">
        <f t="shared" si="262"/>
        <v/>
      </c>
      <c r="EW36" s="225" t="str">
        <f t="shared" si="319"/>
        <v/>
      </c>
      <c r="EX36" s="224"/>
      <c r="EY36" s="5" t="str">
        <f t="shared" si="264"/>
        <v/>
      </c>
      <c r="EZ36" s="224" t="str">
        <f t="shared" si="320"/>
        <v/>
      </c>
      <c r="FA36" s="225"/>
      <c r="FB36" s="115" t="str">
        <f t="shared" si="187"/>
        <v/>
      </c>
      <c r="FC36" s="225" t="str">
        <f t="shared" si="321"/>
        <v/>
      </c>
      <c r="FD36" s="224"/>
      <c r="FE36" s="5" t="str">
        <f t="shared" si="266"/>
        <v/>
      </c>
      <c r="FF36" s="224" t="str">
        <f t="shared" si="322"/>
        <v/>
      </c>
      <c r="FG36" s="225"/>
      <c r="FH36" s="115" t="str">
        <f t="shared" si="268"/>
        <v/>
      </c>
      <c r="FI36" s="225" t="str">
        <f t="shared" si="323"/>
        <v/>
      </c>
      <c r="FJ36" s="224"/>
      <c r="FK36" s="5" t="str">
        <f t="shared" si="270"/>
        <v/>
      </c>
      <c r="FL36" s="224" t="str">
        <f t="shared" si="324"/>
        <v/>
      </c>
      <c r="FM36" s="225"/>
      <c r="FN36" s="115" t="str">
        <f t="shared" si="272"/>
        <v/>
      </c>
      <c r="FO36" s="225" t="str">
        <f t="shared" si="325"/>
        <v/>
      </c>
      <c r="FP36" s="224"/>
      <c r="FQ36" s="5" t="str">
        <f t="shared" si="286"/>
        <v/>
      </c>
      <c r="FR36" s="224" t="str">
        <f t="shared" si="326"/>
        <v/>
      </c>
      <c r="FS36" s="225"/>
      <c r="FT36" s="115" t="str">
        <f t="shared" si="287"/>
        <v/>
      </c>
      <c r="FU36" s="225" t="str">
        <f t="shared" si="327"/>
        <v/>
      </c>
      <c r="FV36" s="253"/>
      <c r="FW36" s="253"/>
      <c r="FX36" s="253"/>
      <c r="FY36" s="253"/>
      <c r="FZ36" s="253"/>
    </row>
    <row r="37" spans="1:182" s="3" customFormat="1" x14ac:dyDescent="0.25">
      <c r="A37" s="2" t="str">
        <f t="shared" si="89"/>
        <v/>
      </c>
      <c r="B37" s="2"/>
      <c r="C37" s="151"/>
      <c r="D37" s="151" t="str">
        <f t="shared" si="90"/>
        <v/>
      </c>
      <c r="E37" s="109"/>
      <c r="F37" s="194"/>
      <c r="G37" s="2"/>
      <c r="H37" s="76"/>
      <c r="I37" s="114" t="str">
        <f t="shared" si="173"/>
        <v/>
      </c>
      <c r="J37" s="114" t="str">
        <f t="shared" si="174"/>
        <v/>
      </c>
      <c r="K37" s="114" t="str">
        <f t="shared" si="175"/>
        <v/>
      </c>
      <c r="L37" s="114" t="str">
        <f t="shared" si="176"/>
        <v/>
      </c>
      <c r="M37" s="114" t="str">
        <f t="shared" si="177"/>
        <v/>
      </c>
      <c r="N37" s="114" t="str">
        <f t="shared" si="178"/>
        <v/>
      </c>
      <c r="O37" s="114" t="str">
        <f t="shared" si="179"/>
        <v/>
      </c>
      <c r="P37" s="114" t="str">
        <f t="shared" si="180"/>
        <v/>
      </c>
      <c r="Q37" s="93" t="str">
        <f t="shared" si="189"/>
        <v/>
      </c>
      <c r="R37" s="93" t="str">
        <f t="shared" si="190"/>
        <v/>
      </c>
      <c r="S37" s="93" t="str">
        <f t="shared" si="191"/>
        <v/>
      </c>
      <c r="T37" s="93" t="str">
        <f t="shared" si="192"/>
        <v/>
      </c>
      <c r="U37" s="93" t="str">
        <f t="shared" si="193"/>
        <v/>
      </c>
      <c r="V37" s="93" t="str">
        <f t="shared" si="194"/>
        <v/>
      </c>
      <c r="W37" s="93" t="str">
        <f t="shared" si="195"/>
        <v/>
      </c>
      <c r="X37" s="93" t="str">
        <f t="shared" si="196"/>
        <v/>
      </c>
      <c r="Y37" s="93" t="str">
        <f t="shared" si="197"/>
        <v/>
      </c>
      <c r="Z37" s="93" t="str">
        <f t="shared" si="198"/>
        <v/>
      </c>
      <c r="AA37" s="93" t="str">
        <f t="shared" si="199"/>
        <v/>
      </c>
      <c r="AB37" s="93" t="str">
        <f t="shared" si="200"/>
        <v/>
      </c>
      <c r="AC37" s="93" t="str">
        <f t="shared" si="201"/>
        <v/>
      </c>
      <c r="AD37" s="93" t="str">
        <f t="shared" si="202"/>
        <v/>
      </c>
      <c r="AE37" s="93" t="str">
        <f t="shared" si="203"/>
        <v/>
      </c>
      <c r="AF37" s="93" t="str">
        <f t="shared" si="204"/>
        <v/>
      </c>
      <c r="AG37" s="93" t="str">
        <f t="shared" si="205"/>
        <v/>
      </c>
      <c r="AH37" s="93" t="str">
        <f t="shared" si="206"/>
        <v/>
      </c>
      <c r="AI37" s="93" t="str">
        <f t="shared" si="207"/>
        <v/>
      </c>
      <c r="AJ37" s="93" t="str">
        <f t="shared" si="208"/>
        <v/>
      </c>
      <c r="AK37" s="93" t="str">
        <f t="shared" si="209"/>
        <v/>
      </c>
      <c r="AL37" s="93" t="str">
        <f t="shared" si="210"/>
        <v/>
      </c>
      <c r="AM37" s="93" t="str">
        <f t="shared" si="211"/>
        <v/>
      </c>
      <c r="AN37" s="93" t="str">
        <f t="shared" si="212"/>
        <v/>
      </c>
      <c r="AO37" s="93" t="str">
        <f t="shared" si="213"/>
        <v/>
      </c>
      <c r="AP37" s="93" t="str">
        <f t="shared" si="214"/>
        <v/>
      </c>
      <c r="AQ37" s="93" t="str">
        <f t="shared" si="215"/>
        <v/>
      </c>
      <c r="AR37" s="93" t="str">
        <f t="shared" si="216"/>
        <v/>
      </c>
      <c r="AS37" s="93" t="str">
        <f t="shared" si="217"/>
        <v/>
      </c>
      <c r="AT37" s="93" t="str">
        <f t="shared" si="218"/>
        <v/>
      </c>
      <c r="AU37" s="93" t="str">
        <f t="shared" si="219"/>
        <v/>
      </c>
      <c r="AV37" s="93" t="str">
        <f t="shared" si="220"/>
        <v/>
      </c>
      <c r="AW37" s="93" t="str">
        <f t="shared" si="221"/>
        <v/>
      </c>
      <c r="AX37" s="93" t="str">
        <f t="shared" si="222"/>
        <v/>
      </c>
      <c r="AY37" s="93" t="str">
        <f t="shared" si="223"/>
        <v/>
      </c>
      <c r="AZ37" s="93" t="str">
        <f t="shared" si="224"/>
        <v/>
      </c>
      <c r="BA37" s="93" t="str">
        <f t="shared" si="225"/>
        <v/>
      </c>
      <c r="BB37" s="93" t="str">
        <f t="shared" si="226"/>
        <v/>
      </c>
      <c r="BC37" s="93" t="str">
        <f t="shared" si="227"/>
        <v/>
      </c>
      <c r="BD37" s="93" t="str">
        <f t="shared" si="228"/>
        <v/>
      </c>
      <c r="BE37" s="93" t="str">
        <f t="shared" si="229"/>
        <v/>
      </c>
      <c r="BF37" s="224"/>
      <c r="BG37" s="74" t="str">
        <f t="shared" si="230"/>
        <v/>
      </c>
      <c r="BH37" s="36" t="str">
        <f t="shared" si="288"/>
        <v/>
      </c>
      <c r="BI37" s="225"/>
      <c r="BJ37" s="75" t="str">
        <f t="shared" si="232"/>
        <v/>
      </c>
      <c r="BK37" s="37" t="str">
        <f t="shared" si="289"/>
        <v/>
      </c>
      <c r="BL37" s="224"/>
      <c r="BM37" s="74" t="str">
        <f t="shared" si="234"/>
        <v/>
      </c>
      <c r="BN37" s="36" t="str">
        <f t="shared" si="290"/>
        <v/>
      </c>
      <c r="BO37" s="225"/>
      <c r="BP37" s="75" t="str">
        <f t="shared" si="236"/>
        <v/>
      </c>
      <c r="BQ37" s="37" t="str">
        <f t="shared" si="291"/>
        <v/>
      </c>
      <c r="BR37" s="224"/>
      <c r="BS37" s="74" t="str">
        <f t="shared" si="274"/>
        <v/>
      </c>
      <c r="BT37" s="36" t="str">
        <f t="shared" si="292"/>
        <v/>
      </c>
      <c r="BU37" s="225"/>
      <c r="BV37" s="75" t="str">
        <f t="shared" si="275"/>
        <v/>
      </c>
      <c r="BW37" s="37" t="str">
        <f t="shared" si="293"/>
        <v/>
      </c>
      <c r="BX37" s="224"/>
      <c r="BY37" s="74" t="str">
        <f t="shared" si="276"/>
        <v/>
      </c>
      <c r="BZ37" s="36" t="str">
        <f t="shared" si="294"/>
        <v/>
      </c>
      <c r="CA37" s="225"/>
      <c r="CB37" s="75" t="str">
        <f t="shared" si="277"/>
        <v/>
      </c>
      <c r="CC37" s="37" t="str">
        <f t="shared" si="295"/>
        <v/>
      </c>
      <c r="CD37" s="224"/>
      <c r="CE37" s="74" t="str">
        <f t="shared" si="278"/>
        <v/>
      </c>
      <c r="CF37" s="36" t="str">
        <f t="shared" si="296"/>
        <v/>
      </c>
      <c r="CG37" s="225"/>
      <c r="CH37" s="115" t="str">
        <f t="shared" si="238"/>
        <v/>
      </c>
      <c r="CI37" s="225" t="str">
        <f t="shared" si="297"/>
        <v/>
      </c>
      <c r="CJ37" s="224"/>
      <c r="CK37" s="5" t="str">
        <f t="shared" si="279"/>
        <v/>
      </c>
      <c r="CL37" s="224" t="str">
        <f t="shared" si="298"/>
        <v/>
      </c>
      <c r="CM37" s="225"/>
      <c r="CN37" s="115" t="str">
        <f t="shared" si="240"/>
        <v/>
      </c>
      <c r="CO37" s="225" t="str">
        <f t="shared" si="299"/>
        <v/>
      </c>
      <c r="CP37" s="224"/>
      <c r="CQ37" s="5" t="str">
        <f t="shared" si="280"/>
        <v/>
      </c>
      <c r="CR37" s="224" t="str">
        <f t="shared" si="300"/>
        <v/>
      </c>
      <c r="CS37" s="225"/>
      <c r="CT37" s="115" t="str">
        <f t="shared" si="181"/>
        <v/>
      </c>
      <c r="CU37" s="225" t="str">
        <f t="shared" si="301"/>
        <v/>
      </c>
      <c r="CV37" s="224"/>
      <c r="CW37" s="5" t="str">
        <f t="shared" si="242"/>
        <v/>
      </c>
      <c r="CX37" s="224" t="str">
        <f t="shared" si="302"/>
        <v/>
      </c>
      <c r="CY37" s="225"/>
      <c r="CZ37" s="115" t="str">
        <f t="shared" si="244"/>
        <v/>
      </c>
      <c r="DA37" s="225" t="str">
        <f t="shared" si="303"/>
        <v/>
      </c>
      <c r="DB37" s="224"/>
      <c r="DC37" s="5" t="str">
        <f t="shared" si="281"/>
        <v/>
      </c>
      <c r="DD37" s="224" t="str">
        <f t="shared" si="304"/>
        <v/>
      </c>
      <c r="DE37" s="225"/>
      <c r="DF37" s="115" t="str">
        <f t="shared" si="282"/>
        <v/>
      </c>
      <c r="DG37" s="225" t="str">
        <f t="shared" si="305"/>
        <v/>
      </c>
      <c r="DH37" s="224"/>
      <c r="DI37" s="5" t="str">
        <f t="shared" si="283"/>
        <v/>
      </c>
      <c r="DJ37" s="224" t="str">
        <f t="shared" si="306"/>
        <v/>
      </c>
      <c r="DK37" s="225"/>
      <c r="DL37" s="115" t="str">
        <f t="shared" si="284"/>
        <v/>
      </c>
      <c r="DM37" s="225" t="str">
        <f t="shared" si="307"/>
        <v/>
      </c>
      <c r="DN37" s="224"/>
      <c r="DO37" s="5" t="str">
        <f t="shared" si="246"/>
        <v/>
      </c>
      <c r="DP37" s="224" t="str">
        <f t="shared" si="308"/>
        <v/>
      </c>
      <c r="DQ37" s="225"/>
      <c r="DR37" s="115" t="str">
        <f t="shared" si="285"/>
        <v/>
      </c>
      <c r="DS37" s="225" t="str">
        <f t="shared" si="309"/>
        <v/>
      </c>
      <c r="DT37" s="224"/>
      <c r="DU37" s="5" t="str">
        <f t="shared" si="183"/>
        <v/>
      </c>
      <c r="DV37" s="224" t="str">
        <f t="shared" si="310"/>
        <v/>
      </c>
      <c r="DW37" s="225"/>
      <c r="DX37" s="115" t="str">
        <f t="shared" si="248"/>
        <v/>
      </c>
      <c r="DY37" s="225" t="str">
        <f t="shared" si="311"/>
        <v/>
      </c>
      <c r="DZ37" s="224"/>
      <c r="EA37" s="5" t="str">
        <f t="shared" si="250"/>
        <v/>
      </c>
      <c r="EB37" s="224" t="str">
        <f t="shared" si="312"/>
        <v/>
      </c>
      <c r="EC37" s="225"/>
      <c r="ED37" s="115" t="str">
        <f t="shared" si="252"/>
        <v/>
      </c>
      <c r="EE37" s="225" t="str">
        <f t="shared" si="313"/>
        <v/>
      </c>
      <c r="EF37" s="224"/>
      <c r="EG37" s="5" t="str">
        <f t="shared" si="254"/>
        <v/>
      </c>
      <c r="EH37" s="224" t="str">
        <f t="shared" si="314"/>
        <v/>
      </c>
      <c r="EI37" s="225"/>
      <c r="EJ37" s="115" t="str">
        <f t="shared" si="256"/>
        <v/>
      </c>
      <c r="EK37" s="225" t="str">
        <f t="shared" si="315"/>
        <v/>
      </c>
      <c r="EL37" s="224"/>
      <c r="EM37" s="5" t="str">
        <f t="shared" si="185"/>
        <v/>
      </c>
      <c r="EN37" s="224" t="str">
        <f t="shared" si="316"/>
        <v/>
      </c>
      <c r="EO37" s="225"/>
      <c r="EP37" s="115" t="str">
        <f t="shared" si="258"/>
        <v/>
      </c>
      <c r="EQ37" s="225" t="str">
        <f t="shared" si="317"/>
        <v/>
      </c>
      <c r="ER37" s="224"/>
      <c r="ES37" s="5" t="str">
        <f t="shared" si="260"/>
        <v/>
      </c>
      <c r="ET37" s="224" t="str">
        <f t="shared" si="318"/>
        <v/>
      </c>
      <c r="EU37" s="225"/>
      <c r="EV37" s="115" t="str">
        <f t="shared" si="262"/>
        <v/>
      </c>
      <c r="EW37" s="225" t="str">
        <f t="shared" si="319"/>
        <v/>
      </c>
      <c r="EX37" s="224"/>
      <c r="EY37" s="5" t="str">
        <f t="shared" si="264"/>
        <v/>
      </c>
      <c r="EZ37" s="224" t="str">
        <f t="shared" si="320"/>
        <v/>
      </c>
      <c r="FA37" s="225"/>
      <c r="FB37" s="115" t="str">
        <f t="shared" si="187"/>
        <v/>
      </c>
      <c r="FC37" s="225" t="str">
        <f t="shared" si="321"/>
        <v/>
      </c>
      <c r="FD37" s="224"/>
      <c r="FE37" s="5" t="str">
        <f t="shared" si="266"/>
        <v/>
      </c>
      <c r="FF37" s="224" t="str">
        <f t="shared" si="322"/>
        <v/>
      </c>
      <c r="FG37" s="225"/>
      <c r="FH37" s="115" t="str">
        <f t="shared" si="268"/>
        <v/>
      </c>
      <c r="FI37" s="225" t="str">
        <f t="shared" si="323"/>
        <v/>
      </c>
      <c r="FJ37" s="224"/>
      <c r="FK37" s="5" t="str">
        <f t="shared" si="270"/>
        <v/>
      </c>
      <c r="FL37" s="224" t="str">
        <f t="shared" si="324"/>
        <v/>
      </c>
      <c r="FM37" s="225"/>
      <c r="FN37" s="115" t="str">
        <f t="shared" si="272"/>
        <v/>
      </c>
      <c r="FO37" s="225" t="str">
        <f t="shared" si="325"/>
        <v/>
      </c>
      <c r="FP37" s="224"/>
      <c r="FQ37" s="5" t="str">
        <f t="shared" si="286"/>
        <v/>
      </c>
      <c r="FR37" s="224" t="str">
        <f t="shared" si="326"/>
        <v/>
      </c>
      <c r="FS37" s="225"/>
      <c r="FT37" s="115" t="str">
        <f t="shared" si="287"/>
        <v/>
      </c>
      <c r="FU37" s="225" t="str">
        <f t="shared" si="327"/>
        <v/>
      </c>
      <c r="FV37" s="253"/>
      <c r="FW37" s="253"/>
      <c r="FX37" s="253"/>
      <c r="FY37" s="253"/>
      <c r="FZ37" s="253"/>
    </row>
    <row r="38" spans="1:182" s="3" customFormat="1" x14ac:dyDescent="0.25">
      <c r="A38" s="2" t="str">
        <f t="shared" si="89"/>
        <v/>
      </c>
      <c r="B38" s="2"/>
      <c r="C38" s="151"/>
      <c r="D38" s="151" t="str">
        <f t="shared" si="90"/>
        <v/>
      </c>
      <c r="E38" s="109"/>
      <c r="F38" s="194"/>
      <c r="G38" s="2"/>
      <c r="H38" s="76"/>
      <c r="I38" s="114" t="str">
        <f t="shared" si="173"/>
        <v/>
      </c>
      <c r="J38" s="114" t="str">
        <f t="shared" si="174"/>
        <v/>
      </c>
      <c r="K38" s="114" t="str">
        <f t="shared" si="175"/>
        <v/>
      </c>
      <c r="L38" s="114" t="str">
        <f t="shared" si="176"/>
        <v/>
      </c>
      <c r="M38" s="114" t="str">
        <f t="shared" si="177"/>
        <v/>
      </c>
      <c r="N38" s="114" t="str">
        <f t="shared" si="178"/>
        <v/>
      </c>
      <c r="O38" s="114" t="str">
        <f t="shared" si="179"/>
        <v/>
      </c>
      <c r="P38" s="114" t="str">
        <f t="shared" si="180"/>
        <v/>
      </c>
      <c r="Q38" s="93" t="str">
        <f t="shared" si="189"/>
        <v/>
      </c>
      <c r="R38" s="93" t="str">
        <f t="shared" si="190"/>
        <v/>
      </c>
      <c r="S38" s="93" t="str">
        <f t="shared" si="191"/>
        <v/>
      </c>
      <c r="T38" s="93" t="str">
        <f t="shared" si="192"/>
        <v/>
      </c>
      <c r="U38" s="93" t="str">
        <f t="shared" si="193"/>
        <v/>
      </c>
      <c r="V38" s="93" t="str">
        <f t="shared" si="194"/>
        <v/>
      </c>
      <c r="W38" s="93" t="str">
        <f t="shared" si="195"/>
        <v/>
      </c>
      <c r="X38" s="93" t="str">
        <f t="shared" si="196"/>
        <v/>
      </c>
      <c r="Y38" s="93" t="str">
        <f t="shared" si="197"/>
        <v/>
      </c>
      <c r="Z38" s="93" t="str">
        <f t="shared" si="198"/>
        <v/>
      </c>
      <c r="AA38" s="93" t="str">
        <f t="shared" si="199"/>
        <v/>
      </c>
      <c r="AB38" s="93" t="str">
        <f t="shared" si="200"/>
        <v/>
      </c>
      <c r="AC38" s="93" t="str">
        <f t="shared" si="201"/>
        <v/>
      </c>
      <c r="AD38" s="93" t="str">
        <f t="shared" si="202"/>
        <v/>
      </c>
      <c r="AE38" s="93" t="str">
        <f t="shared" si="203"/>
        <v/>
      </c>
      <c r="AF38" s="93" t="str">
        <f t="shared" si="204"/>
        <v/>
      </c>
      <c r="AG38" s="93" t="str">
        <f t="shared" si="205"/>
        <v/>
      </c>
      <c r="AH38" s="93" t="str">
        <f t="shared" si="206"/>
        <v/>
      </c>
      <c r="AI38" s="93" t="str">
        <f t="shared" si="207"/>
        <v/>
      </c>
      <c r="AJ38" s="93" t="str">
        <f t="shared" si="208"/>
        <v/>
      </c>
      <c r="AK38" s="93" t="str">
        <f t="shared" si="209"/>
        <v/>
      </c>
      <c r="AL38" s="93" t="str">
        <f t="shared" si="210"/>
        <v/>
      </c>
      <c r="AM38" s="93" t="str">
        <f t="shared" si="211"/>
        <v/>
      </c>
      <c r="AN38" s="93" t="str">
        <f t="shared" si="212"/>
        <v/>
      </c>
      <c r="AO38" s="93" t="str">
        <f t="shared" si="213"/>
        <v/>
      </c>
      <c r="AP38" s="93" t="str">
        <f t="shared" si="214"/>
        <v/>
      </c>
      <c r="AQ38" s="93" t="str">
        <f t="shared" si="215"/>
        <v/>
      </c>
      <c r="AR38" s="93" t="str">
        <f t="shared" si="216"/>
        <v/>
      </c>
      <c r="AS38" s="93" t="str">
        <f t="shared" si="217"/>
        <v/>
      </c>
      <c r="AT38" s="93" t="str">
        <f t="shared" si="218"/>
        <v/>
      </c>
      <c r="AU38" s="93" t="str">
        <f t="shared" si="219"/>
        <v/>
      </c>
      <c r="AV38" s="93" t="str">
        <f t="shared" si="220"/>
        <v/>
      </c>
      <c r="AW38" s="93" t="str">
        <f t="shared" si="221"/>
        <v/>
      </c>
      <c r="AX38" s="93" t="str">
        <f t="shared" si="222"/>
        <v/>
      </c>
      <c r="AY38" s="93" t="str">
        <f t="shared" si="223"/>
        <v/>
      </c>
      <c r="AZ38" s="93" t="str">
        <f t="shared" si="224"/>
        <v/>
      </c>
      <c r="BA38" s="93" t="str">
        <f t="shared" si="225"/>
        <v/>
      </c>
      <c r="BB38" s="93" t="str">
        <f t="shared" si="226"/>
        <v/>
      </c>
      <c r="BC38" s="93" t="str">
        <f t="shared" si="227"/>
        <v/>
      </c>
      <c r="BD38" s="93" t="str">
        <f t="shared" si="228"/>
        <v/>
      </c>
      <c r="BE38" s="93" t="str">
        <f t="shared" si="229"/>
        <v/>
      </c>
      <c r="BF38" s="224"/>
      <c r="BG38" s="74" t="str">
        <f t="shared" si="230"/>
        <v/>
      </c>
      <c r="BH38" s="36" t="str">
        <f t="shared" si="288"/>
        <v/>
      </c>
      <c r="BI38" s="225"/>
      <c r="BJ38" s="75" t="str">
        <f t="shared" si="232"/>
        <v/>
      </c>
      <c r="BK38" s="37" t="str">
        <f t="shared" si="289"/>
        <v/>
      </c>
      <c r="BL38" s="224"/>
      <c r="BM38" s="74" t="str">
        <f t="shared" si="234"/>
        <v/>
      </c>
      <c r="BN38" s="36" t="str">
        <f t="shared" si="290"/>
        <v/>
      </c>
      <c r="BO38" s="225"/>
      <c r="BP38" s="75" t="str">
        <f t="shared" si="236"/>
        <v/>
      </c>
      <c r="BQ38" s="37" t="str">
        <f t="shared" si="291"/>
        <v/>
      </c>
      <c r="BR38" s="224"/>
      <c r="BS38" s="74" t="str">
        <f t="shared" si="274"/>
        <v/>
      </c>
      <c r="BT38" s="36" t="str">
        <f t="shared" si="292"/>
        <v/>
      </c>
      <c r="BU38" s="225"/>
      <c r="BV38" s="75" t="str">
        <f t="shared" si="275"/>
        <v/>
      </c>
      <c r="BW38" s="37" t="str">
        <f t="shared" si="293"/>
        <v/>
      </c>
      <c r="BX38" s="224"/>
      <c r="BY38" s="74" t="str">
        <f t="shared" si="276"/>
        <v/>
      </c>
      <c r="BZ38" s="36" t="str">
        <f t="shared" si="294"/>
        <v/>
      </c>
      <c r="CA38" s="225"/>
      <c r="CB38" s="75" t="str">
        <f t="shared" si="277"/>
        <v/>
      </c>
      <c r="CC38" s="37" t="str">
        <f t="shared" si="295"/>
        <v/>
      </c>
      <c r="CD38" s="224"/>
      <c r="CE38" s="74" t="str">
        <f t="shared" si="278"/>
        <v/>
      </c>
      <c r="CF38" s="36" t="str">
        <f t="shared" si="296"/>
        <v/>
      </c>
      <c r="CG38" s="225"/>
      <c r="CH38" s="115" t="str">
        <f t="shared" si="238"/>
        <v/>
      </c>
      <c r="CI38" s="225" t="str">
        <f t="shared" si="297"/>
        <v/>
      </c>
      <c r="CJ38" s="224"/>
      <c r="CK38" s="5" t="str">
        <f t="shared" si="279"/>
        <v/>
      </c>
      <c r="CL38" s="224" t="str">
        <f t="shared" si="298"/>
        <v/>
      </c>
      <c r="CM38" s="225"/>
      <c r="CN38" s="115" t="str">
        <f t="shared" si="240"/>
        <v/>
      </c>
      <c r="CO38" s="225" t="str">
        <f t="shared" si="299"/>
        <v/>
      </c>
      <c r="CP38" s="224"/>
      <c r="CQ38" s="5" t="str">
        <f t="shared" si="280"/>
        <v/>
      </c>
      <c r="CR38" s="224" t="str">
        <f t="shared" si="300"/>
        <v/>
      </c>
      <c r="CS38" s="225"/>
      <c r="CT38" s="115" t="str">
        <f t="shared" si="181"/>
        <v/>
      </c>
      <c r="CU38" s="225" t="str">
        <f t="shared" si="301"/>
        <v/>
      </c>
      <c r="CV38" s="224"/>
      <c r="CW38" s="5" t="str">
        <f t="shared" si="242"/>
        <v/>
      </c>
      <c r="CX38" s="224" t="str">
        <f t="shared" si="302"/>
        <v/>
      </c>
      <c r="CY38" s="225"/>
      <c r="CZ38" s="115" t="str">
        <f t="shared" si="244"/>
        <v/>
      </c>
      <c r="DA38" s="225" t="str">
        <f t="shared" si="303"/>
        <v/>
      </c>
      <c r="DB38" s="224"/>
      <c r="DC38" s="5" t="str">
        <f t="shared" si="281"/>
        <v/>
      </c>
      <c r="DD38" s="224" t="str">
        <f t="shared" si="304"/>
        <v/>
      </c>
      <c r="DE38" s="225"/>
      <c r="DF38" s="115" t="str">
        <f t="shared" si="282"/>
        <v/>
      </c>
      <c r="DG38" s="225" t="str">
        <f t="shared" si="305"/>
        <v/>
      </c>
      <c r="DH38" s="224"/>
      <c r="DI38" s="5" t="str">
        <f t="shared" si="283"/>
        <v/>
      </c>
      <c r="DJ38" s="224" t="str">
        <f t="shared" si="306"/>
        <v/>
      </c>
      <c r="DK38" s="225"/>
      <c r="DL38" s="115" t="str">
        <f t="shared" si="284"/>
        <v/>
      </c>
      <c r="DM38" s="225" t="str">
        <f t="shared" si="307"/>
        <v/>
      </c>
      <c r="DN38" s="224"/>
      <c r="DO38" s="5" t="str">
        <f t="shared" si="246"/>
        <v/>
      </c>
      <c r="DP38" s="224" t="str">
        <f t="shared" si="308"/>
        <v/>
      </c>
      <c r="DQ38" s="225"/>
      <c r="DR38" s="115" t="str">
        <f t="shared" si="285"/>
        <v/>
      </c>
      <c r="DS38" s="225" t="str">
        <f t="shared" si="309"/>
        <v/>
      </c>
      <c r="DT38" s="224"/>
      <c r="DU38" s="5" t="str">
        <f t="shared" si="183"/>
        <v/>
      </c>
      <c r="DV38" s="224" t="str">
        <f t="shared" si="310"/>
        <v/>
      </c>
      <c r="DW38" s="225"/>
      <c r="DX38" s="115" t="str">
        <f t="shared" si="248"/>
        <v/>
      </c>
      <c r="DY38" s="225" t="str">
        <f t="shared" si="311"/>
        <v/>
      </c>
      <c r="DZ38" s="224"/>
      <c r="EA38" s="5" t="str">
        <f t="shared" si="250"/>
        <v/>
      </c>
      <c r="EB38" s="224" t="str">
        <f t="shared" si="312"/>
        <v/>
      </c>
      <c r="EC38" s="225"/>
      <c r="ED38" s="115" t="str">
        <f t="shared" si="252"/>
        <v/>
      </c>
      <c r="EE38" s="225" t="str">
        <f t="shared" si="313"/>
        <v/>
      </c>
      <c r="EF38" s="224"/>
      <c r="EG38" s="5" t="str">
        <f t="shared" si="254"/>
        <v/>
      </c>
      <c r="EH38" s="224" t="str">
        <f t="shared" si="314"/>
        <v/>
      </c>
      <c r="EI38" s="225"/>
      <c r="EJ38" s="115" t="str">
        <f t="shared" si="256"/>
        <v/>
      </c>
      <c r="EK38" s="225" t="str">
        <f t="shared" si="315"/>
        <v/>
      </c>
      <c r="EL38" s="224"/>
      <c r="EM38" s="5" t="str">
        <f t="shared" si="185"/>
        <v/>
      </c>
      <c r="EN38" s="224" t="str">
        <f t="shared" si="316"/>
        <v/>
      </c>
      <c r="EO38" s="225"/>
      <c r="EP38" s="115" t="str">
        <f t="shared" si="258"/>
        <v/>
      </c>
      <c r="EQ38" s="225" t="str">
        <f t="shared" si="317"/>
        <v/>
      </c>
      <c r="ER38" s="224"/>
      <c r="ES38" s="5" t="str">
        <f t="shared" si="260"/>
        <v/>
      </c>
      <c r="ET38" s="224" t="str">
        <f t="shared" si="318"/>
        <v/>
      </c>
      <c r="EU38" s="225"/>
      <c r="EV38" s="115" t="str">
        <f t="shared" si="262"/>
        <v/>
      </c>
      <c r="EW38" s="225" t="str">
        <f t="shared" si="319"/>
        <v/>
      </c>
      <c r="EX38" s="224"/>
      <c r="EY38" s="5" t="str">
        <f t="shared" si="264"/>
        <v/>
      </c>
      <c r="EZ38" s="224" t="str">
        <f t="shared" si="320"/>
        <v/>
      </c>
      <c r="FA38" s="225"/>
      <c r="FB38" s="115" t="str">
        <f t="shared" si="187"/>
        <v/>
      </c>
      <c r="FC38" s="225" t="str">
        <f t="shared" si="321"/>
        <v/>
      </c>
      <c r="FD38" s="224"/>
      <c r="FE38" s="5" t="str">
        <f t="shared" si="266"/>
        <v/>
      </c>
      <c r="FF38" s="224" t="str">
        <f t="shared" si="322"/>
        <v/>
      </c>
      <c r="FG38" s="225"/>
      <c r="FH38" s="115" t="str">
        <f t="shared" si="268"/>
        <v/>
      </c>
      <c r="FI38" s="225" t="str">
        <f t="shared" si="323"/>
        <v/>
      </c>
      <c r="FJ38" s="224"/>
      <c r="FK38" s="5" t="str">
        <f t="shared" si="270"/>
        <v/>
      </c>
      <c r="FL38" s="224" t="str">
        <f t="shared" si="324"/>
        <v/>
      </c>
      <c r="FM38" s="225"/>
      <c r="FN38" s="115" t="str">
        <f t="shared" si="272"/>
        <v/>
      </c>
      <c r="FO38" s="225" t="str">
        <f t="shared" si="325"/>
        <v/>
      </c>
      <c r="FP38" s="224"/>
      <c r="FQ38" s="5" t="str">
        <f t="shared" si="286"/>
        <v/>
      </c>
      <c r="FR38" s="224" t="str">
        <f t="shared" si="326"/>
        <v/>
      </c>
      <c r="FS38" s="225"/>
      <c r="FT38" s="115" t="str">
        <f t="shared" si="287"/>
        <v/>
      </c>
      <c r="FU38" s="225" t="str">
        <f t="shared" si="327"/>
        <v/>
      </c>
      <c r="FV38" s="253"/>
      <c r="FW38" s="253"/>
      <c r="FX38" s="253"/>
      <c r="FY38" s="253"/>
      <c r="FZ38" s="253"/>
    </row>
    <row r="39" spans="1:182" s="14" customFormat="1" x14ac:dyDescent="0.25">
      <c r="A39" s="2" t="str">
        <f t="shared" si="89"/>
        <v/>
      </c>
      <c r="B39" s="2"/>
      <c r="C39" s="151"/>
      <c r="D39" s="151" t="str">
        <f t="shared" si="90"/>
        <v/>
      </c>
      <c r="E39" s="109"/>
      <c r="F39" s="194"/>
      <c r="G39" s="2"/>
      <c r="H39" s="76"/>
      <c r="I39" s="114" t="str">
        <f t="shared" si="173"/>
        <v/>
      </c>
      <c r="J39" s="114" t="str">
        <f t="shared" si="174"/>
        <v/>
      </c>
      <c r="K39" s="114" t="str">
        <f t="shared" si="175"/>
        <v/>
      </c>
      <c r="L39" s="114" t="str">
        <f t="shared" si="176"/>
        <v/>
      </c>
      <c r="M39" s="114" t="str">
        <f t="shared" si="177"/>
        <v/>
      </c>
      <c r="N39" s="114" t="str">
        <f t="shared" si="178"/>
        <v/>
      </c>
      <c r="O39" s="114" t="str">
        <f t="shared" si="179"/>
        <v/>
      </c>
      <c r="P39" s="114" t="str">
        <f t="shared" si="180"/>
        <v/>
      </c>
      <c r="Q39" s="93" t="str">
        <f t="shared" si="189"/>
        <v/>
      </c>
      <c r="R39" s="93" t="str">
        <f t="shared" si="190"/>
        <v/>
      </c>
      <c r="S39" s="93" t="str">
        <f t="shared" si="191"/>
        <v/>
      </c>
      <c r="T39" s="93" t="str">
        <f t="shared" si="192"/>
        <v/>
      </c>
      <c r="U39" s="93" t="str">
        <f t="shared" si="193"/>
        <v/>
      </c>
      <c r="V39" s="93" t="str">
        <f t="shared" si="194"/>
        <v/>
      </c>
      <c r="W39" s="93" t="str">
        <f t="shared" si="195"/>
        <v/>
      </c>
      <c r="X39" s="93" t="str">
        <f t="shared" si="196"/>
        <v/>
      </c>
      <c r="Y39" s="93" t="str">
        <f t="shared" si="197"/>
        <v/>
      </c>
      <c r="Z39" s="93" t="str">
        <f t="shared" si="198"/>
        <v/>
      </c>
      <c r="AA39" s="93" t="str">
        <f t="shared" si="199"/>
        <v/>
      </c>
      <c r="AB39" s="93" t="str">
        <f t="shared" si="200"/>
        <v/>
      </c>
      <c r="AC39" s="93" t="str">
        <f t="shared" si="201"/>
        <v/>
      </c>
      <c r="AD39" s="93" t="str">
        <f t="shared" si="202"/>
        <v/>
      </c>
      <c r="AE39" s="93" t="str">
        <f t="shared" si="203"/>
        <v/>
      </c>
      <c r="AF39" s="93" t="str">
        <f t="shared" si="204"/>
        <v/>
      </c>
      <c r="AG39" s="93" t="str">
        <f t="shared" si="205"/>
        <v/>
      </c>
      <c r="AH39" s="93" t="str">
        <f t="shared" si="206"/>
        <v/>
      </c>
      <c r="AI39" s="93" t="str">
        <f t="shared" si="207"/>
        <v/>
      </c>
      <c r="AJ39" s="93" t="str">
        <f t="shared" si="208"/>
        <v/>
      </c>
      <c r="AK39" s="93" t="str">
        <f t="shared" si="209"/>
        <v/>
      </c>
      <c r="AL39" s="93" t="str">
        <f t="shared" si="210"/>
        <v/>
      </c>
      <c r="AM39" s="93" t="str">
        <f t="shared" si="211"/>
        <v/>
      </c>
      <c r="AN39" s="93" t="str">
        <f t="shared" si="212"/>
        <v/>
      </c>
      <c r="AO39" s="93" t="str">
        <f t="shared" si="213"/>
        <v/>
      </c>
      <c r="AP39" s="93" t="str">
        <f t="shared" si="214"/>
        <v/>
      </c>
      <c r="AQ39" s="93" t="str">
        <f t="shared" si="215"/>
        <v/>
      </c>
      <c r="AR39" s="93" t="str">
        <f t="shared" si="216"/>
        <v/>
      </c>
      <c r="AS39" s="93" t="str">
        <f t="shared" si="217"/>
        <v/>
      </c>
      <c r="AT39" s="93" t="str">
        <f t="shared" si="218"/>
        <v/>
      </c>
      <c r="AU39" s="93" t="str">
        <f t="shared" si="219"/>
        <v/>
      </c>
      <c r="AV39" s="93" t="str">
        <f t="shared" si="220"/>
        <v/>
      </c>
      <c r="AW39" s="93" t="str">
        <f t="shared" si="221"/>
        <v/>
      </c>
      <c r="AX39" s="93" t="str">
        <f t="shared" si="222"/>
        <v/>
      </c>
      <c r="AY39" s="93" t="str">
        <f t="shared" si="223"/>
        <v/>
      </c>
      <c r="AZ39" s="93" t="str">
        <f t="shared" si="224"/>
        <v/>
      </c>
      <c r="BA39" s="93" t="str">
        <f t="shared" si="225"/>
        <v/>
      </c>
      <c r="BB39" s="93" t="str">
        <f t="shared" si="226"/>
        <v/>
      </c>
      <c r="BC39" s="93" t="str">
        <f t="shared" si="227"/>
        <v/>
      </c>
      <c r="BD39" s="93" t="str">
        <f t="shared" si="228"/>
        <v/>
      </c>
      <c r="BE39" s="93" t="str">
        <f t="shared" si="229"/>
        <v/>
      </c>
      <c r="BF39" s="224"/>
      <c r="BG39" s="74" t="str">
        <f t="shared" si="230"/>
        <v/>
      </c>
      <c r="BH39" s="36" t="str">
        <f t="shared" si="288"/>
        <v/>
      </c>
      <c r="BI39" s="225"/>
      <c r="BJ39" s="75" t="str">
        <f t="shared" si="232"/>
        <v/>
      </c>
      <c r="BK39" s="37" t="str">
        <f t="shared" si="289"/>
        <v/>
      </c>
      <c r="BL39" s="224"/>
      <c r="BM39" s="74" t="str">
        <f t="shared" si="234"/>
        <v/>
      </c>
      <c r="BN39" s="36" t="str">
        <f t="shared" si="290"/>
        <v/>
      </c>
      <c r="BO39" s="225"/>
      <c r="BP39" s="75" t="str">
        <f t="shared" si="236"/>
        <v/>
      </c>
      <c r="BQ39" s="37" t="str">
        <f t="shared" si="291"/>
        <v/>
      </c>
      <c r="BR39" s="224"/>
      <c r="BS39" s="74" t="str">
        <f t="shared" si="274"/>
        <v/>
      </c>
      <c r="BT39" s="36" t="str">
        <f t="shared" si="292"/>
        <v/>
      </c>
      <c r="BU39" s="225"/>
      <c r="BV39" s="75" t="str">
        <f t="shared" si="275"/>
        <v/>
      </c>
      <c r="BW39" s="37" t="str">
        <f t="shared" si="293"/>
        <v/>
      </c>
      <c r="BX39" s="224"/>
      <c r="BY39" s="74" t="str">
        <f t="shared" si="276"/>
        <v/>
      </c>
      <c r="BZ39" s="36" t="str">
        <f t="shared" si="294"/>
        <v/>
      </c>
      <c r="CA39" s="225"/>
      <c r="CB39" s="75" t="str">
        <f t="shared" si="277"/>
        <v/>
      </c>
      <c r="CC39" s="37" t="str">
        <f t="shared" si="295"/>
        <v/>
      </c>
      <c r="CD39" s="224"/>
      <c r="CE39" s="74" t="str">
        <f t="shared" si="278"/>
        <v/>
      </c>
      <c r="CF39" s="36" t="str">
        <f t="shared" si="296"/>
        <v/>
      </c>
      <c r="CG39" s="225"/>
      <c r="CH39" s="115" t="str">
        <f t="shared" si="238"/>
        <v/>
      </c>
      <c r="CI39" s="225" t="str">
        <f t="shared" si="297"/>
        <v/>
      </c>
      <c r="CJ39" s="224"/>
      <c r="CK39" s="5" t="str">
        <f t="shared" si="279"/>
        <v/>
      </c>
      <c r="CL39" s="224" t="str">
        <f t="shared" si="298"/>
        <v/>
      </c>
      <c r="CM39" s="225"/>
      <c r="CN39" s="115" t="str">
        <f t="shared" si="240"/>
        <v/>
      </c>
      <c r="CO39" s="225" t="str">
        <f t="shared" si="299"/>
        <v/>
      </c>
      <c r="CP39" s="224"/>
      <c r="CQ39" s="5" t="str">
        <f t="shared" si="280"/>
        <v/>
      </c>
      <c r="CR39" s="224" t="str">
        <f t="shared" si="300"/>
        <v/>
      </c>
      <c r="CS39" s="225"/>
      <c r="CT39" s="115" t="str">
        <f t="shared" si="181"/>
        <v/>
      </c>
      <c r="CU39" s="225" t="str">
        <f t="shared" si="301"/>
        <v/>
      </c>
      <c r="CV39" s="224"/>
      <c r="CW39" s="5" t="str">
        <f t="shared" si="242"/>
        <v/>
      </c>
      <c r="CX39" s="224" t="str">
        <f t="shared" si="302"/>
        <v/>
      </c>
      <c r="CY39" s="225"/>
      <c r="CZ39" s="115" t="str">
        <f t="shared" si="244"/>
        <v/>
      </c>
      <c r="DA39" s="225" t="str">
        <f t="shared" si="303"/>
        <v/>
      </c>
      <c r="DB39" s="224"/>
      <c r="DC39" s="5" t="str">
        <f t="shared" si="281"/>
        <v/>
      </c>
      <c r="DD39" s="224" t="str">
        <f t="shared" si="304"/>
        <v/>
      </c>
      <c r="DE39" s="225"/>
      <c r="DF39" s="115" t="str">
        <f t="shared" si="282"/>
        <v/>
      </c>
      <c r="DG39" s="225" t="str">
        <f t="shared" si="305"/>
        <v/>
      </c>
      <c r="DH39" s="224"/>
      <c r="DI39" s="5" t="str">
        <f t="shared" si="283"/>
        <v/>
      </c>
      <c r="DJ39" s="224" t="str">
        <f t="shared" si="306"/>
        <v/>
      </c>
      <c r="DK39" s="225"/>
      <c r="DL39" s="115" t="str">
        <f t="shared" si="284"/>
        <v/>
      </c>
      <c r="DM39" s="225" t="str">
        <f t="shared" si="307"/>
        <v/>
      </c>
      <c r="DN39" s="224"/>
      <c r="DO39" s="5" t="str">
        <f t="shared" si="246"/>
        <v/>
      </c>
      <c r="DP39" s="224" t="str">
        <f t="shared" si="308"/>
        <v/>
      </c>
      <c r="DQ39" s="225"/>
      <c r="DR39" s="115" t="str">
        <f t="shared" si="285"/>
        <v/>
      </c>
      <c r="DS39" s="225" t="str">
        <f t="shared" si="309"/>
        <v/>
      </c>
      <c r="DT39" s="224"/>
      <c r="DU39" s="5" t="str">
        <f t="shared" si="183"/>
        <v/>
      </c>
      <c r="DV39" s="224" t="str">
        <f t="shared" si="310"/>
        <v/>
      </c>
      <c r="DW39" s="225"/>
      <c r="DX39" s="115" t="str">
        <f t="shared" si="248"/>
        <v/>
      </c>
      <c r="DY39" s="225" t="str">
        <f t="shared" si="311"/>
        <v/>
      </c>
      <c r="DZ39" s="224"/>
      <c r="EA39" s="5" t="str">
        <f t="shared" si="250"/>
        <v/>
      </c>
      <c r="EB39" s="224" t="str">
        <f t="shared" si="312"/>
        <v/>
      </c>
      <c r="EC39" s="225"/>
      <c r="ED39" s="115" t="str">
        <f t="shared" si="252"/>
        <v/>
      </c>
      <c r="EE39" s="225" t="str">
        <f t="shared" si="313"/>
        <v/>
      </c>
      <c r="EF39" s="224"/>
      <c r="EG39" s="5" t="str">
        <f t="shared" si="254"/>
        <v/>
      </c>
      <c r="EH39" s="224" t="str">
        <f t="shared" si="314"/>
        <v/>
      </c>
      <c r="EI39" s="225"/>
      <c r="EJ39" s="115" t="str">
        <f t="shared" si="256"/>
        <v/>
      </c>
      <c r="EK39" s="225" t="str">
        <f t="shared" si="315"/>
        <v/>
      </c>
      <c r="EL39" s="224"/>
      <c r="EM39" s="5" t="str">
        <f t="shared" si="185"/>
        <v/>
      </c>
      <c r="EN39" s="224" t="str">
        <f t="shared" si="316"/>
        <v/>
      </c>
      <c r="EO39" s="225"/>
      <c r="EP39" s="115" t="str">
        <f t="shared" si="258"/>
        <v/>
      </c>
      <c r="EQ39" s="225" t="str">
        <f t="shared" si="317"/>
        <v/>
      </c>
      <c r="ER39" s="224"/>
      <c r="ES39" s="5" t="str">
        <f t="shared" si="260"/>
        <v/>
      </c>
      <c r="ET39" s="224" t="str">
        <f t="shared" si="318"/>
        <v/>
      </c>
      <c r="EU39" s="225"/>
      <c r="EV39" s="115" t="str">
        <f t="shared" si="262"/>
        <v/>
      </c>
      <c r="EW39" s="225" t="str">
        <f t="shared" si="319"/>
        <v/>
      </c>
      <c r="EX39" s="224"/>
      <c r="EY39" s="5" t="str">
        <f t="shared" si="264"/>
        <v/>
      </c>
      <c r="EZ39" s="224" t="str">
        <f t="shared" si="320"/>
        <v/>
      </c>
      <c r="FA39" s="225"/>
      <c r="FB39" s="115" t="str">
        <f t="shared" si="187"/>
        <v/>
      </c>
      <c r="FC39" s="225" t="str">
        <f t="shared" si="321"/>
        <v/>
      </c>
      <c r="FD39" s="224"/>
      <c r="FE39" s="5" t="str">
        <f t="shared" si="266"/>
        <v/>
      </c>
      <c r="FF39" s="224" t="str">
        <f t="shared" si="322"/>
        <v/>
      </c>
      <c r="FG39" s="225"/>
      <c r="FH39" s="115" t="str">
        <f t="shared" si="268"/>
        <v/>
      </c>
      <c r="FI39" s="225" t="str">
        <f t="shared" si="323"/>
        <v/>
      </c>
      <c r="FJ39" s="224"/>
      <c r="FK39" s="5" t="str">
        <f t="shared" si="270"/>
        <v/>
      </c>
      <c r="FL39" s="224" t="str">
        <f t="shared" si="324"/>
        <v/>
      </c>
      <c r="FM39" s="225"/>
      <c r="FN39" s="115" t="str">
        <f t="shared" si="272"/>
        <v/>
      </c>
      <c r="FO39" s="225" t="str">
        <f t="shared" si="325"/>
        <v/>
      </c>
      <c r="FP39" s="224"/>
      <c r="FQ39" s="5" t="str">
        <f t="shared" si="286"/>
        <v/>
      </c>
      <c r="FR39" s="224" t="str">
        <f t="shared" si="326"/>
        <v/>
      </c>
      <c r="FS39" s="225"/>
      <c r="FT39" s="115" t="str">
        <f t="shared" si="287"/>
        <v/>
      </c>
      <c r="FU39" s="225" t="str">
        <f t="shared" si="327"/>
        <v/>
      </c>
      <c r="FV39" s="253"/>
      <c r="FW39" s="253"/>
      <c r="FX39" s="253"/>
      <c r="FY39" s="253"/>
      <c r="FZ39" s="253"/>
    </row>
    <row r="40" spans="1:182" s="14" customFormat="1" x14ac:dyDescent="0.25">
      <c r="A40" s="2" t="str">
        <f t="shared" si="89"/>
        <v/>
      </c>
      <c r="B40" s="2"/>
      <c r="C40" s="151"/>
      <c r="D40" s="151" t="str">
        <f t="shared" si="90"/>
        <v/>
      </c>
      <c r="E40" s="109"/>
      <c r="F40" s="194"/>
      <c r="G40" s="2"/>
      <c r="H40" s="76"/>
      <c r="I40" s="114" t="str">
        <f t="shared" si="173"/>
        <v/>
      </c>
      <c r="J40" s="114" t="str">
        <f t="shared" si="174"/>
        <v/>
      </c>
      <c r="K40" s="114" t="str">
        <f t="shared" si="175"/>
        <v/>
      </c>
      <c r="L40" s="114" t="str">
        <f t="shared" si="176"/>
        <v/>
      </c>
      <c r="M40" s="114" t="str">
        <f t="shared" si="177"/>
        <v/>
      </c>
      <c r="N40" s="114" t="str">
        <f t="shared" si="178"/>
        <v/>
      </c>
      <c r="O40" s="114" t="str">
        <f t="shared" si="179"/>
        <v/>
      </c>
      <c r="P40" s="114" t="str">
        <f t="shared" si="180"/>
        <v/>
      </c>
      <c r="Q40" s="93" t="str">
        <f t="shared" si="189"/>
        <v/>
      </c>
      <c r="R40" s="93" t="str">
        <f t="shared" si="190"/>
        <v/>
      </c>
      <c r="S40" s="93" t="str">
        <f t="shared" si="191"/>
        <v/>
      </c>
      <c r="T40" s="93" t="str">
        <f t="shared" si="192"/>
        <v/>
      </c>
      <c r="U40" s="93" t="str">
        <f t="shared" si="193"/>
        <v/>
      </c>
      <c r="V40" s="93" t="str">
        <f t="shared" si="194"/>
        <v/>
      </c>
      <c r="W40" s="93" t="str">
        <f t="shared" si="195"/>
        <v/>
      </c>
      <c r="X40" s="93" t="str">
        <f t="shared" si="196"/>
        <v/>
      </c>
      <c r="Y40" s="93" t="str">
        <f t="shared" si="197"/>
        <v/>
      </c>
      <c r="Z40" s="93" t="str">
        <f t="shared" si="198"/>
        <v/>
      </c>
      <c r="AA40" s="93" t="str">
        <f t="shared" si="199"/>
        <v/>
      </c>
      <c r="AB40" s="93" t="str">
        <f t="shared" si="200"/>
        <v/>
      </c>
      <c r="AC40" s="93" t="str">
        <f t="shared" si="201"/>
        <v/>
      </c>
      <c r="AD40" s="93" t="str">
        <f t="shared" si="202"/>
        <v/>
      </c>
      <c r="AE40" s="93" t="str">
        <f t="shared" si="203"/>
        <v/>
      </c>
      <c r="AF40" s="93" t="str">
        <f t="shared" si="204"/>
        <v/>
      </c>
      <c r="AG40" s="93" t="str">
        <f t="shared" si="205"/>
        <v/>
      </c>
      <c r="AH40" s="93" t="str">
        <f t="shared" si="206"/>
        <v/>
      </c>
      <c r="AI40" s="93" t="str">
        <f t="shared" si="207"/>
        <v/>
      </c>
      <c r="AJ40" s="93" t="str">
        <f t="shared" si="208"/>
        <v/>
      </c>
      <c r="AK40" s="93" t="str">
        <f t="shared" si="209"/>
        <v/>
      </c>
      <c r="AL40" s="93" t="str">
        <f t="shared" si="210"/>
        <v/>
      </c>
      <c r="AM40" s="93" t="str">
        <f t="shared" si="211"/>
        <v/>
      </c>
      <c r="AN40" s="93" t="str">
        <f t="shared" si="212"/>
        <v/>
      </c>
      <c r="AO40" s="93" t="str">
        <f t="shared" si="213"/>
        <v/>
      </c>
      <c r="AP40" s="93" t="str">
        <f t="shared" si="214"/>
        <v/>
      </c>
      <c r="AQ40" s="93" t="str">
        <f t="shared" si="215"/>
        <v/>
      </c>
      <c r="AR40" s="93" t="str">
        <f t="shared" si="216"/>
        <v/>
      </c>
      <c r="AS40" s="93" t="str">
        <f t="shared" si="217"/>
        <v/>
      </c>
      <c r="AT40" s="93" t="str">
        <f t="shared" si="218"/>
        <v/>
      </c>
      <c r="AU40" s="93" t="str">
        <f t="shared" si="219"/>
        <v/>
      </c>
      <c r="AV40" s="93" t="str">
        <f t="shared" si="220"/>
        <v/>
      </c>
      <c r="AW40" s="93" t="str">
        <f t="shared" si="221"/>
        <v/>
      </c>
      <c r="AX40" s="93" t="str">
        <f t="shared" si="222"/>
        <v/>
      </c>
      <c r="AY40" s="93" t="str">
        <f t="shared" si="223"/>
        <v/>
      </c>
      <c r="AZ40" s="93" t="str">
        <f t="shared" si="224"/>
        <v/>
      </c>
      <c r="BA40" s="93" t="str">
        <f t="shared" si="225"/>
        <v/>
      </c>
      <c r="BB40" s="93" t="str">
        <f t="shared" si="226"/>
        <v/>
      </c>
      <c r="BC40" s="93" t="str">
        <f t="shared" si="227"/>
        <v/>
      </c>
      <c r="BD40" s="93" t="str">
        <f t="shared" si="228"/>
        <v/>
      </c>
      <c r="BE40" s="93" t="str">
        <f t="shared" si="229"/>
        <v/>
      </c>
      <c r="BF40" s="224"/>
      <c r="BG40" s="74" t="str">
        <f t="shared" si="230"/>
        <v/>
      </c>
      <c r="BH40" s="36" t="str">
        <f t="shared" si="288"/>
        <v/>
      </c>
      <c r="BI40" s="225"/>
      <c r="BJ40" s="75" t="str">
        <f t="shared" si="232"/>
        <v/>
      </c>
      <c r="BK40" s="37" t="str">
        <f t="shared" si="289"/>
        <v/>
      </c>
      <c r="BL40" s="224"/>
      <c r="BM40" s="74" t="str">
        <f t="shared" si="234"/>
        <v/>
      </c>
      <c r="BN40" s="36" t="str">
        <f t="shared" si="290"/>
        <v/>
      </c>
      <c r="BO40" s="225"/>
      <c r="BP40" s="75" t="str">
        <f t="shared" si="236"/>
        <v/>
      </c>
      <c r="BQ40" s="37" t="str">
        <f t="shared" si="291"/>
        <v/>
      </c>
      <c r="BR40" s="224"/>
      <c r="BS40" s="74" t="str">
        <f t="shared" si="274"/>
        <v/>
      </c>
      <c r="BT40" s="36" t="str">
        <f t="shared" si="292"/>
        <v/>
      </c>
      <c r="BU40" s="225"/>
      <c r="BV40" s="75" t="str">
        <f t="shared" si="275"/>
        <v/>
      </c>
      <c r="BW40" s="37" t="str">
        <f t="shared" si="293"/>
        <v/>
      </c>
      <c r="BX40" s="224"/>
      <c r="BY40" s="74" t="str">
        <f t="shared" si="276"/>
        <v/>
      </c>
      <c r="BZ40" s="36" t="str">
        <f t="shared" si="294"/>
        <v/>
      </c>
      <c r="CA40" s="225"/>
      <c r="CB40" s="75" t="str">
        <f t="shared" si="277"/>
        <v/>
      </c>
      <c r="CC40" s="37" t="str">
        <f t="shared" si="295"/>
        <v/>
      </c>
      <c r="CD40" s="224"/>
      <c r="CE40" s="74" t="str">
        <f t="shared" si="278"/>
        <v/>
      </c>
      <c r="CF40" s="36" t="str">
        <f t="shared" si="296"/>
        <v/>
      </c>
      <c r="CG40" s="225"/>
      <c r="CH40" s="115" t="str">
        <f t="shared" si="238"/>
        <v/>
      </c>
      <c r="CI40" s="225" t="str">
        <f t="shared" si="297"/>
        <v/>
      </c>
      <c r="CJ40" s="224"/>
      <c r="CK40" s="5" t="str">
        <f t="shared" si="279"/>
        <v/>
      </c>
      <c r="CL40" s="224" t="str">
        <f t="shared" si="298"/>
        <v/>
      </c>
      <c r="CM40" s="225"/>
      <c r="CN40" s="115" t="str">
        <f t="shared" si="240"/>
        <v/>
      </c>
      <c r="CO40" s="225" t="str">
        <f t="shared" si="299"/>
        <v/>
      </c>
      <c r="CP40" s="224"/>
      <c r="CQ40" s="5" t="str">
        <f t="shared" si="280"/>
        <v/>
      </c>
      <c r="CR40" s="224" t="str">
        <f t="shared" si="300"/>
        <v/>
      </c>
      <c r="CS40" s="225"/>
      <c r="CT40" s="115" t="str">
        <f t="shared" si="181"/>
        <v/>
      </c>
      <c r="CU40" s="225" t="str">
        <f t="shared" si="301"/>
        <v/>
      </c>
      <c r="CV40" s="224"/>
      <c r="CW40" s="5" t="str">
        <f t="shared" si="242"/>
        <v/>
      </c>
      <c r="CX40" s="224" t="str">
        <f t="shared" si="302"/>
        <v/>
      </c>
      <c r="CY40" s="225"/>
      <c r="CZ40" s="115" t="str">
        <f t="shared" si="244"/>
        <v/>
      </c>
      <c r="DA40" s="225" t="str">
        <f t="shared" si="303"/>
        <v/>
      </c>
      <c r="DB40" s="224"/>
      <c r="DC40" s="5" t="str">
        <f t="shared" si="281"/>
        <v/>
      </c>
      <c r="DD40" s="224" t="str">
        <f t="shared" si="304"/>
        <v/>
      </c>
      <c r="DE40" s="225"/>
      <c r="DF40" s="115" t="str">
        <f t="shared" si="282"/>
        <v/>
      </c>
      <c r="DG40" s="225" t="str">
        <f t="shared" si="305"/>
        <v/>
      </c>
      <c r="DH40" s="224"/>
      <c r="DI40" s="5" t="str">
        <f t="shared" si="283"/>
        <v/>
      </c>
      <c r="DJ40" s="224" t="str">
        <f t="shared" si="306"/>
        <v/>
      </c>
      <c r="DK40" s="225"/>
      <c r="DL40" s="115" t="str">
        <f t="shared" si="284"/>
        <v/>
      </c>
      <c r="DM40" s="225" t="str">
        <f t="shared" si="307"/>
        <v/>
      </c>
      <c r="DN40" s="224"/>
      <c r="DO40" s="5" t="str">
        <f t="shared" si="246"/>
        <v/>
      </c>
      <c r="DP40" s="224" t="str">
        <f t="shared" si="308"/>
        <v/>
      </c>
      <c r="DQ40" s="225"/>
      <c r="DR40" s="115" t="str">
        <f t="shared" si="285"/>
        <v/>
      </c>
      <c r="DS40" s="225" t="str">
        <f t="shared" si="309"/>
        <v/>
      </c>
      <c r="DT40" s="224"/>
      <c r="DU40" s="5" t="str">
        <f t="shared" si="183"/>
        <v/>
      </c>
      <c r="DV40" s="224" t="str">
        <f t="shared" si="310"/>
        <v/>
      </c>
      <c r="DW40" s="225"/>
      <c r="DX40" s="115" t="str">
        <f t="shared" si="248"/>
        <v/>
      </c>
      <c r="DY40" s="225" t="str">
        <f t="shared" si="311"/>
        <v/>
      </c>
      <c r="DZ40" s="224"/>
      <c r="EA40" s="5" t="str">
        <f t="shared" si="250"/>
        <v/>
      </c>
      <c r="EB40" s="224" t="str">
        <f t="shared" si="312"/>
        <v/>
      </c>
      <c r="EC40" s="225"/>
      <c r="ED40" s="115" t="str">
        <f t="shared" si="252"/>
        <v/>
      </c>
      <c r="EE40" s="225" t="str">
        <f t="shared" si="313"/>
        <v/>
      </c>
      <c r="EF40" s="224"/>
      <c r="EG40" s="5" t="str">
        <f t="shared" si="254"/>
        <v/>
      </c>
      <c r="EH40" s="224" t="str">
        <f t="shared" si="314"/>
        <v/>
      </c>
      <c r="EI40" s="225"/>
      <c r="EJ40" s="115" t="str">
        <f t="shared" si="256"/>
        <v/>
      </c>
      <c r="EK40" s="225" t="str">
        <f t="shared" si="315"/>
        <v/>
      </c>
      <c r="EL40" s="224"/>
      <c r="EM40" s="5" t="str">
        <f t="shared" si="185"/>
        <v/>
      </c>
      <c r="EN40" s="224" t="str">
        <f t="shared" si="316"/>
        <v/>
      </c>
      <c r="EO40" s="225"/>
      <c r="EP40" s="115" t="str">
        <f t="shared" si="258"/>
        <v/>
      </c>
      <c r="EQ40" s="225" t="str">
        <f t="shared" si="317"/>
        <v/>
      </c>
      <c r="ER40" s="224"/>
      <c r="ES40" s="5" t="str">
        <f t="shared" si="260"/>
        <v/>
      </c>
      <c r="ET40" s="224" t="str">
        <f t="shared" si="318"/>
        <v/>
      </c>
      <c r="EU40" s="225"/>
      <c r="EV40" s="115" t="str">
        <f t="shared" si="262"/>
        <v/>
      </c>
      <c r="EW40" s="225" t="str">
        <f t="shared" si="319"/>
        <v/>
      </c>
      <c r="EX40" s="224"/>
      <c r="EY40" s="5" t="str">
        <f t="shared" si="264"/>
        <v/>
      </c>
      <c r="EZ40" s="224" t="str">
        <f t="shared" si="320"/>
        <v/>
      </c>
      <c r="FA40" s="225"/>
      <c r="FB40" s="115" t="str">
        <f t="shared" si="187"/>
        <v/>
      </c>
      <c r="FC40" s="225" t="str">
        <f t="shared" si="321"/>
        <v/>
      </c>
      <c r="FD40" s="224"/>
      <c r="FE40" s="5" t="str">
        <f t="shared" si="266"/>
        <v/>
      </c>
      <c r="FF40" s="224" t="str">
        <f t="shared" si="322"/>
        <v/>
      </c>
      <c r="FG40" s="225"/>
      <c r="FH40" s="115" t="str">
        <f t="shared" si="268"/>
        <v/>
      </c>
      <c r="FI40" s="225" t="str">
        <f t="shared" si="323"/>
        <v/>
      </c>
      <c r="FJ40" s="224"/>
      <c r="FK40" s="5" t="str">
        <f t="shared" si="270"/>
        <v/>
      </c>
      <c r="FL40" s="224" t="str">
        <f t="shared" si="324"/>
        <v/>
      </c>
      <c r="FM40" s="225"/>
      <c r="FN40" s="115" t="str">
        <f t="shared" si="272"/>
        <v/>
      </c>
      <c r="FO40" s="225" t="str">
        <f t="shared" si="325"/>
        <v/>
      </c>
      <c r="FP40" s="224"/>
      <c r="FQ40" s="5" t="str">
        <f t="shared" si="286"/>
        <v/>
      </c>
      <c r="FR40" s="224" t="str">
        <f t="shared" si="326"/>
        <v/>
      </c>
      <c r="FS40" s="225"/>
      <c r="FT40" s="115" t="str">
        <f t="shared" si="287"/>
        <v/>
      </c>
      <c r="FU40" s="225" t="str">
        <f t="shared" si="327"/>
        <v/>
      </c>
      <c r="FV40" s="253"/>
      <c r="FW40" s="253"/>
      <c r="FX40" s="253"/>
      <c r="FY40" s="253"/>
      <c r="FZ40" s="253"/>
    </row>
    <row r="41" spans="1:182" s="3" customFormat="1" x14ac:dyDescent="0.25">
      <c r="A41" s="2" t="str">
        <f t="shared" si="89"/>
        <v/>
      </c>
      <c r="B41" s="2"/>
      <c r="C41" s="151"/>
      <c r="D41" s="151" t="str">
        <f t="shared" si="90"/>
        <v/>
      </c>
      <c r="E41" s="109"/>
      <c r="F41" s="194"/>
      <c r="G41" s="2"/>
      <c r="H41" s="76"/>
      <c r="I41" s="114" t="str">
        <f t="shared" si="173"/>
        <v/>
      </c>
      <c r="J41" s="114" t="str">
        <f t="shared" si="174"/>
        <v/>
      </c>
      <c r="K41" s="114" t="str">
        <f t="shared" si="175"/>
        <v/>
      </c>
      <c r="L41" s="114" t="str">
        <f t="shared" si="176"/>
        <v/>
      </c>
      <c r="M41" s="114" t="str">
        <f t="shared" si="177"/>
        <v/>
      </c>
      <c r="N41" s="114" t="str">
        <f t="shared" si="178"/>
        <v/>
      </c>
      <c r="O41" s="114" t="str">
        <f t="shared" si="179"/>
        <v/>
      </c>
      <c r="P41" s="114" t="str">
        <f t="shared" si="180"/>
        <v/>
      </c>
      <c r="Q41" s="93" t="str">
        <f t="shared" si="189"/>
        <v/>
      </c>
      <c r="R41" s="93" t="str">
        <f t="shared" si="190"/>
        <v/>
      </c>
      <c r="S41" s="93" t="str">
        <f t="shared" si="191"/>
        <v/>
      </c>
      <c r="T41" s="93" t="str">
        <f t="shared" si="192"/>
        <v/>
      </c>
      <c r="U41" s="93" t="str">
        <f t="shared" si="193"/>
        <v/>
      </c>
      <c r="V41" s="93" t="str">
        <f t="shared" si="194"/>
        <v/>
      </c>
      <c r="W41" s="93" t="str">
        <f t="shared" si="195"/>
        <v/>
      </c>
      <c r="X41" s="93" t="str">
        <f t="shared" si="196"/>
        <v/>
      </c>
      <c r="Y41" s="93" t="str">
        <f t="shared" si="197"/>
        <v/>
      </c>
      <c r="Z41" s="93" t="str">
        <f t="shared" si="198"/>
        <v/>
      </c>
      <c r="AA41" s="93" t="str">
        <f t="shared" si="199"/>
        <v/>
      </c>
      <c r="AB41" s="93" t="str">
        <f t="shared" si="200"/>
        <v/>
      </c>
      <c r="AC41" s="93" t="str">
        <f t="shared" si="201"/>
        <v/>
      </c>
      <c r="AD41" s="93" t="str">
        <f t="shared" si="202"/>
        <v/>
      </c>
      <c r="AE41" s="93" t="str">
        <f t="shared" si="203"/>
        <v/>
      </c>
      <c r="AF41" s="93" t="str">
        <f t="shared" si="204"/>
        <v/>
      </c>
      <c r="AG41" s="93" t="str">
        <f t="shared" si="205"/>
        <v/>
      </c>
      <c r="AH41" s="93" t="str">
        <f t="shared" si="206"/>
        <v/>
      </c>
      <c r="AI41" s="93" t="str">
        <f t="shared" si="207"/>
        <v/>
      </c>
      <c r="AJ41" s="93" t="str">
        <f t="shared" si="208"/>
        <v/>
      </c>
      <c r="AK41" s="93" t="str">
        <f t="shared" si="209"/>
        <v/>
      </c>
      <c r="AL41" s="93" t="str">
        <f t="shared" si="210"/>
        <v/>
      </c>
      <c r="AM41" s="93" t="str">
        <f t="shared" si="211"/>
        <v/>
      </c>
      <c r="AN41" s="93" t="str">
        <f t="shared" si="212"/>
        <v/>
      </c>
      <c r="AO41" s="93" t="str">
        <f t="shared" si="213"/>
        <v/>
      </c>
      <c r="AP41" s="93" t="str">
        <f t="shared" si="214"/>
        <v/>
      </c>
      <c r="AQ41" s="93" t="str">
        <f t="shared" si="215"/>
        <v/>
      </c>
      <c r="AR41" s="93" t="str">
        <f t="shared" si="216"/>
        <v/>
      </c>
      <c r="AS41" s="93" t="str">
        <f t="shared" si="217"/>
        <v/>
      </c>
      <c r="AT41" s="93" t="str">
        <f t="shared" si="218"/>
        <v/>
      </c>
      <c r="AU41" s="93" t="str">
        <f t="shared" si="219"/>
        <v/>
      </c>
      <c r="AV41" s="93" t="str">
        <f t="shared" si="220"/>
        <v/>
      </c>
      <c r="AW41" s="93" t="str">
        <f t="shared" si="221"/>
        <v/>
      </c>
      <c r="AX41" s="93" t="str">
        <f t="shared" si="222"/>
        <v/>
      </c>
      <c r="AY41" s="93" t="str">
        <f t="shared" si="223"/>
        <v/>
      </c>
      <c r="AZ41" s="93" t="str">
        <f t="shared" si="224"/>
        <v/>
      </c>
      <c r="BA41" s="93" t="str">
        <f t="shared" si="225"/>
        <v/>
      </c>
      <c r="BB41" s="93" t="str">
        <f t="shared" si="226"/>
        <v/>
      </c>
      <c r="BC41" s="93" t="str">
        <f t="shared" si="227"/>
        <v/>
      </c>
      <c r="BD41" s="93" t="str">
        <f t="shared" si="228"/>
        <v/>
      </c>
      <c r="BE41" s="93" t="str">
        <f t="shared" si="229"/>
        <v/>
      </c>
      <c r="BF41" s="224"/>
      <c r="BG41" s="74" t="str">
        <f t="shared" si="230"/>
        <v/>
      </c>
      <c r="BH41" s="36" t="str">
        <f t="shared" si="288"/>
        <v/>
      </c>
      <c r="BI41" s="225"/>
      <c r="BJ41" s="75" t="str">
        <f t="shared" si="232"/>
        <v/>
      </c>
      <c r="BK41" s="37" t="str">
        <f t="shared" si="289"/>
        <v/>
      </c>
      <c r="BL41" s="224"/>
      <c r="BM41" s="74" t="str">
        <f t="shared" si="234"/>
        <v/>
      </c>
      <c r="BN41" s="36" t="str">
        <f t="shared" si="290"/>
        <v/>
      </c>
      <c r="BO41" s="225"/>
      <c r="BP41" s="75" t="str">
        <f t="shared" si="236"/>
        <v/>
      </c>
      <c r="BQ41" s="37" t="str">
        <f t="shared" si="291"/>
        <v/>
      </c>
      <c r="BR41" s="224"/>
      <c r="BS41" s="74" t="str">
        <f t="shared" si="274"/>
        <v/>
      </c>
      <c r="BT41" s="36" t="str">
        <f t="shared" si="292"/>
        <v/>
      </c>
      <c r="BU41" s="225"/>
      <c r="BV41" s="75" t="str">
        <f t="shared" si="275"/>
        <v/>
      </c>
      <c r="BW41" s="37" t="str">
        <f t="shared" si="293"/>
        <v/>
      </c>
      <c r="BX41" s="224"/>
      <c r="BY41" s="74" t="str">
        <f t="shared" si="276"/>
        <v/>
      </c>
      <c r="BZ41" s="36" t="str">
        <f t="shared" si="294"/>
        <v/>
      </c>
      <c r="CA41" s="225"/>
      <c r="CB41" s="75" t="str">
        <f t="shared" si="277"/>
        <v/>
      </c>
      <c r="CC41" s="37" t="str">
        <f t="shared" si="295"/>
        <v/>
      </c>
      <c r="CD41" s="224"/>
      <c r="CE41" s="74" t="str">
        <f t="shared" si="278"/>
        <v/>
      </c>
      <c r="CF41" s="36" t="str">
        <f t="shared" si="296"/>
        <v/>
      </c>
      <c r="CG41" s="225"/>
      <c r="CH41" s="115" t="str">
        <f t="shared" si="238"/>
        <v/>
      </c>
      <c r="CI41" s="225" t="str">
        <f t="shared" si="297"/>
        <v/>
      </c>
      <c r="CJ41" s="224"/>
      <c r="CK41" s="5" t="str">
        <f t="shared" si="279"/>
        <v/>
      </c>
      <c r="CL41" s="224" t="str">
        <f t="shared" si="298"/>
        <v/>
      </c>
      <c r="CM41" s="225"/>
      <c r="CN41" s="115" t="str">
        <f t="shared" si="240"/>
        <v/>
      </c>
      <c r="CO41" s="225" t="str">
        <f t="shared" si="299"/>
        <v/>
      </c>
      <c r="CP41" s="224"/>
      <c r="CQ41" s="5" t="str">
        <f t="shared" si="280"/>
        <v/>
      </c>
      <c r="CR41" s="224" t="str">
        <f t="shared" si="300"/>
        <v/>
      </c>
      <c r="CS41" s="225"/>
      <c r="CT41" s="115" t="str">
        <f t="shared" si="181"/>
        <v/>
      </c>
      <c r="CU41" s="225" t="str">
        <f t="shared" si="301"/>
        <v/>
      </c>
      <c r="CV41" s="224"/>
      <c r="CW41" s="5" t="str">
        <f t="shared" si="242"/>
        <v/>
      </c>
      <c r="CX41" s="224" t="str">
        <f t="shared" si="302"/>
        <v/>
      </c>
      <c r="CY41" s="225"/>
      <c r="CZ41" s="115" t="str">
        <f t="shared" si="244"/>
        <v/>
      </c>
      <c r="DA41" s="225" t="str">
        <f t="shared" si="303"/>
        <v/>
      </c>
      <c r="DB41" s="224"/>
      <c r="DC41" s="5" t="str">
        <f t="shared" si="281"/>
        <v/>
      </c>
      <c r="DD41" s="224" t="str">
        <f t="shared" si="304"/>
        <v/>
      </c>
      <c r="DE41" s="225"/>
      <c r="DF41" s="115" t="str">
        <f t="shared" si="282"/>
        <v/>
      </c>
      <c r="DG41" s="225" t="str">
        <f t="shared" si="305"/>
        <v/>
      </c>
      <c r="DH41" s="224"/>
      <c r="DI41" s="5" t="str">
        <f t="shared" si="283"/>
        <v/>
      </c>
      <c r="DJ41" s="224" t="str">
        <f t="shared" si="306"/>
        <v/>
      </c>
      <c r="DK41" s="225"/>
      <c r="DL41" s="115" t="str">
        <f t="shared" si="284"/>
        <v/>
      </c>
      <c r="DM41" s="225" t="str">
        <f t="shared" si="307"/>
        <v/>
      </c>
      <c r="DN41" s="224"/>
      <c r="DO41" s="5" t="str">
        <f t="shared" si="246"/>
        <v/>
      </c>
      <c r="DP41" s="224" t="str">
        <f t="shared" si="308"/>
        <v/>
      </c>
      <c r="DQ41" s="225"/>
      <c r="DR41" s="115" t="str">
        <f t="shared" si="285"/>
        <v/>
      </c>
      <c r="DS41" s="225" t="str">
        <f t="shared" si="309"/>
        <v/>
      </c>
      <c r="DT41" s="224"/>
      <c r="DU41" s="5" t="str">
        <f t="shared" si="183"/>
        <v/>
      </c>
      <c r="DV41" s="224" t="str">
        <f t="shared" si="310"/>
        <v/>
      </c>
      <c r="DW41" s="225"/>
      <c r="DX41" s="115" t="str">
        <f t="shared" si="248"/>
        <v/>
      </c>
      <c r="DY41" s="225" t="str">
        <f t="shared" si="311"/>
        <v/>
      </c>
      <c r="DZ41" s="224"/>
      <c r="EA41" s="5" t="str">
        <f t="shared" si="250"/>
        <v/>
      </c>
      <c r="EB41" s="224" t="str">
        <f t="shared" si="312"/>
        <v/>
      </c>
      <c r="EC41" s="225"/>
      <c r="ED41" s="115" t="str">
        <f t="shared" si="252"/>
        <v/>
      </c>
      <c r="EE41" s="225" t="str">
        <f t="shared" si="313"/>
        <v/>
      </c>
      <c r="EF41" s="224"/>
      <c r="EG41" s="5" t="str">
        <f t="shared" si="254"/>
        <v/>
      </c>
      <c r="EH41" s="224" t="str">
        <f t="shared" si="314"/>
        <v/>
      </c>
      <c r="EI41" s="225"/>
      <c r="EJ41" s="115" t="str">
        <f t="shared" si="256"/>
        <v/>
      </c>
      <c r="EK41" s="225" t="str">
        <f t="shared" si="315"/>
        <v/>
      </c>
      <c r="EL41" s="224"/>
      <c r="EM41" s="5" t="str">
        <f t="shared" si="185"/>
        <v/>
      </c>
      <c r="EN41" s="224" t="str">
        <f t="shared" si="316"/>
        <v/>
      </c>
      <c r="EO41" s="225"/>
      <c r="EP41" s="115" t="str">
        <f t="shared" si="258"/>
        <v/>
      </c>
      <c r="EQ41" s="225" t="str">
        <f t="shared" si="317"/>
        <v/>
      </c>
      <c r="ER41" s="224"/>
      <c r="ES41" s="5" t="str">
        <f t="shared" si="260"/>
        <v/>
      </c>
      <c r="ET41" s="224" t="str">
        <f t="shared" si="318"/>
        <v/>
      </c>
      <c r="EU41" s="225"/>
      <c r="EV41" s="115" t="str">
        <f t="shared" si="262"/>
        <v/>
      </c>
      <c r="EW41" s="225" t="str">
        <f t="shared" si="319"/>
        <v/>
      </c>
      <c r="EX41" s="224"/>
      <c r="EY41" s="5" t="str">
        <f t="shared" si="264"/>
        <v/>
      </c>
      <c r="EZ41" s="224" t="str">
        <f t="shared" si="320"/>
        <v/>
      </c>
      <c r="FA41" s="225"/>
      <c r="FB41" s="115" t="str">
        <f t="shared" si="187"/>
        <v/>
      </c>
      <c r="FC41" s="225" t="str">
        <f t="shared" si="321"/>
        <v/>
      </c>
      <c r="FD41" s="224"/>
      <c r="FE41" s="5" t="str">
        <f t="shared" si="266"/>
        <v/>
      </c>
      <c r="FF41" s="224" t="str">
        <f t="shared" si="322"/>
        <v/>
      </c>
      <c r="FG41" s="225"/>
      <c r="FH41" s="115" t="str">
        <f t="shared" si="268"/>
        <v/>
      </c>
      <c r="FI41" s="225" t="str">
        <f t="shared" si="323"/>
        <v/>
      </c>
      <c r="FJ41" s="224"/>
      <c r="FK41" s="5" t="str">
        <f t="shared" si="270"/>
        <v/>
      </c>
      <c r="FL41" s="224" t="str">
        <f t="shared" si="324"/>
        <v/>
      </c>
      <c r="FM41" s="225"/>
      <c r="FN41" s="115" t="str">
        <f t="shared" si="272"/>
        <v/>
      </c>
      <c r="FO41" s="225" t="str">
        <f t="shared" si="325"/>
        <v/>
      </c>
      <c r="FP41" s="224"/>
      <c r="FQ41" s="5" t="str">
        <f t="shared" si="286"/>
        <v/>
      </c>
      <c r="FR41" s="224" t="str">
        <f t="shared" si="326"/>
        <v/>
      </c>
      <c r="FS41" s="225"/>
      <c r="FT41" s="115" t="str">
        <f t="shared" si="287"/>
        <v/>
      </c>
      <c r="FU41" s="225" t="str">
        <f t="shared" si="327"/>
        <v/>
      </c>
      <c r="FV41" s="253"/>
      <c r="FW41" s="253"/>
      <c r="FX41" s="253"/>
      <c r="FY41" s="253"/>
      <c r="FZ41" s="253"/>
    </row>
    <row r="42" spans="1:182" s="14" customFormat="1" x14ac:dyDescent="0.25">
      <c r="A42" s="2" t="str">
        <f t="shared" si="89"/>
        <v/>
      </c>
      <c r="B42" s="2"/>
      <c r="C42" s="151"/>
      <c r="D42" s="151" t="str">
        <f t="shared" si="90"/>
        <v/>
      </c>
      <c r="E42" s="109"/>
      <c r="F42" s="194"/>
      <c r="G42" s="2"/>
      <c r="H42" s="76"/>
      <c r="I42" s="114" t="str">
        <f t="shared" si="173"/>
        <v/>
      </c>
      <c r="J42" s="114" t="str">
        <f t="shared" si="174"/>
        <v/>
      </c>
      <c r="K42" s="114" t="str">
        <f t="shared" si="175"/>
        <v/>
      </c>
      <c r="L42" s="114" t="str">
        <f t="shared" si="176"/>
        <v/>
      </c>
      <c r="M42" s="114" t="str">
        <f t="shared" si="177"/>
        <v/>
      </c>
      <c r="N42" s="114" t="str">
        <f t="shared" si="178"/>
        <v/>
      </c>
      <c r="O42" s="114" t="str">
        <f t="shared" si="179"/>
        <v/>
      </c>
      <c r="P42" s="114" t="str">
        <f t="shared" si="180"/>
        <v/>
      </c>
      <c r="Q42" s="93" t="str">
        <f t="shared" si="189"/>
        <v/>
      </c>
      <c r="R42" s="93" t="str">
        <f t="shared" si="190"/>
        <v/>
      </c>
      <c r="S42" s="93" t="str">
        <f t="shared" si="191"/>
        <v/>
      </c>
      <c r="T42" s="93" t="str">
        <f t="shared" si="192"/>
        <v/>
      </c>
      <c r="U42" s="93" t="str">
        <f t="shared" si="193"/>
        <v/>
      </c>
      <c r="V42" s="93" t="str">
        <f t="shared" si="194"/>
        <v/>
      </c>
      <c r="W42" s="93" t="str">
        <f t="shared" si="195"/>
        <v/>
      </c>
      <c r="X42" s="93" t="str">
        <f t="shared" si="196"/>
        <v/>
      </c>
      <c r="Y42" s="93" t="str">
        <f t="shared" si="197"/>
        <v/>
      </c>
      <c r="Z42" s="93" t="str">
        <f t="shared" si="198"/>
        <v/>
      </c>
      <c r="AA42" s="93" t="str">
        <f t="shared" si="199"/>
        <v/>
      </c>
      <c r="AB42" s="93" t="str">
        <f t="shared" si="200"/>
        <v/>
      </c>
      <c r="AC42" s="93" t="str">
        <f t="shared" si="201"/>
        <v/>
      </c>
      <c r="AD42" s="93" t="str">
        <f t="shared" si="202"/>
        <v/>
      </c>
      <c r="AE42" s="93" t="str">
        <f t="shared" si="203"/>
        <v/>
      </c>
      <c r="AF42" s="93" t="str">
        <f t="shared" si="204"/>
        <v/>
      </c>
      <c r="AG42" s="93" t="str">
        <f t="shared" si="205"/>
        <v/>
      </c>
      <c r="AH42" s="93" t="str">
        <f t="shared" si="206"/>
        <v/>
      </c>
      <c r="AI42" s="93" t="str">
        <f t="shared" si="207"/>
        <v/>
      </c>
      <c r="AJ42" s="93" t="str">
        <f t="shared" si="208"/>
        <v/>
      </c>
      <c r="AK42" s="93" t="str">
        <f t="shared" si="209"/>
        <v/>
      </c>
      <c r="AL42" s="93" t="str">
        <f t="shared" si="210"/>
        <v/>
      </c>
      <c r="AM42" s="93" t="str">
        <f t="shared" si="211"/>
        <v/>
      </c>
      <c r="AN42" s="93" t="str">
        <f t="shared" si="212"/>
        <v/>
      </c>
      <c r="AO42" s="93" t="str">
        <f t="shared" si="213"/>
        <v/>
      </c>
      <c r="AP42" s="93" t="str">
        <f t="shared" si="214"/>
        <v/>
      </c>
      <c r="AQ42" s="93" t="str">
        <f t="shared" si="215"/>
        <v/>
      </c>
      <c r="AR42" s="93" t="str">
        <f t="shared" si="216"/>
        <v/>
      </c>
      <c r="AS42" s="93" t="str">
        <f t="shared" si="217"/>
        <v/>
      </c>
      <c r="AT42" s="93" t="str">
        <f t="shared" si="218"/>
        <v/>
      </c>
      <c r="AU42" s="93" t="str">
        <f t="shared" si="219"/>
        <v/>
      </c>
      <c r="AV42" s="93" t="str">
        <f t="shared" si="220"/>
        <v/>
      </c>
      <c r="AW42" s="93" t="str">
        <f t="shared" si="221"/>
        <v/>
      </c>
      <c r="AX42" s="93" t="str">
        <f t="shared" si="222"/>
        <v/>
      </c>
      <c r="AY42" s="93" t="str">
        <f t="shared" si="223"/>
        <v/>
      </c>
      <c r="AZ42" s="93" t="str">
        <f t="shared" si="224"/>
        <v/>
      </c>
      <c r="BA42" s="93" t="str">
        <f t="shared" si="225"/>
        <v/>
      </c>
      <c r="BB42" s="93" t="str">
        <f t="shared" si="226"/>
        <v/>
      </c>
      <c r="BC42" s="93" t="str">
        <f t="shared" si="227"/>
        <v/>
      </c>
      <c r="BD42" s="93" t="str">
        <f t="shared" si="228"/>
        <v/>
      </c>
      <c r="BE42" s="93" t="str">
        <f t="shared" si="229"/>
        <v/>
      </c>
      <c r="BF42" s="224"/>
      <c r="BG42" s="74" t="str">
        <f t="shared" si="230"/>
        <v/>
      </c>
      <c r="BH42" s="36" t="str">
        <f t="shared" si="288"/>
        <v/>
      </c>
      <c r="BI42" s="225"/>
      <c r="BJ42" s="75" t="str">
        <f t="shared" si="232"/>
        <v/>
      </c>
      <c r="BK42" s="37" t="str">
        <f t="shared" si="289"/>
        <v/>
      </c>
      <c r="BL42" s="224"/>
      <c r="BM42" s="74" t="str">
        <f t="shared" si="234"/>
        <v/>
      </c>
      <c r="BN42" s="36" t="str">
        <f t="shared" si="290"/>
        <v/>
      </c>
      <c r="BO42" s="225"/>
      <c r="BP42" s="75" t="str">
        <f t="shared" si="236"/>
        <v/>
      </c>
      <c r="BQ42" s="37" t="str">
        <f t="shared" si="291"/>
        <v/>
      </c>
      <c r="BR42" s="224"/>
      <c r="BS42" s="74" t="str">
        <f t="shared" si="274"/>
        <v/>
      </c>
      <c r="BT42" s="36" t="str">
        <f t="shared" si="292"/>
        <v/>
      </c>
      <c r="BU42" s="225"/>
      <c r="BV42" s="75" t="str">
        <f t="shared" si="275"/>
        <v/>
      </c>
      <c r="BW42" s="37" t="str">
        <f t="shared" si="293"/>
        <v/>
      </c>
      <c r="BX42" s="224"/>
      <c r="BY42" s="74" t="str">
        <f t="shared" si="276"/>
        <v/>
      </c>
      <c r="BZ42" s="36" t="str">
        <f t="shared" si="294"/>
        <v/>
      </c>
      <c r="CA42" s="225"/>
      <c r="CB42" s="75" t="str">
        <f t="shared" si="277"/>
        <v/>
      </c>
      <c r="CC42" s="37" t="str">
        <f t="shared" si="295"/>
        <v/>
      </c>
      <c r="CD42" s="224"/>
      <c r="CE42" s="74" t="str">
        <f t="shared" si="278"/>
        <v/>
      </c>
      <c r="CF42" s="36" t="str">
        <f t="shared" si="296"/>
        <v/>
      </c>
      <c r="CG42" s="225"/>
      <c r="CH42" s="115" t="str">
        <f t="shared" si="238"/>
        <v/>
      </c>
      <c r="CI42" s="225" t="str">
        <f t="shared" si="297"/>
        <v/>
      </c>
      <c r="CJ42" s="224"/>
      <c r="CK42" s="5" t="str">
        <f t="shared" si="279"/>
        <v/>
      </c>
      <c r="CL42" s="224" t="str">
        <f t="shared" si="298"/>
        <v/>
      </c>
      <c r="CM42" s="225"/>
      <c r="CN42" s="115" t="str">
        <f t="shared" si="240"/>
        <v/>
      </c>
      <c r="CO42" s="225" t="str">
        <f t="shared" si="299"/>
        <v/>
      </c>
      <c r="CP42" s="224"/>
      <c r="CQ42" s="5" t="str">
        <f t="shared" si="280"/>
        <v/>
      </c>
      <c r="CR42" s="224" t="str">
        <f t="shared" si="300"/>
        <v/>
      </c>
      <c r="CS42" s="225"/>
      <c r="CT42" s="115" t="str">
        <f t="shared" si="181"/>
        <v/>
      </c>
      <c r="CU42" s="225" t="str">
        <f t="shared" si="301"/>
        <v/>
      </c>
      <c r="CV42" s="224"/>
      <c r="CW42" s="5" t="str">
        <f t="shared" si="242"/>
        <v/>
      </c>
      <c r="CX42" s="224" t="str">
        <f t="shared" si="302"/>
        <v/>
      </c>
      <c r="CY42" s="225"/>
      <c r="CZ42" s="115" t="str">
        <f t="shared" si="244"/>
        <v/>
      </c>
      <c r="DA42" s="225" t="str">
        <f t="shared" si="303"/>
        <v/>
      </c>
      <c r="DB42" s="224"/>
      <c r="DC42" s="5" t="str">
        <f t="shared" si="281"/>
        <v/>
      </c>
      <c r="DD42" s="224" t="str">
        <f t="shared" si="304"/>
        <v/>
      </c>
      <c r="DE42" s="225"/>
      <c r="DF42" s="115" t="str">
        <f t="shared" si="282"/>
        <v/>
      </c>
      <c r="DG42" s="225" t="str">
        <f t="shared" si="305"/>
        <v/>
      </c>
      <c r="DH42" s="224"/>
      <c r="DI42" s="5" t="str">
        <f t="shared" si="283"/>
        <v/>
      </c>
      <c r="DJ42" s="224" t="str">
        <f t="shared" si="306"/>
        <v/>
      </c>
      <c r="DK42" s="225"/>
      <c r="DL42" s="115" t="str">
        <f t="shared" si="284"/>
        <v/>
      </c>
      <c r="DM42" s="225" t="str">
        <f t="shared" si="307"/>
        <v/>
      </c>
      <c r="DN42" s="224"/>
      <c r="DO42" s="5" t="str">
        <f t="shared" si="246"/>
        <v/>
      </c>
      <c r="DP42" s="224" t="str">
        <f t="shared" si="308"/>
        <v/>
      </c>
      <c r="DQ42" s="225"/>
      <c r="DR42" s="115" t="str">
        <f t="shared" si="285"/>
        <v/>
      </c>
      <c r="DS42" s="225" t="str">
        <f t="shared" si="309"/>
        <v/>
      </c>
      <c r="DT42" s="224"/>
      <c r="DU42" s="5" t="str">
        <f t="shared" si="183"/>
        <v/>
      </c>
      <c r="DV42" s="224" t="str">
        <f t="shared" si="310"/>
        <v/>
      </c>
      <c r="DW42" s="225"/>
      <c r="DX42" s="115" t="str">
        <f t="shared" si="248"/>
        <v/>
      </c>
      <c r="DY42" s="225" t="str">
        <f t="shared" si="311"/>
        <v/>
      </c>
      <c r="DZ42" s="224"/>
      <c r="EA42" s="5" t="str">
        <f t="shared" si="250"/>
        <v/>
      </c>
      <c r="EB42" s="224" t="str">
        <f t="shared" si="312"/>
        <v/>
      </c>
      <c r="EC42" s="225"/>
      <c r="ED42" s="115" t="str">
        <f t="shared" si="252"/>
        <v/>
      </c>
      <c r="EE42" s="225" t="str">
        <f t="shared" si="313"/>
        <v/>
      </c>
      <c r="EF42" s="224"/>
      <c r="EG42" s="5" t="str">
        <f t="shared" si="254"/>
        <v/>
      </c>
      <c r="EH42" s="224" t="str">
        <f t="shared" si="314"/>
        <v/>
      </c>
      <c r="EI42" s="225"/>
      <c r="EJ42" s="115" t="str">
        <f t="shared" si="256"/>
        <v/>
      </c>
      <c r="EK42" s="225" t="str">
        <f t="shared" si="315"/>
        <v/>
      </c>
      <c r="EL42" s="224"/>
      <c r="EM42" s="5" t="str">
        <f t="shared" si="185"/>
        <v/>
      </c>
      <c r="EN42" s="224" t="str">
        <f t="shared" si="316"/>
        <v/>
      </c>
      <c r="EO42" s="225"/>
      <c r="EP42" s="115" t="str">
        <f t="shared" si="258"/>
        <v/>
      </c>
      <c r="EQ42" s="225" t="str">
        <f t="shared" si="317"/>
        <v/>
      </c>
      <c r="ER42" s="224"/>
      <c r="ES42" s="5" t="str">
        <f t="shared" si="260"/>
        <v/>
      </c>
      <c r="ET42" s="224" t="str">
        <f t="shared" si="318"/>
        <v/>
      </c>
      <c r="EU42" s="225"/>
      <c r="EV42" s="115" t="str">
        <f t="shared" si="262"/>
        <v/>
      </c>
      <c r="EW42" s="225" t="str">
        <f t="shared" si="319"/>
        <v/>
      </c>
      <c r="EX42" s="224"/>
      <c r="EY42" s="5" t="str">
        <f t="shared" si="264"/>
        <v/>
      </c>
      <c r="EZ42" s="224" t="str">
        <f t="shared" si="320"/>
        <v/>
      </c>
      <c r="FA42" s="225"/>
      <c r="FB42" s="115" t="str">
        <f t="shared" si="187"/>
        <v/>
      </c>
      <c r="FC42" s="225" t="str">
        <f t="shared" si="321"/>
        <v/>
      </c>
      <c r="FD42" s="224"/>
      <c r="FE42" s="5" t="str">
        <f t="shared" si="266"/>
        <v/>
      </c>
      <c r="FF42" s="224" t="str">
        <f t="shared" si="322"/>
        <v/>
      </c>
      <c r="FG42" s="225"/>
      <c r="FH42" s="115" t="str">
        <f t="shared" si="268"/>
        <v/>
      </c>
      <c r="FI42" s="225" t="str">
        <f t="shared" si="323"/>
        <v/>
      </c>
      <c r="FJ42" s="224"/>
      <c r="FK42" s="5" t="str">
        <f t="shared" si="270"/>
        <v/>
      </c>
      <c r="FL42" s="224" t="str">
        <f t="shared" si="324"/>
        <v/>
      </c>
      <c r="FM42" s="225"/>
      <c r="FN42" s="115" t="str">
        <f t="shared" si="272"/>
        <v/>
      </c>
      <c r="FO42" s="225" t="str">
        <f t="shared" si="325"/>
        <v/>
      </c>
      <c r="FP42" s="224"/>
      <c r="FQ42" s="5" t="str">
        <f t="shared" si="286"/>
        <v/>
      </c>
      <c r="FR42" s="224" t="str">
        <f t="shared" si="326"/>
        <v/>
      </c>
      <c r="FS42" s="225"/>
      <c r="FT42" s="115" t="str">
        <f t="shared" si="287"/>
        <v/>
      </c>
      <c r="FU42" s="225" t="str">
        <f t="shared" si="327"/>
        <v/>
      </c>
      <c r="FV42" s="253"/>
      <c r="FW42" s="253"/>
      <c r="FX42" s="253"/>
      <c r="FY42" s="253"/>
      <c r="FZ42" s="253"/>
    </row>
    <row r="43" spans="1:182" s="3" customFormat="1" x14ac:dyDescent="0.25">
      <c r="A43" s="2" t="str">
        <f t="shared" si="89"/>
        <v/>
      </c>
      <c r="B43" s="2"/>
      <c r="C43" s="151"/>
      <c r="D43" s="151" t="str">
        <f t="shared" si="90"/>
        <v/>
      </c>
      <c r="E43" s="109"/>
      <c r="F43" s="194"/>
      <c r="G43" s="2"/>
      <c r="H43" s="76"/>
      <c r="I43" s="114" t="str">
        <f t="shared" si="173"/>
        <v/>
      </c>
      <c r="J43" s="114" t="str">
        <f t="shared" si="174"/>
        <v/>
      </c>
      <c r="K43" s="114" t="str">
        <f t="shared" si="175"/>
        <v/>
      </c>
      <c r="L43" s="114" t="str">
        <f t="shared" si="176"/>
        <v/>
      </c>
      <c r="M43" s="114" t="str">
        <f t="shared" si="177"/>
        <v/>
      </c>
      <c r="N43" s="114" t="str">
        <f t="shared" si="178"/>
        <v/>
      </c>
      <c r="O43" s="114" t="str">
        <f t="shared" si="179"/>
        <v/>
      </c>
      <c r="P43" s="114" t="str">
        <f t="shared" si="180"/>
        <v/>
      </c>
      <c r="Q43" s="93" t="str">
        <f t="shared" si="189"/>
        <v/>
      </c>
      <c r="R43" s="93" t="str">
        <f t="shared" si="190"/>
        <v/>
      </c>
      <c r="S43" s="93" t="str">
        <f t="shared" si="191"/>
        <v/>
      </c>
      <c r="T43" s="93" t="str">
        <f t="shared" si="192"/>
        <v/>
      </c>
      <c r="U43" s="93" t="str">
        <f t="shared" si="193"/>
        <v/>
      </c>
      <c r="V43" s="93" t="str">
        <f t="shared" si="194"/>
        <v/>
      </c>
      <c r="W43" s="93" t="str">
        <f t="shared" si="195"/>
        <v/>
      </c>
      <c r="X43" s="93" t="str">
        <f t="shared" si="196"/>
        <v/>
      </c>
      <c r="Y43" s="93" t="str">
        <f t="shared" si="197"/>
        <v/>
      </c>
      <c r="Z43" s="93" t="str">
        <f t="shared" si="198"/>
        <v/>
      </c>
      <c r="AA43" s="93" t="str">
        <f t="shared" si="199"/>
        <v/>
      </c>
      <c r="AB43" s="93" t="str">
        <f t="shared" si="200"/>
        <v/>
      </c>
      <c r="AC43" s="93" t="str">
        <f t="shared" si="201"/>
        <v/>
      </c>
      <c r="AD43" s="93" t="str">
        <f t="shared" si="202"/>
        <v/>
      </c>
      <c r="AE43" s="93" t="str">
        <f t="shared" si="203"/>
        <v/>
      </c>
      <c r="AF43" s="93" t="str">
        <f t="shared" si="204"/>
        <v/>
      </c>
      <c r="AG43" s="93" t="str">
        <f t="shared" si="205"/>
        <v/>
      </c>
      <c r="AH43" s="93" t="str">
        <f t="shared" si="206"/>
        <v/>
      </c>
      <c r="AI43" s="93" t="str">
        <f t="shared" si="207"/>
        <v/>
      </c>
      <c r="AJ43" s="93" t="str">
        <f t="shared" si="208"/>
        <v/>
      </c>
      <c r="AK43" s="93" t="str">
        <f t="shared" si="209"/>
        <v/>
      </c>
      <c r="AL43" s="93" t="str">
        <f t="shared" si="210"/>
        <v/>
      </c>
      <c r="AM43" s="93" t="str">
        <f t="shared" si="211"/>
        <v/>
      </c>
      <c r="AN43" s="93" t="str">
        <f t="shared" si="212"/>
        <v/>
      </c>
      <c r="AO43" s="93" t="str">
        <f t="shared" si="213"/>
        <v/>
      </c>
      <c r="AP43" s="93" t="str">
        <f t="shared" si="214"/>
        <v/>
      </c>
      <c r="AQ43" s="93" t="str">
        <f t="shared" si="215"/>
        <v/>
      </c>
      <c r="AR43" s="93" t="str">
        <f t="shared" si="216"/>
        <v/>
      </c>
      <c r="AS43" s="93" t="str">
        <f t="shared" si="217"/>
        <v/>
      </c>
      <c r="AT43" s="93" t="str">
        <f t="shared" si="218"/>
        <v/>
      </c>
      <c r="AU43" s="93" t="str">
        <f t="shared" si="219"/>
        <v/>
      </c>
      <c r="AV43" s="93" t="str">
        <f t="shared" si="220"/>
        <v/>
      </c>
      <c r="AW43" s="93" t="str">
        <f t="shared" si="221"/>
        <v/>
      </c>
      <c r="AX43" s="93" t="str">
        <f t="shared" si="222"/>
        <v/>
      </c>
      <c r="AY43" s="93" t="str">
        <f t="shared" si="223"/>
        <v/>
      </c>
      <c r="AZ43" s="93" t="str">
        <f t="shared" si="224"/>
        <v/>
      </c>
      <c r="BA43" s="93" t="str">
        <f t="shared" si="225"/>
        <v/>
      </c>
      <c r="BB43" s="93" t="str">
        <f t="shared" si="226"/>
        <v/>
      </c>
      <c r="BC43" s="93" t="str">
        <f t="shared" si="227"/>
        <v/>
      </c>
      <c r="BD43" s="93" t="str">
        <f t="shared" si="228"/>
        <v/>
      </c>
      <c r="BE43" s="93" t="str">
        <f t="shared" si="229"/>
        <v/>
      </c>
      <c r="BF43" s="224"/>
      <c r="BG43" s="74" t="str">
        <f t="shared" si="230"/>
        <v/>
      </c>
      <c r="BH43" s="36" t="str">
        <f t="shared" si="288"/>
        <v/>
      </c>
      <c r="BI43" s="225"/>
      <c r="BJ43" s="75" t="str">
        <f t="shared" si="232"/>
        <v/>
      </c>
      <c r="BK43" s="37" t="str">
        <f t="shared" si="289"/>
        <v/>
      </c>
      <c r="BL43" s="224"/>
      <c r="BM43" s="74" t="str">
        <f t="shared" si="234"/>
        <v/>
      </c>
      <c r="BN43" s="36" t="str">
        <f t="shared" si="290"/>
        <v/>
      </c>
      <c r="BO43" s="225"/>
      <c r="BP43" s="75" t="str">
        <f t="shared" si="236"/>
        <v/>
      </c>
      <c r="BQ43" s="37" t="str">
        <f t="shared" si="291"/>
        <v/>
      </c>
      <c r="BR43" s="224"/>
      <c r="BS43" s="74" t="str">
        <f t="shared" si="274"/>
        <v/>
      </c>
      <c r="BT43" s="36" t="str">
        <f t="shared" si="292"/>
        <v/>
      </c>
      <c r="BU43" s="225"/>
      <c r="BV43" s="75" t="str">
        <f t="shared" si="275"/>
        <v/>
      </c>
      <c r="BW43" s="37" t="str">
        <f t="shared" si="293"/>
        <v/>
      </c>
      <c r="BX43" s="224"/>
      <c r="BY43" s="74" t="str">
        <f t="shared" si="276"/>
        <v/>
      </c>
      <c r="BZ43" s="36" t="str">
        <f t="shared" si="294"/>
        <v/>
      </c>
      <c r="CA43" s="225"/>
      <c r="CB43" s="75" t="str">
        <f t="shared" si="277"/>
        <v/>
      </c>
      <c r="CC43" s="37" t="str">
        <f t="shared" si="295"/>
        <v/>
      </c>
      <c r="CD43" s="224"/>
      <c r="CE43" s="74" t="str">
        <f t="shared" si="278"/>
        <v/>
      </c>
      <c r="CF43" s="36" t="str">
        <f t="shared" si="296"/>
        <v/>
      </c>
      <c r="CG43" s="225"/>
      <c r="CH43" s="115" t="str">
        <f t="shared" si="238"/>
        <v/>
      </c>
      <c r="CI43" s="225" t="str">
        <f t="shared" si="297"/>
        <v/>
      </c>
      <c r="CJ43" s="224"/>
      <c r="CK43" s="5" t="str">
        <f t="shared" si="279"/>
        <v/>
      </c>
      <c r="CL43" s="224" t="str">
        <f t="shared" si="298"/>
        <v/>
      </c>
      <c r="CM43" s="225"/>
      <c r="CN43" s="115" t="str">
        <f t="shared" si="240"/>
        <v/>
      </c>
      <c r="CO43" s="225" t="str">
        <f t="shared" si="299"/>
        <v/>
      </c>
      <c r="CP43" s="224"/>
      <c r="CQ43" s="5" t="str">
        <f t="shared" si="280"/>
        <v/>
      </c>
      <c r="CR43" s="224" t="str">
        <f t="shared" si="300"/>
        <v/>
      </c>
      <c r="CS43" s="225"/>
      <c r="CT43" s="115" t="str">
        <f t="shared" si="181"/>
        <v/>
      </c>
      <c r="CU43" s="225" t="str">
        <f t="shared" si="301"/>
        <v/>
      </c>
      <c r="CV43" s="224"/>
      <c r="CW43" s="5" t="str">
        <f t="shared" si="242"/>
        <v/>
      </c>
      <c r="CX43" s="224" t="str">
        <f t="shared" si="302"/>
        <v/>
      </c>
      <c r="CY43" s="225"/>
      <c r="CZ43" s="115" t="str">
        <f t="shared" si="244"/>
        <v/>
      </c>
      <c r="DA43" s="225" t="str">
        <f t="shared" si="303"/>
        <v/>
      </c>
      <c r="DB43" s="224"/>
      <c r="DC43" s="5" t="str">
        <f t="shared" si="281"/>
        <v/>
      </c>
      <c r="DD43" s="224" t="str">
        <f t="shared" si="304"/>
        <v/>
      </c>
      <c r="DE43" s="225"/>
      <c r="DF43" s="115" t="str">
        <f t="shared" si="282"/>
        <v/>
      </c>
      <c r="DG43" s="225" t="str">
        <f t="shared" si="305"/>
        <v/>
      </c>
      <c r="DH43" s="224"/>
      <c r="DI43" s="5" t="str">
        <f t="shared" si="283"/>
        <v/>
      </c>
      <c r="DJ43" s="224" t="str">
        <f t="shared" si="306"/>
        <v/>
      </c>
      <c r="DK43" s="225"/>
      <c r="DL43" s="115" t="str">
        <f t="shared" si="284"/>
        <v/>
      </c>
      <c r="DM43" s="225" t="str">
        <f t="shared" si="307"/>
        <v/>
      </c>
      <c r="DN43" s="224"/>
      <c r="DO43" s="5" t="str">
        <f t="shared" si="246"/>
        <v/>
      </c>
      <c r="DP43" s="224" t="str">
        <f t="shared" si="308"/>
        <v/>
      </c>
      <c r="DQ43" s="225"/>
      <c r="DR43" s="115" t="str">
        <f t="shared" si="285"/>
        <v/>
      </c>
      <c r="DS43" s="225" t="str">
        <f t="shared" si="309"/>
        <v/>
      </c>
      <c r="DT43" s="224"/>
      <c r="DU43" s="5" t="str">
        <f t="shared" si="183"/>
        <v/>
      </c>
      <c r="DV43" s="224" t="str">
        <f t="shared" si="310"/>
        <v/>
      </c>
      <c r="DW43" s="225"/>
      <c r="DX43" s="115" t="str">
        <f t="shared" si="248"/>
        <v/>
      </c>
      <c r="DY43" s="225" t="str">
        <f t="shared" si="311"/>
        <v/>
      </c>
      <c r="DZ43" s="224"/>
      <c r="EA43" s="5" t="str">
        <f t="shared" si="250"/>
        <v/>
      </c>
      <c r="EB43" s="224" t="str">
        <f t="shared" si="312"/>
        <v/>
      </c>
      <c r="EC43" s="225"/>
      <c r="ED43" s="115" t="str">
        <f t="shared" si="252"/>
        <v/>
      </c>
      <c r="EE43" s="225" t="str">
        <f t="shared" si="313"/>
        <v/>
      </c>
      <c r="EF43" s="224"/>
      <c r="EG43" s="5" t="str">
        <f t="shared" si="254"/>
        <v/>
      </c>
      <c r="EH43" s="224" t="str">
        <f t="shared" si="314"/>
        <v/>
      </c>
      <c r="EI43" s="225"/>
      <c r="EJ43" s="115" t="str">
        <f t="shared" si="256"/>
        <v/>
      </c>
      <c r="EK43" s="225" t="str">
        <f t="shared" si="315"/>
        <v/>
      </c>
      <c r="EL43" s="224"/>
      <c r="EM43" s="5" t="str">
        <f t="shared" si="185"/>
        <v/>
      </c>
      <c r="EN43" s="224" t="str">
        <f t="shared" si="316"/>
        <v/>
      </c>
      <c r="EO43" s="225"/>
      <c r="EP43" s="115" t="str">
        <f t="shared" si="258"/>
        <v/>
      </c>
      <c r="EQ43" s="225" t="str">
        <f t="shared" si="317"/>
        <v/>
      </c>
      <c r="ER43" s="224"/>
      <c r="ES43" s="5" t="str">
        <f t="shared" si="260"/>
        <v/>
      </c>
      <c r="ET43" s="224" t="str">
        <f t="shared" si="318"/>
        <v/>
      </c>
      <c r="EU43" s="225"/>
      <c r="EV43" s="115" t="str">
        <f t="shared" si="262"/>
        <v/>
      </c>
      <c r="EW43" s="225" t="str">
        <f t="shared" si="319"/>
        <v/>
      </c>
      <c r="EX43" s="224"/>
      <c r="EY43" s="5" t="str">
        <f t="shared" si="264"/>
        <v/>
      </c>
      <c r="EZ43" s="224" t="str">
        <f t="shared" si="320"/>
        <v/>
      </c>
      <c r="FA43" s="225"/>
      <c r="FB43" s="115" t="str">
        <f t="shared" si="187"/>
        <v/>
      </c>
      <c r="FC43" s="225" t="str">
        <f t="shared" si="321"/>
        <v/>
      </c>
      <c r="FD43" s="224"/>
      <c r="FE43" s="5" t="str">
        <f t="shared" si="266"/>
        <v/>
      </c>
      <c r="FF43" s="224" t="str">
        <f t="shared" si="322"/>
        <v/>
      </c>
      <c r="FG43" s="225"/>
      <c r="FH43" s="115" t="str">
        <f t="shared" si="268"/>
        <v/>
      </c>
      <c r="FI43" s="225" t="str">
        <f t="shared" si="323"/>
        <v/>
      </c>
      <c r="FJ43" s="224"/>
      <c r="FK43" s="5" t="str">
        <f t="shared" si="270"/>
        <v/>
      </c>
      <c r="FL43" s="224" t="str">
        <f t="shared" si="324"/>
        <v/>
      </c>
      <c r="FM43" s="225"/>
      <c r="FN43" s="115" t="str">
        <f t="shared" si="272"/>
        <v/>
      </c>
      <c r="FO43" s="225" t="str">
        <f t="shared" si="325"/>
        <v/>
      </c>
      <c r="FP43" s="224"/>
      <c r="FQ43" s="5" t="str">
        <f t="shared" si="286"/>
        <v/>
      </c>
      <c r="FR43" s="224" t="str">
        <f t="shared" si="326"/>
        <v/>
      </c>
      <c r="FS43" s="225"/>
      <c r="FT43" s="115" t="str">
        <f t="shared" si="287"/>
        <v/>
      </c>
      <c r="FU43" s="225" t="str">
        <f t="shared" si="327"/>
        <v/>
      </c>
      <c r="FV43" s="253"/>
      <c r="FW43" s="253"/>
      <c r="FX43" s="253"/>
      <c r="FY43" s="253"/>
      <c r="FZ43" s="253"/>
    </row>
    <row r="44" spans="1:182" s="3" customFormat="1" x14ac:dyDescent="0.25">
      <c r="A44" s="2" t="str">
        <f t="shared" si="89"/>
        <v/>
      </c>
      <c r="B44" s="2"/>
      <c r="C44" s="151"/>
      <c r="D44" s="151" t="str">
        <f t="shared" si="90"/>
        <v/>
      </c>
      <c r="E44" s="109"/>
      <c r="F44" s="194"/>
      <c r="G44" s="2"/>
      <c r="H44" s="76"/>
      <c r="I44" s="114" t="str">
        <f t="shared" si="173"/>
        <v/>
      </c>
      <c r="J44" s="114" t="str">
        <f t="shared" si="174"/>
        <v/>
      </c>
      <c r="K44" s="114" t="str">
        <f t="shared" si="175"/>
        <v/>
      </c>
      <c r="L44" s="114" t="str">
        <f t="shared" si="176"/>
        <v/>
      </c>
      <c r="M44" s="114" t="str">
        <f t="shared" si="177"/>
        <v/>
      </c>
      <c r="N44" s="114" t="str">
        <f t="shared" si="178"/>
        <v/>
      </c>
      <c r="O44" s="114" t="str">
        <f t="shared" si="179"/>
        <v/>
      </c>
      <c r="P44" s="114" t="str">
        <f t="shared" si="180"/>
        <v/>
      </c>
      <c r="Q44" s="93" t="str">
        <f t="shared" si="189"/>
        <v/>
      </c>
      <c r="R44" s="93" t="str">
        <f t="shared" si="190"/>
        <v/>
      </c>
      <c r="S44" s="93" t="str">
        <f t="shared" si="191"/>
        <v/>
      </c>
      <c r="T44" s="93" t="str">
        <f t="shared" si="192"/>
        <v/>
      </c>
      <c r="U44" s="93" t="str">
        <f t="shared" si="193"/>
        <v/>
      </c>
      <c r="V44" s="93" t="str">
        <f t="shared" si="194"/>
        <v/>
      </c>
      <c r="W44" s="93" t="str">
        <f t="shared" si="195"/>
        <v/>
      </c>
      <c r="X44" s="93" t="str">
        <f t="shared" si="196"/>
        <v/>
      </c>
      <c r="Y44" s="93" t="str">
        <f t="shared" si="197"/>
        <v/>
      </c>
      <c r="Z44" s="93" t="str">
        <f t="shared" si="198"/>
        <v/>
      </c>
      <c r="AA44" s="93" t="str">
        <f t="shared" si="199"/>
        <v/>
      </c>
      <c r="AB44" s="93" t="str">
        <f t="shared" si="200"/>
        <v/>
      </c>
      <c r="AC44" s="93" t="str">
        <f t="shared" si="201"/>
        <v/>
      </c>
      <c r="AD44" s="93" t="str">
        <f t="shared" si="202"/>
        <v/>
      </c>
      <c r="AE44" s="93" t="str">
        <f t="shared" si="203"/>
        <v/>
      </c>
      <c r="AF44" s="93" t="str">
        <f t="shared" si="204"/>
        <v/>
      </c>
      <c r="AG44" s="93" t="str">
        <f t="shared" si="205"/>
        <v/>
      </c>
      <c r="AH44" s="93" t="str">
        <f t="shared" si="206"/>
        <v/>
      </c>
      <c r="AI44" s="93" t="str">
        <f t="shared" si="207"/>
        <v/>
      </c>
      <c r="AJ44" s="93" t="str">
        <f t="shared" si="208"/>
        <v/>
      </c>
      <c r="AK44" s="93" t="str">
        <f t="shared" si="209"/>
        <v/>
      </c>
      <c r="AL44" s="93" t="str">
        <f t="shared" si="210"/>
        <v/>
      </c>
      <c r="AM44" s="93" t="str">
        <f t="shared" si="211"/>
        <v/>
      </c>
      <c r="AN44" s="93" t="str">
        <f t="shared" si="212"/>
        <v/>
      </c>
      <c r="AO44" s="93" t="str">
        <f t="shared" si="213"/>
        <v/>
      </c>
      <c r="AP44" s="93" t="str">
        <f t="shared" si="214"/>
        <v/>
      </c>
      <c r="AQ44" s="93" t="str">
        <f t="shared" si="215"/>
        <v/>
      </c>
      <c r="AR44" s="93" t="str">
        <f t="shared" si="216"/>
        <v/>
      </c>
      <c r="AS44" s="93" t="str">
        <f t="shared" si="217"/>
        <v/>
      </c>
      <c r="AT44" s="93" t="str">
        <f t="shared" si="218"/>
        <v/>
      </c>
      <c r="AU44" s="93" t="str">
        <f t="shared" si="219"/>
        <v/>
      </c>
      <c r="AV44" s="93" t="str">
        <f t="shared" si="220"/>
        <v/>
      </c>
      <c r="AW44" s="93" t="str">
        <f t="shared" si="221"/>
        <v/>
      </c>
      <c r="AX44" s="93" t="str">
        <f t="shared" si="222"/>
        <v/>
      </c>
      <c r="AY44" s="93" t="str">
        <f t="shared" si="223"/>
        <v/>
      </c>
      <c r="AZ44" s="93" t="str">
        <f t="shared" si="224"/>
        <v/>
      </c>
      <c r="BA44" s="93" t="str">
        <f t="shared" si="225"/>
        <v/>
      </c>
      <c r="BB44" s="93" t="str">
        <f t="shared" si="226"/>
        <v/>
      </c>
      <c r="BC44" s="93" t="str">
        <f t="shared" si="227"/>
        <v/>
      </c>
      <c r="BD44" s="93" t="str">
        <f t="shared" si="228"/>
        <v/>
      </c>
      <c r="BE44" s="93" t="str">
        <f t="shared" si="229"/>
        <v/>
      </c>
      <c r="BF44" s="224"/>
      <c r="BG44" s="74" t="str">
        <f t="shared" si="230"/>
        <v/>
      </c>
      <c r="BH44" s="36" t="str">
        <f t="shared" si="288"/>
        <v/>
      </c>
      <c r="BI44" s="225"/>
      <c r="BJ44" s="75" t="str">
        <f t="shared" si="232"/>
        <v/>
      </c>
      <c r="BK44" s="37" t="str">
        <f t="shared" si="289"/>
        <v/>
      </c>
      <c r="BL44" s="224"/>
      <c r="BM44" s="74" t="str">
        <f t="shared" si="234"/>
        <v/>
      </c>
      <c r="BN44" s="36" t="str">
        <f t="shared" si="290"/>
        <v/>
      </c>
      <c r="BO44" s="225"/>
      <c r="BP44" s="75" t="str">
        <f t="shared" si="236"/>
        <v/>
      </c>
      <c r="BQ44" s="37" t="str">
        <f t="shared" si="291"/>
        <v/>
      </c>
      <c r="BR44" s="224"/>
      <c r="BS44" s="74" t="str">
        <f t="shared" si="274"/>
        <v/>
      </c>
      <c r="BT44" s="36" t="str">
        <f t="shared" si="292"/>
        <v/>
      </c>
      <c r="BU44" s="225"/>
      <c r="BV44" s="75" t="str">
        <f t="shared" si="275"/>
        <v/>
      </c>
      <c r="BW44" s="37" t="str">
        <f t="shared" si="293"/>
        <v/>
      </c>
      <c r="BX44" s="224"/>
      <c r="BY44" s="74" t="str">
        <f t="shared" si="276"/>
        <v/>
      </c>
      <c r="BZ44" s="36" t="str">
        <f t="shared" si="294"/>
        <v/>
      </c>
      <c r="CA44" s="225"/>
      <c r="CB44" s="75" t="str">
        <f t="shared" si="277"/>
        <v/>
      </c>
      <c r="CC44" s="37" t="str">
        <f t="shared" si="295"/>
        <v/>
      </c>
      <c r="CD44" s="224"/>
      <c r="CE44" s="74" t="str">
        <f t="shared" si="278"/>
        <v/>
      </c>
      <c r="CF44" s="36" t="str">
        <f t="shared" si="296"/>
        <v/>
      </c>
      <c r="CG44" s="225"/>
      <c r="CH44" s="115" t="str">
        <f t="shared" si="238"/>
        <v/>
      </c>
      <c r="CI44" s="225" t="str">
        <f t="shared" si="297"/>
        <v/>
      </c>
      <c r="CJ44" s="224"/>
      <c r="CK44" s="5" t="str">
        <f t="shared" si="279"/>
        <v/>
      </c>
      <c r="CL44" s="224" t="str">
        <f t="shared" si="298"/>
        <v/>
      </c>
      <c r="CM44" s="225"/>
      <c r="CN44" s="115" t="str">
        <f t="shared" si="240"/>
        <v/>
      </c>
      <c r="CO44" s="225" t="str">
        <f t="shared" si="299"/>
        <v/>
      </c>
      <c r="CP44" s="224"/>
      <c r="CQ44" s="5" t="str">
        <f t="shared" si="280"/>
        <v/>
      </c>
      <c r="CR44" s="224" t="str">
        <f t="shared" si="300"/>
        <v/>
      </c>
      <c r="CS44" s="225"/>
      <c r="CT44" s="115" t="str">
        <f t="shared" si="181"/>
        <v/>
      </c>
      <c r="CU44" s="225" t="str">
        <f t="shared" si="301"/>
        <v/>
      </c>
      <c r="CV44" s="224"/>
      <c r="CW44" s="5" t="str">
        <f t="shared" si="242"/>
        <v/>
      </c>
      <c r="CX44" s="224" t="str">
        <f t="shared" si="302"/>
        <v/>
      </c>
      <c r="CY44" s="225"/>
      <c r="CZ44" s="115" t="str">
        <f t="shared" si="244"/>
        <v/>
      </c>
      <c r="DA44" s="225" t="str">
        <f t="shared" si="303"/>
        <v/>
      </c>
      <c r="DB44" s="224"/>
      <c r="DC44" s="5" t="str">
        <f t="shared" si="281"/>
        <v/>
      </c>
      <c r="DD44" s="224" t="str">
        <f t="shared" si="304"/>
        <v/>
      </c>
      <c r="DE44" s="225"/>
      <c r="DF44" s="115" t="str">
        <f t="shared" si="282"/>
        <v/>
      </c>
      <c r="DG44" s="225" t="str">
        <f t="shared" si="305"/>
        <v/>
      </c>
      <c r="DH44" s="224"/>
      <c r="DI44" s="5" t="str">
        <f t="shared" si="283"/>
        <v/>
      </c>
      <c r="DJ44" s="224" t="str">
        <f t="shared" si="306"/>
        <v/>
      </c>
      <c r="DK44" s="225"/>
      <c r="DL44" s="115" t="str">
        <f t="shared" si="284"/>
        <v/>
      </c>
      <c r="DM44" s="225" t="str">
        <f t="shared" si="307"/>
        <v/>
      </c>
      <c r="DN44" s="224"/>
      <c r="DO44" s="5" t="str">
        <f t="shared" si="246"/>
        <v/>
      </c>
      <c r="DP44" s="224" t="str">
        <f t="shared" si="308"/>
        <v/>
      </c>
      <c r="DQ44" s="225"/>
      <c r="DR44" s="115" t="str">
        <f t="shared" si="285"/>
        <v/>
      </c>
      <c r="DS44" s="225" t="str">
        <f t="shared" si="309"/>
        <v/>
      </c>
      <c r="DT44" s="224"/>
      <c r="DU44" s="5" t="str">
        <f t="shared" si="183"/>
        <v/>
      </c>
      <c r="DV44" s="224" t="str">
        <f t="shared" si="310"/>
        <v/>
      </c>
      <c r="DW44" s="225"/>
      <c r="DX44" s="115" t="str">
        <f t="shared" si="248"/>
        <v/>
      </c>
      <c r="DY44" s="225" t="str">
        <f t="shared" si="311"/>
        <v/>
      </c>
      <c r="DZ44" s="224"/>
      <c r="EA44" s="5" t="str">
        <f t="shared" si="250"/>
        <v/>
      </c>
      <c r="EB44" s="224" t="str">
        <f t="shared" si="312"/>
        <v/>
      </c>
      <c r="EC44" s="225"/>
      <c r="ED44" s="115" t="str">
        <f t="shared" si="252"/>
        <v/>
      </c>
      <c r="EE44" s="225" t="str">
        <f t="shared" si="313"/>
        <v/>
      </c>
      <c r="EF44" s="224"/>
      <c r="EG44" s="5" t="str">
        <f t="shared" si="254"/>
        <v/>
      </c>
      <c r="EH44" s="224" t="str">
        <f t="shared" si="314"/>
        <v/>
      </c>
      <c r="EI44" s="225"/>
      <c r="EJ44" s="115" t="str">
        <f t="shared" si="256"/>
        <v/>
      </c>
      <c r="EK44" s="225" t="str">
        <f t="shared" si="315"/>
        <v/>
      </c>
      <c r="EL44" s="224"/>
      <c r="EM44" s="5" t="str">
        <f t="shared" si="185"/>
        <v/>
      </c>
      <c r="EN44" s="224" t="str">
        <f t="shared" si="316"/>
        <v/>
      </c>
      <c r="EO44" s="225"/>
      <c r="EP44" s="115" t="str">
        <f t="shared" si="258"/>
        <v/>
      </c>
      <c r="EQ44" s="225" t="str">
        <f t="shared" si="317"/>
        <v/>
      </c>
      <c r="ER44" s="224"/>
      <c r="ES44" s="5" t="str">
        <f t="shared" si="260"/>
        <v/>
      </c>
      <c r="ET44" s="224" t="str">
        <f t="shared" si="318"/>
        <v/>
      </c>
      <c r="EU44" s="225"/>
      <c r="EV44" s="115" t="str">
        <f t="shared" si="262"/>
        <v/>
      </c>
      <c r="EW44" s="225" t="str">
        <f t="shared" si="319"/>
        <v/>
      </c>
      <c r="EX44" s="224"/>
      <c r="EY44" s="5" t="str">
        <f t="shared" si="264"/>
        <v/>
      </c>
      <c r="EZ44" s="224" t="str">
        <f t="shared" si="320"/>
        <v/>
      </c>
      <c r="FA44" s="225"/>
      <c r="FB44" s="115" t="str">
        <f t="shared" si="187"/>
        <v/>
      </c>
      <c r="FC44" s="225" t="str">
        <f t="shared" si="321"/>
        <v/>
      </c>
      <c r="FD44" s="224"/>
      <c r="FE44" s="5" t="str">
        <f t="shared" si="266"/>
        <v/>
      </c>
      <c r="FF44" s="224" t="str">
        <f t="shared" si="322"/>
        <v/>
      </c>
      <c r="FG44" s="225"/>
      <c r="FH44" s="115" t="str">
        <f t="shared" si="268"/>
        <v/>
      </c>
      <c r="FI44" s="225" t="str">
        <f t="shared" si="323"/>
        <v/>
      </c>
      <c r="FJ44" s="224"/>
      <c r="FK44" s="5" t="str">
        <f t="shared" si="270"/>
        <v/>
      </c>
      <c r="FL44" s="224" t="str">
        <f t="shared" si="324"/>
        <v/>
      </c>
      <c r="FM44" s="225"/>
      <c r="FN44" s="115" t="str">
        <f t="shared" si="272"/>
        <v/>
      </c>
      <c r="FO44" s="225" t="str">
        <f t="shared" si="325"/>
        <v/>
      </c>
      <c r="FP44" s="224"/>
      <c r="FQ44" s="5" t="str">
        <f t="shared" si="286"/>
        <v/>
      </c>
      <c r="FR44" s="224" t="str">
        <f t="shared" si="326"/>
        <v/>
      </c>
      <c r="FS44" s="225"/>
      <c r="FT44" s="115" t="str">
        <f t="shared" si="287"/>
        <v/>
      </c>
      <c r="FU44" s="225" t="str">
        <f t="shared" si="327"/>
        <v/>
      </c>
      <c r="FV44" s="253"/>
      <c r="FW44" s="253"/>
      <c r="FX44" s="253"/>
      <c r="FY44" s="253"/>
      <c r="FZ44" s="253"/>
    </row>
    <row r="45" spans="1:182" s="3" customFormat="1" x14ac:dyDescent="0.25">
      <c r="A45" s="2" t="str">
        <f t="shared" si="89"/>
        <v/>
      </c>
      <c r="B45" s="2"/>
      <c r="C45" s="151"/>
      <c r="D45" s="151" t="str">
        <f t="shared" si="90"/>
        <v/>
      </c>
      <c r="E45" s="109"/>
      <c r="F45" s="194"/>
      <c r="G45" s="2"/>
      <c r="H45" s="76"/>
      <c r="I45" s="114" t="str">
        <f t="shared" si="173"/>
        <v/>
      </c>
      <c r="J45" s="114" t="str">
        <f t="shared" si="174"/>
        <v/>
      </c>
      <c r="K45" s="114" t="str">
        <f t="shared" si="175"/>
        <v/>
      </c>
      <c r="L45" s="114" t="str">
        <f t="shared" si="176"/>
        <v/>
      </c>
      <c r="M45" s="114" t="str">
        <f t="shared" si="177"/>
        <v/>
      </c>
      <c r="N45" s="114" t="str">
        <f t="shared" si="178"/>
        <v/>
      </c>
      <c r="O45" s="114" t="str">
        <f t="shared" si="179"/>
        <v/>
      </c>
      <c r="P45" s="114" t="str">
        <f t="shared" si="180"/>
        <v/>
      </c>
      <c r="Q45" s="93" t="str">
        <f t="shared" si="189"/>
        <v/>
      </c>
      <c r="R45" s="93" t="str">
        <f t="shared" si="190"/>
        <v/>
      </c>
      <c r="S45" s="93" t="str">
        <f t="shared" si="191"/>
        <v/>
      </c>
      <c r="T45" s="93" t="str">
        <f t="shared" si="192"/>
        <v/>
      </c>
      <c r="U45" s="93" t="str">
        <f t="shared" si="193"/>
        <v/>
      </c>
      <c r="V45" s="93" t="str">
        <f t="shared" si="194"/>
        <v/>
      </c>
      <c r="W45" s="93" t="str">
        <f t="shared" si="195"/>
        <v/>
      </c>
      <c r="X45" s="93" t="str">
        <f t="shared" si="196"/>
        <v/>
      </c>
      <c r="Y45" s="93" t="str">
        <f t="shared" si="197"/>
        <v/>
      </c>
      <c r="Z45" s="93" t="str">
        <f t="shared" si="198"/>
        <v/>
      </c>
      <c r="AA45" s="93" t="str">
        <f t="shared" si="199"/>
        <v/>
      </c>
      <c r="AB45" s="93" t="str">
        <f t="shared" si="200"/>
        <v/>
      </c>
      <c r="AC45" s="93" t="str">
        <f t="shared" si="201"/>
        <v/>
      </c>
      <c r="AD45" s="93" t="str">
        <f t="shared" si="202"/>
        <v/>
      </c>
      <c r="AE45" s="93" t="str">
        <f t="shared" si="203"/>
        <v/>
      </c>
      <c r="AF45" s="93" t="str">
        <f t="shared" si="204"/>
        <v/>
      </c>
      <c r="AG45" s="93" t="str">
        <f t="shared" si="205"/>
        <v/>
      </c>
      <c r="AH45" s="93" t="str">
        <f t="shared" si="206"/>
        <v/>
      </c>
      <c r="AI45" s="93" t="str">
        <f t="shared" si="207"/>
        <v/>
      </c>
      <c r="AJ45" s="93" t="str">
        <f t="shared" si="208"/>
        <v/>
      </c>
      <c r="AK45" s="93" t="str">
        <f t="shared" si="209"/>
        <v/>
      </c>
      <c r="AL45" s="93" t="str">
        <f t="shared" si="210"/>
        <v/>
      </c>
      <c r="AM45" s="93" t="str">
        <f t="shared" si="211"/>
        <v/>
      </c>
      <c r="AN45" s="93" t="str">
        <f t="shared" si="212"/>
        <v/>
      </c>
      <c r="AO45" s="93" t="str">
        <f t="shared" si="213"/>
        <v/>
      </c>
      <c r="AP45" s="93" t="str">
        <f t="shared" si="214"/>
        <v/>
      </c>
      <c r="AQ45" s="93" t="str">
        <f t="shared" si="215"/>
        <v/>
      </c>
      <c r="AR45" s="93" t="str">
        <f t="shared" si="216"/>
        <v/>
      </c>
      <c r="AS45" s="93" t="str">
        <f t="shared" si="217"/>
        <v/>
      </c>
      <c r="AT45" s="93" t="str">
        <f t="shared" si="218"/>
        <v/>
      </c>
      <c r="AU45" s="93" t="str">
        <f t="shared" si="219"/>
        <v/>
      </c>
      <c r="AV45" s="93" t="str">
        <f t="shared" si="220"/>
        <v/>
      </c>
      <c r="AW45" s="93" t="str">
        <f t="shared" si="221"/>
        <v/>
      </c>
      <c r="AX45" s="93" t="str">
        <f t="shared" si="222"/>
        <v/>
      </c>
      <c r="AY45" s="93" t="str">
        <f t="shared" si="223"/>
        <v/>
      </c>
      <c r="AZ45" s="93" t="str">
        <f t="shared" si="224"/>
        <v/>
      </c>
      <c r="BA45" s="93" t="str">
        <f t="shared" si="225"/>
        <v/>
      </c>
      <c r="BB45" s="93" t="str">
        <f t="shared" si="226"/>
        <v/>
      </c>
      <c r="BC45" s="93" t="str">
        <f t="shared" si="227"/>
        <v/>
      </c>
      <c r="BD45" s="93" t="str">
        <f t="shared" si="228"/>
        <v/>
      </c>
      <c r="BE45" s="93" t="str">
        <f t="shared" si="229"/>
        <v/>
      </c>
      <c r="BF45" s="224"/>
      <c r="BG45" s="74" t="str">
        <f t="shared" si="230"/>
        <v/>
      </c>
      <c r="BH45" s="36" t="str">
        <f t="shared" si="288"/>
        <v/>
      </c>
      <c r="BI45" s="225"/>
      <c r="BJ45" s="75" t="str">
        <f t="shared" si="232"/>
        <v/>
      </c>
      <c r="BK45" s="37" t="str">
        <f t="shared" si="289"/>
        <v/>
      </c>
      <c r="BL45" s="224"/>
      <c r="BM45" s="74" t="str">
        <f t="shared" si="234"/>
        <v/>
      </c>
      <c r="BN45" s="36" t="str">
        <f t="shared" si="290"/>
        <v/>
      </c>
      <c r="BO45" s="225"/>
      <c r="BP45" s="75" t="str">
        <f t="shared" si="236"/>
        <v/>
      </c>
      <c r="BQ45" s="37" t="str">
        <f t="shared" si="291"/>
        <v/>
      </c>
      <c r="BR45" s="224"/>
      <c r="BS45" s="74" t="str">
        <f t="shared" si="274"/>
        <v/>
      </c>
      <c r="BT45" s="36" t="str">
        <f t="shared" si="292"/>
        <v/>
      </c>
      <c r="BU45" s="225"/>
      <c r="BV45" s="75" t="str">
        <f t="shared" si="275"/>
        <v/>
      </c>
      <c r="BW45" s="37" t="str">
        <f t="shared" si="293"/>
        <v/>
      </c>
      <c r="BX45" s="224"/>
      <c r="BY45" s="74" t="str">
        <f t="shared" si="276"/>
        <v/>
      </c>
      <c r="BZ45" s="36" t="str">
        <f t="shared" si="294"/>
        <v/>
      </c>
      <c r="CA45" s="225"/>
      <c r="CB45" s="75" t="str">
        <f t="shared" si="277"/>
        <v/>
      </c>
      <c r="CC45" s="37" t="str">
        <f t="shared" si="295"/>
        <v/>
      </c>
      <c r="CD45" s="224"/>
      <c r="CE45" s="74" t="str">
        <f t="shared" si="278"/>
        <v/>
      </c>
      <c r="CF45" s="36" t="str">
        <f t="shared" si="296"/>
        <v/>
      </c>
      <c r="CG45" s="225"/>
      <c r="CH45" s="115" t="str">
        <f t="shared" si="238"/>
        <v/>
      </c>
      <c r="CI45" s="225" t="str">
        <f t="shared" si="297"/>
        <v/>
      </c>
      <c r="CJ45" s="224"/>
      <c r="CK45" s="5" t="str">
        <f t="shared" si="279"/>
        <v/>
      </c>
      <c r="CL45" s="224" t="str">
        <f t="shared" si="298"/>
        <v/>
      </c>
      <c r="CM45" s="225"/>
      <c r="CN45" s="115" t="str">
        <f t="shared" si="240"/>
        <v/>
      </c>
      <c r="CO45" s="225" t="str">
        <f t="shared" si="299"/>
        <v/>
      </c>
      <c r="CP45" s="224"/>
      <c r="CQ45" s="5" t="str">
        <f t="shared" si="280"/>
        <v/>
      </c>
      <c r="CR45" s="224" t="str">
        <f t="shared" si="300"/>
        <v/>
      </c>
      <c r="CS45" s="225"/>
      <c r="CT45" s="115" t="str">
        <f t="shared" si="181"/>
        <v/>
      </c>
      <c r="CU45" s="225" t="str">
        <f t="shared" si="301"/>
        <v/>
      </c>
      <c r="CV45" s="224"/>
      <c r="CW45" s="5" t="str">
        <f t="shared" si="242"/>
        <v/>
      </c>
      <c r="CX45" s="224" t="str">
        <f t="shared" si="302"/>
        <v/>
      </c>
      <c r="CY45" s="225"/>
      <c r="CZ45" s="115" t="str">
        <f t="shared" si="244"/>
        <v/>
      </c>
      <c r="DA45" s="225" t="str">
        <f t="shared" si="303"/>
        <v/>
      </c>
      <c r="DB45" s="224"/>
      <c r="DC45" s="5" t="str">
        <f t="shared" si="281"/>
        <v/>
      </c>
      <c r="DD45" s="224" t="str">
        <f t="shared" si="304"/>
        <v/>
      </c>
      <c r="DE45" s="225"/>
      <c r="DF45" s="115" t="str">
        <f t="shared" si="282"/>
        <v/>
      </c>
      <c r="DG45" s="225" t="str">
        <f t="shared" si="305"/>
        <v/>
      </c>
      <c r="DH45" s="224"/>
      <c r="DI45" s="5" t="str">
        <f t="shared" si="283"/>
        <v/>
      </c>
      <c r="DJ45" s="224" t="str">
        <f t="shared" si="306"/>
        <v/>
      </c>
      <c r="DK45" s="225"/>
      <c r="DL45" s="115" t="str">
        <f t="shared" si="284"/>
        <v/>
      </c>
      <c r="DM45" s="225" t="str">
        <f t="shared" si="307"/>
        <v/>
      </c>
      <c r="DN45" s="224"/>
      <c r="DO45" s="5" t="str">
        <f t="shared" si="246"/>
        <v/>
      </c>
      <c r="DP45" s="224" t="str">
        <f t="shared" si="308"/>
        <v/>
      </c>
      <c r="DQ45" s="225"/>
      <c r="DR45" s="115" t="str">
        <f t="shared" si="285"/>
        <v/>
      </c>
      <c r="DS45" s="225" t="str">
        <f t="shared" si="309"/>
        <v/>
      </c>
      <c r="DT45" s="224"/>
      <c r="DU45" s="5" t="str">
        <f t="shared" si="183"/>
        <v/>
      </c>
      <c r="DV45" s="224" t="str">
        <f t="shared" si="310"/>
        <v/>
      </c>
      <c r="DW45" s="225"/>
      <c r="DX45" s="115" t="str">
        <f t="shared" si="248"/>
        <v/>
      </c>
      <c r="DY45" s="225" t="str">
        <f t="shared" si="311"/>
        <v/>
      </c>
      <c r="DZ45" s="224"/>
      <c r="EA45" s="5" t="str">
        <f t="shared" si="250"/>
        <v/>
      </c>
      <c r="EB45" s="224" t="str">
        <f t="shared" si="312"/>
        <v/>
      </c>
      <c r="EC45" s="225"/>
      <c r="ED45" s="115" t="str">
        <f t="shared" si="252"/>
        <v/>
      </c>
      <c r="EE45" s="225" t="str">
        <f t="shared" si="313"/>
        <v/>
      </c>
      <c r="EF45" s="224"/>
      <c r="EG45" s="5" t="str">
        <f t="shared" si="254"/>
        <v/>
      </c>
      <c r="EH45" s="224" t="str">
        <f t="shared" si="314"/>
        <v/>
      </c>
      <c r="EI45" s="225"/>
      <c r="EJ45" s="115" t="str">
        <f t="shared" si="256"/>
        <v/>
      </c>
      <c r="EK45" s="225" t="str">
        <f t="shared" si="315"/>
        <v/>
      </c>
      <c r="EL45" s="224"/>
      <c r="EM45" s="5" t="str">
        <f t="shared" si="185"/>
        <v/>
      </c>
      <c r="EN45" s="224" t="str">
        <f t="shared" si="316"/>
        <v/>
      </c>
      <c r="EO45" s="225"/>
      <c r="EP45" s="115" t="str">
        <f t="shared" si="258"/>
        <v/>
      </c>
      <c r="EQ45" s="225" t="str">
        <f t="shared" si="317"/>
        <v/>
      </c>
      <c r="ER45" s="224"/>
      <c r="ES45" s="5" t="str">
        <f t="shared" si="260"/>
        <v/>
      </c>
      <c r="ET45" s="224" t="str">
        <f t="shared" si="318"/>
        <v/>
      </c>
      <c r="EU45" s="225"/>
      <c r="EV45" s="115" t="str">
        <f t="shared" si="262"/>
        <v/>
      </c>
      <c r="EW45" s="225" t="str">
        <f t="shared" si="319"/>
        <v/>
      </c>
      <c r="EX45" s="224"/>
      <c r="EY45" s="5" t="str">
        <f t="shared" si="264"/>
        <v/>
      </c>
      <c r="EZ45" s="224" t="str">
        <f t="shared" si="320"/>
        <v/>
      </c>
      <c r="FA45" s="225"/>
      <c r="FB45" s="115" t="str">
        <f t="shared" si="187"/>
        <v/>
      </c>
      <c r="FC45" s="225" t="str">
        <f t="shared" si="321"/>
        <v/>
      </c>
      <c r="FD45" s="224"/>
      <c r="FE45" s="5" t="str">
        <f t="shared" si="266"/>
        <v/>
      </c>
      <c r="FF45" s="224" t="str">
        <f t="shared" si="322"/>
        <v/>
      </c>
      <c r="FG45" s="225"/>
      <c r="FH45" s="115" t="str">
        <f t="shared" si="268"/>
        <v/>
      </c>
      <c r="FI45" s="225" t="str">
        <f t="shared" si="323"/>
        <v/>
      </c>
      <c r="FJ45" s="224"/>
      <c r="FK45" s="5" t="str">
        <f t="shared" si="270"/>
        <v/>
      </c>
      <c r="FL45" s="224" t="str">
        <f t="shared" si="324"/>
        <v/>
      </c>
      <c r="FM45" s="225"/>
      <c r="FN45" s="115" t="str">
        <f t="shared" si="272"/>
        <v/>
      </c>
      <c r="FO45" s="225" t="str">
        <f t="shared" si="325"/>
        <v/>
      </c>
      <c r="FP45" s="224"/>
      <c r="FQ45" s="5" t="str">
        <f t="shared" si="286"/>
        <v/>
      </c>
      <c r="FR45" s="224" t="str">
        <f t="shared" si="326"/>
        <v/>
      </c>
      <c r="FS45" s="225"/>
      <c r="FT45" s="115" t="str">
        <f t="shared" si="287"/>
        <v/>
      </c>
      <c r="FU45" s="225" t="str">
        <f t="shared" si="327"/>
        <v/>
      </c>
      <c r="FV45" s="253"/>
      <c r="FW45" s="253"/>
      <c r="FX45" s="253"/>
      <c r="FY45" s="253"/>
      <c r="FZ45" s="253"/>
    </row>
    <row r="46" spans="1:182" s="3" customFormat="1" x14ac:dyDescent="0.25">
      <c r="A46" s="2" t="str">
        <f t="shared" si="89"/>
        <v/>
      </c>
      <c r="B46" s="2"/>
      <c r="C46" s="151"/>
      <c r="D46" s="151" t="str">
        <f t="shared" si="90"/>
        <v/>
      </c>
      <c r="E46" s="109"/>
      <c r="F46" s="194"/>
      <c r="G46" s="2"/>
      <c r="H46" s="76"/>
      <c r="I46" s="114" t="str">
        <f t="shared" si="173"/>
        <v/>
      </c>
      <c r="J46" s="114" t="str">
        <f t="shared" si="174"/>
        <v/>
      </c>
      <c r="K46" s="114" t="str">
        <f t="shared" si="175"/>
        <v/>
      </c>
      <c r="L46" s="114" t="str">
        <f t="shared" si="176"/>
        <v/>
      </c>
      <c r="M46" s="114" t="str">
        <f t="shared" si="177"/>
        <v/>
      </c>
      <c r="N46" s="114" t="str">
        <f t="shared" si="178"/>
        <v/>
      </c>
      <c r="O46" s="114" t="str">
        <f t="shared" si="179"/>
        <v/>
      </c>
      <c r="P46" s="114" t="str">
        <f t="shared" si="180"/>
        <v/>
      </c>
      <c r="Q46" s="93" t="str">
        <f t="shared" si="189"/>
        <v/>
      </c>
      <c r="R46" s="93" t="str">
        <f t="shared" si="190"/>
        <v/>
      </c>
      <c r="S46" s="93" t="str">
        <f t="shared" si="191"/>
        <v/>
      </c>
      <c r="T46" s="93" t="str">
        <f t="shared" si="192"/>
        <v/>
      </c>
      <c r="U46" s="93" t="str">
        <f t="shared" si="193"/>
        <v/>
      </c>
      <c r="V46" s="93" t="str">
        <f t="shared" si="194"/>
        <v/>
      </c>
      <c r="W46" s="93" t="str">
        <f t="shared" si="195"/>
        <v/>
      </c>
      <c r="X46" s="93" t="str">
        <f t="shared" si="196"/>
        <v/>
      </c>
      <c r="Y46" s="93" t="str">
        <f t="shared" si="197"/>
        <v/>
      </c>
      <c r="Z46" s="93" t="str">
        <f t="shared" si="198"/>
        <v/>
      </c>
      <c r="AA46" s="93" t="str">
        <f t="shared" si="199"/>
        <v/>
      </c>
      <c r="AB46" s="93" t="str">
        <f t="shared" si="200"/>
        <v/>
      </c>
      <c r="AC46" s="93" t="str">
        <f t="shared" si="201"/>
        <v/>
      </c>
      <c r="AD46" s="93" t="str">
        <f t="shared" si="202"/>
        <v/>
      </c>
      <c r="AE46" s="93" t="str">
        <f t="shared" si="203"/>
        <v/>
      </c>
      <c r="AF46" s="93" t="str">
        <f t="shared" si="204"/>
        <v/>
      </c>
      <c r="AG46" s="93" t="str">
        <f t="shared" si="205"/>
        <v/>
      </c>
      <c r="AH46" s="93" t="str">
        <f t="shared" si="206"/>
        <v/>
      </c>
      <c r="AI46" s="93" t="str">
        <f t="shared" si="207"/>
        <v/>
      </c>
      <c r="AJ46" s="93" t="str">
        <f t="shared" si="208"/>
        <v/>
      </c>
      <c r="AK46" s="93" t="str">
        <f t="shared" si="209"/>
        <v/>
      </c>
      <c r="AL46" s="93" t="str">
        <f t="shared" si="210"/>
        <v/>
      </c>
      <c r="AM46" s="93" t="str">
        <f t="shared" si="211"/>
        <v/>
      </c>
      <c r="AN46" s="93" t="str">
        <f t="shared" si="212"/>
        <v/>
      </c>
      <c r="AO46" s="93" t="str">
        <f t="shared" si="213"/>
        <v/>
      </c>
      <c r="AP46" s="93" t="str">
        <f t="shared" si="214"/>
        <v/>
      </c>
      <c r="AQ46" s="93" t="str">
        <f t="shared" si="215"/>
        <v/>
      </c>
      <c r="AR46" s="93" t="str">
        <f t="shared" si="216"/>
        <v/>
      </c>
      <c r="AS46" s="93" t="str">
        <f t="shared" si="217"/>
        <v/>
      </c>
      <c r="AT46" s="93" t="str">
        <f t="shared" si="218"/>
        <v/>
      </c>
      <c r="AU46" s="93" t="str">
        <f t="shared" si="219"/>
        <v/>
      </c>
      <c r="AV46" s="93" t="str">
        <f t="shared" si="220"/>
        <v/>
      </c>
      <c r="AW46" s="93" t="str">
        <f t="shared" si="221"/>
        <v/>
      </c>
      <c r="AX46" s="93" t="str">
        <f t="shared" si="222"/>
        <v/>
      </c>
      <c r="AY46" s="93" t="str">
        <f t="shared" si="223"/>
        <v/>
      </c>
      <c r="AZ46" s="93" t="str">
        <f t="shared" si="224"/>
        <v/>
      </c>
      <c r="BA46" s="93" t="str">
        <f t="shared" si="225"/>
        <v/>
      </c>
      <c r="BB46" s="93" t="str">
        <f t="shared" si="226"/>
        <v/>
      </c>
      <c r="BC46" s="93" t="str">
        <f t="shared" si="227"/>
        <v/>
      </c>
      <c r="BD46" s="93" t="str">
        <f t="shared" si="228"/>
        <v/>
      </c>
      <c r="BE46" s="93" t="str">
        <f t="shared" si="229"/>
        <v/>
      </c>
      <c r="BF46" s="224"/>
      <c r="BG46" s="74" t="str">
        <f t="shared" si="230"/>
        <v/>
      </c>
      <c r="BH46" s="36" t="str">
        <f t="shared" si="288"/>
        <v/>
      </c>
      <c r="BI46" s="225"/>
      <c r="BJ46" s="75" t="str">
        <f t="shared" si="232"/>
        <v/>
      </c>
      <c r="BK46" s="37" t="str">
        <f t="shared" si="289"/>
        <v/>
      </c>
      <c r="BL46" s="224"/>
      <c r="BM46" s="74" t="str">
        <f t="shared" si="234"/>
        <v/>
      </c>
      <c r="BN46" s="36" t="str">
        <f t="shared" si="290"/>
        <v/>
      </c>
      <c r="BO46" s="225"/>
      <c r="BP46" s="75" t="str">
        <f t="shared" si="236"/>
        <v/>
      </c>
      <c r="BQ46" s="37" t="str">
        <f t="shared" si="291"/>
        <v/>
      </c>
      <c r="BR46" s="224"/>
      <c r="BS46" s="74" t="str">
        <f t="shared" si="274"/>
        <v/>
      </c>
      <c r="BT46" s="36" t="str">
        <f t="shared" si="292"/>
        <v/>
      </c>
      <c r="BU46" s="225"/>
      <c r="BV46" s="75" t="str">
        <f t="shared" si="275"/>
        <v/>
      </c>
      <c r="BW46" s="37" t="str">
        <f t="shared" si="293"/>
        <v/>
      </c>
      <c r="BX46" s="224"/>
      <c r="BY46" s="74" t="str">
        <f t="shared" si="276"/>
        <v/>
      </c>
      <c r="BZ46" s="36" t="str">
        <f t="shared" si="294"/>
        <v/>
      </c>
      <c r="CA46" s="225"/>
      <c r="CB46" s="75" t="str">
        <f t="shared" si="277"/>
        <v/>
      </c>
      <c r="CC46" s="37" t="str">
        <f t="shared" si="295"/>
        <v/>
      </c>
      <c r="CD46" s="224"/>
      <c r="CE46" s="74" t="str">
        <f t="shared" si="278"/>
        <v/>
      </c>
      <c r="CF46" s="36" t="str">
        <f t="shared" si="296"/>
        <v/>
      </c>
      <c r="CG46" s="225"/>
      <c r="CH46" s="115" t="str">
        <f t="shared" si="238"/>
        <v/>
      </c>
      <c r="CI46" s="225" t="str">
        <f t="shared" si="297"/>
        <v/>
      </c>
      <c r="CJ46" s="224"/>
      <c r="CK46" s="5" t="str">
        <f t="shared" si="279"/>
        <v/>
      </c>
      <c r="CL46" s="224" t="str">
        <f t="shared" si="298"/>
        <v/>
      </c>
      <c r="CM46" s="225"/>
      <c r="CN46" s="115" t="str">
        <f t="shared" si="240"/>
        <v/>
      </c>
      <c r="CO46" s="225" t="str">
        <f t="shared" si="299"/>
        <v/>
      </c>
      <c r="CP46" s="224"/>
      <c r="CQ46" s="5" t="str">
        <f t="shared" si="280"/>
        <v/>
      </c>
      <c r="CR46" s="224" t="str">
        <f t="shared" si="300"/>
        <v/>
      </c>
      <c r="CS46" s="225"/>
      <c r="CT46" s="115" t="str">
        <f t="shared" si="181"/>
        <v/>
      </c>
      <c r="CU46" s="225" t="str">
        <f t="shared" si="301"/>
        <v/>
      </c>
      <c r="CV46" s="224"/>
      <c r="CW46" s="5" t="str">
        <f t="shared" si="242"/>
        <v/>
      </c>
      <c r="CX46" s="224" t="str">
        <f t="shared" si="302"/>
        <v/>
      </c>
      <c r="CY46" s="225"/>
      <c r="CZ46" s="115" t="str">
        <f t="shared" si="244"/>
        <v/>
      </c>
      <c r="DA46" s="225" t="str">
        <f t="shared" si="303"/>
        <v/>
      </c>
      <c r="DB46" s="224"/>
      <c r="DC46" s="5" t="str">
        <f t="shared" si="281"/>
        <v/>
      </c>
      <c r="DD46" s="224" t="str">
        <f t="shared" si="304"/>
        <v/>
      </c>
      <c r="DE46" s="225"/>
      <c r="DF46" s="115" t="str">
        <f t="shared" si="282"/>
        <v/>
      </c>
      <c r="DG46" s="225" t="str">
        <f t="shared" si="305"/>
        <v/>
      </c>
      <c r="DH46" s="224"/>
      <c r="DI46" s="5" t="str">
        <f t="shared" si="283"/>
        <v/>
      </c>
      <c r="DJ46" s="224" t="str">
        <f t="shared" si="306"/>
        <v/>
      </c>
      <c r="DK46" s="225"/>
      <c r="DL46" s="115" t="str">
        <f t="shared" si="284"/>
        <v/>
      </c>
      <c r="DM46" s="225" t="str">
        <f t="shared" si="307"/>
        <v/>
      </c>
      <c r="DN46" s="224"/>
      <c r="DO46" s="5" t="str">
        <f t="shared" si="246"/>
        <v/>
      </c>
      <c r="DP46" s="224" t="str">
        <f t="shared" si="308"/>
        <v/>
      </c>
      <c r="DQ46" s="225"/>
      <c r="DR46" s="115" t="str">
        <f t="shared" si="285"/>
        <v/>
      </c>
      <c r="DS46" s="225" t="str">
        <f t="shared" si="309"/>
        <v/>
      </c>
      <c r="DT46" s="224"/>
      <c r="DU46" s="5" t="str">
        <f t="shared" si="183"/>
        <v/>
      </c>
      <c r="DV46" s="224" t="str">
        <f t="shared" si="310"/>
        <v/>
      </c>
      <c r="DW46" s="225"/>
      <c r="DX46" s="115" t="str">
        <f t="shared" si="248"/>
        <v/>
      </c>
      <c r="DY46" s="225" t="str">
        <f t="shared" si="311"/>
        <v/>
      </c>
      <c r="DZ46" s="224"/>
      <c r="EA46" s="5" t="str">
        <f t="shared" si="250"/>
        <v/>
      </c>
      <c r="EB46" s="224" t="str">
        <f t="shared" si="312"/>
        <v/>
      </c>
      <c r="EC46" s="225"/>
      <c r="ED46" s="115" t="str">
        <f t="shared" si="252"/>
        <v/>
      </c>
      <c r="EE46" s="225" t="str">
        <f t="shared" si="313"/>
        <v/>
      </c>
      <c r="EF46" s="224"/>
      <c r="EG46" s="5" t="str">
        <f t="shared" si="254"/>
        <v/>
      </c>
      <c r="EH46" s="224" t="str">
        <f t="shared" si="314"/>
        <v/>
      </c>
      <c r="EI46" s="225"/>
      <c r="EJ46" s="115" t="str">
        <f t="shared" si="256"/>
        <v/>
      </c>
      <c r="EK46" s="225" t="str">
        <f t="shared" si="315"/>
        <v/>
      </c>
      <c r="EL46" s="224"/>
      <c r="EM46" s="5" t="str">
        <f t="shared" si="185"/>
        <v/>
      </c>
      <c r="EN46" s="224" t="str">
        <f t="shared" si="316"/>
        <v/>
      </c>
      <c r="EO46" s="225"/>
      <c r="EP46" s="115" t="str">
        <f t="shared" si="258"/>
        <v/>
      </c>
      <c r="EQ46" s="225" t="str">
        <f t="shared" si="317"/>
        <v/>
      </c>
      <c r="ER46" s="224"/>
      <c r="ES46" s="5" t="str">
        <f t="shared" si="260"/>
        <v/>
      </c>
      <c r="ET46" s="224" t="str">
        <f t="shared" si="318"/>
        <v/>
      </c>
      <c r="EU46" s="225"/>
      <c r="EV46" s="115" t="str">
        <f t="shared" si="262"/>
        <v/>
      </c>
      <c r="EW46" s="225" t="str">
        <f t="shared" si="319"/>
        <v/>
      </c>
      <c r="EX46" s="224"/>
      <c r="EY46" s="5" t="str">
        <f t="shared" si="264"/>
        <v/>
      </c>
      <c r="EZ46" s="224" t="str">
        <f t="shared" si="320"/>
        <v/>
      </c>
      <c r="FA46" s="225"/>
      <c r="FB46" s="115" t="str">
        <f t="shared" si="187"/>
        <v/>
      </c>
      <c r="FC46" s="225" t="str">
        <f t="shared" si="321"/>
        <v/>
      </c>
      <c r="FD46" s="224"/>
      <c r="FE46" s="5" t="str">
        <f t="shared" si="266"/>
        <v/>
      </c>
      <c r="FF46" s="224" t="str">
        <f t="shared" si="322"/>
        <v/>
      </c>
      <c r="FG46" s="225"/>
      <c r="FH46" s="115" t="str">
        <f t="shared" si="268"/>
        <v/>
      </c>
      <c r="FI46" s="225" t="str">
        <f t="shared" si="323"/>
        <v/>
      </c>
      <c r="FJ46" s="224"/>
      <c r="FK46" s="5" t="str">
        <f t="shared" si="270"/>
        <v/>
      </c>
      <c r="FL46" s="224" t="str">
        <f t="shared" si="324"/>
        <v/>
      </c>
      <c r="FM46" s="225"/>
      <c r="FN46" s="115" t="str">
        <f t="shared" si="272"/>
        <v/>
      </c>
      <c r="FO46" s="225" t="str">
        <f t="shared" si="325"/>
        <v/>
      </c>
      <c r="FP46" s="224"/>
      <c r="FQ46" s="5" t="str">
        <f t="shared" si="286"/>
        <v/>
      </c>
      <c r="FR46" s="224" t="str">
        <f t="shared" si="326"/>
        <v/>
      </c>
      <c r="FS46" s="225"/>
      <c r="FT46" s="115" t="str">
        <f t="shared" si="287"/>
        <v/>
      </c>
      <c r="FU46" s="225" t="str">
        <f t="shared" si="327"/>
        <v/>
      </c>
      <c r="FV46" s="253"/>
      <c r="FW46" s="253"/>
      <c r="FX46" s="253"/>
      <c r="FY46" s="253"/>
      <c r="FZ46" s="253"/>
    </row>
    <row r="47" spans="1:182" s="3" customFormat="1" x14ac:dyDescent="0.25">
      <c r="A47" s="2" t="str">
        <f t="shared" si="89"/>
        <v/>
      </c>
      <c r="B47" s="2"/>
      <c r="C47" s="151"/>
      <c r="D47" s="151" t="str">
        <f t="shared" si="90"/>
        <v/>
      </c>
      <c r="E47" s="109"/>
      <c r="F47" s="194"/>
      <c r="G47" s="2"/>
      <c r="H47" s="76"/>
      <c r="I47" s="114" t="str">
        <f t="shared" si="173"/>
        <v/>
      </c>
      <c r="J47" s="114" t="str">
        <f t="shared" si="174"/>
        <v/>
      </c>
      <c r="K47" s="114" t="str">
        <f t="shared" si="175"/>
        <v/>
      </c>
      <c r="L47" s="114" t="str">
        <f t="shared" si="176"/>
        <v/>
      </c>
      <c r="M47" s="114" t="str">
        <f t="shared" si="177"/>
        <v/>
      </c>
      <c r="N47" s="114" t="str">
        <f t="shared" si="178"/>
        <v/>
      </c>
      <c r="O47" s="114" t="str">
        <f t="shared" si="179"/>
        <v/>
      </c>
      <c r="P47" s="114" t="str">
        <f t="shared" si="180"/>
        <v/>
      </c>
      <c r="Q47" s="93" t="str">
        <f t="shared" si="189"/>
        <v/>
      </c>
      <c r="R47" s="93" t="str">
        <f t="shared" si="190"/>
        <v/>
      </c>
      <c r="S47" s="93" t="str">
        <f t="shared" si="191"/>
        <v/>
      </c>
      <c r="T47" s="93" t="str">
        <f t="shared" si="192"/>
        <v/>
      </c>
      <c r="U47" s="93" t="str">
        <f t="shared" si="193"/>
        <v/>
      </c>
      <c r="V47" s="93" t="str">
        <f t="shared" si="194"/>
        <v/>
      </c>
      <c r="W47" s="93" t="str">
        <f t="shared" si="195"/>
        <v/>
      </c>
      <c r="X47" s="93" t="str">
        <f t="shared" si="196"/>
        <v/>
      </c>
      <c r="Y47" s="93" t="str">
        <f t="shared" si="197"/>
        <v/>
      </c>
      <c r="Z47" s="93" t="str">
        <f t="shared" si="198"/>
        <v/>
      </c>
      <c r="AA47" s="93" t="str">
        <f t="shared" si="199"/>
        <v/>
      </c>
      <c r="AB47" s="93" t="str">
        <f t="shared" si="200"/>
        <v/>
      </c>
      <c r="AC47" s="93" t="str">
        <f t="shared" si="201"/>
        <v/>
      </c>
      <c r="AD47" s="93" t="str">
        <f t="shared" si="202"/>
        <v/>
      </c>
      <c r="AE47" s="93" t="str">
        <f t="shared" si="203"/>
        <v/>
      </c>
      <c r="AF47" s="93" t="str">
        <f t="shared" si="204"/>
        <v/>
      </c>
      <c r="AG47" s="93" t="str">
        <f t="shared" si="205"/>
        <v/>
      </c>
      <c r="AH47" s="93" t="str">
        <f t="shared" si="206"/>
        <v/>
      </c>
      <c r="AI47" s="93" t="str">
        <f t="shared" si="207"/>
        <v/>
      </c>
      <c r="AJ47" s="93" t="str">
        <f t="shared" si="208"/>
        <v/>
      </c>
      <c r="AK47" s="93" t="str">
        <f t="shared" si="209"/>
        <v/>
      </c>
      <c r="AL47" s="93" t="str">
        <f t="shared" si="210"/>
        <v/>
      </c>
      <c r="AM47" s="93" t="str">
        <f t="shared" si="211"/>
        <v/>
      </c>
      <c r="AN47" s="93" t="str">
        <f t="shared" si="212"/>
        <v/>
      </c>
      <c r="AO47" s="93" t="str">
        <f t="shared" si="213"/>
        <v/>
      </c>
      <c r="AP47" s="93" t="str">
        <f t="shared" si="214"/>
        <v/>
      </c>
      <c r="AQ47" s="93" t="str">
        <f t="shared" si="215"/>
        <v/>
      </c>
      <c r="AR47" s="93" t="str">
        <f t="shared" si="216"/>
        <v/>
      </c>
      <c r="AS47" s="93" t="str">
        <f t="shared" si="217"/>
        <v/>
      </c>
      <c r="AT47" s="93" t="str">
        <f t="shared" si="218"/>
        <v/>
      </c>
      <c r="AU47" s="93" t="str">
        <f t="shared" si="219"/>
        <v/>
      </c>
      <c r="AV47" s="93" t="str">
        <f t="shared" si="220"/>
        <v/>
      </c>
      <c r="AW47" s="93" t="str">
        <f t="shared" si="221"/>
        <v/>
      </c>
      <c r="AX47" s="93" t="str">
        <f t="shared" si="222"/>
        <v/>
      </c>
      <c r="AY47" s="93" t="str">
        <f t="shared" si="223"/>
        <v/>
      </c>
      <c r="AZ47" s="93" t="str">
        <f t="shared" si="224"/>
        <v/>
      </c>
      <c r="BA47" s="93" t="str">
        <f t="shared" si="225"/>
        <v/>
      </c>
      <c r="BB47" s="93" t="str">
        <f t="shared" si="226"/>
        <v/>
      </c>
      <c r="BC47" s="93" t="str">
        <f t="shared" si="227"/>
        <v/>
      </c>
      <c r="BD47" s="93" t="str">
        <f t="shared" si="228"/>
        <v/>
      </c>
      <c r="BE47" s="93" t="str">
        <f t="shared" si="229"/>
        <v/>
      </c>
      <c r="BF47" s="224"/>
      <c r="BG47" s="74" t="str">
        <f t="shared" si="230"/>
        <v/>
      </c>
      <c r="BH47" s="36" t="str">
        <f t="shared" si="288"/>
        <v/>
      </c>
      <c r="BI47" s="225"/>
      <c r="BJ47" s="75" t="str">
        <f t="shared" si="232"/>
        <v/>
      </c>
      <c r="BK47" s="37" t="str">
        <f t="shared" si="289"/>
        <v/>
      </c>
      <c r="BL47" s="224"/>
      <c r="BM47" s="74" t="str">
        <f t="shared" si="234"/>
        <v/>
      </c>
      <c r="BN47" s="36" t="str">
        <f t="shared" si="290"/>
        <v/>
      </c>
      <c r="BO47" s="225"/>
      <c r="BP47" s="75" t="str">
        <f t="shared" si="236"/>
        <v/>
      </c>
      <c r="BQ47" s="37" t="str">
        <f t="shared" si="291"/>
        <v/>
      </c>
      <c r="BR47" s="224"/>
      <c r="BS47" s="74" t="str">
        <f t="shared" si="274"/>
        <v/>
      </c>
      <c r="BT47" s="36" t="str">
        <f t="shared" si="292"/>
        <v/>
      </c>
      <c r="BU47" s="225"/>
      <c r="BV47" s="75" t="str">
        <f t="shared" si="275"/>
        <v/>
      </c>
      <c r="BW47" s="37" t="str">
        <f t="shared" si="293"/>
        <v/>
      </c>
      <c r="BX47" s="224"/>
      <c r="BY47" s="74" t="str">
        <f t="shared" si="276"/>
        <v/>
      </c>
      <c r="BZ47" s="36" t="str">
        <f t="shared" si="294"/>
        <v/>
      </c>
      <c r="CA47" s="225"/>
      <c r="CB47" s="75" t="str">
        <f t="shared" si="277"/>
        <v/>
      </c>
      <c r="CC47" s="37" t="str">
        <f t="shared" si="295"/>
        <v/>
      </c>
      <c r="CD47" s="224"/>
      <c r="CE47" s="74" t="str">
        <f t="shared" si="278"/>
        <v/>
      </c>
      <c r="CF47" s="36" t="str">
        <f t="shared" si="296"/>
        <v/>
      </c>
      <c r="CG47" s="225"/>
      <c r="CH47" s="115" t="str">
        <f t="shared" si="238"/>
        <v/>
      </c>
      <c r="CI47" s="225" t="str">
        <f t="shared" si="297"/>
        <v/>
      </c>
      <c r="CJ47" s="224"/>
      <c r="CK47" s="5" t="str">
        <f t="shared" si="279"/>
        <v/>
      </c>
      <c r="CL47" s="224" t="str">
        <f t="shared" si="298"/>
        <v/>
      </c>
      <c r="CM47" s="225"/>
      <c r="CN47" s="115" t="str">
        <f t="shared" si="240"/>
        <v/>
      </c>
      <c r="CO47" s="225" t="str">
        <f t="shared" si="299"/>
        <v/>
      </c>
      <c r="CP47" s="224"/>
      <c r="CQ47" s="5" t="str">
        <f t="shared" si="280"/>
        <v/>
      </c>
      <c r="CR47" s="224" t="str">
        <f t="shared" si="300"/>
        <v/>
      </c>
      <c r="CS47" s="225"/>
      <c r="CT47" s="115" t="str">
        <f t="shared" si="181"/>
        <v/>
      </c>
      <c r="CU47" s="225" t="str">
        <f t="shared" si="301"/>
        <v/>
      </c>
      <c r="CV47" s="224"/>
      <c r="CW47" s="5" t="str">
        <f t="shared" si="242"/>
        <v/>
      </c>
      <c r="CX47" s="224" t="str">
        <f t="shared" si="302"/>
        <v/>
      </c>
      <c r="CY47" s="225"/>
      <c r="CZ47" s="115" t="str">
        <f t="shared" si="244"/>
        <v/>
      </c>
      <c r="DA47" s="225" t="str">
        <f t="shared" si="303"/>
        <v/>
      </c>
      <c r="DB47" s="224"/>
      <c r="DC47" s="5" t="str">
        <f t="shared" si="281"/>
        <v/>
      </c>
      <c r="DD47" s="224" t="str">
        <f t="shared" si="304"/>
        <v/>
      </c>
      <c r="DE47" s="225"/>
      <c r="DF47" s="115" t="str">
        <f t="shared" si="282"/>
        <v/>
      </c>
      <c r="DG47" s="225" t="str">
        <f t="shared" si="305"/>
        <v/>
      </c>
      <c r="DH47" s="224"/>
      <c r="DI47" s="5" t="str">
        <f t="shared" si="283"/>
        <v/>
      </c>
      <c r="DJ47" s="224" t="str">
        <f t="shared" si="306"/>
        <v/>
      </c>
      <c r="DK47" s="225"/>
      <c r="DL47" s="115" t="str">
        <f t="shared" si="284"/>
        <v/>
      </c>
      <c r="DM47" s="225" t="str">
        <f t="shared" si="307"/>
        <v/>
      </c>
      <c r="DN47" s="224"/>
      <c r="DO47" s="5" t="str">
        <f t="shared" si="246"/>
        <v/>
      </c>
      <c r="DP47" s="224" t="str">
        <f t="shared" si="308"/>
        <v/>
      </c>
      <c r="DQ47" s="225"/>
      <c r="DR47" s="115" t="str">
        <f t="shared" si="285"/>
        <v/>
      </c>
      <c r="DS47" s="225" t="str">
        <f t="shared" si="309"/>
        <v/>
      </c>
      <c r="DT47" s="224"/>
      <c r="DU47" s="5" t="str">
        <f t="shared" si="183"/>
        <v/>
      </c>
      <c r="DV47" s="224" t="str">
        <f t="shared" si="310"/>
        <v/>
      </c>
      <c r="DW47" s="225"/>
      <c r="DX47" s="115" t="str">
        <f t="shared" si="248"/>
        <v/>
      </c>
      <c r="DY47" s="225" t="str">
        <f t="shared" si="311"/>
        <v/>
      </c>
      <c r="DZ47" s="224"/>
      <c r="EA47" s="5" t="str">
        <f t="shared" si="250"/>
        <v/>
      </c>
      <c r="EB47" s="224" t="str">
        <f t="shared" si="312"/>
        <v/>
      </c>
      <c r="EC47" s="225"/>
      <c r="ED47" s="115" t="str">
        <f t="shared" si="252"/>
        <v/>
      </c>
      <c r="EE47" s="225" t="str">
        <f t="shared" si="313"/>
        <v/>
      </c>
      <c r="EF47" s="224"/>
      <c r="EG47" s="5" t="str">
        <f t="shared" si="254"/>
        <v/>
      </c>
      <c r="EH47" s="224" t="str">
        <f t="shared" si="314"/>
        <v/>
      </c>
      <c r="EI47" s="225"/>
      <c r="EJ47" s="115" t="str">
        <f t="shared" si="256"/>
        <v/>
      </c>
      <c r="EK47" s="225" t="str">
        <f t="shared" si="315"/>
        <v/>
      </c>
      <c r="EL47" s="224"/>
      <c r="EM47" s="5" t="str">
        <f t="shared" si="185"/>
        <v/>
      </c>
      <c r="EN47" s="224" t="str">
        <f t="shared" si="316"/>
        <v/>
      </c>
      <c r="EO47" s="225"/>
      <c r="EP47" s="115" t="str">
        <f t="shared" si="258"/>
        <v/>
      </c>
      <c r="EQ47" s="225" t="str">
        <f t="shared" si="317"/>
        <v/>
      </c>
      <c r="ER47" s="224"/>
      <c r="ES47" s="5" t="str">
        <f t="shared" si="260"/>
        <v/>
      </c>
      <c r="ET47" s="224" t="str">
        <f t="shared" si="318"/>
        <v/>
      </c>
      <c r="EU47" s="225"/>
      <c r="EV47" s="115" t="str">
        <f t="shared" si="262"/>
        <v/>
      </c>
      <c r="EW47" s="225" t="str">
        <f t="shared" si="319"/>
        <v/>
      </c>
      <c r="EX47" s="224"/>
      <c r="EY47" s="5" t="str">
        <f t="shared" si="264"/>
        <v/>
      </c>
      <c r="EZ47" s="224" t="str">
        <f t="shared" si="320"/>
        <v/>
      </c>
      <c r="FA47" s="225"/>
      <c r="FB47" s="115" t="str">
        <f t="shared" si="187"/>
        <v/>
      </c>
      <c r="FC47" s="225" t="str">
        <f t="shared" si="321"/>
        <v/>
      </c>
      <c r="FD47" s="224"/>
      <c r="FE47" s="5" t="str">
        <f t="shared" si="266"/>
        <v/>
      </c>
      <c r="FF47" s="224" t="str">
        <f t="shared" si="322"/>
        <v/>
      </c>
      <c r="FG47" s="225"/>
      <c r="FH47" s="115" t="str">
        <f t="shared" si="268"/>
        <v/>
      </c>
      <c r="FI47" s="225" t="str">
        <f t="shared" si="323"/>
        <v/>
      </c>
      <c r="FJ47" s="224"/>
      <c r="FK47" s="5" t="str">
        <f t="shared" si="270"/>
        <v/>
      </c>
      <c r="FL47" s="224" t="str">
        <f t="shared" si="324"/>
        <v/>
      </c>
      <c r="FM47" s="225"/>
      <c r="FN47" s="115" t="str">
        <f t="shared" si="272"/>
        <v/>
      </c>
      <c r="FO47" s="225" t="str">
        <f t="shared" si="325"/>
        <v/>
      </c>
      <c r="FP47" s="224"/>
      <c r="FQ47" s="5" t="str">
        <f t="shared" si="286"/>
        <v/>
      </c>
      <c r="FR47" s="224" t="str">
        <f t="shared" si="326"/>
        <v/>
      </c>
      <c r="FS47" s="225"/>
      <c r="FT47" s="115" t="str">
        <f t="shared" si="287"/>
        <v/>
      </c>
      <c r="FU47" s="225" t="str">
        <f t="shared" si="327"/>
        <v/>
      </c>
      <c r="FV47" s="253"/>
      <c r="FW47" s="253"/>
      <c r="FX47" s="253"/>
      <c r="FY47" s="253"/>
      <c r="FZ47" s="253"/>
    </row>
    <row r="48" spans="1:182" s="3" customFormat="1" x14ac:dyDescent="0.25">
      <c r="A48" s="2" t="str">
        <f t="shared" si="89"/>
        <v/>
      </c>
      <c r="B48" s="2"/>
      <c r="C48" s="151"/>
      <c r="D48" s="151" t="str">
        <f t="shared" si="90"/>
        <v/>
      </c>
      <c r="E48" s="109"/>
      <c r="F48" s="194"/>
      <c r="G48" s="2"/>
      <c r="H48" s="76"/>
      <c r="I48" s="114" t="str">
        <f t="shared" ref="I48:I81" si="328">IF(COUNTIFS($Q48:$BD48,"&gt;270")=0,"",COUNTIFS($Q48:$BD48,"&gt;270"))</f>
        <v/>
      </c>
      <c r="J48" s="114" t="str">
        <f t="shared" ref="J48:J81" si="329">IF(COUNTIFS($Q48:$BD48,"&lt;=270")&gt;0,IF(COUNTIFS($Q48:$BD48,"&lt;=270")-COUNTIFS($Q48:$BD48,"&lt;=180")=0,"",COUNTIFS($Q48:$BD48,"&lt;=270")-COUNTIFS($Q48:$BD48,"&lt;=180")),"")</f>
        <v/>
      </c>
      <c r="K48" s="114" t="str">
        <f t="shared" ref="K48:K81" si="330">IF(COUNTIFS($Q48:$BD48,"&lt;=180")&gt;0,IF(COUNTIFS($Q48:$BD48,"&lt;=180")-COUNTIFS($Q48:$BD48,"&lt;=120")=0,"",COUNTIFS($Q48:$BD48,"&lt;=180")-COUNTIFS($Q48:$BD48,"&lt;=120")),"")</f>
        <v/>
      </c>
      <c r="L48" s="114" t="str">
        <f t="shared" ref="L48:L81" si="331">IF(COUNTIFS($Q48:$BD48,"&lt;=120")&gt;0,IF(COUNTIFS($Q48:$BD48,"&lt;=120")-COUNTIFS($Q48:$BD48,"&lt;=90")=0,"",COUNTIFS($Q48:$BD48,"&lt;=120")-COUNTIFS($Q48:$BD48,"&lt;=90")),"")</f>
        <v/>
      </c>
      <c r="M48" s="114" t="str">
        <f t="shared" ref="M48:M81" si="332">IF(COUNTIFS($Q48:$BD48,"&lt;=90")&gt;0,IF(COUNTIFS($Q48:$BD48,"&lt;=90")-COUNTIFS($Q48:$BD48,"&lt;=60")=0,"",COUNTIFS($Q48:$BD48,"&lt;=90")-COUNTIFS($Q48:$BD48,"&lt;=60")),"")</f>
        <v/>
      </c>
      <c r="N48" s="114" t="str">
        <f t="shared" ref="N48:N81" si="333">IF(COUNTIFS($Q48:$BD48,"&lt;=60")&gt;0,IF(COUNTIFS($Q48:$BD48,"&lt;=60")-COUNTIFS($Q48:$BD48,"&lt;=30")=0,"",COUNTIFS($Q48:$BD48,"&lt;=60")-COUNTIFS($Q48:$BD48,"&lt;=30")),"")</f>
        <v/>
      </c>
      <c r="O48" s="114" t="str">
        <f t="shared" ref="O48:O70" si="334">IF(COUNTIFS($Q48:$BD48,"&lt;=30")&gt;0,IF(COUNTIFS($Q48:$BD48,"&lt;=30")-COUNTIFS($Q48:$BD48,"&lt;=0")=0,"",COUNTIFS($Q48:$BD48,"&lt;=30")-COUNTIFS($Q48:$BD48,"&lt;=0")),"")</f>
        <v/>
      </c>
      <c r="P48" s="114" t="str">
        <f t="shared" ref="P48:P70" si="335">IF(COUNTIFS($Q48:$BD48,"&lt;=0")=0,"",COUNTIFS($Q48:$BD48,"&lt;=0"))</f>
        <v/>
      </c>
      <c r="Q48" s="93" t="str">
        <f t="shared" ref="Q48:Q70" si="336">IF($S$2&gt;0,IF(BG48="","",BG48),"")</f>
        <v/>
      </c>
      <c r="R48" s="93" t="str">
        <f t="shared" ref="R48:R70" si="337">IF($S$2&gt;1,IF(BJ48="","",BJ48),"")</f>
        <v/>
      </c>
      <c r="S48" s="93" t="str">
        <f t="shared" ref="S48:S70" si="338">IF($S$2&gt;2,IF(BM48="","",BM48),"")</f>
        <v/>
      </c>
      <c r="T48" s="93" t="str">
        <f t="shared" ref="T48:T70" si="339">IF($S$2&gt;3,IF(BP48="","",BP48),"")</f>
        <v/>
      </c>
      <c r="U48" s="93" t="str">
        <f t="shared" ref="U48:U70" si="340">IF($S$2&gt;4,IF(BS48="","",BS48),"")</f>
        <v/>
      </c>
      <c r="V48" s="93" t="str">
        <f t="shared" ref="V48:V70" si="341">IF($S$2&gt;5,IF(BV48="","",BV48),"")</f>
        <v/>
      </c>
      <c r="W48" s="93" t="str">
        <f t="shared" ref="W48:W70" si="342">IF($S$2&gt;6,IF(BY48="","",BY48),"")</f>
        <v/>
      </c>
      <c r="X48" s="93" t="str">
        <f t="shared" ref="X48:X70" si="343">IF($S$2&gt;7,IF(CB48="","",CB48),"")</f>
        <v/>
      </c>
      <c r="Y48" s="93" t="str">
        <f t="shared" ref="Y48:Y70" si="344">IF($S$2&gt;8,IF(CE48="","",CE48),"")</f>
        <v/>
      </c>
      <c r="Z48" s="93" t="str">
        <f t="shared" ref="Z48:Z70" si="345">IF($S$2&gt;9,IF(CH48="","",CH48),"")</f>
        <v/>
      </c>
      <c r="AA48" s="93" t="str">
        <f t="shared" ref="AA48:AA70" si="346">IF($S$2&gt;10,IF(CK48="","",CK48),"")</f>
        <v/>
      </c>
      <c r="AB48" s="93" t="str">
        <f t="shared" ref="AB48:AB70" si="347">IF($S$2&gt;11,IF(CN48="","",CN48),"")</f>
        <v/>
      </c>
      <c r="AC48" s="93" t="str">
        <f t="shared" ref="AC48:AC70" si="348">IF($S$2&gt;12,IF(CQ48="","",CQ48),"")</f>
        <v/>
      </c>
      <c r="AD48" s="93" t="str">
        <f t="shared" ref="AD48:AD70" si="349">IF($S$2&gt;13,IF(CT48="","",CT48),"")</f>
        <v/>
      </c>
      <c r="AE48" s="93" t="str">
        <f t="shared" ref="AE48:AE70" si="350">IF($S$2&gt;14,IF(CW48="","",CW48),"")</f>
        <v/>
      </c>
      <c r="AF48" s="93" t="str">
        <f t="shared" ref="AF48:AF70" si="351">IF($S$2&gt;15,IF(CZ48="","",CZ48),"")</f>
        <v/>
      </c>
      <c r="AG48" s="93" t="str">
        <f t="shared" ref="AG48:AG70" si="352">IF($S$2&gt;16,IF(DC48="","",DC48),"")</f>
        <v/>
      </c>
      <c r="AH48" s="93" t="str">
        <f t="shared" ref="AH48:AH71" si="353">IF($S$2&gt;17,IF(DF48="","",DF48),"")</f>
        <v/>
      </c>
      <c r="AI48" s="93" t="str">
        <f t="shared" ref="AI48:AI71" si="354">IF($S$2&gt;18,IF(DI48 = "","",DI48),"")</f>
        <v/>
      </c>
      <c r="AJ48" s="93" t="str">
        <f t="shared" ref="AJ48:AJ71" si="355">IF($S$2&gt;19,IF(DL48="","",DL48),"")</f>
        <v/>
      </c>
      <c r="AK48" s="93" t="str">
        <f t="shared" ref="AK48:AK71" si="356">IF($S$2&gt;20,IF(DO48="","",DO48),"")</f>
        <v/>
      </c>
      <c r="AL48" s="93" t="str">
        <f t="shared" ref="AL48:AL71" si="357">IF($S$2&gt;21,IF(DR48="","",DR48),"")</f>
        <v/>
      </c>
      <c r="AM48" s="93" t="str">
        <f t="shared" ref="AM48:AM71" si="358">IF($S$2&gt;22,IF(DU48="","",DU48),"")</f>
        <v/>
      </c>
      <c r="AN48" s="93" t="str">
        <f t="shared" ref="AN48:AN71" si="359">IF($S$2&gt;23,IF(DX48="","",DX48),"")</f>
        <v/>
      </c>
      <c r="AO48" s="93" t="str">
        <f t="shared" ref="AO48:AO71" si="360">IF($S$2&gt;24,IF(EA48="","",EA48),"")</f>
        <v/>
      </c>
      <c r="AP48" s="93" t="str">
        <f t="shared" ref="AP48:AP71" si="361">IF($S$2&gt;25,IF(ED48="","",ED48),"")</f>
        <v/>
      </c>
      <c r="AQ48" s="93" t="str">
        <f t="shared" ref="AQ48:AQ71" si="362">IF($S$2&gt;26,IF(EG48="","",EG48),"")</f>
        <v/>
      </c>
      <c r="AR48" s="93" t="str">
        <f t="shared" ref="AR48:AR71" si="363">IF($S$2&gt;27,IF(EJ48="","",EJ48),"")</f>
        <v/>
      </c>
      <c r="AS48" s="93" t="str">
        <f t="shared" ref="AS48:AS71" si="364">IF($S$2&gt;28,IF(EM48="","",EM48),"")</f>
        <v/>
      </c>
      <c r="AT48" s="93" t="str">
        <f t="shared" ref="AT48:AT71" si="365">IF($S$2&gt;29,IF(EP48 = "", "", EP48),"")</f>
        <v/>
      </c>
      <c r="AU48" s="93" t="str">
        <f t="shared" ref="AU48:AU71" si="366">IF($S$2&gt;30,IF(ES48="","",ES48),"")</f>
        <v/>
      </c>
      <c r="AV48" s="93" t="str">
        <f t="shared" ref="AV48:AV71" si="367">IF($S$2&gt;31,IF(EV48="","",EV48),"")</f>
        <v/>
      </c>
      <c r="AW48" s="93" t="str">
        <f t="shared" ref="AW48:AW71" si="368">IF($S$2&gt;32,IF(EY48="","",EY48),"")</f>
        <v/>
      </c>
      <c r="AX48" s="93" t="str">
        <f t="shared" ref="AX48:AX71" si="369">IF($S$2&gt;33,IF(FB48="","",FB48),"")</f>
        <v/>
      </c>
      <c r="AY48" s="93" t="str">
        <f t="shared" ref="AY48:AY71" si="370">IF($S$2&gt;34,IF(FE48="","",FE48),"")</f>
        <v/>
      </c>
      <c r="AZ48" s="93" t="str">
        <f t="shared" ref="AZ48:AZ71" si="371">IF($S$2&gt;35,IF(FH48="","",FH48),"")</f>
        <v/>
      </c>
      <c r="BA48" s="93" t="str">
        <f t="shared" ref="BA48:BA71" si="372">IF($S$2&gt;36,IF(FK48="","",FK48),"")</f>
        <v/>
      </c>
      <c r="BB48" s="93" t="str">
        <f t="shared" ref="BB48:BB71" si="373">IF($S$2&gt;37,IF(FN48="","",FN48),"")</f>
        <v/>
      </c>
      <c r="BC48" s="93" t="str">
        <f t="shared" ref="BC48:BC71" si="374">IF($S$2&gt;38,IF(FQ48="","",FQ48),"")</f>
        <v/>
      </c>
      <c r="BD48" s="93" t="str">
        <f t="shared" ref="BD48:BD71" si="375">IF($S$2&gt;39,IF(FT48="","",FT48),"")</f>
        <v/>
      </c>
      <c r="BE48" s="93" t="str">
        <f t="shared" ref="BE48:BE71" si="376">IF($S$2&gt;40,IF(FW48="","",FW48),"")</f>
        <v/>
      </c>
      <c r="BF48" s="224"/>
      <c r="BG48" s="74" t="str">
        <f t="shared" ref="BG48:BG76" si="377">IF(BH48="","",_xlfn.DAYS(BH48,$Q$2))</f>
        <v/>
      </c>
      <c r="BH48" s="36" t="str">
        <f t="shared" si="288"/>
        <v/>
      </c>
      <c r="BI48" s="225"/>
      <c r="BJ48" s="75" t="str">
        <f t="shared" ref="BJ48:BJ71" si="378">IF(BK48="","",_xlfn.DAYS(BK48,$Q$2))</f>
        <v/>
      </c>
      <c r="BK48" s="37" t="str">
        <f t="shared" si="289"/>
        <v/>
      </c>
      <c r="BL48" s="224"/>
      <c r="BM48" s="74" t="str">
        <f t="shared" ref="BM48:BM71" si="379">IF(BN48="","",_xlfn.DAYS(BN48,$Q$2))</f>
        <v/>
      </c>
      <c r="BN48" s="36" t="str">
        <f t="shared" si="290"/>
        <v/>
      </c>
      <c r="BO48" s="225"/>
      <c r="BP48" s="75" t="str">
        <f t="shared" ref="BP48:BP71" si="380">IF(BQ48="","",_xlfn.DAYS(BQ48,$Q$2))</f>
        <v/>
      </c>
      <c r="BQ48" s="37" t="str">
        <f t="shared" si="291"/>
        <v/>
      </c>
      <c r="BR48" s="224"/>
      <c r="BS48" s="74" t="str">
        <f t="shared" ref="BS48:BS71" si="381">IF(BT48="","",_xlfn.DAYS(BT48,$Q$2))</f>
        <v/>
      </c>
      <c r="BT48" s="36" t="str">
        <f t="shared" si="292"/>
        <v/>
      </c>
      <c r="BU48" s="225"/>
      <c r="BV48" s="75" t="str">
        <f t="shared" ref="BV48:BV71" si="382">IF(BW48="","",_xlfn.DAYS(BW48,$Q$2))</f>
        <v/>
      </c>
      <c r="BW48" s="37" t="str">
        <f t="shared" si="293"/>
        <v/>
      </c>
      <c r="BX48" s="224"/>
      <c r="BY48" s="74" t="str">
        <f t="shared" ref="BY48:BY71" si="383">IF(BZ48="","",_xlfn.DAYS(BZ48,$Q$2))</f>
        <v/>
      </c>
      <c r="BZ48" s="36" t="str">
        <f t="shared" si="294"/>
        <v/>
      </c>
      <c r="CA48" s="225"/>
      <c r="CB48" s="75" t="str">
        <f t="shared" ref="CB48:CB71" si="384">IF(CC48="","",_xlfn.DAYS(CC48,$Q$2))</f>
        <v/>
      </c>
      <c r="CC48" s="37" t="str">
        <f t="shared" si="295"/>
        <v/>
      </c>
      <c r="CD48" s="224"/>
      <c r="CE48" s="74" t="str">
        <f t="shared" ref="CE48:CE71" si="385">IF(CF48="","",_xlfn.DAYS(CF48,$Q$2))</f>
        <v/>
      </c>
      <c r="CF48" s="36" t="str">
        <f t="shared" si="296"/>
        <v/>
      </c>
      <c r="CG48" s="225"/>
      <c r="CH48" s="115" t="str">
        <f t="shared" ref="CH48:CH71" si="386">IF(CI48="","",_xlfn.DAYS(CI48,$Q$2))</f>
        <v/>
      </c>
      <c r="CI48" s="225" t="str">
        <f t="shared" si="297"/>
        <v/>
      </c>
      <c r="CJ48" s="224"/>
      <c r="CK48" s="5" t="str">
        <f t="shared" ref="CK48:CK71" si="387">IF(CL48="","",_xlfn.DAYS(CL48,$Q$2))</f>
        <v/>
      </c>
      <c r="CL48" s="224" t="str">
        <f t="shared" si="298"/>
        <v/>
      </c>
      <c r="CM48" s="225"/>
      <c r="CN48" s="115" t="str">
        <f t="shared" ref="CN48:CN71" si="388">IF(CO48="","",_xlfn.DAYS(CO48,$Q$2))</f>
        <v/>
      </c>
      <c r="CO48" s="225" t="str">
        <f t="shared" si="299"/>
        <v/>
      </c>
      <c r="CP48" s="224"/>
      <c r="CQ48" s="5" t="str">
        <f t="shared" ref="CQ48:CQ71" si="389">IF(CR48="","",_xlfn.DAYS(CR48,$Q$2))</f>
        <v/>
      </c>
      <c r="CR48" s="224" t="str">
        <f t="shared" si="300"/>
        <v/>
      </c>
      <c r="CS48" s="225"/>
      <c r="CT48" s="115" t="str">
        <f t="shared" ref="CT48:CT71" si="390">IF(CU48="","",_xlfn.DAYS(CU48,$Q$2))</f>
        <v/>
      </c>
      <c r="CU48" s="225" t="str">
        <f t="shared" si="301"/>
        <v/>
      </c>
      <c r="CV48" s="224"/>
      <c r="CW48" s="5" t="str">
        <f t="shared" ref="CW48:CW71" si="391">IF(CX48="","",_xlfn.DAYS(CX48,$Q$2))</f>
        <v/>
      </c>
      <c r="CX48" s="224" t="str">
        <f t="shared" si="302"/>
        <v/>
      </c>
      <c r="CY48" s="225"/>
      <c r="CZ48" s="115" t="str">
        <f t="shared" ref="CZ48:CZ71" si="392">IF(DA48="","",_xlfn.DAYS(DA48,$Q$2))</f>
        <v/>
      </c>
      <c r="DA48" s="225" t="str">
        <f t="shared" si="303"/>
        <v/>
      </c>
      <c r="DB48" s="224"/>
      <c r="DC48" s="5" t="str">
        <f t="shared" ref="DC48:DC71" si="393">IF(DD48="","",_xlfn.DAYS(DD48,$Q$2))</f>
        <v/>
      </c>
      <c r="DD48" s="224" t="str">
        <f t="shared" si="304"/>
        <v/>
      </c>
      <c r="DE48" s="225"/>
      <c r="DF48" s="115" t="str">
        <f t="shared" ref="DF48:DF71" si="394">IF(DG48="","",_xlfn.DAYS(DG48,$Q$2))</f>
        <v/>
      </c>
      <c r="DG48" s="225" t="str">
        <f t="shared" si="305"/>
        <v/>
      </c>
      <c r="DH48" s="224"/>
      <c r="DI48" s="5" t="str">
        <f t="shared" ref="DI48:DI71" si="395">IF(DJ48="","",_xlfn.DAYS(DJ48,$Q$2))</f>
        <v/>
      </c>
      <c r="DJ48" s="224" t="str">
        <f t="shared" si="306"/>
        <v/>
      </c>
      <c r="DK48" s="225"/>
      <c r="DL48" s="115" t="str">
        <f t="shared" ref="DL48:DL71" si="396">IF(DM48="","",_xlfn.DAYS(DM48,$Q$2))</f>
        <v/>
      </c>
      <c r="DM48" s="225" t="str">
        <f t="shared" si="307"/>
        <v/>
      </c>
      <c r="DN48" s="224"/>
      <c r="DO48" s="5" t="str">
        <f t="shared" ref="DO48:DO71" si="397">IF(DP48="","",_xlfn.DAYS(DP48,$Q$2))</f>
        <v/>
      </c>
      <c r="DP48" s="224" t="str">
        <f t="shared" si="308"/>
        <v/>
      </c>
      <c r="DQ48" s="225"/>
      <c r="DR48" s="115" t="str">
        <f t="shared" ref="DR48:DR71" si="398">IF(DS48="","",_xlfn.DAYS(DS48,$Q$2))</f>
        <v/>
      </c>
      <c r="DS48" s="225" t="str">
        <f t="shared" si="309"/>
        <v/>
      </c>
      <c r="DT48" s="224"/>
      <c r="DU48" s="5" t="str">
        <f t="shared" ref="DU48:DU71" si="399">IF(DV48="","",_xlfn.DAYS(DV48,$Q$2))</f>
        <v/>
      </c>
      <c r="DV48" s="224" t="str">
        <f t="shared" si="310"/>
        <v/>
      </c>
      <c r="DW48" s="225"/>
      <c r="DX48" s="115" t="str">
        <f t="shared" ref="DX48:DX71" si="400">IF(DY48="","",_xlfn.DAYS(DY48,$Q$2))</f>
        <v/>
      </c>
      <c r="DY48" s="225" t="str">
        <f t="shared" si="311"/>
        <v/>
      </c>
      <c r="DZ48" s="224"/>
      <c r="EA48" s="5" t="str">
        <f t="shared" ref="EA48:EA71" si="401">IF(EB48="","",_xlfn.DAYS(EB48,$Q$2))</f>
        <v/>
      </c>
      <c r="EB48" s="224" t="str">
        <f t="shared" si="312"/>
        <v/>
      </c>
      <c r="EC48" s="225"/>
      <c r="ED48" s="115" t="str">
        <f t="shared" ref="ED48:ED71" si="402">IF(EE48="","",_xlfn.DAYS(EE48,$Q$2))</f>
        <v/>
      </c>
      <c r="EE48" s="225" t="str">
        <f t="shared" si="313"/>
        <v/>
      </c>
      <c r="EF48" s="224"/>
      <c r="EG48" s="5" t="str">
        <f t="shared" ref="EG48:EG71" si="403">IF(EH48="","",_xlfn.DAYS(EH48,$Q$2))</f>
        <v/>
      </c>
      <c r="EH48" s="224" t="str">
        <f t="shared" si="314"/>
        <v/>
      </c>
      <c r="EI48" s="225"/>
      <c r="EJ48" s="115" t="str">
        <f t="shared" ref="EJ48:EJ71" si="404">IF(EK48="","",_xlfn.DAYS(EK48,$Q$2))</f>
        <v/>
      </c>
      <c r="EK48" s="225" t="str">
        <f t="shared" si="315"/>
        <v/>
      </c>
      <c r="EL48" s="224"/>
      <c r="EM48" s="5" t="str">
        <f t="shared" ref="EM48:EM71" si="405">IF(EN48="","",_xlfn.DAYS(EN48,$Q$2))</f>
        <v/>
      </c>
      <c r="EN48" s="224" t="str">
        <f t="shared" si="316"/>
        <v/>
      </c>
      <c r="EO48" s="225"/>
      <c r="EP48" s="115" t="str">
        <f t="shared" ref="EP48:EP71" si="406">IF(EQ48="","",_xlfn.DAYS(EQ48,$Q$2))</f>
        <v/>
      </c>
      <c r="EQ48" s="225" t="str">
        <f t="shared" si="317"/>
        <v/>
      </c>
      <c r="ER48" s="224"/>
      <c r="ES48" s="5" t="str">
        <f t="shared" ref="ES48:ES71" si="407">IF(ET48="","",_xlfn.DAYS(ET48,$Q$2))</f>
        <v/>
      </c>
      <c r="ET48" s="224" t="str">
        <f t="shared" si="318"/>
        <v/>
      </c>
      <c r="EU48" s="225"/>
      <c r="EV48" s="115" t="str">
        <f t="shared" ref="EV48:EV71" si="408">IF(EW48="","",_xlfn.DAYS(EW48,$Q$2))</f>
        <v/>
      </c>
      <c r="EW48" s="225" t="str">
        <f t="shared" si="319"/>
        <v/>
      </c>
      <c r="EX48" s="224"/>
      <c r="EY48" s="5" t="str">
        <f t="shared" ref="EY48:EY71" si="409">IF(EZ48="","",_xlfn.DAYS(EZ48,$Q$2))</f>
        <v/>
      </c>
      <c r="EZ48" s="224" t="str">
        <f t="shared" si="320"/>
        <v/>
      </c>
      <c r="FA48" s="225"/>
      <c r="FB48" s="115" t="str">
        <f t="shared" ref="FB48:FB71" si="410">IF(FC48="","",_xlfn.DAYS(FC48,$Q$2))</f>
        <v/>
      </c>
      <c r="FC48" s="225" t="str">
        <f t="shared" si="321"/>
        <v/>
      </c>
      <c r="FD48" s="224"/>
      <c r="FE48" s="5" t="str">
        <f t="shared" ref="FE48:FE71" si="411">IF(FF48="","",_xlfn.DAYS(FF48,$Q$2))</f>
        <v/>
      </c>
      <c r="FF48" s="224" t="str">
        <f t="shared" si="322"/>
        <v/>
      </c>
      <c r="FG48" s="225"/>
      <c r="FH48" s="115" t="str">
        <f t="shared" ref="FH48:FH71" si="412">IF(FI48="","",_xlfn.DAYS(FI48,$Q$2))</f>
        <v/>
      </c>
      <c r="FI48" s="225" t="str">
        <f t="shared" si="323"/>
        <v/>
      </c>
      <c r="FJ48" s="224"/>
      <c r="FK48" s="5" t="str">
        <f t="shared" ref="FK48:FK71" si="413">IF(FL48="","",_xlfn.DAYS(FL48,$Q$2))</f>
        <v/>
      </c>
      <c r="FL48" s="224" t="str">
        <f t="shared" si="324"/>
        <v/>
      </c>
      <c r="FM48" s="225"/>
      <c r="FN48" s="115" t="str">
        <f t="shared" ref="FN48:FN71" si="414">IF(FO48="","",_xlfn.DAYS(FO48,$Q$2))</f>
        <v/>
      </c>
      <c r="FO48" s="225" t="str">
        <f t="shared" si="325"/>
        <v/>
      </c>
      <c r="FP48" s="224"/>
      <c r="FQ48" s="5" t="str">
        <f t="shared" ref="FQ48:FQ71" si="415">IF(FR48="","",_xlfn.DAYS(FR48,$Q$2))</f>
        <v/>
      </c>
      <c r="FR48" s="224" t="str">
        <f t="shared" si="326"/>
        <v/>
      </c>
      <c r="FS48" s="225"/>
      <c r="FT48" s="115" t="str">
        <f t="shared" ref="FT48:FT71" si="416">IF(FU48="","",_xlfn.DAYS(FU48,$Q$2))</f>
        <v/>
      </c>
      <c r="FU48" s="225" t="str">
        <f t="shared" si="327"/>
        <v/>
      </c>
      <c r="FV48" s="253"/>
      <c r="FW48" s="253"/>
      <c r="FX48" s="253"/>
      <c r="FY48" s="253"/>
      <c r="FZ48" s="253"/>
    </row>
    <row r="49" spans="1:182" s="3" customFormat="1" x14ac:dyDescent="0.25">
      <c r="A49" s="2" t="str">
        <f t="shared" si="89"/>
        <v/>
      </c>
      <c r="B49" s="2"/>
      <c r="C49" s="151"/>
      <c r="D49" s="151" t="str">
        <f t="shared" si="90"/>
        <v/>
      </c>
      <c r="E49" s="109"/>
      <c r="F49" s="194"/>
      <c r="G49" s="2"/>
      <c r="H49" s="76"/>
      <c r="I49" s="114" t="str">
        <f t="shared" si="328"/>
        <v/>
      </c>
      <c r="J49" s="114" t="str">
        <f t="shared" si="329"/>
        <v/>
      </c>
      <c r="K49" s="114" t="str">
        <f t="shared" si="330"/>
        <v/>
      </c>
      <c r="L49" s="114" t="str">
        <f t="shared" si="331"/>
        <v/>
      </c>
      <c r="M49" s="114" t="str">
        <f t="shared" si="332"/>
        <v/>
      </c>
      <c r="N49" s="114" t="str">
        <f t="shared" si="333"/>
        <v/>
      </c>
      <c r="O49" s="114" t="str">
        <f t="shared" si="334"/>
        <v/>
      </c>
      <c r="P49" s="114" t="str">
        <f t="shared" si="335"/>
        <v/>
      </c>
      <c r="Q49" s="93" t="str">
        <f t="shared" si="336"/>
        <v/>
      </c>
      <c r="R49" s="93" t="str">
        <f t="shared" si="337"/>
        <v/>
      </c>
      <c r="S49" s="93" t="str">
        <f t="shared" si="338"/>
        <v/>
      </c>
      <c r="T49" s="93" t="str">
        <f t="shared" si="339"/>
        <v/>
      </c>
      <c r="U49" s="93" t="str">
        <f t="shared" si="340"/>
        <v/>
      </c>
      <c r="V49" s="93" t="str">
        <f t="shared" si="341"/>
        <v/>
      </c>
      <c r="W49" s="93" t="str">
        <f t="shared" si="342"/>
        <v/>
      </c>
      <c r="X49" s="93" t="str">
        <f t="shared" si="343"/>
        <v/>
      </c>
      <c r="Y49" s="93" t="str">
        <f t="shared" si="344"/>
        <v/>
      </c>
      <c r="Z49" s="93" t="str">
        <f t="shared" si="345"/>
        <v/>
      </c>
      <c r="AA49" s="93" t="str">
        <f t="shared" si="346"/>
        <v/>
      </c>
      <c r="AB49" s="93" t="str">
        <f t="shared" si="347"/>
        <v/>
      </c>
      <c r="AC49" s="93" t="str">
        <f t="shared" si="348"/>
        <v/>
      </c>
      <c r="AD49" s="93" t="str">
        <f t="shared" si="349"/>
        <v/>
      </c>
      <c r="AE49" s="93" t="str">
        <f t="shared" si="350"/>
        <v/>
      </c>
      <c r="AF49" s="93" t="str">
        <f t="shared" si="351"/>
        <v/>
      </c>
      <c r="AG49" s="93" t="str">
        <f t="shared" si="352"/>
        <v/>
      </c>
      <c r="AH49" s="93" t="str">
        <f t="shared" si="353"/>
        <v/>
      </c>
      <c r="AI49" s="93" t="str">
        <f t="shared" si="354"/>
        <v/>
      </c>
      <c r="AJ49" s="93" t="str">
        <f t="shared" si="355"/>
        <v/>
      </c>
      <c r="AK49" s="93" t="str">
        <f t="shared" si="356"/>
        <v/>
      </c>
      <c r="AL49" s="93" t="str">
        <f t="shared" si="357"/>
        <v/>
      </c>
      <c r="AM49" s="93" t="str">
        <f t="shared" si="358"/>
        <v/>
      </c>
      <c r="AN49" s="93" t="str">
        <f t="shared" si="359"/>
        <v/>
      </c>
      <c r="AO49" s="93" t="str">
        <f t="shared" si="360"/>
        <v/>
      </c>
      <c r="AP49" s="93" t="str">
        <f t="shared" si="361"/>
        <v/>
      </c>
      <c r="AQ49" s="93" t="str">
        <f t="shared" si="362"/>
        <v/>
      </c>
      <c r="AR49" s="93" t="str">
        <f t="shared" si="363"/>
        <v/>
      </c>
      <c r="AS49" s="93" t="str">
        <f t="shared" si="364"/>
        <v/>
      </c>
      <c r="AT49" s="93" t="str">
        <f t="shared" si="365"/>
        <v/>
      </c>
      <c r="AU49" s="93" t="str">
        <f t="shared" si="366"/>
        <v/>
      </c>
      <c r="AV49" s="93" t="str">
        <f t="shared" si="367"/>
        <v/>
      </c>
      <c r="AW49" s="93" t="str">
        <f t="shared" si="368"/>
        <v/>
      </c>
      <c r="AX49" s="93" t="str">
        <f t="shared" si="369"/>
        <v/>
      </c>
      <c r="AY49" s="93" t="str">
        <f t="shared" si="370"/>
        <v/>
      </c>
      <c r="AZ49" s="93" t="str">
        <f t="shared" si="371"/>
        <v/>
      </c>
      <c r="BA49" s="93" t="str">
        <f t="shared" si="372"/>
        <v/>
      </c>
      <c r="BB49" s="93" t="str">
        <f t="shared" si="373"/>
        <v/>
      </c>
      <c r="BC49" s="93" t="str">
        <f t="shared" si="374"/>
        <v/>
      </c>
      <c r="BD49" s="93" t="str">
        <f t="shared" si="375"/>
        <v/>
      </c>
      <c r="BE49" s="93" t="str">
        <f t="shared" si="376"/>
        <v/>
      </c>
      <c r="BF49" s="224"/>
      <c r="BG49" s="74" t="str">
        <f t="shared" si="377"/>
        <v/>
      </c>
      <c r="BH49" s="36" t="str">
        <f t="shared" si="288"/>
        <v/>
      </c>
      <c r="BI49" s="225"/>
      <c r="BJ49" s="75" t="str">
        <f t="shared" si="378"/>
        <v/>
      </c>
      <c r="BK49" s="37" t="str">
        <f t="shared" si="289"/>
        <v/>
      </c>
      <c r="BL49" s="224"/>
      <c r="BM49" s="74" t="str">
        <f t="shared" si="379"/>
        <v/>
      </c>
      <c r="BN49" s="36" t="str">
        <f t="shared" si="290"/>
        <v/>
      </c>
      <c r="BO49" s="225"/>
      <c r="BP49" s="75" t="str">
        <f t="shared" si="380"/>
        <v/>
      </c>
      <c r="BQ49" s="37" t="str">
        <f t="shared" si="291"/>
        <v/>
      </c>
      <c r="BR49" s="224"/>
      <c r="BS49" s="74" t="str">
        <f t="shared" si="381"/>
        <v/>
      </c>
      <c r="BT49" s="36" t="str">
        <f t="shared" si="292"/>
        <v/>
      </c>
      <c r="BU49" s="225"/>
      <c r="BV49" s="75" t="str">
        <f t="shared" si="382"/>
        <v/>
      </c>
      <c r="BW49" s="37" t="str">
        <f t="shared" si="293"/>
        <v/>
      </c>
      <c r="BX49" s="224"/>
      <c r="BY49" s="74" t="str">
        <f t="shared" si="383"/>
        <v/>
      </c>
      <c r="BZ49" s="36" t="str">
        <f t="shared" si="294"/>
        <v/>
      </c>
      <c r="CA49" s="225"/>
      <c r="CB49" s="75" t="str">
        <f t="shared" si="384"/>
        <v/>
      </c>
      <c r="CC49" s="37" t="str">
        <f t="shared" si="295"/>
        <v/>
      </c>
      <c r="CD49" s="224"/>
      <c r="CE49" s="74" t="str">
        <f t="shared" si="385"/>
        <v/>
      </c>
      <c r="CF49" s="36" t="str">
        <f t="shared" si="296"/>
        <v/>
      </c>
      <c r="CG49" s="225"/>
      <c r="CH49" s="115" t="str">
        <f t="shared" si="386"/>
        <v/>
      </c>
      <c r="CI49" s="225" t="str">
        <f t="shared" si="297"/>
        <v/>
      </c>
      <c r="CJ49" s="224"/>
      <c r="CK49" s="5" t="str">
        <f t="shared" si="387"/>
        <v/>
      </c>
      <c r="CL49" s="224" t="str">
        <f t="shared" si="298"/>
        <v/>
      </c>
      <c r="CM49" s="225"/>
      <c r="CN49" s="115" t="str">
        <f t="shared" si="388"/>
        <v/>
      </c>
      <c r="CO49" s="225" t="str">
        <f t="shared" si="299"/>
        <v/>
      </c>
      <c r="CP49" s="224"/>
      <c r="CQ49" s="5" t="str">
        <f t="shared" si="389"/>
        <v/>
      </c>
      <c r="CR49" s="224" t="str">
        <f t="shared" si="300"/>
        <v/>
      </c>
      <c r="CS49" s="225"/>
      <c r="CT49" s="115" t="str">
        <f t="shared" si="390"/>
        <v/>
      </c>
      <c r="CU49" s="225" t="str">
        <f t="shared" si="301"/>
        <v/>
      </c>
      <c r="CV49" s="224"/>
      <c r="CW49" s="5" t="str">
        <f t="shared" si="391"/>
        <v/>
      </c>
      <c r="CX49" s="224" t="str">
        <f t="shared" si="302"/>
        <v/>
      </c>
      <c r="CY49" s="225"/>
      <c r="CZ49" s="115" t="str">
        <f t="shared" si="392"/>
        <v/>
      </c>
      <c r="DA49" s="225" t="str">
        <f t="shared" si="303"/>
        <v/>
      </c>
      <c r="DB49" s="224"/>
      <c r="DC49" s="5" t="str">
        <f t="shared" si="393"/>
        <v/>
      </c>
      <c r="DD49" s="224" t="str">
        <f t="shared" si="304"/>
        <v/>
      </c>
      <c r="DE49" s="225"/>
      <c r="DF49" s="115" t="str">
        <f t="shared" si="394"/>
        <v/>
      </c>
      <c r="DG49" s="225" t="str">
        <f t="shared" si="305"/>
        <v/>
      </c>
      <c r="DH49" s="224"/>
      <c r="DI49" s="5" t="str">
        <f t="shared" si="395"/>
        <v/>
      </c>
      <c r="DJ49" s="224" t="str">
        <f t="shared" si="306"/>
        <v/>
      </c>
      <c r="DK49" s="225"/>
      <c r="DL49" s="115" t="str">
        <f t="shared" si="396"/>
        <v/>
      </c>
      <c r="DM49" s="225" t="str">
        <f t="shared" si="307"/>
        <v/>
      </c>
      <c r="DN49" s="224"/>
      <c r="DO49" s="5" t="str">
        <f t="shared" si="397"/>
        <v/>
      </c>
      <c r="DP49" s="224" t="str">
        <f t="shared" si="308"/>
        <v/>
      </c>
      <c r="DQ49" s="225"/>
      <c r="DR49" s="115" t="str">
        <f t="shared" si="398"/>
        <v/>
      </c>
      <c r="DS49" s="225" t="str">
        <f t="shared" si="309"/>
        <v/>
      </c>
      <c r="DT49" s="224"/>
      <c r="DU49" s="5" t="str">
        <f t="shared" si="399"/>
        <v/>
      </c>
      <c r="DV49" s="224" t="str">
        <f t="shared" si="310"/>
        <v/>
      </c>
      <c r="DW49" s="225"/>
      <c r="DX49" s="115" t="str">
        <f t="shared" si="400"/>
        <v/>
      </c>
      <c r="DY49" s="225" t="str">
        <f t="shared" si="311"/>
        <v/>
      </c>
      <c r="DZ49" s="224"/>
      <c r="EA49" s="5" t="str">
        <f t="shared" si="401"/>
        <v/>
      </c>
      <c r="EB49" s="224" t="str">
        <f t="shared" si="312"/>
        <v/>
      </c>
      <c r="EC49" s="225"/>
      <c r="ED49" s="115" t="str">
        <f t="shared" si="402"/>
        <v/>
      </c>
      <c r="EE49" s="225" t="str">
        <f t="shared" si="313"/>
        <v/>
      </c>
      <c r="EF49" s="224"/>
      <c r="EG49" s="5" t="str">
        <f t="shared" si="403"/>
        <v/>
      </c>
      <c r="EH49" s="224" t="str">
        <f t="shared" si="314"/>
        <v/>
      </c>
      <c r="EI49" s="225"/>
      <c r="EJ49" s="115" t="str">
        <f t="shared" si="404"/>
        <v/>
      </c>
      <c r="EK49" s="225" t="str">
        <f t="shared" si="315"/>
        <v/>
      </c>
      <c r="EL49" s="224"/>
      <c r="EM49" s="5" t="str">
        <f t="shared" si="405"/>
        <v/>
      </c>
      <c r="EN49" s="224" t="str">
        <f t="shared" si="316"/>
        <v/>
      </c>
      <c r="EO49" s="225"/>
      <c r="EP49" s="115" t="str">
        <f t="shared" si="406"/>
        <v/>
      </c>
      <c r="EQ49" s="225" t="str">
        <f t="shared" si="317"/>
        <v/>
      </c>
      <c r="ER49" s="224"/>
      <c r="ES49" s="5" t="str">
        <f t="shared" si="407"/>
        <v/>
      </c>
      <c r="ET49" s="224" t="str">
        <f t="shared" si="318"/>
        <v/>
      </c>
      <c r="EU49" s="225"/>
      <c r="EV49" s="115" t="str">
        <f t="shared" si="408"/>
        <v/>
      </c>
      <c r="EW49" s="225" t="str">
        <f t="shared" si="319"/>
        <v/>
      </c>
      <c r="EX49" s="224"/>
      <c r="EY49" s="5" t="str">
        <f t="shared" si="409"/>
        <v/>
      </c>
      <c r="EZ49" s="224" t="str">
        <f t="shared" si="320"/>
        <v/>
      </c>
      <c r="FA49" s="225"/>
      <c r="FB49" s="115" t="str">
        <f t="shared" si="410"/>
        <v/>
      </c>
      <c r="FC49" s="225" t="str">
        <f t="shared" si="321"/>
        <v/>
      </c>
      <c r="FD49" s="224"/>
      <c r="FE49" s="5" t="str">
        <f t="shared" si="411"/>
        <v/>
      </c>
      <c r="FF49" s="224" t="str">
        <f t="shared" si="322"/>
        <v/>
      </c>
      <c r="FG49" s="225"/>
      <c r="FH49" s="115" t="str">
        <f t="shared" si="412"/>
        <v/>
      </c>
      <c r="FI49" s="225" t="str">
        <f t="shared" si="323"/>
        <v/>
      </c>
      <c r="FJ49" s="224"/>
      <c r="FK49" s="5" t="str">
        <f t="shared" si="413"/>
        <v/>
      </c>
      <c r="FL49" s="224" t="str">
        <f t="shared" si="324"/>
        <v/>
      </c>
      <c r="FM49" s="225"/>
      <c r="FN49" s="115" t="str">
        <f t="shared" si="414"/>
        <v/>
      </c>
      <c r="FO49" s="225" t="str">
        <f t="shared" si="325"/>
        <v/>
      </c>
      <c r="FP49" s="224"/>
      <c r="FQ49" s="5" t="str">
        <f t="shared" si="415"/>
        <v/>
      </c>
      <c r="FR49" s="224" t="str">
        <f t="shared" si="326"/>
        <v/>
      </c>
      <c r="FS49" s="225"/>
      <c r="FT49" s="115" t="str">
        <f t="shared" si="416"/>
        <v/>
      </c>
      <c r="FU49" s="225" t="str">
        <f t="shared" si="327"/>
        <v/>
      </c>
      <c r="FV49" s="253"/>
      <c r="FW49" s="253"/>
      <c r="FX49" s="253"/>
      <c r="FY49" s="253"/>
      <c r="FZ49" s="253"/>
    </row>
    <row r="50" spans="1:182" s="3" customFormat="1" x14ac:dyDescent="0.25">
      <c r="A50" s="2" t="str">
        <f t="shared" si="89"/>
        <v/>
      </c>
      <c r="B50" s="2"/>
      <c r="C50" s="151"/>
      <c r="D50" s="151" t="str">
        <f t="shared" si="90"/>
        <v/>
      </c>
      <c r="E50" s="109"/>
      <c r="F50" s="194"/>
      <c r="G50" s="2"/>
      <c r="H50" s="76"/>
      <c r="I50" s="114" t="str">
        <f t="shared" si="328"/>
        <v/>
      </c>
      <c r="J50" s="114" t="str">
        <f t="shared" si="329"/>
        <v/>
      </c>
      <c r="K50" s="114" t="str">
        <f t="shared" si="330"/>
        <v/>
      </c>
      <c r="L50" s="114" t="str">
        <f t="shared" si="331"/>
        <v/>
      </c>
      <c r="M50" s="114" t="str">
        <f t="shared" si="332"/>
        <v/>
      </c>
      <c r="N50" s="114" t="str">
        <f t="shared" si="333"/>
        <v/>
      </c>
      <c r="O50" s="114" t="str">
        <f t="shared" si="334"/>
        <v/>
      </c>
      <c r="P50" s="114" t="str">
        <f t="shared" si="335"/>
        <v/>
      </c>
      <c r="Q50" s="93" t="str">
        <f t="shared" si="336"/>
        <v/>
      </c>
      <c r="R50" s="93" t="str">
        <f t="shared" si="337"/>
        <v/>
      </c>
      <c r="S50" s="93" t="str">
        <f t="shared" si="338"/>
        <v/>
      </c>
      <c r="T50" s="93" t="str">
        <f t="shared" si="339"/>
        <v/>
      </c>
      <c r="U50" s="93" t="str">
        <f t="shared" si="340"/>
        <v/>
      </c>
      <c r="V50" s="93" t="str">
        <f t="shared" si="341"/>
        <v/>
      </c>
      <c r="W50" s="93" t="str">
        <f t="shared" si="342"/>
        <v/>
      </c>
      <c r="X50" s="93" t="str">
        <f t="shared" si="343"/>
        <v/>
      </c>
      <c r="Y50" s="93" t="str">
        <f t="shared" si="344"/>
        <v/>
      </c>
      <c r="Z50" s="93" t="str">
        <f t="shared" si="345"/>
        <v/>
      </c>
      <c r="AA50" s="93" t="str">
        <f t="shared" si="346"/>
        <v/>
      </c>
      <c r="AB50" s="93" t="str">
        <f t="shared" si="347"/>
        <v/>
      </c>
      <c r="AC50" s="93" t="str">
        <f t="shared" si="348"/>
        <v/>
      </c>
      <c r="AD50" s="93" t="str">
        <f t="shared" si="349"/>
        <v/>
      </c>
      <c r="AE50" s="93" t="str">
        <f t="shared" si="350"/>
        <v/>
      </c>
      <c r="AF50" s="93" t="str">
        <f t="shared" si="351"/>
        <v/>
      </c>
      <c r="AG50" s="93" t="str">
        <f t="shared" si="352"/>
        <v/>
      </c>
      <c r="AH50" s="93" t="str">
        <f t="shared" si="353"/>
        <v/>
      </c>
      <c r="AI50" s="93" t="str">
        <f t="shared" si="354"/>
        <v/>
      </c>
      <c r="AJ50" s="93" t="str">
        <f t="shared" si="355"/>
        <v/>
      </c>
      <c r="AK50" s="93" t="str">
        <f t="shared" si="356"/>
        <v/>
      </c>
      <c r="AL50" s="93" t="str">
        <f t="shared" si="357"/>
        <v/>
      </c>
      <c r="AM50" s="93" t="str">
        <f t="shared" si="358"/>
        <v/>
      </c>
      <c r="AN50" s="93" t="str">
        <f t="shared" si="359"/>
        <v/>
      </c>
      <c r="AO50" s="93" t="str">
        <f t="shared" si="360"/>
        <v/>
      </c>
      <c r="AP50" s="93" t="str">
        <f t="shared" si="361"/>
        <v/>
      </c>
      <c r="AQ50" s="93" t="str">
        <f t="shared" si="362"/>
        <v/>
      </c>
      <c r="AR50" s="93" t="str">
        <f t="shared" si="363"/>
        <v/>
      </c>
      <c r="AS50" s="93" t="str">
        <f t="shared" si="364"/>
        <v/>
      </c>
      <c r="AT50" s="93" t="str">
        <f t="shared" si="365"/>
        <v/>
      </c>
      <c r="AU50" s="93" t="str">
        <f t="shared" si="366"/>
        <v/>
      </c>
      <c r="AV50" s="93" t="str">
        <f t="shared" si="367"/>
        <v/>
      </c>
      <c r="AW50" s="93" t="str">
        <f t="shared" si="368"/>
        <v/>
      </c>
      <c r="AX50" s="93" t="str">
        <f t="shared" si="369"/>
        <v/>
      </c>
      <c r="AY50" s="93" t="str">
        <f t="shared" si="370"/>
        <v/>
      </c>
      <c r="AZ50" s="93" t="str">
        <f t="shared" si="371"/>
        <v/>
      </c>
      <c r="BA50" s="93" t="str">
        <f t="shared" si="372"/>
        <v/>
      </c>
      <c r="BB50" s="93" t="str">
        <f t="shared" si="373"/>
        <v/>
      </c>
      <c r="BC50" s="93" t="str">
        <f t="shared" si="374"/>
        <v/>
      </c>
      <c r="BD50" s="93" t="str">
        <f t="shared" si="375"/>
        <v/>
      </c>
      <c r="BE50" s="93" t="str">
        <f t="shared" si="376"/>
        <v/>
      </c>
      <c r="BF50" s="224"/>
      <c r="BG50" s="74" t="str">
        <f t="shared" si="377"/>
        <v/>
      </c>
      <c r="BH50" s="36" t="str">
        <f t="shared" si="288"/>
        <v/>
      </c>
      <c r="BI50" s="225"/>
      <c r="BJ50" s="75" t="str">
        <f t="shared" si="378"/>
        <v/>
      </c>
      <c r="BK50" s="37" t="str">
        <f t="shared" si="289"/>
        <v/>
      </c>
      <c r="BL50" s="224"/>
      <c r="BM50" s="74" t="str">
        <f t="shared" si="379"/>
        <v/>
      </c>
      <c r="BN50" s="36" t="str">
        <f t="shared" si="290"/>
        <v/>
      </c>
      <c r="BO50" s="225"/>
      <c r="BP50" s="75" t="str">
        <f t="shared" si="380"/>
        <v/>
      </c>
      <c r="BQ50" s="37" t="str">
        <f t="shared" si="291"/>
        <v/>
      </c>
      <c r="BR50" s="224"/>
      <c r="BS50" s="74" t="str">
        <f t="shared" si="381"/>
        <v/>
      </c>
      <c r="BT50" s="36" t="str">
        <f t="shared" si="292"/>
        <v/>
      </c>
      <c r="BU50" s="225"/>
      <c r="BV50" s="75" t="str">
        <f t="shared" si="382"/>
        <v/>
      </c>
      <c r="BW50" s="37" t="str">
        <f t="shared" si="293"/>
        <v/>
      </c>
      <c r="BX50" s="224"/>
      <c r="BY50" s="74" t="str">
        <f t="shared" si="383"/>
        <v/>
      </c>
      <c r="BZ50" s="36" t="str">
        <f t="shared" si="294"/>
        <v/>
      </c>
      <c r="CA50" s="225"/>
      <c r="CB50" s="75" t="str">
        <f t="shared" si="384"/>
        <v/>
      </c>
      <c r="CC50" s="37" t="str">
        <f t="shared" si="295"/>
        <v/>
      </c>
      <c r="CD50" s="224"/>
      <c r="CE50" s="74" t="str">
        <f t="shared" si="385"/>
        <v/>
      </c>
      <c r="CF50" s="36" t="str">
        <f t="shared" si="296"/>
        <v/>
      </c>
      <c r="CG50" s="225"/>
      <c r="CH50" s="115" t="str">
        <f t="shared" si="386"/>
        <v/>
      </c>
      <c r="CI50" s="225" t="str">
        <f t="shared" si="297"/>
        <v/>
      </c>
      <c r="CJ50" s="224"/>
      <c r="CK50" s="5" t="str">
        <f t="shared" si="387"/>
        <v/>
      </c>
      <c r="CL50" s="224" t="str">
        <f t="shared" si="298"/>
        <v/>
      </c>
      <c r="CM50" s="225"/>
      <c r="CN50" s="115" t="str">
        <f t="shared" si="388"/>
        <v/>
      </c>
      <c r="CO50" s="225" t="str">
        <f t="shared" si="299"/>
        <v/>
      </c>
      <c r="CP50" s="224"/>
      <c r="CQ50" s="5" t="str">
        <f t="shared" si="389"/>
        <v/>
      </c>
      <c r="CR50" s="224" t="str">
        <f t="shared" si="300"/>
        <v/>
      </c>
      <c r="CS50" s="225"/>
      <c r="CT50" s="115" t="str">
        <f t="shared" si="390"/>
        <v/>
      </c>
      <c r="CU50" s="225" t="str">
        <f t="shared" si="301"/>
        <v/>
      </c>
      <c r="CV50" s="224"/>
      <c r="CW50" s="5" t="str">
        <f t="shared" si="391"/>
        <v/>
      </c>
      <c r="CX50" s="224" t="str">
        <f t="shared" si="302"/>
        <v/>
      </c>
      <c r="CY50" s="225"/>
      <c r="CZ50" s="115" t="str">
        <f t="shared" si="392"/>
        <v/>
      </c>
      <c r="DA50" s="225" t="str">
        <f t="shared" si="303"/>
        <v/>
      </c>
      <c r="DB50" s="224"/>
      <c r="DC50" s="5" t="str">
        <f t="shared" si="393"/>
        <v/>
      </c>
      <c r="DD50" s="224" t="str">
        <f t="shared" si="304"/>
        <v/>
      </c>
      <c r="DE50" s="225"/>
      <c r="DF50" s="115" t="str">
        <f t="shared" si="394"/>
        <v/>
      </c>
      <c r="DG50" s="225" t="str">
        <f t="shared" si="305"/>
        <v/>
      </c>
      <c r="DH50" s="224"/>
      <c r="DI50" s="5" t="str">
        <f t="shared" si="395"/>
        <v/>
      </c>
      <c r="DJ50" s="224" t="str">
        <f t="shared" si="306"/>
        <v/>
      </c>
      <c r="DK50" s="225"/>
      <c r="DL50" s="115" t="str">
        <f t="shared" si="396"/>
        <v/>
      </c>
      <c r="DM50" s="225" t="str">
        <f t="shared" si="307"/>
        <v/>
      </c>
      <c r="DN50" s="224"/>
      <c r="DO50" s="5" t="str">
        <f t="shared" si="397"/>
        <v/>
      </c>
      <c r="DP50" s="224" t="str">
        <f t="shared" si="308"/>
        <v/>
      </c>
      <c r="DQ50" s="225"/>
      <c r="DR50" s="115" t="str">
        <f t="shared" si="398"/>
        <v/>
      </c>
      <c r="DS50" s="225" t="str">
        <f t="shared" si="309"/>
        <v/>
      </c>
      <c r="DT50" s="224"/>
      <c r="DU50" s="5" t="str">
        <f t="shared" si="399"/>
        <v/>
      </c>
      <c r="DV50" s="224" t="str">
        <f t="shared" si="310"/>
        <v/>
      </c>
      <c r="DW50" s="225"/>
      <c r="DX50" s="115" t="str">
        <f t="shared" si="400"/>
        <v/>
      </c>
      <c r="DY50" s="225" t="str">
        <f t="shared" si="311"/>
        <v/>
      </c>
      <c r="DZ50" s="224"/>
      <c r="EA50" s="5" t="str">
        <f t="shared" si="401"/>
        <v/>
      </c>
      <c r="EB50" s="224" t="str">
        <f t="shared" si="312"/>
        <v/>
      </c>
      <c r="EC50" s="225"/>
      <c r="ED50" s="115" t="str">
        <f t="shared" si="402"/>
        <v/>
      </c>
      <c r="EE50" s="225" t="str">
        <f t="shared" si="313"/>
        <v/>
      </c>
      <c r="EF50" s="224"/>
      <c r="EG50" s="5" t="str">
        <f t="shared" si="403"/>
        <v/>
      </c>
      <c r="EH50" s="224" t="str">
        <f t="shared" si="314"/>
        <v/>
      </c>
      <c r="EI50" s="225"/>
      <c r="EJ50" s="115" t="str">
        <f t="shared" si="404"/>
        <v/>
      </c>
      <c r="EK50" s="225" t="str">
        <f t="shared" si="315"/>
        <v/>
      </c>
      <c r="EL50" s="224"/>
      <c r="EM50" s="5" t="str">
        <f t="shared" si="405"/>
        <v/>
      </c>
      <c r="EN50" s="224" t="str">
        <f t="shared" si="316"/>
        <v/>
      </c>
      <c r="EO50" s="225"/>
      <c r="EP50" s="115" t="str">
        <f t="shared" si="406"/>
        <v/>
      </c>
      <c r="EQ50" s="225" t="str">
        <f t="shared" si="317"/>
        <v/>
      </c>
      <c r="ER50" s="224"/>
      <c r="ES50" s="5" t="str">
        <f t="shared" si="407"/>
        <v/>
      </c>
      <c r="ET50" s="224" t="str">
        <f t="shared" si="318"/>
        <v/>
      </c>
      <c r="EU50" s="225"/>
      <c r="EV50" s="115" t="str">
        <f t="shared" si="408"/>
        <v/>
      </c>
      <c r="EW50" s="225" t="str">
        <f t="shared" si="319"/>
        <v/>
      </c>
      <c r="EX50" s="224"/>
      <c r="EY50" s="5" t="str">
        <f t="shared" si="409"/>
        <v/>
      </c>
      <c r="EZ50" s="224" t="str">
        <f t="shared" si="320"/>
        <v/>
      </c>
      <c r="FA50" s="225"/>
      <c r="FB50" s="115" t="str">
        <f t="shared" si="410"/>
        <v/>
      </c>
      <c r="FC50" s="225" t="str">
        <f t="shared" si="321"/>
        <v/>
      </c>
      <c r="FD50" s="224"/>
      <c r="FE50" s="5" t="str">
        <f t="shared" si="411"/>
        <v/>
      </c>
      <c r="FF50" s="224" t="str">
        <f t="shared" si="322"/>
        <v/>
      </c>
      <c r="FG50" s="225"/>
      <c r="FH50" s="115" t="str">
        <f t="shared" si="412"/>
        <v/>
      </c>
      <c r="FI50" s="225" t="str">
        <f t="shared" si="323"/>
        <v/>
      </c>
      <c r="FJ50" s="224"/>
      <c r="FK50" s="5" t="str">
        <f t="shared" si="413"/>
        <v/>
      </c>
      <c r="FL50" s="224" t="str">
        <f t="shared" si="324"/>
        <v/>
      </c>
      <c r="FM50" s="225"/>
      <c r="FN50" s="115" t="str">
        <f t="shared" si="414"/>
        <v/>
      </c>
      <c r="FO50" s="225" t="str">
        <f t="shared" si="325"/>
        <v/>
      </c>
      <c r="FP50" s="224"/>
      <c r="FQ50" s="5" t="str">
        <f t="shared" si="415"/>
        <v/>
      </c>
      <c r="FR50" s="224" t="str">
        <f t="shared" si="326"/>
        <v/>
      </c>
      <c r="FS50" s="225"/>
      <c r="FT50" s="115" t="str">
        <f t="shared" si="416"/>
        <v/>
      </c>
      <c r="FU50" s="225" t="str">
        <f t="shared" si="327"/>
        <v/>
      </c>
      <c r="FV50" s="253"/>
      <c r="FW50" s="253"/>
      <c r="FX50" s="253"/>
      <c r="FY50" s="253"/>
      <c r="FZ50" s="253"/>
    </row>
    <row r="51" spans="1:182" s="3" customFormat="1" x14ac:dyDescent="0.25">
      <c r="A51" s="2" t="str">
        <f t="shared" si="89"/>
        <v/>
      </c>
      <c r="B51" s="2"/>
      <c r="C51" s="151"/>
      <c r="D51" s="151" t="str">
        <f t="shared" si="90"/>
        <v/>
      </c>
      <c r="E51" s="109"/>
      <c r="F51" s="194"/>
      <c r="G51" s="2"/>
      <c r="H51" s="76"/>
      <c r="I51" s="114" t="str">
        <f t="shared" si="328"/>
        <v/>
      </c>
      <c r="J51" s="114" t="str">
        <f t="shared" si="329"/>
        <v/>
      </c>
      <c r="K51" s="114" t="str">
        <f t="shared" si="330"/>
        <v/>
      </c>
      <c r="L51" s="114" t="str">
        <f t="shared" si="331"/>
        <v/>
      </c>
      <c r="M51" s="114" t="str">
        <f t="shared" si="332"/>
        <v/>
      </c>
      <c r="N51" s="114" t="str">
        <f t="shared" si="333"/>
        <v/>
      </c>
      <c r="O51" s="114" t="str">
        <f t="shared" si="334"/>
        <v/>
      </c>
      <c r="P51" s="114" t="str">
        <f t="shared" si="335"/>
        <v/>
      </c>
      <c r="Q51" s="93" t="str">
        <f t="shared" si="336"/>
        <v/>
      </c>
      <c r="R51" s="93" t="str">
        <f t="shared" si="337"/>
        <v/>
      </c>
      <c r="S51" s="93" t="str">
        <f t="shared" si="338"/>
        <v/>
      </c>
      <c r="T51" s="93" t="str">
        <f t="shared" si="339"/>
        <v/>
      </c>
      <c r="U51" s="93" t="str">
        <f t="shared" si="340"/>
        <v/>
      </c>
      <c r="V51" s="93" t="str">
        <f t="shared" si="341"/>
        <v/>
      </c>
      <c r="W51" s="93" t="str">
        <f t="shared" si="342"/>
        <v/>
      </c>
      <c r="X51" s="93" t="str">
        <f t="shared" si="343"/>
        <v/>
      </c>
      <c r="Y51" s="93" t="str">
        <f t="shared" si="344"/>
        <v/>
      </c>
      <c r="Z51" s="93" t="str">
        <f t="shared" si="345"/>
        <v/>
      </c>
      <c r="AA51" s="93" t="str">
        <f t="shared" si="346"/>
        <v/>
      </c>
      <c r="AB51" s="93" t="str">
        <f t="shared" si="347"/>
        <v/>
      </c>
      <c r="AC51" s="93" t="str">
        <f t="shared" si="348"/>
        <v/>
      </c>
      <c r="AD51" s="93" t="str">
        <f t="shared" si="349"/>
        <v/>
      </c>
      <c r="AE51" s="93" t="str">
        <f t="shared" si="350"/>
        <v/>
      </c>
      <c r="AF51" s="93" t="str">
        <f t="shared" si="351"/>
        <v/>
      </c>
      <c r="AG51" s="93" t="str">
        <f t="shared" si="352"/>
        <v/>
      </c>
      <c r="AH51" s="93" t="str">
        <f t="shared" si="353"/>
        <v/>
      </c>
      <c r="AI51" s="93" t="str">
        <f t="shared" si="354"/>
        <v/>
      </c>
      <c r="AJ51" s="93" t="str">
        <f t="shared" si="355"/>
        <v/>
      </c>
      <c r="AK51" s="93" t="str">
        <f t="shared" si="356"/>
        <v/>
      </c>
      <c r="AL51" s="93" t="str">
        <f t="shared" si="357"/>
        <v/>
      </c>
      <c r="AM51" s="93" t="str">
        <f t="shared" si="358"/>
        <v/>
      </c>
      <c r="AN51" s="93" t="str">
        <f t="shared" si="359"/>
        <v/>
      </c>
      <c r="AO51" s="93" t="str">
        <f t="shared" si="360"/>
        <v/>
      </c>
      <c r="AP51" s="93" t="str">
        <f t="shared" si="361"/>
        <v/>
      </c>
      <c r="AQ51" s="93" t="str">
        <f t="shared" si="362"/>
        <v/>
      </c>
      <c r="AR51" s="93" t="str">
        <f t="shared" si="363"/>
        <v/>
      </c>
      <c r="AS51" s="93" t="str">
        <f t="shared" si="364"/>
        <v/>
      </c>
      <c r="AT51" s="93" t="str">
        <f t="shared" si="365"/>
        <v/>
      </c>
      <c r="AU51" s="93" t="str">
        <f t="shared" si="366"/>
        <v/>
      </c>
      <c r="AV51" s="93" t="str">
        <f t="shared" si="367"/>
        <v/>
      </c>
      <c r="AW51" s="93" t="str">
        <f t="shared" si="368"/>
        <v/>
      </c>
      <c r="AX51" s="93" t="str">
        <f t="shared" si="369"/>
        <v/>
      </c>
      <c r="AY51" s="93" t="str">
        <f t="shared" si="370"/>
        <v/>
      </c>
      <c r="AZ51" s="93" t="str">
        <f t="shared" si="371"/>
        <v/>
      </c>
      <c r="BA51" s="93" t="str">
        <f t="shared" si="372"/>
        <v/>
      </c>
      <c r="BB51" s="93" t="str">
        <f t="shared" si="373"/>
        <v/>
      </c>
      <c r="BC51" s="93" t="str">
        <f t="shared" si="374"/>
        <v/>
      </c>
      <c r="BD51" s="93" t="str">
        <f t="shared" si="375"/>
        <v/>
      </c>
      <c r="BE51" s="93" t="str">
        <f t="shared" si="376"/>
        <v/>
      </c>
      <c r="BF51" s="224"/>
      <c r="BG51" s="74" t="str">
        <f t="shared" si="377"/>
        <v/>
      </c>
      <c r="BH51" s="36" t="str">
        <f t="shared" si="288"/>
        <v/>
      </c>
      <c r="BI51" s="225"/>
      <c r="BJ51" s="75" t="str">
        <f t="shared" si="378"/>
        <v/>
      </c>
      <c r="BK51" s="37" t="str">
        <f t="shared" si="289"/>
        <v/>
      </c>
      <c r="BL51" s="224"/>
      <c r="BM51" s="74" t="str">
        <f t="shared" si="379"/>
        <v/>
      </c>
      <c r="BN51" s="36" t="str">
        <f t="shared" si="290"/>
        <v/>
      </c>
      <c r="BO51" s="225"/>
      <c r="BP51" s="75" t="str">
        <f t="shared" si="380"/>
        <v/>
      </c>
      <c r="BQ51" s="37" t="str">
        <f t="shared" si="291"/>
        <v/>
      </c>
      <c r="BR51" s="224"/>
      <c r="BS51" s="74" t="str">
        <f t="shared" si="381"/>
        <v/>
      </c>
      <c r="BT51" s="36" t="str">
        <f t="shared" si="292"/>
        <v/>
      </c>
      <c r="BU51" s="225"/>
      <c r="BV51" s="75" t="str">
        <f t="shared" si="382"/>
        <v/>
      </c>
      <c r="BW51" s="37" t="str">
        <f t="shared" si="293"/>
        <v/>
      </c>
      <c r="BX51" s="224"/>
      <c r="BY51" s="74" t="str">
        <f t="shared" si="383"/>
        <v/>
      </c>
      <c r="BZ51" s="36" t="str">
        <f t="shared" si="294"/>
        <v/>
      </c>
      <c r="CA51" s="225"/>
      <c r="CB51" s="75" t="str">
        <f t="shared" si="384"/>
        <v/>
      </c>
      <c r="CC51" s="37" t="str">
        <f t="shared" si="295"/>
        <v/>
      </c>
      <c r="CD51" s="224"/>
      <c r="CE51" s="74" t="str">
        <f t="shared" si="385"/>
        <v/>
      </c>
      <c r="CF51" s="36" t="str">
        <f t="shared" si="296"/>
        <v/>
      </c>
      <c r="CG51" s="225"/>
      <c r="CH51" s="115" t="str">
        <f t="shared" si="386"/>
        <v/>
      </c>
      <c r="CI51" s="225" t="str">
        <f t="shared" si="297"/>
        <v/>
      </c>
      <c r="CJ51" s="224"/>
      <c r="CK51" s="5" t="str">
        <f t="shared" si="387"/>
        <v/>
      </c>
      <c r="CL51" s="224" t="str">
        <f t="shared" si="298"/>
        <v/>
      </c>
      <c r="CM51" s="225"/>
      <c r="CN51" s="115" t="str">
        <f t="shared" si="388"/>
        <v/>
      </c>
      <c r="CO51" s="225" t="str">
        <f t="shared" si="299"/>
        <v/>
      </c>
      <c r="CP51" s="224"/>
      <c r="CQ51" s="5" t="str">
        <f t="shared" si="389"/>
        <v/>
      </c>
      <c r="CR51" s="224" t="str">
        <f t="shared" si="300"/>
        <v/>
      </c>
      <c r="CS51" s="225"/>
      <c r="CT51" s="115" t="str">
        <f t="shared" si="390"/>
        <v/>
      </c>
      <c r="CU51" s="225" t="str">
        <f t="shared" si="301"/>
        <v/>
      </c>
      <c r="CV51" s="224"/>
      <c r="CW51" s="5" t="str">
        <f t="shared" si="391"/>
        <v/>
      </c>
      <c r="CX51" s="224" t="str">
        <f t="shared" si="302"/>
        <v/>
      </c>
      <c r="CY51" s="225"/>
      <c r="CZ51" s="115" t="str">
        <f t="shared" si="392"/>
        <v/>
      </c>
      <c r="DA51" s="225" t="str">
        <f t="shared" si="303"/>
        <v/>
      </c>
      <c r="DB51" s="224"/>
      <c r="DC51" s="5" t="str">
        <f t="shared" si="393"/>
        <v/>
      </c>
      <c r="DD51" s="224" t="str">
        <f t="shared" si="304"/>
        <v/>
      </c>
      <c r="DE51" s="225"/>
      <c r="DF51" s="115" t="str">
        <f t="shared" si="394"/>
        <v/>
      </c>
      <c r="DG51" s="225" t="str">
        <f t="shared" si="305"/>
        <v/>
      </c>
      <c r="DH51" s="224"/>
      <c r="DI51" s="5" t="str">
        <f t="shared" si="395"/>
        <v/>
      </c>
      <c r="DJ51" s="224" t="str">
        <f t="shared" si="306"/>
        <v/>
      </c>
      <c r="DK51" s="225"/>
      <c r="DL51" s="115" t="str">
        <f t="shared" si="396"/>
        <v/>
      </c>
      <c r="DM51" s="225" t="str">
        <f t="shared" si="307"/>
        <v/>
      </c>
      <c r="DN51" s="224"/>
      <c r="DO51" s="5" t="str">
        <f t="shared" si="397"/>
        <v/>
      </c>
      <c r="DP51" s="224" t="str">
        <f t="shared" si="308"/>
        <v/>
      </c>
      <c r="DQ51" s="225"/>
      <c r="DR51" s="115" t="str">
        <f t="shared" si="398"/>
        <v/>
      </c>
      <c r="DS51" s="225" t="str">
        <f t="shared" si="309"/>
        <v/>
      </c>
      <c r="DT51" s="224"/>
      <c r="DU51" s="5" t="str">
        <f t="shared" si="399"/>
        <v/>
      </c>
      <c r="DV51" s="224" t="str">
        <f t="shared" si="310"/>
        <v/>
      </c>
      <c r="DW51" s="225"/>
      <c r="DX51" s="115" t="str">
        <f t="shared" si="400"/>
        <v/>
      </c>
      <c r="DY51" s="225" t="str">
        <f t="shared" si="311"/>
        <v/>
      </c>
      <c r="DZ51" s="224"/>
      <c r="EA51" s="5" t="str">
        <f t="shared" si="401"/>
        <v/>
      </c>
      <c r="EB51" s="224" t="str">
        <f t="shared" si="312"/>
        <v/>
      </c>
      <c r="EC51" s="225"/>
      <c r="ED51" s="115" t="str">
        <f t="shared" si="402"/>
        <v/>
      </c>
      <c r="EE51" s="225" t="str">
        <f t="shared" si="313"/>
        <v/>
      </c>
      <c r="EF51" s="224"/>
      <c r="EG51" s="5" t="str">
        <f t="shared" si="403"/>
        <v/>
      </c>
      <c r="EH51" s="224" t="str">
        <f t="shared" si="314"/>
        <v/>
      </c>
      <c r="EI51" s="225"/>
      <c r="EJ51" s="115" t="str">
        <f t="shared" si="404"/>
        <v/>
      </c>
      <c r="EK51" s="225" t="str">
        <f t="shared" si="315"/>
        <v/>
      </c>
      <c r="EL51" s="224"/>
      <c r="EM51" s="5" t="str">
        <f t="shared" si="405"/>
        <v/>
      </c>
      <c r="EN51" s="224" t="str">
        <f t="shared" si="316"/>
        <v/>
      </c>
      <c r="EO51" s="225"/>
      <c r="EP51" s="115" t="str">
        <f t="shared" si="406"/>
        <v/>
      </c>
      <c r="EQ51" s="225" t="str">
        <f t="shared" si="317"/>
        <v/>
      </c>
      <c r="ER51" s="224"/>
      <c r="ES51" s="5" t="str">
        <f t="shared" si="407"/>
        <v/>
      </c>
      <c r="ET51" s="224" t="str">
        <f t="shared" si="318"/>
        <v/>
      </c>
      <c r="EU51" s="225"/>
      <c r="EV51" s="115" t="str">
        <f t="shared" si="408"/>
        <v/>
      </c>
      <c r="EW51" s="225" t="str">
        <f t="shared" si="319"/>
        <v/>
      </c>
      <c r="EX51" s="224"/>
      <c r="EY51" s="5" t="str">
        <f t="shared" si="409"/>
        <v/>
      </c>
      <c r="EZ51" s="224" t="str">
        <f t="shared" si="320"/>
        <v/>
      </c>
      <c r="FA51" s="225"/>
      <c r="FB51" s="115" t="str">
        <f t="shared" si="410"/>
        <v/>
      </c>
      <c r="FC51" s="225" t="str">
        <f t="shared" si="321"/>
        <v/>
      </c>
      <c r="FD51" s="224"/>
      <c r="FE51" s="5" t="str">
        <f t="shared" si="411"/>
        <v/>
      </c>
      <c r="FF51" s="224" t="str">
        <f t="shared" si="322"/>
        <v/>
      </c>
      <c r="FG51" s="225"/>
      <c r="FH51" s="115" t="str">
        <f t="shared" si="412"/>
        <v/>
      </c>
      <c r="FI51" s="225" t="str">
        <f t="shared" si="323"/>
        <v/>
      </c>
      <c r="FJ51" s="224"/>
      <c r="FK51" s="5" t="str">
        <f t="shared" si="413"/>
        <v/>
      </c>
      <c r="FL51" s="224" t="str">
        <f t="shared" si="324"/>
        <v/>
      </c>
      <c r="FM51" s="225"/>
      <c r="FN51" s="115" t="str">
        <f t="shared" si="414"/>
        <v/>
      </c>
      <c r="FO51" s="225" t="str">
        <f t="shared" si="325"/>
        <v/>
      </c>
      <c r="FP51" s="224"/>
      <c r="FQ51" s="5" t="str">
        <f t="shared" si="415"/>
        <v/>
      </c>
      <c r="FR51" s="224" t="str">
        <f t="shared" si="326"/>
        <v/>
      </c>
      <c r="FS51" s="225"/>
      <c r="FT51" s="115" t="str">
        <f t="shared" si="416"/>
        <v/>
      </c>
      <c r="FU51" s="225" t="str">
        <f t="shared" si="327"/>
        <v/>
      </c>
      <c r="FV51" s="253"/>
      <c r="FW51" s="253"/>
      <c r="FX51" s="253"/>
      <c r="FY51" s="253"/>
      <c r="FZ51" s="253"/>
    </row>
    <row r="52" spans="1:182" s="3" customFormat="1" x14ac:dyDescent="0.25">
      <c r="A52" s="2" t="str">
        <f t="shared" si="89"/>
        <v/>
      </c>
      <c r="B52" s="2"/>
      <c r="C52" s="151"/>
      <c r="D52" s="151" t="str">
        <f t="shared" si="90"/>
        <v/>
      </c>
      <c r="E52" s="109"/>
      <c r="F52" s="194"/>
      <c r="G52" s="2"/>
      <c r="H52" s="76"/>
      <c r="I52" s="114" t="str">
        <f t="shared" si="328"/>
        <v/>
      </c>
      <c r="J52" s="114" t="str">
        <f t="shared" si="329"/>
        <v/>
      </c>
      <c r="K52" s="114" t="str">
        <f t="shared" si="330"/>
        <v/>
      </c>
      <c r="L52" s="114" t="str">
        <f t="shared" si="331"/>
        <v/>
      </c>
      <c r="M52" s="114" t="str">
        <f t="shared" si="332"/>
        <v/>
      </c>
      <c r="N52" s="114" t="str">
        <f t="shared" si="333"/>
        <v/>
      </c>
      <c r="O52" s="114" t="str">
        <f t="shared" si="334"/>
        <v/>
      </c>
      <c r="P52" s="114" t="str">
        <f t="shared" si="335"/>
        <v/>
      </c>
      <c r="Q52" s="93" t="str">
        <f t="shared" si="336"/>
        <v/>
      </c>
      <c r="R52" s="93" t="str">
        <f t="shared" si="337"/>
        <v/>
      </c>
      <c r="S52" s="93" t="str">
        <f t="shared" si="338"/>
        <v/>
      </c>
      <c r="T52" s="93" t="str">
        <f t="shared" si="339"/>
        <v/>
      </c>
      <c r="U52" s="93" t="str">
        <f t="shared" si="340"/>
        <v/>
      </c>
      <c r="V52" s="93" t="str">
        <f t="shared" si="341"/>
        <v/>
      </c>
      <c r="W52" s="93" t="str">
        <f t="shared" si="342"/>
        <v/>
      </c>
      <c r="X52" s="93" t="str">
        <f t="shared" si="343"/>
        <v/>
      </c>
      <c r="Y52" s="93" t="str">
        <f t="shared" si="344"/>
        <v/>
      </c>
      <c r="Z52" s="93" t="str">
        <f t="shared" si="345"/>
        <v/>
      </c>
      <c r="AA52" s="93" t="str">
        <f t="shared" si="346"/>
        <v/>
      </c>
      <c r="AB52" s="93" t="str">
        <f t="shared" si="347"/>
        <v/>
      </c>
      <c r="AC52" s="93" t="str">
        <f t="shared" si="348"/>
        <v/>
      </c>
      <c r="AD52" s="93" t="str">
        <f t="shared" si="349"/>
        <v/>
      </c>
      <c r="AE52" s="93" t="str">
        <f t="shared" si="350"/>
        <v/>
      </c>
      <c r="AF52" s="93" t="str">
        <f t="shared" si="351"/>
        <v/>
      </c>
      <c r="AG52" s="93" t="str">
        <f t="shared" si="352"/>
        <v/>
      </c>
      <c r="AH52" s="93" t="str">
        <f t="shared" si="353"/>
        <v/>
      </c>
      <c r="AI52" s="93" t="str">
        <f t="shared" si="354"/>
        <v/>
      </c>
      <c r="AJ52" s="93" t="str">
        <f t="shared" si="355"/>
        <v/>
      </c>
      <c r="AK52" s="93" t="str">
        <f t="shared" si="356"/>
        <v/>
      </c>
      <c r="AL52" s="93" t="str">
        <f t="shared" si="357"/>
        <v/>
      </c>
      <c r="AM52" s="93" t="str">
        <f t="shared" si="358"/>
        <v/>
      </c>
      <c r="AN52" s="93" t="str">
        <f t="shared" si="359"/>
        <v/>
      </c>
      <c r="AO52" s="93" t="str">
        <f t="shared" si="360"/>
        <v/>
      </c>
      <c r="AP52" s="93" t="str">
        <f t="shared" si="361"/>
        <v/>
      </c>
      <c r="AQ52" s="93" t="str">
        <f t="shared" si="362"/>
        <v/>
      </c>
      <c r="AR52" s="93" t="str">
        <f t="shared" si="363"/>
        <v/>
      </c>
      <c r="AS52" s="93" t="str">
        <f t="shared" si="364"/>
        <v/>
      </c>
      <c r="AT52" s="93" t="str">
        <f t="shared" si="365"/>
        <v/>
      </c>
      <c r="AU52" s="93" t="str">
        <f t="shared" si="366"/>
        <v/>
      </c>
      <c r="AV52" s="93" t="str">
        <f t="shared" si="367"/>
        <v/>
      </c>
      <c r="AW52" s="93" t="str">
        <f t="shared" si="368"/>
        <v/>
      </c>
      <c r="AX52" s="93" t="str">
        <f t="shared" si="369"/>
        <v/>
      </c>
      <c r="AY52" s="93" t="str">
        <f t="shared" si="370"/>
        <v/>
      </c>
      <c r="AZ52" s="93" t="str">
        <f t="shared" si="371"/>
        <v/>
      </c>
      <c r="BA52" s="93" t="str">
        <f t="shared" si="372"/>
        <v/>
      </c>
      <c r="BB52" s="93" t="str">
        <f t="shared" si="373"/>
        <v/>
      </c>
      <c r="BC52" s="93" t="str">
        <f t="shared" si="374"/>
        <v/>
      </c>
      <c r="BD52" s="93" t="str">
        <f t="shared" si="375"/>
        <v/>
      </c>
      <c r="BE52" s="93" t="str">
        <f t="shared" si="376"/>
        <v/>
      </c>
      <c r="BF52" s="224"/>
      <c r="BG52" s="74" t="str">
        <f t="shared" si="377"/>
        <v/>
      </c>
      <c r="BH52" s="36" t="str">
        <f t="shared" si="288"/>
        <v/>
      </c>
      <c r="BI52" s="225"/>
      <c r="BJ52" s="75" t="str">
        <f t="shared" si="378"/>
        <v/>
      </c>
      <c r="BK52" s="37" t="str">
        <f t="shared" si="289"/>
        <v/>
      </c>
      <c r="BL52" s="224"/>
      <c r="BM52" s="74" t="str">
        <f t="shared" si="379"/>
        <v/>
      </c>
      <c r="BN52" s="36" t="str">
        <f t="shared" si="290"/>
        <v/>
      </c>
      <c r="BO52" s="225"/>
      <c r="BP52" s="75" t="str">
        <f t="shared" si="380"/>
        <v/>
      </c>
      <c r="BQ52" s="37" t="str">
        <f t="shared" si="291"/>
        <v/>
      </c>
      <c r="BR52" s="224"/>
      <c r="BS52" s="74" t="str">
        <f t="shared" si="381"/>
        <v/>
      </c>
      <c r="BT52" s="36" t="str">
        <f t="shared" si="292"/>
        <v/>
      </c>
      <c r="BU52" s="225"/>
      <c r="BV52" s="75" t="str">
        <f t="shared" si="382"/>
        <v/>
      </c>
      <c r="BW52" s="37" t="str">
        <f t="shared" si="293"/>
        <v/>
      </c>
      <c r="BX52" s="224"/>
      <c r="BY52" s="74" t="str">
        <f t="shared" si="383"/>
        <v/>
      </c>
      <c r="BZ52" s="36" t="str">
        <f t="shared" si="294"/>
        <v/>
      </c>
      <c r="CA52" s="225"/>
      <c r="CB52" s="75" t="str">
        <f t="shared" si="384"/>
        <v/>
      </c>
      <c r="CC52" s="37" t="str">
        <f t="shared" si="295"/>
        <v/>
      </c>
      <c r="CD52" s="224"/>
      <c r="CE52" s="74" t="str">
        <f t="shared" si="385"/>
        <v/>
      </c>
      <c r="CF52" s="36" t="str">
        <f t="shared" si="296"/>
        <v/>
      </c>
      <c r="CG52" s="225"/>
      <c r="CH52" s="115" t="str">
        <f t="shared" si="386"/>
        <v/>
      </c>
      <c r="CI52" s="225" t="str">
        <f t="shared" si="297"/>
        <v/>
      </c>
      <c r="CJ52" s="224"/>
      <c r="CK52" s="5" t="str">
        <f t="shared" si="387"/>
        <v/>
      </c>
      <c r="CL52" s="224" t="str">
        <f t="shared" si="298"/>
        <v/>
      </c>
      <c r="CM52" s="225"/>
      <c r="CN52" s="115" t="str">
        <f t="shared" si="388"/>
        <v/>
      </c>
      <c r="CO52" s="225" t="str">
        <f t="shared" si="299"/>
        <v/>
      </c>
      <c r="CP52" s="224"/>
      <c r="CQ52" s="5" t="str">
        <f t="shared" si="389"/>
        <v/>
      </c>
      <c r="CR52" s="224" t="str">
        <f t="shared" si="300"/>
        <v/>
      </c>
      <c r="CS52" s="225"/>
      <c r="CT52" s="115" t="str">
        <f t="shared" si="390"/>
        <v/>
      </c>
      <c r="CU52" s="225" t="str">
        <f t="shared" si="301"/>
        <v/>
      </c>
      <c r="CV52" s="224"/>
      <c r="CW52" s="5" t="str">
        <f t="shared" si="391"/>
        <v/>
      </c>
      <c r="CX52" s="224" t="str">
        <f t="shared" si="302"/>
        <v/>
      </c>
      <c r="CY52" s="225"/>
      <c r="CZ52" s="115" t="str">
        <f t="shared" si="392"/>
        <v/>
      </c>
      <c r="DA52" s="225" t="str">
        <f t="shared" si="303"/>
        <v/>
      </c>
      <c r="DB52" s="224"/>
      <c r="DC52" s="5" t="str">
        <f t="shared" si="393"/>
        <v/>
      </c>
      <c r="DD52" s="224" t="str">
        <f t="shared" si="304"/>
        <v/>
      </c>
      <c r="DE52" s="225"/>
      <c r="DF52" s="115" t="str">
        <f t="shared" si="394"/>
        <v/>
      </c>
      <c r="DG52" s="225" t="str">
        <f t="shared" si="305"/>
        <v/>
      </c>
      <c r="DH52" s="224"/>
      <c r="DI52" s="5" t="str">
        <f t="shared" si="395"/>
        <v/>
      </c>
      <c r="DJ52" s="224" t="str">
        <f t="shared" si="306"/>
        <v/>
      </c>
      <c r="DK52" s="225"/>
      <c r="DL52" s="115" t="str">
        <f t="shared" si="396"/>
        <v/>
      </c>
      <c r="DM52" s="225" t="str">
        <f t="shared" si="307"/>
        <v/>
      </c>
      <c r="DN52" s="224"/>
      <c r="DO52" s="5" t="str">
        <f t="shared" si="397"/>
        <v/>
      </c>
      <c r="DP52" s="224" t="str">
        <f t="shared" si="308"/>
        <v/>
      </c>
      <c r="DQ52" s="225"/>
      <c r="DR52" s="115" t="str">
        <f t="shared" si="398"/>
        <v/>
      </c>
      <c r="DS52" s="225" t="str">
        <f t="shared" si="309"/>
        <v/>
      </c>
      <c r="DT52" s="224"/>
      <c r="DU52" s="5" t="str">
        <f t="shared" si="399"/>
        <v/>
      </c>
      <c r="DV52" s="224" t="str">
        <f t="shared" si="310"/>
        <v/>
      </c>
      <c r="DW52" s="225"/>
      <c r="DX52" s="115" t="str">
        <f t="shared" si="400"/>
        <v/>
      </c>
      <c r="DY52" s="225" t="str">
        <f t="shared" si="311"/>
        <v/>
      </c>
      <c r="DZ52" s="224"/>
      <c r="EA52" s="5" t="str">
        <f t="shared" si="401"/>
        <v/>
      </c>
      <c r="EB52" s="224" t="str">
        <f t="shared" si="312"/>
        <v/>
      </c>
      <c r="EC52" s="225"/>
      <c r="ED52" s="115" t="str">
        <f t="shared" si="402"/>
        <v/>
      </c>
      <c r="EE52" s="225" t="str">
        <f t="shared" si="313"/>
        <v/>
      </c>
      <c r="EF52" s="224"/>
      <c r="EG52" s="5" t="str">
        <f t="shared" si="403"/>
        <v/>
      </c>
      <c r="EH52" s="224" t="str">
        <f t="shared" si="314"/>
        <v/>
      </c>
      <c r="EI52" s="225"/>
      <c r="EJ52" s="115" t="str">
        <f t="shared" si="404"/>
        <v/>
      </c>
      <c r="EK52" s="225" t="str">
        <f t="shared" si="315"/>
        <v/>
      </c>
      <c r="EL52" s="224"/>
      <c r="EM52" s="5" t="str">
        <f t="shared" si="405"/>
        <v/>
      </c>
      <c r="EN52" s="224" t="str">
        <f t="shared" si="316"/>
        <v/>
      </c>
      <c r="EO52" s="225"/>
      <c r="EP52" s="115" t="str">
        <f t="shared" si="406"/>
        <v/>
      </c>
      <c r="EQ52" s="225" t="str">
        <f t="shared" si="317"/>
        <v/>
      </c>
      <c r="ER52" s="224"/>
      <c r="ES52" s="5" t="str">
        <f t="shared" si="407"/>
        <v/>
      </c>
      <c r="ET52" s="224" t="str">
        <f t="shared" si="318"/>
        <v/>
      </c>
      <c r="EU52" s="225"/>
      <c r="EV52" s="115" t="str">
        <f t="shared" si="408"/>
        <v/>
      </c>
      <c r="EW52" s="225" t="str">
        <f t="shared" si="319"/>
        <v/>
      </c>
      <c r="EX52" s="224"/>
      <c r="EY52" s="5" t="str">
        <f t="shared" si="409"/>
        <v/>
      </c>
      <c r="EZ52" s="224" t="str">
        <f t="shared" si="320"/>
        <v/>
      </c>
      <c r="FA52" s="225"/>
      <c r="FB52" s="115" t="str">
        <f t="shared" si="410"/>
        <v/>
      </c>
      <c r="FC52" s="225" t="str">
        <f t="shared" si="321"/>
        <v/>
      </c>
      <c r="FD52" s="224"/>
      <c r="FE52" s="5" t="str">
        <f t="shared" si="411"/>
        <v/>
      </c>
      <c r="FF52" s="224" t="str">
        <f t="shared" si="322"/>
        <v/>
      </c>
      <c r="FG52" s="225"/>
      <c r="FH52" s="115" t="str">
        <f t="shared" si="412"/>
        <v/>
      </c>
      <c r="FI52" s="225" t="str">
        <f t="shared" si="323"/>
        <v/>
      </c>
      <c r="FJ52" s="224"/>
      <c r="FK52" s="5" t="str">
        <f t="shared" si="413"/>
        <v/>
      </c>
      <c r="FL52" s="224" t="str">
        <f t="shared" si="324"/>
        <v/>
      </c>
      <c r="FM52" s="225"/>
      <c r="FN52" s="115" t="str">
        <f t="shared" si="414"/>
        <v/>
      </c>
      <c r="FO52" s="225" t="str">
        <f t="shared" si="325"/>
        <v/>
      </c>
      <c r="FP52" s="224"/>
      <c r="FQ52" s="5" t="str">
        <f t="shared" si="415"/>
        <v/>
      </c>
      <c r="FR52" s="224" t="str">
        <f t="shared" si="326"/>
        <v/>
      </c>
      <c r="FS52" s="225"/>
      <c r="FT52" s="115" t="str">
        <f t="shared" si="416"/>
        <v/>
      </c>
      <c r="FU52" s="225" t="str">
        <f t="shared" si="327"/>
        <v/>
      </c>
      <c r="FV52" s="253"/>
      <c r="FW52" s="253"/>
      <c r="FX52" s="253"/>
      <c r="FY52" s="253"/>
      <c r="FZ52" s="253"/>
    </row>
    <row r="53" spans="1:182" s="3" customFormat="1" x14ac:dyDescent="0.25">
      <c r="A53" s="2" t="str">
        <f t="shared" si="89"/>
        <v/>
      </c>
      <c r="B53" s="2"/>
      <c r="C53" s="151"/>
      <c r="D53" s="151" t="str">
        <f t="shared" si="90"/>
        <v/>
      </c>
      <c r="E53" s="109"/>
      <c r="F53" s="194"/>
      <c r="G53" s="2"/>
      <c r="H53" s="76"/>
      <c r="I53" s="114" t="str">
        <f t="shared" si="328"/>
        <v/>
      </c>
      <c r="J53" s="114" t="str">
        <f t="shared" si="329"/>
        <v/>
      </c>
      <c r="K53" s="114" t="str">
        <f t="shared" si="330"/>
        <v/>
      </c>
      <c r="L53" s="114" t="str">
        <f t="shared" si="331"/>
        <v/>
      </c>
      <c r="M53" s="114" t="str">
        <f t="shared" si="332"/>
        <v/>
      </c>
      <c r="N53" s="114" t="str">
        <f t="shared" si="333"/>
        <v/>
      </c>
      <c r="O53" s="114" t="str">
        <f t="shared" si="334"/>
        <v/>
      </c>
      <c r="P53" s="114" t="str">
        <f t="shared" si="335"/>
        <v/>
      </c>
      <c r="Q53" s="93" t="str">
        <f t="shared" si="336"/>
        <v/>
      </c>
      <c r="R53" s="93" t="str">
        <f t="shared" si="337"/>
        <v/>
      </c>
      <c r="S53" s="93" t="str">
        <f t="shared" si="338"/>
        <v/>
      </c>
      <c r="T53" s="93" t="str">
        <f t="shared" si="339"/>
        <v/>
      </c>
      <c r="U53" s="93" t="str">
        <f t="shared" si="340"/>
        <v/>
      </c>
      <c r="V53" s="93" t="str">
        <f t="shared" si="341"/>
        <v/>
      </c>
      <c r="W53" s="93" t="str">
        <f t="shared" si="342"/>
        <v/>
      </c>
      <c r="X53" s="93" t="str">
        <f t="shared" si="343"/>
        <v/>
      </c>
      <c r="Y53" s="93" t="str">
        <f t="shared" si="344"/>
        <v/>
      </c>
      <c r="Z53" s="93" t="str">
        <f t="shared" si="345"/>
        <v/>
      </c>
      <c r="AA53" s="93" t="str">
        <f t="shared" si="346"/>
        <v/>
      </c>
      <c r="AB53" s="93" t="str">
        <f t="shared" si="347"/>
        <v/>
      </c>
      <c r="AC53" s="93" t="str">
        <f t="shared" si="348"/>
        <v/>
      </c>
      <c r="AD53" s="93" t="str">
        <f t="shared" si="349"/>
        <v/>
      </c>
      <c r="AE53" s="93" t="str">
        <f t="shared" si="350"/>
        <v/>
      </c>
      <c r="AF53" s="93" t="str">
        <f t="shared" si="351"/>
        <v/>
      </c>
      <c r="AG53" s="93" t="str">
        <f t="shared" si="352"/>
        <v/>
      </c>
      <c r="AH53" s="93" t="str">
        <f t="shared" si="353"/>
        <v/>
      </c>
      <c r="AI53" s="93" t="str">
        <f t="shared" si="354"/>
        <v/>
      </c>
      <c r="AJ53" s="93" t="str">
        <f t="shared" si="355"/>
        <v/>
      </c>
      <c r="AK53" s="93" t="str">
        <f t="shared" si="356"/>
        <v/>
      </c>
      <c r="AL53" s="93" t="str">
        <f t="shared" si="357"/>
        <v/>
      </c>
      <c r="AM53" s="93" t="str">
        <f t="shared" si="358"/>
        <v/>
      </c>
      <c r="AN53" s="93" t="str">
        <f t="shared" si="359"/>
        <v/>
      </c>
      <c r="AO53" s="93" t="str">
        <f t="shared" si="360"/>
        <v/>
      </c>
      <c r="AP53" s="93" t="str">
        <f t="shared" si="361"/>
        <v/>
      </c>
      <c r="AQ53" s="93" t="str">
        <f t="shared" si="362"/>
        <v/>
      </c>
      <c r="AR53" s="93" t="str">
        <f t="shared" si="363"/>
        <v/>
      </c>
      <c r="AS53" s="93" t="str">
        <f t="shared" si="364"/>
        <v/>
      </c>
      <c r="AT53" s="93" t="str">
        <f t="shared" si="365"/>
        <v/>
      </c>
      <c r="AU53" s="93" t="str">
        <f t="shared" si="366"/>
        <v/>
      </c>
      <c r="AV53" s="93" t="str">
        <f t="shared" si="367"/>
        <v/>
      </c>
      <c r="AW53" s="93" t="str">
        <f t="shared" si="368"/>
        <v/>
      </c>
      <c r="AX53" s="93" t="str">
        <f t="shared" si="369"/>
        <v/>
      </c>
      <c r="AY53" s="93" t="str">
        <f t="shared" si="370"/>
        <v/>
      </c>
      <c r="AZ53" s="93" t="str">
        <f t="shared" si="371"/>
        <v/>
      </c>
      <c r="BA53" s="93" t="str">
        <f t="shared" si="372"/>
        <v/>
      </c>
      <c r="BB53" s="93" t="str">
        <f t="shared" si="373"/>
        <v/>
      </c>
      <c r="BC53" s="93" t="str">
        <f t="shared" si="374"/>
        <v/>
      </c>
      <c r="BD53" s="93" t="str">
        <f t="shared" si="375"/>
        <v/>
      </c>
      <c r="BE53" s="93" t="str">
        <f t="shared" si="376"/>
        <v/>
      </c>
      <c r="BF53" s="224"/>
      <c r="BG53" s="74" t="str">
        <f t="shared" si="377"/>
        <v/>
      </c>
      <c r="BH53" s="36" t="str">
        <f t="shared" si="288"/>
        <v/>
      </c>
      <c r="BI53" s="225"/>
      <c r="BJ53" s="75" t="str">
        <f t="shared" si="378"/>
        <v/>
      </c>
      <c r="BK53" s="37" t="str">
        <f t="shared" si="289"/>
        <v/>
      </c>
      <c r="BL53" s="224"/>
      <c r="BM53" s="74" t="str">
        <f t="shared" si="379"/>
        <v/>
      </c>
      <c r="BN53" s="36" t="str">
        <f t="shared" si="290"/>
        <v/>
      </c>
      <c r="BO53" s="225"/>
      <c r="BP53" s="75" t="str">
        <f t="shared" si="380"/>
        <v/>
      </c>
      <c r="BQ53" s="37" t="str">
        <f t="shared" si="291"/>
        <v/>
      </c>
      <c r="BR53" s="224"/>
      <c r="BS53" s="74" t="str">
        <f t="shared" si="381"/>
        <v/>
      </c>
      <c r="BT53" s="36" t="str">
        <f t="shared" si="292"/>
        <v/>
      </c>
      <c r="BU53" s="225"/>
      <c r="BV53" s="75" t="str">
        <f t="shared" si="382"/>
        <v/>
      </c>
      <c r="BW53" s="37" t="str">
        <f t="shared" si="293"/>
        <v/>
      </c>
      <c r="BX53" s="224"/>
      <c r="BY53" s="74" t="str">
        <f t="shared" si="383"/>
        <v/>
      </c>
      <c r="BZ53" s="36" t="str">
        <f t="shared" si="294"/>
        <v/>
      </c>
      <c r="CA53" s="225"/>
      <c r="CB53" s="75" t="str">
        <f t="shared" si="384"/>
        <v/>
      </c>
      <c r="CC53" s="37" t="str">
        <f t="shared" si="295"/>
        <v/>
      </c>
      <c r="CD53" s="224"/>
      <c r="CE53" s="74" t="str">
        <f t="shared" si="385"/>
        <v/>
      </c>
      <c r="CF53" s="36" t="str">
        <f t="shared" si="296"/>
        <v/>
      </c>
      <c r="CG53" s="225"/>
      <c r="CH53" s="115" t="str">
        <f t="shared" si="386"/>
        <v/>
      </c>
      <c r="CI53" s="225" t="str">
        <f t="shared" si="297"/>
        <v/>
      </c>
      <c r="CJ53" s="224"/>
      <c r="CK53" s="5" t="str">
        <f t="shared" si="387"/>
        <v/>
      </c>
      <c r="CL53" s="224" t="str">
        <f t="shared" si="298"/>
        <v/>
      </c>
      <c r="CM53" s="225"/>
      <c r="CN53" s="115" t="str">
        <f t="shared" si="388"/>
        <v/>
      </c>
      <c r="CO53" s="225" t="str">
        <f t="shared" si="299"/>
        <v/>
      </c>
      <c r="CP53" s="224"/>
      <c r="CQ53" s="5" t="str">
        <f t="shared" si="389"/>
        <v/>
      </c>
      <c r="CR53" s="224" t="str">
        <f t="shared" si="300"/>
        <v/>
      </c>
      <c r="CS53" s="225"/>
      <c r="CT53" s="115" t="str">
        <f t="shared" si="390"/>
        <v/>
      </c>
      <c r="CU53" s="225" t="str">
        <f t="shared" si="301"/>
        <v/>
      </c>
      <c r="CV53" s="224"/>
      <c r="CW53" s="5" t="str">
        <f t="shared" si="391"/>
        <v/>
      </c>
      <c r="CX53" s="224" t="str">
        <f t="shared" si="302"/>
        <v/>
      </c>
      <c r="CY53" s="225"/>
      <c r="CZ53" s="115" t="str">
        <f t="shared" si="392"/>
        <v/>
      </c>
      <c r="DA53" s="225" t="str">
        <f t="shared" si="303"/>
        <v/>
      </c>
      <c r="DB53" s="224"/>
      <c r="DC53" s="5" t="str">
        <f t="shared" si="393"/>
        <v/>
      </c>
      <c r="DD53" s="224" t="str">
        <f t="shared" si="304"/>
        <v/>
      </c>
      <c r="DE53" s="225"/>
      <c r="DF53" s="115" t="str">
        <f t="shared" si="394"/>
        <v/>
      </c>
      <c r="DG53" s="225" t="str">
        <f t="shared" si="305"/>
        <v/>
      </c>
      <c r="DH53" s="224"/>
      <c r="DI53" s="5" t="str">
        <f t="shared" si="395"/>
        <v/>
      </c>
      <c r="DJ53" s="224" t="str">
        <f t="shared" si="306"/>
        <v/>
      </c>
      <c r="DK53" s="225"/>
      <c r="DL53" s="115" t="str">
        <f t="shared" si="396"/>
        <v/>
      </c>
      <c r="DM53" s="225" t="str">
        <f t="shared" si="307"/>
        <v/>
      </c>
      <c r="DN53" s="224"/>
      <c r="DO53" s="5" t="str">
        <f t="shared" si="397"/>
        <v/>
      </c>
      <c r="DP53" s="224" t="str">
        <f t="shared" si="308"/>
        <v/>
      </c>
      <c r="DQ53" s="225"/>
      <c r="DR53" s="115" t="str">
        <f t="shared" si="398"/>
        <v/>
      </c>
      <c r="DS53" s="225" t="str">
        <f t="shared" si="309"/>
        <v/>
      </c>
      <c r="DT53" s="224"/>
      <c r="DU53" s="5" t="str">
        <f t="shared" si="399"/>
        <v/>
      </c>
      <c r="DV53" s="224" t="str">
        <f t="shared" si="310"/>
        <v/>
      </c>
      <c r="DW53" s="225"/>
      <c r="DX53" s="115" t="str">
        <f t="shared" si="400"/>
        <v/>
      </c>
      <c r="DY53" s="225" t="str">
        <f t="shared" si="311"/>
        <v/>
      </c>
      <c r="DZ53" s="224"/>
      <c r="EA53" s="5" t="str">
        <f t="shared" si="401"/>
        <v/>
      </c>
      <c r="EB53" s="224" t="str">
        <f t="shared" si="312"/>
        <v/>
      </c>
      <c r="EC53" s="225"/>
      <c r="ED53" s="115" t="str">
        <f t="shared" si="402"/>
        <v/>
      </c>
      <c r="EE53" s="225" t="str">
        <f t="shared" si="313"/>
        <v/>
      </c>
      <c r="EF53" s="224"/>
      <c r="EG53" s="5" t="str">
        <f t="shared" si="403"/>
        <v/>
      </c>
      <c r="EH53" s="224" t="str">
        <f t="shared" si="314"/>
        <v/>
      </c>
      <c r="EI53" s="225"/>
      <c r="EJ53" s="115" t="str">
        <f t="shared" si="404"/>
        <v/>
      </c>
      <c r="EK53" s="225" t="str">
        <f t="shared" si="315"/>
        <v/>
      </c>
      <c r="EL53" s="224"/>
      <c r="EM53" s="5" t="str">
        <f t="shared" si="405"/>
        <v/>
      </c>
      <c r="EN53" s="224" t="str">
        <f t="shared" si="316"/>
        <v/>
      </c>
      <c r="EO53" s="225"/>
      <c r="EP53" s="115" t="str">
        <f t="shared" si="406"/>
        <v/>
      </c>
      <c r="EQ53" s="225" t="str">
        <f t="shared" si="317"/>
        <v/>
      </c>
      <c r="ER53" s="224"/>
      <c r="ES53" s="5" t="str">
        <f t="shared" si="407"/>
        <v/>
      </c>
      <c r="ET53" s="224" t="str">
        <f t="shared" si="318"/>
        <v/>
      </c>
      <c r="EU53" s="225"/>
      <c r="EV53" s="115" t="str">
        <f t="shared" si="408"/>
        <v/>
      </c>
      <c r="EW53" s="225" t="str">
        <f t="shared" si="319"/>
        <v/>
      </c>
      <c r="EX53" s="224"/>
      <c r="EY53" s="5" t="str">
        <f t="shared" si="409"/>
        <v/>
      </c>
      <c r="EZ53" s="224" t="str">
        <f t="shared" si="320"/>
        <v/>
      </c>
      <c r="FA53" s="225"/>
      <c r="FB53" s="115" t="str">
        <f t="shared" si="410"/>
        <v/>
      </c>
      <c r="FC53" s="225" t="str">
        <f t="shared" si="321"/>
        <v/>
      </c>
      <c r="FD53" s="224"/>
      <c r="FE53" s="5" t="str">
        <f t="shared" si="411"/>
        <v/>
      </c>
      <c r="FF53" s="224" t="str">
        <f t="shared" si="322"/>
        <v/>
      </c>
      <c r="FG53" s="225"/>
      <c r="FH53" s="115" t="str">
        <f t="shared" si="412"/>
        <v/>
      </c>
      <c r="FI53" s="225" t="str">
        <f t="shared" si="323"/>
        <v/>
      </c>
      <c r="FJ53" s="224"/>
      <c r="FK53" s="5" t="str">
        <f t="shared" si="413"/>
        <v/>
      </c>
      <c r="FL53" s="224" t="str">
        <f t="shared" si="324"/>
        <v/>
      </c>
      <c r="FM53" s="225"/>
      <c r="FN53" s="115" t="str">
        <f t="shared" si="414"/>
        <v/>
      </c>
      <c r="FO53" s="225" t="str">
        <f t="shared" si="325"/>
        <v/>
      </c>
      <c r="FP53" s="224"/>
      <c r="FQ53" s="5" t="str">
        <f t="shared" si="415"/>
        <v/>
      </c>
      <c r="FR53" s="224" t="str">
        <f t="shared" si="326"/>
        <v/>
      </c>
      <c r="FS53" s="225"/>
      <c r="FT53" s="115" t="str">
        <f t="shared" si="416"/>
        <v/>
      </c>
      <c r="FU53" s="225" t="str">
        <f t="shared" si="327"/>
        <v/>
      </c>
      <c r="FV53" s="253"/>
      <c r="FW53" s="253"/>
      <c r="FX53" s="253"/>
      <c r="FY53" s="253"/>
      <c r="FZ53" s="253"/>
    </row>
    <row r="54" spans="1:182" s="3" customFormat="1" x14ac:dyDescent="0.25">
      <c r="A54" s="2" t="str">
        <f t="shared" si="89"/>
        <v/>
      </c>
      <c r="B54" s="2"/>
      <c r="C54" s="151"/>
      <c r="D54" s="151" t="str">
        <f t="shared" si="90"/>
        <v/>
      </c>
      <c r="E54" s="109"/>
      <c r="F54" s="194"/>
      <c r="G54" s="2"/>
      <c r="H54" s="76"/>
      <c r="I54" s="114" t="str">
        <f t="shared" si="328"/>
        <v/>
      </c>
      <c r="J54" s="114" t="str">
        <f t="shared" si="329"/>
        <v/>
      </c>
      <c r="K54" s="114" t="str">
        <f t="shared" si="330"/>
        <v/>
      </c>
      <c r="L54" s="114" t="str">
        <f t="shared" si="331"/>
        <v/>
      </c>
      <c r="M54" s="114" t="str">
        <f t="shared" si="332"/>
        <v/>
      </c>
      <c r="N54" s="114" t="str">
        <f t="shared" si="333"/>
        <v/>
      </c>
      <c r="O54" s="114" t="str">
        <f t="shared" si="334"/>
        <v/>
      </c>
      <c r="P54" s="114" t="str">
        <f t="shared" si="335"/>
        <v/>
      </c>
      <c r="Q54" s="93" t="str">
        <f t="shared" si="336"/>
        <v/>
      </c>
      <c r="R54" s="93" t="str">
        <f t="shared" si="337"/>
        <v/>
      </c>
      <c r="S54" s="93" t="str">
        <f t="shared" si="338"/>
        <v/>
      </c>
      <c r="T54" s="93" t="str">
        <f t="shared" si="339"/>
        <v/>
      </c>
      <c r="U54" s="93" t="str">
        <f t="shared" si="340"/>
        <v/>
      </c>
      <c r="V54" s="93" t="str">
        <f t="shared" si="341"/>
        <v/>
      </c>
      <c r="W54" s="93" t="str">
        <f t="shared" si="342"/>
        <v/>
      </c>
      <c r="X54" s="93" t="str">
        <f t="shared" si="343"/>
        <v/>
      </c>
      <c r="Y54" s="93" t="str">
        <f t="shared" si="344"/>
        <v/>
      </c>
      <c r="Z54" s="93" t="str">
        <f t="shared" si="345"/>
        <v/>
      </c>
      <c r="AA54" s="93" t="str">
        <f t="shared" si="346"/>
        <v/>
      </c>
      <c r="AB54" s="93" t="str">
        <f t="shared" si="347"/>
        <v/>
      </c>
      <c r="AC54" s="93" t="str">
        <f t="shared" si="348"/>
        <v/>
      </c>
      <c r="AD54" s="93" t="str">
        <f t="shared" si="349"/>
        <v/>
      </c>
      <c r="AE54" s="93" t="str">
        <f t="shared" si="350"/>
        <v/>
      </c>
      <c r="AF54" s="93" t="str">
        <f t="shared" si="351"/>
        <v/>
      </c>
      <c r="AG54" s="93" t="str">
        <f t="shared" si="352"/>
        <v/>
      </c>
      <c r="AH54" s="93" t="str">
        <f t="shared" si="353"/>
        <v/>
      </c>
      <c r="AI54" s="93" t="str">
        <f t="shared" si="354"/>
        <v/>
      </c>
      <c r="AJ54" s="93" t="str">
        <f t="shared" si="355"/>
        <v/>
      </c>
      <c r="AK54" s="93" t="str">
        <f t="shared" si="356"/>
        <v/>
      </c>
      <c r="AL54" s="93" t="str">
        <f t="shared" si="357"/>
        <v/>
      </c>
      <c r="AM54" s="93" t="str">
        <f t="shared" si="358"/>
        <v/>
      </c>
      <c r="AN54" s="93" t="str">
        <f t="shared" si="359"/>
        <v/>
      </c>
      <c r="AO54" s="93" t="str">
        <f t="shared" si="360"/>
        <v/>
      </c>
      <c r="AP54" s="93" t="str">
        <f t="shared" si="361"/>
        <v/>
      </c>
      <c r="AQ54" s="93" t="str">
        <f t="shared" si="362"/>
        <v/>
      </c>
      <c r="AR54" s="93" t="str">
        <f t="shared" si="363"/>
        <v/>
      </c>
      <c r="AS54" s="93" t="str">
        <f t="shared" si="364"/>
        <v/>
      </c>
      <c r="AT54" s="93" t="str">
        <f t="shared" si="365"/>
        <v/>
      </c>
      <c r="AU54" s="93" t="str">
        <f t="shared" si="366"/>
        <v/>
      </c>
      <c r="AV54" s="93" t="str">
        <f t="shared" si="367"/>
        <v/>
      </c>
      <c r="AW54" s="93" t="str">
        <f t="shared" si="368"/>
        <v/>
      </c>
      <c r="AX54" s="93" t="str">
        <f t="shared" si="369"/>
        <v/>
      </c>
      <c r="AY54" s="93" t="str">
        <f t="shared" si="370"/>
        <v/>
      </c>
      <c r="AZ54" s="93" t="str">
        <f t="shared" si="371"/>
        <v/>
      </c>
      <c r="BA54" s="93" t="str">
        <f t="shared" si="372"/>
        <v/>
      </c>
      <c r="BB54" s="93" t="str">
        <f t="shared" si="373"/>
        <v/>
      </c>
      <c r="BC54" s="93" t="str">
        <f t="shared" si="374"/>
        <v/>
      </c>
      <c r="BD54" s="93" t="str">
        <f t="shared" si="375"/>
        <v/>
      </c>
      <c r="BE54" s="93" t="str">
        <f t="shared" si="376"/>
        <v/>
      </c>
      <c r="BF54" s="224"/>
      <c r="BG54" s="74" t="str">
        <f t="shared" si="377"/>
        <v/>
      </c>
      <c r="BH54" s="36" t="str">
        <f t="shared" si="288"/>
        <v/>
      </c>
      <c r="BI54" s="225"/>
      <c r="BJ54" s="75" t="str">
        <f t="shared" si="378"/>
        <v/>
      </c>
      <c r="BK54" s="37" t="str">
        <f t="shared" si="289"/>
        <v/>
      </c>
      <c r="BL54" s="224"/>
      <c r="BM54" s="74" t="str">
        <f t="shared" si="379"/>
        <v/>
      </c>
      <c r="BN54" s="36" t="str">
        <f t="shared" si="290"/>
        <v/>
      </c>
      <c r="BO54" s="225"/>
      <c r="BP54" s="75" t="str">
        <f t="shared" si="380"/>
        <v/>
      </c>
      <c r="BQ54" s="37" t="str">
        <f t="shared" si="291"/>
        <v/>
      </c>
      <c r="BR54" s="224"/>
      <c r="BS54" s="74" t="str">
        <f t="shared" si="381"/>
        <v/>
      </c>
      <c r="BT54" s="36" t="str">
        <f t="shared" si="292"/>
        <v/>
      </c>
      <c r="BU54" s="225"/>
      <c r="BV54" s="75" t="str">
        <f t="shared" si="382"/>
        <v/>
      </c>
      <c r="BW54" s="37" t="str">
        <f t="shared" si="293"/>
        <v/>
      </c>
      <c r="BX54" s="224"/>
      <c r="BY54" s="74" t="str">
        <f t="shared" si="383"/>
        <v/>
      </c>
      <c r="BZ54" s="36" t="str">
        <f t="shared" si="294"/>
        <v/>
      </c>
      <c r="CA54" s="225"/>
      <c r="CB54" s="75" t="str">
        <f t="shared" si="384"/>
        <v/>
      </c>
      <c r="CC54" s="37" t="str">
        <f t="shared" si="295"/>
        <v/>
      </c>
      <c r="CD54" s="224"/>
      <c r="CE54" s="74" t="str">
        <f t="shared" si="385"/>
        <v/>
      </c>
      <c r="CF54" s="36" t="str">
        <f t="shared" si="296"/>
        <v/>
      </c>
      <c r="CG54" s="225"/>
      <c r="CH54" s="115" t="str">
        <f t="shared" si="386"/>
        <v/>
      </c>
      <c r="CI54" s="225" t="str">
        <f t="shared" si="297"/>
        <v/>
      </c>
      <c r="CJ54" s="224"/>
      <c r="CK54" s="5" t="str">
        <f t="shared" si="387"/>
        <v/>
      </c>
      <c r="CL54" s="224" t="str">
        <f t="shared" si="298"/>
        <v/>
      </c>
      <c r="CM54" s="225"/>
      <c r="CN54" s="115" t="str">
        <f t="shared" si="388"/>
        <v/>
      </c>
      <c r="CO54" s="225" t="str">
        <f t="shared" si="299"/>
        <v/>
      </c>
      <c r="CP54" s="224"/>
      <c r="CQ54" s="5" t="str">
        <f t="shared" si="389"/>
        <v/>
      </c>
      <c r="CR54" s="224" t="str">
        <f t="shared" si="300"/>
        <v/>
      </c>
      <c r="CS54" s="225"/>
      <c r="CT54" s="115" t="str">
        <f t="shared" si="390"/>
        <v/>
      </c>
      <c r="CU54" s="225" t="str">
        <f t="shared" si="301"/>
        <v/>
      </c>
      <c r="CV54" s="224"/>
      <c r="CW54" s="5" t="str">
        <f t="shared" si="391"/>
        <v/>
      </c>
      <c r="CX54" s="224" t="str">
        <f t="shared" si="302"/>
        <v/>
      </c>
      <c r="CY54" s="225"/>
      <c r="CZ54" s="115" t="str">
        <f t="shared" si="392"/>
        <v/>
      </c>
      <c r="DA54" s="225" t="str">
        <f t="shared" si="303"/>
        <v/>
      </c>
      <c r="DB54" s="224"/>
      <c r="DC54" s="5" t="str">
        <f t="shared" si="393"/>
        <v/>
      </c>
      <c r="DD54" s="224" t="str">
        <f t="shared" si="304"/>
        <v/>
      </c>
      <c r="DE54" s="225"/>
      <c r="DF54" s="115" t="str">
        <f t="shared" si="394"/>
        <v/>
      </c>
      <c r="DG54" s="225" t="str">
        <f t="shared" si="305"/>
        <v/>
      </c>
      <c r="DH54" s="224"/>
      <c r="DI54" s="5" t="str">
        <f t="shared" si="395"/>
        <v/>
      </c>
      <c r="DJ54" s="224" t="str">
        <f t="shared" si="306"/>
        <v/>
      </c>
      <c r="DK54" s="225"/>
      <c r="DL54" s="115" t="str">
        <f t="shared" si="396"/>
        <v/>
      </c>
      <c r="DM54" s="225" t="str">
        <f t="shared" si="307"/>
        <v/>
      </c>
      <c r="DN54" s="224"/>
      <c r="DO54" s="5" t="str">
        <f t="shared" si="397"/>
        <v/>
      </c>
      <c r="DP54" s="224" t="str">
        <f t="shared" si="308"/>
        <v/>
      </c>
      <c r="DQ54" s="225"/>
      <c r="DR54" s="115" t="str">
        <f t="shared" si="398"/>
        <v/>
      </c>
      <c r="DS54" s="225" t="str">
        <f t="shared" si="309"/>
        <v/>
      </c>
      <c r="DT54" s="224"/>
      <c r="DU54" s="5" t="str">
        <f t="shared" si="399"/>
        <v/>
      </c>
      <c r="DV54" s="224" t="str">
        <f t="shared" si="310"/>
        <v/>
      </c>
      <c r="DW54" s="225"/>
      <c r="DX54" s="115" t="str">
        <f t="shared" si="400"/>
        <v/>
      </c>
      <c r="DY54" s="225" t="str">
        <f t="shared" si="311"/>
        <v/>
      </c>
      <c r="DZ54" s="224"/>
      <c r="EA54" s="5" t="str">
        <f t="shared" si="401"/>
        <v/>
      </c>
      <c r="EB54" s="224" t="str">
        <f t="shared" si="312"/>
        <v/>
      </c>
      <c r="EC54" s="225"/>
      <c r="ED54" s="115" t="str">
        <f t="shared" si="402"/>
        <v/>
      </c>
      <c r="EE54" s="225" t="str">
        <f t="shared" si="313"/>
        <v/>
      </c>
      <c r="EF54" s="224"/>
      <c r="EG54" s="5" t="str">
        <f t="shared" si="403"/>
        <v/>
      </c>
      <c r="EH54" s="224" t="str">
        <f t="shared" si="314"/>
        <v/>
      </c>
      <c r="EI54" s="225"/>
      <c r="EJ54" s="115" t="str">
        <f t="shared" si="404"/>
        <v/>
      </c>
      <c r="EK54" s="225" t="str">
        <f t="shared" si="315"/>
        <v/>
      </c>
      <c r="EL54" s="224"/>
      <c r="EM54" s="5" t="str">
        <f t="shared" si="405"/>
        <v/>
      </c>
      <c r="EN54" s="224" t="str">
        <f t="shared" si="316"/>
        <v/>
      </c>
      <c r="EO54" s="225"/>
      <c r="EP54" s="115" t="str">
        <f t="shared" si="406"/>
        <v/>
      </c>
      <c r="EQ54" s="225" t="str">
        <f t="shared" si="317"/>
        <v/>
      </c>
      <c r="ER54" s="224"/>
      <c r="ES54" s="5" t="str">
        <f t="shared" si="407"/>
        <v/>
      </c>
      <c r="ET54" s="224" t="str">
        <f t="shared" si="318"/>
        <v/>
      </c>
      <c r="EU54" s="225"/>
      <c r="EV54" s="115" t="str">
        <f t="shared" si="408"/>
        <v/>
      </c>
      <c r="EW54" s="225" t="str">
        <f t="shared" si="319"/>
        <v/>
      </c>
      <c r="EX54" s="224"/>
      <c r="EY54" s="5" t="str">
        <f t="shared" si="409"/>
        <v/>
      </c>
      <c r="EZ54" s="224" t="str">
        <f t="shared" si="320"/>
        <v/>
      </c>
      <c r="FA54" s="225"/>
      <c r="FB54" s="115" t="str">
        <f t="shared" si="410"/>
        <v/>
      </c>
      <c r="FC54" s="225" t="str">
        <f t="shared" si="321"/>
        <v/>
      </c>
      <c r="FD54" s="224"/>
      <c r="FE54" s="5" t="str">
        <f t="shared" si="411"/>
        <v/>
      </c>
      <c r="FF54" s="224" t="str">
        <f t="shared" si="322"/>
        <v/>
      </c>
      <c r="FG54" s="225"/>
      <c r="FH54" s="115" t="str">
        <f t="shared" si="412"/>
        <v/>
      </c>
      <c r="FI54" s="225" t="str">
        <f t="shared" si="323"/>
        <v/>
      </c>
      <c r="FJ54" s="224"/>
      <c r="FK54" s="5" t="str">
        <f t="shared" si="413"/>
        <v/>
      </c>
      <c r="FL54" s="224" t="str">
        <f t="shared" si="324"/>
        <v/>
      </c>
      <c r="FM54" s="225"/>
      <c r="FN54" s="115" t="str">
        <f t="shared" si="414"/>
        <v/>
      </c>
      <c r="FO54" s="225" t="str">
        <f t="shared" si="325"/>
        <v/>
      </c>
      <c r="FP54" s="224"/>
      <c r="FQ54" s="5" t="str">
        <f t="shared" si="415"/>
        <v/>
      </c>
      <c r="FR54" s="224" t="str">
        <f t="shared" si="326"/>
        <v/>
      </c>
      <c r="FS54" s="225"/>
      <c r="FT54" s="115" t="str">
        <f t="shared" si="416"/>
        <v/>
      </c>
      <c r="FU54" s="225" t="str">
        <f t="shared" si="327"/>
        <v/>
      </c>
      <c r="FV54" s="253"/>
      <c r="FW54" s="253"/>
      <c r="FX54" s="253"/>
      <c r="FY54" s="253"/>
      <c r="FZ54" s="253"/>
    </row>
    <row r="55" spans="1:182" s="14" customFormat="1" x14ac:dyDescent="0.25">
      <c r="A55" s="2" t="str">
        <f t="shared" si="89"/>
        <v/>
      </c>
      <c r="B55" s="2"/>
      <c r="C55" s="151"/>
      <c r="D55" s="151" t="str">
        <f t="shared" si="90"/>
        <v/>
      </c>
      <c r="E55" s="109"/>
      <c r="F55" s="194"/>
      <c r="G55" s="2"/>
      <c r="H55" s="76"/>
      <c r="I55" s="114" t="str">
        <f t="shared" si="328"/>
        <v/>
      </c>
      <c r="J55" s="114" t="str">
        <f t="shared" si="329"/>
        <v/>
      </c>
      <c r="K55" s="114" t="str">
        <f t="shared" si="330"/>
        <v/>
      </c>
      <c r="L55" s="114" t="str">
        <f t="shared" si="331"/>
        <v/>
      </c>
      <c r="M55" s="114" t="str">
        <f t="shared" si="332"/>
        <v/>
      </c>
      <c r="N55" s="114" t="str">
        <f t="shared" si="333"/>
        <v/>
      </c>
      <c r="O55" s="114" t="str">
        <f t="shared" si="334"/>
        <v/>
      </c>
      <c r="P55" s="114" t="str">
        <f t="shared" si="335"/>
        <v/>
      </c>
      <c r="Q55" s="93" t="str">
        <f t="shared" si="336"/>
        <v/>
      </c>
      <c r="R55" s="93" t="str">
        <f t="shared" si="337"/>
        <v/>
      </c>
      <c r="S55" s="93" t="str">
        <f t="shared" si="338"/>
        <v/>
      </c>
      <c r="T55" s="93" t="str">
        <f t="shared" si="339"/>
        <v/>
      </c>
      <c r="U55" s="93" t="str">
        <f t="shared" si="340"/>
        <v/>
      </c>
      <c r="V55" s="93" t="str">
        <f t="shared" si="341"/>
        <v/>
      </c>
      <c r="W55" s="93" t="str">
        <f t="shared" si="342"/>
        <v/>
      </c>
      <c r="X55" s="93" t="str">
        <f t="shared" si="343"/>
        <v/>
      </c>
      <c r="Y55" s="93" t="str">
        <f t="shared" si="344"/>
        <v/>
      </c>
      <c r="Z55" s="93" t="str">
        <f t="shared" si="345"/>
        <v/>
      </c>
      <c r="AA55" s="93" t="str">
        <f t="shared" si="346"/>
        <v/>
      </c>
      <c r="AB55" s="93" t="str">
        <f t="shared" si="347"/>
        <v/>
      </c>
      <c r="AC55" s="93" t="str">
        <f t="shared" si="348"/>
        <v/>
      </c>
      <c r="AD55" s="93" t="str">
        <f t="shared" si="349"/>
        <v/>
      </c>
      <c r="AE55" s="93" t="str">
        <f t="shared" si="350"/>
        <v/>
      </c>
      <c r="AF55" s="93" t="str">
        <f t="shared" si="351"/>
        <v/>
      </c>
      <c r="AG55" s="93" t="str">
        <f t="shared" si="352"/>
        <v/>
      </c>
      <c r="AH55" s="93" t="str">
        <f t="shared" si="353"/>
        <v/>
      </c>
      <c r="AI55" s="93" t="str">
        <f t="shared" si="354"/>
        <v/>
      </c>
      <c r="AJ55" s="93" t="str">
        <f t="shared" si="355"/>
        <v/>
      </c>
      <c r="AK55" s="93" t="str">
        <f t="shared" si="356"/>
        <v/>
      </c>
      <c r="AL55" s="93" t="str">
        <f t="shared" si="357"/>
        <v/>
      </c>
      <c r="AM55" s="93" t="str">
        <f t="shared" si="358"/>
        <v/>
      </c>
      <c r="AN55" s="93" t="str">
        <f t="shared" si="359"/>
        <v/>
      </c>
      <c r="AO55" s="93" t="str">
        <f t="shared" si="360"/>
        <v/>
      </c>
      <c r="AP55" s="93" t="str">
        <f t="shared" si="361"/>
        <v/>
      </c>
      <c r="AQ55" s="93" t="str">
        <f t="shared" si="362"/>
        <v/>
      </c>
      <c r="AR55" s="93" t="str">
        <f t="shared" si="363"/>
        <v/>
      </c>
      <c r="AS55" s="93" t="str">
        <f t="shared" si="364"/>
        <v/>
      </c>
      <c r="AT55" s="93" t="str">
        <f t="shared" si="365"/>
        <v/>
      </c>
      <c r="AU55" s="93" t="str">
        <f t="shared" si="366"/>
        <v/>
      </c>
      <c r="AV55" s="93" t="str">
        <f t="shared" si="367"/>
        <v/>
      </c>
      <c r="AW55" s="93" t="str">
        <f t="shared" si="368"/>
        <v/>
      </c>
      <c r="AX55" s="93" t="str">
        <f t="shared" si="369"/>
        <v/>
      </c>
      <c r="AY55" s="93" t="str">
        <f t="shared" si="370"/>
        <v/>
      </c>
      <c r="AZ55" s="93" t="str">
        <f t="shared" si="371"/>
        <v/>
      </c>
      <c r="BA55" s="93" t="str">
        <f t="shared" si="372"/>
        <v/>
      </c>
      <c r="BB55" s="93" t="str">
        <f t="shared" si="373"/>
        <v/>
      </c>
      <c r="BC55" s="93" t="str">
        <f t="shared" si="374"/>
        <v/>
      </c>
      <c r="BD55" s="93" t="str">
        <f t="shared" si="375"/>
        <v/>
      </c>
      <c r="BE55" s="93" t="str">
        <f t="shared" si="376"/>
        <v/>
      </c>
      <c r="BF55" s="224"/>
      <c r="BG55" s="74" t="str">
        <f t="shared" si="377"/>
        <v/>
      </c>
      <c r="BH55" s="36" t="str">
        <f t="shared" si="288"/>
        <v/>
      </c>
      <c r="BI55" s="225"/>
      <c r="BJ55" s="75" t="str">
        <f t="shared" si="378"/>
        <v/>
      </c>
      <c r="BK55" s="37" t="str">
        <f t="shared" si="289"/>
        <v/>
      </c>
      <c r="BL55" s="224"/>
      <c r="BM55" s="74" t="str">
        <f t="shared" si="379"/>
        <v/>
      </c>
      <c r="BN55" s="36" t="str">
        <f t="shared" si="290"/>
        <v/>
      </c>
      <c r="BO55" s="225"/>
      <c r="BP55" s="75" t="str">
        <f t="shared" si="380"/>
        <v/>
      </c>
      <c r="BQ55" s="37" t="str">
        <f t="shared" si="291"/>
        <v/>
      </c>
      <c r="BR55" s="224"/>
      <c r="BS55" s="74" t="str">
        <f t="shared" si="381"/>
        <v/>
      </c>
      <c r="BT55" s="36" t="str">
        <f t="shared" si="292"/>
        <v/>
      </c>
      <c r="BU55" s="225"/>
      <c r="BV55" s="75" t="str">
        <f t="shared" si="382"/>
        <v/>
      </c>
      <c r="BW55" s="37" t="str">
        <f t="shared" si="293"/>
        <v/>
      </c>
      <c r="BX55" s="224"/>
      <c r="BY55" s="74" t="str">
        <f t="shared" si="383"/>
        <v/>
      </c>
      <c r="BZ55" s="36" t="str">
        <f t="shared" si="294"/>
        <v/>
      </c>
      <c r="CA55" s="225"/>
      <c r="CB55" s="75" t="str">
        <f t="shared" si="384"/>
        <v/>
      </c>
      <c r="CC55" s="37" t="str">
        <f t="shared" si="295"/>
        <v/>
      </c>
      <c r="CD55" s="224"/>
      <c r="CE55" s="74" t="str">
        <f t="shared" si="385"/>
        <v/>
      </c>
      <c r="CF55" s="36" t="str">
        <f t="shared" si="296"/>
        <v/>
      </c>
      <c r="CG55" s="225"/>
      <c r="CH55" s="115" t="str">
        <f t="shared" si="386"/>
        <v/>
      </c>
      <c r="CI55" s="225" t="str">
        <f t="shared" si="297"/>
        <v/>
      </c>
      <c r="CJ55" s="224"/>
      <c r="CK55" s="5" t="str">
        <f t="shared" si="387"/>
        <v/>
      </c>
      <c r="CL55" s="224" t="str">
        <f t="shared" si="298"/>
        <v/>
      </c>
      <c r="CM55" s="225"/>
      <c r="CN55" s="115" t="str">
        <f t="shared" si="388"/>
        <v/>
      </c>
      <c r="CO55" s="225" t="str">
        <f t="shared" si="299"/>
        <v/>
      </c>
      <c r="CP55" s="224"/>
      <c r="CQ55" s="5" t="str">
        <f t="shared" si="389"/>
        <v/>
      </c>
      <c r="CR55" s="224" t="str">
        <f t="shared" si="300"/>
        <v/>
      </c>
      <c r="CS55" s="225"/>
      <c r="CT55" s="115" t="str">
        <f t="shared" si="390"/>
        <v/>
      </c>
      <c r="CU55" s="225" t="str">
        <f t="shared" si="301"/>
        <v/>
      </c>
      <c r="CV55" s="224"/>
      <c r="CW55" s="5" t="str">
        <f t="shared" si="391"/>
        <v/>
      </c>
      <c r="CX55" s="224" t="str">
        <f t="shared" si="302"/>
        <v/>
      </c>
      <c r="CY55" s="225"/>
      <c r="CZ55" s="115" t="str">
        <f t="shared" si="392"/>
        <v/>
      </c>
      <c r="DA55" s="225" t="str">
        <f t="shared" si="303"/>
        <v/>
      </c>
      <c r="DB55" s="224"/>
      <c r="DC55" s="5" t="str">
        <f t="shared" si="393"/>
        <v/>
      </c>
      <c r="DD55" s="224" t="str">
        <f t="shared" si="304"/>
        <v/>
      </c>
      <c r="DE55" s="225"/>
      <c r="DF55" s="115" t="str">
        <f t="shared" si="394"/>
        <v/>
      </c>
      <c r="DG55" s="225" t="str">
        <f t="shared" si="305"/>
        <v/>
      </c>
      <c r="DH55" s="224"/>
      <c r="DI55" s="5" t="str">
        <f t="shared" si="395"/>
        <v/>
      </c>
      <c r="DJ55" s="224" t="str">
        <f t="shared" si="306"/>
        <v/>
      </c>
      <c r="DK55" s="225"/>
      <c r="DL55" s="115" t="str">
        <f t="shared" si="396"/>
        <v/>
      </c>
      <c r="DM55" s="225" t="str">
        <f t="shared" si="307"/>
        <v/>
      </c>
      <c r="DN55" s="224"/>
      <c r="DO55" s="5" t="str">
        <f t="shared" si="397"/>
        <v/>
      </c>
      <c r="DP55" s="224" t="str">
        <f t="shared" si="308"/>
        <v/>
      </c>
      <c r="DQ55" s="225"/>
      <c r="DR55" s="115" t="str">
        <f t="shared" si="398"/>
        <v/>
      </c>
      <c r="DS55" s="225" t="str">
        <f t="shared" si="309"/>
        <v/>
      </c>
      <c r="DT55" s="224"/>
      <c r="DU55" s="5" t="str">
        <f t="shared" si="399"/>
        <v/>
      </c>
      <c r="DV55" s="224" t="str">
        <f t="shared" si="310"/>
        <v/>
      </c>
      <c r="DW55" s="225"/>
      <c r="DX55" s="115" t="str">
        <f t="shared" si="400"/>
        <v/>
      </c>
      <c r="DY55" s="225" t="str">
        <f t="shared" si="311"/>
        <v/>
      </c>
      <c r="DZ55" s="224"/>
      <c r="EA55" s="5" t="str">
        <f t="shared" si="401"/>
        <v/>
      </c>
      <c r="EB55" s="224" t="str">
        <f t="shared" si="312"/>
        <v/>
      </c>
      <c r="EC55" s="225"/>
      <c r="ED55" s="115" t="str">
        <f t="shared" si="402"/>
        <v/>
      </c>
      <c r="EE55" s="225" t="str">
        <f t="shared" si="313"/>
        <v/>
      </c>
      <c r="EF55" s="224"/>
      <c r="EG55" s="5" t="str">
        <f t="shared" si="403"/>
        <v/>
      </c>
      <c r="EH55" s="224" t="str">
        <f t="shared" si="314"/>
        <v/>
      </c>
      <c r="EI55" s="225"/>
      <c r="EJ55" s="115" t="str">
        <f t="shared" si="404"/>
        <v/>
      </c>
      <c r="EK55" s="225" t="str">
        <f t="shared" si="315"/>
        <v/>
      </c>
      <c r="EL55" s="224"/>
      <c r="EM55" s="5" t="str">
        <f t="shared" si="405"/>
        <v/>
      </c>
      <c r="EN55" s="224" t="str">
        <f t="shared" si="316"/>
        <v/>
      </c>
      <c r="EO55" s="225"/>
      <c r="EP55" s="115" t="str">
        <f t="shared" si="406"/>
        <v/>
      </c>
      <c r="EQ55" s="225" t="str">
        <f t="shared" si="317"/>
        <v/>
      </c>
      <c r="ER55" s="224"/>
      <c r="ES55" s="5" t="str">
        <f t="shared" si="407"/>
        <v/>
      </c>
      <c r="ET55" s="224" t="str">
        <f t="shared" si="318"/>
        <v/>
      </c>
      <c r="EU55" s="225"/>
      <c r="EV55" s="115" t="str">
        <f t="shared" si="408"/>
        <v/>
      </c>
      <c r="EW55" s="225" t="str">
        <f t="shared" si="319"/>
        <v/>
      </c>
      <c r="EX55" s="224"/>
      <c r="EY55" s="5" t="str">
        <f t="shared" si="409"/>
        <v/>
      </c>
      <c r="EZ55" s="224" t="str">
        <f t="shared" si="320"/>
        <v/>
      </c>
      <c r="FA55" s="225"/>
      <c r="FB55" s="115" t="str">
        <f t="shared" si="410"/>
        <v/>
      </c>
      <c r="FC55" s="225" t="str">
        <f t="shared" si="321"/>
        <v/>
      </c>
      <c r="FD55" s="224"/>
      <c r="FE55" s="5" t="str">
        <f t="shared" si="411"/>
        <v/>
      </c>
      <c r="FF55" s="224" t="str">
        <f t="shared" si="322"/>
        <v/>
      </c>
      <c r="FG55" s="225"/>
      <c r="FH55" s="115" t="str">
        <f t="shared" si="412"/>
        <v/>
      </c>
      <c r="FI55" s="225" t="str">
        <f t="shared" si="323"/>
        <v/>
      </c>
      <c r="FJ55" s="224"/>
      <c r="FK55" s="5" t="str">
        <f t="shared" si="413"/>
        <v/>
      </c>
      <c r="FL55" s="224" t="str">
        <f t="shared" si="324"/>
        <v/>
      </c>
      <c r="FM55" s="225"/>
      <c r="FN55" s="115" t="str">
        <f t="shared" si="414"/>
        <v/>
      </c>
      <c r="FO55" s="225" t="str">
        <f t="shared" si="325"/>
        <v/>
      </c>
      <c r="FP55" s="224"/>
      <c r="FQ55" s="5" t="str">
        <f t="shared" si="415"/>
        <v/>
      </c>
      <c r="FR55" s="224" t="str">
        <f t="shared" si="326"/>
        <v/>
      </c>
      <c r="FS55" s="225"/>
      <c r="FT55" s="115" t="str">
        <f t="shared" si="416"/>
        <v/>
      </c>
      <c r="FU55" s="225" t="str">
        <f t="shared" si="327"/>
        <v/>
      </c>
      <c r="FV55" s="253"/>
      <c r="FW55" s="253"/>
      <c r="FX55" s="253"/>
      <c r="FY55" s="253"/>
      <c r="FZ55" s="253"/>
    </row>
    <row r="56" spans="1:182" s="3" customFormat="1" x14ac:dyDescent="0.25">
      <c r="A56" s="2" t="str">
        <f t="shared" si="89"/>
        <v/>
      </c>
      <c r="B56" s="2"/>
      <c r="C56" s="151"/>
      <c r="D56" s="151" t="str">
        <f t="shared" si="90"/>
        <v/>
      </c>
      <c r="E56" s="109"/>
      <c r="F56" s="194"/>
      <c r="G56" s="2"/>
      <c r="H56" s="76"/>
      <c r="I56" s="114" t="str">
        <f t="shared" si="328"/>
        <v/>
      </c>
      <c r="J56" s="114" t="str">
        <f t="shared" si="329"/>
        <v/>
      </c>
      <c r="K56" s="114" t="str">
        <f t="shared" si="330"/>
        <v/>
      </c>
      <c r="L56" s="114" t="str">
        <f t="shared" si="331"/>
        <v/>
      </c>
      <c r="M56" s="114" t="str">
        <f t="shared" si="332"/>
        <v/>
      </c>
      <c r="N56" s="114" t="str">
        <f t="shared" si="333"/>
        <v/>
      </c>
      <c r="O56" s="114" t="str">
        <f t="shared" si="334"/>
        <v/>
      </c>
      <c r="P56" s="114" t="str">
        <f t="shared" si="335"/>
        <v/>
      </c>
      <c r="Q56" s="93" t="str">
        <f t="shared" si="336"/>
        <v/>
      </c>
      <c r="R56" s="93" t="str">
        <f t="shared" si="337"/>
        <v/>
      </c>
      <c r="S56" s="93" t="str">
        <f t="shared" si="338"/>
        <v/>
      </c>
      <c r="T56" s="93" t="str">
        <f t="shared" si="339"/>
        <v/>
      </c>
      <c r="U56" s="93" t="str">
        <f t="shared" si="340"/>
        <v/>
      </c>
      <c r="V56" s="93" t="str">
        <f t="shared" si="341"/>
        <v/>
      </c>
      <c r="W56" s="93" t="str">
        <f t="shared" si="342"/>
        <v/>
      </c>
      <c r="X56" s="93" t="str">
        <f t="shared" si="343"/>
        <v/>
      </c>
      <c r="Y56" s="93" t="str">
        <f t="shared" si="344"/>
        <v/>
      </c>
      <c r="Z56" s="93" t="str">
        <f t="shared" si="345"/>
        <v/>
      </c>
      <c r="AA56" s="93" t="str">
        <f t="shared" si="346"/>
        <v/>
      </c>
      <c r="AB56" s="93" t="str">
        <f t="shared" si="347"/>
        <v/>
      </c>
      <c r="AC56" s="93" t="str">
        <f t="shared" si="348"/>
        <v/>
      </c>
      <c r="AD56" s="93" t="str">
        <f t="shared" si="349"/>
        <v/>
      </c>
      <c r="AE56" s="93" t="str">
        <f t="shared" si="350"/>
        <v/>
      </c>
      <c r="AF56" s="93" t="str">
        <f t="shared" si="351"/>
        <v/>
      </c>
      <c r="AG56" s="93" t="str">
        <f t="shared" si="352"/>
        <v/>
      </c>
      <c r="AH56" s="93" t="str">
        <f t="shared" si="353"/>
        <v/>
      </c>
      <c r="AI56" s="93" t="str">
        <f t="shared" si="354"/>
        <v/>
      </c>
      <c r="AJ56" s="93" t="str">
        <f t="shared" si="355"/>
        <v/>
      </c>
      <c r="AK56" s="93" t="str">
        <f t="shared" si="356"/>
        <v/>
      </c>
      <c r="AL56" s="93" t="str">
        <f t="shared" si="357"/>
        <v/>
      </c>
      <c r="AM56" s="93" t="str">
        <f t="shared" si="358"/>
        <v/>
      </c>
      <c r="AN56" s="93" t="str">
        <f t="shared" si="359"/>
        <v/>
      </c>
      <c r="AO56" s="93" t="str">
        <f t="shared" si="360"/>
        <v/>
      </c>
      <c r="AP56" s="93" t="str">
        <f t="shared" si="361"/>
        <v/>
      </c>
      <c r="AQ56" s="93" t="str">
        <f t="shared" si="362"/>
        <v/>
      </c>
      <c r="AR56" s="93" t="str">
        <f t="shared" si="363"/>
        <v/>
      </c>
      <c r="AS56" s="93" t="str">
        <f t="shared" si="364"/>
        <v/>
      </c>
      <c r="AT56" s="93" t="str">
        <f t="shared" si="365"/>
        <v/>
      </c>
      <c r="AU56" s="93" t="str">
        <f t="shared" si="366"/>
        <v/>
      </c>
      <c r="AV56" s="93" t="str">
        <f t="shared" si="367"/>
        <v/>
      </c>
      <c r="AW56" s="93" t="str">
        <f t="shared" si="368"/>
        <v/>
      </c>
      <c r="AX56" s="93" t="str">
        <f t="shared" si="369"/>
        <v/>
      </c>
      <c r="AY56" s="93" t="str">
        <f t="shared" si="370"/>
        <v/>
      </c>
      <c r="AZ56" s="93" t="str">
        <f t="shared" si="371"/>
        <v/>
      </c>
      <c r="BA56" s="93" t="str">
        <f t="shared" si="372"/>
        <v/>
      </c>
      <c r="BB56" s="93" t="str">
        <f t="shared" si="373"/>
        <v/>
      </c>
      <c r="BC56" s="93" t="str">
        <f t="shared" si="374"/>
        <v/>
      </c>
      <c r="BD56" s="93" t="str">
        <f t="shared" si="375"/>
        <v/>
      </c>
      <c r="BE56" s="93" t="str">
        <f t="shared" si="376"/>
        <v/>
      </c>
      <c r="BF56" s="224"/>
      <c r="BG56" s="74" t="str">
        <f t="shared" si="377"/>
        <v/>
      </c>
      <c r="BH56" s="36" t="str">
        <f t="shared" si="288"/>
        <v/>
      </c>
      <c r="BI56" s="225"/>
      <c r="BJ56" s="75" t="str">
        <f t="shared" si="378"/>
        <v/>
      </c>
      <c r="BK56" s="37" t="str">
        <f t="shared" si="289"/>
        <v/>
      </c>
      <c r="BL56" s="224"/>
      <c r="BM56" s="74" t="str">
        <f t="shared" si="379"/>
        <v/>
      </c>
      <c r="BN56" s="36" t="str">
        <f t="shared" si="290"/>
        <v/>
      </c>
      <c r="BO56" s="225"/>
      <c r="BP56" s="75" t="str">
        <f t="shared" si="380"/>
        <v/>
      </c>
      <c r="BQ56" s="37" t="str">
        <f t="shared" si="291"/>
        <v/>
      </c>
      <c r="BR56" s="224"/>
      <c r="BS56" s="74" t="str">
        <f t="shared" si="381"/>
        <v/>
      </c>
      <c r="BT56" s="36" t="str">
        <f t="shared" si="292"/>
        <v/>
      </c>
      <c r="BU56" s="225"/>
      <c r="BV56" s="75" t="str">
        <f t="shared" si="382"/>
        <v/>
      </c>
      <c r="BW56" s="37" t="str">
        <f t="shared" si="293"/>
        <v/>
      </c>
      <c r="BX56" s="224"/>
      <c r="BY56" s="74" t="str">
        <f t="shared" si="383"/>
        <v/>
      </c>
      <c r="BZ56" s="36" t="str">
        <f t="shared" si="294"/>
        <v/>
      </c>
      <c r="CA56" s="225"/>
      <c r="CB56" s="75" t="str">
        <f t="shared" si="384"/>
        <v/>
      </c>
      <c r="CC56" s="37" t="str">
        <f t="shared" si="295"/>
        <v/>
      </c>
      <c r="CD56" s="224"/>
      <c r="CE56" s="74" t="str">
        <f t="shared" si="385"/>
        <v/>
      </c>
      <c r="CF56" s="36" t="str">
        <f t="shared" si="296"/>
        <v/>
      </c>
      <c r="CG56" s="225"/>
      <c r="CH56" s="115" t="str">
        <f t="shared" si="386"/>
        <v/>
      </c>
      <c r="CI56" s="225" t="str">
        <f t="shared" si="297"/>
        <v/>
      </c>
      <c r="CJ56" s="224"/>
      <c r="CK56" s="5" t="str">
        <f t="shared" si="387"/>
        <v/>
      </c>
      <c r="CL56" s="224" t="str">
        <f t="shared" si="298"/>
        <v/>
      </c>
      <c r="CM56" s="225"/>
      <c r="CN56" s="115" t="str">
        <f t="shared" si="388"/>
        <v/>
      </c>
      <c r="CO56" s="225" t="str">
        <f t="shared" si="299"/>
        <v/>
      </c>
      <c r="CP56" s="224"/>
      <c r="CQ56" s="5" t="str">
        <f t="shared" si="389"/>
        <v/>
      </c>
      <c r="CR56" s="224" t="str">
        <f t="shared" si="300"/>
        <v/>
      </c>
      <c r="CS56" s="225"/>
      <c r="CT56" s="115" t="str">
        <f t="shared" si="390"/>
        <v/>
      </c>
      <c r="CU56" s="225" t="str">
        <f t="shared" si="301"/>
        <v/>
      </c>
      <c r="CV56" s="224"/>
      <c r="CW56" s="5" t="str">
        <f t="shared" si="391"/>
        <v/>
      </c>
      <c r="CX56" s="224" t="str">
        <f t="shared" si="302"/>
        <v/>
      </c>
      <c r="CY56" s="225"/>
      <c r="CZ56" s="115" t="str">
        <f t="shared" si="392"/>
        <v/>
      </c>
      <c r="DA56" s="225" t="str">
        <f t="shared" si="303"/>
        <v/>
      </c>
      <c r="DB56" s="224"/>
      <c r="DC56" s="5" t="str">
        <f t="shared" si="393"/>
        <v/>
      </c>
      <c r="DD56" s="224" t="str">
        <f t="shared" si="304"/>
        <v/>
      </c>
      <c r="DE56" s="225"/>
      <c r="DF56" s="115" t="str">
        <f t="shared" si="394"/>
        <v/>
      </c>
      <c r="DG56" s="225" t="str">
        <f t="shared" si="305"/>
        <v/>
      </c>
      <c r="DH56" s="224"/>
      <c r="DI56" s="5" t="str">
        <f t="shared" si="395"/>
        <v/>
      </c>
      <c r="DJ56" s="224" t="str">
        <f t="shared" si="306"/>
        <v/>
      </c>
      <c r="DK56" s="225"/>
      <c r="DL56" s="115" t="str">
        <f t="shared" si="396"/>
        <v/>
      </c>
      <c r="DM56" s="225" t="str">
        <f t="shared" si="307"/>
        <v/>
      </c>
      <c r="DN56" s="224"/>
      <c r="DO56" s="5" t="str">
        <f t="shared" si="397"/>
        <v/>
      </c>
      <c r="DP56" s="224" t="str">
        <f t="shared" si="308"/>
        <v/>
      </c>
      <c r="DQ56" s="225"/>
      <c r="DR56" s="115" t="str">
        <f t="shared" si="398"/>
        <v/>
      </c>
      <c r="DS56" s="225" t="str">
        <f t="shared" si="309"/>
        <v/>
      </c>
      <c r="DT56" s="224"/>
      <c r="DU56" s="5" t="str">
        <f t="shared" si="399"/>
        <v/>
      </c>
      <c r="DV56" s="224" t="str">
        <f t="shared" si="310"/>
        <v/>
      </c>
      <c r="DW56" s="225"/>
      <c r="DX56" s="115" t="str">
        <f t="shared" si="400"/>
        <v/>
      </c>
      <c r="DY56" s="225" t="str">
        <f t="shared" si="311"/>
        <v/>
      </c>
      <c r="DZ56" s="224"/>
      <c r="EA56" s="5" t="str">
        <f t="shared" si="401"/>
        <v/>
      </c>
      <c r="EB56" s="224" t="str">
        <f t="shared" si="312"/>
        <v/>
      </c>
      <c r="EC56" s="225"/>
      <c r="ED56" s="115" t="str">
        <f t="shared" si="402"/>
        <v/>
      </c>
      <c r="EE56" s="225" t="str">
        <f t="shared" si="313"/>
        <v/>
      </c>
      <c r="EF56" s="224"/>
      <c r="EG56" s="5" t="str">
        <f t="shared" si="403"/>
        <v/>
      </c>
      <c r="EH56" s="224" t="str">
        <f t="shared" si="314"/>
        <v/>
      </c>
      <c r="EI56" s="225"/>
      <c r="EJ56" s="115" t="str">
        <f t="shared" si="404"/>
        <v/>
      </c>
      <c r="EK56" s="225" t="str">
        <f t="shared" si="315"/>
        <v/>
      </c>
      <c r="EL56" s="224"/>
      <c r="EM56" s="5" t="str">
        <f t="shared" si="405"/>
        <v/>
      </c>
      <c r="EN56" s="224" t="str">
        <f t="shared" si="316"/>
        <v/>
      </c>
      <c r="EO56" s="225"/>
      <c r="EP56" s="115" t="str">
        <f t="shared" si="406"/>
        <v/>
      </c>
      <c r="EQ56" s="225" t="str">
        <f t="shared" si="317"/>
        <v/>
      </c>
      <c r="ER56" s="224"/>
      <c r="ES56" s="5" t="str">
        <f t="shared" si="407"/>
        <v/>
      </c>
      <c r="ET56" s="224" t="str">
        <f t="shared" si="318"/>
        <v/>
      </c>
      <c r="EU56" s="225"/>
      <c r="EV56" s="115" t="str">
        <f t="shared" si="408"/>
        <v/>
      </c>
      <c r="EW56" s="225" t="str">
        <f t="shared" si="319"/>
        <v/>
      </c>
      <c r="EX56" s="224"/>
      <c r="EY56" s="5" t="str">
        <f t="shared" si="409"/>
        <v/>
      </c>
      <c r="EZ56" s="224" t="str">
        <f t="shared" si="320"/>
        <v/>
      </c>
      <c r="FA56" s="225"/>
      <c r="FB56" s="115" t="str">
        <f t="shared" si="410"/>
        <v/>
      </c>
      <c r="FC56" s="225" t="str">
        <f t="shared" si="321"/>
        <v/>
      </c>
      <c r="FD56" s="224"/>
      <c r="FE56" s="5" t="str">
        <f t="shared" si="411"/>
        <v/>
      </c>
      <c r="FF56" s="224" t="str">
        <f t="shared" si="322"/>
        <v/>
      </c>
      <c r="FG56" s="225"/>
      <c r="FH56" s="115" t="str">
        <f t="shared" si="412"/>
        <v/>
      </c>
      <c r="FI56" s="225" t="str">
        <f t="shared" si="323"/>
        <v/>
      </c>
      <c r="FJ56" s="224"/>
      <c r="FK56" s="5" t="str">
        <f t="shared" si="413"/>
        <v/>
      </c>
      <c r="FL56" s="224" t="str">
        <f t="shared" si="324"/>
        <v/>
      </c>
      <c r="FM56" s="225"/>
      <c r="FN56" s="115" t="str">
        <f t="shared" si="414"/>
        <v/>
      </c>
      <c r="FO56" s="225" t="str">
        <f t="shared" si="325"/>
        <v/>
      </c>
      <c r="FP56" s="224"/>
      <c r="FQ56" s="5" t="str">
        <f t="shared" si="415"/>
        <v/>
      </c>
      <c r="FR56" s="224" t="str">
        <f t="shared" si="326"/>
        <v/>
      </c>
      <c r="FS56" s="225"/>
      <c r="FT56" s="115" t="str">
        <f t="shared" si="416"/>
        <v/>
      </c>
      <c r="FU56" s="225" t="str">
        <f t="shared" si="327"/>
        <v/>
      </c>
      <c r="FV56" s="253"/>
      <c r="FW56" s="253"/>
      <c r="FX56" s="253"/>
      <c r="FY56" s="253"/>
      <c r="FZ56" s="253"/>
    </row>
    <row r="57" spans="1:182" s="14" customFormat="1" x14ac:dyDescent="0.25">
      <c r="A57" s="2" t="str">
        <f t="shared" si="89"/>
        <v/>
      </c>
      <c r="B57" s="2"/>
      <c r="C57" s="151"/>
      <c r="D57" s="151" t="str">
        <f t="shared" si="90"/>
        <v/>
      </c>
      <c r="E57" s="109"/>
      <c r="F57" s="194"/>
      <c r="G57" s="2"/>
      <c r="H57" s="76"/>
      <c r="I57" s="114" t="str">
        <f t="shared" si="328"/>
        <v/>
      </c>
      <c r="J57" s="114" t="str">
        <f t="shared" si="329"/>
        <v/>
      </c>
      <c r="K57" s="114" t="str">
        <f t="shared" si="330"/>
        <v/>
      </c>
      <c r="L57" s="114" t="str">
        <f t="shared" si="331"/>
        <v/>
      </c>
      <c r="M57" s="114" t="str">
        <f t="shared" si="332"/>
        <v/>
      </c>
      <c r="N57" s="114" t="str">
        <f t="shared" si="333"/>
        <v/>
      </c>
      <c r="O57" s="114" t="str">
        <f t="shared" si="334"/>
        <v/>
      </c>
      <c r="P57" s="114" t="str">
        <f t="shared" si="335"/>
        <v/>
      </c>
      <c r="Q57" s="93" t="str">
        <f t="shared" si="336"/>
        <v/>
      </c>
      <c r="R57" s="93" t="str">
        <f t="shared" si="337"/>
        <v/>
      </c>
      <c r="S57" s="93" t="str">
        <f t="shared" si="338"/>
        <v/>
      </c>
      <c r="T57" s="93" t="str">
        <f t="shared" si="339"/>
        <v/>
      </c>
      <c r="U57" s="93" t="str">
        <f t="shared" si="340"/>
        <v/>
      </c>
      <c r="V57" s="93" t="str">
        <f t="shared" si="341"/>
        <v/>
      </c>
      <c r="W57" s="93" t="str">
        <f t="shared" si="342"/>
        <v/>
      </c>
      <c r="X57" s="93" t="str">
        <f t="shared" si="343"/>
        <v/>
      </c>
      <c r="Y57" s="93" t="str">
        <f t="shared" si="344"/>
        <v/>
      </c>
      <c r="Z57" s="93" t="str">
        <f t="shared" si="345"/>
        <v/>
      </c>
      <c r="AA57" s="93" t="str">
        <f t="shared" si="346"/>
        <v/>
      </c>
      <c r="AB57" s="93" t="str">
        <f t="shared" si="347"/>
        <v/>
      </c>
      <c r="AC57" s="93" t="str">
        <f t="shared" si="348"/>
        <v/>
      </c>
      <c r="AD57" s="93" t="str">
        <f t="shared" si="349"/>
        <v/>
      </c>
      <c r="AE57" s="93" t="str">
        <f t="shared" si="350"/>
        <v/>
      </c>
      <c r="AF57" s="93" t="str">
        <f t="shared" si="351"/>
        <v/>
      </c>
      <c r="AG57" s="93" t="str">
        <f t="shared" si="352"/>
        <v/>
      </c>
      <c r="AH57" s="93" t="str">
        <f t="shared" si="353"/>
        <v/>
      </c>
      <c r="AI57" s="93" t="str">
        <f t="shared" si="354"/>
        <v/>
      </c>
      <c r="AJ57" s="93" t="str">
        <f t="shared" si="355"/>
        <v/>
      </c>
      <c r="AK57" s="93" t="str">
        <f t="shared" si="356"/>
        <v/>
      </c>
      <c r="AL57" s="93" t="str">
        <f t="shared" si="357"/>
        <v/>
      </c>
      <c r="AM57" s="93" t="str">
        <f t="shared" si="358"/>
        <v/>
      </c>
      <c r="AN57" s="93" t="str">
        <f t="shared" si="359"/>
        <v/>
      </c>
      <c r="AO57" s="93" t="str">
        <f t="shared" si="360"/>
        <v/>
      </c>
      <c r="AP57" s="93" t="str">
        <f t="shared" si="361"/>
        <v/>
      </c>
      <c r="AQ57" s="93" t="str">
        <f t="shared" si="362"/>
        <v/>
      </c>
      <c r="AR57" s="93" t="str">
        <f t="shared" si="363"/>
        <v/>
      </c>
      <c r="AS57" s="93" t="str">
        <f t="shared" si="364"/>
        <v/>
      </c>
      <c r="AT57" s="93" t="str">
        <f t="shared" si="365"/>
        <v/>
      </c>
      <c r="AU57" s="93" t="str">
        <f t="shared" si="366"/>
        <v/>
      </c>
      <c r="AV57" s="93" t="str">
        <f t="shared" si="367"/>
        <v/>
      </c>
      <c r="AW57" s="93" t="str">
        <f t="shared" si="368"/>
        <v/>
      </c>
      <c r="AX57" s="93" t="str">
        <f t="shared" si="369"/>
        <v/>
      </c>
      <c r="AY57" s="93" t="str">
        <f t="shared" si="370"/>
        <v/>
      </c>
      <c r="AZ57" s="93" t="str">
        <f t="shared" si="371"/>
        <v/>
      </c>
      <c r="BA57" s="93" t="str">
        <f t="shared" si="372"/>
        <v/>
      </c>
      <c r="BB57" s="93" t="str">
        <f t="shared" si="373"/>
        <v/>
      </c>
      <c r="BC57" s="93" t="str">
        <f t="shared" si="374"/>
        <v/>
      </c>
      <c r="BD57" s="93" t="str">
        <f t="shared" si="375"/>
        <v/>
      </c>
      <c r="BE57" s="93" t="str">
        <f t="shared" si="376"/>
        <v/>
      </c>
      <c r="BF57" s="224"/>
      <c r="BG57" s="74" t="str">
        <f t="shared" si="377"/>
        <v/>
      </c>
      <c r="BH57" s="36" t="str">
        <f t="shared" si="288"/>
        <v/>
      </c>
      <c r="BI57" s="225"/>
      <c r="BJ57" s="75" t="str">
        <f t="shared" si="378"/>
        <v/>
      </c>
      <c r="BK57" s="37" t="str">
        <f t="shared" si="289"/>
        <v/>
      </c>
      <c r="BL57" s="224"/>
      <c r="BM57" s="74" t="str">
        <f t="shared" si="379"/>
        <v/>
      </c>
      <c r="BN57" s="36" t="str">
        <f t="shared" si="290"/>
        <v/>
      </c>
      <c r="BO57" s="225"/>
      <c r="BP57" s="75" t="str">
        <f t="shared" si="380"/>
        <v/>
      </c>
      <c r="BQ57" s="37" t="str">
        <f t="shared" si="291"/>
        <v/>
      </c>
      <c r="BR57" s="224"/>
      <c r="BS57" s="74" t="str">
        <f t="shared" si="381"/>
        <v/>
      </c>
      <c r="BT57" s="36" t="str">
        <f t="shared" si="292"/>
        <v/>
      </c>
      <c r="BU57" s="225"/>
      <c r="BV57" s="75" t="str">
        <f t="shared" si="382"/>
        <v/>
      </c>
      <c r="BW57" s="37" t="str">
        <f t="shared" si="293"/>
        <v/>
      </c>
      <c r="BX57" s="224"/>
      <c r="BY57" s="74" t="str">
        <f t="shared" si="383"/>
        <v/>
      </c>
      <c r="BZ57" s="36" t="str">
        <f t="shared" si="294"/>
        <v/>
      </c>
      <c r="CA57" s="225"/>
      <c r="CB57" s="75" t="str">
        <f t="shared" si="384"/>
        <v/>
      </c>
      <c r="CC57" s="37" t="str">
        <f t="shared" si="295"/>
        <v/>
      </c>
      <c r="CD57" s="224"/>
      <c r="CE57" s="74" t="str">
        <f t="shared" si="385"/>
        <v/>
      </c>
      <c r="CF57" s="36" t="str">
        <f t="shared" si="296"/>
        <v/>
      </c>
      <c r="CG57" s="225"/>
      <c r="CH57" s="115" t="str">
        <f t="shared" si="386"/>
        <v/>
      </c>
      <c r="CI57" s="225" t="str">
        <f t="shared" si="297"/>
        <v/>
      </c>
      <c r="CJ57" s="224"/>
      <c r="CK57" s="5" t="str">
        <f t="shared" si="387"/>
        <v/>
      </c>
      <c r="CL57" s="224" t="str">
        <f t="shared" si="298"/>
        <v/>
      </c>
      <c r="CM57" s="225"/>
      <c r="CN57" s="115" t="str">
        <f t="shared" si="388"/>
        <v/>
      </c>
      <c r="CO57" s="225" t="str">
        <f t="shared" si="299"/>
        <v/>
      </c>
      <c r="CP57" s="224"/>
      <c r="CQ57" s="5" t="str">
        <f t="shared" si="389"/>
        <v/>
      </c>
      <c r="CR57" s="224" t="str">
        <f t="shared" si="300"/>
        <v/>
      </c>
      <c r="CS57" s="225"/>
      <c r="CT57" s="115" t="str">
        <f t="shared" si="390"/>
        <v/>
      </c>
      <c r="CU57" s="225" t="str">
        <f t="shared" si="301"/>
        <v/>
      </c>
      <c r="CV57" s="224"/>
      <c r="CW57" s="5" t="str">
        <f t="shared" si="391"/>
        <v/>
      </c>
      <c r="CX57" s="224" t="str">
        <f t="shared" si="302"/>
        <v/>
      </c>
      <c r="CY57" s="225"/>
      <c r="CZ57" s="115" t="str">
        <f t="shared" si="392"/>
        <v/>
      </c>
      <c r="DA57" s="225" t="str">
        <f t="shared" si="303"/>
        <v/>
      </c>
      <c r="DB57" s="224"/>
      <c r="DC57" s="5" t="str">
        <f t="shared" si="393"/>
        <v/>
      </c>
      <c r="DD57" s="224" t="str">
        <f t="shared" si="304"/>
        <v/>
      </c>
      <c r="DE57" s="225"/>
      <c r="DF57" s="115" t="str">
        <f t="shared" si="394"/>
        <v/>
      </c>
      <c r="DG57" s="225" t="str">
        <f t="shared" si="305"/>
        <v/>
      </c>
      <c r="DH57" s="224"/>
      <c r="DI57" s="5" t="str">
        <f t="shared" si="395"/>
        <v/>
      </c>
      <c r="DJ57" s="224" t="str">
        <f t="shared" si="306"/>
        <v/>
      </c>
      <c r="DK57" s="225"/>
      <c r="DL57" s="115" t="str">
        <f t="shared" si="396"/>
        <v/>
      </c>
      <c r="DM57" s="225" t="str">
        <f t="shared" si="307"/>
        <v/>
      </c>
      <c r="DN57" s="224"/>
      <c r="DO57" s="5" t="str">
        <f t="shared" si="397"/>
        <v/>
      </c>
      <c r="DP57" s="224" t="str">
        <f t="shared" si="308"/>
        <v/>
      </c>
      <c r="DQ57" s="225"/>
      <c r="DR57" s="115" t="str">
        <f t="shared" si="398"/>
        <v/>
      </c>
      <c r="DS57" s="225" t="str">
        <f t="shared" si="309"/>
        <v/>
      </c>
      <c r="DT57" s="224"/>
      <c r="DU57" s="5" t="str">
        <f t="shared" si="399"/>
        <v/>
      </c>
      <c r="DV57" s="224" t="str">
        <f t="shared" si="310"/>
        <v/>
      </c>
      <c r="DW57" s="225"/>
      <c r="DX57" s="115" t="str">
        <f t="shared" si="400"/>
        <v/>
      </c>
      <c r="DY57" s="225" t="str">
        <f t="shared" si="311"/>
        <v/>
      </c>
      <c r="DZ57" s="224"/>
      <c r="EA57" s="5" t="str">
        <f t="shared" si="401"/>
        <v/>
      </c>
      <c r="EB57" s="224" t="str">
        <f t="shared" si="312"/>
        <v/>
      </c>
      <c r="EC57" s="225"/>
      <c r="ED57" s="115" t="str">
        <f t="shared" si="402"/>
        <v/>
      </c>
      <c r="EE57" s="225" t="str">
        <f t="shared" si="313"/>
        <v/>
      </c>
      <c r="EF57" s="224"/>
      <c r="EG57" s="5" t="str">
        <f t="shared" si="403"/>
        <v/>
      </c>
      <c r="EH57" s="224" t="str">
        <f t="shared" si="314"/>
        <v/>
      </c>
      <c r="EI57" s="225"/>
      <c r="EJ57" s="115" t="str">
        <f t="shared" si="404"/>
        <v/>
      </c>
      <c r="EK57" s="225" t="str">
        <f t="shared" si="315"/>
        <v/>
      </c>
      <c r="EL57" s="224"/>
      <c r="EM57" s="5" t="str">
        <f t="shared" si="405"/>
        <v/>
      </c>
      <c r="EN57" s="224" t="str">
        <f t="shared" si="316"/>
        <v/>
      </c>
      <c r="EO57" s="225"/>
      <c r="EP57" s="115" t="str">
        <f t="shared" si="406"/>
        <v/>
      </c>
      <c r="EQ57" s="225" t="str">
        <f t="shared" si="317"/>
        <v/>
      </c>
      <c r="ER57" s="224"/>
      <c r="ES57" s="5" t="str">
        <f t="shared" si="407"/>
        <v/>
      </c>
      <c r="ET57" s="224" t="str">
        <f t="shared" si="318"/>
        <v/>
      </c>
      <c r="EU57" s="225"/>
      <c r="EV57" s="115" t="str">
        <f t="shared" si="408"/>
        <v/>
      </c>
      <c r="EW57" s="225" t="str">
        <f t="shared" si="319"/>
        <v/>
      </c>
      <c r="EX57" s="224"/>
      <c r="EY57" s="5" t="str">
        <f t="shared" si="409"/>
        <v/>
      </c>
      <c r="EZ57" s="224" t="str">
        <f t="shared" si="320"/>
        <v/>
      </c>
      <c r="FA57" s="225"/>
      <c r="FB57" s="115" t="str">
        <f t="shared" si="410"/>
        <v/>
      </c>
      <c r="FC57" s="225" t="str">
        <f t="shared" si="321"/>
        <v/>
      </c>
      <c r="FD57" s="224"/>
      <c r="FE57" s="5" t="str">
        <f t="shared" si="411"/>
        <v/>
      </c>
      <c r="FF57" s="224" t="str">
        <f t="shared" si="322"/>
        <v/>
      </c>
      <c r="FG57" s="225"/>
      <c r="FH57" s="115" t="str">
        <f t="shared" si="412"/>
        <v/>
      </c>
      <c r="FI57" s="225" t="str">
        <f t="shared" si="323"/>
        <v/>
      </c>
      <c r="FJ57" s="224"/>
      <c r="FK57" s="5" t="str">
        <f t="shared" si="413"/>
        <v/>
      </c>
      <c r="FL57" s="224" t="str">
        <f t="shared" si="324"/>
        <v/>
      </c>
      <c r="FM57" s="225"/>
      <c r="FN57" s="115" t="str">
        <f t="shared" si="414"/>
        <v/>
      </c>
      <c r="FO57" s="225" t="str">
        <f t="shared" si="325"/>
        <v/>
      </c>
      <c r="FP57" s="224"/>
      <c r="FQ57" s="5" t="str">
        <f t="shared" si="415"/>
        <v/>
      </c>
      <c r="FR57" s="224" t="str">
        <f t="shared" si="326"/>
        <v/>
      </c>
      <c r="FS57" s="225"/>
      <c r="FT57" s="115" t="str">
        <f t="shared" si="416"/>
        <v/>
      </c>
      <c r="FU57" s="225" t="str">
        <f t="shared" si="327"/>
        <v/>
      </c>
      <c r="FV57" s="253"/>
      <c r="FW57" s="253"/>
      <c r="FX57" s="253"/>
      <c r="FY57" s="253"/>
      <c r="FZ57" s="253"/>
    </row>
    <row r="58" spans="1:182" s="14" customFormat="1" x14ac:dyDescent="0.25">
      <c r="A58" s="2" t="str">
        <f t="shared" si="89"/>
        <v/>
      </c>
      <c r="B58" s="2"/>
      <c r="C58" s="151"/>
      <c r="D58" s="151" t="str">
        <f t="shared" si="90"/>
        <v/>
      </c>
      <c r="E58" s="109"/>
      <c r="F58" s="194"/>
      <c r="G58" s="2"/>
      <c r="H58" s="76"/>
      <c r="I58" s="114" t="str">
        <f t="shared" si="328"/>
        <v/>
      </c>
      <c r="J58" s="114" t="str">
        <f t="shared" si="329"/>
        <v/>
      </c>
      <c r="K58" s="114" t="str">
        <f t="shared" si="330"/>
        <v/>
      </c>
      <c r="L58" s="114" t="str">
        <f t="shared" si="331"/>
        <v/>
      </c>
      <c r="M58" s="114" t="str">
        <f t="shared" si="332"/>
        <v/>
      </c>
      <c r="N58" s="114" t="str">
        <f t="shared" si="333"/>
        <v/>
      </c>
      <c r="O58" s="114" t="str">
        <f t="shared" si="334"/>
        <v/>
      </c>
      <c r="P58" s="114" t="str">
        <f t="shared" si="335"/>
        <v/>
      </c>
      <c r="Q58" s="93" t="str">
        <f t="shared" si="336"/>
        <v/>
      </c>
      <c r="R58" s="93" t="str">
        <f t="shared" si="337"/>
        <v/>
      </c>
      <c r="S58" s="93" t="str">
        <f t="shared" si="338"/>
        <v/>
      </c>
      <c r="T58" s="93" t="str">
        <f t="shared" si="339"/>
        <v/>
      </c>
      <c r="U58" s="93" t="str">
        <f t="shared" si="340"/>
        <v/>
      </c>
      <c r="V58" s="93" t="str">
        <f t="shared" si="341"/>
        <v/>
      </c>
      <c r="W58" s="93" t="str">
        <f t="shared" si="342"/>
        <v/>
      </c>
      <c r="X58" s="93" t="str">
        <f t="shared" si="343"/>
        <v/>
      </c>
      <c r="Y58" s="93" t="str">
        <f t="shared" si="344"/>
        <v/>
      </c>
      <c r="Z58" s="93" t="str">
        <f t="shared" si="345"/>
        <v/>
      </c>
      <c r="AA58" s="93" t="str">
        <f t="shared" si="346"/>
        <v/>
      </c>
      <c r="AB58" s="93" t="str">
        <f t="shared" si="347"/>
        <v/>
      </c>
      <c r="AC58" s="93" t="str">
        <f t="shared" si="348"/>
        <v/>
      </c>
      <c r="AD58" s="93" t="str">
        <f t="shared" si="349"/>
        <v/>
      </c>
      <c r="AE58" s="93" t="str">
        <f t="shared" si="350"/>
        <v/>
      </c>
      <c r="AF58" s="93" t="str">
        <f t="shared" si="351"/>
        <v/>
      </c>
      <c r="AG58" s="93" t="str">
        <f t="shared" si="352"/>
        <v/>
      </c>
      <c r="AH58" s="93" t="str">
        <f t="shared" si="353"/>
        <v/>
      </c>
      <c r="AI58" s="93" t="str">
        <f t="shared" si="354"/>
        <v/>
      </c>
      <c r="AJ58" s="93" t="str">
        <f t="shared" si="355"/>
        <v/>
      </c>
      <c r="AK58" s="93" t="str">
        <f t="shared" si="356"/>
        <v/>
      </c>
      <c r="AL58" s="93" t="str">
        <f t="shared" si="357"/>
        <v/>
      </c>
      <c r="AM58" s="93" t="str">
        <f t="shared" si="358"/>
        <v/>
      </c>
      <c r="AN58" s="93" t="str">
        <f t="shared" si="359"/>
        <v/>
      </c>
      <c r="AO58" s="93" t="str">
        <f t="shared" si="360"/>
        <v/>
      </c>
      <c r="AP58" s="93" t="str">
        <f t="shared" si="361"/>
        <v/>
      </c>
      <c r="AQ58" s="93" t="str">
        <f t="shared" si="362"/>
        <v/>
      </c>
      <c r="AR58" s="93" t="str">
        <f t="shared" si="363"/>
        <v/>
      </c>
      <c r="AS58" s="93" t="str">
        <f t="shared" si="364"/>
        <v/>
      </c>
      <c r="AT58" s="93" t="str">
        <f t="shared" si="365"/>
        <v/>
      </c>
      <c r="AU58" s="93" t="str">
        <f t="shared" si="366"/>
        <v/>
      </c>
      <c r="AV58" s="93" t="str">
        <f t="shared" si="367"/>
        <v/>
      </c>
      <c r="AW58" s="93" t="str">
        <f t="shared" si="368"/>
        <v/>
      </c>
      <c r="AX58" s="93" t="str">
        <f t="shared" si="369"/>
        <v/>
      </c>
      <c r="AY58" s="93" t="str">
        <f t="shared" si="370"/>
        <v/>
      </c>
      <c r="AZ58" s="93" t="str">
        <f t="shared" si="371"/>
        <v/>
      </c>
      <c r="BA58" s="93" t="str">
        <f t="shared" si="372"/>
        <v/>
      </c>
      <c r="BB58" s="93" t="str">
        <f t="shared" si="373"/>
        <v/>
      </c>
      <c r="BC58" s="93" t="str">
        <f t="shared" si="374"/>
        <v/>
      </c>
      <c r="BD58" s="93" t="str">
        <f t="shared" si="375"/>
        <v/>
      </c>
      <c r="BE58" s="93" t="str">
        <f t="shared" si="376"/>
        <v/>
      </c>
      <c r="BF58" s="224"/>
      <c r="BG58" s="74" t="str">
        <f t="shared" si="377"/>
        <v/>
      </c>
      <c r="BH58" s="36" t="str">
        <f t="shared" si="288"/>
        <v/>
      </c>
      <c r="BI58" s="225"/>
      <c r="BJ58" s="75" t="str">
        <f t="shared" si="378"/>
        <v/>
      </c>
      <c r="BK58" s="37" t="str">
        <f t="shared" si="289"/>
        <v/>
      </c>
      <c r="BL58" s="224"/>
      <c r="BM58" s="74" t="str">
        <f t="shared" si="379"/>
        <v/>
      </c>
      <c r="BN58" s="36" t="str">
        <f t="shared" si="290"/>
        <v/>
      </c>
      <c r="BO58" s="225"/>
      <c r="BP58" s="75" t="str">
        <f t="shared" si="380"/>
        <v/>
      </c>
      <c r="BQ58" s="37" t="str">
        <f t="shared" si="291"/>
        <v/>
      </c>
      <c r="BR58" s="224"/>
      <c r="BS58" s="74" t="str">
        <f t="shared" si="381"/>
        <v/>
      </c>
      <c r="BT58" s="36" t="str">
        <f t="shared" si="292"/>
        <v/>
      </c>
      <c r="BU58" s="225"/>
      <c r="BV58" s="75" t="str">
        <f t="shared" si="382"/>
        <v/>
      </c>
      <c r="BW58" s="37" t="str">
        <f t="shared" si="293"/>
        <v/>
      </c>
      <c r="BX58" s="224"/>
      <c r="BY58" s="74" t="str">
        <f t="shared" si="383"/>
        <v/>
      </c>
      <c r="BZ58" s="36" t="str">
        <f t="shared" si="294"/>
        <v/>
      </c>
      <c r="CA58" s="225"/>
      <c r="CB58" s="75" t="str">
        <f t="shared" si="384"/>
        <v/>
      </c>
      <c r="CC58" s="37" t="str">
        <f t="shared" si="295"/>
        <v/>
      </c>
      <c r="CD58" s="224"/>
      <c r="CE58" s="74" t="str">
        <f t="shared" si="385"/>
        <v/>
      </c>
      <c r="CF58" s="36" t="str">
        <f t="shared" si="296"/>
        <v/>
      </c>
      <c r="CG58" s="225"/>
      <c r="CH58" s="115" t="str">
        <f t="shared" si="386"/>
        <v/>
      </c>
      <c r="CI58" s="225" t="str">
        <f t="shared" si="297"/>
        <v/>
      </c>
      <c r="CJ58" s="224"/>
      <c r="CK58" s="5" t="str">
        <f t="shared" si="387"/>
        <v/>
      </c>
      <c r="CL58" s="224" t="str">
        <f t="shared" si="298"/>
        <v/>
      </c>
      <c r="CM58" s="225"/>
      <c r="CN58" s="115" t="str">
        <f t="shared" si="388"/>
        <v/>
      </c>
      <c r="CO58" s="225" t="str">
        <f t="shared" si="299"/>
        <v/>
      </c>
      <c r="CP58" s="224"/>
      <c r="CQ58" s="5" t="str">
        <f t="shared" si="389"/>
        <v/>
      </c>
      <c r="CR58" s="224" t="str">
        <f t="shared" si="300"/>
        <v/>
      </c>
      <c r="CS58" s="225"/>
      <c r="CT58" s="115" t="str">
        <f t="shared" si="390"/>
        <v/>
      </c>
      <c r="CU58" s="225" t="str">
        <f t="shared" si="301"/>
        <v/>
      </c>
      <c r="CV58" s="224"/>
      <c r="CW58" s="5" t="str">
        <f t="shared" si="391"/>
        <v/>
      </c>
      <c r="CX58" s="224" t="str">
        <f t="shared" si="302"/>
        <v/>
      </c>
      <c r="CY58" s="225"/>
      <c r="CZ58" s="115" t="str">
        <f t="shared" si="392"/>
        <v/>
      </c>
      <c r="DA58" s="225" t="str">
        <f t="shared" si="303"/>
        <v/>
      </c>
      <c r="DB58" s="224"/>
      <c r="DC58" s="5" t="str">
        <f t="shared" si="393"/>
        <v/>
      </c>
      <c r="DD58" s="224" t="str">
        <f t="shared" si="304"/>
        <v/>
      </c>
      <c r="DE58" s="225"/>
      <c r="DF58" s="115" t="str">
        <f t="shared" si="394"/>
        <v/>
      </c>
      <c r="DG58" s="225" t="str">
        <f t="shared" si="305"/>
        <v/>
      </c>
      <c r="DH58" s="224"/>
      <c r="DI58" s="5" t="str">
        <f t="shared" si="395"/>
        <v/>
      </c>
      <c r="DJ58" s="224" t="str">
        <f t="shared" si="306"/>
        <v/>
      </c>
      <c r="DK58" s="225"/>
      <c r="DL58" s="115" t="str">
        <f t="shared" si="396"/>
        <v/>
      </c>
      <c r="DM58" s="225" t="str">
        <f t="shared" si="307"/>
        <v/>
      </c>
      <c r="DN58" s="224"/>
      <c r="DO58" s="5" t="str">
        <f t="shared" si="397"/>
        <v/>
      </c>
      <c r="DP58" s="224" t="str">
        <f t="shared" si="308"/>
        <v/>
      </c>
      <c r="DQ58" s="225"/>
      <c r="DR58" s="115" t="str">
        <f t="shared" si="398"/>
        <v/>
      </c>
      <c r="DS58" s="225" t="str">
        <f t="shared" si="309"/>
        <v/>
      </c>
      <c r="DT58" s="224"/>
      <c r="DU58" s="5" t="str">
        <f t="shared" si="399"/>
        <v/>
      </c>
      <c r="DV58" s="224" t="str">
        <f t="shared" si="310"/>
        <v/>
      </c>
      <c r="DW58" s="225"/>
      <c r="DX58" s="115" t="str">
        <f t="shared" si="400"/>
        <v/>
      </c>
      <c r="DY58" s="225" t="str">
        <f t="shared" si="311"/>
        <v/>
      </c>
      <c r="DZ58" s="224"/>
      <c r="EA58" s="5" t="str">
        <f t="shared" si="401"/>
        <v/>
      </c>
      <c r="EB58" s="224" t="str">
        <f t="shared" si="312"/>
        <v/>
      </c>
      <c r="EC58" s="225"/>
      <c r="ED58" s="115" t="str">
        <f t="shared" si="402"/>
        <v/>
      </c>
      <c r="EE58" s="225" t="str">
        <f t="shared" si="313"/>
        <v/>
      </c>
      <c r="EF58" s="224"/>
      <c r="EG58" s="5" t="str">
        <f t="shared" si="403"/>
        <v/>
      </c>
      <c r="EH58" s="224" t="str">
        <f t="shared" si="314"/>
        <v/>
      </c>
      <c r="EI58" s="225"/>
      <c r="EJ58" s="115" t="str">
        <f t="shared" si="404"/>
        <v/>
      </c>
      <c r="EK58" s="225" t="str">
        <f t="shared" si="315"/>
        <v/>
      </c>
      <c r="EL58" s="224"/>
      <c r="EM58" s="5" t="str">
        <f t="shared" si="405"/>
        <v/>
      </c>
      <c r="EN58" s="224" t="str">
        <f t="shared" si="316"/>
        <v/>
      </c>
      <c r="EO58" s="225"/>
      <c r="EP58" s="115" t="str">
        <f t="shared" si="406"/>
        <v/>
      </c>
      <c r="EQ58" s="225" t="str">
        <f t="shared" si="317"/>
        <v/>
      </c>
      <c r="ER58" s="224"/>
      <c r="ES58" s="5" t="str">
        <f t="shared" si="407"/>
        <v/>
      </c>
      <c r="ET58" s="224" t="str">
        <f t="shared" si="318"/>
        <v/>
      </c>
      <c r="EU58" s="225"/>
      <c r="EV58" s="115" t="str">
        <f t="shared" si="408"/>
        <v/>
      </c>
      <c r="EW58" s="225" t="str">
        <f t="shared" si="319"/>
        <v/>
      </c>
      <c r="EX58" s="224"/>
      <c r="EY58" s="5" t="str">
        <f t="shared" si="409"/>
        <v/>
      </c>
      <c r="EZ58" s="224" t="str">
        <f t="shared" si="320"/>
        <v/>
      </c>
      <c r="FA58" s="225"/>
      <c r="FB58" s="115" t="str">
        <f t="shared" si="410"/>
        <v/>
      </c>
      <c r="FC58" s="225" t="str">
        <f t="shared" si="321"/>
        <v/>
      </c>
      <c r="FD58" s="224"/>
      <c r="FE58" s="5" t="str">
        <f t="shared" si="411"/>
        <v/>
      </c>
      <c r="FF58" s="224" t="str">
        <f t="shared" si="322"/>
        <v/>
      </c>
      <c r="FG58" s="225"/>
      <c r="FH58" s="115" t="str">
        <f t="shared" si="412"/>
        <v/>
      </c>
      <c r="FI58" s="225" t="str">
        <f t="shared" si="323"/>
        <v/>
      </c>
      <c r="FJ58" s="224"/>
      <c r="FK58" s="5" t="str">
        <f t="shared" si="413"/>
        <v/>
      </c>
      <c r="FL58" s="224" t="str">
        <f t="shared" si="324"/>
        <v/>
      </c>
      <c r="FM58" s="225"/>
      <c r="FN58" s="115" t="str">
        <f t="shared" si="414"/>
        <v/>
      </c>
      <c r="FO58" s="225" t="str">
        <f t="shared" si="325"/>
        <v/>
      </c>
      <c r="FP58" s="224"/>
      <c r="FQ58" s="5" t="str">
        <f t="shared" si="415"/>
        <v/>
      </c>
      <c r="FR58" s="224" t="str">
        <f t="shared" si="326"/>
        <v/>
      </c>
      <c r="FS58" s="225"/>
      <c r="FT58" s="115" t="str">
        <f t="shared" si="416"/>
        <v/>
      </c>
      <c r="FU58" s="225" t="str">
        <f t="shared" si="327"/>
        <v/>
      </c>
      <c r="FV58" s="253"/>
      <c r="FW58" s="253"/>
      <c r="FX58" s="253"/>
      <c r="FY58" s="253"/>
      <c r="FZ58" s="253"/>
    </row>
    <row r="59" spans="1:182" s="3" customFormat="1" x14ac:dyDescent="0.25">
      <c r="A59" s="2" t="str">
        <f t="shared" si="89"/>
        <v/>
      </c>
      <c r="B59" s="2"/>
      <c r="C59" s="151"/>
      <c r="D59" s="151" t="str">
        <f t="shared" si="90"/>
        <v/>
      </c>
      <c r="E59" s="109"/>
      <c r="F59" s="194"/>
      <c r="G59" s="2"/>
      <c r="H59" s="76"/>
      <c r="I59" s="114" t="str">
        <f t="shared" si="328"/>
        <v/>
      </c>
      <c r="J59" s="114" t="str">
        <f t="shared" si="329"/>
        <v/>
      </c>
      <c r="K59" s="114" t="str">
        <f t="shared" si="330"/>
        <v/>
      </c>
      <c r="L59" s="114" t="str">
        <f t="shared" si="331"/>
        <v/>
      </c>
      <c r="M59" s="114" t="str">
        <f t="shared" si="332"/>
        <v/>
      </c>
      <c r="N59" s="114" t="str">
        <f t="shared" si="333"/>
        <v/>
      </c>
      <c r="O59" s="114" t="str">
        <f t="shared" si="334"/>
        <v/>
      </c>
      <c r="P59" s="114" t="str">
        <f t="shared" si="335"/>
        <v/>
      </c>
      <c r="Q59" s="93" t="str">
        <f t="shared" si="336"/>
        <v/>
      </c>
      <c r="R59" s="93" t="str">
        <f t="shared" si="337"/>
        <v/>
      </c>
      <c r="S59" s="93" t="str">
        <f t="shared" si="338"/>
        <v/>
      </c>
      <c r="T59" s="93" t="str">
        <f t="shared" si="339"/>
        <v/>
      </c>
      <c r="U59" s="93" t="str">
        <f t="shared" si="340"/>
        <v/>
      </c>
      <c r="V59" s="93" t="str">
        <f t="shared" si="341"/>
        <v/>
      </c>
      <c r="W59" s="93" t="str">
        <f t="shared" si="342"/>
        <v/>
      </c>
      <c r="X59" s="93" t="str">
        <f t="shared" si="343"/>
        <v/>
      </c>
      <c r="Y59" s="93" t="str">
        <f t="shared" si="344"/>
        <v/>
      </c>
      <c r="Z59" s="93" t="str">
        <f t="shared" si="345"/>
        <v/>
      </c>
      <c r="AA59" s="93" t="str">
        <f t="shared" si="346"/>
        <v/>
      </c>
      <c r="AB59" s="93" t="str">
        <f t="shared" si="347"/>
        <v/>
      </c>
      <c r="AC59" s="93" t="str">
        <f t="shared" si="348"/>
        <v/>
      </c>
      <c r="AD59" s="93" t="str">
        <f t="shared" si="349"/>
        <v/>
      </c>
      <c r="AE59" s="93" t="str">
        <f t="shared" si="350"/>
        <v/>
      </c>
      <c r="AF59" s="93" t="str">
        <f t="shared" si="351"/>
        <v/>
      </c>
      <c r="AG59" s="93" t="str">
        <f t="shared" si="352"/>
        <v/>
      </c>
      <c r="AH59" s="93" t="str">
        <f t="shared" si="353"/>
        <v/>
      </c>
      <c r="AI59" s="93" t="str">
        <f t="shared" si="354"/>
        <v/>
      </c>
      <c r="AJ59" s="93" t="str">
        <f t="shared" si="355"/>
        <v/>
      </c>
      <c r="AK59" s="93" t="str">
        <f t="shared" si="356"/>
        <v/>
      </c>
      <c r="AL59" s="93" t="str">
        <f t="shared" si="357"/>
        <v/>
      </c>
      <c r="AM59" s="93" t="str">
        <f t="shared" si="358"/>
        <v/>
      </c>
      <c r="AN59" s="93" t="str">
        <f t="shared" si="359"/>
        <v/>
      </c>
      <c r="AO59" s="93" t="str">
        <f t="shared" si="360"/>
        <v/>
      </c>
      <c r="AP59" s="93" t="str">
        <f t="shared" si="361"/>
        <v/>
      </c>
      <c r="AQ59" s="93" t="str">
        <f t="shared" si="362"/>
        <v/>
      </c>
      <c r="AR59" s="93" t="str">
        <f t="shared" si="363"/>
        <v/>
      </c>
      <c r="AS59" s="93" t="str">
        <f t="shared" si="364"/>
        <v/>
      </c>
      <c r="AT59" s="93" t="str">
        <f t="shared" si="365"/>
        <v/>
      </c>
      <c r="AU59" s="93" t="str">
        <f t="shared" si="366"/>
        <v/>
      </c>
      <c r="AV59" s="93" t="str">
        <f t="shared" si="367"/>
        <v/>
      </c>
      <c r="AW59" s="93" t="str">
        <f t="shared" si="368"/>
        <v/>
      </c>
      <c r="AX59" s="93" t="str">
        <f t="shared" si="369"/>
        <v/>
      </c>
      <c r="AY59" s="93" t="str">
        <f t="shared" si="370"/>
        <v/>
      </c>
      <c r="AZ59" s="93" t="str">
        <f t="shared" si="371"/>
        <v/>
      </c>
      <c r="BA59" s="93" t="str">
        <f t="shared" si="372"/>
        <v/>
      </c>
      <c r="BB59" s="93" t="str">
        <f t="shared" si="373"/>
        <v/>
      </c>
      <c r="BC59" s="93" t="str">
        <f t="shared" si="374"/>
        <v/>
      </c>
      <c r="BD59" s="93" t="str">
        <f t="shared" si="375"/>
        <v/>
      </c>
      <c r="BE59" s="93" t="str">
        <f t="shared" si="376"/>
        <v/>
      </c>
      <c r="BF59" s="224"/>
      <c r="BG59" s="74" t="str">
        <f t="shared" si="377"/>
        <v/>
      </c>
      <c r="BH59" s="36" t="str">
        <f t="shared" si="288"/>
        <v/>
      </c>
      <c r="BI59" s="225"/>
      <c r="BJ59" s="75" t="str">
        <f t="shared" si="378"/>
        <v/>
      </c>
      <c r="BK59" s="37" t="str">
        <f t="shared" si="289"/>
        <v/>
      </c>
      <c r="BL59" s="224"/>
      <c r="BM59" s="74" t="str">
        <f t="shared" si="379"/>
        <v/>
      </c>
      <c r="BN59" s="36" t="str">
        <f t="shared" si="290"/>
        <v/>
      </c>
      <c r="BO59" s="225"/>
      <c r="BP59" s="75" t="str">
        <f t="shared" si="380"/>
        <v/>
      </c>
      <c r="BQ59" s="37" t="str">
        <f t="shared" si="291"/>
        <v/>
      </c>
      <c r="BR59" s="224"/>
      <c r="BS59" s="74" t="str">
        <f t="shared" si="381"/>
        <v/>
      </c>
      <c r="BT59" s="36" t="str">
        <f t="shared" si="292"/>
        <v/>
      </c>
      <c r="BU59" s="225"/>
      <c r="BV59" s="75" t="str">
        <f t="shared" si="382"/>
        <v/>
      </c>
      <c r="BW59" s="37" t="str">
        <f t="shared" si="293"/>
        <v/>
      </c>
      <c r="BX59" s="224"/>
      <c r="BY59" s="74" t="str">
        <f t="shared" si="383"/>
        <v/>
      </c>
      <c r="BZ59" s="36" t="str">
        <f t="shared" si="294"/>
        <v/>
      </c>
      <c r="CA59" s="225"/>
      <c r="CB59" s="75" t="str">
        <f t="shared" si="384"/>
        <v/>
      </c>
      <c r="CC59" s="37" t="str">
        <f t="shared" si="295"/>
        <v/>
      </c>
      <c r="CD59" s="224"/>
      <c r="CE59" s="74" t="str">
        <f t="shared" si="385"/>
        <v/>
      </c>
      <c r="CF59" s="36" t="str">
        <f t="shared" si="296"/>
        <v/>
      </c>
      <c r="CG59" s="225"/>
      <c r="CH59" s="115" t="str">
        <f t="shared" si="386"/>
        <v/>
      </c>
      <c r="CI59" s="225" t="str">
        <f t="shared" si="297"/>
        <v/>
      </c>
      <c r="CJ59" s="224"/>
      <c r="CK59" s="5" t="str">
        <f t="shared" si="387"/>
        <v/>
      </c>
      <c r="CL59" s="224" t="str">
        <f t="shared" si="298"/>
        <v/>
      </c>
      <c r="CM59" s="225"/>
      <c r="CN59" s="115" t="str">
        <f t="shared" si="388"/>
        <v/>
      </c>
      <c r="CO59" s="225" t="str">
        <f t="shared" si="299"/>
        <v/>
      </c>
      <c r="CP59" s="224"/>
      <c r="CQ59" s="5" t="str">
        <f t="shared" si="389"/>
        <v/>
      </c>
      <c r="CR59" s="224" t="str">
        <f t="shared" si="300"/>
        <v/>
      </c>
      <c r="CS59" s="225"/>
      <c r="CT59" s="115" t="str">
        <f t="shared" si="390"/>
        <v/>
      </c>
      <c r="CU59" s="225" t="str">
        <f t="shared" si="301"/>
        <v/>
      </c>
      <c r="CV59" s="224"/>
      <c r="CW59" s="5" t="str">
        <f t="shared" si="391"/>
        <v/>
      </c>
      <c r="CX59" s="224" t="str">
        <f t="shared" si="302"/>
        <v/>
      </c>
      <c r="CY59" s="225"/>
      <c r="CZ59" s="115" t="str">
        <f t="shared" si="392"/>
        <v/>
      </c>
      <c r="DA59" s="225" t="str">
        <f t="shared" si="303"/>
        <v/>
      </c>
      <c r="DB59" s="224"/>
      <c r="DC59" s="5" t="str">
        <f t="shared" si="393"/>
        <v/>
      </c>
      <c r="DD59" s="224" t="str">
        <f t="shared" si="304"/>
        <v/>
      </c>
      <c r="DE59" s="225"/>
      <c r="DF59" s="115" t="str">
        <f t="shared" si="394"/>
        <v/>
      </c>
      <c r="DG59" s="225" t="str">
        <f t="shared" si="305"/>
        <v/>
      </c>
      <c r="DH59" s="224"/>
      <c r="DI59" s="5" t="str">
        <f t="shared" si="395"/>
        <v/>
      </c>
      <c r="DJ59" s="224" t="str">
        <f t="shared" si="306"/>
        <v/>
      </c>
      <c r="DK59" s="225"/>
      <c r="DL59" s="115" t="str">
        <f t="shared" si="396"/>
        <v/>
      </c>
      <c r="DM59" s="225" t="str">
        <f t="shared" si="307"/>
        <v/>
      </c>
      <c r="DN59" s="224"/>
      <c r="DO59" s="5" t="str">
        <f t="shared" si="397"/>
        <v/>
      </c>
      <c r="DP59" s="224" t="str">
        <f t="shared" si="308"/>
        <v/>
      </c>
      <c r="DQ59" s="225"/>
      <c r="DR59" s="115" t="str">
        <f t="shared" si="398"/>
        <v/>
      </c>
      <c r="DS59" s="225" t="str">
        <f t="shared" si="309"/>
        <v/>
      </c>
      <c r="DT59" s="224"/>
      <c r="DU59" s="5" t="str">
        <f t="shared" si="399"/>
        <v/>
      </c>
      <c r="DV59" s="224" t="str">
        <f t="shared" si="310"/>
        <v/>
      </c>
      <c r="DW59" s="225"/>
      <c r="DX59" s="115" t="str">
        <f t="shared" si="400"/>
        <v/>
      </c>
      <c r="DY59" s="225" t="str">
        <f t="shared" si="311"/>
        <v/>
      </c>
      <c r="DZ59" s="224"/>
      <c r="EA59" s="5" t="str">
        <f t="shared" si="401"/>
        <v/>
      </c>
      <c r="EB59" s="224" t="str">
        <f t="shared" si="312"/>
        <v/>
      </c>
      <c r="EC59" s="225"/>
      <c r="ED59" s="115" t="str">
        <f t="shared" si="402"/>
        <v/>
      </c>
      <c r="EE59" s="225" t="str">
        <f t="shared" si="313"/>
        <v/>
      </c>
      <c r="EF59" s="224"/>
      <c r="EG59" s="5" t="str">
        <f t="shared" si="403"/>
        <v/>
      </c>
      <c r="EH59" s="224" t="str">
        <f t="shared" si="314"/>
        <v/>
      </c>
      <c r="EI59" s="225"/>
      <c r="EJ59" s="115" t="str">
        <f t="shared" si="404"/>
        <v/>
      </c>
      <c r="EK59" s="225" t="str">
        <f t="shared" si="315"/>
        <v/>
      </c>
      <c r="EL59" s="224"/>
      <c r="EM59" s="5" t="str">
        <f t="shared" si="405"/>
        <v/>
      </c>
      <c r="EN59" s="224" t="str">
        <f t="shared" si="316"/>
        <v/>
      </c>
      <c r="EO59" s="225"/>
      <c r="EP59" s="115" t="str">
        <f t="shared" si="406"/>
        <v/>
      </c>
      <c r="EQ59" s="225" t="str">
        <f t="shared" si="317"/>
        <v/>
      </c>
      <c r="ER59" s="224"/>
      <c r="ES59" s="5" t="str">
        <f t="shared" si="407"/>
        <v/>
      </c>
      <c r="ET59" s="224" t="str">
        <f t="shared" si="318"/>
        <v/>
      </c>
      <c r="EU59" s="225"/>
      <c r="EV59" s="115" t="str">
        <f t="shared" si="408"/>
        <v/>
      </c>
      <c r="EW59" s="225" t="str">
        <f t="shared" si="319"/>
        <v/>
      </c>
      <c r="EX59" s="224"/>
      <c r="EY59" s="5" t="str">
        <f t="shared" si="409"/>
        <v/>
      </c>
      <c r="EZ59" s="224" t="str">
        <f t="shared" si="320"/>
        <v/>
      </c>
      <c r="FA59" s="225"/>
      <c r="FB59" s="115" t="str">
        <f t="shared" si="410"/>
        <v/>
      </c>
      <c r="FC59" s="225" t="str">
        <f t="shared" si="321"/>
        <v/>
      </c>
      <c r="FD59" s="224"/>
      <c r="FE59" s="5" t="str">
        <f t="shared" si="411"/>
        <v/>
      </c>
      <c r="FF59" s="224" t="str">
        <f t="shared" si="322"/>
        <v/>
      </c>
      <c r="FG59" s="225"/>
      <c r="FH59" s="115" t="str">
        <f t="shared" si="412"/>
        <v/>
      </c>
      <c r="FI59" s="225" t="str">
        <f t="shared" si="323"/>
        <v/>
      </c>
      <c r="FJ59" s="224"/>
      <c r="FK59" s="5" t="str">
        <f t="shared" si="413"/>
        <v/>
      </c>
      <c r="FL59" s="224" t="str">
        <f t="shared" si="324"/>
        <v/>
      </c>
      <c r="FM59" s="225"/>
      <c r="FN59" s="115" t="str">
        <f t="shared" si="414"/>
        <v/>
      </c>
      <c r="FO59" s="225" t="str">
        <f t="shared" si="325"/>
        <v/>
      </c>
      <c r="FP59" s="224"/>
      <c r="FQ59" s="5" t="str">
        <f t="shared" si="415"/>
        <v/>
      </c>
      <c r="FR59" s="224" t="str">
        <f t="shared" si="326"/>
        <v/>
      </c>
      <c r="FS59" s="225"/>
      <c r="FT59" s="115" t="str">
        <f t="shared" si="416"/>
        <v/>
      </c>
      <c r="FU59" s="225" t="str">
        <f t="shared" si="327"/>
        <v/>
      </c>
      <c r="FV59" s="253"/>
      <c r="FW59" s="253"/>
      <c r="FX59" s="253"/>
      <c r="FY59" s="253"/>
      <c r="FZ59" s="253"/>
    </row>
    <row r="60" spans="1:182" s="14" customFormat="1" x14ac:dyDescent="0.25">
      <c r="A60" s="2" t="str">
        <f t="shared" si="89"/>
        <v/>
      </c>
      <c r="B60" s="2"/>
      <c r="C60" s="151"/>
      <c r="D60" s="151" t="str">
        <f t="shared" si="90"/>
        <v/>
      </c>
      <c r="E60" s="109"/>
      <c r="F60" s="194"/>
      <c r="G60" s="2"/>
      <c r="H60" s="76"/>
      <c r="I60" s="114" t="str">
        <f t="shared" si="328"/>
        <v/>
      </c>
      <c r="J60" s="114" t="str">
        <f t="shared" si="329"/>
        <v/>
      </c>
      <c r="K60" s="114" t="str">
        <f t="shared" si="330"/>
        <v/>
      </c>
      <c r="L60" s="114" t="str">
        <f t="shared" si="331"/>
        <v/>
      </c>
      <c r="M60" s="114" t="str">
        <f t="shared" si="332"/>
        <v/>
      </c>
      <c r="N60" s="114" t="str">
        <f t="shared" si="333"/>
        <v/>
      </c>
      <c r="O60" s="114" t="str">
        <f t="shared" si="334"/>
        <v/>
      </c>
      <c r="P60" s="114" t="str">
        <f t="shared" si="335"/>
        <v/>
      </c>
      <c r="Q60" s="93" t="str">
        <f t="shared" si="336"/>
        <v/>
      </c>
      <c r="R60" s="93" t="str">
        <f t="shared" si="337"/>
        <v/>
      </c>
      <c r="S60" s="93" t="str">
        <f t="shared" si="338"/>
        <v/>
      </c>
      <c r="T60" s="93" t="str">
        <f t="shared" si="339"/>
        <v/>
      </c>
      <c r="U60" s="93" t="str">
        <f t="shared" si="340"/>
        <v/>
      </c>
      <c r="V60" s="93" t="str">
        <f t="shared" si="341"/>
        <v/>
      </c>
      <c r="W60" s="93" t="str">
        <f t="shared" si="342"/>
        <v/>
      </c>
      <c r="X60" s="93" t="str">
        <f t="shared" si="343"/>
        <v/>
      </c>
      <c r="Y60" s="93" t="str">
        <f t="shared" si="344"/>
        <v/>
      </c>
      <c r="Z60" s="93" t="str">
        <f t="shared" si="345"/>
        <v/>
      </c>
      <c r="AA60" s="93" t="str">
        <f t="shared" si="346"/>
        <v/>
      </c>
      <c r="AB60" s="93" t="str">
        <f t="shared" si="347"/>
        <v/>
      </c>
      <c r="AC60" s="93" t="str">
        <f t="shared" si="348"/>
        <v/>
      </c>
      <c r="AD60" s="93" t="str">
        <f t="shared" si="349"/>
        <v/>
      </c>
      <c r="AE60" s="93" t="str">
        <f t="shared" si="350"/>
        <v/>
      </c>
      <c r="AF60" s="93" t="str">
        <f t="shared" si="351"/>
        <v/>
      </c>
      <c r="AG60" s="93" t="str">
        <f t="shared" si="352"/>
        <v/>
      </c>
      <c r="AH60" s="93" t="str">
        <f t="shared" si="353"/>
        <v/>
      </c>
      <c r="AI60" s="93" t="str">
        <f t="shared" si="354"/>
        <v/>
      </c>
      <c r="AJ60" s="93" t="str">
        <f t="shared" si="355"/>
        <v/>
      </c>
      <c r="AK60" s="93" t="str">
        <f t="shared" si="356"/>
        <v/>
      </c>
      <c r="AL60" s="93" t="str">
        <f t="shared" si="357"/>
        <v/>
      </c>
      <c r="AM60" s="93" t="str">
        <f t="shared" si="358"/>
        <v/>
      </c>
      <c r="AN60" s="93" t="str">
        <f t="shared" si="359"/>
        <v/>
      </c>
      <c r="AO60" s="93" t="str">
        <f t="shared" si="360"/>
        <v/>
      </c>
      <c r="AP60" s="93" t="str">
        <f t="shared" si="361"/>
        <v/>
      </c>
      <c r="AQ60" s="93" t="str">
        <f t="shared" si="362"/>
        <v/>
      </c>
      <c r="AR60" s="93" t="str">
        <f t="shared" si="363"/>
        <v/>
      </c>
      <c r="AS60" s="93" t="str">
        <f t="shared" si="364"/>
        <v/>
      </c>
      <c r="AT60" s="93" t="str">
        <f t="shared" si="365"/>
        <v/>
      </c>
      <c r="AU60" s="93" t="str">
        <f t="shared" si="366"/>
        <v/>
      </c>
      <c r="AV60" s="93" t="str">
        <f t="shared" si="367"/>
        <v/>
      </c>
      <c r="AW60" s="93" t="str">
        <f t="shared" si="368"/>
        <v/>
      </c>
      <c r="AX60" s="93" t="str">
        <f t="shared" si="369"/>
        <v/>
      </c>
      <c r="AY60" s="93" t="str">
        <f t="shared" si="370"/>
        <v/>
      </c>
      <c r="AZ60" s="93" t="str">
        <f t="shared" si="371"/>
        <v/>
      </c>
      <c r="BA60" s="93" t="str">
        <f t="shared" si="372"/>
        <v/>
      </c>
      <c r="BB60" s="93" t="str">
        <f t="shared" si="373"/>
        <v/>
      </c>
      <c r="BC60" s="93" t="str">
        <f t="shared" si="374"/>
        <v/>
      </c>
      <c r="BD60" s="93" t="str">
        <f t="shared" si="375"/>
        <v/>
      </c>
      <c r="BE60" s="93" t="str">
        <f t="shared" si="376"/>
        <v/>
      </c>
      <c r="BF60" s="224"/>
      <c r="BG60" s="74" t="str">
        <f t="shared" si="377"/>
        <v/>
      </c>
      <c r="BH60" s="36" t="str">
        <f t="shared" si="288"/>
        <v/>
      </c>
      <c r="BI60" s="225"/>
      <c r="BJ60" s="75" t="str">
        <f t="shared" si="378"/>
        <v/>
      </c>
      <c r="BK60" s="37" t="str">
        <f t="shared" si="289"/>
        <v/>
      </c>
      <c r="BL60" s="224"/>
      <c r="BM60" s="74" t="str">
        <f t="shared" si="379"/>
        <v/>
      </c>
      <c r="BN60" s="36" t="str">
        <f t="shared" si="290"/>
        <v/>
      </c>
      <c r="BO60" s="225"/>
      <c r="BP60" s="75" t="str">
        <f t="shared" si="380"/>
        <v/>
      </c>
      <c r="BQ60" s="37" t="str">
        <f t="shared" si="291"/>
        <v/>
      </c>
      <c r="BR60" s="224"/>
      <c r="BS60" s="74" t="str">
        <f t="shared" si="381"/>
        <v/>
      </c>
      <c r="BT60" s="36" t="str">
        <f t="shared" si="292"/>
        <v/>
      </c>
      <c r="BU60" s="225"/>
      <c r="BV60" s="75" t="str">
        <f t="shared" si="382"/>
        <v/>
      </c>
      <c r="BW60" s="37" t="str">
        <f t="shared" si="293"/>
        <v/>
      </c>
      <c r="BX60" s="224"/>
      <c r="BY60" s="74" t="str">
        <f t="shared" si="383"/>
        <v/>
      </c>
      <c r="BZ60" s="36" t="str">
        <f t="shared" si="294"/>
        <v/>
      </c>
      <c r="CA60" s="225"/>
      <c r="CB60" s="75" t="str">
        <f t="shared" si="384"/>
        <v/>
      </c>
      <c r="CC60" s="37" t="str">
        <f t="shared" si="295"/>
        <v/>
      </c>
      <c r="CD60" s="224"/>
      <c r="CE60" s="74" t="str">
        <f t="shared" si="385"/>
        <v/>
      </c>
      <c r="CF60" s="36" t="str">
        <f t="shared" si="296"/>
        <v/>
      </c>
      <c r="CG60" s="225"/>
      <c r="CH60" s="115" t="str">
        <f t="shared" si="386"/>
        <v/>
      </c>
      <c r="CI60" s="225" t="str">
        <f t="shared" si="297"/>
        <v/>
      </c>
      <c r="CJ60" s="224"/>
      <c r="CK60" s="5" t="str">
        <f t="shared" si="387"/>
        <v/>
      </c>
      <c r="CL60" s="224" t="str">
        <f t="shared" si="298"/>
        <v/>
      </c>
      <c r="CM60" s="225"/>
      <c r="CN60" s="115" t="str">
        <f t="shared" si="388"/>
        <v/>
      </c>
      <c r="CO60" s="225" t="str">
        <f t="shared" si="299"/>
        <v/>
      </c>
      <c r="CP60" s="224"/>
      <c r="CQ60" s="5" t="str">
        <f t="shared" si="389"/>
        <v/>
      </c>
      <c r="CR60" s="224" t="str">
        <f t="shared" si="300"/>
        <v/>
      </c>
      <c r="CS60" s="225"/>
      <c r="CT60" s="115" t="str">
        <f t="shared" si="390"/>
        <v/>
      </c>
      <c r="CU60" s="225" t="str">
        <f t="shared" si="301"/>
        <v/>
      </c>
      <c r="CV60" s="224"/>
      <c r="CW60" s="5" t="str">
        <f t="shared" si="391"/>
        <v/>
      </c>
      <c r="CX60" s="224" t="str">
        <f t="shared" si="302"/>
        <v/>
      </c>
      <c r="CY60" s="225"/>
      <c r="CZ60" s="115" t="str">
        <f t="shared" si="392"/>
        <v/>
      </c>
      <c r="DA60" s="225" t="str">
        <f t="shared" si="303"/>
        <v/>
      </c>
      <c r="DB60" s="224"/>
      <c r="DC60" s="5" t="str">
        <f t="shared" si="393"/>
        <v/>
      </c>
      <c r="DD60" s="224" t="str">
        <f t="shared" si="304"/>
        <v/>
      </c>
      <c r="DE60" s="225"/>
      <c r="DF60" s="115" t="str">
        <f t="shared" si="394"/>
        <v/>
      </c>
      <c r="DG60" s="225" t="str">
        <f t="shared" si="305"/>
        <v/>
      </c>
      <c r="DH60" s="224"/>
      <c r="DI60" s="5" t="str">
        <f t="shared" si="395"/>
        <v/>
      </c>
      <c r="DJ60" s="224" t="str">
        <f t="shared" si="306"/>
        <v/>
      </c>
      <c r="DK60" s="225"/>
      <c r="DL60" s="115" t="str">
        <f t="shared" si="396"/>
        <v/>
      </c>
      <c r="DM60" s="225" t="str">
        <f t="shared" si="307"/>
        <v/>
      </c>
      <c r="DN60" s="224"/>
      <c r="DO60" s="5" t="str">
        <f t="shared" si="397"/>
        <v/>
      </c>
      <c r="DP60" s="224" t="str">
        <f t="shared" si="308"/>
        <v/>
      </c>
      <c r="DQ60" s="225"/>
      <c r="DR60" s="115" t="str">
        <f t="shared" si="398"/>
        <v/>
      </c>
      <c r="DS60" s="225" t="str">
        <f t="shared" si="309"/>
        <v/>
      </c>
      <c r="DT60" s="224"/>
      <c r="DU60" s="5" t="str">
        <f t="shared" si="399"/>
        <v/>
      </c>
      <c r="DV60" s="224" t="str">
        <f t="shared" si="310"/>
        <v/>
      </c>
      <c r="DW60" s="225"/>
      <c r="DX60" s="115" t="str">
        <f t="shared" si="400"/>
        <v/>
      </c>
      <c r="DY60" s="225" t="str">
        <f t="shared" si="311"/>
        <v/>
      </c>
      <c r="DZ60" s="224"/>
      <c r="EA60" s="5" t="str">
        <f t="shared" si="401"/>
        <v/>
      </c>
      <c r="EB60" s="224" t="str">
        <f t="shared" si="312"/>
        <v/>
      </c>
      <c r="EC60" s="225"/>
      <c r="ED60" s="115" t="str">
        <f t="shared" si="402"/>
        <v/>
      </c>
      <c r="EE60" s="225" t="str">
        <f t="shared" si="313"/>
        <v/>
      </c>
      <c r="EF60" s="224"/>
      <c r="EG60" s="5" t="str">
        <f t="shared" si="403"/>
        <v/>
      </c>
      <c r="EH60" s="224" t="str">
        <f t="shared" si="314"/>
        <v/>
      </c>
      <c r="EI60" s="225"/>
      <c r="EJ60" s="115" t="str">
        <f t="shared" si="404"/>
        <v/>
      </c>
      <c r="EK60" s="225" t="str">
        <f t="shared" si="315"/>
        <v/>
      </c>
      <c r="EL60" s="224"/>
      <c r="EM60" s="5" t="str">
        <f t="shared" si="405"/>
        <v/>
      </c>
      <c r="EN60" s="224" t="str">
        <f t="shared" si="316"/>
        <v/>
      </c>
      <c r="EO60" s="225"/>
      <c r="EP60" s="115" t="str">
        <f t="shared" si="406"/>
        <v/>
      </c>
      <c r="EQ60" s="225" t="str">
        <f t="shared" si="317"/>
        <v/>
      </c>
      <c r="ER60" s="224"/>
      <c r="ES60" s="5" t="str">
        <f t="shared" si="407"/>
        <v/>
      </c>
      <c r="ET60" s="224" t="str">
        <f t="shared" si="318"/>
        <v/>
      </c>
      <c r="EU60" s="225"/>
      <c r="EV60" s="115" t="str">
        <f t="shared" si="408"/>
        <v/>
      </c>
      <c r="EW60" s="225" t="str">
        <f t="shared" si="319"/>
        <v/>
      </c>
      <c r="EX60" s="224"/>
      <c r="EY60" s="5" t="str">
        <f t="shared" si="409"/>
        <v/>
      </c>
      <c r="EZ60" s="224" t="str">
        <f t="shared" si="320"/>
        <v/>
      </c>
      <c r="FA60" s="225"/>
      <c r="FB60" s="115" t="str">
        <f t="shared" si="410"/>
        <v/>
      </c>
      <c r="FC60" s="225" t="str">
        <f t="shared" si="321"/>
        <v/>
      </c>
      <c r="FD60" s="224"/>
      <c r="FE60" s="5" t="str">
        <f t="shared" si="411"/>
        <v/>
      </c>
      <c r="FF60" s="224" t="str">
        <f t="shared" si="322"/>
        <v/>
      </c>
      <c r="FG60" s="225"/>
      <c r="FH60" s="115" t="str">
        <f t="shared" si="412"/>
        <v/>
      </c>
      <c r="FI60" s="225" t="str">
        <f t="shared" si="323"/>
        <v/>
      </c>
      <c r="FJ60" s="224"/>
      <c r="FK60" s="5" t="str">
        <f t="shared" si="413"/>
        <v/>
      </c>
      <c r="FL60" s="224" t="str">
        <f t="shared" si="324"/>
        <v/>
      </c>
      <c r="FM60" s="225"/>
      <c r="FN60" s="115" t="str">
        <f t="shared" si="414"/>
        <v/>
      </c>
      <c r="FO60" s="225" t="str">
        <f t="shared" si="325"/>
        <v/>
      </c>
      <c r="FP60" s="224"/>
      <c r="FQ60" s="5" t="str">
        <f t="shared" si="415"/>
        <v/>
      </c>
      <c r="FR60" s="224" t="str">
        <f t="shared" si="326"/>
        <v/>
      </c>
      <c r="FS60" s="225"/>
      <c r="FT60" s="115" t="str">
        <f t="shared" si="416"/>
        <v/>
      </c>
      <c r="FU60" s="225" t="str">
        <f t="shared" si="327"/>
        <v/>
      </c>
      <c r="FV60" s="253"/>
      <c r="FW60" s="253"/>
      <c r="FX60" s="253"/>
      <c r="FY60" s="253"/>
      <c r="FZ60" s="253"/>
    </row>
    <row r="61" spans="1:182" s="14" customFormat="1" x14ac:dyDescent="0.25">
      <c r="A61" s="2" t="str">
        <f t="shared" si="89"/>
        <v/>
      </c>
      <c r="B61" s="2"/>
      <c r="C61" s="151"/>
      <c r="D61" s="151" t="str">
        <f t="shared" si="90"/>
        <v/>
      </c>
      <c r="E61" s="109"/>
      <c r="F61" s="194"/>
      <c r="G61" s="2"/>
      <c r="H61" s="76"/>
      <c r="I61" s="114" t="str">
        <f t="shared" si="328"/>
        <v/>
      </c>
      <c r="J61" s="114" t="str">
        <f t="shared" si="329"/>
        <v/>
      </c>
      <c r="K61" s="114" t="str">
        <f t="shared" si="330"/>
        <v/>
      </c>
      <c r="L61" s="114" t="str">
        <f t="shared" si="331"/>
        <v/>
      </c>
      <c r="M61" s="114" t="str">
        <f t="shared" si="332"/>
        <v/>
      </c>
      <c r="N61" s="114" t="str">
        <f t="shared" si="333"/>
        <v/>
      </c>
      <c r="O61" s="114" t="str">
        <f t="shared" si="334"/>
        <v/>
      </c>
      <c r="P61" s="114" t="str">
        <f t="shared" si="335"/>
        <v/>
      </c>
      <c r="Q61" s="93" t="str">
        <f t="shared" si="336"/>
        <v/>
      </c>
      <c r="R61" s="93" t="str">
        <f t="shared" si="337"/>
        <v/>
      </c>
      <c r="S61" s="93" t="str">
        <f t="shared" si="338"/>
        <v/>
      </c>
      <c r="T61" s="93" t="str">
        <f t="shared" si="339"/>
        <v/>
      </c>
      <c r="U61" s="93" t="str">
        <f t="shared" si="340"/>
        <v/>
      </c>
      <c r="V61" s="93" t="str">
        <f t="shared" si="341"/>
        <v/>
      </c>
      <c r="W61" s="93" t="str">
        <f t="shared" si="342"/>
        <v/>
      </c>
      <c r="X61" s="93" t="str">
        <f t="shared" si="343"/>
        <v/>
      </c>
      <c r="Y61" s="93" t="str">
        <f t="shared" si="344"/>
        <v/>
      </c>
      <c r="Z61" s="93" t="str">
        <f t="shared" si="345"/>
        <v/>
      </c>
      <c r="AA61" s="93" t="str">
        <f t="shared" si="346"/>
        <v/>
      </c>
      <c r="AB61" s="93" t="str">
        <f t="shared" si="347"/>
        <v/>
      </c>
      <c r="AC61" s="93" t="str">
        <f t="shared" si="348"/>
        <v/>
      </c>
      <c r="AD61" s="93" t="str">
        <f t="shared" si="349"/>
        <v/>
      </c>
      <c r="AE61" s="93" t="str">
        <f t="shared" si="350"/>
        <v/>
      </c>
      <c r="AF61" s="93" t="str">
        <f t="shared" si="351"/>
        <v/>
      </c>
      <c r="AG61" s="93" t="str">
        <f t="shared" si="352"/>
        <v/>
      </c>
      <c r="AH61" s="93" t="str">
        <f t="shared" si="353"/>
        <v/>
      </c>
      <c r="AI61" s="93" t="str">
        <f t="shared" si="354"/>
        <v/>
      </c>
      <c r="AJ61" s="93" t="str">
        <f t="shared" si="355"/>
        <v/>
      </c>
      <c r="AK61" s="93" t="str">
        <f t="shared" si="356"/>
        <v/>
      </c>
      <c r="AL61" s="93" t="str">
        <f t="shared" si="357"/>
        <v/>
      </c>
      <c r="AM61" s="93" t="str">
        <f t="shared" si="358"/>
        <v/>
      </c>
      <c r="AN61" s="93" t="str">
        <f t="shared" si="359"/>
        <v/>
      </c>
      <c r="AO61" s="93" t="str">
        <f t="shared" si="360"/>
        <v/>
      </c>
      <c r="AP61" s="93" t="str">
        <f t="shared" si="361"/>
        <v/>
      </c>
      <c r="AQ61" s="93" t="str">
        <f t="shared" si="362"/>
        <v/>
      </c>
      <c r="AR61" s="93" t="str">
        <f t="shared" si="363"/>
        <v/>
      </c>
      <c r="AS61" s="93" t="str">
        <f t="shared" si="364"/>
        <v/>
      </c>
      <c r="AT61" s="93" t="str">
        <f t="shared" si="365"/>
        <v/>
      </c>
      <c r="AU61" s="93" t="str">
        <f t="shared" si="366"/>
        <v/>
      </c>
      <c r="AV61" s="93" t="str">
        <f t="shared" si="367"/>
        <v/>
      </c>
      <c r="AW61" s="93" t="str">
        <f t="shared" si="368"/>
        <v/>
      </c>
      <c r="AX61" s="93" t="str">
        <f t="shared" si="369"/>
        <v/>
      </c>
      <c r="AY61" s="93" t="str">
        <f t="shared" si="370"/>
        <v/>
      </c>
      <c r="AZ61" s="93" t="str">
        <f t="shared" si="371"/>
        <v/>
      </c>
      <c r="BA61" s="93" t="str">
        <f t="shared" si="372"/>
        <v/>
      </c>
      <c r="BB61" s="93" t="str">
        <f t="shared" si="373"/>
        <v/>
      </c>
      <c r="BC61" s="93" t="str">
        <f t="shared" si="374"/>
        <v/>
      </c>
      <c r="BD61" s="93" t="str">
        <f t="shared" si="375"/>
        <v/>
      </c>
      <c r="BE61" s="93" t="str">
        <f t="shared" si="376"/>
        <v/>
      </c>
      <c r="BF61" s="224"/>
      <c r="BG61" s="74" t="str">
        <f t="shared" si="377"/>
        <v/>
      </c>
      <c r="BH61" s="36" t="str">
        <f t="shared" si="288"/>
        <v/>
      </c>
      <c r="BI61" s="225"/>
      <c r="BJ61" s="75" t="str">
        <f t="shared" si="378"/>
        <v/>
      </c>
      <c r="BK61" s="37" t="str">
        <f t="shared" si="289"/>
        <v/>
      </c>
      <c r="BL61" s="224"/>
      <c r="BM61" s="74" t="str">
        <f t="shared" si="379"/>
        <v/>
      </c>
      <c r="BN61" s="36" t="str">
        <f t="shared" si="290"/>
        <v/>
      </c>
      <c r="BO61" s="225"/>
      <c r="BP61" s="75" t="str">
        <f t="shared" si="380"/>
        <v/>
      </c>
      <c r="BQ61" s="37" t="str">
        <f t="shared" si="291"/>
        <v/>
      </c>
      <c r="BR61" s="224"/>
      <c r="BS61" s="74" t="str">
        <f t="shared" si="381"/>
        <v/>
      </c>
      <c r="BT61" s="36" t="str">
        <f t="shared" si="292"/>
        <v/>
      </c>
      <c r="BU61" s="225"/>
      <c r="BV61" s="75" t="str">
        <f t="shared" si="382"/>
        <v/>
      </c>
      <c r="BW61" s="37" t="str">
        <f t="shared" si="293"/>
        <v/>
      </c>
      <c r="BX61" s="224"/>
      <c r="BY61" s="74" t="str">
        <f t="shared" si="383"/>
        <v/>
      </c>
      <c r="BZ61" s="36" t="str">
        <f t="shared" si="294"/>
        <v/>
      </c>
      <c r="CA61" s="225"/>
      <c r="CB61" s="75" t="str">
        <f t="shared" si="384"/>
        <v/>
      </c>
      <c r="CC61" s="37" t="str">
        <f t="shared" si="295"/>
        <v/>
      </c>
      <c r="CD61" s="224"/>
      <c r="CE61" s="74" t="str">
        <f t="shared" si="385"/>
        <v/>
      </c>
      <c r="CF61" s="36" t="str">
        <f t="shared" si="296"/>
        <v/>
      </c>
      <c r="CG61" s="225"/>
      <c r="CH61" s="115" t="str">
        <f t="shared" si="386"/>
        <v/>
      </c>
      <c r="CI61" s="225" t="str">
        <f t="shared" si="297"/>
        <v/>
      </c>
      <c r="CJ61" s="224"/>
      <c r="CK61" s="5" t="str">
        <f t="shared" si="387"/>
        <v/>
      </c>
      <c r="CL61" s="224" t="str">
        <f t="shared" si="298"/>
        <v/>
      </c>
      <c r="CM61" s="225"/>
      <c r="CN61" s="115" t="str">
        <f t="shared" si="388"/>
        <v/>
      </c>
      <c r="CO61" s="225" t="str">
        <f t="shared" si="299"/>
        <v/>
      </c>
      <c r="CP61" s="224"/>
      <c r="CQ61" s="5" t="str">
        <f t="shared" si="389"/>
        <v/>
      </c>
      <c r="CR61" s="224" t="str">
        <f t="shared" si="300"/>
        <v/>
      </c>
      <c r="CS61" s="225"/>
      <c r="CT61" s="115" t="str">
        <f t="shared" si="390"/>
        <v/>
      </c>
      <c r="CU61" s="225" t="str">
        <f t="shared" si="301"/>
        <v/>
      </c>
      <c r="CV61" s="224"/>
      <c r="CW61" s="5" t="str">
        <f t="shared" si="391"/>
        <v/>
      </c>
      <c r="CX61" s="224" t="str">
        <f t="shared" si="302"/>
        <v/>
      </c>
      <c r="CY61" s="225"/>
      <c r="CZ61" s="115" t="str">
        <f t="shared" si="392"/>
        <v/>
      </c>
      <c r="DA61" s="225" t="str">
        <f t="shared" si="303"/>
        <v/>
      </c>
      <c r="DB61" s="224"/>
      <c r="DC61" s="5" t="str">
        <f t="shared" si="393"/>
        <v/>
      </c>
      <c r="DD61" s="224" t="str">
        <f t="shared" si="304"/>
        <v/>
      </c>
      <c r="DE61" s="225"/>
      <c r="DF61" s="115" t="str">
        <f t="shared" si="394"/>
        <v/>
      </c>
      <c r="DG61" s="225" t="str">
        <f t="shared" si="305"/>
        <v/>
      </c>
      <c r="DH61" s="224"/>
      <c r="DI61" s="5" t="str">
        <f t="shared" si="395"/>
        <v/>
      </c>
      <c r="DJ61" s="224" t="str">
        <f t="shared" si="306"/>
        <v/>
      </c>
      <c r="DK61" s="225"/>
      <c r="DL61" s="115" t="str">
        <f t="shared" si="396"/>
        <v/>
      </c>
      <c r="DM61" s="225" t="str">
        <f t="shared" si="307"/>
        <v/>
      </c>
      <c r="DN61" s="224"/>
      <c r="DO61" s="5" t="str">
        <f t="shared" si="397"/>
        <v/>
      </c>
      <c r="DP61" s="224" t="str">
        <f t="shared" si="308"/>
        <v/>
      </c>
      <c r="DQ61" s="225"/>
      <c r="DR61" s="115" t="str">
        <f t="shared" si="398"/>
        <v/>
      </c>
      <c r="DS61" s="225" t="str">
        <f t="shared" si="309"/>
        <v/>
      </c>
      <c r="DT61" s="224"/>
      <c r="DU61" s="5" t="str">
        <f t="shared" si="399"/>
        <v/>
      </c>
      <c r="DV61" s="224" t="str">
        <f t="shared" si="310"/>
        <v/>
      </c>
      <c r="DW61" s="225"/>
      <c r="DX61" s="115" t="str">
        <f t="shared" si="400"/>
        <v/>
      </c>
      <c r="DY61" s="225" t="str">
        <f t="shared" si="311"/>
        <v/>
      </c>
      <c r="DZ61" s="224"/>
      <c r="EA61" s="5" t="str">
        <f t="shared" si="401"/>
        <v/>
      </c>
      <c r="EB61" s="224" t="str">
        <f t="shared" si="312"/>
        <v/>
      </c>
      <c r="EC61" s="225"/>
      <c r="ED61" s="115" t="str">
        <f t="shared" si="402"/>
        <v/>
      </c>
      <c r="EE61" s="225" t="str">
        <f t="shared" si="313"/>
        <v/>
      </c>
      <c r="EF61" s="224"/>
      <c r="EG61" s="5" t="str">
        <f t="shared" si="403"/>
        <v/>
      </c>
      <c r="EH61" s="224" t="str">
        <f t="shared" si="314"/>
        <v/>
      </c>
      <c r="EI61" s="225"/>
      <c r="EJ61" s="115" t="str">
        <f t="shared" si="404"/>
        <v/>
      </c>
      <c r="EK61" s="225" t="str">
        <f t="shared" si="315"/>
        <v/>
      </c>
      <c r="EL61" s="224"/>
      <c r="EM61" s="5" t="str">
        <f t="shared" si="405"/>
        <v/>
      </c>
      <c r="EN61" s="224" t="str">
        <f t="shared" si="316"/>
        <v/>
      </c>
      <c r="EO61" s="225"/>
      <c r="EP61" s="115" t="str">
        <f t="shared" si="406"/>
        <v/>
      </c>
      <c r="EQ61" s="225" t="str">
        <f t="shared" si="317"/>
        <v/>
      </c>
      <c r="ER61" s="224"/>
      <c r="ES61" s="5" t="str">
        <f t="shared" si="407"/>
        <v/>
      </c>
      <c r="ET61" s="224" t="str">
        <f t="shared" si="318"/>
        <v/>
      </c>
      <c r="EU61" s="225"/>
      <c r="EV61" s="115" t="str">
        <f t="shared" si="408"/>
        <v/>
      </c>
      <c r="EW61" s="225" t="str">
        <f t="shared" si="319"/>
        <v/>
      </c>
      <c r="EX61" s="224"/>
      <c r="EY61" s="5" t="str">
        <f t="shared" si="409"/>
        <v/>
      </c>
      <c r="EZ61" s="224" t="str">
        <f t="shared" si="320"/>
        <v/>
      </c>
      <c r="FA61" s="225"/>
      <c r="FB61" s="115" t="str">
        <f t="shared" si="410"/>
        <v/>
      </c>
      <c r="FC61" s="225" t="str">
        <f t="shared" si="321"/>
        <v/>
      </c>
      <c r="FD61" s="224"/>
      <c r="FE61" s="5" t="str">
        <f t="shared" si="411"/>
        <v/>
      </c>
      <c r="FF61" s="224" t="str">
        <f t="shared" si="322"/>
        <v/>
      </c>
      <c r="FG61" s="225"/>
      <c r="FH61" s="115" t="str">
        <f t="shared" si="412"/>
        <v/>
      </c>
      <c r="FI61" s="225" t="str">
        <f t="shared" si="323"/>
        <v/>
      </c>
      <c r="FJ61" s="224"/>
      <c r="FK61" s="5" t="str">
        <f t="shared" si="413"/>
        <v/>
      </c>
      <c r="FL61" s="224" t="str">
        <f t="shared" si="324"/>
        <v/>
      </c>
      <c r="FM61" s="225"/>
      <c r="FN61" s="115" t="str">
        <f t="shared" si="414"/>
        <v/>
      </c>
      <c r="FO61" s="225" t="str">
        <f t="shared" si="325"/>
        <v/>
      </c>
      <c r="FP61" s="224"/>
      <c r="FQ61" s="5" t="str">
        <f t="shared" si="415"/>
        <v/>
      </c>
      <c r="FR61" s="224" t="str">
        <f t="shared" si="326"/>
        <v/>
      </c>
      <c r="FS61" s="225"/>
      <c r="FT61" s="115" t="str">
        <f t="shared" si="416"/>
        <v/>
      </c>
      <c r="FU61" s="225" t="str">
        <f t="shared" si="327"/>
        <v/>
      </c>
      <c r="FV61" s="253"/>
      <c r="FW61" s="253"/>
      <c r="FX61" s="253"/>
      <c r="FY61" s="253"/>
      <c r="FZ61" s="253"/>
    </row>
    <row r="62" spans="1:182" s="3" customFormat="1" x14ac:dyDescent="0.25">
      <c r="A62" s="2" t="str">
        <f t="shared" si="89"/>
        <v/>
      </c>
      <c r="B62" s="2"/>
      <c r="C62" s="151"/>
      <c r="D62" s="151" t="str">
        <f t="shared" si="90"/>
        <v/>
      </c>
      <c r="E62" s="109"/>
      <c r="F62" s="194"/>
      <c r="G62" s="2"/>
      <c r="H62" s="76"/>
      <c r="I62" s="114" t="str">
        <f t="shared" si="328"/>
        <v/>
      </c>
      <c r="J62" s="114" t="str">
        <f t="shared" si="329"/>
        <v/>
      </c>
      <c r="K62" s="114" t="str">
        <f t="shared" si="330"/>
        <v/>
      </c>
      <c r="L62" s="114" t="str">
        <f t="shared" si="331"/>
        <v/>
      </c>
      <c r="M62" s="114" t="str">
        <f t="shared" si="332"/>
        <v/>
      </c>
      <c r="N62" s="114" t="str">
        <f t="shared" si="333"/>
        <v/>
      </c>
      <c r="O62" s="114" t="str">
        <f t="shared" si="334"/>
        <v/>
      </c>
      <c r="P62" s="114" t="str">
        <f t="shared" si="335"/>
        <v/>
      </c>
      <c r="Q62" s="93" t="str">
        <f t="shared" si="336"/>
        <v/>
      </c>
      <c r="R62" s="93" t="str">
        <f t="shared" si="337"/>
        <v/>
      </c>
      <c r="S62" s="93" t="str">
        <f t="shared" si="338"/>
        <v/>
      </c>
      <c r="T62" s="93" t="str">
        <f t="shared" si="339"/>
        <v/>
      </c>
      <c r="U62" s="93" t="str">
        <f t="shared" si="340"/>
        <v/>
      </c>
      <c r="V62" s="93" t="str">
        <f t="shared" si="341"/>
        <v/>
      </c>
      <c r="W62" s="93" t="str">
        <f t="shared" si="342"/>
        <v/>
      </c>
      <c r="X62" s="93" t="str">
        <f t="shared" si="343"/>
        <v/>
      </c>
      <c r="Y62" s="93" t="str">
        <f t="shared" si="344"/>
        <v/>
      </c>
      <c r="Z62" s="93" t="str">
        <f t="shared" si="345"/>
        <v/>
      </c>
      <c r="AA62" s="93" t="str">
        <f t="shared" si="346"/>
        <v/>
      </c>
      <c r="AB62" s="93" t="str">
        <f t="shared" si="347"/>
        <v/>
      </c>
      <c r="AC62" s="93" t="str">
        <f t="shared" si="348"/>
        <v/>
      </c>
      <c r="AD62" s="93" t="str">
        <f t="shared" si="349"/>
        <v/>
      </c>
      <c r="AE62" s="93" t="str">
        <f t="shared" si="350"/>
        <v/>
      </c>
      <c r="AF62" s="93" t="str">
        <f t="shared" si="351"/>
        <v/>
      </c>
      <c r="AG62" s="93" t="str">
        <f t="shared" si="352"/>
        <v/>
      </c>
      <c r="AH62" s="93" t="str">
        <f t="shared" si="353"/>
        <v/>
      </c>
      <c r="AI62" s="93" t="str">
        <f t="shared" si="354"/>
        <v/>
      </c>
      <c r="AJ62" s="93" t="str">
        <f t="shared" si="355"/>
        <v/>
      </c>
      <c r="AK62" s="93" t="str">
        <f t="shared" si="356"/>
        <v/>
      </c>
      <c r="AL62" s="93" t="str">
        <f t="shared" si="357"/>
        <v/>
      </c>
      <c r="AM62" s="93" t="str">
        <f t="shared" si="358"/>
        <v/>
      </c>
      <c r="AN62" s="93" t="str">
        <f t="shared" si="359"/>
        <v/>
      </c>
      <c r="AO62" s="93" t="str">
        <f t="shared" si="360"/>
        <v/>
      </c>
      <c r="AP62" s="93" t="str">
        <f t="shared" si="361"/>
        <v/>
      </c>
      <c r="AQ62" s="93" t="str">
        <f t="shared" si="362"/>
        <v/>
      </c>
      <c r="AR62" s="93" t="str">
        <f t="shared" si="363"/>
        <v/>
      </c>
      <c r="AS62" s="93" t="str">
        <f t="shared" si="364"/>
        <v/>
      </c>
      <c r="AT62" s="93" t="str">
        <f t="shared" si="365"/>
        <v/>
      </c>
      <c r="AU62" s="93" t="str">
        <f t="shared" si="366"/>
        <v/>
      </c>
      <c r="AV62" s="93" t="str">
        <f t="shared" si="367"/>
        <v/>
      </c>
      <c r="AW62" s="93" t="str">
        <f t="shared" si="368"/>
        <v/>
      </c>
      <c r="AX62" s="93" t="str">
        <f t="shared" si="369"/>
        <v/>
      </c>
      <c r="AY62" s="93" t="str">
        <f t="shared" si="370"/>
        <v/>
      </c>
      <c r="AZ62" s="93" t="str">
        <f t="shared" si="371"/>
        <v/>
      </c>
      <c r="BA62" s="93" t="str">
        <f t="shared" si="372"/>
        <v/>
      </c>
      <c r="BB62" s="93" t="str">
        <f t="shared" si="373"/>
        <v/>
      </c>
      <c r="BC62" s="93" t="str">
        <f t="shared" si="374"/>
        <v/>
      </c>
      <c r="BD62" s="93" t="str">
        <f t="shared" si="375"/>
        <v/>
      </c>
      <c r="BE62" s="93" t="str">
        <f t="shared" si="376"/>
        <v/>
      </c>
      <c r="BF62" s="224"/>
      <c r="BG62" s="74" t="str">
        <f t="shared" si="377"/>
        <v/>
      </c>
      <c r="BH62" s="36" t="str">
        <f t="shared" si="288"/>
        <v/>
      </c>
      <c r="BI62" s="225"/>
      <c r="BJ62" s="75" t="str">
        <f t="shared" si="378"/>
        <v/>
      </c>
      <c r="BK62" s="37" t="str">
        <f t="shared" si="289"/>
        <v/>
      </c>
      <c r="BL62" s="224"/>
      <c r="BM62" s="74" t="str">
        <f t="shared" si="379"/>
        <v/>
      </c>
      <c r="BN62" s="36" t="str">
        <f t="shared" si="290"/>
        <v/>
      </c>
      <c r="BO62" s="225"/>
      <c r="BP62" s="75" t="str">
        <f t="shared" si="380"/>
        <v/>
      </c>
      <c r="BQ62" s="37" t="str">
        <f t="shared" si="291"/>
        <v/>
      </c>
      <c r="BR62" s="224"/>
      <c r="BS62" s="74" t="str">
        <f t="shared" si="381"/>
        <v/>
      </c>
      <c r="BT62" s="36" t="str">
        <f t="shared" si="292"/>
        <v/>
      </c>
      <c r="BU62" s="225"/>
      <c r="BV62" s="75" t="str">
        <f t="shared" si="382"/>
        <v/>
      </c>
      <c r="BW62" s="37" t="str">
        <f t="shared" si="293"/>
        <v/>
      </c>
      <c r="BX62" s="224"/>
      <c r="BY62" s="74" t="str">
        <f t="shared" si="383"/>
        <v/>
      </c>
      <c r="BZ62" s="36" t="str">
        <f t="shared" si="294"/>
        <v/>
      </c>
      <c r="CA62" s="225"/>
      <c r="CB62" s="75" t="str">
        <f t="shared" si="384"/>
        <v/>
      </c>
      <c r="CC62" s="37" t="str">
        <f t="shared" si="295"/>
        <v/>
      </c>
      <c r="CD62" s="224"/>
      <c r="CE62" s="74" t="str">
        <f t="shared" si="385"/>
        <v/>
      </c>
      <c r="CF62" s="36" t="str">
        <f t="shared" si="296"/>
        <v/>
      </c>
      <c r="CG62" s="225"/>
      <c r="CH62" s="115" t="str">
        <f t="shared" si="386"/>
        <v/>
      </c>
      <c r="CI62" s="225" t="str">
        <f t="shared" si="297"/>
        <v/>
      </c>
      <c r="CJ62" s="224"/>
      <c r="CK62" s="5" t="str">
        <f t="shared" si="387"/>
        <v/>
      </c>
      <c r="CL62" s="224" t="str">
        <f t="shared" si="298"/>
        <v/>
      </c>
      <c r="CM62" s="225"/>
      <c r="CN62" s="115" t="str">
        <f t="shared" si="388"/>
        <v/>
      </c>
      <c r="CO62" s="225" t="str">
        <f t="shared" si="299"/>
        <v/>
      </c>
      <c r="CP62" s="224"/>
      <c r="CQ62" s="5" t="str">
        <f t="shared" si="389"/>
        <v/>
      </c>
      <c r="CR62" s="224" t="str">
        <f t="shared" si="300"/>
        <v/>
      </c>
      <c r="CS62" s="225"/>
      <c r="CT62" s="115" t="str">
        <f t="shared" si="390"/>
        <v/>
      </c>
      <c r="CU62" s="225" t="str">
        <f t="shared" si="301"/>
        <v/>
      </c>
      <c r="CV62" s="224"/>
      <c r="CW62" s="5" t="str">
        <f t="shared" si="391"/>
        <v/>
      </c>
      <c r="CX62" s="224" t="str">
        <f t="shared" si="302"/>
        <v/>
      </c>
      <c r="CY62" s="225"/>
      <c r="CZ62" s="115" t="str">
        <f t="shared" si="392"/>
        <v/>
      </c>
      <c r="DA62" s="225" t="str">
        <f t="shared" si="303"/>
        <v/>
      </c>
      <c r="DB62" s="224"/>
      <c r="DC62" s="5" t="str">
        <f t="shared" si="393"/>
        <v/>
      </c>
      <c r="DD62" s="224" t="str">
        <f t="shared" si="304"/>
        <v/>
      </c>
      <c r="DE62" s="225"/>
      <c r="DF62" s="115" t="str">
        <f t="shared" si="394"/>
        <v/>
      </c>
      <c r="DG62" s="225" t="str">
        <f t="shared" si="305"/>
        <v/>
      </c>
      <c r="DH62" s="224"/>
      <c r="DI62" s="5" t="str">
        <f t="shared" si="395"/>
        <v/>
      </c>
      <c r="DJ62" s="224" t="str">
        <f t="shared" si="306"/>
        <v/>
      </c>
      <c r="DK62" s="225"/>
      <c r="DL62" s="115" t="str">
        <f t="shared" si="396"/>
        <v/>
      </c>
      <c r="DM62" s="225" t="str">
        <f t="shared" si="307"/>
        <v/>
      </c>
      <c r="DN62" s="224"/>
      <c r="DO62" s="5" t="str">
        <f t="shared" si="397"/>
        <v/>
      </c>
      <c r="DP62" s="224" t="str">
        <f t="shared" si="308"/>
        <v/>
      </c>
      <c r="DQ62" s="225"/>
      <c r="DR62" s="115" t="str">
        <f t="shared" si="398"/>
        <v/>
      </c>
      <c r="DS62" s="225" t="str">
        <f t="shared" si="309"/>
        <v/>
      </c>
      <c r="DT62" s="224"/>
      <c r="DU62" s="5" t="str">
        <f t="shared" si="399"/>
        <v/>
      </c>
      <c r="DV62" s="224" t="str">
        <f t="shared" si="310"/>
        <v/>
      </c>
      <c r="DW62" s="225"/>
      <c r="DX62" s="115" t="str">
        <f t="shared" si="400"/>
        <v/>
      </c>
      <c r="DY62" s="225" t="str">
        <f t="shared" si="311"/>
        <v/>
      </c>
      <c r="DZ62" s="224"/>
      <c r="EA62" s="5" t="str">
        <f t="shared" si="401"/>
        <v/>
      </c>
      <c r="EB62" s="224" t="str">
        <f t="shared" si="312"/>
        <v/>
      </c>
      <c r="EC62" s="225"/>
      <c r="ED62" s="115" t="str">
        <f t="shared" si="402"/>
        <v/>
      </c>
      <c r="EE62" s="225" t="str">
        <f t="shared" si="313"/>
        <v/>
      </c>
      <c r="EF62" s="224"/>
      <c r="EG62" s="5" t="str">
        <f t="shared" si="403"/>
        <v/>
      </c>
      <c r="EH62" s="224" t="str">
        <f t="shared" si="314"/>
        <v/>
      </c>
      <c r="EI62" s="225"/>
      <c r="EJ62" s="115" t="str">
        <f t="shared" si="404"/>
        <v/>
      </c>
      <c r="EK62" s="225" t="str">
        <f t="shared" si="315"/>
        <v/>
      </c>
      <c r="EL62" s="224"/>
      <c r="EM62" s="5" t="str">
        <f t="shared" si="405"/>
        <v/>
      </c>
      <c r="EN62" s="224" t="str">
        <f t="shared" si="316"/>
        <v/>
      </c>
      <c r="EO62" s="225"/>
      <c r="EP62" s="115" t="str">
        <f t="shared" si="406"/>
        <v/>
      </c>
      <c r="EQ62" s="225" t="str">
        <f t="shared" si="317"/>
        <v/>
      </c>
      <c r="ER62" s="224"/>
      <c r="ES62" s="5" t="str">
        <f t="shared" si="407"/>
        <v/>
      </c>
      <c r="ET62" s="224" t="str">
        <f t="shared" si="318"/>
        <v/>
      </c>
      <c r="EU62" s="225"/>
      <c r="EV62" s="115" t="str">
        <f t="shared" si="408"/>
        <v/>
      </c>
      <c r="EW62" s="225" t="str">
        <f t="shared" si="319"/>
        <v/>
      </c>
      <c r="EX62" s="224"/>
      <c r="EY62" s="5" t="str">
        <f t="shared" si="409"/>
        <v/>
      </c>
      <c r="EZ62" s="224" t="str">
        <f t="shared" si="320"/>
        <v/>
      </c>
      <c r="FA62" s="225"/>
      <c r="FB62" s="115" t="str">
        <f t="shared" si="410"/>
        <v/>
      </c>
      <c r="FC62" s="225" t="str">
        <f t="shared" si="321"/>
        <v/>
      </c>
      <c r="FD62" s="224"/>
      <c r="FE62" s="5" t="str">
        <f t="shared" si="411"/>
        <v/>
      </c>
      <c r="FF62" s="224" t="str">
        <f t="shared" si="322"/>
        <v/>
      </c>
      <c r="FG62" s="225"/>
      <c r="FH62" s="115" t="str">
        <f t="shared" si="412"/>
        <v/>
      </c>
      <c r="FI62" s="225" t="str">
        <f t="shared" si="323"/>
        <v/>
      </c>
      <c r="FJ62" s="224"/>
      <c r="FK62" s="5" t="str">
        <f t="shared" si="413"/>
        <v/>
      </c>
      <c r="FL62" s="224" t="str">
        <f t="shared" si="324"/>
        <v/>
      </c>
      <c r="FM62" s="225"/>
      <c r="FN62" s="115" t="str">
        <f t="shared" si="414"/>
        <v/>
      </c>
      <c r="FO62" s="225" t="str">
        <f t="shared" si="325"/>
        <v/>
      </c>
      <c r="FP62" s="224"/>
      <c r="FQ62" s="5" t="str">
        <f t="shared" si="415"/>
        <v/>
      </c>
      <c r="FR62" s="224" t="str">
        <f t="shared" si="326"/>
        <v/>
      </c>
      <c r="FS62" s="225"/>
      <c r="FT62" s="115" t="str">
        <f t="shared" si="416"/>
        <v/>
      </c>
      <c r="FU62" s="225" t="str">
        <f t="shared" si="327"/>
        <v/>
      </c>
      <c r="FV62" s="253"/>
      <c r="FW62" s="253"/>
      <c r="FX62" s="253"/>
      <c r="FY62" s="253"/>
      <c r="FZ62" s="253"/>
    </row>
    <row r="63" spans="1:182" s="3" customFormat="1" x14ac:dyDescent="0.25">
      <c r="A63" s="2" t="str">
        <f t="shared" si="89"/>
        <v/>
      </c>
      <c r="B63" s="2"/>
      <c r="C63" s="151"/>
      <c r="D63" s="151" t="str">
        <f t="shared" si="90"/>
        <v/>
      </c>
      <c r="E63" s="109"/>
      <c r="F63" s="196"/>
      <c r="G63" s="2"/>
      <c r="H63" s="76"/>
      <c r="I63" s="114" t="str">
        <f t="shared" si="328"/>
        <v/>
      </c>
      <c r="J63" s="114" t="str">
        <f t="shared" si="329"/>
        <v/>
      </c>
      <c r="K63" s="114" t="str">
        <f t="shared" si="330"/>
        <v/>
      </c>
      <c r="L63" s="114" t="str">
        <f t="shared" si="331"/>
        <v/>
      </c>
      <c r="M63" s="114" t="str">
        <f t="shared" si="332"/>
        <v/>
      </c>
      <c r="N63" s="114" t="str">
        <f t="shared" si="333"/>
        <v/>
      </c>
      <c r="O63" s="114" t="str">
        <f t="shared" si="334"/>
        <v/>
      </c>
      <c r="P63" s="114" t="str">
        <f t="shared" si="335"/>
        <v/>
      </c>
      <c r="Q63" s="93" t="str">
        <f t="shared" si="336"/>
        <v/>
      </c>
      <c r="R63" s="93" t="str">
        <f t="shared" si="337"/>
        <v/>
      </c>
      <c r="S63" s="93" t="str">
        <f t="shared" si="338"/>
        <v/>
      </c>
      <c r="T63" s="93" t="str">
        <f t="shared" si="339"/>
        <v/>
      </c>
      <c r="U63" s="93" t="str">
        <f t="shared" si="340"/>
        <v/>
      </c>
      <c r="V63" s="93" t="str">
        <f t="shared" si="341"/>
        <v/>
      </c>
      <c r="W63" s="93" t="str">
        <f t="shared" si="342"/>
        <v/>
      </c>
      <c r="X63" s="93" t="str">
        <f t="shared" si="343"/>
        <v/>
      </c>
      <c r="Y63" s="93" t="str">
        <f t="shared" si="344"/>
        <v/>
      </c>
      <c r="Z63" s="93" t="str">
        <f t="shared" si="345"/>
        <v/>
      </c>
      <c r="AA63" s="93" t="str">
        <f t="shared" si="346"/>
        <v/>
      </c>
      <c r="AB63" s="93" t="str">
        <f t="shared" si="347"/>
        <v/>
      </c>
      <c r="AC63" s="93" t="str">
        <f t="shared" si="348"/>
        <v/>
      </c>
      <c r="AD63" s="93" t="str">
        <f t="shared" si="349"/>
        <v/>
      </c>
      <c r="AE63" s="93" t="str">
        <f t="shared" si="350"/>
        <v/>
      </c>
      <c r="AF63" s="93" t="str">
        <f t="shared" si="351"/>
        <v/>
      </c>
      <c r="AG63" s="93" t="str">
        <f t="shared" si="352"/>
        <v/>
      </c>
      <c r="AH63" s="93" t="str">
        <f t="shared" si="353"/>
        <v/>
      </c>
      <c r="AI63" s="93" t="str">
        <f t="shared" si="354"/>
        <v/>
      </c>
      <c r="AJ63" s="93" t="str">
        <f t="shared" si="355"/>
        <v/>
      </c>
      <c r="AK63" s="93" t="str">
        <f t="shared" si="356"/>
        <v/>
      </c>
      <c r="AL63" s="93" t="str">
        <f t="shared" si="357"/>
        <v/>
      </c>
      <c r="AM63" s="93" t="str">
        <f t="shared" si="358"/>
        <v/>
      </c>
      <c r="AN63" s="93" t="str">
        <f t="shared" si="359"/>
        <v/>
      </c>
      <c r="AO63" s="93" t="str">
        <f t="shared" si="360"/>
        <v/>
      </c>
      <c r="AP63" s="93" t="str">
        <f t="shared" si="361"/>
        <v/>
      </c>
      <c r="AQ63" s="93" t="str">
        <f t="shared" si="362"/>
        <v/>
      </c>
      <c r="AR63" s="93" t="str">
        <f t="shared" si="363"/>
        <v/>
      </c>
      <c r="AS63" s="93" t="str">
        <f t="shared" si="364"/>
        <v/>
      </c>
      <c r="AT63" s="93" t="str">
        <f t="shared" si="365"/>
        <v/>
      </c>
      <c r="AU63" s="93" t="str">
        <f t="shared" si="366"/>
        <v/>
      </c>
      <c r="AV63" s="93" t="str">
        <f t="shared" si="367"/>
        <v/>
      </c>
      <c r="AW63" s="93" t="str">
        <f t="shared" si="368"/>
        <v/>
      </c>
      <c r="AX63" s="93" t="str">
        <f t="shared" si="369"/>
        <v/>
      </c>
      <c r="AY63" s="93" t="str">
        <f t="shared" si="370"/>
        <v/>
      </c>
      <c r="AZ63" s="93" t="str">
        <f t="shared" si="371"/>
        <v/>
      </c>
      <c r="BA63" s="93" t="str">
        <f t="shared" si="372"/>
        <v/>
      </c>
      <c r="BB63" s="93" t="str">
        <f t="shared" si="373"/>
        <v/>
      </c>
      <c r="BC63" s="93" t="str">
        <f t="shared" si="374"/>
        <v/>
      </c>
      <c r="BD63" s="93" t="str">
        <f t="shared" si="375"/>
        <v/>
      </c>
      <c r="BE63" s="93" t="str">
        <f t="shared" si="376"/>
        <v/>
      </c>
      <c r="BF63" s="224"/>
      <c r="BG63" s="74" t="str">
        <f t="shared" si="377"/>
        <v/>
      </c>
      <c r="BH63" s="36" t="str">
        <f t="shared" si="288"/>
        <v/>
      </c>
      <c r="BI63" s="225"/>
      <c r="BJ63" s="75" t="str">
        <f t="shared" si="378"/>
        <v/>
      </c>
      <c r="BK63" s="37" t="str">
        <f t="shared" si="289"/>
        <v/>
      </c>
      <c r="BL63" s="224"/>
      <c r="BM63" s="74" t="str">
        <f t="shared" si="379"/>
        <v/>
      </c>
      <c r="BN63" s="36" t="str">
        <f t="shared" si="290"/>
        <v/>
      </c>
      <c r="BO63" s="225"/>
      <c r="BP63" s="75" t="str">
        <f t="shared" si="380"/>
        <v/>
      </c>
      <c r="BQ63" s="37" t="str">
        <f t="shared" si="291"/>
        <v/>
      </c>
      <c r="BR63" s="224"/>
      <c r="BS63" s="74" t="str">
        <f t="shared" si="381"/>
        <v/>
      </c>
      <c r="BT63" s="36" t="str">
        <f t="shared" si="292"/>
        <v/>
      </c>
      <c r="BU63" s="225"/>
      <c r="BV63" s="75" t="str">
        <f t="shared" si="382"/>
        <v/>
      </c>
      <c r="BW63" s="37" t="str">
        <f t="shared" si="293"/>
        <v/>
      </c>
      <c r="BX63" s="224"/>
      <c r="BY63" s="74" t="str">
        <f t="shared" si="383"/>
        <v/>
      </c>
      <c r="BZ63" s="36" t="str">
        <f t="shared" si="294"/>
        <v/>
      </c>
      <c r="CA63" s="225"/>
      <c r="CB63" s="75" t="str">
        <f t="shared" si="384"/>
        <v/>
      </c>
      <c r="CC63" s="37" t="str">
        <f t="shared" si="295"/>
        <v/>
      </c>
      <c r="CD63" s="224"/>
      <c r="CE63" s="74" t="str">
        <f t="shared" si="385"/>
        <v/>
      </c>
      <c r="CF63" s="36" t="str">
        <f t="shared" si="296"/>
        <v/>
      </c>
      <c r="CG63" s="225"/>
      <c r="CH63" s="115" t="str">
        <f t="shared" si="386"/>
        <v/>
      </c>
      <c r="CI63" s="225" t="str">
        <f t="shared" si="297"/>
        <v/>
      </c>
      <c r="CJ63" s="224"/>
      <c r="CK63" s="5" t="str">
        <f t="shared" si="387"/>
        <v/>
      </c>
      <c r="CL63" s="224" t="str">
        <f t="shared" si="298"/>
        <v/>
      </c>
      <c r="CM63" s="225"/>
      <c r="CN63" s="115" t="str">
        <f t="shared" si="388"/>
        <v/>
      </c>
      <c r="CO63" s="225" t="str">
        <f t="shared" si="299"/>
        <v/>
      </c>
      <c r="CP63" s="224"/>
      <c r="CQ63" s="5" t="str">
        <f t="shared" si="389"/>
        <v/>
      </c>
      <c r="CR63" s="224" t="str">
        <f t="shared" si="300"/>
        <v/>
      </c>
      <c r="CS63" s="225"/>
      <c r="CT63" s="115" t="str">
        <f t="shared" si="390"/>
        <v/>
      </c>
      <c r="CU63" s="225" t="str">
        <f t="shared" si="301"/>
        <v/>
      </c>
      <c r="CV63" s="224"/>
      <c r="CW63" s="5" t="str">
        <f t="shared" si="391"/>
        <v/>
      </c>
      <c r="CX63" s="224" t="str">
        <f t="shared" si="302"/>
        <v/>
      </c>
      <c r="CY63" s="225"/>
      <c r="CZ63" s="115" t="str">
        <f t="shared" si="392"/>
        <v/>
      </c>
      <c r="DA63" s="225" t="str">
        <f t="shared" si="303"/>
        <v/>
      </c>
      <c r="DB63" s="224"/>
      <c r="DC63" s="5" t="str">
        <f t="shared" si="393"/>
        <v/>
      </c>
      <c r="DD63" s="224" t="str">
        <f t="shared" si="304"/>
        <v/>
      </c>
      <c r="DE63" s="225"/>
      <c r="DF63" s="115" t="str">
        <f t="shared" si="394"/>
        <v/>
      </c>
      <c r="DG63" s="225" t="str">
        <f t="shared" si="305"/>
        <v/>
      </c>
      <c r="DH63" s="224"/>
      <c r="DI63" s="5" t="str">
        <f t="shared" si="395"/>
        <v/>
      </c>
      <c r="DJ63" s="224" t="str">
        <f t="shared" si="306"/>
        <v/>
      </c>
      <c r="DK63" s="225"/>
      <c r="DL63" s="115" t="str">
        <f t="shared" si="396"/>
        <v/>
      </c>
      <c r="DM63" s="225" t="str">
        <f t="shared" si="307"/>
        <v/>
      </c>
      <c r="DN63" s="224"/>
      <c r="DO63" s="5" t="str">
        <f t="shared" si="397"/>
        <v/>
      </c>
      <c r="DP63" s="224" t="str">
        <f t="shared" si="308"/>
        <v/>
      </c>
      <c r="DQ63" s="225"/>
      <c r="DR63" s="115" t="str">
        <f t="shared" si="398"/>
        <v/>
      </c>
      <c r="DS63" s="225" t="str">
        <f t="shared" si="309"/>
        <v/>
      </c>
      <c r="DT63" s="224"/>
      <c r="DU63" s="5" t="str">
        <f t="shared" si="399"/>
        <v/>
      </c>
      <c r="DV63" s="224" t="str">
        <f t="shared" si="310"/>
        <v/>
      </c>
      <c r="DW63" s="225"/>
      <c r="DX63" s="115" t="str">
        <f t="shared" si="400"/>
        <v/>
      </c>
      <c r="DY63" s="225" t="str">
        <f t="shared" si="311"/>
        <v/>
      </c>
      <c r="DZ63" s="224"/>
      <c r="EA63" s="5" t="str">
        <f t="shared" si="401"/>
        <v/>
      </c>
      <c r="EB63" s="224" t="str">
        <f t="shared" si="312"/>
        <v/>
      </c>
      <c r="EC63" s="225"/>
      <c r="ED63" s="115" t="str">
        <f t="shared" si="402"/>
        <v/>
      </c>
      <c r="EE63" s="225" t="str">
        <f t="shared" si="313"/>
        <v/>
      </c>
      <c r="EF63" s="224"/>
      <c r="EG63" s="5" t="str">
        <f t="shared" si="403"/>
        <v/>
      </c>
      <c r="EH63" s="224" t="str">
        <f t="shared" si="314"/>
        <v/>
      </c>
      <c r="EI63" s="225"/>
      <c r="EJ63" s="115" t="str">
        <f t="shared" si="404"/>
        <v/>
      </c>
      <c r="EK63" s="225" t="str">
        <f t="shared" si="315"/>
        <v/>
      </c>
      <c r="EL63" s="224"/>
      <c r="EM63" s="5" t="str">
        <f t="shared" si="405"/>
        <v/>
      </c>
      <c r="EN63" s="224" t="str">
        <f t="shared" si="316"/>
        <v/>
      </c>
      <c r="EO63" s="225"/>
      <c r="EP63" s="115" t="str">
        <f t="shared" si="406"/>
        <v/>
      </c>
      <c r="EQ63" s="225" t="str">
        <f t="shared" si="317"/>
        <v/>
      </c>
      <c r="ER63" s="224"/>
      <c r="ES63" s="5" t="str">
        <f t="shared" si="407"/>
        <v/>
      </c>
      <c r="ET63" s="224" t="str">
        <f t="shared" si="318"/>
        <v/>
      </c>
      <c r="EU63" s="225"/>
      <c r="EV63" s="115" t="str">
        <f t="shared" si="408"/>
        <v/>
      </c>
      <c r="EW63" s="225" t="str">
        <f t="shared" si="319"/>
        <v/>
      </c>
      <c r="EX63" s="224"/>
      <c r="EY63" s="5" t="str">
        <f t="shared" si="409"/>
        <v/>
      </c>
      <c r="EZ63" s="224" t="str">
        <f t="shared" si="320"/>
        <v/>
      </c>
      <c r="FA63" s="225"/>
      <c r="FB63" s="115" t="str">
        <f t="shared" si="410"/>
        <v/>
      </c>
      <c r="FC63" s="225" t="str">
        <f t="shared" si="321"/>
        <v/>
      </c>
      <c r="FD63" s="224"/>
      <c r="FE63" s="5" t="str">
        <f t="shared" si="411"/>
        <v/>
      </c>
      <c r="FF63" s="224" t="str">
        <f t="shared" si="322"/>
        <v/>
      </c>
      <c r="FG63" s="225"/>
      <c r="FH63" s="115" t="str">
        <f t="shared" si="412"/>
        <v/>
      </c>
      <c r="FI63" s="225" t="str">
        <f t="shared" si="323"/>
        <v/>
      </c>
      <c r="FJ63" s="224"/>
      <c r="FK63" s="5" t="str">
        <f t="shared" si="413"/>
        <v/>
      </c>
      <c r="FL63" s="224" t="str">
        <f t="shared" si="324"/>
        <v/>
      </c>
      <c r="FM63" s="225"/>
      <c r="FN63" s="115" t="str">
        <f t="shared" si="414"/>
        <v/>
      </c>
      <c r="FO63" s="225" t="str">
        <f t="shared" si="325"/>
        <v/>
      </c>
      <c r="FP63" s="224"/>
      <c r="FQ63" s="5" t="str">
        <f t="shared" si="415"/>
        <v/>
      </c>
      <c r="FR63" s="224" t="str">
        <f t="shared" si="326"/>
        <v/>
      </c>
      <c r="FS63" s="225"/>
      <c r="FT63" s="115" t="str">
        <f t="shared" si="416"/>
        <v/>
      </c>
      <c r="FU63" s="225" t="str">
        <f t="shared" si="327"/>
        <v/>
      </c>
      <c r="FV63" s="253"/>
      <c r="FW63" s="253"/>
      <c r="FX63" s="253"/>
      <c r="FY63" s="253"/>
      <c r="FZ63" s="253"/>
    </row>
    <row r="64" spans="1:182" s="14" customFormat="1" x14ac:dyDescent="0.25">
      <c r="A64" s="2" t="str">
        <f t="shared" si="89"/>
        <v/>
      </c>
      <c r="B64" s="2"/>
      <c r="C64" s="151"/>
      <c r="D64" s="151" t="str">
        <f t="shared" si="90"/>
        <v/>
      </c>
      <c r="E64" s="109"/>
      <c r="F64" s="196"/>
      <c r="G64" s="2"/>
      <c r="H64" s="76"/>
      <c r="I64" s="114" t="str">
        <f t="shared" si="328"/>
        <v/>
      </c>
      <c r="J64" s="114" t="str">
        <f t="shared" si="329"/>
        <v/>
      </c>
      <c r="K64" s="114" t="str">
        <f t="shared" si="330"/>
        <v/>
      </c>
      <c r="L64" s="114" t="str">
        <f t="shared" si="331"/>
        <v/>
      </c>
      <c r="M64" s="114" t="str">
        <f t="shared" si="332"/>
        <v/>
      </c>
      <c r="N64" s="114" t="str">
        <f t="shared" si="333"/>
        <v/>
      </c>
      <c r="O64" s="114" t="str">
        <f t="shared" si="334"/>
        <v/>
      </c>
      <c r="P64" s="114" t="str">
        <f t="shared" si="335"/>
        <v/>
      </c>
      <c r="Q64" s="93" t="str">
        <f t="shared" si="336"/>
        <v/>
      </c>
      <c r="R64" s="93" t="str">
        <f t="shared" si="337"/>
        <v/>
      </c>
      <c r="S64" s="93" t="str">
        <f t="shared" si="338"/>
        <v/>
      </c>
      <c r="T64" s="93" t="str">
        <f t="shared" si="339"/>
        <v/>
      </c>
      <c r="U64" s="93" t="str">
        <f t="shared" si="340"/>
        <v/>
      </c>
      <c r="V64" s="93" t="str">
        <f t="shared" si="341"/>
        <v/>
      </c>
      <c r="W64" s="93" t="str">
        <f t="shared" si="342"/>
        <v/>
      </c>
      <c r="X64" s="93" t="str">
        <f t="shared" si="343"/>
        <v/>
      </c>
      <c r="Y64" s="93" t="str">
        <f t="shared" si="344"/>
        <v/>
      </c>
      <c r="Z64" s="93" t="str">
        <f t="shared" si="345"/>
        <v/>
      </c>
      <c r="AA64" s="93" t="str">
        <f t="shared" si="346"/>
        <v/>
      </c>
      <c r="AB64" s="93" t="str">
        <f t="shared" si="347"/>
        <v/>
      </c>
      <c r="AC64" s="93" t="str">
        <f t="shared" si="348"/>
        <v/>
      </c>
      <c r="AD64" s="93" t="str">
        <f t="shared" si="349"/>
        <v/>
      </c>
      <c r="AE64" s="93" t="str">
        <f t="shared" si="350"/>
        <v/>
      </c>
      <c r="AF64" s="93" t="str">
        <f t="shared" si="351"/>
        <v/>
      </c>
      <c r="AG64" s="93" t="str">
        <f t="shared" si="352"/>
        <v/>
      </c>
      <c r="AH64" s="93" t="str">
        <f t="shared" si="353"/>
        <v/>
      </c>
      <c r="AI64" s="93" t="str">
        <f t="shared" si="354"/>
        <v/>
      </c>
      <c r="AJ64" s="93" t="str">
        <f t="shared" si="355"/>
        <v/>
      </c>
      <c r="AK64" s="93" t="str">
        <f t="shared" si="356"/>
        <v/>
      </c>
      <c r="AL64" s="93" t="str">
        <f t="shared" si="357"/>
        <v/>
      </c>
      <c r="AM64" s="93" t="str">
        <f t="shared" si="358"/>
        <v/>
      </c>
      <c r="AN64" s="93" t="str">
        <f t="shared" si="359"/>
        <v/>
      </c>
      <c r="AO64" s="93" t="str">
        <f t="shared" si="360"/>
        <v/>
      </c>
      <c r="AP64" s="93" t="str">
        <f t="shared" si="361"/>
        <v/>
      </c>
      <c r="AQ64" s="93" t="str">
        <f t="shared" si="362"/>
        <v/>
      </c>
      <c r="AR64" s="93" t="str">
        <f t="shared" si="363"/>
        <v/>
      </c>
      <c r="AS64" s="93" t="str">
        <f t="shared" si="364"/>
        <v/>
      </c>
      <c r="AT64" s="93" t="str">
        <f t="shared" si="365"/>
        <v/>
      </c>
      <c r="AU64" s="93" t="str">
        <f t="shared" si="366"/>
        <v/>
      </c>
      <c r="AV64" s="93" t="str">
        <f t="shared" si="367"/>
        <v/>
      </c>
      <c r="AW64" s="93" t="str">
        <f t="shared" si="368"/>
        <v/>
      </c>
      <c r="AX64" s="93" t="str">
        <f t="shared" si="369"/>
        <v/>
      </c>
      <c r="AY64" s="93" t="str">
        <f t="shared" si="370"/>
        <v/>
      </c>
      <c r="AZ64" s="93" t="str">
        <f t="shared" si="371"/>
        <v/>
      </c>
      <c r="BA64" s="93" t="str">
        <f t="shared" si="372"/>
        <v/>
      </c>
      <c r="BB64" s="93" t="str">
        <f t="shared" si="373"/>
        <v/>
      </c>
      <c r="BC64" s="93" t="str">
        <f t="shared" si="374"/>
        <v/>
      </c>
      <c r="BD64" s="93" t="str">
        <f t="shared" si="375"/>
        <v/>
      </c>
      <c r="BE64" s="93" t="str">
        <f t="shared" si="376"/>
        <v/>
      </c>
      <c r="BF64" s="224"/>
      <c r="BG64" s="74" t="str">
        <f t="shared" si="377"/>
        <v/>
      </c>
      <c r="BH64" s="36" t="str">
        <f t="shared" si="288"/>
        <v/>
      </c>
      <c r="BI64" s="225"/>
      <c r="BJ64" s="75" t="str">
        <f t="shared" si="378"/>
        <v/>
      </c>
      <c r="BK64" s="37" t="str">
        <f t="shared" si="289"/>
        <v/>
      </c>
      <c r="BL64" s="224"/>
      <c r="BM64" s="74" t="str">
        <f t="shared" si="379"/>
        <v/>
      </c>
      <c r="BN64" s="36" t="str">
        <f t="shared" si="290"/>
        <v/>
      </c>
      <c r="BO64" s="225"/>
      <c r="BP64" s="75" t="str">
        <f t="shared" si="380"/>
        <v/>
      </c>
      <c r="BQ64" s="37" t="str">
        <f t="shared" si="291"/>
        <v/>
      </c>
      <c r="BR64" s="224"/>
      <c r="BS64" s="74" t="str">
        <f t="shared" si="381"/>
        <v/>
      </c>
      <c r="BT64" s="36" t="str">
        <f t="shared" si="292"/>
        <v/>
      </c>
      <c r="BU64" s="225"/>
      <c r="BV64" s="75" t="str">
        <f t="shared" si="382"/>
        <v/>
      </c>
      <c r="BW64" s="37" t="str">
        <f t="shared" si="293"/>
        <v/>
      </c>
      <c r="BX64" s="224"/>
      <c r="BY64" s="74" t="str">
        <f t="shared" si="383"/>
        <v/>
      </c>
      <c r="BZ64" s="36" t="str">
        <f t="shared" si="294"/>
        <v/>
      </c>
      <c r="CA64" s="225"/>
      <c r="CB64" s="75" t="str">
        <f t="shared" si="384"/>
        <v/>
      </c>
      <c r="CC64" s="37" t="str">
        <f t="shared" si="295"/>
        <v/>
      </c>
      <c r="CD64" s="224"/>
      <c r="CE64" s="74" t="str">
        <f t="shared" si="385"/>
        <v/>
      </c>
      <c r="CF64" s="36" t="str">
        <f t="shared" si="296"/>
        <v/>
      </c>
      <c r="CG64" s="225"/>
      <c r="CH64" s="115" t="str">
        <f t="shared" si="386"/>
        <v/>
      </c>
      <c r="CI64" s="225" t="str">
        <f t="shared" si="297"/>
        <v/>
      </c>
      <c r="CJ64" s="224"/>
      <c r="CK64" s="5" t="str">
        <f t="shared" si="387"/>
        <v/>
      </c>
      <c r="CL64" s="224" t="str">
        <f t="shared" si="298"/>
        <v/>
      </c>
      <c r="CM64" s="225"/>
      <c r="CN64" s="115" t="str">
        <f t="shared" si="388"/>
        <v/>
      </c>
      <c r="CO64" s="225" t="str">
        <f t="shared" si="299"/>
        <v/>
      </c>
      <c r="CP64" s="224"/>
      <c r="CQ64" s="5" t="str">
        <f t="shared" si="389"/>
        <v/>
      </c>
      <c r="CR64" s="224" t="str">
        <f t="shared" si="300"/>
        <v/>
      </c>
      <c r="CS64" s="225"/>
      <c r="CT64" s="115" t="str">
        <f t="shared" si="390"/>
        <v/>
      </c>
      <c r="CU64" s="225" t="str">
        <f t="shared" si="301"/>
        <v/>
      </c>
      <c r="CV64" s="224"/>
      <c r="CW64" s="5" t="str">
        <f t="shared" si="391"/>
        <v/>
      </c>
      <c r="CX64" s="224" t="str">
        <f t="shared" si="302"/>
        <v/>
      </c>
      <c r="CY64" s="225"/>
      <c r="CZ64" s="115" t="str">
        <f t="shared" si="392"/>
        <v/>
      </c>
      <c r="DA64" s="225" t="str">
        <f t="shared" si="303"/>
        <v/>
      </c>
      <c r="DB64" s="224"/>
      <c r="DC64" s="5" t="str">
        <f t="shared" si="393"/>
        <v/>
      </c>
      <c r="DD64" s="224" t="str">
        <f t="shared" si="304"/>
        <v/>
      </c>
      <c r="DE64" s="225"/>
      <c r="DF64" s="115" t="str">
        <f t="shared" si="394"/>
        <v/>
      </c>
      <c r="DG64" s="225" t="str">
        <f t="shared" si="305"/>
        <v/>
      </c>
      <c r="DH64" s="224"/>
      <c r="DI64" s="5" t="str">
        <f t="shared" si="395"/>
        <v/>
      </c>
      <c r="DJ64" s="224" t="str">
        <f t="shared" si="306"/>
        <v/>
      </c>
      <c r="DK64" s="225"/>
      <c r="DL64" s="115" t="str">
        <f t="shared" si="396"/>
        <v/>
      </c>
      <c r="DM64" s="225" t="str">
        <f t="shared" si="307"/>
        <v/>
      </c>
      <c r="DN64" s="224"/>
      <c r="DO64" s="5" t="str">
        <f t="shared" si="397"/>
        <v/>
      </c>
      <c r="DP64" s="224" t="str">
        <f t="shared" si="308"/>
        <v/>
      </c>
      <c r="DQ64" s="225"/>
      <c r="DR64" s="115" t="str">
        <f t="shared" si="398"/>
        <v/>
      </c>
      <c r="DS64" s="225" t="str">
        <f t="shared" si="309"/>
        <v/>
      </c>
      <c r="DT64" s="224"/>
      <c r="DU64" s="5" t="str">
        <f t="shared" si="399"/>
        <v/>
      </c>
      <c r="DV64" s="224" t="str">
        <f t="shared" si="310"/>
        <v/>
      </c>
      <c r="DW64" s="225"/>
      <c r="DX64" s="115" t="str">
        <f t="shared" si="400"/>
        <v/>
      </c>
      <c r="DY64" s="225" t="str">
        <f t="shared" si="311"/>
        <v/>
      </c>
      <c r="DZ64" s="224"/>
      <c r="EA64" s="5" t="str">
        <f t="shared" si="401"/>
        <v/>
      </c>
      <c r="EB64" s="224" t="str">
        <f t="shared" si="312"/>
        <v/>
      </c>
      <c r="EC64" s="225"/>
      <c r="ED64" s="115" t="str">
        <f t="shared" si="402"/>
        <v/>
      </c>
      <c r="EE64" s="225" t="str">
        <f t="shared" si="313"/>
        <v/>
      </c>
      <c r="EF64" s="224"/>
      <c r="EG64" s="5" t="str">
        <f t="shared" si="403"/>
        <v/>
      </c>
      <c r="EH64" s="224" t="str">
        <f t="shared" si="314"/>
        <v/>
      </c>
      <c r="EI64" s="225"/>
      <c r="EJ64" s="115" t="str">
        <f t="shared" si="404"/>
        <v/>
      </c>
      <c r="EK64" s="225" t="str">
        <f t="shared" si="315"/>
        <v/>
      </c>
      <c r="EL64" s="224"/>
      <c r="EM64" s="5" t="str">
        <f t="shared" si="405"/>
        <v/>
      </c>
      <c r="EN64" s="224" t="str">
        <f t="shared" si="316"/>
        <v/>
      </c>
      <c r="EO64" s="225"/>
      <c r="EP64" s="115" t="str">
        <f t="shared" si="406"/>
        <v/>
      </c>
      <c r="EQ64" s="225" t="str">
        <f t="shared" si="317"/>
        <v/>
      </c>
      <c r="ER64" s="224"/>
      <c r="ES64" s="5" t="str">
        <f t="shared" si="407"/>
        <v/>
      </c>
      <c r="ET64" s="224" t="str">
        <f t="shared" si="318"/>
        <v/>
      </c>
      <c r="EU64" s="225"/>
      <c r="EV64" s="115" t="str">
        <f t="shared" si="408"/>
        <v/>
      </c>
      <c r="EW64" s="225" t="str">
        <f t="shared" si="319"/>
        <v/>
      </c>
      <c r="EX64" s="224"/>
      <c r="EY64" s="5" t="str">
        <f t="shared" si="409"/>
        <v/>
      </c>
      <c r="EZ64" s="224" t="str">
        <f t="shared" si="320"/>
        <v/>
      </c>
      <c r="FA64" s="225"/>
      <c r="FB64" s="115" t="str">
        <f t="shared" si="410"/>
        <v/>
      </c>
      <c r="FC64" s="225" t="str">
        <f t="shared" si="321"/>
        <v/>
      </c>
      <c r="FD64" s="224"/>
      <c r="FE64" s="5" t="str">
        <f t="shared" si="411"/>
        <v/>
      </c>
      <c r="FF64" s="224" t="str">
        <f t="shared" si="322"/>
        <v/>
      </c>
      <c r="FG64" s="225"/>
      <c r="FH64" s="115" t="str">
        <f t="shared" si="412"/>
        <v/>
      </c>
      <c r="FI64" s="225" t="str">
        <f t="shared" si="323"/>
        <v/>
      </c>
      <c r="FJ64" s="224"/>
      <c r="FK64" s="5" t="str">
        <f t="shared" si="413"/>
        <v/>
      </c>
      <c r="FL64" s="224" t="str">
        <f t="shared" si="324"/>
        <v/>
      </c>
      <c r="FM64" s="225"/>
      <c r="FN64" s="115" t="str">
        <f t="shared" si="414"/>
        <v/>
      </c>
      <c r="FO64" s="225" t="str">
        <f t="shared" si="325"/>
        <v/>
      </c>
      <c r="FP64" s="224"/>
      <c r="FQ64" s="5" t="str">
        <f t="shared" si="415"/>
        <v/>
      </c>
      <c r="FR64" s="224" t="str">
        <f t="shared" si="326"/>
        <v/>
      </c>
      <c r="FS64" s="225"/>
      <c r="FT64" s="115" t="str">
        <f t="shared" si="416"/>
        <v/>
      </c>
      <c r="FU64" s="225" t="str">
        <f t="shared" si="327"/>
        <v/>
      </c>
      <c r="FV64" s="253"/>
      <c r="FW64" s="253"/>
      <c r="FX64" s="253"/>
      <c r="FY64" s="253"/>
      <c r="FZ64" s="253"/>
    </row>
    <row r="65" spans="1:182" s="14" customFormat="1" x14ac:dyDescent="0.25">
      <c r="A65" s="2" t="str">
        <f t="shared" si="89"/>
        <v/>
      </c>
      <c r="B65" s="2"/>
      <c r="C65" s="151"/>
      <c r="D65" s="151" t="str">
        <f t="shared" si="90"/>
        <v/>
      </c>
      <c r="E65" s="109"/>
      <c r="F65" s="196"/>
      <c r="G65" s="2"/>
      <c r="H65" s="76"/>
      <c r="I65" s="114" t="str">
        <f t="shared" si="328"/>
        <v/>
      </c>
      <c r="J65" s="114" t="str">
        <f t="shared" si="329"/>
        <v/>
      </c>
      <c r="K65" s="114" t="str">
        <f t="shared" si="330"/>
        <v/>
      </c>
      <c r="L65" s="114" t="str">
        <f t="shared" si="331"/>
        <v/>
      </c>
      <c r="M65" s="114" t="str">
        <f t="shared" si="332"/>
        <v/>
      </c>
      <c r="N65" s="114" t="str">
        <f t="shared" si="333"/>
        <v/>
      </c>
      <c r="O65" s="114" t="str">
        <f t="shared" si="334"/>
        <v/>
      </c>
      <c r="P65" s="114" t="str">
        <f t="shared" si="335"/>
        <v/>
      </c>
      <c r="Q65" s="93" t="str">
        <f t="shared" si="336"/>
        <v/>
      </c>
      <c r="R65" s="93" t="str">
        <f t="shared" si="337"/>
        <v/>
      </c>
      <c r="S65" s="93" t="str">
        <f t="shared" si="338"/>
        <v/>
      </c>
      <c r="T65" s="93" t="str">
        <f t="shared" si="339"/>
        <v/>
      </c>
      <c r="U65" s="93" t="str">
        <f t="shared" si="340"/>
        <v/>
      </c>
      <c r="V65" s="93" t="str">
        <f t="shared" si="341"/>
        <v/>
      </c>
      <c r="W65" s="93" t="str">
        <f t="shared" si="342"/>
        <v/>
      </c>
      <c r="X65" s="93" t="str">
        <f t="shared" si="343"/>
        <v/>
      </c>
      <c r="Y65" s="93" t="str">
        <f t="shared" si="344"/>
        <v/>
      </c>
      <c r="Z65" s="93" t="str">
        <f t="shared" si="345"/>
        <v/>
      </c>
      <c r="AA65" s="93" t="str">
        <f t="shared" si="346"/>
        <v/>
      </c>
      <c r="AB65" s="93" t="str">
        <f t="shared" si="347"/>
        <v/>
      </c>
      <c r="AC65" s="93" t="str">
        <f t="shared" si="348"/>
        <v/>
      </c>
      <c r="AD65" s="93" t="str">
        <f t="shared" si="349"/>
        <v/>
      </c>
      <c r="AE65" s="93" t="str">
        <f t="shared" si="350"/>
        <v/>
      </c>
      <c r="AF65" s="93" t="str">
        <f t="shared" si="351"/>
        <v/>
      </c>
      <c r="AG65" s="93" t="str">
        <f t="shared" si="352"/>
        <v/>
      </c>
      <c r="AH65" s="93" t="str">
        <f t="shared" si="353"/>
        <v/>
      </c>
      <c r="AI65" s="93" t="str">
        <f t="shared" si="354"/>
        <v/>
      </c>
      <c r="AJ65" s="93" t="str">
        <f t="shared" si="355"/>
        <v/>
      </c>
      <c r="AK65" s="93" t="str">
        <f t="shared" si="356"/>
        <v/>
      </c>
      <c r="AL65" s="93" t="str">
        <f t="shared" si="357"/>
        <v/>
      </c>
      <c r="AM65" s="93" t="str">
        <f t="shared" si="358"/>
        <v/>
      </c>
      <c r="AN65" s="93" t="str">
        <f t="shared" si="359"/>
        <v/>
      </c>
      <c r="AO65" s="93" t="str">
        <f t="shared" si="360"/>
        <v/>
      </c>
      <c r="AP65" s="93" t="str">
        <f t="shared" si="361"/>
        <v/>
      </c>
      <c r="AQ65" s="93" t="str">
        <f t="shared" si="362"/>
        <v/>
      </c>
      <c r="AR65" s="93" t="str">
        <f t="shared" si="363"/>
        <v/>
      </c>
      <c r="AS65" s="93" t="str">
        <f t="shared" si="364"/>
        <v/>
      </c>
      <c r="AT65" s="93" t="str">
        <f t="shared" si="365"/>
        <v/>
      </c>
      <c r="AU65" s="93" t="str">
        <f t="shared" si="366"/>
        <v/>
      </c>
      <c r="AV65" s="93" t="str">
        <f t="shared" si="367"/>
        <v/>
      </c>
      <c r="AW65" s="93" t="str">
        <f t="shared" si="368"/>
        <v/>
      </c>
      <c r="AX65" s="93" t="str">
        <f t="shared" si="369"/>
        <v/>
      </c>
      <c r="AY65" s="93" t="str">
        <f t="shared" si="370"/>
        <v/>
      </c>
      <c r="AZ65" s="93" t="str">
        <f t="shared" si="371"/>
        <v/>
      </c>
      <c r="BA65" s="93" t="str">
        <f t="shared" si="372"/>
        <v/>
      </c>
      <c r="BB65" s="93" t="str">
        <f t="shared" si="373"/>
        <v/>
      </c>
      <c r="BC65" s="93" t="str">
        <f t="shared" si="374"/>
        <v/>
      </c>
      <c r="BD65" s="93" t="str">
        <f t="shared" si="375"/>
        <v/>
      </c>
      <c r="BE65" s="93" t="str">
        <f t="shared" si="376"/>
        <v/>
      </c>
      <c r="BF65" s="224"/>
      <c r="BG65" s="74" t="str">
        <f t="shared" si="377"/>
        <v/>
      </c>
      <c r="BH65" s="36" t="str">
        <f t="shared" si="288"/>
        <v/>
      </c>
      <c r="BI65" s="225"/>
      <c r="BJ65" s="75" t="str">
        <f t="shared" si="378"/>
        <v/>
      </c>
      <c r="BK65" s="37" t="str">
        <f t="shared" si="289"/>
        <v/>
      </c>
      <c r="BL65" s="224"/>
      <c r="BM65" s="74" t="str">
        <f t="shared" si="379"/>
        <v/>
      </c>
      <c r="BN65" s="36" t="str">
        <f t="shared" si="290"/>
        <v/>
      </c>
      <c r="BO65" s="225"/>
      <c r="BP65" s="75" t="str">
        <f t="shared" si="380"/>
        <v/>
      </c>
      <c r="BQ65" s="37" t="str">
        <f t="shared" si="291"/>
        <v/>
      </c>
      <c r="BR65" s="224"/>
      <c r="BS65" s="74" t="str">
        <f t="shared" si="381"/>
        <v/>
      </c>
      <c r="BT65" s="36" t="str">
        <f t="shared" si="292"/>
        <v/>
      </c>
      <c r="BU65" s="225"/>
      <c r="BV65" s="75" t="str">
        <f t="shared" si="382"/>
        <v/>
      </c>
      <c r="BW65" s="37" t="str">
        <f t="shared" si="293"/>
        <v/>
      </c>
      <c r="BX65" s="224"/>
      <c r="BY65" s="74" t="str">
        <f t="shared" si="383"/>
        <v/>
      </c>
      <c r="BZ65" s="36" t="str">
        <f t="shared" si="294"/>
        <v/>
      </c>
      <c r="CA65" s="225"/>
      <c r="CB65" s="75" t="str">
        <f t="shared" si="384"/>
        <v/>
      </c>
      <c r="CC65" s="37" t="str">
        <f t="shared" si="295"/>
        <v/>
      </c>
      <c r="CD65" s="224"/>
      <c r="CE65" s="74" t="str">
        <f t="shared" si="385"/>
        <v/>
      </c>
      <c r="CF65" s="36" t="str">
        <f t="shared" si="296"/>
        <v/>
      </c>
      <c r="CG65" s="225"/>
      <c r="CH65" s="115" t="str">
        <f t="shared" si="386"/>
        <v/>
      </c>
      <c r="CI65" s="225" t="str">
        <f t="shared" si="297"/>
        <v/>
      </c>
      <c r="CJ65" s="224"/>
      <c r="CK65" s="5" t="str">
        <f t="shared" si="387"/>
        <v/>
      </c>
      <c r="CL65" s="224" t="str">
        <f t="shared" si="298"/>
        <v/>
      </c>
      <c r="CM65" s="225"/>
      <c r="CN65" s="115" t="str">
        <f t="shared" si="388"/>
        <v/>
      </c>
      <c r="CO65" s="225" t="str">
        <f t="shared" si="299"/>
        <v/>
      </c>
      <c r="CP65" s="224"/>
      <c r="CQ65" s="5" t="str">
        <f t="shared" si="389"/>
        <v/>
      </c>
      <c r="CR65" s="224" t="str">
        <f t="shared" si="300"/>
        <v/>
      </c>
      <c r="CS65" s="225"/>
      <c r="CT65" s="115" t="str">
        <f t="shared" si="390"/>
        <v/>
      </c>
      <c r="CU65" s="225" t="str">
        <f t="shared" si="301"/>
        <v/>
      </c>
      <c r="CV65" s="224"/>
      <c r="CW65" s="5" t="str">
        <f t="shared" si="391"/>
        <v/>
      </c>
      <c r="CX65" s="224" t="str">
        <f t="shared" si="302"/>
        <v/>
      </c>
      <c r="CY65" s="225"/>
      <c r="CZ65" s="115" t="str">
        <f t="shared" si="392"/>
        <v/>
      </c>
      <c r="DA65" s="225" t="str">
        <f t="shared" si="303"/>
        <v/>
      </c>
      <c r="DB65" s="224"/>
      <c r="DC65" s="5" t="str">
        <f t="shared" si="393"/>
        <v/>
      </c>
      <c r="DD65" s="224" t="str">
        <f t="shared" si="304"/>
        <v/>
      </c>
      <c r="DE65" s="225"/>
      <c r="DF65" s="115" t="str">
        <f t="shared" si="394"/>
        <v/>
      </c>
      <c r="DG65" s="225" t="str">
        <f t="shared" si="305"/>
        <v/>
      </c>
      <c r="DH65" s="224"/>
      <c r="DI65" s="5" t="str">
        <f t="shared" si="395"/>
        <v/>
      </c>
      <c r="DJ65" s="224" t="str">
        <f t="shared" si="306"/>
        <v/>
      </c>
      <c r="DK65" s="225"/>
      <c r="DL65" s="115" t="str">
        <f t="shared" si="396"/>
        <v/>
      </c>
      <c r="DM65" s="225" t="str">
        <f t="shared" si="307"/>
        <v/>
      </c>
      <c r="DN65" s="224"/>
      <c r="DO65" s="5" t="str">
        <f t="shared" si="397"/>
        <v/>
      </c>
      <c r="DP65" s="224" t="str">
        <f t="shared" si="308"/>
        <v/>
      </c>
      <c r="DQ65" s="225"/>
      <c r="DR65" s="115" t="str">
        <f t="shared" si="398"/>
        <v/>
      </c>
      <c r="DS65" s="225" t="str">
        <f t="shared" si="309"/>
        <v/>
      </c>
      <c r="DT65" s="224"/>
      <c r="DU65" s="5" t="str">
        <f t="shared" si="399"/>
        <v/>
      </c>
      <c r="DV65" s="224" t="str">
        <f t="shared" si="310"/>
        <v/>
      </c>
      <c r="DW65" s="225"/>
      <c r="DX65" s="115" t="str">
        <f t="shared" si="400"/>
        <v/>
      </c>
      <c r="DY65" s="225" t="str">
        <f t="shared" si="311"/>
        <v/>
      </c>
      <c r="DZ65" s="224"/>
      <c r="EA65" s="5" t="str">
        <f t="shared" si="401"/>
        <v/>
      </c>
      <c r="EB65" s="224" t="str">
        <f t="shared" si="312"/>
        <v/>
      </c>
      <c r="EC65" s="225"/>
      <c r="ED65" s="115" t="str">
        <f t="shared" si="402"/>
        <v/>
      </c>
      <c r="EE65" s="225" t="str">
        <f t="shared" si="313"/>
        <v/>
      </c>
      <c r="EF65" s="224"/>
      <c r="EG65" s="5" t="str">
        <f t="shared" si="403"/>
        <v/>
      </c>
      <c r="EH65" s="224" t="str">
        <f t="shared" si="314"/>
        <v/>
      </c>
      <c r="EI65" s="225"/>
      <c r="EJ65" s="115" t="str">
        <f t="shared" si="404"/>
        <v/>
      </c>
      <c r="EK65" s="225" t="str">
        <f t="shared" si="315"/>
        <v/>
      </c>
      <c r="EL65" s="224"/>
      <c r="EM65" s="5" t="str">
        <f t="shared" si="405"/>
        <v/>
      </c>
      <c r="EN65" s="224" t="str">
        <f t="shared" si="316"/>
        <v/>
      </c>
      <c r="EO65" s="225"/>
      <c r="EP65" s="115" t="str">
        <f t="shared" si="406"/>
        <v/>
      </c>
      <c r="EQ65" s="225" t="str">
        <f t="shared" si="317"/>
        <v/>
      </c>
      <c r="ER65" s="224"/>
      <c r="ES65" s="5" t="str">
        <f t="shared" si="407"/>
        <v/>
      </c>
      <c r="ET65" s="224" t="str">
        <f t="shared" si="318"/>
        <v/>
      </c>
      <c r="EU65" s="225"/>
      <c r="EV65" s="115" t="str">
        <f t="shared" si="408"/>
        <v/>
      </c>
      <c r="EW65" s="225" t="str">
        <f t="shared" si="319"/>
        <v/>
      </c>
      <c r="EX65" s="224"/>
      <c r="EY65" s="5" t="str">
        <f t="shared" si="409"/>
        <v/>
      </c>
      <c r="EZ65" s="224" t="str">
        <f t="shared" si="320"/>
        <v/>
      </c>
      <c r="FA65" s="225"/>
      <c r="FB65" s="115" t="str">
        <f t="shared" si="410"/>
        <v/>
      </c>
      <c r="FC65" s="225" t="str">
        <f t="shared" si="321"/>
        <v/>
      </c>
      <c r="FD65" s="224"/>
      <c r="FE65" s="5" t="str">
        <f t="shared" si="411"/>
        <v/>
      </c>
      <c r="FF65" s="224" t="str">
        <f t="shared" si="322"/>
        <v/>
      </c>
      <c r="FG65" s="225"/>
      <c r="FH65" s="115" t="str">
        <f t="shared" si="412"/>
        <v/>
      </c>
      <c r="FI65" s="225" t="str">
        <f t="shared" si="323"/>
        <v/>
      </c>
      <c r="FJ65" s="224"/>
      <c r="FK65" s="5" t="str">
        <f t="shared" si="413"/>
        <v/>
      </c>
      <c r="FL65" s="224" t="str">
        <f t="shared" si="324"/>
        <v/>
      </c>
      <c r="FM65" s="225"/>
      <c r="FN65" s="115" t="str">
        <f t="shared" si="414"/>
        <v/>
      </c>
      <c r="FO65" s="225" t="str">
        <f t="shared" si="325"/>
        <v/>
      </c>
      <c r="FP65" s="224"/>
      <c r="FQ65" s="5" t="str">
        <f t="shared" si="415"/>
        <v/>
      </c>
      <c r="FR65" s="224" t="str">
        <f t="shared" si="326"/>
        <v/>
      </c>
      <c r="FS65" s="225"/>
      <c r="FT65" s="115" t="str">
        <f t="shared" si="416"/>
        <v/>
      </c>
      <c r="FU65" s="225" t="str">
        <f t="shared" si="327"/>
        <v/>
      </c>
      <c r="FV65" s="253"/>
      <c r="FW65" s="253"/>
      <c r="FX65" s="253"/>
      <c r="FY65" s="253"/>
      <c r="FZ65" s="253"/>
    </row>
    <row r="66" spans="1:182" s="3" customFormat="1" x14ac:dyDescent="0.25">
      <c r="A66" s="2" t="str">
        <f t="shared" si="89"/>
        <v/>
      </c>
      <c r="B66" s="2"/>
      <c r="C66" s="151"/>
      <c r="D66" s="151" t="str">
        <f t="shared" si="90"/>
        <v/>
      </c>
      <c r="E66" s="109"/>
      <c r="F66" s="196"/>
      <c r="G66" s="2"/>
      <c r="H66" s="76"/>
      <c r="I66" s="114" t="str">
        <f t="shared" si="328"/>
        <v/>
      </c>
      <c r="J66" s="114" t="str">
        <f t="shared" si="329"/>
        <v/>
      </c>
      <c r="K66" s="114" t="str">
        <f t="shared" si="330"/>
        <v/>
      </c>
      <c r="L66" s="114" t="str">
        <f t="shared" si="331"/>
        <v/>
      </c>
      <c r="M66" s="114" t="str">
        <f t="shared" si="332"/>
        <v/>
      </c>
      <c r="N66" s="114" t="str">
        <f t="shared" si="333"/>
        <v/>
      </c>
      <c r="O66" s="114" t="str">
        <f t="shared" si="334"/>
        <v/>
      </c>
      <c r="P66" s="114" t="str">
        <f t="shared" si="335"/>
        <v/>
      </c>
      <c r="Q66" s="93" t="str">
        <f t="shared" si="336"/>
        <v/>
      </c>
      <c r="R66" s="93" t="str">
        <f t="shared" si="337"/>
        <v/>
      </c>
      <c r="S66" s="93" t="str">
        <f t="shared" si="338"/>
        <v/>
      </c>
      <c r="T66" s="93" t="str">
        <f t="shared" si="339"/>
        <v/>
      </c>
      <c r="U66" s="93" t="str">
        <f t="shared" si="340"/>
        <v/>
      </c>
      <c r="V66" s="93" t="str">
        <f t="shared" si="341"/>
        <v/>
      </c>
      <c r="W66" s="93" t="str">
        <f t="shared" si="342"/>
        <v/>
      </c>
      <c r="X66" s="93" t="str">
        <f t="shared" si="343"/>
        <v/>
      </c>
      <c r="Y66" s="93" t="str">
        <f t="shared" si="344"/>
        <v/>
      </c>
      <c r="Z66" s="93" t="str">
        <f t="shared" si="345"/>
        <v/>
      </c>
      <c r="AA66" s="93" t="str">
        <f t="shared" si="346"/>
        <v/>
      </c>
      <c r="AB66" s="93" t="str">
        <f t="shared" si="347"/>
        <v/>
      </c>
      <c r="AC66" s="93" t="str">
        <f t="shared" si="348"/>
        <v/>
      </c>
      <c r="AD66" s="93" t="str">
        <f t="shared" si="349"/>
        <v/>
      </c>
      <c r="AE66" s="93" t="str">
        <f t="shared" si="350"/>
        <v/>
      </c>
      <c r="AF66" s="93" t="str">
        <f t="shared" si="351"/>
        <v/>
      </c>
      <c r="AG66" s="93" t="str">
        <f t="shared" si="352"/>
        <v/>
      </c>
      <c r="AH66" s="93" t="str">
        <f t="shared" si="353"/>
        <v/>
      </c>
      <c r="AI66" s="93" t="str">
        <f t="shared" si="354"/>
        <v/>
      </c>
      <c r="AJ66" s="93" t="str">
        <f t="shared" si="355"/>
        <v/>
      </c>
      <c r="AK66" s="93" t="str">
        <f t="shared" si="356"/>
        <v/>
      </c>
      <c r="AL66" s="93" t="str">
        <f t="shared" si="357"/>
        <v/>
      </c>
      <c r="AM66" s="93" t="str">
        <f t="shared" si="358"/>
        <v/>
      </c>
      <c r="AN66" s="93" t="str">
        <f t="shared" si="359"/>
        <v/>
      </c>
      <c r="AO66" s="93" t="str">
        <f t="shared" si="360"/>
        <v/>
      </c>
      <c r="AP66" s="93" t="str">
        <f t="shared" si="361"/>
        <v/>
      </c>
      <c r="AQ66" s="93" t="str">
        <f t="shared" si="362"/>
        <v/>
      </c>
      <c r="AR66" s="93" t="str">
        <f t="shared" si="363"/>
        <v/>
      </c>
      <c r="AS66" s="93" t="str">
        <f t="shared" si="364"/>
        <v/>
      </c>
      <c r="AT66" s="93" t="str">
        <f t="shared" si="365"/>
        <v/>
      </c>
      <c r="AU66" s="93" t="str">
        <f t="shared" si="366"/>
        <v/>
      </c>
      <c r="AV66" s="93" t="str">
        <f t="shared" si="367"/>
        <v/>
      </c>
      <c r="AW66" s="93" t="str">
        <f t="shared" si="368"/>
        <v/>
      </c>
      <c r="AX66" s="93" t="str">
        <f t="shared" si="369"/>
        <v/>
      </c>
      <c r="AY66" s="93" t="str">
        <f t="shared" si="370"/>
        <v/>
      </c>
      <c r="AZ66" s="93" t="str">
        <f t="shared" si="371"/>
        <v/>
      </c>
      <c r="BA66" s="93" t="str">
        <f t="shared" si="372"/>
        <v/>
      </c>
      <c r="BB66" s="93" t="str">
        <f t="shared" si="373"/>
        <v/>
      </c>
      <c r="BC66" s="93" t="str">
        <f t="shared" si="374"/>
        <v/>
      </c>
      <c r="BD66" s="93" t="str">
        <f t="shared" si="375"/>
        <v/>
      </c>
      <c r="BE66" s="93" t="str">
        <f t="shared" si="376"/>
        <v/>
      </c>
      <c r="BF66" s="224"/>
      <c r="BG66" s="74" t="str">
        <f t="shared" si="377"/>
        <v/>
      </c>
      <c r="BH66" s="36" t="str">
        <f t="shared" si="288"/>
        <v/>
      </c>
      <c r="BI66" s="225"/>
      <c r="BJ66" s="75" t="str">
        <f t="shared" si="378"/>
        <v/>
      </c>
      <c r="BK66" s="37" t="str">
        <f t="shared" si="289"/>
        <v/>
      </c>
      <c r="BL66" s="224"/>
      <c r="BM66" s="74" t="str">
        <f t="shared" si="379"/>
        <v/>
      </c>
      <c r="BN66" s="36" t="str">
        <f t="shared" si="290"/>
        <v/>
      </c>
      <c r="BO66" s="225"/>
      <c r="BP66" s="75" t="str">
        <f t="shared" si="380"/>
        <v/>
      </c>
      <c r="BQ66" s="37" t="str">
        <f t="shared" si="291"/>
        <v/>
      </c>
      <c r="BR66" s="224"/>
      <c r="BS66" s="74" t="str">
        <f t="shared" si="381"/>
        <v/>
      </c>
      <c r="BT66" s="36" t="str">
        <f t="shared" si="292"/>
        <v/>
      </c>
      <c r="BU66" s="225"/>
      <c r="BV66" s="75" t="str">
        <f t="shared" si="382"/>
        <v/>
      </c>
      <c r="BW66" s="37" t="str">
        <f t="shared" si="293"/>
        <v/>
      </c>
      <c r="BX66" s="224"/>
      <c r="BY66" s="74" t="str">
        <f t="shared" si="383"/>
        <v/>
      </c>
      <c r="BZ66" s="36" t="str">
        <f t="shared" si="294"/>
        <v/>
      </c>
      <c r="CA66" s="225"/>
      <c r="CB66" s="75" t="str">
        <f t="shared" si="384"/>
        <v/>
      </c>
      <c r="CC66" s="37" t="str">
        <f t="shared" si="295"/>
        <v/>
      </c>
      <c r="CD66" s="224"/>
      <c r="CE66" s="74" t="str">
        <f t="shared" si="385"/>
        <v/>
      </c>
      <c r="CF66" s="36" t="str">
        <f t="shared" si="296"/>
        <v/>
      </c>
      <c r="CG66" s="225"/>
      <c r="CH66" s="115" t="str">
        <f t="shared" si="386"/>
        <v/>
      </c>
      <c r="CI66" s="225" t="str">
        <f t="shared" si="297"/>
        <v/>
      </c>
      <c r="CJ66" s="224"/>
      <c r="CK66" s="5" t="str">
        <f t="shared" si="387"/>
        <v/>
      </c>
      <c r="CL66" s="224" t="str">
        <f t="shared" si="298"/>
        <v/>
      </c>
      <c r="CM66" s="225"/>
      <c r="CN66" s="115" t="str">
        <f t="shared" si="388"/>
        <v/>
      </c>
      <c r="CO66" s="225" t="str">
        <f t="shared" si="299"/>
        <v/>
      </c>
      <c r="CP66" s="224"/>
      <c r="CQ66" s="5" t="str">
        <f t="shared" si="389"/>
        <v/>
      </c>
      <c r="CR66" s="224" t="str">
        <f t="shared" si="300"/>
        <v/>
      </c>
      <c r="CS66" s="225"/>
      <c r="CT66" s="115" t="str">
        <f t="shared" si="390"/>
        <v/>
      </c>
      <c r="CU66" s="225" t="str">
        <f t="shared" si="301"/>
        <v/>
      </c>
      <c r="CV66" s="224"/>
      <c r="CW66" s="5" t="str">
        <f t="shared" si="391"/>
        <v/>
      </c>
      <c r="CX66" s="224" t="str">
        <f t="shared" si="302"/>
        <v/>
      </c>
      <c r="CY66" s="225"/>
      <c r="CZ66" s="115" t="str">
        <f t="shared" si="392"/>
        <v/>
      </c>
      <c r="DA66" s="225" t="str">
        <f t="shared" si="303"/>
        <v/>
      </c>
      <c r="DB66" s="224"/>
      <c r="DC66" s="5" t="str">
        <f t="shared" si="393"/>
        <v/>
      </c>
      <c r="DD66" s="224" t="str">
        <f t="shared" si="304"/>
        <v/>
      </c>
      <c r="DE66" s="225"/>
      <c r="DF66" s="115" t="str">
        <f t="shared" si="394"/>
        <v/>
      </c>
      <c r="DG66" s="225" t="str">
        <f t="shared" si="305"/>
        <v/>
      </c>
      <c r="DH66" s="224"/>
      <c r="DI66" s="5" t="str">
        <f t="shared" si="395"/>
        <v/>
      </c>
      <c r="DJ66" s="224" t="str">
        <f t="shared" si="306"/>
        <v/>
      </c>
      <c r="DK66" s="225"/>
      <c r="DL66" s="115" t="str">
        <f t="shared" si="396"/>
        <v/>
      </c>
      <c r="DM66" s="225" t="str">
        <f t="shared" si="307"/>
        <v/>
      </c>
      <c r="DN66" s="224"/>
      <c r="DO66" s="5" t="str">
        <f t="shared" si="397"/>
        <v/>
      </c>
      <c r="DP66" s="224" t="str">
        <f t="shared" si="308"/>
        <v/>
      </c>
      <c r="DQ66" s="225"/>
      <c r="DR66" s="115" t="str">
        <f t="shared" si="398"/>
        <v/>
      </c>
      <c r="DS66" s="225" t="str">
        <f t="shared" si="309"/>
        <v/>
      </c>
      <c r="DT66" s="224"/>
      <c r="DU66" s="5" t="str">
        <f t="shared" si="399"/>
        <v/>
      </c>
      <c r="DV66" s="224" t="str">
        <f t="shared" si="310"/>
        <v/>
      </c>
      <c r="DW66" s="225"/>
      <c r="DX66" s="115" t="str">
        <f t="shared" si="400"/>
        <v/>
      </c>
      <c r="DY66" s="225" t="str">
        <f t="shared" si="311"/>
        <v/>
      </c>
      <c r="DZ66" s="224"/>
      <c r="EA66" s="5" t="str">
        <f t="shared" si="401"/>
        <v/>
      </c>
      <c r="EB66" s="224" t="str">
        <f t="shared" si="312"/>
        <v/>
      </c>
      <c r="EC66" s="225"/>
      <c r="ED66" s="115" t="str">
        <f t="shared" si="402"/>
        <v/>
      </c>
      <c r="EE66" s="225" t="str">
        <f t="shared" si="313"/>
        <v/>
      </c>
      <c r="EF66" s="224"/>
      <c r="EG66" s="5" t="str">
        <f t="shared" si="403"/>
        <v/>
      </c>
      <c r="EH66" s="224" t="str">
        <f t="shared" si="314"/>
        <v/>
      </c>
      <c r="EI66" s="225"/>
      <c r="EJ66" s="115" t="str">
        <f t="shared" si="404"/>
        <v/>
      </c>
      <c r="EK66" s="225" t="str">
        <f t="shared" si="315"/>
        <v/>
      </c>
      <c r="EL66" s="224"/>
      <c r="EM66" s="5" t="str">
        <f t="shared" si="405"/>
        <v/>
      </c>
      <c r="EN66" s="224" t="str">
        <f t="shared" si="316"/>
        <v/>
      </c>
      <c r="EO66" s="225"/>
      <c r="EP66" s="115" t="str">
        <f t="shared" si="406"/>
        <v/>
      </c>
      <c r="EQ66" s="225" t="str">
        <f t="shared" si="317"/>
        <v/>
      </c>
      <c r="ER66" s="224"/>
      <c r="ES66" s="5" t="str">
        <f t="shared" si="407"/>
        <v/>
      </c>
      <c r="ET66" s="224" t="str">
        <f t="shared" si="318"/>
        <v/>
      </c>
      <c r="EU66" s="225"/>
      <c r="EV66" s="115" t="str">
        <f t="shared" si="408"/>
        <v/>
      </c>
      <c r="EW66" s="225" t="str">
        <f t="shared" si="319"/>
        <v/>
      </c>
      <c r="EX66" s="224"/>
      <c r="EY66" s="5" t="str">
        <f t="shared" si="409"/>
        <v/>
      </c>
      <c r="EZ66" s="224" t="str">
        <f t="shared" si="320"/>
        <v/>
      </c>
      <c r="FA66" s="225"/>
      <c r="FB66" s="115" t="str">
        <f t="shared" si="410"/>
        <v/>
      </c>
      <c r="FC66" s="225" t="str">
        <f t="shared" si="321"/>
        <v/>
      </c>
      <c r="FD66" s="224"/>
      <c r="FE66" s="5" t="str">
        <f t="shared" si="411"/>
        <v/>
      </c>
      <c r="FF66" s="224" t="str">
        <f t="shared" si="322"/>
        <v/>
      </c>
      <c r="FG66" s="225"/>
      <c r="FH66" s="115" t="str">
        <f t="shared" si="412"/>
        <v/>
      </c>
      <c r="FI66" s="225" t="str">
        <f t="shared" si="323"/>
        <v/>
      </c>
      <c r="FJ66" s="224"/>
      <c r="FK66" s="5" t="str">
        <f t="shared" si="413"/>
        <v/>
      </c>
      <c r="FL66" s="224" t="str">
        <f t="shared" si="324"/>
        <v/>
      </c>
      <c r="FM66" s="225"/>
      <c r="FN66" s="115" t="str">
        <f t="shared" si="414"/>
        <v/>
      </c>
      <c r="FO66" s="225" t="str">
        <f t="shared" si="325"/>
        <v/>
      </c>
      <c r="FP66" s="224"/>
      <c r="FQ66" s="5" t="str">
        <f t="shared" si="415"/>
        <v/>
      </c>
      <c r="FR66" s="224" t="str">
        <f t="shared" si="326"/>
        <v/>
      </c>
      <c r="FS66" s="225"/>
      <c r="FT66" s="115" t="str">
        <f t="shared" si="416"/>
        <v/>
      </c>
      <c r="FU66" s="225" t="str">
        <f t="shared" si="327"/>
        <v/>
      </c>
      <c r="FV66" s="253"/>
      <c r="FW66" s="253"/>
      <c r="FX66" s="253"/>
      <c r="FY66" s="253"/>
      <c r="FZ66" s="253"/>
    </row>
    <row r="67" spans="1:182" s="14" customFormat="1" x14ac:dyDescent="0.25">
      <c r="A67" s="2" t="str">
        <f t="shared" si="89"/>
        <v/>
      </c>
      <c r="B67" s="2"/>
      <c r="C67" s="151"/>
      <c r="D67" s="151" t="str">
        <f t="shared" si="90"/>
        <v/>
      </c>
      <c r="E67" s="109"/>
      <c r="F67" s="196"/>
      <c r="G67" s="2"/>
      <c r="H67" s="76"/>
      <c r="I67" s="114" t="str">
        <f t="shared" si="328"/>
        <v/>
      </c>
      <c r="J67" s="114" t="str">
        <f t="shared" si="329"/>
        <v/>
      </c>
      <c r="K67" s="114" t="str">
        <f t="shared" si="330"/>
        <v/>
      </c>
      <c r="L67" s="114" t="str">
        <f t="shared" si="331"/>
        <v/>
      </c>
      <c r="M67" s="114" t="str">
        <f t="shared" si="332"/>
        <v/>
      </c>
      <c r="N67" s="114" t="str">
        <f t="shared" si="333"/>
        <v/>
      </c>
      <c r="O67" s="114" t="str">
        <f t="shared" si="334"/>
        <v/>
      </c>
      <c r="P67" s="114" t="str">
        <f t="shared" si="335"/>
        <v/>
      </c>
      <c r="Q67" s="93" t="str">
        <f t="shared" si="336"/>
        <v/>
      </c>
      <c r="R67" s="93" t="str">
        <f t="shared" si="337"/>
        <v/>
      </c>
      <c r="S67" s="93" t="str">
        <f t="shared" si="338"/>
        <v/>
      </c>
      <c r="T67" s="93" t="str">
        <f t="shared" si="339"/>
        <v/>
      </c>
      <c r="U67" s="93" t="str">
        <f t="shared" si="340"/>
        <v/>
      </c>
      <c r="V67" s="93" t="str">
        <f t="shared" si="341"/>
        <v/>
      </c>
      <c r="W67" s="93" t="str">
        <f t="shared" si="342"/>
        <v/>
      </c>
      <c r="X67" s="93" t="str">
        <f t="shared" si="343"/>
        <v/>
      </c>
      <c r="Y67" s="93" t="str">
        <f t="shared" si="344"/>
        <v/>
      </c>
      <c r="Z67" s="93" t="str">
        <f t="shared" si="345"/>
        <v/>
      </c>
      <c r="AA67" s="93" t="str">
        <f t="shared" si="346"/>
        <v/>
      </c>
      <c r="AB67" s="93" t="str">
        <f t="shared" si="347"/>
        <v/>
      </c>
      <c r="AC67" s="93" t="str">
        <f t="shared" si="348"/>
        <v/>
      </c>
      <c r="AD67" s="93" t="str">
        <f t="shared" si="349"/>
        <v/>
      </c>
      <c r="AE67" s="93" t="str">
        <f t="shared" si="350"/>
        <v/>
      </c>
      <c r="AF67" s="93" t="str">
        <f t="shared" si="351"/>
        <v/>
      </c>
      <c r="AG67" s="93" t="str">
        <f t="shared" si="352"/>
        <v/>
      </c>
      <c r="AH67" s="93" t="str">
        <f t="shared" si="353"/>
        <v/>
      </c>
      <c r="AI67" s="93" t="str">
        <f t="shared" si="354"/>
        <v/>
      </c>
      <c r="AJ67" s="93" t="str">
        <f t="shared" si="355"/>
        <v/>
      </c>
      <c r="AK67" s="93" t="str">
        <f t="shared" si="356"/>
        <v/>
      </c>
      <c r="AL67" s="93" t="str">
        <f t="shared" si="357"/>
        <v/>
      </c>
      <c r="AM67" s="93" t="str">
        <f t="shared" si="358"/>
        <v/>
      </c>
      <c r="AN67" s="93" t="str">
        <f t="shared" si="359"/>
        <v/>
      </c>
      <c r="AO67" s="93" t="str">
        <f t="shared" si="360"/>
        <v/>
      </c>
      <c r="AP67" s="93" t="str">
        <f t="shared" si="361"/>
        <v/>
      </c>
      <c r="AQ67" s="93" t="str">
        <f t="shared" si="362"/>
        <v/>
      </c>
      <c r="AR67" s="93" t="str">
        <f t="shared" si="363"/>
        <v/>
      </c>
      <c r="AS67" s="93" t="str">
        <f t="shared" si="364"/>
        <v/>
      </c>
      <c r="AT67" s="93" t="str">
        <f t="shared" si="365"/>
        <v/>
      </c>
      <c r="AU67" s="93" t="str">
        <f t="shared" si="366"/>
        <v/>
      </c>
      <c r="AV67" s="93" t="str">
        <f t="shared" si="367"/>
        <v/>
      </c>
      <c r="AW67" s="93" t="str">
        <f t="shared" si="368"/>
        <v/>
      </c>
      <c r="AX67" s="93" t="str">
        <f t="shared" si="369"/>
        <v/>
      </c>
      <c r="AY67" s="93" t="str">
        <f t="shared" si="370"/>
        <v/>
      </c>
      <c r="AZ67" s="93" t="str">
        <f t="shared" si="371"/>
        <v/>
      </c>
      <c r="BA67" s="93" t="str">
        <f t="shared" si="372"/>
        <v/>
      </c>
      <c r="BB67" s="93" t="str">
        <f t="shared" si="373"/>
        <v/>
      </c>
      <c r="BC67" s="93" t="str">
        <f t="shared" si="374"/>
        <v/>
      </c>
      <c r="BD67" s="93" t="str">
        <f t="shared" si="375"/>
        <v/>
      </c>
      <c r="BE67" s="93" t="str">
        <f t="shared" si="376"/>
        <v/>
      </c>
      <c r="BF67" s="224"/>
      <c r="BG67" s="74" t="str">
        <f t="shared" si="377"/>
        <v/>
      </c>
      <c r="BH67" s="36" t="str">
        <f t="shared" si="288"/>
        <v/>
      </c>
      <c r="BI67" s="225"/>
      <c r="BJ67" s="75" t="str">
        <f t="shared" si="378"/>
        <v/>
      </c>
      <c r="BK67" s="37" t="str">
        <f t="shared" si="289"/>
        <v/>
      </c>
      <c r="BL67" s="224"/>
      <c r="BM67" s="74" t="str">
        <f t="shared" si="379"/>
        <v/>
      </c>
      <c r="BN67" s="36" t="str">
        <f t="shared" si="290"/>
        <v/>
      </c>
      <c r="BO67" s="225"/>
      <c r="BP67" s="75" t="str">
        <f t="shared" si="380"/>
        <v/>
      </c>
      <c r="BQ67" s="37" t="str">
        <f t="shared" si="291"/>
        <v/>
      </c>
      <c r="BR67" s="224"/>
      <c r="BS67" s="74" t="str">
        <f t="shared" si="381"/>
        <v/>
      </c>
      <c r="BT67" s="36" t="str">
        <f t="shared" si="292"/>
        <v/>
      </c>
      <c r="BU67" s="225"/>
      <c r="BV67" s="75" t="str">
        <f t="shared" si="382"/>
        <v/>
      </c>
      <c r="BW67" s="37" t="str">
        <f t="shared" si="293"/>
        <v/>
      </c>
      <c r="BX67" s="224"/>
      <c r="BY67" s="74" t="str">
        <f t="shared" si="383"/>
        <v/>
      </c>
      <c r="BZ67" s="36" t="str">
        <f t="shared" si="294"/>
        <v/>
      </c>
      <c r="CA67" s="225"/>
      <c r="CB67" s="75" t="str">
        <f t="shared" si="384"/>
        <v/>
      </c>
      <c r="CC67" s="37" t="str">
        <f t="shared" si="295"/>
        <v/>
      </c>
      <c r="CD67" s="224"/>
      <c r="CE67" s="74" t="str">
        <f t="shared" si="385"/>
        <v/>
      </c>
      <c r="CF67" s="36" t="str">
        <f t="shared" si="296"/>
        <v/>
      </c>
      <c r="CG67" s="225"/>
      <c r="CH67" s="115" t="str">
        <f t="shared" si="386"/>
        <v/>
      </c>
      <c r="CI67" s="225" t="str">
        <f t="shared" si="297"/>
        <v/>
      </c>
      <c r="CJ67" s="224"/>
      <c r="CK67" s="5" t="str">
        <f t="shared" si="387"/>
        <v/>
      </c>
      <c r="CL67" s="224" t="str">
        <f t="shared" si="298"/>
        <v/>
      </c>
      <c r="CM67" s="225"/>
      <c r="CN67" s="115" t="str">
        <f t="shared" si="388"/>
        <v/>
      </c>
      <c r="CO67" s="225" t="str">
        <f t="shared" si="299"/>
        <v/>
      </c>
      <c r="CP67" s="224"/>
      <c r="CQ67" s="5" t="str">
        <f t="shared" si="389"/>
        <v/>
      </c>
      <c r="CR67" s="224" t="str">
        <f t="shared" si="300"/>
        <v/>
      </c>
      <c r="CS67" s="225"/>
      <c r="CT67" s="115" t="str">
        <f t="shared" si="390"/>
        <v/>
      </c>
      <c r="CU67" s="225" t="str">
        <f t="shared" si="301"/>
        <v/>
      </c>
      <c r="CV67" s="224"/>
      <c r="CW67" s="5" t="str">
        <f t="shared" si="391"/>
        <v/>
      </c>
      <c r="CX67" s="224" t="str">
        <f t="shared" si="302"/>
        <v/>
      </c>
      <c r="CY67" s="225"/>
      <c r="CZ67" s="115" t="str">
        <f t="shared" si="392"/>
        <v/>
      </c>
      <c r="DA67" s="225" t="str">
        <f t="shared" si="303"/>
        <v/>
      </c>
      <c r="DB67" s="224"/>
      <c r="DC67" s="5" t="str">
        <f t="shared" si="393"/>
        <v/>
      </c>
      <c r="DD67" s="224" t="str">
        <f t="shared" si="304"/>
        <v/>
      </c>
      <c r="DE67" s="225"/>
      <c r="DF67" s="115" t="str">
        <f t="shared" si="394"/>
        <v/>
      </c>
      <c r="DG67" s="225" t="str">
        <f t="shared" si="305"/>
        <v/>
      </c>
      <c r="DH67" s="224"/>
      <c r="DI67" s="5" t="str">
        <f t="shared" si="395"/>
        <v/>
      </c>
      <c r="DJ67" s="224" t="str">
        <f t="shared" si="306"/>
        <v/>
      </c>
      <c r="DK67" s="225"/>
      <c r="DL67" s="115" t="str">
        <f t="shared" si="396"/>
        <v/>
      </c>
      <c r="DM67" s="225" t="str">
        <f t="shared" si="307"/>
        <v/>
      </c>
      <c r="DN67" s="224"/>
      <c r="DO67" s="5" t="str">
        <f t="shared" si="397"/>
        <v/>
      </c>
      <c r="DP67" s="224" t="str">
        <f t="shared" si="308"/>
        <v/>
      </c>
      <c r="DQ67" s="225"/>
      <c r="DR67" s="115" t="str">
        <f t="shared" si="398"/>
        <v/>
      </c>
      <c r="DS67" s="225" t="str">
        <f t="shared" si="309"/>
        <v/>
      </c>
      <c r="DT67" s="224"/>
      <c r="DU67" s="5" t="str">
        <f t="shared" si="399"/>
        <v/>
      </c>
      <c r="DV67" s="224" t="str">
        <f t="shared" si="310"/>
        <v/>
      </c>
      <c r="DW67" s="225"/>
      <c r="DX67" s="115" t="str">
        <f t="shared" si="400"/>
        <v/>
      </c>
      <c r="DY67" s="225" t="str">
        <f t="shared" si="311"/>
        <v/>
      </c>
      <c r="DZ67" s="224"/>
      <c r="EA67" s="5" t="str">
        <f t="shared" si="401"/>
        <v/>
      </c>
      <c r="EB67" s="224" t="str">
        <f t="shared" si="312"/>
        <v/>
      </c>
      <c r="EC67" s="225"/>
      <c r="ED67" s="115" t="str">
        <f t="shared" si="402"/>
        <v/>
      </c>
      <c r="EE67" s="225" t="str">
        <f t="shared" si="313"/>
        <v/>
      </c>
      <c r="EF67" s="224"/>
      <c r="EG67" s="5" t="str">
        <f t="shared" si="403"/>
        <v/>
      </c>
      <c r="EH67" s="224" t="str">
        <f t="shared" si="314"/>
        <v/>
      </c>
      <c r="EI67" s="225"/>
      <c r="EJ67" s="115" t="str">
        <f t="shared" si="404"/>
        <v/>
      </c>
      <c r="EK67" s="225" t="str">
        <f t="shared" si="315"/>
        <v/>
      </c>
      <c r="EL67" s="224"/>
      <c r="EM67" s="5" t="str">
        <f t="shared" si="405"/>
        <v/>
      </c>
      <c r="EN67" s="224" t="str">
        <f t="shared" si="316"/>
        <v/>
      </c>
      <c r="EO67" s="225"/>
      <c r="EP67" s="115" t="str">
        <f t="shared" si="406"/>
        <v/>
      </c>
      <c r="EQ67" s="225" t="str">
        <f t="shared" si="317"/>
        <v/>
      </c>
      <c r="ER67" s="224"/>
      <c r="ES67" s="5" t="str">
        <f t="shared" si="407"/>
        <v/>
      </c>
      <c r="ET67" s="224" t="str">
        <f t="shared" si="318"/>
        <v/>
      </c>
      <c r="EU67" s="225"/>
      <c r="EV67" s="115" t="str">
        <f t="shared" si="408"/>
        <v/>
      </c>
      <c r="EW67" s="225" t="str">
        <f t="shared" si="319"/>
        <v/>
      </c>
      <c r="EX67" s="224"/>
      <c r="EY67" s="5" t="str">
        <f t="shared" si="409"/>
        <v/>
      </c>
      <c r="EZ67" s="224" t="str">
        <f t="shared" si="320"/>
        <v/>
      </c>
      <c r="FA67" s="225"/>
      <c r="FB67" s="115" t="str">
        <f t="shared" si="410"/>
        <v/>
      </c>
      <c r="FC67" s="225" t="str">
        <f t="shared" si="321"/>
        <v/>
      </c>
      <c r="FD67" s="224"/>
      <c r="FE67" s="5" t="str">
        <f t="shared" si="411"/>
        <v/>
      </c>
      <c r="FF67" s="224" t="str">
        <f t="shared" si="322"/>
        <v/>
      </c>
      <c r="FG67" s="225"/>
      <c r="FH67" s="115" t="str">
        <f t="shared" si="412"/>
        <v/>
      </c>
      <c r="FI67" s="225" t="str">
        <f t="shared" si="323"/>
        <v/>
      </c>
      <c r="FJ67" s="224"/>
      <c r="FK67" s="5" t="str">
        <f t="shared" si="413"/>
        <v/>
      </c>
      <c r="FL67" s="224" t="str">
        <f t="shared" si="324"/>
        <v/>
      </c>
      <c r="FM67" s="225"/>
      <c r="FN67" s="115" t="str">
        <f t="shared" si="414"/>
        <v/>
      </c>
      <c r="FO67" s="225" t="str">
        <f t="shared" si="325"/>
        <v/>
      </c>
      <c r="FP67" s="224"/>
      <c r="FQ67" s="5" t="str">
        <f t="shared" si="415"/>
        <v/>
      </c>
      <c r="FR67" s="224" t="str">
        <f t="shared" si="326"/>
        <v/>
      </c>
      <c r="FS67" s="225"/>
      <c r="FT67" s="115" t="str">
        <f t="shared" si="416"/>
        <v/>
      </c>
      <c r="FU67" s="225" t="str">
        <f t="shared" si="327"/>
        <v/>
      </c>
      <c r="FV67" s="253"/>
      <c r="FW67" s="253"/>
      <c r="FX67" s="253"/>
      <c r="FY67" s="253"/>
      <c r="FZ67" s="253"/>
    </row>
    <row r="68" spans="1:182" s="3" customFormat="1" x14ac:dyDescent="0.25">
      <c r="A68" s="2" t="str">
        <f t="shared" si="89"/>
        <v/>
      </c>
      <c r="B68" s="2"/>
      <c r="C68" s="151"/>
      <c r="D68" s="151" t="str">
        <f t="shared" si="90"/>
        <v/>
      </c>
      <c r="E68" s="109"/>
      <c r="F68" s="196"/>
      <c r="G68" s="2"/>
      <c r="H68" s="76"/>
      <c r="I68" s="114" t="str">
        <f t="shared" si="328"/>
        <v/>
      </c>
      <c r="J68" s="114" t="str">
        <f t="shared" si="329"/>
        <v/>
      </c>
      <c r="K68" s="114" t="str">
        <f t="shared" si="330"/>
        <v/>
      </c>
      <c r="L68" s="114" t="str">
        <f t="shared" si="331"/>
        <v/>
      </c>
      <c r="M68" s="114" t="str">
        <f t="shared" si="332"/>
        <v/>
      </c>
      <c r="N68" s="114" t="str">
        <f t="shared" si="333"/>
        <v/>
      </c>
      <c r="O68" s="114" t="str">
        <f t="shared" si="334"/>
        <v/>
      </c>
      <c r="P68" s="114" t="str">
        <f t="shared" si="335"/>
        <v/>
      </c>
      <c r="Q68" s="93" t="str">
        <f t="shared" si="336"/>
        <v/>
      </c>
      <c r="R68" s="93" t="str">
        <f t="shared" si="337"/>
        <v/>
      </c>
      <c r="S68" s="93" t="str">
        <f t="shared" si="338"/>
        <v/>
      </c>
      <c r="T68" s="93" t="str">
        <f t="shared" si="339"/>
        <v/>
      </c>
      <c r="U68" s="93" t="str">
        <f t="shared" si="340"/>
        <v/>
      </c>
      <c r="V68" s="93" t="str">
        <f t="shared" si="341"/>
        <v/>
      </c>
      <c r="W68" s="93" t="str">
        <f t="shared" si="342"/>
        <v/>
      </c>
      <c r="X68" s="93" t="str">
        <f t="shared" si="343"/>
        <v/>
      </c>
      <c r="Y68" s="93" t="str">
        <f t="shared" si="344"/>
        <v/>
      </c>
      <c r="Z68" s="93" t="str">
        <f t="shared" si="345"/>
        <v/>
      </c>
      <c r="AA68" s="93" t="str">
        <f t="shared" si="346"/>
        <v/>
      </c>
      <c r="AB68" s="93" t="str">
        <f t="shared" si="347"/>
        <v/>
      </c>
      <c r="AC68" s="93" t="str">
        <f t="shared" si="348"/>
        <v/>
      </c>
      <c r="AD68" s="93" t="str">
        <f t="shared" si="349"/>
        <v/>
      </c>
      <c r="AE68" s="93" t="str">
        <f t="shared" si="350"/>
        <v/>
      </c>
      <c r="AF68" s="93" t="str">
        <f t="shared" si="351"/>
        <v/>
      </c>
      <c r="AG68" s="93" t="str">
        <f t="shared" si="352"/>
        <v/>
      </c>
      <c r="AH68" s="93" t="str">
        <f t="shared" si="353"/>
        <v/>
      </c>
      <c r="AI68" s="93" t="str">
        <f t="shared" si="354"/>
        <v/>
      </c>
      <c r="AJ68" s="93" t="str">
        <f t="shared" si="355"/>
        <v/>
      </c>
      <c r="AK68" s="93" t="str">
        <f t="shared" si="356"/>
        <v/>
      </c>
      <c r="AL68" s="93" t="str">
        <f t="shared" si="357"/>
        <v/>
      </c>
      <c r="AM68" s="93" t="str">
        <f t="shared" si="358"/>
        <v/>
      </c>
      <c r="AN68" s="93" t="str">
        <f t="shared" si="359"/>
        <v/>
      </c>
      <c r="AO68" s="93" t="str">
        <f t="shared" si="360"/>
        <v/>
      </c>
      <c r="AP68" s="93" t="str">
        <f t="shared" si="361"/>
        <v/>
      </c>
      <c r="AQ68" s="93" t="str">
        <f t="shared" si="362"/>
        <v/>
      </c>
      <c r="AR68" s="93" t="str">
        <f t="shared" si="363"/>
        <v/>
      </c>
      <c r="AS68" s="93" t="str">
        <f t="shared" si="364"/>
        <v/>
      </c>
      <c r="AT68" s="93" t="str">
        <f t="shared" si="365"/>
        <v/>
      </c>
      <c r="AU68" s="93" t="str">
        <f t="shared" si="366"/>
        <v/>
      </c>
      <c r="AV68" s="93" t="str">
        <f t="shared" si="367"/>
        <v/>
      </c>
      <c r="AW68" s="93" t="str">
        <f t="shared" si="368"/>
        <v/>
      </c>
      <c r="AX68" s="93" t="str">
        <f t="shared" si="369"/>
        <v/>
      </c>
      <c r="AY68" s="93" t="str">
        <f t="shared" si="370"/>
        <v/>
      </c>
      <c r="AZ68" s="93" t="str">
        <f t="shared" si="371"/>
        <v/>
      </c>
      <c r="BA68" s="93" t="str">
        <f t="shared" si="372"/>
        <v/>
      </c>
      <c r="BB68" s="93" t="str">
        <f t="shared" si="373"/>
        <v/>
      </c>
      <c r="BC68" s="93" t="str">
        <f t="shared" si="374"/>
        <v/>
      </c>
      <c r="BD68" s="93" t="str">
        <f t="shared" si="375"/>
        <v/>
      </c>
      <c r="BE68" s="93" t="str">
        <f t="shared" si="376"/>
        <v/>
      </c>
      <c r="BF68" s="224"/>
      <c r="BG68" s="74" t="str">
        <f t="shared" si="377"/>
        <v/>
      </c>
      <c r="BH68" s="36" t="str">
        <f t="shared" si="288"/>
        <v/>
      </c>
      <c r="BI68" s="225"/>
      <c r="BJ68" s="75" t="str">
        <f t="shared" si="378"/>
        <v/>
      </c>
      <c r="BK68" s="37" t="str">
        <f t="shared" si="289"/>
        <v/>
      </c>
      <c r="BL68" s="224"/>
      <c r="BM68" s="74" t="str">
        <f t="shared" si="379"/>
        <v/>
      </c>
      <c r="BN68" s="36" t="str">
        <f t="shared" si="290"/>
        <v/>
      </c>
      <c r="BO68" s="225"/>
      <c r="BP68" s="75" t="str">
        <f t="shared" si="380"/>
        <v/>
      </c>
      <c r="BQ68" s="37" t="str">
        <f t="shared" si="291"/>
        <v/>
      </c>
      <c r="BR68" s="224"/>
      <c r="BS68" s="74" t="str">
        <f t="shared" si="381"/>
        <v/>
      </c>
      <c r="BT68" s="36" t="str">
        <f t="shared" si="292"/>
        <v/>
      </c>
      <c r="BU68" s="225"/>
      <c r="BV68" s="75" t="str">
        <f t="shared" si="382"/>
        <v/>
      </c>
      <c r="BW68" s="37" t="str">
        <f t="shared" si="293"/>
        <v/>
      </c>
      <c r="BX68" s="224"/>
      <c r="BY68" s="74" t="str">
        <f t="shared" si="383"/>
        <v/>
      </c>
      <c r="BZ68" s="36" t="str">
        <f t="shared" si="294"/>
        <v/>
      </c>
      <c r="CA68" s="225"/>
      <c r="CB68" s="75" t="str">
        <f t="shared" si="384"/>
        <v/>
      </c>
      <c r="CC68" s="37" t="str">
        <f t="shared" si="295"/>
        <v/>
      </c>
      <c r="CD68" s="224"/>
      <c r="CE68" s="74" t="str">
        <f t="shared" si="385"/>
        <v/>
      </c>
      <c r="CF68" s="36" t="str">
        <f t="shared" si="296"/>
        <v/>
      </c>
      <c r="CG68" s="225"/>
      <c r="CH68" s="115" t="str">
        <f t="shared" si="386"/>
        <v/>
      </c>
      <c r="CI68" s="225" t="str">
        <f t="shared" si="297"/>
        <v/>
      </c>
      <c r="CJ68" s="224"/>
      <c r="CK68" s="5" t="str">
        <f t="shared" si="387"/>
        <v/>
      </c>
      <c r="CL68" s="224" t="str">
        <f t="shared" si="298"/>
        <v/>
      </c>
      <c r="CM68" s="225"/>
      <c r="CN68" s="115" t="str">
        <f t="shared" si="388"/>
        <v/>
      </c>
      <c r="CO68" s="225" t="str">
        <f t="shared" si="299"/>
        <v/>
      </c>
      <c r="CP68" s="224"/>
      <c r="CQ68" s="5" t="str">
        <f t="shared" si="389"/>
        <v/>
      </c>
      <c r="CR68" s="224" t="str">
        <f t="shared" si="300"/>
        <v/>
      </c>
      <c r="CS68" s="225"/>
      <c r="CT68" s="115" t="str">
        <f t="shared" si="390"/>
        <v/>
      </c>
      <c r="CU68" s="225" t="str">
        <f t="shared" si="301"/>
        <v/>
      </c>
      <c r="CV68" s="224"/>
      <c r="CW68" s="5" t="str">
        <f t="shared" si="391"/>
        <v/>
      </c>
      <c r="CX68" s="224" t="str">
        <f t="shared" si="302"/>
        <v/>
      </c>
      <c r="CY68" s="225"/>
      <c r="CZ68" s="115" t="str">
        <f t="shared" si="392"/>
        <v/>
      </c>
      <c r="DA68" s="225" t="str">
        <f t="shared" si="303"/>
        <v/>
      </c>
      <c r="DB68" s="224"/>
      <c r="DC68" s="5" t="str">
        <f t="shared" si="393"/>
        <v/>
      </c>
      <c r="DD68" s="224" t="str">
        <f t="shared" si="304"/>
        <v/>
      </c>
      <c r="DE68" s="225"/>
      <c r="DF68" s="115" t="str">
        <f t="shared" si="394"/>
        <v/>
      </c>
      <c r="DG68" s="225" t="str">
        <f t="shared" si="305"/>
        <v/>
      </c>
      <c r="DH68" s="224"/>
      <c r="DI68" s="5" t="str">
        <f t="shared" si="395"/>
        <v/>
      </c>
      <c r="DJ68" s="224" t="str">
        <f t="shared" si="306"/>
        <v/>
      </c>
      <c r="DK68" s="225"/>
      <c r="DL68" s="115" t="str">
        <f t="shared" si="396"/>
        <v/>
      </c>
      <c r="DM68" s="225" t="str">
        <f t="shared" si="307"/>
        <v/>
      </c>
      <c r="DN68" s="224"/>
      <c r="DO68" s="5" t="str">
        <f t="shared" si="397"/>
        <v/>
      </c>
      <c r="DP68" s="224" t="str">
        <f t="shared" si="308"/>
        <v/>
      </c>
      <c r="DQ68" s="225"/>
      <c r="DR68" s="115" t="str">
        <f t="shared" si="398"/>
        <v/>
      </c>
      <c r="DS68" s="225" t="str">
        <f t="shared" si="309"/>
        <v/>
      </c>
      <c r="DT68" s="224"/>
      <c r="DU68" s="5" t="str">
        <f t="shared" si="399"/>
        <v/>
      </c>
      <c r="DV68" s="224" t="str">
        <f t="shared" si="310"/>
        <v/>
      </c>
      <c r="DW68" s="225"/>
      <c r="DX68" s="115" t="str">
        <f t="shared" si="400"/>
        <v/>
      </c>
      <c r="DY68" s="225" t="str">
        <f t="shared" si="311"/>
        <v/>
      </c>
      <c r="DZ68" s="224"/>
      <c r="EA68" s="5" t="str">
        <f t="shared" si="401"/>
        <v/>
      </c>
      <c r="EB68" s="224" t="str">
        <f t="shared" si="312"/>
        <v/>
      </c>
      <c r="EC68" s="225"/>
      <c r="ED68" s="115" t="str">
        <f t="shared" si="402"/>
        <v/>
      </c>
      <c r="EE68" s="225" t="str">
        <f t="shared" si="313"/>
        <v/>
      </c>
      <c r="EF68" s="224"/>
      <c r="EG68" s="5" t="str">
        <f t="shared" si="403"/>
        <v/>
      </c>
      <c r="EH68" s="224" t="str">
        <f t="shared" si="314"/>
        <v/>
      </c>
      <c r="EI68" s="225"/>
      <c r="EJ68" s="115" t="str">
        <f t="shared" si="404"/>
        <v/>
      </c>
      <c r="EK68" s="225" t="str">
        <f t="shared" si="315"/>
        <v/>
      </c>
      <c r="EL68" s="224"/>
      <c r="EM68" s="5" t="str">
        <f t="shared" si="405"/>
        <v/>
      </c>
      <c r="EN68" s="224" t="str">
        <f t="shared" si="316"/>
        <v/>
      </c>
      <c r="EO68" s="225"/>
      <c r="EP68" s="115" t="str">
        <f t="shared" si="406"/>
        <v/>
      </c>
      <c r="EQ68" s="225" t="str">
        <f t="shared" si="317"/>
        <v/>
      </c>
      <c r="ER68" s="224"/>
      <c r="ES68" s="5" t="str">
        <f t="shared" si="407"/>
        <v/>
      </c>
      <c r="ET68" s="224" t="str">
        <f t="shared" si="318"/>
        <v/>
      </c>
      <c r="EU68" s="225"/>
      <c r="EV68" s="115" t="str">
        <f t="shared" si="408"/>
        <v/>
      </c>
      <c r="EW68" s="225" t="str">
        <f t="shared" si="319"/>
        <v/>
      </c>
      <c r="EX68" s="224"/>
      <c r="EY68" s="5" t="str">
        <f t="shared" si="409"/>
        <v/>
      </c>
      <c r="EZ68" s="224" t="str">
        <f t="shared" si="320"/>
        <v/>
      </c>
      <c r="FA68" s="225"/>
      <c r="FB68" s="115" t="str">
        <f t="shared" si="410"/>
        <v/>
      </c>
      <c r="FC68" s="225" t="str">
        <f t="shared" si="321"/>
        <v/>
      </c>
      <c r="FD68" s="224"/>
      <c r="FE68" s="5" t="str">
        <f t="shared" si="411"/>
        <v/>
      </c>
      <c r="FF68" s="224" t="str">
        <f t="shared" si="322"/>
        <v/>
      </c>
      <c r="FG68" s="225"/>
      <c r="FH68" s="115" t="str">
        <f t="shared" si="412"/>
        <v/>
      </c>
      <c r="FI68" s="225" t="str">
        <f t="shared" si="323"/>
        <v/>
      </c>
      <c r="FJ68" s="224"/>
      <c r="FK68" s="5" t="str">
        <f t="shared" si="413"/>
        <v/>
      </c>
      <c r="FL68" s="224" t="str">
        <f t="shared" si="324"/>
        <v/>
      </c>
      <c r="FM68" s="225"/>
      <c r="FN68" s="115" t="str">
        <f t="shared" si="414"/>
        <v/>
      </c>
      <c r="FO68" s="225" t="str">
        <f t="shared" si="325"/>
        <v/>
      </c>
      <c r="FP68" s="224"/>
      <c r="FQ68" s="5" t="str">
        <f t="shared" si="415"/>
        <v/>
      </c>
      <c r="FR68" s="224" t="str">
        <f t="shared" si="326"/>
        <v/>
      </c>
      <c r="FS68" s="225"/>
      <c r="FT68" s="115" t="str">
        <f t="shared" si="416"/>
        <v/>
      </c>
      <c r="FU68" s="225" t="str">
        <f t="shared" si="327"/>
        <v/>
      </c>
      <c r="FV68" s="253"/>
      <c r="FW68" s="253"/>
      <c r="FX68" s="253"/>
      <c r="FY68" s="253"/>
      <c r="FZ68" s="253"/>
    </row>
    <row r="69" spans="1:182" s="3" customFormat="1" x14ac:dyDescent="0.25">
      <c r="A69" s="2" t="str">
        <f t="shared" si="89"/>
        <v/>
      </c>
      <c r="B69" s="2"/>
      <c r="C69" s="151"/>
      <c r="D69" s="151" t="str">
        <f t="shared" si="90"/>
        <v/>
      </c>
      <c r="E69" s="109"/>
      <c r="F69" s="196"/>
      <c r="G69" s="2"/>
      <c r="H69" s="76"/>
      <c r="I69" s="114" t="str">
        <f t="shared" si="328"/>
        <v/>
      </c>
      <c r="J69" s="114" t="str">
        <f t="shared" si="329"/>
        <v/>
      </c>
      <c r="K69" s="114" t="str">
        <f t="shared" si="330"/>
        <v/>
      </c>
      <c r="L69" s="114" t="str">
        <f t="shared" si="331"/>
        <v/>
      </c>
      <c r="M69" s="114" t="str">
        <f t="shared" si="332"/>
        <v/>
      </c>
      <c r="N69" s="114" t="str">
        <f t="shared" si="333"/>
        <v/>
      </c>
      <c r="O69" s="114" t="str">
        <f t="shared" si="334"/>
        <v/>
      </c>
      <c r="P69" s="114" t="str">
        <f t="shared" si="335"/>
        <v/>
      </c>
      <c r="Q69" s="93" t="str">
        <f t="shared" si="336"/>
        <v/>
      </c>
      <c r="R69" s="93" t="str">
        <f t="shared" si="337"/>
        <v/>
      </c>
      <c r="S69" s="93" t="str">
        <f t="shared" si="338"/>
        <v/>
      </c>
      <c r="T69" s="93" t="str">
        <f t="shared" si="339"/>
        <v/>
      </c>
      <c r="U69" s="93" t="str">
        <f t="shared" si="340"/>
        <v/>
      </c>
      <c r="V69" s="93" t="str">
        <f t="shared" si="341"/>
        <v/>
      </c>
      <c r="W69" s="93" t="str">
        <f t="shared" si="342"/>
        <v/>
      </c>
      <c r="X69" s="93" t="str">
        <f t="shared" si="343"/>
        <v/>
      </c>
      <c r="Y69" s="93" t="str">
        <f t="shared" si="344"/>
        <v/>
      </c>
      <c r="Z69" s="93" t="str">
        <f t="shared" si="345"/>
        <v/>
      </c>
      <c r="AA69" s="93" t="str">
        <f t="shared" si="346"/>
        <v/>
      </c>
      <c r="AB69" s="93" t="str">
        <f t="shared" si="347"/>
        <v/>
      </c>
      <c r="AC69" s="93" t="str">
        <f t="shared" si="348"/>
        <v/>
      </c>
      <c r="AD69" s="93" t="str">
        <f t="shared" si="349"/>
        <v/>
      </c>
      <c r="AE69" s="93" t="str">
        <f t="shared" si="350"/>
        <v/>
      </c>
      <c r="AF69" s="93" t="str">
        <f t="shared" si="351"/>
        <v/>
      </c>
      <c r="AG69" s="93" t="str">
        <f t="shared" si="352"/>
        <v/>
      </c>
      <c r="AH69" s="93" t="str">
        <f t="shared" si="353"/>
        <v/>
      </c>
      <c r="AI69" s="93" t="str">
        <f t="shared" si="354"/>
        <v/>
      </c>
      <c r="AJ69" s="93" t="str">
        <f t="shared" si="355"/>
        <v/>
      </c>
      <c r="AK69" s="93" t="str">
        <f t="shared" si="356"/>
        <v/>
      </c>
      <c r="AL69" s="93" t="str">
        <f t="shared" si="357"/>
        <v/>
      </c>
      <c r="AM69" s="93" t="str">
        <f t="shared" si="358"/>
        <v/>
      </c>
      <c r="AN69" s="93" t="str">
        <f t="shared" si="359"/>
        <v/>
      </c>
      <c r="AO69" s="93" t="str">
        <f t="shared" si="360"/>
        <v/>
      </c>
      <c r="AP69" s="93" t="str">
        <f t="shared" si="361"/>
        <v/>
      </c>
      <c r="AQ69" s="93" t="str">
        <f t="shared" si="362"/>
        <v/>
      </c>
      <c r="AR69" s="93" t="str">
        <f t="shared" si="363"/>
        <v/>
      </c>
      <c r="AS69" s="93" t="str">
        <f t="shared" si="364"/>
        <v/>
      </c>
      <c r="AT69" s="93" t="str">
        <f t="shared" si="365"/>
        <v/>
      </c>
      <c r="AU69" s="93" t="str">
        <f t="shared" si="366"/>
        <v/>
      </c>
      <c r="AV69" s="93" t="str">
        <f t="shared" si="367"/>
        <v/>
      </c>
      <c r="AW69" s="93" t="str">
        <f t="shared" si="368"/>
        <v/>
      </c>
      <c r="AX69" s="93" t="str">
        <f t="shared" si="369"/>
        <v/>
      </c>
      <c r="AY69" s="93" t="str">
        <f t="shared" si="370"/>
        <v/>
      </c>
      <c r="AZ69" s="93" t="str">
        <f t="shared" si="371"/>
        <v/>
      </c>
      <c r="BA69" s="93" t="str">
        <f t="shared" si="372"/>
        <v/>
      </c>
      <c r="BB69" s="93" t="str">
        <f t="shared" si="373"/>
        <v/>
      </c>
      <c r="BC69" s="93" t="str">
        <f t="shared" si="374"/>
        <v/>
      </c>
      <c r="BD69" s="93" t="str">
        <f t="shared" si="375"/>
        <v/>
      </c>
      <c r="BE69" s="93" t="str">
        <f t="shared" si="376"/>
        <v/>
      </c>
      <c r="BF69" s="224"/>
      <c r="BG69" s="74" t="str">
        <f t="shared" si="377"/>
        <v/>
      </c>
      <c r="BH69" s="36" t="str">
        <f t="shared" si="288"/>
        <v/>
      </c>
      <c r="BI69" s="225"/>
      <c r="BJ69" s="75" t="str">
        <f t="shared" si="378"/>
        <v/>
      </c>
      <c r="BK69" s="37" t="str">
        <f t="shared" si="289"/>
        <v/>
      </c>
      <c r="BL69" s="224"/>
      <c r="BM69" s="74" t="str">
        <f t="shared" si="379"/>
        <v/>
      </c>
      <c r="BN69" s="36" t="str">
        <f t="shared" si="290"/>
        <v/>
      </c>
      <c r="BO69" s="225"/>
      <c r="BP69" s="75" t="str">
        <f t="shared" si="380"/>
        <v/>
      </c>
      <c r="BQ69" s="37" t="str">
        <f t="shared" si="291"/>
        <v/>
      </c>
      <c r="BR69" s="224"/>
      <c r="BS69" s="74" t="str">
        <f t="shared" si="381"/>
        <v/>
      </c>
      <c r="BT69" s="36" t="str">
        <f t="shared" si="292"/>
        <v/>
      </c>
      <c r="BU69" s="225"/>
      <c r="BV69" s="75" t="str">
        <f t="shared" si="382"/>
        <v/>
      </c>
      <c r="BW69" s="37" t="str">
        <f t="shared" si="293"/>
        <v/>
      </c>
      <c r="BX69" s="224"/>
      <c r="BY69" s="74" t="str">
        <f t="shared" si="383"/>
        <v/>
      </c>
      <c r="BZ69" s="36" t="str">
        <f t="shared" si="294"/>
        <v/>
      </c>
      <c r="CA69" s="225"/>
      <c r="CB69" s="75" t="str">
        <f t="shared" si="384"/>
        <v/>
      </c>
      <c r="CC69" s="37" t="str">
        <f t="shared" si="295"/>
        <v/>
      </c>
      <c r="CD69" s="224"/>
      <c r="CE69" s="74" t="str">
        <f t="shared" si="385"/>
        <v/>
      </c>
      <c r="CF69" s="36" t="str">
        <f t="shared" si="296"/>
        <v/>
      </c>
      <c r="CG69" s="225"/>
      <c r="CH69" s="115" t="str">
        <f t="shared" si="386"/>
        <v/>
      </c>
      <c r="CI69" s="225" t="str">
        <f t="shared" si="297"/>
        <v/>
      </c>
      <c r="CJ69" s="224"/>
      <c r="CK69" s="5" t="str">
        <f t="shared" si="387"/>
        <v/>
      </c>
      <c r="CL69" s="224" t="str">
        <f t="shared" si="298"/>
        <v/>
      </c>
      <c r="CM69" s="225"/>
      <c r="CN69" s="115" t="str">
        <f t="shared" si="388"/>
        <v/>
      </c>
      <c r="CO69" s="225" t="str">
        <f t="shared" si="299"/>
        <v/>
      </c>
      <c r="CP69" s="224"/>
      <c r="CQ69" s="5" t="str">
        <f t="shared" si="389"/>
        <v/>
      </c>
      <c r="CR69" s="224" t="str">
        <f t="shared" si="300"/>
        <v/>
      </c>
      <c r="CS69" s="225"/>
      <c r="CT69" s="115" t="str">
        <f t="shared" si="390"/>
        <v/>
      </c>
      <c r="CU69" s="225" t="str">
        <f t="shared" si="301"/>
        <v/>
      </c>
      <c r="CV69" s="224"/>
      <c r="CW69" s="5" t="str">
        <f t="shared" si="391"/>
        <v/>
      </c>
      <c r="CX69" s="224" t="str">
        <f t="shared" si="302"/>
        <v/>
      </c>
      <c r="CY69" s="225"/>
      <c r="CZ69" s="115" t="str">
        <f t="shared" si="392"/>
        <v/>
      </c>
      <c r="DA69" s="225" t="str">
        <f t="shared" si="303"/>
        <v/>
      </c>
      <c r="DB69" s="224"/>
      <c r="DC69" s="5" t="str">
        <f t="shared" si="393"/>
        <v/>
      </c>
      <c r="DD69" s="224" t="str">
        <f t="shared" si="304"/>
        <v/>
      </c>
      <c r="DE69" s="225"/>
      <c r="DF69" s="115" t="str">
        <f t="shared" si="394"/>
        <v/>
      </c>
      <c r="DG69" s="225" t="str">
        <f t="shared" si="305"/>
        <v/>
      </c>
      <c r="DH69" s="224"/>
      <c r="DI69" s="5" t="str">
        <f t="shared" si="395"/>
        <v/>
      </c>
      <c r="DJ69" s="224" t="str">
        <f t="shared" si="306"/>
        <v/>
      </c>
      <c r="DK69" s="225"/>
      <c r="DL69" s="115" t="str">
        <f t="shared" si="396"/>
        <v/>
      </c>
      <c r="DM69" s="225" t="str">
        <f t="shared" si="307"/>
        <v/>
      </c>
      <c r="DN69" s="224"/>
      <c r="DO69" s="5" t="str">
        <f t="shared" si="397"/>
        <v/>
      </c>
      <c r="DP69" s="224" t="str">
        <f t="shared" si="308"/>
        <v/>
      </c>
      <c r="DQ69" s="225"/>
      <c r="DR69" s="115" t="str">
        <f t="shared" si="398"/>
        <v/>
      </c>
      <c r="DS69" s="225" t="str">
        <f t="shared" si="309"/>
        <v/>
      </c>
      <c r="DT69" s="224"/>
      <c r="DU69" s="5" t="str">
        <f t="shared" si="399"/>
        <v/>
      </c>
      <c r="DV69" s="224" t="str">
        <f t="shared" si="310"/>
        <v/>
      </c>
      <c r="DW69" s="225"/>
      <c r="DX69" s="115" t="str">
        <f t="shared" si="400"/>
        <v/>
      </c>
      <c r="DY69" s="225" t="str">
        <f t="shared" si="311"/>
        <v/>
      </c>
      <c r="DZ69" s="224"/>
      <c r="EA69" s="5" t="str">
        <f t="shared" si="401"/>
        <v/>
      </c>
      <c r="EB69" s="224" t="str">
        <f t="shared" si="312"/>
        <v/>
      </c>
      <c r="EC69" s="225"/>
      <c r="ED69" s="115" t="str">
        <f t="shared" si="402"/>
        <v/>
      </c>
      <c r="EE69" s="225" t="str">
        <f t="shared" si="313"/>
        <v/>
      </c>
      <c r="EF69" s="224"/>
      <c r="EG69" s="5" t="str">
        <f t="shared" si="403"/>
        <v/>
      </c>
      <c r="EH69" s="224" t="str">
        <f t="shared" si="314"/>
        <v/>
      </c>
      <c r="EI69" s="225"/>
      <c r="EJ69" s="115" t="str">
        <f t="shared" si="404"/>
        <v/>
      </c>
      <c r="EK69" s="225" t="str">
        <f t="shared" si="315"/>
        <v/>
      </c>
      <c r="EL69" s="224"/>
      <c r="EM69" s="5" t="str">
        <f t="shared" si="405"/>
        <v/>
      </c>
      <c r="EN69" s="224" t="str">
        <f t="shared" si="316"/>
        <v/>
      </c>
      <c r="EO69" s="225"/>
      <c r="EP69" s="115" t="str">
        <f t="shared" si="406"/>
        <v/>
      </c>
      <c r="EQ69" s="225" t="str">
        <f t="shared" si="317"/>
        <v/>
      </c>
      <c r="ER69" s="224"/>
      <c r="ES69" s="5" t="str">
        <f t="shared" si="407"/>
        <v/>
      </c>
      <c r="ET69" s="224" t="str">
        <f t="shared" si="318"/>
        <v/>
      </c>
      <c r="EU69" s="225"/>
      <c r="EV69" s="115" t="str">
        <f t="shared" si="408"/>
        <v/>
      </c>
      <c r="EW69" s="225" t="str">
        <f t="shared" si="319"/>
        <v/>
      </c>
      <c r="EX69" s="224"/>
      <c r="EY69" s="5" t="str">
        <f t="shared" si="409"/>
        <v/>
      </c>
      <c r="EZ69" s="224" t="str">
        <f t="shared" si="320"/>
        <v/>
      </c>
      <c r="FA69" s="225"/>
      <c r="FB69" s="115" t="str">
        <f t="shared" si="410"/>
        <v/>
      </c>
      <c r="FC69" s="225" t="str">
        <f t="shared" si="321"/>
        <v/>
      </c>
      <c r="FD69" s="224"/>
      <c r="FE69" s="5" t="str">
        <f t="shared" si="411"/>
        <v/>
      </c>
      <c r="FF69" s="224" t="str">
        <f t="shared" si="322"/>
        <v/>
      </c>
      <c r="FG69" s="225"/>
      <c r="FH69" s="115" t="str">
        <f t="shared" si="412"/>
        <v/>
      </c>
      <c r="FI69" s="225" t="str">
        <f t="shared" si="323"/>
        <v/>
      </c>
      <c r="FJ69" s="224"/>
      <c r="FK69" s="5" t="str">
        <f t="shared" si="413"/>
        <v/>
      </c>
      <c r="FL69" s="224" t="str">
        <f t="shared" si="324"/>
        <v/>
      </c>
      <c r="FM69" s="225"/>
      <c r="FN69" s="115" t="str">
        <f t="shared" si="414"/>
        <v/>
      </c>
      <c r="FO69" s="225" t="str">
        <f t="shared" si="325"/>
        <v/>
      </c>
      <c r="FP69" s="224"/>
      <c r="FQ69" s="5" t="str">
        <f t="shared" si="415"/>
        <v/>
      </c>
      <c r="FR69" s="224" t="str">
        <f t="shared" si="326"/>
        <v/>
      </c>
      <c r="FS69" s="225"/>
      <c r="FT69" s="115" t="str">
        <f t="shared" si="416"/>
        <v/>
      </c>
      <c r="FU69" s="225" t="str">
        <f t="shared" si="327"/>
        <v/>
      </c>
      <c r="FV69" s="253"/>
      <c r="FW69" s="253"/>
      <c r="FX69" s="253"/>
      <c r="FY69" s="253"/>
      <c r="FZ69" s="253"/>
    </row>
    <row r="70" spans="1:182" s="3" customFormat="1" x14ac:dyDescent="0.25">
      <c r="A70" s="2" t="str">
        <f t="shared" si="89"/>
        <v/>
      </c>
      <c r="B70" s="2"/>
      <c r="C70" s="151"/>
      <c r="D70" s="151" t="str">
        <f t="shared" si="90"/>
        <v/>
      </c>
      <c r="E70" s="109"/>
      <c r="F70" s="196"/>
      <c r="G70" s="2"/>
      <c r="H70" s="76"/>
      <c r="I70" s="114" t="str">
        <f t="shared" si="328"/>
        <v/>
      </c>
      <c r="J70" s="114" t="str">
        <f t="shared" si="329"/>
        <v/>
      </c>
      <c r="K70" s="114" t="str">
        <f t="shared" si="330"/>
        <v/>
      </c>
      <c r="L70" s="114" t="str">
        <f t="shared" si="331"/>
        <v/>
      </c>
      <c r="M70" s="114" t="str">
        <f t="shared" si="332"/>
        <v/>
      </c>
      <c r="N70" s="114" t="str">
        <f t="shared" si="333"/>
        <v/>
      </c>
      <c r="O70" s="114" t="str">
        <f t="shared" si="334"/>
        <v/>
      </c>
      <c r="P70" s="114" t="str">
        <f t="shared" si="335"/>
        <v/>
      </c>
      <c r="Q70" s="93" t="str">
        <f t="shared" si="336"/>
        <v/>
      </c>
      <c r="R70" s="93" t="str">
        <f t="shared" si="337"/>
        <v/>
      </c>
      <c r="S70" s="93" t="str">
        <f t="shared" si="338"/>
        <v/>
      </c>
      <c r="T70" s="93" t="str">
        <f t="shared" si="339"/>
        <v/>
      </c>
      <c r="U70" s="93" t="str">
        <f t="shared" si="340"/>
        <v/>
      </c>
      <c r="V70" s="93" t="str">
        <f t="shared" si="341"/>
        <v/>
      </c>
      <c r="W70" s="93" t="str">
        <f t="shared" si="342"/>
        <v/>
      </c>
      <c r="X70" s="93" t="str">
        <f t="shared" si="343"/>
        <v/>
      </c>
      <c r="Y70" s="93" t="str">
        <f t="shared" si="344"/>
        <v/>
      </c>
      <c r="Z70" s="93" t="str">
        <f t="shared" si="345"/>
        <v/>
      </c>
      <c r="AA70" s="93" t="str">
        <f t="shared" si="346"/>
        <v/>
      </c>
      <c r="AB70" s="93" t="str">
        <f t="shared" si="347"/>
        <v/>
      </c>
      <c r="AC70" s="93" t="str">
        <f t="shared" si="348"/>
        <v/>
      </c>
      <c r="AD70" s="93" t="str">
        <f t="shared" si="349"/>
        <v/>
      </c>
      <c r="AE70" s="93" t="str">
        <f t="shared" si="350"/>
        <v/>
      </c>
      <c r="AF70" s="93" t="str">
        <f t="shared" si="351"/>
        <v/>
      </c>
      <c r="AG70" s="93" t="str">
        <f t="shared" si="352"/>
        <v/>
      </c>
      <c r="AH70" s="93" t="str">
        <f t="shared" si="353"/>
        <v/>
      </c>
      <c r="AI70" s="93" t="str">
        <f t="shared" si="354"/>
        <v/>
      </c>
      <c r="AJ70" s="93" t="str">
        <f t="shared" si="355"/>
        <v/>
      </c>
      <c r="AK70" s="93" t="str">
        <f t="shared" si="356"/>
        <v/>
      </c>
      <c r="AL70" s="93" t="str">
        <f t="shared" si="357"/>
        <v/>
      </c>
      <c r="AM70" s="93" t="str">
        <f t="shared" si="358"/>
        <v/>
      </c>
      <c r="AN70" s="93" t="str">
        <f t="shared" si="359"/>
        <v/>
      </c>
      <c r="AO70" s="93" t="str">
        <f t="shared" si="360"/>
        <v/>
      </c>
      <c r="AP70" s="93" t="str">
        <f t="shared" si="361"/>
        <v/>
      </c>
      <c r="AQ70" s="93" t="str">
        <f t="shared" si="362"/>
        <v/>
      </c>
      <c r="AR70" s="93" t="str">
        <f t="shared" si="363"/>
        <v/>
      </c>
      <c r="AS70" s="93" t="str">
        <f t="shared" si="364"/>
        <v/>
      </c>
      <c r="AT70" s="93" t="str">
        <f t="shared" si="365"/>
        <v/>
      </c>
      <c r="AU70" s="93" t="str">
        <f t="shared" si="366"/>
        <v/>
      </c>
      <c r="AV70" s="93" t="str">
        <f t="shared" si="367"/>
        <v/>
      </c>
      <c r="AW70" s="93" t="str">
        <f t="shared" si="368"/>
        <v/>
      </c>
      <c r="AX70" s="93" t="str">
        <f t="shared" si="369"/>
        <v/>
      </c>
      <c r="AY70" s="93" t="str">
        <f t="shared" si="370"/>
        <v/>
      </c>
      <c r="AZ70" s="93" t="str">
        <f t="shared" si="371"/>
        <v/>
      </c>
      <c r="BA70" s="93" t="str">
        <f t="shared" si="372"/>
        <v/>
      </c>
      <c r="BB70" s="93" t="str">
        <f t="shared" si="373"/>
        <v/>
      </c>
      <c r="BC70" s="93" t="str">
        <f t="shared" si="374"/>
        <v/>
      </c>
      <c r="BD70" s="93" t="str">
        <f t="shared" si="375"/>
        <v/>
      </c>
      <c r="BE70" s="93" t="str">
        <f t="shared" si="376"/>
        <v/>
      </c>
      <c r="BF70" s="224"/>
      <c r="BG70" s="74" t="str">
        <f t="shared" si="377"/>
        <v/>
      </c>
      <c r="BH70" s="36" t="str">
        <f t="shared" si="288"/>
        <v/>
      </c>
      <c r="BI70" s="225"/>
      <c r="BJ70" s="75" t="str">
        <f t="shared" si="378"/>
        <v/>
      </c>
      <c r="BK70" s="37" t="str">
        <f t="shared" si="289"/>
        <v/>
      </c>
      <c r="BL70" s="224"/>
      <c r="BM70" s="74" t="str">
        <f t="shared" si="379"/>
        <v/>
      </c>
      <c r="BN70" s="36" t="str">
        <f t="shared" si="290"/>
        <v/>
      </c>
      <c r="BO70" s="225"/>
      <c r="BP70" s="75" t="str">
        <f t="shared" si="380"/>
        <v/>
      </c>
      <c r="BQ70" s="37" t="str">
        <f t="shared" si="291"/>
        <v/>
      </c>
      <c r="BR70" s="224"/>
      <c r="BS70" s="74" t="str">
        <f t="shared" si="381"/>
        <v/>
      </c>
      <c r="BT70" s="36" t="str">
        <f t="shared" si="292"/>
        <v/>
      </c>
      <c r="BU70" s="225"/>
      <c r="BV70" s="75" t="str">
        <f t="shared" si="382"/>
        <v/>
      </c>
      <c r="BW70" s="37" t="str">
        <f t="shared" si="293"/>
        <v/>
      </c>
      <c r="BX70" s="224"/>
      <c r="BY70" s="74" t="str">
        <f t="shared" si="383"/>
        <v/>
      </c>
      <c r="BZ70" s="36" t="str">
        <f t="shared" si="294"/>
        <v/>
      </c>
      <c r="CA70" s="225"/>
      <c r="CB70" s="75" t="str">
        <f t="shared" si="384"/>
        <v/>
      </c>
      <c r="CC70" s="37" t="str">
        <f t="shared" si="295"/>
        <v/>
      </c>
      <c r="CD70" s="224"/>
      <c r="CE70" s="74" t="str">
        <f t="shared" si="385"/>
        <v/>
      </c>
      <c r="CF70" s="36" t="str">
        <f t="shared" si="296"/>
        <v/>
      </c>
      <c r="CG70" s="225"/>
      <c r="CH70" s="115" t="str">
        <f t="shared" si="386"/>
        <v/>
      </c>
      <c r="CI70" s="225" t="str">
        <f t="shared" si="297"/>
        <v/>
      </c>
      <c r="CJ70" s="224"/>
      <c r="CK70" s="5" t="str">
        <f t="shared" si="387"/>
        <v/>
      </c>
      <c r="CL70" s="224" t="str">
        <f t="shared" si="298"/>
        <v/>
      </c>
      <c r="CM70" s="225"/>
      <c r="CN70" s="115" t="str">
        <f t="shared" si="388"/>
        <v/>
      </c>
      <c r="CO70" s="225" t="str">
        <f t="shared" si="299"/>
        <v/>
      </c>
      <c r="CP70" s="224"/>
      <c r="CQ70" s="5" t="str">
        <f t="shared" si="389"/>
        <v/>
      </c>
      <c r="CR70" s="224" t="str">
        <f t="shared" si="300"/>
        <v/>
      </c>
      <c r="CS70" s="225"/>
      <c r="CT70" s="115" t="str">
        <f t="shared" si="390"/>
        <v/>
      </c>
      <c r="CU70" s="225" t="str">
        <f t="shared" si="301"/>
        <v/>
      </c>
      <c r="CV70" s="224"/>
      <c r="CW70" s="5" t="str">
        <f t="shared" si="391"/>
        <v/>
      </c>
      <c r="CX70" s="224" t="str">
        <f t="shared" si="302"/>
        <v/>
      </c>
      <c r="CY70" s="225"/>
      <c r="CZ70" s="115" t="str">
        <f t="shared" si="392"/>
        <v/>
      </c>
      <c r="DA70" s="225" t="str">
        <f t="shared" si="303"/>
        <v/>
      </c>
      <c r="DB70" s="224"/>
      <c r="DC70" s="5" t="str">
        <f t="shared" si="393"/>
        <v/>
      </c>
      <c r="DD70" s="224" t="str">
        <f t="shared" si="304"/>
        <v/>
      </c>
      <c r="DE70" s="225"/>
      <c r="DF70" s="115" t="str">
        <f t="shared" si="394"/>
        <v/>
      </c>
      <c r="DG70" s="225" t="str">
        <f t="shared" si="305"/>
        <v/>
      </c>
      <c r="DH70" s="224"/>
      <c r="DI70" s="5" t="str">
        <f t="shared" si="395"/>
        <v/>
      </c>
      <c r="DJ70" s="224" t="str">
        <f t="shared" si="306"/>
        <v/>
      </c>
      <c r="DK70" s="225"/>
      <c r="DL70" s="115" t="str">
        <f t="shared" si="396"/>
        <v/>
      </c>
      <c r="DM70" s="225" t="str">
        <f t="shared" si="307"/>
        <v/>
      </c>
      <c r="DN70" s="224"/>
      <c r="DO70" s="5" t="str">
        <f t="shared" si="397"/>
        <v/>
      </c>
      <c r="DP70" s="224" t="str">
        <f t="shared" si="308"/>
        <v/>
      </c>
      <c r="DQ70" s="225"/>
      <c r="DR70" s="115" t="str">
        <f t="shared" si="398"/>
        <v/>
      </c>
      <c r="DS70" s="225" t="str">
        <f t="shared" si="309"/>
        <v/>
      </c>
      <c r="DT70" s="224"/>
      <c r="DU70" s="5" t="str">
        <f t="shared" si="399"/>
        <v/>
      </c>
      <c r="DV70" s="224" t="str">
        <f t="shared" si="310"/>
        <v/>
      </c>
      <c r="DW70" s="225"/>
      <c r="DX70" s="115" t="str">
        <f t="shared" si="400"/>
        <v/>
      </c>
      <c r="DY70" s="225" t="str">
        <f t="shared" si="311"/>
        <v/>
      </c>
      <c r="DZ70" s="224"/>
      <c r="EA70" s="5" t="str">
        <f t="shared" si="401"/>
        <v/>
      </c>
      <c r="EB70" s="224" t="str">
        <f t="shared" si="312"/>
        <v/>
      </c>
      <c r="EC70" s="225"/>
      <c r="ED70" s="115" t="str">
        <f t="shared" si="402"/>
        <v/>
      </c>
      <c r="EE70" s="225" t="str">
        <f t="shared" si="313"/>
        <v/>
      </c>
      <c r="EF70" s="224"/>
      <c r="EG70" s="5" t="str">
        <f t="shared" si="403"/>
        <v/>
      </c>
      <c r="EH70" s="224" t="str">
        <f t="shared" si="314"/>
        <v/>
      </c>
      <c r="EI70" s="225"/>
      <c r="EJ70" s="115" t="str">
        <f t="shared" si="404"/>
        <v/>
      </c>
      <c r="EK70" s="225" t="str">
        <f t="shared" si="315"/>
        <v/>
      </c>
      <c r="EL70" s="224"/>
      <c r="EM70" s="5" t="str">
        <f t="shared" si="405"/>
        <v/>
      </c>
      <c r="EN70" s="224" t="str">
        <f t="shared" si="316"/>
        <v/>
      </c>
      <c r="EO70" s="225"/>
      <c r="EP70" s="115" t="str">
        <f t="shared" si="406"/>
        <v/>
      </c>
      <c r="EQ70" s="225" t="str">
        <f t="shared" si="317"/>
        <v/>
      </c>
      <c r="ER70" s="224"/>
      <c r="ES70" s="5" t="str">
        <f t="shared" si="407"/>
        <v/>
      </c>
      <c r="ET70" s="224" t="str">
        <f t="shared" si="318"/>
        <v/>
      </c>
      <c r="EU70" s="225"/>
      <c r="EV70" s="115" t="str">
        <f t="shared" si="408"/>
        <v/>
      </c>
      <c r="EW70" s="225" t="str">
        <f t="shared" si="319"/>
        <v/>
      </c>
      <c r="EX70" s="224"/>
      <c r="EY70" s="5" t="str">
        <f t="shared" si="409"/>
        <v/>
      </c>
      <c r="EZ70" s="224" t="str">
        <f t="shared" si="320"/>
        <v/>
      </c>
      <c r="FA70" s="225"/>
      <c r="FB70" s="115" t="str">
        <f t="shared" si="410"/>
        <v/>
      </c>
      <c r="FC70" s="225" t="str">
        <f t="shared" si="321"/>
        <v/>
      </c>
      <c r="FD70" s="224"/>
      <c r="FE70" s="5" t="str">
        <f t="shared" si="411"/>
        <v/>
      </c>
      <c r="FF70" s="224" t="str">
        <f t="shared" si="322"/>
        <v/>
      </c>
      <c r="FG70" s="225"/>
      <c r="FH70" s="115" t="str">
        <f t="shared" si="412"/>
        <v/>
      </c>
      <c r="FI70" s="225" t="str">
        <f t="shared" si="323"/>
        <v/>
      </c>
      <c r="FJ70" s="224"/>
      <c r="FK70" s="5" t="str">
        <f t="shared" si="413"/>
        <v/>
      </c>
      <c r="FL70" s="224" t="str">
        <f t="shared" si="324"/>
        <v/>
      </c>
      <c r="FM70" s="225"/>
      <c r="FN70" s="115" t="str">
        <f t="shared" si="414"/>
        <v/>
      </c>
      <c r="FO70" s="225" t="str">
        <f t="shared" si="325"/>
        <v/>
      </c>
      <c r="FP70" s="224"/>
      <c r="FQ70" s="5" t="str">
        <f t="shared" si="415"/>
        <v/>
      </c>
      <c r="FR70" s="224" t="str">
        <f t="shared" si="326"/>
        <v/>
      </c>
      <c r="FS70" s="225"/>
      <c r="FT70" s="115" t="str">
        <f t="shared" si="416"/>
        <v/>
      </c>
      <c r="FU70" s="225" t="str">
        <f t="shared" si="327"/>
        <v/>
      </c>
      <c r="FV70" s="253"/>
      <c r="FW70" s="253"/>
      <c r="FX70" s="253"/>
      <c r="FY70" s="253"/>
      <c r="FZ70" s="253"/>
    </row>
    <row r="71" spans="1:182" s="3" customFormat="1" x14ac:dyDescent="0.25">
      <c r="A71" s="2" t="str">
        <f t="shared" si="89"/>
        <v/>
      </c>
      <c r="B71" s="2"/>
      <c r="C71" s="151"/>
      <c r="D71" s="151" t="str">
        <f t="shared" si="90"/>
        <v/>
      </c>
      <c r="E71" s="109"/>
      <c r="F71" s="196"/>
      <c r="G71" s="2"/>
      <c r="H71" s="76"/>
      <c r="I71" s="114" t="str">
        <f t="shared" si="328"/>
        <v/>
      </c>
      <c r="J71" s="114" t="str">
        <f t="shared" si="329"/>
        <v/>
      </c>
      <c r="K71" s="114" t="str">
        <f t="shared" si="330"/>
        <v/>
      </c>
      <c r="L71" s="114" t="str">
        <f t="shared" si="331"/>
        <v/>
      </c>
      <c r="M71" s="114" t="str">
        <f t="shared" si="332"/>
        <v/>
      </c>
      <c r="N71" s="114" t="str">
        <f t="shared" si="333"/>
        <v/>
      </c>
      <c r="O71" s="114" t="str">
        <f t="shared" ref="O71:O81" si="417">IF(COUNTIFS($Q71:$BD71,"&lt;=30")&gt;0,IF(COUNTIFS($Q71:$BD71,"&lt;=30")-COUNTIFS($Q71:$BD71,"&lt;=0")=0,"",COUNTIFS($Q71:$BD71,"&lt;=30")-COUNTIFS($Q71:$BD71,"&lt;=0")),"")</f>
        <v/>
      </c>
      <c r="P71" s="114" t="str">
        <f t="shared" ref="P71:P81" si="418">IF(COUNTIFS($Q71:$BD71,"&lt;=0")=0,"",COUNTIFS($Q71:$BD71,"&lt;=0"))</f>
        <v/>
      </c>
      <c r="Q71" s="93" t="str">
        <f t="shared" ref="Q71:Q81" si="419">IF($S$2&gt;0,IF(BG71="","",BG71),"")</f>
        <v/>
      </c>
      <c r="R71" s="93" t="str">
        <f t="shared" ref="R71:R81" si="420">IF($S$2&gt;1,IF(BJ71="","",BJ71),"")</f>
        <v/>
      </c>
      <c r="S71" s="93" t="str">
        <f t="shared" ref="S71:S81" si="421">IF($S$2&gt;2,IF(BM71="","",BM71),"")</f>
        <v/>
      </c>
      <c r="T71" s="93" t="str">
        <f t="shared" ref="T71:T81" si="422">IF($S$2&gt;3,IF(BP71="","",BP71),"")</f>
        <v/>
      </c>
      <c r="U71" s="93" t="str">
        <f t="shared" ref="U71:U81" si="423">IF($S$2&gt;4,IF(BS71="","",BS71),"")</f>
        <v/>
      </c>
      <c r="V71" s="93" t="str">
        <f t="shared" ref="V71:V81" si="424">IF($S$2&gt;5,IF(BV71="","",BV71),"")</f>
        <v/>
      </c>
      <c r="W71" s="93" t="str">
        <f t="shared" ref="W71:W81" si="425">IF($S$2&gt;6,IF(BY71="","",BY71),"")</f>
        <v/>
      </c>
      <c r="X71" s="93" t="str">
        <f t="shared" ref="X71:X81" si="426">IF($S$2&gt;7,IF(CB71="","",CB71),"")</f>
        <v/>
      </c>
      <c r="Y71" s="93" t="str">
        <f t="shared" ref="Y71:Y81" si="427">IF($S$2&gt;8,IF(CE71="","",CE71),"")</f>
        <v/>
      </c>
      <c r="Z71" s="93" t="str">
        <f t="shared" ref="Z71:Z81" si="428">IF($S$2&gt;9,IF(CH71="","",CH71),"")</f>
        <v/>
      </c>
      <c r="AA71" s="93" t="str">
        <f t="shared" ref="AA71:AA81" si="429">IF($S$2&gt;10,IF(CK71="","",CK71),"")</f>
        <v/>
      </c>
      <c r="AB71" s="93" t="str">
        <f t="shared" ref="AB71:AB81" si="430">IF($S$2&gt;11,IF(CN71="","",CN71),"")</f>
        <v/>
      </c>
      <c r="AC71" s="93" t="str">
        <f t="shared" ref="AC71:AC81" si="431">IF($S$2&gt;12,IF(CQ71="","",CQ71),"")</f>
        <v/>
      </c>
      <c r="AD71" s="93" t="str">
        <f t="shared" ref="AD71:AD81" si="432">IF($S$2&gt;13,IF(CT71="","",CT71),"")</f>
        <v/>
      </c>
      <c r="AE71" s="93" t="str">
        <f t="shared" ref="AE71:AE81" si="433">IF($S$2&gt;14,IF(CW71="","",CW71),"")</f>
        <v/>
      </c>
      <c r="AF71" s="93" t="str">
        <f t="shared" ref="AF71:AF81" si="434">IF($S$2&gt;15,IF(CZ71="","",CZ71),"")</f>
        <v/>
      </c>
      <c r="AG71" s="93" t="str">
        <f t="shared" ref="AG71:AG81" si="435">IF($S$2&gt;16,IF(DC71="","",DC71),"")</f>
        <v/>
      </c>
      <c r="AH71" s="93" t="str">
        <f t="shared" si="353"/>
        <v/>
      </c>
      <c r="AI71" s="93" t="str">
        <f t="shared" si="354"/>
        <v/>
      </c>
      <c r="AJ71" s="93" t="str">
        <f t="shared" si="355"/>
        <v/>
      </c>
      <c r="AK71" s="93" t="str">
        <f t="shared" si="356"/>
        <v/>
      </c>
      <c r="AL71" s="93" t="str">
        <f t="shared" si="357"/>
        <v/>
      </c>
      <c r="AM71" s="93" t="str">
        <f t="shared" si="358"/>
        <v/>
      </c>
      <c r="AN71" s="93" t="str">
        <f t="shared" si="359"/>
        <v/>
      </c>
      <c r="AO71" s="93" t="str">
        <f t="shared" si="360"/>
        <v/>
      </c>
      <c r="AP71" s="93" t="str">
        <f t="shared" si="361"/>
        <v/>
      </c>
      <c r="AQ71" s="93" t="str">
        <f t="shared" si="362"/>
        <v/>
      </c>
      <c r="AR71" s="93" t="str">
        <f t="shared" si="363"/>
        <v/>
      </c>
      <c r="AS71" s="93" t="str">
        <f t="shared" si="364"/>
        <v/>
      </c>
      <c r="AT71" s="93" t="str">
        <f t="shared" si="365"/>
        <v/>
      </c>
      <c r="AU71" s="93" t="str">
        <f t="shared" si="366"/>
        <v/>
      </c>
      <c r="AV71" s="93" t="str">
        <f t="shared" si="367"/>
        <v/>
      </c>
      <c r="AW71" s="93" t="str">
        <f t="shared" si="368"/>
        <v/>
      </c>
      <c r="AX71" s="93" t="str">
        <f t="shared" si="369"/>
        <v/>
      </c>
      <c r="AY71" s="93" t="str">
        <f t="shared" si="370"/>
        <v/>
      </c>
      <c r="AZ71" s="93" t="str">
        <f t="shared" si="371"/>
        <v/>
      </c>
      <c r="BA71" s="93" t="str">
        <f t="shared" si="372"/>
        <v/>
      </c>
      <c r="BB71" s="93" t="str">
        <f t="shared" si="373"/>
        <v/>
      </c>
      <c r="BC71" s="93" t="str">
        <f t="shared" si="374"/>
        <v/>
      </c>
      <c r="BD71" s="93" t="str">
        <f t="shared" si="375"/>
        <v/>
      </c>
      <c r="BE71" s="93" t="str">
        <f t="shared" si="376"/>
        <v/>
      </c>
      <c r="BF71" s="224"/>
      <c r="BG71" s="74" t="str">
        <f t="shared" si="377"/>
        <v/>
      </c>
      <c r="BH71" s="36" t="str">
        <f t="shared" si="288"/>
        <v/>
      </c>
      <c r="BI71" s="225"/>
      <c r="BJ71" s="75" t="str">
        <f t="shared" si="378"/>
        <v/>
      </c>
      <c r="BK71" s="37" t="str">
        <f t="shared" si="289"/>
        <v/>
      </c>
      <c r="BL71" s="224"/>
      <c r="BM71" s="74" t="str">
        <f t="shared" si="379"/>
        <v/>
      </c>
      <c r="BN71" s="36" t="str">
        <f t="shared" si="290"/>
        <v/>
      </c>
      <c r="BO71" s="225"/>
      <c r="BP71" s="75" t="str">
        <f t="shared" si="380"/>
        <v/>
      </c>
      <c r="BQ71" s="37" t="str">
        <f t="shared" si="291"/>
        <v/>
      </c>
      <c r="BR71" s="224"/>
      <c r="BS71" s="74" t="str">
        <f t="shared" si="381"/>
        <v/>
      </c>
      <c r="BT71" s="36" t="str">
        <f t="shared" si="292"/>
        <v/>
      </c>
      <c r="BU71" s="225"/>
      <c r="BV71" s="75" t="str">
        <f t="shared" si="382"/>
        <v/>
      </c>
      <c r="BW71" s="37" t="str">
        <f t="shared" si="293"/>
        <v/>
      </c>
      <c r="BX71" s="224"/>
      <c r="BY71" s="74" t="str">
        <f t="shared" si="383"/>
        <v/>
      </c>
      <c r="BZ71" s="36" t="str">
        <f t="shared" si="294"/>
        <v/>
      </c>
      <c r="CA71" s="225"/>
      <c r="CB71" s="75" t="str">
        <f t="shared" si="384"/>
        <v/>
      </c>
      <c r="CC71" s="37" t="str">
        <f t="shared" si="295"/>
        <v/>
      </c>
      <c r="CD71" s="224"/>
      <c r="CE71" s="74" t="str">
        <f t="shared" si="385"/>
        <v/>
      </c>
      <c r="CF71" s="36" t="str">
        <f t="shared" si="296"/>
        <v/>
      </c>
      <c r="CG71" s="225"/>
      <c r="CH71" s="115" t="str">
        <f t="shared" si="386"/>
        <v/>
      </c>
      <c r="CI71" s="225" t="str">
        <f t="shared" si="297"/>
        <v/>
      </c>
      <c r="CJ71" s="224"/>
      <c r="CK71" s="5" t="str">
        <f t="shared" si="387"/>
        <v/>
      </c>
      <c r="CL71" s="224" t="str">
        <f t="shared" si="298"/>
        <v/>
      </c>
      <c r="CM71" s="225"/>
      <c r="CN71" s="115" t="str">
        <f t="shared" si="388"/>
        <v/>
      </c>
      <c r="CO71" s="225" t="str">
        <f t="shared" si="299"/>
        <v/>
      </c>
      <c r="CP71" s="224"/>
      <c r="CQ71" s="5" t="str">
        <f t="shared" si="389"/>
        <v/>
      </c>
      <c r="CR71" s="224" t="str">
        <f t="shared" si="300"/>
        <v/>
      </c>
      <c r="CS71" s="225"/>
      <c r="CT71" s="115" t="str">
        <f t="shared" si="390"/>
        <v/>
      </c>
      <c r="CU71" s="225" t="str">
        <f t="shared" si="301"/>
        <v/>
      </c>
      <c r="CV71" s="224"/>
      <c r="CW71" s="5" t="str">
        <f t="shared" si="391"/>
        <v/>
      </c>
      <c r="CX71" s="224" t="str">
        <f t="shared" si="302"/>
        <v/>
      </c>
      <c r="CY71" s="225"/>
      <c r="CZ71" s="115" t="str">
        <f t="shared" si="392"/>
        <v/>
      </c>
      <c r="DA71" s="225" t="str">
        <f t="shared" si="303"/>
        <v/>
      </c>
      <c r="DB71" s="224"/>
      <c r="DC71" s="5" t="str">
        <f t="shared" si="393"/>
        <v/>
      </c>
      <c r="DD71" s="224" t="str">
        <f t="shared" si="304"/>
        <v/>
      </c>
      <c r="DE71" s="225"/>
      <c r="DF71" s="115" t="str">
        <f t="shared" si="394"/>
        <v/>
      </c>
      <c r="DG71" s="225" t="str">
        <f t="shared" si="305"/>
        <v/>
      </c>
      <c r="DH71" s="224"/>
      <c r="DI71" s="5" t="str">
        <f t="shared" si="395"/>
        <v/>
      </c>
      <c r="DJ71" s="224" t="str">
        <f t="shared" si="306"/>
        <v/>
      </c>
      <c r="DK71" s="225"/>
      <c r="DL71" s="115" t="str">
        <f t="shared" si="396"/>
        <v/>
      </c>
      <c r="DM71" s="225" t="str">
        <f t="shared" si="307"/>
        <v/>
      </c>
      <c r="DN71" s="224"/>
      <c r="DO71" s="5" t="str">
        <f t="shared" si="397"/>
        <v/>
      </c>
      <c r="DP71" s="224" t="str">
        <f t="shared" si="308"/>
        <v/>
      </c>
      <c r="DQ71" s="225"/>
      <c r="DR71" s="115" t="str">
        <f t="shared" si="398"/>
        <v/>
      </c>
      <c r="DS71" s="225" t="str">
        <f t="shared" si="309"/>
        <v/>
      </c>
      <c r="DT71" s="224"/>
      <c r="DU71" s="5" t="str">
        <f t="shared" si="399"/>
        <v/>
      </c>
      <c r="DV71" s="224" t="str">
        <f t="shared" si="310"/>
        <v/>
      </c>
      <c r="DW71" s="225"/>
      <c r="DX71" s="115" t="str">
        <f t="shared" si="400"/>
        <v/>
      </c>
      <c r="DY71" s="225" t="str">
        <f t="shared" si="311"/>
        <v/>
      </c>
      <c r="DZ71" s="224"/>
      <c r="EA71" s="5" t="str">
        <f t="shared" si="401"/>
        <v/>
      </c>
      <c r="EB71" s="224" t="str">
        <f t="shared" si="312"/>
        <v/>
      </c>
      <c r="EC71" s="225"/>
      <c r="ED71" s="115" t="str">
        <f t="shared" si="402"/>
        <v/>
      </c>
      <c r="EE71" s="225" t="str">
        <f t="shared" si="313"/>
        <v/>
      </c>
      <c r="EF71" s="224"/>
      <c r="EG71" s="5" t="str">
        <f t="shared" si="403"/>
        <v/>
      </c>
      <c r="EH71" s="224" t="str">
        <f t="shared" si="314"/>
        <v/>
      </c>
      <c r="EI71" s="225"/>
      <c r="EJ71" s="115" t="str">
        <f t="shared" si="404"/>
        <v/>
      </c>
      <c r="EK71" s="225" t="str">
        <f t="shared" si="315"/>
        <v/>
      </c>
      <c r="EL71" s="224"/>
      <c r="EM71" s="5" t="str">
        <f t="shared" si="405"/>
        <v/>
      </c>
      <c r="EN71" s="224" t="str">
        <f t="shared" si="316"/>
        <v/>
      </c>
      <c r="EO71" s="225"/>
      <c r="EP71" s="115" t="str">
        <f t="shared" si="406"/>
        <v/>
      </c>
      <c r="EQ71" s="225" t="str">
        <f t="shared" si="317"/>
        <v/>
      </c>
      <c r="ER71" s="224"/>
      <c r="ES71" s="5" t="str">
        <f t="shared" si="407"/>
        <v/>
      </c>
      <c r="ET71" s="224" t="str">
        <f t="shared" si="318"/>
        <v/>
      </c>
      <c r="EU71" s="225"/>
      <c r="EV71" s="115" t="str">
        <f t="shared" si="408"/>
        <v/>
      </c>
      <c r="EW71" s="225" t="str">
        <f t="shared" si="319"/>
        <v/>
      </c>
      <c r="EX71" s="224"/>
      <c r="EY71" s="5" t="str">
        <f t="shared" si="409"/>
        <v/>
      </c>
      <c r="EZ71" s="224" t="str">
        <f t="shared" si="320"/>
        <v/>
      </c>
      <c r="FA71" s="225"/>
      <c r="FB71" s="115" t="str">
        <f t="shared" si="410"/>
        <v/>
      </c>
      <c r="FC71" s="225" t="str">
        <f t="shared" si="321"/>
        <v/>
      </c>
      <c r="FD71" s="224"/>
      <c r="FE71" s="5" t="str">
        <f t="shared" si="411"/>
        <v/>
      </c>
      <c r="FF71" s="224" t="str">
        <f t="shared" si="322"/>
        <v/>
      </c>
      <c r="FG71" s="225"/>
      <c r="FH71" s="115" t="str">
        <f t="shared" si="412"/>
        <v/>
      </c>
      <c r="FI71" s="225" t="str">
        <f t="shared" si="323"/>
        <v/>
      </c>
      <c r="FJ71" s="224"/>
      <c r="FK71" s="5" t="str">
        <f t="shared" si="413"/>
        <v/>
      </c>
      <c r="FL71" s="224" t="str">
        <f t="shared" si="324"/>
        <v/>
      </c>
      <c r="FM71" s="225"/>
      <c r="FN71" s="115" t="str">
        <f t="shared" si="414"/>
        <v/>
      </c>
      <c r="FO71" s="225" t="str">
        <f t="shared" si="325"/>
        <v/>
      </c>
      <c r="FP71" s="224"/>
      <c r="FQ71" s="5" t="str">
        <f t="shared" si="415"/>
        <v/>
      </c>
      <c r="FR71" s="224" t="str">
        <f t="shared" si="326"/>
        <v/>
      </c>
      <c r="FS71" s="225"/>
      <c r="FT71" s="115" t="str">
        <f t="shared" si="416"/>
        <v/>
      </c>
      <c r="FU71" s="225" t="str">
        <f t="shared" si="327"/>
        <v/>
      </c>
      <c r="FV71" s="253"/>
      <c r="FW71" s="253"/>
      <c r="FX71" s="253"/>
      <c r="FY71" s="253"/>
      <c r="FZ71" s="253"/>
    </row>
    <row r="72" spans="1:182" s="3" customFormat="1" x14ac:dyDescent="0.25">
      <c r="A72" s="2" t="str">
        <f t="shared" ref="A72:A81" si="436">IF(E72="","",E72*$GA$7)</f>
        <v/>
      </c>
      <c r="B72" s="2"/>
      <c r="C72" s="151"/>
      <c r="D72" s="151" t="str">
        <f t="shared" ref="D72:D81" si="437">IF(A72="","",A72*C72)</f>
        <v/>
      </c>
      <c r="E72" s="109"/>
      <c r="F72" s="196"/>
      <c r="G72" s="2"/>
      <c r="H72" s="76"/>
      <c r="I72" s="114" t="str">
        <f t="shared" si="328"/>
        <v/>
      </c>
      <c r="J72" s="114" t="str">
        <f t="shared" si="329"/>
        <v/>
      </c>
      <c r="K72" s="114" t="str">
        <f t="shared" si="330"/>
        <v/>
      </c>
      <c r="L72" s="114" t="str">
        <f t="shared" si="331"/>
        <v/>
      </c>
      <c r="M72" s="114" t="str">
        <f t="shared" si="332"/>
        <v/>
      </c>
      <c r="N72" s="114" t="str">
        <f t="shared" si="333"/>
        <v/>
      </c>
      <c r="O72" s="114" t="str">
        <f t="shared" si="417"/>
        <v/>
      </c>
      <c r="P72" s="114" t="str">
        <f t="shared" si="418"/>
        <v/>
      </c>
      <c r="Q72" s="93" t="str">
        <f t="shared" si="419"/>
        <v/>
      </c>
      <c r="R72" s="93" t="str">
        <f t="shared" si="420"/>
        <v/>
      </c>
      <c r="S72" s="93" t="str">
        <f t="shared" si="421"/>
        <v/>
      </c>
      <c r="T72" s="93" t="str">
        <f t="shared" si="422"/>
        <v/>
      </c>
      <c r="U72" s="93" t="str">
        <f t="shared" si="423"/>
        <v/>
      </c>
      <c r="V72" s="93" t="str">
        <f t="shared" si="424"/>
        <v/>
      </c>
      <c r="W72" s="93" t="str">
        <f t="shared" si="425"/>
        <v/>
      </c>
      <c r="X72" s="93" t="str">
        <f t="shared" si="426"/>
        <v/>
      </c>
      <c r="Y72" s="93" t="str">
        <f t="shared" si="427"/>
        <v/>
      </c>
      <c r="Z72" s="93" t="str">
        <f t="shared" si="428"/>
        <v/>
      </c>
      <c r="AA72" s="93" t="str">
        <f t="shared" si="429"/>
        <v/>
      </c>
      <c r="AB72" s="93" t="str">
        <f t="shared" si="430"/>
        <v/>
      </c>
      <c r="AC72" s="93" t="str">
        <f t="shared" si="431"/>
        <v/>
      </c>
      <c r="AD72" s="93" t="str">
        <f t="shared" si="432"/>
        <v/>
      </c>
      <c r="AE72" s="93" t="str">
        <f t="shared" si="433"/>
        <v/>
      </c>
      <c r="AF72" s="93" t="str">
        <f t="shared" si="434"/>
        <v/>
      </c>
      <c r="AG72" s="93" t="str">
        <f t="shared" si="435"/>
        <v/>
      </c>
      <c r="AH72" s="93" t="str">
        <f t="shared" ref="AH72:AH81" si="438">IF($S$2&gt;17,IF(DF72="","",DF72),"")</f>
        <v/>
      </c>
      <c r="AI72" s="93" t="str">
        <f t="shared" ref="AI72:AI81" si="439">IF($S$2&gt;18,IF(DI72 = "","",DI72),"")</f>
        <v/>
      </c>
      <c r="AJ72" s="93" t="str">
        <f t="shared" ref="AJ72:AJ81" si="440">IF($S$2&gt;19,IF(DL72="","",DL72),"")</f>
        <v/>
      </c>
      <c r="AK72" s="93" t="str">
        <f t="shared" ref="AK72:AK81" si="441">IF($S$2&gt;20,IF(DO72="","",DO72),"")</f>
        <v/>
      </c>
      <c r="AL72" s="93" t="str">
        <f t="shared" ref="AL72:AL81" si="442">IF($S$2&gt;21,IF(DR72="","",DR72),"")</f>
        <v/>
      </c>
      <c r="AM72" s="93" t="str">
        <f t="shared" ref="AM72:AM81" si="443">IF($S$2&gt;22,IF(DU72="","",DU72),"")</f>
        <v/>
      </c>
      <c r="AN72" s="93" t="str">
        <f t="shared" ref="AN72:AN81" si="444">IF($S$2&gt;23,IF(DX72="","",DX72),"")</f>
        <v/>
      </c>
      <c r="AO72" s="93" t="str">
        <f t="shared" ref="AO72:AO81" si="445">IF($S$2&gt;24,IF(EA72="","",EA72),"")</f>
        <v/>
      </c>
      <c r="AP72" s="93" t="str">
        <f t="shared" ref="AP72:AP81" si="446">IF($S$2&gt;25,IF(ED72="","",ED72),"")</f>
        <v/>
      </c>
      <c r="AQ72" s="93" t="str">
        <f t="shared" ref="AQ72:AQ81" si="447">IF($S$2&gt;26,IF(EG72="","",EG72),"")</f>
        <v/>
      </c>
      <c r="AR72" s="93" t="str">
        <f t="shared" ref="AR72:AR81" si="448">IF($S$2&gt;27,IF(EJ72="","",EJ72),"")</f>
        <v/>
      </c>
      <c r="AS72" s="93" t="str">
        <f t="shared" ref="AS72:AS81" si="449">IF($S$2&gt;28,IF(EM72="","",EM72),"")</f>
        <v/>
      </c>
      <c r="AT72" s="93" t="str">
        <f t="shared" ref="AT72:AT81" si="450">IF($S$2&gt;29,IF(EP72 = "", "", EP72),"")</f>
        <v/>
      </c>
      <c r="AU72" s="93" t="str">
        <f t="shared" ref="AU72:AU81" si="451">IF($S$2&gt;30,IF(ES72="","",ES72),"")</f>
        <v/>
      </c>
      <c r="AV72" s="93" t="str">
        <f t="shared" ref="AV72:AV81" si="452">IF($S$2&gt;31,IF(EV72="","",EV72),"")</f>
        <v/>
      </c>
      <c r="AW72" s="93" t="str">
        <f t="shared" ref="AW72:AW81" si="453">IF($S$2&gt;32,IF(EY72="","",EY72),"")</f>
        <v/>
      </c>
      <c r="AX72" s="93" t="str">
        <f t="shared" ref="AX72:AX81" si="454">IF($S$2&gt;33,IF(FB72="","",FB72),"")</f>
        <v/>
      </c>
      <c r="AY72" s="93" t="str">
        <f t="shared" ref="AY72:AY81" si="455">IF($S$2&gt;34,IF(FE72="","",FE72),"")</f>
        <v/>
      </c>
      <c r="AZ72" s="93" t="str">
        <f t="shared" ref="AZ72:AZ81" si="456">IF($S$2&gt;35,IF(FH72="","",FH72),"")</f>
        <v/>
      </c>
      <c r="BA72" s="93" t="str">
        <f t="shared" ref="BA72:BA81" si="457">IF($S$2&gt;36,IF(FK72="","",FK72),"")</f>
        <v/>
      </c>
      <c r="BB72" s="93" t="str">
        <f t="shared" ref="BB72:BB81" si="458">IF($S$2&gt;37,IF(FN72="","",FN72),"")</f>
        <v/>
      </c>
      <c r="BC72" s="93" t="str">
        <f t="shared" ref="BC72:BC81" si="459">IF($S$2&gt;38,IF(FQ72="","",FQ72),"")</f>
        <v/>
      </c>
      <c r="BD72" s="93" t="str">
        <f t="shared" ref="BD72:BD81" si="460">IF($S$2&gt;39,IF(FT72="","",FT72),"")</f>
        <v/>
      </c>
      <c r="BE72" s="93" t="str">
        <f t="shared" ref="BE72:BE81" si="461">IF($S$2&gt;40,IF(FW72="","",FW72),"")</f>
        <v/>
      </c>
      <c r="BF72" s="224"/>
      <c r="BG72" s="74" t="str">
        <f t="shared" si="377"/>
        <v/>
      </c>
      <c r="BH72" s="36" t="str">
        <f t="shared" si="288"/>
        <v/>
      </c>
      <c r="BI72" s="225"/>
      <c r="BJ72" s="75" t="str">
        <f t="shared" ref="BJ72:BJ81" si="462">IF(BK72="","",_xlfn.DAYS(BK72,$Q$2))</f>
        <v/>
      </c>
      <c r="BK72" s="37" t="str">
        <f t="shared" ref="BK72:BK81" si="463">IF(BI72="","",BI72+($G72*365))</f>
        <v/>
      </c>
      <c r="BL72" s="224"/>
      <c r="BM72" s="74" t="str">
        <f t="shared" ref="BM72:BM81" si="464">IF(BN72="","",_xlfn.DAYS(BN72,$Q$2))</f>
        <v/>
      </c>
      <c r="BN72" s="36" t="str">
        <f t="shared" ref="BN72:BN81" si="465">IF(BL72="","",BL72+($G72*365))</f>
        <v/>
      </c>
      <c r="BO72" s="225"/>
      <c r="BP72" s="75" t="str">
        <f t="shared" ref="BP72:BP81" si="466">IF(BQ72="","",_xlfn.DAYS(BQ72,$Q$2))</f>
        <v/>
      </c>
      <c r="BQ72" s="37" t="str">
        <f t="shared" ref="BQ72:BQ81" si="467">IF(BO72="","",BO72+($G72*365))</f>
        <v/>
      </c>
      <c r="BR72" s="224"/>
      <c r="BS72" s="74" t="str">
        <f t="shared" ref="BS72:BS81" si="468">IF(BT72="","",_xlfn.DAYS(BT72,$Q$2))</f>
        <v/>
      </c>
      <c r="BT72" s="36" t="str">
        <f t="shared" ref="BT72:BT81" si="469">IF(BR72="","",BR72+($G72*365))</f>
        <v/>
      </c>
      <c r="BU72" s="225"/>
      <c r="BV72" s="75" t="str">
        <f t="shared" ref="BV72:BV81" si="470">IF(BW72="","",_xlfn.DAYS(BW72,$Q$2))</f>
        <v/>
      </c>
      <c r="BW72" s="37" t="str">
        <f t="shared" ref="BW72:BW81" si="471">IF(BU72="","",BU72+($G72*365))</f>
        <v/>
      </c>
      <c r="BX72" s="224"/>
      <c r="BY72" s="74" t="str">
        <f t="shared" ref="BY72:BY81" si="472">IF(BZ72="","",_xlfn.DAYS(BZ72,$Q$2))</f>
        <v/>
      </c>
      <c r="BZ72" s="36" t="str">
        <f t="shared" ref="BZ72:BZ81" si="473">IF(BX72="","",BX72+($G72*365))</f>
        <v/>
      </c>
      <c r="CA72" s="225"/>
      <c r="CB72" s="75" t="str">
        <f t="shared" ref="CB72:CB81" si="474">IF(CC72="","",_xlfn.DAYS(CC72,$Q$2))</f>
        <v/>
      </c>
      <c r="CC72" s="37" t="str">
        <f t="shared" ref="CC72:CC81" si="475">IF(CA72="","",CA72+($G72*365))</f>
        <v/>
      </c>
      <c r="CD72" s="224"/>
      <c r="CE72" s="74" t="str">
        <f t="shared" ref="CE72:CE81" si="476">IF(CF72="","",_xlfn.DAYS(CF72,$Q$2))</f>
        <v/>
      </c>
      <c r="CF72" s="36" t="str">
        <f t="shared" ref="CF72:CF81" si="477">IF(CD72="","",CD72+($G72*365))</f>
        <v/>
      </c>
      <c r="CG72" s="225"/>
      <c r="CH72" s="115" t="str">
        <f t="shared" ref="CH72:CH81" si="478">IF(CI72="","",_xlfn.DAYS(CI72,$Q$2))</f>
        <v/>
      </c>
      <c r="CI72" s="225" t="str">
        <f t="shared" ref="CI72:CI81" si="479">IF(CG72="","",CG72+($G72*365))</f>
        <v/>
      </c>
      <c r="CJ72" s="224"/>
      <c r="CK72" s="5" t="str">
        <f t="shared" ref="CK72:CK81" si="480">IF(CL72="","",_xlfn.DAYS(CL72,$Q$2))</f>
        <v/>
      </c>
      <c r="CL72" s="224" t="str">
        <f t="shared" ref="CL72:CL81" si="481">IF(CJ72="","",CJ72+($G72*365))</f>
        <v/>
      </c>
      <c r="CM72" s="225"/>
      <c r="CN72" s="115" t="str">
        <f t="shared" ref="CN72:CN81" si="482">IF(CO72="","",_xlfn.DAYS(CO72,$Q$2))</f>
        <v/>
      </c>
      <c r="CO72" s="225" t="str">
        <f t="shared" ref="CO72:CO81" si="483">IF(CM72="","",CM72+($G72*365))</f>
        <v/>
      </c>
      <c r="CP72" s="224"/>
      <c r="CQ72" s="5" t="str">
        <f t="shared" ref="CQ72:CQ81" si="484">IF(CR72="","",_xlfn.DAYS(CR72,$Q$2))</f>
        <v/>
      </c>
      <c r="CR72" s="224" t="str">
        <f t="shared" ref="CR72:CR81" si="485">IF(CP72="","",CP72+($G72*365))</f>
        <v/>
      </c>
      <c r="CS72" s="225"/>
      <c r="CT72" s="115" t="str">
        <f t="shared" ref="CT72:CT81" si="486">IF(CU72="","",_xlfn.DAYS(CU72,$Q$2))</f>
        <v/>
      </c>
      <c r="CU72" s="225" t="str">
        <f t="shared" ref="CU72:CU81" si="487">IF(CS72="","",CS72+($G72*365))</f>
        <v/>
      </c>
      <c r="CV72" s="224"/>
      <c r="CW72" s="5" t="str">
        <f t="shared" ref="CW72:CW81" si="488">IF(CX72="","",_xlfn.DAYS(CX72,$Q$2))</f>
        <v/>
      </c>
      <c r="CX72" s="224" t="str">
        <f t="shared" ref="CX72:CX81" si="489">IF(CV72="","",CV72+($G72*365))</f>
        <v/>
      </c>
      <c r="CY72" s="225"/>
      <c r="CZ72" s="115" t="str">
        <f t="shared" ref="CZ72:CZ81" si="490">IF(DA72="","",_xlfn.DAYS(DA72,$Q$2))</f>
        <v/>
      </c>
      <c r="DA72" s="225" t="str">
        <f t="shared" ref="DA72:DA81" si="491">IF(CY72="","",CY72+($G72*365))</f>
        <v/>
      </c>
      <c r="DB72" s="224"/>
      <c r="DC72" s="5" t="str">
        <f t="shared" ref="DC72:DC81" si="492">IF(DD72="","",_xlfn.DAYS(DD72,$Q$2))</f>
        <v/>
      </c>
      <c r="DD72" s="224" t="str">
        <f t="shared" ref="DD72:DD81" si="493">IF(DB72="","",DB72+($G72*365))</f>
        <v/>
      </c>
      <c r="DE72" s="225"/>
      <c r="DF72" s="115" t="str">
        <f t="shared" ref="DF72:DF81" si="494">IF(DG72="","",_xlfn.DAYS(DG72,$Q$2))</f>
        <v/>
      </c>
      <c r="DG72" s="225" t="str">
        <f t="shared" ref="DG72:DG81" si="495">IF(DE72="","",DE72+($G72*365))</f>
        <v/>
      </c>
      <c r="DH72" s="224"/>
      <c r="DI72" s="5" t="str">
        <f t="shared" ref="DI72:DI81" si="496">IF(DJ72="","",_xlfn.DAYS(DJ72,$Q$2))</f>
        <v/>
      </c>
      <c r="DJ72" s="224" t="str">
        <f t="shared" ref="DJ72:DJ81" si="497">IF(DH72="","",DH72+($G72*365))</f>
        <v/>
      </c>
      <c r="DK72" s="225"/>
      <c r="DL72" s="115" t="str">
        <f t="shared" ref="DL72:DL81" si="498">IF(DM72="","",_xlfn.DAYS(DM72,$Q$2))</f>
        <v/>
      </c>
      <c r="DM72" s="225" t="str">
        <f t="shared" ref="DM72:DM81" si="499">IF(DK72="","",DK72+($G72*365))</f>
        <v/>
      </c>
      <c r="DN72" s="224"/>
      <c r="DO72" s="5" t="str">
        <f t="shared" ref="DO72:DO81" si="500">IF(DP72="","",_xlfn.DAYS(DP72,$Q$2))</f>
        <v/>
      </c>
      <c r="DP72" s="224" t="str">
        <f t="shared" ref="DP72:DP81" si="501">IF(DN72="","",DN72+($G72*365))</f>
        <v/>
      </c>
      <c r="DQ72" s="225"/>
      <c r="DR72" s="115" t="str">
        <f t="shared" ref="DR72:DR81" si="502">IF(DS72="","",_xlfn.DAYS(DS72,$Q$2))</f>
        <v/>
      </c>
      <c r="DS72" s="225" t="str">
        <f t="shared" ref="DS72:DS81" si="503">IF(DQ72="","",DQ72+($G72*365))</f>
        <v/>
      </c>
      <c r="DT72" s="224"/>
      <c r="DU72" s="5" t="str">
        <f t="shared" ref="DU72:DU81" si="504">IF(DV72="","",_xlfn.DAYS(DV72,$Q$2))</f>
        <v/>
      </c>
      <c r="DV72" s="224" t="str">
        <f t="shared" ref="DV72:DV81" si="505">IF(DT72="","",DT72+($G72*365))</f>
        <v/>
      </c>
      <c r="DW72" s="225"/>
      <c r="DX72" s="115" t="str">
        <f t="shared" ref="DX72:DX81" si="506">IF(DY72="","",_xlfn.DAYS(DY72,$Q$2))</f>
        <v/>
      </c>
      <c r="DY72" s="225" t="str">
        <f t="shared" ref="DY72:DY81" si="507">IF(DW72="","",DW72+($G72*365))</f>
        <v/>
      </c>
      <c r="DZ72" s="224"/>
      <c r="EA72" s="5" t="str">
        <f t="shared" ref="EA72:EA81" si="508">IF(EB72="","",_xlfn.DAYS(EB72,$Q$2))</f>
        <v/>
      </c>
      <c r="EB72" s="224" t="str">
        <f t="shared" ref="EB72:EB81" si="509">IF(DZ72="","",DZ72+($G72*365))</f>
        <v/>
      </c>
      <c r="EC72" s="225"/>
      <c r="ED72" s="115" t="str">
        <f t="shared" ref="ED72:ED81" si="510">IF(EE72="","",_xlfn.DAYS(EE72,$Q$2))</f>
        <v/>
      </c>
      <c r="EE72" s="225" t="str">
        <f t="shared" ref="EE72:EE81" si="511">IF(EC72="","",EC72+($G72*365))</f>
        <v/>
      </c>
      <c r="EF72" s="224"/>
      <c r="EG72" s="5" t="str">
        <f t="shared" ref="EG72:EG81" si="512">IF(EH72="","",_xlfn.DAYS(EH72,$Q$2))</f>
        <v/>
      </c>
      <c r="EH72" s="224" t="str">
        <f t="shared" ref="EH72:EH81" si="513">IF(EF72="","",EF72+($G72*365))</f>
        <v/>
      </c>
      <c r="EI72" s="225"/>
      <c r="EJ72" s="115" t="str">
        <f t="shared" ref="EJ72:EJ81" si="514">IF(EK72="","",_xlfn.DAYS(EK72,$Q$2))</f>
        <v/>
      </c>
      <c r="EK72" s="225" t="str">
        <f t="shared" ref="EK72:EK81" si="515">IF(EI72="","",EI72+($G72*365))</f>
        <v/>
      </c>
      <c r="EL72" s="224"/>
      <c r="EM72" s="5" t="str">
        <f t="shared" ref="EM72:EM81" si="516">IF(EN72="","",_xlfn.DAYS(EN72,$Q$2))</f>
        <v/>
      </c>
      <c r="EN72" s="224" t="str">
        <f t="shared" ref="EN72:EN81" si="517">IF(EL72="","",EL72+($G72*365))</f>
        <v/>
      </c>
      <c r="EO72" s="225"/>
      <c r="EP72" s="115" t="str">
        <f t="shared" ref="EP72:EP81" si="518">IF(EQ72="","",_xlfn.DAYS(EQ72,$Q$2))</f>
        <v/>
      </c>
      <c r="EQ72" s="225" t="str">
        <f t="shared" ref="EQ72:EQ81" si="519">IF(EO72="","",EO72+($G72*365))</f>
        <v/>
      </c>
      <c r="ER72" s="224"/>
      <c r="ES72" s="5" t="str">
        <f t="shared" ref="ES72:ES81" si="520">IF(ET72="","",_xlfn.DAYS(ET72,$Q$2))</f>
        <v/>
      </c>
      <c r="ET72" s="224" t="str">
        <f t="shared" ref="ET72:ET81" si="521">IF(ER72="","",ER72+($G72*365))</f>
        <v/>
      </c>
      <c r="EU72" s="225"/>
      <c r="EV72" s="115" t="str">
        <f t="shared" ref="EV72:EV81" si="522">IF(EW72="","",_xlfn.DAYS(EW72,$Q$2))</f>
        <v/>
      </c>
      <c r="EW72" s="225" t="str">
        <f t="shared" ref="EW72:EW81" si="523">IF(EU72="","",EU72+($G72*365))</f>
        <v/>
      </c>
      <c r="EX72" s="224"/>
      <c r="EY72" s="5" t="str">
        <f t="shared" ref="EY72:EY81" si="524">IF(EZ72="","",_xlfn.DAYS(EZ72,$Q$2))</f>
        <v/>
      </c>
      <c r="EZ72" s="224" t="str">
        <f t="shared" ref="EZ72:EZ81" si="525">IF(EX72="","",EX72+($G72*365))</f>
        <v/>
      </c>
      <c r="FA72" s="225"/>
      <c r="FB72" s="115" t="str">
        <f t="shared" ref="FB72:FB81" si="526">IF(FC72="","",_xlfn.DAYS(FC72,$Q$2))</f>
        <v/>
      </c>
      <c r="FC72" s="225" t="str">
        <f t="shared" ref="FC72:FC81" si="527">IF(FA72="","",FA72+($G72*365))</f>
        <v/>
      </c>
      <c r="FD72" s="224"/>
      <c r="FE72" s="5" t="str">
        <f t="shared" ref="FE72:FE81" si="528">IF(FF72="","",_xlfn.DAYS(FF72,$Q$2))</f>
        <v/>
      </c>
      <c r="FF72" s="224" t="str">
        <f t="shared" ref="FF72:FF81" si="529">IF(FD72="","",FD72+($G72*365))</f>
        <v/>
      </c>
      <c r="FG72" s="225"/>
      <c r="FH72" s="115" t="str">
        <f t="shared" ref="FH72:FH81" si="530">IF(FI72="","",_xlfn.DAYS(FI72,$Q$2))</f>
        <v/>
      </c>
      <c r="FI72" s="225" t="str">
        <f t="shared" ref="FI72:FI81" si="531">IF(FG72="","",FG72+($G72*365))</f>
        <v/>
      </c>
      <c r="FJ72" s="224"/>
      <c r="FK72" s="5" t="str">
        <f t="shared" ref="FK72:FK81" si="532">IF(FL72="","",_xlfn.DAYS(FL72,$Q$2))</f>
        <v/>
      </c>
      <c r="FL72" s="224" t="str">
        <f t="shared" ref="FL72:FL81" si="533">IF(FJ72="","",FJ72+($G72*365))</f>
        <v/>
      </c>
      <c r="FM72" s="225"/>
      <c r="FN72" s="115" t="str">
        <f t="shared" ref="FN72:FN81" si="534">IF(FO72="","",_xlfn.DAYS(FO72,$Q$2))</f>
        <v/>
      </c>
      <c r="FO72" s="225" t="str">
        <f t="shared" ref="FO72:FO81" si="535">IF(FM72="","",FM72+($G72*365))</f>
        <v/>
      </c>
      <c r="FP72" s="224"/>
      <c r="FQ72" s="5" t="str">
        <f t="shared" ref="FQ72:FQ81" si="536">IF(FR72="","",_xlfn.DAYS(FR72,$Q$2))</f>
        <v/>
      </c>
      <c r="FR72" s="224" t="str">
        <f t="shared" ref="FR72:FR81" si="537">IF(FP72 = "", "",FP72+($G72*365))</f>
        <v/>
      </c>
      <c r="FS72" s="225"/>
      <c r="FT72" s="115" t="str">
        <f t="shared" ref="FT72:FT81" si="538">IF(FU72="","",_xlfn.DAYS(FU72,$Q$2))</f>
        <v/>
      </c>
      <c r="FU72" s="225" t="str">
        <f t="shared" ref="FU72:FU81" si="539">IF(FS72="","",FS72+($G72*365))</f>
        <v/>
      </c>
      <c r="FV72" s="253"/>
      <c r="FW72" s="253"/>
      <c r="FX72" s="253"/>
      <c r="FY72" s="253"/>
      <c r="FZ72" s="253"/>
    </row>
    <row r="73" spans="1:182" s="3" customFormat="1" x14ac:dyDescent="0.25">
      <c r="A73" s="2" t="str">
        <f t="shared" si="436"/>
        <v/>
      </c>
      <c r="B73" s="2"/>
      <c r="C73" s="151"/>
      <c r="D73" s="151" t="str">
        <f t="shared" si="437"/>
        <v/>
      </c>
      <c r="E73" s="109"/>
      <c r="F73" s="196"/>
      <c r="G73" s="2"/>
      <c r="H73" s="76"/>
      <c r="I73" s="114" t="str">
        <f t="shared" si="328"/>
        <v/>
      </c>
      <c r="J73" s="114" t="str">
        <f t="shared" si="329"/>
        <v/>
      </c>
      <c r="K73" s="114" t="str">
        <f t="shared" si="330"/>
        <v/>
      </c>
      <c r="L73" s="114" t="str">
        <f t="shared" si="331"/>
        <v/>
      </c>
      <c r="M73" s="114" t="str">
        <f t="shared" si="332"/>
        <v/>
      </c>
      <c r="N73" s="114" t="str">
        <f t="shared" si="333"/>
        <v/>
      </c>
      <c r="O73" s="114" t="str">
        <f t="shared" si="417"/>
        <v/>
      </c>
      <c r="P73" s="114" t="str">
        <f t="shared" si="418"/>
        <v/>
      </c>
      <c r="Q73" s="93" t="str">
        <f t="shared" si="419"/>
        <v/>
      </c>
      <c r="R73" s="93" t="str">
        <f t="shared" si="420"/>
        <v/>
      </c>
      <c r="S73" s="93" t="str">
        <f t="shared" si="421"/>
        <v/>
      </c>
      <c r="T73" s="93" t="str">
        <f t="shared" si="422"/>
        <v/>
      </c>
      <c r="U73" s="93" t="str">
        <f t="shared" si="423"/>
        <v/>
      </c>
      <c r="V73" s="93" t="str">
        <f t="shared" si="424"/>
        <v/>
      </c>
      <c r="W73" s="93" t="str">
        <f t="shared" si="425"/>
        <v/>
      </c>
      <c r="X73" s="93" t="str">
        <f t="shared" si="426"/>
        <v/>
      </c>
      <c r="Y73" s="93" t="str">
        <f t="shared" si="427"/>
        <v/>
      </c>
      <c r="Z73" s="93" t="str">
        <f t="shared" si="428"/>
        <v/>
      </c>
      <c r="AA73" s="93" t="str">
        <f t="shared" si="429"/>
        <v/>
      </c>
      <c r="AB73" s="93" t="str">
        <f t="shared" si="430"/>
        <v/>
      </c>
      <c r="AC73" s="93" t="str">
        <f t="shared" si="431"/>
        <v/>
      </c>
      <c r="AD73" s="93" t="str">
        <f t="shared" si="432"/>
        <v/>
      </c>
      <c r="AE73" s="93" t="str">
        <f t="shared" si="433"/>
        <v/>
      </c>
      <c r="AF73" s="93" t="str">
        <f t="shared" si="434"/>
        <v/>
      </c>
      <c r="AG73" s="93" t="str">
        <f t="shared" si="435"/>
        <v/>
      </c>
      <c r="AH73" s="93" t="str">
        <f t="shared" si="438"/>
        <v/>
      </c>
      <c r="AI73" s="93" t="str">
        <f t="shared" si="439"/>
        <v/>
      </c>
      <c r="AJ73" s="93" t="str">
        <f t="shared" si="440"/>
        <v/>
      </c>
      <c r="AK73" s="93" t="str">
        <f t="shared" si="441"/>
        <v/>
      </c>
      <c r="AL73" s="93" t="str">
        <f t="shared" si="442"/>
        <v/>
      </c>
      <c r="AM73" s="93" t="str">
        <f t="shared" si="443"/>
        <v/>
      </c>
      <c r="AN73" s="93" t="str">
        <f t="shared" si="444"/>
        <v/>
      </c>
      <c r="AO73" s="93" t="str">
        <f t="shared" si="445"/>
        <v/>
      </c>
      <c r="AP73" s="93" t="str">
        <f t="shared" si="446"/>
        <v/>
      </c>
      <c r="AQ73" s="93" t="str">
        <f t="shared" si="447"/>
        <v/>
      </c>
      <c r="AR73" s="93" t="str">
        <f t="shared" si="448"/>
        <v/>
      </c>
      <c r="AS73" s="93" t="str">
        <f t="shared" si="449"/>
        <v/>
      </c>
      <c r="AT73" s="93" t="str">
        <f t="shared" si="450"/>
        <v/>
      </c>
      <c r="AU73" s="93" t="str">
        <f t="shared" si="451"/>
        <v/>
      </c>
      <c r="AV73" s="93" t="str">
        <f t="shared" si="452"/>
        <v/>
      </c>
      <c r="AW73" s="93" t="str">
        <f t="shared" si="453"/>
        <v/>
      </c>
      <c r="AX73" s="93" t="str">
        <f t="shared" si="454"/>
        <v/>
      </c>
      <c r="AY73" s="93" t="str">
        <f t="shared" si="455"/>
        <v/>
      </c>
      <c r="AZ73" s="93" t="str">
        <f t="shared" si="456"/>
        <v/>
      </c>
      <c r="BA73" s="93" t="str">
        <f t="shared" si="457"/>
        <v/>
      </c>
      <c r="BB73" s="93" t="str">
        <f t="shared" si="458"/>
        <v/>
      </c>
      <c r="BC73" s="93" t="str">
        <f t="shared" si="459"/>
        <v/>
      </c>
      <c r="BD73" s="93" t="str">
        <f t="shared" si="460"/>
        <v/>
      </c>
      <c r="BE73" s="93" t="str">
        <f t="shared" si="461"/>
        <v/>
      </c>
      <c r="BF73" s="224"/>
      <c r="BG73" s="74" t="str">
        <f t="shared" si="377"/>
        <v/>
      </c>
      <c r="BH73" s="36" t="str">
        <f t="shared" si="288"/>
        <v/>
      </c>
      <c r="BI73" s="225"/>
      <c r="BJ73" s="75" t="str">
        <f t="shared" si="462"/>
        <v/>
      </c>
      <c r="BK73" s="37" t="str">
        <f t="shared" si="463"/>
        <v/>
      </c>
      <c r="BL73" s="224"/>
      <c r="BM73" s="74" t="str">
        <f t="shared" si="464"/>
        <v/>
      </c>
      <c r="BN73" s="36" t="str">
        <f t="shared" si="465"/>
        <v/>
      </c>
      <c r="BO73" s="225"/>
      <c r="BP73" s="75" t="str">
        <f t="shared" si="466"/>
        <v/>
      </c>
      <c r="BQ73" s="37" t="str">
        <f t="shared" si="467"/>
        <v/>
      </c>
      <c r="BR73" s="224"/>
      <c r="BS73" s="74" t="str">
        <f t="shared" si="468"/>
        <v/>
      </c>
      <c r="BT73" s="36" t="str">
        <f t="shared" si="469"/>
        <v/>
      </c>
      <c r="BU73" s="225"/>
      <c r="BV73" s="75" t="str">
        <f t="shared" si="470"/>
        <v/>
      </c>
      <c r="BW73" s="37" t="str">
        <f t="shared" si="471"/>
        <v/>
      </c>
      <c r="BX73" s="224"/>
      <c r="BY73" s="74" t="str">
        <f t="shared" si="472"/>
        <v/>
      </c>
      <c r="BZ73" s="36" t="str">
        <f t="shared" si="473"/>
        <v/>
      </c>
      <c r="CA73" s="225"/>
      <c r="CB73" s="75" t="str">
        <f t="shared" si="474"/>
        <v/>
      </c>
      <c r="CC73" s="37" t="str">
        <f t="shared" si="475"/>
        <v/>
      </c>
      <c r="CD73" s="224"/>
      <c r="CE73" s="74" t="str">
        <f t="shared" si="476"/>
        <v/>
      </c>
      <c r="CF73" s="36" t="str">
        <f t="shared" si="477"/>
        <v/>
      </c>
      <c r="CG73" s="225"/>
      <c r="CH73" s="115" t="str">
        <f t="shared" si="478"/>
        <v/>
      </c>
      <c r="CI73" s="225" t="str">
        <f t="shared" si="479"/>
        <v/>
      </c>
      <c r="CJ73" s="224"/>
      <c r="CK73" s="5" t="str">
        <f t="shared" si="480"/>
        <v/>
      </c>
      <c r="CL73" s="224" t="str">
        <f t="shared" si="481"/>
        <v/>
      </c>
      <c r="CM73" s="225"/>
      <c r="CN73" s="115" t="str">
        <f t="shared" si="482"/>
        <v/>
      </c>
      <c r="CO73" s="225" t="str">
        <f t="shared" si="483"/>
        <v/>
      </c>
      <c r="CP73" s="224"/>
      <c r="CQ73" s="5" t="str">
        <f t="shared" si="484"/>
        <v/>
      </c>
      <c r="CR73" s="224" t="str">
        <f t="shared" si="485"/>
        <v/>
      </c>
      <c r="CS73" s="225"/>
      <c r="CT73" s="115" t="str">
        <f t="shared" si="486"/>
        <v/>
      </c>
      <c r="CU73" s="225" t="str">
        <f t="shared" si="487"/>
        <v/>
      </c>
      <c r="CV73" s="224"/>
      <c r="CW73" s="5" t="str">
        <f t="shared" si="488"/>
        <v/>
      </c>
      <c r="CX73" s="224" t="str">
        <f t="shared" si="489"/>
        <v/>
      </c>
      <c r="CY73" s="225"/>
      <c r="CZ73" s="115" t="str">
        <f t="shared" si="490"/>
        <v/>
      </c>
      <c r="DA73" s="225" t="str">
        <f t="shared" si="491"/>
        <v/>
      </c>
      <c r="DB73" s="224"/>
      <c r="DC73" s="5" t="str">
        <f t="shared" si="492"/>
        <v/>
      </c>
      <c r="DD73" s="224" t="str">
        <f t="shared" si="493"/>
        <v/>
      </c>
      <c r="DE73" s="225"/>
      <c r="DF73" s="115" t="str">
        <f t="shared" si="494"/>
        <v/>
      </c>
      <c r="DG73" s="225" t="str">
        <f t="shared" si="495"/>
        <v/>
      </c>
      <c r="DH73" s="224"/>
      <c r="DI73" s="5" t="str">
        <f t="shared" si="496"/>
        <v/>
      </c>
      <c r="DJ73" s="224" t="str">
        <f t="shared" si="497"/>
        <v/>
      </c>
      <c r="DK73" s="225"/>
      <c r="DL73" s="115" t="str">
        <f t="shared" si="498"/>
        <v/>
      </c>
      <c r="DM73" s="225" t="str">
        <f t="shared" si="499"/>
        <v/>
      </c>
      <c r="DN73" s="224"/>
      <c r="DO73" s="5" t="str">
        <f t="shared" si="500"/>
        <v/>
      </c>
      <c r="DP73" s="224" t="str">
        <f t="shared" si="501"/>
        <v/>
      </c>
      <c r="DQ73" s="225"/>
      <c r="DR73" s="115" t="str">
        <f t="shared" si="502"/>
        <v/>
      </c>
      <c r="DS73" s="225" t="str">
        <f t="shared" si="503"/>
        <v/>
      </c>
      <c r="DT73" s="224"/>
      <c r="DU73" s="5" t="str">
        <f t="shared" si="504"/>
        <v/>
      </c>
      <c r="DV73" s="224" t="str">
        <f t="shared" si="505"/>
        <v/>
      </c>
      <c r="DW73" s="225"/>
      <c r="DX73" s="115" t="str">
        <f t="shared" si="506"/>
        <v/>
      </c>
      <c r="DY73" s="225" t="str">
        <f t="shared" si="507"/>
        <v/>
      </c>
      <c r="DZ73" s="224"/>
      <c r="EA73" s="5" t="str">
        <f t="shared" si="508"/>
        <v/>
      </c>
      <c r="EB73" s="224" t="str">
        <f t="shared" si="509"/>
        <v/>
      </c>
      <c r="EC73" s="225"/>
      <c r="ED73" s="115" t="str">
        <f t="shared" si="510"/>
        <v/>
      </c>
      <c r="EE73" s="225" t="str">
        <f t="shared" si="511"/>
        <v/>
      </c>
      <c r="EF73" s="224"/>
      <c r="EG73" s="5" t="str">
        <f t="shared" si="512"/>
        <v/>
      </c>
      <c r="EH73" s="224" t="str">
        <f t="shared" si="513"/>
        <v/>
      </c>
      <c r="EI73" s="225"/>
      <c r="EJ73" s="115" t="str">
        <f t="shared" si="514"/>
        <v/>
      </c>
      <c r="EK73" s="225" t="str">
        <f t="shared" si="515"/>
        <v/>
      </c>
      <c r="EL73" s="224"/>
      <c r="EM73" s="5" t="str">
        <f t="shared" si="516"/>
        <v/>
      </c>
      <c r="EN73" s="224" t="str">
        <f t="shared" si="517"/>
        <v/>
      </c>
      <c r="EO73" s="225"/>
      <c r="EP73" s="115" t="str">
        <f t="shared" si="518"/>
        <v/>
      </c>
      <c r="EQ73" s="225" t="str">
        <f t="shared" si="519"/>
        <v/>
      </c>
      <c r="ER73" s="224"/>
      <c r="ES73" s="5" t="str">
        <f t="shared" si="520"/>
        <v/>
      </c>
      <c r="ET73" s="224" t="str">
        <f t="shared" si="521"/>
        <v/>
      </c>
      <c r="EU73" s="225"/>
      <c r="EV73" s="115" t="str">
        <f t="shared" si="522"/>
        <v/>
      </c>
      <c r="EW73" s="225" t="str">
        <f t="shared" si="523"/>
        <v/>
      </c>
      <c r="EX73" s="224"/>
      <c r="EY73" s="5" t="str">
        <f t="shared" si="524"/>
        <v/>
      </c>
      <c r="EZ73" s="224" t="str">
        <f t="shared" si="525"/>
        <v/>
      </c>
      <c r="FA73" s="225"/>
      <c r="FB73" s="115" t="str">
        <f t="shared" si="526"/>
        <v/>
      </c>
      <c r="FC73" s="225" t="str">
        <f t="shared" si="527"/>
        <v/>
      </c>
      <c r="FD73" s="224"/>
      <c r="FE73" s="5" t="str">
        <f t="shared" si="528"/>
        <v/>
      </c>
      <c r="FF73" s="224" t="str">
        <f t="shared" si="529"/>
        <v/>
      </c>
      <c r="FG73" s="225"/>
      <c r="FH73" s="115" t="str">
        <f t="shared" si="530"/>
        <v/>
      </c>
      <c r="FI73" s="225" t="str">
        <f t="shared" si="531"/>
        <v/>
      </c>
      <c r="FJ73" s="224"/>
      <c r="FK73" s="5" t="str">
        <f t="shared" si="532"/>
        <v/>
      </c>
      <c r="FL73" s="224" t="str">
        <f t="shared" si="533"/>
        <v/>
      </c>
      <c r="FM73" s="225"/>
      <c r="FN73" s="115" t="str">
        <f t="shared" si="534"/>
        <v/>
      </c>
      <c r="FO73" s="225" t="str">
        <f t="shared" si="535"/>
        <v/>
      </c>
      <c r="FP73" s="224"/>
      <c r="FQ73" s="5" t="str">
        <f t="shared" si="536"/>
        <v/>
      </c>
      <c r="FR73" s="224" t="str">
        <f t="shared" si="537"/>
        <v/>
      </c>
      <c r="FS73" s="225"/>
      <c r="FT73" s="115" t="str">
        <f t="shared" si="538"/>
        <v/>
      </c>
      <c r="FU73" s="225" t="str">
        <f t="shared" si="539"/>
        <v/>
      </c>
      <c r="FV73" s="253"/>
      <c r="FW73" s="253"/>
      <c r="FX73" s="253"/>
      <c r="FY73" s="253"/>
      <c r="FZ73" s="253"/>
    </row>
    <row r="74" spans="1:182" s="3" customFormat="1" x14ac:dyDescent="0.25">
      <c r="A74" s="2" t="str">
        <f t="shared" si="436"/>
        <v/>
      </c>
      <c r="B74" s="2"/>
      <c r="C74" s="151"/>
      <c r="D74" s="151" t="str">
        <f t="shared" si="437"/>
        <v/>
      </c>
      <c r="E74" s="109"/>
      <c r="F74" s="196"/>
      <c r="G74" s="2"/>
      <c r="H74" s="76"/>
      <c r="I74" s="114" t="str">
        <f t="shared" si="328"/>
        <v/>
      </c>
      <c r="J74" s="114" t="str">
        <f t="shared" si="329"/>
        <v/>
      </c>
      <c r="K74" s="114" t="str">
        <f t="shared" si="330"/>
        <v/>
      </c>
      <c r="L74" s="114" t="str">
        <f t="shared" si="331"/>
        <v/>
      </c>
      <c r="M74" s="114" t="str">
        <f t="shared" si="332"/>
        <v/>
      </c>
      <c r="N74" s="114" t="str">
        <f t="shared" si="333"/>
        <v/>
      </c>
      <c r="O74" s="114" t="str">
        <f t="shared" si="417"/>
        <v/>
      </c>
      <c r="P74" s="114" t="str">
        <f t="shared" si="418"/>
        <v/>
      </c>
      <c r="Q74" s="93" t="str">
        <f t="shared" si="419"/>
        <v/>
      </c>
      <c r="R74" s="93" t="str">
        <f t="shared" si="420"/>
        <v/>
      </c>
      <c r="S74" s="93" t="str">
        <f t="shared" si="421"/>
        <v/>
      </c>
      <c r="T74" s="93" t="str">
        <f t="shared" si="422"/>
        <v/>
      </c>
      <c r="U74" s="93" t="str">
        <f t="shared" si="423"/>
        <v/>
      </c>
      <c r="V74" s="93" t="str">
        <f t="shared" si="424"/>
        <v/>
      </c>
      <c r="W74" s="93" t="str">
        <f t="shared" si="425"/>
        <v/>
      </c>
      <c r="X74" s="93" t="str">
        <f t="shared" si="426"/>
        <v/>
      </c>
      <c r="Y74" s="93" t="str">
        <f t="shared" si="427"/>
        <v/>
      </c>
      <c r="Z74" s="93" t="str">
        <f t="shared" si="428"/>
        <v/>
      </c>
      <c r="AA74" s="93" t="str">
        <f t="shared" si="429"/>
        <v/>
      </c>
      <c r="AB74" s="93" t="str">
        <f t="shared" si="430"/>
        <v/>
      </c>
      <c r="AC74" s="93" t="str">
        <f t="shared" si="431"/>
        <v/>
      </c>
      <c r="AD74" s="93" t="str">
        <f t="shared" si="432"/>
        <v/>
      </c>
      <c r="AE74" s="93" t="str">
        <f t="shared" si="433"/>
        <v/>
      </c>
      <c r="AF74" s="93" t="str">
        <f t="shared" si="434"/>
        <v/>
      </c>
      <c r="AG74" s="93" t="str">
        <f t="shared" si="435"/>
        <v/>
      </c>
      <c r="AH74" s="93" t="str">
        <f t="shared" si="438"/>
        <v/>
      </c>
      <c r="AI74" s="93" t="str">
        <f t="shared" si="439"/>
        <v/>
      </c>
      <c r="AJ74" s="93" t="str">
        <f t="shared" si="440"/>
        <v/>
      </c>
      <c r="AK74" s="93" t="str">
        <f t="shared" si="441"/>
        <v/>
      </c>
      <c r="AL74" s="93" t="str">
        <f t="shared" si="442"/>
        <v/>
      </c>
      <c r="AM74" s="93" t="str">
        <f t="shared" si="443"/>
        <v/>
      </c>
      <c r="AN74" s="93" t="str">
        <f t="shared" si="444"/>
        <v/>
      </c>
      <c r="AO74" s="93" t="str">
        <f t="shared" si="445"/>
        <v/>
      </c>
      <c r="AP74" s="93" t="str">
        <f t="shared" si="446"/>
        <v/>
      </c>
      <c r="AQ74" s="93" t="str">
        <f t="shared" si="447"/>
        <v/>
      </c>
      <c r="AR74" s="93" t="str">
        <f t="shared" si="448"/>
        <v/>
      </c>
      <c r="AS74" s="93" t="str">
        <f t="shared" si="449"/>
        <v/>
      </c>
      <c r="AT74" s="93" t="str">
        <f t="shared" si="450"/>
        <v/>
      </c>
      <c r="AU74" s="93" t="str">
        <f t="shared" si="451"/>
        <v/>
      </c>
      <c r="AV74" s="93" t="str">
        <f t="shared" si="452"/>
        <v/>
      </c>
      <c r="AW74" s="93" t="str">
        <f t="shared" si="453"/>
        <v/>
      </c>
      <c r="AX74" s="93" t="str">
        <f t="shared" si="454"/>
        <v/>
      </c>
      <c r="AY74" s="93" t="str">
        <f t="shared" si="455"/>
        <v/>
      </c>
      <c r="AZ74" s="93" t="str">
        <f t="shared" si="456"/>
        <v/>
      </c>
      <c r="BA74" s="93" t="str">
        <f t="shared" si="457"/>
        <v/>
      </c>
      <c r="BB74" s="93" t="str">
        <f t="shared" si="458"/>
        <v/>
      </c>
      <c r="BC74" s="93" t="str">
        <f t="shared" si="459"/>
        <v/>
      </c>
      <c r="BD74" s="93" t="str">
        <f t="shared" si="460"/>
        <v/>
      </c>
      <c r="BE74" s="93" t="str">
        <f t="shared" si="461"/>
        <v/>
      </c>
      <c r="BF74" s="224"/>
      <c r="BG74" s="74" t="str">
        <f t="shared" si="377"/>
        <v/>
      </c>
      <c r="BH74" s="36" t="str">
        <f t="shared" si="288"/>
        <v/>
      </c>
      <c r="BI74" s="225"/>
      <c r="BJ74" s="75" t="str">
        <f t="shared" si="462"/>
        <v/>
      </c>
      <c r="BK74" s="37" t="str">
        <f t="shared" si="463"/>
        <v/>
      </c>
      <c r="BL74" s="224"/>
      <c r="BM74" s="74" t="str">
        <f t="shared" si="464"/>
        <v/>
      </c>
      <c r="BN74" s="36" t="str">
        <f t="shared" si="465"/>
        <v/>
      </c>
      <c r="BO74" s="225"/>
      <c r="BP74" s="75" t="str">
        <f t="shared" si="466"/>
        <v/>
      </c>
      <c r="BQ74" s="37" t="str">
        <f t="shared" si="467"/>
        <v/>
      </c>
      <c r="BR74" s="224"/>
      <c r="BS74" s="74" t="str">
        <f t="shared" si="468"/>
        <v/>
      </c>
      <c r="BT74" s="36" t="str">
        <f t="shared" si="469"/>
        <v/>
      </c>
      <c r="BU74" s="225"/>
      <c r="BV74" s="75" t="str">
        <f t="shared" si="470"/>
        <v/>
      </c>
      <c r="BW74" s="37" t="str">
        <f t="shared" si="471"/>
        <v/>
      </c>
      <c r="BX74" s="224"/>
      <c r="BY74" s="74" t="str">
        <f t="shared" si="472"/>
        <v/>
      </c>
      <c r="BZ74" s="36" t="str">
        <f t="shared" si="473"/>
        <v/>
      </c>
      <c r="CA74" s="225"/>
      <c r="CB74" s="75" t="str">
        <f t="shared" si="474"/>
        <v/>
      </c>
      <c r="CC74" s="37" t="str">
        <f t="shared" si="475"/>
        <v/>
      </c>
      <c r="CD74" s="224"/>
      <c r="CE74" s="74" t="str">
        <f t="shared" si="476"/>
        <v/>
      </c>
      <c r="CF74" s="36" t="str">
        <f t="shared" si="477"/>
        <v/>
      </c>
      <c r="CG74" s="225"/>
      <c r="CH74" s="115" t="str">
        <f t="shared" si="478"/>
        <v/>
      </c>
      <c r="CI74" s="225" t="str">
        <f t="shared" si="479"/>
        <v/>
      </c>
      <c r="CJ74" s="224"/>
      <c r="CK74" s="5" t="str">
        <f t="shared" si="480"/>
        <v/>
      </c>
      <c r="CL74" s="224" t="str">
        <f t="shared" si="481"/>
        <v/>
      </c>
      <c r="CM74" s="225"/>
      <c r="CN74" s="115" t="str">
        <f t="shared" si="482"/>
        <v/>
      </c>
      <c r="CO74" s="225" t="str">
        <f t="shared" si="483"/>
        <v/>
      </c>
      <c r="CP74" s="224"/>
      <c r="CQ74" s="5" t="str">
        <f t="shared" si="484"/>
        <v/>
      </c>
      <c r="CR74" s="224" t="str">
        <f t="shared" si="485"/>
        <v/>
      </c>
      <c r="CS74" s="225"/>
      <c r="CT74" s="115" t="str">
        <f t="shared" si="486"/>
        <v/>
      </c>
      <c r="CU74" s="225" t="str">
        <f t="shared" si="487"/>
        <v/>
      </c>
      <c r="CV74" s="224"/>
      <c r="CW74" s="5" t="str">
        <f t="shared" si="488"/>
        <v/>
      </c>
      <c r="CX74" s="224" t="str">
        <f t="shared" si="489"/>
        <v/>
      </c>
      <c r="CY74" s="225"/>
      <c r="CZ74" s="115" t="str">
        <f t="shared" si="490"/>
        <v/>
      </c>
      <c r="DA74" s="225" t="str">
        <f t="shared" si="491"/>
        <v/>
      </c>
      <c r="DB74" s="224"/>
      <c r="DC74" s="5" t="str">
        <f t="shared" si="492"/>
        <v/>
      </c>
      <c r="DD74" s="224" t="str">
        <f t="shared" si="493"/>
        <v/>
      </c>
      <c r="DE74" s="225"/>
      <c r="DF74" s="115" t="str">
        <f t="shared" si="494"/>
        <v/>
      </c>
      <c r="DG74" s="225" t="str">
        <f t="shared" si="495"/>
        <v/>
      </c>
      <c r="DH74" s="224"/>
      <c r="DI74" s="5" t="str">
        <f t="shared" si="496"/>
        <v/>
      </c>
      <c r="DJ74" s="224" t="str">
        <f t="shared" si="497"/>
        <v/>
      </c>
      <c r="DK74" s="225"/>
      <c r="DL74" s="115" t="str">
        <f t="shared" si="498"/>
        <v/>
      </c>
      <c r="DM74" s="225" t="str">
        <f t="shared" si="499"/>
        <v/>
      </c>
      <c r="DN74" s="224"/>
      <c r="DO74" s="5" t="str">
        <f t="shared" si="500"/>
        <v/>
      </c>
      <c r="DP74" s="224" t="str">
        <f t="shared" si="501"/>
        <v/>
      </c>
      <c r="DQ74" s="225"/>
      <c r="DR74" s="115" t="str">
        <f t="shared" si="502"/>
        <v/>
      </c>
      <c r="DS74" s="225" t="str">
        <f t="shared" si="503"/>
        <v/>
      </c>
      <c r="DT74" s="224"/>
      <c r="DU74" s="5" t="str">
        <f t="shared" si="504"/>
        <v/>
      </c>
      <c r="DV74" s="224" t="str">
        <f t="shared" si="505"/>
        <v/>
      </c>
      <c r="DW74" s="225"/>
      <c r="DX74" s="115" t="str">
        <f t="shared" si="506"/>
        <v/>
      </c>
      <c r="DY74" s="225" t="str">
        <f t="shared" si="507"/>
        <v/>
      </c>
      <c r="DZ74" s="224"/>
      <c r="EA74" s="5" t="str">
        <f t="shared" si="508"/>
        <v/>
      </c>
      <c r="EB74" s="224" t="str">
        <f t="shared" si="509"/>
        <v/>
      </c>
      <c r="EC74" s="225"/>
      <c r="ED74" s="115" t="str">
        <f t="shared" si="510"/>
        <v/>
      </c>
      <c r="EE74" s="225" t="str">
        <f t="shared" si="511"/>
        <v/>
      </c>
      <c r="EF74" s="224"/>
      <c r="EG74" s="5" t="str">
        <f t="shared" si="512"/>
        <v/>
      </c>
      <c r="EH74" s="224" t="str">
        <f t="shared" si="513"/>
        <v/>
      </c>
      <c r="EI74" s="225"/>
      <c r="EJ74" s="115" t="str">
        <f t="shared" si="514"/>
        <v/>
      </c>
      <c r="EK74" s="225" t="str">
        <f t="shared" si="515"/>
        <v/>
      </c>
      <c r="EL74" s="224"/>
      <c r="EM74" s="5" t="str">
        <f t="shared" si="516"/>
        <v/>
      </c>
      <c r="EN74" s="224" t="str">
        <f t="shared" si="517"/>
        <v/>
      </c>
      <c r="EO74" s="225"/>
      <c r="EP74" s="115" t="str">
        <f t="shared" si="518"/>
        <v/>
      </c>
      <c r="EQ74" s="225" t="str">
        <f t="shared" si="519"/>
        <v/>
      </c>
      <c r="ER74" s="224"/>
      <c r="ES74" s="5" t="str">
        <f t="shared" si="520"/>
        <v/>
      </c>
      <c r="ET74" s="224" t="str">
        <f t="shared" si="521"/>
        <v/>
      </c>
      <c r="EU74" s="225"/>
      <c r="EV74" s="115" t="str">
        <f t="shared" si="522"/>
        <v/>
      </c>
      <c r="EW74" s="225" t="str">
        <f t="shared" si="523"/>
        <v/>
      </c>
      <c r="EX74" s="224"/>
      <c r="EY74" s="5" t="str">
        <f t="shared" si="524"/>
        <v/>
      </c>
      <c r="EZ74" s="224" t="str">
        <f t="shared" si="525"/>
        <v/>
      </c>
      <c r="FA74" s="225"/>
      <c r="FB74" s="115" t="str">
        <f t="shared" si="526"/>
        <v/>
      </c>
      <c r="FC74" s="225" t="str">
        <f t="shared" si="527"/>
        <v/>
      </c>
      <c r="FD74" s="224"/>
      <c r="FE74" s="5" t="str">
        <f t="shared" si="528"/>
        <v/>
      </c>
      <c r="FF74" s="224" t="str">
        <f t="shared" si="529"/>
        <v/>
      </c>
      <c r="FG74" s="225"/>
      <c r="FH74" s="115" t="str">
        <f t="shared" si="530"/>
        <v/>
      </c>
      <c r="FI74" s="225" t="str">
        <f t="shared" si="531"/>
        <v/>
      </c>
      <c r="FJ74" s="224"/>
      <c r="FK74" s="5" t="str">
        <f t="shared" si="532"/>
        <v/>
      </c>
      <c r="FL74" s="224" t="str">
        <f t="shared" si="533"/>
        <v/>
      </c>
      <c r="FM74" s="225"/>
      <c r="FN74" s="115" t="str">
        <f t="shared" si="534"/>
        <v/>
      </c>
      <c r="FO74" s="225" t="str">
        <f t="shared" si="535"/>
        <v/>
      </c>
      <c r="FP74" s="224"/>
      <c r="FQ74" s="5" t="str">
        <f t="shared" si="536"/>
        <v/>
      </c>
      <c r="FR74" s="224" t="str">
        <f t="shared" si="537"/>
        <v/>
      </c>
      <c r="FS74" s="225"/>
      <c r="FT74" s="115" t="str">
        <f t="shared" si="538"/>
        <v/>
      </c>
      <c r="FU74" s="225" t="str">
        <f t="shared" si="539"/>
        <v/>
      </c>
      <c r="FV74" s="253"/>
      <c r="FW74" s="253"/>
      <c r="FX74" s="253"/>
      <c r="FY74" s="253"/>
      <c r="FZ74" s="253"/>
    </row>
    <row r="75" spans="1:182" s="3" customFormat="1" x14ac:dyDescent="0.25">
      <c r="A75" s="2" t="str">
        <f t="shared" si="436"/>
        <v/>
      </c>
      <c r="B75" s="2"/>
      <c r="C75" s="151"/>
      <c r="D75" s="151" t="str">
        <f t="shared" si="437"/>
        <v/>
      </c>
      <c r="E75" s="109"/>
      <c r="F75" s="196"/>
      <c r="G75" s="2"/>
      <c r="H75" s="76"/>
      <c r="I75" s="114" t="str">
        <f t="shared" si="328"/>
        <v/>
      </c>
      <c r="J75" s="114" t="str">
        <f t="shared" si="329"/>
        <v/>
      </c>
      <c r="K75" s="114" t="str">
        <f t="shared" si="330"/>
        <v/>
      </c>
      <c r="L75" s="114" t="str">
        <f t="shared" si="331"/>
        <v/>
      </c>
      <c r="M75" s="114" t="str">
        <f t="shared" si="332"/>
        <v/>
      </c>
      <c r="N75" s="114" t="str">
        <f t="shared" si="333"/>
        <v/>
      </c>
      <c r="O75" s="114" t="str">
        <f t="shared" si="417"/>
        <v/>
      </c>
      <c r="P75" s="114" t="str">
        <f t="shared" si="418"/>
        <v/>
      </c>
      <c r="Q75" s="93" t="str">
        <f t="shared" si="419"/>
        <v/>
      </c>
      <c r="R75" s="93" t="str">
        <f t="shared" si="420"/>
        <v/>
      </c>
      <c r="S75" s="93" t="str">
        <f t="shared" si="421"/>
        <v/>
      </c>
      <c r="T75" s="93" t="str">
        <f t="shared" si="422"/>
        <v/>
      </c>
      <c r="U75" s="93" t="str">
        <f t="shared" si="423"/>
        <v/>
      </c>
      <c r="V75" s="93" t="str">
        <f t="shared" si="424"/>
        <v/>
      </c>
      <c r="W75" s="93" t="str">
        <f t="shared" si="425"/>
        <v/>
      </c>
      <c r="X75" s="93" t="str">
        <f t="shared" si="426"/>
        <v/>
      </c>
      <c r="Y75" s="93" t="str">
        <f t="shared" si="427"/>
        <v/>
      </c>
      <c r="Z75" s="93" t="str">
        <f t="shared" si="428"/>
        <v/>
      </c>
      <c r="AA75" s="93" t="str">
        <f t="shared" si="429"/>
        <v/>
      </c>
      <c r="AB75" s="93" t="str">
        <f t="shared" si="430"/>
        <v/>
      </c>
      <c r="AC75" s="93" t="str">
        <f t="shared" si="431"/>
        <v/>
      </c>
      <c r="AD75" s="93" t="str">
        <f t="shared" si="432"/>
        <v/>
      </c>
      <c r="AE75" s="93" t="str">
        <f t="shared" si="433"/>
        <v/>
      </c>
      <c r="AF75" s="93" t="str">
        <f t="shared" si="434"/>
        <v/>
      </c>
      <c r="AG75" s="93" t="str">
        <f t="shared" si="435"/>
        <v/>
      </c>
      <c r="AH75" s="93" t="str">
        <f t="shared" si="438"/>
        <v/>
      </c>
      <c r="AI75" s="93" t="str">
        <f t="shared" si="439"/>
        <v/>
      </c>
      <c r="AJ75" s="93" t="str">
        <f t="shared" si="440"/>
        <v/>
      </c>
      <c r="AK75" s="93" t="str">
        <f t="shared" si="441"/>
        <v/>
      </c>
      <c r="AL75" s="93" t="str">
        <f t="shared" si="442"/>
        <v/>
      </c>
      <c r="AM75" s="93" t="str">
        <f t="shared" si="443"/>
        <v/>
      </c>
      <c r="AN75" s="93" t="str">
        <f t="shared" si="444"/>
        <v/>
      </c>
      <c r="AO75" s="93" t="str">
        <f t="shared" si="445"/>
        <v/>
      </c>
      <c r="AP75" s="93" t="str">
        <f t="shared" si="446"/>
        <v/>
      </c>
      <c r="AQ75" s="93" t="str">
        <f t="shared" si="447"/>
        <v/>
      </c>
      <c r="AR75" s="93" t="str">
        <f t="shared" si="448"/>
        <v/>
      </c>
      <c r="AS75" s="93" t="str">
        <f t="shared" si="449"/>
        <v/>
      </c>
      <c r="AT75" s="93" t="str">
        <f t="shared" si="450"/>
        <v/>
      </c>
      <c r="AU75" s="93" t="str">
        <f t="shared" si="451"/>
        <v/>
      </c>
      <c r="AV75" s="93" t="str">
        <f t="shared" si="452"/>
        <v/>
      </c>
      <c r="AW75" s="93" t="str">
        <f t="shared" si="453"/>
        <v/>
      </c>
      <c r="AX75" s="93" t="str">
        <f t="shared" si="454"/>
        <v/>
      </c>
      <c r="AY75" s="93" t="str">
        <f t="shared" si="455"/>
        <v/>
      </c>
      <c r="AZ75" s="93" t="str">
        <f t="shared" si="456"/>
        <v/>
      </c>
      <c r="BA75" s="93" t="str">
        <f t="shared" si="457"/>
        <v/>
      </c>
      <c r="BB75" s="93" t="str">
        <f t="shared" si="458"/>
        <v/>
      </c>
      <c r="BC75" s="93" t="str">
        <f t="shared" si="459"/>
        <v/>
      </c>
      <c r="BD75" s="93" t="str">
        <f t="shared" si="460"/>
        <v/>
      </c>
      <c r="BE75" s="93" t="str">
        <f t="shared" si="461"/>
        <v/>
      </c>
      <c r="BF75" s="224"/>
      <c r="BG75" s="74" t="str">
        <f t="shared" si="377"/>
        <v/>
      </c>
      <c r="BH75" s="36" t="str">
        <f t="shared" si="288"/>
        <v/>
      </c>
      <c r="BI75" s="225"/>
      <c r="BJ75" s="75" t="str">
        <f t="shared" si="462"/>
        <v/>
      </c>
      <c r="BK75" s="37" t="str">
        <f t="shared" si="463"/>
        <v/>
      </c>
      <c r="BL75" s="224"/>
      <c r="BM75" s="74" t="str">
        <f t="shared" si="464"/>
        <v/>
      </c>
      <c r="BN75" s="36" t="str">
        <f t="shared" si="465"/>
        <v/>
      </c>
      <c r="BO75" s="225"/>
      <c r="BP75" s="75" t="str">
        <f t="shared" si="466"/>
        <v/>
      </c>
      <c r="BQ75" s="37" t="str">
        <f t="shared" si="467"/>
        <v/>
      </c>
      <c r="BR75" s="224"/>
      <c r="BS75" s="74" t="str">
        <f t="shared" si="468"/>
        <v/>
      </c>
      <c r="BT75" s="36" t="str">
        <f t="shared" si="469"/>
        <v/>
      </c>
      <c r="BU75" s="225"/>
      <c r="BV75" s="75" t="str">
        <f t="shared" si="470"/>
        <v/>
      </c>
      <c r="BW75" s="37" t="str">
        <f t="shared" si="471"/>
        <v/>
      </c>
      <c r="BX75" s="224"/>
      <c r="BY75" s="74" t="str">
        <f t="shared" si="472"/>
        <v/>
      </c>
      <c r="BZ75" s="36" t="str">
        <f t="shared" si="473"/>
        <v/>
      </c>
      <c r="CA75" s="225"/>
      <c r="CB75" s="75" t="str">
        <f t="shared" si="474"/>
        <v/>
      </c>
      <c r="CC75" s="37" t="str">
        <f t="shared" si="475"/>
        <v/>
      </c>
      <c r="CD75" s="224"/>
      <c r="CE75" s="74" t="str">
        <f t="shared" si="476"/>
        <v/>
      </c>
      <c r="CF75" s="36" t="str">
        <f t="shared" si="477"/>
        <v/>
      </c>
      <c r="CG75" s="225"/>
      <c r="CH75" s="115" t="str">
        <f t="shared" si="478"/>
        <v/>
      </c>
      <c r="CI75" s="225" t="str">
        <f t="shared" si="479"/>
        <v/>
      </c>
      <c r="CJ75" s="224"/>
      <c r="CK75" s="5" t="str">
        <f t="shared" si="480"/>
        <v/>
      </c>
      <c r="CL75" s="224" t="str">
        <f t="shared" si="481"/>
        <v/>
      </c>
      <c r="CM75" s="225"/>
      <c r="CN75" s="115" t="str">
        <f t="shared" si="482"/>
        <v/>
      </c>
      <c r="CO75" s="225" t="str">
        <f t="shared" si="483"/>
        <v/>
      </c>
      <c r="CP75" s="224"/>
      <c r="CQ75" s="5" t="str">
        <f t="shared" si="484"/>
        <v/>
      </c>
      <c r="CR75" s="224" t="str">
        <f t="shared" si="485"/>
        <v/>
      </c>
      <c r="CS75" s="225"/>
      <c r="CT75" s="115" t="str">
        <f t="shared" si="486"/>
        <v/>
      </c>
      <c r="CU75" s="225" t="str">
        <f t="shared" si="487"/>
        <v/>
      </c>
      <c r="CV75" s="224"/>
      <c r="CW75" s="5" t="str">
        <f t="shared" si="488"/>
        <v/>
      </c>
      <c r="CX75" s="224" t="str">
        <f t="shared" si="489"/>
        <v/>
      </c>
      <c r="CY75" s="225"/>
      <c r="CZ75" s="115" t="str">
        <f t="shared" si="490"/>
        <v/>
      </c>
      <c r="DA75" s="225" t="str">
        <f t="shared" si="491"/>
        <v/>
      </c>
      <c r="DB75" s="224"/>
      <c r="DC75" s="5" t="str">
        <f t="shared" si="492"/>
        <v/>
      </c>
      <c r="DD75" s="224" t="str">
        <f t="shared" si="493"/>
        <v/>
      </c>
      <c r="DE75" s="225"/>
      <c r="DF75" s="115" t="str">
        <f t="shared" si="494"/>
        <v/>
      </c>
      <c r="DG75" s="225" t="str">
        <f t="shared" si="495"/>
        <v/>
      </c>
      <c r="DH75" s="224"/>
      <c r="DI75" s="5" t="str">
        <f t="shared" si="496"/>
        <v/>
      </c>
      <c r="DJ75" s="224" t="str">
        <f t="shared" si="497"/>
        <v/>
      </c>
      <c r="DK75" s="225"/>
      <c r="DL75" s="115" t="str">
        <f t="shared" si="498"/>
        <v/>
      </c>
      <c r="DM75" s="225" t="str">
        <f t="shared" si="499"/>
        <v/>
      </c>
      <c r="DN75" s="224"/>
      <c r="DO75" s="5" t="str">
        <f t="shared" si="500"/>
        <v/>
      </c>
      <c r="DP75" s="224" t="str">
        <f t="shared" si="501"/>
        <v/>
      </c>
      <c r="DQ75" s="225"/>
      <c r="DR75" s="115" t="str">
        <f t="shared" si="502"/>
        <v/>
      </c>
      <c r="DS75" s="225" t="str">
        <f t="shared" si="503"/>
        <v/>
      </c>
      <c r="DT75" s="224"/>
      <c r="DU75" s="5" t="str">
        <f t="shared" si="504"/>
        <v/>
      </c>
      <c r="DV75" s="224" t="str">
        <f t="shared" si="505"/>
        <v/>
      </c>
      <c r="DW75" s="225"/>
      <c r="DX75" s="115" t="str">
        <f t="shared" si="506"/>
        <v/>
      </c>
      <c r="DY75" s="225" t="str">
        <f t="shared" si="507"/>
        <v/>
      </c>
      <c r="DZ75" s="224"/>
      <c r="EA75" s="5" t="str">
        <f t="shared" si="508"/>
        <v/>
      </c>
      <c r="EB75" s="224" t="str">
        <f t="shared" si="509"/>
        <v/>
      </c>
      <c r="EC75" s="225"/>
      <c r="ED75" s="115" t="str">
        <f t="shared" si="510"/>
        <v/>
      </c>
      <c r="EE75" s="225" t="str">
        <f t="shared" si="511"/>
        <v/>
      </c>
      <c r="EF75" s="224"/>
      <c r="EG75" s="5" t="str">
        <f t="shared" si="512"/>
        <v/>
      </c>
      <c r="EH75" s="224" t="str">
        <f t="shared" si="513"/>
        <v/>
      </c>
      <c r="EI75" s="225"/>
      <c r="EJ75" s="115" t="str">
        <f t="shared" si="514"/>
        <v/>
      </c>
      <c r="EK75" s="225" t="str">
        <f t="shared" si="515"/>
        <v/>
      </c>
      <c r="EL75" s="224"/>
      <c r="EM75" s="5" t="str">
        <f t="shared" si="516"/>
        <v/>
      </c>
      <c r="EN75" s="224" t="str">
        <f t="shared" si="517"/>
        <v/>
      </c>
      <c r="EO75" s="225"/>
      <c r="EP75" s="115" t="str">
        <f t="shared" si="518"/>
        <v/>
      </c>
      <c r="EQ75" s="225" t="str">
        <f t="shared" si="519"/>
        <v/>
      </c>
      <c r="ER75" s="224"/>
      <c r="ES75" s="5" t="str">
        <f t="shared" si="520"/>
        <v/>
      </c>
      <c r="ET75" s="224" t="str">
        <f t="shared" si="521"/>
        <v/>
      </c>
      <c r="EU75" s="225"/>
      <c r="EV75" s="115" t="str">
        <f t="shared" si="522"/>
        <v/>
      </c>
      <c r="EW75" s="225" t="str">
        <f t="shared" si="523"/>
        <v/>
      </c>
      <c r="EX75" s="224"/>
      <c r="EY75" s="5" t="str">
        <f t="shared" si="524"/>
        <v/>
      </c>
      <c r="EZ75" s="224" t="str">
        <f t="shared" si="525"/>
        <v/>
      </c>
      <c r="FA75" s="225"/>
      <c r="FB75" s="115" t="str">
        <f t="shared" si="526"/>
        <v/>
      </c>
      <c r="FC75" s="225" t="str">
        <f t="shared" si="527"/>
        <v/>
      </c>
      <c r="FD75" s="224"/>
      <c r="FE75" s="5" t="str">
        <f t="shared" si="528"/>
        <v/>
      </c>
      <c r="FF75" s="224" t="str">
        <f t="shared" si="529"/>
        <v/>
      </c>
      <c r="FG75" s="225"/>
      <c r="FH75" s="115" t="str">
        <f t="shared" si="530"/>
        <v/>
      </c>
      <c r="FI75" s="225" t="str">
        <f t="shared" si="531"/>
        <v/>
      </c>
      <c r="FJ75" s="224"/>
      <c r="FK75" s="5" t="str">
        <f t="shared" si="532"/>
        <v/>
      </c>
      <c r="FL75" s="224" t="str">
        <f t="shared" si="533"/>
        <v/>
      </c>
      <c r="FM75" s="225"/>
      <c r="FN75" s="115" t="str">
        <f t="shared" si="534"/>
        <v/>
      </c>
      <c r="FO75" s="225" t="str">
        <f t="shared" si="535"/>
        <v/>
      </c>
      <c r="FP75" s="224"/>
      <c r="FQ75" s="5" t="str">
        <f t="shared" si="536"/>
        <v/>
      </c>
      <c r="FR75" s="224" t="str">
        <f t="shared" si="537"/>
        <v/>
      </c>
      <c r="FS75" s="225"/>
      <c r="FT75" s="115" t="str">
        <f t="shared" si="538"/>
        <v/>
      </c>
      <c r="FU75" s="225" t="str">
        <f t="shared" si="539"/>
        <v/>
      </c>
      <c r="FV75" s="253"/>
      <c r="FW75" s="253"/>
      <c r="FX75" s="253"/>
      <c r="FY75" s="253"/>
      <c r="FZ75" s="253"/>
    </row>
    <row r="76" spans="1:182" s="3" customFormat="1" x14ac:dyDescent="0.25">
      <c r="A76" s="2" t="str">
        <f t="shared" si="436"/>
        <v/>
      </c>
      <c r="B76" s="2"/>
      <c r="C76" s="151"/>
      <c r="D76" s="151" t="str">
        <f t="shared" si="437"/>
        <v/>
      </c>
      <c r="E76" s="109"/>
      <c r="F76" s="196"/>
      <c r="G76" s="2"/>
      <c r="H76" s="76"/>
      <c r="I76" s="114" t="str">
        <f t="shared" si="328"/>
        <v/>
      </c>
      <c r="J76" s="114" t="str">
        <f t="shared" si="329"/>
        <v/>
      </c>
      <c r="K76" s="114" t="str">
        <f t="shared" si="330"/>
        <v/>
      </c>
      <c r="L76" s="114" t="str">
        <f t="shared" si="331"/>
        <v/>
      </c>
      <c r="M76" s="114" t="str">
        <f t="shared" si="332"/>
        <v/>
      </c>
      <c r="N76" s="114" t="str">
        <f t="shared" si="333"/>
        <v/>
      </c>
      <c r="O76" s="114" t="str">
        <f t="shared" si="417"/>
        <v/>
      </c>
      <c r="P76" s="114" t="str">
        <f t="shared" si="418"/>
        <v/>
      </c>
      <c r="Q76" s="93" t="str">
        <f t="shared" si="419"/>
        <v/>
      </c>
      <c r="R76" s="93" t="str">
        <f t="shared" si="420"/>
        <v/>
      </c>
      <c r="S76" s="93" t="str">
        <f t="shared" si="421"/>
        <v/>
      </c>
      <c r="T76" s="93" t="str">
        <f t="shared" si="422"/>
        <v/>
      </c>
      <c r="U76" s="93" t="str">
        <f t="shared" si="423"/>
        <v/>
      </c>
      <c r="V76" s="93" t="str">
        <f t="shared" si="424"/>
        <v/>
      </c>
      <c r="W76" s="93" t="str">
        <f t="shared" si="425"/>
        <v/>
      </c>
      <c r="X76" s="93" t="str">
        <f t="shared" si="426"/>
        <v/>
      </c>
      <c r="Y76" s="93" t="str">
        <f t="shared" si="427"/>
        <v/>
      </c>
      <c r="Z76" s="93" t="str">
        <f t="shared" si="428"/>
        <v/>
      </c>
      <c r="AA76" s="93" t="str">
        <f t="shared" si="429"/>
        <v/>
      </c>
      <c r="AB76" s="93" t="str">
        <f t="shared" si="430"/>
        <v/>
      </c>
      <c r="AC76" s="93" t="str">
        <f t="shared" si="431"/>
        <v/>
      </c>
      <c r="AD76" s="93" t="str">
        <f t="shared" si="432"/>
        <v/>
      </c>
      <c r="AE76" s="93" t="str">
        <f t="shared" si="433"/>
        <v/>
      </c>
      <c r="AF76" s="93" t="str">
        <f t="shared" si="434"/>
        <v/>
      </c>
      <c r="AG76" s="93" t="str">
        <f t="shared" si="435"/>
        <v/>
      </c>
      <c r="AH76" s="93" t="str">
        <f t="shared" si="438"/>
        <v/>
      </c>
      <c r="AI76" s="93" t="str">
        <f t="shared" si="439"/>
        <v/>
      </c>
      <c r="AJ76" s="93" t="str">
        <f t="shared" si="440"/>
        <v/>
      </c>
      <c r="AK76" s="93" t="str">
        <f t="shared" si="441"/>
        <v/>
      </c>
      <c r="AL76" s="93" t="str">
        <f t="shared" si="442"/>
        <v/>
      </c>
      <c r="AM76" s="93" t="str">
        <f t="shared" si="443"/>
        <v/>
      </c>
      <c r="AN76" s="93" t="str">
        <f t="shared" si="444"/>
        <v/>
      </c>
      <c r="AO76" s="93" t="str">
        <f t="shared" si="445"/>
        <v/>
      </c>
      <c r="AP76" s="93" t="str">
        <f t="shared" si="446"/>
        <v/>
      </c>
      <c r="AQ76" s="93" t="str">
        <f t="shared" si="447"/>
        <v/>
      </c>
      <c r="AR76" s="93" t="str">
        <f t="shared" si="448"/>
        <v/>
      </c>
      <c r="AS76" s="93" t="str">
        <f t="shared" si="449"/>
        <v/>
      </c>
      <c r="AT76" s="93" t="str">
        <f t="shared" si="450"/>
        <v/>
      </c>
      <c r="AU76" s="93" t="str">
        <f t="shared" si="451"/>
        <v/>
      </c>
      <c r="AV76" s="93" t="str">
        <f t="shared" si="452"/>
        <v/>
      </c>
      <c r="AW76" s="93" t="str">
        <f t="shared" si="453"/>
        <v/>
      </c>
      <c r="AX76" s="93" t="str">
        <f t="shared" si="454"/>
        <v/>
      </c>
      <c r="AY76" s="93" t="str">
        <f t="shared" si="455"/>
        <v/>
      </c>
      <c r="AZ76" s="93" t="str">
        <f t="shared" si="456"/>
        <v/>
      </c>
      <c r="BA76" s="93" t="str">
        <f t="shared" si="457"/>
        <v/>
      </c>
      <c r="BB76" s="93" t="str">
        <f t="shared" si="458"/>
        <v/>
      </c>
      <c r="BC76" s="93" t="str">
        <f t="shared" si="459"/>
        <v/>
      </c>
      <c r="BD76" s="93" t="str">
        <f t="shared" si="460"/>
        <v/>
      </c>
      <c r="BE76" s="93" t="str">
        <f t="shared" si="461"/>
        <v/>
      </c>
      <c r="BF76" s="224"/>
      <c r="BG76" s="74" t="str">
        <f t="shared" si="377"/>
        <v/>
      </c>
      <c r="BH76" s="36" t="str">
        <f t="shared" si="288"/>
        <v/>
      </c>
      <c r="BI76" s="225"/>
      <c r="BJ76" s="75" t="str">
        <f t="shared" si="462"/>
        <v/>
      </c>
      <c r="BK76" s="37" t="str">
        <f t="shared" si="463"/>
        <v/>
      </c>
      <c r="BL76" s="224"/>
      <c r="BM76" s="74" t="str">
        <f t="shared" si="464"/>
        <v/>
      </c>
      <c r="BN76" s="36" t="str">
        <f t="shared" si="465"/>
        <v/>
      </c>
      <c r="BO76" s="225"/>
      <c r="BP76" s="75" t="str">
        <f t="shared" si="466"/>
        <v/>
      </c>
      <c r="BQ76" s="37" t="str">
        <f t="shared" si="467"/>
        <v/>
      </c>
      <c r="BR76" s="224"/>
      <c r="BS76" s="74" t="str">
        <f t="shared" si="468"/>
        <v/>
      </c>
      <c r="BT76" s="36" t="str">
        <f t="shared" si="469"/>
        <v/>
      </c>
      <c r="BU76" s="225"/>
      <c r="BV76" s="75" t="str">
        <f t="shared" si="470"/>
        <v/>
      </c>
      <c r="BW76" s="37" t="str">
        <f t="shared" si="471"/>
        <v/>
      </c>
      <c r="BX76" s="224"/>
      <c r="BY76" s="74" t="str">
        <f t="shared" si="472"/>
        <v/>
      </c>
      <c r="BZ76" s="36" t="str">
        <f t="shared" si="473"/>
        <v/>
      </c>
      <c r="CA76" s="225"/>
      <c r="CB76" s="75" t="str">
        <f t="shared" si="474"/>
        <v/>
      </c>
      <c r="CC76" s="37" t="str">
        <f t="shared" si="475"/>
        <v/>
      </c>
      <c r="CD76" s="224"/>
      <c r="CE76" s="74" t="str">
        <f t="shared" si="476"/>
        <v/>
      </c>
      <c r="CF76" s="36" t="str">
        <f t="shared" si="477"/>
        <v/>
      </c>
      <c r="CG76" s="225"/>
      <c r="CH76" s="115" t="str">
        <f t="shared" si="478"/>
        <v/>
      </c>
      <c r="CI76" s="225" t="str">
        <f t="shared" si="479"/>
        <v/>
      </c>
      <c r="CJ76" s="224"/>
      <c r="CK76" s="5" t="str">
        <f t="shared" si="480"/>
        <v/>
      </c>
      <c r="CL76" s="224" t="str">
        <f t="shared" si="481"/>
        <v/>
      </c>
      <c r="CM76" s="225"/>
      <c r="CN76" s="115" t="str">
        <f t="shared" si="482"/>
        <v/>
      </c>
      <c r="CO76" s="225" t="str">
        <f t="shared" si="483"/>
        <v/>
      </c>
      <c r="CP76" s="224"/>
      <c r="CQ76" s="5" t="str">
        <f t="shared" si="484"/>
        <v/>
      </c>
      <c r="CR76" s="224" t="str">
        <f t="shared" si="485"/>
        <v/>
      </c>
      <c r="CS76" s="225"/>
      <c r="CT76" s="115" t="str">
        <f t="shared" si="486"/>
        <v/>
      </c>
      <c r="CU76" s="225" t="str">
        <f t="shared" si="487"/>
        <v/>
      </c>
      <c r="CV76" s="224"/>
      <c r="CW76" s="5" t="str">
        <f t="shared" si="488"/>
        <v/>
      </c>
      <c r="CX76" s="224" t="str">
        <f t="shared" si="489"/>
        <v/>
      </c>
      <c r="CY76" s="225"/>
      <c r="CZ76" s="115" t="str">
        <f t="shared" si="490"/>
        <v/>
      </c>
      <c r="DA76" s="225" t="str">
        <f t="shared" si="491"/>
        <v/>
      </c>
      <c r="DB76" s="224"/>
      <c r="DC76" s="5" t="str">
        <f t="shared" si="492"/>
        <v/>
      </c>
      <c r="DD76" s="224" t="str">
        <f t="shared" si="493"/>
        <v/>
      </c>
      <c r="DE76" s="225"/>
      <c r="DF76" s="115" t="str">
        <f t="shared" si="494"/>
        <v/>
      </c>
      <c r="DG76" s="225" t="str">
        <f t="shared" si="495"/>
        <v/>
      </c>
      <c r="DH76" s="224"/>
      <c r="DI76" s="5" t="str">
        <f t="shared" si="496"/>
        <v/>
      </c>
      <c r="DJ76" s="224" t="str">
        <f t="shared" si="497"/>
        <v/>
      </c>
      <c r="DK76" s="225"/>
      <c r="DL76" s="115" t="str">
        <f t="shared" si="498"/>
        <v/>
      </c>
      <c r="DM76" s="225" t="str">
        <f t="shared" si="499"/>
        <v/>
      </c>
      <c r="DN76" s="224"/>
      <c r="DO76" s="5" t="str">
        <f t="shared" si="500"/>
        <v/>
      </c>
      <c r="DP76" s="224" t="str">
        <f t="shared" si="501"/>
        <v/>
      </c>
      <c r="DQ76" s="225"/>
      <c r="DR76" s="115" t="str">
        <f t="shared" si="502"/>
        <v/>
      </c>
      <c r="DS76" s="225" t="str">
        <f t="shared" si="503"/>
        <v/>
      </c>
      <c r="DT76" s="224"/>
      <c r="DU76" s="5" t="str">
        <f t="shared" si="504"/>
        <v/>
      </c>
      <c r="DV76" s="224" t="str">
        <f t="shared" si="505"/>
        <v/>
      </c>
      <c r="DW76" s="225"/>
      <c r="DX76" s="115" t="str">
        <f t="shared" si="506"/>
        <v/>
      </c>
      <c r="DY76" s="225" t="str">
        <f t="shared" si="507"/>
        <v/>
      </c>
      <c r="DZ76" s="224"/>
      <c r="EA76" s="5" t="str">
        <f t="shared" si="508"/>
        <v/>
      </c>
      <c r="EB76" s="224" t="str">
        <f t="shared" si="509"/>
        <v/>
      </c>
      <c r="EC76" s="225"/>
      <c r="ED76" s="115" t="str">
        <f t="shared" si="510"/>
        <v/>
      </c>
      <c r="EE76" s="225" t="str">
        <f t="shared" si="511"/>
        <v/>
      </c>
      <c r="EF76" s="224"/>
      <c r="EG76" s="5" t="str">
        <f t="shared" si="512"/>
        <v/>
      </c>
      <c r="EH76" s="224" t="str">
        <f t="shared" si="513"/>
        <v/>
      </c>
      <c r="EI76" s="225"/>
      <c r="EJ76" s="115" t="str">
        <f t="shared" si="514"/>
        <v/>
      </c>
      <c r="EK76" s="225" t="str">
        <f t="shared" si="515"/>
        <v/>
      </c>
      <c r="EL76" s="224"/>
      <c r="EM76" s="5" t="str">
        <f t="shared" si="516"/>
        <v/>
      </c>
      <c r="EN76" s="224" t="str">
        <f t="shared" si="517"/>
        <v/>
      </c>
      <c r="EO76" s="225"/>
      <c r="EP76" s="115" t="str">
        <f t="shared" si="518"/>
        <v/>
      </c>
      <c r="EQ76" s="225" t="str">
        <f t="shared" si="519"/>
        <v/>
      </c>
      <c r="ER76" s="224"/>
      <c r="ES76" s="5" t="str">
        <f t="shared" si="520"/>
        <v/>
      </c>
      <c r="ET76" s="224" t="str">
        <f t="shared" si="521"/>
        <v/>
      </c>
      <c r="EU76" s="225"/>
      <c r="EV76" s="115" t="str">
        <f t="shared" si="522"/>
        <v/>
      </c>
      <c r="EW76" s="225" t="str">
        <f t="shared" si="523"/>
        <v/>
      </c>
      <c r="EX76" s="224"/>
      <c r="EY76" s="5" t="str">
        <f t="shared" si="524"/>
        <v/>
      </c>
      <c r="EZ76" s="224" t="str">
        <f t="shared" si="525"/>
        <v/>
      </c>
      <c r="FA76" s="225"/>
      <c r="FB76" s="115" t="str">
        <f t="shared" si="526"/>
        <v/>
      </c>
      <c r="FC76" s="225" t="str">
        <f t="shared" si="527"/>
        <v/>
      </c>
      <c r="FD76" s="224"/>
      <c r="FE76" s="5" t="str">
        <f t="shared" si="528"/>
        <v/>
      </c>
      <c r="FF76" s="224" t="str">
        <f t="shared" si="529"/>
        <v/>
      </c>
      <c r="FG76" s="225"/>
      <c r="FH76" s="115" t="str">
        <f t="shared" si="530"/>
        <v/>
      </c>
      <c r="FI76" s="225" t="str">
        <f t="shared" si="531"/>
        <v/>
      </c>
      <c r="FJ76" s="224"/>
      <c r="FK76" s="5" t="str">
        <f t="shared" si="532"/>
        <v/>
      </c>
      <c r="FL76" s="224" t="str">
        <f t="shared" si="533"/>
        <v/>
      </c>
      <c r="FM76" s="225"/>
      <c r="FN76" s="115" t="str">
        <f t="shared" si="534"/>
        <v/>
      </c>
      <c r="FO76" s="225" t="str">
        <f t="shared" si="535"/>
        <v/>
      </c>
      <c r="FP76" s="224"/>
      <c r="FQ76" s="5" t="str">
        <f t="shared" si="536"/>
        <v/>
      </c>
      <c r="FR76" s="224" t="str">
        <f t="shared" si="537"/>
        <v/>
      </c>
      <c r="FS76" s="225"/>
      <c r="FT76" s="115" t="str">
        <f t="shared" si="538"/>
        <v/>
      </c>
      <c r="FU76" s="225" t="str">
        <f t="shared" si="539"/>
        <v/>
      </c>
      <c r="FV76" s="253"/>
      <c r="FW76" s="253"/>
      <c r="FX76" s="253"/>
      <c r="FY76" s="253"/>
      <c r="FZ76" s="253"/>
    </row>
    <row r="77" spans="1:182" s="3" customFormat="1" x14ac:dyDescent="0.25">
      <c r="A77" s="2" t="str">
        <f t="shared" si="436"/>
        <v/>
      </c>
      <c r="B77" s="2"/>
      <c r="C77" s="151"/>
      <c r="D77" s="151" t="str">
        <f t="shared" si="437"/>
        <v/>
      </c>
      <c r="E77" s="109"/>
      <c r="F77" s="196"/>
      <c r="G77" s="2"/>
      <c r="H77" s="76"/>
      <c r="I77" s="114" t="str">
        <f t="shared" si="328"/>
        <v/>
      </c>
      <c r="J77" s="114" t="str">
        <f t="shared" si="329"/>
        <v/>
      </c>
      <c r="K77" s="114" t="str">
        <f t="shared" si="330"/>
        <v/>
      </c>
      <c r="L77" s="114" t="str">
        <f t="shared" si="331"/>
        <v/>
      </c>
      <c r="M77" s="114" t="str">
        <f t="shared" si="332"/>
        <v/>
      </c>
      <c r="N77" s="114" t="str">
        <f t="shared" si="333"/>
        <v/>
      </c>
      <c r="O77" s="114" t="str">
        <f t="shared" si="417"/>
        <v/>
      </c>
      <c r="P77" s="114" t="str">
        <f t="shared" si="418"/>
        <v/>
      </c>
      <c r="Q77" s="93" t="str">
        <f t="shared" si="419"/>
        <v/>
      </c>
      <c r="R77" s="93" t="str">
        <f t="shared" si="420"/>
        <v/>
      </c>
      <c r="S77" s="93" t="str">
        <f t="shared" si="421"/>
        <v/>
      </c>
      <c r="T77" s="93" t="str">
        <f t="shared" si="422"/>
        <v/>
      </c>
      <c r="U77" s="93" t="str">
        <f t="shared" si="423"/>
        <v/>
      </c>
      <c r="V77" s="93" t="str">
        <f t="shared" si="424"/>
        <v/>
      </c>
      <c r="W77" s="93" t="str">
        <f t="shared" si="425"/>
        <v/>
      </c>
      <c r="X77" s="93" t="str">
        <f t="shared" si="426"/>
        <v/>
      </c>
      <c r="Y77" s="93" t="str">
        <f t="shared" si="427"/>
        <v/>
      </c>
      <c r="Z77" s="93" t="str">
        <f t="shared" si="428"/>
        <v/>
      </c>
      <c r="AA77" s="93" t="str">
        <f t="shared" si="429"/>
        <v/>
      </c>
      <c r="AB77" s="93" t="str">
        <f t="shared" si="430"/>
        <v/>
      </c>
      <c r="AC77" s="93" t="str">
        <f t="shared" si="431"/>
        <v/>
      </c>
      <c r="AD77" s="93" t="str">
        <f t="shared" si="432"/>
        <v/>
      </c>
      <c r="AE77" s="93" t="str">
        <f t="shared" si="433"/>
        <v/>
      </c>
      <c r="AF77" s="93" t="str">
        <f t="shared" si="434"/>
        <v/>
      </c>
      <c r="AG77" s="93" t="str">
        <f t="shared" si="435"/>
        <v/>
      </c>
      <c r="AH77" s="93" t="str">
        <f t="shared" si="438"/>
        <v/>
      </c>
      <c r="AI77" s="93" t="str">
        <f t="shared" si="439"/>
        <v/>
      </c>
      <c r="AJ77" s="93" t="str">
        <f t="shared" si="440"/>
        <v/>
      </c>
      <c r="AK77" s="93" t="str">
        <f t="shared" si="441"/>
        <v/>
      </c>
      <c r="AL77" s="93" t="str">
        <f t="shared" si="442"/>
        <v/>
      </c>
      <c r="AM77" s="93" t="str">
        <f t="shared" si="443"/>
        <v/>
      </c>
      <c r="AN77" s="93" t="str">
        <f t="shared" si="444"/>
        <v/>
      </c>
      <c r="AO77" s="93" t="str">
        <f t="shared" si="445"/>
        <v/>
      </c>
      <c r="AP77" s="93" t="str">
        <f t="shared" si="446"/>
        <v/>
      </c>
      <c r="AQ77" s="93" t="str">
        <f t="shared" si="447"/>
        <v/>
      </c>
      <c r="AR77" s="93" t="str">
        <f t="shared" si="448"/>
        <v/>
      </c>
      <c r="AS77" s="93" t="str">
        <f t="shared" si="449"/>
        <v/>
      </c>
      <c r="AT77" s="93" t="str">
        <f t="shared" si="450"/>
        <v/>
      </c>
      <c r="AU77" s="93" t="str">
        <f t="shared" si="451"/>
        <v/>
      </c>
      <c r="AV77" s="93" t="str">
        <f t="shared" si="452"/>
        <v/>
      </c>
      <c r="AW77" s="93" t="str">
        <f t="shared" si="453"/>
        <v/>
      </c>
      <c r="AX77" s="93" t="str">
        <f t="shared" si="454"/>
        <v/>
      </c>
      <c r="AY77" s="93" t="str">
        <f t="shared" si="455"/>
        <v/>
      </c>
      <c r="AZ77" s="93" t="str">
        <f t="shared" si="456"/>
        <v/>
      </c>
      <c r="BA77" s="93" t="str">
        <f t="shared" si="457"/>
        <v/>
      </c>
      <c r="BB77" s="93" t="str">
        <f t="shared" si="458"/>
        <v/>
      </c>
      <c r="BC77" s="93" t="str">
        <f t="shared" si="459"/>
        <v/>
      </c>
      <c r="BD77" s="93" t="str">
        <f t="shared" si="460"/>
        <v/>
      </c>
      <c r="BE77" s="93" t="str">
        <f t="shared" si="461"/>
        <v/>
      </c>
      <c r="BF77" s="224"/>
      <c r="BG77" s="74" t="str">
        <f t="shared" ref="BG77:BG81" si="540">IF(BH77="","",_xlfn.DAYS(BH77,$Q$2))</f>
        <v/>
      </c>
      <c r="BH77" s="36" t="str">
        <f t="shared" ref="BH77:BH81" si="541">IF(BF77="","",BF77+($G77*365))</f>
        <v/>
      </c>
      <c r="BI77" s="225"/>
      <c r="BJ77" s="75" t="str">
        <f t="shared" si="462"/>
        <v/>
      </c>
      <c r="BK77" s="37" t="str">
        <f t="shared" si="463"/>
        <v/>
      </c>
      <c r="BL77" s="224"/>
      <c r="BM77" s="74" t="str">
        <f t="shared" si="464"/>
        <v/>
      </c>
      <c r="BN77" s="36" t="str">
        <f t="shared" si="465"/>
        <v/>
      </c>
      <c r="BO77" s="225"/>
      <c r="BP77" s="75" t="str">
        <f t="shared" si="466"/>
        <v/>
      </c>
      <c r="BQ77" s="37" t="str">
        <f t="shared" si="467"/>
        <v/>
      </c>
      <c r="BR77" s="224"/>
      <c r="BS77" s="74" t="str">
        <f t="shared" si="468"/>
        <v/>
      </c>
      <c r="BT77" s="36" t="str">
        <f t="shared" si="469"/>
        <v/>
      </c>
      <c r="BU77" s="225"/>
      <c r="BV77" s="75" t="str">
        <f t="shared" si="470"/>
        <v/>
      </c>
      <c r="BW77" s="37" t="str">
        <f t="shared" si="471"/>
        <v/>
      </c>
      <c r="BX77" s="224"/>
      <c r="BY77" s="74" t="str">
        <f t="shared" si="472"/>
        <v/>
      </c>
      <c r="BZ77" s="36" t="str">
        <f t="shared" si="473"/>
        <v/>
      </c>
      <c r="CA77" s="225"/>
      <c r="CB77" s="75" t="str">
        <f t="shared" si="474"/>
        <v/>
      </c>
      <c r="CC77" s="37" t="str">
        <f t="shared" si="475"/>
        <v/>
      </c>
      <c r="CD77" s="224"/>
      <c r="CE77" s="74" t="str">
        <f t="shared" si="476"/>
        <v/>
      </c>
      <c r="CF77" s="36" t="str">
        <f t="shared" si="477"/>
        <v/>
      </c>
      <c r="CG77" s="225"/>
      <c r="CH77" s="115" t="str">
        <f t="shared" si="478"/>
        <v/>
      </c>
      <c r="CI77" s="225" t="str">
        <f t="shared" si="479"/>
        <v/>
      </c>
      <c r="CJ77" s="224"/>
      <c r="CK77" s="5" t="str">
        <f t="shared" si="480"/>
        <v/>
      </c>
      <c r="CL77" s="224" t="str">
        <f t="shared" si="481"/>
        <v/>
      </c>
      <c r="CM77" s="225"/>
      <c r="CN77" s="115" t="str">
        <f t="shared" si="482"/>
        <v/>
      </c>
      <c r="CO77" s="225" t="str">
        <f t="shared" si="483"/>
        <v/>
      </c>
      <c r="CP77" s="224"/>
      <c r="CQ77" s="5" t="str">
        <f t="shared" si="484"/>
        <v/>
      </c>
      <c r="CR77" s="224" t="str">
        <f t="shared" si="485"/>
        <v/>
      </c>
      <c r="CS77" s="225"/>
      <c r="CT77" s="115" t="str">
        <f t="shared" si="486"/>
        <v/>
      </c>
      <c r="CU77" s="225" t="str">
        <f t="shared" si="487"/>
        <v/>
      </c>
      <c r="CV77" s="224"/>
      <c r="CW77" s="5" t="str">
        <f t="shared" si="488"/>
        <v/>
      </c>
      <c r="CX77" s="224" t="str">
        <f t="shared" si="489"/>
        <v/>
      </c>
      <c r="CY77" s="225"/>
      <c r="CZ77" s="115" t="str">
        <f t="shared" si="490"/>
        <v/>
      </c>
      <c r="DA77" s="225" t="str">
        <f t="shared" si="491"/>
        <v/>
      </c>
      <c r="DB77" s="224"/>
      <c r="DC77" s="5" t="str">
        <f t="shared" si="492"/>
        <v/>
      </c>
      <c r="DD77" s="224" t="str">
        <f t="shared" si="493"/>
        <v/>
      </c>
      <c r="DE77" s="225"/>
      <c r="DF77" s="115" t="str">
        <f t="shared" si="494"/>
        <v/>
      </c>
      <c r="DG77" s="225" t="str">
        <f t="shared" si="495"/>
        <v/>
      </c>
      <c r="DH77" s="224"/>
      <c r="DI77" s="5" t="str">
        <f t="shared" si="496"/>
        <v/>
      </c>
      <c r="DJ77" s="224" t="str">
        <f t="shared" si="497"/>
        <v/>
      </c>
      <c r="DK77" s="225"/>
      <c r="DL77" s="115" t="str">
        <f t="shared" si="498"/>
        <v/>
      </c>
      <c r="DM77" s="225" t="str">
        <f t="shared" si="499"/>
        <v/>
      </c>
      <c r="DN77" s="224"/>
      <c r="DO77" s="5" t="str">
        <f t="shared" si="500"/>
        <v/>
      </c>
      <c r="DP77" s="224" t="str">
        <f t="shared" si="501"/>
        <v/>
      </c>
      <c r="DQ77" s="225"/>
      <c r="DR77" s="115" t="str">
        <f t="shared" si="502"/>
        <v/>
      </c>
      <c r="DS77" s="225" t="str">
        <f t="shared" si="503"/>
        <v/>
      </c>
      <c r="DT77" s="224"/>
      <c r="DU77" s="5" t="str">
        <f t="shared" si="504"/>
        <v/>
      </c>
      <c r="DV77" s="224" t="str">
        <f t="shared" si="505"/>
        <v/>
      </c>
      <c r="DW77" s="225"/>
      <c r="DX77" s="115" t="str">
        <f t="shared" si="506"/>
        <v/>
      </c>
      <c r="DY77" s="225" t="str">
        <f t="shared" si="507"/>
        <v/>
      </c>
      <c r="DZ77" s="224"/>
      <c r="EA77" s="5" t="str">
        <f t="shared" si="508"/>
        <v/>
      </c>
      <c r="EB77" s="224" t="str">
        <f t="shared" si="509"/>
        <v/>
      </c>
      <c r="EC77" s="225"/>
      <c r="ED77" s="115" t="str">
        <f t="shared" si="510"/>
        <v/>
      </c>
      <c r="EE77" s="225" t="str">
        <f t="shared" si="511"/>
        <v/>
      </c>
      <c r="EF77" s="224"/>
      <c r="EG77" s="5" t="str">
        <f t="shared" si="512"/>
        <v/>
      </c>
      <c r="EH77" s="224" t="str">
        <f t="shared" si="513"/>
        <v/>
      </c>
      <c r="EI77" s="225"/>
      <c r="EJ77" s="115" t="str">
        <f t="shared" si="514"/>
        <v/>
      </c>
      <c r="EK77" s="225" t="str">
        <f t="shared" si="515"/>
        <v/>
      </c>
      <c r="EL77" s="224"/>
      <c r="EM77" s="5" t="str">
        <f t="shared" si="516"/>
        <v/>
      </c>
      <c r="EN77" s="224" t="str">
        <f t="shared" si="517"/>
        <v/>
      </c>
      <c r="EO77" s="225"/>
      <c r="EP77" s="115" t="str">
        <f t="shared" si="518"/>
        <v/>
      </c>
      <c r="EQ77" s="225" t="str">
        <f t="shared" si="519"/>
        <v/>
      </c>
      <c r="ER77" s="224"/>
      <c r="ES77" s="5" t="str">
        <f t="shared" si="520"/>
        <v/>
      </c>
      <c r="ET77" s="224" t="str">
        <f t="shared" si="521"/>
        <v/>
      </c>
      <c r="EU77" s="225"/>
      <c r="EV77" s="115" t="str">
        <f t="shared" si="522"/>
        <v/>
      </c>
      <c r="EW77" s="225" t="str">
        <f t="shared" si="523"/>
        <v/>
      </c>
      <c r="EX77" s="224"/>
      <c r="EY77" s="5" t="str">
        <f t="shared" si="524"/>
        <v/>
      </c>
      <c r="EZ77" s="224" t="str">
        <f t="shared" si="525"/>
        <v/>
      </c>
      <c r="FA77" s="225"/>
      <c r="FB77" s="115" t="str">
        <f t="shared" si="526"/>
        <v/>
      </c>
      <c r="FC77" s="225" t="str">
        <f t="shared" si="527"/>
        <v/>
      </c>
      <c r="FD77" s="224"/>
      <c r="FE77" s="5" t="str">
        <f t="shared" si="528"/>
        <v/>
      </c>
      <c r="FF77" s="224" t="str">
        <f t="shared" si="529"/>
        <v/>
      </c>
      <c r="FG77" s="225"/>
      <c r="FH77" s="115" t="str">
        <f t="shared" si="530"/>
        <v/>
      </c>
      <c r="FI77" s="225" t="str">
        <f t="shared" si="531"/>
        <v/>
      </c>
      <c r="FJ77" s="224"/>
      <c r="FK77" s="5" t="str">
        <f t="shared" si="532"/>
        <v/>
      </c>
      <c r="FL77" s="224" t="str">
        <f t="shared" si="533"/>
        <v/>
      </c>
      <c r="FM77" s="225"/>
      <c r="FN77" s="115" t="str">
        <f t="shared" si="534"/>
        <v/>
      </c>
      <c r="FO77" s="225" t="str">
        <f t="shared" si="535"/>
        <v/>
      </c>
      <c r="FP77" s="224"/>
      <c r="FQ77" s="5" t="str">
        <f t="shared" si="536"/>
        <v/>
      </c>
      <c r="FR77" s="224" t="str">
        <f t="shared" si="537"/>
        <v/>
      </c>
      <c r="FS77" s="225"/>
      <c r="FT77" s="115" t="str">
        <f t="shared" si="538"/>
        <v/>
      </c>
      <c r="FU77" s="225" t="str">
        <f t="shared" si="539"/>
        <v/>
      </c>
      <c r="FV77" s="253"/>
      <c r="FW77" s="253"/>
      <c r="FX77" s="253"/>
      <c r="FY77" s="253"/>
      <c r="FZ77" s="253"/>
    </row>
    <row r="78" spans="1:182" s="3" customFormat="1" x14ac:dyDescent="0.25">
      <c r="A78" s="2" t="str">
        <f t="shared" si="436"/>
        <v/>
      </c>
      <c r="B78" s="2"/>
      <c r="C78" s="151"/>
      <c r="D78" s="151" t="str">
        <f t="shared" si="437"/>
        <v/>
      </c>
      <c r="E78" s="109"/>
      <c r="F78" s="196"/>
      <c r="G78" s="2"/>
      <c r="H78" s="76"/>
      <c r="I78" s="114" t="str">
        <f t="shared" si="328"/>
        <v/>
      </c>
      <c r="J78" s="114" t="str">
        <f t="shared" si="329"/>
        <v/>
      </c>
      <c r="K78" s="114" t="str">
        <f t="shared" si="330"/>
        <v/>
      </c>
      <c r="L78" s="114" t="str">
        <f t="shared" si="331"/>
        <v/>
      </c>
      <c r="M78" s="114" t="str">
        <f t="shared" si="332"/>
        <v/>
      </c>
      <c r="N78" s="114" t="str">
        <f t="shared" si="333"/>
        <v/>
      </c>
      <c r="O78" s="114" t="str">
        <f t="shared" si="417"/>
        <v/>
      </c>
      <c r="P78" s="114" t="str">
        <f t="shared" si="418"/>
        <v/>
      </c>
      <c r="Q78" s="93" t="str">
        <f t="shared" si="419"/>
        <v/>
      </c>
      <c r="R78" s="93" t="str">
        <f t="shared" si="420"/>
        <v/>
      </c>
      <c r="S78" s="93" t="str">
        <f t="shared" si="421"/>
        <v/>
      </c>
      <c r="T78" s="93" t="str">
        <f t="shared" si="422"/>
        <v/>
      </c>
      <c r="U78" s="93" t="str">
        <f t="shared" si="423"/>
        <v/>
      </c>
      <c r="V78" s="93" t="str">
        <f t="shared" si="424"/>
        <v/>
      </c>
      <c r="W78" s="93" t="str">
        <f t="shared" si="425"/>
        <v/>
      </c>
      <c r="X78" s="93" t="str">
        <f t="shared" si="426"/>
        <v/>
      </c>
      <c r="Y78" s="93" t="str">
        <f t="shared" si="427"/>
        <v/>
      </c>
      <c r="Z78" s="93" t="str">
        <f t="shared" si="428"/>
        <v/>
      </c>
      <c r="AA78" s="93" t="str">
        <f t="shared" si="429"/>
        <v/>
      </c>
      <c r="AB78" s="93" t="str">
        <f t="shared" si="430"/>
        <v/>
      </c>
      <c r="AC78" s="93" t="str">
        <f t="shared" si="431"/>
        <v/>
      </c>
      <c r="AD78" s="93" t="str">
        <f t="shared" si="432"/>
        <v/>
      </c>
      <c r="AE78" s="93" t="str">
        <f t="shared" si="433"/>
        <v/>
      </c>
      <c r="AF78" s="93" t="str">
        <f t="shared" si="434"/>
        <v/>
      </c>
      <c r="AG78" s="93" t="str">
        <f t="shared" si="435"/>
        <v/>
      </c>
      <c r="AH78" s="93" t="str">
        <f t="shared" si="438"/>
        <v/>
      </c>
      <c r="AI78" s="93" t="str">
        <f t="shared" si="439"/>
        <v/>
      </c>
      <c r="AJ78" s="93" t="str">
        <f t="shared" si="440"/>
        <v/>
      </c>
      <c r="AK78" s="93" t="str">
        <f t="shared" si="441"/>
        <v/>
      </c>
      <c r="AL78" s="93" t="str">
        <f t="shared" si="442"/>
        <v/>
      </c>
      <c r="AM78" s="93" t="str">
        <f t="shared" si="443"/>
        <v/>
      </c>
      <c r="AN78" s="93" t="str">
        <f t="shared" si="444"/>
        <v/>
      </c>
      <c r="AO78" s="93" t="str">
        <f t="shared" si="445"/>
        <v/>
      </c>
      <c r="AP78" s="93" t="str">
        <f t="shared" si="446"/>
        <v/>
      </c>
      <c r="AQ78" s="93" t="str">
        <f t="shared" si="447"/>
        <v/>
      </c>
      <c r="AR78" s="93" t="str">
        <f t="shared" si="448"/>
        <v/>
      </c>
      <c r="AS78" s="93" t="str">
        <f t="shared" si="449"/>
        <v/>
      </c>
      <c r="AT78" s="93" t="str">
        <f t="shared" si="450"/>
        <v/>
      </c>
      <c r="AU78" s="93" t="str">
        <f t="shared" si="451"/>
        <v/>
      </c>
      <c r="AV78" s="93" t="str">
        <f t="shared" si="452"/>
        <v/>
      </c>
      <c r="AW78" s="93" t="str">
        <f t="shared" si="453"/>
        <v/>
      </c>
      <c r="AX78" s="93" t="str">
        <f t="shared" si="454"/>
        <v/>
      </c>
      <c r="AY78" s="93" t="str">
        <f t="shared" si="455"/>
        <v/>
      </c>
      <c r="AZ78" s="93" t="str">
        <f t="shared" si="456"/>
        <v/>
      </c>
      <c r="BA78" s="93" t="str">
        <f t="shared" si="457"/>
        <v/>
      </c>
      <c r="BB78" s="93" t="str">
        <f t="shared" si="458"/>
        <v/>
      </c>
      <c r="BC78" s="93" t="str">
        <f t="shared" si="459"/>
        <v/>
      </c>
      <c r="BD78" s="93" t="str">
        <f t="shared" si="460"/>
        <v/>
      </c>
      <c r="BE78" s="93" t="str">
        <f t="shared" si="461"/>
        <v/>
      </c>
      <c r="BF78" s="224"/>
      <c r="BG78" s="74" t="str">
        <f t="shared" si="540"/>
        <v/>
      </c>
      <c r="BH78" s="36" t="str">
        <f t="shared" si="541"/>
        <v/>
      </c>
      <c r="BI78" s="225"/>
      <c r="BJ78" s="75" t="str">
        <f t="shared" si="462"/>
        <v/>
      </c>
      <c r="BK78" s="37" t="str">
        <f t="shared" si="463"/>
        <v/>
      </c>
      <c r="BL78" s="224"/>
      <c r="BM78" s="74" t="str">
        <f t="shared" si="464"/>
        <v/>
      </c>
      <c r="BN78" s="36" t="str">
        <f t="shared" si="465"/>
        <v/>
      </c>
      <c r="BO78" s="225"/>
      <c r="BP78" s="75" t="str">
        <f t="shared" si="466"/>
        <v/>
      </c>
      <c r="BQ78" s="37" t="str">
        <f t="shared" si="467"/>
        <v/>
      </c>
      <c r="BR78" s="224"/>
      <c r="BS78" s="74" t="str">
        <f t="shared" si="468"/>
        <v/>
      </c>
      <c r="BT78" s="36" t="str">
        <f t="shared" si="469"/>
        <v/>
      </c>
      <c r="BU78" s="225"/>
      <c r="BV78" s="75" t="str">
        <f t="shared" si="470"/>
        <v/>
      </c>
      <c r="BW78" s="37" t="str">
        <f t="shared" si="471"/>
        <v/>
      </c>
      <c r="BX78" s="224"/>
      <c r="BY78" s="74" t="str">
        <f t="shared" si="472"/>
        <v/>
      </c>
      <c r="BZ78" s="36" t="str">
        <f t="shared" si="473"/>
        <v/>
      </c>
      <c r="CA78" s="225"/>
      <c r="CB78" s="75" t="str">
        <f t="shared" si="474"/>
        <v/>
      </c>
      <c r="CC78" s="37" t="str">
        <f t="shared" si="475"/>
        <v/>
      </c>
      <c r="CD78" s="224"/>
      <c r="CE78" s="74" t="str">
        <f t="shared" si="476"/>
        <v/>
      </c>
      <c r="CF78" s="36" t="str">
        <f t="shared" si="477"/>
        <v/>
      </c>
      <c r="CG78" s="225"/>
      <c r="CH78" s="115" t="str">
        <f t="shared" si="478"/>
        <v/>
      </c>
      <c r="CI78" s="225" t="str">
        <f t="shared" si="479"/>
        <v/>
      </c>
      <c r="CJ78" s="224"/>
      <c r="CK78" s="5" t="str">
        <f t="shared" si="480"/>
        <v/>
      </c>
      <c r="CL78" s="224" t="str">
        <f t="shared" si="481"/>
        <v/>
      </c>
      <c r="CM78" s="225"/>
      <c r="CN78" s="115" t="str">
        <f t="shared" si="482"/>
        <v/>
      </c>
      <c r="CO78" s="225" t="str">
        <f t="shared" si="483"/>
        <v/>
      </c>
      <c r="CP78" s="224"/>
      <c r="CQ78" s="5" t="str">
        <f t="shared" si="484"/>
        <v/>
      </c>
      <c r="CR78" s="224" t="str">
        <f t="shared" si="485"/>
        <v/>
      </c>
      <c r="CS78" s="225"/>
      <c r="CT78" s="115" t="str">
        <f t="shared" si="486"/>
        <v/>
      </c>
      <c r="CU78" s="225" t="str">
        <f t="shared" si="487"/>
        <v/>
      </c>
      <c r="CV78" s="224"/>
      <c r="CW78" s="5" t="str">
        <f t="shared" si="488"/>
        <v/>
      </c>
      <c r="CX78" s="224" t="str">
        <f t="shared" si="489"/>
        <v/>
      </c>
      <c r="CY78" s="225"/>
      <c r="CZ78" s="115" t="str">
        <f t="shared" si="490"/>
        <v/>
      </c>
      <c r="DA78" s="225" t="str">
        <f t="shared" si="491"/>
        <v/>
      </c>
      <c r="DB78" s="224"/>
      <c r="DC78" s="5" t="str">
        <f t="shared" si="492"/>
        <v/>
      </c>
      <c r="DD78" s="224" t="str">
        <f t="shared" si="493"/>
        <v/>
      </c>
      <c r="DE78" s="225"/>
      <c r="DF78" s="115" t="str">
        <f t="shared" si="494"/>
        <v/>
      </c>
      <c r="DG78" s="225" t="str">
        <f t="shared" si="495"/>
        <v/>
      </c>
      <c r="DH78" s="224"/>
      <c r="DI78" s="5" t="str">
        <f t="shared" si="496"/>
        <v/>
      </c>
      <c r="DJ78" s="224" t="str">
        <f t="shared" si="497"/>
        <v/>
      </c>
      <c r="DK78" s="225"/>
      <c r="DL78" s="115" t="str">
        <f t="shared" si="498"/>
        <v/>
      </c>
      <c r="DM78" s="225" t="str">
        <f t="shared" si="499"/>
        <v/>
      </c>
      <c r="DN78" s="224"/>
      <c r="DO78" s="5" t="str">
        <f t="shared" si="500"/>
        <v/>
      </c>
      <c r="DP78" s="224" t="str">
        <f t="shared" si="501"/>
        <v/>
      </c>
      <c r="DQ78" s="225"/>
      <c r="DR78" s="115" t="str">
        <f t="shared" si="502"/>
        <v/>
      </c>
      <c r="DS78" s="225" t="str">
        <f t="shared" si="503"/>
        <v/>
      </c>
      <c r="DT78" s="224"/>
      <c r="DU78" s="5" t="str">
        <f t="shared" si="504"/>
        <v/>
      </c>
      <c r="DV78" s="224" t="str">
        <f t="shared" si="505"/>
        <v/>
      </c>
      <c r="DW78" s="225"/>
      <c r="DX78" s="115" t="str">
        <f t="shared" si="506"/>
        <v/>
      </c>
      <c r="DY78" s="225" t="str">
        <f t="shared" si="507"/>
        <v/>
      </c>
      <c r="DZ78" s="224"/>
      <c r="EA78" s="5" t="str">
        <f t="shared" si="508"/>
        <v/>
      </c>
      <c r="EB78" s="224" t="str">
        <f t="shared" si="509"/>
        <v/>
      </c>
      <c r="EC78" s="225"/>
      <c r="ED78" s="115" t="str">
        <f t="shared" si="510"/>
        <v/>
      </c>
      <c r="EE78" s="225" t="str">
        <f t="shared" si="511"/>
        <v/>
      </c>
      <c r="EF78" s="224"/>
      <c r="EG78" s="5" t="str">
        <f t="shared" si="512"/>
        <v/>
      </c>
      <c r="EH78" s="224" t="str">
        <f t="shared" si="513"/>
        <v/>
      </c>
      <c r="EI78" s="225"/>
      <c r="EJ78" s="115" t="str">
        <f t="shared" si="514"/>
        <v/>
      </c>
      <c r="EK78" s="225" t="str">
        <f t="shared" si="515"/>
        <v/>
      </c>
      <c r="EL78" s="224"/>
      <c r="EM78" s="5" t="str">
        <f t="shared" si="516"/>
        <v/>
      </c>
      <c r="EN78" s="224" t="str">
        <f t="shared" si="517"/>
        <v/>
      </c>
      <c r="EO78" s="225"/>
      <c r="EP78" s="115" t="str">
        <f t="shared" si="518"/>
        <v/>
      </c>
      <c r="EQ78" s="225" t="str">
        <f t="shared" si="519"/>
        <v/>
      </c>
      <c r="ER78" s="224"/>
      <c r="ES78" s="5" t="str">
        <f t="shared" si="520"/>
        <v/>
      </c>
      <c r="ET78" s="224" t="str">
        <f t="shared" si="521"/>
        <v/>
      </c>
      <c r="EU78" s="225"/>
      <c r="EV78" s="115" t="str">
        <f t="shared" si="522"/>
        <v/>
      </c>
      <c r="EW78" s="225" t="str">
        <f t="shared" si="523"/>
        <v/>
      </c>
      <c r="EX78" s="224"/>
      <c r="EY78" s="5" t="str">
        <f t="shared" si="524"/>
        <v/>
      </c>
      <c r="EZ78" s="224" t="str">
        <f t="shared" si="525"/>
        <v/>
      </c>
      <c r="FA78" s="225"/>
      <c r="FB78" s="115" t="str">
        <f t="shared" si="526"/>
        <v/>
      </c>
      <c r="FC78" s="225" t="str">
        <f t="shared" si="527"/>
        <v/>
      </c>
      <c r="FD78" s="224"/>
      <c r="FE78" s="5" t="str">
        <f t="shared" si="528"/>
        <v/>
      </c>
      <c r="FF78" s="224" t="str">
        <f t="shared" si="529"/>
        <v/>
      </c>
      <c r="FG78" s="225"/>
      <c r="FH78" s="115" t="str">
        <f t="shared" si="530"/>
        <v/>
      </c>
      <c r="FI78" s="225" t="str">
        <f t="shared" si="531"/>
        <v/>
      </c>
      <c r="FJ78" s="224"/>
      <c r="FK78" s="5" t="str">
        <f t="shared" si="532"/>
        <v/>
      </c>
      <c r="FL78" s="224" t="str">
        <f t="shared" si="533"/>
        <v/>
      </c>
      <c r="FM78" s="225"/>
      <c r="FN78" s="115" t="str">
        <f t="shared" si="534"/>
        <v/>
      </c>
      <c r="FO78" s="225" t="str">
        <f t="shared" si="535"/>
        <v/>
      </c>
      <c r="FP78" s="224"/>
      <c r="FQ78" s="5" t="str">
        <f t="shared" si="536"/>
        <v/>
      </c>
      <c r="FR78" s="224" t="str">
        <f t="shared" si="537"/>
        <v/>
      </c>
      <c r="FS78" s="225"/>
      <c r="FT78" s="115" t="str">
        <f t="shared" si="538"/>
        <v/>
      </c>
      <c r="FU78" s="225" t="str">
        <f t="shared" si="539"/>
        <v/>
      </c>
      <c r="FV78" s="253"/>
      <c r="FW78" s="253"/>
      <c r="FX78" s="253"/>
      <c r="FY78" s="253"/>
      <c r="FZ78" s="253"/>
    </row>
    <row r="79" spans="1:182" s="3" customFormat="1" x14ac:dyDescent="0.25">
      <c r="A79" s="2" t="str">
        <f t="shared" si="436"/>
        <v/>
      </c>
      <c r="B79" s="2"/>
      <c r="C79" s="151"/>
      <c r="D79" s="151" t="str">
        <f t="shared" si="437"/>
        <v/>
      </c>
      <c r="E79" s="109"/>
      <c r="F79" s="196"/>
      <c r="G79" s="2"/>
      <c r="H79" s="76"/>
      <c r="I79" s="114" t="str">
        <f t="shared" si="328"/>
        <v/>
      </c>
      <c r="J79" s="114" t="str">
        <f t="shared" si="329"/>
        <v/>
      </c>
      <c r="K79" s="114" t="str">
        <f t="shared" si="330"/>
        <v/>
      </c>
      <c r="L79" s="114" t="str">
        <f t="shared" si="331"/>
        <v/>
      </c>
      <c r="M79" s="114" t="str">
        <f t="shared" si="332"/>
        <v/>
      </c>
      <c r="N79" s="114" t="str">
        <f t="shared" si="333"/>
        <v/>
      </c>
      <c r="O79" s="114" t="str">
        <f t="shared" si="417"/>
        <v/>
      </c>
      <c r="P79" s="114" t="str">
        <f t="shared" si="418"/>
        <v/>
      </c>
      <c r="Q79" s="93" t="str">
        <f t="shared" si="419"/>
        <v/>
      </c>
      <c r="R79" s="93" t="str">
        <f t="shared" si="420"/>
        <v/>
      </c>
      <c r="S79" s="93" t="str">
        <f t="shared" si="421"/>
        <v/>
      </c>
      <c r="T79" s="93" t="str">
        <f t="shared" si="422"/>
        <v/>
      </c>
      <c r="U79" s="93" t="str">
        <f t="shared" si="423"/>
        <v/>
      </c>
      <c r="V79" s="93" t="str">
        <f t="shared" si="424"/>
        <v/>
      </c>
      <c r="W79" s="93" t="str">
        <f t="shared" si="425"/>
        <v/>
      </c>
      <c r="X79" s="93" t="str">
        <f t="shared" si="426"/>
        <v/>
      </c>
      <c r="Y79" s="93" t="str">
        <f t="shared" si="427"/>
        <v/>
      </c>
      <c r="Z79" s="93" t="str">
        <f t="shared" si="428"/>
        <v/>
      </c>
      <c r="AA79" s="93" t="str">
        <f t="shared" si="429"/>
        <v/>
      </c>
      <c r="AB79" s="93" t="str">
        <f t="shared" si="430"/>
        <v/>
      </c>
      <c r="AC79" s="93" t="str">
        <f t="shared" si="431"/>
        <v/>
      </c>
      <c r="AD79" s="93" t="str">
        <f t="shared" si="432"/>
        <v/>
      </c>
      <c r="AE79" s="93" t="str">
        <f t="shared" si="433"/>
        <v/>
      </c>
      <c r="AF79" s="93" t="str">
        <f t="shared" si="434"/>
        <v/>
      </c>
      <c r="AG79" s="93" t="str">
        <f t="shared" si="435"/>
        <v/>
      </c>
      <c r="AH79" s="93" t="str">
        <f t="shared" si="438"/>
        <v/>
      </c>
      <c r="AI79" s="93" t="str">
        <f t="shared" si="439"/>
        <v/>
      </c>
      <c r="AJ79" s="93" t="str">
        <f t="shared" si="440"/>
        <v/>
      </c>
      <c r="AK79" s="93" t="str">
        <f t="shared" si="441"/>
        <v/>
      </c>
      <c r="AL79" s="93" t="str">
        <f t="shared" si="442"/>
        <v/>
      </c>
      <c r="AM79" s="93" t="str">
        <f t="shared" si="443"/>
        <v/>
      </c>
      <c r="AN79" s="93" t="str">
        <f t="shared" si="444"/>
        <v/>
      </c>
      <c r="AO79" s="93" t="str">
        <f t="shared" si="445"/>
        <v/>
      </c>
      <c r="AP79" s="93" t="str">
        <f t="shared" si="446"/>
        <v/>
      </c>
      <c r="AQ79" s="93" t="str">
        <f t="shared" si="447"/>
        <v/>
      </c>
      <c r="AR79" s="93" t="str">
        <f t="shared" si="448"/>
        <v/>
      </c>
      <c r="AS79" s="93" t="str">
        <f t="shared" si="449"/>
        <v/>
      </c>
      <c r="AT79" s="93" t="str">
        <f t="shared" si="450"/>
        <v/>
      </c>
      <c r="AU79" s="93" t="str">
        <f t="shared" si="451"/>
        <v/>
      </c>
      <c r="AV79" s="93" t="str">
        <f t="shared" si="452"/>
        <v/>
      </c>
      <c r="AW79" s="93" t="str">
        <f t="shared" si="453"/>
        <v/>
      </c>
      <c r="AX79" s="93" t="str">
        <f t="shared" si="454"/>
        <v/>
      </c>
      <c r="AY79" s="93" t="str">
        <f t="shared" si="455"/>
        <v/>
      </c>
      <c r="AZ79" s="93" t="str">
        <f t="shared" si="456"/>
        <v/>
      </c>
      <c r="BA79" s="93" t="str">
        <f t="shared" si="457"/>
        <v/>
      </c>
      <c r="BB79" s="93" t="str">
        <f t="shared" si="458"/>
        <v/>
      </c>
      <c r="BC79" s="93" t="str">
        <f t="shared" si="459"/>
        <v/>
      </c>
      <c r="BD79" s="93" t="str">
        <f t="shared" si="460"/>
        <v/>
      </c>
      <c r="BE79" s="93" t="str">
        <f t="shared" si="461"/>
        <v/>
      </c>
      <c r="BF79" s="224"/>
      <c r="BG79" s="74" t="str">
        <f t="shared" si="540"/>
        <v/>
      </c>
      <c r="BH79" s="36" t="str">
        <f t="shared" si="541"/>
        <v/>
      </c>
      <c r="BI79" s="225"/>
      <c r="BJ79" s="75" t="str">
        <f t="shared" si="462"/>
        <v/>
      </c>
      <c r="BK79" s="37" t="str">
        <f t="shared" si="463"/>
        <v/>
      </c>
      <c r="BL79" s="224"/>
      <c r="BM79" s="74" t="str">
        <f t="shared" si="464"/>
        <v/>
      </c>
      <c r="BN79" s="36" t="str">
        <f t="shared" si="465"/>
        <v/>
      </c>
      <c r="BO79" s="225"/>
      <c r="BP79" s="75" t="str">
        <f t="shared" si="466"/>
        <v/>
      </c>
      <c r="BQ79" s="37" t="str">
        <f t="shared" si="467"/>
        <v/>
      </c>
      <c r="BR79" s="224"/>
      <c r="BS79" s="74" t="str">
        <f t="shared" si="468"/>
        <v/>
      </c>
      <c r="BT79" s="36" t="str">
        <f t="shared" si="469"/>
        <v/>
      </c>
      <c r="BU79" s="225"/>
      <c r="BV79" s="75" t="str">
        <f t="shared" si="470"/>
        <v/>
      </c>
      <c r="BW79" s="37" t="str">
        <f t="shared" si="471"/>
        <v/>
      </c>
      <c r="BX79" s="224"/>
      <c r="BY79" s="74" t="str">
        <f t="shared" si="472"/>
        <v/>
      </c>
      <c r="BZ79" s="36" t="str">
        <f t="shared" si="473"/>
        <v/>
      </c>
      <c r="CA79" s="225"/>
      <c r="CB79" s="75" t="str">
        <f t="shared" si="474"/>
        <v/>
      </c>
      <c r="CC79" s="37" t="str">
        <f t="shared" si="475"/>
        <v/>
      </c>
      <c r="CD79" s="224"/>
      <c r="CE79" s="74" t="str">
        <f t="shared" si="476"/>
        <v/>
      </c>
      <c r="CF79" s="36" t="str">
        <f t="shared" si="477"/>
        <v/>
      </c>
      <c r="CG79" s="225"/>
      <c r="CH79" s="115" t="str">
        <f t="shared" si="478"/>
        <v/>
      </c>
      <c r="CI79" s="225" t="str">
        <f t="shared" si="479"/>
        <v/>
      </c>
      <c r="CJ79" s="224"/>
      <c r="CK79" s="5" t="str">
        <f t="shared" si="480"/>
        <v/>
      </c>
      <c r="CL79" s="224" t="str">
        <f t="shared" si="481"/>
        <v/>
      </c>
      <c r="CM79" s="225"/>
      <c r="CN79" s="115" t="str">
        <f t="shared" si="482"/>
        <v/>
      </c>
      <c r="CO79" s="225" t="str">
        <f t="shared" si="483"/>
        <v/>
      </c>
      <c r="CP79" s="224"/>
      <c r="CQ79" s="5" t="str">
        <f t="shared" si="484"/>
        <v/>
      </c>
      <c r="CR79" s="224" t="str">
        <f t="shared" si="485"/>
        <v/>
      </c>
      <c r="CS79" s="225"/>
      <c r="CT79" s="115" t="str">
        <f t="shared" si="486"/>
        <v/>
      </c>
      <c r="CU79" s="225" t="str">
        <f t="shared" si="487"/>
        <v/>
      </c>
      <c r="CV79" s="224"/>
      <c r="CW79" s="5" t="str">
        <f t="shared" si="488"/>
        <v/>
      </c>
      <c r="CX79" s="224" t="str">
        <f t="shared" si="489"/>
        <v/>
      </c>
      <c r="CY79" s="225"/>
      <c r="CZ79" s="115" t="str">
        <f t="shared" si="490"/>
        <v/>
      </c>
      <c r="DA79" s="225" t="str">
        <f t="shared" si="491"/>
        <v/>
      </c>
      <c r="DB79" s="224"/>
      <c r="DC79" s="5" t="str">
        <f t="shared" si="492"/>
        <v/>
      </c>
      <c r="DD79" s="224" t="str">
        <f t="shared" si="493"/>
        <v/>
      </c>
      <c r="DE79" s="225"/>
      <c r="DF79" s="115" t="str">
        <f t="shared" si="494"/>
        <v/>
      </c>
      <c r="DG79" s="225" t="str">
        <f t="shared" si="495"/>
        <v/>
      </c>
      <c r="DH79" s="224"/>
      <c r="DI79" s="5" t="str">
        <f t="shared" si="496"/>
        <v/>
      </c>
      <c r="DJ79" s="224" t="str">
        <f t="shared" si="497"/>
        <v/>
      </c>
      <c r="DK79" s="225"/>
      <c r="DL79" s="115" t="str">
        <f t="shared" si="498"/>
        <v/>
      </c>
      <c r="DM79" s="225" t="str">
        <f t="shared" si="499"/>
        <v/>
      </c>
      <c r="DN79" s="224"/>
      <c r="DO79" s="5" t="str">
        <f t="shared" si="500"/>
        <v/>
      </c>
      <c r="DP79" s="224" t="str">
        <f t="shared" si="501"/>
        <v/>
      </c>
      <c r="DQ79" s="225"/>
      <c r="DR79" s="115" t="str">
        <f t="shared" si="502"/>
        <v/>
      </c>
      <c r="DS79" s="225" t="str">
        <f t="shared" si="503"/>
        <v/>
      </c>
      <c r="DT79" s="224"/>
      <c r="DU79" s="5" t="str">
        <f t="shared" si="504"/>
        <v/>
      </c>
      <c r="DV79" s="224" t="str">
        <f t="shared" si="505"/>
        <v/>
      </c>
      <c r="DW79" s="225"/>
      <c r="DX79" s="115" t="str">
        <f t="shared" si="506"/>
        <v/>
      </c>
      <c r="DY79" s="225" t="str">
        <f t="shared" si="507"/>
        <v/>
      </c>
      <c r="DZ79" s="224"/>
      <c r="EA79" s="5" t="str">
        <f t="shared" si="508"/>
        <v/>
      </c>
      <c r="EB79" s="224" t="str">
        <f t="shared" si="509"/>
        <v/>
      </c>
      <c r="EC79" s="225"/>
      <c r="ED79" s="115" t="str">
        <f t="shared" si="510"/>
        <v/>
      </c>
      <c r="EE79" s="225" t="str">
        <f t="shared" si="511"/>
        <v/>
      </c>
      <c r="EF79" s="224"/>
      <c r="EG79" s="5" t="str">
        <f t="shared" si="512"/>
        <v/>
      </c>
      <c r="EH79" s="224" t="str">
        <f t="shared" si="513"/>
        <v/>
      </c>
      <c r="EI79" s="225"/>
      <c r="EJ79" s="115" t="str">
        <f t="shared" si="514"/>
        <v/>
      </c>
      <c r="EK79" s="225" t="str">
        <f t="shared" si="515"/>
        <v/>
      </c>
      <c r="EL79" s="224"/>
      <c r="EM79" s="5" t="str">
        <f t="shared" si="516"/>
        <v/>
      </c>
      <c r="EN79" s="224" t="str">
        <f t="shared" si="517"/>
        <v/>
      </c>
      <c r="EO79" s="225"/>
      <c r="EP79" s="115" t="str">
        <f t="shared" si="518"/>
        <v/>
      </c>
      <c r="EQ79" s="225" t="str">
        <f t="shared" si="519"/>
        <v/>
      </c>
      <c r="ER79" s="224"/>
      <c r="ES79" s="5" t="str">
        <f t="shared" si="520"/>
        <v/>
      </c>
      <c r="ET79" s="224" t="str">
        <f t="shared" si="521"/>
        <v/>
      </c>
      <c r="EU79" s="225"/>
      <c r="EV79" s="115" t="str">
        <f t="shared" si="522"/>
        <v/>
      </c>
      <c r="EW79" s="225" t="str">
        <f t="shared" si="523"/>
        <v/>
      </c>
      <c r="EX79" s="224"/>
      <c r="EY79" s="5" t="str">
        <f t="shared" si="524"/>
        <v/>
      </c>
      <c r="EZ79" s="224" t="str">
        <f t="shared" si="525"/>
        <v/>
      </c>
      <c r="FA79" s="225"/>
      <c r="FB79" s="115" t="str">
        <f t="shared" si="526"/>
        <v/>
      </c>
      <c r="FC79" s="225" t="str">
        <f t="shared" si="527"/>
        <v/>
      </c>
      <c r="FD79" s="224"/>
      <c r="FE79" s="5" t="str">
        <f t="shared" si="528"/>
        <v/>
      </c>
      <c r="FF79" s="224" t="str">
        <f t="shared" si="529"/>
        <v/>
      </c>
      <c r="FG79" s="225"/>
      <c r="FH79" s="115" t="str">
        <f t="shared" si="530"/>
        <v/>
      </c>
      <c r="FI79" s="225" t="str">
        <f t="shared" si="531"/>
        <v/>
      </c>
      <c r="FJ79" s="224"/>
      <c r="FK79" s="5" t="str">
        <f t="shared" si="532"/>
        <v/>
      </c>
      <c r="FL79" s="224" t="str">
        <f t="shared" si="533"/>
        <v/>
      </c>
      <c r="FM79" s="225"/>
      <c r="FN79" s="115" t="str">
        <f t="shared" si="534"/>
        <v/>
      </c>
      <c r="FO79" s="225" t="str">
        <f t="shared" si="535"/>
        <v/>
      </c>
      <c r="FP79" s="224"/>
      <c r="FQ79" s="5" t="str">
        <f t="shared" si="536"/>
        <v/>
      </c>
      <c r="FR79" s="224" t="str">
        <f t="shared" si="537"/>
        <v/>
      </c>
      <c r="FS79" s="225"/>
      <c r="FT79" s="115" t="str">
        <f t="shared" si="538"/>
        <v/>
      </c>
      <c r="FU79" s="225" t="str">
        <f t="shared" si="539"/>
        <v/>
      </c>
      <c r="FV79" s="253"/>
      <c r="FW79" s="253"/>
      <c r="FX79" s="253"/>
      <c r="FY79" s="253"/>
      <c r="FZ79" s="253"/>
    </row>
    <row r="80" spans="1:182" s="14" customFormat="1" x14ac:dyDescent="0.25">
      <c r="A80" s="2" t="str">
        <f t="shared" si="436"/>
        <v/>
      </c>
      <c r="B80" s="2"/>
      <c r="C80" s="151"/>
      <c r="D80" s="151" t="str">
        <f t="shared" si="437"/>
        <v/>
      </c>
      <c r="E80" s="109"/>
      <c r="F80" s="196"/>
      <c r="G80" s="2"/>
      <c r="H80" s="76"/>
      <c r="I80" s="114" t="str">
        <f t="shared" si="328"/>
        <v/>
      </c>
      <c r="J80" s="114" t="str">
        <f t="shared" si="329"/>
        <v/>
      </c>
      <c r="K80" s="114" t="str">
        <f t="shared" si="330"/>
        <v/>
      </c>
      <c r="L80" s="114" t="str">
        <f t="shared" si="331"/>
        <v/>
      </c>
      <c r="M80" s="114" t="str">
        <f t="shared" si="332"/>
        <v/>
      </c>
      <c r="N80" s="114" t="str">
        <f t="shared" si="333"/>
        <v/>
      </c>
      <c r="O80" s="114" t="str">
        <f t="shared" si="417"/>
        <v/>
      </c>
      <c r="P80" s="114" t="str">
        <f t="shared" si="418"/>
        <v/>
      </c>
      <c r="Q80" s="93" t="str">
        <f t="shared" si="419"/>
        <v/>
      </c>
      <c r="R80" s="93" t="str">
        <f t="shared" si="420"/>
        <v/>
      </c>
      <c r="S80" s="93" t="str">
        <f t="shared" si="421"/>
        <v/>
      </c>
      <c r="T80" s="93" t="str">
        <f t="shared" si="422"/>
        <v/>
      </c>
      <c r="U80" s="93" t="str">
        <f t="shared" si="423"/>
        <v/>
      </c>
      <c r="V80" s="93" t="str">
        <f t="shared" si="424"/>
        <v/>
      </c>
      <c r="W80" s="93" t="str">
        <f t="shared" si="425"/>
        <v/>
      </c>
      <c r="X80" s="93" t="str">
        <f t="shared" si="426"/>
        <v/>
      </c>
      <c r="Y80" s="93" t="str">
        <f t="shared" si="427"/>
        <v/>
      </c>
      <c r="Z80" s="93" t="str">
        <f t="shared" si="428"/>
        <v/>
      </c>
      <c r="AA80" s="93" t="str">
        <f t="shared" si="429"/>
        <v/>
      </c>
      <c r="AB80" s="93" t="str">
        <f t="shared" si="430"/>
        <v/>
      </c>
      <c r="AC80" s="93" t="str">
        <f t="shared" si="431"/>
        <v/>
      </c>
      <c r="AD80" s="93" t="str">
        <f t="shared" si="432"/>
        <v/>
      </c>
      <c r="AE80" s="93" t="str">
        <f t="shared" si="433"/>
        <v/>
      </c>
      <c r="AF80" s="93" t="str">
        <f t="shared" si="434"/>
        <v/>
      </c>
      <c r="AG80" s="93" t="str">
        <f t="shared" si="435"/>
        <v/>
      </c>
      <c r="AH80" s="93" t="str">
        <f t="shared" si="438"/>
        <v/>
      </c>
      <c r="AI80" s="93" t="str">
        <f t="shared" si="439"/>
        <v/>
      </c>
      <c r="AJ80" s="93" t="str">
        <f t="shared" si="440"/>
        <v/>
      </c>
      <c r="AK80" s="93" t="str">
        <f t="shared" si="441"/>
        <v/>
      </c>
      <c r="AL80" s="93" t="str">
        <f t="shared" si="442"/>
        <v/>
      </c>
      <c r="AM80" s="93" t="str">
        <f t="shared" si="443"/>
        <v/>
      </c>
      <c r="AN80" s="93" t="str">
        <f t="shared" si="444"/>
        <v/>
      </c>
      <c r="AO80" s="93" t="str">
        <f t="shared" si="445"/>
        <v/>
      </c>
      <c r="AP80" s="93" t="str">
        <f t="shared" si="446"/>
        <v/>
      </c>
      <c r="AQ80" s="93" t="str">
        <f t="shared" si="447"/>
        <v/>
      </c>
      <c r="AR80" s="93" t="str">
        <f t="shared" si="448"/>
        <v/>
      </c>
      <c r="AS80" s="93" t="str">
        <f t="shared" si="449"/>
        <v/>
      </c>
      <c r="AT80" s="93" t="str">
        <f t="shared" si="450"/>
        <v/>
      </c>
      <c r="AU80" s="93" t="str">
        <f t="shared" si="451"/>
        <v/>
      </c>
      <c r="AV80" s="93" t="str">
        <f t="shared" si="452"/>
        <v/>
      </c>
      <c r="AW80" s="93" t="str">
        <f t="shared" si="453"/>
        <v/>
      </c>
      <c r="AX80" s="93" t="str">
        <f t="shared" si="454"/>
        <v/>
      </c>
      <c r="AY80" s="93" t="str">
        <f t="shared" si="455"/>
        <v/>
      </c>
      <c r="AZ80" s="93" t="str">
        <f t="shared" si="456"/>
        <v/>
      </c>
      <c r="BA80" s="93" t="str">
        <f t="shared" si="457"/>
        <v/>
      </c>
      <c r="BB80" s="93" t="str">
        <f t="shared" si="458"/>
        <v/>
      </c>
      <c r="BC80" s="93" t="str">
        <f t="shared" si="459"/>
        <v/>
      </c>
      <c r="BD80" s="93" t="str">
        <f t="shared" si="460"/>
        <v/>
      </c>
      <c r="BE80" s="93" t="str">
        <f t="shared" si="461"/>
        <v/>
      </c>
      <c r="BF80" s="224"/>
      <c r="BG80" s="74" t="str">
        <f t="shared" si="540"/>
        <v/>
      </c>
      <c r="BH80" s="36" t="str">
        <f t="shared" si="541"/>
        <v/>
      </c>
      <c r="BI80" s="225"/>
      <c r="BJ80" s="75" t="str">
        <f t="shared" si="462"/>
        <v/>
      </c>
      <c r="BK80" s="37" t="str">
        <f t="shared" si="463"/>
        <v/>
      </c>
      <c r="BL80" s="224"/>
      <c r="BM80" s="74" t="str">
        <f t="shared" si="464"/>
        <v/>
      </c>
      <c r="BN80" s="36" t="str">
        <f t="shared" si="465"/>
        <v/>
      </c>
      <c r="BO80" s="225"/>
      <c r="BP80" s="75" t="str">
        <f t="shared" si="466"/>
        <v/>
      </c>
      <c r="BQ80" s="37" t="str">
        <f t="shared" si="467"/>
        <v/>
      </c>
      <c r="BR80" s="224"/>
      <c r="BS80" s="74" t="str">
        <f t="shared" si="468"/>
        <v/>
      </c>
      <c r="BT80" s="36" t="str">
        <f t="shared" si="469"/>
        <v/>
      </c>
      <c r="BU80" s="225"/>
      <c r="BV80" s="75" t="str">
        <f t="shared" si="470"/>
        <v/>
      </c>
      <c r="BW80" s="37" t="str">
        <f t="shared" si="471"/>
        <v/>
      </c>
      <c r="BX80" s="224"/>
      <c r="BY80" s="74" t="str">
        <f t="shared" si="472"/>
        <v/>
      </c>
      <c r="BZ80" s="36" t="str">
        <f t="shared" si="473"/>
        <v/>
      </c>
      <c r="CA80" s="225"/>
      <c r="CB80" s="75" t="str">
        <f t="shared" si="474"/>
        <v/>
      </c>
      <c r="CC80" s="37" t="str">
        <f t="shared" si="475"/>
        <v/>
      </c>
      <c r="CD80" s="224"/>
      <c r="CE80" s="74" t="str">
        <f t="shared" si="476"/>
        <v/>
      </c>
      <c r="CF80" s="36" t="str">
        <f t="shared" si="477"/>
        <v/>
      </c>
      <c r="CG80" s="225"/>
      <c r="CH80" s="115" t="str">
        <f t="shared" si="478"/>
        <v/>
      </c>
      <c r="CI80" s="225" t="str">
        <f t="shared" si="479"/>
        <v/>
      </c>
      <c r="CJ80" s="224"/>
      <c r="CK80" s="5" t="str">
        <f t="shared" si="480"/>
        <v/>
      </c>
      <c r="CL80" s="224" t="str">
        <f t="shared" si="481"/>
        <v/>
      </c>
      <c r="CM80" s="225"/>
      <c r="CN80" s="115" t="str">
        <f t="shared" si="482"/>
        <v/>
      </c>
      <c r="CO80" s="225" t="str">
        <f t="shared" si="483"/>
        <v/>
      </c>
      <c r="CP80" s="224"/>
      <c r="CQ80" s="5" t="str">
        <f t="shared" si="484"/>
        <v/>
      </c>
      <c r="CR80" s="224" t="str">
        <f t="shared" si="485"/>
        <v/>
      </c>
      <c r="CS80" s="225"/>
      <c r="CT80" s="115" t="str">
        <f t="shared" si="486"/>
        <v/>
      </c>
      <c r="CU80" s="225" t="str">
        <f t="shared" si="487"/>
        <v/>
      </c>
      <c r="CV80" s="224"/>
      <c r="CW80" s="5" t="str">
        <f t="shared" si="488"/>
        <v/>
      </c>
      <c r="CX80" s="224" t="str">
        <f t="shared" si="489"/>
        <v/>
      </c>
      <c r="CY80" s="225"/>
      <c r="CZ80" s="115" t="str">
        <f t="shared" si="490"/>
        <v/>
      </c>
      <c r="DA80" s="225" t="str">
        <f t="shared" si="491"/>
        <v/>
      </c>
      <c r="DB80" s="224"/>
      <c r="DC80" s="5" t="str">
        <f t="shared" si="492"/>
        <v/>
      </c>
      <c r="DD80" s="224" t="str">
        <f t="shared" si="493"/>
        <v/>
      </c>
      <c r="DE80" s="225"/>
      <c r="DF80" s="115" t="str">
        <f t="shared" si="494"/>
        <v/>
      </c>
      <c r="DG80" s="225" t="str">
        <f t="shared" si="495"/>
        <v/>
      </c>
      <c r="DH80" s="224"/>
      <c r="DI80" s="5" t="str">
        <f t="shared" si="496"/>
        <v/>
      </c>
      <c r="DJ80" s="224" t="str">
        <f t="shared" si="497"/>
        <v/>
      </c>
      <c r="DK80" s="225"/>
      <c r="DL80" s="115" t="str">
        <f t="shared" si="498"/>
        <v/>
      </c>
      <c r="DM80" s="225" t="str">
        <f t="shared" si="499"/>
        <v/>
      </c>
      <c r="DN80" s="224"/>
      <c r="DO80" s="5" t="str">
        <f t="shared" si="500"/>
        <v/>
      </c>
      <c r="DP80" s="224" t="str">
        <f t="shared" si="501"/>
        <v/>
      </c>
      <c r="DQ80" s="225"/>
      <c r="DR80" s="115" t="str">
        <f t="shared" si="502"/>
        <v/>
      </c>
      <c r="DS80" s="225" t="str">
        <f t="shared" si="503"/>
        <v/>
      </c>
      <c r="DT80" s="224"/>
      <c r="DU80" s="5" t="str">
        <f t="shared" si="504"/>
        <v/>
      </c>
      <c r="DV80" s="224" t="str">
        <f t="shared" si="505"/>
        <v/>
      </c>
      <c r="DW80" s="225"/>
      <c r="DX80" s="115" t="str">
        <f t="shared" si="506"/>
        <v/>
      </c>
      <c r="DY80" s="225" t="str">
        <f t="shared" si="507"/>
        <v/>
      </c>
      <c r="DZ80" s="224"/>
      <c r="EA80" s="5" t="str">
        <f t="shared" si="508"/>
        <v/>
      </c>
      <c r="EB80" s="224" t="str">
        <f t="shared" si="509"/>
        <v/>
      </c>
      <c r="EC80" s="225"/>
      <c r="ED80" s="115" t="str">
        <f t="shared" si="510"/>
        <v/>
      </c>
      <c r="EE80" s="225" t="str">
        <f t="shared" si="511"/>
        <v/>
      </c>
      <c r="EF80" s="224"/>
      <c r="EG80" s="5" t="str">
        <f t="shared" si="512"/>
        <v/>
      </c>
      <c r="EH80" s="224" t="str">
        <f t="shared" si="513"/>
        <v/>
      </c>
      <c r="EI80" s="225"/>
      <c r="EJ80" s="115" t="str">
        <f t="shared" si="514"/>
        <v/>
      </c>
      <c r="EK80" s="225" t="str">
        <f t="shared" si="515"/>
        <v/>
      </c>
      <c r="EL80" s="224"/>
      <c r="EM80" s="5" t="str">
        <f t="shared" si="516"/>
        <v/>
      </c>
      <c r="EN80" s="224" t="str">
        <f t="shared" si="517"/>
        <v/>
      </c>
      <c r="EO80" s="225"/>
      <c r="EP80" s="115" t="str">
        <f t="shared" si="518"/>
        <v/>
      </c>
      <c r="EQ80" s="225" t="str">
        <f t="shared" si="519"/>
        <v/>
      </c>
      <c r="ER80" s="224"/>
      <c r="ES80" s="5" t="str">
        <f t="shared" si="520"/>
        <v/>
      </c>
      <c r="ET80" s="224" t="str">
        <f t="shared" si="521"/>
        <v/>
      </c>
      <c r="EU80" s="225"/>
      <c r="EV80" s="115" t="str">
        <f t="shared" si="522"/>
        <v/>
      </c>
      <c r="EW80" s="225" t="str">
        <f t="shared" si="523"/>
        <v/>
      </c>
      <c r="EX80" s="224"/>
      <c r="EY80" s="5" t="str">
        <f t="shared" si="524"/>
        <v/>
      </c>
      <c r="EZ80" s="224" t="str">
        <f t="shared" si="525"/>
        <v/>
      </c>
      <c r="FA80" s="225"/>
      <c r="FB80" s="115" t="str">
        <f t="shared" si="526"/>
        <v/>
      </c>
      <c r="FC80" s="225" t="str">
        <f t="shared" si="527"/>
        <v/>
      </c>
      <c r="FD80" s="224"/>
      <c r="FE80" s="5" t="str">
        <f t="shared" si="528"/>
        <v/>
      </c>
      <c r="FF80" s="224" t="str">
        <f t="shared" si="529"/>
        <v/>
      </c>
      <c r="FG80" s="225"/>
      <c r="FH80" s="115" t="str">
        <f t="shared" si="530"/>
        <v/>
      </c>
      <c r="FI80" s="225" t="str">
        <f t="shared" si="531"/>
        <v/>
      </c>
      <c r="FJ80" s="224"/>
      <c r="FK80" s="5" t="str">
        <f t="shared" si="532"/>
        <v/>
      </c>
      <c r="FL80" s="224" t="str">
        <f t="shared" si="533"/>
        <v/>
      </c>
      <c r="FM80" s="225"/>
      <c r="FN80" s="115" t="str">
        <f t="shared" si="534"/>
        <v/>
      </c>
      <c r="FO80" s="225" t="str">
        <f t="shared" si="535"/>
        <v/>
      </c>
      <c r="FP80" s="224"/>
      <c r="FQ80" s="5" t="str">
        <f t="shared" si="536"/>
        <v/>
      </c>
      <c r="FR80" s="224" t="str">
        <f t="shared" si="537"/>
        <v/>
      </c>
      <c r="FS80" s="225"/>
      <c r="FT80" s="115" t="str">
        <f t="shared" si="538"/>
        <v/>
      </c>
      <c r="FU80" s="225" t="str">
        <f t="shared" si="539"/>
        <v/>
      </c>
      <c r="FV80" s="253"/>
      <c r="FW80" s="253"/>
      <c r="FX80" s="253"/>
      <c r="FY80" s="253"/>
      <c r="FZ80" s="253"/>
    </row>
    <row r="81" spans="1:183" x14ac:dyDescent="0.25">
      <c r="A81" s="2" t="str">
        <f t="shared" si="436"/>
        <v/>
      </c>
      <c r="B81" s="2"/>
      <c r="C81" s="151"/>
      <c r="D81" s="151" t="str">
        <f t="shared" si="437"/>
        <v/>
      </c>
      <c r="E81" s="109"/>
      <c r="F81" s="196"/>
      <c r="G81" s="2"/>
      <c r="H81" s="76"/>
      <c r="I81" s="114" t="str">
        <f t="shared" si="328"/>
        <v/>
      </c>
      <c r="J81" s="114" t="str">
        <f t="shared" si="329"/>
        <v/>
      </c>
      <c r="K81" s="114" t="str">
        <f t="shared" si="330"/>
        <v/>
      </c>
      <c r="L81" s="114" t="str">
        <f t="shared" si="331"/>
        <v/>
      </c>
      <c r="M81" s="114" t="str">
        <f t="shared" si="332"/>
        <v/>
      </c>
      <c r="N81" s="114" t="str">
        <f t="shared" si="333"/>
        <v/>
      </c>
      <c r="O81" s="114" t="str">
        <f t="shared" si="417"/>
        <v/>
      </c>
      <c r="P81" s="114" t="str">
        <f t="shared" si="418"/>
        <v/>
      </c>
      <c r="Q81" s="93" t="str">
        <f t="shared" si="419"/>
        <v/>
      </c>
      <c r="R81" s="93" t="str">
        <f t="shared" si="420"/>
        <v/>
      </c>
      <c r="S81" s="93" t="str">
        <f t="shared" si="421"/>
        <v/>
      </c>
      <c r="T81" s="93" t="str">
        <f t="shared" si="422"/>
        <v/>
      </c>
      <c r="U81" s="93" t="str">
        <f t="shared" si="423"/>
        <v/>
      </c>
      <c r="V81" s="93" t="str">
        <f t="shared" si="424"/>
        <v/>
      </c>
      <c r="W81" s="93" t="str">
        <f t="shared" si="425"/>
        <v/>
      </c>
      <c r="X81" s="93" t="str">
        <f t="shared" si="426"/>
        <v/>
      </c>
      <c r="Y81" s="93" t="str">
        <f t="shared" si="427"/>
        <v/>
      </c>
      <c r="Z81" s="93" t="str">
        <f t="shared" si="428"/>
        <v/>
      </c>
      <c r="AA81" s="93" t="str">
        <f t="shared" si="429"/>
        <v/>
      </c>
      <c r="AB81" s="93" t="str">
        <f t="shared" si="430"/>
        <v/>
      </c>
      <c r="AC81" s="93" t="str">
        <f t="shared" si="431"/>
        <v/>
      </c>
      <c r="AD81" s="93" t="str">
        <f t="shared" si="432"/>
        <v/>
      </c>
      <c r="AE81" s="93" t="str">
        <f t="shared" si="433"/>
        <v/>
      </c>
      <c r="AF81" s="93" t="str">
        <f t="shared" si="434"/>
        <v/>
      </c>
      <c r="AG81" s="93" t="str">
        <f t="shared" si="435"/>
        <v/>
      </c>
      <c r="AH81" s="93" t="str">
        <f t="shared" si="438"/>
        <v/>
      </c>
      <c r="AI81" s="93" t="str">
        <f t="shared" si="439"/>
        <v/>
      </c>
      <c r="AJ81" s="93" t="str">
        <f t="shared" si="440"/>
        <v/>
      </c>
      <c r="AK81" s="93" t="str">
        <f t="shared" si="441"/>
        <v/>
      </c>
      <c r="AL81" s="93" t="str">
        <f t="shared" si="442"/>
        <v/>
      </c>
      <c r="AM81" s="93" t="str">
        <f t="shared" si="443"/>
        <v/>
      </c>
      <c r="AN81" s="93" t="str">
        <f t="shared" si="444"/>
        <v/>
      </c>
      <c r="AO81" s="93" t="str">
        <f t="shared" si="445"/>
        <v/>
      </c>
      <c r="AP81" s="93" t="str">
        <f t="shared" si="446"/>
        <v/>
      </c>
      <c r="AQ81" s="93" t="str">
        <f t="shared" si="447"/>
        <v/>
      </c>
      <c r="AR81" s="93" t="str">
        <f t="shared" si="448"/>
        <v/>
      </c>
      <c r="AS81" s="93" t="str">
        <f t="shared" si="449"/>
        <v/>
      </c>
      <c r="AT81" s="93" t="str">
        <f t="shared" si="450"/>
        <v/>
      </c>
      <c r="AU81" s="93" t="str">
        <f t="shared" si="451"/>
        <v/>
      </c>
      <c r="AV81" s="93" t="str">
        <f t="shared" si="452"/>
        <v/>
      </c>
      <c r="AW81" s="93" t="str">
        <f t="shared" si="453"/>
        <v/>
      </c>
      <c r="AX81" s="93" t="str">
        <f t="shared" si="454"/>
        <v/>
      </c>
      <c r="AY81" s="93" t="str">
        <f t="shared" si="455"/>
        <v/>
      </c>
      <c r="AZ81" s="93" t="str">
        <f t="shared" si="456"/>
        <v/>
      </c>
      <c r="BA81" s="93" t="str">
        <f t="shared" si="457"/>
        <v/>
      </c>
      <c r="BB81" s="93" t="str">
        <f t="shared" si="458"/>
        <v/>
      </c>
      <c r="BC81" s="93" t="str">
        <f t="shared" si="459"/>
        <v/>
      </c>
      <c r="BD81" s="93" t="str">
        <f t="shared" si="460"/>
        <v/>
      </c>
      <c r="BE81" s="93" t="str">
        <f t="shared" si="461"/>
        <v/>
      </c>
      <c r="BF81" s="224"/>
      <c r="BG81" s="74" t="str">
        <f t="shared" si="540"/>
        <v/>
      </c>
      <c r="BH81" s="36" t="str">
        <f t="shared" si="541"/>
        <v/>
      </c>
      <c r="BI81" s="225"/>
      <c r="BJ81" s="75" t="str">
        <f t="shared" si="462"/>
        <v/>
      </c>
      <c r="BK81" s="37" t="str">
        <f t="shared" si="463"/>
        <v/>
      </c>
      <c r="BL81" s="224"/>
      <c r="BM81" s="74" t="str">
        <f t="shared" si="464"/>
        <v/>
      </c>
      <c r="BN81" s="36" t="str">
        <f t="shared" si="465"/>
        <v/>
      </c>
      <c r="BO81" s="225"/>
      <c r="BP81" s="75" t="str">
        <f t="shared" si="466"/>
        <v/>
      </c>
      <c r="BQ81" s="37" t="str">
        <f t="shared" si="467"/>
        <v/>
      </c>
      <c r="BR81" s="224"/>
      <c r="BS81" s="74" t="str">
        <f t="shared" si="468"/>
        <v/>
      </c>
      <c r="BT81" s="36" t="str">
        <f t="shared" si="469"/>
        <v/>
      </c>
      <c r="BU81" s="225"/>
      <c r="BV81" s="75" t="str">
        <f t="shared" si="470"/>
        <v/>
      </c>
      <c r="BW81" s="37" t="str">
        <f t="shared" si="471"/>
        <v/>
      </c>
      <c r="BX81" s="224"/>
      <c r="BY81" s="74" t="str">
        <f t="shared" si="472"/>
        <v/>
      </c>
      <c r="BZ81" s="36" t="str">
        <f t="shared" si="473"/>
        <v/>
      </c>
      <c r="CA81" s="225"/>
      <c r="CB81" s="75" t="str">
        <f t="shared" si="474"/>
        <v/>
      </c>
      <c r="CC81" s="37" t="str">
        <f t="shared" si="475"/>
        <v/>
      </c>
      <c r="CD81" s="224"/>
      <c r="CE81" s="74" t="str">
        <f t="shared" si="476"/>
        <v/>
      </c>
      <c r="CF81" s="36" t="str">
        <f t="shared" si="477"/>
        <v/>
      </c>
      <c r="CG81" s="225"/>
      <c r="CH81" s="115" t="str">
        <f t="shared" si="478"/>
        <v/>
      </c>
      <c r="CI81" s="225" t="str">
        <f t="shared" si="479"/>
        <v/>
      </c>
      <c r="CJ81" s="224"/>
      <c r="CK81" s="5" t="str">
        <f t="shared" si="480"/>
        <v/>
      </c>
      <c r="CL81" s="224" t="str">
        <f t="shared" si="481"/>
        <v/>
      </c>
      <c r="CM81" s="225"/>
      <c r="CN81" s="115" t="str">
        <f t="shared" si="482"/>
        <v/>
      </c>
      <c r="CO81" s="225" t="str">
        <f t="shared" si="483"/>
        <v/>
      </c>
      <c r="CP81" s="224"/>
      <c r="CQ81" s="5" t="str">
        <f t="shared" si="484"/>
        <v/>
      </c>
      <c r="CR81" s="224" t="str">
        <f t="shared" si="485"/>
        <v/>
      </c>
      <c r="CS81" s="225"/>
      <c r="CT81" s="115" t="str">
        <f t="shared" si="486"/>
        <v/>
      </c>
      <c r="CU81" s="225" t="str">
        <f t="shared" si="487"/>
        <v/>
      </c>
      <c r="CV81" s="224"/>
      <c r="CW81" s="5" t="str">
        <f t="shared" si="488"/>
        <v/>
      </c>
      <c r="CX81" s="224" t="str">
        <f t="shared" si="489"/>
        <v/>
      </c>
      <c r="CY81" s="225"/>
      <c r="CZ81" s="115" t="str">
        <f t="shared" si="490"/>
        <v/>
      </c>
      <c r="DA81" s="225" t="str">
        <f t="shared" si="491"/>
        <v/>
      </c>
      <c r="DB81" s="224"/>
      <c r="DC81" s="5" t="str">
        <f t="shared" si="492"/>
        <v/>
      </c>
      <c r="DD81" s="224" t="str">
        <f t="shared" si="493"/>
        <v/>
      </c>
      <c r="DE81" s="225"/>
      <c r="DF81" s="115" t="str">
        <f t="shared" si="494"/>
        <v/>
      </c>
      <c r="DG81" s="225" t="str">
        <f t="shared" si="495"/>
        <v/>
      </c>
      <c r="DH81" s="224"/>
      <c r="DI81" s="5" t="str">
        <f t="shared" si="496"/>
        <v/>
      </c>
      <c r="DJ81" s="224" t="str">
        <f t="shared" si="497"/>
        <v/>
      </c>
      <c r="DK81" s="225"/>
      <c r="DL81" s="115" t="str">
        <f t="shared" si="498"/>
        <v/>
      </c>
      <c r="DM81" s="225" t="str">
        <f t="shared" si="499"/>
        <v/>
      </c>
      <c r="DN81" s="224"/>
      <c r="DO81" s="5" t="str">
        <f t="shared" si="500"/>
        <v/>
      </c>
      <c r="DP81" s="224" t="str">
        <f t="shared" si="501"/>
        <v/>
      </c>
      <c r="DQ81" s="225"/>
      <c r="DR81" s="115" t="str">
        <f t="shared" si="502"/>
        <v/>
      </c>
      <c r="DS81" s="225" t="str">
        <f t="shared" si="503"/>
        <v/>
      </c>
      <c r="DT81" s="224"/>
      <c r="DU81" s="5" t="str">
        <f t="shared" si="504"/>
        <v/>
      </c>
      <c r="DV81" s="224" t="str">
        <f t="shared" si="505"/>
        <v/>
      </c>
      <c r="DW81" s="225"/>
      <c r="DX81" s="115" t="str">
        <f t="shared" si="506"/>
        <v/>
      </c>
      <c r="DY81" s="225" t="str">
        <f t="shared" si="507"/>
        <v/>
      </c>
      <c r="DZ81" s="224"/>
      <c r="EA81" s="5" t="str">
        <f t="shared" si="508"/>
        <v/>
      </c>
      <c r="EB81" s="224" t="str">
        <f t="shared" si="509"/>
        <v/>
      </c>
      <c r="EC81" s="225"/>
      <c r="ED81" s="115" t="str">
        <f t="shared" si="510"/>
        <v/>
      </c>
      <c r="EE81" s="225" t="str">
        <f t="shared" si="511"/>
        <v/>
      </c>
      <c r="EF81" s="224"/>
      <c r="EG81" s="5" t="str">
        <f t="shared" si="512"/>
        <v/>
      </c>
      <c r="EH81" s="224" t="str">
        <f t="shared" si="513"/>
        <v/>
      </c>
      <c r="EI81" s="225"/>
      <c r="EJ81" s="115" t="str">
        <f t="shared" si="514"/>
        <v/>
      </c>
      <c r="EK81" s="225" t="str">
        <f t="shared" si="515"/>
        <v/>
      </c>
      <c r="EL81" s="224"/>
      <c r="EM81" s="5" t="str">
        <f t="shared" si="516"/>
        <v/>
      </c>
      <c r="EN81" s="224" t="str">
        <f t="shared" si="517"/>
        <v/>
      </c>
      <c r="EO81" s="225"/>
      <c r="EP81" s="115" t="str">
        <f t="shared" si="518"/>
        <v/>
      </c>
      <c r="EQ81" s="225" t="str">
        <f t="shared" si="519"/>
        <v/>
      </c>
      <c r="ER81" s="224"/>
      <c r="ES81" s="5" t="str">
        <f t="shared" si="520"/>
        <v/>
      </c>
      <c r="ET81" s="224" t="str">
        <f t="shared" si="521"/>
        <v/>
      </c>
      <c r="EU81" s="225"/>
      <c r="EV81" s="115" t="str">
        <f t="shared" si="522"/>
        <v/>
      </c>
      <c r="EW81" s="225" t="str">
        <f t="shared" si="523"/>
        <v/>
      </c>
      <c r="EX81" s="224"/>
      <c r="EY81" s="5" t="str">
        <f t="shared" si="524"/>
        <v/>
      </c>
      <c r="EZ81" s="224" t="str">
        <f t="shared" si="525"/>
        <v/>
      </c>
      <c r="FA81" s="225"/>
      <c r="FB81" s="115" t="str">
        <f t="shared" si="526"/>
        <v/>
      </c>
      <c r="FC81" s="225" t="str">
        <f t="shared" si="527"/>
        <v/>
      </c>
      <c r="FD81" s="224"/>
      <c r="FE81" s="5" t="str">
        <f t="shared" si="528"/>
        <v/>
      </c>
      <c r="FF81" s="224" t="str">
        <f t="shared" si="529"/>
        <v/>
      </c>
      <c r="FG81" s="225"/>
      <c r="FH81" s="115" t="str">
        <f t="shared" si="530"/>
        <v/>
      </c>
      <c r="FI81" s="225" t="str">
        <f t="shared" si="531"/>
        <v/>
      </c>
      <c r="FJ81" s="224"/>
      <c r="FK81" s="5" t="str">
        <f t="shared" si="532"/>
        <v/>
      </c>
      <c r="FL81" s="224" t="str">
        <f t="shared" si="533"/>
        <v/>
      </c>
      <c r="FM81" s="225"/>
      <c r="FN81" s="115" t="str">
        <f t="shared" si="534"/>
        <v/>
      </c>
      <c r="FO81" s="225" t="str">
        <f t="shared" si="535"/>
        <v/>
      </c>
      <c r="FP81" s="224"/>
      <c r="FQ81" s="5" t="str">
        <f t="shared" si="536"/>
        <v/>
      </c>
      <c r="FR81" s="224" t="str">
        <f t="shared" si="537"/>
        <v/>
      </c>
      <c r="FS81" s="225"/>
      <c r="FT81" s="115" t="str">
        <f t="shared" si="538"/>
        <v/>
      </c>
      <c r="FU81" s="225" t="str">
        <f t="shared" si="539"/>
        <v/>
      </c>
      <c r="FV81" s="253"/>
      <c r="FW81" s="253"/>
      <c r="FX81" s="253"/>
      <c r="FY81" s="253"/>
      <c r="FZ81" s="253"/>
      <c r="GA81" s="3"/>
    </row>
    <row r="82" spans="1:183" s="17" customFormat="1" x14ac:dyDescent="0.25">
      <c r="A82" s="15"/>
      <c r="B82" s="15"/>
      <c r="C82" s="157"/>
      <c r="D82" s="157"/>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54">
        <f>SUM(C7:C81)</f>
        <v>60709.97</v>
      </c>
      <c r="D83" s="154">
        <f>SUM(D7:D81)</f>
        <v>472452.72</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H7:H85">
    <cfRule type="expression" dxfId="3475" priority="124" stopIfTrue="1">
      <formula>$P7&lt;&gt;""</formula>
    </cfRule>
    <cfRule type="expression" dxfId="3474" priority="125" stopIfTrue="1">
      <formula>$O7&lt;&gt;""</formula>
    </cfRule>
    <cfRule type="expression" dxfId="3473" priority="126" stopIfTrue="1">
      <formula>$N7&lt;&gt;""</formula>
    </cfRule>
    <cfRule type="expression" dxfId="3472" priority="127" stopIfTrue="1">
      <formula>$M7&lt;&gt;""</formula>
    </cfRule>
    <cfRule type="expression" dxfId="3471" priority="128" stopIfTrue="1">
      <formula>$L7&lt;&gt;""</formula>
    </cfRule>
    <cfRule type="expression" dxfId="3470" priority="130" stopIfTrue="1">
      <formula>$J7&lt;&gt;""</formula>
    </cfRule>
    <cfRule type="expression" dxfId="3469" priority="129" stopIfTrue="1">
      <formula>$K7&lt;&gt;""</formula>
    </cfRule>
    <cfRule type="expression" dxfId="3468" priority="131" stopIfTrue="1">
      <formula>$I7&lt;&gt;""</formula>
    </cfRule>
  </conditionalFormatting>
  <conditionalFormatting sqref="H12">
    <cfRule type="expression" dxfId="3467" priority="2082" stopIfTrue="1">
      <formula>$M11&lt;&gt;""</formula>
    </cfRule>
    <cfRule type="expression" dxfId="3466" priority="2083" stopIfTrue="1">
      <formula>$L11&lt;&gt;""</formula>
    </cfRule>
    <cfRule type="expression" dxfId="3465" priority="2084" stopIfTrue="1">
      <formula>$K11&lt;&gt;""</formula>
    </cfRule>
    <cfRule type="expression" dxfId="3464" priority="2085" stopIfTrue="1">
      <formula>$J11&lt;&gt;""</formula>
    </cfRule>
    <cfRule type="expression" dxfId="3463" priority="2086" stopIfTrue="1">
      <formula>$I11&lt;&gt;""</formula>
    </cfRule>
    <cfRule type="expression" dxfId="3462" priority="2079" stopIfTrue="1">
      <formula>$P11&lt;&gt;""</formula>
    </cfRule>
    <cfRule type="expression" dxfId="3461" priority="2080" stopIfTrue="1">
      <formula>$O11&lt;&gt;""</formula>
    </cfRule>
    <cfRule type="expression" dxfId="3460" priority="2081" stopIfTrue="1">
      <formula>$N11&lt;&gt;""</formula>
    </cfRule>
  </conditionalFormatting>
  <conditionalFormatting sqref="H24:H28">
    <cfRule type="expression" dxfId="3459" priority="77" stopIfTrue="1">
      <formula>$O24&lt;&gt;""</formula>
    </cfRule>
    <cfRule type="expression" dxfId="3458" priority="81" stopIfTrue="1">
      <formula>$K24&lt;&gt;""</formula>
    </cfRule>
    <cfRule type="expression" dxfId="3457" priority="79" stopIfTrue="1">
      <formula>$M24&lt;&gt;""</formula>
    </cfRule>
    <cfRule type="expression" dxfId="3456" priority="80" stopIfTrue="1">
      <formula>$L24&lt;&gt;""</formula>
    </cfRule>
    <cfRule type="expression" dxfId="3455" priority="82" stopIfTrue="1">
      <formula>$J24&lt;&gt;""</formula>
    </cfRule>
    <cfRule type="expression" dxfId="3454" priority="78" stopIfTrue="1">
      <formula>$N24&lt;&gt;""</formula>
    </cfRule>
    <cfRule type="expression" dxfId="3453" priority="83" stopIfTrue="1">
      <formula>$I24&lt;&gt;""</formula>
    </cfRule>
    <cfRule type="expression" dxfId="3452" priority="76" stopIfTrue="1">
      <formula>$P24&lt;&gt;""</formula>
    </cfRule>
  </conditionalFormatting>
  <conditionalFormatting sqref="H34:H81">
    <cfRule type="expression" dxfId="3451" priority="478" stopIfTrue="1">
      <formula>$N34&lt;&gt;""</formula>
    </cfRule>
    <cfRule type="expression" dxfId="3450" priority="480" stopIfTrue="1">
      <formula>$L34&lt;&gt;""</formula>
    </cfRule>
    <cfRule type="expression" dxfId="3449" priority="481" stopIfTrue="1">
      <formula>$K34&lt;&gt;""</formula>
    </cfRule>
    <cfRule type="expression" dxfId="3448" priority="482" stopIfTrue="1">
      <formula>$J34&lt;&gt;""</formula>
    </cfRule>
    <cfRule type="expression" dxfId="3447" priority="483" stopIfTrue="1">
      <formula>$I34&lt;&gt;""</formula>
    </cfRule>
    <cfRule type="expression" dxfId="3446" priority="479" stopIfTrue="1">
      <formula>$M34&lt;&gt;""</formula>
    </cfRule>
    <cfRule type="expression" dxfId="3445" priority="476" stopIfTrue="1">
      <formula>$P34&lt;&gt;""</formula>
    </cfRule>
    <cfRule type="expression" dxfId="3444" priority="477" stopIfTrue="1">
      <formula>$O34&lt;&gt;""</formula>
    </cfRule>
  </conditionalFormatting>
  <conditionalFormatting sqref="BF7">
    <cfRule type="expression" dxfId="3443" priority="465" stopIfTrue="1">
      <formula>$BG7&lt;=180</formula>
    </cfRule>
  </conditionalFormatting>
  <conditionalFormatting sqref="BF7:BF81">
    <cfRule type="expression" dxfId="3442" priority="467" stopIfTrue="1">
      <formula>$BG7&gt;270</formula>
    </cfRule>
    <cfRule type="expression" dxfId="3441" priority="466" stopIfTrue="1">
      <formula>$BG7&lt;=270</formula>
    </cfRule>
    <cfRule type="expression" dxfId="3440" priority="53" stopIfTrue="1">
      <formula>$BG7&lt;=0</formula>
    </cfRule>
    <cfRule type="expression" dxfId="3439" priority="54" stopIfTrue="1">
      <formula>$BG7&lt;=30</formula>
    </cfRule>
    <cfRule type="expression" dxfId="3438" priority="55" stopIfTrue="1">
      <formula>$BG7&lt;=60</formula>
    </cfRule>
    <cfRule type="expression" dxfId="3437" priority="56" stopIfTrue="1">
      <formula>$BG7&lt;=90</formula>
    </cfRule>
    <cfRule type="expression" dxfId="3436" priority="57" stopIfTrue="1">
      <formula>$BG7&lt;=120</formula>
    </cfRule>
  </conditionalFormatting>
  <conditionalFormatting sqref="BF8">
    <cfRule type="expression" dxfId="3435" priority="475" stopIfTrue="1">
      <formula>$BG$8&gt;270</formula>
    </cfRule>
    <cfRule type="expression" dxfId="3434" priority="474" stopIfTrue="1">
      <formula>$BG$8&lt;=270</formula>
    </cfRule>
    <cfRule type="expression" dxfId="3433" priority="472" stopIfTrue="1">
      <formula>$BG$8&lt;=120</formula>
    </cfRule>
    <cfRule type="expression" dxfId="3432" priority="471" stopIfTrue="1">
      <formula>$BG$8&lt;=90</formula>
    </cfRule>
    <cfRule type="expression" dxfId="3431" priority="470" stopIfTrue="1">
      <formula>$BG$8&lt;=60</formula>
    </cfRule>
    <cfRule type="expression" dxfId="3430" priority="468" stopIfTrue="1">
      <formula>$BG$8&lt;=0</formula>
    </cfRule>
    <cfRule type="expression" dxfId="3429" priority="473" stopIfTrue="1">
      <formula>$BG$8&lt;=180</formula>
    </cfRule>
    <cfRule type="expression" dxfId="3428" priority="469" stopIfTrue="1">
      <formula>$BG$8&lt;=30</formula>
    </cfRule>
  </conditionalFormatting>
  <conditionalFormatting sqref="BI7:BI81">
    <cfRule type="expression" dxfId="3427" priority="459" stopIfTrue="1">
      <formula>$BJ7&gt;270</formula>
    </cfRule>
    <cfRule type="expression" dxfId="3426" priority="458" stopIfTrue="1">
      <formula>$BJ7&lt;=270</formula>
    </cfRule>
    <cfRule type="expression" dxfId="3425" priority="457" stopIfTrue="1">
      <formula>$BJ7&lt;=180</formula>
    </cfRule>
    <cfRule type="expression" dxfId="3424" priority="456" stopIfTrue="1">
      <formula>$BJ7&lt;=120</formula>
    </cfRule>
    <cfRule type="expression" dxfId="3423" priority="455" stopIfTrue="1">
      <formula>$BJ7&lt;=90</formula>
    </cfRule>
    <cfRule type="expression" dxfId="3422" priority="454" stopIfTrue="1">
      <formula>$BJ7&lt;=60</formula>
    </cfRule>
    <cfRule type="expression" dxfId="3421" priority="453" stopIfTrue="1">
      <formula>$BJ7&lt;=30</formula>
    </cfRule>
    <cfRule type="expression" dxfId="3420" priority="452" stopIfTrue="1">
      <formula>$BJ7&lt;=0</formula>
    </cfRule>
  </conditionalFormatting>
  <conditionalFormatting sqref="BL7">
    <cfRule type="expression" dxfId="3419" priority="42" stopIfTrue="1">
      <formula>$BG7&lt;=180</formula>
    </cfRule>
  </conditionalFormatting>
  <conditionalFormatting sqref="BL7:BL14">
    <cfRule type="expression" dxfId="3418" priority="43" stopIfTrue="1">
      <formula>$BG7&lt;=270</formula>
    </cfRule>
    <cfRule type="expression" dxfId="3417" priority="44" stopIfTrue="1">
      <formula>$BG7&gt;270</formula>
    </cfRule>
  </conditionalFormatting>
  <conditionalFormatting sqref="BL7:BL15 BL17:BL21">
    <cfRule type="expression" dxfId="3416" priority="35" stopIfTrue="1">
      <formula>$BG7&lt;=0</formula>
    </cfRule>
    <cfRule type="expression" dxfId="3415" priority="36" stopIfTrue="1">
      <formula>$BG7&lt;=30</formula>
    </cfRule>
    <cfRule type="expression" dxfId="3414" priority="37" stopIfTrue="1">
      <formula>$BG7&lt;=60</formula>
    </cfRule>
    <cfRule type="expression" dxfId="3413" priority="38" stopIfTrue="1">
      <formula>$BG7&lt;=90</formula>
    </cfRule>
    <cfRule type="expression" dxfId="3412" priority="39" stopIfTrue="1">
      <formula>$BG7&lt;=120</formula>
    </cfRule>
  </conditionalFormatting>
  <conditionalFormatting sqref="BL8">
    <cfRule type="expression" dxfId="3411" priority="50" stopIfTrue="1">
      <formula>$BG$8&lt;=180</formula>
    </cfRule>
    <cfRule type="expression" dxfId="3410" priority="46" stopIfTrue="1">
      <formula>$BG$8&lt;=30</formula>
    </cfRule>
    <cfRule type="expression" dxfId="3409" priority="47" stopIfTrue="1">
      <formula>$BG$8&lt;=60</formula>
    </cfRule>
    <cfRule type="expression" dxfId="3408" priority="49" stopIfTrue="1">
      <formula>$BG$8&lt;=120</formula>
    </cfRule>
    <cfRule type="expression" dxfId="3407" priority="51" stopIfTrue="1">
      <formula>$BG$8&lt;=270</formula>
    </cfRule>
    <cfRule type="expression" dxfId="3406" priority="52" stopIfTrue="1">
      <formula>$BG$8&gt;270</formula>
    </cfRule>
    <cfRule type="expression" dxfId="3405" priority="48" stopIfTrue="1">
      <formula>$BG$8&lt;=90</formula>
    </cfRule>
    <cfRule type="expression" dxfId="3404" priority="45" stopIfTrue="1">
      <formula>$BG$8&lt;=0</formula>
    </cfRule>
  </conditionalFormatting>
  <conditionalFormatting sqref="BL15 BL17:BL21">
    <cfRule type="expression" dxfId="3403" priority="40" stopIfTrue="1">
      <formula>$BG15&lt;=270</formula>
    </cfRule>
    <cfRule type="expression" dxfId="3402" priority="41" stopIfTrue="1">
      <formula>$BG15&gt;270</formula>
    </cfRule>
  </conditionalFormatting>
  <conditionalFormatting sqref="BL16">
    <cfRule type="expression" dxfId="3401" priority="4" stopIfTrue="1">
      <formula>$BJ16&lt;=90</formula>
    </cfRule>
    <cfRule type="expression" dxfId="3400" priority="7" stopIfTrue="1">
      <formula>$BJ16&lt;=270</formula>
    </cfRule>
    <cfRule type="expression" dxfId="3399" priority="5" stopIfTrue="1">
      <formula>$BJ16&lt;=120</formula>
    </cfRule>
    <cfRule type="expression" dxfId="3398" priority="2" stopIfTrue="1">
      <formula>$BJ16&lt;=30</formula>
    </cfRule>
    <cfRule type="expression" dxfId="3397" priority="6" stopIfTrue="1">
      <formula>$BJ16&lt;=180</formula>
    </cfRule>
    <cfRule type="expression" dxfId="3396" priority="8" stopIfTrue="1">
      <formula>$BJ16&gt;270</formula>
    </cfRule>
    <cfRule type="expression" dxfId="3395" priority="1" stopIfTrue="1">
      <formula>$BJ16&lt;=0</formula>
    </cfRule>
    <cfRule type="expression" dxfId="3394" priority="3" stopIfTrue="1">
      <formula>$BJ16&lt;=60</formula>
    </cfRule>
  </conditionalFormatting>
  <conditionalFormatting sqref="BL22:BL81">
    <cfRule type="expression" dxfId="3393" priority="448" stopIfTrue="1">
      <formula>$BM22&lt;=120</formula>
    </cfRule>
    <cfRule type="expression" dxfId="3392" priority="447" stopIfTrue="1">
      <formula>$BM22&lt;=90</formula>
    </cfRule>
    <cfRule type="expression" dxfId="3391" priority="445" stopIfTrue="1">
      <formula>$BM22&lt;=30</formula>
    </cfRule>
    <cfRule type="expression" dxfId="3390" priority="444" stopIfTrue="1">
      <formula>$BM22&lt;=0</formula>
    </cfRule>
    <cfRule type="expression" dxfId="3389" priority="446" stopIfTrue="1">
      <formula>$BM22&lt;=60</formula>
    </cfRule>
    <cfRule type="expression" dxfId="3388" priority="450" stopIfTrue="1">
      <formula>$BM22&lt;=270</formula>
    </cfRule>
    <cfRule type="expression" dxfId="3387" priority="449" stopIfTrue="1">
      <formula>$BM22&lt;=180</formula>
    </cfRule>
    <cfRule type="expression" dxfId="3386" priority="451" stopIfTrue="1">
      <formula>$BM22&gt;270</formula>
    </cfRule>
  </conditionalFormatting>
  <conditionalFormatting sqref="BO7">
    <cfRule type="expression" dxfId="3385" priority="16" stopIfTrue="1">
      <formula>$BG7&lt;=180</formula>
    </cfRule>
  </conditionalFormatting>
  <conditionalFormatting sqref="BO7:BO14">
    <cfRule type="expression" dxfId="3384" priority="17" stopIfTrue="1">
      <formula>$BG7&lt;=270</formula>
    </cfRule>
    <cfRule type="expression" dxfId="3383" priority="18" stopIfTrue="1">
      <formula>$BG7&gt;270</formula>
    </cfRule>
  </conditionalFormatting>
  <conditionalFormatting sqref="BO7:BO21">
    <cfRule type="expression" dxfId="3382" priority="13" stopIfTrue="1">
      <formula>$BG7&lt;=120</formula>
    </cfRule>
    <cfRule type="expression" dxfId="3381" priority="12" stopIfTrue="1">
      <formula>$BG7&lt;=90</formula>
    </cfRule>
    <cfRule type="expression" dxfId="3380" priority="11" stopIfTrue="1">
      <formula>$BG7&lt;=60</formula>
    </cfRule>
    <cfRule type="expression" dxfId="3379" priority="10" stopIfTrue="1">
      <formula>$BG7&lt;=30</formula>
    </cfRule>
    <cfRule type="expression" dxfId="3378" priority="9" stopIfTrue="1">
      <formula>$BG7&lt;=0</formula>
    </cfRule>
  </conditionalFormatting>
  <conditionalFormatting sqref="BO8">
    <cfRule type="expression" dxfId="3377" priority="19" stopIfTrue="1">
      <formula>$BG$8&lt;=0</formula>
    </cfRule>
    <cfRule type="expression" dxfId="3376" priority="20" stopIfTrue="1">
      <formula>$BG$8&lt;=30</formula>
    </cfRule>
    <cfRule type="expression" dxfId="3375" priority="21" stopIfTrue="1">
      <formula>$BG$8&lt;=60</formula>
    </cfRule>
    <cfRule type="expression" dxfId="3374" priority="22" stopIfTrue="1">
      <formula>$BG$8&lt;=90</formula>
    </cfRule>
    <cfRule type="expression" dxfId="3373" priority="23" stopIfTrue="1">
      <formula>$BG$8&lt;=120</formula>
    </cfRule>
    <cfRule type="expression" dxfId="3372" priority="24" stopIfTrue="1">
      <formula>$BG$8&lt;=180</formula>
    </cfRule>
    <cfRule type="expression" dxfId="3371" priority="25" stopIfTrue="1">
      <formula>$BG$8&lt;=270</formula>
    </cfRule>
    <cfRule type="expression" dxfId="3370" priority="26" stopIfTrue="1">
      <formula>$BG$8&gt;270</formula>
    </cfRule>
  </conditionalFormatting>
  <conditionalFormatting sqref="BO15:BO21">
    <cfRule type="expression" dxfId="3369" priority="15" stopIfTrue="1">
      <formula>$BG15&gt;270</formula>
    </cfRule>
    <cfRule type="expression" dxfId="3368" priority="14" stopIfTrue="1">
      <formula>$BG15&lt;=270</formula>
    </cfRule>
  </conditionalFormatting>
  <conditionalFormatting sqref="BO22:BO81">
    <cfRule type="expression" dxfId="3367" priority="438" stopIfTrue="1">
      <formula>$BP22&lt;=60</formula>
    </cfRule>
    <cfRule type="expression" dxfId="3366" priority="439" stopIfTrue="1">
      <formula>$BP22&lt;=90</formula>
    </cfRule>
    <cfRule type="expression" dxfId="3365" priority="440" stopIfTrue="1">
      <formula>$BP22&lt;=120</formula>
    </cfRule>
    <cfRule type="expression" dxfId="3364" priority="441" stopIfTrue="1">
      <formula>$BP22&lt;=180</formula>
    </cfRule>
    <cfRule type="expression" dxfId="3363" priority="442" stopIfTrue="1">
      <formula>$BP22&lt;=270</formula>
    </cfRule>
    <cfRule type="expression" dxfId="3362" priority="443" stopIfTrue="1">
      <formula>$BP22&gt;270</formula>
    </cfRule>
    <cfRule type="expression" dxfId="3361" priority="436" stopIfTrue="1">
      <formula>$BP22&lt;=0</formula>
    </cfRule>
    <cfRule type="expression" dxfId="3360" priority="437" stopIfTrue="1">
      <formula>$BP22&lt;=30</formula>
    </cfRule>
  </conditionalFormatting>
  <conditionalFormatting sqref="BR7:BR14 BR16:BR81">
    <cfRule type="expression" dxfId="3359" priority="428" stopIfTrue="1">
      <formula>$BS7&lt;=0</formula>
    </cfRule>
    <cfRule type="expression" dxfId="3358" priority="429" stopIfTrue="1">
      <formula>$BS7&lt;=30</formula>
    </cfRule>
    <cfRule type="expression" dxfId="3357" priority="430" stopIfTrue="1">
      <formula>$BS7&lt;=60</formula>
    </cfRule>
    <cfRule type="expression" dxfId="3356" priority="431" stopIfTrue="1">
      <formula>$BS7&lt;=90</formula>
    </cfRule>
    <cfRule type="expression" dxfId="3355" priority="432" stopIfTrue="1">
      <formula>$BS7&lt;=120</formula>
    </cfRule>
    <cfRule type="expression" dxfId="3354" priority="433" stopIfTrue="1">
      <formula>$BS7&lt;=180</formula>
    </cfRule>
    <cfRule type="expression" dxfId="3353" priority="435" stopIfTrue="1">
      <formula>$BS7&gt;270</formula>
    </cfRule>
    <cfRule type="expression" dxfId="3352" priority="434" stopIfTrue="1">
      <formula>$BS7&lt;=270</formula>
    </cfRule>
  </conditionalFormatting>
  <conditionalFormatting sqref="BU7:BU14 BU16:BU81">
    <cfRule type="expression" dxfId="3351" priority="420" stopIfTrue="1">
      <formula>$BV7&lt;=0</formula>
    </cfRule>
    <cfRule type="expression" dxfId="3350" priority="421" stopIfTrue="1">
      <formula>$BV7&lt;=30</formula>
    </cfRule>
    <cfRule type="expression" dxfId="3349" priority="422" stopIfTrue="1">
      <formula>$BV7&lt;=60</formula>
    </cfRule>
    <cfRule type="expression" dxfId="3348" priority="423" stopIfTrue="1">
      <formula>$BV7&lt;=90</formula>
    </cfRule>
    <cfRule type="expression" dxfId="3347" priority="424" stopIfTrue="1">
      <formula>$BV7&lt;=120</formula>
    </cfRule>
    <cfRule type="expression" dxfId="3346" priority="425" stopIfTrue="1">
      <formula>$BV7&lt;=180</formula>
    </cfRule>
    <cfRule type="expression" dxfId="3345" priority="426" stopIfTrue="1">
      <formula>$BV7&lt;=270</formula>
    </cfRule>
    <cfRule type="expression" dxfId="3344" priority="427" stopIfTrue="1">
      <formula>$BV7&gt;270</formula>
    </cfRule>
  </conditionalFormatting>
  <conditionalFormatting sqref="BX7:BX14 BX16:BX81">
    <cfRule type="expression" dxfId="3343" priority="413" stopIfTrue="1">
      <formula>$BY7&lt;=30</formula>
    </cfRule>
    <cfRule type="expression" dxfId="3342" priority="412" stopIfTrue="1">
      <formula>$BY7&lt;=0</formula>
    </cfRule>
    <cfRule type="expression" dxfId="3341" priority="414" stopIfTrue="1">
      <formula>$BY7&lt;=60</formula>
    </cfRule>
    <cfRule type="expression" dxfId="3340" priority="415" stopIfTrue="1">
      <formula>$BY7&lt;=90</formula>
    </cfRule>
    <cfRule type="expression" dxfId="3339" priority="416" stopIfTrue="1">
      <formula>$BY7&lt;=120</formula>
    </cfRule>
    <cfRule type="expression" dxfId="3338" priority="417" stopIfTrue="1">
      <formula>$BY7&lt;=180</formula>
    </cfRule>
    <cfRule type="expression" dxfId="3337" priority="418" stopIfTrue="1">
      <formula>$BY7&lt;=270</formula>
    </cfRule>
  </conditionalFormatting>
  <conditionalFormatting sqref="BX7:BX14 BX16:BX481">
    <cfRule type="expression" dxfId="3336" priority="419" stopIfTrue="1">
      <formula>$BY7&gt;270</formula>
    </cfRule>
  </conditionalFormatting>
  <conditionalFormatting sqref="CA7:CA14 CA16:CA81">
    <cfRule type="expression" dxfId="3335" priority="411" stopIfTrue="1">
      <formula>$CB7&gt;270</formula>
    </cfRule>
    <cfRule type="expression" dxfId="3334" priority="406" stopIfTrue="1">
      <formula>$CB7&lt;=60</formula>
    </cfRule>
    <cfRule type="expression" dxfId="3333" priority="407" stopIfTrue="1">
      <formula>$CB7&lt;=90</formula>
    </cfRule>
    <cfRule type="expression" dxfId="3332" priority="408" stopIfTrue="1">
      <formula>$CB7&lt;=120</formula>
    </cfRule>
    <cfRule type="expression" dxfId="3331" priority="409" stopIfTrue="1">
      <formula>$CB7&lt;=180</formula>
    </cfRule>
    <cfRule type="expression" dxfId="3330" priority="410" stopIfTrue="1">
      <formula>$CB7&lt;=270</formula>
    </cfRule>
    <cfRule type="expression" dxfId="3329" priority="405" stopIfTrue="1">
      <formula>$CB7&lt;=30</formula>
    </cfRule>
    <cfRule type="expression" dxfId="3328" priority="404" stopIfTrue="1">
      <formula>$CB7&lt;=0</formula>
    </cfRule>
  </conditionalFormatting>
  <conditionalFormatting sqref="CD7:CD14 CD16:CD81">
    <cfRule type="expression" dxfId="3327" priority="401" stopIfTrue="1">
      <formula>$CE7&lt;=180</formula>
    </cfRule>
    <cfRule type="expression" dxfId="3326" priority="400" stopIfTrue="1">
      <formula>$CE7&lt;=120</formula>
    </cfRule>
    <cfRule type="expression" dxfId="3325" priority="399" stopIfTrue="1">
      <formula>$CE7&lt;=90</formula>
    </cfRule>
    <cfRule type="expression" dxfId="3324" priority="398" stopIfTrue="1">
      <formula>$CE7&lt;=60</formula>
    </cfRule>
    <cfRule type="expression" dxfId="3323" priority="397" stopIfTrue="1">
      <formula>$CE7&lt;=30</formula>
    </cfRule>
    <cfRule type="expression" dxfId="3322" priority="396" stopIfTrue="1">
      <formula>$CE7&lt;=0</formula>
    </cfRule>
    <cfRule type="expression" dxfId="3321" priority="403" stopIfTrue="1">
      <formula>$CE7&gt;270</formula>
    </cfRule>
    <cfRule type="expression" dxfId="3320" priority="402" stopIfTrue="1">
      <formula>$CE7&lt;=270</formula>
    </cfRule>
  </conditionalFormatting>
  <conditionalFormatting sqref="CG7:CG14 CG16:CG81">
    <cfRule type="expression" dxfId="3319" priority="392" stopIfTrue="1">
      <formula>$CH7&lt;=120</formula>
    </cfRule>
    <cfRule type="expression" dxfId="3318" priority="391" stopIfTrue="1">
      <formula>$CH7&lt;=90</formula>
    </cfRule>
    <cfRule type="expression" dxfId="3317" priority="389" stopIfTrue="1">
      <formula>$CH7&lt;=30</formula>
    </cfRule>
    <cfRule type="expression" dxfId="3316" priority="388" stopIfTrue="1">
      <formula>$CH7&lt;=0</formula>
    </cfRule>
    <cfRule type="expression" dxfId="3315" priority="390" stopIfTrue="1">
      <formula>$CH7&lt;=60</formula>
    </cfRule>
    <cfRule type="expression" dxfId="3314" priority="395" stopIfTrue="1">
      <formula>$CH7&gt;270</formula>
    </cfRule>
    <cfRule type="expression" dxfId="3313" priority="394" stopIfTrue="1">
      <formula>$CH7&lt;=270</formula>
    </cfRule>
    <cfRule type="expression" dxfId="3312" priority="393" stopIfTrue="1">
      <formula>$CH7&lt;=180</formula>
    </cfRule>
  </conditionalFormatting>
  <conditionalFormatting sqref="CJ7:CJ14 CJ16:CJ81">
    <cfRule type="expression" dxfId="3311" priority="386" stopIfTrue="1">
      <formula>CK7&lt;=270</formula>
    </cfRule>
    <cfRule type="expression" dxfId="3310" priority="380" stopIfTrue="1">
      <formula>CK7&lt;=0</formula>
    </cfRule>
    <cfRule type="expression" dxfId="3309" priority="381" stopIfTrue="1">
      <formula>CK7&lt;=30</formula>
    </cfRule>
    <cfRule type="expression" dxfId="3308" priority="382" stopIfTrue="1">
      <formula>CK7&lt;=60</formula>
    </cfRule>
    <cfRule type="expression" dxfId="3307" priority="383" stopIfTrue="1">
      <formula>CK7&lt;=90</formula>
    </cfRule>
    <cfRule type="expression" dxfId="3306" priority="384" stopIfTrue="1">
      <formula>CK7&lt;=120</formula>
    </cfRule>
    <cfRule type="expression" dxfId="3305" priority="385" stopIfTrue="1">
      <formula>CK7&lt;=180</formula>
    </cfRule>
    <cfRule type="expression" dxfId="3304" priority="387" stopIfTrue="1">
      <formula>CK7&gt;270</formula>
    </cfRule>
  </conditionalFormatting>
  <conditionalFormatting sqref="CM7:CM14 CM16:CM81">
    <cfRule type="expression" dxfId="3303" priority="372" stopIfTrue="1">
      <formula>CQ7&lt;=0</formula>
    </cfRule>
    <cfRule type="expression" dxfId="3302" priority="373" stopIfTrue="1">
      <formula>CQ7&lt;=30</formula>
    </cfRule>
    <cfRule type="expression" dxfId="3301" priority="374" stopIfTrue="1">
      <formula>CQ7&lt;=60</formula>
    </cfRule>
    <cfRule type="expression" dxfId="3300" priority="375" stopIfTrue="1">
      <formula>CQ7&lt;=90</formula>
    </cfRule>
    <cfRule type="expression" dxfId="3299" priority="376" stopIfTrue="1">
      <formula>CQ7&lt;=120</formula>
    </cfRule>
    <cfRule type="expression" dxfId="3298" priority="377" stopIfTrue="1">
      <formula>CQ7&lt;=180</formula>
    </cfRule>
    <cfRule type="expression" dxfId="3297" priority="378" stopIfTrue="1">
      <formula>CQ7&lt;=270</formula>
    </cfRule>
    <cfRule type="expression" dxfId="3296" priority="379" stopIfTrue="1">
      <formula>CQ7&gt;270</formula>
    </cfRule>
  </conditionalFormatting>
  <conditionalFormatting sqref="CP7:CP14 CP16:CP81">
    <cfRule type="expression" dxfId="3295" priority="371" stopIfTrue="1">
      <formula>CQ7&gt;270</formula>
    </cfRule>
    <cfRule type="expression" dxfId="3294" priority="365" stopIfTrue="1">
      <formula>CQ7&lt;=30</formula>
    </cfRule>
    <cfRule type="expression" dxfId="3293" priority="366" stopIfTrue="1">
      <formula>CQ7&lt;=60</formula>
    </cfRule>
    <cfRule type="expression" dxfId="3292" priority="368" stopIfTrue="1">
      <formula>CQ7&lt;=120</formula>
    </cfRule>
    <cfRule type="expression" dxfId="3291" priority="369" stopIfTrue="1">
      <formula>CQ7&lt;=180</formula>
    </cfRule>
    <cfRule type="expression" dxfId="3290" priority="370" stopIfTrue="1">
      <formula>CQ7&lt;=270</formula>
    </cfRule>
    <cfRule type="expression" dxfId="3289" priority="364" stopIfTrue="1">
      <formula>CQ7&lt;=0</formula>
    </cfRule>
    <cfRule type="expression" dxfId="3288" priority="367" stopIfTrue="1">
      <formula>CQ7&lt;=90</formula>
    </cfRule>
  </conditionalFormatting>
  <conditionalFormatting sqref="CS7:CS14 CS16:CS81">
    <cfRule type="expression" dxfId="3287" priority="358" stopIfTrue="1">
      <formula>CT7&lt;=60</formula>
    </cfRule>
    <cfRule type="expression" dxfId="3286" priority="357" stopIfTrue="1">
      <formula>CT7&lt;=30</formula>
    </cfRule>
    <cfRule type="expression" dxfId="3285" priority="359" stopIfTrue="1">
      <formula>CT7&lt;=90</formula>
    </cfRule>
    <cfRule type="expression" dxfId="3284" priority="360" stopIfTrue="1">
      <formula>CT7&lt;=120</formula>
    </cfRule>
    <cfRule type="expression" dxfId="3283" priority="361" stopIfTrue="1">
      <formula>CT7&lt;=180</formula>
    </cfRule>
    <cfRule type="expression" dxfId="3282" priority="362" stopIfTrue="1">
      <formula>CT7&lt;=270</formula>
    </cfRule>
    <cfRule type="expression" dxfId="3281" priority="363" stopIfTrue="1">
      <formula>CT7&gt;270</formula>
    </cfRule>
    <cfRule type="expression" dxfId="3280" priority="356" stopIfTrue="1">
      <formula>CT7&lt;=0</formula>
    </cfRule>
  </conditionalFormatting>
  <conditionalFormatting sqref="CV7:CV14 CV16:CV81">
    <cfRule type="expression" dxfId="3279" priority="353" stopIfTrue="1">
      <formula>CW7&lt;=180</formula>
    </cfRule>
    <cfRule type="expression" dxfId="3278" priority="352" stopIfTrue="1">
      <formula>CW7&lt;=120</formula>
    </cfRule>
    <cfRule type="expression" dxfId="3277" priority="351" stopIfTrue="1">
      <formula>CW7&lt;=90</formula>
    </cfRule>
    <cfRule type="expression" dxfId="3276" priority="350" stopIfTrue="1">
      <formula>CW7&lt;=60</formula>
    </cfRule>
    <cfRule type="expression" dxfId="3275" priority="349" stopIfTrue="1">
      <formula>CW7&lt;=30</formula>
    </cfRule>
    <cfRule type="expression" dxfId="3274" priority="348" stopIfTrue="1">
      <formula>CW7&lt;=0</formula>
    </cfRule>
    <cfRule type="expression" dxfId="3273" priority="355" stopIfTrue="1">
      <formula>CW7&gt;270</formula>
    </cfRule>
    <cfRule type="expression" dxfId="3272" priority="354" stopIfTrue="1">
      <formula>CW7&lt;=270</formula>
    </cfRule>
  </conditionalFormatting>
  <conditionalFormatting sqref="CY7:CY14 CY16:CY81">
    <cfRule type="expression" dxfId="3271" priority="343" stopIfTrue="1">
      <formula>CZ7&lt;=90</formula>
    </cfRule>
    <cfRule type="expression" dxfId="3270" priority="344" stopIfTrue="1">
      <formula>CZ7&lt;=120</formula>
    </cfRule>
    <cfRule type="expression" dxfId="3269" priority="345" stopIfTrue="1">
      <formula>CZ7&lt;=180</formula>
    </cfRule>
    <cfRule type="expression" dxfId="3268" priority="346" stopIfTrue="1">
      <formula>CZ7&lt;=270</formula>
    </cfRule>
    <cfRule type="expression" dxfId="3267" priority="347" stopIfTrue="1">
      <formula>CZ7&gt;270</formula>
    </cfRule>
    <cfRule type="expression" dxfId="3266" priority="340" stopIfTrue="1">
      <formula>CZ7&lt;=0</formula>
    </cfRule>
    <cfRule type="expression" dxfId="3265" priority="341" stopIfTrue="1">
      <formula>CZ7&lt;=30</formula>
    </cfRule>
    <cfRule type="expression" dxfId="3264" priority="342" stopIfTrue="1">
      <formula>CZ7&lt;=60</formula>
    </cfRule>
  </conditionalFormatting>
  <conditionalFormatting sqref="DB7:DB14 DB16:DB81">
    <cfRule type="expression" dxfId="3263" priority="336" stopIfTrue="1">
      <formula>DC7&lt;=120</formula>
    </cfRule>
    <cfRule type="expression" dxfId="3262" priority="335" stopIfTrue="1">
      <formula>DC7&lt;=90</formula>
    </cfRule>
    <cfRule type="expression" dxfId="3261" priority="334" stopIfTrue="1">
      <formula>DC7&lt;=60</formula>
    </cfRule>
    <cfRule type="expression" dxfId="3260" priority="333" stopIfTrue="1">
      <formula>DC7&lt;=30</formula>
    </cfRule>
    <cfRule type="expression" dxfId="3259" priority="332" stopIfTrue="1">
      <formula>DC7&lt;=0</formula>
    </cfRule>
    <cfRule type="expression" dxfId="3258" priority="337" stopIfTrue="1">
      <formula>DC7&lt;=180</formula>
    </cfRule>
    <cfRule type="expression" dxfId="3257" priority="339" stopIfTrue="1">
      <formula>DC7&gt;270</formula>
    </cfRule>
    <cfRule type="expression" dxfId="3256" priority="338" stopIfTrue="1">
      <formula>DC7&lt;=270</formula>
    </cfRule>
  </conditionalFormatting>
  <conditionalFormatting sqref="DE7:DE14 DE16:DE81">
    <cfRule type="expression" dxfId="3255" priority="331" stopIfTrue="1">
      <formula>DF7&gt;270</formula>
    </cfRule>
    <cfRule type="expression" dxfId="3254" priority="330" stopIfTrue="1">
      <formula>DF7&lt;=270</formula>
    </cfRule>
    <cfRule type="expression" dxfId="3253" priority="329" stopIfTrue="1">
      <formula>DF7&lt;=180</formula>
    </cfRule>
    <cfRule type="expression" dxfId="3252" priority="328" stopIfTrue="1">
      <formula>DF7&lt;=120</formula>
    </cfRule>
    <cfRule type="expression" dxfId="3251" priority="327" stopIfTrue="1">
      <formula>DF7&lt;=90</formula>
    </cfRule>
    <cfRule type="expression" dxfId="3250" priority="326" stopIfTrue="1">
      <formula>DF7&lt;=60</formula>
    </cfRule>
    <cfRule type="expression" dxfId="3249" priority="325" stopIfTrue="1">
      <formula>DF7&lt;=30</formula>
    </cfRule>
    <cfRule type="expression" dxfId="3248" priority="324" stopIfTrue="1">
      <formula>DF7&lt;=0</formula>
    </cfRule>
  </conditionalFormatting>
  <conditionalFormatting sqref="DH7:DH14 DH16:DH81">
    <cfRule type="expression" dxfId="3247" priority="323" stopIfTrue="1">
      <formula>DI7&gt;270</formula>
    </cfRule>
    <cfRule type="expression" dxfId="3246" priority="322" stopIfTrue="1">
      <formula>DI7&lt;=270</formula>
    </cfRule>
    <cfRule type="expression" dxfId="3245" priority="321" stopIfTrue="1">
      <formula>DI7&lt;=180</formula>
    </cfRule>
    <cfRule type="expression" dxfId="3244" priority="320" stopIfTrue="1">
      <formula>DI7&lt;=120</formula>
    </cfRule>
    <cfRule type="expression" dxfId="3243" priority="319" stopIfTrue="1">
      <formula>DI7&lt;=90</formula>
    </cfRule>
    <cfRule type="expression" dxfId="3242" priority="318" stopIfTrue="1">
      <formula>DI7&lt;=60</formula>
    </cfRule>
    <cfRule type="expression" dxfId="3241" priority="317" stopIfTrue="1">
      <formula>DI7&lt;=30</formula>
    </cfRule>
    <cfRule type="expression" dxfId="3240" priority="316" stopIfTrue="1">
      <formula>DI7&lt;=0</formula>
    </cfRule>
  </conditionalFormatting>
  <conditionalFormatting sqref="DK7:DK14 DK16:DK81">
    <cfRule type="expression" dxfId="3239" priority="313" stopIfTrue="1">
      <formula>DL7&lt;=180</formula>
    </cfRule>
    <cfRule type="expression" dxfId="3238" priority="312" stopIfTrue="1">
      <formula>DL7&lt;=120</formula>
    </cfRule>
    <cfRule type="expression" dxfId="3237" priority="311" stopIfTrue="1">
      <formula>DL7&lt;=90</formula>
    </cfRule>
    <cfRule type="expression" dxfId="3236" priority="310" stopIfTrue="1">
      <formula>DL7&lt;=60</formula>
    </cfRule>
    <cfRule type="expression" dxfId="3235" priority="309" stopIfTrue="1">
      <formula>DL7&lt;=30</formula>
    </cfRule>
    <cfRule type="expression" dxfId="3234" priority="308" stopIfTrue="1">
      <formula>DL7&lt;=0</formula>
    </cfRule>
    <cfRule type="expression" dxfId="3233" priority="315" stopIfTrue="1">
      <formula>DL7&gt;270</formula>
    </cfRule>
    <cfRule type="expression" dxfId="3232" priority="314" stopIfTrue="1">
      <formula>DL7&lt;=270</formula>
    </cfRule>
  </conditionalFormatting>
  <conditionalFormatting sqref="DN7:DN14 DN16:DN81">
    <cfRule type="expression" dxfId="3231" priority="305" stopIfTrue="1">
      <formula>DO7&lt;=180</formula>
    </cfRule>
    <cfRule type="expression" dxfId="3230" priority="304" stopIfTrue="1">
      <formula>DO7&lt;=120</formula>
    </cfRule>
    <cfRule type="expression" dxfId="3229" priority="303" stopIfTrue="1">
      <formula>DO7&lt;=90</formula>
    </cfRule>
    <cfRule type="expression" dxfId="3228" priority="302" stopIfTrue="1">
      <formula>DO7&lt;=60</formula>
    </cfRule>
    <cfRule type="expression" dxfId="3227" priority="301" stopIfTrue="1">
      <formula>DO7&lt;=30</formula>
    </cfRule>
    <cfRule type="expression" dxfId="3226" priority="300" stopIfTrue="1">
      <formula>DO7&lt;=0</formula>
    </cfRule>
    <cfRule type="expression" dxfId="3225" priority="307" stopIfTrue="1">
      <formula>DO7&gt;270</formula>
    </cfRule>
    <cfRule type="expression" dxfId="3224" priority="306" stopIfTrue="1">
      <formula>DO7&lt;=270</formula>
    </cfRule>
  </conditionalFormatting>
  <conditionalFormatting sqref="DQ7:DQ14 DQ16:DQ81">
    <cfRule type="expression" dxfId="3223" priority="299" stopIfTrue="1">
      <formula>DR7&gt;270</formula>
    </cfRule>
    <cfRule type="expression" dxfId="3222" priority="298" stopIfTrue="1">
      <formula>DR7&lt;=270</formula>
    </cfRule>
    <cfRule type="expression" dxfId="3221" priority="297" stopIfTrue="1">
      <formula>DR7&lt;=180</formula>
    </cfRule>
    <cfRule type="expression" dxfId="3220" priority="292" stopIfTrue="1">
      <formula>DR7&lt;=0</formula>
    </cfRule>
    <cfRule type="expression" dxfId="3219" priority="296" stopIfTrue="1">
      <formula>DR7&lt;=120</formula>
    </cfRule>
    <cfRule type="expression" dxfId="3218" priority="293" stopIfTrue="1">
      <formula>DR7&lt;=30</formula>
    </cfRule>
    <cfRule type="expression" dxfId="3217" priority="294" stopIfTrue="1">
      <formula>DR7&lt;=60</formula>
    </cfRule>
    <cfRule type="expression" dxfId="3216" priority="295" stopIfTrue="1">
      <formula>DR7&lt;=90</formula>
    </cfRule>
  </conditionalFormatting>
  <conditionalFormatting sqref="DT7:DT14 DT16:DT81">
    <cfRule type="expression" dxfId="3215" priority="284" stopIfTrue="1">
      <formula>DU7&lt;=0</formula>
    </cfRule>
    <cfRule type="expression" dxfId="3214" priority="291" stopIfTrue="1">
      <formula>DU7&gt;270</formula>
    </cfRule>
    <cfRule type="expression" dxfId="3213" priority="290" stopIfTrue="1">
      <formula>DU7&lt;=270</formula>
    </cfRule>
    <cfRule type="expression" dxfId="3212" priority="289" stopIfTrue="1">
      <formula>DU7&lt;=180</formula>
    </cfRule>
    <cfRule type="expression" dxfId="3211" priority="288" stopIfTrue="1">
      <formula>DU7&lt;=120</formula>
    </cfRule>
    <cfRule type="expression" dxfId="3210" priority="287" stopIfTrue="1">
      <formula>DU7&lt;=90</formula>
    </cfRule>
    <cfRule type="expression" dxfId="3209" priority="286" stopIfTrue="1">
      <formula>DU7&lt;=60</formula>
    </cfRule>
    <cfRule type="expression" dxfId="3208" priority="285" stopIfTrue="1">
      <formula>DU7&lt;=30</formula>
    </cfRule>
  </conditionalFormatting>
  <conditionalFormatting sqref="DW7:DW14 DW16:DW81">
    <cfRule type="expression" dxfId="3207" priority="277" stopIfTrue="1">
      <formula>DX7&lt;=30</formula>
    </cfRule>
    <cfRule type="expression" dxfId="3206" priority="283" stopIfTrue="1">
      <formula>DX7&gt;270</formula>
    </cfRule>
    <cfRule type="expression" dxfId="3205" priority="282" stopIfTrue="1">
      <formula>DX7&lt;=270</formula>
    </cfRule>
    <cfRule type="expression" dxfId="3204" priority="281" stopIfTrue="1">
      <formula>DX7&lt;=180</formula>
    </cfRule>
    <cfRule type="expression" dxfId="3203" priority="280" stopIfTrue="1">
      <formula>DX7&lt;=120</formula>
    </cfRule>
    <cfRule type="expression" dxfId="3202" priority="279" stopIfTrue="1">
      <formula>DX7&lt;=90</formula>
    </cfRule>
    <cfRule type="expression" dxfId="3201" priority="278" stopIfTrue="1">
      <formula>DX7&lt;=60</formula>
    </cfRule>
    <cfRule type="expression" dxfId="3200" priority="276" stopIfTrue="1">
      <formula>DX7&lt;=0</formula>
    </cfRule>
  </conditionalFormatting>
  <conditionalFormatting sqref="DZ7:DZ14 DZ16:DZ81">
    <cfRule type="expression" dxfId="3199" priority="273" stopIfTrue="1">
      <formula>EA7&lt;=180</formula>
    </cfRule>
    <cfRule type="expression" dxfId="3198" priority="272" stopIfTrue="1">
      <formula>EA7&lt;=120</formula>
    </cfRule>
    <cfRule type="expression" dxfId="3197" priority="271" stopIfTrue="1">
      <formula>EA7&lt;=90</formula>
    </cfRule>
    <cfRule type="expression" dxfId="3196" priority="270" stopIfTrue="1">
      <formula>EA7&lt;=60</formula>
    </cfRule>
    <cfRule type="expression" dxfId="3195" priority="269" stopIfTrue="1">
      <formula>EA7&lt;=30</formula>
    </cfRule>
    <cfRule type="expression" dxfId="3194" priority="268" stopIfTrue="1">
      <formula>EA7&lt;=0</formula>
    </cfRule>
    <cfRule type="expression" dxfId="3193" priority="274" stopIfTrue="1">
      <formula>EA7&lt;=270</formula>
    </cfRule>
    <cfRule type="expression" dxfId="3192" priority="275" stopIfTrue="1">
      <formula>EA7&gt;270</formula>
    </cfRule>
  </conditionalFormatting>
  <conditionalFormatting sqref="EC7:EC14 EC16:EC81">
    <cfRule type="expression" dxfId="3191" priority="266" stopIfTrue="1">
      <formula>ED7&lt;=270</formula>
    </cfRule>
    <cfRule type="expression" dxfId="3190" priority="260" stopIfTrue="1">
      <formula>ED7&lt;=0</formula>
    </cfRule>
    <cfRule type="expression" dxfId="3189" priority="261" stopIfTrue="1">
      <formula>ED7&lt;=30</formula>
    </cfRule>
    <cfRule type="expression" dxfId="3188" priority="262" stopIfTrue="1">
      <formula>ED7&lt;=60</formula>
    </cfRule>
    <cfRule type="expression" dxfId="3187" priority="263" stopIfTrue="1">
      <formula>ED7&lt;=90</formula>
    </cfRule>
    <cfRule type="expression" dxfId="3186" priority="264" stopIfTrue="1">
      <formula>ED7&lt;=120</formula>
    </cfRule>
    <cfRule type="expression" dxfId="3185" priority="267" stopIfTrue="1">
      <formula>ED7&gt;270</formula>
    </cfRule>
    <cfRule type="expression" dxfId="3184" priority="265" stopIfTrue="1">
      <formula>ED7&lt;=180</formula>
    </cfRule>
  </conditionalFormatting>
  <conditionalFormatting sqref="EF7:EF14 EF16:EF81">
    <cfRule type="expression" dxfId="3183" priority="257" stopIfTrue="1">
      <formula>EG7&lt;=180</formula>
    </cfRule>
    <cfRule type="expression" dxfId="3182" priority="259" stopIfTrue="1">
      <formula>EG7&gt;270</formula>
    </cfRule>
    <cfRule type="expression" dxfId="3181" priority="252" stopIfTrue="1">
      <formula>EG7&lt;=0</formula>
    </cfRule>
    <cfRule type="expression" dxfId="3180" priority="253" stopIfTrue="1">
      <formula>EG7&lt;=30</formula>
    </cfRule>
    <cfRule type="expression" dxfId="3179" priority="254" stopIfTrue="1">
      <formula>EG7&lt;=60</formula>
    </cfRule>
    <cfRule type="expression" dxfId="3178" priority="255" stopIfTrue="1">
      <formula>EG7&lt;=90</formula>
    </cfRule>
    <cfRule type="expression" dxfId="3177" priority="256" stopIfTrue="1">
      <formula>EG7&lt;=120</formula>
    </cfRule>
    <cfRule type="expression" dxfId="3176" priority="258" stopIfTrue="1">
      <formula>EG7&lt;=270</formula>
    </cfRule>
  </conditionalFormatting>
  <conditionalFormatting sqref="EI7:EI14 EI16:EI81">
    <cfRule type="expression" dxfId="3175" priority="247" stopIfTrue="1">
      <formula>EJ7&lt;=90</formula>
    </cfRule>
    <cfRule type="expression" dxfId="3174" priority="248" stopIfTrue="1">
      <formula>EJ7&lt;=120</formula>
    </cfRule>
    <cfRule type="expression" dxfId="3173" priority="249" stopIfTrue="1">
      <formula>EJ7&lt;=180</formula>
    </cfRule>
    <cfRule type="expression" dxfId="3172" priority="250" stopIfTrue="1">
      <formula>EJ7&lt;=270</formula>
    </cfRule>
    <cfRule type="expression" dxfId="3171" priority="251" stopIfTrue="1">
      <formula>EJ7&gt;270</formula>
    </cfRule>
    <cfRule type="expression" dxfId="3170" priority="244" stopIfTrue="1">
      <formula>EJ7&lt;=0</formula>
    </cfRule>
    <cfRule type="expression" dxfId="3169" priority="245" stopIfTrue="1">
      <formula>EJ7&lt;=30</formula>
    </cfRule>
    <cfRule type="expression" dxfId="3168" priority="246" stopIfTrue="1">
      <formula>EJ7&lt;=60</formula>
    </cfRule>
  </conditionalFormatting>
  <conditionalFormatting sqref="EL7:EL14 EL16:EL81">
    <cfRule type="expression" dxfId="3167" priority="243" stopIfTrue="1">
      <formula>EM7&gt;270</formula>
    </cfRule>
    <cfRule type="expression" dxfId="3166" priority="242" stopIfTrue="1">
      <formula>EM7&lt;=270</formula>
    </cfRule>
    <cfRule type="expression" dxfId="3165" priority="239" stopIfTrue="1">
      <formula>EM7&lt;=90</formula>
    </cfRule>
    <cfRule type="expression" dxfId="3164" priority="240" stopIfTrue="1">
      <formula>EM7&lt;=120</formula>
    </cfRule>
    <cfRule type="expression" dxfId="3163" priority="238" stopIfTrue="1">
      <formula>EM7&lt;=60</formula>
    </cfRule>
    <cfRule type="expression" dxfId="3162" priority="237" stopIfTrue="1">
      <formula>EM7&lt;=30</formula>
    </cfRule>
    <cfRule type="expression" dxfId="3161" priority="236" stopIfTrue="1">
      <formula>EM7&lt;=0</formula>
    </cfRule>
    <cfRule type="expression" dxfId="3160" priority="241" stopIfTrue="1">
      <formula>EM7&lt;=180</formula>
    </cfRule>
  </conditionalFormatting>
  <conditionalFormatting sqref="EO7:EO14 EO16:EO81">
    <cfRule type="expression" dxfId="3159" priority="235" stopIfTrue="1">
      <formula>EP7&gt;270</formula>
    </cfRule>
    <cfRule type="expression" dxfId="3158" priority="234" stopIfTrue="1">
      <formula>EP7&lt;=270</formula>
    </cfRule>
    <cfRule type="expression" dxfId="3157" priority="233" stopIfTrue="1">
      <formula>EP7&lt;=180</formula>
    </cfRule>
    <cfRule type="expression" dxfId="3156" priority="232" stopIfTrue="1">
      <formula>EP7&lt;=120</formula>
    </cfRule>
    <cfRule type="expression" dxfId="3155" priority="231" stopIfTrue="1">
      <formula>EP7&lt;=90</formula>
    </cfRule>
    <cfRule type="expression" dxfId="3154" priority="230" stopIfTrue="1">
      <formula>EP7&lt;=60</formula>
    </cfRule>
    <cfRule type="expression" dxfId="3153" priority="229" stopIfTrue="1">
      <formula>EP7&lt;=30</formula>
    </cfRule>
    <cfRule type="expression" dxfId="3152" priority="228" stopIfTrue="1">
      <formula>EP7&lt;=0</formula>
    </cfRule>
  </conditionalFormatting>
  <conditionalFormatting sqref="ER7:ER14 ER16:ER81">
    <cfRule type="expression" dxfId="3151" priority="221" stopIfTrue="1">
      <formula>ES7&lt;=30</formula>
    </cfRule>
    <cfRule type="expression" dxfId="3150" priority="222" stopIfTrue="1">
      <formula>ES7&lt;=60</formula>
    </cfRule>
    <cfRule type="expression" dxfId="3149" priority="220" stopIfTrue="1">
      <formula>ES7&lt;=0</formula>
    </cfRule>
    <cfRule type="expression" dxfId="3148" priority="227" stopIfTrue="1">
      <formula>ES7&gt;270</formula>
    </cfRule>
    <cfRule type="expression" dxfId="3147" priority="226" stopIfTrue="1">
      <formula>ES7&lt;=270</formula>
    </cfRule>
    <cfRule type="expression" dxfId="3146" priority="225" stopIfTrue="1">
      <formula>ES7&lt;=180</formula>
    </cfRule>
    <cfRule type="expression" dxfId="3145" priority="224" stopIfTrue="1">
      <formula>ES7&lt;=120</formula>
    </cfRule>
    <cfRule type="expression" dxfId="3144" priority="223" stopIfTrue="1">
      <formula>ES7&lt;=90</formula>
    </cfRule>
  </conditionalFormatting>
  <conditionalFormatting sqref="EU7:EU14 EU16:EU81">
    <cfRule type="expression" dxfId="3143" priority="214" stopIfTrue="1">
      <formula>EV7&lt;=60</formula>
    </cfRule>
    <cfRule type="expression" dxfId="3142" priority="213" stopIfTrue="1">
      <formula>EV7&lt;=30</formula>
    </cfRule>
    <cfRule type="expression" dxfId="3141" priority="212" stopIfTrue="1">
      <formula>EV7&lt;=0</formula>
    </cfRule>
    <cfRule type="expression" dxfId="3140" priority="219" stopIfTrue="1">
      <formula>EV7&gt;270</formula>
    </cfRule>
    <cfRule type="expression" dxfId="3139" priority="218" stopIfTrue="1">
      <formula>EV7&lt;=270</formula>
    </cfRule>
    <cfRule type="expression" dxfId="3138" priority="217" stopIfTrue="1">
      <formula>EV7&lt;=180</formula>
    </cfRule>
    <cfRule type="expression" dxfId="3137" priority="216" stopIfTrue="1">
      <formula>EV7&lt;=120</formula>
    </cfRule>
    <cfRule type="expression" dxfId="3136" priority="215" stopIfTrue="1">
      <formula>EV7&lt;=90</formula>
    </cfRule>
  </conditionalFormatting>
  <conditionalFormatting sqref="EX7:EX14 EX16:EX81">
    <cfRule type="expression" dxfId="3135" priority="206" stopIfTrue="1">
      <formula>EY7&lt;=60</formula>
    </cfRule>
    <cfRule type="expression" dxfId="3134" priority="211" stopIfTrue="1">
      <formula>EY7&gt;270</formula>
    </cfRule>
    <cfRule type="expression" dxfId="3133" priority="210" stopIfTrue="1">
      <formula>EY7&lt;=270</formula>
    </cfRule>
    <cfRule type="expression" dxfId="3132" priority="209" stopIfTrue="1">
      <formula>EY7&lt;=180</formula>
    </cfRule>
    <cfRule type="expression" dxfId="3131" priority="208" stopIfTrue="1">
      <formula>EY7&lt;=120</formula>
    </cfRule>
    <cfRule type="expression" dxfId="3130" priority="207" stopIfTrue="1">
      <formula>EY7&lt;=90</formula>
    </cfRule>
    <cfRule type="expression" dxfId="3129" priority="205" stopIfTrue="1">
      <formula>EY7&lt;=30</formula>
    </cfRule>
    <cfRule type="expression" dxfId="3128" priority="204" stopIfTrue="1">
      <formula>EY7&lt;=0</formula>
    </cfRule>
  </conditionalFormatting>
  <conditionalFormatting sqref="FA7:FA14 FA16:FA81">
    <cfRule type="expression" dxfId="3127" priority="199" stopIfTrue="1">
      <formula>FB7&lt;=90</formula>
    </cfRule>
    <cfRule type="expression" dxfId="3126" priority="198" stopIfTrue="1">
      <formula>FB7&lt;=60</formula>
    </cfRule>
    <cfRule type="expression" dxfId="3125" priority="203" stopIfTrue="1">
      <formula>FB7&gt;270</formula>
    </cfRule>
    <cfRule type="expression" dxfId="3124" priority="202" stopIfTrue="1">
      <formula>FB7&lt;=270</formula>
    </cfRule>
    <cfRule type="expression" dxfId="3123" priority="196" stopIfTrue="1">
      <formula>FB7&lt;=0</formula>
    </cfRule>
    <cfRule type="expression" dxfId="3122" priority="197" stopIfTrue="1">
      <formula>FB7&lt;=30</formula>
    </cfRule>
    <cfRule type="expression" dxfId="3121" priority="201" stopIfTrue="1">
      <formula>FB7&lt;=180</formula>
    </cfRule>
    <cfRule type="expression" dxfId="3120" priority="200" stopIfTrue="1">
      <formula>FB7&lt;=120</formula>
    </cfRule>
  </conditionalFormatting>
  <conditionalFormatting sqref="FD7:FD14 FD16:FD81">
    <cfRule type="expression" dxfId="3119" priority="194" stopIfTrue="1">
      <formula>FE7&lt;=270</formula>
    </cfRule>
    <cfRule type="expression" dxfId="3118" priority="189" stopIfTrue="1">
      <formula>FE7&lt;=30</formula>
    </cfRule>
    <cfRule type="expression" dxfId="3117" priority="195" stopIfTrue="1">
      <formula>FE7&gt;270</formula>
    </cfRule>
    <cfRule type="expression" dxfId="3116" priority="188" stopIfTrue="1">
      <formula>FE7&lt;=0</formula>
    </cfRule>
    <cfRule type="expression" dxfId="3115" priority="193" stopIfTrue="1">
      <formula>FE7&lt;=180</formula>
    </cfRule>
    <cfRule type="expression" dxfId="3114" priority="192" stopIfTrue="1">
      <formula>FE7&lt;=120</formula>
    </cfRule>
    <cfRule type="expression" dxfId="3113" priority="191" stopIfTrue="1">
      <formula>FE7&lt;=90</formula>
    </cfRule>
    <cfRule type="expression" dxfId="3112" priority="190" stopIfTrue="1">
      <formula>FE7&lt;=60</formula>
    </cfRule>
  </conditionalFormatting>
  <conditionalFormatting sqref="FG7:FG14 FG16:FG81">
    <cfRule type="expression" dxfId="3111" priority="183" stopIfTrue="1">
      <formula>FH7&lt;=90</formula>
    </cfRule>
    <cfRule type="expression" dxfId="3110" priority="182" stopIfTrue="1">
      <formula>FH7&lt;=60</formula>
    </cfRule>
    <cfRule type="expression" dxfId="3109" priority="180" stopIfTrue="1">
      <formula>FH7&lt;=0</formula>
    </cfRule>
    <cfRule type="expression" dxfId="3108" priority="181" stopIfTrue="1">
      <formula>FH7&lt;=30</formula>
    </cfRule>
    <cfRule type="expression" dxfId="3107" priority="184" stopIfTrue="1">
      <formula>FH7&lt;=120</formula>
    </cfRule>
    <cfRule type="expression" dxfId="3106" priority="187" stopIfTrue="1">
      <formula>FH7&gt;270</formula>
    </cfRule>
    <cfRule type="expression" dxfId="3105" priority="186" stopIfTrue="1">
      <formula>FH7&lt;=270</formula>
    </cfRule>
    <cfRule type="expression" dxfId="3104" priority="185" stopIfTrue="1">
      <formula>FH7&lt;=180</formula>
    </cfRule>
  </conditionalFormatting>
  <conditionalFormatting sqref="FJ7:FJ14 FJ16:FJ81">
    <cfRule type="expression" dxfId="3103" priority="172" stopIfTrue="1">
      <formula>FK7&lt;=0</formula>
    </cfRule>
    <cfRule type="expression" dxfId="3102" priority="179" stopIfTrue="1">
      <formula>FK7&gt;270</formula>
    </cfRule>
    <cfRule type="expression" dxfId="3101" priority="178" stopIfTrue="1">
      <formula>FK7&lt;=270</formula>
    </cfRule>
    <cfRule type="expression" dxfId="3100" priority="177" stopIfTrue="1">
      <formula>FK7&lt;=180</formula>
    </cfRule>
    <cfRule type="expression" dxfId="3099" priority="176" stopIfTrue="1">
      <formula>FK7&lt;=120</formula>
    </cfRule>
    <cfRule type="expression" dxfId="3098" priority="175" stopIfTrue="1">
      <formula>FK7&lt;=90</formula>
    </cfRule>
    <cfRule type="expression" dxfId="3097" priority="174" stopIfTrue="1">
      <formula>FK7&lt;=60</formula>
    </cfRule>
    <cfRule type="expression" dxfId="3096" priority="173" stopIfTrue="1">
      <formula>FK7&lt;=30</formula>
    </cfRule>
  </conditionalFormatting>
  <conditionalFormatting sqref="FM7:FM14 FM16:FM81">
    <cfRule type="expression" dxfId="3095" priority="171" stopIfTrue="1">
      <formula>FN7&gt;270</formula>
    </cfRule>
    <cfRule type="expression" dxfId="3094" priority="170" stopIfTrue="1">
      <formula>FN7&lt;=270</formula>
    </cfRule>
    <cfRule type="expression" dxfId="3093" priority="169" stopIfTrue="1">
      <formula>FN7&lt;=180</formula>
    </cfRule>
    <cfRule type="expression" dxfId="3092" priority="164" stopIfTrue="1">
      <formula>FN7&lt;=0</formula>
    </cfRule>
    <cfRule type="expression" dxfId="3091" priority="168" stopIfTrue="1">
      <formula>FN7&lt;=120</formula>
    </cfRule>
    <cfRule type="expression" dxfId="3090" priority="167" stopIfTrue="1">
      <formula>FN7&lt;=90</formula>
    </cfRule>
    <cfRule type="expression" dxfId="3089" priority="166" stopIfTrue="1">
      <formula>FN7&lt;=60</formula>
    </cfRule>
    <cfRule type="expression" dxfId="3088" priority="165" stopIfTrue="1">
      <formula>FN7&lt;=30</formula>
    </cfRule>
  </conditionalFormatting>
  <conditionalFormatting sqref="FP7:FP14 FP16:FP81">
    <cfRule type="expression" dxfId="3087" priority="163" stopIfTrue="1">
      <formula>FQ7&gt;270</formula>
    </cfRule>
    <cfRule type="expression" dxfId="3086" priority="162" stopIfTrue="1">
      <formula>FQ7&lt;=270</formula>
    </cfRule>
    <cfRule type="expression" dxfId="3085" priority="161" stopIfTrue="1">
      <formula>FQ7&lt;=180</formula>
    </cfRule>
    <cfRule type="expression" dxfId="3084" priority="160" stopIfTrue="1">
      <formula>FQ7&lt;=120</formula>
    </cfRule>
    <cfRule type="expression" dxfId="3083" priority="159" stopIfTrue="1">
      <formula>FQ7&lt;=90</formula>
    </cfRule>
    <cfRule type="expression" dxfId="3082" priority="158" stopIfTrue="1">
      <formula>FQ7&lt;=60</formula>
    </cfRule>
    <cfRule type="expression" dxfId="3081" priority="157" stopIfTrue="1">
      <formula>FQ7&lt;=30</formula>
    </cfRule>
    <cfRule type="expression" dxfId="3080" priority="156" stopIfTrue="1">
      <formula>FQ7&lt;=0</formula>
    </cfRule>
  </conditionalFormatting>
  <conditionalFormatting sqref="FS7:FS14 FS16:FS81">
    <cfRule type="expression" dxfId="3079" priority="150" stopIfTrue="1">
      <formula>FT7&lt;=60</formula>
    </cfRule>
    <cfRule type="expression" dxfId="3078" priority="151" stopIfTrue="1">
      <formula>FT7&lt;=90</formula>
    </cfRule>
    <cfRule type="expression" dxfId="3077" priority="149" stopIfTrue="1">
      <formula>FT7&lt;=30</formula>
    </cfRule>
    <cfRule type="expression" dxfId="3076" priority="148" stopIfTrue="1">
      <formula>FT7&lt;=0</formula>
    </cfRule>
    <cfRule type="expression" dxfId="3075" priority="155" stopIfTrue="1">
      <formula>FT7&gt;270</formula>
    </cfRule>
    <cfRule type="expression" dxfId="3074" priority="154" stopIfTrue="1">
      <formula>FT7&lt;=270</formula>
    </cfRule>
    <cfRule type="expression" dxfId="3073" priority="153" stopIfTrue="1">
      <formula>FT7&lt;=180</formula>
    </cfRule>
    <cfRule type="expression" dxfId="3072" priority="152" stopIfTrue="1">
      <formula>FT7&lt;=120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31B24-82EA-477A-9AA4-20BBBFC5B04E}">
  <dimension ref="A1:NCQ90"/>
  <sheetViews>
    <sheetView topLeftCell="A9" zoomScale="80" zoomScaleNormal="80" workbookViewId="0">
      <selection activeCell="G16" sqref="G16"/>
    </sheetView>
  </sheetViews>
  <sheetFormatPr defaultRowHeight="15" x14ac:dyDescent="0.25"/>
  <cols>
    <col min="1" max="1" width="9.5703125" style="1" customWidth="1"/>
    <col min="2" max="2" width="14.7109375" style="1" customWidth="1"/>
    <col min="3" max="4" width="14.7109375" style="172" hidden="1" customWidth="1"/>
    <col min="5" max="5" width="9.570312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2" width="10" style="20" hidden="1" customWidth="1"/>
    <col min="63" max="63" width="9.7109375" style="97" hidden="1" customWidth="1"/>
    <col min="64"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290</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243</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22">
        <v>1012330</v>
      </c>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v>23001020087</v>
      </c>
      <c r="BG4" s="221"/>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t="s">
        <v>291</v>
      </c>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 * $GA$7)</f>
        <v>100</v>
      </c>
      <c r="B7" s="2" t="s">
        <v>292</v>
      </c>
      <c r="C7" s="186">
        <v>2952.74</v>
      </c>
      <c r="D7" s="186">
        <f>IF(A7="","",A7*C7)</f>
        <v>295274</v>
      </c>
      <c r="E7" s="108">
        <v>100</v>
      </c>
      <c r="F7" s="192" t="s">
        <v>224</v>
      </c>
      <c r="G7" s="2">
        <v>1</v>
      </c>
      <c r="H7" s="76" t="s">
        <v>293</v>
      </c>
      <c r="I7" s="113" t="str">
        <f t="shared" ref="I7:I81" ca="1" si="0">IF(COUNTIFS($Q7:$BD7,"&gt;270")=0,"",COUNTIFS($Q7:$BD7,"&gt;270"))</f>
        <v/>
      </c>
      <c r="J7" s="114">
        <f t="shared" ref="J7:J81" ca="1" si="1">IF(COUNTIFS($Q7:$BD7,"&lt;=270")&gt;0,IF(COUNTIFS($Q7:$BD7,"&lt;=270")-COUNTIFS($Q7:$BD7,"&lt;=180")=0,"",COUNTIFS($Q7:$BD7,"&lt;=270")-COUNTIFS($Q7:$BD7,"&lt;=180")),"")</f>
        <v>1</v>
      </c>
      <c r="K7" s="114" t="str">
        <f t="shared" ref="K7:K81" ca="1" si="2">IF(COUNTIFS($Q7:$BD7,"&lt;=180")&gt;0,IF(COUNTIFS($Q7:$BD7,"&lt;=180")-COUNTIFS($Q7:$BD7,"&lt;=120")=0,"",COUNTIFS($Q7:$BD7,"&lt;=180")-COUNTIFS($Q7:$BD7,"&lt;=120")),"")</f>
        <v/>
      </c>
      <c r="L7" s="114" t="str">
        <f t="shared" ref="L7:L81" ca="1" si="3">IF(COUNTIFS($Q7:$BD7,"&lt;=120")&gt;0,IF(COUNTIFS($Q7:$BD7,"&lt;=120")-COUNTIFS($Q7:$BD7,"&lt;=90")=0,"",COUNTIFS($Q7:$BD7,"&lt;=120")-COUNTIFS($Q7:$BD7,"&lt;=90")),"")</f>
        <v/>
      </c>
      <c r="M7" s="114" t="str">
        <f t="shared" ref="M7:M81" ca="1" si="4">IF(COUNTIFS($Q7:$BD7,"&lt;=90")&gt;0,IF(COUNTIFS($Q7:$BD7,"&lt;=90")-COUNTIFS($Q7:$BD7,"&lt;=60")=0,"",COUNTIFS($Q7:$BD7,"&lt;=90")-COUNTIFS($Q7:$BD7,"&lt;=60")),"")</f>
        <v/>
      </c>
      <c r="N7" s="114" t="str">
        <f t="shared" ref="N7:N81" ca="1" si="5">IF(COUNTIFS($Q7:$BD7,"&lt;=60")&gt;0,IF(COUNTIFS($Q7:$BD7,"&lt;=60")-COUNTIFS($Q7:$BD7,"&lt;=30")=0,"",COUNTIFS($Q7:$BD7,"&lt;=60")-COUNTIFS($Q7:$BD7,"&lt;=30")),"")</f>
        <v/>
      </c>
      <c r="O7" s="114" t="str">
        <f t="shared" ref="O7:O70" ca="1" si="6">IF(COUNTIFS($Q7:$BD7,"&lt;=30")&gt;0,IF(COUNTIFS($Q7:$BD7,"&lt;=30")-COUNTIFS($Q7:$BD7,"&lt;=0")=0,"",COUNTIFS($Q7:$BD7,"&lt;=30")-COUNTIFS($Q7:$BD7,"&lt;=0")),"")</f>
        <v/>
      </c>
      <c r="P7" s="114" t="str">
        <f t="shared" ref="P7:P70" ca="1" si="7">IF(COUNTIFS($Q7:$BD7,"&lt;=0")=0,"",COUNTIFS($Q7:$BD7,"&lt;=0"))</f>
        <v/>
      </c>
      <c r="Q7" s="93">
        <f t="shared" ref="Q7:Q70" ca="1" si="8">IF($S$2&gt;0,IF(BG7="","",BG7),"")</f>
        <v>181</v>
      </c>
      <c r="R7" s="93" t="str">
        <f t="shared" ref="R7:R70" si="9">IF($S$2&gt;1,IF(BJ7="","",BJ7),"")</f>
        <v/>
      </c>
      <c r="S7" s="93" t="str">
        <f t="shared" ref="S7:S70" si="10">IF($S$2&gt;2,IF(BM7="","",BM7),"")</f>
        <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45747</v>
      </c>
      <c r="BG7" s="74">
        <f t="shared" ref="BG7:BG11" ca="1" si="25">IF(BH7="","",_xlfn.DAYS(BH7,$Q$2))</f>
        <v>181</v>
      </c>
      <c r="BH7" s="36">
        <f t="shared" ref="BH7:BH11" si="26">IF(BF7="","",BF7+($G7*365))</f>
        <v>46112</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t="s">
        <v>294</v>
      </c>
      <c r="FW7" s="253"/>
      <c r="FX7" s="253"/>
      <c r="FY7" s="253"/>
      <c r="FZ7" s="253"/>
      <c r="GA7" s="93">
        <f>$S$2</f>
        <v>1</v>
      </c>
    </row>
    <row r="8" spans="1:183" s="14" customFormat="1" ht="14.45" customHeight="1" x14ac:dyDescent="0.25">
      <c r="A8" s="2">
        <f t="shared" ref="A8:A71" si="27">IF(E8="","",E8 * $GA$7)</f>
        <v>1</v>
      </c>
      <c r="B8" s="2" t="s">
        <v>295</v>
      </c>
      <c r="C8" s="186">
        <v>3380.29</v>
      </c>
      <c r="D8" s="186">
        <f t="shared" ref="D8:D71" si="28">IF(A8="","",A8*C8)</f>
        <v>3380.29</v>
      </c>
      <c r="E8" s="109">
        <v>1</v>
      </c>
      <c r="F8" s="193" t="s">
        <v>296</v>
      </c>
      <c r="G8" s="2">
        <v>1</v>
      </c>
      <c r="H8" s="76" t="s">
        <v>297</v>
      </c>
      <c r="I8" s="114" t="str">
        <f t="shared" ca="1" si="0"/>
        <v/>
      </c>
      <c r="J8" s="114">
        <f t="shared" ca="1" si="1"/>
        <v>1</v>
      </c>
      <c r="K8" s="114" t="str">
        <f t="shared" ca="1" si="2"/>
        <v/>
      </c>
      <c r="L8" s="114" t="str">
        <f t="shared" ca="1" si="3"/>
        <v/>
      </c>
      <c r="M8" s="114" t="str">
        <f t="shared" ca="1" si="4"/>
        <v/>
      </c>
      <c r="N8" s="114" t="str">
        <f t="shared" ca="1" si="5"/>
        <v/>
      </c>
      <c r="O8" s="114" t="str">
        <f t="shared" ca="1" si="6"/>
        <v/>
      </c>
      <c r="P8" s="114" t="str">
        <f t="shared" ca="1" si="7"/>
        <v/>
      </c>
      <c r="Q8" s="93">
        <f t="shared" ca="1" si="8"/>
        <v>181</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9">IF($S$2&gt;17,IF(DF8="","",DF8),"")</f>
        <v/>
      </c>
      <c r="AI8" s="93" t="str">
        <f t="shared" ref="AI8:AI71" si="30">IF($S$2&gt;18,IF(DI8 = "","",DI8),"")</f>
        <v/>
      </c>
      <c r="AJ8" s="93" t="str">
        <f t="shared" ref="AJ8:AJ71" si="31">IF($S$2&gt;19,IF(DL8="","",DL8),"")</f>
        <v/>
      </c>
      <c r="AK8" s="93" t="str">
        <f t="shared" ref="AK8:AK71" si="32">IF($S$2&gt;20,IF(DO8="","",DO8),"")</f>
        <v/>
      </c>
      <c r="AL8" s="93" t="str">
        <f t="shared" ref="AL8:AL71" si="33">IF($S$2&gt;21,IF(DR8="","",DR8),"")</f>
        <v/>
      </c>
      <c r="AM8" s="93" t="str">
        <f t="shared" ref="AM8:AM71" si="34">IF($S$2&gt;22,IF(DU8="","",DU8),"")</f>
        <v/>
      </c>
      <c r="AN8" s="93" t="str">
        <f t="shared" ref="AN8:AN71" si="35">IF($S$2&gt;23,IF(DX8="","",DX8),"")</f>
        <v/>
      </c>
      <c r="AO8" s="93" t="str">
        <f t="shared" ref="AO8:AO71" si="36">IF($S$2&gt;24,IF(EA8="","",EA8),"")</f>
        <v/>
      </c>
      <c r="AP8" s="93" t="str">
        <f t="shared" ref="AP8:AP71" si="37">IF($S$2&gt;25,IF(ED8="","",ED8),"")</f>
        <v/>
      </c>
      <c r="AQ8" s="93" t="str">
        <f t="shared" ref="AQ8:AQ71" si="38">IF($S$2&gt;26,IF(EG8="","",EG8),"")</f>
        <v/>
      </c>
      <c r="AR8" s="93" t="str">
        <f t="shared" ref="AR8:AR71" si="39">IF($S$2&gt;27,IF(EJ8="","",EJ8),"")</f>
        <v/>
      </c>
      <c r="AS8" s="93" t="str">
        <f t="shared" ref="AS8:AS71" si="40">IF($S$2&gt;28,IF(EM8="","",EM8),"")</f>
        <v/>
      </c>
      <c r="AT8" s="93" t="str">
        <f t="shared" ref="AT8:AT71" si="41">IF($S$2&gt;29,IF(EP8 = "", "", EP8),"")</f>
        <v/>
      </c>
      <c r="AU8" s="93" t="str">
        <f t="shared" ref="AU8:AU71" si="42">IF($S$2&gt;30,IF(ES8="","",ES8),"")</f>
        <v/>
      </c>
      <c r="AV8" s="93" t="str">
        <f t="shared" ref="AV8:AV71" si="43">IF($S$2&gt;31,IF(EV8="","",EV8),"")</f>
        <v/>
      </c>
      <c r="AW8" s="93" t="str">
        <f t="shared" ref="AW8:AW71" si="44">IF($S$2&gt;32,IF(EY8="","",EY8),"")</f>
        <v/>
      </c>
      <c r="AX8" s="93" t="str">
        <f t="shared" ref="AX8:AX71" si="45">IF($S$2&gt;33,IF(FB8="","",FB8),"")</f>
        <v/>
      </c>
      <c r="AY8" s="93" t="str">
        <f t="shared" ref="AY8:AY71" si="46">IF($S$2&gt;34,IF(FE8="","",FE8),"")</f>
        <v/>
      </c>
      <c r="AZ8" s="93" t="str">
        <f t="shared" ref="AZ8:AZ71" si="47">IF($S$2&gt;35,IF(FH8="","",FH8),"")</f>
        <v/>
      </c>
      <c r="BA8" s="93" t="str">
        <f t="shared" ref="BA8:BA71" si="48">IF($S$2&gt;36,IF(FK8="","",FK8),"")</f>
        <v/>
      </c>
      <c r="BB8" s="93" t="str">
        <f t="shared" ref="BB8:BB71" si="49">IF($S$2&gt;37,IF(FN8="","",FN8),"")</f>
        <v/>
      </c>
      <c r="BC8" s="93" t="str">
        <f t="shared" ref="BC8:BC71" si="50">IF($S$2&gt;38,IF(FQ8="","",FQ8),"")</f>
        <v/>
      </c>
      <c r="BD8" s="93" t="str">
        <f t="shared" ref="BD8:BD71" si="51">IF($S$2&gt;39,IF(FT8="","",FT8),"")</f>
        <v/>
      </c>
      <c r="BE8" s="93" t="str">
        <f t="shared" ref="BE8:BE71" si="52">IF($S$2&gt;40,IF(FW8="","",FW8),"")</f>
        <v/>
      </c>
      <c r="BF8" s="13">
        <v>45747</v>
      </c>
      <c r="BG8" s="74">
        <f t="shared" ca="1" si="25"/>
        <v>181</v>
      </c>
      <c r="BH8" s="36">
        <f t="shared" si="26"/>
        <v>46112</v>
      </c>
      <c r="BI8" s="225"/>
      <c r="BJ8" s="75" t="str">
        <f t="shared" ref="BJ8:BJ71" si="53">IF(BK8="","",_xlfn.DAYS(BK8,$Q$2))</f>
        <v/>
      </c>
      <c r="BK8" s="37" t="str">
        <f t="shared" ref="BK8:BK71" si="54">IF(BI8="","",BI8+($G8*365))</f>
        <v/>
      </c>
      <c r="BL8" s="13"/>
      <c r="BM8" s="74" t="str">
        <f t="shared" ref="BM8:BM71" si="55">IF(BN8="","",_xlfn.DAYS(BN8,$Q$2))</f>
        <v/>
      </c>
      <c r="BN8" s="36" t="str">
        <f t="shared" ref="BN8:BN71" si="56">IF(BL8="","",BL8+($G8*365))</f>
        <v/>
      </c>
      <c r="BO8" s="225"/>
      <c r="BP8" s="75" t="str">
        <f t="shared" ref="BP8:BP71" si="57">IF(BQ8="","",_xlfn.DAYS(BQ8,$Q$2))</f>
        <v/>
      </c>
      <c r="BQ8" s="37" t="str">
        <f t="shared" ref="BQ8:BQ71" si="58">IF(BO8="","",BO8+($G8*365))</f>
        <v/>
      </c>
      <c r="BR8" s="13"/>
      <c r="BS8" s="74" t="str">
        <f t="shared" ref="BS8:BS71" si="59">IF(BT8="","",_xlfn.DAYS(BT8,$Q$2))</f>
        <v/>
      </c>
      <c r="BT8" s="36" t="str">
        <f t="shared" ref="BT8:BT71" si="60">IF(BR8="","",BR8+($G8*365))</f>
        <v/>
      </c>
      <c r="BU8" s="225"/>
      <c r="BV8" s="75" t="str">
        <f t="shared" ref="BV8:BV71" si="61">IF(BW8="","",_xlfn.DAYS(BW8,$Q$2))</f>
        <v/>
      </c>
      <c r="BW8" s="37" t="str">
        <f t="shared" ref="BW8:BW71" si="62">IF(BU8="","",BU8+($G8*365))</f>
        <v/>
      </c>
      <c r="BX8" s="13"/>
      <c r="BY8" s="74" t="str">
        <f t="shared" ref="BY8:BY71" si="63">IF(BZ8="","",_xlfn.DAYS(BZ8,$Q$2))</f>
        <v/>
      </c>
      <c r="BZ8" s="36" t="str">
        <f t="shared" ref="BZ8:BZ71" si="64">IF(BX8="","",BX8+($G8*365))</f>
        <v/>
      </c>
      <c r="CA8" s="225"/>
      <c r="CB8" s="75" t="str">
        <f t="shared" ref="CB8:CB71" si="65">IF(CC8="","",_xlfn.DAYS(CC8,$Q$2))</f>
        <v/>
      </c>
      <c r="CC8" s="37" t="str">
        <f t="shared" ref="CC8:CC71" si="66">IF(CA8="","",CA8+($G8*365))</f>
        <v/>
      </c>
      <c r="CD8" s="13"/>
      <c r="CE8" s="74" t="str">
        <f t="shared" ref="CE8:CE71" si="67">IF(CF8="","",_xlfn.DAYS(CF8,$Q$2))</f>
        <v/>
      </c>
      <c r="CF8" s="36" t="str">
        <f t="shared" ref="CF8:CF71" si="68">IF(CD8="","",CD8+($G8*365))</f>
        <v/>
      </c>
      <c r="CG8" s="225"/>
      <c r="CH8" s="115" t="str">
        <f t="shared" ref="CH8:CH71" si="69">IF(CI8="","",_xlfn.DAYS(CI8,$Q$2))</f>
        <v/>
      </c>
      <c r="CI8" s="225" t="str">
        <f t="shared" ref="CI8:CI71" si="70">IF(CG8="","",CG8+($G8*365))</f>
        <v/>
      </c>
      <c r="CJ8" s="13"/>
      <c r="CK8" s="5" t="str">
        <f t="shared" ref="CK8:CK71" si="71">IF(CL8="","",_xlfn.DAYS(CL8,$Q$2))</f>
        <v/>
      </c>
      <c r="CL8" s="224" t="str">
        <f t="shared" ref="CL8:CL71" si="72">IF(CJ8="","",CJ8+($G8*365))</f>
        <v/>
      </c>
      <c r="CM8" s="225"/>
      <c r="CN8" s="115" t="str">
        <f t="shared" ref="CN8:CN71" si="73">IF(CO8="","",_xlfn.DAYS(CO8,$Q$2))</f>
        <v/>
      </c>
      <c r="CO8" s="225" t="str">
        <f t="shared" ref="CO8:CO71" si="74">IF(CM8="","",CM8+($G8*365))</f>
        <v/>
      </c>
      <c r="CP8" s="13"/>
      <c r="CQ8" s="5" t="str">
        <f t="shared" ref="CQ8:CQ71" si="75">IF(CR8="","",_xlfn.DAYS(CR8,$Q$2))</f>
        <v/>
      </c>
      <c r="CR8" s="224" t="str">
        <f t="shared" ref="CR8:CR71" si="76">IF(CP8="","",CP8+($G8*365))</f>
        <v/>
      </c>
      <c r="CS8" s="225"/>
      <c r="CT8" s="115" t="str">
        <f t="shared" ref="CT8:CT71" si="77">IF(CU8="","",_xlfn.DAYS(CU8,$Q$2))</f>
        <v/>
      </c>
      <c r="CU8" s="225" t="str">
        <f t="shared" ref="CU8:CU71" si="78">IF(CS8="","",CS8+($G8*365))</f>
        <v/>
      </c>
      <c r="CV8" s="13"/>
      <c r="CW8" s="5" t="str">
        <f t="shared" ref="CW8:CW71" si="79">IF(CX8="","",_xlfn.DAYS(CX8,$Q$2))</f>
        <v/>
      </c>
      <c r="CX8" s="224" t="str">
        <f t="shared" ref="CX8:CX71" si="80">IF(CV8="","",CV8+($G8*365))</f>
        <v/>
      </c>
      <c r="CY8" s="225"/>
      <c r="CZ8" s="115" t="str">
        <f t="shared" ref="CZ8:CZ71" si="81">IF(DA8="","",_xlfn.DAYS(DA8,$Q$2))</f>
        <v/>
      </c>
      <c r="DA8" s="225" t="str">
        <f t="shared" ref="DA8:DA71" si="82">IF(CY8="","",CY8+($G8*365))</f>
        <v/>
      </c>
      <c r="DB8" s="13"/>
      <c r="DC8" s="5" t="str">
        <f t="shared" ref="DC8:DC71" si="83">IF(DD8="","",_xlfn.DAYS(DD8,$Q$2))</f>
        <v/>
      </c>
      <c r="DD8" s="224" t="str">
        <f t="shared" ref="DD8:DD71" si="84">IF(DB8="","",DB8+($G8*365))</f>
        <v/>
      </c>
      <c r="DE8" s="225"/>
      <c r="DF8" s="115" t="str">
        <f t="shared" ref="DF8:DF71" si="85">IF(DG8="","",_xlfn.DAYS(DG8,$Q$2))</f>
        <v/>
      </c>
      <c r="DG8" s="225" t="str">
        <f t="shared" ref="DG8:DG71" si="86">IF(DE8="","",DE8+($G8*365))</f>
        <v/>
      </c>
      <c r="DH8" s="224"/>
      <c r="DI8" s="5" t="str">
        <f t="shared" ref="DI8:DI71" si="87">IF(DJ8="","",_xlfn.DAYS(DJ8,$Q$2))</f>
        <v/>
      </c>
      <c r="DJ8" s="224" t="str">
        <f t="shared" ref="DJ8:DJ71" si="88">IF(DH8="","",DH8+($G8*365))</f>
        <v/>
      </c>
      <c r="DK8" s="225"/>
      <c r="DL8" s="115" t="str">
        <f t="shared" ref="DL8:DL71" si="89">IF(DM8="","",_xlfn.DAYS(DM8,$Q$2))</f>
        <v/>
      </c>
      <c r="DM8" s="225" t="str">
        <f t="shared" ref="DM8:DM71" si="90">IF(DK8="","",DK8+($G8*365))</f>
        <v/>
      </c>
      <c r="DN8" s="224"/>
      <c r="DO8" s="5" t="str">
        <f t="shared" ref="DO8:DO71" si="91">IF(DP8="","",_xlfn.DAYS(DP8,$Q$2))</f>
        <v/>
      </c>
      <c r="DP8" s="224" t="str">
        <f t="shared" ref="DP8:DP71" si="92">IF(DN8="","",DN8+($G8*365))</f>
        <v/>
      </c>
      <c r="DQ8" s="225"/>
      <c r="DR8" s="115" t="str">
        <f t="shared" ref="DR8:DR71" si="93">IF(DS8="","",_xlfn.DAYS(DS8,$Q$2))</f>
        <v/>
      </c>
      <c r="DS8" s="225" t="str">
        <f t="shared" ref="DS8:DS71" si="94">IF(DQ8="","",DQ8+($G8*365))</f>
        <v/>
      </c>
      <c r="DT8" s="224"/>
      <c r="DU8" s="5" t="str">
        <f t="shared" ref="DU8:DU71" si="95">IF(DV8="","",_xlfn.DAYS(DV8,$Q$2))</f>
        <v/>
      </c>
      <c r="DV8" s="224" t="str">
        <f t="shared" ref="DV8:DV71" si="96">IF(DT8="","",DT8+($G8*365))</f>
        <v/>
      </c>
      <c r="DW8" s="225"/>
      <c r="DX8" s="115" t="str">
        <f t="shared" ref="DX8:DX71" si="97">IF(DY8="","",_xlfn.DAYS(DY8,$Q$2))</f>
        <v/>
      </c>
      <c r="DY8" s="225" t="str">
        <f t="shared" ref="DY8:DY71" si="98">IF(DW8="","",DW8+($G8*365))</f>
        <v/>
      </c>
      <c r="DZ8" s="224"/>
      <c r="EA8" s="5" t="str">
        <f t="shared" ref="EA8:EA71" si="99">IF(EB8="","",_xlfn.DAYS(EB8,$Q$2))</f>
        <v/>
      </c>
      <c r="EB8" s="224" t="str">
        <f t="shared" ref="EB8:EB71" si="100">IF(DZ8="","",DZ8+($G8*365))</f>
        <v/>
      </c>
      <c r="EC8" s="225"/>
      <c r="ED8" s="115" t="str">
        <f t="shared" ref="ED8:ED71" si="101">IF(EE8="","",_xlfn.DAYS(EE8,$Q$2))</f>
        <v/>
      </c>
      <c r="EE8" s="225" t="str">
        <f t="shared" ref="EE8:EE71" si="102">IF(EC8="","",EC8+($G8*365))</f>
        <v/>
      </c>
      <c r="EF8" s="224"/>
      <c r="EG8" s="5" t="str">
        <f t="shared" ref="EG8:EG71" si="103">IF(EH8="","",_xlfn.DAYS(EH8,$Q$2))</f>
        <v/>
      </c>
      <c r="EH8" s="224" t="str">
        <f t="shared" ref="EH8:EH71" si="104">IF(EF8="","",EF8+($G8*365))</f>
        <v/>
      </c>
      <c r="EI8" s="225"/>
      <c r="EJ8" s="115" t="str">
        <f t="shared" ref="EJ8:EJ71" si="105">IF(EK8="","",_xlfn.DAYS(EK8,$Q$2))</f>
        <v/>
      </c>
      <c r="EK8" s="225" t="str">
        <f t="shared" ref="EK8:EK71" si="106">IF(EI8="","",EI8+($G8*365))</f>
        <v/>
      </c>
      <c r="EL8" s="224"/>
      <c r="EM8" s="5" t="str">
        <f t="shared" ref="EM8:EM71" si="107">IF(EN8="","",_xlfn.DAYS(EN8,$Q$2))</f>
        <v/>
      </c>
      <c r="EN8" s="224" t="str">
        <f t="shared" ref="EN8:EN71" si="108">IF(EL8="","",EL8+($G8*365))</f>
        <v/>
      </c>
      <c r="EO8" s="225"/>
      <c r="EP8" s="115" t="str">
        <f t="shared" ref="EP8:EP71" si="109">IF(EQ8="","",_xlfn.DAYS(EQ8,$Q$2))</f>
        <v/>
      </c>
      <c r="EQ8" s="225" t="str">
        <f t="shared" ref="EQ8:EQ71" si="110">IF(EO8="","",EO8+($G8*365))</f>
        <v/>
      </c>
      <c r="ER8" s="224"/>
      <c r="ES8" s="5" t="str">
        <f t="shared" ref="ES8:ES71" si="111">IF(ET8="","",_xlfn.DAYS(ET8,$Q$2))</f>
        <v/>
      </c>
      <c r="ET8" s="224" t="str">
        <f t="shared" ref="ET8:ET71" si="112">IF(ER8="","",ER8+($G8*365))</f>
        <v/>
      </c>
      <c r="EU8" s="225"/>
      <c r="EV8" s="115" t="str">
        <f t="shared" ref="EV8:EV71" si="113">IF(EW8="","",_xlfn.DAYS(EW8,$Q$2))</f>
        <v/>
      </c>
      <c r="EW8" s="225" t="str">
        <f t="shared" ref="EW8:EW71" si="114">IF(EU8="","",EU8+($G8*365))</f>
        <v/>
      </c>
      <c r="EX8" s="224"/>
      <c r="EY8" s="5" t="str">
        <f t="shared" ref="EY8:EY71" si="115">IF(EZ8="","",_xlfn.DAYS(EZ8,$Q$2))</f>
        <v/>
      </c>
      <c r="EZ8" s="224" t="str">
        <f t="shared" ref="EZ8:EZ71" si="116">IF(EX8="","",EX8+($G8*365))</f>
        <v/>
      </c>
      <c r="FA8" s="225"/>
      <c r="FB8" s="115" t="str">
        <f t="shared" ref="FB8:FB71" si="117">IF(FC8="","",_xlfn.DAYS(FC8,$Q$2))</f>
        <v/>
      </c>
      <c r="FC8" s="225" t="str">
        <f t="shared" ref="FC8:FC71" si="118">IF(FA8="","",FA8+($G8*365))</f>
        <v/>
      </c>
      <c r="FD8" s="224"/>
      <c r="FE8" s="5" t="str">
        <f t="shared" ref="FE8:FE71" si="119">IF(FF8="","",_xlfn.DAYS(FF8,$Q$2))</f>
        <v/>
      </c>
      <c r="FF8" s="224" t="str">
        <f t="shared" ref="FF8:FF71" si="120">IF(FD8="","",FD8+($G8*365))</f>
        <v/>
      </c>
      <c r="FG8" s="225"/>
      <c r="FH8" s="115" t="str">
        <f t="shared" ref="FH8:FH71" si="121">IF(FI8="","",_xlfn.DAYS(FI8,$Q$2))</f>
        <v/>
      </c>
      <c r="FI8" s="225" t="str">
        <f t="shared" ref="FI8:FI71" si="122">IF(FG8="","",FG8+($G8*365))</f>
        <v/>
      </c>
      <c r="FJ8" s="224"/>
      <c r="FK8" s="5" t="str">
        <f t="shared" ref="FK8:FK71" si="123">IF(FL8="","",_xlfn.DAYS(FL8,$Q$2))</f>
        <v/>
      </c>
      <c r="FL8" s="224" t="str">
        <f t="shared" ref="FL8:FL71" si="124">IF(FJ8="","",FJ8+($G8*365))</f>
        <v/>
      </c>
      <c r="FM8" s="225"/>
      <c r="FN8" s="115" t="str">
        <f t="shared" ref="FN8:FN71" si="125">IF(FO8="","",_xlfn.DAYS(FO8,$Q$2))</f>
        <v/>
      </c>
      <c r="FO8" s="225" t="str">
        <f t="shared" ref="FO8:FO71" si="126">IF(FM8="","",FM8+($G8*365))</f>
        <v/>
      </c>
      <c r="FP8" s="224"/>
      <c r="FQ8" s="5" t="str">
        <f t="shared" ref="FQ8:FQ71" si="127">IF(FR8="","",_xlfn.DAYS(FR8,$Q$2))</f>
        <v/>
      </c>
      <c r="FR8" s="224" t="str">
        <f t="shared" ref="FR8:FR71" si="128">IF(FP8 = "", "",FP8+($G8*365))</f>
        <v/>
      </c>
      <c r="FS8" s="225"/>
      <c r="FT8" s="115" t="str">
        <f t="shared" ref="FT8:FT71" si="129">IF(FU8="","",_xlfn.DAYS(FU8,$Q$2))</f>
        <v/>
      </c>
      <c r="FU8" s="225" t="str">
        <f t="shared" ref="FU8:FU71" si="130">IF(FS8="","",FS8+($G8*365))</f>
        <v/>
      </c>
      <c r="FV8" s="253" t="s">
        <v>294</v>
      </c>
      <c r="FW8" s="253"/>
      <c r="FX8" s="253"/>
      <c r="FY8" s="253"/>
      <c r="FZ8" s="253"/>
    </row>
    <row r="9" spans="1:183" ht="14.45" customHeight="1" x14ac:dyDescent="0.25">
      <c r="A9" s="2">
        <f t="shared" si="27"/>
        <v>1</v>
      </c>
      <c r="B9" s="103" t="s">
        <v>298</v>
      </c>
      <c r="C9" s="186">
        <v>178.65</v>
      </c>
      <c r="D9" s="186">
        <f t="shared" si="28"/>
        <v>178.65</v>
      </c>
      <c r="E9" s="110">
        <v>1</v>
      </c>
      <c r="F9" s="193"/>
      <c r="G9" s="2">
        <v>1</v>
      </c>
      <c r="H9" s="76" t="s">
        <v>299</v>
      </c>
      <c r="I9" s="114" t="str">
        <f t="shared" ca="1" si="0"/>
        <v/>
      </c>
      <c r="J9" s="114">
        <f t="shared" ca="1" si="1"/>
        <v>1</v>
      </c>
      <c r="K9" s="114" t="str">
        <f t="shared" ca="1" si="2"/>
        <v/>
      </c>
      <c r="L9" s="114" t="str">
        <f t="shared" ca="1" si="3"/>
        <v/>
      </c>
      <c r="M9" s="114" t="str">
        <f t="shared" ca="1" si="4"/>
        <v/>
      </c>
      <c r="N9" s="114" t="str">
        <f t="shared" ca="1" si="5"/>
        <v/>
      </c>
      <c r="O9" s="114" t="str">
        <f t="shared" ca="1" si="6"/>
        <v/>
      </c>
      <c r="P9" s="114" t="str">
        <f t="shared" ca="1" si="7"/>
        <v/>
      </c>
      <c r="Q9" s="93">
        <f t="shared" ca="1" si="8"/>
        <v>234</v>
      </c>
      <c r="R9" s="93" t="str">
        <f t="shared" si="9"/>
        <v/>
      </c>
      <c r="S9" s="93" t="str">
        <f t="shared" si="10"/>
        <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45800</v>
      </c>
      <c r="BG9" s="74">
        <f t="shared" ca="1" si="25"/>
        <v>234</v>
      </c>
      <c r="BH9" s="36">
        <f t="shared" si="26"/>
        <v>46165</v>
      </c>
      <c r="BI9" s="225"/>
      <c r="BJ9" s="75" t="str">
        <f t="shared" si="53"/>
        <v/>
      </c>
      <c r="BK9" s="37" t="str">
        <f t="shared" si="54"/>
        <v/>
      </c>
      <c r="BL9" s="13"/>
      <c r="BM9" s="74" t="str">
        <f t="shared" si="55"/>
        <v/>
      </c>
      <c r="BN9" s="36" t="str">
        <f t="shared" si="56"/>
        <v/>
      </c>
      <c r="BO9" s="225"/>
      <c r="BP9" s="75" t="str">
        <f t="shared" si="57"/>
        <v/>
      </c>
      <c r="BQ9" s="37" t="str">
        <f t="shared" si="58"/>
        <v/>
      </c>
      <c r="BR9" s="13"/>
      <c r="BS9" s="74" t="str">
        <f t="shared" si="59"/>
        <v/>
      </c>
      <c r="BT9" s="36" t="str">
        <f t="shared" si="60"/>
        <v/>
      </c>
      <c r="BU9" s="225"/>
      <c r="BV9" s="75" t="str">
        <f t="shared" si="61"/>
        <v/>
      </c>
      <c r="BW9" s="37" t="str">
        <f t="shared" si="62"/>
        <v/>
      </c>
      <c r="BX9" s="13"/>
      <c r="BY9" s="74" t="str">
        <f t="shared" si="63"/>
        <v/>
      </c>
      <c r="BZ9" s="36" t="str">
        <f t="shared" si="64"/>
        <v/>
      </c>
      <c r="CA9" s="225"/>
      <c r="CB9" s="75" t="str">
        <f t="shared" si="65"/>
        <v/>
      </c>
      <c r="CC9" s="37" t="str">
        <f t="shared" si="66"/>
        <v/>
      </c>
      <c r="CD9" s="13"/>
      <c r="CE9" s="74" t="str">
        <f t="shared" si="67"/>
        <v/>
      </c>
      <c r="CF9" s="36" t="str">
        <f t="shared" si="68"/>
        <v/>
      </c>
      <c r="CG9" s="225"/>
      <c r="CH9" s="115" t="str">
        <f t="shared" si="69"/>
        <v/>
      </c>
      <c r="CI9" s="225" t="str">
        <f t="shared" si="70"/>
        <v/>
      </c>
      <c r="CJ9" s="13"/>
      <c r="CK9" s="5" t="str">
        <f t="shared" si="71"/>
        <v/>
      </c>
      <c r="CL9" s="224" t="str">
        <f t="shared" si="72"/>
        <v/>
      </c>
      <c r="CM9" s="225"/>
      <c r="CN9" s="115" t="str">
        <f t="shared" si="73"/>
        <v/>
      </c>
      <c r="CO9" s="225" t="str">
        <f t="shared" si="74"/>
        <v/>
      </c>
      <c r="CP9" s="13"/>
      <c r="CQ9" s="5" t="str">
        <f t="shared" si="75"/>
        <v/>
      </c>
      <c r="CR9" s="224" t="str">
        <f t="shared" si="76"/>
        <v/>
      </c>
      <c r="CS9" s="225"/>
      <c r="CT9" s="115" t="str">
        <f t="shared" si="77"/>
        <v/>
      </c>
      <c r="CU9" s="225" t="str">
        <f t="shared" si="78"/>
        <v/>
      </c>
      <c r="CV9" s="13"/>
      <c r="CW9" s="5" t="str">
        <f t="shared" si="79"/>
        <v/>
      </c>
      <c r="CX9" s="224" t="str">
        <f t="shared" si="80"/>
        <v/>
      </c>
      <c r="CY9" s="225"/>
      <c r="CZ9" s="115" t="str">
        <f t="shared" si="81"/>
        <v/>
      </c>
      <c r="DA9" s="225" t="str">
        <f t="shared" si="82"/>
        <v/>
      </c>
      <c r="DB9" s="13"/>
      <c r="DC9" s="5" t="str">
        <f t="shared" si="83"/>
        <v/>
      </c>
      <c r="DD9" s="224" t="str">
        <f t="shared" si="84"/>
        <v/>
      </c>
      <c r="DE9" s="225"/>
      <c r="DF9" s="115" t="str">
        <f t="shared" si="85"/>
        <v/>
      </c>
      <c r="DG9" s="225" t="str">
        <f t="shared" si="86"/>
        <v/>
      </c>
      <c r="DH9" s="224"/>
      <c r="DI9" s="5" t="str">
        <f t="shared" si="87"/>
        <v/>
      </c>
      <c r="DJ9" s="224" t="str">
        <f t="shared" si="88"/>
        <v/>
      </c>
      <c r="DK9" s="225"/>
      <c r="DL9" s="115" t="str">
        <f t="shared" si="89"/>
        <v/>
      </c>
      <c r="DM9" s="225" t="str">
        <f t="shared" si="90"/>
        <v/>
      </c>
      <c r="DN9" s="224"/>
      <c r="DO9" s="5" t="str">
        <f t="shared" si="91"/>
        <v/>
      </c>
      <c r="DP9" s="224" t="str">
        <f t="shared" si="92"/>
        <v/>
      </c>
      <c r="DQ9" s="225"/>
      <c r="DR9" s="115" t="str">
        <f t="shared" si="93"/>
        <v/>
      </c>
      <c r="DS9" s="225" t="str">
        <f t="shared" si="94"/>
        <v/>
      </c>
      <c r="DT9" s="224"/>
      <c r="DU9" s="5" t="str">
        <f t="shared" si="95"/>
        <v/>
      </c>
      <c r="DV9" s="224" t="str">
        <f t="shared" si="96"/>
        <v/>
      </c>
      <c r="DW9" s="225"/>
      <c r="DX9" s="115" t="str">
        <f t="shared" si="97"/>
        <v/>
      </c>
      <c r="DY9" s="225" t="str">
        <f t="shared" si="98"/>
        <v/>
      </c>
      <c r="DZ9" s="224"/>
      <c r="EA9" s="5" t="str">
        <f t="shared" si="99"/>
        <v/>
      </c>
      <c r="EB9" s="224" t="str">
        <f t="shared" si="100"/>
        <v/>
      </c>
      <c r="EC9" s="225"/>
      <c r="ED9" s="115" t="str">
        <f t="shared" si="101"/>
        <v/>
      </c>
      <c r="EE9" s="225" t="str">
        <f t="shared" si="102"/>
        <v/>
      </c>
      <c r="EF9" s="224"/>
      <c r="EG9" s="5" t="str">
        <f t="shared" si="103"/>
        <v/>
      </c>
      <c r="EH9" s="224" t="str">
        <f t="shared" si="104"/>
        <v/>
      </c>
      <c r="EI9" s="225"/>
      <c r="EJ9" s="115" t="str">
        <f t="shared" si="105"/>
        <v/>
      </c>
      <c r="EK9" s="225" t="str">
        <f t="shared" si="106"/>
        <v/>
      </c>
      <c r="EL9" s="224"/>
      <c r="EM9" s="5" t="str">
        <f t="shared" si="107"/>
        <v/>
      </c>
      <c r="EN9" s="224" t="str">
        <f t="shared" si="108"/>
        <v/>
      </c>
      <c r="EO9" s="225"/>
      <c r="EP9" s="115" t="str">
        <f t="shared" si="109"/>
        <v/>
      </c>
      <c r="EQ9" s="225" t="str">
        <f t="shared" si="110"/>
        <v/>
      </c>
      <c r="ER9" s="224"/>
      <c r="ES9" s="5" t="str">
        <f t="shared" si="111"/>
        <v/>
      </c>
      <c r="ET9" s="224" t="str">
        <f t="shared" si="112"/>
        <v/>
      </c>
      <c r="EU9" s="225"/>
      <c r="EV9" s="115" t="str">
        <f t="shared" si="113"/>
        <v/>
      </c>
      <c r="EW9" s="225" t="str">
        <f t="shared" si="114"/>
        <v/>
      </c>
      <c r="EX9" s="224"/>
      <c r="EY9" s="5" t="str">
        <f t="shared" si="115"/>
        <v/>
      </c>
      <c r="EZ9" s="224" t="str">
        <f t="shared" si="116"/>
        <v/>
      </c>
      <c r="FA9" s="225"/>
      <c r="FB9" s="115" t="str">
        <f t="shared" si="117"/>
        <v/>
      </c>
      <c r="FC9" s="225" t="str">
        <f t="shared" si="118"/>
        <v/>
      </c>
      <c r="FD9" s="224"/>
      <c r="FE9" s="5" t="str">
        <f t="shared" si="119"/>
        <v/>
      </c>
      <c r="FF9" s="224" t="str">
        <f t="shared" si="120"/>
        <v/>
      </c>
      <c r="FG9" s="225"/>
      <c r="FH9" s="115" t="str">
        <f t="shared" si="121"/>
        <v/>
      </c>
      <c r="FI9" s="225" t="str">
        <f t="shared" si="122"/>
        <v/>
      </c>
      <c r="FJ9" s="224"/>
      <c r="FK9" s="5" t="str">
        <f t="shared" si="123"/>
        <v/>
      </c>
      <c r="FL9" s="224" t="str">
        <f t="shared" si="124"/>
        <v/>
      </c>
      <c r="FM9" s="225"/>
      <c r="FN9" s="115" t="str">
        <f t="shared" si="125"/>
        <v/>
      </c>
      <c r="FO9" s="225" t="str">
        <f t="shared" si="126"/>
        <v/>
      </c>
      <c r="FP9" s="224"/>
      <c r="FQ9" s="5" t="str">
        <f t="shared" si="127"/>
        <v/>
      </c>
      <c r="FR9" s="224" t="str">
        <f t="shared" si="128"/>
        <v/>
      </c>
      <c r="FS9" s="225"/>
      <c r="FT9" s="115" t="str">
        <f t="shared" si="129"/>
        <v/>
      </c>
      <c r="FU9" s="225" t="str">
        <f t="shared" si="130"/>
        <v/>
      </c>
      <c r="FV9" s="253" t="s">
        <v>300</v>
      </c>
      <c r="FW9" s="253"/>
      <c r="FX9" s="253"/>
      <c r="FY9" s="253"/>
      <c r="FZ9" s="253"/>
      <c r="GA9" s="3"/>
    </row>
    <row r="10" spans="1:183" s="14" customFormat="1" ht="14.45" customHeight="1" x14ac:dyDescent="0.25">
      <c r="A10" s="2">
        <f t="shared" si="27"/>
        <v>1</v>
      </c>
      <c r="B10" s="2" t="s">
        <v>301</v>
      </c>
      <c r="C10" s="186">
        <v>3930.3</v>
      </c>
      <c r="D10" s="186">
        <f t="shared" si="28"/>
        <v>3930.3</v>
      </c>
      <c r="E10" s="110">
        <v>1</v>
      </c>
      <c r="F10" s="193"/>
      <c r="G10" s="2">
        <v>1</v>
      </c>
      <c r="H10" s="76" t="s">
        <v>302</v>
      </c>
      <c r="I10" s="113" t="str">
        <f t="shared" ca="1" si="0"/>
        <v/>
      </c>
      <c r="J10" s="114">
        <f t="shared" ca="1" si="1"/>
        <v>1</v>
      </c>
      <c r="K10" s="114" t="str">
        <f t="shared" ca="1" si="2"/>
        <v/>
      </c>
      <c r="L10" s="114" t="str">
        <f t="shared" ca="1" si="3"/>
        <v/>
      </c>
      <c r="M10" s="114" t="str">
        <f t="shared" ca="1" si="4"/>
        <v/>
      </c>
      <c r="N10" s="114" t="str">
        <f t="shared" ca="1" si="5"/>
        <v/>
      </c>
      <c r="O10" s="114" t="str">
        <f t="shared" ca="1" si="6"/>
        <v/>
      </c>
      <c r="P10" s="114" t="str">
        <f t="shared" ca="1" si="7"/>
        <v/>
      </c>
      <c r="Q10" s="93">
        <f t="shared" ca="1" si="8"/>
        <v>253</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v>45819</v>
      </c>
      <c r="BG10" s="74">
        <f t="shared" ca="1" si="25"/>
        <v>253</v>
      </c>
      <c r="BH10" s="36">
        <f t="shared" si="26"/>
        <v>46184</v>
      </c>
      <c r="BI10" s="225"/>
      <c r="BJ10" s="75" t="str">
        <f t="shared" si="53"/>
        <v/>
      </c>
      <c r="BK10" s="37" t="str">
        <f t="shared" si="54"/>
        <v/>
      </c>
      <c r="BL10" s="13"/>
      <c r="BM10" s="74" t="str">
        <f t="shared" si="55"/>
        <v/>
      </c>
      <c r="BN10" s="36" t="str">
        <f t="shared" si="56"/>
        <v/>
      </c>
      <c r="BO10" s="225"/>
      <c r="BP10" s="75" t="str">
        <f t="shared" si="57"/>
        <v/>
      </c>
      <c r="BQ10" s="37" t="str">
        <f t="shared" si="58"/>
        <v/>
      </c>
      <c r="BR10" s="13"/>
      <c r="BS10" s="74" t="str">
        <f t="shared" si="59"/>
        <v/>
      </c>
      <c r="BT10" s="36" t="str">
        <f t="shared" si="60"/>
        <v/>
      </c>
      <c r="BU10" s="225"/>
      <c r="BV10" s="75" t="str">
        <f t="shared" si="61"/>
        <v/>
      </c>
      <c r="BW10" s="37" t="str">
        <f t="shared" si="62"/>
        <v/>
      </c>
      <c r="BX10" s="13"/>
      <c r="BY10" s="74" t="str">
        <f t="shared" si="63"/>
        <v/>
      </c>
      <c r="BZ10" s="36" t="str">
        <f t="shared" si="64"/>
        <v/>
      </c>
      <c r="CA10" s="225"/>
      <c r="CB10" s="75" t="str">
        <f t="shared" si="65"/>
        <v/>
      </c>
      <c r="CC10" s="37" t="str">
        <f t="shared" si="66"/>
        <v/>
      </c>
      <c r="CD10" s="13"/>
      <c r="CE10" s="74" t="str">
        <f t="shared" si="67"/>
        <v/>
      </c>
      <c r="CF10" s="36" t="str">
        <f t="shared" si="68"/>
        <v/>
      </c>
      <c r="CG10" s="225"/>
      <c r="CH10" s="115" t="str">
        <f t="shared" si="69"/>
        <v/>
      </c>
      <c r="CI10" s="225" t="str">
        <f t="shared" si="70"/>
        <v/>
      </c>
      <c r="CJ10" s="13"/>
      <c r="CK10" s="5" t="str">
        <f t="shared" si="71"/>
        <v/>
      </c>
      <c r="CL10" s="224" t="str">
        <f t="shared" si="72"/>
        <v/>
      </c>
      <c r="CM10" s="225"/>
      <c r="CN10" s="115" t="str">
        <f t="shared" si="73"/>
        <v/>
      </c>
      <c r="CO10" s="225" t="str">
        <f t="shared" si="74"/>
        <v/>
      </c>
      <c r="CP10" s="13"/>
      <c r="CQ10" s="5" t="str">
        <f t="shared" si="75"/>
        <v/>
      </c>
      <c r="CR10" s="224" t="str">
        <f t="shared" si="76"/>
        <v/>
      </c>
      <c r="CS10" s="225"/>
      <c r="CT10" s="115" t="str">
        <f t="shared" si="77"/>
        <v/>
      </c>
      <c r="CU10" s="225" t="str">
        <f t="shared" si="78"/>
        <v/>
      </c>
      <c r="CV10" s="13"/>
      <c r="CW10" s="5" t="str">
        <f t="shared" si="79"/>
        <v/>
      </c>
      <c r="CX10" s="224" t="str">
        <f t="shared" si="80"/>
        <v/>
      </c>
      <c r="CY10" s="225"/>
      <c r="CZ10" s="115" t="str">
        <f t="shared" si="81"/>
        <v/>
      </c>
      <c r="DA10" s="225" t="str">
        <f t="shared" si="82"/>
        <v/>
      </c>
      <c r="DB10" s="13"/>
      <c r="DC10" s="5" t="str">
        <f t="shared" si="83"/>
        <v/>
      </c>
      <c r="DD10" s="224" t="str">
        <f t="shared" si="84"/>
        <v/>
      </c>
      <c r="DE10" s="225"/>
      <c r="DF10" s="115" t="str">
        <f t="shared" si="85"/>
        <v/>
      </c>
      <c r="DG10" s="225" t="str">
        <f t="shared" si="86"/>
        <v/>
      </c>
      <c r="DH10" s="224"/>
      <c r="DI10" s="5" t="str">
        <f t="shared" si="87"/>
        <v/>
      </c>
      <c r="DJ10" s="224" t="str">
        <f t="shared" si="88"/>
        <v/>
      </c>
      <c r="DK10" s="225"/>
      <c r="DL10" s="115" t="str">
        <f t="shared" si="89"/>
        <v/>
      </c>
      <c r="DM10" s="225" t="str">
        <f t="shared" si="90"/>
        <v/>
      </c>
      <c r="DN10" s="224"/>
      <c r="DO10" s="5" t="str">
        <f t="shared" si="91"/>
        <v/>
      </c>
      <c r="DP10" s="224" t="str">
        <f t="shared" si="92"/>
        <v/>
      </c>
      <c r="DQ10" s="225"/>
      <c r="DR10" s="115" t="str">
        <f t="shared" si="93"/>
        <v/>
      </c>
      <c r="DS10" s="225" t="str">
        <f t="shared" si="94"/>
        <v/>
      </c>
      <c r="DT10" s="224"/>
      <c r="DU10" s="5" t="str">
        <f t="shared" si="95"/>
        <v/>
      </c>
      <c r="DV10" s="224" t="str">
        <f t="shared" si="96"/>
        <v/>
      </c>
      <c r="DW10" s="225"/>
      <c r="DX10" s="115" t="str">
        <f t="shared" si="97"/>
        <v/>
      </c>
      <c r="DY10" s="225" t="str">
        <f t="shared" si="98"/>
        <v/>
      </c>
      <c r="DZ10" s="224"/>
      <c r="EA10" s="5" t="str">
        <f t="shared" si="99"/>
        <v/>
      </c>
      <c r="EB10" s="224" t="str">
        <f t="shared" si="100"/>
        <v/>
      </c>
      <c r="EC10" s="225"/>
      <c r="ED10" s="115" t="str">
        <f t="shared" si="101"/>
        <v/>
      </c>
      <c r="EE10" s="225" t="str">
        <f t="shared" si="102"/>
        <v/>
      </c>
      <c r="EF10" s="224"/>
      <c r="EG10" s="5" t="str">
        <f t="shared" si="103"/>
        <v/>
      </c>
      <c r="EH10" s="224" t="str">
        <f t="shared" si="104"/>
        <v/>
      </c>
      <c r="EI10" s="225"/>
      <c r="EJ10" s="115" t="str">
        <f t="shared" si="105"/>
        <v/>
      </c>
      <c r="EK10" s="225" t="str">
        <f t="shared" si="106"/>
        <v/>
      </c>
      <c r="EL10" s="224"/>
      <c r="EM10" s="5" t="str">
        <f t="shared" si="107"/>
        <v/>
      </c>
      <c r="EN10" s="224" t="str">
        <f t="shared" si="108"/>
        <v/>
      </c>
      <c r="EO10" s="225"/>
      <c r="EP10" s="115" t="str">
        <f t="shared" si="109"/>
        <v/>
      </c>
      <c r="EQ10" s="225" t="str">
        <f t="shared" si="110"/>
        <v/>
      </c>
      <c r="ER10" s="224"/>
      <c r="ES10" s="5" t="str">
        <f t="shared" si="111"/>
        <v/>
      </c>
      <c r="ET10" s="224" t="str">
        <f t="shared" si="112"/>
        <v/>
      </c>
      <c r="EU10" s="225"/>
      <c r="EV10" s="115" t="str">
        <f t="shared" si="113"/>
        <v/>
      </c>
      <c r="EW10" s="225" t="str">
        <f t="shared" si="114"/>
        <v/>
      </c>
      <c r="EX10" s="224"/>
      <c r="EY10" s="5" t="str">
        <f t="shared" si="115"/>
        <v/>
      </c>
      <c r="EZ10" s="224" t="str">
        <f t="shared" si="116"/>
        <v/>
      </c>
      <c r="FA10" s="225"/>
      <c r="FB10" s="115" t="str">
        <f t="shared" si="117"/>
        <v/>
      </c>
      <c r="FC10" s="225" t="str">
        <f t="shared" si="118"/>
        <v/>
      </c>
      <c r="FD10" s="224"/>
      <c r="FE10" s="5" t="str">
        <f t="shared" si="119"/>
        <v/>
      </c>
      <c r="FF10" s="224" t="str">
        <f t="shared" si="120"/>
        <v/>
      </c>
      <c r="FG10" s="225"/>
      <c r="FH10" s="115" t="str">
        <f t="shared" si="121"/>
        <v/>
      </c>
      <c r="FI10" s="225" t="str">
        <f t="shared" si="122"/>
        <v/>
      </c>
      <c r="FJ10" s="224"/>
      <c r="FK10" s="5" t="str">
        <f t="shared" si="123"/>
        <v/>
      </c>
      <c r="FL10" s="224" t="str">
        <f t="shared" si="124"/>
        <v/>
      </c>
      <c r="FM10" s="225"/>
      <c r="FN10" s="115" t="str">
        <f t="shared" si="125"/>
        <v/>
      </c>
      <c r="FO10" s="225" t="str">
        <f t="shared" si="126"/>
        <v/>
      </c>
      <c r="FP10" s="224"/>
      <c r="FQ10" s="5" t="str">
        <f t="shared" si="127"/>
        <v/>
      </c>
      <c r="FR10" s="224" t="str">
        <f t="shared" si="128"/>
        <v/>
      </c>
      <c r="FS10" s="225"/>
      <c r="FT10" s="115" t="str">
        <f t="shared" si="129"/>
        <v/>
      </c>
      <c r="FU10" s="225" t="str">
        <f t="shared" si="130"/>
        <v/>
      </c>
      <c r="FV10" s="253" t="s">
        <v>303</v>
      </c>
      <c r="FW10" s="253"/>
      <c r="FX10" s="253"/>
      <c r="FY10" s="253"/>
      <c r="FZ10" s="253"/>
    </row>
    <row r="11" spans="1:183" s="14" customFormat="1" ht="14.45" customHeight="1" x14ac:dyDescent="0.25">
      <c r="A11" s="2">
        <f t="shared" si="27"/>
        <v>17</v>
      </c>
      <c r="B11" s="2" t="s">
        <v>65</v>
      </c>
      <c r="C11" s="186">
        <v>3512.56</v>
      </c>
      <c r="D11" s="186">
        <f t="shared" si="28"/>
        <v>59713.52</v>
      </c>
      <c r="E11" s="110">
        <v>17</v>
      </c>
      <c r="F11" s="193" t="s">
        <v>245</v>
      </c>
      <c r="G11" s="2">
        <v>1</v>
      </c>
      <c r="H11" s="76" t="s">
        <v>304</v>
      </c>
      <c r="I11" s="114" t="str">
        <f t="shared" ca="1" si="0"/>
        <v/>
      </c>
      <c r="J11" s="114" t="str">
        <f t="shared" ca="1" si="1"/>
        <v/>
      </c>
      <c r="K11" s="114">
        <f t="shared" ca="1" si="2"/>
        <v>1</v>
      </c>
      <c r="L11" s="114" t="str">
        <f t="shared" ca="1" si="3"/>
        <v/>
      </c>
      <c r="M11" s="114" t="str">
        <f t="shared" ca="1" si="4"/>
        <v/>
      </c>
      <c r="N11" s="114" t="str">
        <f t="shared" ca="1" si="5"/>
        <v/>
      </c>
      <c r="O11" s="114" t="str">
        <f t="shared" ca="1" si="6"/>
        <v/>
      </c>
      <c r="P11" s="114" t="str">
        <f t="shared" ca="1" si="7"/>
        <v/>
      </c>
      <c r="Q11" s="93">
        <f t="shared" ca="1" si="8"/>
        <v>121</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v>45687</v>
      </c>
      <c r="BG11" s="74">
        <f t="shared" ca="1" si="25"/>
        <v>121</v>
      </c>
      <c r="BH11" s="36">
        <f t="shared" si="26"/>
        <v>46052</v>
      </c>
      <c r="BI11" s="225"/>
      <c r="BJ11" s="75" t="str">
        <f t="shared" si="53"/>
        <v/>
      </c>
      <c r="BK11" s="37" t="str">
        <f t="shared" si="54"/>
        <v/>
      </c>
      <c r="BL11" s="13"/>
      <c r="BM11" s="74" t="str">
        <f t="shared" si="55"/>
        <v/>
      </c>
      <c r="BN11" s="36" t="str">
        <f t="shared" si="56"/>
        <v/>
      </c>
      <c r="BO11" s="225"/>
      <c r="BP11" s="75" t="str">
        <f t="shared" si="57"/>
        <v/>
      </c>
      <c r="BQ11" s="37" t="str">
        <f t="shared" si="58"/>
        <v/>
      </c>
      <c r="BR11" s="13"/>
      <c r="BS11" s="74" t="str">
        <f t="shared" si="59"/>
        <v/>
      </c>
      <c r="BT11" s="36" t="str">
        <f t="shared" si="60"/>
        <v/>
      </c>
      <c r="BU11" s="225"/>
      <c r="BV11" s="75" t="str">
        <f t="shared" si="61"/>
        <v/>
      </c>
      <c r="BW11" s="37" t="str">
        <f t="shared" si="62"/>
        <v/>
      </c>
      <c r="BX11" s="13"/>
      <c r="BY11" s="74" t="str">
        <f t="shared" si="63"/>
        <v/>
      </c>
      <c r="BZ11" s="36" t="str">
        <f t="shared" si="64"/>
        <v/>
      </c>
      <c r="CA11" s="225"/>
      <c r="CB11" s="75" t="str">
        <f t="shared" si="65"/>
        <v/>
      </c>
      <c r="CC11" s="37" t="str">
        <f t="shared" si="66"/>
        <v/>
      </c>
      <c r="CD11" s="13"/>
      <c r="CE11" s="74" t="str">
        <f t="shared" si="67"/>
        <v/>
      </c>
      <c r="CF11" s="36" t="str">
        <f t="shared" si="68"/>
        <v/>
      </c>
      <c r="CG11" s="225"/>
      <c r="CH11" s="115" t="str">
        <f t="shared" si="69"/>
        <v/>
      </c>
      <c r="CI11" s="225" t="str">
        <f t="shared" si="70"/>
        <v/>
      </c>
      <c r="CJ11" s="13"/>
      <c r="CK11" s="5" t="str">
        <f t="shared" si="71"/>
        <v/>
      </c>
      <c r="CL11" s="224" t="str">
        <f t="shared" si="72"/>
        <v/>
      </c>
      <c r="CM11" s="225"/>
      <c r="CN11" s="115" t="str">
        <f t="shared" si="73"/>
        <v/>
      </c>
      <c r="CO11" s="225" t="str">
        <f t="shared" si="74"/>
        <v/>
      </c>
      <c r="CP11" s="13"/>
      <c r="CQ11" s="5" t="str">
        <f t="shared" si="75"/>
        <v/>
      </c>
      <c r="CR11" s="224" t="str">
        <f t="shared" si="76"/>
        <v/>
      </c>
      <c r="CS11" s="225"/>
      <c r="CT11" s="115" t="str">
        <f t="shared" si="77"/>
        <v/>
      </c>
      <c r="CU11" s="225" t="str">
        <f t="shared" si="78"/>
        <v/>
      </c>
      <c r="CV11" s="13"/>
      <c r="CW11" s="5" t="str">
        <f t="shared" si="79"/>
        <v/>
      </c>
      <c r="CX11" s="224" t="str">
        <f t="shared" si="80"/>
        <v/>
      </c>
      <c r="CY11" s="225"/>
      <c r="CZ11" s="115" t="str">
        <f t="shared" si="81"/>
        <v/>
      </c>
      <c r="DA11" s="225" t="str">
        <f t="shared" si="82"/>
        <v/>
      </c>
      <c r="DB11" s="13"/>
      <c r="DC11" s="5" t="str">
        <f t="shared" si="83"/>
        <v/>
      </c>
      <c r="DD11" s="224" t="str">
        <f t="shared" si="84"/>
        <v/>
      </c>
      <c r="DE11" s="225"/>
      <c r="DF11" s="115" t="str">
        <f t="shared" si="85"/>
        <v/>
      </c>
      <c r="DG11" s="225" t="str">
        <f t="shared" si="86"/>
        <v/>
      </c>
      <c r="DH11" s="224"/>
      <c r="DI11" s="5" t="str">
        <f t="shared" si="87"/>
        <v/>
      </c>
      <c r="DJ11" s="224" t="str">
        <f t="shared" si="88"/>
        <v/>
      </c>
      <c r="DK11" s="225"/>
      <c r="DL11" s="115" t="str">
        <f t="shared" si="89"/>
        <v/>
      </c>
      <c r="DM11" s="225" t="str">
        <f t="shared" si="90"/>
        <v/>
      </c>
      <c r="DN11" s="224"/>
      <c r="DO11" s="5" t="str">
        <f t="shared" si="91"/>
        <v/>
      </c>
      <c r="DP11" s="224" t="str">
        <f t="shared" si="92"/>
        <v/>
      </c>
      <c r="DQ11" s="225"/>
      <c r="DR11" s="115" t="str">
        <f t="shared" si="93"/>
        <v/>
      </c>
      <c r="DS11" s="225" t="str">
        <f t="shared" si="94"/>
        <v/>
      </c>
      <c r="DT11" s="224"/>
      <c r="DU11" s="5" t="str">
        <f t="shared" si="95"/>
        <v/>
      </c>
      <c r="DV11" s="224" t="str">
        <f t="shared" si="96"/>
        <v/>
      </c>
      <c r="DW11" s="225"/>
      <c r="DX11" s="115" t="str">
        <f t="shared" si="97"/>
        <v/>
      </c>
      <c r="DY11" s="225" t="str">
        <f t="shared" si="98"/>
        <v/>
      </c>
      <c r="DZ11" s="224"/>
      <c r="EA11" s="5" t="str">
        <f t="shared" si="99"/>
        <v/>
      </c>
      <c r="EB11" s="224" t="str">
        <f t="shared" si="100"/>
        <v/>
      </c>
      <c r="EC11" s="225"/>
      <c r="ED11" s="115" t="str">
        <f t="shared" si="101"/>
        <v/>
      </c>
      <c r="EE11" s="225" t="str">
        <f t="shared" si="102"/>
        <v/>
      </c>
      <c r="EF11" s="224"/>
      <c r="EG11" s="5" t="str">
        <f t="shared" si="103"/>
        <v/>
      </c>
      <c r="EH11" s="224" t="str">
        <f t="shared" si="104"/>
        <v/>
      </c>
      <c r="EI11" s="225"/>
      <c r="EJ11" s="115" t="str">
        <f t="shared" si="105"/>
        <v/>
      </c>
      <c r="EK11" s="225" t="str">
        <f t="shared" si="106"/>
        <v/>
      </c>
      <c r="EL11" s="224"/>
      <c r="EM11" s="5" t="str">
        <f t="shared" si="107"/>
        <v/>
      </c>
      <c r="EN11" s="224" t="str">
        <f t="shared" si="108"/>
        <v/>
      </c>
      <c r="EO11" s="225"/>
      <c r="EP11" s="115" t="str">
        <f t="shared" si="109"/>
        <v/>
      </c>
      <c r="EQ11" s="225" t="str">
        <f t="shared" si="110"/>
        <v/>
      </c>
      <c r="ER11" s="224"/>
      <c r="ES11" s="5" t="str">
        <f t="shared" si="111"/>
        <v/>
      </c>
      <c r="ET11" s="224" t="str">
        <f t="shared" si="112"/>
        <v/>
      </c>
      <c r="EU11" s="225"/>
      <c r="EV11" s="115" t="str">
        <f t="shared" si="113"/>
        <v/>
      </c>
      <c r="EW11" s="225" t="str">
        <f t="shared" si="114"/>
        <v/>
      </c>
      <c r="EX11" s="224"/>
      <c r="EY11" s="5" t="str">
        <f t="shared" si="115"/>
        <v/>
      </c>
      <c r="EZ11" s="224" t="str">
        <f t="shared" si="116"/>
        <v/>
      </c>
      <c r="FA11" s="225"/>
      <c r="FB11" s="115" t="str">
        <f t="shared" si="117"/>
        <v/>
      </c>
      <c r="FC11" s="225" t="str">
        <f t="shared" si="118"/>
        <v/>
      </c>
      <c r="FD11" s="224"/>
      <c r="FE11" s="5" t="str">
        <f t="shared" si="119"/>
        <v/>
      </c>
      <c r="FF11" s="224" t="str">
        <f t="shared" si="120"/>
        <v/>
      </c>
      <c r="FG11" s="225"/>
      <c r="FH11" s="115" t="str">
        <f t="shared" si="121"/>
        <v/>
      </c>
      <c r="FI11" s="225" t="str">
        <f t="shared" si="122"/>
        <v/>
      </c>
      <c r="FJ11" s="224"/>
      <c r="FK11" s="5" t="str">
        <f t="shared" si="123"/>
        <v/>
      </c>
      <c r="FL11" s="224" t="str">
        <f t="shared" si="124"/>
        <v/>
      </c>
      <c r="FM11" s="225"/>
      <c r="FN11" s="115" t="str">
        <f t="shared" si="125"/>
        <v/>
      </c>
      <c r="FO11" s="225" t="str">
        <f t="shared" si="126"/>
        <v/>
      </c>
      <c r="FP11" s="224"/>
      <c r="FQ11" s="5" t="str">
        <f t="shared" si="127"/>
        <v/>
      </c>
      <c r="FR11" s="224" t="str">
        <f t="shared" si="128"/>
        <v/>
      </c>
      <c r="FS11" s="225"/>
      <c r="FT11" s="115" t="str">
        <f t="shared" si="129"/>
        <v/>
      </c>
      <c r="FU11" s="225" t="str">
        <f t="shared" si="130"/>
        <v/>
      </c>
      <c r="FV11" s="267" t="s">
        <v>305</v>
      </c>
      <c r="FW11" s="267"/>
      <c r="FX11" s="267"/>
      <c r="FY11" s="267"/>
      <c r="FZ11" s="267"/>
    </row>
    <row r="12" spans="1:183" ht="14.45" customHeight="1" x14ac:dyDescent="0.25">
      <c r="A12" s="2">
        <f t="shared" si="27"/>
        <v>1</v>
      </c>
      <c r="B12" s="2" t="s">
        <v>306</v>
      </c>
      <c r="C12" s="186">
        <v>21000</v>
      </c>
      <c r="D12" s="186">
        <f t="shared" si="28"/>
        <v>21000</v>
      </c>
      <c r="E12" s="109">
        <v>1</v>
      </c>
      <c r="F12" s="193" t="s">
        <v>307</v>
      </c>
      <c r="G12" s="2">
        <v>3</v>
      </c>
      <c r="H12" s="76" t="s">
        <v>308</v>
      </c>
      <c r="I12" s="114">
        <f t="shared" ca="1" si="0"/>
        <v>1</v>
      </c>
      <c r="J12" s="114" t="str">
        <f t="shared" ca="1" si="1"/>
        <v/>
      </c>
      <c r="K12" s="114" t="str">
        <f t="shared" ca="1" si="2"/>
        <v/>
      </c>
      <c r="L12" s="114" t="str">
        <f t="shared" ca="1" si="3"/>
        <v/>
      </c>
      <c r="M12" s="114" t="str">
        <f t="shared" ca="1" si="4"/>
        <v/>
      </c>
      <c r="N12" s="114" t="str">
        <f t="shared" ca="1" si="5"/>
        <v/>
      </c>
      <c r="O12" s="114" t="str">
        <f t="shared" ca="1" si="6"/>
        <v/>
      </c>
      <c r="P12" s="114" t="str">
        <f t="shared" ca="1" si="7"/>
        <v/>
      </c>
      <c r="Q12" s="93">
        <f t="shared" ca="1" si="8"/>
        <v>498</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93" t="str">
        <f t="shared" si="52"/>
        <v/>
      </c>
      <c r="BF12" s="13">
        <v>45334</v>
      </c>
      <c r="BG12" s="74">
        <f ca="1">IF(BH12="","",_xlfn.DAYS(BH12,$Q$2))</f>
        <v>498</v>
      </c>
      <c r="BH12" s="36">
        <f>IF(BF12="","",BF12+($G12*365))</f>
        <v>46429</v>
      </c>
      <c r="BI12" s="225"/>
      <c r="BJ12" s="75" t="str">
        <f t="shared" si="53"/>
        <v/>
      </c>
      <c r="BK12" s="37" t="str">
        <f t="shared" si="54"/>
        <v/>
      </c>
      <c r="BL12" s="13"/>
      <c r="BM12" s="74" t="str">
        <f t="shared" si="55"/>
        <v/>
      </c>
      <c r="BN12" s="36" t="str">
        <f t="shared" si="56"/>
        <v/>
      </c>
      <c r="BO12" s="225"/>
      <c r="BP12" s="75" t="str">
        <f t="shared" si="57"/>
        <v/>
      </c>
      <c r="BQ12" s="37" t="str">
        <f t="shared" si="58"/>
        <v/>
      </c>
      <c r="BR12" s="13"/>
      <c r="BS12" s="74" t="str">
        <f t="shared" si="59"/>
        <v/>
      </c>
      <c r="BT12" s="36" t="str">
        <f t="shared" si="60"/>
        <v/>
      </c>
      <c r="BU12" s="225"/>
      <c r="BV12" s="75" t="str">
        <f t="shared" si="61"/>
        <v/>
      </c>
      <c r="BW12" s="37" t="str">
        <f t="shared" si="62"/>
        <v/>
      </c>
      <c r="BX12" s="13"/>
      <c r="BY12" s="74" t="str">
        <f t="shared" si="63"/>
        <v/>
      </c>
      <c r="BZ12" s="36" t="str">
        <f t="shared" si="64"/>
        <v/>
      </c>
      <c r="CA12" s="225"/>
      <c r="CB12" s="75" t="str">
        <f t="shared" si="65"/>
        <v/>
      </c>
      <c r="CC12" s="37" t="str">
        <f t="shared" si="66"/>
        <v/>
      </c>
      <c r="CD12" s="13"/>
      <c r="CE12" s="74" t="str">
        <f t="shared" si="67"/>
        <v/>
      </c>
      <c r="CF12" s="36" t="str">
        <f t="shared" si="68"/>
        <v/>
      </c>
      <c r="CG12" s="225"/>
      <c r="CH12" s="115" t="str">
        <f t="shared" si="69"/>
        <v/>
      </c>
      <c r="CI12" s="225" t="str">
        <f t="shared" si="70"/>
        <v/>
      </c>
      <c r="CJ12" s="13"/>
      <c r="CK12" s="5" t="str">
        <f t="shared" si="71"/>
        <v/>
      </c>
      <c r="CL12" s="224" t="str">
        <f t="shared" si="72"/>
        <v/>
      </c>
      <c r="CM12" s="225"/>
      <c r="CN12" s="115" t="str">
        <f t="shared" si="73"/>
        <v/>
      </c>
      <c r="CO12" s="225" t="str">
        <f t="shared" si="74"/>
        <v/>
      </c>
      <c r="CP12" s="13"/>
      <c r="CQ12" s="5" t="str">
        <f t="shared" si="75"/>
        <v/>
      </c>
      <c r="CR12" s="224" t="str">
        <f t="shared" si="76"/>
        <v/>
      </c>
      <c r="CS12" s="225"/>
      <c r="CT12" s="115" t="str">
        <f t="shared" si="77"/>
        <v/>
      </c>
      <c r="CU12" s="225" t="str">
        <f t="shared" si="78"/>
        <v/>
      </c>
      <c r="CV12" s="13"/>
      <c r="CW12" s="5" t="str">
        <f t="shared" si="79"/>
        <v/>
      </c>
      <c r="CX12" s="224" t="str">
        <f t="shared" si="80"/>
        <v/>
      </c>
      <c r="CY12" s="225"/>
      <c r="CZ12" s="115" t="str">
        <f t="shared" si="81"/>
        <v/>
      </c>
      <c r="DA12" s="225" t="str">
        <f t="shared" si="82"/>
        <v/>
      </c>
      <c r="DB12" s="13"/>
      <c r="DC12" s="5" t="str">
        <f t="shared" si="83"/>
        <v/>
      </c>
      <c r="DD12" s="224" t="str">
        <f t="shared" si="84"/>
        <v/>
      </c>
      <c r="DE12" s="225"/>
      <c r="DF12" s="115" t="str">
        <f t="shared" si="85"/>
        <v/>
      </c>
      <c r="DG12" s="225" t="str">
        <f t="shared" si="86"/>
        <v/>
      </c>
      <c r="DH12" s="224"/>
      <c r="DI12" s="5" t="str">
        <f t="shared" si="87"/>
        <v/>
      </c>
      <c r="DJ12" s="224" t="str">
        <f t="shared" si="88"/>
        <v/>
      </c>
      <c r="DK12" s="225"/>
      <c r="DL12" s="115" t="str">
        <f t="shared" si="89"/>
        <v/>
      </c>
      <c r="DM12" s="225" t="str">
        <f t="shared" si="90"/>
        <v/>
      </c>
      <c r="DN12" s="224"/>
      <c r="DO12" s="5" t="str">
        <f t="shared" si="91"/>
        <v/>
      </c>
      <c r="DP12" s="224" t="str">
        <f t="shared" si="92"/>
        <v/>
      </c>
      <c r="DQ12" s="225"/>
      <c r="DR12" s="115" t="str">
        <f t="shared" si="93"/>
        <v/>
      </c>
      <c r="DS12" s="225" t="str">
        <f t="shared" si="94"/>
        <v/>
      </c>
      <c r="DT12" s="224"/>
      <c r="DU12" s="5" t="str">
        <f t="shared" si="95"/>
        <v/>
      </c>
      <c r="DV12" s="224" t="str">
        <f t="shared" si="96"/>
        <v/>
      </c>
      <c r="DW12" s="225"/>
      <c r="DX12" s="115" t="str">
        <f t="shared" si="97"/>
        <v/>
      </c>
      <c r="DY12" s="225" t="str">
        <f t="shared" si="98"/>
        <v/>
      </c>
      <c r="DZ12" s="224"/>
      <c r="EA12" s="5" t="str">
        <f t="shared" si="99"/>
        <v/>
      </c>
      <c r="EB12" s="224" t="str">
        <f t="shared" si="100"/>
        <v/>
      </c>
      <c r="EC12" s="225"/>
      <c r="ED12" s="115" t="str">
        <f t="shared" si="101"/>
        <v/>
      </c>
      <c r="EE12" s="225" t="str">
        <f t="shared" si="102"/>
        <v/>
      </c>
      <c r="EF12" s="224"/>
      <c r="EG12" s="5" t="str">
        <f t="shared" si="103"/>
        <v/>
      </c>
      <c r="EH12" s="224" t="str">
        <f t="shared" si="104"/>
        <v/>
      </c>
      <c r="EI12" s="225"/>
      <c r="EJ12" s="115" t="str">
        <f t="shared" si="105"/>
        <v/>
      </c>
      <c r="EK12" s="225" t="str">
        <f t="shared" si="106"/>
        <v/>
      </c>
      <c r="EL12" s="224"/>
      <c r="EM12" s="5" t="str">
        <f t="shared" si="107"/>
        <v/>
      </c>
      <c r="EN12" s="224" t="str">
        <f t="shared" si="108"/>
        <v/>
      </c>
      <c r="EO12" s="225"/>
      <c r="EP12" s="115" t="str">
        <f t="shared" si="109"/>
        <v/>
      </c>
      <c r="EQ12" s="225" t="str">
        <f t="shared" si="110"/>
        <v/>
      </c>
      <c r="ER12" s="224"/>
      <c r="ES12" s="5" t="str">
        <f t="shared" si="111"/>
        <v/>
      </c>
      <c r="ET12" s="224" t="str">
        <f t="shared" si="112"/>
        <v/>
      </c>
      <c r="EU12" s="225"/>
      <c r="EV12" s="115" t="str">
        <f t="shared" si="113"/>
        <v/>
      </c>
      <c r="EW12" s="225" t="str">
        <f t="shared" si="114"/>
        <v/>
      </c>
      <c r="EX12" s="224"/>
      <c r="EY12" s="5" t="str">
        <f t="shared" si="115"/>
        <v/>
      </c>
      <c r="EZ12" s="224" t="str">
        <f t="shared" si="116"/>
        <v/>
      </c>
      <c r="FA12" s="225"/>
      <c r="FB12" s="115" t="str">
        <f t="shared" si="117"/>
        <v/>
      </c>
      <c r="FC12" s="225" t="str">
        <f t="shared" si="118"/>
        <v/>
      </c>
      <c r="FD12" s="224"/>
      <c r="FE12" s="5" t="str">
        <f t="shared" si="119"/>
        <v/>
      </c>
      <c r="FF12" s="224" t="str">
        <f t="shared" si="120"/>
        <v/>
      </c>
      <c r="FG12" s="225"/>
      <c r="FH12" s="115" t="str">
        <f t="shared" si="121"/>
        <v/>
      </c>
      <c r="FI12" s="225" t="str">
        <f t="shared" si="122"/>
        <v/>
      </c>
      <c r="FJ12" s="224"/>
      <c r="FK12" s="5" t="str">
        <f t="shared" si="123"/>
        <v/>
      </c>
      <c r="FL12" s="224" t="str">
        <f t="shared" si="124"/>
        <v/>
      </c>
      <c r="FM12" s="225"/>
      <c r="FN12" s="115" t="str">
        <f t="shared" si="125"/>
        <v/>
      </c>
      <c r="FO12" s="225" t="str">
        <f t="shared" si="126"/>
        <v/>
      </c>
      <c r="FP12" s="224"/>
      <c r="FQ12" s="5" t="str">
        <f t="shared" si="127"/>
        <v/>
      </c>
      <c r="FR12" s="224" t="str">
        <f t="shared" si="128"/>
        <v/>
      </c>
      <c r="FS12" s="225"/>
      <c r="FT12" s="115" t="str">
        <f t="shared" si="129"/>
        <v/>
      </c>
      <c r="FU12" s="225" t="str">
        <f t="shared" si="130"/>
        <v/>
      </c>
      <c r="FV12" s="253" t="s">
        <v>309</v>
      </c>
      <c r="FW12" s="253"/>
      <c r="FX12" s="253"/>
      <c r="FY12" s="253"/>
      <c r="FZ12" s="253"/>
      <c r="GA12" s="3"/>
    </row>
    <row r="13" spans="1:183" ht="14.45" customHeight="1" x14ac:dyDescent="0.25">
      <c r="A13" s="2">
        <f t="shared" si="27"/>
        <v>8</v>
      </c>
      <c r="B13" s="103" t="s">
        <v>131</v>
      </c>
      <c r="C13" s="186">
        <v>640.13</v>
      </c>
      <c r="D13" s="186">
        <f t="shared" si="28"/>
        <v>5121.04</v>
      </c>
      <c r="E13" s="109">
        <v>8</v>
      </c>
      <c r="F13" s="192" t="s">
        <v>66</v>
      </c>
      <c r="G13" s="2">
        <v>1</v>
      </c>
      <c r="H13" s="76" t="s">
        <v>310</v>
      </c>
      <c r="I13" s="114" t="str">
        <f t="shared" ca="1" si="0"/>
        <v/>
      </c>
      <c r="J13" s="114">
        <f t="shared" ca="1" si="1"/>
        <v>1</v>
      </c>
      <c r="K13" s="114" t="str">
        <f t="shared" ca="1" si="2"/>
        <v/>
      </c>
      <c r="L13" s="114" t="str">
        <f t="shared" ca="1" si="3"/>
        <v/>
      </c>
      <c r="M13" s="114" t="str">
        <f t="shared" ca="1" si="4"/>
        <v/>
      </c>
      <c r="N13" s="114" t="str">
        <f t="shared" ca="1" si="5"/>
        <v/>
      </c>
      <c r="O13" s="114" t="str">
        <f t="shared" ca="1" si="6"/>
        <v/>
      </c>
      <c r="P13" s="114" t="str">
        <f t="shared" ca="1" si="7"/>
        <v/>
      </c>
      <c r="Q13" s="93">
        <f t="shared" ca="1" si="8"/>
        <v>188</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93" t="str">
        <f t="shared" si="52"/>
        <v/>
      </c>
      <c r="BF13" s="13">
        <v>45754</v>
      </c>
      <c r="BG13" s="74">
        <f t="shared" ref="BG13:BG76" ca="1" si="131">IF(BH13="","",_xlfn.DAYS(BH13,$Q$2))</f>
        <v>188</v>
      </c>
      <c r="BH13" s="36">
        <f t="shared" ref="BH13:BH76" si="132">IF(BF13="","",BF13+($G13*365))</f>
        <v>46119</v>
      </c>
      <c r="BI13" s="225"/>
      <c r="BJ13" s="75" t="str">
        <f t="shared" si="53"/>
        <v/>
      </c>
      <c r="BK13" s="37" t="str">
        <f t="shared" si="54"/>
        <v/>
      </c>
      <c r="BL13" s="13"/>
      <c r="BM13" s="74" t="str">
        <f t="shared" si="55"/>
        <v/>
      </c>
      <c r="BN13" s="36" t="str">
        <f t="shared" si="56"/>
        <v/>
      </c>
      <c r="BO13" s="225"/>
      <c r="BP13" s="75" t="str">
        <f t="shared" si="57"/>
        <v/>
      </c>
      <c r="BQ13" s="37" t="str">
        <f t="shared" si="58"/>
        <v/>
      </c>
      <c r="BR13" s="13"/>
      <c r="BS13" s="74" t="str">
        <f t="shared" si="59"/>
        <v/>
      </c>
      <c r="BT13" s="36" t="str">
        <f t="shared" si="60"/>
        <v/>
      </c>
      <c r="BU13" s="225"/>
      <c r="BV13" s="75" t="str">
        <f t="shared" si="61"/>
        <v/>
      </c>
      <c r="BW13" s="37" t="str">
        <f t="shared" si="62"/>
        <v/>
      </c>
      <c r="BX13" s="13"/>
      <c r="BY13" s="74" t="str">
        <f t="shared" si="63"/>
        <v/>
      </c>
      <c r="BZ13" s="36" t="str">
        <f t="shared" si="64"/>
        <v/>
      </c>
      <c r="CA13" s="225"/>
      <c r="CB13" s="75" t="str">
        <f t="shared" si="65"/>
        <v/>
      </c>
      <c r="CC13" s="37" t="str">
        <f t="shared" si="66"/>
        <v/>
      </c>
      <c r="CD13" s="13"/>
      <c r="CE13" s="74" t="str">
        <f t="shared" si="67"/>
        <v/>
      </c>
      <c r="CF13" s="36" t="str">
        <f t="shared" si="68"/>
        <v/>
      </c>
      <c r="CG13" s="225"/>
      <c r="CH13" s="115" t="str">
        <f t="shared" si="69"/>
        <v/>
      </c>
      <c r="CI13" s="225" t="str">
        <f t="shared" si="70"/>
        <v/>
      </c>
      <c r="CJ13" s="13"/>
      <c r="CK13" s="5" t="str">
        <f t="shared" si="71"/>
        <v/>
      </c>
      <c r="CL13" s="224" t="str">
        <f t="shared" si="72"/>
        <v/>
      </c>
      <c r="CM13" s="225"/>
      <c r="CN13" s="115" t="str">
        <f t="shared" si="73"/>
        <v/>
      </c>
      <c r="CO13" s="225" t="str">
        <f t="shared" si="74"/>
        <v/>
      </c>
      <c r="CP13" s="13"/>
      <c r="CQ13" s="5" t="str">
        <f t="shared" si="75"/>
        <v/>
      </c>
      <c r="CR13" s="224" t="str">
        <f t="shared" si="76"/>
        <v/>
      </c>
      <c r="CS13" s="225"/>
      <c r="CT13" s="115" t="str">
        <f t="shared" si="77"/>
        <v/>
      </c>
      <c r="CU13" s="225" t="str">
        <f t="shared" si="78"/>
        <v/>
      </c>
      <c r="CV13" s="13"/>
      <c r="CW13" s="5" t="str">
        <f t="shared" si="79"/>
        <v/>
      </c>
      <c r="CX13" s="224" t="str">
        <f t="shared" si="80"/>
        <v/>
      </c>
      <c r="CY13" s="225"/>
      <c r="CZ13" s="115" t="str">
        <f t="shared" si="81"/>
        <v/>
      </c>
      <c r="DA13" s="225" t="str">
        <f t="shared" si="82"/>
        <v/>
      </c>
      <c r="DB13" s="13"/>
      <c r="DC13" s="5" t="str">
        <f t="shared" si="83"/>
        <v/>
      </c>
      <c r="DD13" s="224" t="str">
        <f t="shared" si="84"/>
        <v/>
      </c>
      <c r="DE13" s="225"/>
      <c r="DF13" s="115" t="str">
        <f t="shared" si="85"/>
        <v/>
      </c>
      <c r="DG13" s="225" t="str">
        <f t="shared" si="86"/>
        <v/>
      </c>
      <c r="DH13" s="224"/>
      <c r="DI13" s="5" t="str">
        <f t="shared" si="87"/>
        <v/>
      </c>
      <c r="DJ13" s="224" t="str">
        <f t="shared" si="88"/>
        <v/>
      </c>
      <c r="DK13" s="225"/>
      <c r="DL13" s="115" t="str">
        <f t="shared" si="89"/>
        <v/>
      </c>
      <c r="DM13" s="225" t="str">
        <f t="shared" si="90"/>
        <v/>
      </c>
      <c r="DN13" s="224"/>
      <c r="DO13" s="5" t="str">
        <f t="shared" si="91"/>
        <v/>
      </c>
      <c r="DP13" s="224" t="str">
        <f t="shared" si="92"/>
        <v/>
      </c>
      <c r="DQ13" s="225"/>
      <c r="DR13" s="115" t="str">
        <f t="shared" si="93"/>
        <v/>
      </c>
      <c r="DS13" s="225" t="str">
        <f t="shared" si="94"/>
        <v/>
      </c>
      <c r="DT13" s="224"/>
      <c r="DU13" s="5" t="str">
        <f t="shared" si="95"/>
        <v/>
      </c>
      <c r="DV13" s="224" t="str">
        <f t="shared" si="96"/>
        <v/>
      </c>
      <c r="DW13" s="225"/>
      <c r="DX13" s="115" t="str">
        <f t="shared" si="97"/>
        <v/>
      </c>
      <c r="DY13" s="225" t="str">
        <f t="shared" si="98"/>
        <v/>
      </c>
      <c r="DZ13" s="224"/>
      <c r="EA13" s="5" t="str">
        <f t="shared" si="99"/>
        <v/>
      </c>
      <c r="EB13" s="224" t="str">
        <f t="shared" si="100"/>
        <v/>
      </c>
      <c r="EC13" s="225"/>
      <c r="ED13" s="115" t="str">
        <f t="shared" si="101"/>
        <v/>
      </c>
      <c r="EE13" s="225" t="str">
        <f t="shared" si="102"/>
        <v/>
      </c>
      <c r="EF13" s="224"/>
      <c r="EG13" s="5" t="str">
        <f t="shared" si="103"/>
        <v/>
      </c>
      <c r="EH13" s="224" t="str">
        <f t="shared" si="104"/>
        <v/>
      </c>
      <c r="EI13" s="225"/>
      <c r="EJ13" s="115" t="str">
        <f t="shared" si="105"/>
        <v/>
      </c>
      <c r="EK13" s="225" t="str">
        <f t="shared" si="106"/>
        <v/>
      </c>
      <c r="EL13" s="224"/>
      <c r="EM13" s="5" t="str">
        <f t="shared" si="107"/>
        <v/>
      </c>
      <c r="EN13" s="224" t="str">
        <f t="shared" si="108"/>
        <v/>
      </c>
      <c r="EO13" s="225"/>
      <c r="EP13" s="115" t="str">
        <f t="shared" si="109"/>
        <v/>
      </c>
      <c r="EQ13" s="225" t="str">
        <f t="shared" si="110"/>
        <v/>
      </c>
      <c r="ER13" s="224"/>
      <c r="ES13" s="5" t="str">
        <f t="shared" si="111"/>
        <v/>
      </c>
      <c r="ET13" s="224" t="str">
        <f t="shared" si="112"/>
        <v/>
      </c>
      <c r="EU13" s="225"/>
      <c r="EV13" s="115" t="str">
        <f t="shared" si="113"/>
        <v/>
      </c>
      <c r="EW13" s="225" t="str">
        <f t="shared" si="114"/>
        <v/>
      </c>
      <c r="EX13" s="224"/>
      <c r="EY13" s="5" t="str">
        <f t="shared" si="115"/>
        <v/>
      </c>
      <c r="EZ13" s="224" t="str">
        <f t="shared" si="116"/>
        <v/>
      </c>
      <c r="FA13" s="225"/>
      <c r="FB13" s="115" t="str">
        <f t="shared" si="117"/>
        <v/>
      </c>
      <c r="FC13" s="225" t="str">
        <f t="shared" si="118"/>
        <v/>
      </c>
      <c r="FD13" s="224"/>
      <c r="FE13" s="5" t="str">
        <f t="shared" si="119"/>
        <v/>
      </c>
      <c r="FF13" s="224" t="str">
        <f t="shared" si="120"/>
        <v/>
      </c>
      <c r="FG13" s="225"/>
      <c r="FH13" s="115" t="str">
        <f t="shared" si="121"/>
        <v/>
      </c>
      <c r="FI13" s="225" t="str">
        <f t="shared" si="122"/>
        <v/>
      </c>
      <c r="FJ13" s="224"/>
      <c r="FK13" s="5" t="str">
        <f t="shared" si="123"/>
        <v/>
      </c>
      <c r="FL13" s="224" t="str">
        <f t="shared" si="124"/>
        <v/>
      </c>
      <c r="FM13" s="225"/>
      <c r="FN13" s="115" t="str">
        <f t="shared" si="125"/>
        <v/>
      </c>
      <c r="FO13" s="225" t="str">
        <f t="shared" si="126"/>
        <v/>
      </c>
      <c r="FP13" s="224"/>
      <c r="FQ13" s="5" t="str">
        <f t="shared" si="127"/>
        <v/>
      </c>
      <c r="FR13" s="224" t="str">
        <f t="shared" si="128"/>
        <v/>
      </c>
      <c r="FS13" s="225"/>
      <c r="FT13" s="115" t="str">
        <f t="shared" si="129"/>
        <v/>
      </c>
      <c r="FU13" s="225" t="str">
        <f t="shared" si="130"/>
        <v/>
      </c>
      <c r="FV13" s="253" t="s">
        <v>311</v>
      </c>
      <c r="FW13" s="253"/>
      <c r="FX13" s="253"/>
      <c r="FY13" s="253"/>
      <c r="FZ13" s="253"/>
      <c r="GA13" s="3"/>
    </row>
    <row r="14" spans="1:183" s="14" customFormat="1" ht="14.45" customHeight="1" x14ac:dyDescent="0.25">
      <c r="A14" s="2" t="str">
        <f t="shared" si="27"/>
        <v/>
      </c>
      <c r="B14" s="2" t="s">
        <v>59</v>
      </c>
      <c r="C14" s="186">
        <v>0</v>
      </c>
      <c r="D14" s="186" t="str">
        <f t="shared" si="28"/>
        <v/>
      </c>
      <c r="E14" s="109"/>
      <c r="F14" s="193"/>
      <c r="G14" s="2" t="s">
        <v>55</v>
      </c>
      <c r="H14" s="76" t="s">
        <v>312</v>
      </c>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8"/>
        <v>#VALUE!</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224">
        <v>45380</v>
      </c>
      <c r="BG14" s="74" t="e">
        <f t="shared" si="131"/>
        <v>#VALUE!</v>
      </c>
      <c r="BH14" s="36" t="e">
        <f t="shared" si="132"/>
        <v>#VALUE!</v>
      </c>
      <c r="BI14" s="225"/>
      <c r="BJ14" s="75" t="str">
        <f t="shared" si="53"/>
        <v/>
      </c>
      <c r="BK14" s="37" t="str">
        <f t="shared" si="54"/>
        <v/>
      </c>
      <c r="BL14" s="13"/>
      <c r="BM14" s="74" t="str">
        <f t="shared" si="55"/>
        <v/>
      </c>
      <c r="BN14" s="36" t="str">
        <f t="shared" si="56"/>
        <v/>
      </c>
      <c r="BO14" s="225"/>
      <c r="BP14" s="75" t="str">
        <f t="shared" si="57"/>
        <v/>
      </c>
      <c r="BQ14" s="37" t="str">
        <f t="shared" si="58"/>
        <v/>
      </c>
      <c r="BR14" s="13"/>
      <c r="BS14" s="74" t="str">
        <f t="shared" si="59"/>
        <v/>
      </c>
      <c r="BT14" s="36" t="str">
        <f t="shared" si="60"/>
        <v/>
      </c>
      <c r="BU14" s="225"/>
      <c r="BV14" s="75" t="str">
        <f t="shared" si="61"/>
        <v/>
      </c>
      <c r="BW14" s="37" t="str">
        <f t="shared" si="62"/>
        <v/>
      </c>
      <c r="BX14" s="13"/>
      <c r="BY14" s="74" t="str">
        <f t="shared" si="63"/>
        <v/>
      </c>
      <c r="BZ14" s="36" t="str">
        <f t="shared" si="64"/>
        <v/>
      </c>
      <c r="CA14" s="225"/>
      <c r="CB14" s="75" t="str">
        <f t="shared" si="65"/>
        <v/>
      </c>
      <c r="CC14" s="37" t="str">
        <f t="shared" si="66"/>
        <v/>
      </c>
      <c r="CD14" s="13"/>
      <c r="CE14" s="74" t="str">
        <f t="shared" si="67"/>
        <v/>
      </c>
      <c r="CF14" s="36" t="str">
        <f t="shared" si="68"/>
        <v/>
      </c>
      <c r="CG14" s="225"/>
      <c r="CH14" s="115" t="str">
        <f t="shared" si="69"/>
        <v/>
      </c>
      <c r="CI14" s="225" t="str">
        <f t="shared" si="70"/>
        <v/>
      </c>
      <c r="CJ14" s="13"/>
      <c r="CK14" s="5" t="str">
        <f t="shared" si="71"/>
        <v/>
      </c>
      <c r="CL14" s="224" t="str">
        <f t="shared" si="72"/>
        <v/>
      </c>
      <c r="CM14" s="225"/>
      <c r="CN14" s="115" t="str">
        <f t="shared" si="73"/>
        <v/>
      </c>
      <c r="CO14" s="225" t="str">
        <f t="shared" si="74"/>
        <v/>
      </c>
      <c r="CP14" s="13"/>
      <c r="CQ14" s="5" t="str">
        <f t="shared" si="75"/>
        <v/>
      </c>
      <c r="CR14" s="224" t="str">
        <f t="shared" si="76"/>
        <v/>
      </c>
      <c r="CS14" s="225"/>
      <c r="CT14" s="115" t="str">
        <f t="shared" si="77"/>
        <v/>
      </c>
      <c r="CU14" s="225" t="str">
        <f t="shared" si="78"/>
        <v/>
      </c>
      <c r="CV14" s="13"/>
      <c r="CW14" s="5" t="str">
        <f t="shared" si="79"/>
        <v/>
      </c>
      <c r="CX14" s="224" t="str">
        <f t="shared" si="80"/>
        <v/>
      </c>
      <c r="CY14" s="225"/>
      <c r="CZ14" s="115" t="str">
        <f t="shared" si="81"/>
        <v/>
      </c>
      <c r="DA14" s="225" t="str">
        <f t="shared" si="82"/>
        <v/>
      </c>
      <c r="DB14" s="13"/>
      <c r="DC14" s="5" t="str">
        <f t="shared" si="83"/>
        <v/>
      </c>
      <c r="DD14" s="224" t="str">
        <f t="shared" si="84"/>
        <v/>
      </c>
      <c r="DE14" s="225"/>
      <c r="DF14" s="115" t="str">
        <f t="shared" si="85"/>
        <v/>
      </c>
      <c r="DG14" s="225" t="str">
        <f t="shared" si="86"/>
        <v/>
      </c>
      <c r="DH14" s="224"/>
      <c r="DI14" s="5" t="str">
        <f t="shared" si="87"/>
        <v/>
      </c>
      <c r="DJ14" s="224" t="str">
        <f t="shared" si="88"/>
        <v/>
      </c>
      <c r="DK14" s="225"/>
      <c r="DL14" s="115" t="str">
        <f t="shared" si="89"/>
        <v/>
      </c>
      <c r="DM14" s="225" t="str">
        <f t="shared" si="90"/>
        <v/>
      </c>
      <c r="DN14" s="224"/>
      <c r="DO14" s="5" t="str">
        <f t="shared" si="91"/>
        <v/>
      </c>
      <c r="DP14" s="224" t="str">
        <f t="shared" si="92"/>
        <v/>
      </c>
      <c r="DQ14" s="225"/>
      <c r="DR14" s="115" t="str">
        <f t="shared" si="93"/>
        <v/>
      </c>
      <c r="DS14" s="225" t="str">
        <f t="shared" si="94"/>
        <v/>
      </c>
      <c r="DT14" s="224"/>
      <c r="DU14" s="5" t="str">
        <f t="shared" si="95"/>
        <v/>
      </c>
      <c r="DV14" s="224" t="str">
        <f t="shared" si="96"/>
        <v/>
      </c>
      <c r="DW14" s="225"/>
      <c r="DX14" s="115" t="str">
        <f t="shared" si="97"/>
        <v/>
      </c>
      <c r="DY14" s="225" t="str">
        <f t="shared" si="98"/>
        <v/>
      </c>
      <c r="DZ14" s="224"/>
      <c r="EA14" s="5" t="str">
        <f t="shared" si="99"/>
        <v/>
      </c>
      <c r="EB14" s="224" t="str">
        <f t="shared" si="100"/>
        <v/>
      </c>
      <c r="EC14" s="225"/>
      <c r="ED14" s="115" t="str">
        <f t="shared" si="101"/>
        <v/>
      </c>
      <c r="EE14" s="225" t="str">
        <f t="shared" si="102"/>
        <v/>
      </c>
      <c r="EF14" s="224"/>
      <c r="EG14" s="5" t="str">
        <f t="shared" si="103"/>
        <v/>
      </c>
      <c r="EH14" s="224" t="str">
        <f t="shared" si="104"/>
        <v/>
      </c>
      <c r="EI14" s="225"/>
      <c r="EJ14" s="115" t="str">
        <f t="shared" si="105"/>
        <v/>
      </c>
      <c r="EK14" s="225" t="str">
        <f t="shared" si="106"/>
        <v/>
      </c>
      <c r="EL14" s="224"/>
      <c r="EM14" s="5" t="str">
        <f t="shared" si="107"/>
        <v/>
      </c>
      <c r="EN14" s="224" t="str">
        <f t="shared" si="108"/>
        <v/>
      </c>
      <c r="EO14" s="225"/>
      <c r="EP14" s="115" t="str">
        <f t="shared" si="109"/>
        <v/>
      </c>
      <c r="EQ14" s="225" t="str">
        <f t="shared" si="110"/>
        <v/>
      </c>
      <c r="ER14" s="224"/>
      <c r="ES14" s="5" t="str">
        <f t="shared" si="111"/>
        <v/>
      </c>
      <c r="ET14" s="224" t="str">
        <f t="shared" si="112"/>
        <v/>
      </c>
      <c r="EU14" s="225"/>
      <c r="EV14" s="115" t="str">
        <f t="shared" si="113"/>
        <v/>
      </c>
      <c r="EW14" s="225" t="str">
        <f t="shared" si="114"/>
        <v/>
      </c>
      <c r="EX14" s="224"/>
      <c r="EY14" s="5" t="str">
        <f t="shared" si="115"/>
        <v/>
      </c>
      <c r="EZ14" s="224" t="str">
        <f t="shared" si="116"/>
        <v/>
      </c>
      <c r="FA14" s="225"/>
      <c r="FB14" s="115" t="str">
        <f t="shared" si="117"/>
        <v/>
      </c>
      <c r="FC14" s="225" t="str">
        <f t="shared" si="118"/>
        <v/>
      </c>
      <c r="FD14" s="224"/>
      <c r="FE14" s="5" t="str">
        <f t="shared" si="119"/>
        <v/>
      </c>
      <c r="FF14" s="224" t="str">
        <f t="shared" si="120"/>
        <v/>
      </c>
      <c r="FG14" s="225"/>
      <c r="FH14" s="115" t="str">
        <f t="shared" si="121"/>
        <v/>
      </c>
      <c r="FI14" s="225" t="str">
        <f t="shared" si="122"/>
        <v/>
      </c>
      <c r="FJ14" s="224"/>
      <c r="FK14" s="5" t="str">
        <f t="shared" si="123"/>
        <v/>
      </c>
      <c r="FL14" s="224" t="str">
        <f t="shared" si="124"/>
        <v/>
      </c>
      <c r="FM14" s="225"/>
      <c r="FN14" s="115" t="str">
        <f t="shared" si="125"/>
        <v/>
      </c>
      <c r="FO14" s="225" t="str">
        <f t="shared" si="126"/>
        <v/>
      </c>
      <c r="FP14" s="224"/>
      <c r="FQ14" s="5" t="str">
        <f t="shared" si="127"/>
        <v/>
      </c>
      <c r="FR14" s="224" t="str">
        <f t="shared" si="128"/>
        <v/>
      </c>
      <c r="FS14" s="225"/>
      <c r="FT14" s="115" t="str">
        <f t="shared" si="129"/>
        <v/>
      </c>
      <c r="FU14" s="225" t="str">
        <f t="shared" si="130"/>
        <v/>
      </c>
      <c r="FV14" s="253"/>
      <c r="FW14" s="253"/>
      <c r="FX14" s="253"/>
      <c r="FY14" s="253"/>
      <c r="FZ14" s="253"/>
    </row>
    <row r="15" spans="1:183" s="14" customFormat="1" ht="14.45" customHeight="1" x14ac:dyDescent="0.25">
      <c r="A15" s="2" t="str">
        <f t="shared" si="27"/>
        <v/>
      </c>
      <c r="B15" s="2" t="s">
        <v>53</v>
      </c>
      <c r="C15" s="186">
        <v>0</v>
      </c>
      <c r="D15" s="186" t="str">
        <f t="shared" si="28"/>
        <v/>
      </c>
      <c r="E15" s="109"/>
      <c r="F15" s="193"/>
      <c r="G15" s="2" t="s">
        <v>55</v>
      </c>
      <c r="H15" s="76" t="s">
        <v>313</v>
      </c>
      <c r="I15" s="114" t="str">
        <f t="shared" si="0"/>
        <v/>
      </c>
      <c r="J15" s="114" t="str">
        <f t="shared" si="1"/>
        <v/>
      </c>
      <c r="K15" s="114" t="str">
        <f t="shared" si="2"/>
        <v/>
      </c>
      <c r="L15" s="114" t="str">
        <f t="shared" si="3"/>
        <v/>
      </c>
      <c r="M15" s="114" t="str">
        <f t="shared" si="4"/>
        <v/>
      </c>
      <c r="N15" s="114" t="str">
        <f t="shared" si="5"/>
        <v/>
      </c>
      <c r="O15" s="114" t="str">
        <f t="shared" si="6"/>
        <v/>
      </c>
      <c r="P15" s="114" t="str">
        <f t="shared" si="7"/>
        <v/>
      </c>
      <c r="Q15" s="93" t="e">
        <f t="shared" si="8"/>
        <v>#VALUE!</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93" t="str">
        <f t="shared" si="52"/>
        <v/>
      </c>
      <c r="BF15" s="224">
        <v>45380</v>
      </c>
      <c r="BG15" s="74" t="e">
        <f t="shared" si="131"/>
        <v>#VALUE!</v>
      </c>
      <c r="BH15" s="36" t="e">
        <f t="shared" si="132"/>
        <v>#VALUE!</v>
      </c>
      <c r="BI15" s="225"/>
      <c r="BJ15" s="75" t="str">
        <f t="shared" si="53"/>
        <v/>
      </c>
      <c r="BK15" s="37" t="str">
        <f t="shared" si="54"/>
        <v/>
      </c>
      <c r="BL15" s="13"/>
      <c r="BM15" s="74" t="str">
        <f t="shared" si="55"/>
        <v/>
      </c>
      <c r="BN15" s="36" t="str">
        <f t="shared" si="56"/>
        <v/>
      </c>
      <c r="BO15" s="225"/>
      <c r="BP15" s="75" t="str">
        <f t="shared" si="57"/>
        <v/>
      </c>
      <c r="BQ15" s="37" t="str">
        <f t="shared" si="58"/>
        <v/>
      </c>
      <c r="BR15" s="13"/>
      <c r="BS15" s="74" t="str">
        <f t="shared" si="59"/>
        <v/>
      </c>
      <c r="BT15" s="36" t="str">
        <f t="shared" si="60"/>
        <v/>
      </c>
      <c r="BU15" s="225"/>
      <c r="BV15" s="75" t="str">
        <f t="shared" si="61"/>
        <v/>
      </c>
      <c r="BW15" s="37" t="str">
        <f t="shared" si="62"/>
        <v/>
      </c>
      <c r="BX15" s="13"/>
      <c r="BY15" s="74" t="str">
        <f t="shared" si="63"/>
        <v/>
      </c>
      <c r="BZ15" s="36" t="str">
        <f t="shared" si="64"/>
        <v/>
      </c>
      <c r="CA15" s="225"/>
      <c r="CB15" s="75" t="str">
        <f t="shared" si="65"/>
        <v/>
      </c>
      <c r="CC15" s="37" t="str">
        <f t="shared" si="66"/>
        <v/>
      </c>
      <c r="CD15" s="13"/>
      <c r="CE15" s="74" t="str">
        <f t="shared" si="67"/>
        <v/>
      </c>
      <c r="CF15" s="36" t="str">
        <f t="shared" si="68"/>
        <v/>
      </c>
      <c r="CG15" s="225"/>
      <c r="CH15" s="115" t="str">
        <f t="shared" si="69"/>
        <v/>
      </c>
      <c r="CI15" s="225" t="str">
        <f t="shared" si="70"/>
        <v/>
      </c>
      <c r="CJ15" s="13"/>
      <c r="CK15" s="5" t="str">
        <f t="shared" si="71"/>
        <v/>
      </c>
      <c r="CL15" s="224" t="str">
        <f t="shared" si="72"/>
        <v/>
      </c>
      <c r="CM15" s="225"/>
      <c r="CN15" s="115" t="str">
        <f t="shared" si="73"/>
        <v/>
      </c>
      <c r="CO15" s="225" t="str">
        <f t="shared" si="74"/>
        <v/>
      </c>
      <c r="CP15" s="13"/>
      <c r="CQ15" s="5" t="str">
        <f t="shared" si="75"/>
        <v/>
      </c>
      <c r="CR15" s="224" t="str">
        <f t="shared" si="76"/>
        <v/>
      </c>
      <c r="CS15" s="225"/>
      <c r="CT15" s="115" t="str">
        <f t="shared" si="77"/>
        <v/>
      </c>
      <c r="CU15" s="225" t="str">
        <f t="shared" si="78"/>
        <v/>
      </c>
      <c r="CV15" s="13"/>
      <c r="CW15" s="5" t="str">
        <f t="shared" si="79"/>
        <v/>
      </c>
      <c r="CX15" s="224" t="str">
        <f t="shared" si="80"/>
        <v/>
      </c>
      <c r="CY15" s="225"/>
      <c r="CZ15" s="115" t="str">
        <f t="shared" si="81"/>
        <v/>
      </c>
      <c r="DA15" s="225" t="str">
        <f t="shared" si="82"/>
        <v/>
      </c>
      <c r="DB15" s="13"/>
      <c r="DC15" s="5" t="str">
        <f t="shared" si="83"/>
        <v/>
      </c>
      <c r="DD15" s="224" t="str">
        <f t="shared" si="84"/>
        <v/>
      </c>
      <c r="DE15" s="225"/>
      <c r="DF15" s="115" t="str">
        <f t="shared" si="85"/>
        <v/>
      </c>
      <c r="DG15" s="225" t="str">
        <f t="shared" si="86"/>
        <v/>
      </c>
      <c r="DH15" s="224"/>
      <c r="DI15" s="5" t="str">
        <f t="shared" si="87"/>
        <v/>
      </c>
      <c r="DJ15" s="224" t="str">
        <f t="shared" si="88"/>
        <v/>
      </c>
      <c r="DK15" s="225"/>
      <c r="DL15" s="115" t="str">
        <f t="shared" si="89"/>
        <v/>
      </c>
      <c r="DM15" s="225" t="str">
        <f t="shared" si="90"/>
        <v/>
      </c>
      <c r="DN15" s="224"/>
      <c r="DO15" s="5" t="str">
        <f t="shared" si="91"/>
        <v/>
      </c>
      <c r="DP15" s="224" t="str">
        <f t="shared" si="92"/>
        <v/>
      </c>
      <c r="DQ15" s="225"/>
      <c r="DR15" s="115" t="str">
        <f t="shared" si="93"/>
        <v/>
      </c>
      <c r="DS15" s="225" t="str">
        <f t="shared" si="94"/>
        <v/>
      </c>
      <c r="DT15" s="224"/>
      <c r="DU15" s="5" t="str">
        <f t="shared" si="95"/>
        <v/>
      </c>
      <c r="DV15" s="224" t="str">
        <f t="shared" si="96"/>
        <v/>
      </c>
      <c r="DW15" s="225"/>
      <c r="DX15" s="115" t="str">
        <f t="shared" si="97"/>
        <v/>
      </c>
      <c r="DY15" s="225" t="str">
        <f t="shared" si="98"/>
        <v/>
      </c>
      <c r="DZ15" s="224"/>
      <c r="EA15" s="5" t="str">
        <f t="shared" si="99"/>
        <v/>
      </c>
      <c r="EB15" s="224" t="str">
        <f t="shared" si="100"/>
        <v/>
      </c>
      <c r="EC15" s="225"/>
      <c r="ED15" s="115" t="str">
        <f t="shared" si="101"/>
        <v/>
      </c>
      <c r="EE15" s="225" t="str">
        <f t="shared" si="102"/>
        <v/>
      </c>
      <c r="EF15" s="224"/>
      <c r="EG15" s="5" t="str">
        <f t="shared" si="103"/>
        <v/>
      </c>
      <c r="EH15" s="224" t="str">
        <f t="shared" si="104"/>
        <v/>
      </c>
      <c r="EI15" s="225"/>
      <c r="EJ15" s="115" t="str">
        <f t="shared" si="105"/>
        <v/>
      </c>
      <c r="EK15" s="225" t="str">
        <f t="shared" si="106"/>
        <v/>
      </c>
      <c r="EL15" s="224"/>
      <c r="EM15" s="5" t="str">
        <f t="shared" si="107"/>
        <v/>
      </c>
      <c r="EN15" s="224" t="str">
        <f t="shared" si="108"/>
        <v/>
      </c>
      <c r="EO15" s="225"/>
      <c r="EP15" s="115" t="str">
        <f t="shared" si="109"/>
        <v/>
      </c>
      <c r="EQ15" s="225" t="str">
        <f t="shared" si="110"/>
        <v/>
      </c>
      <c r="ER15" s="224"/>
      <c r="ES15" s="5" t="str">
        <f t="shared" si="111"/>
        <v/>
      </c>
      <c r="ET15" s="224" t="str">
        <f t="shared" si="112"/>
        <v/>
      </c>
      <c r="EU15" s="225"/>
      <c r="EV15" s="115" t="str">
        <f t="shared" si="113"/>
        <v/>
      </c>
      <c r="EW15" s="225" t="str">
        <f t="shared" si="114"/>
        <v/>
      </c>
      <c r="EX15" s="224"/>
      <c r="EY15" s="5" t="str">
        <f t="shared" si="115"/>
        <v/>
      </c>
      <c r="EZ15" s="224" t="str">
        <f t="shared" si="116"/>
        <v/>
      </c>
      <c r="FA15" s="225"/>
      <c r="FB15" s="115" t="str">
        <f t="shared" si="117"/>
        <v/>
      </c>
      <c r="FC15" s="225" t="str">
        <f t="shared" si="118"/>
        <v/>
      </c>
      <c r="FD15" s="224"/>
      <c r="FE15" s="5" t="str">
        <f t="shared" si="119"/>
        <v/>
      </c>
      <c r="FF15" s="224" t="str">
        <f t="shared" si="120"/>
        <v/>
      </c>
      <c r="FG15" s="225"/>
      <c r="FH15" s="115" t="str">
        <f t="shared" si="121"/>
        <v/>
      </c>
      <c r="FI15" s="225" t="str">
        <f t="shared" si="122"/>
        <v/>
      </c>
      <c r="FJ15" s="224"/>
      <c r="FK15" s="5" t="str">
        <f t="shared" si="123"/>
        <v/>
      </c>
      <c r="FL15" s="224" t="str">
        <f t="shared" si="124"/>
        <v/>
      </c>
      <c r="FM15" s="225"/>
      <c r="FN15" s="115" t="str">
        <f t="shared" si="125"/>
        <v/>
      </c>
      <c r="FO15" s="225" t="str">
        <f t="shared" si="126"/>
        <v/>
      </c>
      <c r="FP15" s="224"/>
      <c r="FQ15" s="5" t="str">
        <f t="shared" si="127"/>
        <v/>
      </c>
      <c r="FR15" s="224" t="str">
        <f t="shared" si="128"/>
        <v/>
      </c>
      <c r="FS15" s="225"/>
      <c r="FT15" s="115" t="str">
        <f t="shared" si="129"/>
        <v/>
      </c>
      <c r="FU15" s="225" t="str">
        <f t="shared" si="130"/>
        <v/>
      </c>
      <c r="FV15" s="253"/>
      <c r="FW15" s="253"/>
      <c r="FX15" s="253"/>
      <c r="FY15" s="253"/>
      <c r="FZ15" s="253"/>
    </row>
    <row r="16" spans="1:183" ht="14.45" customHeight="1" x14ac:dyDescent="0.25">
      <c r="A16" s="2" t="str">
        <f t="shared" si="27"/>
        <v/>
      </c>
      <c r="B16" s="2" t="s">
        <v>128</v>
      </c>
      <c r="C16" s="186">
        <v>0</v>
      </c>
      <c r="D16" s="186" t="str">
        <f t="shared" si="28"/>
        <v/>
      </c>
      <c r="E16" s="109"/>
      <c r="F16" s="193"/>
      <c r="G16" s="2" t="s">
        <v>55</v>
      </c>
      <c r="H16" s="76" t="s">
        <v>314</v>
      </c>
      <c r="I16" s="114"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e">
        <f t="shared" si="8"/>
        <v>#VALUE!</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224">
        <v>45375</v>
      </c>
      <c r="BG16" s="74" t="e">
        <f t="shared" si="131"/>
        <v>#VALUE!</v>
      </c>
      <c r="BH16" s="36" t="e">
        <f t="shared" si="132"/>
        <v>#VALUE!</v>
      </c>
      <c r="BI16" s="225"/>
      <c r="BJ16" s="75" t="str">
        <f t="shared" si="53"/>
        <v/>
      </c>
      <c r="BK16" s="37" t="str">
        <f t="shared" si="54"/>
        <v/>
      </c>
      <c r="BL16" s="13"/>
      <c r="BM16" s="74" t="str">
        <f t="shared" si="55"/>
        <v/>
      </c>
      <c r="BN16" s="36" t="str">
        <f t="shared" si="56"/>
        <v/>
      </c>
      <c r="BO16" s="225"/>
      <c r="BP16" s="75" t="str">
        <f t="shared" si="57"/>
        <v/>
      </c>
      <c r="BQ16" s="37" t="str">
        <f t="shared" si="58"/>
        <v/>
      </c>
      <c r="BR16" s="13"/>
      <c r="BS16" s="74" t="str">
        <f t="shared" si="59"/>
        <v/>
      </c>
      <c r="BT16" s="36" t="str">
        <f t="shared" si="60"/>
        <v/>
      </c>
      <c r="BU16" s="225"/>
      <c r="BV16" s="75" t="str">
        <f t="shared" si="61"/>
        <v/>
      </c>
      <c r="BW16" s="37" t="str">
        <f t="shared" si="62"/>
        <v/>
      </c>
      <c r="BX16" s="13"/>
      <c r="BY16" s="74" t="str">
        <f t="shared" si="63"/>
        <v/>
      </c>
      <c r="BZ16" s="36" t="str">
        <f t="shared" si="64"/>
        <v/>
      </c>
      <c r="CA16" s="225"/>
      <c r="CB16" s="75" t="str">
        <f t="shared" si="65"/>
        <v/>
      </c>
      <c r="CC16" s="37" t="str">
        <f t="shared" si="66"/>
        <v/>
      </c>
      <c r="CD16" s="13"/>
      <c r="CE16" s="74" t="str">
        <f t="shared" si="67"/>
        <v/>
      </c>
      <c r="CF16" s="36" t="str">
        <f t="shared" si="68"/>
        <v/>
      </c>
      <c r="CG16" s="225"/>
      <c r="CH16" s="115" t="str">
        <f t="shared" si="69"/>
        <v/>
      </c>
      <c r="CI16" s="225" t="str">
        <f t="shared" si="70"/>
        <v/>
      </c>
      <c r="CJ16" s="13"/>
      <c r="CK16" s="5" t="str">
        <f t="shared" si="71"/>
        <v/>
      </c>
      <c r="CL16" s="224" t="str">
        <f t="shared" si="72"/>
        <v/>
      </c>
      <c r="CM16" s="225"/>
      <c r="CN16" s="115" t="str">
        <f t="shared" si="73"/>
        <v/>
      </c>
      <c r="CO16" s="225" t="str">
        <f t="shared" si="74"/>
        <v/>
      </c>
      <c r="CP16" s="13"/>
      <c r="CQ16" s="5" t="str">
        <f t="shared" si="75"/>
        <v/>
      </c>
      <c r="CR16" s="224" t="str">
        <f t="shared" si="76"/>
        <v/>
      </c>
      <c r="CS16" s="225"/>
      <c r="CT16" s="115" t="str">
        <f t="shared" si="77"/>
        <v/>
      </c>
      <c r="CU16" s="225" t="str">
        <f t="shared" si="78"/>
        <v/>
      </c>
      <c r="CV16" s="13"/>
      <c r="CW16" s="5" t="str">
        <f t="shared" si="79"/>
        <v/>
      </c>
      <c r="CX16" s="224" t="str">
        <f t="shared" si="80"/>
        <v/>
      </c>
      <c r="CY16" s="225"/>
      <c r="CZ16" s="115" t="str">
        <f t="shared" si="81"/>
        <v/>
      </c>
      <c r="DA16" s="225" t="str">
        <f t="shared" si="82"/>
        <v/>
      </c>
      <c r="DB16" s="13"/>
      <c r="DC16" s="5" t="str">
        <f t="shared" si="83"/>
        <v/>
      </c>
      <c r="DD16" s="224" t="str">
        <f t="shared" si="84"/>
        <v/>
      </c>
      <c r="DE16" s="225"/>
      <c r="DF16" s="115" t="str">
        <f t="shared" si="85"/>
        <v/>
      </c>
      <c r="DG16" s="225" t="str">
        <f t="shared" si="86"/>
        <v/>
      </c>
      <c r="DH16" s="224"/>
      <c r="DI16" s="5" t="str">
        <f t="shared" si="87"/>
        <v/>
      </c>
      <c r="DJ16" s="224" t="str">
        <f t="shared" si="88"/>
        <v/>
      </c>
      <c r="DK16" s="225"/>
      <c r="DL16" s="115" t="str">
        <f t="shared" si="89"/>
        <v/>
      </c>
      <c r="DM16" s="225" t="str">
        <f t="shared" si="90"/>
        <v/>
      </c>
      <c r="DN16" s="224"/>
      <c r="DO16" s="5" t="str">
        <f t="shared" si="91"/>
        <v/>
      </c>
      <c r="DP16" s="224" t="str">
        <f t="shared" si="92"/>
        <v/>
      </c>
      <c r="DQ16" s="225"/>
      <c r="DR16" s="115" t="str">
        <f t="shared" si="93"/>
        <v/>
      </c>
      <c r="DS16" s="225" t="str">
        <f t="shared" si="94"/>
        <v/>
      </c>
      <c r="DT16" s="224"/>
      <c r="DU16" s="5" t="str">
        <f t="shared" si="95"/>
        <v/>
      </c>
      <c r="DV16" s="224" t="str">
        <f t="shared" si="96"/>
        <v/>
      </c>
      <c r="DW16" s="225"/>
      <c r="DX16" s="115" t="str">
        <f t="shared" si="97"/>
        <v/>
      </c>
      <c r="DY16" s="225" t="str">
        <f t="shared" si="98"/>
        <v/>
      </c>
      <c r="DZ16" s="224"/>
      <c r="EA16" s="5" t="str">
        <f t="shared" si="99"/>
        <v/>
      </c>
      <c r="EB16" s="224" t="str">
        <f t="shared" si="100"/>
        <v/>
      </c>
      <c r="EC16" s="225"/>
      <c r="ED16" s="115" t="str">
        <f t="shared" si="101"/>
        <v/>
      </c>
      <c r="EE16" s="225" t="str">
        <f t="shared" si="102"/>
        <v/>
      </c>
      <c r="EF16" s="224"/>
      <c r="EG16" s="5" t="str">
        <f t="shared" si="103"/>
        <v/>
      </c>
      <c r="EH16" s="224" t="str">
        <f t="shared" si="104"/>
        <v/>
      </c>
      <c r="EI16" s="225"/>
      <c r="EJ16" s="115" t="str">
        <f t="shared" si="105"/>
        <v/>
      </c>
      <c r="EK16" s="225" t="str">
        <f t="shared" si="106"/>
        <v/>
      </c>
      <c r="EL16" s="224"/>
      <c r="EM16" s="5" t="str">
        <f t="shared" si="107"/>
        <v/>
      </c>
      <c r="EN16" s="224" t="str">
        <f t="shared" si="108"/>
        <v/>
      </c>
      <c r="EO16" s="225"/>
      <c r="EP16" s="115" t="str">
        <f t="shared" si="109"/>
        <v/>
      </c>
      <c r="EQ16" s="225" t="str">
        <f t="shared" si="110"/>
        <v/>
      </c>
      <c r="ER16" s="224"/>
      <c r="ES16" s="5" t="str">
        <f t="shared" si="111"/>
        <v/>
      </c>
      <c r="ET16" s="224" t="str">
        <f t="shared" si="112"/>
        <v/>
      </c>
      <c r="EU16" s="225"/>
      <c r="EV16" s="115" t="str">
        <f t="shared" si="113"/>
        <v/>
      </c>
      <c r="EW16" s="225" t="str">
        <f t="shared" si="114"/>
        <v/>
      </c>
      <c r="EX16" s="224"/>
      <c r="EY16" s="5" t="str">
        <f t="shared" si="115"/>
        <v/>
      </c>
      <c r="EZ16" s="224" t="str">
        <f t="shared" si="116"/>
        <v/>
      </c>
      <c r="FA16" s="225"/>
      <c r="FB16" s="115" t="str">
        <f t="shared" si="117"/>
        <v/>
      </c>
      <c r="FC16" s="225" t="str">
        <f t="shared" si="118"/>
        <v/>
      </c>
      <c r="FD16" s="224"/>
      <c r="FE16" s="5" t="str">
        <f t="shared" si="119"/>
        <v/>
      </c>
      <c r="FF16" s="224" t="str">
        <f t="shared" si="120"/>
        <v/>
      </c>
      <c r="FG16" s="225"/>
      <c r="FH16" s="115" t="str">
        <f t="shared" si="121"/>
        <v/>
      </c>
      <c r="FI16" s="225" t="str">
        <f t="shared" si="122"/>
        <v/>
      </c>
      <c r="FJ16" s="224"/>
      <c r="FK16" s="5" t="str">
        <f t="shared" si="123"/>
        <v/>
      </c>
      <c r="FL16" s="224" t="str">
        <f t="shared" si="124"/>
        <v/>
      </c>
      <c r="FM16" s="225"/>
      <c r="FN16" s="115" t="str">
        <f t="shared" si="125"/>
        <v/>
      </c>
      <c r="FO16" s="225" t="str">
        <f t="shared" si="126"/>
        <v/>
      </c>
      <c r="FP16" s="224"/>
      <c r="FQ16" s="5" t="str">
        <f t="shared" si="127"/>
        <v/>
      </c>
      <c r="FR16" s="224" t="str">
        <f t="shared" si="128"/>
        <v/>
      </c>
      <c r="FS16" s="225"/>
      <c r="FT16" s="115" t="str">
        <f t="shared" si="129"/>
        <v/>
      </c>
      <c r="FU16" s="225" t="str">
        <f t="shared" si="130"/>
        <v/>
      </c>
      <c r="FV16" s="253"/>
      <c r="FW16" s="253"/>
      <c r="FX16" s="253"/>
      <c r="FY16" s="253"/>
      <c r="FZ16" s="253"/>
      <c r="GA16" s="3"/>
    </row>
    <row r="17" spans="1:182" s="14" customFormat="1" ht="14.45" customHeight="1" x14ac:dyDescent="0.25">
      <c r="A17" s="2">
        <f t="shared" si="27"/>
        <v>1</v>
      </c>
      <c r="B17" s="103" t="s">
        <v>55</v>
      </c>
      <c r="C17" s="186">
        <v>19588.400000000001</v>
      </c>
      <c r="D17" s="186">
        <f t="shared" si="28"/>
        <v>19588.400000000001</v>
      </c>
      <c r="E17" s="109">
        <v>1</v>
      </c>
      <c r="F17" s="194"/>
      <c r="G17" s="2">
        <v>1</v>
      </c>
      <c r="H17" s="76" t="s">
        <v>111</v>
      </c>
      <c r="I17" s="114" t="str">
        <f t="shared" ca="1" si="0"/>
        <v/>
      </c>
      <c r="J17" s="114" t="str">
        <f t="shared" ca="1" si="1"/>
        <v/>
      </c>
      <c r="K17" s="114">
        <f t="shared" ca="1" si="2"/>
        <v>1</v>
      </c>
      <c r="L17" s="114" t="str">
        <f t="shared" ca="1" si="3"/>
        <v/>
      </c>
      <c r="M17" s="114" t="str">
        <f t="shared" ca="1" si="4"/>
        <v/>
      </c>
      <c r="N17" s="114" t="str">
        <f t="shared" ca="1" si="5"/>
        <v/>
      </c>
      <c r="O17" s="114" t="str">
        <f t="shared" ca="1" si="6"/>
        <v/>
      </c>
      <c r="P17" s="114" t="str">
        <f t="shared" ca="1" si="7"/>
        <v/>
      </c>
      <c r="Q17" s="93">
        <f t="shared" ca="1" si="8"/>
        <v>146</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93" t="str">
        <f t="shared" si="52"/>
        <v/>
      </c>
      <c r="BF17" s="224">
        <v>45712</v>
      </c>
      <c r="BG17" s="74">
        <f t="shared" ca="1" si="131"/>
        <v>146</v>
      </c>
      <c r="BH17" s="36">
        <f t="shared" si="132"/>
        <v>46077</v>
      </c>
      <c r="BI17" s="225"/>
      <c r="BJ17" s="75" t="str">
        <f t="shared" si="53"/>
        <v/>
      </c>
      <c r="BK17" s="37" t="str">
        <f t="shared" si="54"/>
        <v/>
      </c>
      <c r="BL17" s="13"/>
      <c r="BM17" s="74" t="str">
        <f t="shared" si="55"/>
        <v/>
      </c>
      <c r="BN17" s="36" t="str">
        <f t="shared" si="56"/>
        <v/>
      </c>
      <c r="BO17" s="225"/>
      <c r="BP17" s="75" t="str">
        <f t="shared" si="57"/>
        <v/>
      </c>
      <c r="BQ17" s="37" t="str">
        <f t="shared" si="58"/>
        <v/>
      </c>
      <c r="BR17" s="13"/>
      <c r="BS17" s="74" t="str">
        <f t="shared" si="59"/>
        <v/>
      </c>
      <c r="BT17" s="36" t="str">
        <f t="shared" si="60"/>
        <v/>
      </c>
      <c r="BU17" s="225"/>
      <c r="BV17" s="75" t="str">
        <f t="shared" si="61"/>
        <v/>
      </c>
      <c r="BW17" s="37" t="str">
        <f t="shared" si="62"/>
        <v/>
      </c>
      <c r="BX17" s="13"/>
      <c r="BY17" s="74" t="str">
        <f t="shared" si="63"/>
        <v/>
      </c>
      <c r="BZ17" s="36" t="str">
        <f t="shared" si="64"/>
        <v/>
      </c>
      <c r="CA17" s="225"/>
      <c r="CB17" s="75" t="str">
        <f t="shared" si="65"/>
        <v/>
      </c>
      <c r="CC17" s="37" t="str">
        <f t="shared" si="66"/>
        <v/>
      </c>
      <c r="CD17" s="13"/>
      <c r="CE17" s="74" t="str">
        <f t="shared" si="67"/>
        <v/>
      </c>
      <c r="CF17" s="36" t="str">
        <f t="shared" si="68"/>
        <v/>
      </c>
      <c r="CG17" s="225"/>
      <c r="CH17" s="115" t="str">
        <f t="shared" si="69"/>
        <v/>
      </c>
      <c r="CI17" s="225" t="str">
        <f t="shared" si="70"/>
        <v/>
      </c>
      <c r="CJ17" s="13"/>
      <c r="CK17" s="5" t="str">
        <f t="shared" si="71"/>
        <v/>
      </c>
      <c r="CL17" s="224" t="str">
        <f t="shared" si="72"/>
        <v/>
      </c>
      <c r="CM17" s="225"/>
      <c r="CN17" s="115" t="str">
        <f t="shared" si="73"/>
        <v/>
      </c>
      <c r="CO17" s="225" t="str">
        <f t="shared" si="74"/>
        <v/>
      </c>
      <c r="CP17" s="13"/>
      <c r="CQ17" s="5" t="str">
        <f t="shared" si="75"/>
        <v/>
      </c>
      <c r="CR17" s="224" t="str">
        <f t="shared" si="76"/>
        <v/>
      </c>
      <c r="CS17" s="225"/>
      <c r="CT17" s="115" t="str">
        <f t="shared" si="77"/>
        <v/>
      </c>
      <c r="CU17" s="225" t="str">
        <f t="shared" si="78"/>
        <v/>
      </c>
      <c r="CV17" s="13"/>
      <c r="CW17" s="5" t="str">
        <f t="shared" si="79"/>
        <v/>
      </c>
      <c r="CX17" s="224" t="str">
        <f t="shared" si="80"/>
        <v/>
      </c>
      <c r="CY17" s="225"/>
      <c r="CZ17" s="115" t="str">
        <f t="shared" si="81"/>
        <v/>
      </c>
      <c r="DA17" s="225" t="str">
        <f t="shared" si="82"/>
        <v/>
      </c>
      <c r="DB17" s="13"/>
      <c r="DC17" s="5" t="str">
        <f t="shared" si="83"/>
        <v/>
      </c>
      <c r="DD17" s="224" t="str">
        <f t="shared" si="84"/>
        <v/>
      </c>
      <c r="DE17" s="225"/>
      <c r="DF17" s="115" t="str">
        <f t="shared" si="85"/>
        <v/>
      </c>
      <c r="DG17" s="225" t="str">
        <f t="shared" si="86"/>
        <v/>
      </c>
      <c r="DH17" s="224"/>
      <c r="DI17" s="5" t="str">
        <f t="shared" si="87"/>
        <v/>
      </c>
      <c r="DJ17" s="224" t="str">
        <f t="shared" si="88"/>
        <v/>
      </c>
      <c r="DK17" s="225"/>
      <c r="DL17" s="115" t="str">
        <f t="shared" si="89"/>
        <v/>
      </c>
      <c r="DM17" s="225" t="str">
        <f t="shared" si="90"/>
        <v/>
      </c>
      <c r="DN17" s="224"/>
      <c r="DO17" s="5" t="str">
        <f t="shared" si="91"/>
        <v/>
      </c>
      <c r="DP17" s="224" t="str">
        <f t="shared" si="92"/>
        <v/>
      </c>
      <c r="DQ17" s="225"/>
      <c r="DR17" s="115" t="str">
        <f t="shared" si="93"/>
        <v/>
      </c>
      <c r="DS17" s="225" t="str">
        <f t="shared" si="94"/>
        <v/>
      </c>
      <c r="DT17" s="224"/>
      <c r="DU17" s="5" t="str">
        <f t="shared" si="95"/>
        <v/>
      </c>
      <c r="DV17" s="224" t="str">
        <f t="shared" si="96"/>
        <v/>
      </c>
      <c r="DW17" s="225"/>
      <c r="DX17" s="115" t="str">
        <f t="shared" si="97"/>
        <v/>
      </c>
      <c r="DY17" s="225" t="str">
        <f t="shared" si="98"/>
        <v/>
      </c>
      <c r="DZ17" s="224"/>
      <c r="EA17" s="5" t="str">
        <f t="shared" si="99"/>
        <v/>
      </c>
      <c r="EB17" s="224" t="str">
        <f t="shared" si="100"/>
        <v/>
      </c>
      <c r="EC17" s="225"/>
      <c r="ED17" s="115" t="str">
        <f t="shared" si="101"/>
        <v/>
      </c>
      <c r="EE17" s="225" t="str">
        <f t="shared" si="102"/>
        <v/>
      </c>
      <c r="EF17" s="224"/>
      <c r="EG17" s="5" t="str">
        <f t="shared" si="103"/>
        <v/>
      </c>
      <c r="EH17" s="224" t="str">
        <f t="shared" si="104"/>
        <v/>
      </c>
      <c r="EI17" s="225"/>
      <c r="EJ17" s="115" t="str">
        <f t="shared" si="105"/>
        <v/>
      </c>
      <c r="EK17" s="225" t="str">
        <f t="shared" si="106"/>
        <v/>
      </c>
      <c r="EL17" s="224"/>
      <c r="EM17" s="5" t="str">
        <f t="shared" si="107"/>
        <v/>
      </c>
      <c r="EN17" s="224" t="str">
        <f t="shared" si="108"/>
        <v/>
      </c>
      <c r="EO17" s="225"/>
      <c r="EP17" s="115" t="str">
        <f t="shared" si="109"/>
        <v/>
      </c>
      <c r="EQ17" s="225" t="str">
        <f t="shared" si="110"/>
        <v/>
      </c>
      <c r="ER17" s="224"/>
      <c r="ES17" s="5" t="str">
        <f t="shared" si="111"/>
        <v/>
      </c>
      <c r="ET17" s="224" t="str">
        <f t="shared" si="112"/>
        <v/>
      </c>
      <c r="EU17" s="225"/>
      <c r="EV17" s="115" t="str">
        <f t="shared" si="113"/>
        <v/>
      </c>
      <c r="EW17" s="225" t="str">
        <f t="shared" si="114"/>
        <v/>
      </c>
      <c r="EX17" s="224"/>
      <c r="EY17" s="5" t="str">
        <f t="shared" si="115"/>
        <v/>
      </c>
      <c r="EZ17" s="224" t="str">
        <f t="shared" si="116"/>
        <v/>
      </c>
      <c r="FA17" s="225"/>
      <c r="FB17" s="115" t="str">
        <f t="shared" si="117"/>
        <v/>
      </c>
      <c r="FC17" s="225" t="str">
        <f t="shared" si="118"/>
        <v/>
      </c>
      <c r="FD17" s="224"/>
      <c r="FE17" s="5" t="str">
        <f t="shared" si="119"/>
        <v/>
      </c>
      <c r="FF17" s="224" t="str">
        <f t="shared" si="120"/>
        <v/>
      </c>
      <c r="FG17" s="225"/>
      <c r="FH17" s="115" t="str">
        <f t="shared" si="121"/>
        <v/>
      </c>
      <c r="FI17" s="225" t="str">
        <f t="shared" si="122"/>
        <v/>
      </c>
      <c r="FJ17" s="224"/>
      <c r="FK17" s="5" t="str">
        <f t="shared" si="123"/>
        <v/>
      </c>
      <c r="FL17" s="224" t="str">
        <f t="shared" si="124"/>
        <v/>
      </c>
      <c r="FM17" s="225"/>
      <c r="FN17" s="115" t="str">
        <f t="shared" si="125"/>
        <v/>
      </c>
      <c r="FO17" s="225" t="str">
        <f t="shared" si="126"/>
        <v/>
      </c>
      <c r="FP17" s="224"/>
      <c r="FQ17" s="5" t="str">
        <f t="shared" si="127"/>
        <v/>
      </c>
      <c r="FR17" s="224" t="str">
        <f t="shared" si="128"/>
        <v/>
      </c>
      <c r="FS17" s="225"/>
      <c r="FT17" s="115" t="str">
        <f t="shared" si="129"/>
        <v/>
      </c>
      <c r="FU17" s="225" t="str">
        <f t="shared" si="130"/>
        <v/>
      </c>
      <c r="FV17" s="253"/>
      <c r="FW17" s="253"/>
      <c r="FX17" s="253"/>
      <c r="FY17" s="253"/>
      <c r="FZ17" s="253"/>
    </row>
    <row r="18" spans="1:182" s="3" customFormat="1" ht="14.45" customHeight="1" x14ac:dyDescent="0.25">
      <c r="A18" s="2">
        <f t="shared" si="27"/>
        <v>1</v>
      </c>
      <c r="B18" s="103" t="s">
        <v>55</v>
      </c>
      <c r="C18" s="189">
        <v>4508.3999999999996</v>
      </c>
      <c r="D18" s="186">
        <f t="shared" si="28"/>
        <v>4508.3999999999996</v>
      </c>
      <c r="E18" s="109">
        <v>1</v>
      </c>
      <c r="F18" s="201"/>
      <c r="G18" s="2">
        <v>1</v>
      </c>
      <c r="H18" s="76" t="s">
        <v>112</v>
      </c>
      <c r="I18" s="114" t="str">
        <f t="shared" ca="1" si="0"/>
        <v/>
      </c>
      <c r="J18" s="114" t="str">
        <f t="shared" ca="1" si="1"/>
        <v/>
      </c>
      <c r="K18" s="114">
        <f t="shared" ca="1" si="2"/>
        <v>1</v>
      </c>
      <c r="L18" s="114" t="str">
        <f t="shared" ca="1" si="3"/>
        <v/>
      </c>
      <c r="M18" s="114" t="str">
        <f t="shared" ca="1" si="4"/>
        <v/>
      </c>
      <c r="N18" s="114" t="str">
        <f t="shared" ca="1" si="5"/>
        <v/>
      </c>
      <c r="O18" s="114" t="str">
        <f t="shared" ca="1" si="6"/>
        <v/>
      </c>
      <c r="P18" s="114" t="str">
        <f t="shared" ca="1" si="7"/>
        <v/>
      </c>
      <c r="Q18" s="93">
        <f t="shared" ca="1" si="8"/>
        <v>146</v>
      </c>
      <c r="R18" s="93" t="str">
        <f t="shared" si="9"/>
        <v/>
      </c>
      <c r="S18" s="93" t="str">
        <f t="shared" si="10"/>
        <v/>
      </c>
      <c r="T18" s="93" t="str">
        <f t="shared" si="11"/>
        <v/>
      </c>
      <c r="U18" s="93" t="str">
        <f t="shared" si="12"/>
        <v/>
      </c>
      <c r="V18" s="93" t="str">
        <f t="shared" si="13"/>
        <v/>
      </c>
      <c r="W18" s="93" t="str">
        <f t="shared" si="14"/>
        <v/>
      </c>
      <c r="X18" s="93" t="str">
        <f t="shared" si="15"/>
        <v/>
      </c>
      <c r="Y18" s="93" t="str">
        <f t="shared" si="16"/>
        <v/>
      </c>
      <c r="Z18" s="93" t="str">
        <f t="shared" si="17"/>
        <v/>
      </c>
      <c r="AA18" s="93" t="str">
        <f t="shared" si="18"/>
        <v/>
      </c>
      <c r="AB18" s="93" t="str">
        <f t="shared" si="19"/>
        <v/>
      </c>
      <c r="AC18" s="93" t="str">
        <f t="shared" si="20"/>
        <v/>
      </c>
      <c r="AD18" s="93" t="str">
        <f t="shared" si="21"/>
        <v/>
      </c>
      <c r="AE18" s="93" t="str">
        <f t="shared" si="22"/>
        <v/>
      </c>
      <c r="AF18" s="93" t="str">
        <f t="shared" si="23"/>
        <v/>
      </c>
      <c r="AG18" s="93" t="str">
        <f t="shared" si="24"/>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93" t="str">
        <f t="shared" si="52"/>
        <v/>
      </c>
      <c r="BF18" s="224">
        <v>45712</v>
      </c>
      <c r="BG18" s="74">
        <f t="shared" ca="1" si="131"/>
        <v>146</v>
      </c>
      <c r="BH18" s="36">
        <f t="shared" si="132"/>
        <v>46077</v>
      </c>
      <c r="BI18" s="225"/>
      <c r="BJ18" s="75" t="str">
        <f t="shared" si="53"/>
        <v/>
      </c>
      <c r="BK18" s="37" t="str">
        <f t="shared" si="54"/>
        <v/>
      </c>
      <c r="BL18" s="13"/>
      <c r="BM18" s="74" t="str">
        <f t="shared" si="55"/>
        <v/>
      </c>
      <c r="BN18" s="36" t="str">
        <f t="shared" si="56"/>
        <v/>
      </c>
      <c r="BO18" s="225"/>
      <c r="BP18" s="75" t="str">
        <f t="shared" si="57"/>
        <v/>
      </c>
      <c r="BQ18" s="37" t="str">
        <f t="shared" si="58"/>
        <v/>
      </c>
      <c r="BR18" s="13"/>
      <c r="BS18" s="74" t="str">
        <f t="shared" si="59"/>
        <v/>
      </c>
      <c r="BT18" s="36" t="str">
        <f t="shared" si="60"/>
        <v/>
      </c>
      <c r="BU18" s="225"/>
      <c r="BV18" s="75" t="str">
        <f t="shared" si="61"/>
        <v/>
      </c>
      <c r="BW18" s="37" t="str">
        <f t="shared" si="62"/>
        <v/>
      </c>
      <c r="BX18" s="13"/>
      <c r="BY18" s="74" t="str">
        <f t="shared" si="63"/>
        <v/>
      </c>
      <c r="BZ18" s="36" t="str">
        <f t="shared" si="64"/>
        <v/>
      </c>
      <c r="CA18" s="225"/>
      <c r="CB18" s="75" t="str">
        <f t="shared" si="65"/>
        <v/>
      </c>
      <c r="CC18" s="37" t="str">
        <f t="shared" si="66"/>
        <v/>
      </c>
      <c r="CD18" s="13"/>
      <c r="CE18" s="74" t="str">
        <f t="shared" si="67"/>
        <v/>
      </c>
      <c r="CF18" s="36" t="str">
        <f t="shared" si="68"/>
        <v/>
      </c>
      <c r="CG18" s="225"/>
      <c r="CH18" s="115" t="str">
        <f t="shared" si="69"/>
        <v/>
      </c>
      <c r="CI18" s="225" t="str">
        <f t="shared" si="70"/>
        <v/>
      </c>
      <c r="CJ18" s="13"/>
      <c r="CK18" s="5" t="str">
        <f t="shared" si="71"/>
        <v/>
      </c>
      <c r="CL18" s="224" t="str">
        <f t="shared" si="72"/>
        <v/>
      </c>
      <c r="CM18" s="225"/>
      <c r="CN18" s="115" t="str">
        <f t="shared" si="73"/>
        <v/>
      </c>
      <c r="CO18" s="225" t="str">
        <f t="shared" si="74"/>
        <v/>
      </c>
      <c r="CP18" s="13"/>
      <c r="CQ18" s="5" t="str">
        <f t="shared" si="75"/>
        <v/>
      </c>
      <c r="CR18" s="224" t="str">
        <f t="shared" si="76"/>
        <v/>
      </c>
      <c r="CS18" s="225"/>
      <c r="CT18" s="115" t="str">
        <f t="shared" si="77"/>
        <v/>
      </c>
      <c r="CU18" s="225" t="str">
        <f t="shared" si="78"/>
        <v/>
      </c>
      <c r="CV18" s="13"/>
      <c r="CW18" s="5" t="str">
        <f t="shared" si="79"/>
        <v/>
      </c>
      <c r="CX18" s="224" t="str">
        <f t="shared" si="80"/>
        <v/>
      </c>
      <c r="CY18" s="225"/>
      <c r="CZ18" s="115" t="str">
        <f t="shared" si="81"/>
        <v/>
      </c>
      <c r="DA18" s="225" t="str">
        <f t="shared" si="82"/>
        <v/>
      </c>
      <c r="DB18" s="13"/>
      <c r="DC18" s="5" t="str">
        <f t="shared" si="83"/>
        <v/>
      </c>
      <c r="DD18" s="224" t="str">
        <f t="shared" si="84"/>
        <v/>
      </c>
      <c r="DE18" s="225"/>
      <c r="DF18" s="115" t="str">
        <f t="shared" si="85"/>
        <v/>
      </c>
      <c r="DG18" s="225" t="str">
        <f t="shared" si="86"/>
        <v/>
      </c>
      <c r="DH18" s="224"/>
      <c r="DI18" s="5" t="str">
        <f t="shared" si="87"/>
        <v/>
      </c>
      <c r="DJ18" s="224" t="str">
        <f t="shared" si="88"/>
        <v/>
      </c>
      <c r="DK18" s="225"/>
      <c r="DL18" s="115" t="str">
        <f t="shared" si="89"/>
        <v/>
      </c>
      <c r="DM18" s="225" t="str">
        <f t="shared" si="90"/>
        <v/>
      </c>
      <c r="DN18" s="224"/>
      <c r="DO18" s="5" t="str">
        <f t="shared" si="91"/>
        <v/>
      </c>
      <c r="DP18" s="224" t="str">
        <f t="shared" si="92"/>
        <v/>
      </c>
      <c r="DQ18" s="225"/>
      <c r="DR18" s="115" t="str">
        <f t="shared" si="93"/>
        <v/>
      </c>
      <c r="DS18" s="225" t="str">
        <f t="shared" si="94"/>
        <v/>
      </c>
      <c r="DT18" s="224"/>
      <c r="DU18" s="5" t="str">
        <f t="shared" si="95"/>
        <v/>
      </c>
      <c r="DV18" s="224" t="str">
        <f t="shared" si="96"/>
        <v/>
      </c>
      <c r="DW18" s="225"/>
      <c r="DX18" s="115" t="str">
        <f t="shared" si="97"/>
        <v/>
      </c>
      <c r="DY18" s="225" t="str">
        <f t="shared" si="98"/>
        <v/>
      </c>
      <c r="DZ18" s="224"/>
      <c r="EA18" s="5" t="str">
        <f t="shared" si="99"/>
        <v/>
      </c>
      <c r="EB18" s="224" t="str">
        <f t="shared" si="100"/>
        <v/>
      </c>
      <c r="EC18" s="225"/>
      <c r="ED18" s="115" t="str">
        <f t="shared" si="101"/>
        <v/>
      </c>
      <c r="EE18" s="225" t="str">
        <f t="shared" si="102"/>
        <v/>
      </c>
      <c r="EF18" s="224"/>
      <c r="EG18" s="5" t="str">
        <f t="shared" si="103"/>
        <v/>
      </c>
      <c r="EH18" s="224" t="str">
        <f t="shared" si="104"/>
        <v/>
      </c>
      <c r="EI18" s="225"/>
      <c r="EJ18" s="115" t="str">
        <f t="shared" si="105"/>
        <v/>
      </c>
      <c r="EK18" s="225" t="str">
        <f t="shared" si="106"/>
        <v/>
      </c>
      <c r="EL18" s="224"/>
      <c r="EM18" s="5" t="str">
        <f t="shared" si="107"/>
        <v/>
      </c>
      <c r="EN18" s="224" t="str">
        <f t="shared" si="108"/>
        <v/>
      </c>
      <c r="EO18" s="225"/>
      <c r="EP18" s="115" t="str">
        <f t="shared" si="109"/>
        <v/>
      </c>
      <c r="EQ18" s="225" t="str">
        <f t="shared" si="110"/>
        <v/>
      </c>
      <c r="ER18" s="224"/>
      <c r="ES18" s="5" t="str">
        <f t="shared" si="111"/>
        <v/>
      </c>
      <c r="ET18" s="224" t="str">
        <f t="shared" si="112"/>
        <v/>
      </c>
      <c r="EU18" s="225"/>
      <c r="EV18" s="115" t="str">
        <f t="shared" si="113"/>
        <v/>
      </c>
      <c r="EW18" s="225" t="str">
        <f t="shared" si="114"/>
        <v/>
      </c>
      <c r="EX18" s="224"/>
      <c r="EY18" s="5" t="str">
        <f t="shared" si="115"/>
        <v/>
      </c>
      <c r="EZ18" s="224" t="str">
        <f t="shared" si="116"/>
        <v/>
      </c>
      <c r="FA18" s="225"/>
      <c r="FB18" s="115" t="str">
        <f t="shared" si="117"/>
        <v/>
      </c>
      <c r="FC18" s="225" t="str">
        <f t="shared" si="118"/>
        <v/>
      </c>
      <c r="FD18" s="224"/>
      <c r="FE18" s="5" t="str">
        <f t="shared" si="119"/>
        <v/>
      </c>
      <c r="FF18" s="224" t="str">
        <f t="shared" si="120"/>
        <v/>
      </c>
      <c r="FG18" s="225"/>
      <c r="FH18" s="115" t="str">
        <f t="shared" si="121"/>
        <v/>
      </c>
      <c r="FI18" s="225" t="str">
        <f t="shared" si="122"/>
        <v/>
      </c>
      <c r="FJ18" s="224"/>
      <c r="FK18" s="5" t="str">
        <f t="shared" si="123"/>
        <v/>
      </c>
      <c r="FL18" s="224" t="str">
        <f t="shared" si="124"/>
        <v/>
      </c>
      <c r="FM18" s="225"/>
      <c r="FN18" s="115" t="str">
        <f t="shared" si="125"/>
        <v/>
      </c>
      <c r="FO18" s="225" t="str">
        <f t="shared" si="126"/>
        <v/>
      </c>
      <c r="FP18" s="224"/>
      <c r="FQ18" s="5" t="str">
        <f t="shared" si="127"/>
        <v/>
      </c>
      <c r="FR18" s="224" t="str">
        <f t="shared" si="128"/>
        <v/>
      </c>
      <c r="FS18" s="225"/>
      <c r="FT18" s="115" t="str">
        <f t="shared" si="129"/>
        <v/>
      </c>
      <c r="FU18" s="225" t="str">
        <f t="shared" si="130"/>
        <v/>
      </c>
      <c r="FV18" s="253"/>
      <c r="FW18" s="253"/>
      <c r="FX18" s="253"/>
      <c r="FY18" s="253"/>
      <c r="FZ18" s="253"/>
    </row>
    <row r="19" spans="1:182" s="3" customFormat="1" ht="14.45" customHeight="1" x14ac:dyDescent="0.25">
      <c r="A19" s="2">
        <f t="shared" si="27"/>
        <v>1</v>
      </c>
      <c r="B19" s="103" t="s">
        <v>285</v>
      </c>
      <c r="C19" s="186">
        <v>8098</v>
      </c>
      <c r="D19" s="186">
        <f t="shared" si="28"/>
        <v>8098</v>
      </c>
      <c r="E19" s="109">
        <v>1</v>
      </c>
      <c r="F19" s="193"/>
      <c r="G19" s="2" t="s">
        <v>55</v>
      </c>
      <c r="H19" s="76" t="s">
        <v>286</v>
      </c>
      <c r="I19" s="114" t="str">
        <f t="shared" si="0"/>
        <v/>
      </c>
      <c r="J19" s="114" t="str">
        <f t="shared" si="1"/>
        <v/>
      </c>
      <c r="K19" s="114" t="str">
        <f t="shared" si="2"/>
        <v/>
      </c>
      <c r="L19" s="114" t="str">
        <f t="shared" si="3"/>
        <v/>
      </c>
      <c r="M19" s="114" t="str">
        <f t="shared" si="4"/>
        <v/>
      </c>
      <c r="N19" s="114" t="str">
        <f t="shared" si="5"/>
        <v/>
      </c>
      <c r="O19" s="114" t="str">
        <f t="shared" si="6"/>
        <v/>
      </c>
      <c r="P19" s="114" t="str">
        <f t="shared" si="7"/>
        <v/>
      </c>
      <c r="Q19" s="93" t="e">
        <f t="shared" si="8"/>
        <v>#VALUE!</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93" t="str">
        <f t="shared" si="52"/>
        <v/>
      </c>
      <c r="BF19" s="224">
        <v>45525</v>
      </c>
      <c r="BG19" s="74" t="e">
        <f t="shared" si="131"/>
        <v>#VALUE!</v>
      </c>
      <c r="BH19" s="36" t="e">
        <f t="shared" si="132"/>
        <v>#VALUE!</v>
      </c>
      <c r="BI19" s="225"/>
      <c r="BJ19" s="75" t="str">
        <f t="shared" si="53"/>
        <v/>
      </c>
      <c r="BK19" s="37" t="str">
        <f t="shared" si="54"/>
        <v/>
      </c>
      <c r="BL19" s="13"/>
      <c r="BM19" s="74" t="str">
        <f t="shared" si="55"/>
        <v/>
      </c>
      <c r="BN19" s="36" t="str">
        <f t="shared" si="56"/>
        <v/>
      </c>
      <c r="BO19" s="225"/>
      <c r="BP19" s="75" t="str">
        <f t="shared" si="57"/>
        <v/>
      </c>
      <c r="BQ19" s="37" t="str">
        <f t="shared" si="58"/>
        <v/>
      </c>
      <c r="BR19" s="13"/>
      <c r="BS19" s="74" t="str">
        <f t="shared" si="59"/>
        <v/>
      </c>
      <c r="BT19" s="36" t="str">
        <f t="shared" si="60"/>
        <v/>
      </c>
      <c r="BU19" s="225"/>
      <c r="BV19" s="75" t="str">
        <f t="shared" si="61"/>
        <v/>
      </c>
      <c r="BW19" s="37" t="str">
        <f t="shared" si="62"/>
        <v/>
      </c>
      <c r="BX19" s="13"/>
      <c r="BY19" s="74" t="str">
        <f t="shared" si="63"/>
        <v/>
      </c>
      <c r="BZ19" s="36" t="str">
        <f t="shared" si="64"/>
        <v/>
      </c>
      <c r="CA19" s="225"/>
      <c r="CB19" s="75" t="str">
        <f t="shared" si="65"/>
        <v/>
      </c>
      <c r="CC19" s="37" t="str">
        <f t="shared" si="66"/>
        <v/>
      </c>
      <c r="CD19" s="13"/>
      <c r="CE19" s="74" t="str">
        <f t="shared" si="67"/>
        <v/>
      </c>
      <c r="CF19" s="36" t="str">
        <f t="shared" si="68"/>
        <v/>
      </c>
      <c r="CG19" s="225"/>
      <c r="CH19" s="115" t="str">
        <f t="shared" si="69"/>
        <v/>
      </c>
      <c r="CI19" s="225" t="str">
        <f t="shared" si="70"/>
        <v/>
      </c>
      <c r="CJ19" s="13"/>
      <c r="CK19" s="5" t="str">
        <f t="shared" si="71"/>
        <v/>
      </c>
      <c r="CL19" s="224" t="str">
        <f t="shared" si="72"/>
        <v/>
      </c>
      <c r="CM19" s="225"/>
      <c r="CN19" s="115" t="str">
        <f t="shared" si="73"/>
        <v/>
      </c>
      <c r="CO19" s="225" t="str">
        <f t="shared" si="74"/>
        <v/>
      </c>
      <c r="CP19" s="13"/>
      <c r="CQ19" s="5" t="str">
        <f t="shared" si="75"/>
        <v/>
      </c>
      <c r="CR19" s="224" t="str">
        <f t="shared" si="76"/>
        <v/>
      </c>
      <c r="CS19" s="225"/>
      <c r="CT19" s="115" t="str">
        <f t="shared" si="77"/>
        <v/>
      </c>
      <c r="CU19" s="225" t="str">
        <f t="shared" si="78"/>
        <v/>
      </c>
      <c r="CV19" s="13"/>
      <c r="CW19" s="5" t="str">
        <f t="shared" si="79"/>
        <v/>
      </c>
      <c r="CX19" s="224" t="str">
        <f t="shared" si="80"/>
        <v/>
      </c>
      <c r="CY19" s="225"/>
      <c r="CZ19" s="115" t="str">
        <f t="shared" si="81"/>
        <v/>
      </c>
      <c r="DA19" s="225" t="str">
        <f t="shared" si="82"/>
        <v/>
      </c>
      <c r="DB19" s="13"/>
      <c r="DC19" s="5" t="str">
        <f t="shared" si="83"/>
        <v/>
      </c>
      <c r="DD19" s="224" t="str">
        <f t="shared" si="84"/>
        <v/>
      </c>
      <c r="DE19" s="225"/>
      <c r="DF19" s="115" t="str">
        <f t="shared" si="85"/>
        <v/>
      </c>
      <c r="DG19" s="225" t="str">
        <f t="shared" si="86"/>
        <v/>
      </c>
      <c r="DH19" s="224"/>
      <c r="DI19" s="5" t="str">
        <f t="shared" si="87"/>
        <v/>
      </c>
      <c r="DJ19" s="224" t="str">
        <f t="shared" si="88"/>
        <v/>
      </c>
      <c r="DK19" s="225"/>
      <c r="DL19" s="115" t="str">
        <f t="shared" si="89"/>
        <v/>
      </c>
      <c r="DM19" s="225" t="str">
        <f t="shared" si="90"/>
        <v/>
      </c>
      <c r="DN19" s="224"/>
      <c r="DO19" s="5" t="str">
        <f t="shared" si="91"/>
        <v/>
      </c>
      <c r="DP19" s="224" t="str">
        <f t="shared" si="92"/>
        <v/>
      </c>
      <c r="DQ19" s="225"/>
      <c r="DR19" s="115" t="str">
        <f t="shared" si="93"/>
        <v/>
      </c>
      <c r="DS19" s="225" t="str">
        <f t="shared" si="94"/>
        <v/>
      </c>
      <c r="DT19" s="224"/>
      <c r="DU19" s="5" t="str">
        <f t="shared" si="95"/>
        <v/>
      </c>
      <c r="DV19" s="224" t="str">
        <f t="shared" si="96"/>
        <v/>
      </c>
      <c r="DW19" s="225"/>
      <c r="DX19" s="115" t="str">
        <f t="shared" si="97"/>
        <v/>
      </c>
      <c r="DY19" s="225" t="str">
        <f t="shared" si="98"/>
        <v/>
      </c>
      <c r="DZ19" s="224"/>
      <c r="EA19" s="5" t="str">
        <f t="shared" si="99"/>
        <v/>
      </c>
      <c r="EB19" s="224" t="str">
        <f t="shared" si="100"/>
        <v/>
      </c>
      <c r="EC19" s="225"/>
      <c r="ED19" s="115" t="str">
        <f t="shared" si="101"/>
        <v/>
      </c>
      <c r="EE19" s="225" t="str">
        <f t="shared" si="102"/>
        <v/>
      </c>
      <c r="EF19" s="224"/>
      <c r="EG19" s="5" t="str">
        <f t="shared" si="103"/>
        <v/>
      </c>
      <c r="EH19" s="224" t="str">
        <f t="shared" si="104"/>
        <v/>
      </c>
      <c r="EI19" s="225"/>
      <c r="EJ19" s="115" t="str">
        <f t="shared" si="105"/>
        <v/>
      </c>
      <c r="EK19" s="225" t="str">
        <f t="shared" si="106"/>
        <v/>
      </c>
      <c r="EL19" s="224"/>
      <c r="EM19" s="5" t="str">
        <f t="shared" si="107"/>
        <v/>
      </c>
      <c r="EN19" s="224" t="str">
        <f t="shared" si="108"/>
        <v/>
      </c>
      <c r="EO19" s="225"/>
      <c r="EP19" s="115" t="str">
        <f t="shared" si="109"/>
        <v/>
      </c>
      <c r="EQ19" s="225" t="str">
        <f t="shared" si="110"/>
        <v/>
      </c>
      <c r="ER19" s="224"/>
      <c r="ES19" s="5" t="str">
        <f t="shared" si="111"/>
        <v/>
      </c>
      <c r="ET19" s="224" t="str">
        <f t="shared" si="112"/>
        <v/>
      </c>
      <c r="EU19" s="225"/>
      <c r="EV19" s="115" t="str">
        <f t="shared" si="113"/>
        <v/>
      </c>
      <c r="EW19" s="225" t="str">
        <f t="shared" si="114"/>
        <v/>
      </c>
      <c r="EX19" s="224"/>
      <c r="EY19" s="5" t="str">
        <f t="shared" si="115"/>
        <v/>
      </c>
      <c r="EZ19" s="224" t="str">
        <f t="shared" si="116"/>
        <v/>
      </c>
      <c r="FA19" s="225"/>
      <c r="FB19" s="115" t="str">
        <f t="shared" si="117"/>
        <v/>
      </c>
      <c r="FC19" s="225" t="str">
        <f t="shared" si="118"/>
        <v/>
      </c>
      <c r="FD19" s="224"/>
      <c r="FE19" s="5" t="str">
        <f t="shared" si="119"/>
        <v/>
      </c>
      <c r="FF19" s="224" t="str">
        <f t="shared" si="120"/>
        <v/>
      </c>
      <c r="FG19" s="225"/>
      <c r="FH19" s="115" t="str">
        <f t="shared" si="121"/>
        <v/>
      </c>
      <c r="FI19" s="225" t="str">
        <f t="shared" si="122"/>
        <v/>
      </c>
      <c r="FJ19" s="224"/>
      <c r="FK19" s="5" t="str">
        <f t="shared" si="123"/>
        <v/>
      </c>
      <c r="FL19" s="224" t="str">
        <f t="shared" si="124"/>
        <v/>
      </c>
      <c r="FM19" s="225"/>
      <c r="FN19" s="115" t="str">
        <f t="shared" si="125"/>
        <v/>
      </c>
      <c r="FO19" s="225" t="str">
        <f t="shared" si="126"/>
        <v/>
      </c>
      <c r="FP19" s="224"/>
      <c r="FQ19" s="5" t="str">
        <f t="shared" si="127"/>
        <v/>
      </c>
      <c r="FR19" s="224" t="str">
        <f t="shared" si="128"/>
        <v/>
      </c>
      <c r="FS19" s="225"/>
      <c r="FT19" s="115" t="str">
        <f t="shared" si="129"/>
        <v/>
      </c>
      <c r="FU19" s="225" t="str">
        <f t="shared" si="130"/>
        <v/>
      </c>
      <c r="FV19" s="253"/>
      <c r="FW19" s="253"/>
      <c r="FX19" s="253"/>
      <c r="FY19" s="253"/>
      <c r="FZ19" s="253"/>
    </row>
    <row r="20" spans="1:182" s="3" customFormat="1" ht="14.45" customHeight="1" x14ac:dyDescent="0.25">
      <c r="A20" s="2">
        <f t="shared" si="27"/>
        <v>128</v>
      </c>
      <c r="B20" s="77" t="s">
        <v>88</v>
      </c>
      <c r="C20" s="186">
        <v>185</v>
      </c>
      <c r="D20" s="186">
        <f t="shared" si="28"/>
        <v>23680</v>
      </c>
      <c r="E20" s="109">
        <v>128</v>
      </c>
      <c r="F20" s="193"/>
      <c r="G20" s="2">
        <v>1</v>
      </c>
      <c r="H20" s="76" t="s">
        <v>315</v>
      </c>
      <c r="I20" s="114" t="str">
        <f t="shared" ca="1" si="0"/>
        <v/>
      </c>
      <c r="J20" s="114">
        <f t="shared" ca="1" si="1"/>
        <v>1</v>
      </c>
      <c r="K20" s="114" t="str">
        <f t="shared" ca="1" si="2"/>
        <v/>
      </c>
      <c r="L20" s="114" t="str">
        <f t="shared" ca="1" si="3"/>
        <v/>
      </c>
      <c r="M20" s="114" t="str">
        <f t="shared" ca="1" si="4"/>
        <v/>
      </c>
      <c r="N20" s="114" t="str">
        <f t="shared" ca="1" si="5"/>
        <v/>
      </c>
      <c r="O20" s="114" t="str">
        <f t="shared" ca="1" si="6"/>
        <v/>
      </c>
      <c r="P20" s="114" t="str">
        <f t="shared" ca="1" si="7"/>
        <v/>
      </c>
      <c r="Q20" s="93">
        <f t="shared" ca="1" si="8"/>
        <v>188</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93" t="str">
        <f t="shared" si="52"/>
        <v/>
      </c>
      <c r="BF20" s="13">
        <v>45754</v>
      </c>
      <c r="BG20" s="74">
        <f t="shared" ca="1" si="131"/>
        <v>188</v>
      </c>
      <c r="BH20" s="36">
        <f t="shared" si="132"/>
        <v>46119</v>
      </c>
      <c r="BI20" s="225"/>
      <c r="BJ20" s="75" t="str">
        <f t="shared" si="53"/>
        <v/>
      </c>
      <c r="BK20" s="37" t="str">
        <f t="shared" si="54"/>
        <v/>
      </c>
      <c r="BL20" s="13"/>
      <c r="BM20" s="74" t="str">
        <f t="shared" si="55"/>
        <v/>
      </c>
      <c r="BN20" s="36" t="str">
        <f t="shared" si="56"/>
        <v/>
      </c>
      <c r="BO20" s="225"/>
      <c r="BP20" s="75" t="str">
        <f t="shared" si="57"/>
        <v/>
      </c>
      <c r="BQ20" s="37" t="str">
        <f t="shared" si="58"/>
        <v/>
      </c>
      <c r="BR20" s="13"/>
      <c r="BS20" s="74" t="str">
        <f t="shared" si="59"/>
        <v/>
      </c>
      <c r="BT20" s="36" t="str">
        <f t="shared" si="60"/>
        <v/>
      </c>
      <c r="BU20" s="225"/>
      <c r="BV20" s="75" t="str">
        <f t="shared" si="61"/>
        <v/>
      </c>
      <c r="BW20" s="37" t="str">
        <f t="shared" si="62"/>
        <v/>
      </c>
      <c r="BX20" s="13"/>
      <c r="BY20" s="74" t="str">
        <f t="shared" si="63"/>
        <v/>
      </c>
      <c r="BZ20" s="36" t="str">
        <f t="shared" si="64"/>
        <v/>
      </c>
      <c r="CA20" s="225"/>
      <c r="CB20" s="75" t="str">
        <f t="shared" si="65"/>
        <v/>
      </c>
      <c r="CC20" s="37" t="str">
        <f t="shared" si="66"/>
        <v/>
      </c>
      <c r="CD20" s="13"/>
      <c r="CE20" s="74" t="str">
        <f t="shared" si="67"/>
        <v/>
      </c>
      <c r="CF20" s="36" t="str">
        <f t="shared" si="68"/>
        <v/>
      </c>
      <c r="CG20" s="225"/>
      <c r="CH20" s="115" t="str">
        <f t="shared" si="69"/>
        <v/>
      </c>
      <c r="CI20" s="225" t="str">
        <f t="shared" si="70"/>
        <v/>
      </c>
      <c r="CJ20" s="13"/>
      <c r="CK20" s="5" t="str">
        <f t="shared" si="71"/>
        <v/>
      </c>
      <c r="CL20" s="224" t="str">
        <f t="shared" si="72"/>
        <v/>
      </c>
      <c r="CM20" s="225"/>
      <c r="CN20" s="115" t="str">
        <f t="shared" si="73"/>
        <v/>
      </c>
      <c r="CO20" s="225" t="str">
        <f t="shared" si="74"/>
        <v/>
      </c>
      <c r="CP20" s="13"/>
      <c r="CQ20" s="5" t="str">
        <f t="shared" si="75"/>
        <v/>
      </c>
      <c r="CR20" s="224" t="str">
        <f t="shared" si="76"/>
        <v/>
      </c>
      <c r="CS20" s="225"/>
      <c r="CT20" s="115" t="str">
        <f t="shared" si="77"/>
        <v/>
      </c>
      <c r="CU20" s="225" t="str">
        <f t="shared" si="78"/>
        <v/>
      </c>
      <c r="CV20" s="13"/>
      <c r="CW20" s="5" t="str">
        <f t="shared" si="79"/>
        <v/>
      </c>
      <c r="CX20" s="224" t="str">
        <f t="shared" si="80"/>
        <v/>
      </c>
      <c r="CY20" s="225"/>
      <c r="CZ20" s="115" t="str">
        <f t="shared" si="81"/>
        <v/>
      </c>
      <c r="DA20" s="225" t="str">
        <f t="shared" si="82"/>
        <v/>
      </c>
      <c r="DB20" s="13"/>
      <c r="DC20" s="5" t="str">
        <f t="shared" si="83"/>
        <v/>
      </c>
      <c r="DD20" s="224" t="str">
        <f t="shared" si="84"/>
        <v/>
      </c>
      <c r="DE20" s="225"/>
      <c r="DF20" s="115" t="str">
        <f t="shared" si="85"/>
        <v/>
      </c>
      <c r="DG20" s="225" t="str">
        <f t="shared" si="86"/>
        <v/>
      </c>
      <c r="DH20" s="224"/>
      <c r="DI20" s="5" t="str">
        <f t="shared" si="87"/>
        <v/>
      </c>
      <c r="DJ20" s="224" t="str">
        <f t="shared" si="88"/>
        <v/>
      </c>
      <c r="DK20" s="225"/>
      <c r="DL20" s="115" t="str">
        <f t="shared" si="89"/>
        <v/>
      </c>
      <c r="DM20" s="225" t="str">
        <f t="shared" si="90"/>
        <v/>
      </c>
      <c r="DN20" s="224"/>
      <c r="DO20" s="5" t="str">
        <f t="shared" si="91"/>
        <v/>
      </c>
      <c r="DP20" s="224" t="str">
        <f t="shared" si="92"/>
        <v/>
      </c>
      <c r="DQ20" s="225"/>
      <c r="DR20" s="115" t="str">
        <f t="shared" si="93"/>
        <v/>
      </c>
      <c r="DS20" s="225" t="str">
        <f t="shared" si="94"/>
        <v/>
      </c>
      <c r="DT20" s="224"/>
      <c r="DU20" s="5" t="str">
        <f t="shared" si="95"/>
        <v/>
      </c>
      <c r="DV20" s="224" t="str">
        <f t="shared" si="96"/>
        <v/>
      </c>
      <c r="DW20" s="225"/>
      <c r="DX20" s="115" t="str">
        <f t="shared" si="97"/>
        <v/>
      </c>
      <c r="DY20" s="225" t="str">
        <f t="shared" si="98"/>
        <v/>
      </c>
      <c r="DZ20" s="224"/>
      <c r="EA20" s="5" t="str">
        <f t="shared" si="99"/>
        <v/>
      </c>
      <c r="EB20" s="224" t="str">
        <f t="shared" si="100"/>
        <v/>
      </c>
      <c r="EC20" s="225"/>
      <c r="ED20" s="115" t="str">
        <f t="shared" si="101"/>
        <v/>
      </c>
      <c r="EE20" s="225" t="str">
        <f t="shared" si="102"/>
        <v/>
      </c>
      <c r="EF20" s="224"/>
      <c r="EG20" s="5" t="str">
        <f t="shared" si="103"/>
        <v/>
      </c>
      <c r="EH20" s="224" t="str">
        <f t="shared" si="104"/>
        <v/>
      </c>
      <c r="EI20" s="225"/>
      <c r="EJ20" s="115" t="str">
        <f t="shared" si="105"/>
        <v/>
      </c>
      <c r="EK20" s="225" t="str">
        <f t="shared" si="106"/>
        <v/>
      </c>
      <c r="EL20" s="224"/>
      <c r="EM20" s="5" t="str">
        <f t="shared" si="107"/>
        <v/>
      </c>
      <c r="EN20" s="224" t="str">
        <f t="shared" si="108"/>
        <v/>
      </c>
      <c r="EO20" s="225"/>
      <c r="EP20" s="115" t="str">
        <f t="shared" si="109"/>
        <v/>
      </c>
      <c r="EQ20" s="225" t="str">
        <f t="shared" si="110"/>
        <v/>
      </c>
      <c r="ER20" s="224"/>
      <c r="ES20" s="5" t="str">
        <f t="shared" si="111"/>
        <v/>
      </c>
      <c r="ET20" s="224" t="str">
        <f t="shared" si="112"/>
        <v/>
      </c>
      <c r="EU20" s="225"/>
      <c r="EV20" s="115" t="str">
        <f t="shared" si="113"/>
        <v/>
      </c>
      <c r="EW20" s="225" t="str">
        <f t="shared" si="114"/>
        <v/>
      </c>
      <c r="EX20" s="224"/>
      <c r="EY20" s="5" t="str">
        <f t="shared" si="115"/>
        <v/>
      </c>
      <c r="EZ20" s="224" t="str">
        <f t="shared" si="116"/>
        <v/>
      </c>
      <c r="FA20" s="225"/>
      <c r="FB20" s="115" t="str">
        <f t="shared" si="117"/>
        <v/>
      </c>
      <c r="FC20" s="225" t="str">
        <f t="shared" si="118"/>
        <v/>
      </c>
      <c r="FD20" s="224"/>
      <c r="FE20" s="5" t="str">
        <f t="shared" si="119"/>
        <v/>
      </c>
      <c r="FF20" s="224" t="str">
        <f t="shared" si="120"/>
        <v/>
      </c>
      <c r="FG20" s="225"/>
      <c r="FH20" s="115" t="str">
        <f t="shared" si="121"/>
        <v/>
      </c>
      <c r="FI20" s="225" t="str">
        <f t="shared" si="122"/>
        <v/>
      </c>
      <c r="FJ20" s="224"/>
      <c r="FK20" s="5" t="str">
        <f t="shared" si="123"/>
        <v/>
      </c>
      <c r="FL20" s="224" t="str">
        <f t="shared" si="124"/>
        <v/>
      </c>
      <c r="FM20" s="225"/>
      <c r="FN20" s="115" t="str">
        <f t="shared" si="125"/>
        <v/>
      </c>
      <c r="FO20" s="225" t="str">
        <f t="shared" si="126"/>
        <v/>
      </c>
      <c r="FP20" s="224"/>
      <c r="FQ20" s="5" t="str">
        <f t="shared" si="127"/>
        <v/>
      </c>
      <c r="FR20" s="224" t="str">
        <f t="shared" si="128"/>
        <v/>
      </c>
      <c r="FS20" s="225"/>
      <c r="FT20" s="115" t="str">
        <f t="shared" si="129"/>
        <v/>
      </c>
      <c r="FU20" s="225" t="str">
        <f t="shared" si="130"/>
        <v/>
      </c>
      <c r="FV20" s="253"/>
      <c r="FW20" s="253"/>
      <c r="FX20" s="253"/>
      <c r="FY20" s="253"/>
      <c r="FZ20" s="253"/>
    </row>
    <row r="21" spans="1:182" s="3" customFormat="1" ht="14.45" customHeight="1" x14ac:dyDescent="0.25">
      <c r="A21" s="2" t="str">
        <f t="shared" si="27"/>
        <v/>
      </c>
      <c r="B21" s="182" t="s">
        <v>231</v>
      </c>
      <c r="C21" s="186"/>
      <c r="D21" s="186" t="str">
        <f t="shared" si="28"/>
        <v/>
      </c>
      <c r="E21" s="109"/>
      <c r="F21" s="197"/>
      <c r="G21" s="2" t="s">
        <v>55</v>
      </c>
      <c r="H21" s="76" t="s">
        <v>232</v>
      </c>
      <c r="I21" s="114" t="str">
        <f t="shared" si="0"/>
        <v/>
      </c>
      <c r="J21" s="114" t="str">
        <f t="shared" si="1"/>
        <v/>
      </c>
      <c r="K21" s="114" t="str">
        <f t="shared" si="2"/>
        <v/>
      </c>
      <c r="L21" s="114" t="str">
        <f t="shared" si="3"/>
        <v/>
      </c>
      <c r="M21" s="114" t="str">
        <f t="shared" si="4"/>
        <v/>
      </c>
      <c r="N21" s="114" t="str">
        <f t="shared" si="5"/>
        <v/>
      </c>
      <c r="O21" s="114" t="str">
        <f t="shared" si="6"/>
        <v/>
      </c>
      <c r="P21" s="114" t="str">
        <f t="shared" si="7"/>
        <v/>
      </c>
      <c r="Q21" s="93" t="e">
        <f t="shared" si="8"/>
        <v>#VALUE!</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93" t="str">
        <f t="shared" si="52"/>
        <v/>
      </c>
      <c r="BF21" s="13">
        <v>45359</v>
      </c>
      <c r="BG21" s="74" t="e">
        <f t="shared" si="131"/>
        <v>#VALUE!</v>
      </c>
      <c r="BH21" s="36" t="e">
        <f t="shared" si="132"/>
        <v>#VALUE!</v>
      </c>
      <c r="BI21" s="225"/>
      <c r="BJ21" s="75" t="str">
        <f t="shared" si="53"/>
        <v/>
      </c>
      <c r="BK21" s="37" t="str">
        <f t="shared" si="54"/>
        <v/>
      </c>
      <c r="BL21" s="13"/>
      <c r="BM21" s="74" t="str">
        <f t="shared" si="55"/>
        <v/>
      </c>
      <c r="BN21" s="36" t="str">
        <f t="shared" si="56"/>
        <v/>
      </c>
      <c r="BO21" s="225"/>
      <c r="BP21" s="75" t="str">
        <f t="shared" si="57"/>
        <v/>
      </c>
      <c r="BQ21" s="37" t="str">
        <f t="shared" si="58"/>
        <v/>
      </c>
      <c r="BR21" s="13"/>
      <c r="BS21" s="74" t="str">
        <f t="shared" si="59"/>
        <v/>
      </c>
      <c r="BT21" s="36" t="str">
        <f t="shared" si="60"/>
        <v/>
      </c>
      <c r="BU21" s="225"/>
      <c r="BV21" s="75" t="str">
        <f t="shared" si="61"/>
        <v/>
      </c>
      <c r="BW21" s="37" t="str">
        <f t="shared" si="62"/>
        <v/>
      </c>
      <c r="BX21" s="13"/>
      <c r="BY21" s="74" t="str">
        <f t="shared" si="63"/>
        <v/>
      </c>
      <c r="BZ21" s="36" t="str">
        <f t="shared" si="64"/>
        <v/>
      </c>
      <c r="CA21" s="225"/>
      <c r="CB21" s="75" t="str">
        <f t="shared" si="65"/>
        <v/>
      </c>
      <c r="CC21" s="37" t="str">
        <f t="shared" si="66"/>
        <v/>
      </c>
      <c r="CD21" s="13"/>
      <c r="CE21" s="74" t="str">
        <f t="shared" si="67"/>
        <v/>
      </c>
      <c r="CF21" s="36" t="str">
        <f t="shared" si="68"/>
        <v/>
      </c>
      <c r="CG21" s="225"/>
      <c r="CH21" s="115" t="str">
        <f t="shared" si="69"/>
        <v/>
      </c>
      <c r="CI21" s="225" t="str">
        <f t="shared" si="70"/>
        <v/>
      </c>
      <c r="CJ21" s="13"/>
      <c r="CK21" s="5" t="str">
        <f t="shared" si="71"/>
        <v/>
      </c>
      <c r="CL21" s="224" t="str">
        <f t="shared" si="72"/>
        <v/>
      </c>
      <c r="CM21" s="225"/>
      <c r="CN21" s="115" t="str">
        <f t="shared" si="73"/>
        <v/>
      </c>
      <c r="CO21" s="225" t="str">
        <f t="shared" si="74"/>
        <v/>
      </c>
      <c r="CP21" s="13"/>
      <c r="CQ21" s="5" t="str">
        <f t="shared" si="75"/>
        <v/>
      </c>
      <c r="CR21" s="224" t="str">
        <f t="shared" si="76"/>
        <v/>
      </c>
      <c r="CS21" s="225"/>
      <c r="CT21" s="115" t="str">
        <f t="shared" si="77"/>
        <v/>
      </c>
      <c r="CU21" s="225" t="str">
        <f t="shared" si="78"/>
        <v/>
      </c>
      <c r="CV21" s="13"/>
      <c r="CW21" s="5" t="str">
        <f t="shared" si="79"/>
        <v/>
      </c>
      <c r="CX21" s="224" t="str">
        <f t="shared" si="80"/>
        <v/>
      </c>
      <c r="CY21" s="225"/>
      <c r="CZ21" s="115" t="str">
        <f t="shared" si="81"/>
        <v/>
      </c>
      <c r="DA21" s="225" t="str">
        <f t="shared" si="82"/>
        <v/>
      </c>
      <c r="DB21" s="13"/>
      <c r="DC21" s="5" t="str">
        <f t="shared" si="83"/>
        <v/>
      </c>
      <c r="DD21" s="224" t="str">
        <f t="shared" si="84"/>
        <v/>
      </c>
      <c r="DE21" s="225"/>
      <c r="DF21" s="115" t="str">
        <f t="shared" si="85"/>
        <v/>
      </c>
      <c r="DG21" s="225" t="str">
        <f t="shared" si="86"/>
        <v/>
      </c>
      <c r="DH21" s="224"/>
      <c r="DI21" s="5" t="str">
        <f t="shared" si="87"/>
        <v/>
      </c>
      <c r="DJ21" s="224" t="str">
        <f t="shared" si="88"/>
        <v/>
      </c>
      <c r="DK21" s="225"/>
      <c r="DL21" s="115" t="str">
        <f t="shared" si="89"/>
        <v/>
      </c>
      <c r="DM21" s="225" t="str">
        <f t="shared" si="90"/>
        <v/>
      </c>
      <c r="DN21" s="224"/>
      <c r="DO21" s="5" t="str">
        <f t="shared" si="91"/>
        <v/>
      </c>
      <c r="DP21" s="224" t="str">
        <f t="shared" si="92"/>
        <v/>
      </c>
      <c r="DQ21" s="225"/>
      <c r="DR21" s="115" t="str">
        <f t="shared" si="93"/>
        <v/>
      </c>
      <c r="DS21" s="225" t="str">
        <f t="shared" si="94"/>
        <v/>
      </c>
      <c r="DT21" s="224"/>
      <c r="DU21" s="5" t="str">
        <f t="shared" si="95"/>
        <v/>
      </c>
      <c r="DV21" s="224" t="str">
        <f t="shared" si="96"/>
        <v/>
      </c>
      <c r="DW21" s="225"/>
      <c r="DX21" s="115" t="str">
        <f t="shared" si="97"/>
        <v/>
      </c>
      <c r="DY21" s="225" t="str">
        <f t="shared" si="98"/>
        <v/>
      </c>
      <c r="DZ21" s="224"/>
      <c r="EA21" s="5" t="str">
        <f t="shared" si="99"/>
        <v/>
      </c>
      <c r="EB21" s="224" t="str">
        <f t="shared" si="100"/>
        <v/>
      </c>
      <c r="EC21" s="225"/>
      <c r="ED21" s="115" t="str">
        <f t="shared" si="101"/>
        <v/>
      </c>
      <c r="EE21" s="225" t="str">
        <f t="shared" si="102"/>
        <v/>
      </c>
      <c r="EF21" s="224"/>
      <c r="EG21" s="5" t="str">
        <f t="shared" si="103"/>
        <v/>
      </c>
      <c r="EH21" s="224" t="str">
        <f t="shared" si="104"/>
        <v/>
      </c>
      <c r="EI21" s="225"/>
      <c r="EJ21" s="115" t="str">
        <f t="shared" si="105"/>
        <v/>
      </c>
      <c r="EK21" s="225" t="str">
        <f t="shared" si="106"/>
        <v/>
      </c>
      <c r="EL21" s="224"/>
      <c r="EM21" s="5" t="str">
        <f t="shared" si="107"/>
        <v/>
      </c>
      <c r="EN21" s="224" t="str">
        <f t="shared" si="108"/>
        <v/>
      </c>
      <c r="EO21" s="225"/>
      <c r="EP21" s="115" t="str">
        <f t="shared" si="109"/>
        <v/>
      </c>
      <c r="EQ21" s="225" t="str">
        <f t="shared" si="110"/>
        <v/>
      </c>
      <c r="ER21" s="224"/>
      <c r="ES21" s="5" t="str">
        <f t="shared" si="111"/>
        <v/>
      </c>
      <c r="ET21" s="224" t="str">
        <f t="shared" si="112"/>
        <v/>
      </c>
      <c r="EU21" s="225"/>
      <c r="EV21" s="115" t="str">
        <f t="shared" si="113"/>
        <v/>
      </c>
      <c r="EW21" s="225" t="str">
        <f t="shared" si="114"/>
        <v/>
      </c>
      <c r="EX21" s="224"/>
      <c r="EY21" s="5" t="str">
        <f t="shared" si="115"/>
        <v/>
      </c>
      <c r="EZ21" s="224" t="str">
        <f t="shared" si="116"/>
        <v/>
      </c>
      <c r="FA21" s="225"/>
      <c r="FB21" s="115" t="str">
        <f t="shared" si="117"/>
        <v/>
      </c>
      <c r="FC21" s="225" t="str">
        <f t="shared" si="118"/>
        <v/>
      </c>
      <c r="FD21" s="224"/>
      <c r="FE21" s="5" t="str">
        <f t="shared" si="119"/>
        <v/>
      </c>
      <c r="FF21" s="224" t="str">
        <f t="shared" si="120"/>
        <v/>
      </c>
      <c r="FG21" s="225"/>
      <c r="FH21" s="115" t="str">
        <f t="shared" si="121"/>
        <v/>
      </c>
      <c r="FI21" s="225" t="str">
        <f t="shared" si="122"/>
        <v/>
      </c>
      <c r="FJ21" s="224"/>
      <c r="FK21" s="5" t="str">
        <f t="shared" si="123"/>
        <v/>
      </c>
      <c r="FL21" s="224" t="str">
        <f t="shared" si="124"/>
        <v/>
      </c>
      <c r="FM21" s="225"/>
      <c r="FN21" s="115" t="str">
        <f t="shared" si="125"/>
        <v/>
      </c>
      <c r="FO21" s="225" t="str">
        <f t="shared" si="126"/>
        <v/>
      </c>
      <c r="FP21" s="224"/>
      <c r="FQ21" s="5" t="str">
        <f t="shared" si="127"/>
        <v/>
      </c>
      <c r="FR21" s="224" t="str">
        <f t="shared" si="128"/>
        <v/>
      </c>
      <c r="FS21" s="225"/>
      <c r="FT21" s="115" t="str">
        <f t="shared" si="129"/>
        <v/>
      </c>
      <c r="FU21" s="225" t="str">
        <f t="shared" si="130"/>
        <v/>
      </c>
      <c r="FV21" s="253"/>
      <c r="FW21" s="253"/>
      <c r="FX21" s="253"/>
      <c r="FY21" s="253"/>
      <c r="FZ21" s="253"/>
    </row>
    <row r="22" spans="1:182" s="3" customFormat="1" ht="14.45" customHeight="1" x14ac:dyDescent="0.25">
      <c r="A22" s="2">
        <f t="shared" si="27"/>
        <v>1</v>
      </c>
      <c r="B22" s="183" t="s">
        <v>233</v>
      </c>
      <c r="C22" s="190">
        <v>124.18</v>
      </c>
      <c r="D22" s="186">
        <f t="shared" si="28"/>
        <v>124.18</v>
      </c>
      <c r="E22" s="129">
        <v>1</v>
      </c>
      <c r="F22" s="195"/>
      <c r="G22" s="129">
        <v>1</v>
      </c>
      <c r="H22" s="76" t="s">
        <v>234</v>
      </c>
      <c r="I22" s="114" t="str">
        <f t="shared" ca="1" si="0"/>
        <v/>
      </c>
      <c r="J22" s="114" t="str">
        <f t="shared" ca="1" si="1"/>
        <v/>
      </c>
      <c r="K22" s="114" t="str">
        <f t="shared" ca="1" si="2"/>
        <v/>
      </c>
      <c r="L22" s="114" t="str">
        <f t="shared" ca="1" si="3"/>
        <v/>
      </c>
      <c r="M22" s="114" t="str">
        <f t="shared" ca="1" si="4"/>
        <v/>
      </c>
      <c r="N22" s="114" t="str">
        <f t="shared" ca="1" si="5"/>
        <v/>
      </c>
      <c r="O22" s="114">
        <f t="shared" ca="1" si="6"/>
        <v>1</v>
      </c>
      <c r="P22" s="114" t="str">
        <f t="shared" ca="1" si="7"/>
        <v/>
      </c>
      <c r="Q22" s="93">
        <f t="shared" ca="1" si="8"/>
        <v>13</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93" t="str">
        <f t="shared" si="52"/>
        <v/>
      </c>
      <c r="BF22" s="13">
        <v>45579</v>
      </c>
      <c r="BG22" s="74">
        <f t="shared" ca="1" si="131"/>
        <v>13</v>
      </c>
      <c r="BH22" s="36">
        <f t="shared" si="132"/>
        <v>45944</v>
      </c>
      <c r="BI22" s="225"/>
      <c r="BJ22" s="75" t="str">
        <f t="shared" si="53"/>
        <v/>
      </c>
      <c r="BK22" s="37" t="str">
        <f t="shared" si="54"/>
        <v/>
      </c>
      <c r="BL22" s="13"/>
      <c r="BM22" s="74" t="str">
        <f t="shared" si="55"/>
        <v/>
      </c>
      <c r="BN22" s="36" t="str">
        <f t="shared" si="56"/>
        <v/>
      </c>
      <c r="BO22" s="225"/>
      <c r="BP22" s="75" t="str">
        <f t="shared" si="57"/>
        <v/>
      </c>
      <c r="BQ22" s="37" t="str">
        <f t="shared" si="58"/>
        <v/>
      </c>
      <c r="BR22" s="13"/>
      <c r="BS22" s="74" t="str">
        <f t="shared" si="59"/>
        <v/>
      </c>
      <c r="BT22" s="36" t="str">
        <f t="shared" si="60"/>
        <v/>
      </c>
      <c r="BU22" s="225"/>
      <c r="BV22" s="75" t="str">
        <f t="shared" si="61"/>
        <v/>
      </c>
      <c r="BW22" s="37" t="str">
        <f t="shared" si="62"/>
        <v/>
      </c>
      <c r="BX22" s="13"/>
      <c r="BY22" s="74" t="str">
        <f t="shared" si="63"/>
        <v/>
      </c>
      <c r="BZ22" s="36" t="str">
        <f t="shared" si="64"/>
        <v/>
      </c>
      <c r="CA22" s="225"/>
      <c r="CB22" s="75" t="str">
        <f t="shared" si="65"/>
        <v/>
      </c>
      <c r="CC22" s="37" t="str">
        <f t="shared" si="66"/>
        <v/>
      </c>
      <c r="CD22" s="13"/>
      <c r="CE22" s="74" t="str">
        <f t="shared" si="67"/>
        <v/>
      </c>
      <c r="CF22" s="36" t="str">
        <f t="shared" si="68"/>
        <v/>
      </c>
      <c r="CG22" s="225"/>
      <c r="CH22" s="115" t="str">
        <f t="shared" si="69"/>
        <v/>
      </c>
      <c r="CI22" s="225" t="str">
        <f t="shared" si="70"/>
        <v/>
      </c>
      <c r="CJ22" s="13"/>
      <c r="CK22" s="5" t="str">
        <f t="shared" si="71"/>
        <v/>
      </c>
      <c r="CL22" s="224" t="str">
        <f t="shared" si="72"/>
        <v/>
      </c>
      <c r="CM22" s="225"/>
      <c r="CN22" s="115" t="str">
        <f t="shared" si="73"/>
        <v/>
      </c>
      <c r="CO22" s="225" t="str">
        <f t="shared" si="74"/>
        <v/>
      </c>
      <c r="CP22" s="13"/>
      <c r="CQ22" s="5" t="str">
        <f t="shared" si="75"/>
        <v/>
      </c>
      <c r="CR22" s="224" t="str">
        <f t="shared" si="76"/>
        <v/>
      </c>
      <c r="CS22" s="225"/>
      <c r="CT22" s="115" t="str">
        <f t="shared" si="77"/>
        <v/>
      </c>
      <c r="CU22" s="225" t="str">
        <f t="shared" si="78"/>
        <v/>
      </c>
      <c r="CV22" s="13"/>
      <c r="CW22" s="5" t="str">
        <f t="shared" si="79"/>
        <v/>
      </c>
      <c r="CX22" s="224" t="str">
        <f t="shared" si="80"/>
        <v/>
      </c>
      <c r="CY22" s="225"/>
      <c r="CZ22" s="115" t="str">
        <f t="shared" si="81"/>
        <v/>
      </c>
      <c r="DA22" s="225" t="str">
        <f t="shared" si="82"/>
        <v/>
      </c>
      <c r="DB22" s="13"/>
      <c r="DC22" s="5" t="str">
        <f t="shared" si="83"/>
        <v/>
      </c>
      <c r="DD22" s="224" t="str">
        <f t="shared" si="84"/>
        <v/>
      </c>
      <c r="DE22" s="225"/>
      <c r="DF22" s="115" t="str">
        <f t="shared" si="85"/>
        <v/>
      </c>
      <c r="DG22" s="225" t="str">
        <f t="shared" si="86"/>
        <v/>
      </c>
      <c r="DH22" s="224"/>
      <c r="DI22" s="5" t="str">
        <f t="shared" si="87"/>
        <v/>
      </c>
      <c r="DJ22" s="224" t="str">
        <f t="shared" si="88"/>
        <v/>
      </c>
      <c r="DK22" s="225"/>
      <c r="DL22" s="115" t="str">
        <f t="shared" si="89"/>
        <v/>
      </c>
      <c r="DM22" s="225" t="str">
        <f t="shared" si="90"/>
        <v/>
      </c>
      <c r="DN22" s="224"/>
      <c r="DO22" s="5" t="str">
        <f t="shared" si="91"/>
        <v/>
      </c>
      <c r="DP22" s="224" t="str">
        <f t="shared" si="92"/>
        <v/>
      </c>
      <c r="DQ22" s="225"/>
      <c r="DR22" s="115" t="str">
        <f t="shared" si="93"/>
        <v/>
      </c>
      <c r="DS22" s="225" t="str">
        <f t="shared" si="94"/>
        <v/>
      </c>
      <c r="DT22" s="224"/>
      <c r="DU22" s="5" t="str">
        <f t="shared" si="95"/>
        <v/>
      </c>
      <c r="DV22" s="224" t="str">
        <f t="shared" si="96"/>
        <v/>
      </c>
      <c r="DW22" s="225"/>
      <c r="DX22" s="115" t="str">
        <f t="shared" si="97"/>
        <v/>
      </c>
      <c r="DY22" s="225" t="str">
        <f t="shared" si="98"/>
        <v/>
      </c>
      <c r="DZ22" s="224"/>
      <c r="EA22" s="5" t="str">
        <f t="shared" si="99"/>
        <v/>
      </c>
      <c r="EB22" s="224" t="str">
        <f t="shared" si="100"/>
        <v/>
      </c>
      <c r="EC22" s="225"/>
      <c r="ED22" s="115" t="str">
        <f t="shared" si="101"/>
        <v/>
      </c>
      <c r="EE22" s="225" t="str">
        <f t="shared" si="102"/>
        <v/>
      </c>
      <c r="EF22" s="224"/>
      <c r="EG22" s="5" t="str">
        <f t="shared" si="103"/>
        <v/>
      </c>
      <c r="EH22" s="224" t="str">
        <f t="shared" si="104"/>
        <v/>
      </c>
      <c r="EI22" s="225"/>
      <c r="EJ22" s="115" t="str">
        <f t="shared" si="105"/>
        <v/>
      </c>
      <c r="EK22" s="225" t="str">
        <f t="shared" si="106"/>
        <v/>
      </c>
      <c r="EL22" s="224"/>
      <c r="EM22" s="5" t="str">
        <f t="shared" si="107"/>
        <v/>
      </c>
      <c r="EN22" s="224" t="str">
        <f t="shared" si="108"/>
        <v/>
      </c>
      <c r="EO22" s="225"/>
      <c r="EP22" s="115" t="str">
        <f t="shared" si="109"/>
        <v/>
      </c>
      <c r="EQ22" s="225" t="str">
        <f t="shared" si="110"/>
        <v/>
      </c>
      <c r="ER22" s="224"/>
      <c r="ES22" s="5" t="str">
        <f t="shared" si="111"/>
        <v/>
      </c>
      <c r="ET22" s="224" t="str">
        <f t="shared" si="112"/>
        <v/>
      </c>
      <c r="EU22" s="225"/>
      <c r="EV22" s="115" t="str">
        <f t="shared" si="113"/>
        <v/>
      </c>
      <c r="EW22" s="225" t="str">
        <f t="shared" si="114"/>
        <v/>
      </c>
      <c r="EX22" s="224"/>
      <c r="EY22" s="5" t="str">
        <f t="shared" si="115"/>
        <v/>
      </c>
      <c r="EZ22" s="224" t="str">
        <f t="shared" si="116"/>
        <v/>
      </c>
      <c r="FA22" s="225"/>
      <c r="FB22" s="115" t="str">
        <f t="shared" si="117"/>
        <v/>
      </c>
      <c r="FC22" s="225" t="str">
        <f t="shared" si="118"/>
        <v/>
      </c>
      <c r="FD22" s="224"/>
      <c r="FE22" s="5" t="str">
        <f t="shared" si="119"/>
        <v/>
      </c>
      <c r="FF22" s="224" t="str">
        <f t="shared" si="120"/>
        <v/>
      </c>
      <c r="FG22" s="225"/>
      <c r="FH22" s="115" t="str">
        <f t="shared" si="121"/>
        <v/>
      </c>
      <c r="FI22" s="225" t="str">
        <f t="shared" si="122"/>
        <v/>
      </c>
      <c r="FJ22" s="224"/>
      <c r="FK22" s="5" t="str">
        <f t="shared" si="123"/>
        <v/>
      </c>
      <c r="FL22" s="224" t="str">
        <f t="shared" si="124"/>
        <v/>
      </c>
      <c r="FM22" s="225"/>
      <c r="FN22" s="115" t="str">
        <f t="shared" si="125"/>
        <v/>
      </c>
      <c r="FO22" s="225" t="str">
        <f t="shared" si="126"/>
        <v/>
      </c>
      <c r="FP22" s="224"/>
      <c r="FQ22" s="5" t="str">
        <f t="shared" si="127"/>
        <v/>
      </c>
      <c r="FR22" s="224" t="str">
        <f t="shared" si="128"/>
        <v/>
      </c>
      <c r="FS22" s="225"/>
      <c r="FT22" s="115" t="str">
        <f t="shared" si="129"/>
        <v/>
      </c>
      <c r="FU22" s="225" t="str">
        <f t="shared" si="130"/>
        <v/>
      </c>
      <c r="FV22" s="253" t="s">
        <v>255</v>
      </c>
      <c r="FW22" s="253"/>
      <c r="FX22" s="253"/>
      <c r="FY22" s="253"/>
      <c r="FZ22" s="253"/>
    </row>
    <row r="23" spans="1:182" s="3" customFormat="1" ht="14.45" customHeight="1" x14ac:dyDescent="0.25">
      <c r="A23" s="2">
        <f t="shared" si="27"/>
        <v>1</v>
      </c>
      <c r="B23" s="2" t="s">
        <v>239</v>
      </c>
      <c r="C23" s="191">
        <v>16009</v>
      </c>
      <c r="D23" s="186">
        <f t="shared" si="28"/>
        <v>16009</v>
      </c>
      <c r="E23" s="109">
        <v>1</v>
      </c>
      <c r="F23" s="193"/>
      <c r="G23" s="2" t="s">
        <v>55</v>
      </c>
      <c r="H23" s="76" t="s">
        <v>316</v>
      </c>
      <c r="I23" s="114" t="str">
        <f t="shared" si="0"/>
        <v/>
      </c>
      <c r="J23" s="114" t="str">
        <f t="shared" si="1"/>
        <v/>
      </c>
      <c r="K23" s="114" t="str">
        <f t="shared" si="2"/>
        <v/>
      </c>
      <c r="L23" s="114" t="str">
        <f t="shared" si="3"/>
        <v/>
      </c>
      <c r="M23" s="114" t="str">
        <f t="shared" si="4"/>
        <v/>
      </c>
      <c r="N23" s="114" t="str">
        <f t="shared" si="5"/>
        <v/>
      </c>
      <c r="O23" s="114" t="str">
        <f t="shared" si="6"/>
        <v/>
      </c>
      <c r="P23" s="114" t="str">
        <f t="shared" si="7"/>
        <v/>
      </c>
      <c r="Q23" s="93" t="e">
        <f t="shared" si="8"/>
        <v>#VALUE!</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93" t="str">
        <f t="shared" si="52"/>
        <v/>
      </c>
      <c r="BF23" s="224">
        <v>45359</v>
      </c>
      <c r="BG23" s="74" t="e">
        <f t="shared" si="131"/>
        <v>#VALUE!</v>
      </c>
      <c r="BH23" s="36" t="e">
        <f t="shared" si="132"/>
        <v>#VALUE!</v>
      </c>
      <c r="BI23" s="225"/>
      <c r="BJ23" s="75" t="str">
        <f t="shared" si="53"/>
        <v/>
      </c>
      <c r="BK23" s="37" t="str">
        <f t="shared" si="54"/>
        <v/>
      </c>
      <c r="BL23" s="224"/>
      <c r="BM23" s="74" t="str">
        <f t="shared" si="55"/>
        <v/>
      </c>
      <c r="BN23" s="36" t="str">
        <f t="shared" si="56"/>
        <v/>
      </c>
      <c r="BO23" s="225"/>
      <c r="BP23" s="75" t="str">
        <f t="shared" si="57"/>
        <v/>
      </c>
      <c r="BQ23" s="37" t="str">
        <f t="shared" si="58"/>
        <v/>
      </c>
      <c r="BR23" s="224"/>
      <c r="BS23" s="74" t="str">
        <f t="shared" si="59"/>
        <v/>
      </c>
      <c r="BT23" s="36" t="str">
        <f t="shared" si="60"/>
        <v/>
      </c>
      <c r="BU23" s="225"/>
      <c r="BV23" s="75" t="str">
        <f t="shared" si="61"/>
        <v/>
      </c>
      <c r="BW23" s="37" t="str">
        <f t="shared" si="62"/>
        <v/>
      </c>
      <c r="BX23" s="224"/>
      <c r="BY23" s="74" t="str">
        <f t="shared" si="63"/>
        <v/>
      </c>
      <c r="BZ23" s="36" t="str">
        <f t="shared" si="64"/>
        <v/>
      </c>
      <c r="CA23" s="225"/>
      <c r="CB23" s="75" t="str">
        <f t="shared" si="65"/>
        <v/>
      </c>
      <c r="CC23" s="37" t="str">
        <f t="shared" si="66"/>
        <v/>
      </c>
      <c r="CD23" s="224"/>
      <c r="CE23" s="74" t="str">
        <f t="shared" si="67"/>
        <v/>
      </c>
      <c r="CF23" s="36" t="str">
        <f t="shared" si="68"/>
        <v/>
      </c>
      <c r="CG23" s="225"/>
      <c r="CH23" s="115" t="str">
        <f t="shared" si="69"/>
        <v/>
      </c>
      <c r="CI23" s="225" t="str">
        <f t="shared" si="70"/>
        <v/>
      </c>
      <c r="CJ23" s="224"/>
      <c r="CK23" s="5" t="str">
        <f t="shared" si="71"/>
        <v/>
      </c>
      <c r="CL23" s="224" t="str">
        <f t="shared" si="72"/>
        <v/>
      </c>
      <c r="CM23" s="225"/>
      <c r="CN23" s="115" t="str">
        <f t="shared" si="73"/>
        <v/>
      </c>
      <c r="CO23" s="225" t="str">
        <f t="shared" si="74"/>
        <v/>
      </c>
      <c r="CP23" s="224"/>
      <c r="CQ23" s="5" t="str">
        <f t="shared" si="75"/>
        <v/>
      </c>
      <c r="CR23" s="224" t="str">
        <f t="shared" si="76"/>
        <v/>
      </c>
      <c r="CS23" s="225"/>
      <c r="CT23" s="115" t="str">
        <f t="shared" si="77"/>
        <v/>
      </c>
      <c r="CU23" s="225" t="str">
        <f t="shared" si="78"/>
        <v/>
      </c>
      <c r="CV23" s="224"/>
      <c r="CW23" s="5" t="str">
        <f t="shared" si="79"/>
        <v/>
      </c>
      <c r="CX23" s="224" t="str">
        <f t="shared" si="80"/>
        <v/>
      </c>
      <c r="CY23" s="225"/>
      <c r="CZ23" s="115" t="str">
        <f t="shared" si="81"/>
        <v/>
      </c>
      <c r="DA23" s="225" t="str">
        <f t="shared" si="82"/>
        <v/>
      </c>
      <c r="DB23" s="224"/>
      <c r="DC23" s="5" t="str">
        <f t="shared" si="83"/>
        <v/>
      </c>
      <c r="DD23" s="224" t="str">
        <f t="shared" si="84"/>
        <v/>
      </c>
      <c r="DE23" s="225"/>
      <c r="DF23" s="115" t="str">
        <f t="shared" si="85"/>
        <v/>
      </c>
      <c r="DG23" s="225" t="str">
        <f t="shared" si="86"/>
        <v/>
      </c>
      <c r="DH23" s="224"/>
      <c r="DI23" s="5" t="str">
        <f t="shared" si="87"/>
        <v/>
      </c>
      <c r="DJ23" s="224" t="str">
        <f t="shared" si="88"/>
        <v/>
      </c>
      <c r="DK23" s="225"/>
      <c r="DL23" s="115" t="str">
        <f t="shared" si="89"/>
        <v/>
      </c>
      <c r="DM23" s="225" t="str">
        <f t="shared" si="90"/>
        <v/>
      </c>
      <c r="DN23" s="224"/>
      <c r="DO23" s="5" t="str">
        <f t="shared" si="91"/>
        <v/>
      </c>
      <c r="DP23" s="224" t="str">
        <f t="shared" si="92"/>
        <v/>
      </c>
      <c r="DQ23" s="225"/>
      <c r="DR23" s="115" t="str">
        <f t="shared" si="93"/>
        <v/>
      </c>
      <c r="DS23" s="225" t="str">
        <f t="shared" si="94"/>
        <v/>
      </c>
      <c r="DT23" s="224"/>
      <c r="DU23" s="5" t="str">
        <f t="shared" si="95"/>
        <v/>
      </c>
      <c r="DV23" s="224" t="str">
        <f t="shared" si="96"/>
        <v/>
      </c>
      <c r="DW23" s="225"/>
      <c r="DX23" s="115" t="str">
        <f t="shared" si="97"/>
        <v/>
      </c>
      <c r="DY23" s="225" t="str">
        <f t="shared" si="98"/>
        <v/>
      </c>
      <c r="DZ23" s="224"/>
      <c r="EA23" s="5" t="str">
        <f t="shared" si="99"/>
        <v/>
      </c>
      <c r="EB23" s="224" t="str">
        <f t="shared" si="100"/>
        <v/>
      </c>
      <c r="EC23" s="225"/>
      <c r="ED23" s="115" t="str">
        <f t="shared" si="101"/>
        <v/>
      </c>
      <c r="EE23" s="225" t="str">
        <f t="shared" si="102"/>
        <v/>
      </c>
      <c r="EF23" s="224"/>
      <c r="EG23" s="5" t="str">
        <f t="shared" si="103"/>
        <v/>
      </c>
      <c r="EH23" s="224" t="str">
        <f t="shared" si="104"/>
        <v/>
      </c>
      <c r="EI23" s="225"/>
      <c r="EJ23" s="115" t="str">
        <f t="shared" si="105"/>
        <v/>
      </c>
      <c r="EK23" s="225" t="str">
        <f t="shared" si="106"/>
        <v/>
      </c>
      <c r="EL23" s="224"/>
      <c r="EM23" s="5" t="str">
        <f t="shared" si="107"/>
        <v/>
      </c>
      <c r="EN23" s="224" t="str">
        <f t="shared" si="108"/>
        <v/>
      </c>
      <c r="EO23" s="225"/>
      <c r="EP23" s="115" t="str">
        <f t="shared" si="109"/>
        <v/>
      </c>
      <c r="EQ23" s="225" t="str">
        <f t="shared" si="110"/>
        <v/>
      </c>
      <c r="ER23" s="224"/>
      <c r="ES23" s="5" t="str">
        <f t="shared" si="111"/>
        <v/>
      </c>
      <c r="ET23" s="224" t="str">
        <f t="shared" si="112"/>
        <v/>
      </c>
      <c r="EU23" s="225"/>
      <c r="EV23" s="115" t="str">
        <f t="shared" si="113"/>
        <v/>
      </c>
      <c r="EW23" s="225" t="str">
        <f t="shared" si="114"/>
        <v/>
      </c>
      <c r="EX23" s="224"/>
      <c r="EY23" s="5" t="str">
        <f t="shared" si="115"/>
        <v/>
      </c>
      <c r="EZ23" s="224" t="str">
        <f t="shared" si="116"/>
        <v/>
      </c>
      <c r="FA23" s="225"/>
      <c r="FB23" s="115" t="str">
        <f t="shared" si="117"/>
        <v/>
      </c>
      <c r="FC23" s="225" t="str">
        <f t="shared" si="118"/>
        <v/>
      </c>
      <c r="FD23" s="224"/>
      <c r="FE23" s="5" t="str">
        <f t="shared" si="119"/>
        <v/>
      </c>
      <c r="FF23" s="224" t="str">
        <f t="shared" si="120"/>
        <v/>
      </c>
      <c r="FG23" s="225"/>
      <c r="FH23" s="115" t="str">
        <f t="shared" si="121"/>
        <v/>
      </c>
      <c r="FI23" s="225" t="str">
        <f t="shared" si="122"/>
        <v/>
      </c>
      <c r="FJ23" s="224"/>
      <c r="FK23" s="5" t="str">
        <f t="shared" si="123"/>
        <v/>
      </c>
      <c r="FL23" s="224" t="str">
        <f t="shared" si="124"/>
        <v/>
      </c>
      <c r="FM23" s="225"/>
      <c r="FN23" s="115" t="str">
        <f t="shared" si="125"/>
        <v/>
      </c>
      <c r="FO23" s="225" t="str">
        <f t="shared" si="126"/>
        <v/>
      </c>
      <c r="FP23" s="224"/>
      <c r="FQ23" s="5" t="str">
        <f t="shared" si="127"/>
        <v/>
      </c>
      <c r="FR23" s="224" t="str">
        <f t="shared" si="128"/>
        <v/>
      </c>
      <c r="FS23" s="225"/>
      <c r="FT23" s="115" t="str">
        <f t="shared" si="129"/>
        <v/>
      </c>
      <c r="FU23" s="225" t="str">
        <f t="shared" si="130"/>
        <v/>
      </c>
      <c r="FV23" s="253"/>
      <c r="FW23" s="253"/>
      <c r="FX23" s="253"/>
      <c r="FY23" s="253"/>
      <c r="FZ23" s="253"/>
    </row>
    <row r="24" spans="1:182" s="3" customFormat="1" ht="14.45" customHeight="1" x14ac:dyDescent="0.25">
      <c r="A24" s="2">
        <f t="shared" si="27"/>
        <v>1</v>
      </c>
      <c r="B24" s="2" t="s">
        <v>282</v>
      </c>
      <c r="C24" s="191">
        <v>2178</v>
      </c>
      <c r="D24" s="186">
        <f t="shared" si="28"/>
        <v>2178</v>
      </c>
      <c r="E24" s="109">
        <v>1</v>
      </c>
      <c r="F24" s="193"/>
      <c r="G24" s="2">
        <v>3</v>
      </c>
      <c r="H24" s="76" t="s">
        <v>317</v>
      </c>
      <c r="I24" s="114">
        <f t="shared" ca="1" si="0"/>
        <v>1</v>
      </c>
      <c r="J24" s="114" t="str">
        <f t="shared" ca="1" si="1"/>
        <v/>
      </c>
      <c r="K24" s="114" t="str">
        <f t="shared" ca="1" si="2"/>
        <v/>
      </c>
      <c r="L24" s="114" t="str">
        <f t="shared" ca="1" si="3"/>
        <v/>
      </c>
      <c r="M24" s="114" t="str">
        <f t="shared" ca="1" si="4"/>
        <v/>
      </c>
      <c r="N24" s="114" t="str">
        <f t="shared" ca="1" si="5"/>
        <v/>
      </c>
      <c r="O24" s="114" t="str">
        <f t="shared" ca="1" si="6"/>
        <v/>
      </c>
      <c r="P24" s="114" t="str">
        <f t="shared" ca="1" si="7"/>
        <v/>
      </c>
      <c r="Q24" s="93">
        <f t="shared" ca="1" si="8"/>
        <v>523</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93" t="str">
        <f t="shared" si="52"/>
        <v/>
      </c>
      <c r="BF24" s="224">
        <v>45359</v>
      </c>
      <c r="BG24" s="74">
        <f t="shared" ca="1" si="131"/>
        <v>523</v>
      </c>
      <c r="BH24" s="36">
        <f t="shared" si="132"/>
        <v>46454</v>
      </c>
      <c r="BI24" s="225"/>
      <c r="BJ24" s="75" t="str">
        <f t="shared" si="53"/>
        <v/>
      </c>
      <c r="BK24" s="37" t="str">
        <f t="shared" si="54"/>
        <v/>
      </c>
      <c r="BL24" s="224"/>
      <c r="BM24" s="74" t="str">
        <f t="shared" si="55"/>
        <v/>
      </c>
      <c r="BN24" s="36" t="str">
        <f t="shared" si="56"/>
        <v/>
      </c>
      <c r="BO24" s="225"/>
      <c r="BP24" s="75" t="str">
        <f t="shared" si="57"/>
        <v/>
      </c>
      <c r="BQ24" s="37" t="str">
        <f t="shared" si="58"/>
        <v/>
      </c>
      <c r="BR24" s="224"/>
      <c r="BS24" s="74" t="str">
        <f t="shared" si="59"/>
        <v/>
      </c>
      <c r="BT24" s="36" t="str">
        <f t="shared" si="60"/>
        <v/>
      </c>
      <c r="BU24" s="225"/>
      <c r="BV24" s="75" t="str">
        <f t="shared" si="61"/>
        <v/>
      </c>
      <c r="BW24" s="37" t="str">
        <f t="shared" si="62"/>
        <v/>
      </c>
      <c r="BX24" s="224"/>
      <c r="BY24" s="74" t="str">
        <f t="shared" si="63"/>
        <v/>
      </c>
      <c r="BZ24" s="36" t="str">
        <f t="shared" si="64"/>
        <v/>
      </c>
      <c r="CA24" s="225"/>
      <c r="CB24" s="75" t="str">
        <f t="shared" si="65"/>
        <v/>
      </c>
      <c r="CC24" s="37" t="str">
        <f t="shared" si="66"/>
        <v/>
      </c>
      <c r="CD24" s="224"/>
      <c r="CE24" s="74" t="str">
        <f t="shared" si="67"/>
        <v/>
      </c>
      <c r="CF24" s="36" t="str">
        <f t="shared" si="68"/>
        <v/>
      </c>
      <c r="CG24" s="225"/>
      <c r="CH24" s="115" t="str">
        <f t="shared" si="69"/>
        <v/>
      </c>
      <c r="CI24" s="225" t="str">
        <f t="shared" si="70"/>
        <v/>
      </c>
      <c r="CJ24" s="224"/>
      <c r="CK24" s="5" t="str">
        <f t="shared" si="71"/>
        <v/>
      </c>
      <c r="CL24" s="224" t="str">
        <f t="shared" si="72"/>
        <v/>
      </c>
      <c r="CM24" s="225"/>
      <c r="CN24" s="115" t="str">
        <f t="shared" si="73"/>
        <v/>
      </c>
      <c r="CO24" s="225" t="str">
        <f t="shared" si="74"/>
        <v/>
      </c>
      <c r="CP24" s="224"/>
      <c r="CQ24" s="5" t="str">
        <f t="shared" si="75"/>
        <v/>
      </c>
      <c r="CR24" s="224" t="str">
        <f t="shared" si="76"/>
        <v/>
      </c>
      <c r="CS24" s="225"/>
      <c r="CT24" s="115" t="str">
        <f t="shared" si="77"/>
        <v/>
      </c>
      <c r="CU24" s="225" t="str">
        <f t="shared" si="78"/>
        <v/>
      </c>
      <c r="CV24" s="224"/>
      <c r="CW24" s="5" t="str">
        <f t="shared" si="79"/>
        <v/>
      </c>
      <c r="CX24" s="224" t="str">
        <f t="shared" si="80"/>
        <v/>
      </c>
      <c r="CY24" s="225"/>
      <c r="CZ24" s="115" t="str">
        <f t="shared" si="81"/>
        <v/>
      </c>
      <c r="DA24" s="225" t="str">
        <f t="shared" si="82"/>
        <v/>
      </c>
      <c r="DB24" s="224"/>
      <c r="DC24" s="5" t="str">
        <f t="shared" si="83"/>
        <v/>
      </c>
      <c r="DD24" s="224" t="str">
        <f t="shared" si="84"/>
        <v/>
      </c>
      <c r="DE24" s="225"/>
      <c r="DF24" s="115" t="str">
        <f t="shared" si="85"/>
        <v/>
      </c>
      <c r="DG24" s="225" t="str">
        <f t="shared" si="86"/>
        <v/>
      </c>
      <c r="DH24" s="224"/>
      <c r="DI24" s="5" t="str">
        <f t="shared" si="87"/>
        <v/>
      </c>
      <c r="DJ24" s="224" t="str">
        <f t="shared" si="88"/>
        <v/>
      </c>
      <c r="DK24" s="225"/>
      <c r="DL24" s="115" t="str">
        <f t="shared" si="89"/>
        <v/>
      </c>
      <c r="DM24" s="225" t="str">
        <f t="shared" si="90"/>
        <v/>
      </c>
      <c r="DN24" s="224"/>
      <c r="DO24" s="5" t="str">
        <f t="shared" si="91"/>
        <v/>
      </c>
      <c r="DP24" s="224" t="str">
        <f t="shared" si="92"/>
        <v/>
      </c>
      <c r="DQ24" s="225"/>
      <c r="DR24" s="115" t="str">
        <f t="shared" si="93"/>
        <v/>
      </c>
      <c r="DS24" s="225" t="str">
        <f t="shared" si="94"/>
        <v/>
      </c>
      <c r="DT24" s="224"/>
      <c r="DU24" s="5" t="str">
        <f t="shared" si="95"/>
        <v/>
      </c>
      <c r="DV24" s="224" t="str">
        <f t="shared" si="96"/>
        <v/>
      </c>
      <c r="DW24" s="225"/>
      <c r="DX24" s="115" t="str">
        <f t="shared" si="97"/>
        <v/>
      </c>
      <c r="DY24" s="225" t="str">
        <f t="shared" si="98"/>
        <v/>
      </c>
      <c r="DZ24" s="224"/>
      <c r="EA24" s="5" t="str">
        <f t="shared" si="99"/>
        <v/>
      </c>
      <c r="EB24" s="224" t="str">
        <f t="shared" si="100"/>
        <v/>
      </c>
      <c r="EC24" s="225"/>
      <c r="ED24" s="115" t="str">
        <f t="shared" si="101"/>
        <v/>
      </c>
      <c r="EE24" s="225" t="str">
        <f t="shared" si="102"/>
        <v/>
      </c>
      <c r="EF24" s="224"/>
      <c r="EG24" s="5" t="str">
        <f t="shared" si="103"/>
        <v/>
      </c>
      <c r="EH24" s="224" t="str">
        <f t="shared" si="104"/>
        <v/>
      </c>
      <c r="EI24" s="225"/>
      <c r="EJ24" s="115" t="str">
        <f t="shared" si="105"/>
        <v/>
      </c>
      <c r="EK24" s="225" t="str">
        <f t="shared" si="106"/>
        <v/>
      </c>
      <c r="EL24" s="224"/>
      <c r="EM24" s="5" t="str">
        <f t="shared" si="107"/>
        <v/>
      </c>
      <c r="EN24" s="224" t="str">
        <f t="shared" si="108"/>
        <v/>
      </c>
      <c r="EO24" s="225"/>
      <c r="EP24" s="115" t="str">
        <f t="shared" si="109"/>
        <v/>
      </c>
      <c r="EQ24" s="225" t="str">
        <f t="shared" si="110"/>
        <v/>
      </c>
      <c r="ER24" s="224"/>
      <c r="ES24" s="5" t="str">
        <f t="shared" si="111"/>
        <v/>
      </c>
      <c r="ET24" s="224" t="str">
        <f t="shared" si="112"/>
        <v/>
      </c>
      <c r="EU24" s="225"/>
      <c r="EV24" s="115" t="str">
        <f t="shared" si="113"/>
        <v/>
      </c>
      <c r="EW24" s="225" t="str">
        <f t="shared" si="114"/>
        <v/>
      </c>
      <c r="EX24" s="224"/>
      <c r="EY24" s="5" t="str">
        <f t="shared" si="115"/>
        <v/>
      </c>
      <c r="EZ24" s="224" t="str">
        <f t="shared" si="116"/>
        <v/>
      </c>
      <c r="FA24" s="225"/>
      <c r="FB24" s="115" t="str">
        <f t="shared" si="117"/>
        <v/>
      </c>
      <c r="FC24" s="225" t="str">
        <f t="shared" si="118"/>
        <v/>
      </c>
      <c r="FD24" s="224"/>
      <c r="FE24" s="5" t="str">
        <f t="shared" si="119"/>
        <v/>
      </c>
      <c r="FF24" s="224" t="str">
        <f t="shared" si="120"/>
        <v/>
      </c>
      <c r="FG24" s="225"/>
      <c r="FH24" s="115" t="str">
        <f t="shared" si="121"/>
        <v/>
      </c>
      <c r="FI24" s="225" t="str">
        <f t="shared" si="122"/>
        <v/>
      </c>
      <c r="FJ24" s="224"/>
      <c r="FK24" s="5" t="str">
        <f t="shared" si="123"/>
        <v/>
      </c>
      <c r="FL24" s="224" t="str">
        <f t="shared" si="124"/>
        <v/>
      </c>
      <c r="FM24" s="225"/>
      <c r="FN24" s="115" t="str">
        <f t="shared" si="125"/>
        <v/>
      </c>
      <c r="FO24" s="225" t="str">
        <f t="shared" si="126"/>
        <v/>
      </c>
      <c r="FP24" s="224"/>
      <c r="FQ24" s="5" t="str">
        <f t="shared" si="127"/>
        <v/>
      </c>
      <c r="FR24" s="224" t="str">
        <f t="shared" si="128"/>
        <v/>
      </c>
      <c r="FS24" s="225"/>
      <c r="FT24" s="115" t="str">
        <f t="shared" si="129"/>
        <v/>
      </c>
      <c r="FU24" s="225" t="str">
        <f t="shared" si="130"/>
        <v/>
      </c>
      <c r="FV24" s="253"/>
      <c r="FW24" s="253"/>
      <c r="FX24" s="253"/>
      <c r="FY24" s="253"/>
      <c r="FZ24" s="253"/>
    </row>
    <row r="25" spans="1:182" s="3" customFormat="1" ht="14.45" customHeight="1" x14ac:dyDescent="0.25">
      <c r="A25" s="2" t="str">
        <f t="shared" si="27"/>
        <v/>
      </c>
      <c r="B25" s="2" t="s">
        <v>88</v>
      </c>
      <c r="C25" s="191"/>
      <c r="D25" s="186" t="str">
        <f t="shared" si="28"/>
        <v/>
      </c>
      <c r="E25" s="109"/>
      <c r="F25" s="192"/>
      <c r="G25" s="2">
        <v>1</v>
      </c>
      <c r="H25" s="76" t="s">
        <v>318</v>
      </c>
      <c r="I25" s="114" t="str">
        <f t="shared" ca="1" si="0"/>
        <v/>
      </c>
      <c r="J25" s="114" t="str">
        <f t="shared" ca="1" si="1"/>
        <v/>
      </c>
      <c r="K25" s="114" t="str">
        <f t="shared" ca="1" si="2"/>
        <v/>
      </c>
      <c r="L25" s="114" t="str">
        <f t="shared" ca="1" si="3"/>
        <v/>
      </c>
      <c r="M25" s="114" t="str">
        <f t="shared" ca="1" si="4"/>
        <v/>
      </c>
      <c r="N25" s="114" t="str">
        <f t="shared" ca="1" si="5"/>
        <v/>
      </c>
      <c r="O25" s="114" t="str">
        <f t="shared" ca="1" si="6"/>
        <v/>
      </c>
      <c r="P25" s="114">
        <f t="shared" ca="1" si="7"/>
        <v>1</v>
      </c>
      <c r="Q25" s="93">
        <f t="shared" ca="1" si="8"/>
        <v>-1</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224">
        <v>45565</v>
      </c>
      <c r="BG25" s="74">
        <f t="shared" ca="1" si="131"/>
        <v>-1</v>
      </c>
      <c r="BH25" s="36">
        <f t="shared" si="132"/>
        <v>45930</v>
      </c>
      <c r="BI25" s="225"/>
      <c r="BJ25" s="75" t="str">
        <f t="shared" si="53"/>
        <v/>
      </c>
      <c r="BK25" s="37" t="str">
        <f t="shared" si="54"/>
        <v/>
      </c>
      <c r="BL25" s="224"/>
      <c r="BM25" s="74" t="str">
        <f t="shared" si="55"/>
        <v/>
      </c>
      <c r="BN25" s="36" t="str">
        <f t="shared" si="56"/>
        <v/>
      </c>
      <c r="BO25" s="225"/>
      <c r="BP25" s="75" t="str">
        <f t="shared" si="57"/>
        <v/>
      </c>
      <c r="BQ25" s="37" t="str">
        <f t="shared" si="58"/>
        <v/>
      </c>
      <c r="BR25" s="224"/>
      <c r="BS25" s="74" t="str">
        <f t="shared" si="59"/>
        <v/>
      </c>
      <c r="BT25" s="36" t="str">
        <f t="shared" si="60"/>
        <v/>
      </c>
      <c r="BU25" s="225"/>
      <c r="BV25" s="75" t="str">
        <f t="shared" si="61"/>
        <v/>
      </c>
      <c r="BW25" s="37" t="str">
        <f t="shared" si="62"/>
        <v/>
      </c>
      <c r="BX25" s="224"/>
      <c r="BY25" s="74" t="str">
        <f t="shared" si="63"/>
        <v/>
      </c>
      <c r="BZ25" s="36" t="str">
        <f t="shared" si="64"/>
        <v/>
      </c>
      <c r="CA25" s="225"/>
      <c r="CB25" s="75" t="str">
        <f t="shared" si="65"/>
        <v/>
      </c>
      <c r="CC25" s="37" t="str">
        <f t="shared" si="66"/>
        <v/>
      </c>
      <c r="CD25" s="224"/>
      <c r="CE25" s="74" t="str">
        <f t="shared" si="67"/>
        <v/>
      </c>
      <c r="CF25" s="36" t="str">
        <f t="shared" si="68"/>
        <v/>
      </c>
      <c r="CG25" s="225"/>
      <c r="CH25" s="115" t="str">
        <f t="shared" si="69"/>
        <v/>
      </c>
      <c r="CI25" s="225" t="str">
        <f t="shared" si="70"/>
        <v/>
      </c>
      <c r="CJ25" s="224"/>
      <c r="CK25" s="5" t="str">
        <f t="shared" si="71"/>
        <v/>
      </c>
      <c r="CL25" s="224" t="str">
        <f t="shared" si="72"/>
        <v/>
      </c>
      <c r="CM25" s="225"/>
      <c r="CN25" s="115" t="str">
        <f t="shared" si="73"/>
        <v/>
      </c>
      <c r="CO25" s="225" t="str">
        <f t="shared" si="74"/>
        <v/>
      </c>
      <c r="CP25" s="224"/>
      <c r="CQ25" s="5" t="str">
        <f t="shared" si="75"/>
        <v/>
      </c>
      <c r="CR25" s="224" t="str">
        <f t="shared" si="76"/>
        <v/>
      </c>
      <c r="CS25" s="225"/>
      <c r="CT25" s="115" t="str">
        <f t="shared" si="77"/>
        <v/>
      </c>
      <c r="CU25" s="225" t="str">
        <f t="shared" si="78"/>
        <v/>
      </c>
      <c r="CV25" s="224"/>
      <c r="CW25" s="5" t="str">
        <f t="shared" si="79"/>
        <v/>
      </c>
      <c r="CX25" s="224" t="str">
        <f t="shared" si="80"/>
        <v/>
      </c>
      <c r="CY25" s="225"/>
      <c r="CZ25" s="115" t="str">
        <f t="shared" si="81"/>
        <v/>
      </c>
      <c r="DA25" s="225" t="str">
        <f t="shared" si="82"/>
        <v/>
      </c>
      <c r="DB25" s="224"/>
      <c r="DC25" s="5" t="str">
        <f t="shared" si="83"/>
        <v/>
      </c>
      <c r="DD25" s="224" t="str">
        <f t="shared" si="84"/>
        <v/>
      </c>
      <c r="DE25" s="225"/>
      <c r="DF25" s="115" t="str">
        <f t="shared" si="85"/>
        <v/>
      </c>
      <c r="DG25" s="225" t="str">
        <f t="shared" si="86"/>
        <v/>
      </c>
      <c r="DH25" s="224"/>
      <c r="DI25" s="5" t="str">
        <f t="shared" si="87"/>
        <v/>
      </c>
      <c r="DJ25" s="224" t="str">
        <f t="shared" si="88"/>
        <v/>
      </c>
      <c r="DK25" s="225"/>
      <c r="DL25" s="115" t="str">
        <f t="shared" si="89"/>
        <v/>
      </c>
      <c r="DM25" s="225" t="str">
        <f t="shared" si="90"/>
        <v/>
      </c>
      <c r="DN25" s="224"/>
      <c r="DO25" s="5" t="str">
        <f t="shared" si="91"/>
        <v/>
      </c>
      <c r="DP25" s="224" t="str">
        <f t="shared" si="92"/>
        <v/>
      </c>
      <c r="DQ25" s="225"/>
      <c r="DR25" s="115" t="str">
        <f t="shared" si="93"/>
        <v/>
      </c>
      <c r="DS25" s="225" t="str">
        <f t="shared" si="94"/>
        <v/>
      </c>
      <c r="DT25" s="224"/>
      <c r="DU25" s="5" t="str">
        <f t="shared" si="95"/>
        <v/>
      </c>
      <c r="DV25" s="224" t="str">
        <f t="shared" si="96"/>
        <v/>
      </c>
      <c r="DW25" s="225"/>
      <c r="DX25" s="115" t="str">
        <f t="shared" si="97"/>
        <v/>
      </c>
      <c r="DY25" s="225" t="str">
        <f t="shared" si="98"/>
        <v/>
      </c>
      <c r="DZ25" s="224"/>
      <c r="EA25" s="5" t="str">
        <f t="shared" si="99"/>
        <v/>
      </c>
      <c r="EB25" s="224" t="str">
        <f t="shared" si="100"/>
        <v/>
      </c>
      <c r="EC25" s="225"/>
      <c r="ED25" s="115" t="str">
        <f t="shared" si="101"/>
        <v/>
      </c>
      <c r="EE25" s="225" t="str">
        <f t="shared" si="102"/>
        <v/>
      </c>
      <c r="EF25" s="224"/>
      <c r="EG25" s="5" t="str">
        <f t="shared" si="103"/>
        <v/>
      </c>
      <c r="EH25" s="224" t="str">
        <f t="shared" si="104"/>
        <v/>
      </c>
      <c r="EI25" s="225"/>
      <c r="EJ25" s="115" t="str">
        <f t="shared" si="105"/>
        <v/>
      </c>
      <c r="EK25" s="225" t="str">
        <f t="shared" si="106"/>
        <v/>
      </c>
      <c r="EL25" s="224"/>
      <c r="EM25" s="5" t="str">
        <f t="shared" si="107"/>
        <v/>
      </c>
      <c r="EN25" s="224" t="str">
        <f t="shared" si="108"/>
        <v/>
      </c>
      <c r="EO25" s="225"/>
      <c r="EP25" s="115" t="str">
        <f t="shared" si="109"/>
        <v/>
      </c>
      <c r="EQ25" s="225" t="str">
        <f t="shared" si="110"/>
        <v/>
      </c>
      <c r="ER25" s="224"/>
      <c r="ES25" s="5" t="str">
        <f t="shared" si="111"/>
        <v/>
      </c>
      <c r="ET25" s="224" t="str">
        <f t="shared" si="112"/>
        <v/>
      </c>
      <c r="EU25" s="225"/>
      <c r="EV25" s="115" t="str">
        <f t="shared" si="113"/>
        <v/>
      </c>
      <c r="EW25" s="225" t="str">
        <f t="shared" si="114"/>
        <v/>
      </c>
      <c r="EX25" s="224"/>
      <c r="EY25" s="5" t="str">
        <f t="shared" si="115"/>
        <v/>
      </c>
      <c r="EZ25" s="224" t="str">
        <f t="shared" si="116"/>
        <v/>
      </c>
      <c r="FA25" s="225"/>
      <c r="FB25" s="115" t="str">
        <f t="shared" si="117"/>
        <v/>
      </c>
      <c r="FC25" s="225" t="str">
        <f t="shared" si="118"/>
        <v/>
      </c>
      <c r="FD25" s="224"/>
      <c r="FE25" s="5" t="str">
        <f t="shared" si="119"/>
        <v/>
      </c>
      <c r="FF25" s="224" t="str">
        <f t="shared" si="120"/>
        <v/>
      </c>
      <c r="FG25" s="225"/>
      <c r="FH25" s="115" t="str">
        <f t="shared" si="121"/>
        <v/>
      </c>
      <c r="FI25" s="225" t="str">
        <f t="shared" si="122"/>
        <v/>
      </c>
      <c r="FJ25" s="224"/>
      <c r="FK25" s="5" t="str">
        <f t="shared" si="123"/>
        <v/>
      </c>
      <c r="FL25" s="224" t="str">
        <f t="shared" si="124"/>
        <v/>
      </c>
      <c r="FM25" s="225"/>
      <c r="FN25" s="115" t="str">
        <f t="shared" si="125"/>
        <v/>
      </c>
      <c r="FO25" s="225" t="str">
        <f t="shared" si="126"/>
        <v/>
      </c>
      <c r="FP25" s="224"/>
      <c r="FQ25" s="5" t="str">
        <f t="shared" si="127"/>
        <v/>
      </c>
      <c r="FR25" s="224" t="str">
        <f t="shared" si="128"/>
        <v/>
      </c>
      <c r="FS25" s="225"/>
      <c r="FT25" s="115" t="str">
        <f t="shared" si="129"/>
        <v/>
      </c>
      <c r="FU25" s="225" t="str">
        <f t="shared" si="130"/>
        <v/>
      </c>
      <c r="FV25" s="253"/>
      <c r="FW25" s="253"/>
      <c r="FX25" s="253"/>
      <c r="FY25" s="253"/>
      <c r="FZ25" s="253"/>
    </row>
    <row r="26" spans="1:182" s="3" customFormat="1" ht="14.45" customHeight="1" x14ac:dyDescent="0.25">
      <c r="A26" s="2" t="str">
        <f t="shared" si="27"/>
        <v/>
      </c>
      <c r="B26" s="103" t="s">
        <v>124</v>
      </c>
      <c r="C26" s="189"/>
      <c r="D26" s="186" t="str">
        <f t="shared" si="28"/>
        <v/>
      </c>
      <c r="E26" s="109"/>
      <c r="F26" s="192"/>
      <c r="G26" s="2" t="s">
        <v>55</v>
      </c>
      <c r="H26" s="76" t="s">
        <v>319</v>
      </c>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e">
        <f t="shared" si="8"/>
        <v>#VALUE!</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93" t="str">
        <f t="shared" si="52"/>
        <v/>
      </c>
      <c r="BF26" s="224">
        <v>45334</v>
      </c>
      <c r="BG26" s="74" t="e">
        <f t="shared" si="131"/>
        <v>#VALUE!</v>
      </c>
      <c r="BH26" s="36" t="e">
        <f t="shared" si="132"/>
        <v>#VALUE!</v>
      </c>
      <c r="BI26" s="225"/>
      <c r="BJ26" s="75" t="str">
        <f t="shared" si="53"/>
        <v/>
      </c>
      <c r="BK26" s="37" t="str">
        <f t="shared" si="54"/>
        <v/>
      </c>
      <c r="BL26" s="224"/>
      <c r="BM26" s="74" t="str">
        <f t="shared" si="55"/>
        <v/>
      </c>
      <c r="BN26" s="36" t="str">
        <f t="shared" si="56"/>
        <v/>
      </c>
      <c r="BO26" s="225"/>
      <c r="BP26" s="75" t="str">
        <f t="shared" si="57"/>
        <v/>
      </c>
      <c r="BQ26" s="37" t="str">
        <f t="shared" si="58"/>
        <v/>
      </c>
      <c r="BR26" s="224"/>
      <c r="BS26" s="74" t="str">
        <f t="shared" si="59"/>
        <v/>
      </c>
      <c r="BT26" s="36" t="str">
        <f t="shared" si="60"/>
        <v/>
      </c>
      <c r="BU26" s="225"/>
      <c r="BV26" s="75" t="str">
        <f t="shared" si="61"/>
        <v/>
      </c>
      <c r="BW26" s="37" t="str">
        <f t="shared" si="62"/>
        <v/>
      </c>
      <c r="BX26" s="224"/>
      <c r="BY26" s="74" t="str">
        <f t="shared" si="63"/>
        <v/>
      </c>
      <c r="BZ26" s="36" t="str">
        <f t="shared" si="64"/>
        <v/>
      </c>
      <c r="CA26" s="225"/>
      <c r="CB26" s="75" t="str">
        <f t="shared" si="65"/>
        <v/>
      </c>
      <c r="CC26" s="37" t="str">
        <f t="shared" si="66"/>
        <v/>
      </c>
      <c r="CD26" s="224"/>
      <c r="CE26" s="74" t="str">
        <f t="shared" si="67"/>
        <v/>
      </c>
      <c r="CF26" s="36" t="str">
        <f t="shared" si="68"/>
        <v/>
      </c>
      <c r="CG26" s="225"/>
      <c r="CH26" s="115" t="str">
        <f t="shared" si="69"/>
        <v/>
      </c>
      <c r="CI26" s="225" t="str">
        <f t="shared" si="70"/>
        <v/>
      </c>
      <c r="CJ26" s="224"/>
      <c r="CK26" s="5" t="str">
        <f t="shared" si="71"/>
        <v/>
      </c>
      <c r="CL26" s="224" t="str">
        <f t="shared" si="72"/>
        <v/>
      </c>
      <c r="CM26" s="225"/>
      <c r="CN26" s="115" t="str">
        <f t="shared" si="73"/>
        <v/>
      </c>
      <c r="CO26" s="225" t="str">
        <f t="shared" si="74"/>
        <v/>
      </c>
      <c r="CP26" s="224"/>
      <c r="CQ26" s="5" t="str">
        <f t="shared" si="75"/>
        <v/>
      </c>
      <c r="CR26" s="224" t="str">
        <f t="shared" si="76"/>
        <v/>
      </c>
      <c r="CS26" s="225"/>
      <c r="CT26" s="115" t="str">
        <f t="shared" si="77"/>
        <v/>
      </c>
      <c r="CU26" s="225" t="str">
        <f t="shared" si="78"/>
        <v/>
      </c>
      <c r="CV26" s="224"/>
      <c r="CW26" s="5" t="str">
        <f t="shared" si="79"/>
        <v/>
      </c>
      <c r="CX26" s="224" t="str">
        <f t="shared" si="80"/>
        <v/>
      </c>
      <c r="CY26" s="225"/>
      <c r="CZ26" s="115" t="str">
        <f t="shared" si="81"/>
        <v/>
      </c>
      <c r="DA26" s="225" t="str">
        <f t="shared" si="82"/>
        <v/>
      </c>
      <c r="DB26" s="224"/>
      <c r="DC26" s="5" t="str">
        <f t="shared" si="83"/>
        <v/>
      </c>
      <c r="DD26" s="224" t="str">
        <f t="shared" si="84"/>
        <v/>
      </c>
      <c r="DE26" s="225"/>
      <c r="DF26" s="115" t="str">
        <f t="shared" si="85"/>
        <v/>
      </c>
      <c r="DG26" s="225" t="str">
        <f t="shared" si="86"/>
        <v/>
      </c>
      <c r="DH26" s="224"/>
      <c r="DI26" s="5" t="str">
        <f t="shared" si="87"/>
        <v/>
      </c>
      <c r="DJ26" s="224" t="str">
        <f t="shared" si="88"/>
        <v/>
      </c>
      <c r="DK26" s="225"/>
      <c r="DL26" s="115" t="str">
        <f t="shared" si="89"/>
        <v/>
      </c>
      <c r="DM26" s="225" t="str">
        <f t="shared" si="90"/>
        <v/>
      </c>
      <c r="DN26" s="224"/>
      <c r="DO26" s="5" t="str">
        <f t="shared" si="91"/>
        <v/>
      </c>
      <c r="DP26" s="224" t="str">
        <f t="shared" si="92"/>
        <v/>
      </c>
      <c r="DQ26" s="225"/>
      <c r="DR26" s="115" t="str">
        <f t="shared" si="93"/>
        <v/>
      </c>
      <c r="DS26" s="225" t="str">
        <f t="shared" si="94"/>
        <v/>
      </c>
      <c r="DT26" s="224"/>
      <c r="DU26" s="5" t="str">
        <f t="shared" si="95"/>
        <v/>
      </c>
      <c r="DV26" s="224" t="str">
        <f t="shared" si="96"/>
        <v/>
      </c>
      <c r="DW26" s="225"/>
      <c r="DX26" s="115" t="str">
        <f t="shared" si="97"/>
        <v/>
      </c>
      <c r="DY26" s="225" t="str">
        <f t="shared" si="98"/>
        <v/>
      </c>
      <c r="DZ26" s="224"/>
      <c r="EA26" s="5" t="str">
        <f t="shared" si="99"/>
        <v/>
      </c>
      <c r="EB26" s="224" t="str">
        <f t="shared" si="100"/>
        <v/>
      </c>
      <c r="EC26" s="225"/>
      <c r="ED26" s="115" t="str">
        <f t="shared" si="101"/>
        <v/>
      </c>
      <c r="EE26" s="225" t="str">
        <f t="shared" si="102"/>
        <v/>
      </c>
      <c r="EF26" s="224"/>
      <c r="EG26" s="5" t="str">
        <f t="shared" si="103"/>
        <v/>
      </c>
      <c r="EH26" s="224" t="str">
        <f t="shared" si="104"/>
        <v/>
      </c>
      <c r="EI26" s="225"/>
      <c r="EJ26" s="115" t="str">
        <f t="shared" si="105"/>
        <v/>
      </c>
      <c r="EK26" s="225" t="str">
        <f t="shared" si="106"/>
        <v/>
      </c>
      <c r="EL26" s="224"/>
      <c r="EM26" s="5" t="str">
        <f t="shared" si="107"/>
        <v/>
      </c>
      <c r="EN26" s="224" t="str">
        <f t="shared" si="108"/>
        <v/>
      </c>
      <c r="EO26" s="225"/>
      <c r="EP26" s="115" t="str">
        <f t="shared" si="109"/>
        <v/>
      </c>
      <c r="EQ26" s="225" t="str">
        <f t="shared" si="110"/>
        <v/>
      </c>
      <c r="ER26" s="224"/>
      <c r="ES26" s="5" t="str">
        <f t="shared" si="111"/>
        <v/>
      </c>
      <c r="ET26" s="224" t="str">
        <f t="shared" si="112"/>
        <v/>
      </c>
      <c r="EU26" s="225"/>
      <c r="EV26" s="115" t="str">
        <f t="shared" si="113"/>
        <v/>
      </c>
      <c r="EW26" s="225" t="str">
        <f t="shared" si="114"/>
        <v/>
      </c>
      <c r="EX26" s="224"/>
      <c r="EY26" s="5" t="str">
        <f t="shared" si="115"/>
        <v/>
      </c>
      <c r="EZ26" s="224" t="str">
        <f t="shared" si="116"/>
        <v/>
      </c>
      <c r="FA26" s="225"/>
      <c r="FB26" s="115" t="str">
        <f t="shared" si="117"/>
        <v/>
      </c>
      <c r="FC26" s="225" t="str">
        <f t="shared" si="118"/>
        <v/>
      </c>
      <c r="FD26" s="224"/>
      <c r="FE26" s="5" t="str">
        <f t="shared" si="119"/>
        <v/>
      </c>
      <c r="FF26" s="224" t="str">
        <f t="shared" si="120"/>
        <v/>
      </c>
      <c r="FG26" s="225"/>
      <c r="FH26" s="115" t="str">
        <f t="shared" si="121"/>
        <v/>
      </c>
      <c r="FI26" s="225" t="str">
        <f t="shared" si="122"/>
        <v/>
      </c>
      <c r="FJ26" s="224"/>
      <c r="FK26" s="5" t="str">
        <f t="shared" si="123"/>
        <v/>
      </c>
      <c r="FL26" s="224" t="str">
        <f t="shared" si="124"/>
        <v/>
      </c>
      <c r="FM26" s="225"/>
      <c r="FN26" s="115" t="str">
        <f t="shared" si="125"/>
        <v/>
      </c>
      <c r="FO26" s="225" t="str">
        <f t="shared" si="126"/>
        <v/>
      </c>
      <c r="FP26" s="224"/>
      <c r="FQ26" s="5" t="str">
        <f t="shared" si="127"/>
        <v/>
      </c>
      <c r="FR26" s="224" t="str">
        <f t="shared" si="128"/>
        <v/>
      </c>
      <c r="FS26" s="225"/>
      <c r="FT26" s="115" t="str">
        <f t="shared" si="129"/>
        <v/>
      </c>
      <c r="FU26" s="225" t="str">
        <f t="shared" si="130"/>
        <v/>
      </c>
      <c r="FV26" s="253"/>
      <c r="FW26" s="253"/>
      <c r="FX26" s="253"/>
      <c r="FY26" s="253"/>
      <c r="FZ26" s="253"/>
    </row>
    <row r="27" spans="1:182" s="3" customFormat="1" ht="14.45" customHeight="1" x14ac:dyDescent="0.25">
      <c r="A27" s="2" t="str">
        <f t="shared" si="27"/>
        <v/>
      </c>
      <c r="B27" s="103"/>
      <c r="C27" s="188"/>
      <c r="D27" s="186" t="str">
        <f t="shared" si="28"/>
        <v/>
      </c>
      <c r="E27" s="109"/>
      <c r="F27" s="202"/>
      <c r="G27" s="2"/>
      <c r="H27" s="76"/>
      <c r="I27" s="114"/>
      <c r="J27" s="114"/>
      <c r="K27" s="114"/>
      <c r="L27" s="114"/>
      <c r="M27" s="114"/>
      <c r="N27" s="114"/>
      <c r="O27" s="114"/>
      <c r="P27" s="114"/>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224"/>
      <c r="BG27" s="74" t="str">
        <f t="shared" si="131"/>
        <v/>
      </c>
      <c r="BH27" s="36" t="str">
        <f t="shared" si="132"/>
        <v/>
      </c>
      <c r="BI27" s="225"/>
      <c r="BJ27" s="75" t="str">
        <f t="shared" si="53"/>
        <v/>
      </c>
      <c r="BK27" s="37" t="str">
        <f t="shared" si="54"/>
        <v/>
      </c>
      <c r="BL27" s="224"/>
      <c r="BM27" s="74" t="str">
        <f t="shared" si="55"/>
        <v/>
      </c>
      <c r="BN27" s="36" t="str">
        <f t="shared" si="56"/>
        <v/>
      </c>
      <c r="BO27" s="225"/>
      <c r="BP27" s="75" t="str">
        <f t="shared" si="57"/>
        <v/>
      </c>
      <c r="BQ27" s="37" t="str">
        <f t="shared" si="58"/>
        <v/>
      </c>
      <c r="BR27" s="224"/>
      <c r="BS27" s="74" t="str">
        <f t="shared" si="59"/>
        <v/>
      </c>
      <c r="BT27" s="36" t="str">
        <f t="shared" si="60"/>
        <v/>
      </c>
      <c r="BU27" s="225"/>
      <c r="BV27" s="75" t="str">
        <f t="shared" si="61"/>
        <v/>
      </c>
      <c r="BW27" s="37" t="str">
        <f t="shared" si="62"/>
        <v/>
      </c>
      <c r="BX27" s="224"/>
      <c r="BY27" s="74" t="str">
        <f t="shared" si="63"/>
        <v/>
      </c>
      <c r="BZ27" s="36" t="str">
        <f t="shared" si="64"/>
        <v/>
      </c>
      <c r="CA27" s="225"/>
      <c r="CB27" s="75" t="str">
        <f t="shared" si="65"/>
        <v/>
      </c>
      <c r="CC27" s="37" t="str">
        <f t="shared" si="66"/>
        <v/>
      </c>
      <c r="CD27" s="224"/>
      <c r="CE27" s="74" t="str">
        <f t="shared" si="67"/>
        <v/>
      </c>
      <c r="CF27" s="36" t="str">
        <f t="shared" si="68"/>
        <v/>
      </c>
      <c r="CG27" s="225"/>
      <c r="CH27" s="115" t="str">
        <f t="shared" si="69"/>
        <v/>
      </c>
      <c r="CI27" s="225" t="str">
        <f t="shared" si="70"/>
        <v/>
      </c>
      <c r="CJ27" s="224"/>
      <c r="CK27" s="5" t="str">
        <f t="shared" si="71"/>
        <v/>
      </c>
      <c r="CL27" s="224" t="str">
        <f t="shared" si="72"/>
        <v/>
      </c>
      <c r="CM27" s="225"/>
      <c r="CN27" s="115" t="str">
        <f t="shared" si="73"/>
        <v/>
      </c>
      <c r="CO27" s="225" t="str">
        <f t="shared" si="74"/>
        <v/>
      </c>
      <c r="CP27" s="224"/>
      <c r="CQ27" s="5" t="str">
        <f t="shared" si="75"/>
        <v/>
      </c>
      <c r="CR27" s="224" t="str">
        <f t="shared" si="76"/>
        <v/>
      </c>
      <c r="CS27" s="225"/>
      <c r="CT27" s="115" t="str">
        <f t="shared" si="77"/>
        <v/>
      </c>
      <c r="CU27" s="225" t="str">
        <f t="shared" si="78"/>
        <v/>
      </c>
      <c r="CV27" s="224"/>
      <c r="CW27" s="5" t="str">
        <f t="shared" si="79"/>
        <v/>
      </c>
      <c r="CX27" s="224" t="str">
        <f t="shared" si="80"/>
        <v/>
      </c>
      <c r="CY27" s="225"/>
      <c r="CZ27" s="115" t="str">
        <f t="shared" si="81"/>
        <v/>
      </c>
      <c r="DA27" s="225" t="str">
        <f t="shared" si="82"/>
        <v/>
      </c>
      <c r="DB27" s="224"/>
      <c r="DC27" s="5" t="str">
        <f t="shared" si="83"/>
        <v/>
      </c>
      <c r="DD27" s="224" t="str">
        <f t="shared" si="84"/>
        <v/>
      </c>
      <c r="DE27" s="225"/>
      <c r="DF27" s="115" t="str">
        <f t="shared" si="85"/>
        <v/>
      </c>
      <c r="DG27" s="225" t="str">
        <f t="shared" si="86"/>
        <v/>
      </c>
      <c r="DH27" s="224"/>
      <c r="DI27" s="5" t="str">
        <f t="shared" si="87"/>
        <v/>
      </c>
      <c r="DJ27" s="224" t="str">
        <f t="shared" si="88"/>
        <v/>
      </c>
      <c r="DK27" s="225"/>
      <c r="DL27" s="115" t="str">
        <f t="shared" si="89"/>
        <v/>
      </c>
      <c r="DM27" s="225" t="str">
        <f t="shared" si="90"/>
        <v/>
      </c>
      <c r="DN27" s="224"/>
      <c r="DO27" s="5" t="str">
        <f t="shared" si="91"/>
        <v/>
      </c>
      <c r="DP27" s="224" t="str">
        <f t="shared" si="92"/>
        <v/>
      </c>
      <c r="DQ27" s="225"/>
      <c r="DR27" s="115" t="str">
        <f t="shared" si="93"/>
        <v/>
      </c>
      <c r="DS27" s="225" t="str">
        <f t="shared" si="94"/>
        <v/>
      </c>
      <c r="DT27" s="224"/>
      <c r="DU27" s="5" t="str">
        <f t="shared" si="95"/>
        <v/>
      </c>
      <c r="DV27" s="224" t="str">
        <f t="shared" si="96"/>
        <v/>
      </c>
      <c r="DW27" s="225"/>
      <c r="DX27" s="115" t="str">
        <f t="shared" si="97"/>
        <v/>
      </c>
      <c r="DY27" s="225" t="str">
        <f t="shared" si="98"/>
        <v/>
      </c>
      <c r="DZ27" s="224"/>
      <c r="EA27" s="5" t="str">
        <f t="shared" si="99"/>
        <v/>
      </c>
      <c r="EB27" s="224" t="str">
        <f t="shared" si="100"/>
        <v/>
      </c>
      <c r="EC27" s="225"/>
      <c r="ED27" s="115" t="str">
        <f t="shared" si="101"/>
        <v/>
      </c>
      <c r="EE27" s="225" t="str">
        <f t="shared" si="102"/>
        <v/>
      </c>
      <c r="EF27" s="224"/>
      <c r="EG27" s="5" t="str">
        <f t="shared" si="103"/>
        <v/>
      </c>
      <c r="EH27" s="224" t="str">
        <f t="shared" si="104"/>
        <v/>
      </c>
      <c r="EI27" s="225"/>
      <c r="EJ27" s="115" t="str">
        <f t="shared" si="105"/>
        <v/>
      </c>
      <c r="EK27" s="225" t="str">
        <f t="shared" si="106"/>
        <v/>
      </c>
      <c r="EL27" s="224"/>
      <c r="EM27" s="5" t="str">
        <f t="shared" si="107"/>
        <v/>
      </c>
      <c r="EN27" s="224" t="str">
        <f t="shared" si="108"/>
        <v/>
      </c>
      <c r="EO27" s="225"/>
      <c r="EP27" s="115" t="str">
        <f t="shared" si="109"/>
        <v/>
      </c>
      <c r="EQ27" s="225" t="str">
        <f t="shared" si="110"/>
        <v/>
      </c>
      <c r="ER27" s="224"/>
      <c r="ES27" s="5" t="str">
        <f t="shared" si="111"/>
        <v/>
      </c>
      <c r="ET27" s="224" t="str">
        <f t="shared" si="112"/>
        <v/>
      </c>
      <c r="EU27" s="225"/>
      <c r="EV27" s="115" t="str">
        <f t="shared" si="113"/>
        <v/>
      </c>
      <c r="EW27" s="225" t="str">
        <f t="shared" si="114"/>
        <v/>
      </c>
      <c r="EX27" s="224"/>
      <c r="EY27" s="5" t="str">
        <f t="shared" si="115"/>
        <v/>
      </c>
      <c r="EZ27" s="224" t="str">
        <f t="shared" si="116"/>
        <v/>
      </c>
      <c r="FA27" s="225"/>
      <c r="FB27" s="115" t="str">
        <f t="shared" si="117"/>
        <v/>
      </c>
      <c r="FC27" s="225" t="str">
        <f t="shared" si="118"/>
        <v/>
      </c>
      <c r="FD27" s="224"/>
      <c r="FE27" s="5" t="str">
        <f t="shared" si="119"/>
        <v/>
      </c>
      <c r="FF27" s="224" t="str">
        <f t="shared" si="120"/>
        <v/>
      </c>
      <c r="FG27" s="225"/>
      <c r="FH27" s="115" t="str">
        <f t="shared" si="121"/>
        <v/>
      </c>
      <c r="FI27" s="225" t="str">
        <f t="shared" si="122"/>
        <v/>
      </c>
      <c r="FJ27" s="224"/>
      <c r="FK27" s="5" t="str">
        <f t="shared" si="123"/>
        <v/>
      </c>
      <c r="FL27" s="224" t="str">
        <f t="shared" si="124"/>
        <v/>
      </c>
      <c r="FM27" s="225"/>
      <c r="FN27" s="115" t="str">
        <f t="shared" si="125"/>
        <v/>
      </c>
      <c r="FO27" s="225" t="str">
        <f t="shared" si="126"/>
        <v/>
      </c>
      <c r="FP27" s="224"/>
      <c r="FQ27" s="5" t="str">
        <f t="shared" si="127"/>
        <v/>
      </c>
      <c r="FR27" s="224" t="str">
        <f t="shared" si="128"/>
        <v/>
      </c>
      <c r="FS27" s="225"/>
      <c r="FT27" s="115" t="str">
        <f t="shared" si="129"/>
        <v/>
      </c>
      <c r="FU27" s="225" t="str">
        <f t="shared" si="130"/>
        <v/>
      </c>
      <c r="FV27" s="253"/>
      <c r="FW27" s="253"/>
      <c r="FX27" s="253"/>
      <c r="FY27" s="253"/>
      <c r="FZ27" s="253"/>
    </row>
    <row r="28" spans="1:182" s="3" customFormat="1" ht="14.45" customHeight="1" x14ac:dyDescent="0.25">
      <c r="A28" s="2" t="str">
        <f t="shared" si="27"/>
        <v/>
      </c>
      <c r="B28" s="103"/>
      <c r="C28" s="188"/>
      <c r="D28" s="186" t="str">
        <f t="shared" si="28"/>
        <v/>
      </c>
      <c r="E28" s="109"/>
      <c r="F28" s="192"/>
      <c r="G28" s="2"/>
      <c r="H28" s="76"/>
      <c r="I28" s="114"/>
      <c r="J28" s="114"/>
      <c r="K28" s="114"/>
      <c r="L28" s="114"/>
      <c r="M28" s="114"/>
      <c r="N28" s="114"/>
      <c r="O28" s="114"/>
      <c r="P28" s="114"/>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224"/>
      <c r="BG28" s="74" t="str">
        <f t="shared" si="131"/>
        <v/>
      </c>
      <c r="BH28" s="36" t="str">
        <f t="shared" si="132"/>
        <v/>
      </c>
      <c r="BI28" s="225"/>
      <c r="BJ28" s="75" t="str">
        <f t="shared" si="53"/>
        <v/>
      </c>
      <c r="BK28" s="37" t="str">
        <f t="shared" si="54"/>
        <v/>
      </c>
      <c r="BL28" s="224"/>
      <c r="BM28" s="74" t="str">
        <f t="shared" si="55"/>
        <v/>
      </c>
      <c r="BN28" s="36" t="str">
        <f t="shared" si="56"/>
        <v/>
      </c>
      <c r="BO28" s="225"/>
      <c r="BP28" s="75" t="str">
        <f t="shared" si="57"/>
        <v/>
      </c>
      <c r="BQ28" s="37" t="str">
        <f t="shared" si="58"/>
        <v/>
      </c>
      <c r="BR28" s="224"/>
      <c r="BS28" s="74" t="str">
        <f t="shared" si="59"/>
        <v/>
      </c>
      <c r="BT28" s="36" t="str">
        <f t="shared" si="60"/>
        <v/>
      </c>
      <c r="BU28" s="225"/>
      <c r="BV28" s="75" t="str">
        <f t="shared" si="61"/>
        <v/>
      </c>
      <c r="BW28" s="37" t="str">
        <f t="shared" si="62"/>
        <v/>
      </c>
      <c r="BX28" s="224"/>
      <c r="BY28" s="74" t="str">
        <f t="shared" si="63"/>
        <v/>
      </c>
      <c r="BZ28" s="36" t="str">
        <f t="shared" si="64"/>
        <v/>
      </c>
      <c r="CA28" s="225"/>
      <c r="CB28" s="75" t="str">
        <f t="shared" si="65"/>
        <v/>
      </c>
      <c r="CC28" s="37" t="str">
        <f t="shared" si="66"/>
        <v/>
      </c>
      <c r="CD28" s="224"/>
      <c r="CE28" s="74" t="str">
        <f t="shared" si="67"/>
        <v/>
      </c>
      <c r="CF28" s="36" t="str">
        <f t="shared" si="68"/>
        <v/>
      </c>
      <c r="CG28" s="225"/>
      <c r="CH28" s="115" t="str">
        <f t="shared" si="69"/>
        <v/>
      </c>
      <c r="CI28" s="225" t="str">
        <f t="shared" si="70"/>
        <v/>
      </c>
      <c r="CJ28" s="224"/>
      <c r="CK28" s="5" t="str">
        <f t="shared" si="71"/>
        <v/>
      </c>
      <c r="CL28" s="224" t="str">
        <f t="shared" si="72"/>
        <v/>
      </c>
      <c r="CM28" s="225"/>
      <c r="CN28" s="115" t="str">
        <f t="shared" si="73"/>
        <v/>
      </c>
      <c r="CO28" s="225" t="str">
        <f t="shared" si="74"/>
        <v/>
      </c>
      <c r="CP28" s="224"/>
      <c r="CQ28" s="5" t="str">
        <f t="shared" si="75"/>
        <v/>
      </c>
      <c r="CR28" s="224" t="str">
        <f t="shared" si="76"/>
        <v/>
      </c>
      <c r="CS28" s="225"/>
      <c r="CT28" s="115" t="str">
        <f t="shared" si="77"/>
        <v/>
      </c>
      <c r="CU28" s="225" t="str">
        <f t="shared" si="78"/>
        <v/>
      </c>
      <c r="CV28" s="224"/>
      <c r="CW28" s="5" t="str">
        <f t="shared" si="79"/>
        <v/>
      </c>
      <c r="CX28" s="224" t="str">
        <f t="shared" si="80"/>
        <v/>
      </c>
      <c r="CY28" s="225"/>
      <c r="CZ28" s="115" t="str">
        <f t="shared" si="81"/>
        <v/>
      </c>
      <c r="DA28" s="225" t="str">
        <f t="shared" si="82"/>
        <v/>
      </c>
      <c r="DB28" s="224"/>
      <c r="DC28" s="5" t="str">
        <f t="shared" si="83"/>
        <v/>
      </c>
      <c r="DD28" s="224" t="str">
        <f t="shared" si="84"/>
        <v/>
      </c>
      <c r="DE28" s="225"/>
      <c r="DF28" s="115" t="str">
        <f t="shared" si="85"/>
        <v/>
      </c>
      <c r="DG28" s="225" t="str">
        <f t="shared" si="86"/>
        <v/>
      </c>
      <c r="DH28" s="224"/>
      <c r="DI28" s="5" t="str">
        <f t="shared" si="87"/>
        <v/>
      </c>
      <c r="DJ28" s="224" t="str">
        <f t="shared" si="88"/>
        <v/>
      </c>
      <c r="DK28" s="225"/>
      <c r="DL28" s="115" t="str">
        <f t="shared" si="89"/>
        <v/>
      </c>
      <c r="DM28" s="225" t="str">
        <f t="shared" si="90"/>
        <v/>
      </c>
      <c r="DN28" s="224"/>
      <c r="DO28" s="5" t="str">
        <f t="shared" si="91"/>
        <v/>
      </c>
      <c r="DP28" s="224" t="str">
        <f t="shared" si="92"/>
        <v/>
      </c>
      <c r="DQ28" s="225"/>
      <c r="DR28" s="115" t="str">
        <f t="shared" si="93"/>
        <v/>
      </c>
      <c r="DS28" s="225" t="str">
        <f t="shared" si="94"/>
        <v/>
      </c>
      <c r="DT28" s="224"/>
      <c r="DU28" s="5" t="str">
        <f t="shared" si="95"/>
        <v/>
      </c>
      <c r="DV28" s="224" t="str">
        <f t="shared" si="96"/>
        <v/>
      </c>
      <c r="DW28" s="225"/>
      <c r="DX28" s="115" t="str">
        <f t="shared" si="97"/>
        <v/>
      </c>
      <c r="DY28" s="225" t="str">
        <f t="shared" si="98"/>
        <v/>
      </c>
      <c r="DZ28" s="224"/>
      <c r="EA28" s="5" t="str">
        <f t="shared" si="99"/>
        <v/>
      </c>
      <c r="EB28" s="224" t="str">
        <f t="shared" si="100"/>
        <v/>
      </c>
      <c r="EC28" s="225"/>
      <c r="ED28" s="115" t="str">
        <f t="shared" si="101"/>
        <v/>
      </c>
      <c r="EE28" s="225" t="str">
        <f t="shared" si="102"/>
        <v/>
      </c>
      <c r="EF28" s="224"/>
      <c r="EG28" s="5" t="str">
        <f t="shared" si="103"/>
        <v/>
      </c>
      <c r="EH28" s="224" t="str">
        <f t="shared" si="104"/>
        <v/>
      </c>
      <c r="EI28" s="225"/>
      <c r="EJ28" s="115" t="str">
        <f t="shared" si="105"/>
        <v/>
      </c>
      <c r="EK28" s="225" t="str">
        <f t="shared" si="106"/>
        <v/>
      </c>
      <c r="EL28" s="224"/>
      <c r="EM28" s="5" t="str">
        <f t="shared" si="107"/>
        <v/>
      </c>
      <c r="EN28" s="224" t="str">
        <f t="shared" si="108"/>
        <v/>
      </c>
      <c r="EO28" s="225"/>
      <c r="EP28" s="115" t="str">
        <f t="shared" si="109"/>
        <v/>
      </c>
      <c r="EQ28" s="225" t="str">
        <f t="shared" si="110"/>
        <v/>
      </c>
      <c r="ER28" s="224"/>
      <c r="ES28" s="5" t="str">
        <f t="shared" si="111"/>
        <v/>
      </c>
      <c r="ET28" s="224" t="str">
        <f t="shared" si="112"/>
        <v/>
      </c>
      <c r="EU28" s="225"/>
      <c r="EV28" s="115" t="str">
        <f t="shared" si="113"/>
        <v/>
      </c>
      <c r="EW28" s="225" t="str">
        <f t="shared" si="114"/>
        <v/>
      </c>
      <c r="EX28" s="224"/>
      <c r="EY28" s="5" t="str">
        <f t="shared" si="115"/>
        <v/>
      </c>
      <c r="EZ28" s="224" t="str">
        <f t="shared" si="116"/>
        <v/>
      </c>
      <c r="FA28" s="225"/>
      <c r="FB28" s="115" t="str">
        <f t="shared" si="117"/>
        <v/>
      </c>
      <c r="FC28" s="225" t="str">
        <f t="shared" si="118"/>
        <v/>
      </c>
      <c r="FD28" s="224"/>
      <c r="FE28" s="5" t="str">
        <f t="shared" si="119"/>
        <v/>
      </c>
      <c r="FF28" s="224" t="str">
        <f t="shared" si="120"/>
        <v/>
      </c>
      <c r="FG28" s="225"/>
      <c r="FH28" s="115" t="str">
        <f t="shared" si="121"/>
        <v/>
      </c>
      <c r="FI28" s="225" t="str">
        <f t="shared" si="122"/>
        <v/>
      </c>
      <c r="FJ28" s="224"/>
      <c r="FK28" s="5" t="str">
        <f t="shared" si="123"/>
        <v/>
      </c>
      <c r="FL28" s="224" t="str">
        <f t="shared" si="124"/>
        <v/>
      </c>
      <c r="FM28" s="225"/>
      <c r="FN28" s="115" t="str">
        <f t="shared" si="125"/>
        <v/>
      </c>
      <c r="FO28" s="225" t="str">
        <f t="shared" si="126"/>
        <v/>
      </c>
      <c r="FP28" s="224"/>
      <c r="FQ28" s="5" t="str">
        <f t="shared" si="127"/>
        <v/>
      </c>
      <c r="FR28" s="224" t="str">
        <f t="shared" si="128"/>
        <v/>
      </c>
      <c r="FS28" s="225"/>
      <c r="FT28" s="115" t="str">
        <f t="shared" si="129"/>
        <v/>
      </c>
      <c r="FU28" s="225" t="str">
        <f t="shared" si="130"/>
        <v/>
      </c>
      <c r="FV28" s="253"/>
      <c r="FW28" s="253"/>
      <c r="FX28" s="253"/>
      <c r="FY28" s="253"/>
      <c r="FZ28" s="253"/>
    </row>
    <row r="29" spans="1:182" s="3" customFormat="1" ht="14.45" customHeight="1" x14ac:dyDescent="0.25">
      <c r="A29" s="2" t="str">
        <f t="shared" si="27"/>
        <v/>
      </c>
      <c r="B29" s="2"/>
      <c r="C29" s="186"/>
      <c r="D29" s="186" t="str">
        <f t="shared" si="28"/>
        <v/>
      </c>
      <c r="E29" s="109"/>
      <c r="F29" s="194"/>
      <c r="G29" s="2"/>
      <c r="H29" s="76"/>
      <c r="I29" s="114"/>
      <c r="J29" s="114"/>
      <c r="K29" s="114"/>
      <c r="L29" s="114"/>
      <c r="M29" s="114"/>
      <c r="N29" s="114"/>
      <c r="O29" s="114"/>
      <c r="P29" s="114"/>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224"/>
      <c r="BG29" s="74" t="str">
        <f t="shared" si="131"/>
        <v/>
      </c>
      <c r="BH29" s="36" t="str">
        <f t="shared" si="132"/>
        <v/>
      </c>
      <c r="BI29" s="225"/>
      <c r="BJ29" s="75" t="str">
        <f t="shared" si="53"/>
        <v/>
      </c>
      <c r="BK29" s="37" t="str">
        <f t="shared" si="54"/>
        <v/>
      </c>
      <c r="BL29" s="224"/>
      <c r="BM29" s="74" t="str">
        <f t="shared" si="55"/>
        <v/>
      </c>
      <c r="BN29" s="36" t="str">
        <f t="shared" si="56"/>
        <v/>
      </c>
      <c r="BO29" s="225"/>
      <c r="BP29" s="75" t="str">
        <f t="shared" si="57"/>
        <v/>
      </c>
      <c r="BQ29" s="37" t="str">
        <f t="shared" si="58"/>
        <v/>
      </c>
      <c r="BR29" s="224"/>
      <c r="BS29" s="74" t="str">
        <f t="shared" si="59"/>
        <v/>
      </c>
      <c r="BT29" s="36" t="str">
        <f t="shared" si="60"/>
        <v/>
      </c>
      <c r="BU29" s="225"/>
      <c r="BV29" s="75" t="str">
        <f t="shared" si="61"/>
        <v/>
      </c>
      <c r="BW29" s="37" t="str">
        <f t="shared" si="62"/>
        <v/>
      </c>
      <c r="BX29" s="224"/>
      <c r="BY29" s="74" t="str">
        <f t="shared" si="63"/>
        <v/>
      </c>
      <c r="BZ29" s="36" t="str">
        <f t="shared" si="64"/>
        <v/>
      </c>
      <c r="CA29" s="225"/>
      <c r="CB29" s="75" t="str">
        <f t="shared" si="65"/>
        <v/>
      </c>
      <c r="CC29" s="37" t="str">
        <f t="shared" si="66"/>
        <v/>
      </c>
      <c r="CD29" s="224"/>
      <c r="CE29" s="74" t="str">
        <f t="shared" si="67"/>
        <v/>
      </c>
      <c r="CF29" s="36" t="str">
        <f t="shared" si="68"/>
        <v/>
      </c>
      <c r="CG29" s="225"/>
      <c r="CH29" s="115" t="str">
        <f t="shared" si="69"/>
        <v/>
      </c>
      <c r="CI29" s="225" t="str">
        <f t="shared" si="70"/>
        <v/>
      </c>
      <c r="CJ29" s="224"/>
      <c r="CK29" s="5" t="str">
        <f t="shared" si="71"/>
        <v/>
      </c>
      <c r="CL29" s="224" t="str">
        <f t="shared" si="72"/>
        <v/>
      </c>
      <c r="CM29" s="225"/>
      <c r="CN29" s="115" t="str">
        <f t="shared" si="73"/>
        <v/>
      </c>
      <c r="CO29" s="225" t="str">
        <f t="shared" si="74"/>
        <v/>
      </c>
      <c r="CP29" s="224"/>
      <c r="CQ29" s="5" t="str">
        <f t="shared" si="75"/>
        <v/>
      </c>
      <c r="CR29" s="224" t="str">
        <f t="shared" si="76"/>
        <v/>
      </c>
      <c r="CS29" s="225"/>
      <c r="CT29" s="115" t="str">
        <f t="shared" si="77"/>
        <v/>
      </c>
      <c r="CU29" s="225" t="str">
        <f t="shared" si="78"/>
        <v/>
      </c>
      <c r="CV29" s="224"/>
      <c r="CW29" s="5" t="str">
        <f t="shared" si="79"/>
        <v/>
      </c>
      <c r="CX29" s="224" t="str">
        <f t="shared" si="80"/>
        <v/>
      </c>
      <c r="CY29" s="225"/>
      <c r="CZ29" s="115" t="str">
        <f t="shared" si="81"/>
        <v/>
      </c>
      <c r="DA29" s="225" t="str">
        <f t="shared" si="82"/>
        <v/>
      </c>
      <c r="DB29" s="224"/>
      <c r="DC29" s="5" t="str">
        <f t="shared" si="83"/>
        <v/>
      </c>
      <c r="DD29" s="224" t="str">
        <f t="shared" si="84"/>
        <v/>
      </c>
      <c r="DE29" s="225"/>
      <c r="DF29" s="115" t="str">
        <f t="shared" si="85"/>
        <v/>
      </c>
      <c r="DG29" s="225" t="str">
        <f t="shared" si="86"/>
        <v/>
      </c>
      <c r="DH29" s="224"/>
      <c r="DI29" s="5" t="str">
        <f t="shared" si="87"/>
        <v/>
      </c>
      <c r="DJ29" s="224" t="str">
        <f t="shared" si="88"/>
        <v/>
      </c>
      <c r="DK29" s="225"/>
      <c r="DL29" s="115" t="str">
        <f t="shared" si="89"/>
        <v/>
      </c>
      <c r="DM29" s="225" t="str">
        <f t="shared" si="90"/>
        <v/>
      </c>
      <c r="DN29" s="224"/>
      <c r="DO29" s="5" t="str">
        <f t="shared" si="91"/>
        <v/>
      </c>
      <c r="DP29" s="224" t="str">
        <f t="shared" si="92"/>
        <v/>
      </c>
      <c r="DQ29" s="225"/>
      <c r="DR29" s="115" t="str">
        <f t="shared" si="93"/>
        <v/>
      </c>
      <c r="DS29" s="225" t="str">
        <f t="shared" si="94"/>
        <v/>
      </c>
      <c r="DT29" s="224"/>
      <c r="DU29" s="5" t="str">
        <f t="shared" si="95"/>
        <v/>
      </c>
      <c r="DV29" s="224" t="str">
        <f t="shared" si="96"/>
        <v/>
      </c>
      <c r="DW29" s="225"/>
      <c r="DX29" s="115" t="str">
        <f t="shared" si="97"/>
        <v/>
      </c>
      <c r="DY29" s="225" t="str">
        <f t="shared" si="98"/>
        <v/>
      </c>
      <c r="DZ29" s="224"/>
      <c r="EA29" s="5" t="str">
        <f t="shared" si="99"/>
        <v/>
      </c>
      <c r="EB29" s="224" t="str">
        <f t="shared" si="100"/>
        <v/>
      </c>
      <c r="EC29" s="225"/>
      <c r="ED29" s="115" t="str">
        <f t="shared" si="101"/>
        <v/>
      </c>
      <c r="EE29" s="225" t="str">
        <f t="shared" si="102"/>
        <v/>
      </c>
      <c r="EF29" s="224"/>
      <c r="EG29" s="5" t="str">
        <f t="shared" si="103"/>
        <v/>
      </c>
      <c r="EH29" s="224" t="str">
        <f t="shared" si="104"/>
        <v/>
      </c>
      <c r="EI29" s="225"/>
      <c r="EJ29" s="115" t="str">
        <f t="shared" si="105"/>
        <v/>
      </c>
      <c r="EK29" s="225" t="str">
        <f t="shared" si="106"/>
        <v/>
      </c>
      <c r="EL29" s="224"/>
      <c r="EM29" s="5" t="str">
        <f t="shared" si="107"/>
        <v/>
      </c>
      <c r="EN29" s="224" t="str">
        <f t="shared" si="108"/>
        <v/>
      </c>
      <c r="EO29" s="225"/>
      <c r="EP29" s="115" t="str">
        <f t="shared" si="109"/>
        <v/>
      </c>
      <c r="EQ29" s="225" t="str">
        <f t="shared" si="110"/>
        <v/>
      </c>
      <c r="ER29" s="224"/>
      <c r="ES29" s="5" t="str">
        <f t="shared" si="111"/>
        <v/>
      </c>
      <c r="ET29" s="224" t="str">
        <f t="shared" si="112"/>
        <v/>
      </c>
      <c r="EU29" s="225"/>
      <c r="EV29" s="115" t="str">
        <f t="shared" si="113"/>
        <v/>
      </c>
      <c r="EW29" s="225" t="str">
        <f t="shared" si="114"/>
        <v/>
      </c>
      <c r="EX29" s="224"/>
      <c r="EY29" s="5" t="str">
        <f t="shared" si="115"/>
        <v/>
      </c>
      <c r="EZ29" s="224" t="str">
        <f t="shared" si="116"/>
        <v/>
      </c>
      <c r="FA29" s="225"/>
      <c r="FB29" s="115" t="str">
        <f t="shared" si="117"/>
        <v/>
      </c>
      <c r="FC29" s="225" t="str">
        <f t="shared" si="118"/>
        <v/>
      </c>
      <c r="FD29" s="224"/>
      <c r="FE29" s="5" t="str">
        <f t="shared" si="119"/>
        <v/>
      </c>
      <c r="FF29" s="224" t="str">
        <f t="shared" si="120"/>
        <v/>
      </c>
      <c r="FG29" s="225"/>
      <c r="FH29" s="115" t="str">
        <f t="shared" si="121"/>
        <v/>
      </c>
      <c r="FI29" s="225" t="str">
        <f t="shared" si="122"/>
        <v/>
      </c>
      <c r="FJ29" s="224"/>
      <c r="FK29" s="5" t="str">
        <f t="shared" si="123"/>
        <v/>
      </c>
      <c r="FL29" s="224" t="str">
        <f t="shared" si="124"/>
        <v/>
      </c>
      <c r="FM29" s="225"/>
      <c r="FN29" s="115" t="str">
        <f t="shared" si="125"/>
        <v/>
      </c>
      <c r="FO29" s="225" t="str">
        <f t="shared" si="126"/>
        <v/>
      </c>
      <c r="FP29" s="224"/>
      <c r="FQ29" s="5" t="str">
        <f t="shared" si="127"/>
        <v/>
      </c>
      <c r="FR29" s="224" t="str">
        <f t="shared" si="128"/>
        <v/>
      </c>
      <c r="FS29" s="225"/>
      <c r="FT29" s="115" t="str">
        <f t="shared" si="129"/>
        <v/>
      </c>
      <c r="FU29" s="225" t="str">
        <f t="shared" si="130"/>
        <v/>
      </c>
      <c r="FV29" s="253"/>
      <c r="FW29" s="253"/>
      <c r="FX29" s="253"/>
      <c r="FY29" s="253"/>
      <c r="FZ29" s="253"/>
    </row>
    <row r="30" spans="1:182" s="14" customFormat="1" ht="14.45" customHeight="1" x14ac:dyDescent="0.25">
      <c r="A30" s="2" t="str">
        <f t="shared" si="27"/>
        <v/>
      </c>
      <c r="B30" s="2"/>
      <c r="C30" s="186"/>
      <c r="D30" s="186" t="str">
        <f t="shared" si="28"/>
        <v/>
      </c>
      <c r="E30" s="109"/>
      <c r="F30" s="193"/>
      <c r="G30" s="2"/>
      <c r="H30" s="76"/>
      <c r="I30" s="114"/>
      <c r="J30" s="114"/>
      <c r="K30" s="114"/>
      <c r="L30" s="114"/>
      <c r="M30" s="114"/>
      <c r="N30" s="114"/>
      <c r="O30" s="114"/>
      <c r="P30" s="114"/>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224"/>
      <c r="BG30" s="74" t="str">
        <f t="shared" si="131"/>
        <v/>
      </c>
      <c r="BH30" s="36" t="str">
        <f t="shared" si="132"/>
        <v/>
      </c>
      <c r="BI30" s="225"/>
      <c r="BJ30" s="75" t="str">
        <f t="shared" si="53"/>
        <v/>
      </c>
      <c r="BK30" s="37" t="str">
        <f t="shared" si="54"/>
        <v/>
      </c>
      <c r="BL30" s="224"/>
      <c r="BM30" s="74" t="str">
        <f t="shared" si="55"/>
        <v/>
      </c>
      <c r="BN30" s="36" t="str">
        <f t="shared" si="56"/>
        <v/>
      </c>
      <c r="BO30" s="225"/>
      <c r="BP30" s="75" t="str">
        <f t="shared" si="57"/>
        <v/>
      </c>
      <c r="BQ30" s="37" t="str">
        <f t="shared" si="58"/>
        <v/>
      </c>
      <c r="BR30" s="224"/>
      <c r="BS30" s="74" t="str">
        <f t="shared" si="59"/>
        <v/>
      </c>
      <c r="BT30" s="36" t="str">
        <f t="shared" si="60"/>
        <v/>
      </c>
      <c r="BU30" s="225"/>
      <c r="BV30" s="75" t="str">
        <f t="shared" si="61"/>
        <v/>
      </c>
      <c r="BW30" s="37" t="str">
        <f t="shared" si="62"/>
        <v/>
      </c>
      <c r="BX30" s="224"/>
      <c r="BY30" s="74" t="str">
        <f t="shared" si="63"/>
        <v/>
      </c>
      <c r="BZ30" s="36" t="str">
        <f t="shared" si="64"/>
        <v/>
      </c>
      <c r="CA30" s="225"/>
      <c r="CB30" s="75" t="str">
        <f t="shared" si="65"/>
        <v/>
      </c>
      <c r="CC30" s="37" t="str">
        <f t="shared" si="66"/>
        <v/>
      </c>
      <c r="CD30" s="224"/>
      <c r="CE30" s="74" t="str">
        <f t="shared" si="67"/>
        <v/>
      </c>
      <c r="CF30" s="36" t="str">
        <f t="shared" si="68"/>
        <v/>
      </c>
      <c r="CG30" s="225"/>
      <c r="CH30" s="115" t="str">
        <f t="shared" si="69"/>
        <v/>
      </c>
      <c r="CI30" s="225" t="str">
        <f t="shared" si="70"/>
        <v/>
      </c>
      <c r="CJ30" s="224"/>
      <c r="CK30" s="5" t="str">
        <f t="shared" si="71"/>
        <v/>
      </c>
      <c r="CL30" s="224" t="str">
        <f t="shared" si="72"/>
        <v/>
      </c>
      <c r="CM30" s="225"/>
      <c r="CN30" s="115" t="str">
        <f t="shared" si="73"/>
        <v/>
      </c>
      <c r="CO30" s="225" t="str">
        <f t="shared" si="74"/>
        <v/>
      </c>
      <c r="CP30" s="224"/>
      <c r="CQ30" s="5" t="str">
        <f t="shared" si="75"/>
        <v/>
      </c>
      <c r="CR30" s="224" t="str">
        <f t="shared" si="76"/>
        <v/>
      </c>
      <c r="CS30" s="225"/>
      <c r="CT30" s="115" t="str">
        <f t="shared" si="77"/>
        <v/>
      </c>
      <c r="CU30" s="225" t="str">
        <f t="shared" si="78"/>
        <v/>
      </c>
      <c r="CV30" s="224"/>
      <c r="CW30" s="5" t="str">
        <f t="shared" si="79"/>
        <v/>
      </c>
      <c r="CX30" s="224" t="str">
        <f t="shared" si="80"/>
        <v/>
      </c>
      <c r="CY30" s="225"/>
      <c r="CZ30" s="115" t="str">
        <f t="shared" si="81"/>
        <v/>
      </c>
      <c r="DA30" s="225" t="str">
        <f t="shared" si="82"/>
        <v/>
      </c>
      <c r="DB30" s="224"/>
      <c r="DC30" s="5" t="str">
        <f t="shared" si="83"/>
        <v/>
      </c>
      <c r="DD30" s="224" t="str">
        <f t="shared" si="84"/>
        <v/>
      </c>
      <c r="DE30" s="225"/>
      <c r="DF30" s="115" t="str">
        <f t="shared" si="85"/>
        <v/>
      </c>
      <c r="DG30" s="225" t="str">
        <f t="shared" si="86"/>
        <v/>
      </c>
      <c r="DH30" s="224"/>
      <c r="DI30" s="5" t="str">
        <f t="shared" si="87"/>
        <v/>
      </c>
      <c r="DJ30" s="224" t="str">
        <f t="shared" si="88"/>
        <v/>
      </c>
      <c r="DK30" s="225"/>
      <c r="DL30" s="115" t="str">
        <f t="shared" si="89"/>
        <v/>
      </c>
      <c r="DM30" s="225" t="str">
        <f t="shared" si="90"/>
        <v/>
      </c>
      <c r="DN30" s="224"/>
      <c r="DO30" s="5" t="str">
        <f t="shared" si="91"/>
        <v/>
      </c>
      <c r="DP30" s="224" t="str">
        <f t="shared" si="92"/>
        <v/>
      </c>
      <c r="DQ30" s="225"/>
      <c r="DR30" s="115" t="str">
        <f t="shared" si="93"/>
        <v/>
      </c>
      <c r="DS30" s="225" t="str">
        <f t="shared" si="94"/>
        <v/>
      </c>
      <c r="DT30" s="224"/>
      <c r="DU30" s="5" t="str">
        <f t="shared" si="95"/>
        <v/>
      </c>
      <c r="DV30" s="224" t="str">
        <f t="shared" si="96"/>
        <v/>
      </c>
      <c r="DW30" s="225"/>
      <c r="DX30" s="115" t="str">
        <f t="shared" si="97"/>
        <v/>
      </c>
      <c r="DY30" s="225" t="str">
        <f t="shared" si="98"/>
        <v/>
      </c>
      <c r="DZ30" s="224"/>
      <c r="EA30" s="5" t="str">
        <f t="shared" si="99"/>
        <v/>
      </c>
      <c r="EB30" s="224" t="str">
        <f t="shared" si="100"/>
        <v/>
      </c>
      <c r="EC30" s="225"/>
      <c r="ED30" s="115" t="str">
        <f t="shared" si="101"/>
        <v/>
      </c>
      <c r="EE30" s="225" t="str">
        <f t="shared" si="102"/>
        <v/>
      </c>
      <c r="EF30" s="224"/>
      <c r="EG30" s="5" t="str">
        <f t="shared" si="103"/>
        <v/>
      </c>
      <c r="EH30" s="224" t="str">
        <f t="shared" si="104"/>
        <v/>
      </c>
      <c r="EI30" s="225"/>
      <c r="EJ30" s="115" t="str">
        <f t="shared" si="105"/>
        <v/>
      </c>
      <c r="EK30" s="225" t="str">
        <f t="shared" si="106"/>
        <v/>
      </c>
      <c r="EL30" s="224"/>
      <c r="EM30" s="5" t="str">
        <f t="shared" si="107"/>
        <v/>
      </c>
      <c r="EN30" s="224" t="str">
        <f t="shared" si="108"/>
        <v/>
      </c>
      <c r="EO30" s="225"/>
      <c r="EP30" s="115" t="str">
        <f t="shared" si="109"/>
        <v/>
      </c>
      <c r="EQ30" s="225" t="str">
        <f t="shared" si="110"/>
        <v/>
      </c>
      <c r="ER30" s="224"/>
      <c r="ES30" s="5" t="str">
        <f t="shared" si="111"/>
        <v/>
      </c>
      <c r="ET30" s="224" t="str">
        <f t="shared" si="112"/>
        <v/>
      </c>
      <c r="EU30" s="225"/>
      <c r="EV30" s="115" t="str">
        <f t="shared" si="113"/>
        <v/>
      </c>
      <c r="EW30" s="225" t="str">
        <f t="shared" si="114"/>
        <v/>
      </c>
      <c r="EX30" s="224"/>
      <c r="EY30" s="5" t="str">
        <f t="shared" si="115"/>
        <v/>
      </c>
      <c r="EZ30" s="224" t="str">
        <f t="shared" si="116"/>
        <v/>
      </c>
      <c r="FA30" s="225"/>
      <c r="FB30" s="115" t="str">
        <f t="shared" si="117"/>
        <v/>
      </c>
      <c r="FC30" s="225" t="str">
        <f t="shared" si="118"/>
        <v/>
      </c>
      <c r="FD30" s="224"/>
      <c r="FE30" s="5" t="str">
        <f t="shared" si="119"/>
        <v/>
      </c>
      <c r="FF30" s="224" t="str">
        <f t="shared" si="120"/>
        <v/>
      </c>
      <c r="FG30" s="225"/>
      <c r="FH30" s="115" t="str">
        <f t="shared" si="121"/>
        <v/>
      </c>
      <c r="FI30" s="225" t="str">
        <f t="shared" si="122"/>
        <v/>
      </c>
      <c r="FJ30" s="224"/>
      <c r="FK30" s="5" t="str">
        <f t="shared" si="123"/>
        <v/>
      </c>
      <c r="FL30" s="224" t="str">
        <f t="shared" si="124"/>
        <v/>
      </c>
      <c r="FM30" s="225"/>
      <c r="FN30" s="115" t="str">
        <f t="shared" si="125"/>
        <v/>
      </c>
      <c r="FO30" s="225" t="str">
        <f t="shared" si="126"/>
        <v/>
      </c>
      <c r="FP30" s="224"/>
      <c r="FQ30" s="5" t="str">
        <f t="shared" si="127"/>
        <v/>
      </c>
      <c r="FR30" s="224" t="str">
        <f t="shared" si="128"/>
        <v/>
      </c>
      <c r="FS30" s="225"/>
      <c r="FT30" s="115" t="str">
        <f t="shared" si="129"/>
        <v/>
      </c>
      <c r="FU30" s="225" t="str">
        <f t="shared" si="130"/>
        <v/>
      </c>
      <c r="FV30" s="253"/>
      <c r="FW30" s="253"/>
      <c r="FX30" s="253"/>
      <c r="FY30" s="253"/>
      <c r="FZ30" s="253"/>
    </row>
    <row r="31" spans="1:182" s="3" customFormat="1" ht="14.45" customHeight="1" x14ac:dyDescent="0.25">
      <c r="A31" s="2" t="str">
        <f t="shared" si="27"/>
        <v/>
      </c>
      <c r="B31" s="2"/>
      <c r="C31" s="186"/>
      <c r="D31" s="186" t="str">
        <f t="shared" si="28"/>
        <v/>
      </c>
      <c r="E31" s="109"/>
      <c r="F31" s="192"/>
      <c r="G31" s="2"/>
      <c r="H31" s="76"/>
      <c r="I31" s="114"/>
      <c r="J31" s="114"/>
      <c r="K31" s="114"/>
      <c r="L31" s="114"/>
      <c r="M31" s="114"/>
      <c r="N31" s="114"/>
      <c r="O31" s="114"/>
      <c r="P31" s="114"/>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224"/>
      <c r="BG31" s="74" t="str">
        <f t="shared" si="131"/>
        <v/>
      </c>
      <c r="BH31" s="36" t="str">
        <f t="shared" si="132"/>
        <v/>
      </c>
      <c r="BI31" s="225"/>
      <c r="BJ31" s="75" t="str">
        <f t="shared" si="53"/>
        <v/>
      </c>
      <c r="BK31" s="37" t="str">
        <f t="shared" si="54"/>
        <v/>
      </c>
      <c r="BL31" s="224"/>
      <c r="BM31" s="74" t="str">
        <f t="shared" si="55"/>
        <v/>
      </c>
      <c r="BN31" s="36" t="str">
        <f t="shared" si="56"/>
        <v/>
      </c>
      <c r="BO31" s="225"/>
      <c r="BP31" s="75" t="str">
        <f t="shared" si="57"/>
        <v/>
      </c>
      <c r="BQ31" s="37" t="str">
        <f t="shared" si="58"/>
        <v/>
      </c>
      <c r="BR31" s="224"/>
      <c r="BS31" s="74" t="str">
        <f t="shared" si="59"/>
        <v/>
      </c>
      <c r="BT31" s="36" t="str">
        <f t="shared" si="60"/>
        <v/>
      </c>
      <c r="BU31" s="225"/>
      <c r="BV31" s="75" t="str">
        <f t="shared" si="61"/>
        <v/>
      </c>
      <c r="BW31" s="37" t="str">
        <f t="shared" si="62"/>
        <v/>
      </c>
      <c r="BX31" s="224"/>
      <c r="BY31" s="74" t="str">
        <f t="shared" si="63"/>
        <v/>
      </c>
      <c r="BZ31" s="36" t="str">
        <f t="shared" si="64"/>
        <v/>
      </c>
      <c r="CA31" s="225"/>
      <c r="CB31" s="75" t="str">
        <f t="shared" si="65"/>
        <v/>
      </c>
      <c r="CC31" s="37" t="str">
        <f t="shared" si="66"/>
        <v/>
      </c>
      <c r="CD31" s="224"/>
      <c r="CE31" s="74" t="str">
        <f t="shared" si="67"/>
        <v/>
      </c>
      <c r="CF31" s="36" t="str">
        <f t="shared" si="68"/>
        <v/>
      </c>
      <c r="CG31" s="225"/>
      <c r="CH31" s="115" t="str">
        <f t="shared" si="69"/>
        <v/>
      </c>
      <c r="CI31" s="225" t="str">
        <f t="shared" si="70"/>
        <v/>
      </c>
      <c r="CJ31" s="224"/>
      <c r="CK31" s="5" t="str">
        <f t="shared" si="71"/>
        <v/>
      </c>
      <c r="CL31" s="224" t="str">
        <f t="shared" si="72"/>
        <v/>
      </c>
      <c r="CM31" s="225"/>
      <c r="CN31" s="115" t="str">
        <f t="shared" si="73"/>
        <v/>
      </c>
      <c r="CO31" s="225" t="str">
        <f t="shared" si="74"/>
        <v/>
      </c>
      <c r="CP31" s="224"/>
      <c r="CQ31" s="5" t="str">
        <f t="shared" si="75"/>
        <v/>
      </c>
      <c r="CR31" s="224" t="str">
        <f t="shared" si="76"/>
        <v/>
      </c>
      <c r="CS31" s="225"/>
      <c r="CT31" s="115" t="str">
        <f t="shared" si="77"/>
        <v/>
      </c>
      <c r="CU31" s="225" t="str">
        <f t="shared" si="78"/>
        <v/>
      </c>
      <c r="CV31" s="224"/>
      <c r="CW31" s="5" t="str">
        <f t="shared" si="79"/>
        <v/>
      </c>
      <c r="CX31" s="224" t="str">
        <f t="shared" si="80"/>
        <v/>
      </c>
      <c r="CY31" s="225"/>
      <c r="CZ31" s="115" t="str">
        <f t="shared" si="81"/>
        <v/>
      </c>
      <c r="DA31" s="225" t="str">
        <f t="shared" si="82"/>
        <v/>
      </c>
      <c r="DB31" s="224"/>
      <c r="DC31" s="5" t="str">
        <f t="shared" si="83"/>
        <v/>
      </c>
      <c r="DD31" s="224" t="str">
        <f t="shared" si="84"/>
        <v/>
      </c>
      <c r="DE31" s="225"/>
      <c r="DF31" s="115" t="str">
        <f t="shared" si="85"/>
        <v/>
      </c>
      <c r="DG31" s="225" t="str">
        <f t="shared" si="86"/>
        <v/>
      </c>
      <c r="DH31" s="224"/>
      <c r="DI31" s="5" t="str">
        <f t="shared" si="87"/>
        <v/>
      </c>
      <c r="DJ31" s="224" t="str">
        <f t="shared" si="88"/>
        <v/>
      </c>
      <c r="DK31" s="225"/>
      <c r="DL31" s="115" t="str">
        <f t="shared" si="89"/>
        <v/>
      </c>
      <c r="DM31" s="225" t="str">
        <f t="shared" si="90"/>
        <v/>
      </c>
      <c r="DN31" s="224"/>
      <c r="DO31" s="5" t="str">
        <f t="shared" si="91"/>
        <v/>
      </c>
      <c r="DP31" s="224" t="str">
        <f t="shared" si="92"/>
        <v/>
      </c>
      <c r="DQ31" s="225"/>
      <c r="DR31" s="115" t="str">
        <f t="shared" si="93"/>
        <v/>
      </c>
      <c r="DS31" s="225" t="str">
        <f t="shared" si="94"/>
        <v/>
      </c>
      <c r="DT31" s="224"/>
      <c r="DU31" s="5" t="str">
        <f t="shared" si="95"/>
        <v/>
      </c>
      <c r="DV31" s="224" t="str">
        <f t="shared" si="96"/>
        <v/>
      </c>
      <c r="DW31" s="225"/>
      <c r="DX31" s="115" t="str">
        <f t="shared" si="97"/>
        <v/>
      </c>
      <c r="DY31" s="225" t="str">
        <f t="shared" si="98"/>
        <v/>
      </c>
      <c r="DZ31" s="224"/>
      <c r="EA31" s="5" t="str">
        <f t="shared" si="99"/>
        <v/>
      </c>
      <c r="EB31" s="224" t="str">
        <f t="shared" si="100"/>
        <v/>
      </c>
      <c r="EC31" s="225"/>
      <c r="ED31" s="115" t="str">
        <f t="shared" si="101"/>
        <v/>
      </c>
      <c r="EE31" s="225" t="str">
        <f t="shared" si="102"/>
        <v/>
      </c>
      <c r="EF31" s="224"/>
      <c r="EG31" s="5" t="str">
        <f t="shared" si="103"/>
        <v/>
      </c>
      <c r="EH31" s="224" t="str">
        <f t="shared" si="104"/>
        <v/>
      </c>
      <c r="EI31" s="225"/>
      <c r="EJ31" s="115" t="str">
        <f t="shared" si="105"/>
        <v/>
      </c>
      <c r="EK31" s="225" t="str">
        <f t="shared" si="106"/>
        <v/>
      </c>
      <c r="EL31" s="224"/>
      <c r="EM31" s="5" t="str">
        <f t="shared" si="107"/>
        <v/>
      </c>
      <c r="EN31" s="224" t="str">
        <f t="shared" si="108"/>
        <v/>
      </c>
      <c r="EO31" s="225"/>
      <c r="EP31" s="115" t="str">
        <f t="shared" si="109"/>
        <v/>
      </c>
      <c r="EQ31" s="225" t="str">
        <f t="shared" si="110"/>
        <v/>
      </c>
      <c r="ER31" s="224"/>
      <c r="ES31" s="5" t="str">
        <f t="shared" si="111"/>
        <v/>
      </c>
      <c r="ET31" s="224" t="str">
        <f t="shared" si="112"/>
        <v/>
      </c>
      <c r="EU31" s="225"/>
      <c r="EV31" s="115" t="str">
        <f t="shared" si="113"/>
        <v/>
      </c>
      <c r="EW31" s="225" t="str">
        <f t="shared" si="114"/>
        <v/>
      </c>
      <c r="EX31" s="224"/>
      <c r="EY31" s="5" t="str">
        <f t="shared" si="115"/>
        <v/>
      </c>
      <c r="EZ31" s="224" t="str">
        <f t="shared" si="116"/>
        <v/>
      </c>
      <c r="FA31" s="225"/>
      <c r="FB31" s="115" t="str">
        <f t="shared" si="117"/>
        <v/>
      </c>
      <c r="FC31" s="225" t="str">
        <f t="shared" si="118"/>
        <v/>
      </c>
      <c r="FD31" s="224"/>
      <c r="FE31" s="5" t="str">
        <f t="shared" si="119"/>
        <v/>
      </c>
      <c r="FF31" s="224" t="str">
        <f t="shared" si="120"/>
        <v/>
      </c>
      <c r="FG31" s="225"/>
      <c r="FH31" s="115" t="str">
        <f t="shared" si="121"/>
        <v/>
      </c>
      <c r="FI31" s="225" t="str">
        <f t="shared" si="122"/>
        <v/>
      </c>
      <c r="FJ31" s="224"/>
      <c r="FK31" s="5" t="str">
        <f t="shared" si="123"/>
        <v/>
      </c>
      <c r="FL31" s="224" t="str">
        <f t="shared" si="124"/>
        <v/>
      </c>
      <c r="FM31" s="225"/>
      <c r="FN31" s="115" t="str">
        <f t="shared" si="125"/>
        <v/>
      </c>
      <c r="FO31" s="225" t="str">
        <f t="shared" si="126"/>
        <v/>
      </c>
      <c r="FP31" s="224"/>
      <c r="FQ31" s="5" t="str">
        <f t="shared" si="127"/>
        <v/>
      </c>
      <c r="FR31" s="224" t="str">
        <f t="shared" si="128"/>
        <v/>
      </c>
      <c r="FS31" s="225"/>
      <c r="FT31" s="115" t="str">
        <f t="shared" si="129"/>
        <v/>
      </c>
      <c r="FU31" s="225" t="str">
        <f t="shared" si="130"/>
        <v/>
      </c>
      <c r="FV31" s="253"/>
      <c r="FW31" s="253"/>
      <c r="FX31" s="253"/>
      <c r="FY31" s="253"/>
      <c r="FZ31" s="253"/>
    </row>
    <row r="32" spans="1:182" s="14" customFormat="1" x14ac:dyDescent="0.25">
      <c r="A32" s="2" t="str">
        <f t="shared" si="27"/>
        <v/>
      </c>
      <c r="B32" s="2"/>
      <c r="C32" s="186"/>
      <c r="D32" s="186" t="str">
        <f t="shared" si="28"/>
        <v/>
      </c>
      <c r="E32" s="109"/>
      <c r="F32" s="193"/>
      <c r="G32" s="2"/>
      <c r="H32" s="76"/>
      <c r="I32" s="114"/>
      <c r="J32" s="114"/>
      <c r="K32" s="114"/>
      <c r="L32" s="114"/>
      <c r="M32" s="114"/>
      <c r="N32" s="114"/>
      <c r="O32" s="114"/>
      <c r="P32" s="114"/>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224"/>
      <c r="BG32" s="74" t="str">
        <f t="shared" si="131"/>
        <v/>
      </c>
      <c r="BH32" s="36" t="str">
        <f t="shared" si="132"/>
        <v/>
      </c>
      <c r="BI32" s="225"/>
      <c r="BJ32" s="75" t="str">
        <f t="shared" si="53"/>
        <v/>
      </c>
      <c r="BK32" s="37" t="str">
        <f t="shared" si="54"/>
        <v/>
      </c>
      <c r="BL32" s="224"/>
      <c r="BM32" s="74" t="str">
        <f t="shared" si="55"/>
        <v/>
      </c>
      <c r="BN32" s="36" t="str">
        <f t="shared" si="56"/>
        <v/>
      </c>
      <c r="BO32" s="225"/>
      <c r="BP32" s="75" t="str">
        <f t="shared" si="57"/>
        <v/>
      </c>
      <c r="BQ32" s="37" t="str">
        <f t="shared" si="58"/>
        <v/>
      </c>
      <c r="BR32" s="224"/>
      <c r="BS32" s="74" t="str">
        <f t="shared" si="59"/>
        <v/>
      </c>
      <c r="BT32" s="36" t="str">
        <f t="shared" si="60"/>
        <v/>
      </c>
      <c r="BU32" s="225"/>
      <c r="BV32" s="75" t="str">
        <f t="shared" si="61"/>
        <v/>
      </c>
      <c r="BW32" s="37" t="str">
        <f t="shared" si="62"/>
        <v/>
      </c>
      <c r="BX32" s="224"/>
      <c r="BY32" s="74" t="str">
        <f t="shared" si="63"/>
        <v/>
      </c>
      <c r="BZ32" s="36" t="str">
        <f t="shared" si="64"/>
        <v/>
      </c>
      <c r="CA32" s="225"/>
      <c r="CB32" s="75" t="str">
        <f t="shared" si="65"/>
        <v/>
      </c>
      <c r="CC32" s="37" t="str">
        <f t="shared" si="66"/>
        <v/>
      </c>
      <c r="CD32" s="224"/>
      <c r="CE32" s="74" t="str">
        <f t="shared" si="67"/>
        <v/>
      </c>
      <c r="CF32" s="36" t="str">
        <f t="shared" si="68"/>
        <v/>
      </c>
      <c r="CG32" s="225"/>
      <c r="CH32" s="115" t="str">
        <f t="shared" si="69"/>
        <v/>
      </c>
      <c r="CI32" s="225" t="str">
        <f t="shared" si="70"/>
        <v/>
      </c>
      <c r="CJ32" s="224"/>
      <c r="CK32" s="5" t="str">
        <f t="shared" si="71"/>
        <v/>
      </c>
      <c r="CL32" s="224" t="str">
        <f t="shared" si="72"/>
        <v/>
      </c>
      <c r="CM32" s="225"/>
      <c r="CN32" s="115" t="str">
        <f t="shared" si="73"/>
        <v/>
      </c>
      <c r="CO32" s="225" t="str">
        <f t="shared" si="74"/>
        <v/>
      </c>
      <c r="CP32" s="224"/>
      <c r="CQ32" s="5" t="str">
        <f t="shared" si="75"/>
        <v/>
      </c>
      <c r="CR32" s="224" t="str">
        <f t="shared" si="76"/>
        <v/>
      </c>
      <c r="CS32" s="225"/>
      <c r="CT32" s="115" t="str">
        <f t="shared" si="77"/>
        <v/>
      </c>
      <c r="CU32" s="225" t="str">
        <f t="shared" si="78"/>
        <v/>
      </c>
      <c r="CV32" s="224"/>
      <c r="CW32" s="5" t="str">
        <f t="shared" si="79"/>
        <v/>
      </c>
      <c r="CX32" s="224" t="str">
        <f t="shared" si="80"/>
        <v/>
      </c>
      <c r="CY32" s="225"/>
      <c r="CZ32" s="115" t="str">
        <f t="shared" si="81"/>
        <v/>
      </c>
      <c r="DA32" s="225" t="str">
        <f t="shared" si="82"/>
        <v/>
      </c>
      <c r="DB32" s="224"/>
      <c r="DC32" s="5" t="str">
        <f t="shared" si="83"/>
        <v/>
      </c>
      <c r="DD32" s="224" t="str">
        <f t="shared" si="84"/>
        <v/>
      </c>
      <c r="DE32" s="225"/>
      <c r="DF32" s="115" t="str">
        <f t="shared" si="85"/>
        <v/>
      </c>
      <c r="DG32" s="225" t="str">
        <f t="shared" si="86"/>
        <v/>
      </c>
      <c r="DH32" s="224"/>
      <c r="DI32" s="5" t="str">
        <f t="shared" si="87"/>
        <v/>
      </c>
      <c r="DJ32" s="224" t="str">
        <f t="shared" si="88"/>
        <v/>
      </c>
      <c r="DK32" s="225"/>
      <c r="DL32" s="115" t="str">
        <f t="shared" si="89"/>
        <v/>
      </c>
      <c r="DM32" s="225" t="str">
        <f t="shared" si="90"/>
        <v/>
      </c>
      <c r="DN32" s="224"/>
      <c r="DO32" s="5" t="str">
        <f t="shared" si="91"/>
        <v/>
      </c>
      <c r="DP32" s="224" t="str">
        <f t="shared" si="92"/>
        <v/>
      </c>
      <c r="DQ32" s="225"/>
      <c r="DR32" s="115" t="str">
        <f t="shared" si="93"/>
        <v/>
      </c>
      <c r="DS32" s="225" t="str">
        <f t="shared" si="94"/>
        <v/>
      </c>
      <c r="DT32" s="224"/>
      <c r="DU32" s="5" t="str">
        <f t="shared" si="95"/>
        <v/>
      </c>
      <c r="DV32" s="224" t="str">
        <f t="shared" si="96"/>
        <v/>
      </c>
      <c r="DW32" s="225"/>
      <c r="DX32" s="115" t="str">
        <f t="shared" si="97"/>
        <v/>
      </c>
      <c r="DY32" s="225" t="str">
        <f t="shared" si="98"/>
        <v/>
      </c>
      <c r="DZ32" s="224"/>
      <c r="EA32" s="5" t="str">
        <f t="shared" si="99"/>
        <v/>
      </c>
      <c r="EB32" s="224" t="str">
        <f t="shared" si="100"/>
        <v/>
      </c>
      <c r="EC32" s="225"/>
      <c r="ED32" s="115" t="str">
        <f t="shared" si="101"/>
        <v/>
      </c>
      <c r="EE32" s="225" t="str">
        <f t="shared" si="102"/>
        <v/>
      </c>
      <c r="EF32" s="224"/>
      <c r="EG32" s="5" t="str">
        <f t="shared" si="103"/>
        <v/>
      </c>
      <c r="EH32" s="224" t="str">
        <f t="shared" si="104"/>
        <v/>
      </c>
      <c r="EI32" s="225"/>
      <c r="EJ32" s="115" t="str">
        <f t="shared" si="105"/>
        <v/>
      </c>
      <c r="EK32" s="225" t="str">
        <f t="shared" si="106"/>
        <v/>
      </c>
      <c r="EL32" s="224"/>
      <c r="EM32" s="5" t="str">
        <f t="shared" si="107"/>
        <v/>
      </c>
      <c r="EN32" s="224" t="str">
        <f t="shared" si="108"/>
        <v/>
      </c>
      <c r="EO32" s="225"/>
      <c r="EP32" s="115" t="str">
        <f t="shared" si="109"/>
        <v/>
      </c>
      <c r="EQ32" s="225" t="str">
        <f t="shared" si="110"/>
        <v/>
      </c>
      <c r="ER32" s="224"/>
      <c r="ES32" s="5" t="str">
        <f t="shared" si="111"/>
        <v/>
      </c>
      <c r="ET32" s="224" t="str">
        <f t="shared" si="112"/>
        <v/>
      </c>
      <c r="EU32" s="225"/>
      <c r="EV32" s="115" t="str">
        <f t="shared" si="113"/>
        <v/>
      </c>
      <c r="EW32" s="225" t="str">
        <f t="shared" si="114"/>
        <v/>
      </c>
      <c r="EX32" s="224"/>
      <c r="EY32" s="5" t="str">
        <f t="shared" si="115"/>
        <v/>
      </c>
      <c r="EZ32" s="224" t="str">
        <f t="shared" si="116"/>
        <v/>
      </c>
      <c r="FA32" s="225"/>
      <c r="FB32" s="115" t="str">
        <f t="shared" si="117"/>
        <v/>
      </c>
      <c r="FC32" s="225" t="str">
        <f t="shared" si="118"/>
        <v/>
      </c>
      <c r="FD32" s="224"/>
      <c r="FE32" s="5" t="str">
        <f t="shared" si="119"/>
        <v/>
      </c>
      <c r="FF32" s="224" t="str">
        <f t="shared" si="120"/>
        <v/>
      </c>
      <c r="FG32" s="225"/>
      <c r="FH32" s="115" t="str">
        <f t="shared" si="121"/>
        <v/>
      </c>
      <c r="FI32" s="225" t="str">
        <f t="shared" si="122"/>
        <v/>
      </c>
      <c r="FJ32" s="224"/>
      <c r="FK32" s="5" t="str">
        <f t="shared" si="123"/>
        <v/>
      </c>
      <c r="FL32" s="224" t="str">
        <f t="shared" si="124"/>
        <v/>
      </c>
      <c r="FM32" s="225"/>
      <c r="FN32" s="115" t="str">
        <f t="shared" si="125"/>
        <v/>
      </c>
      <c r="FO32" s="225" t="str">
        <f t="shared" si="126"/>
        <v/>
      </c>
      <c r="FP32" s="224"/>
      <c r="FQ32" s="5" t="str">
        <f t="shared" si="127"/>
        <v/>
      </c>
      <c r="FR32" s="224" t="str">
        <f t="shared" si="128"/>
        <v/>
      </c>
      <c r="FS32" s="225"/>
      <c r="FT32" s="115" t="str">
        <f t="shared" si="129"/>
        <v/>
      </c>
      <c r="FU32" s="225" t="str">
        <f t="shared" si="130"/>
        <v/>
      </c>
      <c r="FV32" s="253"/>
      <c r="FW32" s="253"/>
      <c r="FX32" s="253"/>
      <c r="FY32" s="253"/>
      <c r="FZ32" s="253"/>
    </row>
    <row r="33" spans="1:182" s="14" customFormat="1" x14ac:dyDescent="0.25">
      <c r="A33" s="2" t="str">
        <f t="shared" si="27"/>
        <v/>
      </c>
      <c r="B33" s="2"/>
      <c r="C33" s="186"/>
      <c r="D33" s="186" t="str">
        <f t="shared" si="28"/>
        <v/>
      </c>
      <c r="E33" s="109"/>
      <c r="F33" s="193"/>
      <c r="G33" s="2"/>
      <c r="H33" s="76"/>
      <c r="I33" s="114"/>
      <c r="J33" s="114"/>
      <c r="K33" s="114"/>
      <c r="L33" s="114"/>
      <c r="M33" s="114"/>
      <c r="N33" s="114"/>
      <c r="O33" s="114"/>
      <c r="P33" s="114"/>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224"/>
      <c r="BG33" s="74" t="str">
        <f t="shared" si="131"/>
        <v/>
      </c>
      <c r="BH33" s="36" t="str">
        <f t="shared" si="132"/>
        <v/>
      </c>
      <c r="BI33" s="225"/>
      <c r="BJ33" s="75" t="str">
        <f t="shared" si="53"/>
        <v/>
      </c>
      <c r="BK33" s="37" t="str">
        <f t="shared" si="54"/>
        <v/>
      </c>
      <c r="BL33" s="224"/>
      <c r="BM33" s="74" t="str">
        <f t="shared" si="55"/>
        <v/>
      </c>
      <c r="BN33" s="36" t="str">
        <f t="shared" si="56"/>
        <v/>
      </c>
      <c r="BO33" s="225"/>
      <c r="BP33" s="75" t="str">
        <f t="shared" si="57"/>
        <v/>
      </c>
      <c r="BQ33" s="37" t="str">
        <f t="shared" si="58"/>
        <v/>
      </c>
      <c r="BR33" s="224"/>
      <c r="BS33" s="74" t="str">
        <f t="shared" si="59"/>
        <v/>
      </c>
      <c r="BT33" s="36" t="str">
        <f t="shared" si="60"/>
        <v/>
      </c>
      <c r="BU33" s="225"/>
      <c r="BV33" s="75" t="str">
        <f t="shared" si="61"/>
        <v/>
      </c>
      <c r="BW33" s="37" t="str">
        <f t="shared" si="62"/>
        <v/>
      </c>
      <c r="BX33" s="224"/>
      <c r="BY33" s="74" t="str">
        <f t="shared" si="63"/>
        <v/>
      </c>
      <c r="BZ33" s="36" t="str">
        <f t="shared" si="64"/>
        <v/>
      </c>
      <c r="CA33" s="225"/>
      <c r="CB33" s="75" t="str">
        <f t="shared" si="65"/>
        <v/>
      </c>
      <c r="CC33" s="37" t="str">
        <f t="shared" si="66"/>
        <v/>
      </c>
      <c r="CD33" s="224"/>
      <c r="CE33" s="74" t="str">
        <f t="shared" si="67"/>
        <v/>
      </c>
      <c r="CF33" s="36" t="str">
        <f t="shared" si="68"/>
        <v/>
      </c>
      <c r="CG33" s="225"/>
      <c r="CH33" s="115" t="str">
        <f t="shared" si="69"/>
        <v/>
      </c>
      <c r="CI33" s="225" t="str">
        <f t="shared" si="70"/>
        <v/>
      </c>
      <c r="CJ33" s="224"/>
      <c r="CK33" s="5" t="str">
        <f t="shared" si="71"/>
        <v/>
      </c>
      <c r="CL33" s="224" t="str">
        <f t="shared" si="72"/>
        <v/>
      </c>
      <c r="CM33" s="225"/>
      <c r="CN33" s="115" t="str">
        <f t="shared" si="73"/>
        <v/>
      </c>
      <c r="CO33" s="225" t="str">
        <f t="shared" si="74"/>
        <v/>
      </c>
      <c r="CP33" s="224"/>
      <c r="CQ33" s="5" t="str">
        <f t="shared" si="75"/>
        <v/>
      </c>
      <c r="CR33" s="224" t="str">
        <f t="shared" si="76"/>
        <v/>
      </c>
      <c r="CS33" s="225"/>
      <c r="CT33" s="115" t="str">
        <f t="shared" si="77"/>
        <v/>
      </c>
      <c r="CU33" s="225" t="str">
        <f t="shared" si="78"/>
        <v/>
      </c>
      <c r="CV33" s="224"/>
      <c r="CW33" s="5" t="str">
        <f t="shared" si="79"/>
        <v/>
      </c>
      <c r="CX33" s="224" t="str">
        <f t="shared" si="80"/>
        <v/>
      </c>
      <c r="CY33" s="225"/>
      <c r="CZ33" s="115" t="str">
        <f t="shared" si="81"/>
        <v/>
      </c>
      <c r="DA33" s="225" t="str">
        <f t="shared" si="82"/>
        <v/>
      </c>
      <c r="DB33" s="224"/>
      <c r="DC33" s="5" t="str">
        <f t="shared" si="83"/>
        <v/>
      </c>
      <c r="DD33" s="224" t="str">
        <f t="shared" si="84"/>
        <v/>
      </c>
      <c r="DE33" s="225"/>
      <c r="DF33" s="115" t="str">
        <f t="shared" si="85"/>
        <v/>
      </c>
      <c r="DG33" s="225" t="str">
        <f t="shared" si="86"/>
        <v/>
      </c>
      <c r="DH33" s="224"/>
      <c r="DI33" s="5" t="str">
        <f t="shared" si="87"/>
        <v/>
      </c>
      <c r="DJ33" s="224" t="str">
        <f t="shared" si="88"/>
        <v/>
      </c>
      <c r="DK33" s="225"/>
      <c r="DL33" s="115" t="str">
        <f t="shared" si="89"/>
        <v/>
      </c>
      <c r="DM33" s="225" t="str">
        <f t="shared" si="90"/>
        <v/>
      </c>
      <c r="DN33" s="224"/>
      <c r="DO33" s="5" t="str">
        <f t="shared" si="91"/>
        <v/>
      </c>
      <c r="DP33" s="224" t="str">
        <f t="shared" si="92"/>
        <v/>
      </c>
      <c r="DQ33" s="225"/>
      <c r="DR33" s="115" t="str">
        <f t="shared" si="93"/>
        <v/>
      </c>
      <c r="DS33" s="225" t="str">
        <f t="shared" si="94"/>
        <v/>
      </c>
      <c r="DT33" s="224"/>
      <c r="DU33" s="5" t="str">
        <f t="shared" si="95"/>
        <v/>
      </c>
      <c r="DV33" s="224" t="str">
        <f t="shared" si="96"/>
        <v/>
      </c>
      <c r="DW33" s="225"/>
      <c r="DX33" s="115" t="str">
        <f t="shared" si="97"/>
        <v/>
      </c>
      <c r="DY33" s="225" t="str">
        <f t="shared" si="98"/>
        <v/>
      </c>
      <c r="DZ33" s="224"/>
      <c r="EA33" s="5" t="str">
        <f t="shared" si="99"/>
        <v/>
      </c>
      <c r="EB33" s="224" t="str">
        <f t="shared" si="100"/>
        <v/>
      </c>
      <c r="EC33" s="225"/>
      <c r="ED33" s="115" t="str">
        <f t="shared" si="101"/>
        <v/>
      </c>
      <c r="EE33" s="225" t="str">
        <f t="shared" si="102"/>
        <v/>
      </c>
      <c r="EF33" s="224"/>
      <c r="EG33" s="5" t="str">
        <f t="shared" si="103"/>
        <v/>
      </c>
      <c r="EH33" s="224" t="str">
        <f t="shared" si="104"/>
        <v/>
      </c>
      <c r="EI33" s="225"/>
      <c r="EJ33" s="115" t="str">
        <f t="shared" si="105"/>
        <v/>
      </c>
      <c r="EK33" s="225" t="str">
        <f t="shared" si="106"/>
        <v/>
      </c>
      <c r="EL33" s="224"/>
      <c r="EM33" s="5" t="str">
        <f t="shared" si="107"/>
        <v/>
      </c>
      <c r="EN33" s="224" t="str">
        <f t="shared" si="108"/>
        <v/>
      </c>
      <c r="EO33" s="225"/>
      <c r="EP33" s="115" t="str">
        <f t="shared" si="109"/>
        <v/>
      </c>
      <c r="EQ33" s="225" t="str">
        <f t="shared" si="110"/>
        <v/>
      </c>
      <c r="ER33" s="224"/>
      <c r="ES33" s="5" t="str">
        <f t="shared" si="111"/>
        <v/>
      </c>
      <c r="ET33" s="224" t="str">
        <f t="shared" si="112"/>
        <v/>
      </c>
      <c r="EU33" s="225"/>
      <c r="EV33" s="115" t="str">
        <f t="shared" si="113"/>
        <v/>
      </c>
      <c r="EW33" s="225" t="str">
        <f t="shared" si="114"/>
        <v/>
      </c>
      <c r="EX33" s="224"/>
      <c r="EY33" s="5" t="str">
        <f t="shared" si="115"/>
        <v/>
      </c>
      <c r="EZ33" s="224" t="str">
        <f t="shared" si="116"/>
        <v/>
      </c>
      <c r="FA33" s="225"/>
      <c r="FB33" s="115" t="str">
        <f t="shared" si="117"/>
        <v/>
      </c>
      <c r="FC33" s="225" t="str">
        <f t="shared" si="118"/>
        <v/>
      </c>
      <c r="FD33" s="224"/>
      <c r="FE33" s="5" t="str">
        <f t="shared" si="119"/>
        <v/>
      </c>
      <c r="FF33" s="224" t="str">
        <f t="shared" si="120"/>
        <v/>
      </c>
      <c r="FG33" s="225"/>
      <c r="FH33" s="115" t="str">
        <f t="shared" si="121"/>
        <v/>
      </c>
      <c r="FI33" s="225" t="str">
        <f t="shared" si="122"/>
        <v/>
      </c>
      <c r="FJ33" s="224"/>
      <c r="FK33" s="5" t="str">
        <f t="shared" si="123"/>
        <v/>
      </c>
      <c r="FL33" s="224" t="str">
        <f t="shared" si="124"/>
        <v/>
      </c>
      <c r="FM33" s="225"/>
      <c r="FN33" s="115" t="str">
        <f t="shared" si="125"/>
        <v/>
      </c>
      <c r="FO33" s="225" t="str">
        <f t="shared" si="126"/>
        <v/>
      </c>
      <c r="FP33" s="224"/>
      <c r="FQ33" s="5" t="str">
        <f t="shared" si="127"/>
        <v/>
      </c>
      <c r="FR33" s="224" t="str">
        <f t="shared" si="128"/>
        <v/>
      </c>
      <c r="FS33" s="225"/>
      <c r="FT33" s="115" t="str">
        <f t="shared" si="129"/>
        <v/>
      </c>
      <c r="FU33" s="225" t="str">
        <f t="shared" si="130"/>
        <v/>
      </c>
      <c r="FV33" s="253"/>
      <c r="FW33" s="253"/>
      <c r="FX33" s="253"/>
      <c r="FY33" s="253"/>
      <c r="FZ33" s="253"/>
    </row>
    <row r="34" spans="1:182" s="3" customFormat="1" x14ac:dyDescent="0.25">
      <c r="A34" s="2" t="str">
        <f t="shared" si="27"/>
        <v/>
      </c>
      <c r="B34" s="2"/>
      <c r="C34" s="186"/>
      <c r="D34" s="186" t="str">
        <f t="shared" si="28"/>
        <v/>
      </c>
      <c r="E34" s="109"/>
      <c r="F34" s="193"/>
      <c r="G34" s="2"/>
      <c r="H34" s="76"/>
      <c r="I34" s="114"/>
      <c r="J34" s="114"/>
      <c r="K34" s="114"/>
      <c r="L34" s="114"/>
      <c r="M34" s="114"/>
      <c r="N34" s="114"/>
      <c r="O34" s="114"/>
      <c r="P34" s="114"/>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224"/>
      <c r="BG34" s="74" t="str">
        <f t="shared" si="131"/>
        <v/>
      </c>
      <c r="BH34" s="36" t="str">
        <f t="shared" si="132"/>
        <v/>
      </c>
      <c r="BI34" s="225"/>
      <c r="BJ34" s="75" t="str">
        <f t="shared" si="53"/>
        <v/>
      </c>
      <c r="BK34" s="37" t="str">
        <f t="shared" si="54"/>
        <v/>
      </c>
      <c r="BL34" s="224"/>
      <c r="BM34" s="74" t="str">
        <f t="shared" si="55"/>
        <v/>
      </c>
      <c r="BN34" s="36" t="str">
        <f t="shared" si="56"/>
        <v/>
      </c>
      <c r="BO34" s="225"/>
      <c r="BP34" s="75" t="str">
        <f t="shared" si="57"/>
        <v/>
      </c>
      <c r="BQ34" s="37" t="str">
        <f t="shared" si="58"/>
        <v/>
      </c>
      <c r="BR34" s="224"/>
      <c r="BS34" s="74" t="str">
        <f t="shared" si="59"/>
        <v/>
      </c>
      <c r="BT34" s="36" t="str">
        <f t="shared" si="60"/>
        <v/>
      </c>
      <c r="BU34" s="225"/>
      <c r="BV34" s="75" t="str">
        <f t="shared" si="61"/>
        <v/>
      </c>
      <c r="BW34" s="37" t="str">
        <f t="shared" si="62"/>
        <v/>
      </c>
      <c r="BX34" s="224"/>
      <c r="BY34" s="74" t="str">
        <f t="shared" si="63"/>
        <v/>
      </c>
      <c r="BZ34" s="36" t="str">
        <f t="shared" si="64"/>
        <v/>
      </c>
      <c r="CA34" s="225"/>
      <c r="CB34" s="75" t="str">
        <f t="shared" si="65"/>
        <v/>
      </c>
      <c r="CC34" s="37" t="str">
        <f t="shared" si="66"/>
        <v/>
      </c>
      <c r="CD34" s="224"/>
      <c r="CE34" s="74" t="str">
        <f t="shared" si="67"/>
        <v/>
      </c>
      <c r="CF34" s="36" t="str">
        <f t="shared" si="68"/>
        <v/>
      </c>
      <c r="CG34" s="225"/>
      <c r="CH34" s="115" t="str">
        <f t="shared" si="69"/>
        <v/>
      </c>
      <c r="CI34" s="225" t="str">
        <f t="shared" si="70"/>
        <v/>
      </c>
      <c r="CJ34" s="224"/>
      <c r="CK34" s="5" t="str">
        <f t="shared" si="71"/>
        <v/>
      </c>
      <c r="CL34" s="224" t="str">
        <f t="shared" si="72"/>
        <v/>
      </c>
      <c r="CM34" s="225"/>
      <c r="CN34" s="115" t="str">
        <f t="shared" si="73"/>
        <v/>
      </c>
      <c r="CO34" s="225" t="str">
        <f t="shared" si="74"/>
        <v/>
      </c>
      <c r="CP34" s="224"/>
      <c r="CQ34" s="5" t="str">
        <f t="shared" si="75"/>
        <v/>
      </c>
      <c r="CR34" s="224" t="str">
        <f t="shared" si="76"/>
        <v/>
      </c>
      <c r="CS34" s="225"/>
      <c r="CT34" s="115" t="str">
        <f t="shared" si="77"/>
        <v/>
      </c>
      <c r="CU34" s="225" t="str">
        <f t="shared" si="78"/>
        <v/>
      </c>
      <c r="CV34" s="224"/>
      <c r="CW34" s="5" t="str">
        <f t="shared" si="79"/>
        <v/>
      </c>
      <c r="CX34" s="224" t="str">
        <f t="shared" si="80"/>
        <v/>
      </c>
      <c r="CY34" s="225"/>
      <c r="CZ34" s="115" t="str">
        <f t="shared" si="81"/>
        <v/>
      </c>
      <c r="DA34" s="225" t="str">
        <f t="shared" si="82"/>
        <v/>
      </c>
      <c r="DB34" s="224"/>
      <c r="DC34" s="5" t="str">
        <f t="shared" si="83"/>
        <v/>
      </c>
      <c r="DD34" s="224" t="str">
        <f t="shared" si="84"/>
        <v/>
      </c>
      <c r="DE34" s="225"/>
      <c r="DF34" s="115" t="str">
        <f t="shared" si="85"/>
        <v/>
      </c>
      <c r="DG34" s="225" t="str">
        <f t="shared" si="86"/>
        <v/>
      </c>
      <c r="DH34" s="224"/>
      <c r="DI34" s="5" t="str">
        <f t="shared" si="87"/>
        <v/>
      </c>
      <c r="DJ34" s="224" t="str">
        <f t="shared" si="88"/>
        <v/>
      </c>
      <c r="DK34" s="225"/>
      <c r="DL34" s="115" t="str">
        <f t="shared" si="89"/>
        <v/>
      </c>
      <c r="DM34" s="225" t="str">
        <f t="shared" si="90"/>
        <v/>
      </c>
      <c r="DN34" s="224"/>
      <c r="DO34" s="5" t="str">
        <f t="shared" si="91"/>
        <v/>
      </c>
      <c r="DP34" s="224" t="str">
        <f t="shared" si="92"/>
        <v/>
      </c>
      <c r="DQ34" s="225"/>
      <c r="DR34" s="115" t="str">
        <f t="shared" si="93"/>
        <v/>
      </c>
      <c r="DS34" s="225" t="str">
        <f t="shared" si="94"/>
        <v/>
      </c>
      <c r="DT34" s="224"/>
      <c r="DU34" s="5" t="str">
        <f t="shared" si="95"/>
        <v/>
      </c>
      <c r="DV34" s="224" t="str">
        <f t="shared" si="96"/>
        <v/>
      </c>
      <c r="DW34" s="225"/>
      <c r="DX34" s="115" t="str">
        <f t="shared" si="97"/>
        <v/>
      </c>
      <c r="DY34" s="225" t="str">
        <f t="shared" si="98"/>
        <v/>
      </c>
      <c r="DZ34" s="224"/>
      <c r="EA34" s="5" t="str">
        <f t="shared" si="99"/>
        <v/>
      </c>
      <c r="EB34" s="224" t="str">
        <f t="shared" si="100"/>
        <v/>
      </c>
      <c r="EC34" s="225"/>
      <c r="ED34" s="115" t="str">
        <f t="shared" si="101"/>
        <v/>
      </c>
      <c r="EE34" s="225" t="str">
        <f t="shared" si="102"/>
        <v/>
      </c>
      <c r="EF34" s="224"/>
      <c r="EG34" s="5" t="str">
        <f t="shared" si="103"/>
        <v/>
      </c>
      <c r="EH34" s="224" t="str">
        <f t="shared" si="104"/>
        <v/>
      </c>
      <c r="EI34" s="225"/>
      <c r="EJ34" s="115" t="str">
        <f t="shared" si="105"/>
        <v/>
      </c>
      <c r="EK34" s="225" t="str">
        <f t="shared" si="106"/>
        <v/>
      </c>
      <c r="EL34" s="224"/>
      <c r="EM34" s="5" t="str">
        <f t="shared" si="107"/>
        <v/>
      </c>
      <c r="EN34" s="224" t="str">
        <f t="shared" si="108"/>
        <v/>
      </c>
      <c r="EO34" s="225"/>
      <c r="EP34" s="115" t="str">
        <f t="shared" si="109"/>
        <v/>
      </c>
      <c r="EQ34" s="225" t="str">
        <f t="shared" si="110"/>
        <v/>
      </c>
      <c r="ER34" s="224"/>
      <c r="ES34" s="5" t="str">
        <f t="shared" si="111"/>
        <v/>
      </c>
      <c r="ET34" s="224" t="str">
        <f t="shared" si="112"/>
        <v/>
      </c>
      <c r="EU34" s="225"/>
      <c r="EV34" s="115" t="str">
        <f t="shared" si="113"/>
        <v/>
      </c>
      <c r="EW34" s="225" t="str">
        <f t="shared" si="114"/>
        <v/>
      </c>
      <c r="EX34" s="224"/>
      <c r="EY34" s="5" t="str">
        <f t="shared" si="115"/>
        <v/>
      </c>
      <c r="EZ34" s="224" t="str">
        <f t="shared" si="116"/>
        <v/>
      </c>
      <c r="FA34" s="225"/>
      <c r="FB34" s="115" t="str">
        <f t="shared" si="117"/>
        <v/>
      </c>
      <c r="FC34" s="225" t="str">
        <f t="shared" si="118"/>
        <v/>
      </c>
      <c r="FD34" s="224"/>
      <c r="FE34" s="5" t="str">
        <f t="shared" si="119"/>
        <v/>
      </c>
      <c r="FF34" s="224" t="str">
        <f t="shared" si="120"/>
        <v/>
      </c>
      <c r="FG34" s="225"/>
      <c r="FH34" s="115" t="str">
        <f t="shared" si="121"/>
        <v/>
      </c>
      <c r="FI34" s="225" t="str">
        <f t="shared" si="122"/>
        <v/>
      </c>
      <c r="FJ34" s="224"/>
      <c r="FK34" s="5" t="str">
        <f t="shared" si="123"/>
        <v/>
      </c>
      <c r="FL34" s="224" t="str">
        <f t="shared" si="124"/>
        <v/>
      </c>
      <c r="FM34" s="225"/>
      <c r="FN34" s="115" t="str">
        <f t="shared" si="125"/>
        <v/>
      </c>
      <c r="FO34" s="225" t="str">
        <f t="shared" si="126"/>
        <v/>
      </c>
      <c r="FP34" s="224"/>
      <c r="FQ34" s="5" t="str">
        <f t="shared" si="127"/>
        <v/>
      </c>
      <c r="FR34" s="224" t="str">
        <f t="shared" si="128"/>
        <v/>
      </c>
      <c r="FS34" s="225"/>
      <c r="FT34" s="115" t="str">
        <f t="shared" si="129"/>
        <v/>
      </c>
      <c r="FU34" s="225" t="str">
        <f t="shared" si="130"/>
        <v/>
      </c>
      <c r="FV34" s="253"/>
      <c r="FW34" s="253"/>
      <c r="FX34" s="253"/>
      <c r="FY34" s="253"/>
      <c r="FZ34" s="253"/>
    </row>
    <row r="35" spans="1:182" s="14" customFormat="1" x14ac:dyDescent="0.25">
      <c r="A35" s="2" t="str">
        <f t="shared" si="27"/>
        <v/>
      </c>
      <c r="B35" s="2"/>
      <c r="C35" s="186"/>
      <c r="D35" s="186" t="str">
        <f t="shared" si="28"/>
        <v/>
      </c>
      <c r="E35" s="109"/>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31"/>
        <v/>
      </c>
      <c r="BH35" s="36" t="str">
        <f t="shared" si="132"/>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115" t="str">
        <f t="shared" si="69"/>
        <v/>
      </c>
      <c r="CI35" s="225" t="str">
        <f t="shared" si="70"/>
        <v/>
      </c>
      <c r="CJ35" s="224"/>
      <c r="CK35" s="5" t="str">
        <f t="shared" si="71"/>
        <v/>
      </c>
      <c r="CL35" s="224" t="str">
        <f t="shared" si="72"/>
        <v/>
      </c>
      <c r="CM35" s="225"/>
      <c r="CN35" s="115" t="str">
        <f t="shared" si="73"/>
        <v/>
      </c>
      <c r="CO35" s="225" t="str">
        <f t="shared" si="74"/>
        <v/>
      </c>
      <c r="CP35" s="224"/>
      <c r="CQ35" s="5" t="str">
        <f t="shared" si="75"/>
        <v/>
      </c>
      <c r="CR35" s="224" t="str">
        <f t="shared" si="76"/>
        <v/>
      </c>
      <c r="CS35" s="225"/>
      <c r="CT35" s="115" t="str">
        <f t="shared" si="77"/>
        <v/>
      </c>
      <c r="CU35" s="225" t="str">
        <f t="shared" si="78"/>
        <v/>
      </c>
      <c r="CV35" s="224"/>
      <c r="CW35" s="5" t="str">
        <f t="shared" si="79"/>
        <v/>
      </c>
      <c r="CX35" s="224" t="str">
        <f t="shared" si="80"/>
        <v/>
      </c>
      <c r="CY35" s="225"/>
      <c r="CZ35" s="115" t="str">
        <f t="shared" si="81"/>
        <v/>
      </c>
      <c r="DA35" s="225" t="str">
        <f t="shared" si="82"/>
        <v/>
      </c>
      <c r="DB35" s="224"/>
      <c r="DC35" s="5" t="str">
        <f t="shared" si="83"/>
        <v/>
      </c>
      <c r="DD35" s="224" t="str">
        <f t="shared" si="84"/>
        <v/>
      </c>
      <c r="DE35" s="225"/>
      <c r="DF35" s="115" t="str">
        <f t="shared" si="85"/>
        <v/>
      </c>
      <c r="DG35" s="225" t="str">
        <f t="shared" si="86"/>
        <v/>
      </c>
      <c r="DH35" s="224"/>
      <c r="DI35" s="5" t="str">
        <f t="shared" si="87"/>
        <v/>
      </c>
      <c r="DJ35" s="224" t="str">
        <f t="shared" si="88"/>
        <v/>
      </c>
      <c r="DK35" s="225"/>
      <c r="DL35" s="115" t="str">
        <f t="shared" si="89"/>
        <v/>
      </c>
      <c r="DM35" s="225" t="str">
        <f t="shared" si="90"/>
        <v/>
      </c>
      <c r="DN35" s="224"/>
      <c r="DO35" s="5" t="str">
        <f t="shared" si="91"/>
        <v/>
      </c>
      <c r="DP35" s="224" t="str">
        <f t="shared" si="92"/>
        <v/>
      </c>
      <c r="DQ35" s="225"/>
      <c r="DR35" s="115" t="str">
        <f t="shared" si="93"/>
        <v/>
      </c>
      <c r="DS35" s="225" t="str">
        <f t="shared" si="94"/>
        <v/>
      </c>
      <c r="DT35" s="224"/>
      <c r="DU35" s="5" t="str">
        <f t="shared" si="95"/>
        <v/>
      </c>
      <c r="DV35" s="224" t="str">
        <f t="shared" si="96"/>
        <v/>
      </c>
      <c r="DW35" s="225"/>
      <c r="DX35" s="115" t="str">
        <f t="shared" si="97"/>
        <v/>
      </c>
      <c r="DY35" s="225" t="str">
        <f t="shared" si="98"/>
        <v/>
      </c>
      <c r="DZ35" s="224"/>
      <c r="EA35" s="5" t="str">
        <f t="shared" si="99"/>
        <v/>
      </c>
      <c r="EB35" s="224" t="str">
        <f t="shared" si="100"/>
        <v/>
      </c>
      <c r="EC35" s="225"/>
      <c r="ED35" s="115" t="str">
        <f t="shared" si="101"/>
        <v/>
      </c>
      <c r="EE35" s="225" t="str">
        <f t="shared" si="102"/>
        <v/>
      </c>
      <c r="EF35" s="224"/>
      <c r="EG35" s="5" t="str">
        <f t="shared" si="103"/>
        <v/>
      </c>
      <c r="EH35" s="224" t="str">
        <f t="shared" si="104"/>
        <v/>
      </c>
      <c r="EI35" s="225"/>
      <c r="EJ35" s="115" t="str">
        <f t="shared" si="105"/>
        <v/>
      </c>
      <c r="EK35" s="225" t="str">
        <f t="shared" si="106"/>
        <v/>
      </c>
      <c r="EL35" s="224"/>
      <c r="EM35" s="5" t="str">
        <f t="shared" si="107"/>
        <v/>
      </c>
      <c r="EN35" s="224" t="str">
        <f t="shared" si="108"/>
        <v/>
      </c>
      <c r="EO35" s="225"/>
      <c r="EP35" s="115" t="str">
        <f t="shared" si="109"/>
        <v/>
      </c>
      <c r="EQ35" s="225" t="str">
        <f t="shared" si="110"/>
        <v/>
      </c>
      <c r="ER35" s="224"/>
      <c r="ES35" s="5" t="str">
        <f t="shared" si="111"/>
        <v/>
      </c>
      <c r="ET35" s="224" t="str">
        <f t="shared" si="112"/>
        <v/>
      </c>
      <c r="EU35" s="225"/>
      <c r="EV35" s="115" t="str">
        <f t="shared" si="113"/>
        <v/>
      </c>
      <c r="EW35" s="225" t="str">
        <f t="shared" si="114"/>
        <v/>
      </c>
      <c r="EX35" s="224"/>
      <c r="EY35" s="5" t="str">
        <f t="shared" si="115"/>
        <v/>
      </c>
      <c r="EZ35" s="224" t="str">
        <f t="shared" si="116"/>
        <v/>
      </c>
      <c r="FA35" s="225"/>
      <c r="FB35" s="115" t="str">
        <f t="shared" si="117"/>
        <v/>
      </c>
      <c r="FC35" s="225" t="str">
        <f t="shared" si="118"/>
        <v/>
      </c>
      <c r="FD35" s="224"/>
      <c r="FE35" s="5" t="str">
        <f t="shared" si="119"/>
        <v/>
      </c>
      <c r="FF35" s="224" t="str">
        <f t="shared" si="120"/>
        <v/>
      </c>
      <c r="FG35" s="225"/>
      <c r="FH35" s="115" t="str">
        <f t="shared" si="121"/>
        <v/>
      </c>
      <c r="FI35" s="225" t="str">
        <f t="shared" si="122"/>
        <v/>
      </c>
      <c r="FJ35" s="224"/>
      <c r="FK35" s="5" t="str">
        <f t="shared" si="123"/>
        <v/>
      </c>
      <c r="FL35" s="224" t="str">
        <f t="shared" si="124"/>
        <v/>
      </c>
      <c r="FM35" s="225"/>
      <c r="FN35" s="115" t="str">
        <f t="shared" si="125"/>
        <v/>
      </c>
      <c r="FO35" s="225" t="str">
        <f t="shared" si="126"/>
        <v/>
      </c>
      <c r="FP35" s="224"/>
      <c r="FQ35" s="5" t="str">
        <f t="shared" si="127"/>
        <v/>
      </c>
      <c r="FR35" s="224" t="str">
        <f t="shared" si="128"/>
        <v/>
      </c>
      <c r="FS35" s="225"/>
      <c r="FT35" s="115" t="str">
        <f t="shared" si="129"/>
        <v/>
      </c>
      <c r="FU35" s="225" t="str">
        <f t="shared" si="130"/>
        <v/>
      </c>
      <c r="FV35" s="253"/>
      <c r="FW35" s="253"/>
      <c r="FX35" s="253"/>
      <c r="FY35" s="253"/>
      <c r="FZ35" s="253"/>
    </row>
    <row r="36" spans="1:182" s="14" customFormat="1" x14ac:dyDescent="0.25">
      <c r="A36" s="2" t="str">
        <f t="shared" si="27"/>
        <v/>
      </c>
      <c r="B36" s="2"/>
      <c r="C36" s="186"/>
      <c r="D36" s="186" t="str">
        <f t="shared" si="28"/>
        <v/>
      </c>
      <c r="E36" s="109"/>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31"/>
        <v/>
      </c>
      <c r="BH36" s="36" t="str">
        <f t="shared" si="132"/>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115" t="str">
        <f t="shared" si="69"/>
        <v/>
      </c>
      <c r="CI36" s="225" t="str">
        <f t="shared" si="70"/>
        <v/>
      </c>
      <c r="CJ36" s="224"/>
      <c r="CK36" s="5" t="str">
        <f t="shared" si="71"/>
        <v/>
      </c>
      <c r="CL36" s="224" t="str">
        <f t="shared" si="72"/>
        <v/>
      </c>
      <c r="CM36" s="225"/>
      <c r="CN36" s="115" t="str">
        <f t="shared" si="73"/>
        <v/>
      </c>
      <c r="CO36" s="225" t="str">
        <f t="shared" si="74"/>
        <v/>
      </c>
      <c r="CP36" s="224"/>
      <c r="CQ36" s="5" t="str">
        <f t="shared" si="75"/>
        <v/>
      </c>
      <c r="CR36" s="224" t="str">
        <f t="shared" si="76"/>
        <v/>
      </c>
      <c r="CS36" s="225"/>
      <c r="CT36" s="115" t="str">
        <f t="shared" si="77"/>
        <v/>
      </c>
      <c r="CU36" s="225" t="str">
        <f t="shared" si="78"/>
        <v/>
      </c>
      <c r="CV36" s="224"/>
      <c r="CW36" s="5" t="str">
        <f t="shared" si="79"/>
        <v/>
      </c>
      <c r="CX36" s="224" t="str">
        <f t="shared" si="80"/>
        <v/>
      </c>
      <c r="CY36" s="225"/>
      <c r="CZ36" s="115" t="str">
        <f t="shared" si="81"/>
        <v/>
      </c>
      <c r="DA36" s="225" t="str">
        <f t="shared" si="82"/>
        <v/>
      </c>
      <c r="DB36" s="224"/>
      <c r="DC36" s="5" t="str">
        <f t="shared" si="83"/>
        <v/>
      </c>
      <c r="DD36" s="224" t="str">
        <f t="shared" si="84"/>
        <v/>
      </c>
      <c r="DE36" s="225"/>
      <c r="DF36" s="115" t="str">
        <f t="shared" si="85"/>
        <v/>
      </c>
      <c r="DG36" s="225" t="str">
        <f t="shared" si="86"/>
        <v/>
      </c>
      <c r="DH36" s="224"/>
      <c r="DI36" s="5" t="str">
        <f t="shared" si="87"/>
        <v/>
      </c>
      <c r="DJ36" s="224" t="str">
        <f t="shared" si="88"/>
        <v/>
      </c>
      <c r="DK36" s="225"/>
      <c r="DL36" s="115" t="str">
        <f t="shared" si="89"/>
        <v/>
      </c>
      <c r="DM36" s="225" t="str">
        <f t="shared" si="90"/>
        <v/>
      </c>
      <c r="DN36" s="224"/>
      <c r="DO36" s="5" t="str">
        <f t="shared" si="91"/>
        <v/>
      </c>
      <c r="DP36" s="224" t="str">
        <f t="shared" si="92"/>
        <v/>
      </c>
      <c r="DQ36" s="225"/>
      <c r="DR36" s="115" t="str">
        <f t="shared" si="93"/>
        <v/>
      </c>
      <c r="DS36" s="225" t="str">
        <f t="shared" si="94"/>
        <v/>
      </c>
      <c r="DT36" s="224"/>
      <c r="DU36" s="5" t="str">
        <f t="shared" si="95"/>
        <v/>
      </c>
      <c r="DV36" s="224" t="str">
        <f t="shared" si="96"/>
        <v/>
      </c>
      <c r="DW36" s="225"/>
      <c r="DX36" s="115" t="str">
        <f t="shared" si="97"/>
        <v/>
      </c>
      <c r="DY36" s="225" t="str">
        <f t="shared" si="98"/>
        <v/>
      </c>
      <c r="DZ36" s="224"/>
      <c r="EA36" s="5" t="str">
        <f t="shared" si="99"/>
        <v/>
      </c>
      <c r="EB36" s="224" t="str">
        <f t="shared" si="100"/>
        <v/>
      </c>
      <c r="EC36" s="225"/>
      <c r="ED36" s="115" t="str">
        <f t="shared" si="101"/>
        <v/>
      </c>
      <c r="EE36" s="225" t="str">
        <f t="shared" si="102"/>
        <v/>
      </c>
      <c r="EF36" s="224"/>
      <c r="EG36" s="5" t="str">
        <f t="shared" si="103"/>
        <v/>
      </c>
      <c r="EH36" s="224" t="str">
        <f t="shared" si="104"/>
        <v/>
      </c>
      <c r="EI36" s="225"/>
      <c r="EJ36" s="115" t="str">
        <f t="shared" si="105"/>
        <v/>
      </c>
      <c r="EK36" s="225" t="str">
        <f t="shared" si="106"/>
        <v/>
      </c>
      <c r="EL36" s="224"/>
      <c r="EM36" s="5" t="str">
        <f t="shared" si="107"/>
        <v/>
      </c>
      <c r="EN36" s="224" t="str">
        <f t="shared" si="108"/>
        <v/>
      </c>
      <c r="EO36" s="225"/>
      <c r="EP36" s="115" t="str">
        <f t="shared" si="109"/>
        <v/>
      </c>
      <c r="EQ36" s="225" t="str">
        <f t="shared" si="110"/>
        <v/>
      </c>
      <c r="ER36" s="224"/>
      <c r="ES36" s="5" t="str">
        <f t="shared" si="111"/>
        <v/>
      </c>
      <c r="ET36" s="224" t="str">
        <f t="shared" si="112"/>
        <v/>
      </c>
      <c r="EU36" s="225"/>
      <c r="EV36" s="115" t="str">
        <f t="shared" si="113"/>
        <v/>
      </c>
      <c r="EW36" s="225" t="str">
        <f t="shared" si="114"/>
        <v/>
      </c>
      <c r="EX36" s="224"/>
      <c r="EY36" s="5" t="str">
        <f t="shared" si="115"/>
        <v/>
      </c>
      <c r="EZ36" s="224" t="str">
        <f t="shared" si="116"/>
        <v/>
      </c>
      <c r="FA36" s="225"/>
      <c r="FB36" s="115" t="str">
        <f t="shared" si="117"/>
        <v/>
      </c>
      <c r="FC36" s="225" t="str">
        <f t="shared" si="118"/>
        <v/>
      </c>
      <c r="FD36" s="224"/>
      <c r="FE36" s="5" t="str">
        <f t="shared" si="119"/>
        <v/>
      </c>
      <c r="FF36" s="224" t="str">
        <f t="shared" si="120"/>
        <v/>
      </c>
      <c r="FG36" s="225"/>
      <c r="FH36" s="115" t="str">
        <f t="shared" si="121"/>
        <v/>
      </c>
      <c r="FI36" s="225" t="str">
        <f t="shared" si="122"/>
        <v/>
      </c>
      <c r="FJ36" s="224"/>
      <c r="FK36" s="5" t="str">
        <f t="shared" si="123"/>
        <v/>
      </c>
      <c r="FL36" s="224" t="str">
        <f t="shared" si="124"/>
        <v/>
      </c>
      <c r="FM36" s="225"/>
      <c r="FN36" s="115" t="str">
        <f t="shared" si="125"/>
        <v/>
      </c>
      <c r="FO36" s="225" t="str">
        <f t="shared" si="126"/>
        <v/>
      </c>
      <c r="FP36" s="224"/>
      <c r="FQ36" s="5" t="str">
        <f t="shared" si="127"/>
        <v/>
      </c>
      <c r="FR36" s="224" t="str">
        <f t="shared" si="128"/>
        <v/>
      </c>
      <c r="FS36" s="225"/>
      <c r="FT36" s="115" t="str">
        <f t="shared" si="129"/>
        <v/>
      </c>
      <c r="FU36" s="225" t="str">
        <f t="shared" si="130"/>
        <v/>
      </c>
      <c r="FV36" s="253"/>
      <c r="FW36" s="253"/>
      <c r="FX36" s="253"/>
      <c r="FY36" s="253"/>
      <c r="FZ36" s="253"/>
    </row>
    <row r="37" spans="1:182" s="3" customFormat="1" x14ac:dyDescent="0.25">
      <c r="A37" s="2" t="str">
        <f t="shared" si="27"/>
        <v/>
      </c>
      <c r="B37" s="2"/>
      <c r="C37" s="186"/>
      <c r="D37" s="186" t="str">
        <f t="shared" si="28"/>
        <v/>
      </c>
      <c r="E37" s="109"/>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31"/>
        <v/>
      </c>
      <c r="BH37" s="36" t="str">
        <f t="shared" si="132"/>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115" t="str">
        <f t="shared" si="69"/>
        <v/>
      </c>
      <c r="CI37" s="225" t="str">
        <f t="shared" si="70"/>
        <v/>
      </c>
      <c r="CJ37" s="224"/>
      <c r="CK37" s="5" t="str">
        <f t="shared" si="71"/>
        <v/>
      </c>
      <c r="CL37" s="224" t="str">
        <f t="shared" si="72"/>
        <v/>
      </c>
      <c r="CM37" s="225"/>
      <c r="CN37" s="115" t="str">
        <f t="shared" si="73"/>
        <v/>
      </c>
      <c r="CO37" s="225" t="str">
        <f t="shared" si="74"/>
        <v/>
      </c>
      <c r="CP37" s="224"/>
      <c r="CQ37" s="5" t="str">
        <f t="shared" si="75"/>
        <v/>
      </c>
      <c r="CR37" s="224" t="str">
        <f t="shared" si="76"/>
        <v/>
      </c>
      <c r="CS37" s="225"/>
      <c r="CT37" s="115" t="str">
        <f t="shared" si="77"/>
        <v/>
      </c>
      <c r="CU37" s="225" t="str">
        <f t="shared" si="78"/>
        <v/>
      </c>
      <c r="CV37" s="224"/>
      <c r="CW37" s="5" t="str">
        <f t="shared" si="79"/>
        <v/>
      </c>
      <c r="CX37" s="224" t="str">
        <f t="shared" si="80"/>
        <v/>
      </c>
      <c r="CY37" s="225"/>
      <c r="CZ37" s="115" t="str">
        <f t="shared" si="81"/>
        <v/>
      </c>
      <c r="DA37" s="225" t="str">
        <f t="shared" si="82"/>
        <v/>
      </c>
      <c r="DB37" s="224"/>
      <c r="DC37" s="5" t="str">
        <f t="shared" si="83"/>
        <v/>
      </c>
      <c r="DD37" s="224" t="str">
        <f t="shared" si="84"/>
        <v/>
      </c>
      <c r="DE37" s="225"/>
      <c r="DF37" s="115" t="str">
        <f t="shared" si="85"/>
        <v/>
      </c>
      <c r="DG37" s="225" t="str">
        <f t="shared" si="86"/>
        <v/>
      </c>
      <c r="DH37" s="224"/>
      <c r="DI37" s="5" t="str">
        <f t="shared" si="87"/>
        <v/>
      </c>
      <c r="DJ37" s="224" t="str">
        <f t="shared" si="88"/>
        <v/>
      </c>
      <c r="DK37" s="225"/>
      <c r="DL37" s="115" t="str">
        <f t="shared" si="89"/>
        <v/>
      </c>
      <c r="DM37" s="225" t="str">
        <f t="shared" si="90"/>
        <v/>
      </c>
      <c r="DN37" s="224"/>
      <c r="DO37" s="5" t="str">
        <f t="shared" si="91"/>
        <v/>
      </c>
      <c r="DP37" s="224" t="str">
        <f t="shared" si="92"/>
        <v/>
      </c>
      <c r="DQ37" s="225"/>
      <c r="DR37" s="115" t="str">
        <f t="shared" si="93"/>
        <v/>
      </c>
      <c r="DS37" s="225" t="str">
        <f t="shared" si="94"/>
        <v/>
      </c>
      <c r="DT37" s="224"/>
      <c r="DU37" s="5" t="str">
        <f t="shared" si="95"/>
        <v/>
      </c>
      <c r="DV37" s="224" t="str">
        <f t="shared" si="96"/>
        <v/>
      </c>
      <c r="DW37" s="225"/>
      <c r="DX37" s="115" t="str">
        <f t="shared" si="97"/>
        <v/>
      </c>
      <c r="DY37" s="225" t="str">
        <f t="shared" si="98"/>
        <v/>
      </c>
      <c r="DZ37" s="224"/>
      <c r="EA37" s="5" t="str">
        <f t="shared" si="99"/>
        <v/>
      </c>
      <c r="EB37" s="224" t="str">
        <f t="shared" si="100"/>
        <v/>
      </c>
      <c r="EC37" s="225"/>
      <c r="ED37" s="115" t="str">
        <f t="shared" si="101"/>
        <v/>
      </c>
      <c r="EE37" s="225" t="str">
        <f t="shared" si="102"/>
        <v/>
      </c>
      <c r="EF37" s="224"/>
      <c r="EG37" s="5" t="str">
        <f t="shared" si="103"/>
        <v/>
      </c>
      <c r="EH37" s="224" t="str">
        <f t="shared" si="104"/>
        <v/>
      </c>
      <c r="EI37" s="225"/>
      <c r="EJ37" s="115" t="str">
        <f t="shared" si="105"/>
        <v/>
      </c>
      <c r="EK37" s="225" t="str">
        <f t="shared" si="106"/>
        <v/>
      </c>
      <c r="EL37" s="224"/>
      <c r="EM37" s="5" t="str">
        <f t="shared" si="107"/>
        <v/>
      </c>
      <c r="EN37" s="224" t="str">
        <f t="shared" si="108"/>
        <v/>
      </c>
      <c r="EO37" s="225"/>
      <c r="EP37" s="115" t="str">
        <f t="shared" si="109"/>
        <v/>
      </c>
      <c r="EQ37" s="225" t="str">
        <f t="shared" si="110"/>
        <v/>
      </c>
      <c r="ER37" s="224"/>
      <c r="ES37" s="5" t="str">
        <f t="shared" si="111"/>
        <v/>
      </c>
      <c r="ET37" s="224" t="str">
        <f t="shared" si="112"/>
        <v/>
      </c>
      <c r="EU37" s="225"/>
      <c r="EV37" s="115" t="str">
        <f t="shared" si="113"/>
        <v/>
      </c>
      <c r="EW37" s="225" t="str">
        <f t="shared" si="114"/>
        <v/>
      </c>
      <c r="EX37" s="224"/>
      <c r="EY37" s="5" t="str">
        <f t="shared" si="115"/>
        <v/>
      </c>
      <c r="EZ37" s="224" t="str">
        <f t="shared" si="116"/>
        <v/>
      </c>
      <c r="FA37" s="225"/>
      <c r="FB37" s="115" t="str">
        <f t="shared" si="117"/>
        <v/>
      </c>
      <c r="FC37" s="225" t="str">
        <f t="shared" si="118"/>
        <v/>
      </c>
      <c r="FD37" s="224"/>
      <c r="FE37" s="5" t="str">
        <f t="shared" si="119"/>
        <v/>
      </c>
      <c r="FF37" s="224" t="str">
        <f t="shared" si="120"/>
        <v/>
      </c>
      <c r="FG37" s="225"/>
      <c r="FH37" s="115" t="str">
        <f t="shared" si="121"/>
        <v/>
      </c>
      <c r="FI37" s="225" t="str">
        <f t="shared" si="122"/>
        <v/>
      </c>
      <c r="FJ37" s="224"/>
      <c r="FK37" s="5" t="str">
        <f t="shared" si="123"/>
        <v/>
      </c>
      <c r="FL37" s="224" t="str">
        <f t="shared" si="124"/>
        <v/>
      </c>
      <c r="FM37" s="225"/>
      <c r="FN37" s="115" t="str">
        <f t="shared" si="125"/>
        <v/>
      </c>
      <c r="FO37" s="225" t="str">
        <f t="shared" si="126"/>
        <v/>
      </c>
      <c r="FP37" s="224"/>
      <c r="FQ37" s="5" t="str">
        <f t="shared" si="127"/>
        <v/>
      </c>
      <c r="FR37" s="224" t="str">
        <f t="shared" si="128"/>
        <v/>
      </c>
      <c r="FS37" s="225"/>
      <c r="FT37" s="115" t="str">
        <f t="shared" si="129"/>
        <v/>
      </c>
      <c r="FU37" s="225" t="str">
        <f t="shared" si="130"/>
        <v/>
      </c>
      <c r="FV37" s="253"/>
      <c r="FW37" s="253"/>
      <c r="FX37" s="253"/>
      <c r="FY37" s="253"/>
      <c r="FZ37" s="253"/>
    </row>
    <row r="38" spans="1:182" s="3" customFormat="1" x14ac:dyDescent="0.25">
      <c r="A38" s="2" t="str">
        <f t="shared" si="27"/>
        <v/>
      </c>
      <c r="B38" s="2"/>
      <c r="C38" s="186"/>
      <c r="D38" s="186" t="str">
        <f t="shared" si="28"/>
        <v/>
      </c>
      <c r="E38" s="109"/>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31"/>
        <v/>
      </c>
      <c r="BH38" s="36" t="str">
        <f t="shared" si="132"/>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115" t="str">
        <f t="shared" si="69"/>
        <v/>
      </c>
      <c r="CI38" s="225" t="str">
        <f t="shared" si="70"/>
        <v/>
      </c>
      <c r="CJ38" s="224"/>
      <c r="CK38" s="5" t="str">
        <f t="shared" si="71"/>
        <v/>
      </c>
      <c r="CL38" s="224" t="str">
        <f t="shared" si="72"/>
        <v/>
      </c>
      <c r="CM38" s="225"/>
      <c r="CN38" s="115" t="str">
        <f t="shared" si="73"/>
        <v/>
      </c>
      <c r="CO38" s="225" t="str">
        <f t="shared" si="74"/>
        <v/>
      </c>
      <c r="CP38" s="224"/>
      <c r="CQ38" s="5" t="str">
        <f t="shared" si="75"/>
        <v/>
      </c>
      <c r="CR38" s="224" t="str">
        <f t="shared" si="76"/>
        <v/>
      </c>
      <c r="CS38" s="225"/>
      <c r="CT38" s="115" t="str">
        <f t="shared" si="77"/>
        <v/>
      </c>
      <c r="CU38" s="225" t="str">
        <f t="shared" si="78"/>
        <v/>
      </c>
      <c r="CV38" s="224"/>
      <c r="CW38" s="5" t="str">
        <f t="shared" si="79"/>
        <v/>
      </c>
      <c r="CX38" s="224" t="str">
        <f t="shared" si="80"/>
        <v/>
      </c>
      <c r="CY38" s="225"/>
      <c r="CZ38" s="115" t="str">
        <f t="shared" si="81"/>
        <v/>
      </c>
      <c r="DA38" s="225" t="str">
        <f t="shared" si="82"/>
        <v/>
      </c>
      <c r="DB38" s="224"/>
      <c r="DC38" s="5" t="str">
        <f t="shared" si="83"/>
        <v/>
      </c>
      <c r="DD38" s="224" t="str">
        <f t="shared" si="84"/>
        <v/>
      </c>
      <c r="DE38" s="225"/>
      <c r="DF38" s="115" t="str">
        <f t="shared" si="85"/>
        <v/>
      </c>
      <c r="DG38" s="225" t="str">
        <f t="shared" si="86"/>
        <v/>
      </c>
      <c r="DH38" s="224"/>
      <c r="DI38" s="5" t="str">
        <f t="shared" si="87"/>
        <v/>
      </c>
      <c r="DJ38" s="224" t="str">
        <f t="shared" si="88"/>
        <v/>
      </c>
      <c r="DK38" s="225"/>
      <c r="DL38" s="115" t="str">
        <f t="shared" si="89"/>
        <v/>
      </c>
      <c r="DM38" s="225" t="str">
        <f t="shared" si="90"/>
        <v/>
      </c>
      <c r="DN38" s="224"/>
      <c r="DO38" s="5" t="str">
        <f t="shared" si="91"/>
        <v/>
      </c>
      <c r="DP38" s="224" t="str">
        <f t="shared" si="92"/>
        <v/>
      </c>
      <c r="DQ38" s="225"/>
      <c r="DR38" s="115" t="str">
        <f t="shared" si="93"/>
        <v/>
      </c>
      <c r="DS38" s="225" t="str">
        <f t="shared" si="94"/>
        <v/>
      </c>
      <c r="DT38" s="224"/>
      <c r="DU38" s="5" t="str">
        <f t="shared" si="95"/>
        <v/>
      </c>
      <c r="DV38" s="224" t="str">
        <f t="shared" si="96"/>
        <v/>
      </c>
      <c r="DW38" s="225"/>
      <c r="DX38" s="115" t="str">
        <f t="shared" si="97"/>
        <v/>
      </c>
      <c r="DY38" s="225" t="str">
        <f t="shared" si="98"/>
        <v/>
      </c>
      <c r="DZ38" s="224"/>
      <c r="EA38" s="5" t="str">
        <f t="shared" si="99"/>
        <v/>
      </c>
      <c r="EB38" s="224" t="str">
        <f t="shared" si="100"/>
        <v/>
      </c>
      <c r="EC38" s="225"/>
      <c r="ED38" s="115" t="str">
        <f t="shared" si="101"/>
        <v/>
      </c>
      <c r="EE38" s="225" t="str">
        <f t="shared" si="102"/>
        <v/>
      </c>
      <c r="EF38" s="224"/>
      <c r="EG38" s="5" t="str">
        <f t="shared" si="103"/>
        <v/>
      </c>
      <c r="EH38" s="224" t="str">
        <f t="shared" si="104"/>
        <v/>
      </c>
      <c r="EI38" s="225"/>
      <c r="EJ38" s="115" t="str">
        <f t="shared" si="105"/>
        <v/>
      </c>
      <c r="EK38" s="225" t="str">
        <f t="shared" si="106"/>
        <v/>
      </c>
      <c r="EL38" s="224"/>
      <c r="EM38" s="5" t="str">
        <f t="shared" si="107"/>
        <v/>
      </c>
      <c r="EN38" s="224" t="str">
        <f t="shared" si="108"/>
        <v/>
      </c>
      <c r="EO38" s="225"/>
      <c r="EP38" s="115" t="str">
        <f t="shared" si="109"/>
        <v/>
      </c>
      <c r="EQ38" s="225" t="str">
        <f t="shared" si="110"/>
        <v/>
      </c>
      <c r="ER38" s="224"/>
      <c r="ES38" s="5" t="str">
        <f t="shared" si="111"/>
        <v/>
      </c>
      <c r="ET38" s="224" t="str">
        <f t="shared" si="112"/>
        <v/>
      </c>
      <c r="EU38" s="225"/>
      <c r="EV38" s="115" t="str">
        <f t="shared" si="113"/>
        <v/>
      </c>
      <c r="EW38" s="225" t="str">
        <f t="shared" si="114"/>
        <v/>
      </c>
      <c r="EX38" s="224"/>
      <c r="EY38" s="5" t="str">
        <f t="shared" si="115"/>
        <v/>
      </c>
      <c r="EZ38" s="224" t="str">
        <f t="shared" si="116"/>
        <v/>
      </c>
      <c r="FA38" s="225"/>
      <c r="FB38" s="115" t="str">
        <f t="shared" si="117"/>
        <v/>
      </c>
      <c r="FC38" s="225" t="str">
        <f t="shared" si="118"/>
        <v/>
      </c>
      <c r="FD38" s="224"/>
      <c r="FE38" s="5" t="str">
        <f t="shared" si="119"/>
        <v/>
      </c>
      <c r="FF38" s="224" t="str">
        <f t="shared" si="120"/>
        <v/>
      </c>
      <c r="FG38" s="225"/>
      <c r="FH38" s="115" t="str">
        <f t="shared" si="121"/>
        <v/>
      </c>
      <c r="FI38" s="225" t="str">
        <f t="shared" si="122"/>
        <v/>
      </c>
      <c r="FJ38" s="224"/>
      <c r="FK38" s="5" t="str">
        <f t="shared" si="123"/>
        <v/>
      </c>
      <c r="FL38" s="224" t="str">
        <f t="shared" si="124"/>
        <v/>
      </c>
      <c r="FM38" s="225"/>
      <c r="FN38" s="115" t="str">
        <f t="shared" si="125"/>
        <v/>
      </c>
      <c r="FO38" s="225" t="str">
        <f t="shared" si="126"/>
        <v/>
      </c>
      <c r="FP38" s="224"/>
      <c r="FQ38" s="5" t="str">
        <f t="shared" si="127"/>
        <v/>
      </c>
      <c r="FR38" s="224" t="str">
        <f t="shared" si="128"/>
        <v/>
      </c>
      <c r="FS38" s="225"/>
      <c r="FT38" s="115" t="str">
        <f t="shared" si="129"/>
        <v/>
      </c>
      <c r="FU38" s="225" t="str">
        <f t="shared" si="130"/>
        <v/>
      </c>
      <c r="FV38" s="253"/>
      <c r="FW38" s="253"/>
      <c r="FX38" s="253"/>
      <c r="FY38" s="253"/>
      <c r="FZ38" s="253"/>
    </row>
    <row r="39" spans="1:182" s="14" customFormat="1" x14ac:dyDescent="0.25">
      <c r="A39" s="2" t="str">
        <f t="shared" si="27"/>
        <v/>
      </c>
      <c r="B39" s="2"/>
      <c r="C39" s="186"/>
      <c r="D39" s="186" t="str">
        <f t="shared" si="28"/>
        <v/>
      </c>
      <c r="E39" s="109"/>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31"/>
        <v/>
      </c>
      <c r="BH39" s="36" t="str">
        <f t="shared" si="132"/>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115" t="str">
        <f t="shared" si="69"/>
        <v/>
      </c>
      <c r="CI39" s="225" t="str">
        <f t="shared" si="70"/>
        <v/>
      </c>
      <c r="CJ39" s="224"/>
      <c r="CK39" s="5" t="str">
        <f t="shared" si="71"/>
        <v/>
      </c>
      <c r="CL39" s="224" t="str">
        <f t="shared" si="72"/>
        <v/>
      </c>
      <c r="CM39" s="225"/>
      <c r="CN39" s="115" t="str">
        <f t="shared" si="73"/>
        <v/>
      </c>
      <c r="CO39" s="225" t="str">
        <f t="shared" si="74"/>
        <v/>
      </c>
      <c r="CP39" s="224"/>
      <c r="CQ39" s="5" t="str">
        <f t="shared" si="75"/>
        <v/>
      </c>
      <c r="CR39" s="224" t="str">
        <f t="shared" si="76"/>
        <v/>
      </c>
      <c r="CS39" s="225"/>
      <c r="CT39" s="115" t="str">
        <f t="shared" si="77"/>
        <v/>
      </c>
      <c r="CU39" s="225" t="str">
        <f t="shared" si="78"/>
        <v/>
      </c>
      <c r="CV39" s="224"/>
      <c r="CW39" s="5" t="str">
        <f t="shared" si="79"/>
        <v/>
      </c>
      <c r="CX39" s="224" t="str">
        <f t="shared" si="80"/>
        <v/>
      </c>
      <c r="CY39" s="225"/>
      <c r="CZ39" s="115" t="str">
        <f t="shared" si="81"/>
        <v/>
      </c>
      <c r="DA39" s="225" t="str">
        <f t="shared" si="82"/>
        <v/>
      </c>
      <c r="DB39" s="224"/>
      <c r="DC39" s="5" t="str">
        <f t="shared" si="83"/>
        <v/>
      </c>
      <c r="DD39" s="224" t="str">
        <f t="shared" si="84"/>
        <v/>
      </c>
      <c r="DE39" s="225"/>
      <c r="DF39" s="115" t="str">
        <f t="shared" si="85"/>
        <v/>
      </c>
      <c r="DG39" s="225" t="str">
        <f t="shared" si="86"/>
        <v/>
      </c>
      <c r="DH39" s="224"/>
      <c r="DI39" s="5" t="str">
        <f t="shared" si="87"/>
        <v/>
      </c>
      <c r="DJ39" s="224" t="str">
        <f t="shared" si="88"/>
        <v/>
      </c>
      <c r="DK39" s="225"/>
      <c r="DL39" s="115" t="str">
        <f t="shared" si="89"/>
        <v/>
      </c>
      <c r="DM39" s="225" t="str">
        <f t="shared" si="90"/>
        <v/>
      </c>
      <c r="DN39" s="224"/>
      <c r="DO39" s="5" t="str">
        <f t="shared" si="91"/>
        <v/>
      </c>
      <c r="DP39" s="224" t="str">
        <f t="shared" si="92"/>
        <v/>
      </c>
      <c r="DQ39" s="225"/>
      <c r="DR39" s="115" t="str">
        <f t="shared" si="93"/>
        <v/>
      </c>
      <c r="DS39" s="225" t="str">
        <f t="shared" si="94"/>
        <v/>
      </c>
      <c r="DT39" s="224"/>
      <c r="DU39" s="5" t="str">
        <f t="shared" si="95"/>
        <v/>
      </c>
      <c r="DV39" s="224" t="str">
        <f t="shared" si="96"/>
        <v/>
      </c>
      <c r="DW39" s="225"/>
      <c r="DX39" s="115" t="str">
        <f t="shared" si="97"/>
        <v/>
      </c>
      <c r="DY39" s="225" t="str">
        <f t="shared" si="98"/>
        <v/>
      </c>
      <c r="DZ39" s="224"/>
      <c r="EA39" s="5" t="str">
        <f t="shared" si="99"/>
        <v/>
      </c>
      <c r="EB39" s="224" t="str">
        <f t="shared" si="100"/>
        <v/>
      </c>
      <c r="EC39" s="225"/>
      <c r="ED39" s="115" t="str">
        <f t="shared" si="101"/>
        <v/>
      </c>
      <c r="EE39" s="225" t="str">
        <f t="shared" si="102"/>
        <v/>
      </c>
      <c r="EF39" s="224"/>
      <c r="EG39" s="5" t="str">
        <f t="shared" si="103"/>
        <v/>
      </c>
      <c r="EH39" s="224" t="str">
        <f t="shared" si="104"/>
        <v/>
      </c>
      <c r="EI39" s="225"/>
      <c r="EJ39" s="115" t="str">
        <f t="shared" si="105"/>
        <v/>
      </c>
      <c r="EK39" s="225" t="str">
        <f t="shared" si="106"/>
        <v/>
      </c>
      <c r="EL39" s="224"/>
      <c r="EM39" s="5" t="str">
        <f t="shared" si="107"/>
        <v/>
      </c>
      <c r="EN39" s="224" t="str">
        <f t="shared" si="108"/>
        <v/>
      </c>
      <c r="EO39" s="225"/>
      <c r="EP39" s="115" t="str">
        <f t="shared" si="109"/>
        <v/>
      </c>
      <c r="EQ39" s="225" t="str">
        <f t="shared" si="110"/>
        <v/>
      </c>
      <c r="ER39" s="224"/>
      <c r="ES39" s="5" t="str">
        <f t="shared" si="111"/>
        <v/>
      </c>
      <c r="ET39" s="224" t="str">
        <f t="shared" si="112"/>
        <v/>
      </c>
      <c r="EU39" s="225"/>
      <c r="EV39" s="115" t="str">
        <f t="shared" si="113"/>
        <v/>
      </c>
      <c r="EW39" s="225" t="str">
        <f t="shared" si="114"/>
        <v/>
      </c>
      <c r="EX39" s="224"/>
      <c r="EY39" s="5" t="str">
        <f t="shared" si="115"/>
        <v/>
      </c>
      <c r="EZ39" s="224" t="str">
        <f t="shared" si="116"/>
        <v/>
      </c>
      <c r="FA39" s="225"/>
      <c r="FB39" s="115" t="str">
        <f t="shared" si="117"/>
        <v/>
      </c>
      <c r="FC39" s="225" t="str">
        <f t="shared" si="118"/>
        <v/>
      </c>
      <c r="FD39" s="224"/>
      <c r="FE39" s="5" t="str">
        <f t="shared" si="119"/>
        <v/>
      </c>
      <c r="FF39" s="224" t="str">
        <f t="shared" si="120"/>
        <v/>
      </c>
      <c r="FG39" s="225"/>
      <c r="FH39" s="115" t="str">
        <f t="shared" si="121"/>
        <v/>
      </c>
      <c r="FI39" s="225" t="str">
        <f t="shared" si="122"/>
        <v/>
      </c>
      <c r="FJ39" s="224"/>
      <c r="FK39" s="5" t="str">
        <f t="shared" si="123"/>
        <v/>
      </c>
      <c r="FL39" s="224" t="str">
        <f t="shared" si="124"/>
        <v/>
      </c>
      <c r="FM39" s="225"/>
      <c r="FN39" s="115" t="str">
        <f t="shared" si="125"/>
        <v/>
      </c>
      <c r="FO39" s="225" t="str">
        <f t="shared" si="126"/>
        <v/>
      </c>
      <c r="FP39" s="224"/>
      <c r="FQ39" s="5" t="str">
        <f t="shared" si="127"/>
        <v/>
      </c>
      <c r="FR39" s="224" t="str">
        <f t="shared" si="128"/>
        <v/>
      </c>
      <c r="FS39" s="225"/>
      <c r="FT39" s="115" t="str">
        <f t="shared" si="129"/>
        <v/>
      </c>
      <c r="FU39" s="225" t="str">
        <f t="shared" si="130"/>
        <v/>
      </c>
      <c r="FV39" s="253"/>
      <c r="FW39" s="253"/>
      <c r="FX39" s="253"/>
      <c r="FY39" s="253"/>
      <c r="FZ39" s="253"/>
    </row>
    <row r="40" spans="1:182" s="14" customFormat="1" x14ac:dyDescent="0.25">
      <c r="A40" s="2" t="str">
        <f t="shared" si="27"/>
        <v/>
      </c>
      <c r="B40" s="2"/>
      <c r="C40" s="186"/>
      <c r="D40" s="186" t="str">
        <f t="shared" si="28"/>
        <v/>
      </c>
      <c r="E40" s="109"/>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31"/>
        <v/>
      </c>
      <c r="BH40" s="36" t="str">
        <f t="shared" si="132"/>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115" t="str">
        <f t="shared" si="69"/>
        <v/>
      </c>
      <c r="CI40" s="225" t="str">
        <f t="shared" si="70"/>
        <v/>
      </c>
      <c r="CJ40" s="224"/>
      <c r="CK40" s="5" t="str">
        <f t="shared" si="71"/>
        <v/>
      </c>
      <c r="CL40" s="224" t="str">
        <f t="shared" si="72"/>
        <v/>
      </c>
      <c r="CM40" s="225"/>
      <c r="CN40" s="115" t="str">
        <f t="shared" si="73"/>
        <v/>
      </c>
      <c r="CO40" s="225" t="str">
        <f t="shared" si="74"/>
        <v/>
      </c>
      <c r="CP40" s="224"/>
      <c r="CQ40" s="5" t="str">
        <f t="shared" si="75"/>
        <v/>
      </c>
      <c r="CR40" s="224" t="str">
        <f t="shared" si="76"/>
        <v/>
      </c>
      <c r="CS40" s="225"/>
      <c r="CT40" s="115" t="str">
        <f t="shared" si="77"/>
        <v/>
      </c>
      <c r="CU40" s="225" t="str">
        <f t="shared" si="78"/>
        <v/>
      </c>
      <c r="CV40" s="224"/>
      <c r="CW40" s="5" t="str">
        <f t="shared" si="79"/>
        <v/>
      </c>
      <c r="CX40" s="224" t="str">
        <f t="shared" si="80"/>
        <v/>
      </c>
      <c r="CY40" s="225"/>
      <c r="CZ40" s="115" t="str">
        <f t="shared" si="81"/>
        <v/>
      </c>
      <c r="DA40" s="225" t="str">
        <f t="shared" si="82"/>
        <v/>
      </c>
      <c r="DB40" s="224"/>
      <c r="DC40" s="5" t="str">
        <f t="shared" si="83"/>
        <v/>
      </c>
      <c r="DD40" s="224" t="str">
        <f t="shared" si="84"/>
        <v/>
      </c>
      <c r="DE40" s="225"/>
      <c r="DF40" s="115" t="str">
        <f t="shared" si="85"/>
        <v/>
      </c>
      <c r="DG40" s="225" t="str">
        <f t="shared" si="86"/>
        <v/>
      </c>
      <c r="DH40" s="224"/>
      <c r="DI40" s="5" t="str">
        <f t="shared" si="87"/>
        <v/>
      </c>
      <c r="DJ40" s="224" t="str">
        <f t="shared" si="88"/>
        <v/>
      </c>
      <c r="DK40" s="225"/>
      <c r="DL40" s="115" t="str">
        <f t="shared" si="89"/>
        <v/>
      </c>
      <c r="DM40" s="225" t="str">
        <f t="shared" si="90"/>
        <v/>
      </c>
      <c r="DN40" s="224"/>
      <c r="DO40" s="5" t="str">
        <f t="shared" si="91"/>
        <v/>
      </c>
      <c r="DP40" s="224" t="str">
        <f t="shared" si="92"/>
        <v/>
      </c>
      <c r="DQ40" s="225"/>
      <c r="DR40" s="115" t="str">
        <f t="shared" si="93"/>
        <v/>
      </c>
      <c r="DS40" s="225" t="str">
        <f t="shared" si="94"/>
        <v/>
      </c>
      <c r="DT40" s="224"/>
      <c r="DU40" s="5" t="str">
        <f t="shared" si="95"/>
        <v/>
      </c>
      <c r="DV40" s="224" t="str">
        <f t="shared" si="96"/>
        <v/>
      </c>
      <c r="DW40" s="225"/>
      <c r="DX40" s="115" t="str">
        <f t="shared" si="97"/>
        <v/>
      </c>
      <c r="DY40" s="225" t="str">
        <f t="shared" si="98"/>
        <v/>
      </c>
      <c r="DZ40" s="224"/>
      <c r="EA40" s="5" t="str">
        <f t="shared" si="99"/>
        <v/>
      </c>
      <c r="EB40" s="224" t="str">
        <f t="shared" si="100"/>
        <v/>
      </c>
      <c r="EC40" s="225"/>
      <c r="ED40" s="115" t="str">
        <f t="shared" si="101"/>
        <v/>
      </c>
      <c r="EE40" s="225" t="str">
        <f t="shared" si="102"/>
        <v/>
      </c>
      <c r="EF40" s="224"/>
      <c r="EG40" s="5" t="str">
        <f t="shared" si="103"/>
        <v/>
      </c>
      <c r="EH40" s="224" t="str">
        <f t="shared" si="104"/>
        <v/>
      </c>
      <c r="EI40" s="225"/>
      <c r="EJ40" s="115" t="str">
        <f t="shared" si="105"/>
        <v/>
      </c>
      <c r="EK40" s="225" t="str">
        <f t="shared" si="106"/>
        <v/>
      </c>
      <c r="EL40" s="224"/>
      <c r="EM40" s="5" t="str">
        <f t="shared" si="107"/>
        <v/>
      </c>
      <c r="EN40" s="224" t="str">
        <f t="shared" si="108"/>
        <v/>
      </c>
      <c r="EO40" s="225"/>
      <c r="EP40" s="115" t="str">
        <f t="shared" si="109"/>
        <v/>
      </c>
      <c r="EQ40" s="225" t="str">
        <f t="shared" si="110"/>
        <v/>
      </c>
      <c r="ER40" s="224"/>
      <c r="ES40" s="5" t="str">
        <f t="shared" si="111"/>
        <v/>
      </c>
      <c r="ET40" s="224" t="str">
        <f t="shared" si="112"/>
        <v/>
      </c>
      <c r="EU40" s="225"/>
      <c r="EV40" s="115" t="str">
        <f t="shared" si="113"/>
        <v/>
      </c>
      <c r="EW40" s="225" t="str">
        <f t="shared" si="114"/>
        <v/>
      </c>
      <c r="EX40" s="224"/>
      <c r="EY40" s="5" t="str">
        <f t="shared" si="115"/>
        <v/>
      </c>
      <c r="EZ40" s="224" t="str">
        <f t="shared" si="116"/>
        <v/>
      </c>
      <c r="FA40" s="225"/>
      <c r="FB40" s="115" t="str">
        <f t="shared" si="117"/>
        <v/>
      </c>
      <c r="FC40" s="225" t="str">
        <f t="shared" si="118"/>
        <v/>
      </c>
      <c r="FD40" s="224"/>
      <c r="FE40" s="5" t="str">
        <f t="shared" si="119"/>
        <v/>
      </c>
      <c r="FF40" s="224" t="str">
        <f t="shared" si="120"/>
        <v/>
      </c>
      <c r="FG40" s="225"/>
      <c r="FH40" s="115" t="str">
        <f t="shared" si="121"/>
        <v/>
      </c>
      <c r="FI40" s="225" t="str">
        <f t="shared" si="122"/>
        <v/>
      </c>
      <c r="FJ40" s="224"/>
      <c r="FK40" s="5" t="str">
        <f t="shared" si="123"/>
        <v/>
      </c>
      <c r="FL40" s="224" t="str">
        <f t="shared" si="124"/>
        <v/>
      </c>
      <c r="FM40" s="225"/>
      <c r="FN40" s="115" t="str">
        <f t="shared" si="125"/>
        <v/>
      </c>
      <c r="FO40" s="225" t="str">
        <f t="shared" si="126"/>
        <v/>
      </c>
      <c r="FP40" s="224"/>
      <c r="FQ40" s="5" t="str">
        <f t="shared" si="127"/>
        <v/>
      </c>
      <c r="FR40" s="224" t="str">
        <f t="shared" si="128"/>
        <v/>
      </c>
      <c r="FS40" s="225"/>
      <c r="FT40" s="115" t="str">
        <f t="shared" si="129"/>
        <v/>
      </c>
      <c r="FU40" s="225" t="str">
        <f t="shared" si="130"/>
        <v/>
      </c>
      <c r="FV40" s="253"/>
      <c r="FW40" s="253"/>
      <c r="FX40" s="253"/>
      <c r="FY40" s="253"/>
      <c r="FZ40" s="253"/>
    </row>
    <row r="41" spans="1:182" s="3" customFormat="1" x14ac:dyDescent="0.25">
      <c r="A41" s="2" t="str">
        <f t="shared" si="27"/>
        <v/>
      </c>
      <c r="B41" s="2"/>
      <c r="C41" s="186"/>
      <c r="D41" s="186" t="str">
        <f t="shared" si="28"/>
        <v/>
      </c>
      <c r="E41" s="109"/>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31"/>
        <v/>
      </c>
      <c r="BH41" s="36" t="str">
        <f t="shared" si="132"/>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115" t="str">
        <f t="shared" si="69"/>
        <v/>
      </c>
      <c r="CI41" s="225" t="str">
        <f t="shared" si="70"/>
        <v/>
      </c>
      <c r="CJ41" s="224"/>
      <c r="CK41" s="5" t="str">
        <f t="shared" si="71"/>
        <v/>
      </c>
      <c r="CL41" s="224" t="str">
        <f t="shared" si="72"/>
        <v/>
      </c>
      <c r="CM41" s="225"/>
      <c r="CN41" s="115" t="str">
        <f t="shared" si="73"/>
        <v/>
      </c>
      <c r="CO41" s="225" t="str">
        <f t="shared" si="74"/>
        <v/>
      </c>
      <c r="CP41" s="224"/>
      <c r="CQ41" s="5" t="str">
        <f t="shared" si="75"/>
        <v/>
      </c>
      <c r="CR41" s="224" t="str">
        <f t="shared" si="76"/>
        <v/>
      </c>
      <c r="CS41" s="225"/>
      <c r="CT41" s="115" t="str">
        <f t="shared" si="77"/>
        <v/>
      </c>
      <c r="CU41" s="225" t="str">
        <f t="shared" si="78"/>
        <v/>
      </c>
      <c r="CV41" s="224"/>
      <c r="CW41" s="5" t="str">
        <f t="shared" si="79"/>
        <v/>
      </c>
      <c r="CX41" s="224" t="str">
        <f t="shared" si="80"/>
        <v/>
      </c>
      <c r="CY41" s="225"/>
      <c r="CZ41" s="115" t="str">
        <f t="shared" si="81"/>
        <v/>
      </c>
      <c r="DA41" s="225" t="str">
        <f t="shared" si="82"/>
        <v/>
      </c>
      <c r="DB41" s="224"/>
      <c r="DC41" s="5" t="str">
        <f t="shared" si="83"/>
        <v/>
      </c>
      <c r="DD41" s="224" t="str">
        <f t="shared" si="84"/>
        <v/>
      </c>
      <c r="DE41" s="225"/>
      <c r="DF41" s="115" t="str">
        <f t="shared" si="85"/>
        <v/>
      </c>
      <c r="DG41" s="225" t="str">
        <f t="shared" si="86"/>
        <v/>
      </c>
      <c r="DH41" s="224"/>
      <c r="DI41" s="5" t="str">
        <f t="shared" si="87"/>
        <v/>
      </c>
      <c r="DJ41" s="224" t="str">
        <f t="shared" si="88"/>
        <v/>
      </c>
      <c r="DK41" s="225"/>
      <c r="DL41" s="115" t="str">
        <f t="shared" si="89"/>
        <v/>
      </c>
      <c r="DM41" s="225" t="str">
        <f t="shared" si="90"/>
        <v/>
      </c>
      <c r="DN41" s="224"/>
      <c r="DO41" s="5" t="str">
        <f t="shared" si="91"/>
        <v/>
      </c>
      <c r="DP41" s="224" t="str">
        <f t="shared" si="92"/>
        <v/>
      </c>
      <c r="DQ41" s="225"/>
      <c r="DR41" s="115" t="str">
        <f t="shared" si="93"/>
        <v/>
      </c>
      <c r="DS41" s="225" t="str">
        <f t="shared" si="94"/>
        <v/>
      </c>
      <c r="DT41" s="224"/>
      <c r="DU41" s="5" t="str">
        <f t="shared" si="95"/>
        <v/>
      </c>
      <c r="DV41" s="224" t="str">
        <f t="shared" si="96"/>
        <v/>
      </c>
      <c r="DW41" s="225"/>
      <c r="DX41" s="115" t="str">
        <f t="shared" si="97"/>
        <v/>
      </c>
      <c r="DY41" s="225" t="str">
        <f t="shared" si="98"/>
        <v/>
      </c>
      <c r="DZ41" s="224"/>
      <c r="EA41" s="5" t="str">
        <f t="shared" si="99"/>
        <v/>
      </c>
      <c r="EB41" s="224" t="str">
        <f t="shared" si="100"/>
        <v/>
      </c>
      <c r="EC41" s="225"/>
      <c r="ED41" s="115" t="str">
        <f t="shared" si="101"/>
        <v/>
      </c>
      <c r="EE41" s="225" t="str">
        <f t="shared" si="102"/>
        <v/>
      </c>
      <c r="EF41" s="224"/>
      <c r="EG41" s="5" t="str">
        <f t="shared" si="103"/>
        <v/>
      </c>
      <c r="EH41" s="224" t="str">
        <f t="shared" si="104"/>
        <v/>
      </c>
      <c r="EI41" s="225"/>
      <c r="EJ41" s="115" t="str">
        <f t="shared" si="105"/>
        <v/>
      </c>
      <c r="EK41" s="225" t="str">
        <f t="shared" si="106"/>
        <v/>
      </c>
      <c r="EL41" s="224"/>
      <c r="EM41" s="5" t="str">
        <f t="shared" si="107"/>
        <v/>
      </c>
      <c r="EN41" s="224" t="str">
        <f t="shared" si="108"/>
        <v/>
      </c>
      <c r="EO41" s="225"/>
      <c r="EP41" s="115" t="str">
        <f t="shared" si="109"/>
        <v/>
      </c>
      <c r="EQ41" s="225" t="str">
        <f t="shared" si="110"/>
        <v/>
      </c>
      <c r="ER41" s="224"/>
      <c r="ES41" s="5" t="str">
        <f t="shared" si="111"/>
        <v/>
      </c>
      <c r="ET41" s="224" t="str">
        <f t="shared" si="112"/>
        <v/>
      </c>
      <c r="EU41" s="225"/>
      <c r="EV41" s="115" t="str">
        <f t="shared" si="113"/>
        <v/>
      </c>
      <c r="EW41" s="225" t="str">
        <f t="shared" si="114"/>
        <v/>
      </c>
      <c r="EX41" s="224"/>
      <c r="EY41" s="5" t="str">
        <f t="shared" si="115"/>
        <v/>
      </c>
      <c r="EZ41" s="224" t="str">
        <f t="shared" si="116"/>
        <v/>
      </c>
      <c r="FA41" s="225"/>
      <c r="FB41" s="115" t="str">
        <f t="shared" si="117"/>
        <v/>
      </c>
      <c r="FC41" s="225" t="str">
        <f t="shared" si="118"/>
        <v/>
      </c>
      <c r="FD41" s="224"/>
      <c r="FE41" s="5" t="str">
        <f t="shared" si="119"/>
        <v/>
      </c>
      <c r="FF41" s="224" t="str">
        <f t="shared" si="120"/>
        <v/>
      </c>
      <c r="FG41" s="225"/>
      <c r="FH41" s="115" t="str">
        <f t="shared" si="121"/>
        <v/>
      </c>
      <c r="FI41" s="225" t="str">
        <f t="shared" si="122"/>
        <v/>
      </c>
      <c r="FJ41" s="224"/>
      <c r="FK41" s="5" t="str">
        <f t="shared" si="123"/>
        <v/>
      </c>
      <c r="FL41" s="224" t="str">
        <f t="shared" si="124"/>
        <v/>
      </c>
      <c r="FM41" s="225"/>
      <c r="FN41" s="115" t="str">
        <f t="shared" si="125"/>
        <v/>
      </c>
      <c r="FO41" s="225" t="str">
        <f t="shared" si="126"/>
        <v/>
      </c>
      <c r="FP41" s="224"/>
      <c r="FQ41" s="5" t="str">
        <f t="shared" si="127"/>
        <v/>
      </c>
      <c r="FR41" s="224" t="str">
        <f t="shared" si="128"/>
        <v/>
      </c>
      <c r="FS41" s="225"/>
      <c r="FT41" s="115" t="str">
        <f t="shared" si="129"/>
        <v/>
      </c>
      <c r="FU41" s="225" t="str">
        <f t="shared" si="130"/>
        <v/>
      </c>
      <c r="FV41" s="253"/>
      <c r="FW41" s="253"/>
      <c r="FX41" s="253"/>
      <c r="FY41" s="253"/>
      <c r="FZ41" s="253"/>
    </row>
    <row r="42" spans="1:182" s="14" customFormat="1" x14ac:dyDescent="0.25">
      <c r="A42" s="2" t="str">
        <f t="shared" si="27"/>
        <v/>
      </c>
      <c r="B42" s="2"/>
      <c r="C42" s="186"/>
      <c r="D42" s="186" t="str">
        <f t="shared" si="28"/>
        <v/>
      </c>
      <c r="E42" s="109"/>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31"/>
        <v/>
      </c>
      <c r="BH42" s="36" t="str">
        <f t="shared" si="132"/>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115" t="str">
        <f t="shared" si="69"/>
        <v/>
      </c>
      <c r="CI42" s="225" t="str">
        <f t="shared" si="70"/>
        <v/>
      </c>
      <c r="CJ42" s="224"/>
      <c r="CK42" s="5" t="str">
        <f t="shared" si="71"/>
        <v/>
      </c>
      <c r="CL42" s="224" t="str">
        <f t="shared" si="72"/>
        <v/>
      </c>
      <c r="CM42" s="225"/>
      <c r="CN42" s="115" t="str">
        <f t="shared" si="73"/>
        <v/>
      </c>
      <c r="CO42" s="225" t="str">
        <f t="shared" si="74"/>
        <v/>
      </c>
      <c r="CP42" s="224"/>
      <c r="CQ42" s="5" t="str">
        <f t="shared" si="75"/>
        <v/>
      </c>
      <c r="CR42" s="224" t="str">
        <f t="shared" si="76"/>
        <v/>
      </c>
      <c r="CS42" s="225"/>
      <c r="CT42" s="115" t="str">
        <f t="shared" si="77"/>
        <v/>
      </c>
      <c r="CU42" s="225" t="str">
        <f t="shared" si="78"/>
        <v/>
      </c>
      <c r="CV42" s="224"/>
      <c r="CW42" s="5" t="str">
        <f t="shared" si="79"/>
        <v/>
      </c>
      <c r="CX42" s="224" t="str">
        <f t="shared" si="80"/>
        <v/>
      </c>
      <c r="CY42" s="225"/>
      <c r="CZ42" s="115" t="str">
        <f t="shared" si="81"/>
        <v/>
      </c>
      <c r="DA42" s="225" t="str">
        <f t="shared" si="82"/>
        <v/>
      </c>
      <c r="DB42" s="224"/>
      <c r="DC42" s="5" t="str">
        <f t="shared" si="83"/>
        <v/>
      </c>
      <c r="DD42" s="224" t="str">
        <f t="shared" si="84"/>
        <v/>
      </c>
      <c r="DE42" s="225"/>
      <c r="DF42" s="115" t="str">
        <f t="shared" si="85"/>
        <v/>
      </c>
      <c r="DG42" s="225" t="str">
        <f t="shared" si="86"/>
        <v/>
      </c>
      <c r="DH42" s="224"/>
      <c r="DI42" s="5" t="str">
        <f t="shared" si="87"/>
        <v/>
      </c>
      <c r="DJ42" s="224" t="str">
        <f t="shared" si="88"/>
        <v/>
      </c>
      <c r="DK42" s="225"/>
      <c r="DL42" s="115" t="str">
        <f t="shared" si="89"/>
        <v/>
      </c>
      <c r="DM42" s="225" t="str">
        <f t="shared" si="90"/>
        <v/>
      </c>
      <c r="DN42" s="224"/>
      <c r="DO42" s="5" t="str">
        <f t="shared" si="91"/>
        <v/>
      </c>
      <c r="DP42" s="224" t="str">
        <f t="shared" si="92"/>
        <v/>
      </c>
      <c r="DQ42" s="225"/>
      <c r="DR42" s="115" t="str">
        <f t="shared" si="93"/>
        <v/>
      </c>
      <c r="DS42" s="225" t="str">
        <f t="shared" si="94"/>
        <v/>
      </c>
      <c r="DT42" s="224"/>
      <c r="DU42" s="5" t="str">
        <f t="shared" si="95"/>
        <v/>
      </c>
      <c r="DV42" s="224" t="str">
        <f t="shared" si="96"/>
        <v/>
      </c>
      <c r="DW42" s="225"/>
      <c r="DX42" s="115" t="str">
        <f t="shared" si="97"/>
        <v/>
      </c>
      <c r="DY42" s="225" t="str">
        <f t="shared" si="98"/>
        <v/>
      </c>
      <c r="DZ42" s="224"/>
      <c r="EA42" s="5" t="str">
        <f t="shared" si="99"/>
        <v/>
      </c>
      <c r="EB42" s="224" t="str">
        <f t="shared" si="100"/>
        <v/>
      </c>
      <c r="EC42" s="225"/>
      <c r="ED42" s="115" t="str">
        <f t="shared" si="101"/>
        <v/>
      </c>
      <c r="EE42" s="225" t="str">
        <f t="shared" si="102"/>
        <v/>
      </c>
      <c r="EF42" s="224"/>
      <c r="EG42" s="5" t="str">
        <f t="shared" si="103"/>
        <v/>
      </c>
      <c r="EH42" s="224" t="str">
        <f t="shared" si="104"/>
        <v/>
      </c>
      <c r="EI42" s="225"/>
      <c r="EJ42" s="115" t="str">
        <f t="shared" si="105"/>
        <v/>
      </c>
      <c r="EK42" s="225" t="str">
        <f t="shared" si="106"/>
        <v/>
      </c>
      <c r="EL42" s="224"/>
      <c r="EM42" s="5" t="str">
        <f t="shared" si="107"/>
        <v/>
      </c>
      <c r="EN42" s="224" t="str">
        <f t="shared" si="108"/>
        <v/>
      </c>
      <c r="EO42" s="225"/>
      <c r="EP42" s="115" t="str">
        <f t="shared" si="109"/>
        <v/>
      </c>
      <c r="EQ42" s="225" t="str">
        <f t="shared" si="110"/>
        <v/>
      </c>
      <c r="ER42" s="224"/>
      <c r="ES42" s="5" t="str">
        <f t="shared" si="111"/>
        <v/>
      </c>
      <c r="ET42" s="224" t="str">
        <f t="shared" si="112"/>
        <v/>
      </c>
      <c r="EU42" s="225"/>
      <c r="EV42" s="115" t="str">
        <f t="shared" si="113"/>
        <v/>
      </c>
      <c r="EW42" s="225" t="str">
        <f t="shared" si="114"/>
        <v/>
      </c>
      <c r="EX42" s="224"/>
      <c r="EY42" s="5" t="str">
        <f t="shared" si="115"/>
        <v/>
      </c>
      <c r="EZ42" s="224" t="str">
        <f t="shared" si="116"/>
        <v/>
      </c>
      <c r="FA42" s="225"/>
      <c r="FB42" s="115" t="str">
        <f t="shared" si="117"/>
        <v/>
      </c>
      <c r="FC42" s="225" t="str">
        <f t="shared" si="118"/>
        <v/>
      </c>
      <c r="FD42" s="224"/>
      <c r="FE42" s="5" t="str">
        <f t="shared" si="119"/>
        <v/>
      </c>
      <c r="FF42" s="224" t="str">
        <f t="shared" si="120"/>
        <v/>
      </c>
      <c r="FG42" s="225"/>
      <c r="FH42" s="115" t="str">
        <f t="shared" si="121"/>
        <v/>
      </c>
      <c r="FI42" s="225" t="str">
        <f t="shared" si="122"/>
        <v/>
      </c>
      <c r="FJ42" s="224"/>
      <c r="FK42" s="5" t="str">
        <f t="shared" si="123"/>
        <v/>
      </c>
      <c r="FL42" s="224" t="str">
        <f t="shared" si="124"/>
        <v/>
      </c>
      <c r="FM42" s="225"/>
      <c r="FN42" s="115" t="str">
        <f t="shared" si="125"/>
        <v/>
      </c>
      <c r="FO42" s="225" t="str">
        <f t="shared" si="126"/>
        <v/>
      </c>
      <c r="FP42" s="224"/>
      <c r="FQ42" s="5" t="str">
        <f t="shared" si="127"/>
        <v/>
      </c>
      <c r="FR42" s="224" t="str">
        <f t="shared" si="128"/>
        <v/>
      </c>
      <c r="FS42" s="225"/>
      <c r="FT42" s="115" t="str">
        <f t="shared" si="129"/>
        <v/>
      </c>
      <c r="FU42" s="225" t="str">
        <f t="shared" si="130"/>
        <v/>
      </c>
      <c r="FV42" s="253"/>
      <c r="FW42" s="253"/>
      <c r="FX42" s="253"/>
      <c r="FY42" s="253"/>
      <c r="FZ42" s="253"/>
    </row>
    <row r="43" spans="1:182" s="3" customFormat="1" x14ac:dyDescent="0.25">
      <c r="A43" s="2" t="str">
        <f t="shared" si="27"/>
        <v/>
      </c>
      <c r="B43" s="2"/>
      <c r="C43" s="186"/>
      <c r="D43" s="186" t="str">
        <f t="shared" si="28"/>
        <v/>
      </c>
      <c r="E43" s="109"/>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31"/>
        <v/>
      </c>
      <c r="BH43" s="36" t="str">
        <f t="shared" si="132"/>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115" t="str">
        <f t="shared" si="69"/>
        <v/>
      </c>
      <c r="CI43" s="225" t="str">
        <f t="shared" si="70"/>
        <v/>
      </c>
      <c r="CJ43" s="224"/>
      <c r="CK43" s="5" t="str">
        <f t="shared" si="71"/>
        <v/>
      </c>
      <c r="CL43" s="224" t="str">
        <f t="shared" si="72"/>
        <v/>
      </c>
      <c r="CM43" s="225"/>
      <c r="CN43" s="115" t="str">
        <f t="shared" si="73"/>
        <v/>
      </c>
      <c r="CO43" s="225" t="str">
        <f t="shared" si="74"/>
        <v/>
      </c>
      <c r="CP43" s="224"/>
      <c r="CQ43" s="5" t="str">
        <f t="shared" si="75"/>
        <v/>
      </c>
      <c r="CR43" s="224" t="str">
        <f t="shared" si="76"/>
        <v/>
      </c>
      <c r="CS43" s="225"/>
      <c r="CT43" s="115" t="str">
        <f t="shared" si="77"/>
        <v/>
      </c>
      <c r="CU43" s="225" t="str">
        <f t="shared" si="78"/>
        <v/>
      </c>
      <c r="CV43" s="224"/>
      <c r="CW43" s="5" t="str">
        <f t="shared" si="79"/>
        <v/>
      </c>
      <c r="CX43" s="224" t="str">
        <f t="shared" si="80"/>
        <v/>
      </c>
      <c r="CY43" s="225"/>
      <c r="CZ43" s="115" t="str">
        <f t="shared" si="81"/>
        <v/>
      </c>
      <c r="DA43" s="225" t="str">
        <f t="shared" si="82"/>
        <v/>
      </c>
      <c r="DB43" s="224"/>
      <c r="DC43" s="5" t="str">
        <f t="shared" si="83"/>
        <v/>
      </c>
      <c r="DD43" s="224" t="str">
        <f t="shared" si="84"/>
        <v/>
      </c>
      <c r="DE43" s="225"/>
      <c r="DF43" s="115" t="str">
        <f t="shared" si="85"/>
        <v/>
      </c>
      <c r="DG43" s="225" t="str">
        <f t="shared" si="86"/>
        <v/>
      </c>
      <c r="DH43" s="224"/>
      <c r="DI43" s="5" t="str">
        <f t="shared" si="87"/>
        <v/>
      </c>
      <c r="DJ43" s="224" t="str">
        <f t="shared" si="88"/>
        <v/>
      </c>
      <c r="DK43" s="225"/>
      <c r="DL43" s="115" t="str">
        <f t="shared" si="89"/>
        <v/>
      </c>
      <c r="DM43" s="225" t="str">
        <f t="shared" si="90"/>
        <v/>
      </c>
      <c r="DN43" s="224"/>
      <c r="DO43" s="5" t="str">
        <f t="shared" si="91"/>
        <v/>
      </c>
      <c r="DP43" s="224" t="str">
        <f t="shared" si="92"/>
        <v/>
      </c>
      <c r="DQ43" s="225"/>
      <c r="DR43" s="115" t="str">
        <f t="shared" si="93"/>
        <v/>
      </c>
      <c r="DS43" s="225" t="str">
        <f t="shared" si="94"/>
        <v/>
      </c>
      <c r="DT43" s="224"/>
      <c r="DU43" s="5" t="str">
        <f t="shared" si="95"/>
        <v/>
      </c>
      <c r="DV43" s="224" t="str">
        <f t="shared" si="96"/>
        <v/>
      </c>
      <c r="DW43" s="225"/>
      <c r="DX43" s="115" t="str">
        <f t="shared" si="97"/>
        <v/>
      </c>
      <c r="DY43" s="225" t="str">
        <f t="shared" si="98"/>
        <v/>
      </c>
      <c r="DZ43" s="224"/>
      <c r="EA43" s="5" t="str">
        <f t="shared" si="99"/>
        <v/>
      </c>
      <c r="EB43" s="224" t="str">
        <f t="shared" si="100"/>
        <v/>
      </c>
      <c r="EC43" s="225"/>
      <c r="ED43" s="115" t="str">
        <f t="shared" si="101"/>
        <v/>
      </c>
      <c r="EE43" s="225" t="str">
        <f t="shared" si="102"/>
        <v/>
      </c>
      <c r="EF43" s="224"/>
      <c r="EG43" s="5" t="str">
        <f t="shared" si="103"/>
        <v/>
      </c>
      <c r="EH43" s="224" t="str">
        <f t="shared" si="104"/>
        <v/>
      </c>
      <c r="EI43" s="225"/>
      <c r="EJ43" s="115" t="str">
        <f t="shared" si="105"/>
        <v/>
      </c>
      <c r="EK43" s="225" t="str">
        <f t="shared" si="106"/>
        <v/>
      </c>
      <c r="EL43" s="224"/>
      <c r="EM43" s="5" t="str">
        <f t="shared" si="107"/>
        <v/>
      </c>
      <c r="EN43" s="224" t="str">
        <f t="shared" si="108"/>
        <v/>
      </c>
      <c r="EO43" s="225"/>
      <c r="EP43" s="115" t="str">
        <f t="shared" si="109"/>
        <v/>
      </c>
      <c r="EQ43" s="225" t="str">
        <f t="shared" si="110"/>
        <v/>
      </c>
      <c r="ER43" s="224"/>
      <c r="ES43" s="5" t="str">
        <f t="shared" si="111"/>
        <v/>
      </c>
      <c r="ET43" s="224" t="str">
        <f t="shared" si="112"/>
        <v/>
      </c>
      <c r="EU43" s="225"/>
      <c r="EV43" s="115" t="str">
        <f t="shared" si="113"/>
        <v/>
      </c>
      <c r="EW43" s="225" t="str">
        <f t="shared" si="114"/>
        <v/>
      </c>
      <c r="EX43" s="224"/>
      <c r="EY43" s="5" t="str">
        <f t="shared" si="115"/>
        <v/>
      </c>
      <c r="EZ43" s="224" t="str">
        <f t="shared" si="116"/>
        <v/>
      </c>
      <c r="FA43" s="225"/>
      <c r="FB43" s="115" t="str">
        <f t="shared" si="117"/>
        <v/>
      </c>
      <c r="FC43" s="225" t="str">
        <f t="shared" si="118"/>
        <v/>
      </c>
      <c r="FD43" s="224"/>
      <c r="FE43" s="5" t="str">
        <f t="shared" si="119"/>
        <v/>
      </c>
      <c r="FF43" s="224" t="str">
        <f t="shared" si="120"/>
        <v/>
      </c>
      <c r="FG43" s="225"/>
      <c r="FH43" s="115" t="str">
        <f t="shared" si="121"/>
        <v/>
      </c>
      <c r="FI43" s="225" t="str">
        <f t="shared" si="122"/>
        <v/>
      </c>
      <c r="FJ43" s="224"/>
      <c r="FK43" s="5" t="str">
        <f t="shared" si="123"/>
        <v/>
      </c>
      <c r="FL43" s="224" t="str">
        <f t="shared" si="124"/>
        <v/>
      </c>
      <c r="FM43" s="225"/>
      <c r="FN43" s="115" t="str">
        <f t="shared" si="125"/>
        <v/>
      </c>
      <c r="FO43" s="225" t="str">
        <f t="shared" si="126"/>
        <v/>
      </c>
      <c r="FP43" s="224"/>
      <c r="FQ43" s="5" t="str">
        <f t="shared" si="127"/>
        <v/>
      </c>
      <c r="FR43" s="224" t="str">
        <f t="shared" si="128"/>
        <v/>
      </c>
      <c r="FS43" s="225"/>
      <c r="FT43" s="115" t="str">
        <f t="shared" si="129"/>
        <v/>
      </c>
      <c r="FU43" s="225" t="str">
        <f t="shared" si="130"/>
        <v/>
      </c>
      <c r="FV43" s="253"/>
      <c r="FW43" s="253"/>
      <c r="FX43" s="253"/>
      <c r="FY43" s="253"/>
      <c r="FZ43" s="253"/>
    </row>
    <row r="44" spans="1:182" s="3" customFormat="1" x14ac:dyDescent="0.25">
      <c r="A44" s="2" t="str">
        <f t="shared" si="27"/>
        <v/>
      </c>
      <c r="B44" s="2"/>
      <c r="C44" s="186"/>
      <c r="D44" s="186" t="str">
        <f t="shared" si="28"/>
        <v/>
      </c>
      <c r="E44" s="109"/>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31"/>
        <v/>
      </c>
      <c r="BH44" s="36" t="str">
        <f t="shared" si="132"/>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115" t="str">
        <f t="shared" si="69"/>
        <v/>
      </c>
      <c r="CI44" s="225" t="str">
        <f t="shared" si="70"/>
        <v/>
      </c>
      <c r="CJ44" s="224"/>
      <c r="CK44" s="5" t="str">
        <f t="shared" si="71"/>
        <v/>
      </c>
      <c r="CL44" s="224" t="str">
        <f t="shared" si="72"/>
        <v/>
      </c>
      <c r="CM44" s="225"/>
      <c r="CN44" s="115" t="str">
        <f t="shared" si="73"/>
        <v/>
      </c>
      <c r="CO44" s="225" t="str">
        <f t="shared" si="74"/>
        <v/>
      </c>
      <c r="CP44" s="224"/>
      <c r="CQ44" s="5" t="str">
        <f t="shared" si="75"/>
        <v/>
      </c>
      <c r="CR44" s="224" t="str">
        <f t="shared" si="76"/>
        <v/>
      </c>
      <c r="CS44" s="225"/>
      <c r="CT44" s="115" t="str">
        <f t="shared" si="77"/>
        <v/>
      </c>
      <c r="CU44" s="225" t="str">
        <f t="shared" si="78"/>
        <v/>
      </c>
      <c r="CV44" s="224"/>
      <c r="CW44" s="5" t="str">
        <f t="shared" si="79"/>
        <v/>
      </c>
      <c r="CX44" s="224" t="str">
        <f t="shared" si="80"/>
        <v/>
      </c>
      <c r="CY44" s="225"/>
      <c r="CZ44" s="115" t="str">
        <f t="shared" si="81"/>
        <v/>
      </c>
      <c r="DA44" s="225" t="str">
        <f t="shared" si="82"/>
        <v/>
      </c>
      <c r="DB44" s="224"/>
      <c r="DC44" s="5" t="str">
        <f t="shared" si="83"/>
        <v/>
      </c>
      <c r="DD44" s="224" t="str">
        <f t="shared" si="84"/>
        <v/>
      </c>
      <c r="DE44" s="225"/>
      <c r="DF44" s="115" t="str">
        <f t="shared" si="85"/>
        <v/>
      </c>
      <c r="DG44" s="225" t="str">
        <f t="shared" si="86"/>
        <v/>
      </c>
      <c r="DH44" s="224"/>
      <c r="DI44" s="5" t="str">
        <f t="shared" si="87"/>
        <v/>
      </c>
      <c r="DJ44" s="224" t="str">
        <f t="shared" si="88"/>
        <v/>
      </c>
      <c r="DK44" s="225"/>
      <c r="DL44" s="115" t="str">
        <f t="shared" si="89"/>
        <v/>
      </c>
      <c r="DM44" s="225" t="str">
        <f t="shared" si="90"/>
        <v/>
      </c>
      <c r="DN44" s="224"/>
      <c r="DO44" s="5" t="str">
        <f t="shared" si="91"/>
        <v/>
      </c>
      <c r="DP44" s="224" t="str">
        <f t="shared" si="92"/>
        <v/>
      </c>
      <c r="DQ44" s="225"/>
      <c r="DR44" s="115" t="str">
        <f t="shared" si="93"/>
        <v/>
      </c>
      <c r="DS44" s="225" t="str">
        <f t="shared" si="94"/>
        <v/>
      </c>
      <c r="DT44" s="224"/>
      <c r="DU44" s="5" t="str">
        <f t="shared" si="95"/>
        <v/>
      </c>
      <c r="DV44" s="224" t="str">
        <f t="shared" si="96"/>
        <v/>
      </c>
      <c r="DW44" s="225"/>
      <c r="DX44" s="115" t="str">
        <f t="shared" si="97"/>
        <v/>
      </c>
      <c r="DY44" s="225" t="str">
        <f t="shared" si="98"/>
        <v/>
      </c>
      <c r="DZ44" s="224"/>
      <c r="EA44" s="5" t="str">
        <f t="shared" si="99"/>
        <v/>
      </c>
      <c r="EB44" s="224" t="str">
        <f t="shared" si="100"/>
        <v/>
      </c>
      <c r="EC44" s="225"/>
      <c r="ED44" s="115" t="str">
        <f t="shared" si="101"/>
        <v/>
      </c>
      <c r="EE44" s="225" t="str">
        <f t="shared" si="102"/>
        <v/>
      </c>
      <c r="EF44" s="224"/>
      <c r="EG44" s="5" t="str">
        <f t="shared" si="103"/>
        <v/>
      </c>
      <c r="EH44" s="224" t="str">
        <f t="shared" si="104"/>
        <v/>
      </c>
      <c r="EI44" s="225"/>
      <c r="EJ44" s="115" t="str">
        <f t="shared" si="105"/>
        <v/>
      </c>
      <c r="EK44" s="225" t="str">
        <f t="shared" si="106"/>
        <v/>
      </c>
      <c r="EL44" s="224"/>
      <c r="EM44" s="5" t="str">
        <f t="shared" si="107"/>
        <v/>
      </c>
      <c r="EN44" s="224" t="str">
        <f t="shared" si="108"/>
        <v/>
      </c>
      <c r="EO44" s="225"/>
      <c r="EP44" s="115" t="str">
        <f t="shared" si="109"/>
        <v/>
      </c>
      <c r="EQ44" s="225" t="str">
        <f t="shared" si="110"/>
        <v/>
      </c>
      <c r="ER44" s="224"/>
      <c r="ES44" s="5" t="str">
        <f t="shared" si="111"/>
        <v/>
      </c>
      <c r="ET44" s="224" t="str">
        <f t="shared" si="112"/>
        <v/>
      </c>
      <c r="EU44" s="225"/>
      <c r="EV44" s="115" t="str">
        <f t="shared" si="113"/>
        <v/>
      </c>
      <c r="EW44" s="225" t="str">
        <f t="shared" si="114"/>
        <v/>
      </c>
      <c r="EX44" s="224"/>
      <c r="EY44" s="5" t="str">
        <f t="shared" si="115"/>
        <v/>
      </c>
      <c r="EZ44" s="224" t="str">
        <f t="shared" si="116"/>
        <v/>
      </c>
      <c r="FA44" s="225"/>
      <c r="FB44" s="115" t="str">
        <f t="shared" si="117"/>
        <v/>
      </c>
      <c r="FC44" s="225" t="str">
        <f t="shared" si="118"/>
        <v/>
      </c>
      <c r="FD44" s="224"/>
      <c r="FE44" s="5" t="str">
        <f t="shared" si="119"/>
        <v/>
      </c>
      <c r="FF44" s="224" t="str">
        <f t="shared" si="120"/>
        <v/>
      </c>
      <c r="FG44" s="225"/>
      <c r="FH44" s="115" t="str">
        <f t="shared" si="121"/>
        <v/>
      </c>
      <c r="FI44" s="225" t="str">
        <f t="shared" si="122"/>
        <v/>
      </c>
      <c r="FJ44" s="224"/>
      <c r="FK44" s="5" t="str">
        <f t="shared" si="123"/>
        <v/>
      </c>
      <c r="FL44" s="224" t="str">
        <f t="shared" si="124"/>
        <v/>
      </c>
      <c r="FM44" s="225"/>
      <c r="FN44" s="115" t="str">
        <f t="shared" si="125"/>
        <v/>
      </c>
      <c r="FO44" s="225" t="str">
        <f t="shared" si="126"/>
        <v/>
      </c>
      <c r="FP44" s="224"/>
      <c r="FQ44" s="5" t="str">
        <f t="shared" si="127"/>
        <v/>
      </c>
      <c r="FR44" s="224" t="str">
        <f t="shared" si="128"/>
        <v/>
      </c>
      <c r="FS44" s="225"/>
      <c r="FT44" s="115" t="str">
        <f t="shared" si="129"/>
        <v/>
      </c>
      <c r="FU44" s="225" t="str">
        <f t="shared" si="130"/>
        <v/>
      </c>
      <c r="FV44" s="253"/>
      <c r="FW44" s="253"/>
      <c r="FX44" s="253"/>
      <c r="FY44" s="253"/>
      <c r="FZ44" s="253"/>
    </row>
    <row r="45" spans="1:182" s="3" customFormat="1" x14ac:dyDescent="0.25">
      <c r="A45" s="2" t="str">
        <f t="shared" si="27"/>
        <v/>
      </c>
      <c r="B45" s="2"/>
      <c r="C45" s="186"/>
      <c r="D45" s="186" t="str">
        <f t="shared" si="28"/>
        <v/>
      </c>
      <c r="E45" s="109"/>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31"/>
        <v/>
      </c>
      <c r="BH45" s="36" t="str">
        <f t="shared" si="132"/>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115" t="str">
        <f t="shared" si="69"/>
        <v/>
      </c>
      <c r="CI45" s="225" t="str">
        <f t="shared" si="70"/>
        <v/>
      </c>
      <c r="CJ45" s="224"/>
      <c r="CK45" s="5" t="str">
        <f t="shared" si="71"/>
        <v/>
      </c>
      <c r="CL45" s="224" t="str">
        <f t="shared" si="72"/>
        <v/>
      </c>
      <c r="CM45" s="225"/>
      <c r="CN45" s="115" t="str">
        <f t="shared" si="73"/>
        <v/>
      </c>
      <c r="CO45" s="225" t="str">
        <f t="shared" si="74"/>
        <v/>
      </c>
      <c r="CP45" s="224"/>
      <c r="CQ45" s="5" t="str">
        <f t="shared" si="75"/>
        <v/>
      </c>
      <c r="CR45" s="224" t="str">
        <f t="shared" si="76"/>
        <v/>
      </c>
      <c r="CS45" s="225"/>
      <c r="CT45" s="115" t="str">
        <f t="shared" si="77"/>
        <v/>
      </c>
      <c r="CU45" s="225" t="str">
        <f t="shared" si="78"/>
        <v/>
      </c>
      <c r="CV45" s="224"/>
      <c r="CW45" s="5" t="str">
        <f t="shared" si="79"/>
        <v/>
      </c>
      <c r="CX45" s="224" t="str">
        <f t="shared" si="80"/>
        <v/>
      </c>
      <c r="CY45" s="225"/>
      <c r="CZ45" s="115" t="str">
        <f t="shared" si="81"/>
        <v/>
      </c>
      <c r="DA45" s="225" t="str">
        <f t="shared" si="82"/>
        <v/>
      </c>
      <c r="DB45" s="224"/>
      <c r="DC45" s="5" t="str">
        <f t="shared" si="83"/>
        <v/>
      </c>
      <c r="DD45" s="224" t="str">
        <f t="shared" si="84"/>
        <v/>
      </c>
      <c r="DE45" s="225"/>
      <c r="DF45" s="115" t="str">
        <f t="shared" si="85"/>
        <v/>
      </c>
      <c r="DG45" s="225" t="str">
        <f t="shared" si="86"/>
        <v/>
      </c>
      <c r="DH45" s="224"/>
      <c r="DI45" s="5" t="str">
        <f t="shared" si="87"/>
        <v/>
      </c>
      <c r="DJ45" s="224" t="str">
        <f t="shared" si="88"/>
        <v/>
      </c>
      <c r="DK45" s="225"/>
      <c r="DL45" s="115" t="str">
        <f t="shared" si="89"/>
        <v/>
      </c>
      <c r="DM45" s="225" t="str">
        <f t="shared" si="90"/>
        <v/>
      </c>
      <c r="DN45" s="224"/>
      <c r="DO45" s="5" t="str">
        <f t="shared" si="91"/>
        <v/>
      </c>
      <c r="DP45" s="224" t="str">
        <f t="shared" si="92"/>
        <v/>
      </c>
      <c r="DQ45" s="225"/>
      <c r="DR45" s="115" t="str">
        <f t="shared" si="93"/>
        <v/>
      </c>
      <c r="DS45" s="225" t="str">
        <f t="shared" si="94"/>
        <v/>
      </c>
      <c r="DT45" s="224"/>
      <c r="DU45" s="5" t="str">
        <f t="shared" si="95"/>
        <v/>
      </c>
      <c r="DV45" s="224" t="str">
        <f t="shared" si="96"/>
        <v/>
      </c>
      <c r="DW45" s="225"/>
      <c r="DX45" s="115" t="str">
        <f t="shared" si="97"/>
        <v/>
      </c>
      <c r="DY45" s="225" t="str">
        <f t="shared" si="98"/>
        <v/>
      </c>
      <c r="DZ45" s="224"/>
      <c r="EA45" s="5" t="str">
        <f t="shared" si="99"/>
        <v/>
      </c>
      <c r="EB45" s="224" t="str">
        <f t="shared" si="100"/>
        <v/>
      </c>
      <c r="EC45" s="225"/>
      <c r="ED45" s="115" t="str">
        <f t="shared" si="101"/>
        <v/>
      </c>
      <c r="EE45" s="225" t="str">
        <f t="shared" si="102"/>
        <v/>
      </c>
      <c r="EF45" s="224"/>
      <c r="EG45" s="5" t="str">
        <f t="shared" si="103"/>
        <v/>
      </c>
      <c r="EH45" s="224" t="str">
        <f t="shared" si="104"/>
        <v/>
      </c>
      <c r="EI45" s="225"/>
      <c r="EJ45" s="115" t="str">
        <f t="shared" si="105"/>
        <v/>
      </c>
      <c r="EK45" s="225" t="str">
        <f t="shared" si="106"/>
        <v/>
      </c>
      <c r="EL45" s="224"/>
      <c r="EM45" s="5" t="str">
        <f t="shared" si="107"/>
        <v/>
      </c>
      <c r="EN45" s="224" t="str">
        <f t="shared" si="108"/>
        <v/>
      </c>
      <c r="EO45" s="225"/>
      <c r="EP45" s="115" t="str">
        <f t="shared" si="109"/>
        <v/>
      </c>
      <c r="EQ45" s="225" t="str">
        <f t="shared" si="110"/>
        <v/>
      </c>
      <c r="ER45" s="224"/>
      <c r="ES45" s="5" t="str">
        <f t="shared" si="111"/>
        <v/>
      </c>
      <c r="ET45" s="224" t="str">
        <f t="shared" si="112"/>
        <v/>
      </c>
      <c r="EU45" s="225"/>
      <c r="EV45" s="115" t="str">
        <f t="shared" si="113"/>
        <v/>
      </c>
      <c r="EW45" s="225" t="str">
        <f t="shared" si="114"/>
        <v/>
      </c>
      <c r="EX45" s="224"/>
      <c r="EY45" s="5" t="str">
        <f t="shared" si="115"/>
        <v/>
      </c>
      <c r="EZ45" s="224" t="str">
        <f t="shared" si="116"/>
        <v/>
      </c>
      <c r="FA45" s="225"/>
      <c r="FB45" s="115" t="str">
        <f t="shared" si="117"/>
        <v/>
      </c>
      <c r="FC45" s="225" t="str">
        <f t="shared" si="118"/>
        <v/>
      </c>
      <c r="FD45" s="224"/>
      <c r="FE45" s="5" t="str">
        <f t="shared" si="119"/>
        <v/>
      </c>
      <c r="FF45" s="224" t="str">
        <f t="shared" si="120"/>
        <v/>
      </c>
      <c r="FG45" s="225"/>
      <c r="FH45" s="115" t="str">
        <f t="shared" si="121"/>
        <v/>
      </c>
      <c r="FI45" s="225" t="str">
        <f t="shared" si="122"/>
        <v/>
      </c>
      <c r="FJ45" s="224"/>
      <c r="FK45" s="5" t="str">
        <f t="shared" si="123"/>
        <v/>
      </c>
      <c r="FL45" s="224" t="str">
        <f t="shared" si="124"/>
        <v/>
      </c>
      <c r="FM45" s="225"/>
      <c r="FN45" s="115" t="str">
        <f t="shared" si="125"/>
        <v/>
      </c>
      <c r="FO45" s="225" t="str">
        <f t="shared" si="126"/>
        <v/>
      </c>
      <c r="FP45" s="224"/>
      <c r="FQ45" s="5" t="str">
        <f t="shared" si="127"/>
        <v/>
      </c>
      <c r="FR45" s="224" t="str">
        <f t="shared" si="128"/>
        <v/>
      </c>
      <c r="FS45" s="225"/>
      <c r="FT45" s="115" t="str">
        <f t="shared" si="129"/>
        <v/>
      </c>
      <c r="FU45" s="225" t="str">
        <f t="shared" si="130"/>
        <v/>
      </c>
      <c r="FV45" s="253"/>
      <c r="FW45" s="253"/>
      <c r="FX45" s="253"/>
      <c r="FY45" s="253"/>
      <c r="FZ45" s="253"/>
    </row>
    <row r="46" spans="1:182" s="3" customFormat="1" x14ac:dyDescent="0.25">
      <c r="A46" s="2" t="str">
        <f t="shared" si="27"/>
        <v/>
      </c>
      <c r="B46" s="2"/>
      <c r="C46" s="186"/>
      <c r="D46" s="186" t="str">
        <f t="shared" si="28"/>
        <v/>
      </c>
      <c r="E46" s="109"/>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31"/>
        <v/>
      </c>
      <c r="BH46" s="36" t="str">
        <f t="shared" si="132"/>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115" t="str">
        <f t="shared" si="69"/>
        <v/>
      </c>
      <c r="CI46" s="225" t="str">
        <f t="shared" si="70"/>
        <v/>
      </c>
      <c r="CJ46" s="224"/>
      <c r="CK46" s="5" t="str">
        <f t="shared" si="71"/>
        <v/>
      </c>
      <c r="CL46" s="224" t="str">
        <f t="shared" si="72"/>
        <v/>
      </c>
      <c r="CM46" s="225"/>
      <c r="CN46" s="115" t="str">
        <f t="shared" si="73"/>
        <v/>
      </c>
      <c r="CO46" s="225" t="str">
        <f t="shared" si="74"/>
        <v/>
      </c>
      <c r="CP46" s="224"/>
      <c r="CQ46" s="5" t="str">
        <f t="shared" si="75"/>
        <v/>
      </c>
      <c r="CR46" s="224" t="str">
        <f t="shared" si="76"/>
        <v/>
      </c>
      <c r="CS46" s="225"/>
      <c r="CT46" s="115" t="str">
        <f t="shared" si="77"/>
        <v/>
      </c>
      <c r="CU46" s="225" t="str">
        <f t="shared" si="78"/>
        <v/>
      </c>
      <c r="CV46" s="224"/>
      <c r="CW46" s="5" t="str">
        <f t="shared" si="79"/>
        <v/>
      </c>
      <c r="CX46" s="224" t="str">
        <f t="shared" si="80"/>
        <v/>
      </c>
      <c r="CY46" s="225"/>
      <c r="CZ46" s="115" t="str">
        <f t="shared" si="81"/>
        <v/>
      </c>
      <c r="DA46" s="225" t="str">
        <f t="shared" si="82"/>
        <v/>
      </c>
      <c r="DB46" s="224"/>
      <c r="DC46" s="5" t="str">
        <f t="shared" si="83"/>
        <v/>
      </c>
      <c r="DD46" s="224" t="str">
        <f t="shared" si="84"/>
        <v/>
      </c>
      <c r="DE46" s="225"/>
      <c r="DF46" s="115" t="str">
        <f t="shared" si="85"/>
        <v/>
      </c>
      <c r="DG46" s="225" t="str">
        <f t="shared" si="86"/>
        <v/>
      </c>
      <c r="DH46" s="224"/>
      <c r="DI46" s="5" t="str">
        <f t="shared" si="87"/>
        <v/>
      </c>
      <c r="DJ46" s="224" t="str">
        <f t="shared" si="88"/>
        <v/>
      </c>
      <c r="DK46" s="225"/>
      <c r="DL46" s="115" t="str">
        <f t="shared" si="89"/>
        <v/>
      </c>
      <c r="DM46" s="225" t="str">
        <f t="shared" si="90"/>
        <v/>
      </c>
      <c r="DN46" s="224"/>
      <c r="DO46" s="5" t="str">
        <f t="shared" si="91"/>
        <v/>
      </c>
      <c r="DP46" s="224" t="str">
        <f t="shared" si="92"/>
        <v/>
      </c>
      <c r="DQ46" s="225"/>
      <c r="DR46" s="115" t="str">
        <f t="shared" si="93"/>
        <v/>
      </c>
      <c r="DS46" s="225" t="str">
        <f t="shared" si="94"/>
        <v/>
      </c>
      <c r="DT46" s="224"/>
      <c r="DU46" s="5" t="str">
        <f t="shared" si="95"/>
        <v/>
      </c>
      <c r="DV46" s="224" t="str">
        <f t="shared" si="96"/>
        <v/>
      </c>
      <c r="DW46" s="225"/>
      <c r="DX46" s="115" t="str">
        <f t="shared" si="97"/>
        <v/>
      </c>
      <c r="DY46" s="225" t="str">
        <f t="shared" si="98"/>
        <v/>
      </c>
      <c r="DZ46" s="224"/>
      <c r="EA46" s="5" t="str">
        <f t="shared" si="99"/>
        <v/>
      </c>
      <c r="EB46" s="224" t="str">
        <f t="shared" si="100"/>
        <v/>
      </c>
      <c r="EC46" s="225"/>
      <c r="ED46" s="115" t="str">
        <f t="shared" si="101"/>
        <v/>
      </c>
      <c r="EE46" s="225" t="str">
        <f t="shared" si="102"/>
        <v/>
      </c>
      <c r="EF46" s="224"/>
      <c r="EG46" s="5" t="str">
        <f t="shared" si="103"/>
        <v/>
      </c>
      <c r="EH46" s="224" t="str">
        <f t="shared" si="104"/>
        <v/>
      </c>
      <c r="EI46" s="225"/>
      <c r="EJ46" s="115" t="str">
        <f t="shared" si="105"/>
        <v/>
      </c>
      <c r="EK46" s="225" t="str">
        <f t="shared" si="106"/>
        <v/>
      </c>
      <c r="EL46" s="224"/>
      <c r="EM46" s="5" t="str">
        <f t="shared" si="107"/>
        <v/>
      </c>
      <c r="EN46" s="224" t="str">
        <f t="shared" si="108"/>
        <v/>
      </c>
      <c r="EO46" s="225"/>
      <c r="EP46" s="115" t="str">
        <f t="shared" si="109"/>
        <v/>
      </c>
      <c r="EQ46" s="225" t="str">
        <f t="shared" si="110"/>
        <v/>
      </c>
      <c r="ER46" s="224"/>
      <c r="ES46" s="5" t="str">
        <f t="shared" si="111"/>
        <v/>
      </c>
      <c r="ET46" s="224" t="str">
        <f t="shared" si="112"/>
        <v/>
      </c>
      <c r="EU46" s="225"/>
      <c r="EV46" s="115" t="str">
        <f t="shared" si="113"/>
        <v/>
      </c>
      <c r="EW46" s="225" t="str">
        <f t="shared" si="114"/>
        <v/>
      </c>
      <c r="EX46" s="224"/>
      <c r="EY46" s="5" t="str">
        <f t="shared" si="115"/>
        <v/>
      </c>
      <c r="EZ46" s="224" t="str">
        <f t="shared" si="116"/>
        <v/>
      </c>
      <c r="FA46" s="225"/>
      <c r="FB46" s="115" t="str">
        <f t="shared" si="117"/>
        <v/>
      </c>
      <c r="FC46" s="225" t="str">
        <f t="shared" si="118"/>
        <v/>
      </c>
      <c r="FD46" s="224"/>
      <c r="FE46" s="5" t="str">
        <f t="shared" si="119"/>
        <v/>
      </c>
      <c r="FF46" s="224" t="str">
        <f t="shared" si="120"/>
        <v/>
      </c>
      <c r="FG46" s="225"/>
      <c r="FH46" s="115" t="str">
        <f t="shared" si="121"/>
        <v/>
      </c>
      <c r="FI46" s="225" t="str">
        <f t="shared" si="122"/>
        <v/>
      </c>
      <c r="FJ46" s="224"/>
      <c r="FK46" s="5" t="str">
        <f t="shared" si="123"/>
        <v/>
      </c>
      <c r="FL46" s="224" t="str">
        <f t="shared" si="124"/>
        <v/>
      </c>
      <c r="FM46" s="225"/>
      <c r="FN46" s="115" t="str">
        <f t="shared" si="125"/>
        <v/>
      </c>
      <c r="FO46" s="225" t="str">
        <f t="shared" si="126"/>
        <v/>
      </c>
      <c r="FP46" s="224"/>
      <c r="FQ46" s="5" t="str">
        <f t="shared" si="127"/>
        <v/>
      </c>
      <c r="FR46" s="224" t="str">
        <f t="shared" si="128"/>
        <v/>
      </c>
      <c r="FS46" s="225"/>
      <c r="FT46" s="115" t="str">
        <f t="shared" si="129"/>
        <v/>
      </c>
      <c r="FU46" s="225" t="str">
        <f t="shared" si="130"/>
        <v/>
      </c>
      <c r="FV46" s="253"/>
      <c r="FW46" s="253"/>
      <c r="FX46" s="253"/>
      <c r="FY46" s="253"/>
      <c r="FZ46" s="253"/>
    </row>
    <row r="47" spans="1:182" s="3" customFormat="1" x14ac:dyDescent="0.25">
      <c r="A47" s="2" t="str">
        <f t="shared" si="27"/>
        <v/>
      </c>
      <c r="B47" s="2"/>
      <c r="C47" s="186"/>
      <c r="D47" s="186" t="str">
        <f t="shared" si="28"/>
        <v/>
      </c>
      <c r="E47" s="109"/>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31"/>
        <v/>
      </c>
      <c r="BH47" s="36" t="str">
        <f t="shared" si="132"/>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115" t="str">
        <f t="shared" si="69"/>
        <v/>
      </c>
      <c r="CI47" s="225" t="str">
        <f t="shared" si="70"/>
        <v/>
      </c>
      <c r="CJ47" s="224"/>
      <c r="CK47" s="5" t="str">
        <f t="shared" si="71"/>
        <v/>
      </c>
      <c r="CL47" s="224" t="str">
        <f t="shared" si="72"/>
        <v/>
      </c>
      <c r="CM47" s="225"/>
      <c r="CN47" s="115" t="str">
        <f t="shared" si="73"/>
        <v/>
      </c>
      <c r="CO47" s="225" t="str">
        <f t="shared" si="74"/>
        <v/>
      </c>
      <c r="CP47" s="224"/>
      <c r="CQ47" s="5" t="str">
        <f t="shared" si="75"/>
        <v/>
      </c>
      <c r="CR47" s="224" t="str">
        <f t="shared" si="76"/>
        <v/>
      </c>
      <c r="CS47" s="225"/>
      <c r="CT47" s="115" t="str">
        <f t="shared" si="77"/>
        <v/>
      </c>
      <c r="CU47" s="225" t="str">
        <f t="shared" si="78"/>
        <v/>
      </c>
      <c r="CV47" s="224"/>
      <c r="CW47" s="5" t="str">
        <f t="shared" si="79"/>
        <v/>
      </c>
      <c r="CX47" s="224" t="str">
        <f t="shared" si="80"/>
        <v/>
      </c>
      <c r="CY47" s="225"/>
      <c r="CZ47" s="115" t="str">
        <f t="shared" si="81"/>
        <v/>
      </c>
      <c r="DA47" s="225" t="str">
        <f t="shared" si="82"/>
        <v/>
      </c>
      <c r="DB47" s="224"/>
      <c r="DC47" s="5" t="str">
        <f t="shared" si="83"/>
        <v/>
      </c>
      <c r="DD47" s="224" t="str">
        <f t="shared" si="84"/>
        <v/>
      </c>
      <c r="DE47" s="225"/>
      <c r="DF47" s="115" t="str">
        <f t="shared" si="85"/>
        <v/>
      </c>
      <c r="DG47" s="225" t="str">
        <f t="shared" si="86"/>
        <v/>
      </c>
      <c r="DH47" s="224"/>
      <c r="DI47" s="5" t="str">
        <f t="shared" si="87"/>
        <v/>
      </c>
      <c r="DJ47" s="224" t="str">
        <f t="shared" si="88"/>
        <v/>
      </c>
      <c r="DK47" s="225"/>
      <c r="DL47" s="115" t="str">
        <f t="shared" si="89"/>
        <v/>
      </c>
      <c r="DM47" s="225" t="str">
        <f t="shared" si="90"/>
        <v/>
      </c>
      <c r="DN47" s="224"/>
      <c r="DO47" s="5" t="str">
        <f t="shared" si="91"/>
        <v/>
      </c>
      <c r="DP47" s="224" t="str">
        <f t="shared" si="92"/>
        <v/>
      </c>
      <c r="DQ47" s="225"/>
      <c r="DR47" s="115" t="str">
        <f t="shared" si="93"/>
        <v/>
      </c>
      <c r="DS47" s="225" t="str">
        <f t="shared" si="94"/>
        <v/>
      </c>
      <c r="DT47" s="224"/>
      <c r="DU47" s="5" t="str">
        <f t="shared" si="95"/>
        <v/>
      </c>
      <c r="DV47" s="224" t="str">
        <f t="shared" si="96"/>
        <v/>
      </c>
      <c r="DW47" s="225"/>
      <c r="DX47" s="115" t="str">
        <f t="shared" si="97"/>
        <v/>
      </c>
      <c r="DY47" s="225" t="str">
        <f t="shared" si="98"/>
        <v/>
      </c>
      <c r="DZ47" s="224"/>
      <c r="EA47" s="5" t="str">
        <f t="shared" si="99"/>
        <v/>
      </c>
      <c r="EB47" s="224" t="str">
        <f t="shared" si="100"/>
        <v/>
      </c>
      <c r="EC47" s="225"/>
      <c r="ED47" s="115" t="str">
        <f t="shared" si="101"/>
        <v/>
      </c>
      <c r="EE47" s="225" t="str">
        <f t="shared" si="102"/>
        <v/>
      </c>
      <c r="EF47" s="224"/>
      <c r="EG47" s="5" t="str">
        <f t="shared" si="103"/>
        <v/>
      </c>
      <c r="EH47" s="224" t="str">
        <f t="shared" si="104"/>
        <v/>
      </c>
      <c r="EI47" s="225"/>
      <c r="EJ47" s="115" t="str">
        <f t="shared" si="105"/>
        <v/>
      </c>
      <c r="EK47" s="225" t="str">
        <f t="shared" si="106"/>
        <v/>
      </c>
      <c r="EL47" s="224"/>
      <c r="EM47" s="5" t="str">
        <f t="shared" si="107"/>
        <v/>
      </c>
      <c r="EN47" s="224" t="str">
        <f t="shared" si="108"/>
        <v/>
      </c>
      <c r="EO47" s="225"/>
      <c r="EP47" s="115" t="str">
        <f t="shared" si="109"/>
        <v/>
      </c>
      <c r="EQ47" s="225" t="str">
        <f t="shared" si="110"/>
        <v/>
      </c>
      <c r="ER47" s="224"/>
      <c r="ES47" s="5" t="str">
        <f t="shared" si="111"/>
        <v/>
      </c>
      <c r="ET47" s="224" t="str">
        <f t="shared" si="112"/>
        <v/>
      </c>
      <c r="EU47" s="225"/>
      <c r="EV47" s="115" t="str">
        <f t="shared" si="113"/>
        <v/>
      </c>
      <c r="EW47" s="225" t="str">
        <f t="shared" si="114"/>
        <v/>
      </c>
      <c r="EX47" s="224"/>
      <c r="EY47" s="5" t="str">
        <f t="shared" si="115"/>
        <v/>
      </c>
      <c r="EZ47" s="224" t="str">
        <f t="shared" si="116"/>
        <v/>
      </c>
      <c r="FA47" s="225"/>
      <c r="FB47" s="115" t="str">
        <f t="shared" si="117"/>
        <v/>
      </c>
      <c r="FC47" s="225" t="str">
        <f t="shared" si="118"/>
        <v/>
      </c>
      <c r="FD47" s="224"/>
      <c r="FE47" s="5" t="str">
        <f t="shared" si="119"/>
        <v/>
      </c>
      <c r="FF47" s="224" t="str">
        <f t="shared" si="120"/>
        <v/>
      </c>
      <c r="FG47" s="225"/>
      <c r="FH47" s="115" t="str">
        <f t="shared" si="121"/>
        <v/>
      </c>
      <c r="FI47" s="225" t="str">
        <f t="shared" si="122"/>
        <v/>
      </c>
      <c r="FJ47" s="224"/>
      <c r="FK47" s="5" t="str">
        <f t="shared" si="123"/>
        <v/>
      </c>
      <c r="FL47" s="224" t="str">
        <f t="shared" si="124"/>
        <v/>
      </c>
      <c r="FM47" s="225"/>
      <c r="FN47" s="115" t="str">
        <f t="shared" si="125"/>
        <v/>
      </c>
      <c r="FO47" s="225" t="str">
        <f t="shared" si="126"/>
        <v/>
      </c>
      <c r="FP47" s="224"/>
      <c r="FQ47" s="5" t="str">
        <f t="shared" si="127"/>
        <v/>
      </c>
      <c r="FR47" s="224" t="str">
        <f t="shared" si="128"/>
        <v/>
      </c>
      <c r="FS47" s="225"/>
      <c r="FT47" s="115" t="str">
        <f t="shared" si="129"/>
        <v/>
      </c>
      <c r="FU47" s="225" t="str">
        <f t="shared" si="130"/>
        <v/>
      </c>
      <c r="FV47" s="253"/>
      <c r="FW47" s="253"/>
      <c r="FX47" s="253"/>
      <c r="FY47" s="253"/>
      <c r="FZ47" s="253"/>
    </row>
    <row r="48" spans="1:182" s="3" customFormat="1" x14ac:dyDescent="0.25">
      <c r="A48" s="2" t="str">
        <f t="shared" si="27"/>
        <v/>
      </c>
      <c r="B48" s="2"/>
      <c r="C48" s="186"/>
      <c r="D48" s="186" t="str">
        <f t="shared" si="28"/>
        <v/>
      </c>
      <c r="E48" s="109"/>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31"/>
        <v/>
      </c>
      <c r="BH48" s="36" t="str">
        <f t="shared" si="132"/>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115" t="str">
        <f t="shared" si="69"/>
        <v/>
      </c>
      <c r="CI48" s="225" t="str">
        <f t="shared" si="70"/>
        <v/>
      </c>
      <c r="CJ48" s="224"/>
      <c r="CK48" s="5" t="str">
        <f t="shared" si="71"/>
        <v/>
      </c>
      <c r="CL48" s="224" t="str">
        <f t="shared" si="72"/>
        <v/>
      </c>
      <c r="CM48" s="225"/>
      <c r="CN48" s="115" t="str">
        <f t="shared" si="73"/>
        <v/>
      </c>
      <c r="CO48" s="225" t="str">
        <f t="shared" si="74"/>
        <v/>
      </c>
      <c r="CP48" s="224"/>
      <c r="CQ48" s="5" t="str">
        <f t="shared" si="75"/>
        <v/>
      </c>
      <c r="CR48" s="224" t="str">
        <f t="shared" si="76"/>
        <v/>
      </c>
      <c r="CS48" s="225"/>
      <c r="CT48" s="115" t="str">
        <f t="shared" si="77"/>
        <v/>
      </c>
      <c r="CU48" s="225" t="str">
        <f t="shared" si="78"/>
        <v/>
      </c>
      <c r="CV48" s="224"/>
      <c r="CW48" s="5" t="str">
        <f t="shared" si="79"/>
        <v/>
      </c>
      <c r="CX48" s="224" t="str">
        <f t="shared" si="80"/>
        <v/>
      </c>
      <c r="CY48" s="225"/>
      <c r="CZ48" s="115" t="str">
        <f t="shared" si="81"/>
        <v/>
      </c>
      <c r="DA48" s="225" t="str">
        <f t="shared" si="82"/>
        <v/>
      </c>
      <c r="DB48" s="224"/>
      <c r="DC48" s="5" t="str">
        <f t="shared" si="83"/>
        <v/>
      </c>
      <c r="DD48" s="224" t="str">
        <f t="shared" si="84"/>
        <v/>
      </c>
      <c r="DE48" s="225"/>
      <c r="DF48" s="115" t="str">
        <f t="shared" si="85"/>
        <v/>
      </c>
      <c r="DG48" s="225" t="str">
        <f t="shared" si="86"/>
        <v/>
      </c>
      <c r="DH48" s="224"/>
      <c r="DI48" s="5" t="str">
        <f t="shared" si="87"/>
        <v/>
      </c>
      <c r="DJ48" s="224" t="str">
        <f t="shared" si="88"/>
        <v/>
      </c>
      <c r="DK48" s="225"/>
      <c r="DL48" s="115" t="str">
        <f t="shared" si="89"/>
        <v/>
      </c>
      <c r="DM48" s="225" t="str">
        <f t="shared" si="90"/>
        <v/>
      </c>
      <c r="DN48" s="224"/>
      <c r="DO48" s="5" t="str">
        <f t="shared" si="91"/>
        <v/>
      </c>
      <c r="DP48" s="224" t="str">
        <f t="shared" si="92"/>
        <v/>
      </c>
      <c r="DQ48" s="225"/>
      <c r="DR48" s="115" t="str">
        <f t="shared" si="93"/>
        <v/>
      </c>
      <c r="DS48" s="225" t="str">
        <f t="shared" si="94"/>
        <v/>
      </c>
      <c r="DT48" s="224"/>
      <c r="DU48" s="5" t="str">
        <f t="shared" si="95"/>
        <v/>
      </c>
      <c r="DV48" s="224" t="str">
        <f t="shared" si="96"/>
        <v/>
      </c>
      <c r="DW48" s="225"/>
      <c r="DX48" s="115" t="str">
        <f t="shared" si="97"/>
        <v/>
      </c>
      <c r="DY48" s="225" t="str">
        <f t="shared" si="98"/>
        <v/>
      </c>
      <c r="DZ48" s="224"/>
      <c r="EA48" s="5" t="str">
        <f t="shared" si="99"/>
        <v/>
      </c>
      <c r="EB48" s="224" t="str">
        <f t="shared" si="100"/>
        <v/>
      </c>
      <c r="EC48" s="225"/>
      <c r="ED48" s="115" t="str">
        <f t="shared" si="101"/>
        <v/>
      </c>
      <c r="EE48" s="225" t="str">
        <f t="shared" si="102"/>
        <v/>
      </c>
      <c r="EF48" s="224"/>
      <c r="EG48" s="5" t="str">
        <f t="shared" si="103"/>
        <v/>
      </c>
      <c r="EH48" s="224" t="str">
        <f t="shared" si="104"/>
        <v/>
      </c>
      <c r="EI48" s="225"/>
      <c r="EJ48" s="115" t="str">
        <f t="shared" si="105"/>
        <v/>
      </c>
      <c r="EK48" s="225" t="str">
        <f t="shared" si="106"/>
        <v/>
      </c>
      <c r="EL48" s="224"/>
      <c r="EM48" s="5" t="str">
        <f t="shared" si="107"/>
        <v/>
      </c>
      <c r="EN48" s="224" t="str">
        <f t="shared" si="108"/>
        <v/>
      </c>
      <c r="EO48" s="225"/>
      <c r="EP48" s="115" t="str">
        <f t="shared" si="109"/>
        <v/>
      </c>
      <c r="EQ48" s="225" t="str">
        <f t="shared" si="110"/>
        <v/>
      </c>
      <c r="ER48" s="224"/>
      <c r="ES48" s="5" t="str">
        <f t="shared" si="111"/>
        <v/>
      </c>
      <c r="ET48" s="224" t="str">
        <f t="shared" si="112"/>
        <v/>
      </c>
      <c r="EU48" s="225"/>
      <c r="EV48" s="115" t="str">
        <f t="shared" si="113"/>
        <v/>
      </c>
      <c r="EW48" s="225" t="str">
        <f t="shared" si="114"/>
        <v/>
      </c>
      <c r="EX48" s="224"/>
      <c r="EY48" s="5" t="str">
        <f t="shared" si="115"/>
        <v/>
      </c>
      <c r="EZ48" s="224" t="str">
        <f t="shared" si="116"/>
        <v/>
      </c>
      <c r="FA48" s="225"/>
      <c r="FB48" s="115" t="str">
        <f t="shared" si="117"/>
        <v/>
      </c>
      <c r="FC48" s="225" t="str">
        <f t="shared" si="118"/>
        <v/>
      </c>
      <c r="FD48" s="224"/>
      <c r="FE48" s="5" t="str">
        <f t="shared" si="119"/>
        <v/>
      </c>
      <c r="FF48" s="224" t="str">
        <f t="shared" si="120"/>
        <v/>
      </c>
      <c r="FG48" s="225"/>
      <c r="FH48" s="115" t="str">
        <f t="shared" si="121"/>
        <v/>
      </c>
      <c r="FI48" s="225" t="str">
        <f t="shared" si="122"/>
        <v/>
      </c>
      <c r="FJ48" s="224"/>
      <c r="FK48" s="5" t="str">
        <f t="shared" si="123"/>
        <v/>
      </c>
      <c r="FL48" s="224" t="str">
        <f t="shared" si="124"/>
        <v/>
      </c>
      <c r="FM48" s="225"/>
      <c r="FN48" s="115" t="str">
        <f t="shared" si="125"/>
        <v/>
      </c>
      <c r="FO48" s="225" t="str">
        <f t="shared" si="126"/>
        <v/>
      </c>
      <c r="FP48" s="224"/>
      <c r="FQ48" s="5" t="str">
        <f t="shared" si="127"/>
        <v/>
      </c>
      <c r="FR48" s="224" t="str">
        <f t="shared" si="128"/>
        <v/>
      </c>
      <c r="FS48" s="225"/>
      <c r="FT48" s="115" t="str">
        <f t="shared" si="129"/>
        <v/>
      </c>
      <c r="FU48" s="225" t="str">
        <f t="shared" si="130"/>
        <v/>
      </c>
      <c r="FV48" s="253"/>
      <c r="FW48" s="253"/>
      <c r="FX48" s="253"/>
      <c r="FY48" s="253"/>
      <c r="FZ48" s="253"/>
    </row>
    <row r="49" spans="1:182" s="3" customFormat="1" x14ac:dyDescent="0.25">
      <c r="A49" s="2" t="str">
        <f t="shared" si="27"/>
        <v/>
      </c>
      <c r="B49" s="2"/>
      <c r="C49" s="186"/>
      <c r="D49" s="186" t="str">
        <f t="shared" si="28"/>
        <v/>
      </c>
      <c r="E49" s="109"/>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31"/>
        <v/>
      </c>
      <c r="BH49" s="36" t="str">
        <f t="shared" si="132"/>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115" t="str">
        <f t="shared" si="69"/>
        <v/>
      </c>
      <c r="CI49" s="225" t="str">
        <f t="shared" si="70"/>
        <v/>
      </c>
      <c r="CJ49" s="224"/>
      <c r="CK49" s="5" t="str">
        <f t="shared" si="71"/>
        <v/>
      </c>
      <c r="CL49" s="224" t="str">
        <f t="shared" si="72"/>
        <v/>
      </c>
      <c r="CM49" s="225"/>
      <c r="CN49" s="115" t="str">
        <f t="shared" si="73"/>
        <v/>
      </c>
      <c r="CO49" s="225" t="str">
        <f t="shared" si="74"/>
        <v/>
      </c>
      <c r="CP49" s="224"/>
      <c r="CQ49" s="5" t="str">
        <f t="shared" si="75"/>
        <v/>
      </c>
      <c r="CR49" s="224" t="str">
        <f t="shared" si="76"/>
        <v/>
      </c>
      <c r="CS49" s="225"/>
      <c r="CT49" s="115" t="str">
        <f t="shared" si="77"/>
        <v/>
      </c>
      <c r="CU49" s="225" t="str">
        <f t="shared" si="78"/>
        <v/>
      </c>
      <c r="CV49" s="224"/>
      <c r="CW49" s="5" t="str">
        <f t="shared" si="79"/>
        <v/>
      </c>
      <c r="CX49" s="224" t="str">
        <f t="shared" si="80"/>
        <v/>
      </c>
      <c r="CY49" s="225"/>
      <c r="CZ49" s="115" t="str">
        <f t="shared" si="81"/>
        <v/>
      </c>
      <c r="DA49" s="225" t="str">
        <f t="shared" si="82"/>
        <v/>
      </c>
      <c r="DB49" s="224"/>
      <c r="DC49" s="5" t="str">
        <f t="shared" si="83"/>
        <v/>
      </c>
      <c r="DD49" s="224" t="str">
        <f t="shared" si="84"/>
        <v/>
      </c>
      <c r="DE49" s="225"/>
      <c r="DF49" s="115" t="str">
        <f t="shared" si="85"/>
        <v/>
      </c>
      <c r="DG49" s="225" t="str">
        <f t="shared" si="86"/>
        <v/>
      </c>
      <c r="DH49" s="224"/>
      <c r="DI49" s="5" t="str">
        <f t="shared" si="87"/>
        <v/>
      </c>
      <c r="DJ49" s="224" t="str">
        <f t="shared" si="88"/>
        <v/>
      </c>
      <c r="DK49" s="225"/>
      <c r="DL49" s="115" t="str">
        <f t="shared" si="89"/>
        <v/>
      </c>
      <c r="DM49" s="225" t="str">
        <f t="shared" si="90"/>
        <v/>
      </c>
      <c r="DN49" s="224"/>
      <c r="DO49" s="5" t="str">
        <f t="shared" si="91"/>
        <v/>
      </c>
      <c r="DP49" s="224" t="str">
        <f t="shared" si="92"/>
        <v/>
      </c>
      <c r="DQ49" s="225"/>
      <c r="DR49" s="115" t="str">
        <f t="shared" si="93"/>
        <v/>
      </c>
      <c r="DS49" s="225" t="str">
        <f t="shared" si="94"/>
        <v/>
      </c>
      <c r="DT49" s="224"/>
      <c r="DU49" s="5" t="str">
        <f t="shared" si="95"/>
        <v/>
      </c>
      <c r="DV49" s="224" t="str">
        <f t="shared" si="96"/>
        <v/>
      </c>
      <c r="DW49" s="225"/>
      <c r="DX49" s="115" t="str">
        <f t="shared" si="97"/>
        <v/>
      </c>
      <c r="DY49" s="225" t="str">
        <f t="shared" si="98"/>
        <v/>
      </c>
      <c r="DZ49" s="224"/>
      <c r="EA49" s="5" t="str">
        <f t="shared" si="99"/>
        <v/>
      </c>
      <c r="EB49" s="224" t="str">
        <f t="shared" si="100"/>
        <v/>
      </c>
      <c r="EC49" s="225"/>
      <c r="ED49" s="115" t="str">
        <f t="shared" si="101"/>
        <v/>
      </c>
      <c r="EE49" s="225" t="str">
        <f t="shared" si="102"/>
        <v/>
      </c>
      <c r="EF49" s="224"/>
      <c r="EG49" s="5" t="str">
        <f t="shared" si="103"/>
        <v/>
      </c>
      <c r="EH49" s="224" t="str">
        <f t="shared" si="104"/>
        <v/>
      </c>
      <c r="EI49" s="225"/>
      <c r="EJ49" s="115" t="str">
        <f t="shared" si="105"/>
        <v/>
      </c>
      <c r="EK49" s="225" t="str">
        <f t="shared" si="106"/>
        <v/>
      </c>
      <c r="EL49" s="224"/>
      <c r="EM49" s="5" t="str">
        <f t="shared" si="107"/>
        <v/>
      </c>
      <c r="EN49" s="224" t="str">
        <f t="shared" si="108"/>
        <v/>
      </c>
      <c r="EO49" s="225"/>
      <c r="EP49" s="115" t="str">
        <f t="shared" si="109"/>
        <v/>
      </c>
      <c r="EQ49" s="225" t="str">
        <f t="shared" si="110"/>
        <v/>
      </c>
      <c r="ER49" s="224"/>
      <c r="ES49" s="5" t="str">
        <f t="shared" si="111"/>
        <v/>
      </c>
      <c r="ET49" s="224" t="str">
        <f t="shared" si="112"/>
        <v/>
      </c>
      <c r="EU49" s="225"/>
      <c r="EV49" s="115" t="str">
        <f t="shared" si="113"/>
        <v/>
      </c>
      <c r="EW49" s="225" t="str">
        <f t="shared" si="114"/>
        <v/>
      </c>
      <c r="EX49" s="224"/>
      <c r="EY49" s="5" t="str">
        <f t="shared" si="115"/>
        <v/>
      </c>
      <c r="EZ49" s="224" t="str">
        <f t="shared" si="116"/>
        <v/>
      </c>
      <c r="FA49" s="225"/>
      <c r="FB49" s="115" t="str">
        <f t="shared" si="117"/>
        <v/>
      </c>
      <c r="FC49" s="225" t="str">
        <f t="shared" si="118"/>
        <v/>
      </c>
      <c r="FD49" s="224"/>
      <c r="FE49" s="5" t="str">
        <f t="shared" si="119"/>
        <v/>
      </c>
      <c r="FF49" s="224" t="str">
        <f t="shared" si="120"/>
        <v/>
      </c>
      <c r="FG49" s="225"/>
      <c r="FH49" s="115" t="str">
        <f t="shared" si="121"/>
        <v/>
      </c>
      <c r="FI49" s="225" t="str">
        <f t="shared" si="122"/>
        <v/>
      </c>
      <c r="FJ49" s="224"/>
      <c r="FK49" s="5" t="str">
        <f t="shared" si="123"/>
        <v/>
      </c>
      <c r="FL49" s="224" t="str">
        <f t="shared" si="124"/>
        <v/>
      </c>
      <c r="FM49" s="225"/>
      <c r="FN49" s="115" t="str">
        <f t="shared" si="125"/>
        <v/>
      </c>
      <c r="FO49" s="225" t="str">
        <f t="shared" si="126"/>
        <v/>
      </c>
      <c r="FP49" s="224"/>
      <c r="FQ49" s="5" t="str">
        <f t="shared" si="127"/>
        <v/>
      </c>
      <c r="FR49" s="224" t="str">
        <f t="shared" si="128"/>
        <v/>
      </c>
      <c r="FS49" s="225"/>
      <c r="FT49" s="115" t="str">
        <f t="shared" si="129"/>
        <v/>
      </c>
      <c r="FU49" s="225" t="str">
        <f t="shared" si="130"/>
        <v/>
      </c>
      <c r="FV49" s="253"/>
      <c r="FW49" s="253"/>
      <c r="FX49" s="253"/>
      <c r="FY49" s="253"/>
      <c r="FZ49" s="253"/>
    </row>
    <row r="50" spans="1:182" s="3" customFormat="1" x14ac:dyDescent="0.25">
      <c r="A50" s="2" t="str">
        <f t="shared" si="27"/>
        <v/>
      </c>
      <c r="B50" s="2"/>
      <c r="C50" s="186"/>
      <c r="D50" s="186" t="str">
        <f t="shared" si="28"/>
        <v/>
      </c>
      <c r="E50" s="109"/>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31"/>
        <v/>
      </c>
      <c r="BH50" s="36" t="str">
        <f t="shared" si="132"/>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115" t="str">
        <f t="shared" si="69"/>
        <v/>
      </c>
      <c r="CI50" s="225" t="str">
        <f t="shared" si="70"/>
        <v/>
      </c>
      <c r="CJ50" s="224"/>
      <c r="CK50" s="5" t="str">
        <f t="shared" si="71"/>
        <v/>
      </c>
      <c r="CL50" s="224" t="str">
        <f t="shared" si="72"/>
        <v/>
      </c>
      <c r="CM50" s="225"/>
      <c r="CN50" s="115" t="str">
        <f t="shared" si="73"/>
        <v/>
      </c>
      <c r="CO50" s="225" t="str">
        <f t="shared" si="74"/>
        <v/>
      </c>
      <c r="CP50" s="224"/>
      <c r="CQ50" s="5" t="str">
        <f t="shared" si="75"/>
        <v/>
      </c>
      <c r="CR50" s="224" t="str">
        <f t="shared" si="76"/>
        <v/>
      </c>
      <c r="CS50" s="225"/>
      <c r="CT50" s="115" t="str">
        <f t="shared" si="77"/>
        <v/>
      </c>
      <c r="CU50" s="225" t="str">
        <f t="shared" si="78"/>
        <v/>
      </c>
      <c r="CV50" s="224"/>
      <c r="CW50" s="5" t="str">
        <f t="shared" si="79"/>
        <v/>
      </c>
      <c r="CX50" s="224" t="str">
        <f t="shared" si="80"/>
        <v/>
      </c>
      <c r="CY50" s="225"/>
      <c r="CZ50" s="115" t="str">
        <f t="shared" si="81"/>
        <v/>
      </c>
      <c r="DA50" s="225" t="str">
        <f t="shared" si="82"/>
        <v/>
      </c>
      <c r="DB50" s="224"/>
      <c r="DC50" s="5" t="str">
        <f t="shared" si="83"/>
        <v/>
      </c>
      <c r="DD50" s="224" t="str">
        <f t="shared" si="84"/>
        <v/>
      </c>
      <c r="DE50" s="225"/>
      <c r="DF50" s="115" t="str">
        <f t="shared" si="85"/>
        <v/>
      </c>
      <c r="DG50" s="225" t="str">
        <f t="shared" si="86"/>
        <v/>
      </c>
      <c r="DH50" s="224"/>
      <c r="DI50" s="5" t="str">
        <f t="shared" si="87"/>
        <v/>
      </c>
      <c r="DJ50" s="224" t="str">
        <f t="shared" si="88"/>
        <v/>
      </c>
      <c r="DK50" s="225"/>
      <c r="DL50" s="115" t="str">
        <f t="shared" si="89"/>
        <v/>
      </c>
      <c r="DM50" s="225" t="str">
        <f t="shared" si="90"/>
        <v/>
      </c>
      <c r="DN50" s="224"/>
      <c r="DO50" s="5" t="str">
        <f t="shared" si="91"/>
        <v/>
      </c>
      <c r="DP50" s="224" t="str">
        <f t="shared" si="92"/>
        <v/>
      </c>
      <c r="DQ50" s="225"/>
      <c r="DR50" s="115" t="str">
        <f t="shared" si="93"/>
        <v/>
      </c>
      <c r="DS50" s="225" t="str">
        <f t="shared" si="94"/>
        <v/>
      </c>
      <c r="DT50" s="224"/>
      <c r="DU50" s="5" t="str">
        <f t="shared" si="95"/>
        <v/>
      </c>
      <c r="DV50" s="224" t="str">
        <f t="shared" si="96"/>
        <v/>
      </c>
      <c r="DW50" s="225"/>
      <c r="DX50" s="115" t="str">
        <f t="shared" si="97"/>
        <v/>
      </c>
      <c r="DY50" s="225" t="str">
        <f t="shared" si="98"/>
        <v/>
      </c>
      <c r="DZ50" s="224"/>
      <c r="EA50" s="5" t="str">
        <f t="shared" si="99"/>
        <v/>
      </c>
      <c r="EB50" s="224" t="str">
        <f t="shared" si="100"/>
        <v/>
      </c>
      <c r="EC50" s="225"/>
      <c r="ED50" s="115" t="str">
        <f t="shared" si="101"/>
        <v/>
      </c>
      <c r="EE50" s="225" t="str">
        <f t="shared" si="102"/>
        <v/>
      </c>
      <c r="EF50" s="224"/>
      <c r="EG50" s="5" t="str">
        <f t="shared" si="103"/>
        <v/>
      </c>
      <c r="EH50" s="224" t="str">
        <f t="shared" si="104"/>
        <v/>
      </c>
      <c r="EI50" s="225"/>
      <c r="EJ50" s="115" t="str">
        <f t="shared" si="105"/>
        <v/>
      </c>
      <c r="EK50" s="225" t="str">
        <f t="shared" si="106"/>
        <v/>
      </c>
      <c r="EL50" s="224"/>
      <c r="EM50" s="5" t="str">
        <f t="shared" si="107"/>
        <v/>
      </c>
      <c r="EN50" s="224" t="str">
        <f t="shared" si="108"/>
        <v/>
      </c>
      <c r="EO50" s="225"/>
      <c r="EP50" s="115" t="str">
        <f t="shared" si="109"/>
        <v/>
      </c>
      <c r="EQ50" s="225" t="str">
        <f t="shared" si="110"/>
        <v/>
      </c>
      <c r="ER50" s="224"/>
      <c r="ES50" s="5" t="str">
        <f t="shared" si="111"/>
        <v/>
      </c>
      <c r="ET50" s="224" t="str">
        <f t="shared" si="112"/>
        <v/>
      </c>
      <c r="EU50" s="225"/>
      <c r="EV50" s="115" t="str">
        <f t="shared" si="113"/>
        <v/>
      </c>
      <c r="EW50" s="225" t="str">
        <f t="shared" si="114"/>
        <v/>
      </c>
      <c r="EX50" s="224"/>
      <c r="EY50" s="5" t="str">
        <f t="shared" si="115"/>
        <v/>
      </c>
      <c r="EZ50" s="224" t="str">
        <f t="shared" si="116"/>
        <v/>
      </c>
      <c r="FA50" s="225"/>
      <c r="FB50" s="115" t="str">
        <f t="shared" si="117"/>
        <v/>
      </c>
      <c r="FC50" s="225" t="str">
        <f t="shared" si="118"/>
        <v/>
      </c>
      <c r="FD50" s="224"/>
      <c r="FE50" s="5" t="str">
        <f t="shared" si="119"/>
        <v/>
      </c>
      <c r="FF50" s="224" t="str">
        <f t="shared" si="120"/>
        <v/>
      </c>
      <c r="FG50" s="225"/>
      <c r="FH50" s="115" t="str">
        <f t="shared" si="121"/>
        <v/>
      </c>
      <c r="FI50" s="225" t="str">
        <f t="shared" si="122"/>
        <v/>
      </c>
      <c r="FJ50" s="224"/>
      <c r="FK50" s="5" t="str">
        <f t="shared" si="123"/>
        <v/>
      </c>
      <c r="FL50" s="224" t="str">
        <f t="shared" si="124"/>
        <v/>
      </c>
      <c r="FM50" s="225"/>
      <c r="FN50" s="115" t="str">
        <f t="shared" si="125"/>
        <v/>
      </c>
      <c r="FO50" s="225" t="str">
        <f t="shared" si="126"/>
        <v/>
      </c>
      <c r="FP50" s="224"/>
      <c r="FQ50" s="5" t="str">
        <f t="shared" si="127"/>
        <v/>
      </c>
      <c r="FR50" s="224" t="str">
        <f t="shared" si="128"/>
        <v/>
      </c>
      <c r="FS50" s="225"/>
      <c r="FT50" s="115" t="str">
        <f t="shared" si="129"/>
        <v/>
      </c>
      <c r="FU50" s="225" t="str">
        <f t="shared" si="130"/>
        <v/>
      </c>
      <c r="FV50" s="253"/>
      <c r="FW50" s="253"/>
      <c r="FX50" s="253"/>
      <c r="FY50" s="253"/>
      <c r="FZ50" s="253"/>
    </row>
    <row r="51" spans="1:182" s="3" customFormat="1" x14ac:dyDescent="0.25">
      <c r="A51" s="2" t="str">
        <f t="shared" si="27"/>
        <v/>
      </c>
      <c r="B51" s="2"/>
      <c r="C51" s="186"/>
      <c r="D51" s="186" t="str">
        <f t="shared" si="28"/>
        <v/>
      </c>
      <c r="E51" s="109"/>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31"/>
        <v/>
      </c>
      <c r="BH51" s="36" t="str">
        <f t="shared" si="132"/>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115" t="str">
        <f t="shared" si="69"/>
        <v/>
      </c>
      <c r="CI51" s="225" t="str">
        <f t="shared" si="70"/>
        <v/>
      </c>
      <c r="CJ51" s="224"/>
      <c r="CK51" s="5" t="str">
        <f t="shared" si="71"/>
        <v/>
      </c>
      <c r="CL51" s="224" t="str">
        <f t="shared" si="72"/>
        <v/>
      </c>
      <c r="CM51" s="225"/>
      <c r="CN51" s="115" t="str">
        <f t="shared" si="73"/>
        <v/>
      </c>
      <c r="CO51" s="225" t="str">
        <f t="shared" si="74"/>
        <v/>
      </c>
      <c r="CP51" s="224"/>
      <c r="CQ51" s="5" t="str">
        <f t="shared" si="75"/>
        <v/>
      </c>
      <c r="CR51" s="224" t="str">
        <f t="shared" si="76"/>
        <v/>
      </c>
      <c r="CS51" s="225"/>
      <c r="CT51" s="115" t="str">
        <f t="shared" si="77"/>
        <v/>
      </c>
      <c r="CU51" s="225" t="str">
        <f t="shared" si="78"/>
        <v/>
      </c>
      <c r="CV51" s="224"/>
      <c r="CW51" s="5" t="str">
        <f t="shared" si="79"/>
        <v/>
      </c>
      <c r="CX51" s="224" t="str">
        <f t="shared" si="80"/>
        <v/>
      </c>
      <c r="CY51" s="225"/>
      <c r="CZ51" s="115" t="str">
        <f t="shared" si="81"/>
        <v/>
      </c>
      <c r="DA51" s="225" t="str">
        <f t="shared" si="82"/>
        <v/>
      </c>
      <c r="DB51" s="224"/>
      <c r="DC51" s="5" t="str">
        <f t="shared" si="83"/>
        <v/>
      </c>
      <c r="DD51" s="224" t="str">
        <f t="shared" si="84"/>
        <v/>
      </c>
      <c r="DE51" s="225"/>
      <c r="DF51" s="115" t="str">
        <f t="shared" si="85"/>
        <v/>
      </c>
      <c r="DG51" s="225" t="str">
        <f t="shared" si="86"/>
        <v/>
      </c>
      <c r="DH51" s="224"/>
      <c r="DI51" s="5" t="str">
        <f t="shared" si="87"/>
        <v/>
      </c>
      <c r="DJ51" s="224" t="str">
        <f t="shared" si="88"/>
        <v/>
      </c>
      <c r="DK51" s="225"/>
      <c r="DL51" s="115" t="str">
        <f t="shared" si="89"/>
        <v/>
      </c>
      <c r="DM51" s="225" t="str">
        <f t="shared" si="90"/>
        <v/>
      </c>
      <c r="DN51" s="224"/>
      <c r="DO51" s="5" t="str">
        <f t="shared" si="91"/>
        <v/>
      </c>
      <c r="DP51" s="224" t="str">
        <f t="shared" si="92"/>
        <v/>
      </c>
      <c r="DQ51" s="225"/>
      <c r="DR51" s="115" t="str">
        <f t="shared" si="93"/>
        <v/>
      </c>
      <c r="DS51" s="225" t="str">
        <f t="shared" si="94"/>
        <v/>
      </c>
      <c r="DT51" s="224"/>
      <c r="DU51" s="5" t="str">
        <f t="shared" si="95"/>
        <v/>
      </c>
      <c r="DV51" s="224" t="str">
        <f t="shared" si="96"/>
        <v/>
      </c>
      <c r="DW51" s="225"/>
      <c r="DX51" s="115" t="str">
        <f t="shared" si="97"/>
        <v/>
      </c>
      <c r="DY51" s="225" t="str">
        <f t="shared" si="98"/>
        <v/>
      </c>
      <c r="DZ51" s="224"/>
      <c r="EA51" s="5" t="str">
        <f t="shared" si="99"/>
        <v/>
      </c>
      <c r="EB51" s="224" t="str">
        <f t="shared" si="100"/>
        <v/>
      </c>
      <c r="EC51" s="225"/>
      <c r="ED51" s="115" t="str">
        <f t="shared" si="101"/>
        <v/>
      </c>
      <c r="EE51" s="225" t="str">
        <f t="shared" si="102"/>
        <v/>
      </c>
      <c r="EF51" s="224"/>
      <c r="EG51" s="5" t="str">
        <f t="shared" si="103"/>
        <v/>
      </c>
      <c r="EH51" s="224" t="str">
        <f t="shared" si="104"/>
        <v/>
      </c>
      <c r="EI51" s="225"/>
      <c r="EJ51" s="115" t="str">
        <f t="shared" si="105"/>
        <v/>
      </c>
      <c r="EK51" s="225" t="str">
        <f t="shared" si="106"/>
        <v/>
      </c>
      <c r="EL51" s="224"/>
      <c r="EM51" s="5" t="str">
        <f t="shared" si="107"/>
        <v/>
      </c>
      <c r="EN51" s="224" t="str">
        <f t="shared" si="108"/>
        <v/>
      </c>
      <c r="EO51" s="225"/>
      <c r="EP51" s="115" t="str">
        <f t="shared" si="109"/>
        <v/>
      </c>
      <c r="EQ51" s="225" t="str">
        <f t="shared" si="110"/>
        <v/>
      </c>
      <c r="ER51" s="224"/>
      <c r="ES51" s="5" t="str">
        <f t="shared" si="111"/>
        <v/>
      </c>
      <c r="ET51" s="224" t="str">
        <f t="shared" si="112"/>
        <v/>
      </c>
      <c r="EU51" s="225"/>
      <c r="EV51" s="115" t="str">
        <f t="shared" si="113"/>
        <v/>
      </c>
      <c r="EW51" s="225" t="str">
        <f t="shared" si="114"/>
        <v/>
      </c>
      <c r="EX51" s="224"/>
      <c r="EY51" s="5" t="str">
        <f t="shared" si="115"/>
        <v/>
      </c>
      <c r="EZ51" s="224" t="str">
        <f t="shared" si="116"/>
        <v/>
      </c>
      <c r="FA51" s="225"/>
      <c r="FB51" s="115" t="str">
        <f t="shared" si="117"/>
        <v/>
      </c>
      <c r="FC51" s="225" t="str">
        <f t="shared" si="118"/>
        <v/>
      </c>
      <c r="FD51" s="224"/>
      <c r="FE51" s="5" t="str">
        <f t="shared" si="119"/>
        <v/>
      </c>
      <c r="FF51" s="224" t="str">
        <f t="shared" si="120"/>
        <v/>
      </c>
      <c r="FG51" s="225"/>
      <c r="FH51" s="115" t="str">
        <f t="shared" si="121"/>
        <v/>
      </c>
      <c r="FI51" s="225" t="str">
        <f t="shared" si="122"/>
        <v/>
      </c>
      <c r="FJ51" s="224"/>
      <c r="FK51" s="5" t="str">
        <f t="shared" si="123"/>
        <v/>
      </c>
      <c r="FL51" s="224" t="str">
        <f t="shared" si="124"/>
        <v/>
      </c>
      <c r="FM51" s="225"/>
      <c r="FN51" s="115" t="str">
        <f t="shared" si="125"/>
        <v/>
      </c>
      <c r="FO51" s="225" t="str">
        <f t="shared" si="126"/>
        <v/>
      </c>
      <c r="FP51" s="224"/>
      <c r="FQ51" s="5" t="str">
        <f t="shared" si="127"/>
        <v/>
      </c>
      <c r="FR51" s="224" t="str">
        <f t="shared" si="128"/>
        <v/>
      </c>
      <c r="FS51" s="225"/>
      <c r="FT51" s="115" t="str">
        <f t="shared" si="129"/>
        <v/>
      </c>
      <c r="FU51" s="225" t="str">
        <f t="shared" si="130"/>
        <v/>
      </c>
      <c r="FV51" s="253"/>
      <c r="FW51" s="253"/>
      <c r="FX51" s="253"/>
      <c r="FY51" s="253"/>
      <c r="FZ51" s="253"/>
    </row>
    <row r="52" spans="1:182" s="3" customFormat="1" x14ac:dyDescent="0.25">
      <c r="A52" s="2" t="str">
        <f t="shared" si="27"/>
        <v/>
      </c>
      <c r="B52" s="2"/>
      <c r="C52" s="186"/>
      <c r="D52" s="186" t="str">
        <f t="shared" si="28"/>
        <v/>
      </c>
      <c r="E52" s="109"/>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31"/>
        <v/>
      </c>
      <c r="BH52" s="36" t="str">
        <f t="shared" si="132"/>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115" t="str">
        <f t="shared" si="69"/>
        <v/>
      </c>
      <c r="CI52" s="225" t="str">
        <f t="shared" si="70"/>
        <v/>
      </c>
      <c r="CJ52" s="224"/>
      <c r="CK52" s="5" t="str">
        <f t="shared" si="71"/>
        <v/>
      </c>
      <c r="CL52" s="224" t="str">
        <f t="shared" si="72"/>
        <v/>
      </c>
      <c r="CM52" s="225"/>
      <c r="CN52" s="115" t="str">
        <f t="shared" si="73"/>
        <v/>
      </c>
      <c r="CO52" s="225" t="str">
        <f t="shared" si="74"/>
        <v/>
      </c>
      <c r="CP52" s="224"/>
      <c r="CQ52" s="5" t="str">
        <f t="shared" si="75"/>
        <v/>
      </c>
      <c r="CR52" s="224" t="str">
        <f t="shared" si="76"/>
        <v/>
      </c>
      <c r="CS52" s="225"/>
      <c r="CT52" s="115" t="str">
        <f t="shared" si="77"/>
        <v/>
      </c>
      <c r="CU52" s="225" t="str">
        <f t="shared" si="78"/>
        <v/>
      </c>
      <c r="CV52" s="224"/>
      <c r="CW52" s="5" t="str">
        <f t="shared" si="79"/>
        <v/>
      </c>
      <c r="CX52" s="224" t="str">
        <f t="shared" si="80"/>
        <v/>
      </c>
      <c r="CY52" s="225"/>
      <c r="CZ52" s="115" t="str">
        <f t="shared" si="81"/>
        <v/>
      </c>
      <c r="DA52" s="225" t="str">
        <f t="shared" si="82"/>
        <v/>
      </c>
      <c r="DB52" s="224"/>
      <c r="DC52" s="5" t="str">
        <f t="shared" si="83"/>
        <v/>
      </c>
      <c r="DD52" s="224" t="str">
        <f t="shared" si="84"/>
        <v/>
      </c>
      <c r="DE52" s="225"/>
      <c r="DF52" s="115" t="str">
        <f t="shared" si="85"/>
        <v/>
      </c>
      <c r="DG52" s="225" t="str">
        <f t="shared" si="86"/>
        <v/>
      </c>
      <c r="DH52" s="224"/>
      <c r="DI52" s="5" t="str">
        <f t="shared" si="87"/>
        <v/>
      </c>
      <c r="DJ52" s="224" t="str">
        <f t="shared" si="88"/>
        <v/>
      </c>
      <c r="DK52" s="225"/>
      <c r="DL52" s="115" t="str">
        <f t="shared" si="89"/>
        <v/>
      </c>
      <c r="DM52" s="225" t="str">
        <f t="shared" si="90"/>
        <v/>
      </c>
      <c r="DN52" s="224"/>
      <c r="DO52" s="5" t="str">
        <f t="shared" si="91"/>
        <v/>
      </c>
      <c r="DP52" s="224" t="str">
        <f t="shared" si="92"/>
        <v/>
      </c>
      <c r="DQ52" s="225"/>
      <c r="DR52" s="115" t="str">
        <f t="shared" si="93"/>
        <v/>
      </c>
      <c r="DS52" s="225" t="str">
        <f t="shared" si="94"/>
        <v/>
      </c>
      <c r="DT52" s="224"/>
      <c r="DU52" s="5" t="str">
        <f t="shared" si="95"/>
        <v/>
      </c>
      <c r="DV52" s="224" t="str">
        <f t="shared" si="96"/>
        <v/>
      </c>
      <c r="DW52" s="225"/>
      <c r="DX52" s="115" t="str">
        <f t="shared" si="97"/>
        <v/>
      </c>
      <c r="DY52" s="225" t="str">
        <f t="shared" si="98"/>
        <v/>
      </c>
      <c r="DZ52" s="224"/>
      <c r="EA52" s="5" t="str">
        <f t="shared" si="99"/>
        <v/>
      </c>
      <c r="EB52" s="224" t="str">
        <f t="shared" si="100"/>
        <v/>
      </c>
      <c r="EC52" s="225"/>
      <c r="ED52" s="115" t="str">
        <f t="shared" si="101"/>
        <v/>
      </c>
      <c r="EE52" s="225" t="str">
        <f t="shared" si="102"/>
        <v/>
      </c>
      <c r="EF52" s="224"/>
      <c r="EG52" s="5" t="str">
        <f t="shared" si="103"/>
        <v/>
      </c>
      <c r="EH52" s="224" t="str">
        <f t="shared" si="104"/>
        <v/>
      </c>
      <c r="EI52" s="225"/>
      <c r="EJ52" s="115" t="str">
        <f t="shared" si="105"/>
        <v/>
      </c>
      <c r="EK52" s="225" t="str">
        <f t="shared" si="106"/>
        <v/>
      </c>
      <c r="EL52" s="224"/>
      <c r="EM52" s="5" t="str">
        <f t="shared" si="107"/>
        <v/>
      </c>
      <c r="EN52" s="224" t="str">
        <f t="shared" si="108"/>
        <v/>
      </c>
      <c r="EO52" s="225"/>
      <c r="EP52" s="115" t="str">
        <f t="shared" si="109"/>
        <v/>
      </c>
      <c r="EQ52" s="225" t="str">
        <f t="shared" si="110"/>
        <v/>
      </c>
      <c r="ER52" s="224"/>
      <c r="ES52" s="5" t="str">
        <f t="shared" si="111"/>
        <v/>
      </c>
      <c r="ET52" s="224" t="str">
        <f t="shared" si="112"/>
        <v/>
      </c>
      <c r="EU52" s="225"/>
      <c r="EV52" s="115" t="str">
        <f t="shared" si="113"/>
        <v/>
      </c>
      <c r="EW52" s="225" t="str">
        <f t="shared" si="114"/>
        <v/>
      </c>
      <c r="EX52" s="224"/>
      <c r="EY52" s="5" t="str">
        <f t="shared" si="115"/>
        <v/>
      </c>
      <c r="EZ52" s="224" t="str">
        <f t="shared" si="116"/>
        <v/>
      </c>
      <c r="FA52" s="225"/>
      <c r="FB52" s="115" t="str">
        <f t="shared" si="117"/>
        <v/>
      </c>
      <c r="FC52" s="225" t="str">
        <f t="shared" si="118"/>
        <v/>
      </c>
      <c r="FD52" s="224"/>
      <c r="FE52" s="5" t="str">
        <f t="shared" si="119"/>
        <v/>
      </c>
      <c r="FF52" s="224" t="str">
        <f t="shared" si="120"/>
        <v/>
      </c>
      <c r="FG52" s="225"/>
      <c r="FH52" s="115" t="str">
        <f t="shared" si="121"/>
        <v/>
      </c>
      <c r="FI52" s="225" t="str">
        <f t="shared" si="122"/>
        <v/>
      </c>
      <c r="FJ52" s="224"/>
      <c r="FK52" s="5" t="str">
        <f t="shared" si="123"/>
        <v/>
      </c>
      <c r="FL52" s="224" t="str">
        <f t="shared" si="124"/>
        <v/>
      </c>
      <c r="FM52" s="225"/>
      <c r="FN52" s="115" t="str">
        <f t="shared" si="125"/>
        <v/>
      </c>
      <c r="FO52" s="225" t="str">
        <f t="shared" si="126"/>
        <v/>
      </c>
      <c r="FP52" s="224"/>
      <c r="FQ52" s="5" t="str">
        <f t="shared" si="127"/>
        <v/>
      </c>
      <c r="FR52" s="224" t="str">
        <f t="shared" si="128"/>
        <v/>
      </c>
      <c r="FS52" s="225"/>
      <c r="FT52" s="115" t="str">
        <f t="shared" si="129"/>
        <v/>
      </c>
      <c r="FU52" s="225" t="str">
        <f t="shared" si="130"/>
        <v/>
      </c>
      <c r="FV52" s="253"/>
      <c r="FW52" s="253"/>
      <c r="FX52" s="253"/>
      <c r="FY52" s="253"/>
      <c r="FZ52" s="253"/>
    </row>
    <row r="53" spans="1:182" s="3" customFormat="1" x14ac:dyDescent="0.25">
      <c r="A53" s="2" t="str">
        <f t="shared" si="27"/>
        <v/>
      </c>
      <c r="B53" s="2"/>
      <c r="C53" s="186"/>
      <c r="D53" s="186" t="str">
        <f t="shared" si="28"/>
        <v/>
      </c>
      <c r="E53" s="109"/>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31"/>
        <v/>
      </c>
      <c r="BH53" s="36" t="str">
        <f t="shared" si="132"/>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115" t="str">
        <f t="shared" si="69"/>
        <v/>
      </c>
      <c r="CI53" s="225" t="str">
        <f t="shared" si="70"/>
        <v/>
      </c>
      <c r="CJ53" s="224"/>
      <c r="CK53" s="5" t="str">
        <f t="shared" si="71"/>
        <v/>
      </c>
      <c r="CL53" s="224" t="str">
        <f t="shared" si="72"/>
        <v/>
      </c>
      <c r="CM53" s="225"/>
      <c r="CN53" s="115" t="str">
        <f t="shared" si="73"/>
        <v/>
      </c>
      <c r="CO53" s="225" t="str">
        <f t="shared" si="74"/>
        <v/>
      </c>
      <c r="CP53" s="224"/>
      <c r="CQ53" s="5" t="str">
        <f t="shared" si="75"/>
        <v/>
      </c>
      <c r="CR53" s="224" t="str">
        <f t="shared" si="76"/>
        <v/>
      </c>
      <c r="CS53" s="225"/>
      <c r="CT53" s="115" t="str">
        <f t="shared" si="77"/>
        <v/>
      </c>
      <c r="CU53" s="225" t="str">
        <f t="shared" si="78"/>
        <v/>
      </c>
      <c r="CV53" s="224"/>
      <c r="CW53" s="5" t="str">
        <f t="shared" si="79"/>
        <v/>
      </c>
      <c r="CX53" s="224" t="str">
        <f t="shared" si="80"/>
        <v/>
      </c>
      <c r="CY53" s="225"/>
      <c r="CZ53" s="115" t="str">
        <f t="shared" si="81"/>
        <v/>
      </c>
      <c r="DA53" s="225" t="str">
        <f t="shared" si="82"/>
        <v/>
      </c>
      <c r="DB53" s="224"/>
      <c r="DC53" s="5" t="str">
        <f t="shared" si="83"/>
        <v/>
      </c>
      <c r="DD53" s="224" t="str">
        <f t="shared" si="84"/>
        <v/>
      </c>
      <c r="DE53" s="225"/>
      <c r="DF53" s="115" t="str">
        <f t="shared" si="85"/>
        <v/>
      </c>
      <c r="DG53" s="225" t="str">
        <f t="shared" si="86"/>
        <v/>
      </c>
      <c r="DH53" s="224"/>
      <c r="DI53" s="5" t="str">
        <f t="shared" si="87"/>
        <v/>
      </c>
      <c r="DJ53" s="224" t="str">
        <f t="shared" si="88"/>
        <v/>
      </c>
      <c r="DK53" s="225"/>
      <c r="DL53" s="115" t="str">
        <f t="shared" si="89"/>
        <v/>
      </c>
      <c r="DM53" s="225" t="str">
        <f t="shared" si="90"/>
        <v/>
      </c>
      <c r="DN53" s="224"/>
      <c r="DO53" s="5" t="str">
        <f t="shared" si="91"/>
        <v/>
      </c>
      <c r="DP53" s="224" t="str">
        <f t="shared" si="92"/>
        <v/>
      </c>
      <c r="DQ53" s="225"/>
      <c r="DR53" s="115" t="str">
        <f t="shared" si="93"/>
        <v/>
      </c>
      <c r="DS53" s="225" t="str">
        <f t="shared" si="94"/>
        <v/>
      </c>
      <c r="DT53" s="224"/>
      <c r="DU53" s="5" t="str">
        <f t="shared" si="95"/>
        <v/>
      </c>
      <c r="DV53" s="224" t="str">
        <f t="shared" si="96"/>
        <v/>
      </c>
      <c r="DW53" s="225"/>
      <c r="DX53" s="115" t="str">
        <f t="shared" si="97"/>
        <v/>
      </c>
      <c r="DY53" s="225" t="str">
        <f t="shared" si="98"/>
        <v/>
      </c>
      <c r="DZ53" s="224"/>
      <c r="EA53" s="5" t="str">
        <f t="shared" si="99"/>
        <v/>
      </c>
      <c r="EB53" s="224" t="str">
        <f t="shared" si="100"/>
        <v/>
      </c>
      <c r="EC53" s="225"/>
      <c r="ED53" s="115" t="str">
        <f t="shared" si="101"/>
        <v/>
      </c>
      <c r="EE53" s="225" t="str">
        <f t="shared" si="102"/>
        <v/>
      </c>
      <c r="EF53" s="224"/>
      <c r="EG53" s="5" t="str">
        <f t="shared" si="103"/>
        <v/>
      </c>
      <c r="EH53" s="224" t="str">
        <f t="shared" si="104"/>
        <v/>
      </c>
      <c r="EI53" s="225"/>
      <c r="EJ53" s="115" t="str">
        <f t="shared" si="105"/>
        <v/>
      </c>
      <c r="EK53" s="225" t="str">
        <f t="shared" si="106"/>
        <v/>
      </c>
      <c r="EL53" s="224"/>
      <c r="EM53" s="5" t="str">
        <f t="shared" si="107"/>
        <v/>
      </c>
      <c r="EN53" s="224" t="str">
        <f t="shared" si="108"/>
        <v/>
      </c>
      <c r="EO53" s="225"/>
      <c r="EP53" s="115" t="str">
        <f t="shared" si="109"/>
        <v/>
      </c>
      <c r="EQ53" s="225" t="str">
        <f t="shared" si="110"/>
        <v/>
      </c>
      <c r="ER53" s="224"/>
      <c r="ES53" s="5" t="str">
        <f t="shared" si="111"/>
        <v/>
      </c>
      <c r="ET53" s="224" t="str">
        <f t="shared" si="112"/>
        <v/>
      </c>
      <c r="EU53" s="225"/>
      <c r="EV53" s="115" t="str">
        <f t="shared" si="113"/>
        <v/>
      </c>
      <c r="EW53" s="225" t="str">
        <f t="shared" si="114"/>
        <v/>
      </c>
      <c r="EX53" s="224"/>
      <c r="EY53" s="5" t="str">
        <f t="shared" si="115"/>
        <v/>
      </c>
      <c r="EZ53" s="224" t="str">
        <f t="shared" si="116"/>
        <v/>
      </c>
      <c r="FA53" s="225"/>
      <c r="FB53" s="115" t="str">
        <f t="shared" si="117"/>
        <v/>
      </c>
      <c r="FC53" s="225" t="str">
        <f t="shared" si="118"/>
        <v/>
      </c>
      <c r="FD53" s="224"/>
      <c r="FE53" s="5" t="str">
        <f t="shared" si="119"/>
        <v/>
      </c>
      <c r="FF53" s="224" t="str">
        <f t="shared" si="120"/>
        <v/>
      </c>
      <c r="FG53" s="225"/>
      <c r="FH53" s="115" t="str">
        <f t="shared" si="121"/>
        <v/>
      </c>
      <c r="FI53" s="225" t="str">
        <f t="shared" si="122"/>
        <v/>
      </c>
      <c r="FJ53" s="224"/>
      <c r="FK53" s="5" t="str">
        <f t="shared" si="123"/>
        <v/>
      </c>
      <c r="FL53" s="224" t="str">
        <f t="shared" si="124"/>
        <v/>
      </c>
      <c r="FM53" s="225"/>
      <c r="FN53" s="115" t="str">
        <f t="shared" si="125"/>
        <v/>
      </c>
      <c r="FO53" s="225" t="str">
        <f t="shared" si="126"/>
        <v/>
      </c>
      <c r="FP53" s="224"/>
      <c r="FQ53" s="5" t="str">
        <f t="shared" si="127"/>
        <v/>
      </c>
      <c r="FR53" s="224" t="str">
        <f t="shared" si="128"/>
        <v/>
      </c>
      <c r="FS53" s="225"/>
      <c r="FT53" s="115" t="str">
        <f t="shared" si="129"/>
        <v/>
      </c>
      <c r="FU53" s="225" t="str">
        <f t="shared" si="130"/>
        <v/>
      </c>
      <c r="FV53" s="253"/>
      <c r="FW53" s="253"/>
      <c r="FX53" s="253"/>
      <c r="FY53" s="253"/>
      <c r="FZ53" s="253"/>
    </row>
    <row r="54" spans="1:182" s="3" customFormat="1" x14ac:dyDescent="0.25">
      <c r="A54" s="2" t="str">
        <f t="shared" si="27"/>
        <v/>
      </c>
      <c r="B54" s="2"/>
      <c r="C54" s="186"/>
      <c r="D54" s="186" t="str">
        <f t="shared" si="28"/>
        <v/>
      </c>
      <c r="E54" s="109"/>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31"/>
        <v/>
      </c>
      <c r="BH54" s="36" t="str">
        <f t="shared" si="132"/>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115" t="str">
        <f t="shared" si="69"/>
        <v/>
      </c>
      <c r="CI54" s="225" t="str">
        <f t="shared" si="70"/>
        <v/>
      </c>
      <c r="CJ54" s="224"/>
      <c r="CK54" s="5" t="str">
        <f t="shared" si="71"/>
        <v/>
      </c>
      <c r="CL54" s="224" t="str">
        <f t="shared" si="72"/>
        <v/>
      </c>
      <c r="CM54" s="225"/>
      <c r="CN54" s="115" t="str">
        <f t="shared" si="73"/>
        <v/>
      </c>
      <c r="CO54" s="225" t="str">
        <f t="shared" si="74"/>
        <v/>
      </c>
      <c r="CP54" s="224"/>
      <c r="CQ54" s="5" t="str">
        <f t="shared" si="75"/>
        <v/>
      </c>
      <c r="CR54" s="224" t="str">
        <f t="shared" si="76"/>
        <v/>
      </c>
      <c r="CS54" s="225"/>
      <c r="CT54" s="115" t="str">
        <f t="shared" si="77"/>
        <v/>
      </c>
      <c r="CU54" s="225" t="str">
        <f t="shared" si="78"/>
        <v/>
      </c>
      <c r="CV54" s="224"/>
      <c r="CW54" s="5" t="str">
        <f t="shared" si="79"/>
        <v/>
      </c>
      <c r="CX54" s="224" t="str">
        <f t="shared" si="80"/>
        <v/>
      </c>
      <c r="CY54" s="225"/>
      <c r="CZ54" s="115" t="str">
        <f t="shared" si="81"/>
        <v/>
      </c>
      <c r="DA54" s="225" t="str">
        <f t="shared" si="82"/>
        <v/>
      </c>
      <c r="DB54" s="224"/>
      <c r="DC54" s="5" t="str">
        <f t="shared" si="83"/>
        <v/>
      </c>
      <c r="DD54" s="224" t="str">
        <f t="shared" si="84"/>
        <v/>
      </c>
      <c r="DE54" s="225"/>
      <c r="DF54" s="115" t="str">
        <f t="shared" si="85"/>
        <v/>
      </c>
      <c r="DG54" s="225" t="str">
        <f t="shared" si="86"/>
        <v/>
      </c>
      <c r="DH54" s="224"/>
      <c r="DI54" s="5" t="str">
        <f t="shared" si="87"/>
        <v/>
      </c>
      <c r="DJ54" s="224" t="str">
        <f t="shared" si="88"/>
        <v/>
      </c>
      <c r="DK54" s="225"/>
      <c r="DL54" s="115" t="str">
        <f t="shared" si="89"/>
        <v/>
      </c>
      <c r="DM54" s="225" t="str">
        <f t="shared" si="90"/>
        <v/>
      </c>
      <c r="DN54" s="224"/>
      <c r="DO54" s="5" t="str">
        <f t="shared" si="91"/>
        <v/>
      </c>
      <c r="DP54" s="224" t="str">
        <f t="shared" si="92"/>
        <v/>
      </c>
      <c r="DQ54" s="225"/>
      <c r="DR54" s="115" t="str">
        <f t="shared" si="93"/>
        <v/>
      </c>
      <c r="DS54" s="225" t="str">
        <f t="shared" si="94"/>
        <v/>
      </c>
      <c r="DT54" s="224"/>
      <c r="DU54" s="5" t="str">
        <f t="shared" si="95"/>
        <v/>
      </c>
      <c r="DV54" s="224" t="str">
        <f t="shared" si="96"/>
        <v/>
      </c>
      <c r="DW54" s="225"/>
      <c r="DX54" s="115" t="str">
        <f t="shared" si="97"/>
        <v/>
      </c>
      <c r="DY54" s="225" t="str">
        <f t="shared" si="98"/>
        <v/>
      </c>
      <c r="DZ54" s="224"/>
      <c r="EA54" s="5" t="str">
        <f t="shared" si="99"/>
        <v/>
      </c>
      <c r="EB54" s="224" t="str">
        <f t="shared" si="100"/>
        <v/>
      </c>
      <c r="EC54" s="225"/>
      <c r="ED54" s="115" t="str">
        <f t="shared" si="101"/>
        <v/>
      </c>
      <c r="EE54" s="225" t="str">
        <f t="shared" si="102"/>
        <v/>
      </c>
      <c r="EF54" s="224"/>
      <c r="EG54" s="5" t="str">
        <f t="shared" si="103"/>
        <v/>
      </c>
      <c r="EH54" s="224" t="str">
        <f t="shared" si="104"/>
        <v/>
      </c>
      <c r="EI54" s="225"/>
      <c r="EJ54" s="115" t="str">
        <f t="shared" si="105"/>
        <v/>
      </c>
      <c r="EK54" s="225" t="str">
        <f t="shared" si="106"/>
        <v/>
      </c>
      <c r="EL54" s="224"/>
      <c r="EM54" s="5" t="str">
        <f t="shared" si="107"/>
        <v/>
      </c>
      <c r="EN54" s="224" t="str">
        <f t="shared" si="108"/>
        <v/>
      </c>
      <c r="EO54" s="225"/>
      <c r="EP54" s="115" t="str">
        <f t="shared" si="109"/>
        <v/>
      </c>
      <c r="EQ54" s="225" t="str">
        <f t="shared" si="110"/>
        <v/>
      </c>
      <c r="ER54" s="224"/>
      <c r="ES54" s="5" t="str">
        <f t="shared" si="111"/>
        <v/>
      </c>
      <c r="ET54" s="224" t="str">
        <f t="shared" si="112"/>
        <v/>
      </c>
      <c r="EU54" s="225"/>
      <c r="EV54" s="115" t="str">
        <f t="shared" si="113"/>
        <v/>
      </c>
      <c r="EW54" s="225" t="str">
        <f t="shared" si="114"/>
        <v/>
      </c>
      <c r="EX54" s="224"/>
      <c r="EY54" s="5" t="str">
        <f t="shared" si="115"/>
        <v/>
      </c>
      <c r="EZ54" s="224" t="str">
        <f t="shared" si="116"/>
        <v/>
      </c>
      <c r="FA54" s="225"/>
      <c r="FB54" s="115" t="str">
        <f t="shared" si="117"/>
        <v/>
      </c>
      <c r="FC54" s="225" t="str">
        <f t="shared" si="118"/>
        <v/>
      </c>
      <c r="FD54" s="224"/>
      <c r="FE54" s="5" t="str">
        <f t="shared" si="119"/>
        <v/>
      </c>
      <c r="FF54" s="224" t="str">
        <f t="shared" si="120"/>
        <v/>
      </c>
      <c r="FG54" s="225"/>
      <c r="FH54" s="115" t="str">
        <f t="shared" si="121"/>
        <v/>
      </c>
      <c r="FI54" s="225" t="str">
        <f t="shared" si="122"/>
        <v/>
      </c>
      <c r="FJ54" s="224"/>
      <c r="FK54" s="5" t="str">
        <f t="shared" si="123"/>
        <v/>
      </c>
      <c r="FL54" s="224" t="str">
        <f t="shared" si="124"/>
        <v/>
      </c>
      <c r="FM54" s="225"/>
      <c r="FN54" s="115" t="str">
        <f t="shared" si="125"/>
        <v/>
      </c>
      <c r="FO54" s="225" t="str">
        <f t="shared" si="126"/>
        <v/>
      </c>
      <c r="FP54" s="224"/>
      <c r="FQ54" s="5" t="str">
        <f t="shared" si="127"/>
        <v/>
      </c>
      <c r="FR54" s="224" t="str">
        <f t="shared" si="128"/>
        <v/>
      </c>
      <c r="FS54" s="225"/>
      <c r="FT54" s="115" t="str">
        <f t="shared" si="129"/>
        <v/>
      </c>
      <c r="FU54" s="225" t="str">
        <f t="shared" si="130"/>
        <v/>
      </c>
      <c r="FV54" s="253"/>
      <c r="FW54" s="253"/>
      <c r="FX54" s="253"/>
      <c r="FY54" s="253"/>
      <c r="FZ54" s="253"/>
    </row>
    <row r="55" spans="1:182" s="14" customFormat="1" x14ac:dyDescent="0.25">
      <c r="A55" s="2" t="str">
        <f t="shared" si="27"/>
        <v/>
      </c>
      <c r="B55" s="2"/>
      <c r="C55" s="186"/>
      <c r="D55" s="186" t="str">
        <f t="shared" si="28"/>
        <v/>
      </c>
      <c r="E55" s="109"/>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31"/>
        <v/>
      </c>
      <c r="BH55" s="36" t="str">
        <f t="shared" si="132"/>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115" t="str">
        <f t="shared" si="69"/>
        <v/>
      </c>
      <c r="CI55" s="225" t="str">
        <f t="shared" si="70"/>
        <v/>
      </c>
      <c r="CJ55" s="224"/>
      <c r="CK55" s="5" t="str">
        <f t="shared" si="71"/>
        <v/>
      </c>
      <c r="CL55" s="224" t="str">
        <f t="shared" si="72"/>
        <v/>
      </c>
      <c r="CM55" s="225"/>
      <c r="CN55" s="115" t="str">
        <f t="shared" si="73"/>
        <v/>
      </c>
      <c r="CO55" s="225" t="str">
        <f t="shared" si="74"/>
        <v/>
      </c>
      <c r="CP55" s="224"/>
      <c r="CQ55" s="5" t="str">
        <f t="shared" si="75"/>
        <v/>
      </c>
      <c r="CR55" s="224" t="str">
        <f t="shared" si="76"/>
        <v/>
      </c>
      <c r="CS55" s="225"/>
      <c r="CT55" s="115" t="str">
        <f t="shared" si="77"/>
        <v/>
      </c>
      <c r="CU55" s="225" t="str">
        <f t="shared" si="78"/>
        <v/>
      </c>
      <c r="CV55" s="224"/>
      <c r="CW55" s="5" t="str">
        <f t="shared" si="79"/>
        <v/>
      </c>
      <c r="CX55" s="224" t="str">
        <f t="shared" si="80"/>
        <v/>
      </c>
      <c r="CY55" s="225"/>
      <c r="CZ55" s="115" t="str">
        <f t="shared" si="81"/>
        <v/>
      </c>
      <c r="DA55" s="225" t="str">
        <f t="shared" si="82"/>
        <v/>
      </c>
      <c r="DB55" s="224"/>
      <c r="DC55" s="5" t="str">
        <f t="shared" si="83"/>
        <v/>
      </c>
      <c r="DD55" s="224" t="str">
        <f t="shared" si="84"/>
        <v/>
      </c>
      <c r="DE55" s="225"/>
      <c r="DF55" s="115" t="str">
        <f t="shared" si="85"/>
        <v/>
      </c>
      <c r="DG55" s="225" t="str">
        <f t="shared" si="86"/>
        <v/>
      </c>
      <c r="DH55" s="224"/>
      <c r="DI55" s="5" t="str">
        <f t="shared" si="87"/>
        <v/>
      </c>
      <c r="DJ55" s="224" t="str">
        <f t="shared" si="88"/>
        <v/>
      </c>
      <c r="DK55" s="225"/>
      <c r="DL55" s="115" t="str">
        <f t="shared" si="89"/>
        <v/>
      </c>
      <c r="DM55" s="225" t="str">
        <f t="shared" si="90"/>
        <v/>
      </c>
      <c r="DN55" s="224"/>
      <c r="DO55" s="5" t="str">
        <f t="shared" si="91"/>
        <v/>
      </c>
      <c r="DP55" s="224" t="str">
        <f t="shared" si="92"/>
        <v/>
      </c>
      <c r="DQ55" s="225"/>
      <c r="DR55" s="115" t="str">
        <f t="shared" si="93"/>
        <v/>
      </c>
      <c r="DS55" s="225" t="str">
        <f t="shared" si="94"/>
        <v/>
      </c>
      <c r="DT55" s="224"/>
      <c r="DU55" s="5" t="str">
        <f t="shared" si="95"/>
        <v/>
      </c>
      <c r="DV55" s="224" t="str">
        <f t="shared" si="96"/>
        <v/>
      </c>
      <c r="DW55" s="225"/>
      <c r="DX55" s="115" t="str">
        <f t="shared" si="97"/>
        <v/>
      </c>
      <c r="DY55" s="225" t="str">
        <f t="shared" si="98"/>
        <v/>
      </c>
      <c r="DZ55" s="224"/>
      <c r="EA55" s="5" t="str">
        <f t="shared" si="99"/>
        <v/>
      </c>
      <c r="EB55" s="224" t="str">
        <f t="shared" si="100"/>
        <v/>
      </c>
      <c r="EC55" s="225"/>
      <c r="ED55" s="115" t="str">
        <f t="shared" si="101"/>
        <v/>
      </c>
      <c r="EE55" s="225" t="str">
        <f t="shared" si="102"/>
        <v/>
      </c>
      <c r="EF55" s="224"/>
      <c r="EG55" s="5" t="str">
        <f t="shared" si="103"/>
        <v/>
      </c>
      <c r="EH55" s="224" t="str">
        <f t="shared" si="104"/>
        <v/>
      </c>
      <c r="EI55" s="225"/>
      <c r="EJ55" s="115" t="str">
        <f t="shared" si="105"/>
        <v/>
      </c>
      <c r="EK55" s="225" t="str">
        <f t="shared" si="106"/>
        <v/>
      </c>
      <c r="EL55" s="224"/>
      <c r="EM55" s="5" t="str">
        <f t="shared" si="107"/>
        <v/>
      </c>
      <c r="EN55" s="224" t="str">
        <f t="shared" si="108"/>
        <v/>
      </c>
      <c r="EO55" s="225"/>
      <c r="EP55" s="115" t="str">
        <f t="shared" si="109"/>
        <v/>
      </c>
      <c r="EQ55" s="225" t="str">
        <f t="shared" si="110"/>
        <v/>
      </c>
      <c r="ER55" s="224"/>
      <c r="ES55" s="5" t="str">
        <f t="shared" si="111"/>
        <v/>
      </c>
      <c r="ET55" s="224" t="str">
        <f t="shared" si="112"/>
        <v/>
      </c>
      <c r="EU55" s="225"/>
      <c r="EV55" s="115" t="str">
        <f t="shared" si="113"/>
        <v/>
      </c>
      <c r="EW55" s="225" t="str">
        <f t="shared" si="114"/>
        <v/>
      </c>
      <c r="EX55" s="224"/>
      <c r="EY55" s="5" t="str">
        <f t="shared" si="115"/>
        <v/>
      </c>
      <c r="EZ55" s="224" t="str">
        <f t="shared" si="116"/>
        <v/>
      </c>
      <c r="FA55" s="225"/>
      <c r="FB55" s="115" t="str">
        <f t="shared" si="117"/>
        <v/>
      </c>
      <c r="FC55" s="225" t="str">
        <f t="shared" si="118"/>
        <v/>
      </c>
      <c r="FD55" s="224"/>
      <c r="FE55" s="5" t="str">
        <f t="shared" si="119"/>
        <v/>
      </c>
      <c r="FF55" s="224" t="str">
        <f t="shared" si="120"/>
        <v/>
      </c>
      <c r="FG55" s="225"/>
      <c r="FH55" s="115" t="str">
        <f t="shared" si="121"/>
        <v/>
      </c>
      <c r="FI55" s="225" t="str">
        <f t="shared" si="122"/>
        <v/>
      </c>
      <c r="FJ55" s="224"/>
      <c r="FK55" s="5" t="str">
        <f t="shared" si="123"/>
        <v/>
      </c>
      <c r="FL55" s="224" t="str">
        <f t="shared" si="124"/>
        <v/>
      </c>
      <c r="FM55" s="225"/>
      <c r="FN55" s="115" t="str">
        <f t="shared" si="125"/>
        <v/>
      </c>
      <c r="FO55" s="225" t="str">
        <f t="shared" si="126"/>
        <v/>
      </c>
      <c r="FP55" s="224"/>
      <c r="FQ55" s="5" t="str">
        <f t="shared" si="127"/>
        <v/>
      </c>
      <c r="FR55" s="224" t="str">
        <f t="shared" si="128"/>
        <v/>
      </c>
      <c r="FS55" s="225"/>
      <c r="FT55" s="115" t="str">
        <f t="shared" si="129"/>
        <v/>
      </c>
      <c r="FU55" s="225" t="str">
        <f t="shared" si="130"/>
        <v/>
      </c>
      <c r="FV55" s="253"/>
      <c r="FW55" s="253"/>
      <c r="FX55" s="253"/>
      <c r="FY55" s="253"/>
      <c r="FZ55" s="253"/>
    </row>
    <row r="56" spans="1:182" s="3" customFormat="1" x14ac:dyDescent="0.25">
      <c r="A56" s="2" t="str">
        <f t="shared" si="27"/>
        <v/>
      </c>
      <c r="B56" s="2"/>
      <c r="C56" s="186"/>
      <c r="D56" s="186" t="str">
        <f t="shared" si="28"/>
        <v/>
      </c>
      <c r="E56" s="109"/>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31"/>
        <v/>
      </c>
      <c r="BH56" s="36" t="str">
        <f t="shared" si="132"/>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115" t="str">
        <f t="shared" si="69"/>
        <v/>
      </c>
      <c r="CI56" s="225" t="str">
        <f t="shared" si="70"/>
        <v/>
      </c>
      <c r="CJ56" s="224"/>
      <c r="CK56" s="5" t="str">
        <f t="shared" si="71"/>
        <v/>
      </c>
      <c r="CL56" s="224" t="str">
        <f t="shared" si="72"/>
        <v/>
      </c>
      <c r="CM56" s="225"/>
      <c r="CN56" s="115" t="str">
        <f t="shared" si="73"/>
        <v/>
      </c>
      <c r="CO56" s="225" t="str">
        <f t="shared" si="74"/>
        <v/>
      </c>
      <c r="CP56" s="224"/>
      <c r="CQ56" s="5" t="str">
        <f t="shared" si="75"/>
        <v/>
      </c>
      <c r="CR56" s="224" t="str">
        <f t="shared" si="76"/>
        <v/>
      </c>
      <c r="CS56" s="225"/>
      <c r="CT56" s="115" t="str">
        <f t="shared" si="77"/>
        <v/>
      </c>
      <c r="CU56" s="225" t="str">
        <f t="shared" si="78"/>
        <v/>
      </c>
      <c r="CV56" s="224"/>
      <c r="CW56" s="5" t="str">
        <f t="shared" si="79"/>
        <v/>
      </c>
      <c r="CX56" s="224" t="str">
        <f t="shared" si="80"/>
        <v/>
      </c>
      <c r="CY56" s="225"/>
      <c r="CZ56" s="115" t="str">
        <f t="shared" si="81"/>
        <v/>
      </c>
      <c r="DA56" s="225" t="str">
        <f t="shared" si="82"/>
        <v/>
      </c>
      <c r="DB56" s="224"/>
      <c r="DC56" s="5" t="str">
        <f t="shared" si="83"/>
        <v/>
      </c>
      <c r="DD56" s="224" t="str">
        <f t="shared" si="84"/>
        <v/>
      </c>
      <c r="DE56" s="225"/>
      <c r="DF56" s="115" t="str">
        <f t="shared" si="85"/>
        <v/>
      </c>
      <c r="DG56" s="225" t="str">
        <f t="shared" si="86"/>
        <v/>
      </c>
      <c r="DH56" s="224"/>
      <c r="DI56" s="5" t="str">
        <f t="shared" si="87"/>
        <v/>
      </c>
      <c r="DJ56" s="224" t="str">
        <f t="shared" si="88"/>
        <v/>
      </c>
      <c r="DK56" s="225"/>
      <c r="DL56" s="115" t="str">
        <f t="shared" si="89"/>
        <v/>
      </c>
      <c r="DM56" s="225" t="str">
        <f t="shared" si="90"/>
        <v/>
      </c>
      <c r="DN56" s="224"/>
      <c r="DO56" s="5" t="str">
        <f t="shared" si="91"/>
        <v/>
      </c>
      <c r="DP56" s="224" t="str">
        <f t="shared" si="92"/>
        <v/>
      </c>
      <c r="DQ56" s="225"/>
      <c r="DR56" s="115" t="str">
        <f t="shared" si="93"/>
        <v/>
      </c>
      <c r="DS56" s="225" t="str">
        <f t="shared" si="94"/>
        <v/>
      </c>
      <c r="DT56" s="224"/>
      <c r="DU56" s="5" t="str">
        <f t="shared" si="95"/>
        <v/>
      </c>
      <c r="DV56" s="224" t="str">
        <f t="shared" si="96"/>
        <v/>
      </c>
      <c r="DW56" s="225"/>
      <c r="DX56" s="115" t="str">
        <f t="shared" si="97"/>
        <v/>
      </c>
      <c r="DY56" s="225" t="str">
        <f t="shared" si="98"/>
        <v/>
      </c>
      <c r="DZ56" s="224"/>
      <c r="EA56" s="5" t="str">
        <f t="shared" si="99"/>
        <v/>
      </c>
      <c r="EB56" s="224" t="str">
        <f t="shared" si="100"/>
        <v/>
      </c>
      <c r="EC56" s="225"/>
      <c r="ED56" s="115" t="str">
        <f t="shared" si="101"/>
        <v/>
      </c>
      <c r="EE56" s="225" t="str">
        <f t="shared" si="102"/>
        <v/>
      </c>
      <c r="EF56" s="224"/>
      <c r="EG56" s="5" t="str">
        <f t="shared" si="103"/>
        <v/>
      </c>
      <c r="EH56" s="224" t="str">
        <f t="shared" si="104"/>
        <v/>
      </c>
      <c r="EI56" s="225"/>
      <c r="EJ56" s="115" t="str">
        <f t="shared" si="105"/>
        <v/>
      </c>
      <c r="EK56" s="225" t="str">
        <f t="shared" si="106"/>
        <v/>
      </c>
      <c r="EL56" s="224"/>
      <c r="EM56" s="5" t="str">
        <f t="shared" si="107"/>
        <v/>
      </c>
      <c r="EN56" s="224" t="str">
        <f t="shared" si="108"/>
        <v/>
      </c>
      <c r="EO56" s="225"/>
      <c r="EP56" s="115" t="str">
        <f t="shared" si="109"/>
        <v/>
      </c>
      <c r="EQ56" s="225" t="str">
        <f t="shared" si="110"/>
        <v/>
      </c>
      <c r="ER56" s="224"/>
      <c r="ES56" s="5" t="str">
        <f t="shared" si="111"/>
        <v/>
      </c>
      <c r="ET56" s="224" t="str">
        <f t="shared" si="112"/>
        <v/>
      </c>
      <c r="EU56" s="225"/>
      <c r="EV56" s="115" t="str">
        <f t="shared" si="113"/>
        <v/>
      </c>
      <c r="EW56" s="225" t="str">
        <f t="shared" si="114"/>
        <v/>
      </c>
      <c r="EX56" s="224"/>
      <c r="EY56" s="5" t="str">
        <f t="shared" si="115"/>
        <v/>
      </c>
      <c r="EZ56" s="224" t="str">
        <f t="shared" si="116"/>
        <v/>
      </c>
      <c r="FA56" s="225"/>
      <c r="FB56" s="115" t="str">
        <f t="shared" si="117"/>
        <v/>
      </c>
      <c r="FC56" s="225" t="str">
        <f t="shared" si="118"/>
        <v/>
      </c>
      <c r="FD56" s="224"/>
      <c r="FE56" s="5" t="str">
        <f t="shared" si="119"/>
        <v/>
      </c>
      <c r="FF56" s="224" t="str">
        <f t="shared" si="120"/>
        <v/>
      </c>
      <c r="FG56" s="225"/>
      <c r="FH56" s="115" t="str">
        <f t="shared" si="121"/>
        <v/>
      </c>
      <c r="FI56" s="225" t="str">
        <f t="shared" si="122"/>
        <v/>
      </c>
      <c r="FJ56" s="224"/>
      <c r="FK56" s="5" t="str">
        <f t="shared" si="123"/>
        <v/>
      </c>
      <c r="FL56" s="224" t="str">
        <f t="shared" si="124"/>
        <v/>
      </c>
      <c r="FM56" s="225"/>
      <c r="FN56" s="115" t="str">
        <f t="shared" si="125"/>
        <v/>
      </c>
      <c r="FO56" s="225" t="str">
        <f t="shared" si="126"/>
        <v/>
      </c>
      <c r="FP56" s="224"/>
      <c r="FQ56" s="5" t="str">
        <f t="shared" si="127"/>
        <v/>
      </c>
      <c r="FR56" s="224" t="str">
        <f t="shared" si="128"/>
        <v/>
      </c>
      <c r="FS56" s="225"/>
      <c r="FT56" s="115" t="str">
        <f t="shared" si="129"/>
        <v/>
      </c>
      <c r="FU56" s="225" t="str">
        <f t="shared" si="130"/>
        <v/>
      </c>
      <c r="FV56" s="253"/>
      <c r="FW56" s="253"/>
      <c r="FX56" s="253"/>
      <c r="FY56" s="253"/>
      <c r="FZ56" s="253"/>
    </row>
    <row r="57" spans="1:182" s="14" customFormat="1" x14ac:dyDescent="0.25">
      <c r="A57" s="2" t="str">
        <f t="shared" si="27"/>
        <v/>
      </c>
      <c r="B57" s="2"/>
      <c r="C57" s="186"/>
      <c r="D57" s="186" t="str">
        <f t="shared" si="28"/>
        <v/>
      </c>
      <c r="E57" s="109"/>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31"/>
        <v/>
      </c>
      <c r="BH57" s="36" t="str">
        <f t="shared" si="132"/>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115" t="str">
        <f t="shared" si="69"/>
        <v/>
      </c>
      <c r="CI57" s="225" t="str">
        <f t="shared" si="70"/>
        <v/>
      </c>
      <c r="CJ57" s="224"/>
      <c r="CK57" s="5" t="str">
        <f t="shared" si="71"/>
        <v/>
      </c>
      <c r="CL57" s="224" t="str">
        <f t="shared" si="72"/>
        <v/>
      </c>
      <c r="CM57" s="225"/>
      <c r="CN57" s="115" t="str">
        <f t="shared" si="73"/>
        <v/>
      </c>
      <c r="CO57" s="225" t="str">
        <f t="shared" si="74"/>
        <v/>
      </c>
      <c r="CP57" s="224"/>
      <c r="CQ57" s="5" t="str">
        <f t="shared" si="75"/>
        <v/>
      </c>
      <c r="CR57" s="224" t="str">
        <f t="shared" si="76"/>
        <v/>
      </c>
      <c r="CS57" s="225"/>
      <c r="CT57" s="115" t="str">
        <f t="shared" si="77"/>
        <v/>
      </c>
      <c r="CU57" s="225" t="str">
        <f t="shared" si="78"/>
        <v/>
      </c>
      <c r="CV57" s="224"/>
      <c r="CW57" s="5" t="str">
        <f t="shared" si="79"/>
        <v/>
      </c>
      <c r="CX57" s="224" t="str">
        <f t="shared" si="80"/>
        <v/>
      </c>
      <c r="CY57" s="225"/>
      <c r="CZ57" s="115" t="str">
        <f t="shared" si="81"/>
        <v/>
      </c>
      <c r="DA57" s="225" t="str">
        <f t="shared" si="82"/>
        <v/>
      </c>
      <c r="DB57" s="224"/>
      <c r="DC57" s="5" t="str">
        <f t="shared" si="83"/>
        <v/>
      </c>
      <c r="DD57" s="224" t="str">
        <f t="shared" si="84"/>
        <v/>
      </c>
      <c r="DE57" s="225"/>
      <c r="DF57" s="115" t="str">
        <f t="shared" si="85"/>
        <v/>
      </c>
      <c r="DG57" s="225" t="str">
        <f t="shared" si="86"/>
        <v/>
      </c>
      <c r="DH57" s="224"/>
      <c r="DI57" s="5" t="str">
        <f t="shared" si="87"/>
        <v/>
      </c>
      <c r="DJ57" s="224" t="str">
        <f t="shared" si="88"/>
        <v/>
      </c>
      <c r="DK57" s="225"/>
      <c r="DL57" s="115" t="str">
        <f t="shared" si="89"/>
        <v/>
      </c>
      <c r="DM57" s="225" t="str">
        <f t="shared" si="90"/>
        <v/>
      </c>
      <c r="DN57" s="224"/>
      <c r="DO57" s="5" t="str">
        <f t="shared" si="91"/>
        <v/>
      </c>
      <c r="DP57" s="224" t="str">
        <f t="shared" si="92"/>
        <v/>
      </c>
      <c r="DQ57" s="225"/>
      <c r="DR57" s="115" t="str">
        <f t="shared" si="93"/>
        <v/>
      </c>
      <c r="DS57" s="225" t="str">
        <f t="shared" si="94"/>
        <v/>
      </c>
      <c r="DT57" s="224"/>
      <c r="DU57" s="5" t="str">
        <f t="shared" si="95"/>
        <v/>
      </c>
      <c r="DV57" s="224" t="str">
        <f t="shared" si="96"/>
        <v/>
      </c>
      <c r="DW57" s="225"/>
      <c r="DX57" s="115" t="str">
        <f t="shared" si="97"/>
        <v/>
      </c>
      <c r="DY57" s="225" t="str">
        <f t="shared" si="98"/>
        <v/>
      </c>
      <c r="DZ57" s="224"/>
      <c r="EA57" s="5" t="str">
        <f t="shared" si="99"/>
        <v/>
      </c>
      <c r="EB57" s="224" t="str">
        <f t="shared" si="100"/>
        <v/>
      </c>
      <c r="EC57" s="225"/>
      <c r="ED57" s="115" t="str">
        <f t="shared" si="101"/>
        <v/>
      </c>
      <c r="EE57" s="225" t="str">
        <f t="shared" si="102"/>
        <v/>
      </c>
      <c r="EF57" s="224"/>
      <c r="EG57" s="5" t="str">
        <f t="shared" si="103"/>
        <v/>
      </c>
      <c r="EH57" s="224" t="str">
        <f t="shared" si="104"/>
        <v/>
      </c>
      <c r="EI57" s="225"/>
      <c r="EJ57" s="115" t="str">
        <f t="shared" si="105"/>
        <v/>
      </c>
      <c r="EK57" s="225" t="str">
        <f t="shared" si="106"/>
        <v/>
      </c>
      <c r="EL57" s="224"/>
      <c r="EM57" s="5" t="str">
        <f t="shared" si="107"/>
        <v/>
      </c>
      <c r="EN57" s="224" t="str">
        <f t="shared" si="108"/>
        <v/>
      </c>
      <c r="EO57" s="225"/>
      <c r="EP57" s="115" t="str">
        <f t="shared" si="109"/>
        <v/>
      </c>
      <c r="EQ57" s="225" t="str">
        <f t="shared" si="110"/>
        <v/>
      </c>
      <c r="ER57" s="224"/>
      <c r="ES57" s="5" t="str">
        <f t="shared" si="111"/>
        <v/>
      </c>
      <c r="ET57" s="224" t="str">
        <f t="shared" si="112"/>
        <v/>
      </c>
      <c r="EU57" s="225"/>
      <c r="EV57" s="115" t="str">
        <f t="shared" si="113"/>
        <v/>
      </c>
      <c r="EW57" s="225" t="str">
        <f t="shared" si="114"/>
        <v/>
      </c>
      <c r="EX57" s="224"/>
      <c r="EY57" s="5" t="str">
        <f t="shared" si="115"/>
        <v/>
      </c>
      <c r="EZ57" s="224" t="str">
        <f t="shared" si="116"/>
        <v/>
      </c>
      <c r="FA57" s="225"/>
      <c r="FB57" s="115" t="str">
        <f t="shared" si="117"/>
        <v/>
      </c>
      <c r="FC57" s="225" t="str">
        <f t="shared" si="118"/>
        <v/>
      </c>
      <c r="FD57" s="224"/>
      <c r="FE57" s="5" t="str">
        <f t="shared" si="119"/>
        <v/>
      </c>
      <c r="FF57" s="224" t="str">
        <f t="shared" si="120"/>
        <v/>
      </c>
      <c r="FG57" s="225"/>
      <c r="FH57" s="115" t="str">
        <f t="shared" si="121"/>
        <v/>
      </c>
      <c r="FI57" s="225" t="str">
        <f t="shared" si="122"/>
        <v/>
      </c>
      <c r="FJ57" s="224"/>
      <c r="FK57" s="5" t="str">
        <f t="shared" si="123"/>
        <v/>
      </c>
      <c r="FL57" s="224" t="str">
        <f t="shared" si="124"/>
        <v/>
      </c>
      <c r="FM57" s="225"/>
      <c r="FN57" s="115" t="str">
        <f t="shared" si="125"/>
        <v/>
      </c>
      <c r="FO57" s="225" t="str">
        <f t="shared" si="126"/>
        <v/>
      </c>
      <c r="FP57" s="224"/>
      <c r="FQ57" s="5" t="str">
        <f t="shared" si="127"/>
        <v/>
      </c>
      <c r="FR57" s="224" t="str">
        <f t="shared" si="128"/>
        <v/>
      </c>
      <c r="FS57" s="225"/>
      <c r="FT57" s="115" t="str">
        <f t="shared" si="129"/>
        <v/>
      </c>
      <c r="FU57" s="225" t="str">
        <f t="shared" si="130"/>
        <v/>
      </c>
      <c r="FV57" s="253"/>
      <c r="FW57" s="253"/>
      <c r="FX57" s="253"/>
      <c r="FY57" s="253"/>
      <c r="FZ57" s="253"/>
    </row>
    <row r="58" spans="1:182" s="14" customFormat="1" x14ac:dyDescent="0.25">
      <c r="A58" s="2" t="str">
        <f t="shared" si="27"/>
        <v/>
      </c>
      <c r="B58" s="2"/>
      <c r="C58" s="186"/>
      <c r="D58" s="186" t="str">
        <f t="shared" si="28"/>
        <v/>
      </c>
      <c r="E58" s="109"/>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31"/>
        <v/>
      </c>
      <c r="BH58" s="36" t="str">
        <f t="shared" si="132"/>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115" t="str">
        <f t="shared" si="69"/>
        <v/>
      </c>
      <c r="CI58" s="225" t="str">
        <f t="shared" si="70"/>
        <v/>
      </c>
      <c r="CJ58" s="224"/>
      <c r="CK58" s="5" t="str">
        <f t="shared" si="71"/>
        <v/>
      </c>
      <c r="CL58" s="224" t="str">
        <f t="shared" si="72"/>
        <v/>
      </c>
      <c r="CM58" s="225"/>
      <c r="CN58" s="115" t="str">
        <f t="shared" si="73"/>
        <v/>
      </c>
      <c r="CO58" s="225" t="str">
        <f t="shared" si="74"/>
        <v/>
      </c>
      <c r="CP58" s="224"/>
      <c r="CQ58" s="5" t="str">
        <f t="shared" si="75"/>
        <v/>
      </c>
      <c r="CR58" s="224" t="str">
        <f t="shared" si="76"/>
        <v/>
      </c>
      <c r="CS58" s="225"/>
      <c r="CT58" s="115" t="str">
        <f t="shared" si="77"/>
        <v/>
      </c>
      <c r="CU58" s="225" t="str">
        <f t="shared" si="78"/>
        <v/>
      </c>
      <c r="CV58" s="224"/>
      <c r="CW58" s="5" t="str">
        <f t="shared" si="79"/>
        <v/>
      </c>
      <c r="CX58" s="224" t="str">
        <f t="shared" si="80"/>
        <v/>
      </c>
      <c r="CY58" s="225"/>
      <c r="CZ58" s="115" t="str">
        <f t="shared" si="81"/>
        <v/>
      </c>
      <c r="DA58" s="225" t="str">
        <f t="shared" si="82"/>
        <v/>
      </c>
      <c r="DB58" s="224"/>
      <c r="DC58" s="5" t="str">
        <f t="shared" si="83"/>
        <v/>
      </c>
      <c r="DD58" s="224" t="str">
        <f t="shared" si="84"/>
        <v/>
      </c>
      <c r="DE58" s="225"/>
      <c r="DF58" s="115" t="str">
        <f t="shared" si="85"/>
        <v/>
      </c>
      <c r="DG58" s="225" t="str">
        <f t="shared" si="86"/>
        <v/>
      </c>
      <c r="DH58" s="224"/>
      <c r="DI58" s="5" t="str">
        <f t="shared" si="87"/>
        <v/>
      </c>
      <c r="DJ58" s="224" t="str">
        <f t="shared" si="88"/>
        <v/>
      </c>
      <c r="DK58" s="225"/>
      <c r="DL58" s="115" t="str">
        <f t="shared" si="89"/>
        <v/>
      </c>
      <c r="DM58" s="225" t="str">
        <f t="shared" si="90"/>
        <v/>
      </c>
      <c r="DN58" s="224"/>
      <c r="DO58" s="5" t="str">
        <f t="shared" si="91"/>
        <v/>
      </c>
      <c r="DP58" s="224" t="str">
        <f t="shared" si="92"/>
        <v/>
      </c>
      <c r="DQ58" s="225"/>
      <c r="DR58" s="115" t="str">
        <f t="shared" si="93"/>
        <v/>
      </c>
      <c r="DS58" s="225" t="str">
        <f t="shared" si="94"/>
        <v/>
      </c>
      <c r="DT58" s="224"/>
      <c r="DU58" s="5" t="str">
        <f t="shared" si="95"/>
        <v/>
      </c>
      <c r="DV58" s="224" t="str">
        <f t="shared" si="96"/>
        <v/>
      </c>
      <c r="DW58" s="225"/>
      <c r="DX58" s="115" t="str">
        <f t="shared" si="97"/>
        <v/>
      </c>
      <c r="DY58" s="225" t="str">
        <f t="shared" si="98"/>
        <v/>
      </c>
      <c r="DZ58" s="224"/>
      <c r="EA58" s="5" t="str">
        <f t="shared" si="99"/>
        <v/>
      </c>
      <c r="EB58" s="224" t="str">
        <f t="shared" si="100"/>
        <v/>
      </c>
      <c r="EC58" s="225"/>
      <c r="ED58" s="115" t="str">
        <f t="shared" si="101"/>
        <v/>
      </c>
      <c r="EE58" s="225" t="str">
        <f t="shared" si="102"/>
        <v/>
      </c>
      <c r="EF58" s="224"/>
      <c r="EG58" s="5" t="str">
        <f t="shared" si="103"/>
        <v/>
      </c>
      <c r="EH58" s="224" t="str">
        <f t="shared" si="104"/>
        <v/>
      </c>
      <c r="EI58" s="225"/>
      <c r="EJ58" s="115" t="str">
        <f t="shared" si="105"/>
        <v/>
      </c>
      <c r="EK58" s="225" t="str">
        <f t="shared" si="106"/>
        <v/>
      </c>
      <c r="EL58" s="224"/>
      <c r="EM58" s="5" t="str">
        <f t="shared" si="107"/>
        <v/>
      </c>
      <c r="EN58" s="224" t="str">
        <f t="shared" si="108"/>
        <v/>
      </c>
      <c r="EO58" s="225"/>
      <c r="EP58" s="115" t="str">
        <f t="shared" si="109"/>
        <v/>
      </c>
      <c r="EQ58" s="225" t="str">
        <f t="shared" si="110"/>
        <v/>
      </c>
      <c r="ER58" s="224"/>
      <c r="ES58" s="5" t="str">
        <f t="shared" si="111"/>
        <v/>
      </c>
      <c r="ET58" s="224" t="str">
        <f t="shared" si="112"/>
        <v/>
      </c>
      <c r="EU58" s="225"/>
      <c r="EV58" s="115" t="str">
        <f t="shared" si="113"/>
        <v/>
      </c>
      <c r="EW58" s="225" t="str">
        <f t="shared" si="114"/>
        <v/>
      </c>
      <c r="EX58" s="224"/>
      <c r="EY58" s="5" t="str">
        <f t="shared" si="115"/>
        <v/>
      </c>
      <c r="EZ58" s="224" t="str">
        <f t="shared" si="116"/>
        <v/>
      </c>
      <c r="FA58" s="225"/>
      <c r="FB58" s="115" t="str">
        <f t="shared" si="117"/>
        <v/>
      </c>
      <c r="FC58" s="225" t="str">
        <f t="shared" si="118"/>
        <v/>
      </c>
      <c r="FD58" s="224"/>
      <c r="FE58" s="5" t="str">
        <f t="shared" si="119"/>
        <v/>
      </c>
      <c r="FF58" s="224" t="str">
        <f t="shared" si="120"/>
        <v/>
      </c>
      <c r="FG58" s="225"/>
      <c r="FH58" s="115" t="str">
        <f t="shared" si="121"/>
        <v/>
      </c>
      <c r="FI58" s="225" t="str">
        <f t="shared" si="122"/>
        <v/>
      </c>
      <c r="FJ58" s="224"/>
      <c r="FK58" s="5" t="str">
        <f t="shared" si="123"/>
        <v/>
      </c>
      <c r="FL58" s="224" t="str">
        <f t="shared" si="124"/>
        <v/>
      </c>
      <c r="FM58" s="225"/>
      <c r="FN58" s="115" t="str">
        <f t="shared" si="125"/>
        <v/>
      </c>
      <c r="FO58" s="225" t="str">
        <f t="shared" si="126"/>
        <v/>
      </c>
      <c r="FP58" s="224"/>
      <c r="FQ58" s="5" t="str">
        <f t="shared" si="127"/>
        <v/>
      </c>
      <c r="FR58" s="224" t="str">
        <f t="shared" si="128"/>
        <v/>
      </c>
      <c r="FS58" s="225"/>
      <c r="FT58" s="115" t="str">
        <f t="shared" si="129"/>
        <v/>
      </c>
      <c r="FU58" s="225" t="str">
        <f t="shared" si="130"/>
        <v/>
      </c>
      <c r="FV58" s="253"/>
      <c r="FW58" s="253"/>
      <c r="FX58" s="253"/>
      <c r="FY58" s="253"/>
      <c r="FZ58" s="253"/>
    </row>
    <row r="59" spans="1:182" s="3" customFormat="1" x14ac:dyDescent="0.25">
      <c r="A59" s="2" t="str">
        <f t="shared" si="27"/>
        <v/>
      </c>
      <c r="B59" s="2"/>
      <c r="C59" s="186"/>
      <c r="D59" s="186" t="str">
        <f t="shared" si="28"/>
        <v/>
      </c>
      <c r="E59" s="109"/>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31"/>
        <v/>
      </c>
      <c r="BH59" s="36" t="str">
        <f t="shared" si="132"/>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115" t="str">
        <f t="shared" si="69"/>
        <v/>
      </c>
      <c r="CI59" s="225" t="str">
        <f t="shared" si="70"/>
        <v/>
      </c>
      <c r="CJ59" s="224"/>
      <c r="CK59" s="5" t="str">
        <f t="shared" si="71"/>
        <v/>
      </c>
      <c r="CL59" s="224" t="str">
        <f t="shared" si="72"/>
        <v/>
      </c>
      <c r="CM59" s="225"/>
      <c r="CN59" s="115" t="str">
        <f t="shared" si="73"/>
        <v/>
      </c>
      <c r="CO59" s="225" t="str">
        <f t="shared" si="74"/>
        <v/>
      </c>
      <c r="CP59" s="224"/>
      <c r="CQ59" s="5" t="str">
        <f t="shared" si="75"/>
        <v/>
      </c>
      <c r="CR59" s="224" t="str">
        <f t="shared" si="76"/>
        <v/>
      </c>
      <c r="CS59" s="225"/>
      <c r="CT59" s="115" t="str">
        <f t="shared" si="77"/>
        <v/>
      </c>
      <c r="CU59" s="225" t="str">
        <f t="shared" si="78"/>
        <v/>
      </c>
      <c r="CV59" s="224"/>
      <c r="CW59" s="5" t="str">
        <f t="shared" si="79"/>
        <v/>
      </c>
      <c r="CX59" s="224" t="str">
        <f t="shared" si="80"/>
        <v/>
      </c>
      <c r="CY59" s="225"/>
      <c r="CZ59" s="115" t="str">
        <f t="shared" si="81"/>
        <v/>
      </c>
      <c r="DA59" s="225" t="str">
        <f t="shared" si="82"/>
        <v/>
      </c>
      <c r="DB59" s="224"/>
      <c r="DC59" s="5" t="str">
        <f t="shared" si="83"/>
        <v/>
      </c>
      <c r="DD59" s="224" t="str">
        <f t="shared" si="84"/>
        <v/>
      </c>
      <c r="DE59" s="225"/>
      <c r="DF59" s="115" t="str">
        <f t="shared" si="85"/>
        <v/>
      </c>
      <c r="DG59" s="225" t="str">
        <f t="shared" si="86"/>
        <v/>
      </c>
      <c r="DH59" s="224"/>
      <c r="DI59" s="5" t="str">
        <f t="shared" si="87"/>
        <v/>
      </c>
      <c r="DJ59" s="224" t="str">
        <f t="shared" si="88"/>
        <v/>
      </c>
      <c r="DK59" s="225"/>
      <c r="DL59" s="115" t="str">
        <f t="shared" si="89"/>
        <v/>
      </c>
      <c r="DM59" s="225" t="str">
        <f t="shared" si="90"/>
        <v/>
      </c>
      <c r="DN59" s="224"/>
      <c r="DO59" s="5" t="str">
        <f t="shared" si="91"/>
        <v/>
      </c>
      <c r="DP59" s="224" t="str">
        <f t="shared" si="92"/>
        <v/>
      </c>
      <c r="DQ59" s="225"/>
      <c r="DR59" s="115" t="str">
        <f t="shared" si="93"/>
        <v/>
      </c>
      <c r="DS59" s="225" t="str">
        <f t="shared" si="94"/>
        <v/>
      </c>
      <c r="DT59" s="224"/>
      <c r="DU59" s="5" t="str">
        <f t="shared" si="95"/>
        <v/>
      </c>
      <c r="DV59" s="224" t="str">
        <f t="shared" si="96"/>
        <v/>
      </c>
      <c r="DW59" s="225"/>
      <c r="DX59" s="115" t="str">
        <f t="shared" si="97"/>
        <v/>
      </c>
      <c r="DY59" s="225" t="str">
        <f t="shared" si="98"/>
        <v/>
      </c>
      <c r="DZ59" s="224"/>
      <c r="EA59" s="5" t="str">
        <f t="shared" si="99"/>
        <v/>
      </c>
      <c r="EB59" s="224" t="str">
        <f t="shared" si="100"/>
        <v/>
      </c>
      <c r="EC59" s="225"/>
      <c r="ED59" s="115" t="str">
        <f t="shared" si="101"/>
        <v/>
      </c>
      <c r="EE59" s="225" t="str">
        <f t="shared" si="102"/>
        <v/>
      </c>
      <c r="EF59" s="224"/>
      <c r="EG59" s="5" t="str">
        <f t="shared" si="103"/>
        <v/>
      </c>
      <c r="EH59" s="224" t="str">
        <f t="shared" si="104"/>
        <v/>
      </c>
      <c r="EI59" s="225"/>
      <c r="EJ59" s="115" t="str">
        <f t="shared" si="105"/>
        <v/>
      </c>
      <c r="EK59" s="225" t="str">
        <f t="shared" si="106"/>
        <v/>
      </c>
      <c r="EL59" s="224"/>
      <c r="EM59" s="5" t="str">
        <f t="shared" si="107"/>
        <v/>
      </c>
      <c r="EN59" s="224" t="str">
        <f t="shared" si="108"/>
        <v/>
      </c>
      <c r="EO59" s="225"/>
      <c r="EP59" s="115" t="str">
        <f t="shared" si="109"/>
        <v/>
      </c>
      <c r="EQ59" s="225" t="str">
        <f t="shared" si="110"/>
        <v/>
      </c>
      <c r="ER59" s="224"/>
      <c r="ES59" s="5" t="str">
        <f t="shared" si="111"/>
        <v/>
      </c>
      <c r="ET59" s="224" t="str">
        <f t="shared" si="112"/>
        <v/>
      </c>
      <c r="EU59" s="225"/>
      <c r="EV59" s="115" t="str">
        <f t="shared" si="113"/>
        <v/>
      </c>
      <c r="EW59" s="225" t="str">
        <f t="shared" si="114"/>
        <v/>
      </c>
      <c r="EX59" s="224"/>
      <c r="EY59" s="5" t="str">
        <f t="shared" si="115"/>
        <v/>
      </c>
      <c r="EZ59" s="224" t="str">
        <f t="shared" si="116"/>
        <v/>
      </c>
      <c r="FA59" s="225"/>
      <c r="FB59" s="115" t="str">
        <f t="shared" si="117"/>
        <v/>
      </c>
      <c r="FC59" s="225" t="str">
        <f t="shared" si="118"/>
        <v/>
      </c>
      <c r="FD59" s="224"/>
      <c r="FE59" s="5" t="str">
        <f t="shared" si="119"/>
        <v/>
      </c>
      <c r="FF59" s="224" t="str">
        <f t="shared" si="120"/>
        <v/>
      </c>
      <c r="FG59" s="225"/>
      <c r="FH59" s="115" t="str">
        <f t="shared" si="121"/>
        <v/>
      </c>
      <c r="FI59" s="225" t="str">
        <f t="shared" si="122"/>
        <v/>
      </c>
      <c r="FJ59" s="224"/>
      <c r="FK59" s="5" t="str">
        <f t="shared" si="123"/>
        <v/>
      </c>
      <c r="FL59" s="224" t="str">
        <f t="shared" si="124"/>
        <v/>
      </c>
      <c r="FM59" s="225"/>
      <c r="FN59" s="115" t="str">
        <f t="shared" si="125"/>
        <v/>
      </c>
      <c r="FO59" s="225" t="str">
        <f t="shared" si="126"/>
        <v/>
      </c>
      <c r="FP59" s="224"/>
      <c r="FQ59" s="5" t="str">
        <f t="shared" si="127"/>
        <v/>
      </c>
      <c r="FR59" s="224" t="str">
        <f t="shared" si="128"/>
        <v/>
      </c>
      <c r="FS59" s="225"/>
      <c r="FT59" s="115" t="str">
        <f t="shared" si="129"/>
        <v/>
      </c>
      <c r="FU59" s="225" t="str">
        <f t="shared" si="130"/>
        <v/>
      </c>
      <c r="FV59" s="253"/>
      <c r="FW59" s="253"/>
      <c r="FX59" s="253"/>
      <c r="FY59" s="253"/>
      <c r="FZ59" s="253"/>
    </row>
    <row r="60" spans="1:182" s="14" customFormat="1" x14ac:dyDescent="0.25">
      <c r="A60" s="2" t="str">
        <f t="shared" si="27"/>
        <v/>
      </c>
      <c r="B60" s="2"/>
      <c r="C60" s="186"/>
      <c r="D60" s="186" t="str">
        <f t="shared" si="28"/>
        <v/>
      </c>
      <c r="E60" s="109"/>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31"/>
        <v/>
      </c>
      <c r="BH60" s="36" t="str">
        <f t="shared" si="132"/>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115" t="str">
        <f t="shared" si="69"/>
        <v/>
      </c>
      <c r="CI60" s="225" t="str">
        <f t="shared" si="70"/>
        <v/>
      </c>
      <c r="CJ60" s="224"/>
      <c r="CK60" s="5" t="str">
        <f t="shared" si="71"/>
        <v/>
      </c>
      <c r="CL60" s="224" t="str">
        <f t="shared" si="72"/>
        <v/>
      </c>
      <c r="CM60" s="225"/>
      <c r="CN60" s="115" t="str">
        <f t="shared" si="73"/>
        <v/>
      </c>
      <c r="CO60" s="225" t="str">
        <f t="shared" si="74"/>
        <v/>
      </c>
      <c r="CP60" s="224"/>
      <c r="CQ60" s="5" t="str">
        <f t="shared" si="75"/>
        <v/>
      </c>
      <c r="CR60" s="224" t="str">
        <f t="shared" si="76"/>
        <v/>
      </c>
      <c r="CS60" s="225"/>
      <c r="CT60" s="115" t="str">
        <f t="shared" si="77"/>
        <v/>
      </c>
      <c r="CU60" s="225" t="str">
        <f t="shared" si="78"/>
        <v/>
      </c>
      <c r="CV60" s="224"/>
      <c r="CW60" s="5" t="str">
        <f t="shared" si="79"/>
        <v/>
      </c>
      <c r="CX60" s="224" t="str">
        <f t="shared" si="80"/>
        <v/>
      </c>
      <c r="CY60" s="225"/>
      <c r="CZ60" s="115" t="str">
        <f t="shared" si="81"/>
        <v/>
      </c>
      <c r="DA60" s="225" t="str">
        <f t="shared" si="82"/>
        <v/>
      </c>
      <c r="DB60" s="224"/>
      <c r="DC60" s="5" t="str">
        <f t="shared" si="83"/>
        <v/>
      </c>
      <c r="DD60" s="224" t="str">
        <f t="shared" si="84"/>
        <v/>
      </c>
      <c r="DE60" s="225"/>
      <c r="DF60" s="115" t="str">
        <f t="shared" si="85"/>
        <v/>
      </c>
      <c r="DG60" s="225" t="str">
        <f t="shared" si="86"/>
        <v/>
      </c>
      <c r="DH60" s="224"/>
      <c r="DI60" s="5" t="str">
        <f t="shared" si="87"/>
        <v/>
      </c>
      <c r="DJ60" s="224" t="str">
        <f t="shared" si="88"/>
        <v/>
      </c>
      <c r="DK60" s="225"/>
      <c r="DL60" s="115" t="str">
        <f t="shared" si="89"/>
        <v/>
      </c>
      <c r="DM60" s="225" t="str">
        <f t="shared" si="90"/>
        <v/>
      </c>
      <c r="DN60" s="224"/>
      <c r="DO60" s="5" t="str">
        <f t="shared" si="91"/>
        <v/>
      </c>
      <c r="DP60" s="224" t="str">
        <f t="shared" si="92"/>
        <v/>
      </c>
      <c r="DQ60" s="225"/>
      <c r="DR60" s="115" t="str">
        <f t="shared" si="93"/>
        <v/>
      </c>
      <c r="DS60" s="225" t="str">
        <f t="shared" si="94"/>
        <v/>
      </c>
      <c r="DT60" s="224"/>
      <c r="DU60" s="5" t="str">
        <f t="shared" si="95"/>
        <v/>
      </c>
      <c r="DV60" s="224" t="str">
        <f t="shared" si="96"/>
        <v/>
      </c>
      <c r="DW60" s="225"/>
      <c r="DX60" s="115" t="str">
        <f t="shared" si="97"/>
        <v/>
      </c>
      <c r="DY60" s="225" t="str">
        <f t="shared" si="98"/>
        <v/>
      </c>
      <c r="DZ60" s="224"/>
      <c r="EA60" s="5" t="str">
        <f t="shared" si="99"/>
        <v/>
      </c>
      <c r="EB60" s="224" t="str">
        <f t="shared" si="100"/>
        <v/>
      </c>
      <c r="EC60" s="225"/>
      <c r="ED60" s="115" t="str">
        <f t="shared" si="101"/>
        <v/>
      </c>
      <c r="EE60" s="225" t="str">
        <f t="shared" si="102"/>
        <v/>
      </c>
      <c r="EF60" s="224"/>
      <c r="EG60" s="5" t="str">
        <f t="shared" si="103"/>
        <v/>
      </c>
      <c r="EH60" s="224" t="str">
        <f t="shared" si="104"/>
        <v/>
      </c>
      <c r="EI60" s="225"/>
      <c r="EJ60" s="115" t="str">
        <f t="shared" si="105"/>
        <v/>
      </c>
      <c r="EK60" s="225" t="str">
        <f t="shared" si="106"/>
        <v/>
      </c>
      <c r="EL60" s="224"/>
      <c r="EM60" s="5" t="str">
        <f t="shared" si="107"/>
        <v/>
      </c>
      <c r="EN60" s="224" t="str">
        <f t="shared" si="108"/>
        <v/>
      </c>
      <c r="EO60" s="225"/>
      <c r="EP60" s="115" t="str">
        <f t="shared" si="109"/>
        <v/>
      </c>
      <c r="EQ60" s="225" t="str">
        <f t="shared" si="110"/>
        <v/>
      </c>
      <c r="ER60" s="224"/>
      <c r="ES60" s="5" t="str">
        <f t="shared" si="111"/>
        <v/>
      </c>
      <c r="ET60" s="224" t="str">
        <f t="shared" si="112"/>
        <v/>
      </c>
      <c r="EU60" s="225"/>
      <c r="EV60" s="115" t="str">
        <f t="shared" si="113"/>
        <v/>
      </c>
      <c r="EW60" s="225" t="str">
        <f t="shared" si="114"/>
        <v/>
      </c>
      <c r="EX60" s="224"/>
      <c r="EY60" s="5" t="str">
        <f t="shared" si="115"/>
        <v/>
      </c>
      <c r="EZ60" s="224" t="str">
        <f t="shared" si="116"/>
        <v/>
      </c>
      <c r="FA60" s="225"/>
      <c r="FB60" s="115" t="str">
        <f t="shared" si="117"/>
        <v/>
      </c>
      <c r="FC60" s="225" t="str">
        <f t="shared" si="118"/>
        <v/>
      </c>
      <c r="FD60" s="224"/>
      <c r="FE60" s="5" t="str">
        <f t="shared" si="119"/>
        <v/>
      </c>
      <c r="FF60" s="224" t="str">
        <f t="shared" si="120"/>
        <v/>
      </c>
      <c r="FG60" s="225"/>
      <c r="FH60" s="115" t="str">
        <f t="shared" si="121"/>
        <v/>
      </c>
      <c r="FI60" s="225" t="str">
        <f t="shared" si="122"/>
        <v/>
      </c>
      <c r="FJ60" s="224"/>
      <c r="FK60" s="5" t="str">
        <f t="shared" si="123"/>
        <v/>
      </c>
      <c r="FL60" s="224" t="str">
        <f t="shared" si="124"/>
        <v/>
      </c>
      <c r="FM60" s="225"/>
      <c r="FN60" s="115" t="str">
        <f t="shared" si="125"/>
        <v/>
      </c>
      <c r="FO60" s="225" t="str">
        <f t="shared" si="126"/>
        <v/>
      </c>
      <c r="FP60" s="224"/>
      <c r="FQ60" s="5" t="str">
        <f t="shared" si="127"/>
        <v/>
      </c>
      <c r="FR60" s="224" t="str">
        <f t="shared" si="128"/>
        <v/>
      </c>
      <c r="FS60" s="225"/>
      <c r="FT60" s="115" t="str">
        <f t="shared" si="129"/>
        <v/>
      </c>
      <c r="FU60" s="225" t="str">
        <f t="shared" si="130"/>
        <v/>
      </c>
      <c r="FV60" s="253"/>
      <c r="FW60" s="253"/>
      <c r="FX60" s="253"/>
      <c r="FY60" s="253"/>
      <c r="FZ60" s="253"/>
    </row>
    <row r="61" spans="1:182" s="14" customFormat="1" x14ac:dyDescent="0.25">
      <c r="A61" s="2" t="str">
        <f t="shared" si="27"/>
        <v/>
      </c>
      <c r="B61" s="2"/>
      <c r="C61" s="186"/>
      <c r="D61" s="186" t="str">
        <f t="shared" si="28"/>
        <v/>
      </c>
      <c r="E61" s="109"/>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31"/>
        <v/>
      </c>
      <c r="BH61" s="36" t="str">
        <f t="shared" si="132"/>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115" t="str">
        <f t="shared" si="69"/>
        <v/>
      </c>
      <c r="CI61" s="225" t="str">
        <f t="shared" si="70"/>
        <v/>
      </c>
      <c r="CJ61" s="224"/>
      <c r="CK61" s="5" t="str">
        <f t="shared" si="71"/>
        <v/>
      </c>
      <c r="CL61" s="224" t="str">
        <f t="shared" si="72"/>
        <v/>
      </c>
      <c r="CM61" s="225"/>
      <c r="CN61" s="115" t="str">
        <f t="shared" si="73"/>
        <v/>
      </c>
      <c r="CO61" s="225" t="str">
        <f t="shared" si="74"/>
        <v/>
      </c>
      <c r="CP61" s="224"/>
      <c r="CQ61" s="5" t="str">
        <f t="shared" si="75"/>
        <v/>
      </c>
      <c r="CR61" s="224" t="str">
        <f t="shared" si="76"/>
        <v/>
      </c>
      <c r="CS61" s="225"/>
      <c r="CT61" s="115" t="str">
        <f t="shared" si="77"/>
        <v/>
      </c>
      <c r="CU61" s="225" t="str">
        <f t="shared" si="78"/>
        <v/>
      </c>
      <c r="CV61" s="224"/>
      <c r="CW61" s="5" t="str">
        <f t="shared" si="79"/>
        <v/>
      </c>
      <c r="CX61" s="224" t="str">
        <f t="shared" si="80"/>
        <v/>
      </c>
      <c r="CY61" s="225"/>
      <c r="CZ61" s="115" t="str">
        <f t="shared" si="81"/>
        <v/>
      </c>
      <c r="DA61" s="225" t="str">
        <f t="shared" si="82"/>
        <v/>
      </c>
      <c r="DB61" s="224"/>
      <c r="DC61" s="5" t="str">
        <f t="shared" si="83"/>
        <v/>
      </c>
      <c r="DD61" s="224" t="str">
        <f t="shared" si="84"/>
        <v/>
      </c>
      <c r="DE61" s="225"/>
      <c r="DF61" s="115" t="str">
        <f t="shared" si="85"/>
        <v/>
      </c>
      <c r="DG61" s="225" t="str">
        <f t="shared" si="86"/>
        <v/>
      </c>
      <c r="DH61" s="224"/>
      <c r="DI61" s="5" t="str">
        <f t="shared" si="87"/>
        <v/>
      </c>
      <c r="DJ61" s="224" t="str">
        <f t="shared" si="88"/>
        <v/>
      </c>
      <c r="DK61" s="225"/>
      <c r="DL61" s="115" t="str">
        <f t="shared" si="89"/>
        <v/>
      </c>
      <c r="DM61" s="225" t="str">
        <f t="shared" si="90"/>
        <v/>
      </c>
      <c r="DN61" s="224"/>
      <c r="DO61" s="5" t="str">
        <f t="shared" si="91"/>
        <v/>
      </c>
      <c r="DP61" s="224" t="str">
        <f t="shared" si="92"/>
        <v/>
      </c>
      <c r="DQ61" s="225"/>
      <c r="DR61" s="115" t="str">
        <f t="shared" si="93"/>
        <v/>
      </c>
      <c r="DS61" s="225" t="str">
        <f t="shared" si="94"/>
        <v/>
      </c>
      <c r="DT61" s="224"/>
      <c r="DU61" s="5" t="str">
        <f t="shared" si="95"/>
        <v/>
      </c>
      <c r="DV61" s="224" t="str">
        <f t="shared" si="96"/>
        <v/>
      </c>
      <c r="DW61" s="225"/>
      <c r="DX61" s="115" t="str">
        <f t="shared" si="97"/>
        <v/>
      </c>
      <c r="DY61" s="225" t="str">
        <f t="shared" si="98"/>
        <v/>
      </c>
      <c r="DZ61" s="224"/>
      <c r="EA61" s="5" t="str">
        <f t="shared" si="99"/>
        <v/>
      </c>
      <c r="EB61" s="224" t="str">
        <f t="shared" si="100"/>
        <v/>
      </c>
      <c r="EC61" s="225"/>
      <c r="ED61" s="115" t="str">
        <f t="shared" si="101"/>
        <v/>
      </c>
      <c r="EE61" s="225" t="str">
        <f t="shared" si="102"/>
        <v/>
      </c>
      <c r="EF61" s="224"/>
      <c r="EG61" s="5" t="str">
        <f t="shared" si="103"/>
        <v/>
      </c>
      <c r="EH61" s="224" t="str">
        <f t="shared" si="104"/>
        <v/>
      </c>
      <c r="EI61" s="225"/>
      <c r="EJ61" s="115" t="str">
        <f t="shared" si="105"/>
        <v/>
      </c>
      <c r="EK61" s="225" t="str">
        <f t="shared" si="106"/>
        <v/>
      </c>
      <c r="EL61" s="224"/>
      <c r="EM61" s="5" t="str">
        <f t="shared" si="107"/>
        <v/>
      </c>
      <c r="EN61" s="224" t="str">
        <f t="shared" si="108"/>
        <v/>
      </c>
      <c r="EO61" s="225"/>
      <c r="EP61" s="115" t="str">
        <f t="shared" si="109"/>
        <v/>
      </c>
      <c r="EQ61" s="225" t="str">
        <f t="shared" si="110"/>
        <v/>
      </c>
      <c r="ER61" s="224"/>
      <c r="ES61" s="5" t="str">
        <f t="shared" si="111"/>
        <v/>
      </c>
      <c r="ET61" s="224" t="str">
        <f t="shared" si="112"/>
        <v/>
      </c>
      <c r="EU61" s="225"/>
      <c r="EV61" s="115" t="str">
        <f t="shared" si="113"/>
        <v/>
      </c>
      <c r="EW61" s="225" t="str">
        <f t="shared" si="114"/>
        <v/>
      </c>
      <c r="EX61" s="224"/>
      <c r="EY61" s="5" t="str">
        <f t="shared" si="115"/>
        <v/>
      </c>
      <c r="EZ61" s="224" t="str">
        <f t="shared" si="116"/>
        <v/>
      </c>
      <c r="FA61" s="225"/>
      <c r="FB61" s="115" t="str">
        <f t="shared" si="117"/>
        <v/>
      </c>
      <c r="FC61" s="225" t="str">
        <f t="shared" si="118"/>
        <v/>
      </c>
      <c r="FD61" s="224"/>
      <c r="FE61" s="5" t="str">
        <f t="shared" si="119"/>
        <v/>
      </c>
      <c r="FF61" s="224" t="str">
        <f t="shared" si="120"/>
        <v/>
      </c>
      <c r="FG61" s="225"/>
      <c r="FH61" s="115" t="str">
        <f t="shared" si="121"/>
        <v/>
      </c>
      <c r="FI61" s="225" t="str">
        <f t="shared" si="122"/>
        <v/>
      </c>
      <c r="FJ61" s="224"/>
      <c r="FK61" s="5" t="str">
        <f t="shared" si="123"/>
        <v/>
      </c>
      <c r="FL61" s="224" t="str">
        <f t="shared" si="124"/>
        <v/>
      </c>
      <c r="FM61" s="225"/>
      <c r="FN61" s="115" t="str">
        <f t="shared" si="125"/>
        <v/>
      </c>
      <c r="FO61" s="225" t="str">
        <f t="shared" si="126"/>
        <v/>
      </c>
      <c r="FP61" s="224"/>
      <c r="FQ61" s="5" t="str">
        <f t="shared" si="127"/>
        <v/>
      </c>
      <c r="FR61" s="224" t="str">
        <f t="shared" si="128"/>
        <v/>
      </c>
      <c r="FS61" s="225"/>
      <c r="FT61" s="115" t="str">
        <f t="shared" si="129"/>
        <v/>
      </c>
      <c r="FU61" s="225" t="str">
        <f t="shared" si="130"/>
        <v/>
      </c>
      <c r="FV61" s="253"/>
      <c r="FW61" s="253"/>
      <c r="FX61" s="253"/>
      <c r="FY61" s="253"/>
      <c r="FZ61" s="253"/>
    </row>
    <row r="62" spans="1:182" s="3" customFormat="1" x14ac:dyDescent="0.25">
      <c r="A62" s="2" t="str">
        <f t="shared" si="27"/>
        <v/>
      </c>
      <c r="B62" s="2"/>
      <c r="C62" s="186"/>
      <c r="D62" s="186" t="str">
        <f t="shared" si="28"/>
        <v/>
      </c>
      <c r="E62" s="109"/>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31"/>
        <v/>
      </c>
      <c r="BH62" s="36" t="str">
        <f t="shared" si="132"/>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115" t="str">
        <f t="shared" si="69"/>
        <v/>
      </c>
      <c r="CI62" s="225" t="str">
        <f t="shared" si="70"/>
        <v/>
      </c>
      <c r="CJ62" s="224"/>
      <c r="CK62" s="5" t="str">
        <f t="shared" si="71"/>
        <v/>
      </c>
      <c r="CL62" s="224" t="str">
        <f t="shared" si="72"/>
        <v/>
      </c>
      <c r="CM62" s="225"/>
      <c r="CN62" s="115" t="str">
        <f t="shared" si="73"/>
        <v/>
      </c>
      <c r="CO62" s="225" t="str">
        <f t="shared" si="74"/>
        <v/>
      </c>
      <c r="CP62" s="224"/>
      <c r="CQ62" s="5" t="str">
        <f t="shared" si="75"/>
        <v/>
      </c>
      <c r="CR62" s="224" t="str">
        <f t="shared" si="76"/>
        <v/>
      </c>
      <c r="CS62" s="225"/>
      <c r="CT62" s="115" t="str">
        <f t="shared" si="77"/>
        <v/>
      </c>
      <c r="CU62" s="225" t="str">
        <f t="shared" si="78"/>
        <v/>
      </c>
      <c r="CV62" s="224"/>
      <c r="CW62" s="5" t="str">
        <f t="shared" si="79"/>
        <v/>
      </c>
      <c r="CX62" s="224" t="str">
        <f t="shared" si="80"/>
        <v/>
      </c>
      <c r="CY62" s="225"/>
      <c r="CZ62" s="115" t="str">
        <f t="shared" si="81"/>
        <v/>
      </c>
      <c r="DA62" s="225" t="str">
        <f t="shared" si="82"/>
        <v/>
      </c>
      <c r="DB62" s="224"/>
      <c r="DC62" s="5" t="str">
        <f t="shared" si="83"/>
        <v/>
      </c>
      <c r="DD62" s="224" t="str">
        <f t="shared" si="84"/>
        <v/>
      </c>
      <c r="DE62" s="225"/>
      <c r="DF62" s="115" t="str">
        <f t="shared" si="85"/>
        <v/>
      </c>
      <c r="DG62" s="225" t="str">
        <f t="shared" si="86"/>
        <v/>
      </c>
      <c r="DH62" s="224"/>
      <c r="DI62" s="5" t="str">
        <f t="shared" si="87"/>
        <v/>
      </c>
      <c r="DJ62" s="224" t="str">
        <f t="shared" si="88"/>
        <v/>
      </c>
      <c r="DK62" s="225"/>
      <c r="DL62" s="115" t="str">
        <f t="shared" si="89"/>
        <v/>
      </c>
      <c r="DM62" s="225" t="str">
        <f t="shared" si="90"/>
        <v/>
      </c>
      <c r="DN62" s="224"/>
      <c r="DO62" s="5" t="str">
        <f t="shared" si="91"/>
        <v/>
      </c>
      <c r="DP62" s="224" t="str">
        <f t="shared" si="92"/>
        <v/>
      </c>
      <c r="DQ62" s="225"/>
      <c r="DR62" s="115" t="str">
        <f t="shared" si="93"/>
        <v/>
      </c>
      <c r="DS62" s="225" t="str">
        <f t="shared" si="94"/>
        <v/>
      </c>
      <c r="DT62" s="224"/>
      <c r="DU62" s="5" t="str">
        <f t="shared" si="95"/>
        <v/>
      </c>
      <c r="DV62" s="224" t="str">
        <f t="shared" si="96"/>
        <v/>
      </c>
      <c r="DW62" s="225"/>
      <c r="DX62" s="115" t="str">
        <f t="shared" si="97"/>
        <v/>
      </c>
      <c r="DY62" s="225" t="str">
        <f t="shared" si="98"/>
        <v/>
      </c>
      <c r="DZ62" s="224"/>
      <c r="EA62" s="5" t="str">
        <f t="shared" si="99"/>
        <v/>
      </c>
      <c r="EB62" s="224" t="str">
        <f t="shared" si="100"/>
        <v/>
      </c>
      <c r="EC62" s="225"/>
      <c r="ED62" s="115" t="str">
        <f t="shared" si="101"/>
        <v/>
      </c>
      <c r="EE62" s="225" t="str">
        <f t="shared" si="102"/>
        <v/>
      </c>
      <c r="EF62" s="224"/>
      <c r="EG62" s="5" t="str">
        <f t="shared" si="103"/>
        <v/>
      </c>
      <c r="EH62" s="224" t="str">
        <f t="shared" si="104"/>
        <v/>
      </c>
      <c r="EI62" s="225"/>
      <c r="EJ62" s="115" t="str">
        <f t="shared" si="105"/>
        <v/>
      </c>
      <c r="EK62" s="225" t="str">
        <f t="shared" si="106"/>
        <v/>
      </c>
      <c r="EL62" s="224"/>
      <c r="EM62" s="5" t="str">
        <f t="shared" si="107"/>
        <v/>
      </c>
      <c r="EN62" s="224" t="str">
        <f t="shared" si="108"/>
        <v/>
      </c>
      <c r="EO62" s="225"/>
      <c r="EP62" s="115" t="str">
        <f t="shared" si="109"/>
        <v/>
      </c>
      <c r="EQ62" s="225" t="str">
        <f t="shared" si="110"/>
        <v/>
      </c>
      <c r="ER62" s="224"/>
      <c r="ES62" s="5" t="str">
        <f t="shared" si="111"/>
        <v/>
      </c>
      <c r="ET62" s="224" t="str">
        <f t="shared" si="112"/>
        <v/>
      </c>
      <c r="EU62" s="225"/>
      <c r="EV62" s="115" t="str">
        <f t="shared" si="113"/>
        <v/>
      </c>
      <c r="EW62" s="225" t="str">
        <f t="shared" si="114"/>
        <v/>
      </c>
      <c r="EX62" s="224"/>
      <c r="EY62" s="5" t="str">
        <f t="shared" si="115"/>
        <v/>
      </c>
      <c r="EZ62" s="224" t="str">
        <f t="shared" si="116"/>
        <v/>
      </c>
      <c r="FA62" s="225"/>
      <c r="FB62" s="115" t="str">
        <f t="shared" si="117"/>
        <v/>
      </c>
      <c r="FC62" s="225" t="str">
        <f t="shared" si="118"/>
        <v/>
      </c>
      <c r="FD62" s="224"/>
      <c r="FE62" s="5" t="str">
        <f t="shared" si="119"/>
        <v/>
      </c>
      <c r="FF62" s="224" t="str">
        <f t="shared" si="120"/>
        <v/>
      </c>
      <c r="FG62" s="225"/>
      <c r="FH62" s="115" t="str">
        <f t="shared" si="121"/>
        <v/>
      </c>
      <c r="FI62" s="225" t="str">
        <f t="shared" si="122"/>
        <v/>
      </c>
      <c r="FJ62" s="224"/>
      <c r="FK62" s="5" t="str">
        <f t="shared" si="123"/>
        <v/>
      </c>
      <c r="FL62" s="224" t="str">
        <f t="shared" si="124"/>
        <v/>
      </c>
      <c r="FM62" s="225"/>
      <c r="FN62" s="115" t="str">
        <f t="shared" si="125"/>
        <v/>
      </c>
      <c r="FO62" s="225" t="str">
        <f t="shared" si="126"/>
        <v/>
      </c>
      <c r="FP62" s="224"/>
      <c r="FQ62" s="5" t="str">
        <f t="shared" si="127"/>
        <v/>
      </c>
      <c r="FR62" s="224" t="str">
        <f t="shared" si="128"/>
        <v/>
      </c>
      <c r="FS62" s="225"/>
      <c r="FT62" s="115" t="str">
        <f t="shared" si="129"/>
        <v/>
      </c>
      <c r="FU62" s="225" t="str">
        <f t="shared" si="130"/>
        <v/>
      </c>
      <c r="FV62" s="253"/>
      <c r="FW62" s="253"/>
      <c r="FX62" s="253"/>
      <c r="FY62" s="253"/>
      <c r="FZ62" s="253"/>
    </row>
    <row r="63" spans="1:182" s="3" customFormat="1" x14ac:dyDescent="0.25">
      <c r="A63" s="2" t="str">
        <f t="shared" si="27"/>
        <v/>
      </c>
      <c r="B63" s="2"/>
      <c r="C63" s="186"/>
      <c r="D63" s="186" t="str">
        <f t="shared" si="28"/>
        <v/>
      </c>
      <c r="E63" s="109"/>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31"/>
        <v/>
      </c>
      <c r="BH63" s="36" t="str">
        <f t="shared" si="132"/>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115" t="str">
        <f t="shared" si="69"/>
        <v/>
      </c>
      <c r="CI63" s="225" t="str">
        <f t="shared" si="70"/>
        <v/>
      </c>
      <c r="CJ63" s="224"/>
      <c r="CK63" s="5" t="str">
        <f t="shared" si="71"/>
        <v/>
      </c>
      <c r="CL63" s="224" t="str">
        <f t="shared" si="72"/>
        <v/>
      </c>
      <c r="CM63" s="225"/>
      <c r="CN63" s="115" t="str">
        <f t="shared" si="73"/>
        <v/>
      </c>
      <c r="CO63" s="225" t="str">
        <f t="shared" si="74"/>
        <v/>
      </c>
      <c r="CP63" s="224"/>
      <c r="CQ63" s="5" t="str">
        <f t="shared" si="75"/>
        <v/>
      </c>
      <c r="CR63" s="224" t="str">
        <f t="shared" si="76"/>
        <v/>
      </c>
      <c r="CS63" s="225"/>
      <c r="CT63" s="115" t="str">
        <f t="shared" si="77"/>
        <v/>
      </c>
      <c r="CU63" s="225" t="str">
        <f t="shared" si="78"/>
        <v/>
      </c>
      <c r="CV63" s="224"/>
      <c r="CW63" s="5" t="str">
        <f t="shared" si="79"/>
        <v/>
      </c>
      <c r="CX63" s="224" t="str">
        <f t="shared" si="80"/>
        <v/>
      </c>
      <c r="CY63" s="225"/>
      <c r="CZ63" s="115" t="str">
        <f t="shared" si="81"/>
        <v/>
      </c>
      <c r="DA63" s="225" t="str">
        <f t="shared" si="82"/>
        <v/>
      </c>
      <c r="DB63" s="224"/>
      <c r="DC63" s="5" t="str">
        <f t="shared" si="83"/>
        <v/>
      </c>
      <c r="DD63" s="224" t="str">
        <f t="shared" si="84"/>
        <v/>
      </c>
      <c r="DE63" s="225"/>
      <c r="DF63" s="115" t="str">
        <f t="shared" si="85"/>
        <v/>
      </c>
      <c r="DG63" s="225" t="str">
        <f t="shared" si="86"/>
        <v/>
      </c>
      <c r="DH63" s="224"/>
      <c r="DI63" s="5" t="str">
        <f t="shared" si="87"/>
        <v/>
      </c>
      <c r="DJ63" s="224" t="str">
        <f t="shared" si="88"/>
        <v/>
      </c>
      <c r="DK63" s="225"/>
      <c r="DL63" s="115" t="str">
        <f t="shared" si="89"/>
        <v/>
      </c>
      <c r="DM63" s="225" t="str">
        <f t="shared" si="90"/>
        <v/>
      </c>
      <c r="DN63" s="224"/>
      <c r="DO63" s="5" t="str">
        <f t="shared" si="91"/>
        <v/>
      </c>
      <c r="DP63" s="224" t="str">
        <f t="shared" si="92"/>
        <v/>
      </c>
      <c r="DQ63" s="225"/>
      <c r="DR63" s="115" t="str">
        <f t="shared" si="93"/>
        <v/>
      </c>
      <c r="DS63" s="225" t="str">
        <f t="shared" si="94"/>
        <v/>
      </c>
      <c r="DT63" s="224"/>
      <c r="DU63" s="5" t="str">
        <f t="shared" si="95"/>
        <v/>
      </c>
      <c r="DV63" s="224" t="str">
        <f t="shared" si="96"/>
        <v/>
      </c>
      <c r="DW63" s="225"/>
      <c r="DX63" s="115" t="str">
        <f t="shared" si="97"/>
        <v/>
      </c>
      <c r="DY63" s="225" t="str">
        <f t="shared" si="98"/>
        <v/>
      </c>
      <c r="DZ63" s="224"/>
      <c r="EA63" s="5" t="str">
        <f t="shared" si="99"/>
        <v/>
      </c>
      <c r="EB63" s="224" t="str">
        <f t="shared" si="100"/>
        <v/>
      </c>
      <c r="EC63" s="225"/>
      <c r="ED63" s="115" t="str">
        <f t="shared" si="101"/>
        <v/>
      </c>
      <c r="EE63" s="225" t="str">
        <f t="shared" si="102"/>
        <v/>
      </c>
      <c r="EF63" s="224"/>
      <c r="EG63" s="5" t="str">
        <f t="shared" si="103"/>
        <v/>
      </c>
      <c r="EH63" s="224" t="str">
        <f t="shared" si="104"/>
        <v/>
      </c>
      <c r="EI63" s="225"/>
      <c r="EJ63" s="115" t="str">
        <f t="shared" si="105"/>
        <v/>
      </c>
      <c r="EK63" s="225" t="str">
        <f t="shared" si="106"/>
        <v/>
      </c>
      <c r="EL63" s="224"/>
      <c r="EM63" s="5" t="str">
        <f t="shared" si="107"/>
        <v/>
      </c>
      <c r="EN63" s="224" t="str">
        <f t="shared" si="108"/>
        <v/>
      </c>
      <c r="EO63" s="225"/>
      <c r="EP63" s="115" t="str">
        <f t="shared" si="109"/>
        <v/>
      </c>
      <c r="EQ63" s="225" t="str">
        <f t="shared" si="110"/>
        <v/>
      </c>
      <c r="ER63" s="224"/>
      <c r="ES63" s="5" t="str">
        <f t="shared" si="111"/>
        <v/>
      </c>
      <c r="ET63" s="224" t="str">
        <f t="shared" si="112"/>
        <v/>
      </c>
      <c r="EU63" s="225"/>
      <c r="EV63" s="115" t="str">
        <f t="shared" si="113"/>
        <v/>
      </c>
      <c r="EW63" s="225" t="str">
        <f t="shared" si="114"/>
        <v/>
      </c>
      <c r="EX63" s="224"/>
      <c r="EY63" s="5" t="str">
        <f t="shared" si="115"/>
        <v/>
      </c>
      <c r="EZ63" s="224" t="str">
        <f t="shared" si="116"/>
        <v/>
      </c>
      <c r="FA63" s="225"/>
      <c r="FB63" s="115" t="str">
        <f t="shared" si="117"/>
        <v/>
      </c>
      <c r="FC63" s="225" t="str">
        <f t="shared" si="118"/>
        <v/>
      </c>
      <c r="FD63" s="224"/>
      <c r="FE63" s="5" t="str">
        <f t="shared" si="119"/>
        <v/>
      </c>
      <c r="FF63" s="224" t="str">
        <f t="shared" si="120"/>
        <v/>
      </c>
      <c r="FG63" s="225"/>
      <c r="FH63" s="115" t="str">
        <f t="shared" si="121"/>
        <v/>
      </c>
      <c r="FI63" s="225" t="str">
        <f t="shared" si="122"/>
        <v/>
      </c>
      <c r="FJ63" s="224"/>
      <c r="FK63" s="5" t="str">
        <f t="shared" si="123"/>
        <v/>
      </c>
      <c r="FL63" s="224" t="str">
        <f t="shared" si="124"/>
        <v/>
      </c>
      <c r="FM63" s="225"/>
      <c r="FN63" s="115" t="str">
        <f t="shared" si="125"/>
        <v/>
      </c>
      <c r="FO63" s="225" t="str">
        <f t="shared" si="126"/>
        <v/>
      </c>
      <c r="FP63" s="224"/>
      <c r="FQ63" s="5" t="str">
        <f t="shared" si="127"/>
        <v/>
      </c>
      <c r="FR63" s="224" t="str">
        <f t="shared" si="128"/>
        <v/>
      </c>
      <c r="FS63" s="225"/>
      <c r="FT63" s="115" t="str">
        <f t="shared" si="129"/>
        <v/>
      </c>
      <c r="FU63" s="225" t="str">
        <f t="shared" si="130"/>
        <v/>
      </c>
      <c r="FV63" s="253"/>
      <c r="FW63" s="253"/>
      <c r="FX63" s="253"/>
      <c r="FY63" s="253"/>
      <c r="FZ63" s="253"/>
    </row>
    <row r="64" spans="1:182" s="14" customFormat="1" x14ac:dyDescent="0.25">
      <c r="A64" s="2" t="str">
        <f t="shared" si="27"/>
        <v/>
      </c>
      <c r="B64" s="2"/>
      <c r="C64" s="186"/>
      <c r="D64" s="186" t="str">
        <f t="shared" si="28"/>
        <v/>
      </c>
      <c r="E64" s="109"/>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31"/>
        <v/>
      </c>
      <c r="BH64" s="36" t="str">
        <f t="shared" si="132"/>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115" t="str">
        <f t="shared" si="69"/>
        <v/>
      </c>
      <c r="CI64" s="225" t="str">
        <f t="shared" si="70"/>
        <v/>
      </c>
      <c r="CJ64" s="224"/>
      <c r="CK64" s="5" t="str">
        <f t="shared" si="71"/>
        <v/>
      </c>
      <c r="CL64" s="224" t="str">
        <f t="shared" si="72"/>
        <v/>
      </c>
      <c r="CM64" s="225"/>
      <c r="CN64" s="115" t="str">
        <f t="shared" si="73"/>
        <v/>
      </c>
      <c r="CO64" s="225" t="str">
        <f t="shared" si="74"/>
        <v/>
      </c>
      <c r="CP64" s="224"/>
      <c r="CQ64" s="5" t="str">
        <f t="shared" si="75"/>
        <v/>
      </c>
      <c r="CR64" s="224" t="str">
        <f t="shared" si="76"/>
        <v/>
      </c>
      <c r="CS64" s="225"/>
      <c r="CT64" s="115" t="str">
        <f t="shared" si="77"/>
        <v/>
      </c>
      <c r="CU64" s="225" t="str">
        <f t="shared" si="78"/>
        <v/>
      </c>
      <c r="CV64" s="224"/>
      <c r="CW64" s="5" t="str">
        <f t="shared" si="79"/>
        <v/>
      </c>
      <c r="CX64" s="224" t="str">
        <f t="shared" si="80"/>
        <v/>
      </c>
      <c r="CY64" s="225"/>
      <c r="CZ64" s="115" t="str">
        <f t="shared" si="81"/>
        <v/>
      </c>
      <c r="DA64" s="225" t="str">
        <f t="shared" si="82"/>
        <v/>
      </c>
      <c r="DB64" s="224"/>
      <c r="DC64" s="5" t="str">
        <f t="shared" si="83"/>
        <v/>
      </c>
      <c r="DD64" s="224" t="str">
        <f t="shared" si="84"/>
        <v/>
      </c>
      <c r="DE64" s="225"/>
      <c r="DF64" s="115" t="str">
        <f t="shared" si="85"/>
        <v/>
      </c>
      <c r="DG64" s="225" t="str">
        <f t="shared" si="86"/>
        <v/>
      </c>
      <c r="DH64" s="224"/>
      <c r="DI64" s="5" t="str">
        <f t="shared" si="87"/>
        <v/>
      </c>
      <c r="DJ64" s="224" t="str">
        <f t="shared" si="88"/>
        <v/>
      </c>
      <c r="DK64" s="225"/>
      <c r="DL64" s="115" t="str">
        <f t="shared" si="89"/>
        <v/>
      </c>
      <c r="DM64" s="225" t="str">
        <f t="shared" si="90"/>
        <v/>
      </c>
      <c r="DN64" s="224"/>
      <c r="DO64" s="5" t="str">
        <f t="shared" si="91"/>
        <v/>
      </c>
      <c r="DP64" s="224" t="str">
        <f t="shared" si="92"/>
        <v/>
      </c>
      <c r="DQ64" s="225"/>
      <c r="DR64" s="115" t="str">
        <f t="shared" si="93"/>
        <v/>
      </c>
      <c r="DS64" s="225" t="str">
        <f t="shared" si="94"/>
        <v/>
      </c>
      <c r="DT64" s="224"/>
      <c r="DU64" s="5" t="str">
        <f t="shared" si="95"/>
        <v/>
      </c>
      <c r="DV64" s="224" t="str">
        <f t="shared" si="96"/>
        <v/>
      </c>
      <c r="DW64" s="225"/>
      <c r="DX64" s="115" t="str">
        <f t="shared" si="97"/>
        <v/>
      </c>
      <c r="DY64" s="225" t="str">
        <f t="shared" si="98"/>
        <v/>
      </c>
      <c r="DZ64" s="224"/>
      <c r="EA64" s="5" t="str">
        <f t="shared" si="99"/>
        <v/>
      </c>
      <c r="EB64" s="224" t="str">
        <f t="shared" si="100"/>
        <v/>
      </c>
      <c r="EC64" s="225"/>
      <c r="ED64" s="115" t="str">
        <f t="shared" si="101"/>
        <v/>
      </c>
      <c r="EE64" s="225" t="str">
        <f t="shared" si="102"/>
        <v/>
      </c>
      <c r="EF64" s="224"/>
      <c r="EG64" s="5" t="str">
        <f t="shared" si="103"/>
        <v/>
      </c>
      <c r="EH64" s="224" t="str">
        <f t="shared" si="104"/>
        <v/>
      </c>
      <c r="EI64" s="225"/>
      <c r="EJ64" s="115" t="str">
        <f t="shared" si="105"/>
        <v/>
      </c>
      <c r="EK64" s="225" t="str">
        <f t="shared" si="106"/>
        <v/>
      </c>
      <c r="EL64" s="224"/>
      <c r="EM64" s="5" t="str">
        <f t="shared" si="107"/>
        <v/>
      </c>
      <c r="EN64" s="224" t="str">
        <f t="shared" si="108"/>
        <v/>
      </c>
      <c r="EO64" s="225"/>
      <c r="EP64" s="115" t="str">
        <f t="shared" si="109"/>
        <v/>
      </c>
      <c r="EQ64" s="225" t="str">
        <f t="shared" si="110"/>
        <v/>
      </c>
      <c r="ER64" s="224"/>
      <c r="ES64" s="5" t="str">
        <f t="shared" si="111"/>
        <v/>
      </c>
      <c r="ET64" s="224" t="str">
        <f t="shared" si="112"/>
        <v/>
      </c>
      <c r="EU64" s="225"/>
      <c r="EV64" s="115" t="str">
        <f t="shared" si="113"/>
        <v/>
      </c>
      <c r="EW64" s="225" t="str">
        <f t="shared" si="114"/>
        <v/>
      </c>
      <c r="EX64" s="224"/>
      <c r="EY64" s="5" t="str">
        <f t="shared" si="115"/>
        <v/>
      </c>
      <c r="EZ64" s="224" t="str">
        <f t="shared" si="116"/>
        <v/>
      </c>
      <c r="FA64" s="225"/>
      <c r="FB64" s="115" t="str">
        <f t="shared" si="117"/>
        <v/>
      </c>
      <c r="FC64" s="225" t="str">
        <f t="shared" si="118"/>
        <v/>
      </c>
      <c r="FD64" s="224"/>
      <c r="FE64" s="5" t="str">
        <f t="shared" si="119"/>
        <v/>
      </c>
      <c r="FF64" s="224" t="str">
        <f t="shared" si="120"/>
        <v/>
      </c>
      <c r="FG64" s="225"/>
      <c r="FH64" s="115" t="str">
        <f t="shared" si="121"/>
        <v/>
      </c>
      <c r="FI64" s="225" t="str">
        <f t="shared" si="122"/>
        <v/>
      </c>
      <c r="FJ64" s="224"/>
      <c r="FK64" s="5" t="str">
        <f t="shared" si="123"/>
        <v/>
      </c>
      <c r="FL64" s="224" t="str">
        <f t="shared" si="124"/>
        <v/>
      </c>
      <c r="FM64" s="225"/>
      <c r="FN64" s="115" t="str">
        <f t="shared" si="125"/>
        <v/>
      </c>
      <c r="FO64" s="225" t="str">
        <f t="shared" si="126"/>
        <v/>
      </c>
      <c r="FP64" s="224"/>
      <c r="FQ64" s="5" t="str">
        <f t="shared" si="127"/>
        <v/>
      </c>
      <c r="FR64" s="224" t="str">
        <f t="shared" si="128"/>
        <v/>
      </c>
      <c r="FS64" s="225"/>
      <c r="FT64" s="115" t="str">
        <f t="shared" si="129"/>
        <v/>
      </c>
      <c r="FU64" s="225" t="str">
        <f t="shared" si="130"/>
        <v/>
      </c>
      <c r="FV64" s="253"/>
      <c r="FW64" s="253"/>
      <c r="FX64" s="253"/>
      <c r="FY64" s="253"/>
      <c r="FZ64" s="253"/>
    </row>
    <row r="65" spans="1:182" s="14" customFormat="1" x14ac:dyDescent="0.25">
      <c r="A65" s="2" t="str">
        <f t="shared" si="27"/>
        <v/>
      </c>
      <c r="B65" s="2"/>
      <c r="C65" s="186"/>
      <c r="D65" s="186" t="str">
        <f t="shared" si="28"/>
        <v/>
      </c>
      <c r="E65" s="109"/>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31"/>
        <v/>
      </c>
      <c r="BH65" s="36" t="str">
        <f t="shared" si="132"/>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115" t="str">
        <f t="shared" si="69"/>
        <v/>
      </c>
      <c r="CI65" s="225" t="str">
        <f t="shared" si="70"/>
        <v/>
      </c>
      <c r="CJ65" s="224"/>
      <c r="CK65" s="5" t="str">
        <f t="shared" si="71"/>
        <v/>
      </c>
      <c r="CL65" s="224" t="str">
        <f t="shared" si="72"/>
        <v/>
      </c>
      <c r="CM65" s="225"/>
      <c r="CN65" s="115" t="str">
        <f t="shared" si="73"/>
        <v/>
      </c>
      <c r="CO65" s="225" t="str">
        <f t="shared" si="74"/>
        <v/>
      </c>
      <c r="CP65" s="224"/>
      <c r="CQ65" s="5" t="str">
        <f t="shared" si="75"/>
        <v/>
      </c>
      <c r="CR65" s="224" t="str">
        <f t="shared" si="76"/>
        <v/>
      </c>
      <c r="CS65" s="225"/>
      <c r="CT65" s="115" t="str">
        <f t="shared" si="77"/>
        <v/>
      </c>
      <c r="CU65" s="225" t="str">
        <f t="shared" si="78"/>
        <v/>
      </c>
      <c r="CV65" s="224"/>
      <c r="CW65" s="5" t="str">
        <f t="shared" si="79"/>
        <v/>
      </c>
      <c r="CX65" s="224" t="str">
        <f t="shared" si="80"/>
        <v/>
      </c>
      <c r="CY65" s="225"/>
      <c r="CZ65" s="115" t="str">
        <f t="shared" si="81"/>
        <v/>
      </c>
      <c r="DA65" s="225" t="str">
        <f t="shared" si="82"/>
        <v/>
      </c>
      <c r="DB65" s="224"/>
      <c r="DC65" s="5" t="str">
        <f t="shared" si="83"/>
        <v/>
      </c>
      <c r="DD65" s="224" t="str">
        <f t="shared" si="84"/>
        <v/>
      </c>
      <c r="DE65" s="225"/>
      <c r="DF65" s="115" t="str">
        <f t="shared" si="85"/>
        <v/>
      </c>
      <c r="DG65" s="225" t="str">
        <f t="shared" si="86"/>
        <v/>
      </c>
      <c r="DH65" s="224"/>
      <c r="DI65" s="5" t="str">
        <f t="shared" si="87"/>
        <v/>
      </c>
      <c r="DJ65" s="224" t="str">
        <f t="shared" si="88"/>
        <v/>
      </c>
      <c r="DK65" s="225"/>
      <c r="DL65" s="115" t="str">
        <f t="shared" si="89"/>
        <v/>
      </c>
      <c r="DM65" s="225" t="str">
        <f t="shared" si="90"/>
        <v/>
      </c>
      <c r="DN65" s="224"/>
      <c r="DO65" s="5" t="str">
        <f t="shared" si="91"/>
        <v/>
      </c>
      <c r="DP65" s="224" t="str">
        <f t="shared" si="92"/>
        <v/>
      </c>
      <c r="DQ65" s="225"/>
      <c r="DR65" s="115" t="str">
        <f t="shared" si="93"/>
        <v/>
      </c>
      <c r="DS65" s="225" t="str">
        <f t="shared" si="94"/>
        <v/>
      </c>
      <c r="DT65" s="224"/>
      <c r="DU65" s="5" t="str">
        <f t="shared" si="95"/>
        <v/>
      </c>
      <c r="DV65" s="224" t="str">
        <f t="shared" si="96"/>
        <v/>
      </c>
      <c r="DW65" s="225"/>
      <c r="DX65" s="115" t="str">
        <f t="shared" si="97"/>
        <v/>
      </c>
      <c r="DY65" s="225" t="str">
        <f t="shared" si="98"/>
        <v/>
      </c>
      <c r="DZ65" s="224"/>
      <c r="EA65" s="5" t="str">
        <f t="shared" si="99"/>
        <v/>
      </c>
      <c r="EB65" s="224" t="str">
        <f t="shared" si="100"/>
        <v/>
      </c>
      <c r="EC65" s="225"/>
      <c r="ED65" s="115" t="str">
        <f t="shared" si="101"/>
        <v/>
      </c>
      <c r="EE65" s="225" t="str">
        <f t="shared" si="102"/>
        <v/>
      </c>
      <c r="EF65" s="224"/>
      <c r="EG65" s="5" t="str">
        <f t="shared" si="103"/>
        <v/>
      </c>
      <c r="EH65" s="224" t="str">
        <f t="shared" si="104"/>
        <v/>
      </c>
      <c r="EI65" s="225"/>
      <c r="EJ65" s="115" t="str">
        <f t="shared" si="105"/>
        <v/>
      </c>
      <c r="EK65" s="225" t="str">
        <f t="shared" si="106"/>
        <v/>
      </c>
      <c r="EL65" s="224"/>
      <c r="EM65" s="5" t="str">
        <f t="shared" si="107"/>
        <v/>
      </c>
      <c r="EN65" s="224" t="str">
        <f t="shared" si="108"/>
        <v/>
      </c>
      <c r="EO65" s="225"/>
      <c r="EP65" s="115" t="str">
        <f t="shared" si="109"/>
        <v/>
      </c>
      <c r="EQ65" s="225" t="str">
        <f t="shared" si="110"/>
        <v/>
      </c>
      <c r="ER65" s="224"/>
      <c r="ES65" s="5" t="str">
        <f t="shared" si="111"/>
        <v/>
      </c>
      <c r="ET65" s="224" t="str">
        <f t="shared" si="112"/>
        <v/>
      </c>
      <c r="EU65" s="225"/>
      <c r="EV65" s="115" t="str">
        <f t="shared" si="113"/>
        <v/>
      </c>
      <c r="EW65" s="225" t="str">
        <f t="shared" si="114"/>
        <v/>
      </c>
      <c r="EX65" s="224"/>
      <c r="EY65" s="5" t="str">
        <f t="shared" si="115"/>
        <v/>
      </c>
      <c r="EZ65" s="224" t="str">
        <f t="shared" si="116"/>
        <v/>
      </c>
      <c r="FA65" s="225"/>
      <c r="FB65" s="115" t="str">
        <f t="shared" si="117"/>
        <v/>
      </c>
      <c r="FC65" s="225" t="str">
        <f t="shared" si="118"/>
        <v/>
      </c>
      <c r="FD65" s="224"/>
      <c r="FE65" s="5" t="str">
        <f t="shared" si="119"/>
        <v/>
      </c>
      <c r="FF65" s="224" t="str">
        <f t="shared" si="120"/>
        <v/>
      </c>
      <c r="FG65" s="225"/>
      <c r="FH65" s="115" t="str">
        <f t="shared" si="121"/>
        <v/>
      </c>
      <c r="FI65" s="225" t="str">
        <f t="shared" si="122"/>
        <v/>
      </c>
      <c r="FJ65" s="224"/>
      <c r="FK65" s="5" t="str">
        <f t="shared" si="123"/>
        <v/>
      </c>
      <c r="FL65" s="224" t="str">
        <f t="shared" si="124"/>
        <v/>
      </c>
      <c r="FM65" s="225"/>
      <c r="FN65" s="115" t="str">
        <f t="shared" si="125"/>
        <v/>
      </c>
      <c r="FO65" s="225" t="str">
        <f t="shared" si="126"/>
        <v/>
      </c>
      <c r="FP65" s="224"/>
      <c r="FQ65" s="5" t="str">
        <f t="shared" si="127"/>
        <v/>
      </c>
      <c r="FR65" s="224" t="str">
        <f t="shared" si="128"/>
        <v/>
      </c>
      <c r="FS65" s="225"/>
      <c r="FT65" s="115" t="str">
        <f t="shared" si="129"/>
        <v/>
      </c>
      <c r="FU65" s="225" t="str">
        <f t="shared" si="130"/>
        <v/>
      </c>
      <c r="FV65" s="253"/>
      <c r="FW65" s="253"/>
      <c r="FX65" s="253"/>
      <c r="FY65" s="253"/>
      <c r="FZ65" s="253"/>
    </row>
    <row r="66" spans="1:182" s="3" customFormat="1" x14ac:dyDescent="0.25">
      <c r="A66" s="2" t="str">
        <f t="shared" si="27"/>
        <v/>
      </c>
      <c r="B66" s="2"/>
      <c r="C66" s="186"/>
      <c r="D66" s="186" t="str">
        <f t="shared" si="28"/>
        <v/>
      </c>
      <c r="E66" s="109"/>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31"/>
        <v/>
      </c>
      <c r="BH66" s="36" t="str">
        <f t="shared" si="132"/>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115" t="str">
        <f t="shared" si="69"/>
        <v/>
      </c>
      <c r="CI66" s="225" t="str">
        <f t="shared" si="70"/>
        <v/>
      </c>
      <c r="CJ66" s="224"/>
      <c r="CK66" s="5" t="str">
        <f t="shared" si="71"/>
        <v/>
      </c>
      <c r="CL66" s="224" t="str">
        <f t="shared" si="72"/>
        <v/>
      </c>
      <c r="CM66" s="225"/>
      <c r="CN66" s="115" t="str">
        <f t="shared" si="73"/>
        <v/>
      </c>
      <c r="CO66" s="225" t="str">
        <f t="shared" si="74"/>
        <v/>
      </c>
      <c r="CP66" s="224"/>
      <c r="CQ66" s="5" t="str">
        <f t="shared" si="75"/>
        <v/>
      </c>
      <c r="CR66" s="224" t="str">
        <f t="shared" si="76"/>
        <v/>
      </c>
      <c r="CS66" s="225"/>
      <c r="CT66" s="115" t="str">
        <f t="shared" si="77"/>
        <v/>
      </c>
      <c r="CU66" s="225" t="str">
        <f t="shared" si="78"/>
        <v/>
      </c>
      <c r="CV66" s="224"/>
      <c r="CW66" s="5" t="str">
        <f t="shared" si="79"/>
        <v/>
      </c>
      <c r="CX66" s="224" t="str">
        <f t="shared" si="80"/>
        <v/>
      </c>
      <c r="CY66" s="225"/>
      <c r="CZ66" s="115" t="str">
        <f t="shared" si="81"/>
        <v/>
      </c>
      <c r="DA66" s="225" t="str">
        <f t="shared" si="82"/>
        <v/>
      </c>
      <c r="DB66" s="224"/>
      <c r="DC66" s="5" t="str">
        <f t="shared" si="83"/>
        <v/>
      </c>
      <c r="DD66" s="224" t="str">
        <f t="shared" si="84"/>
        <v/>
      </c>
      <c r="DE66" s="225"/>
      <c r="DF66" s="115" t="str">
        <f t="shared" si="85"/>
        <v/>
      </c>
      <c r="DG66" s="225" t="str">
        <f t="shared" si="86"/>
        <v/>
      </c>
      <c r="DH66" s="224"/>
      <c r="DI66" s="5" t="str">
        <f t="shared" si="87"/>
        <v/>
      </c>
      <c r="DJ66" s="224" t="str">
        <f t="shared" si="88"/>
        <v/>
      </c>
      <c r="DK66" s="225"/>
      <c r="DL66" s="115" t="str">
        <f t="shared" si="89"/>
        <v/>
      </c>
      <c r="DM66" s="225" t="str">
        <f t="shared" si="90"/>
        <v/>
      </c>
      <c r="DN66" s="224"/>
      <c r="DO66" s="5" t="str">
        <f t="shared" si="91"/>
        <v/>
      </c>
      <c r="DP66" s="224" t="str">
        <f t="shared" si="92"/>
        <v/>
      </c>
      <c r="DQ66" s="225"/>
      <c r="DR66" s="115" t="str">
        <f t="shared" si="93"/>
        <v/>
      </c>
      <c r="DS66" s="225" t="str">
        <f t="shared" si="94"/>
        <v/>
      </c>
      <c r="DT66" s="224"/>
      <c r="DU66" s="5" t="str">
        <f t="shared" si="95"/>
        <v/>
      </c>
      <c r="DV66" s="224" t="str">
        <f t="shared" si="96"/>
        <v/>
      </c>
      <c r="DW66" s="225"/>
      <c r="DX66" s="115" t="str">
        <f t="shared" si="97"/>
        <v/>
      </c>
      <c r="DY66" s="225" t="str">
        <f t="shared" si="98"/>
        <v/>
      </c>
      <c r="DZ66" s="224"/>
      <c r="EA66" s="5" t="str">
        <f t="shared" si="99"/>
        <v/>
      </c>
      <c r="EB66" s="224" t="str">
        <f t="shared" si="100"/>
        <v/>
      </c>
      <c r="EC66" s="225"/>
      <c r="ED66" s="115" t="str">
        <f t="shared" si="101"/>
        <v/>
      </c>
      <c r="EE66" s="225" t="str">
        <f t="shared" si="102"/>
        <v/>
      </c>
      <c r="EF66" s="224"/>
      <c r="EG66" s="5" t="str">
        <f t="shared" si="103"/>
        <v/>
      </c>
      <c r="EH66" s="224" t="str">
        <f t="shared" si="104"/>
        <v/>
      </c>
      <c r="EI66" s="225"/>
      <c r="EJ66" s="115" t="str">
        <f t="shared" si="105"/>
        <v/>
      </c>
      <c r="EK66" s="225" t="str">
        <f t="shared" si="106"/>
        <v/>
      </c>
      <c r="EL66" s="224"/>
      <c r="EM66" s="5" t="str">
        <f t="shared" si="107"/>
        <v/>
      </c>
      <c r="EN66" s="224" t="str">
        <f t="shared" si="108"/>
        <v/>
      </c>
      <c r="EO66" s="225"/>
      <c r="EP66" s="115" t="str">
        <f t="shared" si="109"/>
        <v/>
      </c>
      <c r="EQ66" s="225" t="str">
        <f t="shared" si="110"/>
        <v/>
      </c>
      <c r="ER66" s="224"/>
      <c r="ES66" s="5" t="str">
        <f t="shared" si="111"/>
        <v/>
      </c>
      <c r="ET66" s="224" t="str">
        <f t="shared" si="112"/>
        <v/>
      </c>
      <c r="EU66" s="225"/>
      <c r="EV66" s="115" t="str">
        <f t="shared" si="113"/>
        <v/>
      </c>
      <c r="EW66" s="225" t="str">
        <f t="shared" si="114"/>
        <v/>
      </c>
      <c r="EX66" s="224"/>
      <c r="EY66" s="5" t="str">
        <f t="shared" si="115"/>
        <v/>
      </c>
      <c r="EZ66" s="224" t="str">
        <f t="shared" si="116"/>
        <v/>
      </c>
      <c r="FA66" s="225"/>
      <c r="FB66" s="115" t="str">
        <f t="shared" si="117"/>
        <v/>
      </c>
      <c r="FC66" s="225" t="str">
        <f t="shared" si="118"/>
        <v/>
      </c>
      <c r="FD66" s="224"/>
      <c r="FE66" s="5" t="str">
        <f t="shared" si="119"/>
        <v/>
      </c>
      <c r="FF66" s="224" t="str">
        <f t="shared" si="120"/>
        <v/>
      </c>
      <c r="FG66" s="225"/>
      <c r="FH66" s="115" t="str">
        <f t="shared" si="121"/>
        <v/>
      </c>
      <c r="FI66" s="225" t="str">
        <f t="shared" si="122"/>
        <v/>
      </c>
      <c r="FJ66" s="224"/>
      <c r="FK66" s="5" t="str">
        <f t="shared" si="123"/>
        <v/>
      </c>
      <c r="FL66" s="224" t="str">
        <f t="shared" si="124"/>
        <v/>
      </c>
      <c r="FM66" s="225"/>
      <c r="FN66" s="115" t="str">
        <f t="shared" si="125"/>
        <v/>
      </c>
      <c r="FO66" s="225" t="str">
        <f t="shared" si="126"/>
        <v/>
      </c>
      <c r="FP66" s="224"/>
      <c r="FQ66" s="5" t="str">
        <f t="shared" si="127"/>
        <v/>
      </c>
      <c r="FR66" s="224" t="str">
        <f t="shared" si="128"/>
        <v/>
      </c>
      <c r="FS66" s="225"/>
      <c r="FT66" s="115" t="str">
        <f t="shared" si="129"/>
        <v/>
      </c>
      <c r="FU66" s="225" t="str">
        <f t="shared" si="130"/>
        <v/>
      </c>
      <c r="FV66" s="253"/>
      <c r="FW66" s="253"/>
      <c r="FX66" s="253"/>
      <c r="FY66" s="253"/>
      <c r="FZ66" s="253"/>
    </row>
    <row r="67" spans="1:182" s="14" customFormat="1" x14ac:dyDescent="0.25">
      <c r="A67" s="2" t="str">
        <f t="shared" si="27"/>
        <v/>
      </c>
      <c r="B67" s="2"/>
      <c r="C67" s="186"/>
      <c r="D67" s="186" t="str">
        <f t="shared" si="28"/>
        <v/>
      </c>
      <c r="E67" s="109"/>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31"/>
        <v/>
      </c>
      <c r="BH67" s="36" t="str">
        <f t="shared" si="132"/>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115" t="str">
        <f t="shared" si="69"/>
        <v/>
      </c>
      <c r="CI67" s="225" t="str">
        <f t="shared" si="70"/>
        <v/>
      </c>
      <c r="CJ67" s="224"/>
      <c r="CK67" s="5" t="str">
        <f t="shared" si="71"/>
        <v/>
      </c>
      <c r="CL67" s="224" t="str">
        <f t="shared" si="72"/>
        <v/>
      </c>
      <c r="CM67" s="225"/>
      <c r="CN67" s="115" t="str">
        <f t="shared" si="73"/>
        <v/>
      </c>
      <c r="CO67" s="225" t="str">
        <f t="shared" si="74"/>
        <v/>
      </c>
      <c r="CP67" s="224"/>
      <c r="CQ67" s="5" t="str">
        <f t="shared" si="75"/>
        <v/>
      </c>
      <c r="CR67" s="224" t="str">
        <f t="shared" si="76"/>
        <v/>
      </c>
      <c r="CS67" s="225"/>
      <c r="CT67" s="115" t="str">
        <f t="shared" si="77"/>
        <v/>
      </c>
      <c r="CU67" s="225" t="str">
        <f t="shared" si="78"/>
        <v/>
      </c>
      <c r="CV67" s="224"/>
      <c r="CW67" s="5" t="str">
        <f t="shared" si="79"/>
        <v/>
      </c>
      <c r="CX67" s="224" t="str">
        <f t="shared" si="80"/>
        <v/>
      </c>
      <c r="CY67" s="225"/>
      <c r="CZ67" s="115" t="str">
        <f t="shared" si="81"/>
        <v/>
      </c>
      <c r="DA67" s="225" t="str">
        <f t="shared" si="82"/>
        <v/>
      </c>
      <c r="DB67" s="224"/>
      <c r="DC67" s="5" t="str">
        <f t="shared" si="83"/>
        <v/>
      </c>
      <c r="DD67" s="224" t="str">
        <f t="shared" si="84"/>
        <v/>
      </c>
      <c r="DE67" s="225"/>
      <c r="DF67" s="115" t="str">
        <f t="shared" si="85"/>
        <v/>
      </c>
      <c r="DG67" s="225" t="str">
        <f t="shared" si="86"/>
        <v/>
      </c>
      <c r="DH67" s="224"/>
      <c r="DI67" s="5" t="str">
        <f t="shared" si="87"/>
        <v/>
      </c>
      <c r="DJ67" s="224" t="str">
        <f t="shared" si="88"/>
        <v/>
      </c>
      <c r="DK67" s="225"/>
      <c r="DL67" s="115" t="str">
        <f t="shared" si="89"/>
        <v/>
      </c>
      <c r="DM67" s="225" t="str">
        <f t="shared" si="90"/>
        <v/>
      </c>
      <c r="DN67" s="224"/>
      <c r="DO67" s="5" t="str">
        <f t="shared" si="91"/>
        <v/>
      </c>
      <c r="DP67" s="224" t="str">
        <f t="shared" si="92"/>
        <v/>
      </c>
      <c r="DQ67" s="225"/>
      <c r="DR67" s="115" t="str">
        <f t="shared" si="93"/>
        <v/>
      </c>
      <c r="DS67" s="225" t="str">
        <f t="shared" si="94"/>
        <v/>
      </c>
      <c r="DT67" s="224"/>
      <c r="DU67" s="5" t="str">
        <f t="shared" si="95"/>
        <v/>
      </c>
      <c r="DV67" s="224" t="str">
        <f t="shared" si="96"/>
        <v/>
      </c>
      <c r="DW67" s="225"/>
      <c r="DX67" s="115" t="str">
        <f t="shared" si="97"/>
        <v/>
      </c>
      <c r="DY67" s="225" t="str">
        <f t="shared" si="98"/>
        <v/>
      </c>
      <c r="DZ67" s="224"/>
      <c r="EA67" s="5" t="str">
        <f t="shared" si="99"/>
        <v/>
      </c>
      <c r="EB67" s="224" t="str">
        <f t="shared" si="100"/>
        <v/>
      </c>
      <c r="EC67" s="225"/>
      <c r="ED67" s="115" t="str">
        <f t="shared" si="101"/>
        <v/>
      </c>
      <c r="EE67" s="225" t="str">
        <f t="shared" si="102"/>
        <v/>
      </c>
      <c r="EF67" s="224"/>
      <c r="EG67" s="5" t="str">
        <f t="shared" si="103"/>
        <v/>
      </c>
      <c r="EH67" s="224" t="str">
        <f t="shared" si="104"/>
        <v/>
      </c>
      <c r="EI67" s="225"/>
      <c r="EJ67" s="115" t="str">
        <f t="shared" si="105"/>
        <v/>
      </c>
      <c r="EK67" s="225" t="str">
        <f t="shared" si="106"/>
        <v/>
      </c>
      <c r="EL67" s="224"/>
      <c r="EM67" s="5" t="str">
        <f t="shared" si="107"/>
        <v/>
      </c>
      <c r="EN67" s="224" t="str">
        <f t="shared" si="108"/>
        <v/>
      </c>
      <c r="EO67" s="225"/>
      <c r="EP67" s="115" t="str">
        <f t="shared" si="109"/>
        <v/>
      </c>
      <c r="EQ67" s="225" t="str">
        <f t="shared" si="110"/>
        <v/>
      </c>
      <c r="ER67" s="224"/>
      <c r="ES67" s="5" t="str">
        <f t="shared" si="111"/>
        <v/>
      </c>
      <c r="ET67" s="224" t="str">
        <f t="shared" si="112"/>
        <v/>
      </c>
      <c r="EU67" s="225"/>
      <c r="EV67" s="115" t="str">
        <f t="shared" si="113"/>
        <v/>
      </c>
      <c r="EW67" s="225" t="str">
        <f t="shared" si="114"/>
        <v/>
      </c>
      <c r="EX67" s="224"/>
      <c r="EY67" s="5" t="str">
        <f t="shared" si="115"/>
        <v/>
      </c>
      <c r="EZ67" s="224" t="str">
        <f t="shared" si="116"/>
        <v/>
      </c>
      <c r="FA67" s="225"/>
      <c r="FB67" s="115" t="str">
        <f t="shared" si="117"/>
        <v/>
      </c>
      <c r="FC67" s="225" t="str">
        <f t="shared" si="118"/>
        <v/>
      </c>
      <c r="FD67" s="224"/>
      <c r="FE67" s="5" t="str">
        <f t="shared" si="119"/>
        <v/>
      </c>
      <c r="FF67" s="224" t="str">
        <f t="shared" si="120"/>
        <v/>
      </c>
      <c r="FG67" s="225"/>
      <c r="FH67" s="115" t="str">
        <f t="shared" si="121"/>
        <v/>
      </c>
      <c r="FI67" s="225" t="str">
        <f t="shared" si="122"/>
        <v/>
      </c>
      <c r="FJ67" s="224"/>
      <c r="FK67" s="5" t="str">
        <f t="shared" si="123"/>
        <v/>
      </c>
      <c r="FL67" s="224" t="str">
        <f t="shared" si="124"/>
        <v/>
      </c>
      <c r="FM67" s="225"/>
      <c r="FN67" s="115" t="str">
        <f t="shared" si="125"/>
        <v/>
      </c>
      <c r="FO67" s="225" t="str">
        <f t="shared" si="126"/>
        <v/>
      </c>
      <c r="FP67" s="224"/>
      <c r="FQ67" s="5" t="str">
        <f t="shared" si="127"/>
        <v/>
      </c>
      <c r="FR67" s="224" t="str">
        <f t="shared" si="128"/>
        <v/>
      </c>
      <c r="FS67" s="225"/>
      <c r="FT67" s="115" t="str">
        <f t="shared" si="129"/>
        <v/>
      </c>
      <c r="FU67" s="225" t="str">
        <f t="shared" si="130"/>
        <v/>
      </c>
      <c r="FV67" s="253"/>
      <c r="FW67" s="253"/>
      <c r="FX67" s="253"/>
      <c r="FY67" s="253"/>
      <c r="FZ67" s="253"/>
    </row>
    <row r="68" spans="1:182" s="3" customFormat="1" x14ac:dyDescent="0.25">
      <c r="A68" s="2" t="str">
        <f t="shared" si="27"/>
        <v/>
      </c>
      <c r="B68" s="2"/>
      <c r="C68" s="186"/>
      <c r="D68" s="186" t="str">
        <f t="shared" si="28"/>
        <v/>
      </c>
      <c r="E68" s="109"/>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31"/>
        <v/>
      </c>
      <c r="BH68" s="36" t="str">
        <f t="shared" si="132"/>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115" t="str">
        <f t="shared" si="69"/>
        <v/>
      </c>
      <c r="CI68" s="225" t="str">
        <f t="shared" si="70"/>
        <v/>
      </c>
      <c r="CJ68" s="224"/>
      <c r="CK68" s="5" t="str">
        <f t="shared" si="71"/>
        <v/>
      </c>
      <c r="CL68" s="224" t="str">
        <f t="shared" si="72"/>
        <v/>
      </c>
      <c r="CM68" s="225"/>
      <c r="CN68" s="115" t="str">
        <f t="shared" si="73"/>
        <v/>
      </c>
      <c r="CO68" s="225" t="str">
        <f t="shared" si="74"/>
        <v/>
      </c>
      <c r="CP68" s="224"/>
      <c r="CQ68" s="5" t="str">
        <f t="shared" si="75"/>
        <v/>
      </c>
      <c r="CR68" s="224" t="str">
        <f t="shared" si="76"/>
        <v/>
      </c>
      <c r="CS68" s="225"/>
      <c r="CT68" s="115" t="str">
        <f t="shared" si="77"/>
        <v/>
      </c>
      <c r="CU68" s="225" t="str">
        <f t="shared" si="78"/>
        <v/>
      </c>
      <c r="CV68" s="224"/>
      <c r="CW68" s="5" t="str">
        <f t="shared" si="79"/>
        <v/>
      </c>
      <c r="CX68" s="224" t="str">
        <f t="shared" si="80"/>
        <v/>
      </c>
      <c r="CY68" s="225"/>
      <c r="CZ68" s="115" t="str">
        <f t="shared" si="81"/>
        <v/>
      </c>
      <c r="DA68" s="225" t="str">
        <f t="shared" si="82"/>
        <v/>
      </c>
      <c r="DB68" s="224"/>
      <c r="DC68" s="5" t="str">
        <f t="shared" si="83"/>
        <v/>
      </c>
      <c r="DD68" s="224" t="str">
        <f t="shared" si="84"/>
        <v/>
      </c>
      <c r="DE68" s="225"/>
      <c r="DF68" s="115" t="str">
        <f t="shared" si="85"/>
        <v/>
      </c>
      <c r="DG68" s="225" t="str">
        <f t="shared" si="86"/>
        <v/>
      </c>
      <c r="DH68" s="224"/>
      <c r="DI68" s="5" t="str">
        <f t="shared" si="87"/>
        <v/>
      </c>
      <c r="DJ68" s="224" t="str">
        <f t="shared" si="88"/>
        <v/>
      </c>
      <c r="DK68" s="225"/>
      <c r="DL68" s="115" t="str">
        <f t="shared" si="89"/>
        <v/>
      </c>
      <c r="DM68" s="225" t="str">
        <f t="shared" si="90"/>
        <v/>
      </c>
      <c r="DN68" s="224"/>
      <c r="DO68" s="5" t="str">
        <f t="shared" si="91"/>
        <v/>
      </c>
      <c r="DP68" s="224" t="str">
        <f t="shared" si="92"/>
        <v/>
      </c>
      <c r="DQ68" s="225"/>
      <c r="DR68" s="115" t="str">
        <f t="shared" si="93"/>
        <v/>
      </c>
      <c r="DS68" s="225" t="str">
        <f t="shared" si="94"/>
        <v/>
      </c>
      <c r="DT68" s="224"/>
      <c r="DU68" s="5" t="str">
        <f t="shared" si="95"/>
        <v/>
      </c>
      <c r="DV68" s="224" t="str">
        <f t="shared" si="96"/>
        <v/>
      </c>
      <c r="DW68" s="225"/>
      <c r="DX68" s="115" t="str">
        <f t="shared" si="97"/>
        <v/>
      </c>
      <c r="DY68" s="225" t="str">
        <f t="shared" si="98"/>
        <v/>
      </c>
      <c r="DZ68" s="224"/>
      <c r="EA68" s="5" t="str">
        <f t="shared" si="99"/>
        <v/>
      </c>
      <c r="EB68" s="224" t="str">
        <f t="shared" si="100"/>
        <v/>
      </c>
      <c r="EC68" s="225"/>
      <c r="ED68" s="115" t="str">
        <f t="shared" si="101"/>
        <v/>
      </c>
      <c r="EE68" s="225" t="str">
        <f t="shared" si="102"/>
        <v/>
      </c>
      <c r="EF68" s="224"/>
      <c r="EG68" s="5" t="str">
        <f t="shared" si="103"/>
        <v/>
      </c>
      <c r="EH68" s="224" t="str">
        <f t="shared" si="104"/>
        <v/>
      </c>
      <c r="EI68" s="225"/>
      <c r="EJ68" s="115" t="str">
        <f t="shared" si="105"/>
        <v/>
      </c>
      <c r="EK68" s="225" t="str">
        <f t="shared" si="106"/>
        <v/>
      </c>
      <c r="EL68" s="224"/>
      <c r="EM68" s="5" t="str">
        <f t="shared" si="107"/>
        <v/>
      </c>
      <c r="EN68" s="224" t="str">
        <f t="shared" si="108"/>
        <v/>
      </c>
      <c r="EO68" s="225"/>
      <c r="EP68" s="115" t="str">
        <f t="shared" si="109"/>
        <v/>
      </c>
      <c r="EQ68" s="225" t="str">
        <f t="shared" si="110"/>
        <v/>
      </c>
      <c r="ER68" s="224"/>
      <c r="ES68" s="5" t="str">
        <f t="shared" si="111"/>
        <v/>
      </c>
      <c r="ET68" s="224" t="str">
        <f t="shared" si="112"/>
        <v/>
      </c>
      <c r="EU68" s="225"/>
      <c r="EV68" s="115" t="str">
        <f t="shared" si="113"/>
        <v/>
      </c>
      <c r="EW68" s="225" t="str">
        <f t="shared" si="114"/>
        <v/>
      </c>
      <c r="EX68" s="224"/>
      <c r="EY68" s="5" t="str">
        <f t="shared" si="115"/>
        <v/>
      </c>
      <c r="EZ68" s="224" t="str">
        <f t="shared" si="116"/>
        <v/>
      </c>
      <c r="FA68" s="225"/>
      <c r="FB68" s="115" t="str">
        <f t="shared" si="117"/>
        <v/>
      </c>
      <c r="FC68" s="225" t="str">
        <f t="shared" si="118"/>
        <v/>
      </c>
      <c r="FD68" s="224"/>
      <c r="FE68" s="5" t="str">
        <f t="shared" si="119"/>
        <v/>
      </c>
      <c r="FF68" s="224" t="str">
        <f t="shared" si="120"/>
        <v/>
      </c>
      <c r="FG68" s="225"/>
      <c r="FH68" s="115" t="str">
        <f t="shared" si="121"/>
        <v/>
      </c>
      <c r="FI68" s="225" t="str">
        <f t="shared" si="122"/>
        <v/>
      </c>
      <c r="FJ68" s="224"/>
      <c r="FK68" s="5" t="str">
        <f t="shared" si="123"/>
        <v/>
      </c>
      <c r="FL68" s="224" t="str">
        <f t="shared" si="124"/>
        <v/>
      </c>
      <c r="FM68" s="225"/>
      <c r="FN68" s="115" t="str">
        <f t="shared" si="125"/>
        <v/>
      </c>
      <c r="FO68" s="225" t="str">
        <f t="shared" si="126"/>
        <v/>
      </c>
      <c r="FP68" s="224"/>
      <c r="FQ68" s="5" t="str">
        <f t="shared" si="127"/>
        <v/>
      </c>
      <c r="FR68" s="224" t="str">
        <f t="shared" si="128"/>
        <v/>
      </c>
      <c r="FS68" s="225"/>
      <c r="FT68" s="115" t="str">
        <f t="shared" si="129"/>
        <v/>
      </c>
      <c r="FU68" s="225" t="str">
        <f t="shared" si="130"/>
        <v/>
      </c>
      <c r="FV68" s="253"/>
      <c r="FW68" s="253"/>
      <c r="FX68" s="253"/>
      <c r="FY68" s="253"/>
      <c r="FZ68" s="253"/>
    </row>
    <row r="69" spans="1:182" s="3" customFormat="1" x14ac:dyDescent="0.25">
      <c r="A69" s="2" t="str">
        <f t="shared" si="27"/>
        <v/>
      </c>
      <c r="B69" s="2"/>
      <c r="C69" s="186"/>
      <c r="D69" s="186" t="str">
        <f t="shared" si="28"/>
        <v/>
      </c>
      <c r="E69" s="109"/>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31"/>
        <v/>
      </c>
      <c r="BH69" s="36" t="str">
        <f t="shared" si="132"/>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115" t="str">
        <f t="shared" si="69"/>
        <v/>
      </c>
      <c r="CI69" s="225" t="str">
        <f t="shared" si="70"/>
        <v/>
      </c>
      <c r="CJ69" s="224"/>
      <c r="CK69" s="5" t="str">
        <f t="shared" si="71"/>
        <v/>
      </c>
      <c r="CL69" s="224" t="str">
        <f t="shared" si="72"/>
        <v/>
      </c>
      <c r="CM69" s="225"/>
      <c r="CN69" s="115" t="str">
        <f t="shared" si="73"/>
        <v/>
      </c>
      <c r="CO69" s="225" t="str">
        <f t="shared" si="74"/>
        <v/>
      </c>
      <c r="CP69" s="224"/>
      <c r="CQ69" s="5" t="str">
        <f t="shared" si="75"/>
        <v/>
      </c>
      <c r="CR69" s="224" t="str">
        <f t="shared" si="76"/>
        <v/>
      </c>
      <c r="CS69" s="225"/>
      <c r="CT69" s="115" t="str">
        <f t="shared" si="77"/>
        <v/>
      </c>
      <c r="CU69" s="225" t="str">
        <f t="shared" si="78"/>
        <v/>
      </c>
      <c r="CV69" s="224"/>
      <c r="CW69" s="5" t="str">
        <f t="shared" si="79"/>
        <v/>
      </c>
      <c r="CX69" s="224" t="str">
        <f t="shared" si="80"/>
        <v/>
      </c>
      <c r="CY69" s="225"/>
      <c r="CZ69" s="115" t="str">
        <f t="shared" si="81"/>
        <v/>
      </c>
      <c r="DA69" s="225" t="str">
        <f t="shared" si="82"/>
        <v/>
      </c>
      <c r="DB69" s="224"/>
      <c r="DC69" s="5" t="str">
        <f t="shared" si="83"/>
        <v/>
      </c>
      <c r="DD69" s="224" t="str">
        <f t="shared" si="84"/>
        <v/>
      </c>
      <c r="DE69" s="225"/>
      <c r="DF69" s="115" t="str">
        <f t="shared" si="85"/>
        <v/>
      </c>
      <c r="DG69" s="225" t="str">
        <f t="shared" si="86"/>
        <v/>
      </c>
      <c r="DH69" s="224"/>
      <c r="DI69" s="5" t="str">
        <f t="shared" si="87"/>
        <v/>
      </c>
      <c r="DJ69" s="224" t="str">
        <f t="shared" si="88"/>
        <v/>
      </c>
      <c r="DK69" s="225"/>
      <c r="DL69" s="115" t="str">
        <f t="shared" si="89"/>
        <v/>
      </c>
      <c r="DM69" s="225" t="str">
        <f t="shared" si="90"/>
        <v/>
      </c>
      <c r="DN69" s="224"/>
      <c r="DO69" s="5" t="str">
        <f t="shared" si="91"/>
        <v/>
      </c>
      <c r="DP69" s="224" t="str">
        <f t="shared" si="92"/>
        <v/>
      </c>
      <c r="DQ69" s="225"/>
      <c r="DR69" s="115" t="str">
        <f t="shared" si="93"/>
        <v/>
      </c>
      <c r="DS69" s="225" t="str">
        <f t="shared" si="94"/>
        <v/>
      </c>
      <c r="DT69" s="224"/>
      <c r="DU69" s="5" t="str">
        <f t="shared" si="95"/>
        <v/>
      </c>
      <c r="DV69" s="224" t="str">
        <f t="shared" si="96"/>
        <v/>
      </c>
      <c r="DW69" s="225"/>
      <c r="DX69" s="115" t="str">
        <f t="shared" si="97"/>
        <v/>
      </c>
      <c r="DY69" s="225" t="str">
        <f t="shared" si="98"/>
        <v/>
      </c>
      <c r="DZ69" s="224"/>
      <c r="EA69" s="5" t="str">
        <f t="shared" si="99"/>
        <v/>
      </c>
      <c r="EB69" s="224" t="str">
        <f t="shared" si="100"/>
        <v/>
      </c>
      <c r="EC69" s="225"/>
      <c r="ED69" s="115" t="str">
        <f t="shared" si="101"/>
        <v/>
      </c>
      <c r="EE69" s="225" t="str">
        <f t="shared" si="102"/>
        <v/>
      </c>
      <c r="EF69" s="224"/>
      <c r="EG69" s="5" t="str">
        <f t="shared" si="103"/>
        <v/>
      </c>
      <c r="EH69" s="224" t="str">
        <f t="shared" si="104"/>
        <v/>
      </c>
      <c r="EI69" s="225"/>
      <c r="EJ69" s="115" t="str">
        <f t="shared" si="105"/>
        <v/>
      </c>
      <c r="EK69" s="225" t="str">
        <f t="shared" si="106"/>
        <v/>
      </c>
      <c r="EL69" s="224"/>
      <c r="EM69" s="5" t="str">
        <f t="shared" si="107"/>
        <v/>
      </c>
      <c r="EN69" s="224" t="str">
        <f t="shared" si="108"/>
        <v/>
      </c>
      <c r="EO69" s="225"/>
      <c r="EP69" s="115" t="str">
        <f t="shared" si="109"/>
        <v/>
      </c>
      <c r="EQ69" s="225" t="str">
        <f t="shared" si="110"/>
        <v/>
      </c>
      <c r="ER69" s="224"/>
      <c r="ES69" s="5" t="str">
        <f t="shared" si="111"/>
        <v/>
      </c>
      <c r="ET69" s="224" t="str">
        <f t="shared" si="112"/>
        <v/>
      </c>
      <c r="EU69" s="225"/>
      <c r="EV69" s="115" t="str">
        <f t="shared" si="113"/>
        <v/>
      </c>
      <c r="EW69" s="225" t="str">
        <f t="shared" si="114"/>
        <v/>
      </c>
      <c r="EX69" s="224"/>
      <c r="EY69" s="5" t="str">
        <f t="shared" si="115"/>
        <v/>
      </c>
      <c r="EZ69" s="224" t="str">
        <f t="shared" si="116"/>
        <v/>
      </c>
      <c r="FA69" s="225"/>
      <c r="FB69" s="115" t="str">
        <f t="shared" si="117"/>
        <v/>
      </c>
      <c r="FC69" s="225" t="str">
        <f t="shared" si="118"/>
        <v/>
      </c>
      <c r="FD69" s="224"/>
      <c r="FE69" s="5" t="str">
        <f t="shared" si="119"/>
        <v/>
      </c>
      <c r="FF69" s="224" t="str">
        <f t="shared" si="120"/>
        <v/>
      </c>
      <c r="FG69" s="225"/>
      <c r="FH69" s="115" t="str">
        <f t="shared" si="121"/>
        <v/>
      </c>
      <c r="FI69" s="225" t="str">
        <f t="shared" si="122"/>
        <v/>
      </c>
      <c r="FJ69" s="224"/>
      <c r="FK69" s="5" t="str">
        <f t="shared" si="123"/>
        <v/>
      </c>
      <c r="FL69" s="224" t="str">
        <f t="shared" si="124"/>
        <v/>
      </c>
      <c r="FM69" s="225"/>
      <c r="FN69" s="115" t="str">
        <f t="shared" si="125"/>
        <v/>
      </c>
      <c r="FO69" s="225" t="str">
        <f t="shared" si="126"/>
        <v/>
      </c>
      <c r="FP69" s="224"/>
      <c r="FQ69" s="5" t="str">
        <f t="shared" si="127"/>
        <v/>
      </c>
      <c r="FR69" s="224" t="str">
        <f t="shared" si="128"/>
        <v/>
      </c>
      <c r="FS69" s="225"/>
      <c r="FT69" s="115" t="str">
        <f t="shared" si="129"/>
        <v/>
      </c>
      <c r="FU69" s="225" t="str">
        <f t="shared" si="130"/>
        <v/>
      </c>
      <c r="FV69" s="253"/>
      <c r="FW69" s="253"/>
      <c r="FX69" s="253"/>
      <c r="FY69" s="253"/>
      <c r="FZ69" s="253"/>
    </row>
    <row r="70" spans="1:182" s="3" customFormat="1" x14ac:dyDescent="0.25">
      <c r="A70" s="2" t="str">
        <f t="shared" si="27"/>
        <v/>
      </c>
      <c r="B70" s="2"/>
      <c r="C70" s="186"/>
      <c r="D70" s="186" t="str">
        <f t="shared" si="28"/>
        <v/>
      </c>
      <c r="E70" s="109"/>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31"/>
        <v/>
      </c>
      <c r="BH70" s="36" t="str">
        <f t="shared" si="132"/>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115" t="str">
        <f t="shared" si="69"/>
        <v/>
      </c>
      <c r="CI70" s="225" t="str">
        <f t="shared" si="70"/>
        <v/>
      </c>
      <c r="CJ70" s="224"/>
      <c r="CK70" s="5" t="str">
        <f t="shared" si="71"/>
        <v/>
      </c>
      <c r="CL70" s="224" t="str">
        <f t="shared" si="72"/>
        <v/>
      </c>
      <c r="CM70" s="225"/>
      <c r="CN70" s="115" t="str">
        <f t="shared" si="73"/>
        <v/>
      </c>
      <c r="CO70" s="225" t="str">
        <f t="shared" si="74"/>
        <v/>
      </c>
      <c r="CP70" s="224"/>
      <c r="CQ70" s="5" t="str">
        <f t="shared" si="75"/>
        <v/>
      </c>
      <c r="CR70" s="224" t="str">
        <f t="shared" si="76"/>
        <v/>
      </c>
      <c r="CS70" s="225"/>
      <c r="CT70" s="115" t="str">
        <f t="shared" si="77"/>
        <v/>
      </c>
      <c r="CU70" s="225" t="str">
        <f t="shared" si="78"/>
        <v/>
      </c>
      <c r="CV70" s="224"/>
      <c r="CW70" s="5" t="str">
        <f t="shared" si="79"/>
        <v/>
      </c>
      <c r="CX70" s="224" t="str">
        <f t="shared" si="80"/>
        <v/>
      </c>
      <c r="CY70" s="225"/>
      <c r="CZ70" s="115" t="str">
        <f t="shared" si="81"/>
        <v/>
      </c>
      <c r="DA70" s="225" t="str">
        <f t="shared" si="82"/>
        <v/>
      </c>
      <c r="DB70" s="224"/>
      <c r="DC70" s="5" t="str">
        <f t="shared" si="83"/>
        <v/>
      </c>
      <c r="DD70" s="224" t="str">
        <f t="shared" si="84"/>
        <v/>
      </c>
      <c r="DE70" s="225"/>
      <c r="DF70" s="115" t="str">
        <f t="shared" si="85"/>
        <v/>
      </c>
      <c r="DG70" s="225" t="str">
        <f t="shared" si="86"/>
        <v/>
      </c>
      <c r="DH70" s="224"/>
      <c r="DI70" s="5" t="str">
        <f t="shared" si="87"/>
        <v/>
      </c>
      <c r="DJ70" s="224" t="str">
        <f t="shared" si="88"/>
        <v/>
      </c>
      <c r="DK70" s="225"/>
      <c r="DL70" s="115" t="str">
        <f t="shared" si="89"/>
        <v/>
      </c>
      <c r="DM70" s="225" t="str">
        <f t="shared" si="90"/>
        <v/>
      </c>
      <c r="DN70" s="224"/>
      <c r="DO70" s="5" t="str">
        <f t="shared" si="91"/>
        <v/>
      </c>
      <c r="DP70" s="224" t="str">
        <f t="shared" si="92"/>
        <v/>
      </c>
      <c r="DQ70" s="225"/>
      <c r="DR70" s="115" t="str">
        <f t="shared" si="93"/>
        <v/>
      </c>
      <c r="DS70" s="225" t="str">
        <f t="shared" si="94"/>
        <v/>
      </c>
      <c r="DT70" s="224"/>
      <c r="DU70" s="5" t="str">
        <f t="shared" si="95"/>
        <v/>
      </c>
      <c r="DV70" s="224" t="str">
        <f t="shared" si="96"/>
        <v/>
      </c>
      <c r="DW70" s="225"/>
      <c r="DX70" s="115" t="str">
        <f t="shared" si="97"/>
        <v/>
      </c>
      <c r="DY70" s="225" t="str">
        <f t="shared" si="98"/>
        <v/>
      </c>
      <c r="DZ70" s="224"/>
      <c r="EA70" s="5" t="str">
        <f t="shared" si="99"/>
        <v/>
      </c>
      <c r="EB70" s="224" t="str">
        <f t="shared" si="100"/>
        <v/>
      </c>
      <c r="EC70" s="225"/>
      <c r="ED70" s="115" t="str">
        <f t="shared" si="101"/>
        <v/>
      </c>
      <c r="EE70" s="225" t="str">
        <f t="shared" si="102"/>
        <v/>
      </c>
      <c r="EF70" s="224"/>
      <c r="EG70" s="5" t="str">
        <f t="shared" si="103"/>
        <v/>
      </c>
      <c r="EH70" s="224" t="str">
        <f t="shared" si="104"/>
        <v/>
      </c>
      <c r="EI70" s="225"/>
      <c r="EJ70" s="115" t="str">
        <f t="shared" si="105"/>
        <v/>
      </c>
      <c r="EK70" s="225" t="str">
        <f t="shared" si="106"/>
        <v/>
      </c>
      <c r="EL70" s="224"/>
      <c r="EM70" s="5" t="str">
        <f t="shared" si="107"/>
        <v/>
      </c>
      <c r="EN70" s="224" t="str">
        <f t="shared" si="108"/>
        <v/>
      </c>
      <c r="EO70" s="225"/>
      <c r="EP70" s="115" t="str">
        <f t="shared" si="109"/>
        <v/>
      </c>
      <c r="EQ70" s="225" t="str">
        <f t="shared" si="110"/>
        <v/>
      </c>
      <c r="ER70" s="224"/>
      <c r="ES70" s="5" t="str">
        <f t="shared" si="111"/>
        <v/>
      </c>
      <c r="ET70" s="224" t="str">
        <f t="shared" si="112"/>
        <v/>
      </c>
      <c r="EU70" s="225"/>
      <c r="EV70" s="115" t="str">
        <f t="shared" si="113"/>
        <v/>
      </c>
      <c r="EW70" s="225" t="str">
        <f t="shared" si="114"/>
        <v/>
      </c>
      <c r="EX70" s="224"/>
      <c r="EY70" s="5" t="str">
        <f t="shared" si="115"/>
        <v/>
      </c>
      <c r="EZ70" s="224" t="str">
        <f t="shared" si="116"/>
        <v/>
      </c>
      <c r="FA70" s="225"/>
      <c r="FB70" s="115" t="str">
        <f t="shared" si="117"/>
        <v/>
      </c>
      <c r="FC70" s="225" t="str">
        <f t="shared" si="118"/>
        <v/>
      </c>
      <c r="FD70" s="224"/>
      <c r="FE70" s="5" t="str">
        <f t="shared" si="119"/>
        <v/>
      </c>
      <c r="FF70" s="224" t="str">
        <f t="shared" si="120"/>
        <v/>
      </c>
      <c r="FG70" s="225"/>
      <c r="FH70" s="115" t="str">
        <f t="shared" si="121"/>
        <v/>
      </c>
      <c r="FI70" s="225" t="str">
        <f t="shared" si="122"/>
        <v/>
      </c>
      <c r="FJ70" s="224"/>
      <c r="FK70" s="5" t="str">
        <f t="shared" si="123"/>
        <v/>
      </c>
      <c r="FL70" s="224" t="str">
        <f t="shared" si="124"/>
        <v/>
      </c>
      <c r="FM70" s="225"/>
      <c r="FN70" s="115" t="str">
        <f t="shared" si="125"/>
        <v/>
      </c>
      <c r="FO70" s="225" t="str">
        <f t="shared" si="126"/>
        <v/>
      </c>
      <c r="FP70" s="224"/>
      <c r="FQ70" s="5" t="str">
        <f t="shared" si="127"/>
        <v/>
      </c>
      <c r="FR70" s="224" t="str">
        <f t="shared" si="128"/>
        <v/>
      </c>
      <c r="FS70" s="225"/>
      <c r="FT70" s="115" t="str">
        <f t="shared" si="129"/>
        <v/>
      </c>
      <c r="FU70" s="225" t="str">
        <f t="shared" si="130"/>
        <v/>
      </c>
      <c r="FV70" s="253"/>
      <c r="FW70" s="253"/>
      <c r="FX70" s="253"/>
      <c r="FY70" s="253"/>
      <c r="FZ70" s="253"/>
    </row>
    <row r="71" spans="1:182" s="3" customFormat="1" x14ac:dyDescent="0.25">
      <c r="A71" s="2" t="str">
        <f t="shared" si="27"/>
        <v/>
      </c>
      <c r="B71" s="2"/>
      <c r="C71" s="186"/>
      <c r="D71" s="186" t="str">
        <f t="shared" si="28"/>
        <v/>
      </c>
      <c r="E71" s="109"/>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31"/>
        <v/>
      </c>
      <c r="BH71" s="36" t="str">
        <f t="shared" si="132"/>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115" t="str">
        <f t="shared" si="69"/>
        <v/>
      </c>
      <c r="CI71" s="225" t="str">
        <f t="shared" si="70"/>
        <v/>
      </c>
      <c r="CJ71" s="224"/>
      <c r="CK71" s="5" t="str">
        <f t="shared" si="71"/>
        <v/>
      </c>
      <c r="CL71" s="224" t="str">
        <f t="shared" si="72"/>
        <v/>
      </c>
      <c r="CM71" s="225"/>
      <c r="CN71" s="115" t="str">
        <f t="shared" si="73"/>
        <v/>
      </c>
      <c r="CO71" s="225" t="str">
        <f t="shared" si="74"/>
        <v/>
      </c>
      <c r="CP71" s="224"/>
      <c r="CQ71" s="5" t="str">
        <f t="shared" si="75"/>
        <v/>
      </c>
      <c r="CR71" s="224" t="str">
        <f t="shared" si="76"/>
        <v/>
      </c>
      <c r="CS71" s="225"/>
      <c r="CT71" s="115" t="str">
        <f t="shared" si="77"/>
        <v/>
      </c>
      <c r="CU71" s="225" t="str">
        <f t="shared" si="78"/>
        <v/>
      </c>
      <c r="CV71" s="224"/>
      <c r="CW71" s="5" t="str">
        <f t="shared" si="79"/>
        <v/>
      </c>
      <c r="CX71" s="224" t="str">
        <f t="shared" si="80"/>
        <v/>
      </c>
      <c r="CY71" s="225"/>
      <c r="CZ71" s="115" t="str">
        <f t="shared" si="81"/>
        <v/>
      </c>
      <c r="DA71" s="225" t="str">
        <f t="shared" si="82"/>
        <v/>
      </c>
      <c r="DB71" s="224"/>
      <c r="DC71" s="5" t="str">
        <f t="shared" si="83"/>
        <v/>
      </c>
      <c r="DD71" s="224" t="str">
        <f t="shared" si="84"/>
        <v/>
      </c>
      <c r="DE71" s="225"/>
      <c r="DF71" s="115" t="str">
        <f t="shared" si="85"/>
        <v/>
      </c>
      <c r="DG71" s="225" t="str">
        <f t="shared" si="86"/>
        <v/>
      </c>
      <c r="DH71" s="224"/>
      <c r="DI71" s="5" t="str">
        <f t="shared" si="87"/>
        <v/>
      </c>
      <c r="DJ71" s="224" t="str">
        <f t="shared" si="88"/>
        <v/>
      </c>
      <c r="DK71" s="225"/>
      <c r="DL71" s="115" t="str">
        <f t="shared" si="89"/>
        <v/>
      </c>
      <c r="DM71" s="225" t="str">
        <f t="shared" si="90"/>
        <v/>
      </c>
      <c r="DN71" s="224"/>
      <c r="DO71" s="5" t="str">
        <f t="shared" si="91"/>
        <v/>
      </c>
      <c r="DP71" s="224" t="str">
        <f t="shared" si="92"/>
        <v/>
      </c>
      <c r="DQ71" s="225"/>
      <c r="DR71" s="115" t="str">
        <f t="shared" si="93"/>
        <v/>
      </c>
      <c r="DS71" s="225" t="str">
        <f t="shared" si="94"/>
        <v/>
      </c>
      <c r="DT71" s="224"/>
      <c r="DU71" s="5" t="str">
        <f t="shared" si="95"/>
        <v/>
      </c>
      <c r="DV71" s="224" t="str">
        <f t="shared" si="96"/>
        <v/>
      </c>
      <c r="DW71" s="225"/>
      <c r="DX71" s="115" t="str">
        <f t="shared" si="97"/>
        <v/>
      </c>
      <c r="DY71" s="225" t="str">
        <f t="shared" si="98"/>
        <v/>
      </c>
      <c r="DZ71" s="224"/>
      <c r="EA71" s="5" t="str">
        <f t="shared" si="99"/>
        <v/>
      </c>
      <c r="EB71" s="224" t="str">
        <f t="shared" si="100"/>
        <v/>
      </c>
      <c r="EC71" s="225"/>
      <c r="ED71" s="115" t="str">
        <f t="shared" si="101"/>
        <v/>
      </c>
      <c r="EE71" s="225" t="str">
        <f t="shared" si="102"/>
        <v/>
      </c>
      <c r="EF71" s="224"/>
      <c r="EG71" s="5" t="str">
        <f t="shared" si="103"/>
        <v/>
      </c>
      <c r="EH71" s="224" t="str">
        <f t="shared" si="104"/>
        <v/>
      </c>
      <c r="EI71" s="225"/>
      <c r="EJ71" s="115" t="str">
        <f t="shared" si="105"/>
        <v/>
      </c>
      <c r="EK71" s="225" t="str">
        <f t="shared" si="106"/>
        <v/>
      </c>
      <c r="EL71" s="224"/>
      <c r="EM71" s="5" t="str">
        <f t="shared" si="107"/>
        <v/>
      </c>
      <c r="EN71" s="224" t="str">
        <f t="shared" si="108"/>
        <v/>
      </c>
      <c r="EO71" s="225"/>
      <c r="EP71" s="115" t="str">
        <f t="shared" si="109"/>
        <v/>
      </c>
      <c r="EQ71" s="225" t="str">
        <f t="shared" si="110"/>
        <v/>
      </c>
      <c r="ER71" s="224"/>
      <c r="ES71" s="5" t="str">
        <f t="shared" si="111"/>
        <v/>
      </c>
      <c r="ET71" s="224" t="str">
        <f t="shared" si="112"/>
        <v/>
      </c>
      <c r="EU71" s="225"/>
      <c r="EV71" s="115" t="str">
        <f t="shared" si="113"/>
        <v/>
      </c>
      <c r="EW71" s="225" t="str">
        <f t="shared" si="114"/>
        <v/>
      </c>
      <c r="EX71" s="224"/>
      <c r="EY71" s="5" t="str">
        <f t="shared" si="115"/>
        <v/>
      </c>
      <c r="EZ71" s="224" t="str">
        <f t="shared" si="116"/>
        <v/>
      </c>
      <c r="FA71" s="225"/>
      <c r="FB71" s="115" t="str">
        <f t="shared" si="117"/>
        <v/>
      </c>
      <c r="FC71" s="225" t="str">
        <f t="shared" si="118"/>
        <v/>
      </c>
      <c r="FD71" s="224"/>
      <c r="FE71" s="5" t="str">
        <f t="shared" si="119"/>
        <v/>
      </c>
      <c r="FF71" s="224" t="str">
        <f t="shared" si="120"/>
        <v/>
      </c>
      <c r="FG71" s="225"/>
      <c r="FH71" s="115" t="str">
        <f t="shared" si="121"/>
        <v/>
      </c>
      <c r="FI71" s="225" t="str">
        <f t="shared" si="122"/>
        <v/>
      </c>
      <c r="FJ71" s="224"/>
      <c r="FK71" s="5" t="str">
        <f t="shared" si="123"/>
        <v/>
      </c>
      <c r="FL71" s="224" t="str">
        <f t="shared" si="124"/>
        <v/>
      </c>
      <c r="FM71" s="225"/>
      <c r="FN71" s="115" t="str">
        <f t="shared" si="125"/>
        <v/>
      </c>
      <c r="FO71" s="225" t="str">
        <f t="shared" si="126"/>
        <v/>
      </c>
      <c r="FP71" s="224"/>
      <c r="FQ71" s="5" t="str">
        <f t="shared" si="127"/>
        <v/>
      </c>
      <c r="FR71" s="224" t="str">
        <f t="shared" si="128"/>
        <v/>
      </c>
      <c r="FS71" s="225"/>
      <c r="FT71" s="115" t="str">
        <f t="shared" si="129"/>
        <v/>
      </c>
      <c r="FU71" s="225" t="str">
        <f t="shared" si="130"/>
        <v/>
      </c>
      <c r="FV71" s="253"/>
      <c r="FW71" s="253"/>
      <c r="FX71" s="253"/>
      <c r="FY71" s="253"/>
      <c r="FZ71" s="253"/>
    </row>
    <row r="72" spans="1:182" s="3" customFormat="1" x14ac:dyDescent="0.25">
      <c r="A72" s="2" t="str">
        <f t="shared" ref="A72:A81" si="152">IF(E72="","",E72 * $GA$7)</f>
        <v/>
      </c>
      <c r="B72" s="2"/>
      <c r="C72" s="186"/>
      <c r="D72" s="186" t="str">
        <f t="shared" ref="D72:D81" si="153">IF(A72="","",A72*C72)</f>
        <v/>
      </c>
      <c r="E72" s="109"/>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4">IF($S$2&gt;17,IF(DF72="","",DF72),"")</f>
        <v/>
      </c>
      <c r="AI72" s="93" t="str">
        <f t="shared" ref="AI72:AI81" si="155">IF($S$2&gt;18,IF(DI72 = "","",DI72),"")</f>
        <v/>
      </c>
      <c r="AJ72" s="93" t="str">
        <f t="shared" ref="AJ72:AJ81" si="156">IF($S$2&gt;19,IF(DL72="","",DL72),"")</f>
        <v/>
      </c>
      <c r="AK72" s="93" t="str">
        <f t="shared" ref="AK72:AK81" si="157">IF($S$2&gt;20,IF(DO72="","",DO72),"")</f>
        <v/>
      </c>
      <c r="AL72" s="93" t="str">
        <f t="shared" ref="AL72:AL81" si="158">IF($S$2&gt;21,IF(DR72="","",DR72),"")</f>
        <v/>
      </c>
      <c r="AM72" s="93" t="str">
        <f t="shared" ref="AM72:AM81" si="159">IF($S$2&gt;22,IF(DU72="","",DU72),"")</f>
        <v/>
      </c>
      <c r="AN72" s="93" t="str">
        <f t="shared" ref="AN72:AN81" si="160">IF($S$2&gt;23,IF(DX72="","",DX72),"")</f>
        <v/>
      </c>
      <c r="AO72" s="93" t="str">
        <f t="shared" ref="AO72:AO81" si="161">IF($S$2&gt;24,IF(EA72="","",EA72),"")</f>
        <v/>
      </c>
      <c r="AP72" s="93" t="str">
        <f t="shared" ref="AP72:AP81" si="162">IF($S$2&gt;25,IF(ED72="","",ED72),"")</f>
        <v/>
      </c>
      <c r="AQ72" s="93" t="str">
        <f t="shared" ref="AQ72:AQ81" si="163">IF($S$2&gt;26,IF(EG72="","",EG72),"")</f>
        <v/>
      </c>
      <c r="AR72" s="93" t="str">
        <f t="shared" ref="AR72:AR81" si="164">IF($S$2&gt;27,IF(EJ72="","",EJ72),"")</f>
        <v/>
      </c>
      <c r="AS72" s="93" t="str">
        <f t="shared" ref="AS72:AS81" si="165">IF($S$2&gt;28,IF(EM72="","",EM72),"")</f>
        <v/>
      </c>
      <c r="AT72" s="93" t="str">
        <f t="shared" ref="AT72:AT81" si="166">IF($S$2&gt;29,IF(EP72 = "", "", EP72),"")</f>
        <v/>
      </c>
      <c r="AU72" s="93" t="str">
        <f t="shared" ref="AU72:AU81" si="167">IF($S$2&gt;30,IF(ES72="","",ES72),"")</f>
        <v/>
      </c>
      <c r="AV72" s="93" t="str">
        <f t="shared" ref="AV72:AV81" si="168">IF($S$2&gt;31,IF(EV72="","",EV72),"")</f>
        <v/>
      </c>
      <c r="AW72" s="93" t="str">
        <f t="shared" ref="AW72:AW81" si="169">IF($S$2&gt;32,IF(EY72="","",EY72),"")</f>
        <v/>
      </c>
      <c r="AX72" s="93" t="str">
        <f t="shared" ref="AX72:AX81" si="170">IF($S$2&gt;33,IF(FB72="","",FB72),"")</f>
        <v/>
      </c>
      <c r="AY72" s="93" t="str">
        <f t="shared" ref="AY72:AY81" si="171">IF($S$2&gt;34,IF(FE72="","",FE72),"")</f>
        <v/>
      </c>
      <c r="AZ72" s="93" t="str">
        <f t="shared" ref="AZ72:AZ81" si="172">IF($S$2&gt;35,IF(FH72="","",FH72),"")</f>
        <v/>
      </c>
      <c r="BA72" s="93" t="str">
        <f t="shared" ref="BA72:BA81" si="173">IF($S$2&gt;36,IF(FK72="","",FK72),"")</f>
        <v/>
      </c>
      <c r="BB72" s="93" t="str">
        <f t="shared" ref="BB72:BB81" si="174">IF($S$2&gt;37,IF(FN72="","",FN72),"")</f>
        <v/>
      </c>
      <c r="BC72" s="93" t="str">
        <f t="shared" ref="BC72:BC81" si="175">IF($S$2&gt;38,IF(FQ72="","",FQ72),"")</f>
        <v/>
      </c>
      <c r="BD72" s="93" t="str">
        <f t="shared" ref="BD72:BD81" si="176">IF($S$2&gt;39,IF(FT72="","",FT72),"")</f>
        <v/>
      </c>
      <c r="BE72" s="93" t="str">
        <f t="shared" ref="BE72:BE81" si="177">IF($S$2&gt;40,IF(FW72="","",FW72),"")</f>
        <v/>
      </c>
      <c r="BF72" s="224"/>
      <c r="BG72" s="74" t="str">
        <f t="shared" si="131"/>
        <v/>
      </c>
      <c r="BH72" s="36" t="str">
        <f t="shared" si="132"/>
        <v/>
      </c>
      <c r="BI72" s="225"/>
      <c r="BJ72" s="75" t="str">
        <f t="shared" ref="BJ72:BJ81" si="178">IF(BK72="","",_xlfn.DAYS(BK72,$Q$2))</f>
        <v/>
      </c>
      <c r="BK72" s="37" t="str">
        <f t="shared" ref="BK72:BK81" si="179">IF(BI72="","",BI72+($G72*365))</f>
        <v/>
      </c>
      <c r="BL72" s="224"/>
      <c r="BM72" s="74" t="str">
        <f t="shared" ref="BM72:BM81" si="180">IF(BN72="","",_xlfn.DAYS(BN72,$Q$2))</f>
        <v/>
      </c>
      <c r="BN72" s="36" t="str">
        <f t="shared" ref="BN72:BN81" si="181">IF(BL72="","",BL72+($G72*365))</f>
        <v/>
      </c>
      <c r="BO72" s="225"/>
      <c r="BP72" s="75" t="str">
        <f t="shared" ref="BP72:BP81" si="182">IF(BQ72="","",_xlfn.DAYS(BQ72,$Q$2))</f>
        <v/>
      </c>
      <c r="BQ72" s="37" t="str">
        <f t="shared" ref="BQ72:BQ81" si="183">IF(BO72="","",BO72+($G72*365))</f>
        <v/>
      </c>
      <c r="BR72" s="224"/>
      <c r="BS72" s="74" t="str">
        <f t="shared" ref="BS72:BS81" si="184">IF(BT72="","",_xlfn.DAYS(BT72,$Q$2))</f>
        <v/>
      </c>
      <c r="BT72" s="36" t="str">
        <f t="shared" ref="BT72:BT81" si="185">IF(BR72="","",BR72+($G72*365))</f>
        <v/>
      </c>
      <c r="BU72" s="225"/>
      <c r="BV72" s="75" t="str">
        <f t="shared" ref="BV72:BV81" si="186">IF(BW72="","",_xlfn.DAYS(BW72,$Q$2))</f>
        <v/>
      </c>
      <c r="BW72" s="37" t="str">
        <f t="shared" ref="BW72:BW81" si="187">IF(BU72="","",BU72+($G72*365))</f>
        <v/>
      </c>
      <c r="BX72" s="224"/>
      <c r="BY72" s="74" t="str">
        <f t="shared" ref="BY72:BY81" si="188">IF(BZ72="","",_xlfn.DAYS(BZ72,$Q$2))</f>
        <v/>
      </c>
      <c r="BZ72" s="36" t="str">
        <f t="shared" ref="BZ72:BZ81" si="189">IF(BX72="","",BX72+($G72*365))</f>
        <v/>
      </c>
      <c r="CA72" s="225"/>
      <c r="CB72" s="75" t="str">
        <f t="shared" ref="CB72:CB81" si="190">IF(CC72="","",_xlfn.DAYS(CC72,$Q$2))</f>
        <v/>
      </c>
      <c r="CC72" s="37" t="str">
        <f t="shared" ref="CC72:CC81" si="191">IF(CA72="","",CA72+($G72*365))</f>
        <v/>
      </c>
      <c r="CD72" s="224"/>
      <c r="CE72" s="74" t="str">
        <f t="shared" ref="CE72:CE81" si="192">IF(CF72="","",_xlfn.DAYS(CF72,$Q$2))</f>
        <v/>
      </c>
      <c r="CF72" s="36" t="str">
        <f t="shared" ref="CF72:CF81" si="193">IF(CD72="","",CD72+($G72*365))</f>
        <v/>
      </c>
      <c r="CG72" s="225"/>
      <c r="CH72" s="115" t="str">
        <f t="shared" ref="CH72:CH81" si="194">IF(CI72="","",_xlfn.DAYS(CI72,$Q$2))</f>
        <v/>
      </c>
      <c r="CI72" s="225" t="str">
        <f t="shared" ref="CI72:CI81" si="195">IF(CG72="","",CG72+($G72*365))</f>
        <v/>
      </c>
      <c r="CJ72" s="224"/>
      <c r="CK72" s="5" t="str">
        <f t="shared" ref="CK72:CK81" si="196">IF(CL72="","",_xlfn.DAYS(CL72,$Q$2))</f>
        <v/>
      </c>
      <c r="CL72" s="224" t="str">
        <f t="shared" ref="CL72:CL81" si="197">IF(CJ72="","",CJ72+($G72*365))</f>
        <v/>
      </c>
      <c r="CM72" s="225"/>
      <c r="CN72" s="115" t="str">
        <f t="shared" ref="CN72:CN81" si="198">IF(CO72="","",_xlfn.DAYS(CO72,$Q$2))</f>
        <v/>
      </c>
      <c r="CO72" s="225" t="str">
        <f t="shared" ref="CO72:CO81" si="199">IF(CM72="","",CM72+($G72*365))</f>
        <v/>
      </c>
      <c r="CP72" s="224"/>
      <c r="CQ72" s="5" t="str">
        <f t="shared" ref="CQ72:CQ81" si="200">IF(CR72="","",_xlfn.DAYS(CR72,$Q$2))</f>
        <v/>
      </c>
      <c r="CR72" s="224" t="str">
        <f t="shared" ref="CR72:CR81" si="201">IF(CP72="","",CP72+($G72*365))</f>
        <v/>
      </c>
      <c r="CS72" s="225"/>
      <c r="CT72" s="115" t="str">
        <f t="shared" ref="CT72:CT81" si="202">IF(CU72="","",_xlfn.DAYS(CU72,$Q$2))</f>
        <v/>
      </c>
      <c r="CU72" s="225" t="str">
        <f t="shared" ref="CU72:CU81" si="203">IF(CS72="","",CS72+($G72*365))</f>
        <v/>
      </c>
      <c r="CV72" s="224"/>
      <c r="CW72" s="5" t="str">
        <f t="shared" ref="CW72:CW81" si="204">IF(CX72="","",_xlfn.DAYS(CX72,$Q$2))</f>
        <v/>
      </c>
      <c r="CX72" s="224" t="str">
        <f t="shared" ref="CX72:CX81" si="205">IF(CV72="","",CV72+($G72*365))</f>
        <v/>
      </c>
      <c r="CY72" s="225"/>
      <c r="CZ72" s="115" t="str">
        <f t="shared" ref="CZ72:CZ81" si="206">IF(DA72="","",_xlfn.DAYS(DA72,$Q$2))</f>
        <v/>
      </c>
      <c r="DA72" s="225" t="str">
        <f t="shared" ref="DA72:DA81" si="207">IF(CY72="","",CY72+($G72*365))</f>
        <v/>
      </c>
      <c r="DB72" s="224"/>
      <c r="DC72" s="5" t="str">
        <f t="shared" ref="DC72:DC81" si="208">IF(DD72="","",_xlfn.DAYS(DD72,$Q$2))</f>
        <v/>
      </c>
      <c r="DD72" s="224" t="str">
        <f t="shared" ref="DD72:DD81" si="209">IF(DB72="","",DB72+($G72*365))</f>
        <v/>
      </c>
      <c r="DE72" s="225"/>
      <c r="DF72" s="115" t="str">
        <f t="shared" ref="DF72:DF81" si="210">IF(DG72="","",_xlfn.DAYS(DG72,$Q$2))</f>
        <v/>
      </c>
      <c r="DG72" s="225" t="str">
        <f t="shared" ref="DG72:DG81" si="211">IF(DE72="","",DE72+($G72*365))</f>
        <v/>
      </c>
      <c r="DH72" s="224"/>
      <c r="DI72" s="5" t="str">
        <f t="shared" ref="DI72:DI81" si="212">IF(DJ72="","",_xlfn.DAYS(DJ72,$Q$2))</f>
        <v/>
      </c>
      <c r="DJ72" s="224" t="str">
        <f t="shared" ref="DJ72:DJ81" si="213">IF(DH72="","",DH72+($G72*365))</f>
        <v/>
      </c>
      <c r="DK72" s="225"/>
      <c r="DL72" s="115" t="str">
        <f t="shared" ref="DL72:DL81" si="214">IF(DM72="","",_xlfn.DAYS(DM72,$Q$2))</f>
        <v/>
      </c>
      <c r="DM72" s="225" t="str">
        <f t="shared" ref="DM72:DM81" si="215">IF(DK72="","",DK72+($G72*365))</f>
        <v/>
      </c>
      <c r="DN72" s="224"/>
      <c r="DO72" s="5" t="str">
        <f t="shared" ref="DO72:DO81" si="216">IF(DP72="","",_xlfn.DAYS(DP72,$Q$2))</f>
        <v/>
      </c>
      <c r="DP72" s="224" t="str">
        <f t="shared" ref="DP72:DP81" si="217">IF(DN72="","",DN72+($G72*365))</f>
        <v/>
      </c>
      <c r="DQ72" s="225"/>
      <c r="DR72" s="115" t="str">
        <f t="shared" ref="DR72:DR81" si="218">IF(DS72="","",_xlfn.DAYS(DS72,$Q$2))</f>
        <v/>
      </c>
      <c r="DS72" s="225" t="str">
        <f t="shared" ref="DS72:DS81" si="219">IF(DQ72="","",DQ72+($G72*365))</f>
        <v/>
      </c>
      <c r="DT72" s="224"/>
      <c r="DU72" s="5" t="str">
        <f t="shared" ref="DU72:DU81" si="220">IF(DV72="","",_xlfn.DAYS(DV72,$Q$2))</f>
        <v/>
      </c>
      <c r="DV72" s="224" t="str">
        <f t="shared" ref="DV72:DV81" si="221">IF(DT72="","",DT72+($G72*365))</f>
        <v/>
      </c>
      <c r="DW72" s="225"/>
      <c r="DX72" s="115" t="str">
        <f t="shared" ref="DX72:DX81" si="222">IF(DY72="","",_xlfn.DAYS(DY72,$Q$2))</f>
        <v/>
      </c>
      <c r="DY72" s="225" t="str">
        <f t="shared" ref="DY72:DY81" si="223">IF(DW72="","",DW72+($G72*365))</f>
        <v/>
      </c>
      <c r="DZ72" s="224"/>
      <c r="EA72" s="5" t="str">
        <f t="shared" ref="EA72:EA81" si="224">IF(EB72="","",_xlfn.DAYS(EB72,$Q$2))</f>
        <v/>
      </c>
      <c r="EB72" s="224" t="str">
        <f t="shared" ref="EB72:EB81" si="225">IF(DZ72="","",DZ72+($G72*365))</f>
        <v/>
      </c>
      <c r="EC72" s="225"/>
      <c r="ED72" s="115" t="str">
        <f t="shared" ref="ED72:ED81" si="226">IF(EE72="","",_xlfn.DAYS(EE72,$Q$2))</f>
        <v/>
      </c>
      <c r="EE72" s="225" t="str">
        <f t="shared" ref="EE72:EE81" si="227">IF(EC72="","",EC72+($G72*365))</f>
        <v/>
      </c>
      <c r="EF72" s="224"/>
      <c r="EG72" s="5" t="str">
        <f t="shared" ref="EG72:EG81" si="228">IF(EH72="","",_xlfn.DAYS(EH72,$Q$2))</f>
        <v/>
      </c>
      <c r="EH72" s="224" t="str">
        <f t="shared" ref="EH72:EH81" si="229">IF(EF72="","",EF72+($G72*365))</f>
        <v/>
      </c>
      <c r="EI72" s="225"/>
      <c r="EJ72" s="115" t="str">
        <f t="shared" ref="EJ72:EJ81" si="230">IF(EK72="","",_xlfn.DAYS(EK72,$Q$2))</f>
        <v/>
      </c>
      <c r="EK72" s="225" t="str">
        <f t="shared" ref="EK72:EK81" si="231">IF(EI72="","",EI72+($G72*365))</f>
        <v/>
      </c>
      <c r="EL72" s="224"/>
      <c r="EM72" s="5" t="str">
        <f t="shared" ref="EM72:EM81" si="232">IF(EN72="","",_xlfn.DAYS(EN72,$Q$2))</f>
        <v/>
      </c>
      <c r="EN72" s="224" t="str">
        <f t="shared" ref="EN72:EN81" si="233">IF(EL72="","",EL72+($G72*365))</f>
        <v/>
      </c>
      <c r="EO72" s="225"/>
      <c r="EP72" s="115" t="str">
        <f t="shared" ref="EP72:EP81" si="234">IF(EQ72="","",_xlfn.DAYS(EQ72,$Q$2))</f>
        <v/>
      </c>
      <c r="EQ72" s="225" t="str">
        <f t="shared" ref="EQ72:EQ81" si="235">IF(EO72="","",EO72+($G72*365))</f>
        <v/>
      </c>
      <c r="ER72" s="224"/>
      <c r="ES72" s="5" t="str">
        <f t="shared" ref="ES72:ES81" si="236">IF(ET72="","",_xlfn.DAYS(ET72,$Q$2))</f>
        <v/>
      </c>
      <c r="ET72" s="224" t="str">
        <f t="shared" ref="ET72:ET81" si="237">IF(ER72="","",ER72+($G72*365))</f>
        <v/>
      </c>
      <c r="EU72" s="225"/>
      <c r="EV72" s="115" t="str">
        <f t="shared" ref="EV72:EV81" si="238">IF(EW72="","",_xlfn.DAYS(EW72,$Q$2))</f>
        <v/>
      </c>
      <c r="EW72" s="225" t="str">
        <f t="shared" ref="EW72:EW81" si="239">IF(EU72="","",EU72+($G72*365))</f>
        <v/>
      </c>
      <c r="EX72" s="224"/>
      <c r="EY72" s="5" t="str">
        <f t="shared" ref="EY72:EY81" si="240">IF(EZ72="","",_xlfn.DAYS(EZ72,$Q$2))</f>
        <v/>
      </c>
      <c r="EZ72" s="224" t="str">
        <f t="shared" ref="EZ72:EZ81" si="241">IF(EX72="","",EX72+($G72*365))</f>
        <v/>
      </c>
      <c r="FA72" s="225"/>
      <c r="FB72" s="115" t="str">
        <f t="shared" ref="FB72:FB81" si="242">IF(FC72="","",_xlfn.DAYS(FC72,$Q$2))</f>
        <v/>
      </c>
      <c r="FC72" s="225" t="str">
        <f t="shared" ref="FC72:FC81" si="243">IF(FA72="","",FA72+($G72*365))</f>
        <v/>
      </c>
      <c r="FD72" s="224"/>
      <c r="FE72" s="5" t="str">
        <f t="shared" ref="FE72:FE81" si="244">IF(FF72="","",_xlfn.DAYS(FF72,$Q$2))</f>
        <v/>
      </c>
      <c r="FF72" s="224" t="str">
        <f t="shared" ref="FF72:FF81" si="245">IF(FD72="","",FD72+($G72*365))</f>
        <v/>
      </c>
      <c r="FG72" s="225"/>
      <c r="FH72" s="115" t="str">
        <f t="shared" ref="FH72:FH81" si="246">IF(FI72="","",_xlfn.DAYS(FI72,$Q$2))</f>
        <v/>
      </c>
      <c r="FI72" s="225" t="str">
        <f t="shared" ref="FI72:FI81" si="247">IF(FG72="","",FG72+($G72*365))</f>
        <v/>
      </c>
      <c r="FJ72" s="224"/>
      <c r="FK72" s="5" t="str">
        <f t="shared" ref="FK72:FK81" si="248">IF(FL72="","",_xlfn.DAYS(FL72,$Q$2))</f>
        <v/>
      </c>
      <c r="FL72" s="224" t="str">
        <f t="shared" ref="FL72:FL81" si="249">IF(FJ72="","",FJ72+($G72*365))</f>
        <v/>
      </c>
      <c r="FM72" s="225"/>
      <c r="FN72" s="115" t="str">
        <f t="shared" ref="FN72:FN81" si="250">IF(FO72="","",_xlfn.DAYS(FO72,$Q$2))</f>
        <v/>
      </c>
      <c r="FO72" s="225" t="str">
        <f t="shared" ref="FO72:FO81" si="251">IF(FM72="","",FM72+($G72*365))</f>
        <v/>
      </c>
      <c r="FP72" s="224"/>
      <c r="FQ72" s="5" t="str">
        <f t="shared" ref="FQ72:FQ81" si="252">IF(FR72="","",_xlfn.DAYS(FR72,$Q$2))</f>
        <v/>
      </c>
      <c r="FR72" s="224" t="str">
        <f t="shared" ref="FR72:FR81" si="253">IF(FP72 = "", "",FP72+($G72*365))</f>
        <v/>
      </c>
      <c r="FS72" s="225"/>
      <c r="FT72" s="115" t="str">
        <f t="shared" ref="FT72:FT81" si="254">IF(FU72="","",_xlfn.DAYS(FU72,$Q$2))</f>
        <v/>
      </c>
      <c r="FU72" s="225" t="str">
        <f t="shared" ref="FU72:FU81" si="255">IF(FS72="","",FS72+($G72*365))</f>
        <v/>
      </c>
      <c r="FV72" s="253"/>
      <c r="FW72" s="253"/>
      <c r="FX72" s="253"/>
      <c r="FY72" s="253"/>
      <c r="FZ72" s="253"/>
    </row>
    <row r="73" spans="1:182" s="3" customFormat="1" x14ac:dyDescent="0.25">
      <c r="A73" s="2" t="str">
        <f t="shared" si="152"/>
        <v/>
      </c>
      <c r="B73" s="2"/>
      <c r="C73" s="186"/>
      <c r="D73" s="186" t="str">
        <f t="shared" si="153"/>
        <v/>
      </c>
      <c r="E73" s="109"/>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4"/>
        <v/>
      </c>
      <c r="AI73" s="93" t="str">
        <f t="shared" si="155"/>
        <v/>
      </c>
      <c r="AJ73" s="93" t="str">
        <f t="shared" si="156"/>
        <v/>
      </c>
      <c r="AK73" s="93" t="str">
        <f t="shared" si="157"/>
        <v/>
      </c>
      <c r="AL73" s="93" t="str">
        <f t="shared" si="158"/>
        <v/>
      </c>
      <c r="AM73" s="93" t="str">
        <f t="shared" si="159"/>
        <v/>
      </c>
      <c r="AN73" s="93" t="str">
        <f t="shared" si="160"/>
        <v/>
      </c>
      <c r="AO73" s="93" t="str">
        <f t="shared" si="161"/>
        <v/>
      </c>
      <c r="AP73" s="93" t="str">
        <f t="shared" si="162"/>
        <v/>
      </c>
      <c r="AQ73" s="93" t="str">
        <f t="shared" si="163"/>
        <v/>
      </c>
      <c r="AR73" s="93" t="str">
        <f t="shared" si="164"/>
        <v/>
      </c>
      <c r="AS73" s="93" t="str">
        <f t="shared" si="165"/>
        <v/>
      </c>
      <c r="AT73" s="93" t="str">
        <f t="shared" si="166"/>
        <v/>
      </c>
      <c r="AU73" s="93" t="str">
        <f t="shared" si="167"/>
        <v/>
      </c>
      <c r="AV73" s="93" t="str">
        <f t="shared" si="168"/>
        <v/>
      </c>
      <c r="AW73" s="93" t="str">
        <f t="shared" si="169"/>
        <v/>
      </c>
      <c r="AX73" s="93" t="str">
        <f t="shared" si="170"/>
        <v/>
      </c>
      <c r="AY73" s="93" t="str">
        <f t="shared" si="171"/>
        <v/>
      </c>
      <c r="AZ73" s="93" t="str">
        <f t="shared" si="172"/>
        <v/>
      </c>
      <c r="BA73" s="93" t="str">
        <f t="shared" si="173"/>
        <v/>
      </c>
      <c r="BB73" s="93" t="str">
        <f t="shared" si="174"/>
        <v/>
      </c>
      <c r="BC73" s="93" t="str">
        <f t="shared" si="175"/>
        <v/>
      </c>
      <c r="BD73" s="93" t="str">
        <f t="shared" si="176"/>
        <v/>
      </c>
      <c r="BE73" s="93" t="str">
        <f t="shared" si="177"/>
        <v/>
      </c>
      <c r="BF73" s="224"/>
      <c r="BG73" s="74" t="str">
        <f t="shared" si="131"/>
        <v/>
      </c>
      <c r="BH73" s="36" t="str">
        <f t="shared" si="132"/>
        <v/>
      </c>
      <c r="BI73" s="225"/>
      <c r="BJ73" s="75" t="str">
        <f t="shared" si="178"/>
        <v/>
      </c>
      <c r="BK73" s="37" t="str">
        <f t="shared" si="179"/>
        <v/>
      </c>
      <c r="BL73" s="224"/>
      <c r="BM73" s="74" t="str">
        <f t="shared" si="180"/>
        <v/>
      </c>
      <c r="BN73" s="36" t="str">
        <f t="shared" si="181"/>
        <v/>
      </c>
      <c r="BO73" s="225"/>
      <c r="BP73" s="75" t="str">
        <f t="shared" si="182"/>
        <v/>
      </c>
      <c r="BQ73" s="37" t="str">
        <f t="shared" si="183"/>
        <v/>
      </c>
      <c r="BR73" s="224"/>
      <c r="BS73" s="74" t="str">
        <f t="shared" si="184"/>
        <v/>
      </c>
      <c r="BT73" s="36" t="str">
        <f t="shared" si="185"/>
        <v/>
      </c>
      <c r="BU73" s="225"/>
      <c r="BV73" s="75" t="str">
        <f t="shared" si="186"/>
        <v/>
      </c>
      <c r="BW73" s="37" t="str">
        <f t="shared" si="187"/>
        <v/>
      </c>
      <c r="BX73" s="224"/>
      <c r="BY73" s="74" t="str">
        <f t="shared" si="188"/>
        <v/>
      </c>
      <c r="BZ73" s="36" t="str">
        <f t="shared" si="189"/>
        <v/>
      </c>
      <c r="CA73" s="225"/>
      <c r="CB73" s="75" t="str">
        <f t="shared" si="190"/>
        <v/>
      </c>
      <c r="CC73" s="37" t="str">
        <f t="shared" si="191"/>
        <v/>
      </c>
      <c r="CD73" s="224"/>
      <c r="CE73" s="74" t="str">
        <f t="shared" si="192"/>
        <v/>
      </c>
      <c r="CF73" s="36" t="str">
        <f t="shared" si="193"/>
        <v/>
      </c>
      <c r="CG73" s="225"/>
      <c r="CH73" s="115" t="str">
        <f t="shared" si="194"/>
        <v/>
      </c>
      <c r="CI73" s="225" t="str">
        <f t="shared" si="195"/>
        <v/>
      </c>
      <c r="CJ73" s="224"/>
      <c r="CK73" s="5" t="str">
        <f t="shared" si="196"/>
        <v/>
      </c>
      <c r="CL73" s="224" t="str">
        <f t="shared" si="197"/>
        <v/>
      </c>
      <c r="CM73" s="225"/>
      <c r="CN73" s="115" t="str">
        <f t="shared" si="198"/>
        <v/>
      </c>
      <c r="CO73" s="225" t="str">
        <f t="shared" si="199"/>
        <v/>
      </c>
      <c r="CP73" s="224"/>
      <c r="CQ73" s="5" t="str">
        <f t="shared" si="200"/>
        <v/>
      </c>
      <c r="CR73" s="224" t="str">
        <f t="shared" si="201"/>
        <v/>
      </c>
      <c r="CS73" s="225"/>
      <c r="CT73" s="115" t="str">
        <f t="shared" si="202"/>
        <v/>
      </c>
      <c r="CU73" s="225" t="str">
        <f t="shared" si="203"/>
        <v/>
      </c>
      <c r="CV73" s="224"/>
      <c r="CW73" s="5" t="str">
        <f t="shared" si="204"/>
        <v/>
      </c>
      <c r="CX73" s="224" t="str">
        <f t="shared" si="205"/>
        <v/>
      </c>
      <c r="CY73" s="225"/>
      <c r="CZ73" s="115" t="str">
        <f t="shared" si="206"/>
        <v/>
      </c>
      <c r="DA73" s="225" t="str">
        <f t="shared" si="207"/>
        <v/>
      </c>
      <c r="DB73" s="224"/>
      <c r="DC73" s="5" t="str">
        <f t="shared" si="208"/>
        <v/>
      </c>
      <c r="DD73" s="224" t="str">
        <f t="shared" si="209"/>
        <v/>
      </c>
      <c r="DE73" s="225"/>
      <c r="DF73" s="115" t="str">
        <f t="shared" si="210"/>
        <v/>
      </c>
      <c r="DG73" s="225" t="str">
        <f t="shared" si="211"/>
        <v/>
      </c>
      <c r="DH73" s="224"/>
      <c r="DI73" s="5" t="str">
        <f t="shared" si="212"/>
        <v/>
      </c>
      <c r="DJ73" s="224" t="str">
        <f t="shared" si="213"/>
        <v/>
      </c>
      <c r="DK73" s="225"/>
      <c r="DL73" s="115" t="str">
        <f t="shared" si="214"/>
        <v/>
      </c>
      <c r="DM73" s="225" t="str">
        <f t="shared" si="215"/>
        <v/>
      </c>
      <c r="DN73" s="224"/>
      <c r="DO73" s="5" t="str">
        <f t="shared" si="216"/>
        <v/>
      </c>
      <c r="DP73" s="224" t="str">
        <f t="shared" si="217"/>
        <v/>
      </c>
      <c r="DQ73" s="225"/>
      <c r="DR73" s="115" t="str">
        <f t="shared" si="218"/>
        <v/>
      </c>
      <c r="DS73" s="225" t="str">
        <f t="shared" si="219"/>
        <v/>
      </c>
      <c r="DT73" s="224"/>
      <c r="DU73" s="5" t="str">
        <f t="shared" si="220"/>
        <v/>
      </c>
      <c r="DV73" s="224" t="str">
        <f t="shared" si="221"/>
        <v/>
      </c>
      <c r="DW73" s="225"/>
      <c r="DX73" s="115" t="str">
        <f t="shared" si="222"/>
        <v/>
      </c>
      <c r="DY73" s="225" t="str">
        <f t="shared" si="223"/>
        <v/>
      </c>
      <c r="DZ73" s="224"/>
      <c r="EA73" s="5" t="str">
        <f t="shared" si="224"/>
        <v/>
      </c>
      <c r="EB73" s="224" t="str">
        <f t="shared" si="225"/>
        <v/>
      </c>
      <c r="EC73" s="225"/>
      <c r="ED73" s="115" t="str">
        <f t="shared" si="226"/>
        <v/>
      </c>
      <c r="EE73" s="225" t="str">
        <f t="shared" si="227"/>
        <v/>
      </c>
      <c r="EF73" s="224"/>
      <c r="EG73" s="5" t="str">
        <f t="shared" si="228"/>
        <v/>
      </c>
      <c r="EH73" s="224" t="str">
        <f t="shared" si="229"/>
        <v/>
      </c>
      <c r="EI73" s="225"/>
      <c r="EJ73" s="115" t="str">
        <f t="shared" si="230"/>
        <v/>
      </c>
      <c r="EK73" s="225" t="str">
        <f t="shared" si="231"/>
        <v/>
      </c>
      <c r="EL73" s="224"/>
      <c r="EM73" s="5" t="str">
        <f t="shared" si="232"/>
        <v/>
      </c>
      <c r="EN73" s="224" t="str">
        <f t="shared" si="233"/>
        <v/>
      </c>
      <c r="EO73" s="225"/>
      <c r="EP73" s="115" t="str">
        <f t="shared" si="234"/>
        <v/>
      </c>
      <c r="EQ73" s="225" t="str">
        <f t="shared" si="235"/>
        <v/>
      </c>
      <c r="ER73" s="224"/>
      <c r="ES73" s="5" t="str">
        <f t="shared" si="236"/>
        <v/>
      </c>
      <c r="ET73" s="224" t="str">
        <f t="shared" si="237"/>
        <v/>
      </c>
      <c r="EU73" s="225"/>
      <c r="EV73" s="115" t="str">
        <f t="shared" si="238"/>
        <v/>
      </c>
      <c r="EW73" s="225" t="str">
        <f t="shared" si="239"/>
        <v/>
      </c>
      <c r="EX73" s="224"/>
      <c r="EY73" s="5" t="str">
        <f t="shared" si="240"/>
        <v/>
      </c>
      <c r="EZ73" s="224" t="str">
        <f t="shared" si="241"/>
        <v/>
      </c>
      <c r="FA73" s="225"/>
      <c r="FB73" s="115" t="str">
        <f t="shared" si="242"/>
        <v/>
      </c>
      <c r="FC73" s="225" t="str">
        <f t="shared" si="243"/>
        <v/>
      </c>
      <c r="FD73" s="224"/>
      <c r="FE73" s="5" t="str">
        <f t="shared" si="244"/>
        <v/>
      </c>
      <c r="FF73" s="224" t="str">
        <f t="shared" si="245"/>
        <v/>
      </c>
      <c r="FG73" s="225"/>
      <c r="FH73" s="115" t="str">
        <f t="shared" si="246"/>
        <v/>
      </c>
      <c r="FI73" s="225" t="str">
        <f t="shared" si="247"/>
        <v/>
      </c>
      <c r="FJ73" s="224"/>
      <c r="FK73" s="5" t="str">
        <f t="shared" si="248"/>
        <v/>
      </c>
      <c r="FL73" s="224" t="str">
        <f t="shared" si="249"/>
        <v/>
      </c>
      <c r="FM73" s="225"/>
      <c r="FN73" s="115" t="str">
        <f t="shared" si="250"/>
        <v/>
      </c>
      <c r="FO73" s="225" t="str">
        <f t="shared" si="251"/>
        <v/>
      </c>
      <c r="FP73" s="224"/>
      <c r="FQ73" s="5" t="str">
        <f t="shared" si="252"/>
        <v/>
      </c>
      <c r="FR73" s="224" t="str">
        <f t="shared" si="253"/>
        <v/>
      </c>
      <c r="FS73" s="225"/>
      <c r="FT73" s="115" t="str">
        <f t="shared" si="254"/>
        <v/>
      </c>
      <c r="FU73" s="225" t="str">
        <f t="shared" si="255"/>
        <v/>
      </c>
      <c r="FV73" s="253"/>
      <c r="FW73" s="253"/>
      <c r="FX73" s="253"/>
      <c r="FY73" s="253"/>
      <c r="FZ73" s="253"/>
    </row>
    <row r="74" spans="1:182" s="3" customFormat="1" x14ac:dyDescent="0.25">
      <c r="A74" s="2" t="str">
        <f t="shared" si="152"/>
        <v/>
      </c>
      <c r="B74" s="2"/>
      <c r="C74" s="186"/>
      <c r="D74" s="186" t="str">
        <f t="shared" si="153"/>
        <v/>
      </c>
      <c r="E74" s="109"/>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4"/>
        <v/>
      </c>
      <c r="AI74" s="93" t="str">
        <f t="shared" si="155"/>
        <v/>
      </c>
      <c r="AJ74" s="93" t="str">
        <f t="shared" si="156"/>
        <v/>
      </c>
      <c r="AK74" s="93" t="str">
        <f t="shared" si="157"/>
        <v/>
      </c>
      <c r="AL74" s="93" t="str">
        <f t="shared" si="158"/>
        <v/>
      </c>
      <c r="AM74" s="93" t="str">
        <f t="shared" si="159"/>
        <v/>
      </c>
      <c r="AN74" s="93" t="str">
        <f t="shared" si="160"/>
        <v/>
      </c>
      <c r="AO74" s="93" t="str">
        <f t="shared" si="161"/>
        <v/>
      </c>
      <c r="AP74" s="93" t="str">
        <f t="shared" si="162"/>
        <v/>
      </c>
      <c r="AQ74" s="93" t="str">
        <f t="shared" si="163"/>
        <v/>
      </c>
      <c r="AR74" s="93" t="str">
        <f t="shared" si="164"/>
        <v/>
      </c>
      <c r="AS74" s="93" t="str">
        <f t="shared" si="165"/>
        <v/>
      </c>
      <c r="AT74" s="93" t="str">
        <f t="shared" si="166"/>
        <v/>
      </c>
      <c r="AU74" s="93" t="str">
        <f t="shared" si="167"/>
        <v/>
      </c>
      <c r="AV74" s="93" t="str">
        <f t="shared" si="168"/>
        <v/>
      </c>
      <c r="AW74" s="93" t="str">
        <f t="shared" si="169"/>
        <v/>
      </c>
      <c r="AX74" s="93" t="str">
        <f t="shared" si="170"/>
        <v/>
      </c>
      <c r="AY74" s="93" t="str">
        <f t="shared" si="171"/>
        <v/>
      </c>
      <c r="AZ74" s="93" t="str">
        <f t="shared" si="172"/>
        <v/>
      </c>
      <c r="BA74" s="93" t="str">
        <f t="shared" si="173"/>
        <v/>
      </c>
      <c r="BB74" s="93" t="str">
        <f t="shared" si="174"/>
        <v/>
      </c>
      <c r="BC74" s="93" t="str">
        <f t="shared" si="175"/>
        <v/>
      </c>
      <c r="BD74" s="93" t="str">
        <f t="shared" si="176"/>
        <v/>
      </c>
      <c r="BE74" s="93" t="str">
        <f t="shared" si="177"/>
        <v/>
      </c>
      <c r="BF74" s="224"/>
      <c r="BG74" s="74" t="str">
        <f t="shared" si="131"/>
        <v/>
      </c>
      <c r="BH74" s="36" t="str">
        <f t="shared" si="132"/>
        <v/>
      </c>
      <c r="BI74" s="225"/>
      <c r="BJ74" s="75" t="str">
        <f t="shared" si="178"/>
        <v/>
      </c>
      <c r="BK74" s="37" t="str">
        <f t="shared" si="179"/>
        <v/>
      </c>
      <c r="BL74" s="224"/>
      <c r="BM74" s="74" t="str">
        <f t="shared" si="180"/>
        <v/>
      </c>
      <c r="BN74" s="36" t="str">
        <f t="shared" si="181"/>
        <v/>
      </c>
      <c r="BO74" s="225"/>
      <c r="BP74" s="75" t="str">
        <f t="shared" si="182"/>
        <v/>
      </c>
      <c r="BQ74" s="37" t="str">
        <f t="shared" si="183"/>
        <v/>
      </c>
      <c r="BR74" s="224"/>
      <c r="BS74" s="74" t="str">
        <f t="shared" si="184"/>
        <v/>
      </c>
      <c r="BT74" s="36" t="str">
        <f t="shared" si="185"/>
        <v/>
      </c>
      <c r="BU74" s="225"/>
      <c r="BV74" s="75" t="str">
        <f t="shared" si="186"/>
        <v/>
      </c>
      <c r="BW74" s="37" t="str">
        <f t="shared" si="187"/>
        <v/>
      </c>
      <c r="BX74" s="224"/>
      <c r="BY74" s="74" t="str">
        <f t="shared" si="188"/>
        <v/>
      </c>
      <c r="BZ74" s="36" t="str">
        <f t="shared" si="189"/>
        <v/>
      </c>
      <c r="CA74" s="225"/>
      <c r="CB74" s="75" t="str">
        <f t="shared" si="190"/>
        <v/>
      </c>
      <c r="CC74" s="37" t="str">
        <f t="shared" si="191"/>
        <v/>
      </c>
      <c r="CD74" s="224"/>
      <c r="CE74" s="74" t="str">
        <f t="shared" si="192"/>
        <v/>
      </c>
      <c r="CF74" s="36" t="str">
        <f t="shared" si="193"/>
        <v/>
      </c>
      <c r="CG74" s="225"/>
      <c r="CH74" s="115" t="str">
        <f t="shared" si="194"/>
        <v/>
      </c>
      <c r="CI74" s="225" t="str">
        <f t="shared" si="195"/>
        <v/>
      </c>
      <c r="CJ74" s="224"/>
      <c r="CK74" s="5" t="str">
        <f t="shared" si="196"/>
        <v/>
      </c>
      <c r="CL74" s="224" t="str">
        <f t="shared" si="197"/>
        <v/>
      </c>
      <c r="CM74" s="225"/>
      <c r="CN74" s="115" t="str">
        <f t="shared" si="198"/>
        <v/>
      </c>
      <c r="CO74" s="225" t="str">
        <f t="shared" si="199"/>
        <v/>
      </c>
      <c r="CP74" s="224"/>
      <c r="CQ74" s="5" t="str">
        <f t="shared" si="200"/>
        <v/>
      </c>
      <c r="CR74" s="224" t="str">
        <f t="shared" si="201"/>
        <v/>
      </c>
      <c r="CS74" s="225"/>
      <c r="CT74" s="115" t="str">
        <f t="shared" si="202"/>
        <v/>
      </c>
      <c r="CU74" s="225" t="str">
        <f t="shared" si="203"/>
        <v/>
      </c>
      <c r="CV74" s="224"/>
      <c r="CW74" s="5" t="str">
        <f t="shared" si="204"/>
        <v/>
      </c>
      <c r="CX74" s="224" t="str">
        <f t="shared" si="205"/>
        <v/>
      </c>
      <c r="CY74" s="225"/>
      <c r="CZ74" s="115" t="str">
        <f t="shared" si="206"/>
        <v/>
      </c>
      <c r="DA74" s="225" t="str">
        <f t="shared" si="207"/>
        <v/>
      </c>
      <c r="DB74" s="224"/>
      <c r="DC74" s="5" t="str">
        <f t="shared" si="208"/>
        <v/>
      </c>
      <c r="DD74" s="224" t="str">
        <f t="shared" si="209"/>
        <v/>
      </c>
      <c r="DE74" s="225"/>
      <c r="DF74" s="115" t="str">
        <f t="shared" si="210"/>
        <v/>
      </c>
      <c r="DG74" s="225" t="str">
        <f t="shared" si="211"/>
        <v/>
      </c>
      <c r="DH74" s="224"/>
      <c r="DI74" s="5" t="str">
        <f t="shared" si="212"/>
        <v/>
      </c>
      <c r="DJ74" s="224" t="str">
        <f t="shared" si="213"/>
        <v/>
      </c>
      <c r="DK74" s="225"/>
      <c r="DL74" s="115" t="str">
        <f t="shared" si="214"/>
        <v/>
      </c>
      <c r="DM74" s="225" t="str">
        <f t="shared" si="215"/>
        <v/>
      </c>
      <c r="DN74" s="224"/>
      <c r="DO74" s="5" t="str">
        <f t="shared" si="216"/>
        <v/>
      </c>
      <c r="DP74" s="224" t="str">
        <f t="shared" si="217"/>
        <v/>
      </c>
      <c r="DQ74" s="225"/>
      <c r="DR74" s="115" t="str">
        <f t="shared" si="218"/>
        <v/>
      </c>
      <c r="DS74" s="225" t="str">
        <f t="shared" si="219"/>
        <v/>
      </c>
      <c r="DT74" s="224"/>
      <c r="DU74" s="5" t="str">
        <f t="shared" si="220"/>
        <v/>
      </c>
      <c r="DV74" s="224" t="str">
        <f t="shared" si="221"/>
        <v/>
      </c>
      <c r="DW74" s="225"/>
      <c r="DX74" s="115" t="str">
        <f t="shared" si="222"/>
        <v/>
      </c>
      <c r="DY74" s="225" t="str">
        <f t="shared" si="223"/>
        <v/>
      </c>
      <c r="DZ74" s="224"/>
      <c r="EA74" s="5" t="str">
        <f t="shared" si="224"/>
        <v/>
      </c>
      <c r="EB74" s="224" t="str">
        <f t="shared" si="225"/>
        <v/>
      </c>
      <c r="EC74" s="225"/>
      <c r="ED74" s="115" t="str">
        <f t="shared" si="226"/>
        <v/>
      </c>
      <c r="EE74" s="225" t="str">
        <f t="shared" si="227"/>
        <v/>
      </c>
      <c r="EF74" s="224"/>
      <c r="EG74" s="5" t="str">
        <f t="shared" si="228"/>
        <v/>
      </c>
      <c r="EH74" s="224" t="str">
        <f t="shared" si="229"/>
        <v/>
      </c>
      <c r="EI74" s="225"/>
      <c r="EJ74" s="115" t="str">
        <f t="shared" si="230"/>
        <v/>
      </c>
      <c r="EK74" s="225" t="str">
        <f t="shared" si="231"/>
        <v/>
      </c>
      <c r="EL74" s="224"/>
      <c r="EM74" s="5" t="str">
        <f t="shared" si="232"/>
        <v/>
      </c>
      <c r="EN74" s="224" t="str">
        <f t="shared" si="233"/>
        <v/>
      </c>
      <c r="EO74" s="225"/>
      <c r="EP74" s="115" t="str">
        <f t="shared" si="234"/>
        <v/>
      </c>
      <c r="EQ74" s="225" t="str">
        <f t="shared" si="235"/>
        <v/>
      </c>
      <c r="ER74" s="224"/>
      <c r="ES74" s="5" t="str">
        <f t="shared" si="236"/>
        <v/>
      </c>
      <c r="ET74" s="224" t="str">
        <f t="shared" si="237"/>
        <v/>
      </c>
      <c r="EU74" s="225"/>
      <c r="EV74" s="115" t="str">
        <f t="shared" si="238"/>
        <v/>
      </c>
      <c r="EW74" s="225" t="str">
        <f t="shared" si="239"/>
        <v/>
      </c>
      <c r="EX74" s="224"/>
      <c r="EY74" s="5" t="str">
        <f t="shared" si="240"/>
        <v/>
      </c>
      <c r="EZ74" s="224" t="str">
        <f t="shared" si="241"/>
        <v/>
      </c>
      <c r="FA74" s="225"/>
      <c r="FB74" s="115" t="str">
        <f t="shared" si="242"/>
        <v/>
      </c>
      <c r="FC74" s="225" t="str">
        <f t="shared" si="243"/>
        <v/>
      </c>
      <c r="FD74" s="224"/>
      <c r="FE74" s="5" t="str">
        <f t="shared" si="244"/>
        <v/>
      </c>
      <c r="FF74" s="224" t="str">
        <f t="shared" si="245"/>
        <v/>
      </c>
      <c r="FG74" s="225"/>
      <c r="FH74" s="115" t="str">
        <f t="shared" si="246"/>
        <v/>
      </c>
      <c r="FI74" s="225" t="str">
        <f t="shared" si="247"/>
        <v/>
      </c>
      <c r="FJ74" s="224"/>
      <c r="FK74" s="5" t="str">
        <f t="shared" si="248"/>
        <v/>
      </c>
      <c r="FL74" s="224" t="str">
        <f t="shared" si="249"/>
        <v/>
      </c>
      <c r="FM74" s="225"/>
      <c r="FN74" s="115" t="str">
        <f t="shared" si="250"/>
        <v/>
      </c>
      <c r="FO74" s="225" t="str">
        <f t="shared" si="251"/>
        <v/>
      </c>
      <c r="FP74" s="224"/>
      <c r="FQ74" s="5" t="str">
        <f t="shared" si="252"/>
        <v/>
      </c>
      <c r="FR74" s="224" t="str">
        <f t="shared" si="253"/>
        <v/>
      </c>
      <c r="FS74" s="225"/>
      <c r="FT74" s="115" t="str">
        <f t="shared" si="254"/>
        <v/>
      </c>
      <c r="FU74" s="225" t="str">
        <f t="shared" si="255"/>
        <v/>
      </c>
      <c r="FV74" s="253"/>
      <c r="FW74" s="253"/>
      <c r="FX74" s="253"/>
      <c r="FY74" s="253"/>
      <c r="FZ74" s="253"/>
    </row>
    <row r="75" spans="1:182" s="3" customFormat="1" x14ac:dyDescent="0.25">
      <c r="A75" s="2" t="str">
        <f t="shared" si="152"/>
        <v/>
      </c>
      <c r="B75" s="2"/>
      <c r="C75" s="186"/>
      <c r="D75" s="186" t="str">
        <f t="shared" si="153"/>
        <v/>
      </c>
      <c r="E75" s="109"/>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4"/>
        <v/>
      </c>
      <c r="AI75" s="93" t="str">
        <f t="shared" si="155"/>
        <v/>
      </c>
      <c r="AJ75" s="93" t="str">
        <f t="shared" si="156"/>
        <v/>
      </c>
      <c r="AK75" s="93" t="str">
        <f t="shared" si="157"/>
        <v/>
      </c>
      <c r="AL75" s="93" t="str">
        <f t="shared" si="158"/>
        <v/>
      </c>
      <c r="AM75" s="93" t="str">
        <f t="shared" si="159"/>
        <v/>
      </c>
      <c r="AN75" s="93" t="str">
        <f t="shared" si="160"/>
        <v/>
      </c>
      <c r="AO75" s="93" t="str">
        <f t="shared" si="161"/>
        <v/>
      </c>
      <c r="AP75" s="93" t="str">
        <f t="shared" si="162"/>
        <v/>
      </c>
      <c r="AQ75" s="93" t="str">
        <f t="shared" si="163"/>
        <v/>
      </c>
      <c r="AR75" s="93" t="str">
        <f t="shared" si="164"/>
        <v/>
      </c>
      <c r="AS75" s="93" t="str">
        <f t="shared" si="165"/>
        <v/>
      </c>
      <c r="AT75" s="93" t="str">
        <f t="shared" si="166"/>
        <v/>
      </c>
      <c r="AU75" s="93" t="str">
        <f t="shared" si="167"/>
        <v/>
      </c>
      <c r="AV75" s="93" t="str">
        <f t="shared" si="168"/>
        <v/>
      </c>
      <c r="AW75" s="93" t="str">
        <f t="shared" si="169"/>
        <v/>
      </c>
      <c r="AX75" s="93" t="str">
        <f t="shared" si="170"/>
        <v/>
      </c>
      <c r="AY75" s="93" t="str">
        <f t="shared" si="171"/>
        <v/>
      </c>
      <c r="AZ75" s="93" t="str">
        <f t="shared" si="172"/>
        <v/>
      </c>
      <c r="BA75" s="93" t="str">
        <f t="shared" si="173"/>
        <v/>
      </c>
      <c r="BB75" s="93" t="str">
        <f t="shared" si="174"/>
        <v/>
      </c>
      <c r="BC75" s="93" t="str">
        <f t="shared" si="175"/>
        <v/>
      </c>
      <c r="BD75" s="93" t="str">
        <f t="shared" si="176"/>
        <v/>
      </c>
      <c r="BE75" s="93" t="str">
        <f t="shared" si="177"/>
        <v/>
      </c>
      <c r="BF75" s="224"/>
      <c r="BG75" s="74" t="str">
        <f t="shared" si="131"/>
        <v/>
      </c>
      <c r="BH75" s="36" t="str">
        <f t="shared" si="132"/>
        <v/>
      </c>
      <c r="BI75" s="225"/>
      <c r="BJ75" s="75" t="str">
        <f t="shared" si="178"/>
        <v/>
      </c>
      <c r="BK75" s="37" t="str">
        <f t="shared" si="179"/>
        <v/>
      </c>
      <c r="BL75" s="224"/>
      <c r="BM75" s="74" t="str">
        <f t="shared" si="180"/>
        <v/>
      </c>
      <c r="BN75" s="36" t="str">
        <f t="shared" si="181"/>
        <v/>
      </c>
      <c r="BO75" s="225"/>
      <c r="BP75" s="75" t="str">
        <f t="shared" si="182"/>
        <v/>
      </c>
      <c r="BQ75" s="37" t="str">
        <f t="shared" si="183"/>
        <v/>
      </c>
      <c r="BR75" s="224"/>
      <c r="BS75" s="74" t="str">
        <f t="shared" si="184"/>
        <v/>
      </c>
      <c r="BT75" s="36" t="str">
        <f t="shared" si="185"/>
        <v/>
      </c>
      <c r="BU75" s="225"/>
      <c r="BV75" s="75" t="str">
        <f t="shared" si="186"/>
        <v/>
      </c>
      <c r="BW75" s="37" t="str">
        <f t="shared" si="187"/>
        <v/>
      </c>
      <c r="BX75" s="224"/>
      <c r="BY75" s="74" t="str">
        <f t="shared" si="188"/>
        <v/>
      </c>
      <c r="BZ75" s="36" t="str">
        <f t="shared" si="189"/>
        <v/>
      </c>
      <c r="CA75" s="225"/>
      <c r="CB75" s="75" t="str">
        <f t="shared" si="190"/>
        <v/>
      </c>
      <c r="CC75" s="37" t="str">
        <f t="shared" si="191"/>
        <v/>
      </c>
      <c r="CD75" s="224"/>
      <c r="CE75" s="74" t="str">
        <f t="shared" si="192"/>
        <v/>
      </c>
      <c r="CF75" s="36" t="str">
        <f t="shared" si="193"/>
        <v/>
      </c>
      <c r="CG75" s="225"/>
      <c r="CH75" s="115" t="str">
        <f t="shared" si="194"/>
        <v/>
      </c>
      <c r="CI75" s="225" t="str">
        <f t="shared" si="195"/>
        <v/>
      </c>
      <c r="CJ75" s="224"/>
      <c r="CK75" s="5" t="str">
        <f t="shared" si="196"/>
        <v/>
      </c>
      <c r="CL75" s="224" t="str">
        <f t="shared" si="197"/>
        <v/>
      </c>
      <c r="CM75" s="225"/>
      <c r="CN75" s="115" t="str">
        <f t="shared" si="198"/>
        <v/>
      </c>
      <c r="CO75" s="225" t="str">
        <f t="shared" si="199"/>
        <v/>
      </c>
      <c r="CP75" s="224"/>
      <c r="CQ75" s="5" t="str">
        <f t="shared" si="200"/>
        <v/>
      </c>
      <c r="CR75" s="224" t="str">
        <f t="shared" si="201"/>
        <v/>
      </c>
      <c r="CS75" s="225"/>
      <c r="CT75" s="115" t="str">
        <f t="shared" si="202"/>
        <v/>
      </c>
      <c r="CU75" s="225" t="str">
        <f t="shared" si="203"/>
        <v/>
      </c>
      <c r="CV75" s="224"/>
      <c r="CW75" s="5" t="str">
        <f t="shared" si="204"/>
        <v/>
      </c>
      <c r="CX75" s="224" t="str">
        <f t="shared" si="205"/>
        <v/>
      </c>
      <c r="CY75" s="225"/>
      <c r="CZ75" s="115" t="str">
        <f t="shared" si="206"/>
        <v/>
      </c>
      <c r="DA75" s="225" t="str">
        <f t="shared" si="207"/>
        <v/>
      </c>
      <c r="DB75" s="224"/>
      <c r="DC75" s="5" t="str">
        <f t="shared" si="208"/>
        <v/>
      </c>
      <c r="DD75" s="224" t="str">
        <f t="shared" si="209"/>
        <v/>
      </c>
      <c r="DE75" s="225"/>
      <c r="DF75" s="115" t="str">
        <f t="shared" si="210"/>
        <v/>
      </c>
      <c r="DG75" s="225" t="str">
        <f t="shared" si="211"/>
        <v/>
      </c>
      <c r="DH75" s="224"/>
      <c r="DI75" s="5" t="str">
        <f t="shared" si="212"/>
        <v/>
      </c>
      <c r="DJ75" s="224" t="str">
        <f t="shared" si="213"/>
        <v/>
      </c>
      <c r="DK75" s="225"/>
      <c r="DL75" s="115" t="str">
        <f t="shared" si="214"/>
        <v/>
      </c>
      <c r="DM75" s="225" t="str">
        <f t="shared" si="215"/>
        <v/>
      </c>
      <c r="DN75" s="224"/>
      <c r="DO75" s="5" t="str">
        <f t="shared" si="216"/>
        <v/>
      </c>
      <c r="DP75" s="224" t="str">
        <f t="shared" si="217"/>
        <v/>
      </c>
      <c r="DQ75" s="225"/>
      <c r="DR75" s="115" t="str">
        <f t="shared" si="218"/>
        <v/>
      </c>
      <c r="DS75" s="225" t="str">
        <f t="shared" si="219"/>
        <v/>
      </c>
      <c r="DT75" s="224"/>
      <c r="DU75" s="5" t="str">
        <f t="shared" si="220"/>
        <v/>
      </c>
      <c r="DV75" s="224" t="str">
        <f t="shared" si="221"/>
        <v/>
      </c>
      <c r="DW75" s="225"/>
      <c r="DX75" s="115" t="str">
        <f t="shared" si="222"/>
        <v/>
      </c>
      <c r="DY75" s="225" t="str">
        <f t="shared" si="223"/>
        <v/>
      </c>
      <c r="DZ75" s="224"/>
      <c r="EA75" s="5" t="str">
        <f t="shared" si="224"/>
        <v/>
      </c>
      <c r="EB75" s="224" t="str">
        <f t="shared" si="225"/>
        <v/>
      </c>
      <c r="EC75" s="225"/>
      <c r="ED75" s="115" t="str">
        <f t="shared" si="226"/>
        <v/>
      </c>
      <c r="EE75" s="225" t="str">
        <f t="shared" si="227"/>
        <v/>
      </c>
      <c r="EF75" s="224"/>
      <c r="EG75" s="5" t="str">
        <f t="shared" si="228"/>
        <v/>
      </c>
      <c r="EH75" s="224" t="str">
        <f t="shared" si="229"/>
        <v/>
      </c>
      <c r="EI75" s="225"/>
      <c r="EJ75" s="115" t="str">
        <f t="shared" si="230"/>
        <v/>
      </c>
      <c r="EK75" s="225" t="str">
        <f t="shared" si="231"/>
        <v/>
      </c>
      <c r="EL75" s="224"/>
      <c r="EM75" s="5" t="str">
        <f t="shared" si="232"/>
        <v/>
      </c>
      <c r="EN75" s="224" t="str">
        <f t="shared" si="233"/>
        <v/>
      </c>
      <c r="EO75" s="225"/>
      <c r="EP75" s="115" t="str">
        <f t="shared" si="234"/>
        <v/>
      </c>
      <c r="EQ75" s="225" t="str">
        <f t="shared" si="235"/>
        <v/>
      </c>
      <c r="ER75" s="224"/>
      <c r="ES75" s="5" t="str">
        <f t="shared" si="236"/>
        <v/>
      </c>
      <c r="ET75" s="224" t="str">
        <f t="shared" si="237"/>
        <v/>
      </c>
      <c r="EU75" s="225"/>
      <c r="EV75" s="115" t="str">
        <f t="shared" si="238"/>
        <v/>
      </c>
      <c r="EW75" s="225" t="str">
        <f t="shared" si="239"/>
        <v/>
      </c>
      <c r="EX75" s="224"/>
      <c r="EY75" s="5" t="str">
        <f t="shared" si="240"/>
        <v/>
      </c>
      <c r="EZ75" s="224" t="str">
        <f t="shared" si="241"/>
        <v/>
      </c>
      <c r="FA75" s="225"/>
      <c r="FB75" s="115" t="str">
        <f t="shared" si="242"/>
        <v/>
      </c>
      <c r="FC75" s="225" t="str">
        <f t="shared" si="243"/>
        <v/>
      </c>
      <c r="FD75" s="224"/>
      <c r="FE75" s="5" t="str">
        <f t="shared" si="244"/>
        <v/>
      </c>
      <c r="FF75" s="224" t="str">
        <f t="shared" si="245"/>
        <v/>
      </c>
      <c r="FG75" s="225"/>
      <c r="FH75" s="115" t="str">
        <f t="shared" si="246"/>
        <v/>
      </c>
      <c r="FI75" s="225" t="str">
        <f t="shared" si="247"/>
        <v/>
      </c>
      <c r="FJ75" s="224"/>
      <c r="FK75" s="5" t="str">
        <f t="shared" si="248"/>
        <v/>
      </c>
      <c r="FL75" s="224" t="str">
        <f t="shared" si="249"/>
        <v/>
      </c>
      <c r="FM75" s="225"/>
      <c r="FN75" s="115" t="str">
        <f t="shared" si="250"/>
        <v/>
      </c>
      <c r="FO75" s="225" t="str">
        <f t="shared" si="251"/>
        <v/>
      </c>
      <c r="FP75" s="224"/>
      <c r="FQ75" s="5" t="str">
        <f t="shared" si="252"/>
        <v/>
      </c>
      <c r="FR75" s="224" t="str">
        <f t="shared" si="253"/>
        <v/>
      </c>
      <c r="FS75" s="225"/>
      <c r="FT75" s="115" t="str">
        <f t="shared" si="254"/>
        <v/>
      </c>
      <c r="FU75" s="225" t="str">
        <f t="shared" si="255"/>
        <v/>
      </c>
      <c r="FV75" s="253"/>
      <c r="FW75" s="253"/>
      <c r="FX75" s="253"/>
      <c r="FY75" s="253"/>
      <c r="FZ75" s="253"/>
    </row>
    <row r="76" spans="1:182" s="3" customFormat="1" x14ac:dyDescent="0.25">
      <c r="A76" s="2" t="str">
        <f t="shared" si="152"/>
        <v/>
      </c>
      <c r="B76" s="2"/>
      <c r="C76" s="186"/>
      <c r="D76" s="186" t="str">
        <f t="shared" si="153"/>
        <v/>
      </c>
      <c r="E76" s="109"/>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4"/>
        <v/>
      </c>
      <c r="AI76" s="93" t="str">
        <f t="shared" si="155"/>
        <v/>
      </c>
      <c r="AJ76" s="93" t="str">
        <f t="shared" si="156"/>
        <v/>
      </c>
      <c r="AK76" s="93" t="str">
        <f t="shared" si="157"/>
        <v/>
      </c>
      <c r="AL76" s="93" t="str">
        <f t="shared" si="158"/>
        <v/>
      </c>
      <c r="AM76" s="93" t="str">
        <f t="shared" si="159"/>
        <v/>
      </c>
      <c r="AN76" s="93" t="str">
        <f t="shared" si="160"/>
        <v/>
      </c>
      <c r="AO76" s="93" t="str">
        <f t="shared" si="161"/>
        <v/>
      </c>
      <c r="AP76" s="93" t="str">
        <f t="shared" si="162"/>
        <v/>
      </c>
      <c r="AQ76" s="93" t="str">
        <f t="shared" si="163"/>
        <v/>
      </c>
      <c r="AR76" s="93" t="str">
        <f t="shared" si="164"/>
        <v/>
      </c>
      <c r="AS76" s="93" t="str">
        <f t="shared" si="165"/>
        <v/>
      </c>
      <c r="AT76" s="93" t="str">
        <f t="shared" si="166"/>
        <v/>
      </c>
      <c r="AU76" s="93" t="str">
        <f t="shared" si="167"/>
        <v/>
      </c>
      <c r="AV76" s="93" t="str">
        <f t="shared" si="168"/>
        <v/>
      </c>
      <c r="AW76" s="93" t="str">
        <f t="shared" si="169"/>
        <v/>
      </c>
      <c r="AX76" s="93" t="str">
        <f t="shared" si="170"/>
        <v/>
      </c>
      <c r="AY76" s="93" t="str">
        <f t="shared" si="171"/>
        <v/>
      </c>
      <c r="AZ76" s="93" t="str">
        <f t="shared" si="172"/>
        <v/>
      </c>
      <c r="BA76" s="93" t="str">
        <f t="shared" si="173"/>
        <v/>
      </c>
      <c r="BB76" s="93" t="str">
        <f t="shared" si="174"/>
        <v/>
      </c>
      <c r="BC76" s="93" t="str">
        <f t="shared" si="175"/>
        <v/>
      </c>
      <c r="BD76" s="93" t="str">
        <f t="shared" si="176"/>
        <v/>
      </c>
      <c r="BE76" s="93" t="str">
        <f t="shared" si="177"/>
        <v/>
      </c>
      <c r="BF76" s="224"/>
      <c r="BG76" s="74" t="str">
        <f t="shared" si="131"/>
        <v/>
      </c>
      <c r="BH76" s="36" t="str">
        <f t="shared" si="132"/>
        <v/>
      </c>
      <c r="BI76" s="225"/>
      <c r="BJ76" s="75" t="str">
        <f t="shared" si="178"/>
        <v/>
      </c>
      <c r="BK76" s="37" t="str">
        <f t="shared" si="179"/>
        <v/>
      </c>
      <c r="BL76" s="224"/>
      <c r="BM76" s="74" t="str">
        <f t="shared" si="180"/>
        <v/>
      </c>
      <c r="BN76" s="36" t="str">
        <f t="shared" si="181"/>
        <v/>
      </c>
      <c r="BO76" s="225"/>
      <c r="BP76" s="75" t="str">
        <f t="shared" si="182"/>
        <v/>
      </c>
      <c r="BQ76" s="37" t="str">
        <f t="shared" si="183"/>
        <v/>
      </c>
      <c r="BR76" s="224"/>
      <c r="BS76" s="74" t="str">
        <f t="shared" si="184"/>
        <v/>
      </c>
      <c r="BT76" s="36" t="str">
        <f t="shared" si="185"/>
        <v/>
      </c>
      <c r="BU76" s="225"/>
      <c r="BV76" s="75" t="str">
        <f t="shared" si="186"/>
        <v/>
      </c>
      <c r="BW76" s="37" t="str">
        <f t="shared" si="187"/>
        <v/>
      </c>
      <c r="BX76" s="224"/>
      <c r="BY76" s="74" t="str">
        <f t="shared" si="188"/>
        <v/>
      </c>
      <c r="BZ76" s="36" t="str">
        <f t="shared" si="189"/>
        <v/>
      </c>
      <c r="CA76" s="225"/>
      <c r="CB76" s="75" t="str">
        <f t="shared" si="190"/>
        <v/>
      </c>
      <c r="CC76" s="37" t="str">
        <f t="shared" si="191"/>
        <v/>
      </c>
      <c r="CD76" s="224"/>
      <c r="CE76" s="74" t="str">
        <f t="shared" si="192"/>
        <v/>
      </c>
      <c r="CF76" s="36" t="str">
        <f t="shared" si="193"/>
        <v/>
      </c>
      <c r="CG76" s="225"/>
      <c r="CH76" s="115" t="str">
        <f t="shared" si="194"/>
        <v/>
      </c>
      <c r="CI76" s="225" t="str">
        <f t="shared" si="195"/>
        <v/>
      </c>
      <c r="CJ76" s="224"/>
      <c r="CK76" s="5" t="str">
        <f t="shared" si="196"/>
        <v/>
      </c>
      <c r="CL76" s="224" t="str">
        <f t="shared" si="197"/>
        <v/>
      </c>
      <c r="CM76" s="225"/>
      <c r="CN76" s="115" t="str">
        <f t="shared" si="198"/>
        <v/>
      </c>
      <c r="CO76" s="225" t="str">
        <f t="shared" si="199"/>
        <v/>
      </c>
      <c r="CP76" s="224"/>
      <c r="CQ76" s="5" t="str">
        <f t="shared" si="200"/>
        <v/>
      </c>
      <c r="CR76" s="224" t="str">
        <f t="shared" si="201"/>
        <v/>
      </c>
      <c r="CS76" s="225"/>
      <c r="CT76" s="115" t="str">
        <f t="shared" si="202"/>
        <v/>
      </c>
      <c r="CU76" s="225" t="str">
        <f t="shared" si="203"/>
        <v/>
      </c>
      <c r="CV76" s="224"/>
      <c r="CW76" s="5" t="str">
        <f t="shared" si="204"/>
        <v/>
      </c>
      <c r="CX76" s="224" t="str">
        <f t="shared" si="205"/>
        <v/>
      </c>
      <c r="CY76" s="225"/>
      <c r="CZ76" s="115" t="str">
        <f t="shared" si="206"/>
        <v/>
      </c>
      <c r="DA76" s="225" t="str">
        <f t="shared" si="207"/>
        <v/>
      </c>
      <c r="DB76" s="224"/>
      <c r="DC76" s="5" t="str">
        <f t="shared" si="208"/>
        <v/>
      </c>
      <c r="DD76" s="224" t="str">
        <f t="shared" si="209"/>
        <v/>
      </c>
      <c r="DE76" s="225"/>
      <c r="DF76" s="115" t="str">
        <f t="shared" si="210"/>
        <v/>
      </c>
      <c r="DG76" s="225" t="str">
        <f t="shared" si="211"/>
        <v/>
      </c>
      <c r="DH76" s="224"/>
      <c r="DI76" s="5" t="str">
        <f t="shared" si="212"/>
        <v/>
      </c>
      <c r="DJ76" s="224" t="str">
        <f t="shared" si="213"/>
        <v/>
      </c>
      <c r="DK76" s="225"/>
      <c r="DL76" s="115" t="str">
        <f t="shared" si="214"/>
        <v/>
      </c>
      <c r="DM76" s="225" t="str">
        <f t="shared" si="215"/>
        <v/>
      </c>
      <c r="DN76" s="224"/>
      <c r="DO76" s="5" t="str">
        <f t="shared" si="216"/>
        <v/>
      </c>
      <c r="DP76" s="224" t="str">
        <f t="shared" si="217"/>
        <v/>
      </c>
      <c r="DQ76" s="225"/>
      <c r="DR76" s="115" t="str">
        <f t="shared" si="218"/>
        <v/>
      </c>
      <c r="DS76" s="225" t="str">
        <f t="shared" si="219"/>
        <v/>
      </c>
      <c r="DT76" s="224"/>
      <c r="DU76" s="5" t="str">
        <f t="shared" si="220"/>
        <v/>
      </c>
      <c r="DV76" s="224" t="str">
        <f t="shared" si="221"/>
        <v/>
      </c>
      <c r="DW76" s="225"/>
      <c r="DX76" s="115" t="str">
        <f t="shared" si="222"/>
        <v/>
      </c>
      <c r="DY76" s="225" t="str">
        <f t="shared" si="223"/>
        <v/>
      </c>
      <c r="DZ76" s="224"/>
      <c r="EA76" s="5" t="str">
        <f t="shared" si="224"/>
        <v/>
      </c>
      <c r="EB76" s="224" t="str">
        <f t="shared" si="225"/>
        <v/>
      </c>
      <c r="EC76" s="225"/>
      <c r="ED76" s="115" t="str">
        <f t="shared" si="226"/>
        <v/>
      </c>
      <c r="EE76" s="225" t="str">
        <f t="shared" si="227"/>
        <v/>
      </c>
      <c r="EF76" s="224"/>
      <c r="EG76" s="5" t="str">
        <f t="shared" si="228"/>
        <v/>
      </c>
      <c r="EH76" s="224" t="str">
        <f t="shared" si="229"/>
        <v/>
      </c>
      <c r="EI76" s="225"/>
      <c r="EJ76" s="115" t="str">
        <f t="shared" si="230"/>
        <v/>
      </c>
      <c r="EK76" s="225" t="str">
        <f t="shared" si="231"/>
        <v/>
      </c>
      <c r="EL76" s="224"/>
      <c r="EM76" s="5" t="str">
        <f t="shared" si="232"/>
        <v/>
      </c>
      <c r="EN76" s="224" t="str">
        <f t="shared" si="233"/>
        <v/>
      </c>
      <c r="EO76" s="225"/>
      <c r="EP76" s="115" t="str">
        <f t="shared" si="234"/>
        <v/>
      </c>
      <c r="EQ76" s="225" t="str">
        <f t="shared" si="235"/>
        <v/>
      </c>
      <c r="ER76" s="224"/>
      <c r="ES76" s="5" t="str">
        <f t="shared" si="236"/>
        <v/>
      </c>
      <c r="ET76" s="224" t="str">
        <f t="shared" si="237"/>
        <v/>
      </c>
      <c r="EU76" s="225"/>
      <c r="EV76" s="115" t="str">
        <f t="shared" si="238"/>
        <v/>
      </c>
      <c r="EW76" s="225" t="str">
        <f t="shared" si="239"/>
        <v/>
      </c>
      <c r="EX76" s="224"/>
      <c r="EY76" s="5" t="str">
        <f t="shared" si="240"/>
        <v/>
      </c>
      <c r="EZ76" s="224" t="str">
        <f t="shared" si="241"/>
        <v/>
      </c>
      <c r="FA76" s="225"/>
      <c r="FB76" s="115" t="str">
        <f t="shared" si="242"/>
        <v/>
      </c>
      <c r="FC76" s="225" t="str">
        <f t="shared" si="243"/>
        <v/>
      </c>
      <c r="FD76" s="224"/>
      <c r="FE76" s="5" t="str">
        <f t="shared" si="244"/>
        <v/>
      </c>
      <c r="FF76" s="224" t="str">
        <f t="shared" si="245"/>
        <v/>
      </c>
      <c r="FG76" s="225"/>
      <c r="FH76" s="115" t="str">
        <f t="shared" si="246"/>
        <v/>
      </c>
      <c r="FI76" s="225" t="str">
        <f t="shared" si="247"/>
        <v/>
      </c>
      <c r="FJ76" s="224"/>
      <c r="FK76" s="5" t="str">
        <f t="shared" si="248"/>
        <v/>
      </c>
      <c r="FL76" s="224" t="str">
        <f t="shared" si="249"/>
        <v/>
      </c>
      <c r="FM76" s="225"/>
      <c r="FN76" s="115" t="str">
        <f t="shared" si="250"/>
        <v/>
      </c>
      <c r="FO76" s="225" t="str">
        <f t="shared" si="251"/>
        <v/>
      </c>
      <c r="FP76" s="224"/>
      <c r="FQ76" s="5" t="str">
        <f t="shared" si="252"/>
        <v/>
      </c>
      <c r="FR76" s="224" t="str">
        <f t="shared" si="253"/>
        <v/>
      </c>
      <c r="FS76" s="225"/>
      <c r="FT76" s="115" t="str">
        <f t="shared" si="254"/>
        <v/>
      </c>
      <c r="FU76" s="225" t="str">
        <f t="shared" si="255"/>
        <v/>
      </c>
      <c r="FV76" s="253"/>
      <c r="FW76" s="253"/>
      <c r="FX76" s="253"/>
      <c r="FY76" s="253"/>
      <c r="FZ76" s="253"/>
    </row>
    <row r="77" spans="1:182" s="3" customFormat="1" x14ac:dyDescent="0.25">
      <c r="A77" s="2" t="str">
        <f t="shared" si="152"/>
        <v/>
      </c>
      <c r="B77" s="2"/>
      <c r="C77" s="186"/>
      <c r="D77" s="186" t="str">
        <f t="shared" si="153"/>
        <v/>
      </c>
      <c r="E77" s="109"/>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4"/>
        <v/>
      </c>
      <c r="AI77" s="93" t="str">
        <f t="shared" si="155"/>
        <v/>
      </c>
      <c r="AJ77" s="93" t="str">
        <f t="shared" si="156"/>
        <v/>
      </c>
      <c r="AK77" s="93" t="str">
        <f t="shared" si="157"/>
        <v/>
      </c>
      <c r="AL77" s="93" t="str">
        <f t="shared" si="158"/>
        <v/>
      </c>
      <c r="AM77" s="93" t="str">
        <f t="shared" si="159"/>
        <v/>
      </c>
      <c r="AN77" s="93" t="str">
        <f t="shared" si="160"/>
        <v/>
      </c>
      <c r="AO77" s="93" t="str">
        <f t="shared" si="161"/>
        <v/>
      </c>
      <c r="AP77" s="93" t="str">
        <f t="shared" si="162"/>
        <v/>
      </c>
      <c r="AQ77" s="93" t="str">
        <f t="shared" si="163"/>
        <v/>
      </c>
      <c r="AR77" s="93" t="str">
        <f t="shared" si="164"/>
        <v/>
      </c>
      <c r="AS77" s="93" t="str">
        <f t="shared" si="165"/>
        <v/>
      </c>
      <c r="AT77" s="93" t="str">
        <f t="shared" si="166"/>
        <v/>
      </c>
      <c r="AU77" s="93" t="str">
        <f t="shared" si="167"/>
        <v/>
      </c>
      <c r="AV77" s="93" t="str">
        <f t="shared" si="168"/>
        <v/>
      </c>
      <c r="AW77" s="93" t="str">
        <f t="shared" si="169"/>
        <v/>
      </c>
      <c r="AX77" s="93" t="str">
        <f t="shared" si="170"/>
        <v/>
      </c>
      <c r="AY77" s="93" t="str">
        <f t="shared" si="171"/>
        <v/>
      </c>
      <c r="AZ77" s="93" t="str">
        <f t="shared" si="172"/>
        <v/>
      </c>
      <c r="BA77" s="93" t="str">
        <f t="shared" si="173"/>
        <v/>
      </c>
      <c r="BB77" s="93" t="str">
        <f t="shared" si="174"/>
        <v/>
      </c>
      <c r="BC77" s="93" t="str">
        <f t="shared" si="175"/>
        <v/>
      </c>
      <c r="BD77" s="93" t="str">
        <f t="shared" si="176"/>
        <v/>
      </c>
      <c r="BE77" s="93" t="str">
        <f t="shared" si="177"/>
        <v/>
      </c>
      <c r="BF77" s="224"/>
      <c r="BG77" s="74" t="str">
        <f t="shared" ref="BG77:BG81" si="256">IF(BH77="","",_xlfn.DAYS(BH77,$Q$2))</f>
        <v/>
      </c>
      <c r="BH77" s="36" t="str">
        <f t="shared" ref="BH77:BH81" si="257">IF(BF77="","",BF77+($G77*365))</f>
        <v/>
      </c>
      <c r="BI77" s="225"/>
      <c r="BJ77" s="75" t="str">
        <f t="shared" si="178"/>
        <v/>
      </c>
      <c r="BK77" s="37" t="str">
        <f t="shared" si="179"/>
        <v/>
      </c>
      <c r="BL77" s="224"/>
      <c r="BM77" s="74" t="str">
        <f t="shared" si="180"/>
        <v/>
      </c>
      <c r="BN77" s="36" t="str">
        <f t="shared" si="181"/>
        <v/>
      </c>
      <c r="BO77" s="225"/>
      <c r="BP77" s="75" t="str">
        <f t="shared" si="182"/>
        <v/>
      </c>
      <c r="BQ77" s="37" t="str">
        <f t="shared" si="183"/>
        <v/>
      </c>
      <c r="BR77" s="224"/>
      <c r="BS77" s="74" t="str">
        <f t="shared" si="184"/>
        <v/>
      </c>
      <c r="BT77" s="36" t="str">
        <f t="shared" si="185"/>
        <v/>
      </c>
      <c r="BU77" s="225"/>
      <c r="BV77" s="75" t="str">
        <f t="shared" si="186"/>
        <v/>
      </c>
      <c r="BW77" s="37" t="str">
        <f t="shared" si="187"/>
        <v/>
      </c>
      <c r="BX77" s="224"/>
      <c r="BY77" s="74" t="str">
        <f t="shared" si="188"/>
        <v/>
      </c>
      <c r="BZ77" s="36" t="str">
        <f t="shared" si="189"/>
        <v/>
      </c>
      <c r="CA77" s="225"/>
      <c r="CB77" s="75" t="str">
        <f t="shared" si="190"/>
        <v/>
      </c>
      <c r="CC77" s="37" t="str">
        <f t="shared" si="191"/>
        <v/>
      </c>
      <c r="CD77" s="224"/>
      <c r="CE77" s="74" t="str">
        <f t="shared" si="192"/>
        <v/>
      </c>
      <c r="CF77" s="36" t="str">
        <f t="shared" si="193"/>
        <v/>
      </c>
      <c r="CG77" s="225"/>
      <c r="CH77" s="115" t="str">
        <f t="shared" si="194"/>
        <v/>
      </c>
      <c r="CI77" s="225" t="str">
        <f t="shared" si="195"/>
        <v/>
      </c>
      <c r="CJ77" s="224"/>
      <c r="CK77" s="5" t="str">
        <f t="shared" si="196"/>
        <v/>
      </c>
      <c r="CL77" s="224" t="str">
        <f t="shared" si="197"/>
        <v/>
      </c>
      <c r="CM77" s="225"/>
      <c r="CN77" s="115" t="str">
        <f t="shared" si="198"/>
        <v/>
      </c>
      <c r="CO77" s="225" t="str">
        <f t="shared" si="199"/>
        <v/>
      </c>
      <c r="CP77" s="224"/>
      <c r="CQ77" s="5" t="str">
        <f t="shared" si="200"/>
        <v/>
      </c>
      <c r="CR77" s="224" t="str">
        <f t="shared" si="201"/>
        <v/>
      </c>
      <c r="CS77" s="225"/>
      <c r="CT77" s="115" t="str">
        <f t="shared" si="202"/>
        <v/>
      </c>
      <c r="CU77" s="225" t="str">
        <f t="shared" si="203"/>
        <v/>
      </c>
      <c r="CV77" s="224"/>
      <c r="CW77" s="5" t="str">
        <f t="shared" si="204"/>
        <v/>
      </c>
      <c r="CX77" s="224" t="str">
        <f t="shared" si="205"/>
        <v/>
      </c>
      <c r="CY77" s="225"/>
      <c r="CZ77" s="115" t="str">
        <f t="shared" si="206"/>
        <v/>
      </c>
      <c r="DA77" s="225" t="str">
        <f t="shared" si="207"/>
        <v/>
      </c>
      <c r="DB77" s="224"/>
      <c r="DC77" s="5" t="str">
        <f t="shared" si="208"/>
        <v/>
      </c>
      <c r="DD77" s="224" t="str">
        <f t="shared" si="209"/>
        <v/>
      </c>
      <c r="DE77" s="225"/>
      <c r="DF77" s="115" t="str">
        <f t="shared" si="210"/>
        <v/>
      </c>
      <c r="DG77" s="225" t="str">
        <f t="shared" si="211"/>
        <v/>
      </c>
      <c r="DH77" s="224"/>
      <c r="DI77" s="5" t="str">
        <f t="shared" si="212"/>
        <v/>
      </c>
      <c r="DJ77" s="224" t="str">
        <f t="shared" si="213"/>
        <v/>
      </c>
      <c r="DK77" s="225"/>
      <c r="DL77" s="115" t="str">
        <f t="shared" si="214"/>
        <v/>
      </c>
      <c r="DM77" s="225" t="str">
        <f t="shared" si="215"/>
        <v/>
      </c>
      <c r="DN77" s="224"/>
      <c r="DO77" s="5" t="str">
        <f t="shared" si="216"/>
        <v/>
      </c>
      <c r="DP77" s="224" t="str">
        <f t="shared" si="217"/>
        <v/>
      </c>
      <c r="DQ77" s="225"/>
      <c r="DR77" s="115" t="str">
        <f t="shared" si="218"/>
        <v/>
      </c>
      <c r="DS77" s="225" t="str">
        <f t="shared" si="219"/>
        <v/>
      </c>
      <c r="DT77" s="224"/>
      <c r="DU77" s="5" t="str">
        <f t="shared" si="220"/>
        <v/>
      </c>
      <c r="DV77" s="224" t="str">
        <f t="shared" si="221"/>
        <v/>
      </c>
      <c r="DW77" s="225"/>
      <c r="DX77" s="115" t="str">
        <f t="shared" si="222"/>
        <v/>
      </c>
      <c r="DY77" s="225" t="str">
        <f t="shared" si="223"/>
        <v/>
      </c>
      <c r="DZ77" s="224"/>
      <c r="EA77" s="5" t="str">
        <f t="shared" si="224"/>
        <v/>
      </c>
      <c r="EB77" s="224" t="str">
        <f t="shared" si="225"/>
        <v/>
      </c>
      <c r="EC77" s="225"/>
      <c r="ED77" s="115" t="str">
        <f t="shared" si="226"/>
        <v/>
      </c>
      <c r="EE77" s="225" t="str">
        <f t="shared" si="227"/>
        <v/>
      </c>
      <c r="EF77" s="224"/>
      <c r="EG77" s="5" t="str">
        <f t="shared" si="228"/>
        <v/>
      </c>
      <c r="EH77" s="224" t="str">
        <f t="shared" si="229"/>
        <v/>
      </c>
      <c r="EI77" s="225"/>
      <c r="EJ77" s="115" t="str">
        <f t="shared" si="230"/>
        <v/>
      </c>
      <c r="EK77" s="225" t="str">
        <f t="shared" si="231"/>
        <v/>
      </c>
      <c r="EL77" s="224"/>
      <c r="EM77" s="5" t="str">
        <f t="shared" si="232"/>
        <v/>
      </c>
      <c r="EN77" s="224" t="str">
        <f t="shared" si="233"/>
        <v/>
      </c>
      <c r="EO77" s="225"/>
      <c r="EP77" s="115" t="str">
        <f t="shared" si="234"/>
        <v/>
      </c>
      <c r="EQ77" s="225" t="str">
        <f t="shared" si="235"/>
        <v/>
      </c>
      <c r="ER77" s="224"/>
      <c r="ES77" s="5" t="str">
        <f t="shared" si="236"/>
        <v/>
      </c>
      <c r="ET77" s="224" t="str">
        <f t="shared" si="237"/>
        <v/>
      </c>
      <c r="EU77" s="225"/>
      <c r="EV77" s="115" t="str">
        <f t="shared" si="238"/>
        <v/>
      </c>
      <c r="EW77" s="225" t="str">
        <f t="shared" si="239"/>
        <v/>
      </c>
      <c r="EX77" s="224"/>
      <c r="EY77" s="5" t="str">
        <f t="shared" si="240"/>
        <v/>
      </c>
      <c r="EZ77" s="224" t="str">
        <f t="shared" si="241"/>
        <v/>
      </c>
      <c r="FA77" s="225"/>
      <c r="FB77" s="115" t="str">
        <f t="shared" si="242"/>
        <v/>
      </c>
      <c r="FC77" s="225" t="str">
        <f t="shared" si="243"/>
        <v/>
      </c>
      <c r="FD77" s="224"/>
      <c r="FE77" s="5" t="str">
        <f t="shared" si="244"/>
        <v/>
      </c>
      <c r="FF77" s="224" t="str">
        <f t="shared" si="245"/>
        <v/>
      </c>
      <c r="FG77" s="225"/>
      <c r="FH77" s="115" t="str">
        <f t="shared" si="246"/>
        <v/>
      </c>
      <c r="FI77" s="225" t="str">
        <f t="shared" si="247"/>
        <v/>
      </c>
      <c r="FJ77" s="224"/>
      <c r="FK77" s="5" t="str">
        <f t="shared" si="248"/>
        <v/>
      </c>
      <c r="FL77" s="224" t="str">
        <f t="shared" si="249"/>
        <v/>
      </c>
      <c r="FM77" s="225"/>
      <c r="FN77" s="115" t="str">
        <f t="shared" si="250"/>
        <v/>
      </c>
      <c r="FO77" s="225" t="str">
        <f t="shared" si="251"/>
        <v/>
      </c>
      <c r="FP77" s="224"/>
      <c r="FQ77" s="5" t="str">
        <f t="shared" si="252"/>
        <v/>
      </c>
      <c r="FR77" s="224" t="str">
        <f t="shared" si="253"/>
        <v/>
      </c>
      <c r="FS77" s="225"/>
      <c r="FT77" s="115" t="str">
        <f t="shared" si="254"/>
        <v/>
      </c>
      <c r="FU77" s="225" t="str">
        <f t="shared" si="255"/>
        <v/>
      </c>
      <c r="FV77" s="253"/>
      <c r="FW77" s="253"/>
      <c r="FX77" s="253"/>
      <c r="FY77" s="253"/>
      <c r="FZ77" s="253"/>
    </row>
    <row r="78" spans="1:182" s="3" customFormat="1" x14ac:dyDescent="0.25">
      <c r="A78" s="2" t="str">
        <f t="shared" si="152"/>
        <v/>
      </c>
      <c r="B78" s="2"/>
      <c r="C78" s="186"/>
      <c r="D78" s="186" t="str">
        <f t="shared" si="153"/>
        <v/>
      </c>
      <c r="E78" s="109"/>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4"/>
        <v/>
      </c>
      <c r="AI78" s="93" t="str">
        <f t="shared" si="155"/>
        <v/>
      </c>
      <c r="AJ78" s="93" t="str">
        <f t="shared" si="156"/>
        <v/>
      </c>
      <c r="AK78" s="93" t="str">
        <f t="shared" si="157"/>
        <v/>
      </c>
      <c r="AL78" s="93" t="str">
        <f t="shared" si="158"/>
        <v/>
      </c>
      <c r="AM78" s="93" t="str">
        <f t="shared" si="159"/>
        <v/>
      </c>
      <c r="AN78" s="93" t="str">
        <f t="shared" si="160"/>
        <v/>
      </c>
      <c r="AO78" s="93" t="str">
        <f t="shared" si="161"/>
        <v/>
      </c>
      <c r="AP78" s="93" t="str">
        <f t="shared" si="162"/>
        <v/>
      </c>
      <c r="AQ78" s="93" t="str">
        <f t="shared" si="163"/>
        <v/>
      </c>
      <c r="AR78" s="93" t="str">
        <f t="shared" si="164"/>
        <v/>
      </c>
      <c r="AS78" s="93" t="str">
        <f t="shared" si="165"/>
        <v/>
      </c>
      <c r="AT78" s="93" t="str">
        <f t="shared" si="166"/>
        <v/>
      </c>
      <c r="AU78" s="93" t="str">
        <f t="shared" si="167"/>
        <v/>
      </c>
      <c r="AV78" s="93" t="str">
        <f t="shared" si="168"/>
        <v/>
      </c>
      <c r="AW78" s="93" t="str">
        <f t="shared" si="169"/>
        <v/>
      </c>
      <c r="AX78" s="93" t="str">
        <f t="shared" si="170"/>
        <v/>
      </c>
      <c r="AY78" s="93" t="str">
        <f t="shared" si="171"/>
        <v/>
      </c>
      <c r="AZ78" s="93" t="str">
        <f t="shared" si="172"/>
        <v/>
      </c>
      <c r="BA78" s="93" t="str">
        <f t="shared" si="173"/>
        <v/>
      </c>
      <c r="BB78" s="93" t="str">
        <f t="shared" si="174"/>
        <v/>
      </c>
      <c r="BC78" s="93" t="str">
        <f t="shared" si="175"/>
        <v/>
      </c>
      <c r="BD78" s="93" t="str">
        <f t="shared" si="176"/>
        <v/>
      </c>
      <c r="BE78" s="93" t="str">
        <f t="shared" si="177"/>
        <v/>
      </c>
      <c r="BF78" s="224"/>
      <c r="BG78" s="74" t="str">
        <f t="shared" si="256"/>
        <v/>
      </c>
      <c r="BH78" s="36" t="str">
        <f t="shared" si="257"/>
        <v/>
      </c>
      <c r="BI78" s="225"/>
      <c r="BJ78" s="75" t="str">
        <f t="shared" si="178"/>
        <v/>
      </c>
      <c r="BK78" s="37" t="str">
        <f t="shared" si="179"/>
        <v/>
      </c>
      <c r="BL78" s="224"/>
      <c r="BM78" s="74" t="str">
        <f t="shared" si="180"/>
        <v/>
      </c>
      <c r="BN78" s="36" t="str">
        <f t="shared" si="181"/>
        <v/>
      </c>
      <c r="BO78" s="225"/>
      <c r="BP78" s="75" t="str">
        <f t="shared" si="182"/>
        <v/>
      </c>
      <c r="BQ78" s="37" t="str">
        <f t="shared" si="183"/>
        <v/>
      </c>
      <c r="BR78" s="224"/>
      <c r="BS78" s="74" t="str">
        <f t="shared" si="184"/>
        <v/>
      </c>
      <c r="BT78" s="36" t="str">
        <f t="shared" si="185"/>
        <v/>
      </c>
      <c r="BU78" s="225"/>
      <c r="BV78" s="75" t="str">
        <f t="shared" si="186"/>
        <v/>
      </c>
      <c r="BW78" s="37" t="str">
        <f t="shared" si="187"/>
        <v/>
      </c>
      <c r="BX78" s="224"/>
      <c r="BY78" s="74" t="str">
        <f t="shared" si="188"/>
        <v/>
      </c>
      <c r="BZ78" s="36" t="str">
        <f t="shared" si="189"/>
        <v/>
      </c>
      <c r="CA78" s="225"/>
      <c r="CB78" s="75" t="str">
        <f t="shared" si="190"/>
        <v/>
      </c>
      <c r="CC78" s="37" t="str">
        <f t="shared" si="191"/>
        <v/>
      </c>
      <c r="CD78" s="224"/>
      <c r="CE78" s="74" t="str">
        <f t="shared" si="192"/>
        <v/>
      </c>
      <c r="CF78" s="36" t="str">
        <f t="shared" si="193"/>
        <v/>
      </c>
      <c r="CG78" s="225"/>
      <c r="CH78" s="115" t="str">
        <f t="shared" si="194"/>
        <v/>
      </c>
      <c r="CI78" s="225" t="str">
        <f t="shared" si="195"/>
        <v/>
      </c>
      <c r="CJ78" s="224"/>
      <c r="CK78" s="5" t="str">
        <f t="shared" si="196"/>
        <v/>
      </c>
      <c r="CL78" s="224" t="str">
        <f t="shared" si="197"/>
        <v/>
      </c>
      <c r="CM78" s="225"/>
      <c r="CN78" s="115" t="str">
        <f t="shared" si="198"/>
        <v/>
      </c>
      <c r="CO78" s="225" t="str">
        <f t="shared" si="199"/>
        <v/>
      </c>
      <c r="CP78" s="224"/>
      <c r="CQ78" s="5" t="str">
        <f t="shared" si="200"/>
        <v/>
      </c>
      <c r="CR78" s="224" t="str">
        <f t="shared" si="201"/>
        <v/>
      </c>
      <c r="CS78" s="225"/>
      <c r="CT78" s="115" t="str">
        <f t="shared" si="202"/>
        <v/>
      </c>
      <c r="CU78" s="225" t="str">
        <f t="shared" si="203"/>
        <v/>
      </c>
      <c r="CV78" s="224"/>
      <c r="CW78" s="5" t="str">
        <f t="shared" si="204"/>
        <v/>
      </c>
      <c r="CX78" s="224" t="str">
        <f t="shared" si="205"/>
        <v/>
      </c>
      <c r="CY78" s="225"/>
      <c r="CZ78" s="115" t="str">
        <f t="shared" si="206"/>
        <v/>
      </c>
      <c r="DA78" s="225" t="str">
        <f t="shared" si="207"/>
        <v/>
      </c>
      <c r="DB78" s="224"/>
      <c r="DC78" s="5" t="str">
        <f t="shared" si="208"/>
        <v/>
      </c>
      <c r="DD78" s="224" t="str">
        <f t="shared" si="209"/>
        <v/>
      </c>
      <c r="DE78" s="225"/>
      <c r="DF78" s="115" t="str">
        <f t="shared" si="210"/>
        <v/>
      </c>
      <c r="DG78" s="225" t="str">
        <f t="shared" si="211"/>
        <v/>
      </c>
      <c r="DH78" s="224"/>
      <c r="DI78" s="5" t="str">
        <f t="shared" si="212"/>
        <v/>
      </c>
      <c r="DJ78" s="224" t="str">
        <f t="shared" si="213"/>
        <v/>
      </c>
      <c r="DK78" s="225"/>
      <c r="DL78" s="115" t="str">
        <f t="shared" si="214"/>
        <v/>
      </c>
      <c r="DM78" s="225" t="str">
        <f t="shared" si="215"/>
        <v/>
      </c>
      <c r="DN78" s="224"/>
      <c r="DO78" s="5" t="str">
        <f t="shared" si="216"/>
        <v/>
      </c>
      <c r="DP78" s="224" t="str">
        <f t="shared" si="217"/>
        <v/>
      </c>
      <c r="DQ78" s="225"/>
      <c r="DR78" s="115" t="str">
        <f t="shared" si="218"/>
        <v/>
      </c>
      <c r="DS78" s="225" t="str">
        <f t="shared" si="219"/>
        <v/>
      </c>
      <c r="DT78" s="224"/>
      <c r="DU78" s="5" t="str">
        <f t="shared" si="220"/>
        <v/>
      </c>
      <c r="DV78" s="224" t="str">
        <f t="shared" si="221"/>
        <v/>
      </c>
      <c r="DW78" s="225"/>
      <c r="DX78" s="115" t="str">
        <f t="shared" si="222"/>
        <v/>
      </c>
      <c r="DY78" s="225" t="str">
        <f t="shared" si="223"/>
        <v/>
      </c>
      <c r="DZ78" s="224"/>
      <c r="EA78" s="5" t="str">
        <f t="shared" si="224"/>
        <v/>
      </c>
      <c r="EB78" s="224" t="str">
        <f t="shared" si="225"/>
        <v/>
      </c>
      <c r="EC78" s="225"/>
      <c r="ED78" s="115" t="str">
        <f t="shared" si="226"/>
        <v/>
      </c>
      <c r="EE78" s="225" t="str">
        <f t="shared" si="227"/>
        <v/>
      </c>
      <c r="EF78" s="224"/>
      <c r="EG78" s="5" t="str">
        <f t="shared" si="228"/>
        <v/>
      </c>
      <c r="EH78" s="224" t="str">
        <f t="shared" si="229"/>
        <v/>
      </c>
      <c r="EI78" s="225"/>
      <c r="EJ78" s="115" t="str">
        <f t="shared" si="230"/>
        <v/>
      </c>
      <c r="EK78" s="225" t="str">
        <f t="shared" si="231"/>
        <v/>
      </c>
      <c r="EL78" s="224"/>
      <c r="EM78" s="5" t="str">
        <f t="shared" si="232"/>
        <v/>
      </c>
      <c r="EN78" s="224" t="str">
        <f t="shared" si="233"/>
        <v/>
      </c>
      <c r="EO78" s="225"/>
      <c r="EP78" s="115" t="str">
        <f t="shared" si="234"/>
        <v/>
      </c>
      <c r="EQ78" s="225" t="str">
        <f t="shared" si="235"/>
        <v/>
      </c>
      <c r="ER78" s="224"/>
      <c r="ES78" s="5" t="str">
        <f t="shared" si="236"/>
        <v/>
      </c>
      <c r="ET78" s="224" t="str">
        <f t="shared" si="237"/>
        <v/>
      </c>
      <c r="EU78" s="225"/>
      <c r="EV78" s="115" t="str">
        <f t="shared" si="238"/>
        <v/>
      </c>
      <c r="EW78" s="225" t="str">
        <f t="shared" si="239"/>
        <v/>
      </c>
      <c r="EX78" s="224"/>
      <c r="EY78" s="5" t="str">
        <f t="shared" si="240"/>
        <v/>
      </c>
      <c r="EZ78" s="224" t="str">
        <f t="shared" si="241"/>
        <v/>
      </c>
      <c r="FA78" s="225"/>
      <c r="FB78" s="115" t="str">
        <f t="shared" si="242"/>
        <v/>
      </c>
      <c r="FC78" s="225" t="str">
        <f t="shared" si="243"/>
        <v/>
      </c>
      <c r="FD78" s="224"/>
      <c r="FE78" s="5" t="str">
        <f t="shared" si="244"/>
        <v/>
      </c>
      <c r="FF78" s="224" t="str">
        <f t="shared" si="245"/>
        <v/>
      </c>
      <c r="FG78" s="225"/>
      <c r="FH78" s="115" t="str">
        <f t="shared" si="246"/>
        <v/>
      </c>
      <c r="FI78" s="225" t="str">
        <f t="shared" si="247"/>
        <v/>
      </c>
      <c r="FJ78" s="224"/>
      <c r="FK78" s="5" t="str">
        <f t="shared" si="248"/>
        <v/>
      </c>
      <c r="FL78" s="224" t="str">
        <f t="shared" si="249"/>
        <v/>
      </c>
      <c r="FM78" s="225"/>
      <c r="FN78" s="115" t="str">
        <f t="shared" si="250"/>
        <v/>
      </c>
      <c r="FO78" s="225" t="str">
        <f t="shared" si="251"/>
        <v/>
      </c>
      <c r="FP78" s="224"/>
      <c r="FQ78" s="5" t="str">
        <f t="shared" si="252"/>
        <v/>
      </c>
      <c r="FR78" s="224" t="str">
        <f t="shared" si="253"/>
        <v/>
      </c>
      <c r="FS78" s="225"/>
      <c r="FT78" s="115" t="str">
        <f t="shared" si="254"/>
        <v/>
      </c>
      <c r="FU78" s="225" t="str">
        <f t="shared" si="255"/>
        <v/>
      </c>
      <c r="FV78" s="253"/>
      <c r="FW78" s="253"/>
      <c r="FX78" s="253"/>
      <c r="FY78" s="253"/>
      <c r="FZ78" s="253"/>
    </row>
    <row r="79" spans="1:182" s="3" customFormat="1" x14ac:dyDescent="0.25">
      <c r="A79" s="2" t="str">
        <f t="shared" si="152"/>
        <v/>
      </c>
      <c r="B79" s="2"/>
      <c r="C79" s="186"/>
      <c r="D79" s="186" t="str">
        <f t="shared" si="153"/>
        <v/>
      </c>
      <c r="E79" s="109"/>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4"/>
        <v/>
      </c>
      <c r="AI79" s="93" t="str">
        <f t="shared" si="155"/>
        <v/>
      </c>
      <c r="AJ79" s="93" t="str">
        <f t="shared" si="156"/>
        <v/>
      </c>
      <c r="AK79" s="93" t="str">
        <f t="shared" si="157"/>
        <v/>
      </c>
      <c r="AL79" s="93" t="str">
        <f t="shared" si="158"/>
        <v/>
      </c>
      <c r="AM79" s="93" t="str">
        <f t="shared" si="159"/>
        <v/>
      </c>
      <c r="AN79" s="93" t="str">
        <f t="shared" si="160"/>
        <v/>
      </c>
      <c r="AO79" s="93" t="str">
        <f t="shared" si="161"/>
        <v/>
      </c>
      <c r="AP79" s="93" t="str">
        <f t="shared" si="162"/>
        <v/>
      </c>
      <c r="AQ79" s="93" t="str">
        <f t="shared" si="163"/>
        <v/>
      </c>
      <c r="AR79" s="93" t="str">
        <f t="shared" si="164"/>
        <v/>
      </c>
      <c r="AS79" s="93" t="str">
        <f t="shared" si="165"/>
        <v/>
      </c>
      <c r="AT79" s="93" t="str">
        <f t="shared" si="166"/>
        <v/>
      </c>
      <c r="AU79" s="93" t="str">
        <f t="shared" si="167"/>
        <v/>
      </c>
      <c r="AV79" s="93" t="str">
        <f t="shared" si="168"/>
        <v/>
      </c>
      <c r="AW79" s="93" t="str">
        <f t="shared" si="169"/>
        <v/>
      </c>
      <c r="AX79" s="93" t="str">
        <f t="shared" si="170"/>
        <v/>
      </c>
      <c r="AY79" s="93" t="str">
        <f t="shared" si="171"/>
        <v/>
      </c>
      <c r="AZ79" s="93" t="str">
        <f t="shared" si="172"/>
        <v/>
      </c>
      <c r="BA79" s="93" t="str">
        <f t="shared" si="173"/>
        <v/>
      </c>
      <c r="BB79" s="93" t="str">
        <f t="shared" si="174"/>
        <v/>
      </c>
      <c r="BC79" s="93" t="str">
        <f t="shared" si="175"/>
        <v/>
      </c>
      <c r="BD79" s="93" t="str">
        <f t="shared" si="176"/>
        <v/>
      </c>
      <c r="BE79" s="93" t="str">
        <f t="shared" si="177"/>
        <v/>
      </c>
      <c r="BF79" s="224"/>
      <c r="BG79" s="74" t="str">
        <f t="shared" si="256"/>
        <v/>
      </c>
      <c r="BH79" s="36" t="str">
        <f t="shared" si="257"/>
        <v/>
      </c>
      <c r="BI79" s="225"/>
      <c r="BJ79" s="75" t="str">
        <f t="shared" si="178"/>
        <v/>
      </c>
      <c r="BK79" s="37" t="str">
        <f t="shared" si="179"/>
        <v/>
      </c>
      <c r="BL79" s="224"/>
      <c r="BM79" s="74" t="str">
        <f t="shared" si="180"/>
        <v/>
      </c>
      <c r="BN79" s="36" t="str">
        <f t="shared" si="181"/>
        <v/>
      </c>
      <c r="BO79" s="225"/>
      <c r="BP79" s="75" t="str">
        <f t="shared" si="182"/>
        <v/>
      </c>
      <c r="BQ79" s="37" t="str">
        <f t="shared" si="183"/>
        <v/>
      </c>
      <c r="BR79" s="224"/>
      <c r="BS79" s="74" t="str">
        <f t="shared" si="184"/>
        <v/>
      </c>
      <c r="BT79" s="36" t="str">
        <f t="shared" si="185"/>
        <v/>
      </c>
      <c r="BU79" s="225"/>
      <c r="BV79" s="75" t="str">
        <f t="shared" si="186"/>
        <v/>
      </c>
      <c r="BW79" s="37" t="str">
        <f t="shared" si="187"/>
        <v/>
      </c>
      <c r="BX79" s="224"/>
      <c r="BY79" s="74" t="str">
        <f t="shared" si="188"/>
        <v/>
      </c>
      <c r="BZ79" s="36" t="str">
        <f t="shared" si="189"/>
        <v/>
      </c>
      <c r="CA79" s="225"/>
      <c r="CB79" s="75" t="str">
        <f t="shared" si="190"/>
        <v/>
      </c>
      <c r="CC79" s="37" t="str">
        <f t="shared" si="191"/>
        <v/>
      </c>
      <c r="CD79" s="224"/>
      <c r="CE79" s="74" t="str">
        <f t="shared" si="192"/>
        <v/>
      </c>
      <c r="CF79" s="36" t="str">
        <f t="shared" si="193"/>
        <v/>
      </c>
      <c r="CG79" s="225"/>
      <c r="CH79" s="115" t="str">
        <f t="shared" si="194"/>
        <v/>
      </c>
      <c r="CI79" s="225" t="str">
        <f t="shared" si="195"/>
        <v/>
      </c>
      <c r="CJ79" s="224"/>
      <c r="CK79" s="5" t="str">
        <f t="shared" si="196"/>
        <v/>
      </c>
      <c r="CL79" s="224" t="str">
        <f t="shared" si="197"/>
        <v/>
      </c>
      <c r="CM79" s="225"/>
      <c r="CN79" s="115" t="str">
        <f t="shared" si="198"/>
        <v/>
      </c>
      <c r="CO79" s="225" t="str">
        <f t="shared" si="199"/>
        <v/>
      </c>
      <c r="CP79" s="224"/>
      <c r="CQ79" s="5" t="str">
        <f t="shared" si="200"/>
        <v/>
      </c>
      <c r="CR79" s="224" t="str">
        <f t="shared" si="201"/>
        <v/>
      </c>
      <c r="CS79" s="225"/>
      <c r="CT79" s="115" t="str">
        <f t="shared" si="202"/>
        <v/>
      </c>
      <c r="CU79" s="225" t="str">
        <f t="shared" si="203"/>
        <v/>
      </c>
      <c r="CV79" s="224"/>
      <c r="CW79" s="5" t="str">
        <f t="shared" si="204"/>
        <v/>
      </c>
      <c r="CX79" s="224" t="str">
        <f t="shared" si="205"/>
        <v/>
      </c>
      <c r="CY79" s="225"/>
      <c r="CZ79" s="115" t="str">
        <f t="shared" si="206"/>
        <v/>
      </c>
      <c r="DA79" s="225" t="str">
        <f t="shared" si="207"/>
        <v/>
      </c>
      <c r="DB79" s="224"/>
      <c r="DC79" s="5" t="str">
        <f t="shared" si="208"/>
        <v/>
      </c>
      <c r="DD79" s="224" t="str">
        <f t="shared" si="209"/>
        <v/>
      </c>
      <c r="DE79" s="225"/>
      <c r="DF79" s="115" t="str">
        <f t="shared" si="210"/>
        <v/>
      </c>
      <c r="DG79" s="225" t="str">
        <f t="shared" si="211"/>
        <v/>
      </c>
      <c r="DH79" s="224"/>
      <c r="DI79" s="5" t="str">
        <f t="shared" si="212"/>
        <v/>
      </c>
      <c r="DJ79" s="224" t="str">
        <f t="shared" si="213"/>
        <v/>
      </c>
      <c r="DK79" s="225"/>
      <c r="DL79" s="115" t="str">
        <f t="shared" si="214"/>
        <v/>
      </c>
      <c r="DM79" s="225" t="str">
        <f t="shared" si="215"/>
        <v/>
      </c>
      <c r="DN79" s="224"/>
      <c r="DO79" s="5" t="str">
        <f t="shared" si="216"/>
        <v/>
      </c>
      <c r="DP79" s="224" t="str">
        <f t="shared" si="217"/>
        <v/>
      </c>
      <c r="DQ79" s="225"/>
      <c r="DR79" s="115" t="str">
        <f t="shared" si="218"/>
        <v/>
      </c>
      <c r="DS79" s="225" t="str">
        <f t="shared" si="219"/>
        <v/>
      </c>
      <c r="DT79" s="224"/>
      <c r="DU79" s="5" t="str">
        <f t="shared" si="220"/>
        <v/>
      </c>
      <c r="DV79" s="224" t="str">
        <f t="shared" si="221"/>
        <v/>
      </c>
      <c r="DW79" s="225"/>
      <c r="DX79" s="115" t="str">
        <f t="shared" si="222"/>
        <v/>
      </c>
      <c r="DY79" s="225" t="str">
        <f t="shared" si="223"/>
        <v/>
      </c>
      <c r="DZ79" s="224"/>
      <c r="EA79" s="5" t="str">
        <f t="shared" si="224"/>
        <v/>
      </c>
      <c r="EB79" s="224" t="str">
        <f t="shared" si="225"/>
        <v/>
      </c>
      <c r="EC79" s="225"/>
      <c r="ED79" s="115" t="str">
        <f t="shared" si="226"/>
        <v/>
      </c>
      <c r="EE79" s="225" t="str">
        <f t="shared" si="227"/>
        <v/>
      </c>
      <c r="EF79" s="224"/>
      <c r="EG79" s="5" t="str">
        <f t="shared" si="228"/>
        <v/>
      </c>
      <c r="EH79" s="224" t="str">
        <f t="shared" si="229"/>
        <v/>
      </c>
      <c r="EI79" s="225"/>
      <c r="EJ79" s="115" t="str">
        <f t="shared" si="230"/>
        <v/>
      </c>
      <c r="EK79" s="225" t="str">
        <f t="shared" si="231"/>
        <v/>
      </c>
      <c r="EL79" s="224"/>
      <c r="EM79" s="5" t="str">
        <f t="shared" si="232"/>
        <v/>
      </c>
      <c r="EN79" s="224" t="str">
        <f t="shared" si="233"/>
        <v/>
      </c>
      <c r="EO79" s="225"/>
      <c r="EP79" s="115" t="str">
        <f t="shared" si="234"/>
        <v/>
      </c>
      <c r="EQ79" s="225" t="str">
        <f t="shared" si="235"/>
        <v/>
      </c>
      <c r="ER79" s="224"/>
      <c r="ES79" s="5" t="str">
        <f t="shared" si="236"/>
        <v/>
      </c>
      <c r="ET79" s="224" t="str">
        <f t="shared" si="237"/>
        <v/>
      </c>
      <c r="EU79" s="225"/>
      <c r="EV79" s="115" t="str">
        <f t="shared" si="238"/>
        <v/>
      </c>
      <c r="EW79" s="225" t="str">
        <f t="shared" si="239"/>
        <v/>
      </c>
      <c r="EX79" s="224"/>
      <c r="EY79" s="5" t="str">
        <f t="shared" si="240"/>
        <v/>
      </c>
      <c r="EZ79" s="224" t="str">
        <f t="shared" si="241"/>
        <v/>
      </c>
      <c r="FA79" s="225"/>
      <c r="FB79" s="115" t="str">
        <f t="shared" si="242"/>
        <v/>
      </c>
      <c r="FC79" s="225" t="str">
        <f t="shared" si="243"/>
        <v/>
      </c>
      <c r="FD79" s="224"/>
      <c r="FE79" s="5" t="str">
        <f t="shared" si="244"/>
        <v/>
      </c>
      <c r="FF79" s="224" t="str">
        <f t="shared" si="245"/>
        <v/>
      </c>
      <c r="FG79" s="225"/>
      <c r="FH79" s="115" t="str">
        <f t="shared" si="246"/>
        <v/>
      </c>
      <c r="FI79" s="225" t="str">
        <f t="shared" si="247"/>
        <v/>
      </c>
      <c r="FJ79" s="224"/>
      <c r="FK79" s="5" t="str">
        <f t="shared" si="248"/>
        <v/>
      </c>
      <c r="FL79" s="224" t="str">
        <f t="shared" si="249"/>
        <v/>
      </c>
      <c r="FM79" s="225"/>
      <c r="FN79" s="115" t="str">
        <f t="shared" si="250"/>
        <v/>
      </c>
      <c r="FO79" s="225" t="str">
        <f t="shared" si="251"/>
        <v/>
      </c>
      <c r="FP79" s="224"/>
      <c r="FQ79" s="5" t="str">
        <f t="shared" si="252"/>
        <v/>
      </c>
      <c r="FR79" s="224" t="str">
        <f t="shared" si="253"/>
        <v/>
      </c>
      <c r="FS79" s="225"/>
      <c r="FT79" s="115" t="str">
        <f t="shared" si="254"/>
        <v/>
      </c>
      <c r="FU79" s="225" t="str">
        <f t="shared" si="255"/>
        <v/>
      </c>
      <c r="FV79" s="253"/>
      <c r="FW79" s="253"/>
      <c r="FX79" s="253"/>
      <c r="FY79" s="253"/>
      <c r="FZ79" s="253"/>
    </row>
    <row r="80" spans="1:182" s="14" customFormat="1" x14ac:dyDescent="0.25">
      <c r="A80" s="2" t="str">
        <f t="shared" si="152"/>
        <v/>
      </c>
      <c r="B80" s="2"/>
      <c r="C80" s="186"/>
      <c r="D80" s="186" t="str">
        <f t="shared" si="153"/>
        <v/>
      </c>
      <c r="E80" s="109"/>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4"/>
        <v/>
      </c>
      <c r="AI80" s="93" t="str">
        <f t="shared" si="155"/>
        <v/>
      </c>
      <c r="AJ80" s="93" t="str">
        <f t="shared" si="156"/>
        <v/>
      </c>
      <c r="AK80" s="93" t="str">
        <f t="shared" si="157"/>
        <v/>
      </c>
      <c r="AL80" s="93" t="str">
        <f t="shared" si="158"/>
        <v/>
      </c>
      <c r="AM80" s="93" t="str">
        <f t="shared" si="159"/>
        <v/>
      </c>
      <c r="AN80" s="93" t="str">
        <f t="shared" si="160"/>
        <v/>
      </c>
      <c r="AO80" s="93" t="str">
        <f t="shared" si="161"/>
        <v/>
      </c>
      <c r="AP80" s="93" t="str">
        <f t="shared" si="162"/>
        <v/>
      </c>
      <c r="AQ80" s="93" t="str">
        <f t="shared" si="163"/>
        <v/>
      </c>
      <c r="AR80" s="93" t="str">
        <f t="shared" si="164"/>
        <v/>
      </c>
      <c r="AS80" s="93" t="str">
        <f t="shared" si="165"/>
        <v/>
      </c>
      <c r="AT80" s="93" t="str">
        <f t="shared" si="166"/>
        <v/>
      </c>
      <c r="AU80" s="93" t="str">
        <f t="shared" si="167"/>
        <v/>
      </c>
      <c r="AV80" s="93" t="str">
        <f t="shared" si="168"/>
        <v/>
      </c>
      <c r="AW80" s="93" t="str">
        <f t="shared" si="169"/>
        <v/>
      </c>
      <c r="AX80" s="93" t="str">
        <f t="shared" si="170"/>
        <v/>
      </c>
      <c r="AY80" s="93" t="str">
        <f t="shared" si="171"/>
        <v/>
      </c>
      <c r="AZ80" s="93" t="str">
        <f t="shared" si="172"/>
        <v/>
      </c>
      <c r="BA80" s="93" t="str">
        <f t="shared" si="173"/>
        <v/>
      </c>
      <c r="BB80" s="93" t="str">
        <f t="shared" si="174"/>
        <v/>
      </c>
      <c r="BC80" s="93" t="str">
        <f t="shared" si="175"/>
        <v/>
      </c>
      <c r="BD80" s="93" t="str">
        <f t="shared" si="176"/>
        <v/>
      </c>
      <c r="BE80" s="93" t="str">
        <f t="shared" si="177"/>
        <v/>
      </c>
      <c r="BF80" s="224"/>
      <c r="BG80" s="74" t="str">
        <f t="shared" si="256"/>
        <v/>
      </c>
      <c r="BH80" s="36" t="str">
        <f t="shared" si="257"/>
        <v/>
      </c>
      <c r="BI80" s="225"/>
      <c r="BJ80" s="75" t="str">
        <f t="shared" si="178"/>
        <v/>
      </c>
      <c r="BK80" s="37" t="str">
        <f t="shared" si="179"/>
        <v/>
      </c>
      <c r="BL80" s="224"/>
      <c r="BM80" s="74" t="str">
        <f t="shared" si="180"/>
        <v/>
      </c>
      <c r="BN80" s="36" t="str">
        <f t="shared" si="181"/>
        <v/>
      </c>
      <c r="BO80" s="225"/>
      <c r="BP80" s="75" t="str">
        <f t="shared" si="182"/>
        <v/>
      </c>
      <c r="BQ80" s="37" t="str">
        <f t="shared" si="183"/>
        <v/>
      </c>
      <c r="BR80" s="224"/>
      <c r="BS80" s="74" t="str">
        <f t="shared" si="184"/>
        <v/>
      </c>
      <c r="BT80" s="36" t="str">
        <f t="shared" si="185"/>
        <v/>
      </c>
      <c r="BU80" s="225"/>
      <c r="BV80" s="75" t="str">
        <f t="shared" si="186"/>
        <v/>
      </c>
      <c r="BW80" s="37" t="str">
        <f t="shared" si="187"/>
        <v/>
      </c>
      <c r="BX80" s="224"/>
      <c r="BY80" s="74" t="str">
        <f t="shared" si="188"/>
        <v/>
      </c>
      <c r="BZ80" s="36" t="str">
        <f t="shared" si="189"/>
        <v/>
      </c>
      <c r="CA80" s="225"/>
      <c r="CB80" s="75" t="str">
        <f t="shared" si="190"/>
        <v/>
      </c>
      <c r="CC80" s="37" t="str">
        <f t="shared" si="191"/>
        <v/>
      </c>
      <c r="CD80" s="224"/>
      <c r="CE80" s="74" t="str">
        <f t="shared" si="192"/>
        <v/>
      </c>
      <c r="CF80" s="36" t="str">
        <f t="shared" si="193"/>
        <v/>
      </c>
      <c r="CG80" s="225"/>
      <c r="CH80" s="115" t="str">
        <f t="shared" si="194"/>
        <v/>
      </c>
      <c r="CI80" s="225" t="str">
        <f t="shared" si="195"/>
        <v/>
      </c>
      <c r="CJ80" s="224"/>
      <c r="CK80" s="5" t="str">
        <f t="shared" si="196"/>
        <v/>
      </c>
      <c r="CL80" s="224" t="str">
        <f t="shared" si="197"/>
        <v/>
      </c>
      <c r="CM80" s="225"/>
      <c r="CN80" s="115" t="str">
        <f t="shared" si="198"/>
        <v/>
      </c>
      <c r="CO80" s="225" t="str">
        <f t="shared" si="199"/>
        <v/>
      </c>
      <c r="CP80" s="224"/>
      <c r="CQ80" s="5" t="str">
        <f t="shared" si="200"/>
        <v/>
      </c>
      <c r="CR80" s="224" t="str">
        <f t="shared" si="201"/>
        <v/>
      </c>
      <c r="CS80" s="225"/>
      <c r="CT80" s="115" t="str">
        <f t="shared" si="202"/>
        <v/>
      </c>
      <c r="CU80" s="225" t="str">
        <f t="shared" si="203"/>
        <v/>
      </c>
      <c r="CV80" s="224"/>
      <c r="CW80" s="5" t="str">
        <f t="shared" si="204"/>
        <v/>
      </c>
      <c r="CX80" s="224" t="str">
        <f t="shared" si="205"/>
        <v/>
      </c>
      <c r="CY80" s="225"/>
      <c r="CZ80" s="115" t="str">
        <f t="shared" si="206"/>
        <v/>
      </c>
      <c r="DA80" s="225" t="str">
        <f t="shared" si="207"/>
        <v/>
      </c>
      <c r="DB80" s="224"/>
      <c r="DC80" s="5" t="str">
        <f t="shared" si="208"/>
        <v/>
      </c>
      <c r="DD80" s="224" t="str">
        <f t="shared" si="209"/>
        <v/>
      </c>
      <c r="DE80" s="225"/>
      <c r="DF80" s="115" t="str">
        <f t="shared" si="210"/>
        <v/>
      </c>
      <c r="DG80" s="225" t="str">
        <f t="shared" si="211"/>
        <v/>
      </c>
      <c r="DH80" s="224"/>
      <c r="DI80" s="5" t="str">
        <f t="shared" si="212"/>
        <v/>
      </c>
      <c r="DJ80" s="224" t="str">
        <f t="shared" si="213"/>
        <v/>
      </c>
      <c r="DK80" s="225"/>
      <c r="DL80" s="115" t="str">
        <f t="shared" si="214"/>
        <v/>
      </c>
      <c r="DM80" s="225" t="str">
        <f t="shared" si="215"/>
        <v/>
      </c>
      <c r="DN80" s="224"/>
      <c r="DO80" s="5" t="str">
        <f t="shared" si="216"/>
        <v/>
      </c>
      <c r="DP80" s="224" t="str">
        <f t="shared" si="217"/>
        <v/>
      </c>
      <c r="DQ80" s="225"/>
      <c r="DR80" s="115" t="str">
        <f t="shared" si="218"/>
        <v/>
      </c>
      <c r="DS80" s="225" t="str">
        <f t="shared" si="219"/>
        <v/>
      </c>
      <c r="DT80" s="224"/>
      <c r="DU80" s="5" t="str">
        <f t="shared" si="220"/>
        <v/>
      </c>
      <c r="DV80" s="224" t="str">
        <f t="shared" si="221"/>
        <v/>
      </c>
      <c r="DW80" s="225"/>
      <c r="DX80" s="115" t="str">
        <f t="shared" si="222"/>
        <v/>
      </c>
      <c r="DY80" s="225" t="str">
        <f t="shared" si="223"/>
        <v/>
      </c>
      <c r="DZ80" s="224"/>
      <c r="EA80" s="5" t="str">
        <f t="shared" si="224"/>
        <v/>
      </c>
      <c r="EB80" s="224" t="str">
        <f t="shared" si="225"/>
        <v/>
      </c>
      <c r="EC80" s="225"/>
      <c r="ED80" s="115" t="str">
        <f t="shared" si="226"/>
        <v/>
      </c>
      <c r="EE80" s="225" t="str">
        <f t="shared" si="227"/>
        <v/>
      </c>
      <c r="EF80" s="224"/>
      <c r="EG80" s="5" t="str">
        <f t="shared" si="228"/>
        <v/>
      </c>
      <c r="EH80" s="224" t="str">
        <f t="shared" si="229"/>
        <v/>
      </c>
      <c r="EI80" s="225"/>
      <c r="EJ80" s="115" t="str">
        <f t="shared" si="230"/>
        <v/>
      </c>
      <c r="EK80" s="225" t="str">
        <f t="shared" si="231"/>
        <v/>
      </c>
      <c r="EL80" s="224"/>
      <c r="EM80" s="5" t="str">
        <f t="shared" si="232"/>
        <v/>
      </c>
      <c r="EN80" s="224" t="str">
        <f t="shared" si="233"/>
        <v/>
      </c>
      <c r="EO80" s="225"/>
      <c r="EP80" s="115" t="str">
        <f t="shared" si="234"/>
        <v/>
      </c>
      <c r="EQ80" s="225" t="str">
        <f t="shared" si="235"/>
        <v/>
      </c>
      <c r="ER80" s="224"/>
      <c r="ES80" s="5" t="str">
        <f t="shared" si="236"/>
        <v/>
      </c>
      <c r="ET80" s="224" t="str">
        <f t="shared" si="237"/>
        <v/>
      </c>
      <c r="EU80" s="225"/>
      <c r="EV80" s="115" t="str">
        <f t="shared" si="238"/>
        <v/>
      </c>
      <c r="EW80" s="225" t="str">
        <f t="shared" si="239"/>
        <v/>
      </c>
      <c r="EX80" s="224"/>
      <c r="EY80" s="5" t="str">
        <f t="shared" si="240"/>
        <v/>
      </c>
      <c r="EZ80" s="224" t="str">
        <f t="shared" si="241"/>
        <v/>
      </c>
      <c r="FA80" s="225"/>
      <c r="FB80" s="115" t="str">
        <f t="shared" si="242"/>
        <v/>
      </c>
      <c r="FC80" s="225" t="str">
        <f t="shared" si="243"/>
        <v/>
      </c>
      <c r="FD80" s="224"/>
      <c r="FE80" s="5" t="str">
        <f t="shared" si="244"/>
        <v/>
      </c>
      <c r="FF80" s="224" t="str">
        <f t="shared" si="245"/>
        <v/>
      </c>
      <c r="FG80" s="225"/>
      <c r="FH80" s="115" t="str">
        <f t="shared" si="246"/>
        <v/>
      </c>
      <c r="FI80" s="225" t="str">
        <f t="shared" si="247"/>
        <v/>
      </c>
      <c r="FJ80" s="224"/>
      <c r="FK80" s="5" t="str">
        <f t="shared" si="248"/>
        <v/>
      </c>
      <c r="FL80" s="224" t="str">
        <f t="shared" si="249"/>
        <v/>
      </c>
      <c r="FM80" s="225"/>
      <c r="FN80" s="115" t="str">
        <f t="shared" si="250"/>
        <v/>
      </c>
      <c r="FO80" s="225" t="str">
        <f t="shared" si="251"/>
        <v/>
      </c>
      <c r="FP80" s="224"/>
      <c r="FQ80" s="5" t="str">
        <f t="shared" si="252"/>
        <v/>
      </c>
      <c r="FR80" s="224" t="str">
        <f t="shared" si="253"/>
        <v/>
      </c>
      <c r="FS80" s="225"/>
      <c r="FT80" s="115" t="str">
        <f t="shared" si="254"/>
        <v/>
      </c>
      <c r="FU80" s="225" t="str">
        <f t="shared" si="255"/>
        <v/>
      </c>
      <c r="FV80" s="253"/>
      <c r="FW80" s="253"/>
      <c r="FX80" s="253"/>
      <c r="FY80" s="253"/>
      <c r="FZ80" s="253"/>
    </row>
    <row r="81" spans="1:183" x14ac:dyDescent="0.25">
      <c r="A81" s="2" t="str">
        <f t="shared" si="152"/>
        <v/>
      </c>
      <c r="B81" s="2"/>
      <c r="C81" s="186"/>
      <c r="D81" s="186" t="str">
        <f t="shared" si="153"/>
        <v/>
      </c>
      <c r="E81" s="109"/>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4"/>
        <v/>
      </c>
      <c r="AI81" s="93" t="str">
        <f t="shared" si="155"/>
        <v/>
      </c>
      <c r="AJ81" s="93" t="str">
        <f t="shared" si="156"/>
        <v/>
      </c>
      <c r="AK81" s="93" t="str">
        <f t="shared" si="157"/>
        <v/>
      </c>
      <c r="AL81" s="93" t="str">
        <f t="shared" si="158"/>
        <v/>
      </c>
      <c r="AM81" s="93" t="str">
        <f t="shared" si="159"/>
        <v/>
      </c>
      <c r="AN81" s="93" t="str">
        <f t="shared" si="160"/>
        <v/>
      </c>
      <c r="AO81" s="93" t="str">
        <f t="shared" si="161"/>
        <v/>
      </c>
      <c r="AP81" s="93" t="str">
        <f t="shared" si="162"/>
        <v/>
      </c>
      <c r="AQ81" s="93" t="str">
        <f t="shared" si="163"/>
        <v/>
      </c>
      <c r="AR81" s="93" t="str">
        <f t="shared" si="164"/>
        <v/>
      </c>
      <c r="AS81" s="93" t="str">
        <f t="shared" si="165"/>
        <v/>
      </c>
      <c r="AT81" s="93" t="str">
        <f t="shared" si="166"/>
        <v/>
      </c>
      <c r="AU81" s="93" t="str">
        <f t="shared" si="167"/>
        <v/>
      </c>
      <c r="AV81" s="93" t="str">
        <f t="shared" si="168"/>
        <v/>
      </c>
      <c r="AW81" s="93" t="str">
        <f t="shared" si="169"/>
        <v/>
      </c>
      <c r="AX81" s="93" t="str">
        <f t="shared" si="170"/>
        <v/>
      </c>
      <c r="AY81" s="93" t="str">
        <f t="shared" si="171"/>
        <v/>
      </c>
      <c r="AZ81" s="93" t="str">
        <f t="shared" si="172"/>
        <v/>
      </c>
      <c r="BA81" s="93" t="str">
        <f t="shared" si="173"/>
        <v/>
      </c>
      <c r="BB81" s="93" t="str">
        <f t="shared" si="174"/>
        <v/>
      </c>
      <c r="BC81" s="93" t="str">
        <f t="shared" si="175"/>
        <v/>
      </c>
      <c r="BD81" s="93" t="str">
        <f t="shared" si="176"/>
        <v/>
      </c>
      <c r="BE81" s="93" t="str">
        <f t="shared" si="177"/>
        <v/>
      </c>
      <c r="BF81" s="224"/>
      <c r="BG81" s="74" t="str">
        <f t="shared" si="256"/>
        <v/>
      </c>
      <c r="BH81" s="36" t="str">
        <f t="shared" si="257"/>
        <v/>
      </c>
      <c r="BI81" s="225"/>
      <c r="BJ81" s="75" t="str">
        <f t="shared" si="178"/>
        <v/>
      </c>
      <c r="BK81" s="37" t="str">
        <f t="shared" si="179"/>
        <v/>
      </c>
      <c r="BL81" s="224"/>
      <c r="BM81" s="74" t="str">
        <f t="shared" si="180"/>
        <v/>
      </c>
      <c r="BN81" s="36" t="str">
        <f t="shared" si="181"/>
        <v/>
      </c>
      <c r="BO81" s="225"/>
      <c r="BP81" s="75" t="str">
        <f t="shared" si="182"/>
        <v/>
      </c>
      <c r="BQ81" s="37" t="str">
        <f t="shared" si="183"/>
        <v/>
      </c>
      <c r="BR81" s="224"/>
      <c r="BS81" s="74" t="str">
        <f t="shared" si="184"/>
        <v/>
      </c>
      <c r="BT81" s="36" t="str">
        <f t="shared" si="185"/>
        <v/>
      </c>
      <c r="BU81" s="225"/>
      <c r="BV81" s="75" t="str">
        <f t="shared" si="186"/>
        <v/>
      </c>
      <c r="BW81" s="37" t="str">
        <f t="shared" si="187"/>
        <v/>
      </c>
      <c r="BX81" s="224"/>
      <c r="BY81" s="74" t="str">
        <f t="shared" si="188"/>
        <v/>
      </c>
      <c r="BZ81" s="36" t="str">
        <f t="shared" si="189"/>
        <v/>
      </c>
      <c r="CA81" s="225"/>
      <c r="CB81" s="75" t="str">
        <f t="shared" si="190"/>
        <v/>
      </c>
      <c r="CC81" s="37" t="str">
        <f t="shared" si="191"/>
        <v/>
      </c>
      <c r="CD81" s="224"/>
      <c r="CE81" s="74" t="str">
        <f t="shared" si="192"/>
        <v/>
      </c>
      <c r="CF81" s="36" t="str">
        <f t="shared" si="193"/>
        <v/>
      </c>
      <c r="CG81" s="225"/>
      <c r="CH81" s="115" t="str">
        <f t="shared" si="194"/>
        <v/>
      </c>
      <c r="CI81" s="225" t="str">
        <f t="shared" si="195"/>
        <v/>
      </c>
      <c r="CJ81" s="224"/>
      <c r="CK81" s="5" t="str">
        <f t="shared" si="196"/>
        <v/>
      </c>
      <c r="CL81" s="224" t="str">
        <f t="shared" si="197"/>
        <v/>
      </c>
      <c r="CM81" s="225"/>
      <c r="CN81" s="115" t="str">
        <f t="shared" si="198"/>
        <v/>
      </c>
      <c r="CO81" s="225" t="str">
        <f t="shared" si="199"/>
        <v/>
      </c>
      <c r="CP81" s="224"/>
      <c r="CQ81" s="5" t="str">
        <f t="shared" si="200"/>
        <v/>
      </c>
      <c r="CR81" s="224" t="str">
        <f t="shared" si="201"/>
        <v/>
      </c>
      <c r="CS81" s="225"/>
      <c r="CT81" s="115" t="str">
        <f t="shared" si="202"/>
        <v/>
      </c>
      <c r="CU81" s="225" t="str">
        <f t="shared" si="203"/>
        <v/>
      </c>
      <c r="CV81" s="224"/>
      <c r="CW81" s="5" t="str">
        <f t="shared" si="204"/>
        <v/>
      </c>
      <c r="CX81" s="224" t="str">
        <f t="shared" si="205"/>
        <v/>
      </c>
      <c r="CY81" s="225"/>
      <c r="CZ81" s="115" t="str">
        <f t="shared" si="206"/>
        <v/>
      </c>
      <c r="DA81" s="225" t="str">
        <f t="shared" si="207"/>
        <v/>
      </c>
      <c r="DB81" s="224"/>
      <c r="DC81" s="5" t="str">
        <f t="shared" si="208"/>
        <v/>
      </c>
      <c r="DD81" s="224" t="str">
        <f t="shared" si="209"/>
        <v/>
      </c>
      <c r="DE81" s="225"/>
      <c r="DF81" s="115" t="str">
        <f t="shared" si="210"/>
        <v/>
      </c>
      <c r="DG81" s="225" t="str">
        <f t="shared" si="211"/>
        <v/>
      </c>
      <c r="DH81" s="224"/>
      <c r="DI81" s="5" t="str">
        <f t="shared" si="212"/>
        <v/>
      </c>
      <c r="DJ81" s="224" t="str">
        <f t="shared" si="213"/>
        <v/>
      </c>
      <c r="DK81" s="225"/>
      <c r="DL81" s="115" t="str">
        <f t="shared" si="214"/>
        <v/>
      </c>
      <c r="DM81" s="225" t="str">
        <f t="shared" si="215"/>
        <v/>
      </c>
      <c r="DN81" s="224"/>
      <c r="DO81" s="5" t="str">
        <f t="shared" si="216"/>
        <v/>
      </c>
      <c r="DP81" s="224" t="str">
        <f t="shared" si="217"/>
        <v/>
      </c>
      <c r="DQ81" s="225"/>
      <c r="DR81" s="115" t="str">
        <f t="shared" si="218"/>
        <v/>
      </c>
      <c r="DS81" s="225" t="str">
        <f t="shared" si="219"/>
        <v/>
      </c>
      <c r="DT81" s="224"/>
      <c r="DU81" s="5" t="str">
        <f t="shared" si="220"/>
        <v/>
      </c>
      <c r="DV81" s="224" t="str">
        <f t="shared" si="221"/>
        <v/>
      </c>
      <c r="DW81" s="225"/>
      <c r="DX81" s="115" t="str">
        <f t="shared" si="222"/>
        <v/>
      </c>
      <c r="DY81" s="225" t="str">
        <f t="shared" si="223"/>
        <v/>
      </c>
      <c r="DZ81" s="224"/>
      <c r="EA81" s="5" t="str">
        <f t="shared" si="224"/>
        <v/>
      </c>
      <c r="EB81" s="224" t="str">
        <f t="shared" si="225"/>
        <v/>
      </c>
      <c r="EC81" s="225"/>
      <c r="ED81" s="115" t="str">
        <f t="shared" si="226"/>
        <v/>
      </c>
      <c r="EE81" s="225" t="str">
        <f t="shared" si="227"/>
        <v/>
      </c>
      <c r="EF81" s="224"/>
      <c r="EG81" s="5" t="str">
        <f t="shared" si="228"/>
        <v/>
      </c>
      <c r="EH81" s="224" t="str">
        <f t="shared" si="229"/>
        <v/>
      </c>
      <c r="EI81" s="225"/>
      <c r="EJ81" s="115" t="str">
        <f t="shared" si="230"/>
        <v/>
      </c>
      <c r="EK81" s="225" t="str">
        <f t="shared" si="231"/>
        <v/>
      </c>
      <c r="EL81" s="224"/>
      <c r="EM81" s="5" t="str">
        <f t="shared" si="232"/>
        <v/>
      </c>
      <c r="EN81" s="224" t="str">
        <f t="shared" si="233"/>
        <v/>
      </c>
      <c r="EO81" s="225"/>
      <c r="EP81" s="115" t="str">
        <f t="shared" si="234"/>
        <v/>
      </c>
      <c r="EQ81" s="225" t="str">
        <f t="shared" si="235"/>
        <v/>
      </c>
      <c r="ER81" s="224"/>
      <c r="ES81" s="5" t="str">
        <f t="shared" si="236"/>
        <v/>
      </c>
      <c r="ET81" s="224" t="str">
        <f t="shared" si="237"/>
        <v/>
      </c>
      <c r="EU81" s="225"/>
      <c r="EV81" s="115" t="str">
        <f t="shared" si="238"/>
        <v/>
      </c>
      <c r="EW81" s="225" t="str">
        <f t="shared" si="239"/>
        <v/>
      </c>
      <c r="EX81" s="224"/>
      <c r="EY81" s="5" t="str">
        <f t="shared" si="240"/>
        <v/>
      </c>
      <c r="EZ81" s="224" t="str">
        <f t="shared" si="241"/>
        <v/>
      </c>
      <c r="FA81" s="225"/>
      <c r="FB81" s="115" t="str">
        <f t="shared" si="242"/>
        <v/>
      </c>
      <c r="FC81" s="225" t="str">
        <f t="shared" si="243"/>
        <v/>
      </c>
      <c r="FD81" s="224"/>
      <c r="FE81" s="5" t="str">
        <f t="shared" si="244"/>
        <v/>
      </c>
      <c r="FF81" s="224" t="str">
        <f t="shared" si="245"/>
        <v/>
      </c>
      <c r="FG81" s="225"/>
      <c r="FH81" s="115" t="str">
        <f t="shared" si="246"/>
        <v/>
      </c>
      <c r="FI81" s="225" t="str">
        <f t="shared" si="247"/>
        <v/>
      </c>
      <c r="FJ81" s="224"/>
      <c r="FK81" s="5" t="str">
        <f t="shared" si="248"/>
        <v/>
      </c>
      <c r="FL81" s="224" t="str">
        <f t="shared" si="249"/>
        <v/>
      </c>
      <c r="FM81" s="225"/>
      <c r="FN81" s="115" t="str">
        <f t="shared" si="250"/>
        <v/>
      </c>
      <c r="FO81" s="225" t="str">
        <f t="shared" si="251"/>
        <v/>
      </c>
      <c r="FP81" s="224"/>
      <c r="FQ81" s="5" t="str">
        <f t="shared" si="252"/>
        <v/>
      </c>
      <c r="FR81" s="224" t="str">
        <f t="shared" si="253"/>
        <v/>
      </c>
      <c r="FS81" s="225"/>
      <c r="FT81" s="115" t="str">
        <f t="shared" si="254"/>
        <v/>
      </c>
      <c r="FU81" s="225" t="str">
        <f t="shared" si="255"/>
        <v/>
      </c>
      <c r="FV81" s="253"/>
      <c r="FW81" s="253"/>
      <c r="FX81" s="253"/>
      <c r="FY81" s="253"/>
      <c r="FZ81" s="253"/>
      <c r="GA81" s="3"/>
    </row>
    <row r="82" spans="1:183" s="17" customFormat="1" x14ac:dyDescent="0.25">
      <c r="A82" s="15"/>
      <c r="B82" s="15"/>
      <c r="C82" s="171"/>
      <c r="D82" s="171"/>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86285.65</v>
      </c>
      <c r="D83" s="172">
        <f>SUM(D7:D81)</f>
        <v>462783.78</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H7:H81">
    <cfRule type="expression" dxfId="3071" priority="1" stopIfTrue="1">
      <formula>$P7&lt;&gt;""</formula>
    </cfRule>
    <cfRule type="expression" dxfId="3070" priority="2" stopIfTrue="1">
      <formula>$O7&lt;&gt;""</formula>
    </cfRule>
    <cfRule type="expression" dxfId="3069" priority="3" stopIfTrue="1">
      <formula>$N7&lt;&gt;""</formula>
    </cfRule>
    <cfRule type="expression" dxfId="3068" priority="4" stopIfTrue="1">
      <formula>$M7&lt;&gt;""</formula>
    </cfRule>
    <cfRule type="expression" dxfId="3067" priority="5" stopIfTrue="1">
      <formula>$L7&lt;&gt;""</formula>
    </cfRule>
    <cfRule type="expression" dxfId="3066" priority="6" stopIfTrue="1">
      <formula>$K7&lt;&gt;""</formula>
    </cfRule>
    <cfRule type="expression" dxfId="3065" priority="7" stopIfTrue="1">
      <formula>$J7&lt;&gt;""</formula>
    </cfRule>
    <cfRule type="expression" dxfId="3064" priority="8" stopIfTrue="1">
      <formula>$I7&lt;&gt;""</formula>
    </cfRule>
  </conditionalFormatting>
  <conditionalFormatting sqref="BF7">
    <cfRule type="expression" dxfId="3063" priority="326" stopIfTrue="1">
      <formula>$BG7&lt;=180</formula>
    </cfRule>
  </conditionalFormatting>
  <conditionalFormatting sqref="BF7:BF81">
    <cfRule type="expression" dxfId="3062" priority="327" stopIfTrue="1">
      <formula>$BG7&lt;=270</formula>
    </cfRule>
    <cfRule type="expression" dxfId="3061" priority="324" stopIfTrue="1">
      <formula>$BG7&lt;=90</formula>
    </cfRule>
    <cfRule type="expression" dxfId="3060" priority="325" stopIfTrue="1">
      <formula>$BG7&lt;=120</formula>
    </cfRule>
    <cfRule type="expression" dxfId="3059" priority="328" stopIfTrue="1">
      <formula>$BG7&gt;270</formula>
    </cfRule>
    <cfRule type="expression" dxfId="3058" priority="323" stopIfTrue="1">
      <formula>$BG7&lt;=60</formula>
    </cfRule>
    <cfRule type="expression" dxfId="3057" priority="322" stopIfTrue="1">
      <formula>$BG7&lt;=30</formula>
    </cfRule>
    <cfRule type="expression" dxfId="3056" priority="321" stopIfTrue="1">
      <formula>$BG7&lt;=0</formula>
    </cfRule>
  </conditionalFormatting>
  <conditionalFormatting sqref="BF8">
    <cfRule type="expression" dxfId="3055" priority="332" stopIfTrue="1">
      <formula>$BG$8&lt;=90</formula>
    </cfRule>
    <cfRule type="expression" dxfId="3054" priority="331" stopIfTrue="1">
      <formula>$BG$8&lt;=60</formula>
    </cfRule>
    <cfRule type="expression" dxfId="3053" priority="330" stopIfTrue="1">
      <formula>$BG$8&lt;=30</formula>
    </cfRule>
    <cfRule type="expression" dxfId="3052" priority="329" stopIfTrue="1">
      <formula>$BG$8&lt;=0</formula>
    </cfRule>
    <cfRule type="expression" dxfId="3051" priority="334" stopIfTrue="1">
      <formula>$BG$8&lt;=180</formula>
    </cfRule>
    <cfRule type="expression" dxfId="3050" priority="336" stopIfTrue="1">
      <formula>$BG$8&gt;270</formula>
    </cfRule>
    <cfRule type="expression" dxfId="3049" priority="335" stopIfTrue="1">
      <formula>$BG$8&lt;=270</formula>
    </cfRule>
    <cfRule type="expression" dxfId="3048" priority="333" stopIfTrue="1">
      <formula>$BG$8&lt;=120</formula>
    </cfRule>
  </conditionalFormatting>
  <conditionalFormatting sqref="BI7:BI81">
    <cfRule type="expression" dxfId="3047" priority="320" stopIfTrue="1">
      <formula>$BJ7&gt;270</formula>
    </cfRule>
    <cfRule type="expression" dxfId="3046" priority="319" stopIfTrue="1">
      <formula>$BJ7&lt;=270</formula>
    </cfRule>
    <cfRule type="expression" dxfId="3045" priority="318" stopIfTrue="1">
      <formula>$BJ7&lt;=180</formula>
    </cfRule>
    <cfRule type="expression" dxfId="3044" priority="317" stopIfTrue="1">
      <formula>$BJ7&lt;=120</formula>
    </cfRule>
    <cfRule type="expression" dxfId="3043" priority="316" stopIfTrue="1">
      <formula>$BJ7&lt;=90</formula>
    </cfRule>
    <cfRule type="expression" dxfId="3042" priority="315" stopIfTrue="1">
      <formula>$BJ7&lt;=60</formula>
    </cfRule>
    <cfRule type="expression" dxfId="3041" priority="314" stopIfTrue="1">
      <formula>$BJ7&lt;=30</formula>
    </cfRule>
    <cfRule type="expression" dxfId="3040" priority="313" stopIfTrue="1">
      <formula>$BJ7&lt;=0</formula>
    </cfRule>
  </conditionalFormatting>
  <conditionalFormatting sqref="BL7:BL81">
    <cfRule type="expression" dxfId="3039" priority="312" stopIfTrue="1">
      <formula>$BM7&gt;270</formula>
    </cfRule>
    <cfRule type="expression" dxfId="3038" priority="311" stopIfTrue="1">
      <formula>$BM7&lt;=270</formula>
    </cfRule>
    <cfRule type="expression" dxfId="3037" priority="310" stopIfTrue="1">
      <formula>$BM7&lt;=180</formula>
    </cfRule>
    <cfRule type="expression" dxfId="3036" priority="309" stopIfTrue="1">
      <formula>$BM7&lt;=120</formula>
    </cfRule>
    <cfRule type="expression" dxfId="3035" priority="308" stopIfTrue="1">
      <formula>$BM7&lt;=90</formula>
    </cfRule>
    <cfRule type="expression" dxfId="3034" priority="307" stopIfTrue="1">
      <formula>$BM7&lt;=60</formula>
    </cfRule>
    <cfRule type="expression" dxfId="3033" priority="306" stopIfTrue="1">
      <formula>$BM7&lt;=30</formula>
    </cfRule>
    <cfRule type="expression" dxfId="3032" priority="305" stopIfTrue="1">
      <formula>$BM7&lt;=0</formula>
    </cfRule>
  </conditionalFormatting>
  <conditionalFormatting sqref="BO7:BO81">
    <cfRule type="expression" dxfId="3031" priority="304" stopIfTrue="1">
      <formula>$BP7&gt;270</formula>
    </cfRule>
    <cfRule type="expression" dxfId="3030" priority="303" stopIfTrue="1">
      <formula>$BP7&lt;=270</formula>
    </cfRule>
    <cfRule type="expression" dxfId="3029" priority="302" stopIfTrue="1">
      <formula>$BP7&lt;=180</formula>
    </cfRule>
    <cfRule type="expression" dxfId="3028" priority="301" stopIfTrue="1">
      <formula>$BP7&lt;=120</formula>
    </cfRule>
    <cfRule type="expression" dxfId="3027" priority="300" stopIfTrue="1">
      <formula>$BP7&lt;=90</formula>
    </cfRule>
    <cfRule type="expression" dxfId="3026" priority="299" stopIfTrue="1">
      <formula>$BP7&lt;=60</formula>
    </cfRule>
    <cfRule type="expression" dxfId="3025" priority="298" stopIfTrue="1">
      <formula>$BP7&lt;=30</formula>
    </cfRule>
    <cfRule type="expression" dxfId="3024" priority="297" stopIfTrue="1">
      <formula>$BP7&lt;=0</formula>
    </cfRule>
  </conditionalFormatting>
  <conditionalFormatting sqref="BR7:BR81">
    <cfRule type="expression" dxfId="3023" priority="294" stopIfTrue="1">
      <formula>$BS7&lt;=180</formula>
    </cfRule>
    <cfRule type="expression" dxfId="3022" priority="296" stopIfTrue="1">
      <formula>$BS7&gt;270</formula>
    </cfRule>
    <cfRule type="expression" dxfId="3021" priority="295" stopIfTrue="1">
      <formula>$BS7&lt;=270</formula>
    </cfRule>
    <cfRule type="expression" dxfId="3020" priority="293" stopIfTrue="1">
      <formula>$BS7&lt;=120</formula>
    </cfRule>
    <cfRule type="expression" dxfId="3019" priority="292" stopIfTrue="1">
      <formula>$BS7&lt;=90</formula>
    </cfRule>
    <cfRule type="expression" dxfId="3018" priority="291" stopIfTrue="1">
      <formula>$BS7&lt;=60</formula>
    </cfRule>
    <cfRule type="expression" dxfId="3017" priority="290" stopIfTrue="1">
      <formula>$BS7&lt;=30</formula>
    </cfRule>
    <cfRule type="expression" dxfId="3016" priority="289" stopIfTrue="1">
      <formula>$BS7&lt;=0</formula>
    </cfRule>
  </conditionalFormatting>
  <conditionalFormatting sqref="BU7:BU81">
    <cfRule type="expression" dxfId="3015" priority="288" stopIfTrue="1">
      <formula>$BV7&gt;270</formula>
    </cfRule>
    <cfRule type="expression" dxfId="3014" priority="287" stopIfTrue="1">
      <formula>$BV7&lt;=270</formula>
    </cfRule>
    <cfRule type="expression" dxfId="3013" priority="286" stopIfTrue="1">
      <formula>$BV7&lt;=180</formula>
    </cfRule>
    <cfRule type="expression" dxfId="3012" priority="285" stopIfTrue="1">
      <formula>$BV7&lt;=120</formula>
    </cfRule>
    <cfRule type="expression" dxfId="3011" priority="284" stopIfTrue="1">
      <formula>$BV7&lt;=90</formula>
    </cfRule>
    <cfRule type="expression" dxfId="3010" priority="283" stopIfTrue="1">
      <formula>$BV7&lt;=60</formula>
    </cfRule>
    <cfRule type="expression" dxfId="3009" priority="282" stopIfTrue="1">
      <formula>$BV7&lt;=30</formula>
    </cfRule>
    <cfRule type="expression" dxfId="3008" priority="281" stopIfTrue="1">
      <formula>$BV7&lt;=0</formula>
    </cfRule>
  </conditionalFormatting>
  <conditionalFormatting sqref="BX7:BX81">
    <cfRule type="expression" dxfId="3007" priority="279" stopIfTrue="1">
      <formula>$BY7&lt;=270</formula>
    </cfRule>
    <cfRule type="expression" dxfId="3006" priority="278" stopIfTrue="1">
      <formula>$BY7&lt;=180</formula>
    </cfRule>
    <cfRule type="expression" dxfId="3005" priority="277" stopIfTrue="1">
      <formula>$BY7&lt;=120</formula>
    </cfRule>
    <cfRule type="expression" dxfId="3004" priority="276" stopIfTrue="1">
      <formula>$BY7&lt;=90</formula>
    </cfRule>
    <cfRule type="expression" dxfId="3003" priority="275" stopIfTrue="1">
      <formula>$BY7&lt;=60</formula>
    </cfRule>
    <cfRule type="expression" dxfId="3002" priority="274" stopIfTrue="1">
      <formula>$BY7&lt;=30</formula>
    </cfRule>
    <cfRule type="expression" dxfId="3001" priority="273" stopIfTrue="1">
      <formula>$BY7&lt;=0</formula>
    </cfRule>
  </conditionalFormatting>
  <conditionalFormatting sqref="BX7:BX481">
    <cfRule type="expression" dxfId="3000" priority="280" stopIfTrue="1">
      <formula>$BY7&gt;270</formula>
    </cfRule>
  </conditionalFormatting>
  <conditionalFormatting sqref="CA7:CA81">
    <cfRule type="expression" dxfId="2999" priority="272" stopIfTrue="1">
      <formula>$CB7&gt;270</formula>
    </cfRule>
    <cfRule type="expression" dxfId="2998" priority="271" stopIfTrue="1">
      <formula>$CB7&lt;=270</formula>
    </cfRule>
    <cfRule type="expression" dxfId="2997" priority="270" stopIfTrue="1">
      <formula>$CB7&lt;=180</formula>
    </cfRule>
    <cfRule type="expression" dxfId="2996" priority="269" stopIfTrue="1">
      <formula>$CB7&lt;=120</formula>
    </cfRule>
    <cfRule type="expression" dxfId="2995" priority="268" stopIfTrue="1">
      <formula>$CB7&lt;=90</formula>
    </cfRule>
    <cfRule type="expression" dxfId="2994" priority="267" stopIfTrue="1">
      <formula>$CB7&lt;=60</formula>
    </cfRule>
    <cfRule type="expression" dxfId="2993" priority="266" stopIfTrue="1">
      <formula>$CB7&lt;=30</formula>
    </cfRule>
    <cfRule type="expression" dxfId="2992" priority="265" stopIfTrue="1">
      <formula>$CB7&lt;=0</formula>
    </cfRule>
  </conditionalFormatting>
  <conditionalFormatting sqref="CD7:CD81">
    <cfRule type="expression" dxfId="2991" priority="264" stopIfTrue="1">
      <formula>$CE7&gt;270</formula>
    </cfRule>
    <cfRule type="expression" dxfId="2990" priority="263" stopIfTrue="1">
      <formula>$CE7&lt;=270</formula>
    </cfRule>
    <cfRule type="expression" dxfId="2989" priority="262" stopIfTrue="1">
      <formula>$CE7&lt;=180</formula>
    </cfRule>
    <cfRule type="expression" dxfId="2988" priority="261" stopIfTrue="1">
      <formula>$CE7&lt;=120</formula>
    </cfRule>
    <cfRule type="expression" dxfId="2987" priority="260" stopIfTrue="1">
      <formula>$CE7&lt;=90</formula>
    </cfRule>
    <cfRule type="expression" dxfId="2986" priority="259" stopIfTrue="1">
      <formula>$CE7&lt;=60</formula>
    </cfRule>
    <cfRule type="expression" dxfId="2985" priority="258" stopIfTrue="1">
      <formula>$CE7&lt;=30</formula>
    </cfRule>
    <cfRule type="expression" dxfId="2984" priority="257" stopIfTrue="1">
      <formula>$CE7&lt;=0</formula>
    </cfRule>
  </conditionalFormatting>
  <conditionalFormatting sqref="CG7:CG81">
    <cfRule type="expression" dxfId="2983" priority="256" stopIfTrue="1">
      <formula>$CH7&gt;270</formula>
    </cfRule>
    <cfRule type="expression" dxfId="2982" priority="255" stopIfTrue="1">
      <formula>$CH7&lt;=270</formula>
    </cfRule>
    <cfRule type="expression" dxfId="2981" priority="254" stopIfTrue="1">
      <formula>$CH7&lt;=180</formula>
    </cfRule>
    <cfRule type="expression" dxfId="2980" priority="253" stopIfTrue="1">
      <formula>$CH7&lt;=120</formula>
    </cfRule>
    <cfRule type="expression" dxfId="2979" priority="252" stopIfTrue="1">
      <formula>$CH7&lt;=90</formula>
    </cfRule>
    <cfRule type="expression" dxfId="2978" priority="251" stopIfTrue="1">
      <formula>$CH7&lt;=60</formula>
    </cfRule>
    <cfRule type="expression" dxfId="2977" priority="250" stopIfTrue="1">
      <formula>$CH7&lt;=30</formula>
    </cfRule>
    <cfRule type="expression" dxfId="2976" priority="249" stopIfTrue="1">
      <formula>$CH7&lt;=0</formula>
    </cfRule>
  </conditionalFormatting>
  <conditionalFormatting sqref="CJ7:CJ81">
    <cfRule type="expression" dxfId="2975" priority="248" stopIfTrue="1">
      <formula>CK7&gt;270</formula>
    </cfRule>
    <cfRule type="expression" dxfId="2974" priority="247" stopIfTrue="1">
      <formula>CK7&lt;=270</formula>
    </cfRule>
    <cfRule type="expression" dxfId="2973" priority="246" stopIfTrue="1">
      <formula>CK7&lt;=180</formula>
    </cfRule>
    <cfRule type="expression" dxfId="2972" priority="245" stopIfTrue="1">
      <formula>CK7&lt;=120</formula>
    </cfRule>
    <cfRule type="expression" dxfId="2971" priority="244" stopIfTrue="1">
      <formula>CK7&lt;=90</formula>
    </cfRule>
    <cfRule type="expression" dxfId="2970" priority="243" stopIfTrue="1">
      <formula>CK7&lt;=60</formula>
    </cfRule>
    <cfRule type="expression" dxfId="2969" priority="242" stopIfTrue="1">
      <formula>CK7&lt;=30</formula>
    </cfRule>
    <cfRule type="expression" dxfId="2968" priority="241" stopIfTrue="1">
      <formula>CK7&lt;=0</formula>
    </cfRule>
  </conditionalFormatting>
  <conditionalFormatting sqref="CM7:CM81">
    <cfRule type="expression" dxfId="2967" priority="240" stopIfTrue="1">
      <formula>CQ7&gt;270</formula>
    </cfRule>
    <cfRule type="expression" dxfId="2966" priority="239" stopIfTrue="1">
      <formula>CQ7&lt;=270</formula>
    </cfRule>
    <cfRule type="expression" dxfId="2965" priority="238" stopIfTrue="1">
      <formula>CQ7&lt;=180</formula>
    </cfRule>
    <cfRule type="expression" dxfId="2964" priority="237" stopIfTrue="1">
      <formula>CQ7&lt;=120</formula>
    </cfRule>
    <cfRule type="expression" dxfId="2963" priority="236" stopIfTrue="1">
      <formula>CQ7&lt;=90</formula>
    </cfRule>
    <cfRule type="expression" dxfId="2962" priority="235" stopIfTrue="1">
      <formula>CQ7&lt;=60</formula>
    </cfRule>
    <cfRule type="expression" dxfId="2961" priority="234" stopIfTrue="1">
      <formula>CQ7&lt;=30</formula>
    </cfRule>
    <cfRule type="expression" dxfId="2960" priority="233" stopIfTrue="1">
      <formula>CQ7&lt;=0</formula>
    </cfRule>
  </conditionalFormatting>
  <conditionalFormatting sqref="CP7:CP81">
    <cfRule type="expression" dxfId="2959" priority="232" stopIfTrue="1">
      <formula>CQ7&gt;270</formula>
    </cfRule>
    <cfRule type="expression" dxfId="2958" priority="231" stopIfTrue="1">
      <formula>CQ7&lt;=270</formula>
    </cfRule>
    <cfRule type="expression" dxfId="2957" priority="230" stopIfTrue="1">
      <formula>CQ7&lt;=180</formula>
    </cfRule>
    <cfRule type="expression" dxfId="2956" priority="229" stopIfTrue="1">
      <formula>CQ7&lt;=120</formula>
    </cfRule>
    <cfRule type="expression" dxfId="2955" priority="228" stopIfTrue="1">
      <formula>CQ7&lt;=90</formula>
    </cfRule>
    <cfRule type="expression" dxfId="2954" priority="227" stopIfTrue="1">
      <formula>CQ7&lt;=60</formula>
    </cfRule>
    <cfRule type="expression" dxfId="2953" priority="226" stopIfTrue="1">
      <formula>CQ7&lt;=30</formula>
    </cfRule>
    <cfRule type="expression" dxfId="2952" priority="225" stopIfTrue="1">
      <formula>CQ7&lt;=0</formula>
    </cfRule>
  </conditionalFormatting>
  <conditionalFormatting sqref="CS7:CS81">
    <cfRule type="expression" dxfId="2951" priority="224" stopIfTrue="1">
      <formula>CT7&gt;270</formula>
    </cfRule>
    <cfRule type="expression" dxfId="2950" priority="223" stopIfTrue="1">
      <formula>CT7&lt;=270</formula>
    </cfRule>
    <cfRule type="expression" dxfId="2949" priority="222" stopIfTrue="1">
      <formula>CT7&lt;=180</formula>
    </cfRule>
    <cfRule type="expression" dxfId="2948" priority="221" stopIfTrue="1">
      <formula>CT7&lt;=120</formula>
    </cfRule>
    <cfRule type="expression" dxfId="2947" priority="220" stopIfTrue="1">
      <formula>CT7&lt;=90</formula>
    </cfRule>
    <cfRule type="expression" dxfId="2946" priority="219" stopIfTrue="1">
      <formula>CT7&lt;=60</formula>
    </cfRule>
    <cfRule type="expression" dxfId="2945" priority="217" stopIfTrue="1">
      <formula>CT7&lt;=0</formula>
    </cfRule>
    <cfRule type="expression" dxfId="2944" priority="218" stopIfTrue="1">
      <formula>CT7&lt;=30</formula>
    </cfRule>
  </conditionalFormatting>
  <conditionalFormatting sqref="CV7:CV81">
    <cfRule type="expression" dxfId="2943" priority="211" stopIfTrue="1">
      <formula>CW7&lt;=60</formula>
    </cfRule>
    <cfRule type="expression" dxfId="2942" priority="216" stopIfTrue="1">
      <formula>CW7&gt;270</formula>
    </cfRule>
    <cfRule type="expression" dxfId="2941" priority="215" stopIfTrue="1">
      <formula>CW7&lt;=270</formula>
    </cfRule>
    <cfRule type="expression" dxfId="2940" priority="214" stopIfTrue="1">
      <formula>CW7&lt;=180</formula>
    </cfRule>
    <cfRule type="expression" dxfId="2939" priority="213" stopIfTrue="1">
      <formula>CW7&lt;=120</formula>
    </cfRule>
    <cfRule type="expression" dxfId="2938" priority="212" stopIfTrue="1">
      <formula>CW7&lt;=90</formula>
    </cfRule>
    <cfRule type="expression" dxfId="2937" priority="210" stopIfTrue="1">
      <formula>CW7&lt;=30</formula>
    </cfRule>
    <cfRule type="expression" dxfId="2936" priority="209" stopIfTrue="1">
      <formula>CW7&lt;=0</formula>
    </cfRule>
  </conditionalFormatting>
  <conditionalFormatting sqref="CY7:CY81">
    <cfRule type="expression" dxfId="2935" priority="208" stopIfTrue="1">
      <formula>CZ7&gt;270</formula>
    </cfRule>
    <cfRule type="expression" dxfId="2934" priority="207" stopIfTrue="1">
      <formula>CZ7&lt;=270</formula>
    </cfRule>
    <cfRule type="expression" dxfId="2933" priority="206" stopIfTrue="1">
      <formula>CZ7&lt;=180</formula>
    </cfRule>
    <cfRule type="expression" dxfId="2932" priority="205" stopIfTrue="1">
      <formula>CZ7&lt;=120</formula>
    </cfRule>
    <cfRule type="expression" dxfId="2931" priority="204" stopIfTrue="1">
      <formula>CZ7&lt;=90</formula>
    </cfRule>
    <cfRule type="expression" dxfId="2930" priority="203" stopIfTrue="1">
      <formula>CZ7&lt;=60</formula>
    </cfRule>
    <cfRule type="expression" dxfId="2929" priority="202" stopIfTrue="1">
      <formula>CZ7&lt;=30</formula>
    </cfRule>
    <cfRule type="expression" dxfId="2928" priority="201" stopIfTrue="1">
      <formula>CZ7&lt;=0</formula>
    </cfRule>
  </conditionalFormatting>
  <conditionalFormatting sqref="DB7:DB81">
    <cfRule type="expression" dxfId="2927" priority="200" stopIfTrue="1">
      <formula>DC7&gt;270</formula>
    </cfRule>
    <cfRule type="expression" dxfId="2926" priority="199" stopIfTrue="1">
      <formula>DC7&lt;=270</formula>
    </cfRule>
    <cfRule type="expression" dxfId="2925" priority="198" stopIfTrue="1">
      <formula>DC7&lt;=180</formula>
    </cfRule>
    <cfRule type="expression" dxfId="2924" priority="197" stopIfTrue="1">
      <formula>DC7&lt;=120</formula>
    </cfRule>
    <cfRule type="expression" dxfId="2923" priority="196" stopIfTrue="1">
      <formula>DC7&lt;=90</formula>
    </cfRule>
    <cfRule type="expression" dxfId="2922" priority="195" stopIfTrue="1">
      <formula>DC7&lt;=60</formula>
    </cfRule>
    <cfRule type="expression" dxfId="2921" priority="194" stopIfTrue="1">
      <formula>DC7&lt;=30</formula>
    </cfRule>
    <cfRule type="expression" dxfId="2920" priority="193" stopIfTrue="1">
      <formula>DC7&lt;=0</formula>
    </cfRule>
  </conditionalFormatting>
  <conditionalFormatting sqref="DE7:DE81">
    <cfRule type="expression" dxfId="2919" priority="192" stopIfTrue="1">
      <formula>DF7&gt;270</formula>
    </cfRule>
    <cfRule type="expression" dxfId="2918" priority="191" stopIfTrue="1">
      <formula>DF7&lt;=270</formula>
    </cfRule>
    <cfRule type="expression" dxfId="2917" priority="190" stopIfTrue="1">
      <formula>DF7&lt;=180</formula>
    </cfRule>
    <cfRule type="expression" dxfId="2916" priority="189" stopIfTrue="1">
      <formula>DF7&lt;=120</formula>
    </cfRule>
    <cfRule type="expression" dxfId="2915" priority="188" stopIfTrue="1">
      <formula>DF7&lt;=90</formula>
    </cfRule>
    <cfRule type="expression" dxfId="2914" priority="187" stopIfTrue="1">
      <formula>DF7&lt;=60</formula>
    </cfRule>
    <cfRule type="expression" dxfId="2913" priority="186" stopIfTrue="1">
      <formula>DF7&lt;=30</formula>
    </cfRule>
    <cfRule type="expression" dxfId="2912" priority="185" stopIfTrue="1">
      <formula>DF7&lt;=0</formula>
    </cfRule>
  </conditionalFormatting>
  <conditionalFormatting sqref="DH7:DH81">
    <cfRule type="expression" dxfId="2911" priority="184" stopIfTrue="1">
      <formula>DI7&gt;270</formula>
    </cfRule>
    <cfRule type="expression" dxfId="2910" priority="183" stopIfTrue="1">
      <formula>DI7&lt;=270</formula>
    </cfRule>
    <cfRule type="expression" dxfId="2909" priority="182" stopIfTrue="1">
      <formula>DI7&lt;=180</formula>
    </cfRule>
    <cfRule type="expression" dxfId="2908" priority="181" stopIfTrue="1">
      <formula>DI7&lt;=120</formula>
    </cfRule>
    <cfRule type="expression" dxfId="2907" priority="180" stopIfTrue="1">
      <formula>DI7&lt;=90</formula>
    </cfRule>
    <cfRule type="expression" dxfId="2906" priority="179" stopIfTrue="1">
      <formula>DI7&lt;=60</formula>
    </cfRule>
    <cfRule type="expression" dxfId="2905" priority="178" stopIfTrue="1">
      <formula>DI7&lt;=30</formula>
    </cfRule>
    <cfRule type="expression" dxfId="2904" priority="177" stopIfTrue="1">
      <formula>DI7&lt;=0</formula>
    </cfRule>
  </conditionalFormatting>
  <conditionalFormatting sqref="DK7:DK81">
    <cfRule type="expression" dxfId="2903" priority="169" stopIfTrue="1">
      <formula>DL7&lt;=0</formula>
    </cfRule>
    <cfRule type="expression" dxfId="2902" priority="170" stopIfTrue="1">
      <formula>DL7&lt;=30</formula>
    </cfRule>
    <cfRule type="expression" dxfId="2901" priority="171" stopIfTrue="1">
      <formula>DL7&lt;=60</formula>
    </cfRule>
    <cfRule type="expression" dxfId="2900" priority="172" stopIfTrue="1">
      <formula>DL7&lt;=90</formula>
    </cfRule>
    <cfRule type="expression" dxfId="2899" priority="173" stopIfTrue="1">
      <formula>DL7&lt;=120</formula>
    </cfRule>
    <cfRule type="expression" dxfId="2898" priority="174" stopIfTrue="1">
      <formula>DL7&lt;=180</formula>
    </cfRule>
    <cfRule type="expression" dxfId="2897" priority="175" stopIfTrue="1">
      <formula>DL7&lt;=270</formula>
    </cfRule>
    <cfRule type="expression" dxfId="2896" priority="176" stopIfTrue="1">
      <formula>DL7&gt;270</formula>
    </cfRule>
  </conditionalFormatting>
  <conditionalFormatting sqref="DN7:DN81">
    <cfRule type="expression" dxfId="2895" priority="168" stopIfTrue="1">
      <formula>DO7&gt;270</formula>
    </cfRule>
    <cfRule type="expression" dxfId="2894" priority="167" stopIfTrue="1">
      <formula>DO7&lt;=270</formula>
    </cfRule>
    <cfRule type="expression" dxfId="2893" priority="166" stopIfTrue="1">
      <formula>DO7&lt;=180</formula>
    </cfRule>
    <cfRule type="expression" dxfId="2892" priority="165" stopIfTrue="1">
      <formula>DO7&lt;=120</formula>
    </cfRule>
    <cfRule type="expression" dxfId="2891" priority="164" stopIfTrue="1">
      <formula>DO7&lt;=90</formula>
    </cfRule>
    <cfRule type="expression" dxfId="2890" priority="163" stopIfTrue="1">
      <formula>DO7&lt;=60</formula>
    </cfRule>
    <cfRule type="expression" dxfId="2889" priority="162" stopIfTrue="1">
      <formula>DO7&lt;=30</formula>
    </cfRule>
    <cfRule type="expression" dxfId="2888" priority="161" stopIfTrue="1">
      <formula>DO7&lt;=0</formula>
    </cfRule>
  </conditionalFormatting>
  <conditionalFormatting sqref="DQ7:DQ81">
    <cfRule type="expression" dxfId="2887" priority="160" stopIfTrue="1">
      <formula>DR7&gt;270</formula>
    </cfRule>
    <cfRule type="expression" dxfId="2886" priority="159" stopIfTrue="1">
      <formula>DR7&lt;=270</formula>
    </cfRule>
    <cfRule type="expression" dxfId="2885" priority="158" stopIfTrue="1">
      <formula>DR7&lt;=180</formula>
    </cfRule>
    <cfRule type="expression" dxfId="2884" priority="157" stopIfTrue="1">
      <formula>DR7&lt;=120</formula>
    </cfRule>
    <cfRule type="expression" dxfId="2883" priority="156" stopIfTrue="1">
      <formula>DR7&lt;=90</formula>
    </cfRule>
    <cfRule type="expression" dxfId="2882" priority="155" stopIfTrue="1">
      <formula>DR7&lt;=60</formula>
    </cfRule>
    <cfRule type="expression" dxfId="2881" priority="154" stopIfTrue="1">
      <formula>DR7&lt;=30</formula>
    </cfRule>
    <cfRule type="expression" dxfId="2880" priority="153" stopIfTrue="1">
      <formula>DR7&lt;=0</formula>
    </cfRule>
  </conditionalFormatting>
  <conditionalFormatting sqref="DT7:DT81">
    <cfRule type="expression" dxfId="2879" priority="152" stopIfTrue="1">
      <formula>DU7&gt;270</formula>
    </cfRule>
    <cfRule type="expression" dxfId="2878" priority="151" stopIfTrue="1">
      <formula>DU7&lt;=270</formula>
    </cfRule>
    <cfRule type="expression" dxfId="2877" priority="150" stopIfTrue="1">
      <formula>DU7&lt;=180</formula>
    </cfRule>
    <cfRule type="expression" dxfId="2876" priority="149" stopIfTrue="1">
      <formula>DU7&lt;=120</formula>
    </cfRule>
    <cfRule type="expression" dxfId="2875" priority="148" stopIfTrue="1">
      <formula>DU7&lt;=90</formula>
    </cfRule>
    <cfRule type="expression" dxfId="2874" priority="147" stopIfTrue="1">
      <formula>DU7&lt;=60</formula>
    </cfRule>
    <cfRule type="expression" dxfId="2873" priority="146" stopIfTrue="1">
      <formula>DU7&lt;=30</formula>
    </cfRule>
    <cfRule type="expression" dxfId="2872" priority="145" stopIfTrue="1">
      <formula>DU7&lt;=0</formula>
    </cfRule>
  </conditionalFormatting>
  <conditionalFormatting sqref="DW7:DW81">
    <cfRule type="expression" dxfId="2871" priority="144" stopIfTrue="1">
      <formula>DX7&gt;270</formula>
    </cfRule>
    <cfRule type="expression" dxfId="2870" priority="143" stopIfTrue="1">
      <formula>DX7&lt;=270</formula>
    </cfRule>
    <cfRule type="expression" dxfId="2869" priority="142" stopIfTrue="1">
      <formula>DX7&lt;=180</formula>
    </cfRule>
    <cfRule type="expression" dxfId="2868" priority="141" stopIfTrue="1">
      <formula>DX7&lt;=120</formula>
    </cfRule>
    <cfRule type="expression" dxfId="2867" priority="140" stopIfTrue="1">
      <formula>DX7&lt;=90</formula>
    </cfRule>
    <cfRule type="expression" dxfId="2866" priority="139" stopIfTrue="1">
      <formula>DX7&lt;=60</formula>
    </cfRule>
    <cfRule type="expression" dxfId="2865" priority="138" stopIfTrue="1">
      <formula>DX7&lt;=30</formula>
    </cfRule>
    <cfRule type="expression" dxfId="2864" priority="137" stopIfTrue="1">
      <formula>DX7&lt;=0</formula>
    </cfRule>
  </conditionalFormatting>
  <conditionalFormatting sqref="DZ7:DZ81">
    <cfRule type="expression" dxfId="2863" priority="136" stopIfTrue="1">
      <formula>EA7&gt;270</formula>
    </cfRule>
    <cfRule type="expression" dxfId="2862" priority="135" stopIfTrue="1">
      <formula>EA7&lt;=270</formula>
    </cfRule>
    <cfRule type="expression" dxfId="2861" priority="129" stopIfTrue="1">
      <formula>EA7&lt;=0</formula>
    </cfRule>
    <cfRule type="expression" dxfId="2860" priority="134" stopIfTrue="1">
      <formula>EA7&lt;=180</formula>
    </cfRule>
    <cfRule type="expression" dxfId="2859" priority="133" stopIfTrue="1">
      <formula>EA7&lt;=120</formula>
    </cfRule>
    <cfRule type="expression" dxfId="2858" priority="132" stopIfTrue="1">
      <formula>EA7&lt;=90</formula>
    </cfRule>
    <cfRule type="expression" dxfId="2857" priority="131" stopIfTrue="1">
      <formula>EA7&lt;=60</formula>
    </cfRule>
    <cfRule type="expression" dxfId="2856" priority="130" stopIfTrue="1">
      <formula>EA7&lt;=30</formula>
    </cfRule>
  </conditionalFormatting>
  <conditionalFormatting sqref="EC7:EC81">
    <cfRule type="expression" dxfId="2855" priority="127" stopIfTrue="1">
      <formula>ED7&lt;=270</formula>
    </cfRule>
    <cfRule type="expression" dxfId="2854" priority="128" stopIfTrue="1">
      <formula>ED7&gt;270</formula>
    </cfRule>
    <cfRule type="expression" dxfId="2853" priority="126" stopIfTrue="1">
      <formula>ED7&lt;=180</formula>
    </cfRule>
    <cfRule type="expression" dxfId="2852" priority="125" stopIfTrue="1">
      <formula>ED7&lt;=120</formula>
    </cfRule>
    <cfRule type="expression" dxfId="2851" priority="124" stopIfTrue="1">
      <formula>ED7&lt;=90</formula>
    </cfRule>
    <cfRule type="expression" dxfId="2850" priority="123" stopIfTrue="1">
      <formula>ED7&lt;=60</formula>
    </cfRule>
    <cfRule type="expression" dxfId="2849" priority="122" stopIfTrue="1">
      <formula>ED7&lt;=30</formula>
    </cfRule>
    <cfRule type="expression" dxfId="2848" priority="121" stopIfTrue="1">
      <formula>ED7&lt;=0</formula>
    </cfRule>
  </conditionalFormatting>
  <conditionalFormatting sqref="EF7:EF81">
    <cfRule type="expression" dxfId="2847" priority="120" stopIfTrue="1">
      <formula>EG7&gt;270</formula>
    </cfRule>
    <cfRule type="expression" dxfId="2846" priority="119" stopIfTrue="1">
      <formula>EG7&lt;=270</formula>
    </cfRule>
    <cfRule type="expression" dxfId="2845" priority="118" stopIfTrue="1">
      <formula>EG7&lt;=180</formula>
    </cfRule>
    <cfRule type="expression" dxfId="2844" priority="117" stopIfTrue="1">
      <formula>EG7&lt;=120</formula>
    </cfRule>
    <cfRule type="expression" dxfId="2843" priority="116" stopIfTrue="1">
      <formula>EG7&lt;=90</formula>
    </cfRule>
    <cfRule type="expression" dxfId="2842" priority="115" stopIfTrue="1">
      <formula>EG7&lt;=60</formula>
    </cfRule>
    <cfRule type="expression" dxfId="2841" priority="114" stopIfTrue="1">
      <formula>EG7&lt;=30</formula>
    </cfRule>
    <cfRule type="expression" dxfId="2840" priority="113" stopIfTrue="1">
      <formula>EG7&lt;=0</formula>
    </cfRule>
  </conditionalFormatting>
  <conditionalFormatting sqref="EI7:EI81">
    <cfRule type="expression" dxfId="2839" priority="112" stopIfTrue="1">
      <formula>EJ7&gt;270</formula>
    </cfRule>
    <cfRule type="expression" dxfId="2838" priority="111" stopIfTrue="1">
      <formula>EJ7&lt;=270</formula>
    </cfRule>
    <cfRule type="expression" dxfId="2837" priority="110" stopIfTrue="1">
      <formula>EJ7&lt;=180</formula>
    </cfRule>
    <cfRule type="expression" dxfId="2836" priority="109" stopIfTrue="1">
      <formula>EJ7&lt;=120</formula>
    </cfRule>
    <cfRule type="expression" dxfId="2835" priority="108" stopIfTrue="1">
      <formula>EJ7&lt;=90</formula>
    </cfRule>
    <cfRule type="expression" dxfId="2834" priority="107" stopIfTrue="1">
      <formula>EJ7&lt;=60</formula>
    </cfRule>
    <cfRule type="expression" dxfId="2833" priority="106" stopIfTrue="1">
      <formula>EJ7&lt;=30</formula>
    </cfRule>
    <cfRule type="expression" dxfId="2832" priority="105" stopIfTrue="1">
      <formula>EJ7&lt;=0</formula>
    </cfRule>
  </conditionalFormatting>
  <conditionalFormatting sqref="EL7:EL81">
    <cfRule type="expression" dxfId="2831" priority="104" stopIfTrue="1">
      <formula>EM7&gt;270</formula>
    </cfRule>
    <cfRule type="expression" dxfId="2830" priority="103" stopIfTrue="1">
      <formula>EM7&lt;=270</formula>
    </cfRule>
    <cfRule type="expression" dxfId="2829" priority="102" stopIfTrue="1">
      <formula>EM7&lt;=180</formula>
    </cfRule>
    <cfRule type="expression" dxfId="2828" priority="101" stopIfTrue="1">
      <formula>EM7&lt;=120</formula>
    </cfRule>
    <cfRule type="expression" dxfId="2827" priority="100" stopIfTrue="1">
      <formula>EM7&lt;=90</formula>
    </cfRule>
    <cfRule type="expression" dxfId="2826" priority="99" stopIfTrue="1">
      <formula>EM7&lt;=60</formula>
    </cfRule>
    <cfRule type="expression" dxfId="2825" priority="98" stopIfTrue="1">
      <formula>EM7&lt;=30</formula>
    </cfRule>
    <cfRule type="expression" dxfId="2824" priority="97" stopIfTrue="1">
      <formula>EM7&lt;=0</formula>
    </cfRule>
  </conditionalFormatting>
  <conditionalFormatting sqref="EO7:EO81">
    <cfRule type="expression" dxfId="2823" priority="96" stopIfTrue="1">
      <formula>EP7&gt;270</formula>
    </cfRule>
    <cfRule type="expression" dxfId="2822" priority="95" stopIfTrue="1">
      <formula>EP7&lt;=270</formula>
    </cfRule>
    <cfRule type="expression" dxfId="2821" priority="94" stopIfTrue="1">
      <formula>EP7&lt;=180</formula>
    </cfRule>
    <cfRule type="expression" dxfId="2820" priority="93" stopIfTrue="1">
      <formula>EP7&lt;=120</formula>
    </cfRule>
    <cfRule type="expression" dxfId="2819" priority="92" stopIfTrue="1">
      <formula>EP7&lt;=90</formula>
    </cfRule>
    <cfRule type="expression" dxfId="2818" priority="91" stopIfTrue="1">
      <formula>EP7&lt;=60</formula>
    </cfRule>
    <cfRule type="expression" dxfId="2817" priority="90" stopIfTrue="1">
      <formula>EP7&lt;=30</formula>
    </cfRule>
    <cfRule type="expression" dxfId="2816" priority="89" stopIfTrue="1">
      <formula>EP7&lt;=0</formula>
    </cfRule>
  </conditionalFormatting>
  <conditionalFormatting sqref="ER7:ER81">
    <cfRule type="expression" dxfId="2815" priority="88" stopIfTrue="1">
      <formula>ES7&gt;270</formula>
    </cfRule>
    <cfRule type="expression" dxfId="2814" priority="87" stopIfTrue="1">
      <formula>ES7&lt;=270</formula>
    </cfRule>
    <cfRule type="expression" dxfId="2813" priority="86" stopIfTrue="1">
      <formula>ES7&lt;=180</formula>
    </cfRule>
    <cfRule type="expression" dxfId="2812" priority="84" stopIfTrue="1">
      <formula>ES7&lt;=90</formula>
    </cfRule>
    <cfRule type="expression" dxfId="2811" priority="83" stopIfTrue="1">
      <formula>ES7&lt;=60</formula>
    </cfRule>
    <cfRule type="expression" dxfId="2810" priority="82" stopIfTrue="1">
      <formula>ES7&lt;=30</formula>
    </cfRule>
    <cfRule type="expression" dxfId="2809" priority="81" stopIfTrue="1">
      <formula>ES7&lt;=0</formula>
    </cfRule>
    <cfRule type="expression" dxfId="2808" priority="85" stopIfTrue="1">
      <formula>ES7&lt;=120</formula>
    </cfRule>
  </conditionalFormatting>
  <conditionalFormatting sqref="EU7:EU81">
    <cfRule type="expression" dxfId="2807" priority="80" stopIfTrue="1">
      <formula>EV7&gt;270</formula>
    </cfRule>
    <cfRule type="expression" dxfId="2806" priority="79" stopIfTrue="1">
      <formula>EV7&lt;=270</formula>
    </cfRule>
    <cfRule type="expression" dxfId="2805" priority="78" stopIfTrue="1">
      <formula>EV7&lt;=180</formula>
    </cfRule>
    <cfRule type="expression" dxfId="2804" priority="77" stopIfTrue="1">
      <formula>EV7&lt;=120</formula>
    </cfRule>
    <cfRule type="expression" dxfId="2803" priority="76" stopIfTrue="1">
      <formula>EV7&lt;=90</formula>
    </cfRule>
    <cfRule type="expression" dxfId="2802" priority="75" stopIfTrue="1">
      <formula>EV7&lt;=60</formula>
    </cfRule>
    <cfRule type="expression" dxfId="2801" priority="74" stopIfTrue="1">
      <formula>EV7&lt;=30</formula>
    </cfRule>
    <cfRule type="expression" dxfId="2800" priority="73" stopIfTrue="1">
      <formula>EV7&lt;=0</formula>
    </cfRule>
  </conditionalFormatting>
  <conditionalFormatting sqref="EX7:EX81">
    <cfRule type="expression" dxfId="2799" priority="72" stopIfTrue="1">
      <formula>EY7&gt;270</formula>
    </cfRule>
    <cfRule type="expression" dxfId="2798" priority="71" stopIfTrue="1">
      <formula>EY7&lt;=270</formula>
    </cfRule>
    <cfRule type="expression" dxfId="2797" priority="70" stopIfTrue="1">
      <formula>EY7&lt;=180</formula>
    </cfRule>
    <cfRule type="expression" dxfId="2796" priority="69" stopIfTrue="1">
      <formula>EY7&lt;=120</formula>
    </cfRule>
    <cfRule type="expression" dxfId="2795" priority="68" stopIfTrue="1">
      <formula>EY7&lt;=90</formula>
    </cfRule>
    <cfRule type="expression" dxfId="2794" priority="67" stopIfTrue="1">
      <formula>EY7&lt;=60</formula>
    </cfRule>
    <cfRule type="expression" dxfId="2793" priority="66" stopIfTrue="1">
      <formula>EY7&lt;=30</formula>
    </cfRule>
    <cfRule type="expression" dxfId="2792" priority="65" stopIfTrue="1">
      <formula>EY7&lt;=0</formula>
    </cfRule>
  </conditionalFormatting>
  <conditionalFormatting sqref="FA7:FA81">
    <cfRule type="expression" dxfId="2791" priority="64" stopIfTrue="1">
      <formula>FB7&gt;270</formula>
    </cfRule>
    <cfRule type="expression" dxfId="2790" priority="63" stopIfTrue="1">
      <formula>FB7&lt;=270</formula>
    </cfRule>
    <cfRule type="expression" dxfId="2789" priority="62" stopIfTrue="1">
      <formula>FB7&lt;=180</formula>
    </cfRule>
    <cfRule type="expression" dxfId="2788" priority="61" stopIfTrue="1">
      <formula>FB7&lt;=120</formula>
    </cfRule>
    <cfRule type="expression" dxfId="2787" priority="60" stopIfTrue="1">
      <formula>FB7&lt;=90</formula>
    </cfRule>
    <cfRule type="expression" dxfId="2786" priority="59" stopIfTrue="1">
      <formula>FB7&lt;=60</formula>
    </cfRule>
    <cfRule type="expression" dxfId="2785" priority="58" stopIfTrue="1">
      <formula>FB7&lt;=30</formula>
    </cfRule>
    <cfRule type="expression" dxfId="2784" priority="57" stopIfTrue="1">
      <formula>FB7&lt;=0</formula>
    </cfRule>
  </conditionalFormatting>
  <conditionalFormatting sqref="FD7:FD81">
    <cfRule type="expression" dxfId="2783" priority="56" stopIfTrue="1">
      <formula>FE7&gt;270</formula>
    </cfRule>
    <cfRule type="expression" dxfId="2782" priority="55" stopIfTrue="1">
      <formula>FE7&lt;=270</formula>
    </cfRule>
    <cfRule type="expression" dxfId="2781" priority="54" stopIfTrue="1">
      <formula>FE7&lt;=180</formula>
    </cfRule>
    <cfRule type="expression" dxfId="2780" priority="53" stopIfTrue="1">
      <formula>FE7&lt;=120</formula>
    </cfRule>
    <cfRule type="expression" dxfId="2779" priority="52" stopIfTrue="1">
      <formula>FE7&lt;=90</formula>
    </cfRule>
    <cfRule type="expression" dxfId="2778" priority="49" stopIfTrue="1">
      <formula>FE7&lt;=0</formula>
    </cfRule>
    <cfRule type="expression" dxfId="2777" priority="51" stopIfTrue="1">
      <formula>FE7&lt;=60</formula>
    </cfRule>
    <cfRule type="expression" dxfId="2776" priority="50" stopIfTrue="1">
      <formula>FE7&lt;=30</formula>
    </cfRule>
  </conditionalFormatting>
  <conditionalFormatting sqref="FG7:FG81">
    <cfRule type="expression" dxfId="2775" priority="43" stopIfTrue="1">
      <formula>FH7&lt;=60</formula>
    </cfRule>
    <cfRule type="expression" dxfId="2774" priority="48" stopIfTrue="1">
      <formula>FH7&gt;270</formula>
    </cfRule>
    <cfRule type="expression" dxfId="2773" priority="47" stopIfTrue="1">
      <formula>FH7&lt;=270</formula>
    </cfRule>
    <cfRule type="expression" dxfId="2772" priority="46" stopIfTrue="1">
      <formula>FH7&lt;=180</formula>
    </cfRule>
    <cfRule type="expression" dxfId="2771" priority="45" stopIfTrue="1">
      <formula>FH7&lt;=120</formula>
    </cfRule>
    <cfRule type="expression" dxfId="2770" priority="44" stopIfTrue="1">
      <formula>FH7&lt;=90</formula>
    </cfRule>
    <cfRule type="expression" dxfId="2769" priority="42" stopIfTrue="1">
      <formula>FH7&lt;=30</formula>
    </cfRule>
    <cfRule type="expression" dxfId="2768" priority="41" stopIfTrue="1">
      <formula>FH7&lt;=0</formula>
    </cfRule>
  </conditionalFormatting>
  <conditionalFormatting sqref="FJ7:FJ81">
    <cfRule type="expression" dxfId="2767" priority="40" stopIfTrue="1">
      <formula>FK7&gt;270</formula>
    </cfRule>
    <cfRule type="expression" dxfId="2766" priority="39" stopIfTrue="1">
      <formula>FK7&lt;=270</formula>
    </cfRule>
    <cfRule type="expression" dxfId="2765" priority="38" stopIfTrue="1">
      <formula>FK7&lt;=180</formula>
    </cfRule>
    <cfRule type="expression" dxfId="2764" priority="37" stopIfTrue="1">
      <formula>FK7&lt;=120</formula>
    </cfRule>
    <cfRule type="expression" dxfId="2763" priority="36" stopIfTrue="1">
      <formula>FK7&lt;=90</formula>
    </cfRule>
    <cfRule type="expression" dxfId="2762" priority="35" stopIfTrue="1">
      <formula>FK7&lt;=60</formula>
    </cfRule>
    <cfRule type="expression" dxfId="2761" priority="34" stopIfTrue="1">
      <formula>FK7&lt;=30</formula>
    </cfRule>
    <cfRule type="expression" dxfId="2760" priority="33" stopIfTrue="1">
      <formula>FK7&lt;=0</formula>
    </cfRule>
  </conditionalFormatting>
  <conditionalFormatting sqref="FM7:FM81">
    <cfRule type="expression" dxfId="2759" priority="32" stopIfTrue="1">
      <formula>FN7&gt;270</formula>
    </cfRule>
    <cfRule type="expression" dxfId="2758" priority="31" stopIfTrue="1">
      <formula>FN7&lt;=270</formula>
    </cfRule>
    <cfRule type="expression" dxfId="2757" priority="30" stopIfTrue="1">
      <formula>FN7&lt;=180</formula>
    </cfRule>
    <cfRule type="expression" dxfId="2756" priority="29" stopIfTrue="1">
      <formula>FN7&lt;=120</formula>
    </cfRule>
    <cfRule type="expression" dxfId="2755" priority="28" stopIfTrue="1">
      <formula>FN7&lt;=90</formula>
    </cfRule>
    <cfRule type="expression" dxfId="2754" priority="27" stopIfTrue="1">
      <formula>FN7&lt;=60</formula>
    </cfRule>
    <cfRule type="expression" dxfId="2753" priority="26" stopIfTrue="1">
      <formula>FN7&lt;=30</formula>
    </cfRule>
    <cfRule type="expression" dxfId="2752" priority="25" stopIfTrue="1">
      <formula>FN7&lt;=0</formula>
    </cfRule>
  </conditionalFormatting>
  <conditionalFormatting sqref="FP7:FP81">
    <cfRule type="expression" dxfId="2751" priority="24" stopIfTrue="1">
      <formula>FQ7&gt;270</formula>
    </cfRule>
    <cfRule type="expression" dxfId="2750" priority="23" stopIfTrue="1">
      <formula>FQ7&lt;=270</formula>
    </cfRule>
    <cfRule type="expression" dxfId="2749" priority="22" stopIfTrue="1">
      <formula>FQ7&lt;=180</formula>
    </cfRule>
    <cfRule type="expression" dxfId="2748" priority="21" stopIfTrue="1">
      <formula>FQ7&lt;=120</formula>
    </cfRule>
    <cfRule type="expression" dxfId="2747" priority="20" stopIfTrue="1">
      <formula>FQ7&lt;=90</formula>
    </cfRule>
    <cfRule type="expression" dxfId="2746" priority="19" stopIfTrue="1">
      <formula>FQ7&lt;=60</formula>
    </cfRule>
    <cfRule type="expression" dxfId="2745" priority="18" stopIfTrue="1">
      <formula>FQ7&lt;=30</formula>
    </cfRule>
    <cfRule type="expression" dxfId="2744" priority="17" stopIfTrue="1">
      <formula>FQ7&lt;=0</formula>
    </cfRule>
  </conditionalFormatting>
  <conditionalFormatting sqref="FS7:FS81">
    <cfRule type="expression" dxfId="2743" priority="16" stopIfTrue="1">
      <formula>FT7&gt;270</formula>
    </cfRule>
    <cfRule type="expression" dxfId="2742" priority="15" stopIfTrue="1">
      <formula>FT7&lt;=270</formula>
    </cfRule>
    <cfRule type="expression" dxfId="2741" priority="14" stopIfTrue="1">
      <formula>FT7&lt;=180</formula>
    </cfRule>
    <cfRule type="expression" dxfId="2740" priority="13" stopIfTrue="1">
      <formula>FT7&lt;=120</formula>
    </cfRule>
    <cfRule type="expression" dxfId="2739" priority="12" stopIfTrue="1">
      <formula>FT7&lt;=90</formula>
    </cfRule>
    <cfRule type="expression" dxfId="2738" priority="11" stopIfTrue="1">
      <formula>FT7&lt;=60</formula>
    </cfRule>
    <cfRule type="expression" dxfId="2737" priority="10" stopIfTrue="1">
      <formula>FT7&lt;=30</formula>
    </cfRule>
    <cfRule type="expression" dxfId="2736" priority="9" stopIfTrue="1">
      <formula>FT7&lt;=0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F8CC-E1F5-4DE5-877C-149E65C7A1E0}">
  <dimension ref="A1:NCP91"/>
  <sheetViews>
    <sheetView topLeftCell="A4" workbookViewId="0">
      <selection activeCell="C1" sqref="C1:E1048576"/>
    </sheetView>
  </sheetViews>
  <sheetFormatPr defaultRowHeight="15" x14ac:dyDescent="0.25"/>
  <cols>
    <col min="1" max="1" width="9.42578125" style="1" customWidth="1"/>
    <col min="2" max="2" width="14.7109375" style="1" customWidth="1"/>
    <col min="3" max="3" width="14.7109375" style="84" hidden="1" customWidth="1"/>
    <col min="4" max="4" width="9.5703125" style="112" hidden="1" customWidth="1"/>
    <col min="5" max="5" width="14.7109375" style="84" hidden="1" customWidth="1"/>
    <col min="6" max="6" width="9.5703125" style="1" customWidth="1"/>
    <col min="7" max="7" width="57.42578125" style="2" bestFit="1" customWidth="1"/>
    <col min="8" max="8" width="5.140625" style="98" hidden="1" customWidth="1"/>
    <col min="9" max="9" width="6.28515625" style="98" hidden="1" customWidth="1"/>
    <col min="10" max="10" width="6" style="98" hidden="1" customWidth="1"/>
    <col min="11" max="11" width="6.42578125" style="98" hidden="1" customWidth="1"/>
    <col min="12" max="12" width="4.85546875" style="98" hidden="1" customWidth="1"/>
    <col min="13" max="15" width="5.42578125" style="98" hidden="1" customWidth="1"/>
    <col min="16" max="32" width="5.140625" style="1" hidden="1" customWidth="1"/>
    <col min="33" max="33" width="5.85546875" style="1" hidden="1" customWidth="1"/>
    <col min="34" max="55" width="5.140625" style="1" hidden="1" customWidth="1"/>
    <col min="56" max="56" width="0.7109375" style="1" hidden="1" customWidth="1"/>
    <col min="57" max="57" width="10" style="97" customWidth="1"/>
    <col min="58" max="58" width="11.42578125" style="97" hidden="1" customWidth="1"/>
    <col min="59" max="59" width="10.7109375" style="97" hidden="1" customWidth="1"/>
    <col min="60" max="61" width="10" style="20" hidden="1" customWidth="1"/>
    <col min="62" max="62" width="9.7109375" style="97" hidden="1" customWidth="1"/>
    <col min="63" max="64" width="10" style="20" hidden="1" customWidth="1"/>
    <col min="65" max="65" width="9.7109375" style="97" hidden="1" customWidth="1"/>
    <col min="66" max="67" width="10" style="20" hidden="1" customWidth="1"/>
    <col min="68" max="68" width="9.7109375" style="97" hidden="1" customWidth="1"/>
    <col min="69" max="70" width="10" style="20" hidden="1" customWidth="1"/>
    <col min="71" max="71" width="9.7109375" style="97" hidden="1" customWidth="1"/>
    <col min="72" max="73" width="10" style="20" hidden="1" customWidth="1"/>
    <col min="74" max="74" width="9.7109375" style="97" hidden="1" customWidth="1"/>
    <col min="75" max="76" width="10" style="20" hidden="1" customWidth="1"/>
    <col min="77" max="77" width="9.7109375" style="97" hidden="1" customWidth="1"/>
    <col min="78" max="79" width="10" style="20" hidden="1" customWidth="1"/>
    <col min="80" max="80" width="9.7109375" style="97" hidden="1" customWidth="1"/>
    <col min="81" max="82" width="10" style="20" hidden="1" customWidth="1"/>
    <col min="83" max="83" width="9.7109375" style="97" hidden="1" customWidth="1"/>
    <col min="84" max="85" width="10" style="20" hidden="1" customWidth="1"/>
    <col min="86" max="86" width="9.7109375" style="97" hidden="1" customWidth="1"/>
    <col min="87" max="88" width="10" style="20" hidden="1" customWidth="1"/>
    <col min="89" max="89" width="9.7109375" style="97" hidden="1" customWidth="1"/>
    <col min="90" max="91" width="10" style="20" hidden="1" customWidth="1"/>
    <col min="92" max="92" width="9.7109375" style="97" hidden="1" customWidth="1"/>
    <col min="93" max="94" width="10" style="20" hidden="1" customWidth="1"/>
    <col min="95" max="95" width="9.7109375" style="97" hidden="1" customWidth="1"/>
    <col min="96" max="97" width="10" style="20" hidden="1" customWidth="1"/>
    <col min="98" max="98" width="9.7109375" style="97" hidden="1" customWidth="1"/>
    <col min="99" max="100" width="10" style="20" hidden="1" customWidth="1"/>
    <col min="101" max="101" width="9.7109375" style="97" hidden="1" customWidth="1"/>
    <col min="102" max="103" width="10" style="20" hidden="1" customWidth="1"/>
    <col min="104" max="104" width="9.7109375" style="97" hidden="1" customWidth="1"/>
    <col min="105" max="106" width="10" style="3" hidden="1" customWidth="1"/>
    <col min="107" max="107" width="9.7109375" style="99" hidden="1" customWidth="1"/>
    <col min="108" max="109" width="10" style="3" hidden="1" customWidth="1"/>
    <col min="110" max="110" width="9.7109375" style="99" hidden="1" customWidth="1"/>
    <col min="111" max="112" width="10" style="3" hidden="1" customWidth="1"/>
    <col min="113" max="113" width="9.7109375" style="99" hidden="1" customWidth="1"/>
    <col min="114" max="115" width="10" style="3" hidden="1" customWidth="1"/>
    <col min="116" max="116" width="9.7109375" style="99" hidden="1" customWidth="1"/>
    <col min="117" max="118" width="10" style="3" hidden="1" customWidth="1"/>
    <col min="119" max="119" width="9.7109375" style="99" hidden="1" customWidth="1"/>
    <col min="120" max="121" width="10" style="3" hidden="1" customWidth="1"/>
    <col min="122" max="122" width="9.7109375" style="99" hidden="1" customWidth="1"/>
    <col min="123" max="124" width="10" style="3" hidden="1" customWidth="1"/>
    <col min="125" max="125" width="9.7109375" style="99" hidden="1" customWidth="1"/>
    <col min="126" max="127" width="10" style="3" hidden="1" customWidth="1"/>
    <col min="128" max="128" width="9.7109375" style="99" hidden="1" customWidth="1"/>
    <col min="129" max="130" width="10" style="3" hidden="1" customWidth="1"/>
    <col min="131" max="131" width="9.7109375" style="99" hidden="1" customWidth="1"/>
    <col min="132" max="133" width="10" style="3" hidden="1" customWidth="1"/>
    <col min="134" max="134" width="9.7109375" style="99" hidden="1" customWidth="1"/>
    <col min="135" max="136" width="10" style="3" hidden="1" customWidth="1"/>
    <col min="137" max="137" width="9.7109375" style="99" hidden="1" customWidth="1"/>
    <col min="138" max="139" width="10" style="3" hidden="1" customWidth="1"/>
    <col min="140" max="140" width="9.7109375" style="99" hidden="1" customWidth="1"/>
    <col min="141" max="142" width="10" style="3" hidden="1" customWidth="1"/>
    <col min="143" max="143" width="9.7109375" style="99" hidden="1" customWidth="1"/>
    <col min="144" max="145" width="10" style="3" hidden="1" customWidth="1"/>
    <col min="146" max="146" width="9.7109375" style="99" hidden="1" customWidth="1"/>
    <col min="147" max="148" width="10" style="3" hidden="1" customWidth="1"/>
    <col min="149" max="149" width="9.7109375" style="99" hidden="1" customWidth="1"/>
    <col min="150" max="151" width="10" style="3" hidden="1" customWidth="1"/>
    <col min="152" max="152" width="9.7109375" style="99" hidden="1" customWidth="1"/>
    <col min="153" max="154" width="10" style="3" hidden="1" customWidth="1"/>
    <col min="155" max="155" width="9.7109375" style="99" hidden="1" customWidth="1"/>
    <col min="156" max="157" width="10" style="3" hidden="1" customWidth="1"/>
    <col min="158" max="158" width="9.7109375" style="99" hidden="1" customWidth="1"/>
    <col min="159" max="160" width="10" style="3" hidden="1" customWidth="1"/>
    <col min="161" max="161" width="9.7109375" style="99" hidden="1" customWidth="1"/>
    <col min="162" max="163" width="10" style="3" hidden="1" customWidth="1"/>
    <col min="164" max="164" width="9.7109375" style="99" hidden="1" customWidth="1"/>
    <col min="165" max="166" width="10" style="3" hidden="1" customWidth="1"/>
    <col min="167" max="167" width="9.7109375" style="99" hidden="1" customWidth="1"/>
    <col min="168" max="169" width="10" style="3" hidden="1" customWidth="1"/>
    <col min="170" max="170" width="9.7109375" style="99" hidden="1" customWidth="1"/>
    <col min="171" max="172" width="10" style="3" hidden="1" customWidth="1"/>
    <col min="173" max="173" width="9.7109375" style="99" hidden="1" customWidth="1"/>
    <col min="174" max="175" width="10" style="3" hidden="1" customWidth="1"/>
    <col min="176" max="176" width="9.7109375" style="99" hidden="1" customWidth="1"/>
    <col min="177" max="181" width="11.85546875" style="3" customWidth="1"/>
    <col min="182" max="559" width="11.85546875" style="4" customWidth="1"/>
    <col min="560" max="9558" width="12.85546875" style="4" customWidth="1"/>
    <col min="9559" max="9559" width="12.85546875" style="3" customWidth="1"/>
    <col min="9560" max="16384" width="13.85546875" style="3" customWidth="1"/>
  </cols>
  <sheetData>
    <row r="1" spans="1:182" ht="14.45" customHeight="1" x14ac:dyDescent="0.25">
      <c r="B1" s="244" t="s">
        <v>29</v>
      </c>
      <c r="C1" s="102"/>
      <c r="D1" s="105"/>
      <c r="E1" s="79"/>
      <c r="F1" s="245" t="s">
        <v>30</v>
      </c>
      <c r="G1" s="246"/>
      <c r="H1" s="226"/>
      <c r="I1" s="226"/>
      <c r="J1" s="226"/>
      <c r="K1" s="226"/>
      <c r="L1" s="226"/>
      <c r="M1" s="226"/>
      <c r="N1" s="226"/>
      <c r="O1" s="226"/>
      <c r="BE1" s="249" t="s">
        <v>320</v>
      </c>
      <c r="BF1" s="249"/>
      <c r="BG1" s="249"/>
      <c r="BH1" s="250"/>
      <c r="BI1" s="250"/>
      <c r="BJ1" s="250"/>
      <c r="BK1" s="249"/>
      <c r="BL1" s="249"/>
      <c r="BM1" s="249"/>
      <c r="BN1" s="250"/>
      <c r="BO1" s="250"/>
      <c r="BP1" s="250"/>
      <c r="BQ1" s="249"/>
      <c r="BR1" s="249"/>
      <c r="BS1" s="249"/>
      <c r="BT1" s="250"/>
      <c r="BU1" s="250"/>
      <c r="BV1" s="250"/>
      <c r="BW1" s="249"/>
      <c r="BX1" s="249"/>
      <c r="BY1" s="249"/>
      <c r="BZ1" s="250"/>
      <c r="CA1" s="250"/>
      <c r="CB1" s="250"/>
      <c r="CC1" s="249"/>
      <c r="CD1" s="249"/>
      <c r="CE1" s="249"/>
      <c r="CF1" s="250"/>
      <c r="CG1" s="250"/>
      <c r="CH1" s="250"/>
      <c r="CI1" s="249"/>
      <c r="CJ1" s="249"/>
      <c r="CK1" s="249"/>
      <c r="CL1" s="250"/>
      <c r="CM1" s="250"/>
      <c r="CN1" s="250"/>
      <c r="CO1" s="249"/>
      <c r="CP1" s="249"/>
      <c r="CQ1" s="249"/>
      <c r="CR1" s="250"/>
      <c r="CS1" s="250"/>
      <c r="CT1" s="250"/>
      <c r="CU1" s="249"/>
      <c r="CV1" s="249"/>
      <c r="CW1" s="249"/>
      <c r="CX1" s="250"/>
      <c r="CY1" s="250"/>
      <c r="CZ1" s="250"/>
      <c r="DA1" s="249"/>
      <c r="DB1" s="249"/>
      <c r="DC1" s="249"/>
      <c r="DD1" s="250"/>
      <c r="DE1" s="250"/>
      <c r="DF1" s="250"/>
      <c r="DG1" s="249"/>
      <c r="DH1" s="249"/>
      <c r="DI1" s="249"/>
      <c r="DJ1" s="250"/>
      <c r="DK1" s="250"/>
      <c r="DL1" s="250"/>
      <c r="DM1" s="249"/>
      <c r="DN1" s="249"/>
      <c r="DO1" s="249"/>
      <c r="DP1" s="250"/>
      <c r="DQ1" s="250"/>
      <c r="DR1" s="250"/>
      <c r="DS1" s="249"/>
      <c r="DT1" s="249"/>
      <c r="DU1" s="249"/>
      <c r="DV1" s="250"/>
      <c r="DW1" s="250"/>
      <c r="DX1" s="250"/>
      <c r="DY1" s="249"/>
      <c r="DZ1" s="249"/>
      <c r="EA1" s="249"/>
      <c r="EB1" s="250"/>
      <c r="EC1" s="250"/>
      <c r="ED1" s="250"/>
      <c r="EE1" s="249"/>
      <c r="EF1" s="249"/>
      <c r="EG1" s="249"/>
      <c r="EH1" s="250"/>
      <c r="EI1" s="250"/>
      <c r="EJ1" s="250"/>
      <c r="EK1" s="249"/>
      <c r="EL1" s="249"/>
      <c r="EM1" s="249"/>
      <c r="EN1" s="250"/>
      <c r="EO1" s="250"/>
      <c r="EP1" s="250"/>
      <c r="EQ1" s="249"/>
      <c r="ER1" s="249"/>
      <c r="ES1" s="249"/>
      <c r="ET1" s="250"/>
      <c r="EU1" s="250"/>
      <c r="EV1" s="250"/>
      <c r="EW1" s="249"/>
      <c r="EX1" s="249"/>
      <c r="EY1" s="249"/>
      <c r="EZ1" s="250"/>
      <c r="FA1" s="250"/>
      <c r="FB1" s="250"/>
      <c r="FC1" s="249"/>
      <c r="FD1" s="249"/>
      <c r="FE1" s="249"/>
      <c r="FF1" s="250"/>
      <c r="FG1" s="250"/>
      <c r="FH1" s="250"/>
      <c r="FI1" s="249"/>
      <c r="FJ1" s="249"/>
      <c r="FK1" s="249"/>
      <c r="FL1" s="250"/>
      <c r="FM1" s="250"/>
      <c r="FN1" s="250"/>
      <c r="FO1" s="249"/>
      <c r="FP1" s="249"/>
      <c r="FQ1" s="249"/>
      <c r="FR1" s="250"/>
      <c r="FS1" s="250"/>
      <c r="FT1" s="250"/>
    </row>
    <row r="2" spans="1:182" ht="33" customHeight="1" x14ac:dyDescent="0.25">
      <c r="B2" s="244"/>
      <c r="C2" s="102"/>
      <c r="D2" s="106"/>
      <c r="E2" s="80"/>
      <c r="F2" s="247"/>
      <c r="G2" s="248"/>
      <c r="H2" s="251" t="s">
        <v>32</v>
      </c>
      <c r="I2" s="251"/>
      <c r="J2" s="251"/>
      <c r="K2" s="251"/>
      <c r="L2" s="251"/>
      <c r="M2" s="251"/>
      <c r="N2" s="251"/>
      <c r="O2" s="226"/>
      <c r="P2" s="252">
        <f ca="1">TODAY()</f>
        <v>45931</v>
      </c>
      <c r="Q2" s="252"/>
      <c r="R2" s="5">
        <f>COUNTA(BE1:FT1)</f>
        <v>1</v>
      </c>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36" t="s">
        <v>243</v>
      </c>
      <c r="BF2" s="236"/>
      <c r="BG2" s="236"/>
      <c r="BH2" s="243"/>
      <c r="BI2" s="243"/>
      <c r="BJ2" s="243"/>
      <c r="BK2" s="236"/>
      <c r="BL2" s="236"/>
      <c r="BM2" s="236"/>
      <c r="BN2" s="243"/>
      <c r="BO2" s="243"/>
      <c r="BP2" s="243"/>
      <c r="BQ2" s="236"/>
      <c r="BR2" s="236"/>
      <c r="BS2" s="236"/>
      <c r="BT2" s="243"/>
      <c r="BU2" s="243"/>
      <c r="BV2" s="243"/>
      <c r="BW2" s="236"/>
      <c r="BX2" s="236"/>
      <c r="BY2" s="236"/>
      <c r="BZ2" s="243"/>
      <c r="CA2" s="243"/>
      <c r="CB2" s="243"/>
      <c r="CC2" s="236"/>
      <c r="CD2" s="236"/>
      <c r="CE2" s="236"/>
      <c r="CF2" s="243"/>
      <c r="CG2" s="243"/>
      <c r="CH2" s="243"/>
      <c r="CI2" s="236"/>
      <c r="CJ2" s="236"/>
      <c r="CK2" s="236"/>
      <c r="CL2" s="243"/>
      <c r="CM2" s="243"/>
      <c r="CN2" s="243"/>
      <c r="CO2" s="236"/>
      <c r="CP2" s="236"/>
      <c r="CQ2" s="236"/>
      <c r="CR2" s="243"/>
      <c r="CS2" s="243"/>
      <c r="CT2" s="243"/>
      <c r="CU2" s="236"/>
      <c r="CV2" s="236"/>
      <c r="CW2" s="236"/>
      <c r="CX2" s="243"/>
      <c r="CY2" s="243"/>
      <c r="CZ2" s="243"/>
      <c r="DA2" s="236"/>
      <c r="DB2" s="236"/>
      <c r="DC2" s="236"/>
      <c r="DD2" s="243"/>
      <c r="DE2" s="243"/>
      <c r="DF2" s="243"/>
      <c r="DG2" s="236" t="s">
        <v>34</v>
      </c>
      <c r="DH2" s="236"/>
      <c r="DI2" s="236"/>
      <c r="DJ2" s="243" t="s">
        <v>34</v>
      </c>
      <c r="DK2" s="243"/>
      <c r="DL2" s="243"/>
      <c r="DM2" s="236" t="s">
        <v>34</v>
      </c>
      <c r="DN2" s="236"/>
      <c r="DO2" s="236"/>
      <c r="DP2" s="243" t="s">
        <v>34</v>
      </c>
      <c r="DQ2" s="243"/>
      <c r="DR2" s="243"/>
      <c r="DS2" s="236" t="s">
        <v>34</v>
      </c>
      <c r="DT2" s="236"/>
      <c r="DU2" s="236"/>
      <c r="DV2" s="243" t="s">
        <v>34</v>
      </c>
      <c r="DW2" s="243"/>
      <c r="DX2" s="243"/>
      <c r="DY2" s="236" t="s">
        <v>34</v>
      </c>
      <c r="DZ2" s="236"/>
      <c r="EA2" s="236"/>
      <c r="EB2" s="243" t="s">
        <v>34</v>
      </c>
      <c r="EC2" s="243"/>
      <c r="ED2" s="243"/>
      <c r="EE2" s="236" t="s">
        <v>34</v>
      </c>
      <c r="EF2" s="236"/>
      <c r="EG2" s="236"/>
      <c r="EH2" s="243" t="s">
        <v>34</v>
      </c>
      <c r="EI2" s="243"/>
      <c r="EJ2" s="243"/>
      <c r="EK2" s="236" t="s">
        <v>34</v>
      </c>
      <c r="EL2" s="236"/>
      <c r="EM2" s="236"/>
      <c r="EN2" s="243" t="s">
        <v>34</v>
      </c>
      <c r="EO2" s="243"/>
      <c r="EP2" s="243"/>
      <c r="EQ2" s="236" t="s">
        <v>34</v>
      </c>
      <c r="ER2" s="236"/>
      <c r="ES2" s="236"/>
      <c r="ET2" s="243" t="s">
        <v>34</v>
      </c>
      <c r="EU2" s="243"/>
      <c r="EV2" s="243"/>
      <c r="EW2" s="236" t="s">
        <v>34</v>
      </c>
      <c r="EX2" s="236"/>
      <c r="EY2" s="236"/>
      <c r="EZ2" s="243" t="s">
        <v>34</v>
      </c>
      <c r="FA2" s="243"/>
      <c r="FB2" s="243"/>
      <c r="FC2" s="236" t="s">
        <v>34</v>
      </c>
      <c r="FD2" s="236"/>
      <c r="FE2" s="236"/>
      <c r="FF2" s="243" t="s">
        <v>34</v>
      </c>
      <c r="FG2" s="243"/>
      <c r="FH2" s="243"/>
      <c r="FI2" s="236" t="s">
        <v>34</v>
      </c>
      <c r="FJ2" s="236"/>
      <c r="FK2" s="236"/>
      <c r="FL2" s="243" t="s">
        <v>34</v>
      </c>
      <c r="FM2" s="243"/>
      <c r="FN2" s="243"/>
      <c r="FO2" s="236" t="s">
        <v>34</v>
      </c>
      <c r="FP2" s="236"/>
      <c r="FQ2" s="236"/>
      <c r="FR2" s="243" t="s">
        <v>34</v>
      </c>
      <c r="FS2" s="243"/>
      <c r="FT2" s="243"/>
      <c r="FU2" s="254" t="s">
        <v>35</v>
      </c>
      <c r="FV2" s="254"/>
      <c r="FW2" s="254"/>
      <c r="FX2" s="254"/>
      <c r="FY2" s="254"/>
      <c r="FZ2" s="3"/>
    </row>
    <row r="3" spans="1:182" ht="12.95" customHeight="1" x14ac:dyDescent="0.25">
      <c r="B3" s="223"/>
      <c r="C3" s="102"/>
      <c r="D3" s="106"/>
      <c r="E3" s="121"/>
      <c r="F3" s="237" t="s">
        <v>36</v>
      </c>
      <c r="G3" s="238"/>
      <c r="H3" s="226"/>
      <c r="I3" s="226"/>
      <c r="J3" s="226"/>
      <c r="K3" s="226"/>
      <c r="L3" s="226"/>
      <c r="M3" s="226"/>
      <c r="N3" s="226"/>
      <c r="O3" s="226"/>
      <c r="P3" s="227"/>
      <c r="Q3" s="227"/>
      <c r="R3" s="5"/>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1"/>
      <c r="BF3" s="221"/>
      <c r="BG3" s="221"/>
      <c r="BH3" s="222"/>
      <c r="BI3" s="222"/>
      <c r="BJ3" s="222"/>
      <c r="BK3" s="221"/>
      <c r="BL3" s="221"/>
      <c r="BM3" s="221"/>
      <c r="BN3" s="222"/>
      <c r="BO3" s="222"/>
      <c r="BP3" s="222"/>
      <c r="BQ3" s="221"/>
      <c r="BR3" s="221"/>
      <c r="BS3" s="221"/>
      <c r="BT3" s="222"/>
      <c r="BU3" s="222"/>
      <c r="BV3" s="222"/>
      <c r="BW3" s="221"/>
      <c r="BX3" s="221"/>
      <c r="BY3" s="221"/>
      <c r="BZ3" s="222"/>
      <c r="CA3" s="222"/>
      <c r="CB3" s="222"/>
      <c r="CC3" s="221"/>
      <c r="CD3" s="221"/>
      <c r="CE3" s="221"/>
      <c r="CF3" s="222"/>
      <c r="CG3" s="222"/>
      <c r="CH3" s="222"/>
      <c r="CI3" s="221"/>
      <c r="CJ3" s="221"/>
      <c r="CK3" s="221"/>
      <c r="CL3" s="222"/>
      <c r="CM3" s="222"/>
      <c r="CN3" s="222"/>
      <c r="CO3" s="221"/>
      <c r="CP3" s="221"/>
      <c r="CQ3" s="221"/>
      <c r="CR3" s="222"/>
      <c r="CS3" s="222"/>
      <c r="CT3" s="222"/>
      <c r="CU3" s="221"/>
      <c r="CV3" s="221"/>
      <c r="CW3" s="221"/>
      <c r="CX3" s="222"/>
      <c r="CY3" s="222"/>
      <c r="CZ3" s="222"/>
      <c r="DA3" s="221"/>
      <c r="DB3" s="221"/>
      <c r="DC3" s="221"/>
      <c r="DD3" s="222"/>
      <c r="DE3" s="222"/>
      <c r="DF3" s="222"/>
      <c r="DG3" s="221"/>
      <c r="DH3" s="221"/>
      <c r="DI3" s="221"/>
      <c r="DJ3" s="222"/>
      <c r="DK3" s="222"/>
      <c r="DL3" s="222"/>
      <c r="DM3" s="221"/>
      <c r="DN3" s="221"/>
      <c r="DO3" s="221"/>
      <c r="DP3" s="222"/>
      <c r="DQ3" s="222"/>
      <c r="DR3" s="222"/>
      <c r="DS3" s="221"/>
      <c r="DT3" s="221"/>
      <c r="DU3" s="221"/>
      <c r="DV3" s="222"/>
      <c r="DW3" s="222"/>
      <c r="DX3" s="222"/>
      <c r="DY3" s="221"/>
      <c r="DZ3" s="221"/>
      <c r="EA3" s="221"/>
      <c r="EB3" s="222"/>
      <c r="EC3" s="222"/>
      <c r="ED3" s="222"/>
      <c r="EE3" s="221"/>
      <c r="EF3" s="221"/>
      <c r="EG3" s="221"/>
      <c r="EH3" s="222"/>
      <c r="EI3" s="222"/>
      <c r="EJ3" s="222"/>
      <c r="EK3" s="221"/>
      <c r="EL3" s="221"/>
      <c r="EM3" s="221"/>
      <c r="EN3" s="222"/>
      <c r="EO3" s="222"/>
      <c r="EP3" s="222"/>
      <c r="EQ3" s="221"/>
      <c r="ER3" s="221"/>
      <c r="ES3" s="221"/>
      <c r="ET3" s="222"/>
      <c r="EU3" s="222"/>
      <c r="EV3" s="222"/>
      <c r="EW3" s="221"/>
      <c r="EX3" s="221"/>
      <c r="EY3" s="221"/>
      <c r="EZ3" s="222"/>
      <c r="FA3" s="222"/>
      <c r="FB3" s="222"/>
      <c r="FC3" s="221"/>
      <c r="FD3" s="221"/>
      <c r="FE3" s="221"/>
      <c r="FF3" s="222"/>
      <c r="FG3" s="222"/>
      <c r="FH3" s="222"/>
      <c r="FI3" s="221"/>
      <c r="FJ3" s="221"/>
      <c r="FK3" s="221"/>
      <c r="FL3" s="222"/>
      <c r="FM3" s="222"/>
      <c r="FN3" s="222"/>
      <c r="FO3" s="221"/>
      <c r="FP3" s="221"/>
      <c r="FQ3" s="221"/>
      <c r="FR3" s="222"/>
      <c r="FS3" s="222"/>
      <c r="FT3" s="222"/>
      <c r="FU3" s="254"/>
      <c r="FV3" s="254"/>
      <c r="FW3" s="254"/>
      <c r="FX3" s="254"/>
      <c r="FY3" s="254"/>
      <c r="FZ3" s="3"/>
    </row>
    <row r="4" spans="1:182" ht="12.95" customHeight="1" x14ac:dyDescent="0.25">
      <c r="B4" s="223"/>
      <c r="C4" s="102"/>
      <c r="D4" s="106"/>
      <c r="E4" s="121"/>
      <c r="F4" s="239" t="s">
        <v>37</v>
      </c>
      <c r="G4" s="240"/>
      <c r="H4" s="226"/>
      <c r="I4" s="226"/>
      <c r="J4" s="226"/>
      <c r="K4" s="226"/>
      <c r="L4" s="226"/>
      <c r="M4" s="226"/>
      <c r="N4" s="226"/>
      <c r="O4" s="226"/>
      <c r="P4" s="227"/>
      <c r="Q4" s="227"/>
      <c r="R4" s="5"/>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1"/>
      <c r="BF4" s="221"/>
      <c r="BG4" s="221"/>
      <c r="BH4" s="222"/>
      <c r="BI4" s="222"/>
      <c r="BJ4" s="222"/>
      <c r="BK4" s="221"/>
      <c r="BL4" s="221"/>
      <c r="BM4" s="221"/>
      <c r="BN4" s="222"/>
      <c r="BO4" s="222"/>
      <c r="BP4" s="222"/>
      <c r="BQ4" s="221"/>
      <c r="BR4" s="221"/>
      <c r="BS4" s="221"/>
      <c r="BT4" s="222"/>
      <c r="BU4" s="222"/>
      <c r="BV4" s="222"/>
      <c r="BW4" s="221"/>
      <c r="BX4" s="221"/>
      <c r="BY4" s="221"/>
      <c r="BZ4" s="222"/>
      <c r="CA4" s="222"/>
      <c r="CB4" s="222"/>
      <c r="CC4" s="221"/>
      <c r="CD4" s="221"/>
      <c r="CE4" s="221"/>
      <c r="CF4" s="222"/>
      <c r="CG4" s="222"/>
      <c r="CH4" s="222"/>
      <c r="CI4" s="221"/>
      <c r="CJ4" s="221"/>
      <c r="CK4" s="221"/>
      <c r="CL4" s="222"/>
      <c r="CM4" s="222"/>
      <c r="CN4" s="222"/>
      <c r="CO4" s="221"/>
      <c r="CP4" s="221"/>
      <c r="CQ4" s="221"/>
      <c r="CR4" s="222"/>
      <c r="CS4" s="222"/>
      <c r="CT4" s="222"/>
      <c r="CU4" s="221"/>
      <c r="CV4" s="221"/>
      <c r="CW4" s="221"/>
      <c r="CX4" s="222"/>
      <c r="CY4" s="222"/>
      <c r="CZ4" s="222"/>
      <c r="DA4" s="221"/>
      <c r="DB4" s="221"/>
      <c r="DC4" s="221"/>
      <c r="DD4" s="222"/>
      <c r="DE4" s="222"/>
      <c r="DF4" s="222"/>
      <c r="DG4" s="221"/>
      <c r="DH4" s="221"/>
      <c r="DI4" s="221"/>
      <c r="DJ4" s="222"/>
      <c r="DK4" s="222"/>
      <c r="DL4" s="222"/>
      <c r="DM4" s="221"/>
      <c r="DN4" s="221"/>
      <c r="DO4" s="221"/>
      <c r="DP4" s="222"/>
      <c r="DQ4" s="222"/>
      <c r="DR4" s="222"/>
      <c r="DS4" s="221"/>
      <c r="DT4" s="221"/>
      <c r="DU4" s="221"/>
      <c r="DV4" s="222"/>
      <c r="DW4" s="222"/>
      <c r="DX4" s="222"/>
      <c r="DY4" s="221"/>
      <c r="DZ4" s="221"/>
      <c r="EA4" s="221"/>
      <c r="EB4" s="222"/>
      <c r="EC4" s="222"/>
      <c r="ED4" s="222"/>
      <c r="EE4" s="221"/>
      <c r="EF4" s="221"/>
      <c r="EG4" s="221"/>
      <c r="EH4" s="222"/>
      <c r="EI4" s="222"/>
      <c r="EJ4" s="222"/>
      <c r="EK4" s="221"/>
      <c r="EL4" s="221"/>
      <c r="EM4" s="221"/>
      <c r="EN4" s="222"/>
      <c r="EO4" s="222"/>
      <c r="EP4" s="222"/>
      <c r="EQ4" s="221"/>
      <c r="ER4" s="221"/>
      <c r="ES4" s="221"/>
      <c r="ET4" s="222"/>
      <c r="EU4" s="222"/>
      <c r="EV4" s="222"/>
      <c r="EW4" s="221"/>
      <c r="EX4" s="221"/>
      <c r="EY4" s="221"/>
      <c r="EZ4" s="222"/>
      <c r="FA4" s="222"/>
      <c r="FB4" s="222"/>
      <c r="FC4" s="221"/>
      <c r="FD4" s="221"/>
      <c r="FE4" s="221"/>
      <c r="FF4" s="222"/>
      <c r="FG4" s="222"/>
      <c r="FH4" s="222"/>
      <c r="FI4" s="221"/>
      <c r="FJ4" s="221"/>
      <c r="FK4" s="221"/>
      <c r="FL4" s="222"/>
      <c r="FM4" s="222"/>
      <c r="FN4" s="222"/>
      <c r="FO4" s="221"/>
      <c r="FP4" s="221"/>
      <c r="FQ4" s="221"/>
      <c r="FR4" s="222"/>
      <c r="FS4" s="222"/>
      <c r="FT4" s="222"/>
      <c r="FU4" s="254"/>
      <c r="FV4" s="254"/>
      <c r="FW4" s="254"/>
      <c r="FX4" s="254"/>
      <c r="FY4" s="254"/>
      <c r="FZ4" s="3"/>
    </row>
    <row r="5" spans="1:182" ht="12.95" customHeight="1" x14ac:dyDescent="0.25">
      <c r="B5" s="223"/>
      <c r="C5" s="102"/>
      <c r="D5" s="106"/>
      <c r="E5" s="121"/>
      <c r="F5" s="241" t="s">
        <v>38</v>
      </c>
      <c r="G5" s="242"/>
      <c r="H5" s="226"/>
      <c r="I5" s="226"/>
      <c r="J5" s="226"/>
      <c r="K5" s="226"/>
      <c r="L5" s="226"/>
      <c r="M5" s="226"/>
      <c r="N5" s="226"/>
      <c r="O5" s="226"/>
      <c r="P5" s="227"/>
      <c r="Q5" s="227"/>
      <c r="R5" s="5"/>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1"/>
      <c r="BF5" s="221"/>
      <c r="BG5" s="221"/>
      <c r="BH5" s="222"/>
      <c r="BI5" s="222"/>
      <c r="BJ5" s="222"/>
      <c r="BK5" s="221"/>
      <c r="BL5" s="221"/>
      <c r="BM5" s="221"/>
      <c r="BN5" s="222"/>
      <c r="BO5" s="222"/>
      <c r="BP5" s="222"/>
      <c r="BQ5" s="221"/>
      <c r="BR5" s="221"/>
      <c r="BS5" s="221"/>
      <c r="BT5" s="222"/>
      <c r="BU5" s="222"/>
      <c r="BV5" s="222"/>
      <c r="BW5" s="221"/>
      <c r="BX5" s="221"/>
      <c r="BY5" s="221"/>
      <c r="BZ5" s="222"/>
      <c r="CA5" s="222"/>
      <c r="CB5" s="222"/>
      <c r="CC5" s="221"/>
      <c r="CD5" s="221"/>
      <c r="CE5" s="221"/>
      <c r="CF5" s="222"/>
      <c r="CG5" s="222"/>
      <c r="CH5" s="222"/>
      <c r="CI5" s="221"/>
      <c r="CJ5" s="221"/>
      <c r="CK5" s="221"/>
      <c r="CL5" s="222"/>
      <c r="CM5" s="222"/>
      <c r="CN5" s="222"/>
      <c r="CO5" s="221"/>
      <c r="CP5" s="221"/>
      <c r="CQ5" s="221"/>
      <c r="CR5" s="222"/>
      <c r="CS5" s="222"/>
      <c r="CT5" s="222"/>
      <c r="CU5" s="221"/>
      <c r="CV5" s="221"/>
      <c r="CW5" s="221"/>
      <c r="CX5" s="222"/>
      <c r="CY5" s="222"/>
      <c r="CZ5" s="222"/>
      <c r="DA5" s="221"/>
      <c r="DB5" s="221"/>
      <c r="DC5" s="221"/>
      <c r="DD5" s="222"/>
      <c r="DE5" s="222"/>
      <c r="DF5" s="222"/>
      <c r="DG5" s="221"/>
      <c r="DH5" s="221"/>
      <c r="DI5" s="221"/>
      <c r="DJ5" s="222"/>
      <c r="DK5" s="222"/>
      <c r="DL5" s="222"/>
      <c r="DM5" s="221"/>
      <c r="DN5" s="221"/>
      <c r="DO5" s="221"/>
      <c r="DP5" s="222"/>
      <c r="DQ5" s="222"/>
      <c r="DR5" s="222"/>
      <c r="DS5" s="221"/>
      <c r="DT5" s="221"/>
      <c r="DU5" s="221"/>
      <c r="DV5" s="222"/>
      <c r="DW5" s="222"/>
      <c r="DX5" s="222"/>
      <c r="DY5" s="221"/>
      <c r="DZ5" s="221"/>
      <c r="EA5" s="221"/>
      <c r="EB5" s="222"/>
      <c r="EC5" s="222"/>
      <c r="ED5" s="222"/>
      <c r="EE5" s="221"/>
      <c r="EF5" s="221"/>
      <c r="EG5" s="221"/>
      <c r="EH5" s="222"/>
      <c r="EI5" s="222"/>
      <c r="EJ5" s="222"/>
      <c r="EK5" s="221"/>
      <c r="EL5" s="221"/>
      <c r="EM5" s="221"/>
      <c r="EN5" s="222"/>
      <c r="EO5" s="222"/>
      <c r="EP5" s="222"/>
      <c r="EQ5" s="221"/>
      <c r="ER5" s="221"/>
      <c r="ES5" s="221"/>
      <c r="ET5" s="222"/>
      <c r="EU5" s="222"/>
      <c r="EV5" s="222"/>
      <c r="EW5" s="221"/>
      <c r="EX5" s="221"/>
      <c r="EY5" s="221"/>
      <c r="EZ5" s="222"/>
      <c r="FA5" s="222"/>
      <c r="FB5" s="222"/>
      <c r="FC5" s="221"/>
      <c r="FD5" s="221"/>
      <c r="FE5" s="221"/>
      <c r="FF5" s="222"/>
      <c r="FG5" s="222"/>
      <c r="FH5" s="222"/>
      <c r="FI5" s="221"/>
      <c r="FJ5" s="221"/>
      <c r="FK5" s="221"/>
      <c r="FL5" s="222"/>
      <c r="FM5" s="222"/>
      <c r="FN5" s="222"/>
      <c r="FO5" s="221"/>
      <c r="FP5" s="221"/>
      <c r="FQ5" s="221"/>
      <c r="FR5" s="222"/>
      <c r="FS5" s="222"/>
      <c r="FT5" s="222"/>
      <c r="FU5" s="254"/>
      <c r="FV5" s="254"/>
      <c r="FW5" s="254"/>
      <c r="FX5" s="254"/>
      <c r="FY5" s="254"/>
      <c r="FZ5" s="3"/>
    </row>
    <row r="6" spans="1:182" s="10" customFormat="1" ht="57" customHeight="1" x14ac:dyDescent="0.25">
      <c r="A6" s="6" t="s">
        <v>39</v>
      </c>
      <c r="B6" s="6" t="s">
        <v>40</v>
      </c>
      <c r="C6" s="81" t="s">
        <v>41</v>
      </c>
      <c r="D6" s="107" t="s">
        <v>244</v>
      </c>
      <c r="E6" s="100" t="s">
        <v>44</v>
      </c>
      <c r="F6" s="35" t="s">
        <v>45</v>
      </c>
      <c r="G6" s="7" t="s">
        <v>46</v>
      </c>
      <c r="H6" s="6" t="s">
        <v>47</v>
      </c>
      <c r="I6" s="6" t="s">
        <v>1</v>
      </c>
      <c r="J6" s="6" t="s">
        <v>2</v>
      </c>
      <c r="K6" s="6" t="s">
        <v>3</v>
      </c>
      <c r="L6" s="6" t="s">
        <v>4</v>
      </c>
      <c r="M6" s="6" t="s">
        <v>5</v>
      </c>
      <c r="N6" s="6" t="s">
        <v>6</v>
      </c>
      <c r="O6" s="28" t="s">
        <v>7</v>
      </c>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8" t="s">
        <v>48</v>
      </c>
      <c r="BF6" s="8"/>
      <c r="BG6" s="8" t="s">
        <v>49</v>
      </c>
      <c r="BH6" s="9" t="s">
        <v>48</v>
      </c>
      <c r="BI6" s="9"/>
      <c r="BJ6" s="9" t="s">
        <v>49</v>
      </c>
      <c r="BK6" s="8" t="s">
        <v>48</v>
      </c>
      <c r="BL6" s="8"/>
      <c r="BM6" s="8" t="s">
        <v>49</v>
      </c>
      <c r="BN6" s="9" t="s">
        <v>48</v>
      </c>
      <c r="BO6" s="9"/>
      <c r="BP6" s="9" t="s">
        <v>49</v>
      </c>
      <c r="BQ6" s="8" t="s">
        <v>48</v>
      </c>
      <c r="BR6" s="8"/>
      <c r="BS6" s="8" t="s">
        <v>49</v>
      </c>
      <c r="BT6" s="9" t="s">
        <v>48</v>
      </c>
      <c r="BU6" s="9"/>
      <c r="BV6" s="9" t="s">
        <v>49</v>
      </c>
      <c r="BW6" s="8" t="s">
        <v>48</v>
      </c>
      <c r="BX6" s="8"/>
      <c r="BY6" s="8" t="s">
        <v>49</v>
      </c>
      <c r="BZ6" s="9" t="s">
        <v>48</v>
      </c>
      <c r="CA6" s="9"/>
      <c r="CB6" s="9" t="s">
        <v>49</v>
      </c>
      <c r="CC6" s="8" t="s">
        <v>48</v>
      </c>
      <c r="CD6" s="8"/>
      <c r="CE6" s="8" t="s">
        <v>49</v>
      </c>
      <c r="CF6" s="9" t="s">
        <v>48</v>
      </c>
      <c r="CG6" s="9"/>
      <c r="CH6" s="9" t="s">
        <v>49</v>
      </c>
      <c r="CI6" s="8" t="s">
        <v>48</v>
      </c>
      <c r="CJ6" s="8"/>
      <c r="CK6" s="8" t="s">
        <v>49</v>
      </c>
      <c r="CL6" s="9" t="s">
        <v>48</v>
      </c>
      <c r="CM6" s="9"/>
      <c r="CN6" s="9" t="s">
        <v>49</v>
      </c>
      <c r="CO6" s="8" t="s">
        <v>48</v>
      </c>
      <c r="CP6" s="8"/>
      <c r="CQ6" s="8" t="s">
        <v>49</v>
      </c>
      <c r="CR6" s="9" t="s">
        <v>48</v>
      </c>
      <c r="CS6" s="9"/>
      <c r="CT6" s="9" t="s">
        <v>49</v>
      </c>
      <c r="CU6" s="8" t="s">
        <v>48</v>
      </c>
      <c r="CV6" s="8"/>
      <c r="CW6" s="8" t="s">
        <v>50</v>
      </c>
      <c r="CX6" s="9" t="s">
        <v>48</v>
      </c>
      <c r="CY6" s="9"/>
      <c r="CZ6" s="9" t="s">
        <v>49</v>
      </c>
      <c r="DA6" s="8" t="s">
        <v>48</v>
      </c>
      <c r="DB6" s="8"/>
      <c r="DC6" s="8" t="s">
        <v>50</v>
      </c>
      <c r="DD6" s="9" t="s">
        <v>48</v>
      </c>
      <c r="DE6" s="9"/>
      <c r="DF6" s="9" t="s">
        <v>49</v>
      </c>
      <c r="DG6" s="8" t="s">
        <v>48</v>
      </c>
      <c r="DH6" s="8"/>
      <c r="DI6" s="8" t="s">
        <v>50</v>
      </c>
      <c r="DJ6" s="9" t="s">
        <v>48</v>
      </c>
      <c r="DK6" s="9"/>
      <c r="DL6" s="9" t="s">
        <v>49</v>
      </c>
      <c r="DM6" s="8" t="s">
        <v>48</v>
      </c>
      <c r="DN6" s="8"/>
      <c r="DO6" s="8" t="s">
        <v>50</v>
      </c>
      <c r="DP6" s="9" t="s">
        <v>48</v>
      </c>
      <c r="DQ6" s="9"/>
      <c r="DR6" s="9" t="s">
        <v>49</v>
      </c>
      <c r="DS6" s="8" t="s">
        <v>48</v>
      </c>
      <c r="DT6" s="8"/>
      <c r="DU6" s="8" t="s">
        <v>50</v>
      </c>
      <c r="DV6" s="9" t="s">
        <v>48</v>
      </c>
      <c r="DW6" s="9"/>
      <c r="DX6" s="9" t="s">
        <v>49</v>
      </c>
      <c r="DY6" s="8" t="s">
        <v>48</v>
      </c>
      <c r="DZ6" s="8"/>
      <c r="EA6" s="8" t="s">
        <v>50</v>
      </c>
      <c r="EB6" s="9" t="s">
        <v>48</v>
      </c>
      <c r="EC6" s="9"/>
      <c r="ED6" s="9" t="s">
        <v>49</v>
      </c>
      <c r="EE6" s="8" t="s">
        <v>51</v>
      </c>
      <c r="EF6" s="8"/>
      <c r="EG6" s="8" t="s">
        <v>50</v>
      </c>
      <c r="EH6" s="9" t="s">
        <v>48</v>
      </c>
      <c r="EI6" s="9"/>
      <c r="EJ6" s="9" t="s">
        <v>49</v>
      </c>
      <c r="EK6" s="8" t="s">
        <v>48</v>
      </c>
      <c r="EL6" s="8"/>
      <c r="EM6" s="8" t="s">
        <v>50</v>
      </c>
      <c r="EN6" s="9" t="s">
        <v>48</v>
      </c>
      <c r="EO6" s="9"/>
      <c r="EP6" s="9" t="s">
        <v>49</v>
      </c>
      <c r="EQ6" s="8" t="s">
        <v>48</v>
      </c>
      <c r="ER6" s="8"/>
      <c r="ES6" s="8" t="s">
        <v>50</v>
      </c>
      <c r="ET6" s="9" t="s">
        <v>48</v>
      </c>
      <c r="EU6" s="9"/>
      <c r="EV6" s="9" t="s">
        <v>49</v>
      </c>
      <c r="EW6" s="8" t="s">
        <v>48</v>
      </c>
      <c r="EX6" s="8"/>
      <c r="EY6" s="8" t="s">
        <v>50</v>
      </c>
      <c r="EZ6" s="9" t="s">
        <v>48</v>
      </c>
      <c r="FA6" s="9"/>
      <c r="FB6" s="9" t="s">
        <v>49</v>
      </c>
      <c r="FC6" s="8" t="s">
        <v>48</v>
      </c>
      <c r="FD6" s="8"/>
      <c r="FE6" s="8" t="s">
        <v>50</v>
      </c>
      <c r="FF6" s="9" t="s">
        <v>48</v>
      </c>
      <c r="FG6" s="9"/>
      <c r="FH6" s="9" t="s">
        <v>49</v>
      </c>
      <c r="FI6" s="8" t="s">
        <v>48</v>
      </c>
      <c r="FJ6" s="8"/>
      <c r="FK6" s="8" t="s">
        <v>50</v>
      </c>
      <c r="FL6" s="9" t="s">
        <v>48</v>
      </c>
      <c r="FM6" s="9"/>
      <c r="FN6" s="9" t="s">
        <v>49</v>
      </c>
      <c r="FO6" s="8" t="s">
        <v>48</v>
      </c>
      <c r="FP6" s="8"/>
      <c r="FQ6" s="8" t="s">
        <v>50</v>
      </c>
      <c r="FR6" s="9" t="s">
        <v>48</v>
      </c>
      <c r="FS6" s="9"/>
      <c r="FT6" s="9" t="s">
        <v>49</v>
      </c>
      <c r="FU6" s="254"/>
      <c r="FV6" s="254"/>
      <c r="FW6" s="254"/>
      <c r="FX6" s="254"/>
      <c r="FY6" s="254"/>
      <c r="FZ6" s="6" t="s">
        <v>52</v>
      </c>
    </row>
    <row r="7" spans="1:182" s="14" customFormat="1" ht="14.45" customHeight="1" x14ac:dyDescent="0.25">
      <c r="A7" s="2">
        <v>100</v>
      </c>
      <c r="B7" s="2" t="s">
        <v>292</v>
      </c>
      <c r="C7" s="78"/>
      <c r="D7" s="108"/>
      <c r="E7" s="90"/>
      <c r="F7" s="2">
        <v>1</v>
      </c>
      <c r="G7" s="76" t="s">
        <v>293</v>
      </c>
      <c r="H7" s="113" t="str">
        <f t="shared" ref="H7:H82" ca="1" si="0">IF(COUNTIFS($P7:$BC7,"&gt;270")=0,"",COUNTIFS($P7:$BC7,"&gt;270"))</f>
        <v/>
      </c>
      <c r="I7" s="114" t="str">
        <f t="shared" ref="I7:I82" ca="1" si="1">IF(COUNTIFS($P7:$BC7,"&lt;=270")&gt;0,IF(COUNTIFS($P7:$BC7,"&lt;=270")-COUNTIFS($P7:$BC7,"&lt;=180")=0,"",COUNTIFS($P7:$BC7,"&lt;=270")-COUNTIFS($P7:$BC7,"&lt;=180")),"")</f>
        <v/>
      </c>
      <c r="J7" s="114" t="str">
        <f t="shared" ref="J7:J82" ca="1" si="2">IF(COUNTIFS($P7:$BC7,"&lt;=180")&gt;0,IF(COUNTIFS($P7:$BC7,"&lt;=180")-COUNTIFS($P7:$BC7,"&lt;=120")=0,"",COUNTIFS($P7:$BC7,"&lt;=180")-COUNTIFS($P7:$BC7,"&lt;=120")),"")</f>
        <v/>
      </c>
      <c r="K7" s="114" t="str">
        <f t="shared" ref="K7:K82" ca="1" si="3">IF(COUNTIFS($P7:$BC7,"&lt;=120")&gt;0,IF(COUNTIFS($P7:$BC7,"&lt;=120")-COUNTIFS($P7:$BC7,"&lt;=90")=0,"",COUNTIFS($P7:$BC7,"&lt;=120")-COUNTIFS($P7:$BC7,"&lt;=90")),"")</f>
        <v/>
      </c>
      <c r="L7" s="114" t="str">
        <f t="shared" ref="L7:L82" ca="1" si="4">IF(COUNTIFS($P7:$BC7,"&lt;=90")&gt;0,IF(COUNTIFS($P7:$BC7,"&lt;=90")-COUNTIFS($P7:$BC7,"&lt;=60")=0,"",COUNTIFS($P7:$BC7,"&lt;=90")-COUNTIFS($P7:$BC7,"&lt;=60")),"")</f>
        <v/>
      </c>
      <c r="M7" s="114" t="str">
        <f t="shared" ref="M7:M82" ca="1" si="5">IF(COUNTIFS($P7:$BC7,"&lt;=60")&gt;0,IF(COUNTIFS($P7:$BC7,"&lt;=60")-COUNTIFS($P7:$BC7,"&lt;=30")=0,"",COUNTIFS($P7:$BC7,"&lt;=60")-COUNTIFS($P7:$BC7,"&lt;=30")),"")</f>
        <v/>
      </c>
      <c r="N7" s="114" t="str">
        <f t="shared" ref="N7:N71" ca="1" si="6">IF(COUNTIFS($P7:$BC7,"&lt;=30")&gt;0,IF(COUNTIFS($P7:$BC7,"&lt;=30")-COUNTIFS($P7:$BC7,"&lt;=0")=0,"",COUNTIFS($P7:$BC7,"&lt;=30")-COUNTIFS($P7:$BC7,"&lt;=0")),"")</f>
        <v/>
      </c>
      <c r="O7" s="114">
        <f t="shared" ref="O7:O71" ca="1" si="7">IF(COUNTIFS($P7:$BC7,"&lt;=0")=0,"",COUNTIFS($P7:$BC7,"&lt;=0"))</f>
        <v>1</v>
      </c>
      <c r="P7" s="93">
        <f t="shared" ref="P7:P71" ca="1" si="8">IF($R$2&gt;0,IF(BF7="","",BF7),"")</f>
        <v>-259</v>
      </c>
      <c r="Q7" s="93" t="str">
        <f t="shared" ref="Q7:Q71" si="9">IF($R$2&gt;1,IF(BI7="","",BI7),"")</f>
        <v/>
      </c>
      <c r="R7" s="93" t="str">
        <f t="shared" ref="R7:R71" si="10">IF($R$2&gt;2,IF(BL7="","",BL7),"")</f>
        <v/>
      </c>
      <c r="S7" s="93" t="str">
        <f t="shared" ref="S7:S71" si="11">IF($R$2&gt;3,IF(BO7="","",BO7),"")</f>
        <v/>
      </c>
      <c r="T7" s="93" t="str">
        <f t="shared" ref="T7:T71" si="12">IF($R$2&gt;4,IF(BR7="","",BR7),"")</f>
        <v/>
      </c>
      <c r="U7" s="93" t="str">
        <f t="shared" ref="U7:U71" si="13">IF($R$2&gt;5,IF(BU7="","",BU7),"")</f>
        <v/>
      </c>
      <c r="V7" s="93" t="str">
        <f t="shared" ref="V7:V71" si="14">IF($R$2&gt;6,IF(BX7="","",BX7),"")</f>
        <v/>
      </c>
      <c r="W7" s="93" t="str">
        <f t="shared" ref="W7:W71" si="15">IF($R$2&gt;7,IF(CA7="","",CA7),"")</f>
        <v/>
      </c>
      <c r="X7" s="93" t="str">
        <f t="shared" ref="X7:X71" si="16">IF($R$2&gt;8,IF(CD7="","",CD7),"")</f>
        <v/>
      </c>
      <c r="Y7" s="93" t="str">
        <f t="shared" ref="Y7:Y71" si="17">IF($R$2&gt;9,IF(CG7="","",CG7),"")</f>
        <v/>
      </c>
      <c r="Z7" s="93" t="str">
        <f t="shared" ref="Z7:Z71" si="18">IF($R$2&gt;10,IF(CJ7="","",CJ7),"")</f>
        <v/>
      </c>
      <c r="AA7" s="93" t="str">
        <f t="shared" ref="AA7:AA71" si="19">IF($R$2&gt;11,IF(CM7="","",CM7),"")</f>
        <v/>
      </c>
      <c r="AB7" s="93" t="str">
        <f t="shared" ref="AB7:AB71" si="20">IF($R$2&gt;12,IF(CP7="","",CP7),"")</f>
        <v/>
      </c>
      <c r="AC7" s="93" t="str">
        <f t="shared" ref="AC7:AC71" si="21">IF($R$2&gt;13,IF(CS7="","",CS7),"")</f>
        <v/>
      </c>
      <c r="AD7" s="93" t="str">
        <f t="shared" ref="AD7:AD71" si="22">IF($R$2&gt;14,IF(CV7="","",CV7),"")</f>
        <v/>
      </c>
      <c r="AE7" s="93" t="str">
        <f t="shared" ref="AE7:AE71" si="23">IF($R$2&gt;15,IF(CY7="","",CY7),"")</f>
        <v/>
      </c>
      <c r="AF7" s="93" t="str">
        <f t="shared" ref="AF7:AF71" si="24">IF($R$2&gt;16,IF(DB7="","",DB7),"")</f>
        <v/>
      </c>
      <c r="AG7" s="93" t="str">
        <f>IF($R$2&gt;17,IF(DE7="","",DE7),"")</f>
        <v/>
      </c>
      <c r="AH7" s="93" t="str">
        <f>IF($R$2&gt;18,IF(DH7 = "","",DH7),"")</f>
        <v/>
      </c>
      <c r="AI7" s="93" t="str">
        <f>IF($R$2&gt;19,IF(DK7="","",DK7),"")</f>
        <v/>
      </c>
      <c r="AJ7" s="93" t="str">
        <f>IF($R$2&gt;20,IF(DN7="","",DN7),"")</f>
        <v/>
      </c>
      <c r="AK7" s="93" t="str">
        <f>IF($R$2&gt;21,IF(DQ7="","",DQ7),"")</f>
        <v/>
      </c>
      <c r="AL7" s="93" t="str">
        <f>IF($R$2&gt;22,IF(DT7="","",DT7),"")</f>
        <v/>
      </c>
      <c r="AM7" s="93" t="str">
        <f>IF($R$2&gt;23,IF(DW7="","",DW7),"")</f>
        <v/>
      </c>
      <c r="AN7" s="93" t="str">
        <f>IF($R$2&gt;24,IF(DZ7="","",DZ7),"")</f>
        <v/>
      </c>
      <c r="AO7" s="93" t="str">
        <f>IF($R$2&gt;25,IF(EC7="","",EC7),"")</f>
        <v/>
      </c>
      <c r="AP7" s="93" t="str">
        <f>IF($R$2&gt;26,IF(EF7="","",EF7),"")</f>
        <v/>
      </c>
      <c r="AQ7" s="93" t="str">
        <f>IF($R$2&gt;27,IF(EI7="","",EI7),"")</f>
        <v/>
      </c>
      <c r="AR7" s="93" t="str">
        <f>IF($R$2&gt;28,IF(EL7="","",EL7),"")</f>
        <v/>
      </c>
      <c r="AS7" s="93" t="str">
        <f>IF($R$2&gt;29,IF(EO7 = "", "", EO7),"")</f>
        <v/>
      </c>
      <c r="AT7" s="93" t="str">
        <f>IF($R$2&gt;30,IF(ER7="","",ER7),"")</f>
        <v/>
      </c>
      <c r="AU7" s="93" t="str">
        <f>IF($R$2&gt;31,IF(EU7="","",EU7),"")</f>
        <v/>
      </c>
      <c r="AV7" s="93" t="str">
        <f>IF($R$2&gt;32,IF(EX7="","",EX7),"")</f>
        <v/>
      </c>
      <c r="AW7" s="93" t="str">
        <f>IF($R$2&gt;33,IF(FA7="","",FA7),"")</f>
        <v/>
      </c>
      <c r="AX7" s="93" t="str">
        <f>IF($R$2&gt;34,IF(FD7="","",FD7),"")</f>
        <v/>
      </c>
      <c r="AY7" s="93" t="str">
        <f>IF($R$2&gt;35,IF(FG7="","",FG7),"")</f>
        <v/>
      </c>
      <c r="AZ7" s="93" t="str">
        <f>IF($R$2&gt;36,IF(FJ7="","",FJ7),"")</f>
        <v/>
      </c>
      <c r="BA7" s="93" t="str">
        <f>IF($R$2&gt;37,IF(FM7="","",FM7),"")</f>
        <v/>
      </c>
      <c r="BB7" s="93" t="str">
        <f>IF($R$2&gt;38,IF(FP7="","",FP7),"")</f>
        <v/>
      </c>
      <c r="BC7" s="93" t="str">
        <f>IF($R$2&gt;39,IF(FS7="","",FS7),"")</f>
        <v/>
      </c>
      <c r="BD7" s="93" t="str">
        <f>IF($R$2&gt;40,IF(FV7="","",FV7),"")</f>
        <v/>
      </c>
      <c r="BE7" s="13">
        <v>45307</v>
      </c>
      <c r="BF7" s="74">
        <f t="shared" ref="BF7:BF11" ca="1" si="25">IF(BG7="","",_xlfn.DAYS(BG7,$P$2))</f>
        <v>-259</v>
      </c>
      <c r="BG7" s="36">
        <f t="shared" ref="BG7:BG11" si="26">IF(BE7="","",BE7+($F7*365))</f>
        <v>45672</v>
      </c>
      <c r="BH7" s="13"/>
      <c r="BI7" s="75" t="str">
        <f>IF(BJ7="","",_xlfn.DAYS(BJ7,$P$2))</f>
        <v/>
      </c>
      <c r="BJ7" s="37" t="str">
        <f>IF(BH7="","",BH7+($F7*365))</f>
        <v/>
      </c>
      <c r="BK7" s="13"/>
      <c r="BL7" s="74" t="str">
        <f>IF(BM7="","",_xlfn.DAYS(BM7,$P$2))</f>
        <v/>
      </c>
      <c r="BM7" s="36" t="str">
        <f>IF(BK7="","",BK7+($F7*365))</f>
        <v/>
      </c>
      <c r="BN7" s="13"/>
      <c r="BO7" s="75" t="str">
        <f>IF(BP7="","",_xlfn.DAYS(BP7,$P$2))</f>
        <v/>
      </c>
      <c r="BP7" s="37" t="str">
        <f>IF(BN7="","",BN7+($F7*365))</f>
        <v/>
      </c>
      <c r="BQ7" s="13"/>
      <c r="BR7" s="74" t="str">
        <f>IF(BS7="","",_xlfn.DAYS(BS7,$P$2))</f>
        <v/>
      </c>
      <c r="BS7" s="36" t="str">
        <f>IF(BQ7="","",BQ7+($F7*365))</f>
        <v/>
      </c>
      <c r="BT7" s="13"/>
      <c r="BU7" s="75" t="str">
        <f>IF(BV7="","",_xlfn.DAYS(BV7,$P$2))</f>
        <v/>
      </c>
      <c r="BV7" s="37" t="str">
        <f>IF(BT7="","",BT7+($F7*365))</f>
        <v/>
      </c>
      <c r="BW7" s="13"/>
      <c r="BX7" s="74" t="str">
        <f>IF(BY7="","",_xlfn.DAYS(BY7,$P$2))</f>
        <v/>
      </c>
      <c r="BY7" s="36" t="str">
        <f>IF(BW7="","",BW7+($F7*365))</f>
        <v/>
      </c>
      <c r="BZ7" s="13"/>
      <c r="CA7" s="75" t="str">
        <f>IF(CB7="","",_xlfn.DAYS(CB7,$P$2))</f>
        <v/>
      </c>
      <c r="CB7" s="37" t="str">
        <f>IF(BZ7="","",BZ7+($F7*365))</f>
        <v/>
      </c>
      <c r="CC7" s="13"/>
      <c r="CD7" s="74" t="str">
        <f>IF(CE7="","",_xlfn.DAYS(CE7,$P$2))</f>
        <v/>
      </c>
      <c r="CE7" s="36" t="str">
        <f>IF(CC7="","",CC7+($F7*365))</f>
        <v/>
      </c>
      <c r="CF7" s="13"/>
      <c r="CG7" s="115" t="str">
        <f>IF(CH7="","",_xlfn.DAYS(CH7,$P$2))</f>
        <v/>
      </c>
      <c r="CH7" s="225" t="str">
        <f>IF(CF7="","",CF7+($F7*365))</f>
        <v/>
      </c>
      <c r="CI7" s="13"/>
      <c r="CJ7" s="5" t="str">
        <f>IF(CK7="","",_xlfn.DAYS(CK7,$P$2))</f>
        <v/>
      </c>
      <c r="CK7" s="224" t="str">
        <f>IF(CI7="","",CI7+($F7*365))</f>
        <v/>
      </c>
      <c r="CL7" s="13"/>
      <c r="CM7" s="115" t="str">
        <f>IF(CN7="","",_xlfn.DAYS(CN7,$P$2))</f>
        <v/>
      </c>
      <c r="CN7" s="225" t="str">
        <f>IF(CL7="","",CL7+($F7*365))</f>
        <v/>
      </c>
      <c r="CO7" s="13"/>
      <c r="CP7" s="5" t="str">
        <f>IF(CQ7="","",_xlfn.DAYS(CQ7,$P$2))</f>
        <v/>
      </c>
      <c r="CQ7" s="224" t="str">
        <f>IF(CO7="","",CO7+($F7*365))</f>
        <v/>
      </c>
      <c r="CR7" s="13"/>
      <c r="CS7" s="115" t="str">
        <f>IF(CT7="","",_xlfn.DAYS(CT7,$P$2))</f>
        <v/>
      </c>
      <c r="CT7" s="225" t="str">
        <f>IF(CR7="","",CR7+($F7*365))</f>
        <v/>
      </c>
      <c r="CU7" s="13"/>
      <c r="CV7" s="5" t="str">
        <f>IF(CW7="","",_xlfn.DAYS(CW7,$P$2))</f>
        <v/>
      </c>
      <c r="CW7" s="224" t="str">
        <f>IF(CU7="","",CU7+($F7*365))</f>
        <v/>
      </c>
      <c r="CX7" s="13"/>
      <c r="CY7" s="115" t="str">
        <f>IF(CZ7="","",_xlfn.DAYS(CZ7,$P$2))</f>
        <v/>
      </c>
      <c r="CZ7" s="225" t="str">
        <f>IF(CX7="","",CX7+($F7*365))</f>
        <v/>
      </c>
      <c r="DA7" s="13"/>
      <c r="DB7" s="5" t="str">
        <f>IF(DC7="","",_xlfn.DAYS(DC7,$P$2))</f>
        <v/>
      </c>
      <c r="DC7" s="224" t="str">
        <f>IF(DA7="","",DA7+($F7*365))</f>
        <v/>
      </c>
      <c r="DD7" s="13"/>
      <c r="DE7" s="115" t="str">
        <f>IF(DF7="","",_xlfn.DAYS(DF7,$P$2))</f>
        <v/>
      </c>
      <c r="DF7" s="225" t="str">
        <f>IF(DD7="","",DD7+($F7*365))</f>
        <v/>
      </c>
      <c r="DG7" s="13"/>
      <c r="DH7" s="5" t="str">
        <f>IF(DI7="","",_xlfn.DAYS(DI7,$P$2))</f>
        <v/>
      </c>
      <c r="DI7" s="224" t="str">
        <f>IF(DG7="","",DG7+($F7*365))</f>
        <v/>
      </c>
      <c r="DJ7" s="13"/>
      <c r="DK7" s="115" t="str">
        <f>IF(DL7="","",_xlfn.DAYS(DL7,$P$2))</f>
        <v/>
      </c>
      <c r="DL7" s="225" t="str">
        <f>IF(DJ7="","",DJ7+($F7*365))</f>
        <v/>
      </c>
      <c r="DM7" s="13"/>
      <c r="DN7" s="5" t="str">
        <f>IF(DO7="","",_xlfn.DAYS(DO7,$P$2))</f>
        <v/>
      </c>
      <c r="DO7" s="224" t="str">
        <f>IF(DM7="","",DM7+($F7*365))</f>
        <v/>
      </c>
      <c r="DP7" s="13"/>
      <c r="DQ7" s="115" t="str">
        <f>IF(DR7="","",_xlfn.DAYS(DR7,$P$2))</f>
        <v/>
      </c>
      <c r="DR7" s="225" t="str">
        <f>IF(DP7="","",DP7+($F7*365))</f>
        <v/>
      </c>
      <c r="DS7" s="13"/>
      <c r="DT7" s="5" t="str">
        <f>IF(DU7="","",_xlfn.DAYS(DU7,$P$2))</f>
        <v/>
      </c>
      <c r="DU7" s="224" t="str">
        <f>IF(DS7="","",DS7+($F7*365))</f>
        <v/>
      </c>
      <c r="DV7" s="13"/>
      <c r="DW7" s="115" t="str">
        <f>IF(DX7="","",_xlfn.DAYS(DX7,$P$2))</f>
        <v/>
      </c>
      <c r="DX7" s="225" t="str">
        <f>IF(DV7="","",DV7+($F7*365))</f>
        <v/>
      </c>
      <c r="DY7" s="13"/>
      <c r="DZ7" s="5" t="str">
        <f>IF(EA7="","",_xlfn.DAYS(EA7,$P$2))</f>
        <v/>
      </c>
      <c r="EA7" s="224" t="str">
        <f>IF(DY7="","",DY7+($F7*365))</f>
        <v/>
      </c>
      <c r="EB7" s="13"/>
      <c r="EC7" s="115" t="str">
        <f>IF(ED7="","",_xlfn.DAYS(ED7,$P$2))</f>
        <v/>
      </c>
      <c r="ED7" s="225" t="str">
        <f>IF(EB7="","",EB7+($F7*365))</f>
        <v/>
      </c>
      <c r="EE7" s="13"/>
      <c r="EF7" s="5" t="str">
        <f>IF(EG7="","",_xlfn.DAYS(EG7,$P$2))</f>
        <v/>
      </c>
      <c r="EG7" s="224" t="str">
        <f>IF(EE7="","",EE7+($F7*365))</f>
        <v/>
      </c>
      <c r="EH7" s="13"/>
      <c r="EI7" s="115" t="str">
        <f>IF(EJ7="","",_xlfn.DAYS(EJ7,$P$2))</f>
        <v/>
      </c>
      <c r="EJ7" s="225" t="str">
        <f>IF(EH7="","",EH7+($F7*365))</f>
        <v/>
      </c>
      <c r="EK7" s="13"/>
      <c r="EL7" s="5" t="str">
        <f>IF(EM7="","",_xlfn.DAYS(EM7,$P$2))</f>
        <v/>
      </c>
      <c r="EM7" s="224" t="str">
        <f>IF(EK7="","",EK7+($F7*365))</f>
        <v/>
      </c>
      <c r="EN7" s="13"/>
      <c r="EO7" s="115" t="str">
        <f>IF(EP7="","",_xlfn.DAYS(EP7,$P$2))</f>
        <v/>
      </c>
      <c r="EP7" s="225" t="str">
        <f>IF(EN7="","",EN7+($F7*365))</f>
        <v/>
      </c>
      <c r="EQ7" s="13"/>
      <c r="ER7" s="5" t="str">
        <f>IF(ES7="","",_xlfn.DAYS(ES7,$P$2))</f>
        <v/>
      </c>
      <c r="ES7" s="224" t="str">
        <f>IF(EQ7="","",EQ7+($F7*365))</f>
        <v/>
      </c>
      <c r="ET7" s="13"/>
      <c r="EU7" s="115" t="str">
        <f>IF(EV7="","",_xlfn.DAYS(EV7,$P$2))</f>
        <v/>
      </c>
      <c r="EV7" s="225" t="str">
        <f>IF(ET7="","",ET7+($F7*365))</f>
        <v/>
      </c>
      <c r="EW7" s="13"/>
      <c r="EX7" s="5" t="str">
        <f>IF(EY7="","",_xlfn.DAYS(EY7,$P$2))</f>
        <v/>
      </c>
      <c r="EY7" s="224" t="str">
        <f>IF(EW7="","",EW7+($F7*365))</f>
        <v/>
      </c>
      <c r="EZ7" s="13"/>
      <c r="FA7" s="115" t="str">
        <f>IF(FB7="","",_xlfn.DAYS(FB7,$P$2))</f>
        <v/>
      </c>
      <c r="FB7" s="225" t="str">
        <f>IF(EZ7="","",EZ7+($F7*365))</f>
        <v/>
      </c>
      <c r="FC7" s="13"/>
      <c r="FD7" s="5" t="str">
        <f>IF(FE7="","",_xlfn.DAYS(FE7,$P$2))</f>
        <v/>
      </c>
      <c r="FE7" s="224" t="str">
        <f>IF(FC7="","",FC7+($F7*365))</f>
        <v/>
      </c>
      <c r="FF7" s="13"/>
      <c r="FG7" s="115" t="str">
        <f>IF(FH7="","",_xlfn.DAYS(FH7,$P$2))</f>
        <v/>
      </c>
      <c r="FH7" s="225" t="str">
        <f>IF(FF7="","",FF7+($F7*365))</f>
        <v/>
      </c>
      <c r="FI7" s="13"/>
      <c r="FJ7" s="5" t="str">
        <f>IF(FK7="","",_xlfn.DAYS(FK7,$P$2))</f>
        <v/>
      </c>
      <c r="FK7" s="224" t="str">
        <f>IF(FI7="","",FI7+($F7*365))</f>
        <v/>
      </c>
      <c r="FL7" s="13"/>
      <c r="FM7" s="115" t="str">
        <f>IF(FN7="","",_xlfn.DAYS(FN7,$P$2))</f>
        <v/>
      </c>
      <c r="FN7" s="225" t="str">
        <f>IF(FL7="","",FL7+($F7*365))</f>
        <v/>
      </c>
      <c r="FO7" s="13"/>
      <c r="FP7" s="5" t="str">
        <f>IF(FQ7="","",_xlfn.DAYS(FQ7,$P$2))</f>
        <v/>
      </c>
      <c r="FQ7" s="224" t="str">
        <f>IF(FO7 = "", "",FO7+($F7*365))</f>
        <v/>
      </c>
      <c r="FR7" s="13"/>
      <c r="FS7" s="115" t="str">
        <f>IF(FT7="","",_xlfn.DAYS(FT7,$P$2))</f>
        <v/>
      </c>
      <c r="FT7" s="225" t="str">
        <f>IF(FR7="","",FR7+($F7*365))</f>
        <v/>
      </c>
      <c r="FU7" s="261" t="s">
        <v>321</v>
      </c>
      <c r="FV7" s="262"/>
      <c r="FW7" s="262"/>
      <c r="FX7" s="262"/>
      <c r="FY7" s="263"/>
      <c r="FZ7" s="93">
        <f>$R$2</f>
        <v>1</v>
      </c>
    </row>
    <row r="8" spans="1:182" s="14" customFormat="1" ht="14.45" customHeight="1" x14ac:dyDescent="0.25">
      <c r="A8" s="2">
        <f t="shared" ref="A8:A71" ca="1" si="27">IF(SUM(H8:O8)=0,"",SUM(H8:O8))</f>
        <v>1</v>
      </c>
      <c r="B8" s="2" t="s">
        <v>295</v>
      </c>
      <c r="C8" s="78"/>
      <c r="D8" s="109"/>
      <c r="E8" s="90"/>
      <c r="F8" s="2">
        <v>1</v>
      </c>
      <c r="G8" s="76" t="s">
        <v>297</v>
      </c>
      <c r="H8" s="114" t="str">
        <f t="shared" ca="1" si="0"/>
        <v/>
      </c>
      <c r="I8" s="114" t="str">
        <f t="shared" ca="1" si="1"/>
        <v/>
      </c>
      <c r="J8" s="114" t="str">
        <f t="shared" ca="1" si="2"/>
        <v/>
      </c>
      <c r="K8" s="114" t="str">
        <f t="shared" ca="1" si="3"/>
        <v/>
      </c>
      <c r="L8" s="114" t="str">
        <f t="shared" ca="1" si="4"/>
        <v/>
      </c>
      <c r="M8" s="114" t="str">
        <f t="shared" ca="1" si="5"/>
        <v/>
      </c>
      <c r="N8" s="114" t="str">
        <f t="shared" ca="1" si="6"/>
        <v/>
      </c>
      <c r="O8" s="114">
        <f t="shared" ca="1" si="7"/>
        <v>1</v>
      </c>
      <c r="P8" s="93">
        <f t="shared" ca="1" si="8"/>
        <v>-259</v>
      </c>
      <c r="Q8" s="93" t="str">
        <f t="shared" si="9"/>
        <v/>
      </c>
      <c r="R8" s="93" t="str">
        <f t="shared" si="10"/>
        <v/>
      </c>
      <c r="S8" s="93" t="str">
        <f t="shared" si="11"/>
        <v/>
      </c>
      <c r="T8" s="93" t="str">
        <f t="shared" si="12"/>
        <v/>
      </c>
      <c r="U8" s="93" t="str">
        <f t="shared" si="13"/>
        <v/>
      </c>
      <c r="V8" s="93" t="str">
        <f t="shared" si="14"/>
        <v/>
      </c>
      <c r="W8" s="93" t="str">
        <f t="shared" si="15"/>
        <v/>
      </c>
      <c r="X8" s="93" t="str">
        <f t="shared" si="16"/>
        <v/>
      </c>
      <c r="Y8" s="93" t="str">
        <f t="shared" si="17"/>
        <v/>
      </c>
      <c r="Z8" s="93" t="str">
        <f t="shared" si="18"/>
        <v/>
      </c>
      <c r="AA8" s="93" t="str">
        <f t="shared" si="19"/>
        <v/>
      </c>
      <c r="AB8" s="93" t="str">
        <f t="shared" si="20"/>
        <v/>
      </c>
      <c r="AC8" s="93" t="str">
        <f t="shared" si="21"/>
        <v/>
      </c>
      <c r="AD8" s="93" t="str">
        <f t="shared" si="22"/>
        <v/>
      </c>
      <c r="AE8" s="93" t="str">
        <f t="shared" si="23"/>
        <v/>
      </c>
      <c r="AF8" s="93" t="str">
        <f t="shared" si="24"/>
        <v/>
      </c>
      <c r="AG8" s="93" t="str">
        <f t="shared" ref="AG8:AG72" si="28">IF($R$2&gt;17,IF(DE8="","",DE8),"")</f>
        <v/>
      </c>
      <c r="AH8" s="93" t="str">
        <f t="shared" ref="AH8:AH72" si="29">IF($R$2&gt;18,IF(DH8 = "","",DH8),"")</f>
        <v/>
      </c>
      <c r="AI8" s="93" t="str">
        <f t="shared" ref="AI8:AI72" si="30">IF($R$2&gt;19,IF(DK8="","",DK8),"")</f>
        <v/>
      </c>
      <c r="AJ8" s="93" t="str">
        <f t="shared" ref="AJ8:AJ72" si="31">IF($R$2&gt;20,IF(DN8="","",DN8),"")</f>
        <v/>
      </c>
      <c r="AK8" s="93" t="str">
        <f t="shared" ref="AK8:AK72" si="32">IF($R$2&gt;21,IF(DQ8="","",DQ8),"")</f>
        <v/>
      </c>
      <c r="AL8" s="93" t="str">
        <f t="shared" ref="AL8:AL72" si="33">IF($R$2&gt;22,IF(DT8="","",DT8),"")</f>
        <v/>
      </c>
      <c r="AM8" s="93" t="str">
        <f t="shared" ref="AM8:AM72" si="34">IF($R$2&gt;23,IF(DW8="","",DW8),"")</f>
        <v/>
      </c>
      <c r="AN8" s="93" t="str">
        <f t="shared" ref="AN8:AN72" si="35">IF($R$2&gt;24,IF(DZ8="","",DZ8),"")</f>
        <v/>
      </c>
      <c r="AO8" s="93" t="str">
        <f t="shared" ref="AO8:AO72" si="36">IF($R$2&gt;25,IF(EC8="","",EC8),"")</f>
        <v/>
      </c>
      <c r="AP8" s="93" t="str">
        <f t="shared" ref="AP8:AP72" si="37">IF($R$2&gt;26,IF(EF8="","",EF8),"")</f>
        <v/>
      </c>
      <c r="AQ8" s="93" t="str">
        <f t="shared" ref="AQ8:AQ72" si="38">IF($R$2&gt;27,IF(EI8="","",EI8),"")</f>
        <v/>
      </c>
      <c r="AR8" s="93" t="str">
        <f t="shared" ref="AR8:AR72" si="39">IF($R$2&gt;28,IF(EL8="","",EL8),"")</f>
        <v/>
      </c>
      <c r="AS8" s="93" t="str">
        <f t="shared" ref="AS8:AS72" si="40">IF($R$2&gt;29,IF(EO8 = "", "", EO8),"")</f>
        <v/>
      </c>
      <c r="AT8" s="93" t="str">
        <f t="shared" ref="AT8:AT72" si="41">IF($R$2&gt;30,IF(ER8="","",ER8),"")</f>
        <v/>
      </c>
      <c r="AU8" s="93" t="str">
        <f t="shared" ref="AU8:AU72" si="42">IF($R$2&gt;31,IF(EU8="","",EU8),"")</f>
        <v/>
      </c>
      <c r="AV8" s="93" t="str">
        <f t="shared" ref="AV8:AV72" si="43">IF($R$2&gt;32,IF(EX8="","",EX8),"")</f>
        <v/>
      </c>
      <c r="AW8" s="93" t="str">
        <f t="shared" ref="AW8:AW72" si="44">IF($R$2&gt;33,IF(FA8="","",FA8),"")</f>
        <v/>
      </c>
      <c r="AX8" s="93" t="str">
        <f t="shared" ref="AX8:AX72" si="45">IF($R$2&gt;34,IF(FD8="","",FD8),"")</f>
        <v/>
      </c>
      <c r="AY8" s="93" t="str">
        <f t="shared" ref="AY8:AY72" si="46">IF($R$2&gt;35,IF(FG8="","",FG8),"")</f>
        <v/>
      </c>
      <c r="AZ8" s="93" t="str">
        <f t="shared" ref="AZ8:AZ72" si="47">IF($R$2&gt;36,IF(FJ8="","",FJ8),"")</f>
        <v/>
      </c>
      <c r="BA8" s="93" t="str">
        <f t="shared" ref="BA8:BA72" si="48">IF($R$2&gt;37,IF(FM8="","",FM8),"")</f>
        <v/>
      </c>
      <c r="BB8" s="93" t="str">
        <f t="shared" ref="BB8:BB72" si="49">IF($R$2&gt;38,IF(FP8="","",FP8),"")</f>
        <v/>
      </c>
      <c r="BC8" s="93" t="str">
        <f t="shared" ref="BC8:BC72" si="50">IF($R$2&gt;39,IF(FS8="","",FS8),"")</f>
        <v/>
      </c>
      <c r="BD8" s="93" t="str">
        <f t="shared" ref="BD8:BD72" si="51">IF($R$2&gt;40,IF(FV8="","",FV8),"")</f>
        <v/>
      </c>
      <c r="BE8" s="13">
        <v>45307</v>
      </c>
      <c r="BF8" s="74">
        <f t="shared" ca="1" si="25"/>
        <v>-259</v>
      </c>
      <c r="BG8" s="36">
        <f t="shared" si="26"/>
        <v>45672</v>
      </c>
      <c r="BH8" s="225"/>
      <c r="BI8" s="75" t="str">
        <f t="shared" ref="BI8:BI72" si="52">IF(BJ8="","",_xlfn.DAYS(BJ8,$P$2))</f>
        <v/>
      </c>
      <c r="BJ8" s="37" t="str">
        <f t="shared" ref="BJ8:BJ72" si="53">IF(BH8="","",BH8+($F8*365))</f>
        <v/>
      </c>
      <c r="BK8" s="13"/>
      <c r="BL8" s="74" t="str">
        <f t="shared" ref="BL8:BL72" si="54">IF(BM8="","",_xlfn.DAYS(BM8,$P$2))</f>
        <v/>
      </c>
      <c r="BM8" s="36" t="str">
        <f t="shared" ref="BM8:BM72" si="55">IF(BK8="","",BK8+($F8*365))</f>
        <v/>
      </c>
      <c r="BN8" s="225"/>
      <c r="BO8" s="75" t="str">
        <f t="shared" ref="BO8:BO72" si="56">IF(BP8="","",_xlfn.DAYS(BP8,$P$2))</f>
        <v/>
      </c>
      <c r="BP8" s="37" t="str">
        <f t="shared" ref="BP8:BP72" si="57">IF(BN8="","",BN8+($F8*365))</f>
        <v/>
      </c>
      <c r="BQ8" s="13"/>
      <c r="BR8" s="74" t="str">
        <f t="shared" ref="BR8:BR72" si="58">IF(BS8="","",_xlfn.DAYS(BS8,$P$2))</f>
        <v/>
      </c>
      <c r="BS8" s="36" t="str">
        <f t="shared" ref="BS8:BS72" si="59">IF(BQ8="","",BQ8+($F8*365))</f>
        <v/>
      </c>
      <c r="BT8" s="225"/>
      <c r="BU8" s="75" t="str">
        <f t="shared" ref="BU8:BU72" si="60">IF(BV8="","",_xlfn.DAYS(BV8,$P$2))</f>
        <v/>
      </c>
      <c r="BV8" s="37" t="str">
        <f t="shared" ref="BV8:BV72" si="61">IF(BT8="","",BT8+($F8*365))</f>
        <v/>
      </c>
      <c r="BW8" s="13"/>
      <c r="BX8" s="74" t="str">
        <f t="shared" ref="BX8:BX72" si="62">IF(BY8="","",_xlfn.DAYS(BY8,$P$2))</f>
        <v/>
      </c>
      <c r="BY8" s="36" t="str">
        <f t="shared" ref="BY8:BY72" si="63">IF(BW8="","",BW8+($F8*365))</f>
        <v/>
      </c>
      <c r="BZ8" s="225"/>
      <c r="CA8" s="75" t="str">
        <f t="shared" ref="CA8:CA72" si="64">IF(CB8="","",_xlfn.DAYS(CB8,$P$2))</f>
        <v/>
      </c>
      <c r="CB8" s="37" t="str">
        <f t="shared" ref="CB8:CB72" si="65">IF(BZ8="","",BZ8+($F8*365))</f>
        <v/>
      </c>
      <c r="CC8" s="13"/>
      <c r="CD8" s="74" t="str">
        <f t="shared" ref="CD8:CD72" si="66">IF(CE8="","",_xlfn.DAYS(CE8,$P$2))</f>
        <v/>
      </c>
      <c r="CE8" s="36" t="str">
        <f t="shared" ref="CE8:CE72" si="67">IF(CC8="","",CC8+($F8*365))</f>
        <v/>
      </c>
      <c r="CF8" s="225"/>
      <c r="CG8" s="115" t="str">
        <f t="shared" ref="CG8:CG72" si="68">IF(CH8="","",_xlfn.DAYS(CH8,$P$2))</f>
        <v/>
      </c>
      <c r="CH8" s="225" t="str">
        <f t="shared" ref="CH8:CH72" si="69">IF(CF8="","",CF8+($F8*365))</f>
        <v/>
      </c>
      <c r="CI8" s="13"/>
      <c r="CJ8" s="5" t="str">
        <f t="shared" ref="CJ8:CJ72" si="70">IF(CK8="","",_xlfn.DAYS(CK8,$P$2))</f>
        <v/>
      </c>
      <c r="CK8" s="224" t="str">
        <f t="shared" ref="CK8:CK72" si="71">IF(CI8="","",CI8+($F8*365))</f>
        <v/>
      </c>
      <c r="CL8" s="225"/>
      <c r="CM8" s="115" t="str">
        <f t="shared" ref="CM8:CM72" si="72">IF(CN8="","",_xlfn.DAYS(CN8,$P$2))</f>
        <v/>
      </c>
      <c r="CN8" s="225" t="str">
        <f t="shared" ref="CN8:CN72" si="73">IF(CL8="","",CL8+($F8*365))</f>
        <v/>
      </c>
      <c r="CO8" s="13"/>
      <c r="CP8" s="5" t="str">
        <f t="shared" ref="CP8:CP72" si="74">IF(CQ8="","",_xlfn.DAYS(CQ8,$P$2))</f>
        <v/>
      </c>
      <c r="CQ8" s="224" t="str">
        <f t="shared" ref="CQ8:CQ72" si="75">IF(CO8="","",CO8+($F8*365))</f>
        <v/>
      </c>
      <c r="CR8" s="225"/>
      <c r="CS8" s="115" t="str">
        <f t="shared" ref="CS8:CS72" si="76">IF(CT8="","",_xlfn.DAYS(CT8,$P$2))</f>
        <v/>
      </c>
      <c r="CT8" s="225" t="str">
        <f t="shared" ref="CT8:CT72" si="77">IF(CR8="","",CR8+($F8*365))</f>
        <v/>
      </c>
      <c r="CU8" s="13"/>
      <c r="CV8" s="5" t="str">
        <f t="shared" ref="CV8:CV72" si="78">IF(CW8="","",_xlfn.DAYS(CW8,$P$2))</f>
        <v/>
      </c>
      <c r="CW8" s="224" t="str">
        <f t="shared" ref="CW8:CW72" si="79">IF(CU8="","",CU8+($F8*365))</f>
        <v/>
      </c>
      <c r="CX8" s="225"/>
      <c r="CY8" s="115" t="str">
        <f t="shared" ref="CY8:CY72" si="80">IF(CZ8="","",_xlfn.DAYS(CZ8,$P$2))</f>
        <v/>
      </c>
      <c r="CZ8" s="225" t="str">
        <f t="shared" ref="CZ8:CZ72" si="81">IF(CX8="","",CX8+($F8*365))</f>
        <v/>
      </c>
      <c r="DA8" s="13"/>
      <c r="DB8" s="5" t="str">
        <f t="shared" ref="DB8:DB72" si="82">IF(DC8="","",_xlfn.DAYS(DC8,$P$2))</f>
        <v/>
      </c>
      <c r="DC8" s="224" t="str">
        <f t="shared" ref="DC8:DC72" si="83">IF(DA8="","",DA8+($F8*365))</f>
        <v/>
      </c>
      <c r="DD8" s="225"/>
      <c r="DE8" s="115" t="str">
        <f t="shared" ref="DE8:DE72" si="84">IF(DF8="","",_xlfn.DAYS(DF8,$P$2))</f>
        <v/>
      </c>
      <c r="DF8" s="225" t="str">
        <f t="shared" ref="DF8:DF72" si="85">IF(DD8="","",DD8+($F8*365))</f>
        <v/>
      </c>
      <c r="DG8" s="224"/>
      <c r="DH8" s="5" t="str">
        <f t="shared" ref="DH8:DH72" si="86">IF(DI8="","",_xlfn.DAYS(DI8,$P$2))</f>
        <v/>
      </c>
      <c r="DI8" s="224" t="str">
        <f t="shared" ref="DI8:DI72" si="87">IF(DG8="","",DG8+($F8*365))</f>
        <v/>
      </c>
      <c r="DJ8" s="225"/>
      <c r="DK8" s="115" t="str">
        <f t="shared" ref="DK8:DK72" si="88">IF(DL8="","",_xlfn.DAYS(DL8,$P$2))</f>
        <v/>
      </c>
      <c r="DL8" s="225" t="str">
        <f t="shared" ref="DL8:DL72" si="89">IF(DJ8="","",DJ8+($F8*365))</f>
        <v/>
      </c>
      <c r="DM8" s="224"/>
      <c r="DN8" s="5" t="str">
        <f t="shared" ref="DN8:DN72" si="90">IF(DO8="","",_xlfn.DAYS(DO8,$P$2))</f>
        <v/>
      </c>
      <c r="DO8" s="224" t="str">
        <f t="shared" ref="DO8:DO72" si="91">IF(DM8="","",DM8+($F8*365))</f>
        <v/>
      </c>
      <c r="DP8" s="225"/>
      <c r="DQ8" s="115" t="str">
        <f t="shared" ref="DQ8:DQ72" si="92">IF(DR8="","",_xlfn.DAYS(DR8,$P$2))</f>
        <v/>
      </c>
      <c r="DR8" s="225" t="str">
        <f t="shared" ref="DR8:DR72" si="93">IF(DP8="","",DP8+($F8*365))</f>
        <v/>
      </c>
      <c r="DS8" s="224"/>
      <c r="DT8" s="5" t="str">
        <f t="shared" ref="DT8:DT72" si="94">IF(DU8="","",_xlfn.DAYS(DU8,$P$2))</f>
        <v/>
      </c>
      <c r="DU8" s="224" t="str">
        <f t="shared" ref="DU8:DU72" si="95">IF(DS8="","",DS8+($F8*365))</f>
        <v/>
      </c>
      <c r="DV8" s="225"/>
      <c r="DW8" s="115" t="str">
        <f t="shared" ref="DW8:DW72" si="96">IF(DX8="","",_xlfn.DAYS(DX8,$P$2))</f>
        <v/>
      </c>
      <c r="DX8" s="225" t="str">
        <f t="shared" ref="DX8:DX72" si="97">IF(DV8="","",DV8+($F8*365))</f>
        <v/>
      </c>
      <c r="DY8" s="224"/>
      <c r="DZ8" s="5" t="str">
        <f t="shared" ref="DZ8:DZ72" si="98">IF(EA8="","",_xlfn.DAYS(EA8,$P$2))</f>
        <v/>
      </c>
      <c r="EA8" s="224" t="str">
        <f t="shared" ref="EA8:EA72" si="99">IF(DY8="","",DY8+($F8*365))</f>
        <v/>
      </c>
      <c r="EB8" s="225"/>
      <c r="EC8" s="115" t="str">
        <f t="shared" ref="EC8:EC72" si="100">IF(ED8="","",_xlfn.DAYS(ED8,$P$2))</f>
        <v/>
      </c>
      <c r="ED8" s="225" t="str">
        <f t="shared" ref="ED8:ED72" si="101">IF(EB8="","",EB8+($F8*365))</f>
        <v/>
      </c>
      <c r="EE8" s="224"/>
      <c r="EF8" s="5" t="str">
        <f t="shared" ref="EF8:EF72" si="102">IF(EG8="","",_xlfn.DAYS(EG8,$P$2))</f>
        <v/>
      </c>
      <c r="EG8" s="224" t="str">
        <f t="shared" ref="EG8:EG72" si="103">IF(EE8="","",EE8+($F8*365))</f>
        <v/>
      </c>
      <c r="EH8" s="225"/>
      <c r="EI8" s="115" t="str">
        <f t="shared" ref="EI8:EI72" si="104">IF(EJ8="","",_xlfn.DAYS(EJ8,$P$2))</f>
        <v/>
      </c>
      <c r="EJ8" s="225" t="str">
        <f t="shared" ref="EJ8:EJ72" si="105">IF(EH8="","",EH8+($F8*365))</f>
        <v/>
      </c>
      <c r="EK8" s="224"/>
      <c r="EL8" s="5" t="str">
        <f t="shared" ref="EL8:EL72" si="106">IF(EM8="","",_xlfn.DAYS(EM8,$P$2))</f>
        <v/>
      </c>
      <c r="EM8" s="224" t="str">
        <f t="shared" ref="EM8:EM72" si="107">IF(EK8="","",EK8+($F8*365))</f>
        <v/>
      </c>
      <c r="EN8" s="225"/>
      <c r="EO8" s="115" t="str">
        <f t="shared" ref="EO8:EO72" si="108">IF(EP8="","",_xlfn.DAYS(EP8,$P$2))</f>
        <v/>
      </c>
      <c r="EP8" s="225" t="str">
        <f t="shared" ref="EP8:EP72" si="109">IF(EN8="","",EN8+($F8*365))</f>
        <v/>
      </c>
      <c r="EQ8" s="224"/>
      <c r="ER8" s="5" t="str">
        <f t="shared" ref="ER8:ER72" si="110">IF(ES8="","",_xlfn.DAYS(ES8,$P$2))</f>
        <v/>
      </c>
      <c r="ES8" s="224" t="str">
        <f t="shared" ref="ES8:ES72" si="111">IF(EQ8="","",EQ8+($F8*365))</f>
        <v/>
      </c>
      <c r="ET8" s="225"/>
      <c r="EU8" s="115" t="str">
        <f t="shared" ref="EU8:EU72" si="112">IF(EV8="","",_xlfn.DAYS(EV8,$P$2))</f>
        <v/>
      </c>
      <c r="EV8" s="225" t="str">
        <f t="shared" ref="EV8:EV72" si="113">IF(ET8="","",ET8+($F8*365))</f>
        <v/>
      </c>
      <c r="EW8" s="224"/>
      <c r="EX8" s="5" t="str">
        <f t="shared" ref="EX8:EX72" si="114">IF(EY8="","",_xlfn.DAYS(EY8,$P$2))</f>
        <v/>
      </c>
      <c r="EY8" s="224" t="str">
        <f t="shared" ref="EY8:EY72" si="115">IF(EW8="","",EW8+($F8*365))</f>
        <v/>
      </c>
      <c r="EZ8" s="225"/>
      <c r="FA8" s="115" t="str">
        <f t="shared" ref="FA8:FA72" si="116">IF(FB8="","",_xlfn.DAYS(FB8,$P$2))</f>
        <v/>
      </c>
      <c r="FB8" s="225" t="str">
        <f t="shared" ref="FB8:FB72" si="117">IF(EZ8="","",EZ8+($F8*365))</f>
        <v/>
      </c>
      <c r="FC8" s="224"/>
      <c r="FD8" s="5" t="str">
        <f t="shared" ref="FD8:FD72" si="118">IF(FE8="","",_xlfn.DAYS(FE8,$P$2))</f>
        <v/>
      </c>
      <c r="FE8" s="224" t="str">
        <f t="shared" ref="FE8:FE72" si="119">IF(FC8="","",FC8+($F8*365))</f>
        <v/>
      </c>
      <c r="FF8" s="225"/>
      <c r="FG8" s="115" t="str">
        <f t="shared" ref="FG8:FG72" si="120">IF(FH8="","",_xlfn.DAYS(FH8,$P$2))</f>
        <v/>
      </c>
      <c r="FH8" s="225" t="str">
        <f t="shared" ref="FH8:FH72" si="121">IF(FF8="","",FF8+($F8*365))</f>
        <v/>
      </c>
      <c r="FI8" s="224"/>
      <c r="FJ8" s="5" t="str">
        <f t="shared" ref="FJ8:FJ72" si="122">IF(FK8="","",_xlfn.DAYS(FK8,$P$2))</f>
        <v/>
      </c>
      <c r="FK8" s="224" t="str">
        <f t="shared" ref="FK8:FK72" si="123">IF(FI8="","",FI8+($F8*365))</f>
        <v/>
      </c>
      <c r="FL8" s="225"/>
      <c r="FM8" s="115" t="str">
        <f t="shared" ref="FM8:FM72" si="124">IF(FN8="","",_xlfn.DAYS(FN8,$P$2))</f>
        <v/>
      </c>
      <c r="FN8" s="225" t="str">
        <f t="shared" ref="FN8:FN72" si="125">IF(FL8="","",FL8+($F8*365))</f>
        <v/>
      </c>
      <c r="FO8" s="224"/>
      <c r="FP8" s="5" t="str">
        <f t="shared" ref="FP8:FP72" si="126">IF(FQ8="","",_xlfn.DAYS(FQ8,$P$2))</f>
        <v/>
      </c>
      <c r="FQ8" s="224" t="str">
        <f t="shared" ref="FQ8:FQ72" si="127">IF(FO8 = "", "",FO8+($F8*365))</f>
        <v/>
      </c>
      <c r="FR8" s="225"/>
      <c r="FS8" s="115" t="str">
        <f t="shared" ref="FS8:FS72" si="128">IF(FT8="","",_xlfn.DAYS(FT8,$P$2))</f>
        <v/>
      </c>
      <c r="FT8" s="225" t="str">
        <f t="shared" ref="FT8:FT72" si="129">IF(FR8="","",FR8+($F8*365))</f>
        <v/>
      </c>
      <c r="FU8" s="261" t="s">
        <v>321</v>
      </c>
      <c r="FV8" s="262"/>
      <c r="FW8" s="262"/>
      <c r="FX8" s="262"/>
      <c r="FY8" s="263"/>
    </row>
    <row r="9" spans="1:182" ht="14.45" customHeight="1" x14ac:dyDescent="0.25">
      <c r="A9" s="2">
        <f t="shared" ca="1" si="27"/>
        <v>1</v>
      </c>
      <c r="B9" s="2" t="s">
        <v>322</v>
      </c>
      <c r="C9" s="78"/>
      <c r="D9" s="110"/>
      <c r="E9" s="90" t="s">
        <v>245</v>
      </c>
      <c r="F9" s="2">
        <v>1</v>
      </c>
      <c r="G9" s="76" t="s">
        <v>323</v>
      </c>
      <c r="H9" s="114" t="str">
        <f t="shared" ca="1" si="0"/>
        <v/>
      </c>
      <c r="I9" s="114" t="str">
        <f t="shared" ca="1" si="1"/>
        <v/>
      </c>
      <c r="J9" s="114" t="str">
        <f t="shared" ca="1" si="2"/>
        <v/>
      </c>
      <c r="K9" s="114" t="str">
        <f t="shared" ca="1" si="3"/>
        <v/>
      </c>
      <c r="L9" s="114" t="str">
        <f t="shared" ca="1" si="4"/>
        <v/>
      </c>
      <c r="M9" s="114" t="str">
        <f t="shared" ca="1" si="5"/>
        <v/>
      </c>
      <c r="N9" s="114" t="str">
        <f t="shared" ca="1" si="6"/>
        <v/>
      </c>
      <c r="O9" s="114">
        <f t="shared" ca="1" si="7"/>
        <v>1</v>
      </c>
      <c r="P9" s="93">
        <f t="shared" ca="1" si="8"/>
        <v>-216</v>
      </c>
      <c r="Q9" s="93" t="str">
        <f t="shared" si="9"/>
        <v/>
      </c>
      <c r="R9" s="93" t="str">
        <f t="shared" si="10"/>
        <v/>
      </c>
      <c r="S9" s="93" t="str">
        <f t="shared" si="11"/>
        <v/>
      </c>
      <c r="T9" s="93" t="str">
        <f t="shared" si="12"/>
        <v/>
      </c>
      <c r="U9" s="93" t="str">
        <f t="shared" si="13"/>
        <v/>
      </c>
      <c r="V9" s="93" t="str">
        <f t="shared" si="14"/>
        <v/>
      </c>
      <c r="W9" s="93" t="str">
        <f t="shared" si="15"/>
        <v/>
      </c>
      <c r="X9" s="93" t="str">
        <f t="shared" si="16"/>
        <v/>
      </c>
      <c r="Y9" s="93" t="str">
        <f t="shared" si="17"/>
        <v/>
      </c>
      <c r="Z9" s="93" t="str">
        <f t="shared" si="18"/>
        <v/>
      </c>
      <c r="AA9" s="93" t="str">
        <f t="shared" si="19"/>
        <v/>
      </c>
      <c r="AB9" s="93" t="str">
        <f t="shared" si="20"/>
        <v/>
      </c>
      <c r="AC9" s="93" t="str">
        <f t="shared" si="21"/>
        <v/>
      </c>
      <c r="AD9" s="93" t="str">
        <f t="shared" si="22"/>
        <v/>
      </c>
      <c r="AE9" s="93" t="str">
        <f t="shared" si="23"/>
        <v/>
      </c>
      <c r="AF9" s="93" t="str">
        <f t="shared" si="24"/>
        <v/>
      </c>
      <c r="AG9" s="93" t="str">
        <f t="shared" si="28"/>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13">
        <v>45350</v>
      </c>
      <c r="BF9" s="74">
        <f t="shared" ca="1" si="25"/>
        <v>-216</v>
      </c>
      <c r="BG9" s="36">
        <f t="shared" si="26"/>
        <v>45715</v>
      </c>
      <c r="BH9" s="225"/>
      <c r="BI9" s="75" t="str">
        <f t="shared" si="52"/>
        <v/>
      </c>
      <c r="BJ9" s="37" t="str">
        <f t="shared" si="53"/>
        <v/>
      </c>
      <c r="BK9" s="13"/>
      <c r="BL9" s="74" t="str">
        <f t="shared" si="54"/>
        <v/>
      </c>
      <c r="BM9" s="36" t="str">
        <f t="shared" si="55"/>
        <v/>
      </c>
      <c r="BN9" s="225"/>
      <c r="BO9" s="75" t="str">
        <f t="shared" si="56"/>
        <v/>
      </c>
      <c r="BP9" s="37" t="str">
        <f t="shared" si="57"/>
        <v/>
      </c>
      <c r="BQ9" s="13"/>
      <c r="BR9" s="74" t="str">
        <f t="shared" si="58"/>
        <v/>
      </c>
      <c r="BS9" s="36" t="str">
        <f t="shared" si="59"/>
        <v/>
      </c>
      <c r="BT9" s="225"/>
      <c r="BU9" s="75" t="str">
        <f t="shared" si="60"/>
        <v/>
      </c>
      <c r="BV9" s="37" t="str">
        <f t="shared" si="61"/>
        <v/>
      </c>
      <c r="BW9" s="13"/>
      <c r="BX9" s="74" t="str">
        <f t="shared" si="62"/>
        <v/>
      </c>
      <c r="BY9" s="36" t="str">
        <f t="shared" si="63"/>
        <v/>
      </c>
      <c r="BZ9" s="225"/>
      <c r="CA9" s="75" t="str">
        <f t="shared" si="64"/>
        <v/>
      </c>
      <c r="CB9" s="37" t="str">
        <f t="shared" si="65"/>
        <v/>
      </c>
      <c r="CC9" s="13"/>
      <c r="CD9" s="74" t="str">
        <f t="shared" si="66"/>
        <v/>
      </c>
      <c r="CE9" s="36" t="str">
        <f t="shared" si="67"/>
        <v/>
      </c>
      <c r="CF9" s="225"/>
      <c r="CG9" s="115" t="str">
        <f t="shared" si="68"/>
        <v/>
      </c>
      <c r="CH9" s="225" t="str">
        <f t="shared" si="69"/>
        <v/>
      </c>
      <c r="CI9" s="13"/>
      <c r="CJ9" s="5" t="str">
        <f t="shared" si="70"/>
        <v/>
      </c>
      <c r="CK9" s="224" t="str">
        <f t="shared" si="71"/>
        <v/>
      </c>
      <c r="CL9" s="225"/>
      <c r="CM9" s="115" t="str">
        <f t="shared" si="72"/>
        <v/>
      </c>
      <c r="CN9" s="225" t="str">
        <f t="shared" si="73"/>
        <v/>
      </c>
      <c r="CO9" s="13"/>
      <c r="CP9" s="5" t="str">
        <f t="shared" si="74"/>
        <v/>
      </c>
      <c r="CQ9" s="224" t="str">
        <f t="shared" si="75"/>
        <v/>
      </c>
      <c r="CR9" s="225"/>
      <c r="CS9" s="115" t="str">
        <f t="shared" si="76"/>
        <v/>
      </c>
      <c r="CT9" s="225" t="str">
        <f t="shared" si="77"/>
        <v/>
      </c>
      <c r="CU9" s="13"/>
      <c r="CV9" s="5" t="str">
        <f t="shared" si="78"/>
        <v/>
      </c>
      <c r="CW9" s="224" t="str">
        <f t="shared" si="79"/>
        <v/>
      </c>
      <c r="CX9" s="225"/>
      <c r="CY9" s="115" t="str">
        <f t="shared" si="80"/>
        <v/>
      </c>
      <c r="CZ9" s="225" t="str">
        <f t="shared" si="81"/>
        <v/>
      </c>
      <c r="DA9" s="13"/>
      <c r="DB9" s="5" t="str">
        <f t="shared" si="82"/>
        <v/>
      </c>
      <c r="DC9" s="224" t="str">
        <f t="shared" si="83"/>
        <v/>
      </c>
      <c r="DD9" s="225"/>
      <c r="DE9" s="115" t="str">
        <f t="shared" si="84"/>
        <v/>
      </c>
      <c r="DF9" s="225" t="str">
        <f t="shared" si="85"/>
        <v/>
      </c>
      <c r="DG9" s="224"/>
      <c r="DH9" s="5" t="str">
        <f t="shared" si="86"/>
        <v/>
      </c>
      <c r="DI9" s="224" t="str">
        <f t="shared" si="87"/>
        <v/>
      </c>
      <c r="DJ9" s="225"/>
      <c r="DK9" s="115" t="str">
        <f t="shared" si="88"/>
        <v/>
      </c>
      <c r="DL9" s="225" t="str">
        <f t="shared" si="89"/>
        <v/>
      </c>
      <c r="DM9" s="224"/>
      <c r="DN9" s="5" t="str">
        <f t="shared" si="90"/>
        <v/>
      </c>
      <c r="DO9" s="224" t="str">
        <f t="shared" si="91"/>
        <v/>
      </c>
      <c r="DP9" s="225"/>
      <c r="DQ9" s="115" t="str">
        <f t="shared" si="92"/>
        <v/>
      </c>
      <c r="DR9" s="225" t="str">
        <f t="shared" si="93"/>
        <v/>
      </c>
      <c r="DS9" s="224"/>
      <c r="DT9" s="5" t="str">
        <f t="shared" si="94"/>
        <v/>
      </c>
      <c r="DU9" s="224" t="str">
        <f t="shared" si="95"/>
        <v/>
      </c>
      <c r="DV9" s="225"/>
      <c r="DW9" s="115" t="str">
        <f t="shared" si="96"/>
        <v/>
      </c>
      <c r="DX9" s="225" t="str">
        <f t="shared" si="97"/>
        <v/>
      </c>
      <c r="DY9" s="224"/>
      <c r="DZ9" s="5" t="str">
        <f t="shared" si="98"/>
        <v/>
      </c>
      <c r="EA9" s="224" t="str">
        <f t="shared" si="99"/>
        <v/>
      </c>
      <c r="EB9" s="225"/>
      <c r="EC9" s="115" t="str">
        <f t="shared" si="100"/>
        <v/>
      </c>
      <c r="ED9" s="225" t="str">
        <f t="shared" si="101"/>
        <v/>
      </c>
      <c r="EE9" s="224"/>
      <c r="EF9" s="5" t="str">
        <f t="shared" si="102"/>
        <v/>
      </c>
      <c r="EG9" s="224" t="str">
        <f t="shared" si="103"/>
        <v/>
      </c>
      <c r="EH9" s="225"/>
      <c r="EI9" s="115" t="str">
        <f t="shared" si="104"/>
        <v/>
      </c>
      <c r="EJ9" s="225" t="str">
        <f t="shared" si="105"/>
        <v/>
      </c>
      <c r="EK9" s="224"/>
      <c r="EL9" s="5" t="str">
        <f t="shared" si="106"/>
        <v/>
      </c>
      <c r="EM9" s="224" t="str">
        <f t="shared" si="107"/>
        <v/>
      </c>
      <c r="EN9" s="225"/>
      <c r="EO9" s="115" t="str">
        <f t="shared" si="108"/>
        <v/>
      </c>
      <c r="EP9" s="225" t="str">
        <f t="shared" si="109"/>
        <v/>
      </c>
      <c r="EQ9" s="224"/>
      <c r="ER9" s="5" t="str">
        <f t="shared" si="110"/>
        <v/>
      </c>
      <c r="ES9" s="224" t="str">
        <f t="shared" si="111"/>
        <v/>
      </c>
      <c r="ET9" s="225"/>
      <c r="EU9" s="115" t="str">
        <f t="shared" si="112"/>
        <v/>
      </c>
      <c r="EV9" s="225" t="str">
        <f t="shared" si="113"/>
        <v/>
      </c>
      <c r="EW9" s="224"/>
      <c r="EX9" s="5" t="str">
        <f t="shared" si="114"/>
        <v/>
      </c>
      <c r="EY9" s="224" t="str">
        <f t="shared" si="115"/>
        <v/>
      </c>
      <c r="EZ9" s="225"/>
      <c r="FA9" s="115" t="str">
        <f t="shared" si="116"/>
        <v/>
      </c>
      <c r="FB9" s="225" t="str">
        <f t="shared" si="117"/>
        <v/>
      </c>
      <c r="FC9" s="224"/>
      <c r="FD9" s="5" t="str">
        <f t="shared" si="118"/>
        <v/>
      </c>
      <c r="FE9" s="224" t="str">
        <f t="shared" si="119"/>
        <v/>
      </c>
      <c r="FF9" s="225"/>
      <c r="FG9" s="115" t="str">
        <f t="shared" si="120"/>
        <v/>
      </c>
      <c r="FH9" s="225" t="str">
        <f t="shared" si="121"/>
        <v/>
      </c>
      <c r="FI9" s="224"/>
      <c r="FJ9" s="5" t="str">
        <f t="shared" si="122"/>
        <v/>
      </c>
      <c r="FK9" s="224" t="str">
        <f t="shared" si="123"/>
        <v/>
      </c>
      <c r="FL9" s="225"/>
      <c r="FM9" s="115" t="str">
        <f t="shared" si="124"/>
        <v/>
      </c>
      <c r="FN9" s="225" t="str">
        <f t="shared" si="125"/>
        <v/>
      </c>
      <c r="FO9" s="224"/>
      <c r="FP9" s="5" t="str">
        <f t="shared" si="126"/>
        <v/>
      </c>
      <c r="FQ9" s="224" t="str">
        <f t="shared" si="127"/>
        <v/>
      </c>
      <c r="FR9" s="225"/>
      <c r="FS9" s="115" t="str">
        <f t="shared" si="128"/>
        <v/>
      </c>
      <c r="FT9" s="225" t="str">
        <f t="shared" si="129"/>
        <v/>
      </c>
      <c r="FU9" s="264"/>
      <c r="FV9" s="265"/>
      <c r="FW9" s="265"/>
      <c r="FX9" s="265"/>
      <c r="FY9" s="266"/>
      <c r="FZ9" s="3"/>
    </row>
    <row r="10" spans="1:182" s="14" customFormat="1" ht="14.45" customHeight="1" thickBot="1" x14ac:dyDescent="0.3">
      <c r="A10" s="2">
        <f t="shared" ca="1" si="27"/>
        <v>1</v>
      </c>
      <c r="B10" s="2" t="s">
        <v>80</v>
      </c>
      <c r="C10" s="78"/>
      <c r="D10" s="110"/>
      <c r="E10" s="89" t="s">
        <v>161</v>
      </c>
      <c r="F10" s="2">
        <v>1</v>
      </c>
      <c r="G10" s="76" t="s">
        <v>81</v>
      </c>
      <c r="H10" s="113" t="str">
        <f t="shared" ca="1" si="0"/>
        <v/>
      </c>
      <c r="I10" s="114" t="str">
        <f t="shared" ca="1" si="1"/>
        <v/>
      </c>
      <c r="J10" s="114" t="str">
        <f t="shared" ca="1" si="2"/>
        <v/>
      </c>
      <c r="K10" s="114" t="str">
        <f t="shared" ca="1" si="3"/>
        <v/>
      </c>
      <c r="L10" s="114" t="str">
        <f t="shared" ca="1" si="4"/>
        <v/>
      </c>
      <c r="M10" s="114" t="str">
        <f t="shared" ca="1" si="5"/>
        <v/>
      </c>
      <c r="N10" s="114" t="str">
        <f t="shared" ca="1" si="6"/>
        <v/>
      </c>
      <c r="O10" s="114">
        <f t="shared" ca="1" si="7"/>
        <v>1</v>
      </c>
      <c r="P10" s="93">
        <f t="shared" ca="1" si="8"/>
        <v>-208</v>
      </c>
      <c r="Q10" s="93" t="str">
        <f t="shared" si="9"/>
        <v/>
      </c>
      <c r="R10" s="93" t="str">
        <f t="shared" si="10"/>
        <v/>
      </c>
      <c r="S10" s="93" t="str">
        <f t="shared" si="11"/>
        <v/>
      </c>
      <c r="T10" s="93" t="str">
        <f t="shared" si="12"/>
        <v/>
      </c>
      <c r="U10" s="93" t="str">
        <f t="shared" si="13"/>
        <v/>
      </c>
      <c r="V10" s="93" t="str">
        <f t="shared" si="14"/>
        <v/>
      </c>
      <c r="W10" s="93" t="str">
        <f t="shared" si="15"/>
        <v/>
      </c>
      <c r="X10" s="93" t="str">
        <f t="shared" si="16"/>
        <v/>
      </c>
      <c r="Y10" s="93" t="str">
        <f t="shared" si="17"/>
        <v/>
      </c>
      <c r="Z10" s="93" t="str">
        <f t="shared" si="18"/>
        <v/>
      </c>
      <c r="AA10" s="93" t="str">
        <f t="shared" si="19"/>
        <v/>
      </c>
      <c r="AB10" s="93" t="str">
        <f t="shared" si="20"/>
        <v/>
      </c>
      <c r="AC10" s="93" t="str">
        <f t="shared" si="21"/>
        <v/>
      </c>
      <c r="AD10" s="93" t="str">
        <f t="shared" si="22"/>
        <v/>
      </c>
      <c r="AE10" s="93" t="str">
        <f t="shared" si="23"/>
        <v/>
      </c>
      <c r="AF10" s="93" t="str">
        <f t="shared" si="24"/>
        <v/>
      </c>
      <c r="AG10" s="93" t="str">
        <f t="shared" si="28"/>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13">
        <v>45358</v>
      </c>
      <c r="BF10" s="74">
        <f t="shared" ca="1" si="25"/>
        <v>-208</v>
      </c>
      <c r="BG10" s="36">
        <f t="shared" si="26"/>
        <v>45723</v>
      </c>
      <c r="BH10" s="225"/>
      <c r="BI10" s="75" t="str">
        <f t="shared" si="52"/>
        <v/>
      </c>
      <c r="BJ10" s="37" t="str">
        <f t="shared" si="53"/>
        <v/>
      </c>
      <c r="BK10" s="13"/>
      <c r="BL10" s="74" t="str">
        <f t="shared" si="54"/>
        <v/>
      </c>
      <c r="BM10" s="36" t="str">
        <f t="shared" si="55"/>
        <v/>
      </c>
      <c r="BN10" s="225"/>
      <c r="BO10" s="75" t="str">
        <f t="shared" si="56"/>
        <v/>
      </c>
      <c r="BP10" s="37" t="str">
        <f t="shared" si="57"/>
        <v/>
      </c>
      <c r="BQ10" s="13"/>
      <c r="BR10" s="74" t="str">
        <f t="shared" si="58"/>
        <v/>
      </c>
      <c r="BS10" s="36" t="str">
        <f t="shared" si="59"/>
        <v/>
      </c>
      <c r="BT10" s="225"/>
      <c r="BU10" s="75" t="str">
        <f t="shared" si="60"/>
        <v/>
      </c>
      <c r="BV10" s="37" t="str">
        <f t="shared" si="61"/>
        <v/>
      </c>
      <c r="BW10" s="13"/>
      <c r="BX10" s="74" t="str">
        <f t="shared" si="62"/>
        <v/>
      </c>
      <c r="BY10" s="36" t="str">
        <f t="shared" si="63"/>
        <v/>
      </c>
      <c r="BZ10" s="225"/>
      <c r="CA10" s="75" t="str">
        <f t="shared" si="64"/>
        <v/>
      </c>
      <c r="CB10" s="37" t="str">
        <f t="shared" si="65"/>
        <v/>
      </c>
      <c r="CC10" s="13"/>
      <c r="CD10" s="74" t="str">
        <f t="shared" si="66"/>
        <v/>
      </c>
      <c r="CE10" s="36" t="str">
        <f t="shared" si="67"/>
        <v/>
      </c>
      <c r="CF10" s="225"/>
      <c r="CG10" s="115" t="str">
        <f t="shared" si="68"/>
        <v/>
      </c>
      <c r="CH10" s="225" t="str">
        <f t="shared" si="69"/>
        <v/>
      </c>
      <c r="CI10" s="13"/>
      <c r="CJ10" s="5" t="str">
        <f t="shared" si="70"/>
        <v/>
      </c>
      <c r="CK10" s="224" t="str">
        <f t="shared" si="71"/>
        <v/>
      </c>
      <c r="CL10" s="225"/>
      <c r="CM10" s="115" t="str">
        <f t="shared" si="72"/>
        <v/>
      </c>
      <c r="CN10" s="225" t="str">
        <f t="shared" si="73"/>
        <v/>
      </c>
      <c r="CO10" s="13"/>
      <c r="CP10" s="5" t="str">
        <f t="shared" si="74"/>
        <v/>
      </c>
      <c r="CQ10" s="224" t="str">
        <f t="shared" si="75"/>
        <v/>
      </c>
      <c r="CR10" s="225"/>
      <c r="CS10" s="115" t="str">
        <f t="shared" si="76"/>
        <v/>
      </c>
      <c r="CT10" s="225" t="str">
        <f t="shared" si="77"/>
        <v/>
      </c>
      <c r="CU10" s="13"/>
      <c r="CV10" s="5" t="str">
        <f t="shared" si="78"/>
        <v/>
      </c>
      <c r="CW10" s="224" t="str">
        <f t="shared" si="79"/>
        <v/>
      </c>
      <c r="CX10" s="225"/>
      <c r="CY10" s="115" t="str">
        <f t="shared" si="80"/>
        <v/>
      </c>
      <c r="CZ10" s="225" t="str">
        <f t="shared" si="81"/>
        <v/>
      </c>
      <c r="DA10" s="13"/>
      <c r="DB10" s="5" t="str">
        <f t="shared" si="82"/>
        <v/>
      </c>
      <c r="DC10" s="224" t="str">
        <f t="shared" si="83"/>
        <v/>
      </c>
      <c r="DD10" s="225"/>
      <c r="DE10" s="115" t="str">
        <f t="shared" si="84"/>
        <v/>
      </c>
      <c r="DF10" s="225" t="str">
        <f t="shared" si="85"/>
        <v/>
      </c>
      <c r="DG10" s="224"/>
      <c r="DH10" s="5" t="str">
        <f t="shared" si="86"/>
        <v/>
      </c>
      <c r="DI10" s="224" t="str">
        <f t="shared" si="87"/>
        <v/>
      </c>
      <c r="DJ10" s="225"/>
      <c r="DK10" s="115" t="str">
        <f t="shared" si="88"/>
        <v/>
      </c>
      <c r="DL10" s="225" t="str">
        <f t="shared" si="89"/>
        <v/>
      </c>
      <c r="DM10" s="224"/>
      <c r="DN10" s="5" t="str">
        <f t="shared" si="90"/>
        <v/>
      </c>
      <c r="DO10" s="224" t="str">
        <f t="shared" si="91"/>
        <v/>
      </c>
      <c r="DP10" s="225"/>
      <c r="DQ10" s="115" t="str">
        <f t="shared" si="92"/>
        <v/>
      </c>
      <c r="DR10" s="225" t="str">
        <f t="shared" si="93"/>
        <v/>
      </c>
      <c r="DS10" s="224"/>
      <c r="DT10" s="5" t="str">
        <f t="shared" si="94"/>
        <v/>
      </c>
      <c r="DU10" s="224" t="str">
        <f t="shared" si="95"/>
        <v/>
      </c>
      <c r="DV10" s="225"/>
      <c r="DW10" s="115" t="str">
        <f t="shared" si="96"/>
        <v/>
      </c>
      <c r="DX10" s="225" t="str">
        <f t="shared" si="97"/>
        <v/>
      </c>
      <c r="DY10" s="224"/>
      <c r="DZ10" s="5" t="str">
        <f t="shared" si="98"/>
        <v/>
      </c>
      <c r="EA10" s="224" t="str">
        <f t="shared" si="99"/>
        <v/>
      </c>
      <c r="EB10" s="225"/>
      <c r="EC10" s="115" t="str">
        <f t="shared" si="100"/>
        <v/>
      </c>
      <c r="ED10" s="225" t="str">
        <f t="shared" si="101"/>
        <v/>
      </c>
      <c r="EE10" s="224"/>
      <c r="EF10" s="5" t="str">
        <f t="shared" si="102"/>
        <v/>
      </c>
      <c r="EG10" s="224" t="str">
        <f t="shared" si="103"/>
        <v/>
      </c>
      <c r="EH10" s="225"/>
      <c r="EI10" s="115" t="str">
        <f t="shared" si="104"/>
        <v/>
      </c>
      <c r="EJ10" s="225" t="str">
        <f t="shared" si="105"/>
        <v/>
      </c>
      <c r="EK10" s="224"/>
      <c r="EL10" s="5" t="str">
        <f t="shared" si="106"/>
        <v/>
      </c>
      <c r="EM10" s="224" t="str">
        <f t="shared" si="107"/>
        <v/>
      </c>
      <c r="EN10" s="225"/>
      <c r="EO10" s="115" t="str">
        <f t="shared" si="108"/>
        <v/>
      </c>
      <c r="EP10" s="225" t="str">
        <f t="shared" si="109"/>
        <v/>
      </c>
      <c r="EQ10" s="224"/>
      <c r="ER10" s="5" t="str">
        <f t="shared" si="110"/>
        <v/>
      </c>
      <c r="ES10" s="224" t="str">
        <f t="shared" si="111"/>
        <v/>
      </c>
      <c r="ET10" s="225"/>
      <c r="EU10" s="115" t="str">
        <f t="shared" si="112"/>
        <v/>
      </c>
      <c r="EV10" s="225" t="str">
        <f t="shared" si="113"/>
        <v/>
      </c>
      <c r="EW10" s="224"/>
      <c r="EX10" s="5" t="str">
        <f t="shared" si="114"/>
        <v/>
      </c>
      <c r="EY10" s="224" t="str">
        <f t="shared" si="115"/>
        <v/>
      </c>
      <c r="EZ10" s="225"/>
      <c r="FA10" s="115" t="str">
        <f t="shared" si="116"/>
        <v/>
      </c>
      <c r="FB10" s="225" t="str">
        <f t="shared" si="117"/>
        <v/>
      </c>
      <c r="FC10" s="224"/>
      <c r="FD10" s="5" t="str">
        <f t="shared" si="118"/>
        <v/>
      </c>
      <c r="FE10" s="224" t="str">
        <f t="shared" si="119"/>
        <v/>
      </c>
      <c r="FF10" s="225"/>
      <c r="FG10" s="115" t="str">
        <f t="shared" si="120"/>
        <v/>
      </c>
      <c r="FH10" s="225" t="str">
        <f t="shared" si="121"/>
        <v/>
      </c>
      <c r="FI10" s="224"/>
      <c r="FJ10" s="5" t="str">
        <f t="shared" si="122"/>
        <v/>
      </c>
      <c r="FK10" s="224" t="str">
        <f t="shared" si="123"/>
        <v/>
      </c>
      <c r="FL10" s="225"/>
      <c r="FM10" s="115" t="str">
        <f t="shared" si="124"/>
        <v/>
      </c>
      <c r="FN10" s="225" t="str">
        <f t="shared" si="125"/>
        <v/>
      </c>
      <c r="FO10" s="224"/>
      <c r="FP10" s="5" t="str">
        <f t="shared" si="126"/>
        <v/>
      </c>
      <c r="FQ10" s="224" t="str">
        <f t="shared" si="127"/>
        <v/>
      </c>
      <c r="FR10" s="225"/>
      <c r="FS10" s="115" t="str">
        <f t="shared" si="128"/>
        <v/>
      </c>
      <c r="FT10" s="225" t="str">
        <f t="shared" si="129"/>
        <v/>
      </c>
      <c r="FU10" s="261" t="s">
        <v>324</v>
      </c>
      <c r="FV10" s="262"/>
      <c r="FW10" s="262"/>
      <c r="FX10" s="262"/>
      <c r="FY10" s="263"/>
    </row>
    <row r="11" spans="1:182" s="14" customFormat="1" ht="14.45" customHeight="1" thickBot="1" x14ac:dyDescent="0.3">
      <c r="A11" s="2">
        <f t="shared" ca="1" si="27"/>
        <v>1</v>
      </c>
      <c r="B11" s="160" t="s">
        <v>325</v>
      </c>
      <c r="C11" s="78"/>
      <c r="D11" s="110"/>
      <c r="E11" s="87"/>
      <c r="F11" s="2">
        <v>1</v>
      </c>
      <c r="G11" s="76" t="s">
        <v>326</v>
      </c>
      <c r="H11" s="114" t="str">
        <f t="shared" ca="1" si="0"/>
        <v/>
      </c>
      <c r="I11" s="114" t="str">
        <f t="shared" ca="1" si="1"/>
        <v/>
      </c>
      <c r="J11" s="114" t="str">
        <f t="shared" ca="1" si="2"/>
        <v/>
      </c>
      <c r="K11" s="114" t="str">
        <f t="shared" ca="1" si="3"/>
        <v/>
      </c>
      <c r="L11" s="114" t="str">
        <f t="shared" ca="1" si="4"/>
        <v/>
      </c>
      <c r="M11" s="114" t="str">
        <f t="shared" ca="1" si="5"/>
        <v/>
      </c>
      <c r="N11" s="114" t="str">
        <f t="shared" ca="1" si="6"/>
        <v/>
      </c>
      <c r="O11" s="114">
        <f t="shared" ca="1" si="7"/>
        <v>1</v>
      </c>
      <c r="P11" s="93">
        <f t="shared" ca="1" si="8"/>
        <v>-85</v>
      </c>
      <c r="Q11" s="93" t="str">
        <f t="shared" si="9"/>
        <v/>
      </c>
      <c r="R11" s="93" t="str">
        <f t="shared" si="10"/>
        <v/>
      </c>
      <c r="S11" s="93" t="str">
        <f t="shared" si="11"/>
        <v/>
      </c>
      <c r="T11" s="93" t="str">
        <f t="shared" si="12"/>
        <v/>
      </c>
      <c r="U11" s="93" t="str">
        <f t="shared" si="13"/>
        <v/>
      </c>
      <c r="V11" s="93" t="str">
        <f t="shared" si="14"/>
        <v/>
      </c>
      <c r="W11" s="93" t="str">
        <f t="shared" si="15"/>
        <v/>
      </c>
      <c r="X11" s="93" t="str">
        <f t="shared" si="16"/>
        <v/>
      </c>
      <c r="Y11" s="93" t="str">
        <f t="shared" si="17"/>
        <v/>
      </c>
      <c r="Z11" s="93" t="str">
        <f t="shared" si="18"/>
        <v/>
      </c>
      <c r="AA11" s="93" t="str">
        <f t="shared" si="19"/>
        <v/>
      </c>
      <c r="AB11" s="93" t="str">
        <f t="shared" si="20"/>
        <v/>
      </c>
      <c r="AC11" s="93" t="str">
        <f t="shared" si="21"/>
        <v/>
      </c>
      <c r="AD11" s="93" t="str">
        <f t="shared" si="22"/>
        <v/>
      </c>
      <c r="AE11" s="93" t="str">
        <f t="shared" si="23"/>
        <v/>
      </c>
      <c r="AF11" s="93" t="str">
        <f t="shared" si="24"/>
        <v/>
      </c>
      <c r="AG11" s="93" t="str">
        <f t="shared" si="28"/>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13">
        <v>45481</v>
      </c>
      <c r="BF11" s="74">
        <f t="shared" ca="1" si="25"/>
        <v>-85</v>
      </c>
      <c r="BG11" s="36">
        <f t="shared" si="26"/>
        <v>45846</v>
      </c>
      <c r="BH11" s="225"/>
      <c r="BI11" s="75" t="str">
        <f t="shared" si="52"/>
        <v/>
      </c>
      <c r="BJ11" s="37" t="str">
        <f t="shared" si="53"/>
        <v/>
      </c>
      <c r="BK11" s="13"/>
      <c r="BL11" s="74" t="str">
        <f t="shared" si="54"/>
        <v/>
      </c>
      <c r="BM11" s="36" t="str">
        <f t="shared" si="55"/>
        <v/>
      </c>
      <c r="BN11" s="225"/>
      <c r="BO11" s="75" t="str">
        <f t="shared" si="56"/>
        <v/>
      </c>
      <c r="BP11" s="37" t="str">
        <f t="shared" si="57"/>
        <v/>
      </c>
      <c r="BQ11" s="13"/>
      <c r="BR11" s="74" t="str">
        <f t="shared" si="58"/>
        <v/>
      </c>
      <c r="BS11" s="36" t="str">
        <f t="shared" si="59"/>
        <v/>
      </c>
      <c r="BT11" s="225"/>
      <c r="BU11" s="75" t="str">
        <f t="shared" si="60"/>
        <v/>
      </c>
      <c r="BV11" s="37" t="str">
        <f t="shared" si="61"/>
        <v/>
      </c>
      <c r="BW11" s="13"/>
      <c r="BX11" s="74" t="str">
        <f t="shared" si="62"/>
        <v/>
      </c>
      <c r="BY11" s="36" t="str">
        <f t="shared" si="63"/>
        <v/>
      </c>
      <c r="BZ11" s="225"/>
      <c r="CA11" s="75" t="str">
        <f t="shared" si="64"/>
        <v/>
      </c>
      <c r="CB11" s="37" t="str">
        <f t="shared" si="65"/>
        <v/>
      </c>
      <c r="CC11" s="13"/>
      <c r="CD11" s="74" t="str">
        <f t="shared" si="66"/>
        <v/>
      </c>
      <c r="CE11" s="36" t="str">
        <f t="shared" si="67"/>
        <v/>
      </c>
      <c r="CF11" s="225"/>
      <c r="CG11" s="115" t="str">
        <f t="shared" si="68"/>
        <v/>
      </c>
      <c r="CH11" s="225" t="str">
        <f t="shared" si="69"/>
        <v/>
      </c>
      <c r="CI11" s="13"/>
      <c r="CJ11" s="5" t="str">
        <f t="shared" si="70"/>
        <v/>
      </c>
      <c r="CK11" s="224" t="str">
        <f t="shared" si="71"/>
        <v/>
      </c>
      <c r="CL11" s="225"/>
      <c r="CM11" s="115" t="str">
        <f t="shared" si="72"/>
        <v/>
      </c>
      <c r="CN11" s="225" t="str">
        <f t="shared" si="73"/>
        <v/>
      </c>
      <c r="CO11" s="13"/>
      <c r="CP11" s="5" t="str">
        <f t="shared" si="74"/>
        <v/>
      </c>
      <c r="CQ11" s="224" t="str">
        <f t="shared" si="75"/>
        <v/>
      </c>
      <c r="CR11" s="225"/>
      <c r="CS11" s="115" t="str">
        <f t="shared" si="76"/>
        <v/>
      </c>
      <c r="CT11" s="225" t="str">
        <f t="shared" si="77"/>
        <v/>
      </c>
      <c r="CU11" s="13"/>
      <c r="CV11" s="5" t="str">
        <f t="shared" si="78"/>
        <v/>
      </c>
      <c r="CW11" s="224" t="str">
        <f t="shared" si="79"/>
        <v/>
      </c>
      <c r="CX11" s="225"/>
      <c r="CY11" s="115" t="str">
        <f t="shared" si="80"/>
        <v/>
      </c>
      <c r="CZ11" s="225" t="str">
        <f t="shared" si="81"/>
        <v/>
      </c>
      <c r="DA11" s="13"/>
      <c r="DB11" s="5" t="str">
        <f t="shared" si="82"/>
        <v/>
      </c>
      <c r="DC11" s="224" t="str">
        <f t="shared" si="83"/>
        <v/>
      </c>
      <c r="DD11" s="225"/>
      <c r="DE11" s="115" t="str">
        <f t="shared" si="84"/>
        <v/>
      </c>
      <c r="DF11" s="225" t="str">
        <f t="shared" si="85"/>
        <v/>
      </c>
      <c r="DG11" s="224"/>
      <c r="DH11" s="5" t="str">
        <f t="shared" si="86"/>
        <v/>
      </c>
      <c r="DI11" s="224" t="str">
        <f t="shared" si="87"/>
        <v/>
      </c>
      <c r="DJ11" s="225"/>
      <c r="DK11" s="115" t="str">
        <f t="shared" si="88"/>
        <v/>
      </c>
      <c r="DL11" s="225" t="str">
        <f t="shared" si="89"/>
        <v/>
      </c>
      <c r="DM11" s="224"/>
      <c r="DN11" s="5" t="str">
        <f t="shared" si="90"/>
        <v/>
      </c>
      <c r="DO11" s="224" t="str">
        <f t="shared" si="91"/>
        <v/>
      </c>
      <c r="DP11" s="225"/>
      <c r="DQ11" s="115" t="str">
        <f t="shared" si="92"/>
        <v/>
      </c>
      <c r="DR11" s="225" t="str">
        <f t="shared" si="93"/>
        <v/>
      </c>
      <c r="DS11" s="224"/>
      <c r="DT11" s="5" t="str">
        <f t="shared" si="94"/>
        <v/>
      </c>
      <c r="DU11" s="224" t="str">
        <f t="shared" si="95"/>
        <v/>
      </c>
      <c r="DV11" s="225"/>
      <c r="DW11" s="115" t="str">
        <f t="shared" si="96"/>
        <v/>
      </c>
      <c r="DX11" s="225" t="str">
        <f t="shared" si="97"/>
        <v/>
      </c>
      <c r="DY11" s="224"/>
      <c r="DZ11" s="5" t="str">
        <f t="shared" si="98"/>
        <v/>
      </c>
      <c r="EA11" s="224" t="str">
        <f t="shared" si="99"/>
        <v/>
      </c>
      <c r="EB11" s="225"/>
      <c r="EC11" s="115" t="str">
        <f t="shared" si="100"/>
        <v/>
      </c>
      <c r="ED11" s="225" t="str">
        <f t="shared" si="101"/>
        <v/>
      </c>
      <c r="EE11" s="224"/>
      <c r="EF11" s="5" t="str">
        <f t="shared" si="102"/>
        <v/>
      </c>
      <c r="EG11" s="224" t="str">
        <f t="shared" si="103"/>
        <v/>
      </c>
      <c r="EH11" s="225"/>
      <c r="EI11" s="115" t="str">
        <f t="shared" si="104"/>
        <v/>
      </c>
      <c r="EJ11" s="225" t="str">
        <f t="shared" si="105"/>
        <v/>
      </c>
      <c r="EK11" s="224"/>
      <c r="EL11" s="5" t="str">
        <f t="shared" si="106"/>
        <v/>
      </c>
      <c r="EM11" s="224" t="str">
        <f t="shared" si="107"/>
        <v/>
      </c>
      <c r="EN11" s="225"/>
      <c r="EO11" s="115" t="str">
        <f t="shared" si="108"/>
        <v/>
      </c>
      <c r="EP11" s="225" t="str">
        <f t="shared" si="109"/>
        <v/>
      </c>
      <c r="EQ11" s="224"/>
      <c r="ER11" s="5" t="str">
        <f t="shared" si="110"/>
        <v/>
      </c>
      <c r="ES11" s="224" t="str">
        <f t="shared" si="111"/>
        <v/>
      </c>
      <c r="ET11" s="225"/>
      <c r="EU11" s="115" t="str">
        <f t="shared" si="112"/>
        <v/>
      </c>
      <c r="EV11" s="225" t="str">
        <f t="shared" si="113"/>
        <v/>
      </c>
      <c r="EW11" s="224"/>
      <c r="EX11" s="5" t="str">
        <f t="shared" si="114"/>
        <v/>
      </c>
      <c r="EY11" s="224" t="str">
        <f t="shared" si="115"/>
        <v/>
      </c>
      <c r="EZ11" s="225"/>
      <c r="FA11" s="115" t="str">
        <f t="shared" si="116"/>
        <v/>
      </c>
      <c r="FB11" s="225" t="str">
        <f t="shared" si="117"/>
        <v/>
      </c>
      <c r="FC11" s="224"/>
      <c r="FD11" s="5" t="str">
        <f t="shared" si="118"/>
        <v/>
      </c>
      <c r="FE11" s="224" t="str">
        <f t="shared" si="119"/>
        <v/>
      </c>
      <c r="FF11" s="225"/>
      <c r="FG11" s="115" t="str">
        <f t="shared" si="120"/>
        <v/>
      </c>
      <c r="FH11" s="225" t="str">
        <f t="shared" si="121"/>
        <v/>
      </c>
      <c r="FI11" s="224"/>
      <c r="FJ11" s="5" t="str">
        <f t="shared" si="122"/>
        <v/>
      </c>
      <c r="FK11" s="224" t="str">
        <f t="shared" si="123"/>
        <v/>
      </c>
      <c r="FL11" s="225"/>
      <c r="FM11" s="115" t="str">
        <f t="shared" si="124"/>
        <v/>
      </c>
      <c r="FN11" s="225" t="str">
        <f t="shared" si="125"/>
        <v/>
      </c>
      <c r="FO11" s="224"/>
      <c r="FP11" s="5" t="str">
        <f t="shared" si="126"/>
        <v/>
      </c>
      <c r="FQ11" s="224" t="str">
        <f t="shared" si="127"/>
        <v/>
      </c>
      <c r="FR11" s="225"/>
      <c r="FS11" s="115" t="str">
        <f t="shared" si="128"/>
        <v/>
      </c>
      <c r="FT11" s="225" t="str">
        <f t="shared" si="129"/>
        <v/>
      </c>
      <c r="FU11" s="264"/>
      <c r="FV11" s="265"/>
      <c r="FW11" s="265"/>
      <c r="FX11" s="265"/>
      <c r="FY11" s="266"/>
    </row>
    <row r="12" spans="1:182" x14ac:dyDescent="0.25">
      <c r="A12" s="2">
        <f t="shared" ca="1" si="27"/>
        <v>1</v>
      </c>
      <c r="B12" s="161" t="s">
        <v>327</v>
      </c>
      <c r="C12" s="78"/>
      <c r="D12" s="109"/>
      <c r="E12" s="78"/>
      <c r="F12" s="2">
        <v>1</v>
      </c>
      <c r="G12" s="76" t="s">
        <v>328</v>
      </c>
      <c r="H12" s="114" t="str">
        <f t="shared" ca="1" si="0"/>
        <v/>
      </c>
      <c r="I12" s="114" t="str">
        <f t="shared" ca="1" si="1"/>
        <v/>
      </c>
      <c r="J12" s="114" t="str">
        <f t="shared" ca="1" si="2"/>
        <v/>
      </c>
      <c r="K12" s="114" t="str">
        <f t="shared" ca="1" si="3"/>
        <v/>
      </c>
      <c r="L12" s="114" t="str">
        <f t="shared" ca="1" si="4"/>
        <v/>
      </c>
      <c r="M12" s="114" t="str">
        <f t="shared" ca="1" si="5"/>
        <v/>
      </c>
      <c r="N12" s="114" t="str">
        <f t="shared" ca="1" si="6"/>
        <v/>
      </c>
      <c r="O12" s="114">
        <f t="shared" ca="1" si="7"/>
        <v>1</v>
      </c>
      <c r="P12" s="93">
        <f t="shared" ca="1" si="8"/>
        <v>-85</v>
      </c>
      <c r="Q12" s="93" t="str">
        <f t="shared" si="9"/>
        <v/>
      </c>
      <c r="R12" s="93" t="str">
        <f t="shared" si="10"/>
        <v/>
      </c>
      <c r="S12" s="93" t="str">
        <f t="shared" si="11"/>
        <v/>
      </c>
      <c r="T12" s="93" t="str">
        <f t="shared" si="12"/>
        <v/>
      </c>
      <c r="U12" s="93" t="str">
        <f t="shared" si="13"/>
        <v/>
      </c>
      <c r="V12" s="93" t="str">
        <f t="shared" si="14"/>
        <v/>
      </c>
      <c r="W12" s="93" t="str">
        <f t="shared" si="15"/>
        <v/>
      </c>
      <c r="X12" s="93" t="str">
        <f t="shared" si="16"/>
        <v/>
      </c>
      <c r="Y12" s="93" t="str">
        <f t="shared" si="17"/>
        <v/>
      </c>
      <c r="Z12" s="93" t="str">
        <f t="shared" si="18"/>
        <v/>
      </c>
      <c r="AA12" s="93" t="str">
        <f t="shared" si="19"/>
        <v/>
      </c>
      <c r="AB12" s="93" t="str">
        <f t="shared" si="20"/>
        <v/>
      </c>
      <c r="AC12" s="93" t="str">
        <f t="shared" si="21"/>
        <v/>
      </c>
      <c r="AD12" s="93" t="str">
        <f t="shared" si="22"/>
        <v/>
      </c>
      <c r="AE12" s="93" t="str">
        <f t="shared" si="23"/>
        <v/>
      </c>
      <c r="AF12" s="93" t="str">
        <f t="shared" si="24"/>
        <v/>
      </c>
      <c r="AG12" s="93" t="str">
        <f t="shared" si="28"/>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13">
        <v>45481</v>
      </c>
      <c r="BF12" s="74">
        <f ca="1">IF(BG12="","",_xlfn.DAYS(BG12,$P$2))</f>
        <v>-85</v>
      </c>
      <c r="BG12" s="36">
        <f>IF(BE12="","",BE12+($F12*365))</f>
        <v>45846</v>
      </c>
      <c r="BH12" s="225"/>
      <c r="BI12" s="75" t="str">
        <f t="shared" si="52"/>
        <v/>
      </c>
      <c r="BJ12" s="37" t="str">
        <f t="shared" si="53"/>
        <v/>
      </c>
      <c r="BK12" s="13"/>
      <c r="BL12" s="74" t="str">
        <f t="shared" si="54"/>
        <v/>
      </c>
      <c r="BM12" s="36" t="str">
        <f t="shared" si="55"/>
        <v/>
      </c>
      <c r="BN12" s="225"/>
      <c r="BO12" s="75" t="str">
        <f t="shared" si="56"/>
        <v/>
      </c>
      <c r="BP12" s="37" t="str">
        <f t="shared" si="57"/>
        <v/>
      </c>
      <c r="BQ12" s="13"/>
      <c r="BR12" s="74" t="str">
        <f t="shared" si="58"/>
        <v/>
      </c>
      <c r="BS12" s="36" t="str">
        <f t="shared" si="59"/>
        <v/>
      </c>
      <c r="BT12" s="225"/>
      <c r="BU12" s="75" t="str">
        <f t="shared" si="60"/>
        <v/>
      </c>
      <c r="BV12" s="37" t="str">
        <f t="shared" si="61"/>
        <v/>
      </c>
      <c r="BW12" s="13"/>
      <c r="BX12" s="74" t="str">
        <f t="shared" si="62"/>
        <v/>
      </c>
      <c r="BY12" s="36" t="str">
        <f t="shared" si="63"/>
        <v/>
      </c>
      <c r="BZ12" s="225"/>
      <c r="CA12" s="75" t="str">
        <f t="shared" si="64"/>
        <v/>
      </c>
      <c r="CB12" s="37" t="str">
        <f t="shared" si="65"/>
        <v/>
      </c>
      <c r="CC12" s="13"/>
      <c r="CD12" s="74" t="str">
        <f t="shared" si="66"/>
        <v/>
      </c>
      <c r="CE12" s="36" t="str">
        <f t="shared" si="67"/>
        <v/>
      </c>
      <c r="CF12" s="225"/>
      <c r="CG12" s="115" t="str">
        <f t="shared" si="68"/>
        <v/>
      </c>
      <c r="CH12" s="225" t="str">
        <f t="shared" si="69"/>
        <v/>
      </c>
      <c r="CI12" s="13"/>
      <c r="CJ12" s="5" t="str">
        <f t="shared" si="70"/>
        <v/>
      </c>
      <c r="CK12" s="224" t="str">
        <f t="shared" si="71"/>
        <v/>
      </c>
      <c r="CL12" s="225"/>
      <c r="CM12" s="115" t="str">
        <f t="shared" si="72"/>
        <v/>
      </c>
      <c r="CN12" s="225" t="str">
        <f t="shared" si="73"/>
        <v/>
      </c>
      <c r="CO12" s="13"/>
      <c r="CP12" s="5" t="str">
        <f t="shared" si="74"/>
        <v/>
      </c>
      <c r="CQ12" s="224" t="str">
        <f t="shared" si="75"/>
        <v/>
      </c>
      <c r="CR12" s="225"/>
      <c r="CS12" s="115" t="str">
        <f t="shared" si="76"/>
        <v/>
      </c>
      <c r="CT12" s="225" t="str">
        <f t="shared" si="77"/>
        <v/>
      </c>
      <c r="CU12" s="13"/>
      <c r="CV12" s="5" t="str">
        <f t="shared" si="78"/>
        <v/>
      </c>
      <c r="CW12" s="224" t="str">
        <f t="shared" si="79"/>
        <v/>
      </c>
      <c r="CX12" s="225"/>
      <c r="CY12" s="115" t="str">
        <f t="shared" si="80"/>
        <v/>
      </c>
      <c r="CZ12" s="225" t="str">
        <f t="shared" si="81"/>
        <v/>
      </c>
      <c r="DA12" s="13"/>
      <c r="DB12" s="5" t="str">
        <f t="shared" si="82"/>
        <v/>
      </c>
      <c r="DC12" s="224" t="str">
        <f t="shared" si="83"/>
        <v/>
      </c>
      <c r="DD12" s="225"/>
      <c r="DE12" s="115" t="str">
        <f t="shared" si="84"/>
        <v/>
      </c>
      <c r="DF12" s="225" t="str">
        <f t="shared" si="85"/>
        <v/>
      </c>
      <c r="DG12" s="224"/>
      <c r="DH12" s="5" t="str">
        <f t="shared" si="86"/>
        <v/>
      </c>
      <c r="DI12" s="224" t="str">
        <f t="shared" si="87"/>
        <v/>
      </c>
      <c r="DJ12" s="225"/>
      <c r="DK12" s="115" t="str">
        <f t="shared" si="88"/>
        <v/>
      </c>
      <c r="DL12" s="225" t="str">
        <f t="shared" si="89"/>
        <v/>
      </c>
      <c r="DM12" s="224"/>
      <c r="DN12" s="5" t="str">
        <f t="shared" si="90"/>
        <v/>
      </c>
      <c r="DO12" s="224" t="str">
        <f t="shared" si="91"/>
        <v/>
      </c>
      <c r="DP12" s="225"/>
      <c r="DQ12" s="115" t="str">
        <f t="shared" si="92"/>
        <v/>
      </c>
      <c r="DR12" s="225" t="str">
        <f t="shared" si="93"/>
        <v/>
      </c>
      <c r="DS12" s="224"/>
      <c r="DT12" s="5" t="str">
        <f t="shared" si="94"/>
        <v/>
      </c>
      <c r="DU12" s="224" t="str">
        <f t="shared" si="95"/>
        <v/>
      </c>
      <c r="DV12" s="225"/>
      <c r="DW12" s="115" t="str">
        <f t="shared" si="96"/>
        <v/>
      </c>
      <c r="DX12" s="225" t="str">
        <f t="shared" si="97"/>
        <v/>
      </c>
      <c r="DY12" s="224"/>
      <c r="DZ12" s="5" t="str">
        <f t="shared" si="98"/>
        <v/>
      </c>
      <c r="EA12" s="224" t="str">
        <f t="shared" si="99"/>
        <v/>
      </c>
      <c r="EB12" s="225"/>
      <c r="EC12" s="115" t="str">
        <f t="shared" si="100"/>
        <v/>
      </c>
      <c r="ED12" s="225" t="str">
        <f t="shared" si="101"/>
        <v/>
      </c>
      <c r="EE12" s="224"/>
      <c r="EF12" s="5" t="str">
        <f t="shared" si="102"/>
        <v/>
      </c>
      <c r="EG12" s="224" t="str">
        <f t="shared" si="103"/>
        <v/>
      </c>
      <c r="EH12" s="225"/>
      <c r="EI12" s="115" t="str">
        <f t="shared" si="104"/>
        <v/>
      </c>
      <c r="EJ12" s="225" t="str">
        <f t="shared" si="105"/>
        <v/>
      </c>
      <c r="EK12" s="224"/>
      <c r="EL12" s="5" t="str">
        <f t="shared" si="106"/>
        <v/>
      </c>
      <c r="EM12" s="224" t="str">
        <f t="shared" si="107"/>
        <v/>
      </c>
      <c r="EN12" s="225"/>
      <c r="EO12" s="115" t="str">
        <f t="shared" si="108"/>
        <v/>
      </c>
      <c r="EP12" s="225" t="str">
        <f t="shared" si="109"/>
        <v/>
      </c>
      <c r="EQ12" s="224"/>
      <c r="ER12" s="5" t="str">
        <f t="shared" si="110"/>
        <v/>
      </c>
      <c r="ES12" s="224" t="str">
        <f t="shared" si="111"/>
        <v/>
      </c>
      <c r="ET12" s="225"/>
      <c r="EU12" s="115" t="str">
        <f t="shared" si="112"/>
        <v/>
      </c>
      <c r="EV12" s="225" t="str">
        <f t="shared" si="113"/>
        <v/>
      </c>
      <c r="EW12" s="224"/>
      <c r="EX12" s="5" t="str">
        <f t="shared" si="114"/>
        <v/>
      </c>
      <c r="EY12" s="224" t="str">
        <f t="shared" si="115"/>
        <v/>
      </c>
      <c r="EZ12" s="225"/>
      <c r="FA12" s="115" t="str">
        <f t="shared" si="116"/>
        <v/>
      </c>
      <c r="FB12" s="225" t="str">
        <f t="shared" si="117"/>
        <v/>
      </c>
      <c r="FC12" s="224"/>
      <c r="FD12" s="5" t="str">
        <f t="shared" si="118"/>
        <v/>
      </c>
      <c r="FE12" s="224" t="str">
        <f t="shared" si="119"/>
        <v/>
      </c>
      <c r="FF12" s="225"/>
      <c r="FG12" s="115" t="str">
        <f t="shared" si="120"/>
        <v/>
      </c>
      <c r="FH12" s="225" t="str">
        <f t="shared" si="121"/>
        <v/>
      </c>
      <c r="FI12" s="224"/>
      <c r="FJ12" s="5" t="str">
        <f t="shared" si="122"/>
        <v/>
      </c>
      <c r="FK12" s="224" t="str">
        <f t="shared" si="123"/>
        <v/>
      </c>
      <c r="FL12" s="225"/>
      <c r="FM12" s="115" t="str">
        <f t="shared" si="124"/>
        <v/>
      </c>
      <c r="FN12" s="225" t="str">
        <f t="shared" si="125"/>
        <v/>
      </c>
      <c r="FO12" s="224"/>
      <c r="FP12" s="5" t="str">
        <f t="shared" si="126"/>
        <v/>
      </c>
      <c r="FQ12" s="224" t="str">
        <f t="shared" si="127"/>
        <v/>
      </c>
      <c r="FR12" s="225"/>
      <c r="FS12" s="115" t="str">
        <f t="shared" si="128"/>
        <v/>
      </c>
      <c r="FT12" s="225" t="str">
        <f t="shared" si="129"/>
        <v/>
      </c>
      <c r="FU12" s="261" t="s">
        <v>329</v>
      </c>
      <c r="FV12" s="262"/>
      <c r="FW12" s="262"/>
      <c r="FX12" s="262"/>
      <c r="FY12" s="263"/>
      <c r="FZ12" s="3"/>
    </row>
    <row r="13" spans="1:182" x14ac:dyDescent="0.25">
      <c r="A13" s="2">
        <f t="shared" ca="1" si="27"/>
        <v>1</v>
      </c>
      <c r="B13" s="161" t="s">
        <v>330</v>
      </c>
      <c r="C13" s="78"/>
      <c r="D13" s="109"/>
      <c r="E13" s="78"/>
      <c r="F13" s="2">
        <v>1</v>
      </c>
      <c r="G13" s="76" t="s">
        <v>331</v>
      </c>
      <c r="H13" s="114" t="str">
        <f t="shared" ca="1" si="0"/>
        <v/>
      </c>
      <c r="I13" s="114" t="str">
        <f t="shared" ca="1" si="1"/>
        <v/>
      </c>
      <c r="J13" s="114" t="str">
        <f t="shared" ca="1" si="2"/>
        <v/>
      </c>
      <c r="K13" s="114" t="str">
        <f t="shared" ca="1" si="3"/>
        <v/>
      </c>
      <c r="L13" s="114" t="str">
        <f t="shared" ca="1" si="4"/>
        <v/>
      </c>
      <c r="M13" s="114" t="str">
        <f t="shared" ca="1" si="5"/>
        <v/>
      </c>
      <c r="N13" s="114" t="str">
        <f t="shared" ca="1" si="6"/>
        <v/>
      </c>
      <c r="O13" s="114">
        <f t="shared" ca="1" si="7"/>
        <v>1</v>
      </c>
      <c r="P13" s="93">
        <f t="shared" ca="1" si="8"/>
        <v>-85</v>
      </c>
      <c r="Q13" s="93" t="str">
        <f t="shared" si="9"/>
        <v/>
      </c>
      <c r="R13" s="93" t="str">
        <f t="shared" si="10"/>
        <v/>
      </c>
      <c r="S13" s="93" t="str">
        <f t="shared" si="11"/>
        <v/>
      </c>
      <c r="T13" s="93" t="str">
        <f t="shared" si="12"/>
        <v/>
      </c>
      <c r="U13" s="93" t="str">
        <f t="shared" si="13"/>
        <v/>
      </c>
      <c r="V13" s="93" t="str">
        <f t="shared" si="14"/>
        <v/>
      </c>
      <c r="W13" s="93" t="str">
        <f t="shared" si="15"/>
        <v/>
      </c>
      <c r="X13" s="93" t="str">
        <f t="shared" si="16"/>
        <v/>
      </c>
      <c r="Y13" s="93" t="str">
        <f t="shared" si="17"/>
        <v/>
      </c>
      <c r="Z13" s="93" t="str">
        <f t="shared" si="18"/>
        <v/>
      </c>
      <c r="AA13" s="93" t="str">
        <f t="shared" si="19"/>
        <v/>
      </c>
      <c r="AB13" s="93" t="str">
        <f t="shared" si="20"/>
        <v/>
      </c>
      <c r="AC13" s="93" t="str">
        <f t="shared" si="21"/>
        <v/>
      </c>
      <c r="AD13" s="93" t="str">
        <f t="shared" si="22"/>
        <v/>
      </c>
      <c r="AE13" s="93" t="str">
        <f t="shared" si="23"/>
        <v/>
      </c>
      <c r="AF13" s="93" t="str">
        <f t="shared" si="24"/>
        <v/>
      </c>
      <c r="AG13" s="93" t="str">
        <f t="shared" si="28"/>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c r="BE13" s="13">
        <v>45481</v>
      </c>
      <c r="BF13" s="74">
        <f ca="1">IF(BG13="","",_xlfn.DAYS(BG13,$P$2))</f>
        <v>-85</v>
      </c>
      <c r="BG13" s="36">
        <f>IF(BE13="","",BE13+($F13*365))</f>
        <v>45846</v>
      </c>
      <c r="BH13" s="225"/>
      <c r="BI13" s="75" t="str">
        <f t="shared" si="52"/>
        <v/>
      </c>
      <c r="BJ13" s="37" t="str">
        <f t="shared" si="53"/>
        <v/>
      </c>
      <c r="BK13" s="13"/>
      <c r="BL13" s="74" t="str">
        <f t="shared" si="54"/>
        <v/>
      </c>
      <c r="BM13" s="36" t="str">
        <f t="shared" si="55"/>
        <v/>
      </c>
      <c r="BN13" s="225"/>
      <c r="BO13" s="75" t="str">
        <f t="shared" si="56"/>
        <v/>
      </c>
      <c r="BP13" s="37" t="str">
        <f t="shared" si="57"/>
        <v/>
      </c>
      <c r="BQ13" s="13"/>
      <c r="BR13" s="74" t="str">
        <f t="shared" si="58"/>
        <v/>
      </c>
      <c r="BS13" s="36" t="str">
        <f t="shared" si="59"/>
        <v/>
      </c>
      <c r="BT13" s="225"/>
      <c r="BU13" s="75" t="str">
        <f t="shared" si="60"/>
        <v/>
      </c>
      <c r="BV13" s="37" t="str">
        <f t="shared" si="61"/>
        <v/>
      </c>
      <c r="BW13" s="13"/>
      <c r="BX13" s="74" t="str">
        <f t="shared" si="62"/>
        <v/>
      </c>
      <c r="BY13" s="36" t="str">
        <f t="shared" si="63"/>
        <v/>
      </c>
      <c r="BZ13" s="225"/>
      <c r="CA13" s="75" t="str">
        <f t="shared" si="64"/>
        <v/>
      </c>
      <c r="CB13" s="37" t="str">
        <f t="shared" si="65"/>
        <v/>
      </c>
      <c r="CC13" s="13"/>
      <c r="CD13" s="74" t="str">
        <f t="shared" si="66"/>
        <v/>
      </c>
      <c r="CE13" s="36" t="str">
        <f t="shared" si="67"/>
        <v/>
      </c>
      <c r="CF13" s="225"/>
      <c r="CG13" s="115" t="str">
        <f t="shared" si="68"/>
        <v/>
      </c>
      <c r="CH13" s="225" t="str">
        <f t="shared" si="69"/>
        <v/>
      </c>
      <c r="CI13" s="13"/>
      <c r="CJ13" s="5" t="str">
        <f t="shared" si="70"/>
        <v/>
      </c>
      <c r="CK13" s="224" t="str">
        <f t="shared" si="71"/>
        <v/>
      </c>
      <c r="CL13" s="225"/>
      <c r="CM13" s="115" t="str">
        <f t="shared" si="72"/>
        <v/>
      </c>
      <c r="CN13" s="225" t="str">
        <f t="shared" si="73"/>
        <v/>
      </c>
      <c r="CO13" s="13"/>
      <c r="CP13" s="5" t="str">
        <f t="shared" si="74"/>
        <v/>
      </c>
      <c r="CQ13" s="224" t="str">
        <f t="shared" si="75"/>
        <v/>
      </c>
      <c r="CR13" s="225"/>
      <c r="CS13" s="115" t="str">
        <f t="shared" si="76"/>
        <v/>
      </c>
      <c r="CT13" s="225" t="str">
        <f t="shared" si="77"/>
        <v/>
      </c>
      <c r="CU13" s="13"/>
      <c r="CV13" s="5" t="str">
        <f t="shared" si="78"/>
        <v/>
      </c>
      <c r="CW13" s="224" t="str">
        <f t="shared" si="79"/>
        <v/>
      </c>
      <c r="CX13" s="225"/>
      <c r="CY13" s="115" t="str">
        <f t="shared" si="80"/>
        <v/>
      </c>
      <c r="CZ13" s="225" t="str">
        <f t="shared" si="81"/>
        <v/>
      </c>
      <c r="DA13" s="13"/>
      <c r="DB13" s="5" t="str">
        <f t="shared" si="82"/>
        <v/>
      </c>
      <c r="DC13" s="224" t="str">
        <f t="shared" si="83"/>
        <v/>
      </c>
      <c r="DD13" s="225"/>
      <c r="DE13" s="115" t="str">
        <f t="shared" si="84"/>
        <v/>
      </c>
      <c r="DF13" s="225" t="str">
        <f t="shared" si="85"/>
        <v/>
      </c>
      <c r="DG13" s="224"/>
      <c r="DH13" s="5" t="str">
        <f t="shared" si="86"/>
        <v/>
      </c>
      <c r="DI13" s="224" t="str">
        <f t="shared" si="87"/>
        <v/>
      </c>
      <c r="DJ13" s="225"/>
      <c r="DK13" s="115" t="str">
        <f t="shared" si="88"/>
        <v/>
      </c>
      <c r="DL13" s="225" t="str">
        <f t="shared" si="89"/>
        <v/>
      </c>
      <c r="DM13" s="224"/>
      <c r="DN13" s="5" t="str">
        <f t="shared" si="90"/>
        <v/>
      </c>
      <c r="DO13" s="224" t="str">
        <f t="shared" si="91"/>
        <v/>
      </c>
      <c r="DP13" s="225"/>
      <c r="DQ13" s="115" t="str">
        <f t="shared" si="92"/>
        <v/>
      </c>
      <c r="DR13" s="225" t="str">
        <f t="shared" si="93"/>
        <v/>
      </c>
      <c r="DS13" s="224"/>
      <c r="DT13" s="5" t="str">
        <f t="shared" si="94"/>
        <v/>
      </c>
      <c r="DU13" s="224" t="str">
        <f t="shared" si="95"/>
        <v/>
      </c>
      <c r="DV13" s="225"/>
      <c r="DW13" s="115" t="str">
        <f t="shared" si="96"/>
        <v/>
      </c>
      <c r="DX13" s="225" t="str">
        <f t="shared" si="97"/>
        <v/>
      </c>
      <c r="DY13" s="224"/>
      <c r="DZ13" s="5" t="str">
        <f t="shared" si="98"/>
        <v/>
      </c>
      <c r="EA13" s="224" t="str">
        <f t="shared" si="99"/>
        <v/>
      </c>
      <c r="EB13" s="225"/>
      <c r="EC13" s="115" t="str">
        <f t="shared" si="100"/>
        <v/>
      </c>
      <c r="ED13" s="225" t="str">
        <f t="shared" si="101"/>
        <v/>
      </c>
      <c r="EE13" s="224"/>
      <c r="EF13" s="5" t="str">
        <f t="shared" si="102"/>
        <v/>
      </c>
      <c r="EG13" s="224" t="str">
        <f t="shared" si="103"/>
        <v/>
      </c>
      <c r="EH13" s="225"/>
      <c r="EI13" s="115" t="str">
        <f t="shared" si="104"/>
        <v/>
      </c>
      <c r="EJ13" s="225" t="str">
        <f t="shared" si="105"/>
        <v/>
      </c>
      <c r="EK13" s="224"/>
      <c r="EL13" s="5" t="str">
        <f t="shared" si="106"/>
        <v/>
      </c>
      <c r="EM13" s="224" t="str">
        <f t="shared" si="107"/>
        <v/>
      </c>
      <c r="EN13" s="225"/>
      <c r="EO13" s="115" t="str">
        <f t="shared" si="108"/>
        <v/>
      </c>
      <c r="EP13" s="225" t="str">
        <f t="shared" si="109"/>
        <v/>
      </c>
      <c r="EQ13" s="224"/>
      <c r="ER13" s="5" t="str">
        <f t="shared" si="110"/>
        <v/>
      </c>
      <c r="ES13" s="224" t="str">
        <f t="shared" si="111"/>
        <v/>
      </c>
      <c r="ET13" s="225"/>
      <c r="EU13" s="115" t="str">
        <f t="shared" si="112"/>
        <v/>
      </c>
      <c r="EV13" s="225" t="str">
        <f t="shared" si="113"/>
        <v/>
      </c>
      <c r="EW13" s="224"/>
      <c r="EX13" s="5" t="str">
        <f t="shared" si="114"/>
        <v/>
      </c>
      <c r="EY13" s="224" t="str">
        <f t="shared" si="115"/>
        <v/>
      </c>
      <c r="EZ13" s="225"/>
      <c r="FA13" s="115" t="str">
        <f t="shared" si="116"/>
        <v/>
      </c>
      <c r="FB13" s="225" t="str">
        <f t="shared" si="117"/>
        <v/>
      </c>
      <c r="FC13" s="224"/>
      <c r="FD13" s="5" t="str">
        <f t="shared" si="118"/>
        <v/>
      </c>
      <c r="FE13" s="224" t="str">
        <f t="shared" si="119"/>
        <v/>
      </c>
      <c r="FF13" s="225"/>
      <c r="FG13" s="115" t="str">
        <f t="shared" si="120"/>
        <v/>
      </c>
      <c r="FH13" s="225" t="str">
        <f t="shared" si="121"/>
        <v/>
      </c>
      <c r="FI13" s="224"/>
      <c r="FJ13" s="5" t="str">
        <f t="shared" si="122"/>
        <v/>
      </c>
      <c r="FK13" s="224" t="str">
        <f t="shared" si="123"/>
        <v/>
      </c>
      <c r="FL13" s="225"/>
      <c r="FM13" s="115" t="str">
        <f t="shared" si="124"/>
        <v/>
      </c>
      <c r="FN13" s="225" t="str">
        <f t="shared" si="125"/>
        <v/>
      </c>
      <c r="FO13" s="224"/>
      <c r="FP13" s="5" t="str">
        <f t="shared" si="126"/>
        <v/>
      </c>
      <c r="FQ13" s="224" t="str">
        <f t="shared" si="127"/>
        <v/>
      </c>
      <c r="FR13" s="225"/>
      <c r="FS13" s="115" t="str">
        <f t="shared" si="128"/>
        <v/>
      </c>
      <c r="FT13" s="225" t="str">
        <f t="shared" si="129"/>
        <v/>
      </c>
      <c r="FU13" s="229"/>
      <c r="FV13" s="230"/>
      <c r="FW13" s="230"/>
      <c r="FX13" s="230"/>
      <c r="FY13" s="231"/>
      <c r="FZ13" s="3"/>
    </row>
    <row r="14" spans="1:182" x14ac:dyDescent="0.25">
      <c r="A14" s="2">
        <f t="shared" ca="1" si="27"/>
        <v>1</v>
      </c>
      <c r="B14" s="2" t="s">
        <v>55</v>
      </c>
      <c r="C14" s="82">
        <v>0</v>
      </c>
      <c r="D14" s="109"/>
      <c r="E14" s="78"/>
      <c r="F14" s="2">
        <v>1</v>
      </c>
      <c r="G14" s="76" t="s">
        <v>111</v>
      </c>
      <c r="H14" s="114" t="str">
        <f t="shared" ca="1" si="0"/>
        <v/>
      </c>
      <c r="I14" s="114" t="str">
        <f t="shared" ca="1" si="1"/>
        <v/>
      </c>
      <c r="J14" s="114" t="str">
        <f t="shared" ca="1" si="2"/>
        <v/>
      </c>
      <c r="K14" s="114" t="str">
        <f t="shared" ca="1" si="3"/>
        <v/>
      </c>
      <c r="L14" s="114" t="str">
        <f t="shared" ca="1" si="4"/>
        <v/>
      </c>
      <c r="M14" s="114" t="str">
        <f t="shared" ca="1" si="5"/>
        <v/>
      </c>
      <c r="N14" s="114" t="str">
        <f t="shared" ca="1" si="6"/>
        <v/>
      </c>
      <c r="O14" s="114">
        <f t="shared" ca="1" si="7"/>
        <v>1</v>
      </c>
      <c r="P14" s="93">
        <f t="shared" ca="1" si="8"/>
        <v>-220</v>
      </c>
      <c r="Q14" s="93" t="str">
        <f t="shared" si="9"/>
        <v/>
      </c>
      <c r="R14" s="93" t="str">
        <f t="shared" si="10"/>
        <v/>
      </c>
      <c r="S14" s="93" t="str">
        <f t="shared" si="11"/>
        <v/>
      </c>
      <c r="T14" s="93" t="str">
        <f t="shared" si="12"/>
        <v/>
      </c>
      <c r="U14" s="93" t="str">
        <f t="shared" si="13"/>
        <v/>
      </c>
      <c r="V14" s="93" t="str">
        <f t="shared" si="14"/>
        <v/>
      </c>
      <c r="W14" s="93" t="str">
        <f t="shared" si="15"/>
        <v/>
      </c>
      <c r="X14" s="93" t="str">
        <f t="shared" si="16"/>
        <v/>
      </c>
      <c r="Y14" s="93" t="str">
        <f t="shared" si="17"/>
        <v/>
      </c>
      <c r="Z14" s="93" t="str">
        <f t="shared" si="18"/>
        <v/>
      </c>
      <c r="AA14" s="93" t="str">
        <f t="shared" si="19"/>
        <v/>
      </c>
      <c r="AB14" s="93" t="str">
        <f t="shared" si="20"/>
        <v/>
      </c>
      <c r="AC14" s="93" t="str">
        <f t="shared" si="21"/>
        <v/>
      </c>
      <c r="AD14" s="93" t="str">
        <f t="shared" si="22"/>
        <v/>
      </c>
      <c r="AE14" s="93" t="str">
        <f t="shared" si="23"/>
        <v/>
      </c>
      <c r="AF14" s="93" t="str">
        <f t="shared" si="24"/>
        <v/>
      </c>
      <c r="AG14" s="93" t="str">
        <f t="shared" si="28"/>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13">
        <v>45346</v>
      </c>
      <c r="BF14" s="74">
        <f t="shared" ref="BF14:BF77" ca="1" si="130">IF(BG14="","",_xlfn.DAYS(BG14,$P$2))</f>
        <v>-220</v>
      </c>
      <c r="BG14" s="36">
        <f t="shared" ref="BG14:BG77" si="131">IF(BE14="","",BE14+($F14*365))</f>
        <v>45711</v>
      </c>
      <c r="BH14" s="225"/>
      <c r="BI14" s="75" t="str">
        <f t="shared" si="52"/>
        <v/>
      </c>
      <c r="BJ14" s="37" t="str">
        <f t="shared" si="53"/>
        <v/>
      </c>
      <c r="BK14" s="13"/>
      <c r="BL14" s="74" t="str">
        <f t="shared" si="54"/>
        <v/>
      </c>
      <c r="BM14" s="36" t="str">
        <f t="shared" si="55"/>
        <v/>
      </c>
      <c r="BN14" s="225"/>
      <c r="BO14" s="75" t="str">
        <f t="shared" si="56"/>
        <v/>
      </c>
      <c r="BP14" s="37" t="str">
        <f t="shared" si="57"/>
        <v/>
      </c>
      <c r="BQ14" s="13"/>
      <c r="BR14" s="74" t="str">
        <f t="shared" si="58"/>
        <v/>
      </c>
      <c r="BS14" s="36" t="str">
        <f t="shared" si="59"/>
        <v/>
      </c>
      <c r="BT14" s="225"/>
      <c r="BU14" s="75" t="str">
        <f t="shared" si="60"/>
        <v/>
      </c>
      <c r="BV14" s="37" t="str">
        <f t="shared" si="61"/>
        <v/>
      </c>
      <c r="BW14" s="13"/>
      <c r="BX14" s="74" t="str">
        <f t="shared" si="62"/>
        <v/>
      </c>
      <c r="BY14" s="36" t="str">
        <f t="shared" si="63"/>
        <v/>
      </c>
      <c r="BZ14" s="225"/>
      <c r="CA14" s="75" t="str">
        <f t="shared" si="64"/>
        <v/>
      </c>
      <c r="CB14" s="37" t="str">
        <f t="shared" si="65"/>
        <v/>
      </c>
      <c r="CC14" s="13"/>
      <c r="CD14" s="74" t="str">
        <f t="shared" si="66"/>
        <v/>
      </c>
      <c r="CE14" s="36" t="str">
        <f t="shared" si="67"/>
        <v/>
      </c>
      <c r="CF14" s="225"/>
      <c r="CG14" s="115" t="str">
        <f t="shared" si="68"/>
        <v/>
      </c>
      <c r="CH14" s="225" t="str">
        <f t="shared" si="69"/>
        <v/>
      </c>
      <c r="CI14" s="13"/>
      <c r="CJ14" s="5" t="str">
        <f t="shared" si="70"/>
        <v/>
      </c>
      <c r="CK14" s="224" t="str">
        <f t="shared" si="71"/>
        <v/>
      </c>
      <c r="CL14" s="225"/>
      <c r="CM14" s="115" t="str">
        <f t="shared" si="72"/>
        <v/>
      </c>
      <c r="CN14" s="225" t="str">
        <f t="shared" si="73"/>
        <v/>
      </c>
      <c r="CO14" s="13"/>
      <c r="CP14" s="5" t="str">
        <f t="shared" si="74"/>
        <v/>
      </c>
      <c r="CQ14" s="224" t="str">
        <f t="shared" si="75"/>
        <v/>
      </c>
      <c r="CR14" s="225"/>
      <c r="CS14" s="115" t="str">
        <f t="shared" si="76"/>
        <v/>
      </c>
      <c r="CT14" s="225" t="str">
        <f t="shared" si="77"/>
        <v/>
      </c>
      <c r="CU14" s="13"/>
      <c r="CV14" s="5" t="str">
        <f t="shared" si="78"/>
        <v/>
      </c>
      <c r="CW14" s="224" t="str">
        <f t="shared" si="79"/>
        <v/>
      </c>
      <c r="CX14" s="225"/>
      <c r="CY14" s="115" t="str">
        <f t="shared" si="80"/>
        <v/>
      </c>
      <c r="CZ14" s="225" t="str">
        <f t="shared" si="81"/>
        <v/>
      </c>
      <c r="DA14" s="13"/>
      <c r="DB14" s="5" t="str">
        <f t="shared" si="82"/>
        <v/>
      </c>
      <c r="DC14" s="224" t="str">
        <f t="shared" si="83"/>
        <v/>
      </c>
      <c r="DD14" s="225"/>
      <c r="DE14" s="115" t="str">
        <f t="shared" si="84"/>
        <v/>
      </c>
      <c r="DF14" s="225" t="str">
        <f t="shared" si="85"/>
        <v/>
      </c>
      <c r="DG14" s="224"/>
      <c r="DH14" s="5" t="str">
        <f t="shared" si="86"/>
        <v/>
      </c>
      <c r="DI14" s="224" t="str">
        <f t="shared" si="87"/>
        <v/>
      </c>
      <c r="DJ14" s="225"/>
      <c r="DK14" s="115" t="str">
        <f t="shared" si="88"/>
        <v/>
      </c>
      <c r="DL14" s="225" t="str">
        <f t="shared" si="89"/>
        <v/>
      </c>
      <c r="DM14" s="224"/>
      <c r="DN14" s="5" t="str">
        <f t="shared" si="90"/>
        <v/>
      </c>
      <c r="DO14" s="224" t="str">
        <f t="shared" si="91"/>
        <v/>
      </c>
      <c r="DP14" s="225"/>
      <c r="DQ14" s="115" t="str">
        <f t="shared" si="92"/>
        <v/>
      </c>
      <c r="DR14" s="225" t="str">
        <f t="shared" si="93"/>
        <v/>
      </c>
      <c r="DS14" s="224"/>
      <c r="DT14" s="5" t="str">
        <f t="shared" si="94"/>
        <v/>
      </c>
      <c r="DU14" s="224" t="str">
        <f t="shared" si="95"/>
        <v/>
      </c>
      <c r="DV14" s="225"/>
      <c r="DW14" s="115" t="str">
        <f t="shared" si="96"/>
        <v/>
      </c>
      <c r="DX14" s="225" t="str">
        <f t="shared" si="97"/>
        <v/>
      </c>
      <c r="DY14" s="224"/>
      <c r="DZ14" s="5" t="str">
        <f t="shared" si="98"/>
        <v/>
      </c>
      <c r="EA14" s="224" t="str">
        <f t="shared" si="99"/>
        <v/>
      </c>
      <c r="EB14" s="225"/>
      <c r="EC14" s="115" t="str">
        <f t="shared" si="100"/>
        <v/>
      </c>
      <c r="ED14" s="225" t="str">
        <f t="shared" si="101"/>
        <v/>
      </c>
      <c r="EE14" s="224"/>
      <c r="EF14" s="5" t="str">
        <f t="shared" si="102"/>
        <v/>
      </c>
      <c r="EG14" s="224" t="str">
        <f t="shared" si="103"/>
        <v/>
      </c>
      <c r="EH14" s="225"/>
      <c r="EI14" s="115" t="str">
        <f t="shared" si="104"/>
        <v/>
      </c>
      <c r="EJ14" s="225" t="str">
        <f t="shared" si="105"/>
        <v/>
      </c>
      <c r="EK14" s="224"/>
      <c r="EL14" s="5" t="str">
        <f t="shared" si="106"/>
        <v/>
      </c>
      <c r="EM14" s="224" t="str">
        <f t="shared" si="107"/>
        <v/>
      </c>
      <c r="EN14" s="225"/>
      <c r="EO14" s="115" t="str">
        <f t="shared" si="108"/>
        <v/>
      </c>
      <c r="EP14" s="225" t="str">
        <f t="shared" si="109"/>
        <v/>
      </c>
      <c r="EQ14" s="224"/>
      <c r="ER14" s="5" t="str">
        <f t="shared" si="110"/>
        <v/>
      </c>
      <c r="ES14" s="224" t="str">
        <f t="shared" si="111"/>
        <v/>
      </c>
      <c r="ET14" s="225"/>
      <c r="EU14" s="115" t="str">
        <f t="shared" si="112"/>
        <v/>
      </c>
      <c r="EV14" s="225" t="str">
        <f t="shared" si="113"/>
        <v/>
      </c>
      <c r="EW14" s="224"/>
      <c r="EX14" s="5" t="str">
        <f t="shared" si="114"/>
        <v/>
      </c>
      <c r="EY14" s="224" t="str">
        <f t="shared" si="115"/>
        <v/>
      </c>
      <c r="EZ14" s="225"/>
      <c r="FA14" s="115" t="str">
        <f t="shared" si="116"/>
        <v/>
      </c>
      <c r="FB14" s="225" t="str">
        <f t="shared" si="117"/>
        <v/>
      </c>
      <c r="FC14" s="224"/>
      <c r="FD14" s="5" t="str">
        <f t="shared" si="118"/>
        <v/>
      </c>
      <c r="FE14" s="224" t="str">
        <f t="shared" si="119"/>
        <v/>
      </c>
      <c r="FF14" s="225"/>
      <c r="FG14" s="115" t="str">
        <f t="shared" si="120"/>
        <v/>
      </c>
      <c r="FH14" s="225" t="str">
        <f t="shared" si="121"/>
        <v/>
      </c>
      <c r="FI14" s="224"/>
      <c r="FJ14" s="5" t="str">
        <f t="shared" si="122"/>
        <v/>
      </c>
      <c r="FK14" s="224" t="str">
        <f t="shared" si="123"/>
        <v/>
      </c>
      <c r="FL14" s="225"/>
      <c r="FM14" s="115" t="str">
        <f t="shared" si="124"/>
        <v/>
      </c>
      <c r="FN14" s="225" t="str">
        <f t="shared" si="125"/>
        <v/>
      </c>
      <c r="FO14" s="224"/>
      <c r="FP14" s="5" t="str">
        <f t="shared" si="126"/>
        <v/>
      </c>
      <c r="FQ14" s="224" t="str">
        <f t="shared" si="127"/>
        <v/>
      </c>
      <c r="FR14" s="225"/>
      <c r="FS14" s="115" t="str">
        <f t="shared" si="128"/>
        <v/>
      </c>
      <c r="FT14" s="225" t="str">
        <f t="shared" si="129"/>
        <v/>
      </c>
      <c r="FU14" s="264"/>
      <c r="FV14" s="265"/>
      <c r="FW14" s="265"/>
      <c r="FX14" s="265"/>
      <c r="FY14" s="266"/>
      <c r="FZ14" s="3"/>
    </row>
    <row r="15" spans="1:182" s="14" customFormat="1" x14ac:dyDescent="0.25">
      <c r="A15" s="2">
        <f t="shared" ca="1" si="27"/>
        <v>1</v>
      </c>
      <c r="B15" s="2" t="s">
        <v>55</v>
      </c>
      <c r="C15" s="82">
        <v>0</v>
      </c>
      <c r="D15" s="109"/>
      <c r="E15" s="78"/>
      <c r="F15" s="2">
        <v>1</v>
      </c>
      <c r="G15" s="76" t="s">
        <v>112</v>
      </c>
      <c r="H15" s="114" t="str">
        <f t="shared" ca="1" si="0"/>
        <v/>
      </c>
      <c r="I15" s="114" t="str">
        <f t="shared" ca="1" si="1"/>
        <v/>
      </c>
      <c r="J15" s="114" t="str">
        <f t="shared" ca="1" si="2"/>
        <v/>
      </c>
      <c r="K15" s="114" t="str">
        <f t="shared" ca="1" si="3"/>
        <v/>
      </c>
      <c r="L15" s="114" t="str">
        <f t="shared" ca="1" si="4"/>
        <v/>
      </c>
      <c r="M15" s="114" t="str">
        <f t="shared" ca="1" si="5"/>
        <v/>
      </c>
      <c r="N15" s="114" t="str">
        <f t="shared" ca="1" si="6"/>
        <v/>
      </c>
      <c r="O15" s="114">
        <f t="shared" ca="1" si="7"/>
        <v>1</v>
      </c>
      <c r="P15" s="93">
        <f t="shared" ca="1" si="8"/>
        <v>-220</v>
      </c>
      <c r="Q15" s="93" t="str">
        <f t="shared" si="9"/>
        <v/>
      </c>
      <c r="R15" s="93" t="str">
        <f t="shared" si="10"/>
        <v/>
      </c>
      <c r="S15" s="93" t="str">
        <f t="shared" si="11"/>
        <v/>
      </c>
      <c r="T15" s="93" t="str">
        <f t="shared" si="12"/>
        <v/>
      </c>
      <c r="U15" s="93" t="str">
        <f t="shared" si="13"/>
        <v/>
      </c>
      <c r="V15" s="93" t="str">
        <f t="shared" si="14"/>
        <v/>
      </c>
      <c r="W15" s="93" t="str">
        <f t="shared" si="15"/>
        <v/>
      </c>
      <c r="X15" s="93" t="str">
        <f t="shared" si="16"/>
        <v/>
      </c>
      <c r="Y15" s="93" t="str">
        <f t="shared" si="17"/>
        <v/>
      </c>
      <c r="Z15" s="93" t="str">
        <f t="shared" si="18"/>
        <v/>
      </c>
      <c r="AA15" s="93" t="str">
        <f t="shared" si="19"/>
        <v/>
      </c>
      <c r="AB15" s="93" t="str">
        <f t="shared" si="20"/>
        <v/>
      </c>
      <c r="AC15" s="93" t="str">
        <f t="shared" si="21"/>
        <v/>
      </c>
      <c r="AD15" s="93" t="str">
        <f t="shared" si="22"/>
        <v/>
      </c>
      <c r="AE15" s="93" t="str">
        <f t="shared" si="23"/>
        <v/>
      </c>
      <c r="AF15" s="93" t="str">
        <f t="shared" si="24"/>
        <v/>
      </c>
      <c r="AG15" s="93" t="str">
        <f t="shared" si="28"/>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13">
        <v>45346</v>
      </c>
      <c r="BF15" s="74">
        <f t="shared" ca="1" si="130"/>
        <v>-220</v>
      </c>
      <c r="BG15" s="36">
        <f t="shared" si="131"/>
        <v>45711</v>
      </c>
      <c r="BH15" s="225"/>
      <c r="BI15" s="75" t="str">
        <f t="shared" si="52"/>
        <v/>
      </c>
      <c r="BJ15" s="37" t="str">
        <f t="shared" si="53"/>
        <v/>
      </c>
      <c r="BK15" s="13"/>
      <c r="BL15" s="74" t="str">
        <f t="shared" si="54"/>
        <v/>
      </c>
      <c r="BM15" s="36" t="str">
        <f t="shared" si="55"/>
        <v/>
      </c>
      <c r="BN15" s="225"/>
      <c r="BO15" s="75" t="str">
        <f t="shared" si="56"/>
        <v/>
      </c>
      <c r="BP15" s="37" t="str">
        <f t="shared" si="57"/>
        <v/>
      </c>
      <c r="BQ15" s="13"/>
      <c r="BR15" s="74" t="str">
        <f t="shared" si="58"/>
        <v/>
      </c>
      <c r="BS15" s="36" t="str">
        <f t="shared" si="59"/>
        <v/>
      </c>
      <c r="BT15" s="225"/>
      <c r="BU15" s="75" t="str">
        <f t="shared" si="60"/>
        <v/>
      </c>
      <c r="BV15" s="37" t="str">
        <f t="shared" si="61"/>
        <v/>
      </c>
      <c r="BW15" s="13"/>
      <c r="BX15" s="74" t="str">
        <f t="shared" si="62"/>
        <v/>
      </c>
      <c r="BY15" s="36" t="str">
        <f t="shared" si="63"/>
        <v/>
      </c>
      <c r="BZ15" s="225"/>
      <c r="CA15" s="75" t="str">
        <f t="shared" si="64"/>
        <v/>
      </c>
      <c r="CB15" s="37" t="str">
        <f t="shared" si="65"/>
        <v/>
      </c>
      <c r="CC15" s="13"/>
      <c r="CD15" s="74" t="str">
        <f t="shared" si="66"/>
        <v/>
      </c>
      <c r="CE15" s="36" t="str">
        <f t="shared" si="67"/>
        <v/>
      </c>
      <c r="CF15" s="225"/>
      <c r="CG15" s="115" t="str">
        <f t="shared" si="68"/>
        <v/>
      </c>
      <c r="CH15" s="225" t="str">
        <f t="shared" si="69"/>
        <v/>
      </c>
      <c r="CI15" s="13"/>
      <c r="CJ15" s="5" t="str">
        <f t="shared" si="70"/>
        <v/>
      </c>
      <c r="CK15" s="224" t="str">
        <f t="shared" si="71"/>
        <v/>
      </c>
      <c r="CL15" s="225"/>
      <c r="CM15" s="115" t="str">
        <f t="shared" si="72"/>
        <v/>
      </c>
      <c r="CN15" s="225" t="str">
        <f t="shared" si="73"/>
        <v/>
      </c>
      <c r="CO15" s="13"/>
      <c r="CP15" s="5" t="str">
        <f t="shared" si="74"/>
        <v/>
      </c>
      <c r="CQ15" s="224" t="str">
        <f t="shared" si="75"/>
        <v/>
      </c>
      <c r="CR15" s="225"/>
      <c r="CS15" s="115" t="str">
        <f t="shared" si="76"/>
        <v/>
      </c>
      <c r="CT15" s="225" t="str">
        <f t="shared" si="77"/>
        <v/>
      </c>
      <c r="CU15" s="13"/>
      <c r="CV15" s="5" t="str">
        <f t="shared" si="78"/>
        <v/>
      </c>
      <c r="CW15" s="224" t="str">
        <f t="shared" si="79"/>
        <v/>
      </c>
      <c r="CX15" s="225"/>
      <c r="CY15" s="115" t="str">
        <f t="shared" si="80"/>
        <v/>
      </c>
      <c r="CZ15" s="225" t="str">
        <f t="shared" si="81"/>
        <v/>
      </c>
      <c r="DA15" s="13"/>
      <c r="DB15" s="5" t="str">
        <f t="shared" si="82"/>
        <v/>
      </c>
      <c r="DC15" s="224" t="str">
        <f t="shared" si="83"/>
        <v/>
      </c>
      <c r="DD15" s="225"/>
      <c r="DE15" s="115" t="str">
        <f t="shared" si="84"/>
        <v/>
      </c>
      <c r="DF15" s="225" t="str">
        <f t="shared" si="85"/>
        <v/>
      </c>
      <c r="DG15" s="224"/>
      <c r="DH15" s="5" t="str">
        <f t="shared" si="86"/>
        <v/>
      </c>
      <c r="DI15" s="224" t="str">
        <f t="shared" si="87"/>
        <v/>
      </c>
      <c r="DJ15" s="225"/>
      <c r="DK15" s="115" t="str">
        <f t="shared" si="88"/>
        <v/>
      </c>
      <c r="DL15" s="225" t="str">
        <f t="shared" si="89"/>
        <v/>
      </c>
      <c r="DM15" s="224"/>
      <c r="DN15" s="5" t="str">
        <f t="shared" si="90"/>
        <v/>
      </c>
      <c r="DO15" s="224" t="str">
        <f t="shared" si="91"/>
        <v/>
      </c>
      <c r="DP15" s="225"/>
      <c r="DQ15" s="115" t="str">
        <f t="shared" si="92"/>
        <v/>
      </c>
      <c r="DR15" s="225" t="str">
        <f t="shared" si="93"/>
        <v/>
      </c>
      <c r="DS15" s="224"/>
      <c r="DT15" s="5" t="str">
        <f t="shared" si="94"/>
        <v/>
      </c>
      <c r="DU15" s="224" t="str">
        <f t="shared" si="95"/>
        <v/>
      </c>
      <c r="DV15" s="225"/>
      <c r="DW15" s="115" t="str">
        <f t="shared" si="96"/>
        <v/>
      </c>
      <c r="DX15" s="225" t="str">
        <f t="shared" si="97"/>
        <v/>
      </c>
      <c r="DY15" s="224"/>
      <c r="DZ15" s="5" t="str">
        <f t="shared" si="98"/>
        <v/>
      </c>
      <c r="EA15" s="224" t="str">
        <f t="shared" si="99"/>
        <v/>
      </c>
      <c r="EB15" s="225"/>
      <c r="EC15" s="115" t="str">
        <f t="shared" si="100"/>
        <v/>
      </c>
      <c r="ED15" s="225" t="str">
        <f t="shared" si="101"/>
        <v/>
      </c>
      <c r="EE15" s="224"/>
      <c r="EF15" s="5" t="str">
        <f t="shared" si="102"/>
        <v/>
      </c>
      <c r="EG15" s="224" t="str">
        <f t="shared" si="103"/>
        <v/>
      </c>
      <c r="EH15" s="225"/>
      <c r="EI15" s="115" t="str">
        <f t="shared" si="104"/>
        <v/>
      </c>
      <c r="EJ15" s="225" t="str">
        <f t="shared" si="105"/>
        <v/>
      </c>
      <c r="EK15" s="224"/>
      <c r="EL15" s="5" t="str">
        <f t="shared" si="106"/>
        <v/>
      </c>
      <c r="EM15" s="224" t="str">
        <f t="shared" si="107"/>
        <v/>
      </c>
      <c r="EN15" s="225"/>
      <c r="EO15" s="115" t="str">
        <f t="shared" si="108"/>
        <v/>
      </c>
      <c r="EP15" s="225" t="str">
        <f t="shared" si="109"/>
        <v/>
      </c>
      <c r="EQ15" s="224"/>
      <c r="ER15" s="5" t="str">
        <f t="shared" si="110"/>
        <v/>
      </c>
      <c r="ES15" s="224" t="str">
        <f t="shared" si="111"/>
        <v/>
      </c>
      <c r="ET15" s="225"/>
      <c r="EU15" s="115" t="str">
        <f t="shared" si="112"/>
        <v/>
      </c>
      <c r="EV15" s="225" t="str">
        <f t="shared" si="113"/>
        <v/>
      </c>
      <c r="EW15" s="224"/>
      <c r="EX15" s="5" t="str">
        <f t="shared" si="114"/>
        <v/>
      </c>
      <c r="EY15" s="224" t="str">
        <f t="shared" si="115"/>
        <v/>
      </c>
      <c r="EZ15" s="225"/>
      <c r="FA15" s="115" t="str">
        <f t="shared" si="116"/>
        <v/>
      </c>
      <c r="FB15" s="225" t="str">
        <f t="shared" si="117"/>
        <v/>
      </c>
      <c r="FC15" s="224"/>
      <c r="FD15" s="5" t="str">
        <f t="shared" si="118"/>
        <v/>
      </c>
      <c r="FE15" s="224" t="str">
        <f t="shared" si="119"/>
        <v/>
      </c>
      <c r="FF15" s="225"/>
      <c r="FG15" s="115" t="str">
        <f t="shared" si="120"/>
        <v/>
      </c>
      <c r="FH15" s="225" t="str">
        <f t="shared" si="121"/>
        <v/>
      </c>
      <c r="FI15" s="224"/>
      <c r="FJ15" s="5" t="str">
        <f t="shared" si="122"/>
        <v/>
      </c>
      <c r="FK15" s="224" t="str">
        <f t="shared" si="123"/>
        <v/>
      </c>
      <c r="FL15" s="225"/>
      <c r="FM15" s="115" t="str">
        <f t="shared" si="124"/>
        <v/>
      </c>
      <c r="FN15" s="225" t="str">
        <f t="shared" si="125"/>
        <v/>
      </c>
      <c r="FO15" s="224"/>
      <c r="FP15" s="5" t="str">
        <f t="shared" si="126"/>
        <v/>
      </c>
      <c r="FQ15" s="224" t="str">
        <f t="shared" si="127"/>
        <v/>
      </c>
      <c r="FR15" s="225"/>
      <c r="FS15" s="115" t="str">
        <f t="shared" si="128"/>
        <v/>
      </c>
      <c r="FT15" s="225" t="str">
        <f t="shared" si="129"/>
        <v/>
      </c>
      <c r="FU15" s="264"/>
      <c r="FV15" s="265"/>
      <c r="FW15" s="265"/>
      <c r="FX15" s="265"/>
      <c r="FY15" s="266"/>
    </row>
    <row r="16" spans="1:182" s="14" customFormat="1" x14ac:dyDescent="0.25">
      <c r="A16" s="2">
        <f t="shared" ca="1" si="27"/>
        <v>1</v>
      </c>
      <c r="B16" s="103"/>
      <c r="C16" s="104"/>
      <c r="D16" s="109"/>
      <c r="E16" s="88"/>
      <c r="F16" s="2">
        <v>1</v>
      </c>
      <c r="G16" s="76" t="s">
        <v>107</v>
      </c>
      <c r="H16" s="114" t="str">
        <f t="shared" ca="1" si="0"/>
        <v/>
      </c>
      <c r="I16" s="114" t="str">
        <f t="shared" ca="1" si="1"/>
        <v/>
      </c>
      <c r="J16" s="114" t="str">
        <f t="shared" ca="1" si="2"/>
        <v/>
      </c>
      <c r="K16" s="114" t="str">
        <f t="shared" ca="1" si="3"/>
        <v/>
      </c>
      <c r="L16" s="114" t="str">
        <f t="shared" ca="1" si="4"/>
        <v/>
      </c>
      <c r="M16" s="114" t="str">
        <f t="shared" ca="1" si="5"/>
        <v/>
      </c>
      <c r="N16" s="114" t="str">
        <f t="shared" ca="1" si="6"/>
        <v/>
      </c>
      <c r="O16" s="114">
        <f t="shared" ca="1" si="7"/>
        <v>1</v>
      </c>
      <c r="P16" s="93">
        <f t="shared" ca="1" si="8"/>
        <v>-231</v>
      </c>
      <c r="Q16" s="93" t="str">
        <f t="shared" si="9"/>
        <v/>
      </c>
      <c r="R16" s="93" t="str">
        <f t="shared" si="10"/>
        <v/>
      </c>
      <c r="S16" s="93" t="str">
        <f t="shared" si="11"/>
        <v/>
      </c>
      <c r="T16" s="93" t="str">
        <f t="shared" si="12"/>
        <v/>
      </c>
      <c r="U16" s="93" t="str">
        <f t="shared" si="13"/>
        <v/>
      </c>
      <c r="V16" s="93" t="str">
        <f t="shared" si="14"/>
        <v/>
      </c>
      <c r="W16" s="93" t="str">
        <f t="shared" si="15"/>
        <v/>
      </c>
      <c r="X16" s="93" t="str">
        <f t="shared" si="16"/>
        <v/>
      </c>
      <c r="Y16" s="93" t="str">
        <f t="shared" si="17"/>
        <v/>
      </c>
      <c r="Z16" s="93" t="str">
        <f t="shared" si="18"/>
        <v/>
      </c>
      <c r="AA16" s="93" t="str">
        <f t="shared" si="19"/>
        <v/>
      </c>
      <c r="AB16" s="93" t="str">
        <f t="shared" si="20"/>
        <v/>
      </c>
      <c r="AC16" s="93" t="str">
        <f t="shared" si="21"/>
        <v/>
      </c>
      <c r="AD16" s="93" t="str">
        <f t="shared" si="22"/>
        <v/>
      </c>
      <c r="AE16" s="93" t="str">
        <f t="shared" si="23"/>
        <v/>
      </c>
      <c r="AF16" s="93" t="str">
        <f t="shared" si="24"/>
        <v/>
      </c>
      <c r="AG16" s="93" t="str">
        <f t="shared" si="28"/>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13">
        <v>45335</v>
      </c>
      <c r="BF16" s="74">
        <f t="shared" ca="1" si="130"/>
        <v>-231</v>
      </c>
      <c r="BG16" s="36">
        <f t="shared" si="131"/>
        <v>45700</v>
      </c>
      <c r="BH16" s="225"/>
      <c r="BI16" s="75" t="str">
        <f t="shared" si="52"/>
        <v/>
      </c>
      <c r="BJ16" s="37" t="str">
        <f t="shared" si="53"/>
        <v/>
      </c>
      <c r="BK16" s="13"/>
      <c r="BL16" s="74" t="str">
        <f t="shared" si="54"/>
        <v/>
      </c>
      <c r="BM16" s="36" t="str">
        <f t="shared" si="55"/>
        <v/>
      </c>
      <c r="BN16" s="225"/>
      <c r="BO16" s="75" t="str">
        <f t="shared" si="56"/>
        <v/>
      </c>
      <c r="BP16" s="37" t="str">
        <f t="shared" si="57"/>
        <v/>
      </c>
      <c r="BQ16" s="13"/>
      <c r="BR16" s="74" t="str">
        <f t="shared" si="58"/>
        <v/>
      </c>
      <c r="BS16" s="36" t="str">
        <f t="shared" si="59"/>
        <v/>
      </c>
      <c r="BT16" s="225"/>
      <c r="BU16" s="75" t="str">
        <f t="shared" si="60"/>
        <v/>
      </c>
      <c r="BV16" s="37" t="str">
        <f t="shared" si="61"/>
        <v/>
      </c>
      <c r="BW16" s="13"/>
      <c r="BX16" s="74" t="str">
        <f t="shared" si="62"/>
        <v/>
      </c>
      <c r="BY16" s="36" t="str">
        <f t="shared" si="63"/>
        <v/>
      </c>
      <c r="BZ16" s="225"/>
      <c r="CA16" s="75" t="str">
        <f t="shared" si="64"/>
        <v/>
      </c>
      <c r="CB16" s="37" t="str">
        <f t="shared" si="65"/>
        <v/>
      </c>
      <c r="CC16" s="13"/>
      <c r="CD16" s="74" t="str">
        <f t="shared" si="66"/>
        <v/>
      </c>
      <c r="CE16" s="36" t="str">
        <f t="shared" si="67"/>
        <v/>
      </c>
      <c r="CF16" s="225"/>
      <c r="CG16" s="115" t="str">
        <f t="shared" si="68"/>
        <v/>
      </c>
      <c r="CH16" s="225" t="str">
        <f t="shared" si="69"/>
        <v/>
      </c>
      <c r="CI16" s="13"/>
      <c r="CJ16" s="5" t="str">
        <f t="shared" si="70"/>
        <v/>
      </c>
      <c r="CK16" s="224" t="str">
        <f t="shared" si="71"/>
        <v/>
      </c>
      <c r="CL16" s="225"/>
      <c r="CM16" s="115" t="str">
        <f t="shared" si="72"/>
        <v/>
      </c>
      <c r="CN16" s="225" t="str">
        <f t="shared" si="73"/>
        <v/>
      </c>
      <c r="CO16" s="13"/>
      <c r="CP16" s="5" t="str">
        <f t="shared" si="74"/>
        <v/>
      </c>
      <c r="CQ16" s="224" t="str">
        <f t="shared" si="75"/>
        <v/>
      </c>
      <c r="CR16" s="225"/>
      <c r="CS16" s="115" t="str">
        <f t="shared" si="76"/>
        <v/>
      </c>
      <c r="CT16" s="225" t="str">
        <f t="shared" si="77"/>
        <v/>
      </c>
      <c r="CU16" s="13"/>
      <c r="CV16" s="5" t="str">
        <f t="shared" si="78"/>
        <v/>
      </c>
      <c r="CW16" s="224" t="str">
        <f t="shared" si="79"/>
        <v/>
      </c>
      <c r="CX16" s="225"/>
      <c r="CY16" s="115" t="str">
        <f t="shared" si="80"/>
        <v/>
      </c>
      <c r="CZ16" s="225" t="str">
        <f t="shared" si="81"/>
        <v/>
      </c>
      <c r="DA16" s="13"/>
      <c r="DB16" s="5" t="str">
        <f t="shared" si="82"/>
        <v/>
      </c>
      <c r="DC16" s="224" t="str">
        <f t="shared" si="83"/>
        <v/>
      </c>
      <c r="DD16" s="225"/>
      <c r="DE16" s="115" t="str">
        <f t="shared" si="84"/>
        <v/>
      </c>
      <c r="DF16" s="225" t="str">
        <f t="shared" si="85"/>
        <v/>
      </c>
      <c r="DG16" s="224"/>
      <c r="DH16" s="5" t="str">
        <f t="shared" si="86"/>
        <v/>
      </c>
      <c r="DI16" s="224" t="str">
        <f t="shared" si="87"/>
        <v/>
      </c>
      <c r="DJ16" s="225"/>
      <c r="DK16" s="115" t="str">
        <f t="shared" si="88"/>
        <v/>
      </c>
      <c r="DL16" s="225" t="str">
        <f t="shared" si="89"/>
        <v/>
      </c>
      <c r="DM16" s="224"/>
      <c r="DN16" s="5" t="str">
        <f t="shared" si="90"/>
        <v/>
      </c>
      <c r="DO16" s="224" t="str">
        <f t="shared" si="91"/>
        <v/>
      </c>
      <c r="DP16" s="225"/>
      <c r="DQ16" s="115" t="str">
        <f t="shared" si="92"/>
        <v/>
      </c>
      <c r="DR16" s="225" t="str">
        <f t="shared" si="93"/>
        <v/>
      </c>
      <c r="DS16" s="224"/>
      <c r="DT16" s="5" t="str">
        <f t="shared" si="94"/>
        <v/>
      </c>
      <c r="DU16" s="224" t="str">
        <f t="shared" si="95"/>
        <v/>
      </c>
      <c r="DV16" s="225"/>
      <c r="DW16" s="115" t="str">
        <f t="shared" si="96"/>
        <v/>
      </c>
      <c r="DX16" s="225" t="str">
        <f t="shared" si="97"/>
        <v/>
      </c>
      <c r="DY16" s="224"/>
      <c r="DZ16" s="5" t="str">
        <f t="shared" si="98"/>
        <v/>
      </c>
      <c r="EA16" s="224" t="str">
        <f t="shared" si="99"/>
        <v/>
      </c>
      <c r="EB16" s="225"/>
      <c r="EC16" s="115" t="str">
        <f t="shared" si="100"/>
        <v/>
      </c>
      <c r="ED16" s="225" t="str">
        <f t="shared" si="101"/>
        <v/>
      </c>
      <c r="EE16" s="224"/>
      <c r="EF16" s="5" t="str">
        <f t="shared" si="102"/>
        <v/>
      </c>
      <c r="EG16" s="224" t="str">
        <f t="shared" si="103"/>
        <v/>
      </c>
      <c r="EH16" s="225"/>
      <c r="EI16" s="115" t="str">
        <f t="shared" si="104"/>
        <v/>
      </c>
      <c r="EJ16" s="225" t="str">
        <f t="shared" si="105"/>
        <v/>
      </c>
      <c r="EK16" s="224"/>
      <c r="EL16" s="5" t="str">
        <f t="shared" si="106"/>
        <v/>
      </c>
      <c r="EM16" s="224" t="str">
        <f t="shared" si="107"/>
        <v/>
      </c>
      <c r="EN16" s="225"/>
      <c r="EO16" s="115" t="str">
        <f t="shared" si="108"/>
        <v/>
      </c>
      <c r="EP16" s="225" t="str">
        <f t="shared" si="109"/>
        <v/>
      </c>
      <c r="EQ16" s="224"/>
      <c r="ER16" s="5" t="str">
        <f t="shared" si="110"/>
        <v/>
      </c>
      <c r="ES16" s="224" t="str">
        <f t="shared" si="111"/>
        <v/>
      </c>
      <c r="ET16" s="225"/>
      <c r="EU16" s="115" t="str">
        <f t="shared" si="112"/>
        <v/>
      </c>
      <c r="EV16" s="225" t="str">
        <f t="shared" si="113"/>
        <v/>
      </c>
      <c r="EW16" s="224"/>
      <c r="EX16" s="5" t="str">
        <f t="shared" si="114"/>
        <v/>
      </c>
      <c r="EY16" s="224" t="str">
        <f t="shared" si="115"/>
        <v/>
      </c>
      <c r="EZ16" s="225"/>
      <c r="FA16" s="115" t="str">
        <f t="shared" si="116"/>
        <v/>
      </c>
      <c r="FB16" s="225" t="str">
        <f t="shared" si="117"/>
        <v/>
      </c>
      <c r="FC16" s="224"/>
      <c r="FD16" s="5" t="str">
        <f t="shared" si="118"/>
        <v/>
      </c>
      <c r="FE16" s="224" t="str">
        <f t="shared" si="119"/>
        <v/>
      </c>
      <c r="FF16" s="225"/>
      <c r="FG16" s="115" t="str">
        <f t="shared" si="120"/>
        <v/>
      </c>
      <c r="FH16" s="225" t="str">
        <f t="shared" si="121"/>
        <v/>
      </c>
      <c r="FI16" s="224"/>
      <c r="FJ16" s="5" t="str">
        <f t="shared" si="122"/>
        <v/>
      </c>
      <c r="FK16" s="224" t="str">
        <f t="shared" si="123"/>
        <v/>
      </c>
      <c r="FL16" s="225"/>
      <c r="FM16" s="115" t="str">
        <f t="shared" si="124"/>
        <v/>
      </c>
      <c r="FN16" s="225" t="str">
        <f t="shared" si="125"/>
        <v/>
      </c>
      <c r="FO16" s="224"/>
      <c r="FP16" s="5" t="str">
        <f t="shared" si="126"/>
        <v/>
      </c>
      <c r="FQ16" s="224" t="str">
        <f t="shared" si="127"/>
        <v/>
      </c>
      <c r="FR16" s="225"/>
      <c r="FS16" s="115" t="str">
        <f t="shared" si="128"/>
        <v/>
      </c>
      <c r="FT16" s="225" t="str">
        <f t="shared" si="129"/>
        <v/>
      </c>
      <c r="FU16" s="264"/>
      <c r="FV16" s="265"/>
      <c r="FW16" s="265"/>
      <c r="FX16" s="265"/>
      <c r="FY16" s="266"/>
    </row>
    <row r="17" spans="1:181" s="3" customFormat="1" x14ac:dyDescent="0.25">
      <c r="A17" s="2">
        <f t="shared" ca="1" si="27"/>
        <v>1</v>
      </c>
      <c r="B17" s="103" t="s">
        <v>332</v>
      </c>
      <c r="C17" s="104"/>
      <c r="D17" s="109"/>
      <c r="E17" s="88"/>
      <c r="F17" s="2">
        <v>1</v>
      </c>
      <c r="G17" s="76" t="s">
        <v>333</v>
      </c>
      <c r="H17" s="114" t="str">
        <f t="shared" ca="1" si="0"/>
        <v/>
      </c>
      <c r="I17" s="114" t="str">
        <f t="shared" ca="1" si="1"/>
        <v/>
      </c>
      <c r="J17" s="114" t="str">
        <f t="shared" ca="1" si="2"/>
        <v/>
      </c>
      <c r="K17" s="114" t="str">
        <f t="shared" ca="1" si="3"/>
        <v/>
      </c>
      <c r="L17" s="114" t="str">
        <f t="shared" ca="1" si="4"/>
        <v/>
      </c>
      <c r="M17" s="114" t="str">
        <f t="shared" ca="1" si="5"/>
        <v/>
      </c>
      <c r="N17" s="114" t="str">
        <f t="shared" ca="1" si="6"/>
        <v/>
      </c>
      <c r="O17" s="114">
        <f t="shared" ca="1" si="7"/>
        <v>1</v>
      </c>
      <c r="P17" s="93">
        <f t="shared" ca="1" si="8"/>
        <v>-85</v>
      </c>
      <c r="Q17" s="93" t="str">
        <f t="shared" si="9"/>
        <v/>
      </c>
      <c r="R17" s="93" t="str">
        <f t="shared" si="10"/>
        <v/>
      </c>
      <c r="S17" s="93" t="str">
        <f t="shared" si="11"/>
        <v/>
      </c>
      <c r="T17" s="93" t="str">
        <f t="shared" si="12"/>
        <v/>
      </c>
      <c r="U17" s="93" t="str">
        <f t="shared" si="13"/>
        <v/>
      </c>
      <c r="V17" s="93" t="str">
        <f t="shared" si="14"/>
        <v/>
      </c>
      <c r="W17" s="93" t="str">
        <f t="shared" si="15"/>
        <v/>
      </c>
      <c r="X17" s="93" t="str">
        <f t="shared" si="16"/>
        <v/>
      </c>
      <c r="Y17" s="93" t="str">
        <f t="shared" si="17"/>
        <v/>
      </c>
      <c r="Z17" s="93" t="str">
        <f t="shared" si="18"/>
        <v/>
      </c>
      <c r="AA17" s="93" t="str">
        <f t="shared" si="19"/>
        <v/>
      </c>
      <c r="AB17" s="93" t="str">
        <f t="shared" si="20"/>
        <v/>
      </c>
      <c r="AC17" s="93" t="str">
        <f t="shared" si="21"/>
        <v/>
      </c>
      <c r="AD17" s="93" t="str">
        <f t="shared" si="22"/>
        <v/>
      </c>
      <c r="AE17" s="93" t="str">
        <f t="shared" si="23"/>
        <v/>
      </c>
      <c r="AF17" s="93" t="str">
        <f t="shared" si="24"/>
        <v/>
      </c>
      <c r="AG17" s="93" t="str">
        <f t="shared" si="28"/>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13">
        <v>45481</v>
      </c>
      <c r="BF17" s="74">
        <f t="shared" ca="1" si="130"/>
        <v>-85</v>
      </c>
      <c r="BG17" s="36">
        <f t="shared" si="131"/>
        <v>45846</v>
      </c>
      <c r="BH17" s="225"/>
      <c r="BI17" s="75" t="str">
        <f t="shared" si="52"/>
        <v/>
      </c>
      <c r="BJ17" s="37" t="str">
        <f t="shared" si="53"/>
        <v/>
      </c>
      <c r="BK17" s="13"/>
      <c r="BL17" s="74" t="str">
        <f t="shared" si="54"/>
        <v/>
      </c>
      <c r="BM17" s="36" t="str">
        <f t="shared" si="55"/>
        <v/>
      </c>
      <c r="BN17" s="225"/>
      <c r="BO17" s="75" t="str">
        <f t="shared" si="56"/>
        <v/>
      </c>
      <c r="BP17" s="37" t="str">
        <f t="shared" si="57"/>
        <v/>
      </c>
      <c r="BQ17" s="13"/>
      <c r="BR17" s="74" t="str">
        <f t="shared" si="58"/>
        <v/>
      </c>
      <c r="BS17" s="36" t="str">
        <f t="shared" si="59"/>
        <v/>
      </c>
      <c r="BT17" s="225"/>
      <c r="BU17" s="75" t="str">
        <f t="shared" si="60"/>
        <v/>
      </c>
      <c r="BV17" s="37" t="str">
        <f t="shared" si="61"/>
        <v/>
      </c>
      <c r="BW17" s="13"/>
      <c r="BX17" s="74" t="str">
        <f t="shared" si="62"/>
        <v/>
      </c>
      <c r="BY17" s="36" t="str">
        <f t="shared" si="63"/>
        <v/>
      </c>
      <c r="BZ17" s="225"/>
      <c r="CA17" s="75" t="str">
        <f t="shared" si="64"/>
        <v/>
      </c>
      <c r="CB17" s="37" t="str">
        <f t="shared" si="65"/>
        <v/>
      </c>
      <c r="CC17" s="13"/>
      <c r="CD17" s="74" t="str">
        <f t="shared" si="66"/>
        <v/>
      </c>
      <c r="CE17" s="36" t="str">
        <f t="shared" si="67"/>
        <v/>
      </c>
      <c r="CF17" s="225"/>
      <c r="CG17" s="115" t="str">
        <f t="shared" si="68"/>
        <v/>
      </c>
      <c r="CH17" s="225" t="str">
        <f t="shared" si="69"/>
        <v/>
      </c>
      <c r="CI17" s="13"/>
      <c r="CJ17" s="5" t="str">
        <f t="shared" si="70"/>
        <v/>
      </c>
      <c r="CK17" s="224" t="str">
        <f t="shared" si="71"/>
        <v/>
      </c>
      <c r="CL17" s="225"/>
      <c r="CM17" s="115" t="str">
        <f t="shared" si="72"/>
        <v/>
      </c>
      <c r="CN17" s="225" t="str">
        <f t="shared" si="73"/>
        <v/>
      </c>
      <c r="CO17" s="13"/>
      <c r="CP17" s="5" t="str">
        <f t="shared" si="74"/>
        <v/>
      </c>
      <c r="CQ17" s="224" t="str">
        <f t="shared" si="75"/>
        <v/>
      </c>
      <c r="CR17" s="225"/>
      <c r="CS17" s="115" t="str">
        <f t="shared" si="76"/>
        <v/>
      </c>
      <c r="CT17" s="225" t="str">
        <f t="shared" si="77"/>
        <v/>
      </c>
      <c r="CU17" s="13"/>
      <c r="CV17" s="5" t="str">
        <f t="shared" si="78"/>
        <v/>
      </c>
      <c r="CW17" s="224" t="str">
        <f t="shared" si="79"/>
        <v/>
      </c>
      <c r="CX17" s="225"/>
      <c r="CY17" s="115" t="str">
        <f t="shared" si="80"/>
        <v/>
      </c>
      <c r="CZ17" s="225" t="str">
        <f t="shared" si="81"/>
        <v/>
      </c>
      <c r="DA17" s="13"/>
      <c r="DB17" s="5" t="str">
        <f t="shared" si="82"/>
        <v/>
      </c>
      <c r="DC17" s="224" t="str">
        <f t="shared" si="83"/>
        <v/>
      </c>
      <c r="DD17" s="225"/>
      <c r="DE17" s="115" t="str">
        <f t="shared" si="84"/>
        <v/>
      </c>
      <c r="DF17" s="225" t="str">
        <f t="shared" si="85"/>
        <v/>
      </c>
      <c r="DG17" s="224"/>
      <c r="DH17" s="5" t="str">
        <f t="shared" si="86"/>
        <v/>
      </c>
      <c r="DI17" s="224" t="str">
        <f t="shared" si="87"/>
        <v/>
      </c>
      <c r="DJ17" s="225"/>
      <c r="DK17" s="115" t="str">
        <f t="shared" si="88"/>
        <v/>
      </c>
      <c r="DL17" s="225" t="str">
        <f t="shared" si="89"/>
        <v/>
      </c>
      <c r="DM17" s="224"/>
      <c r="DN17" s="5" t="str">
        <f t="shared" si="90"/>
        <v/>
      </c>
      <c r="DO17" s="224" t="str">
        <f t="shared" si="91"/>
        <v/>
      </c>
      <c r="DP17" s="225"/>
      <c r="DQ17" s="115" t="str">
        <f t="shared" si="92"/>
        <v/>
      </c>
      <c r="DR17" s="225" t="str">
        <f t="shared" si="93"/>
        <v/>
      </c>
      <c r="DS17" s="224"/>
      <c r="DT17" s="5" t="str">
        <f t="shared" si="94"/>
        <v/>
      </c>
      <c r="DU17" s="224" t="str">
        <f t="shared" si="95"/>
        <v/>
      </c>
      <c r="DV17" s="225"/>
      <c r="DW17" s="115" t="str">
        <f t="shared" si="96"/>
        <v/>
      </c>
      <c r="DX17" s="225" t="str">
        <f t="shared" si="97"/>
        <v/>
      </c>
      <c r="DY17" s="224"/>
      <c r="DZ17" s="5" t="str">
        <f t="shared" si="98"/>
        <v/>
      </c>
      <c r="EA17" s="224" t="str">
        <f t="shared" si="99"/>
        <v/>
      </c>
      <c r="EB17" s="225"/>
      <c r="EC17" s="115" t="str">
        <f t="shared" si="100"/>
        <v/>
      </c>
      <c r="ED17" s="225" t="str">
        <f t="shared" si="101"/>
        <v/>
      </c>
      <c r="EE17" s="224"/>
      <c r="EF17" s="5" t="str">
        <f t="shared" si="102"/>
        <v/>
      </c>
      <c r="EG17" s="224" t="str">
        <f t="shared" si="103"/>
        <v/>
      </c>
      <c r="EH17" s="225"/>
      <c r="EI17" s="115" t="str">
        <f t="shared" si="104"/>
        <v/>
      </c>
      <c r="EJ17" s="225" t="str">
        <f t="shared" si="105"/>
        <v/>
      </c>
      <c r="EK17" s="224"/>
      <c r="EL17" s="5" t="str">
        <f t="shared" si="106"/>
        <v/>
      </c>
      <c r="EM17" s="224" t="str">
        <f t="shared" si="107"/>
        <v/>
      </c>
      <c r="EN17" s="225"/>
      <c r="EO17" s="115" t="str">
        <f t="shared" si="108"/>
        <v/>
      </c>
      <c r="EP17" s="225" t="str">
        <f t="shared" si="109"/>
        <v/>
      </c>
      <c r="EQ17" s="224"/>
      <c r="ER17" s="5" t="str">
        <f t="shared" si="110"/>
        <v/>
      </c>
      <c r="ES17" s="224" t="str">
        <f t="shared" si="111"/>
        <v/>
      </c>
      <c r="ET17" s="225"/>
      <c r="EU17" s="115" t="str">
        <f t="shared" si="112"/>
        <v/>
      </c>
      <c r="EV17" s="225" t="str">
        <f t="shared" si="113"/>
        <v/>
      </c>
      <c r="EW17" s="224"/>
      <c r="EX17" s="5" t="str">
        <f t="shared" si="114"/>
        <v/>
      </c>
      <c r="EY17" s="224" t="str">
        <f t="shared" si="115"/>
        <v/>
      </c>
      <c r="EZ17" s="225"/>
      <c r="FA17" s="115" t="str">
        <f t="shared" si="116"/>
        <v/>
      </c>
      <c r="FB17" s="225" t="str">
        <f t="shared" si="117"/>
        <v/>
      </c>
      <c r="FC17" s="224"/>
      <c r="FD17" s="5" t="str">
        <f t="shared" si="118"/>
        <v/>
      </c>
      <c r="FE17" s="224" t="str">
        <f t="shared" si="119"/>
        <v/>
      </c>
      <c r="FF17" s="225"/>
      <c r="FG17" s="115" t="str">
        <f t="shared" si="120"/>
        <v/>
      </c>
      <c r="FH17" s="225" t="str">
        <f t="shared" si="121"/>
        <v/>
      </c>
      <c r="FI17" s="224"/>
      <c r="FJ17" s="5" t="str">
        <f t="shared" si="122"/>
        <v/>
      </c>
      <c r="FK17" s="224" t="str">
        <f t="shared" si="123"/>
        <v/>
      </c>
      <c r="FL17" s="225"/>
      <c r="FM17" s="115" t="str">
        <f t="shared" si="124"/>
        <v/>
      </c>
      <c r="FN17" s="225" t="str">
        <f t="shared" si="125"/>
        <v/>
      </c>
      <c r="FO17" s="224"/>
      <c r="FP17" s="5" t="str">
        <f t="shared" si="126"/>
        <v/>
      </c>
      <c r="FQ17" s="224" t="str">
        <f t="shared" si="127"/>
        <v/>
      </c>
      <c r="FR17" s="225"/>
      <c r="FS17" s="115" t="str">
        <f t="shared" si="128"/>
        <v/>
      </c>
      <c r="FT17" s="225" t="str">
        <f t="shared" si="129"/>
        <v/>
      </c>
      <c r="FU17" s="253"/>
      <c r="FV17" s="253"/>
      <c r="FW17" s="253"/>
      <c r="FX17" s="253"/>
      <c r="FY17" s="253"/>
    </row>
    <row r="18" spans="1:181" s="14" customFormat="1" x14ac:dyDescent="0.25">
      <c r="A18" s="2">
        <f t="shared" ca="1" si="27"/>
        <v>1</v>
      </c>
      <c r="B18" s="2" t="s">
        <v>334</v>
      </c>
      <c r="C18" s="78"/>
      <c r="D18" s="109"/>
      <c r="E18" s="78"/>
      <c r="F18" s="2">
        <v>1</v>
      </c>
      <c r="G18" s="76" t="s">
        <v>335</v>
      </c>
      <c r="H18" s="114" t="str">
        <f t="shared" ca="1" si="0"/>
        <v/>
      </c>
      <c r="I18" s="114" t="str">
        <f t="shared" ca="1" si="1"/>
        <v/>
      </c>
      <c r="J18" s="114" t="str">
        <f t="shared" ca="1" si="2"/>
        <v/>
      </c>
      <c r="K18" s="114" t="str">
        <f t="shared" ca="1" si="3"/>
        <v/>
      </c>
      <c r="L18" s="114" t="str">
        <f t="shared" ca="1" si="4"/>
        <v/>
      </c>
      <c r="M18" s="114" t="str">
        <f t="shared" ca="1" si="5"/>
        <v/>
      </c>
      <c r="N18" s="114" t="str">
        <f t="shared" ca="1" si="6"/>
        <v/>
      </c>
      <c r="O18" s="114">
        <f t="shared" ca="1" si="7"/>
        <v>1</v>
      </c>
      <c r="P18" s="93">
        <f t="shared" ca="1" si="8"/>
        <v>-85</v>
      </c>
      <c r="Q18" s="93" t="str">
        <f t="shared" si="9"/>
        <v/>
      </c>
      <c r="R18" s="93" t="str">
        <f t="shared" si="10"/>
        <v/>
      </c>
      <c r="S18" s="93" t="str">
        <f t="shared" si="11"/>
        <v/>
      </c>
      <c r="T18" s="93" t="str">
        <f t="shared" si="12"/>
        <v/>
      </c>
      <c r="U18" s="93" t="str">
        <f t="shared" si="13"/>
        <v/>
      </c>
      <c r="V18" s="93" t="str">
        <f t="shared" si="14"/>
        <v/>
      </c>
      <c r="W18" s="93" t="str">
        <f t="shared" si="15"/>
        <v/>
      </c>
      <c r="X18" s="93" t="str">
        <f t="shared" si="16"/>
        <v/>
      </c>
      <c r="Y18" s="93" t="str">
        <f t="shared" si="17"/>
        <v/>
      </c>
      <c r="Z18" s="93" t="str">
        <f t="shared" si="18"/>
        <v/>
      </c>
      <c r="AA18" s="93" t="str">
        <f t="shared" si="19"/>
        <v/>
      </c>
      <c r="AB18" s="93" t="str">
        <f t="shared" si="20"/>
        <v/>
      </c>
      <c r="AC18" s="93" t="str">
        <f t="shared" si="21"/>
        <v/>
      </c>
      <c r="AD18" s="93" t="str">
        <f t="shared" si="22"/>
        <v/>
      </c>
      <c r="AE18" s="93" t="str">
        <f t="shared" si="23"/>
        <v/>
      </c>
      <c r="AF18" s="93" t="str">
        <f t="shared" si="24"/>
        <v/>
      </c>
      <c r="AG18" s="93" t="str">
        <f t="shared" si="28"/>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13">
        <v>45481</v>
      </c>
      <c r="BF18" s="74">
        <f t="shared" ca="1" si="130"/>
        <v>-85</v>
      </c>
      <c r="BG18" s="36">
        <f t="shared" si="131"/>
        <v>45846</v>
      </c>
      <c r="BH18" s="225"/>
      <c r="BI18" s="75" t="str">
        <f t="shared" si="52"/>
        <v/>
      </c>
      <c r="BJ18" s="37" t="str">
        <f t="shared" si="53"/>
        <v/>
      </c>
      <c r="BK18" s="13"/>
      <c r="BL18" s="74" t="str">
        <f t="shared" si="54"/>
        <v/>
      </c>
      <c r="BM18" s="36" t="str">
        <f t="shared" si="55"/>
        <v/>
      </c>
      <c r="BN18" s="225"/>
      <c r="BO18" s="75" t="str">
        <f t="shared" si="56"/>
        <v/>
      </c>
      <c r="BP18" s="37" t="str">
        <f t="shared" si="57"/>
        <v/>
      </c>
      <c r="BQ18" s="13"/>
      <c r="BR18" s="74" t="str">
        <f t="shared" si="58"/>
        <v/>
      </c>
      <c r="BS18" s="36" t="str">
        <f t="shared" si="59"/>
        <v/>
      </c>
      <c r="BT18" s="225"/>
      <c r="BU18" s="75" t="str">
        <f t="shared" si="60"/>
        <v/>
      </c>
      <c r="BV18" s="37" t="str">
        <f t="shared" si="61"/>
        <v/>
      </c>
      <c r="BW18" s="13"/>
      <c r="BX18" s="74" t="str">
        <f t="shared" si="62"/>
        <v/>
      </c>
      <c r="BY18" s="36" t="str">
        <f t="shared" si="63"/>
        <v/>
      </c>
      <c r="BZ18" s="225"/>
      <c r="CA18" s="75" t="str">
        <f t="shared" si="64"/>
        <v/>
      </c>
      <c r="CB18" s="37" t="str">
        <f t="shared" si="65"/>
        <v/>
      </c>
      <c r="CC18" s="13"/>
      <c r="CD18" s="74" t="str">
        <f t="shared" si="66"/>
        <v/>
      </c>
      <c r="CE18" s="36" t="str">
        <f t="shared" si="67"/>
        <v/>
      </c>
      <c r="CF18" s="225"/>
      <c r="CG18" s="115" t="str">
        <f t="shared" si="68"/>
        <v/>
      </c>
      <c r="CH18" s="225" t="str">
        <f t="shared" si="69"/>
        <v/>
      </c>
      <c r="CI18" s="13"/>
      <c r="CJ18" s="5" t="str">
        <f t="shared" si="70"/>
        <v/>
      </c>
      <c r="CK18" s="224" t="str">
        <f t="shared" si="71"/>
        <v/>
      </c>
      <c r="CL18" s="225"/>
      <c r="CM18" s="115" t="str">
        <f t="shared" si="72"/>
        <v/>
      </c>
      <c r="CN18" s="225" t="str">
        <f t="shared" si="73"/>
        <v/>
      </c>
      <c r="CO18" s="13"/>
      <c r="CP18" s="5" t="str">
        <f t="shared" si="74"/>
        <v/>
      </c>
      <c r="CQ18" s="224" t="str">
        <f t="shared" si="75"/>
        <v/>
      </c>
      <c r="CR18" s="225"/>
      <c r="CS18" s="115" t="str">
        <f t="shared" si="76"/>
        <v/>
      </c>
      <c r="CT18" s="225" t="str">
        <f t="shared" si="77"/>
        <v/>
      </c>
      <c r="CU18" s="13"/>
      <c r="CV18" s="5" t="str">
        <f t="shared" si="78"/>
        <v/>
      </c>
      <c r="CW18" s="224" t="str">
        <f t="shared" si="79"/>
        <v/>
      </c>
      <c r="CX18" s="225"/>
      <c r="CY18" s="115" t="str">
        <f t="shared" si="80"/>
        <v/>
      </c>
      <c r="CZ18" s="225" t="str">
        <f t="shared" si="81"/>
        <v/>
      </c>
      <c r="DA18" s="13"/>
      <c r="DB18" s="5" t="str">
        <f t="shared" si="82"/>
        <v/>
      </c>
      <c r="DC18" s="224" t="str">
        <f t="shared" si="83"/>
        <v/>
      </c>
      <c r="DD18" s="225"/>
      <c r="DE18" s="115" t="str">
        <f t="shared" si="84"/>
        <v/>
      </c>
      <c r="DF18" s="225" t="str">
        <f t="shared" si="85"/>
        <v/>
      </c>
      <c r="DG18" s="224"/>
      <c r="DH18" s="5" t="str">
        <f t="shared" si="86"/>
        <v/>
      </c>
      <c r="DI18" s="224" t="str">
        <f t="shared" si="87"/>
        <v/>
      </c>
      <c r="DJ18" s="225"/>
      <c r="DK18" s="115" t="str">
        <f t="shared" si="88"/>
        <v/>
      </c>
      <c r="DL18" s="225" t="str">
        <f t="shared" si="89"/>
        <v/>
      </c>
      <c r="DM18" s="224"/>
      <c r="DN18" s="5" t="str">
        <f t="shared" si="90"/>
        <v/>
      </c>
      <c r="DO18" s="224" t="str">
        <f t="shared" si="91"/>
        <v/>
      </c>
      <c r="DP18" s="225"/>
      <c r="DQ18" s="115" t="str">
        <f t="shared" si="92"/>
        <v/>
      </c>
      <c r="DR18" s="225" t="str">
        <f t="shared" si="93"/>
        <v/>
      </c>
      <c r="DS18" s="224"/>
      <c r="DT18" s="5" t="str">
        <f t="shared" si="94"/>
        <v/>
      </c>
      <c r="DU18" s="224" t="str">
        <f t="shared" si="95"/>
        <v/>
      </c>
      <c r="DV18" s="225"/>
      <c r="DW18" s="115" t="str">
        <f t="shared" si="96"/>
        <v/>
      </c>
      <c r="DX18" s="225" t="str">
        <f t="shared" si="97"/>
        <v/>
      </c>
      <c r="DY18" s="224"/>
      <c r="DZ18" s="5" t="str">
        <f t="shared" si="98"/>
        <v/>
      </c>
      <c r="EA18" s="224" t="str">
        <f t="shared" si="99"/>
        <v/>
      </c>
      <c r="EB18" s="225"/>
      <c r="EC18" s="115" t="str">
        <f t="shared" si="100"/>
        <v/>
      </c>
      <c r="ED18" s="225" t="str">
        <f t="shared" si="101"/>
        <v/>
      </c>
      <c r="EE18" s="224"/>
      <c r="EF18" s="5" t="str">
        <f t="shared" si="102"/>
        <v/>
      </c>
      <c r="EG18" s="224" t="str">
        <f t="shared" si="103"/>
        <v/>
      </c>
      <c r="EH18" s="225"/>
      <c r="EI18" s="115" t="str">
        <f t="shared" si="104"/>
        <v/>
      </c>
      <c r="EJ18" s="225" t="str">
        <f t="shared" si="105"/>
        <v/>
      </c>
      <c r="EK18" s="224"/>
      <c r="EL18" s="5" t="str">
        <f t="shared" si="106"/>
        <v/>
      </c>
      <c r="EM18" s="224" t="str">
        <f t="shared" si="107"/>
        <v/>
      </c>
      <c r="EN18" s="225"/>
      <c r="EO18" s="115" t="str">
        <f t="shared" si="108"/>
        <v/>
      </c>
      <c r="EP18" s="225" t="str">
        <f t="shared" si="109"/>
        <v/>
      </c>
      <c r="EQ18" s="224"/>
      <c r="ER18" s="5" t="str">
        <f t="shared" si="110"/>
        <v/>
      </c>
      <c r="ES18" s="224" t="str">
        <f t="shared" si="111"/>
        <v/>
      </c>
      <c r="ET18" s="225"/>
      <c r="EU18" s="115" t="str">
        <f t="shared" si="112"/>
        <v/>
      </c>
      <c r="EV18" s="225" t="str">
        <f t="shared" si="113"/>
        <v/>
      </c>
      <c r="EW18" s="224"/>
      <c r="EX18" s="5" t="str">
        <f t="shared" si="114"/>
        <v/>
      </c>
      <c r="EY18" s="224" t="str">
        <f t="shared" si="115"/>
        <v/>
      </c>
      <c r="EZ18" s="225"/>
      <c r="FA18" s="115" t="str">
        <f t="shared" si="116"/>
        <v/>
      </c>
      <c r="FB18" s="225" t="str">
        <f t="shared" si="117"/>
        <v/>
      </c>
      <c r="FC18" s="224"/>
      <c r="FD18" s="5" t="str">
        <f t="shared" si="118"/>
        <v/>
      </c>
      <c r="FE18" s="224" t="str">
        <f t="shared" si="119"/>
        <v/>
      </c>
      <c r="FF18" s="225"/>
      <c r="FG18" s="115" t="str">
        <f t="shared" si="120"/>
        <v/>
      </c>
      <c r="FH18" s="225" t="str">
        <f t="shared" si="121"/>
        <v/>
      </c>
      <c r="FI18" s="224"/>
      <c r="FJ18" s="5" t="str">
        <f t="shared" si="122"/>
        <v/>
      </c>
      <c r="FK18" s="224" t="str">
        <f t="shared" si="123"/>
        <v/>
      </c>
      <c r="FL18" s="225"/>
      <c r="FM18" s="115" t="str">
        <f t="shared" si="124"/>
        <v/>
      </c>
      <c r="FN18" s="225" t="str">
        <f t="shared" si="125"/>
        <v/>
      </c>
      <c r="FO18" s="224"/>
      <c r="FP18" s="5" t="str">
        <f t="shared" si="126"/>
        <v/>
      </c>
      <c r="FQ18" s="224" t="str">
        <f t="shared" si="127"/>
        <v/>
      </c>
      <c r="FR18" s="225"/>
      <c r="FS18" s="115" t="str">
        <f t="shared" si="128"/>
        <v/>
      </c>
      <c r="FT18" s="225" t="str">
        <f t="shared" si="129"/>
        <v/>
      </c>
      <c r="FU18" s="253" t="s">
        <v>336</v>
      </c>
      <c r="FV18" s="253"/>
      <c r="FW18" s="253"/>
      <c r="FX18" s="253"/>
      <c r="FY18" s="253"/>
    </row>
    <row r="19" spans="1:181" s="3" customFormat="1" x14ac:dyDescent="0.25">
      <c r="A19" s="2">
        <f t="shared" ca="1" si="27"/>
        <v>1</v>
      </c>
      <c r="B19" s="2" t="s">
        <v>301</v>
      </c>
      <c r="C19" s="78"/>
      <c r="D19" s="109"/>
      <c r="E19" s="78"/>
      <c r="F19" s="2">
        <v>1</v>
      </c>
      <c r="G19" s="76" t="s">
        <v>337</v>
      </c>
      <c r="H19" s="114" t="str">
        <f t="shared" ca="1" si="0"/>
        <v/>
      </c>
      <c r="I19" s="114" t="str">
        <f t="shared" ca="1" si="1"/>
        <v/>
      </c>
      <c r="J19" s="114" t="str">
        <f t="shared" ca="1" si="2"/>
        <v/>
      </c>
      <c r="K19" s="114" t="str">
        <f t="shared" ca="1" si="3"/>
        <v/>
      </c>
      <c r="L19" s="114" t="str">
        <f t="shared" ca="1" si="4"/>
        <v/>
      </c>
      <c r="M19" s="114" t="str">
        <f t="shared" ca="1" si="5"/>
        <v/>
      </c>
      <c r="N19" s="114" t="str">
        <f t="shared" ca="1" si="6"/>
        <v/>
      </c>
      <c r="O19" s="114">
        <f t="shared" ca="1" si="7"/>
        <v>1</v>
      </c>
      <c r="P19" s="93">
        <f t="shared" ca="1" si="8"/>
        <v>-189</v>
      </c>
      <c r="Q19" s="93" t="str">
        <f t="shared" si="9"/>
        <v/>
      </c>
      <c r="R19" s="93" t="str">
        <f t="shared" si="10"/>
        <v/>
      </c>
      <c r="S19" s="93" t="str">
        <f t="shared" si="11"/>
        <v/>
      </c>
      <c r="T19" s="93" t="str">
        <f t="shared" si="12"/>
        <v/>
      </c>
      <c r="U19" s="93" t="str">
        <f t="shared" si="13"/>
        <v/>
      </c>
      <c r="V19" s="93" t="str">
        <f t="shared" si="14"/>
        <v/>
      </c>
      <c r="W19" s="93" t="str">
        <f t="shared" si="15"/>
        <v/>
      </c>
      <c r="X19" s="93" t="str">
        <f t="shared" si="16"/>
        <v/>
      </c>
      <c r="Y19" s="93" t="str">
        <f t="shared" si="17"/>
        <v/>
      </c>
      <c r="Z19" s="93" t="str">
        <f t="shared" si="18"/>
        <v/>
      </c>
      <c r="AA19" s="93" t="str">
        <f t="shared" si="19"/>
        <v/>
      </c>
      <c r="AB19" s="93" t="str">
        <f t="shared" si="20"/>
        <v/>
      </c>
      <c r="AC19" s="93" t="str">
        <f t="shared" si="21"/>
        <v/>
      </c>
      <c r="AD19" s="93" t="str">
        <f t="shared" si="22"/>
        <v/>
      </c>
      <c r="AE19" s="93" t="str">
        <f t="shared" si="23"/>
        <v/>
      </c>
      <c r="AF19" s="93" t="str">
        <f t="shared" si="24"/>
        <v/>
      </c>
      <c r="AG19" s="93" t="str">
        <f t="shared" si="28"/>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13">
        <v>45377</v>
      </c>
      <c r="BF19" s="74">
        <f t="shared" ca="1" si="130"/>
        <v>-189</v>
      </c>
      <c r="BG19" s="36">
        <f t="shared" si="131"/>
        <v>45742</v>
      </c>
      <c r="BH19" s="225"/>
      <c r="BI19" s="75" t="str">
        <f t="shared" si="52"/>
        <v/>
      </c>
      <c r="BJ19" s="37" t="str">
        <f t="shared" si="53"/>
        <v/>
      </c>
      <c r="BK19" s="13"/>
      <c r="BL19" s="74" t="str">
        <f t="shared" si="54"/>
        <v/>
      </c>
      <c r="BM19" s="36" t="str">
        <f t="shared" si="55"/>
        <v/>
      </c>
      <c r="BN19" s="225"/>
      <c r="BO19" s="75" t="str">
        <f t="shared" si="56"/>
        <v/>
      </c>
      <c r="BP19" s="37" t="str">
        <f t="shared" si="57"/>
        <v/>
      </c>
      <c r="BQ19" s="13"/>
      <c r="BR19" s="74" t="str">
        <f t="shared" si="58"/>
        <v/>
      </c>
      <c r="BS19" s="36" t="str">
        <f t="shared" si="59"/>
        <v/>
      </c>
      <c r="BT19" s="225"/>
      <c r="BU19" s="75" t="str">
        <f t="shared" si="60"/>
        <v/>
      </c>
      <c r="BV19" s="37" t="str">
        <f t="shared" si="61"/>
        <v/>
      </c>
      <c r="BW19" s="13"/>
      <c r="BX19" s="74" t="str">
        <f t="shared" si="62"/>
        <v/>
      </c>
      <c r="BY19" s="36" t="str">
        <f t="shared" si="63"/>
        <v/>
      </c>
      <c r="BZ19" s="225"/>
      <c r="CA19" s="75" t="str">
        <f t="shared" si="64"/>
        <v/>
      </c>
      <c r="CB19" s="37" t="str">
        <f t="shared" si="65"/>
        <v/>
      </c>
      <c r="CC19" s="13"/>
      <c r="CD19" s="74" t="str">
        <f t="shared" si="66"/>
        <v/>
      </c>
      <c r="CE19" s="36" t="str">
        <f t="shared" si="67"/>
        <v/>
      </c>
      <c r="CF19" s="225"/>
      <c r="CG19" s="115" t="str">
        <f t="shared" si="68"/>
        <v/>
      </c>
      <c r="CH19" s="225" t="str">
        <f t="shared" si="69"/>
        <v/>
      </c>
      <c r="CI19" s="13"/>
      <c r="CJ19" s="5" t="str">
        <f t="shared" si="70"/>
        <v/>
      </c>
      <c r="CK19" s="224" t="str">
        <f t="shared" si="71"/>
        <v/>
      </c>
      <c r="CL19" s="225"/>
      <c r="CM19" s="115" t="str">
        <f t="shared" si="72"/>
        <v/>
      </c>
      <c r="CN19" s="225" t="str">
        <f t="shared" si="73"/>
        <v/>
      </c>
      <c r="CO19" s="13"/>
      <c r="CP19" s="5" t="str">
        <f t="shared" si="74"/>
        <v/>
      </c>
      <c r="CQ19" s="224" t="str">
        <f t="shared" si="75"/>
        <v/>
      </c>
      <c r="CR19" s="225"/>
      <c r="CS19" s="115" t="str">
        <f t="shared" si="76"/>
        <v/>
      </c>
      <c r="CT19" s="225" t="str">
        <f t="shared" si="77"/>
        <v/>
      </c>
      <c r="CU19" s="13"/>
      <c r="CV19" s="5" t="str">
        <f t="shared" si="78"/>
        <v/>
      </c>
      <c r="CW19" s="224" t="str">
        <f t="shared" si="79"/>
        <v/>
      </c>
      <c r="CX19" s="225"/>
      <c r="CY19" s="115" t="str">
        <f t="shared" si="80"/>
        <v/>
      </c>
      <c r="CZ19" s="225" t="str">
        <f t="shared" si="81"/>
        <v/>
      </c>
      <c r="DA19" s="13"/>
      <c r="DB19" s="5" t="str">
        <f t="shared" si="82"/>
        <v/>
      </c>
      <c r="DC19" s="224" t="str">
        <f t="shared" si="83"/>
        <v/>
      </c>
      <c r="DD19" s="225"/>
      <c r="DE19" s="115" t="str">
        <f t="shared" si="84"/>
        <v/>
      </c>
      <c r="DF19" s="225" t="str">
        <f t="shared" si="85"/>
        <v/>
      </c>
      <c r="DG19" s="224"/>
      <c r="DH19" s="5" t="str">
        <f t="shared" si="86"/>
        <v/>
      </c>
      <c r="DI19" s="224" t="str">
        <f t="shared" si="87"/>
        <v/>
      </c>
      <c r="DJ19" s="225"/>
      <c r="DK19" s="115" t="str">
        <f t="shared" si="88"/>
        <v/>
      </c>
      <c r="DL19" s="225" t="str">
        <f t="shared" si="89"/>
        <v/>
      </c>
      <c r="DM19" s="224"/>
      <c r="DN19" s="5" t="str">
        <f t="shared" si="90"/>
        <v/>
      </c>
      <c r="DO19" s="224" t="str">
        <f t="shared" si="91"/>
        <v/>
      </c>
      <c r="DP19" s="225"/>
      <c r="DQ19" s="115" t="str">
        <f t="shared" si="92"/>
        <v/>
      </c>
      <c r="DR19" s="225" t="str">
        <f t="shared" si="93"/>
        <v/>
      </c>
      <c r="DS19" s="224"/>
      <c r="DT19" s="5" t="str">
        <f t="shared" si="94"/>
        <v/>
      </c>
      <c r="DU19" s="224" t="str">
        <f t="shared" si="95"/>
        <v/>
      </c>
      <c r="DV19" s="225"/>
      <c r="DW19" s="115" t="str">
        <f t="shared" si="96"/>
        <v/>
      </c>
      <c r="DX19" s="225" t="str">
        <f t="shared" si="97"/>
        <v/>
      </c>
      <c r="DY19" s="224"/>
      <c r="DZ19" s="5" t="str">
        <f t="shared" si="98"/>
        <v/>
      </c>
      <c r="EA19" s="224" t="str">
        <f t="shared" si="99"/>
        <v/>
      </c>
      <c r="EB19" s="225"/>
      <c r="EC19" s="115" t="str">
        <f t="shared" si="100"/>
        <v/>
      </c>
      <c r="ED19" s="225" t="str">
        <f t="shared" si="101"/>
        <v/>
      </c>
      <c r="EE19" s="224"/>
      <c r="EF19" s="5" t="str">
        <f t="shared" si="102"/>
        <v/>
      </c>
      <c r="EG19" s="224" t="str">
        <f t="shared" si="103"/>
        <v/>
      </c>
      <c r="EH19" s="225"/>
      <c r="EI19" s="115" t="str">
        <f t="shared" si="104"/>
        <v/>
      </c>
      <c r="EJ19" s="225" t="str">
        <f t="shared" si="105"/>
        <v/>
      </c>
      <c r="EK19" s="224"/>
      <c r="EL19" s="5" t="str">
        <f t="shared" si="106"/>
        <v/>
      </c>
      <c r="EM19" s="224" t="str">
        <f t="shared" si="107"/>
        <v/>
      </c>
      <c r="EN19" s="225"/>
      <c r="EO19" s="115" t="str">
        <f t="shared" si="108"/>
        <v/>
      </c>
      <c r="EP19" s="225" t="str">
        <f t="shared" si="109"/>
        <v/>
      </c>
      <c r="EQ19" s="224"/>
      <c r="ER19" s="5" t="str">
        <f t="shared" si="110"/>
        <v/>
      </c>
      <c r="ES19" s="224" t="str">
        <f t="shared" si="111"/>
        <v/>
      </c>
      <c r="ET19" s="225"/>
      <c r="EU19" s="115" t="str">
        <f t="shared" si="112"/>
        <v/>
      </c>
      <c r="EV19" s="225" t="str">
        <f t="shared" si="113"/>
        <v/>
      </c>
      <c r="EW19" s="224"/>
      <c r="EX19" s="5" t="str">
        <f t="shared" si="114"/>
        <v/>
      </c>
      <c r="EY19" s="224" t="str">
        <f t="shared" si="115"/>
        <v/>
      </c>
      <c r="EZ19" s="225"/>
      <c r="FA19" s="115" t="str">
        <f t="shared" si="116"/>
        <v/>
      </c>
      <c r="FB19" s="225" t="str">
        <f t="shared" si="117"/>
        <v/>
      </c>
      <c r="FC19" s="224"/>
      <c r="FD19" s="5" t="str">
        <f t="shared" si="118"/>
        <v/>
      </c>
      <c r="FE19" s="224" t="str">
        <f t="shared" si="119"/>
        <v/>
      </c>
      <c r="FF19" s="225"/>
      <c r="FG19" s="115" t="str">
        <f t="shared" si="120"/>
        <v/>
      </c>
      <c r="FH19" s="225" t="str">
        <f t="shared" si="121"/>
        <v/>
      </c>
      <c r="FI19" s="224"/>
      <c r="FJ19" s="5" t="str">
        <f t="shared" si="122"/>
        <v/>
      </c>
      <c r="FK19" s="224" t="str">
        <f t="shared" si="123"/>
        <v/>
      </c>
      <c r="FL19" s="225"/>
      <c r="FM19" s="115" t="str">
        <f t="shared" si="124"/>
        <v/>
      </c>
      <c r="FN19" s="225" t="str">
        <f t="shared" si="125"/>
        <v/>
      </c>
      <c r="FO19" s="224"/>
      <c r="FP19" s="5" t="str">
        <f t="shared" si="126"/>
        <v/>
      </c>
      <c r="FQ19" s="224" t="str">
        <f t="shared" si="127"/>
        <v/>
      </c>
      <c r="FR19" s="225"/>
      <c r="FS19" s="115" t="str">
        <f t="shared" si="128"/>
        <v/>
      </c>
      <c r="FT19" s="225" t="str">
        <f t="shared" si="129"/>
        <v/>
      </c>
      <c r="FU19" s="253" t="s">
        <v>338</v>
      </c>
      <c r="FV19" s="253"/>
      <c r="FW19" s="253"/>
      <c r="FX19" s="253"/>
      <c r="FY19" s="253"/>
    </row>
    <row r="20" spans="1:181" s="3" customFormat="1" ht="14.45" customHeight="1" x14ac:dyDescent="0.25">
      <c r="A20" s="2" t="str">
        <f t="shared" si="27"/>
        <v/>
      </c>
      <c r="B20" s="2"/>
      <c r="C20" s="78"/>
      <c r="D20" s="109"/>
      <c r="E20" s="87"/>
      <c r="F20" s="2"/>
      <c r="G20" s="76"/>
      <c r="H20" s="114" t="str">
        <f t="shared" si="0"/>
        <v/>
      </c>
      <c r="I20" s="114" t="str">
        <f t="shared" si="1"/>
        <v/>
      </c>
      <c r="J20" s="114" t="str">
        <f t="shared" si="2"/>
        <v/>
      </c>
      <c r="K20" s="114" t="str">
        <f t="shared" si="3"/>
        <v/>
      </c>
      <c r="L20" s="114" t="str">
        <f t="shared" si="4"/>
        <v/>
      </c>
      <c r="M20" s="114" t="str">
        <f t="shared" si="5"/>
        <v/>
      </c>
      <c r="N20" s="114" t="str">
        <f t="shared" si="6"/>
        <v/>
      </c>
      <c r="O20" s="114" t="str">
        <f t="shared" si="7"/>
        <v/>
      </c>
      <c r="P20" s="93" t="str">
        <f t="shared" si="8"/>
        <v/>
      </c>
      <c r="Q20" s="93" t="str">
        <f t="shared" si="9"/>
        <v/>
      </c>
      <c r="R20" s="93" t="str">
        <f t="shared" si="10"/>
        <v/>
      </c>
      <c r="S20" s="93" t="str">
        <f t="shared" si="11"/>
        <v/>
      </c>
      <c r="T20" s="93" t="str">
        <f t="shared" si="12"/>
        <v/>
      </c>
      <c r="U20" s="93" t="str">
        <f t="shared" si="13"/>
        <v/>
      </c>
      <c r="V20" s="93" t="str">
        <f t="shared" si="14"/>
        <v/>
      </c>
      <c r="W20" s="93" t="str">
        <f t="shared" si="15"/>
        <v/>
      </c>
      <c r="X20" s="93" t="str">
        <f t="shared" si="16"/>
        <v/>
      </c>
      <c r="Y20" s="93" t="str">
        <f t="shared" si="17"/>
        <v/>
      </c>
      <c r="Z20" s="93" t="str">
        <f t="shared" si="18"/>
        <v/>
      </c>
      <c r="AA20" s="93" t="str">
        <f t="shared" si="19"/>
        <v/>
      </c>
      <c r="AB20" s="93" t="str">
        <f t="shared" si="20"/>
        <v/>
      </c>
      <c r="AC20" s="93" t="str">
        <f t="shared" si="21"/>
        <v/>
      </c>
      <c r="AD20" s="93" t="str">
        <f t="shared" si="22"/>
        <v/>
      </c>
      <c r="AE20" s="93" t="str">
        <f t="shared" si="23"/>
        <v/>
      </c>
      <c r="AF20" s="93" t="str">
        <f t="shared" si="24"/>
        <v/>
      </c>
      <c r="AG20" s="93" t="str">
        <f t="shared" si="28"/>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13"/>
      <c r="BF20" s="74" t="str">
        <f t="shared" si="130"/>
        <v/>
      </c>
      <c r="BG20" s="36" t="str">
        <f t="shared" si="131"/>
        <v/>
      </c>
      <c r="BH20" s="225"/>
      <c r="BI20" s="75" t="str">
        <f t="shared" si="52"/>
        <v/>
      </c>
      <c r="BJ20" s="37" t="str">
        <f t="shared" si="53"/>
        <v/>
      </c>
      <c r="BK20" s="13"/>
      <c r="BL20" s="74" t="str">
        <f t="shared" si="54"/>
        <v/>
      </c>
      <c r="BM20" s="36" t="str">
        <f t="shared" si="55"/>
        <v/>
      </c>
      <c r="BN20" s="225"/>
      <c r="BO20" s="75" t="str">
        <f t="shared" si="56"/>
        <v/>
      </c>
      <c r="BP20" s="37" t="str">
        <f t="shared" si="57"/>
        <v/>
      </c>
      <c r="BQ20" s="13"/>
      <c r="BR20" s="74" t="str">
        <f t="shared" si="58"/>
        <v/>
      </c>
      <c r="BS20" s="36" t="str">
        <f t="shared" si="59"/>
        <v/>
      </c>
      <c r="BT20" s="225"/>
      <c r="BU20" s="75" t="str">
        <f t="shared" si="60"/>
        <v/>
      </c>
      <c r="BV20" s="37" t="str">
        <f t="shared" si="61"/>
        <v/>
      </c>
      <c r="BW20" s="13"/>
      <c r="BX20" s="74" t="str">
        <f t="shared" si="62"/>
        <v/>
      </c>
      <c r="BY20" s="36" t="str">
        <f t="shared" si="63"/>
        <v/>
      </c>
      <c r="BZ20" s="225"/>
      <c r="CA20" s="75" t="str">
        <f t="shared" si="64"/>
        <v/>
      </c>
      <c r="CB20" s="37" t="str">
        <f t="shared" si="65"/>
        <v/>
      </c>
      <c r="CC20" s="13"/>
      <c r="CD20" s="74" t="str">
        <f t="shared" si="66"/>
        <v/>
      </c>
      <c r="CE20" s="36" t="str">
        <f t="shared" si="67"/>
        <v/>
      </c>
      <c r="CF20" s="225"/>
      <c r="CG20" s="115" t="str">
        <f t="shared" si="68"/>
        <v/>
      </c>
      <c r="CH20" s="225" t="str">
        <f t="shared" si="69"/>
        <v/>
      </c>
      <c r="CI20" s="13"/>
      <c r="CJ20" s="5" t="str">
        <f t="shared" si="70"/>
        <v/>
      </c>
      <c r="CK20" s="224" t="str">
        <f t="shared" si="71"/>
        <v/>
      </c>
      <c r="CL20" s="225"/>
      <c r="CM20" s="115" t="str">
        <f t="shared" si="72"/>
        <v/>
      </c>
      <c r="CN20" s="225" t="str">
        <f t="shared" si="73"/>
        <v/>
      </c>
      <c r="CO20" s="13"/>
      <c r="CP20" s="5" t="str">
        <f t="shared" si="74"/>
        <v/>
      </c>
      <c r="CQ20" s="224" t="str">
        <f t="shared" si="75"/>
        <v/>
      </c>
      <c r="CR20" s="225"/>
      <c r="CS20" s="115" t="str">
        <f t="shared" si="76"/>
        <v/>
      </c>
      <c r="CT20" s="225" t="str">
        <f t="shared" si="77"/>
        <v/>
      </c>
      <c r="CU20" s="13"/>
      <c r="CV20" s="5" t="str">
        <f t="shared" si="78"/>
        <v/>
      </c>
      <c r="CW20" s="224" t="str">
        <f t="shared" si="79"/>
        <v/>
      </c>
      <c r="CX20" s="225"/>
      <c r="CY20" s="115" t="str">
        <f t="shared" si="80"/>
        <v/>
      </c>
      <c r="CZ20" s="225" t="str">
        <f t="shared" si="81"/>
        <v/>
      </c>
      <c r="DA20" s="13"/>
      <c r="DB20" s="5" t="str">
        <f t="shared" si="82"/>
        <v/>
      </c>
      <c r="DC20" s="224" t="str">
        <f t="shared" si="83"/>
        <v/>
      </c>
      <c r="DD20" s="225"/>
      <c r="DE20" s="115" t="str">
        <f t="shared" si="84"/>
        <v/>
      </c>
      <c r="DF20" s="225" t="str">
        <f t="shared" si="85"/>
        <v/>
      </c>
      <c r="DG20" s="224"/>
      <c r="DH20" s="5" t="str">
        <f t="shared" si="86"/>
        <v/>
      </c>
      <c r="DI20" s="224" t="str">
        <f t="shared" si="87"/>
        <v/>
      </c>
      <c r="DJ20" s="225"/>
      <c r="DK20" s="115" t="str">
        <f t="shared" si="88"/>
        <v/>
      </c>
      <c r="DL20" s="225" t="str">
        <f t="shared" si="89"/>
        <v/>
      </c>
      <c r="DM20" s="224"/>
      <c r="DN20" s="5" t="str">
        <f t="shared" si="90"/>
        <v/>
      </c>
      <c r="DO20" s="224" t="str">
        <f t="shared" si="91"/>
        <v/>
      </c>
      <c r="DP20" s="225"/>
      <c r="DQ20" s="115" t="str">
        <f t="shared" si="92"/>
        <v/>
      </c>
      <c r="DR20" s="225" t="str">
        <f t="shared" si="93"/>
        <v/>
      </c>
      <c r="DS20" s="224"/>
      <c r="DT20" s="5" t="str">
        <f t="shared" si="94"/>
        <v/>
      </c>
      <c r="DU20" s="224" t="str">
        <f t="shared" si="95"/>
        <v/>
      </c>
      <c r="DV20" s="225"/>
      <c r="DW20" s="115" t="str">
        <f t="shared" si="96"/>
        <v/>
      </c>
      <c r="DX20" s="225" t="str">
        <f t="shared" si="97"/>
        <v/>
      </c>
      <c r="DY20" s="224"/>
      <c r="DZ20" s="5" t="str">
        <f t="shared" si="98"/>
        <v/>
      </c>
      <c r="EA20" s="224" t="str">
        <f t="shared" si="99"/>
        <v/>
      </c>
      <c r="EB20" s="225"/>
      <c r="EC20" s="115" t="str">
        <f t="shared" si="100"/>
        <v/>
      </c>
      <c r="ED20" s="225" t="str">
        <f t="shared" si="101"/>
        <v/>
      </c>
      <c r="EE20" s="224"/>
      <c r="EF20" s="5" t="str">
        <f t="shared" si="102"/>
        <v/>
      </c>
      <c r="EG20" s="224" t="str">
        <f t="shared" si="103"/>
        <v/>
      </c>
      <c r="EH20" s="225"/>
      <c r="EI20" s="115" t="str">
        <f t="shared" si="104"/>
        <v/>
      </c>
      <c r="EJ20" s="225" t="str">
        <f t="shared" si="105"/>
        <v/>
      </c>
      <c r="EK20" s="224"/>
      <c r="EL20" s="5" t="str">
        <f t="shared" si="106"/>
        <v/>
      </c>
      <c r="EM20" s="224" t="str">
        <f t="shared" si="107"/>
        <v/>
      </c>
      <c r="EN20" s="225"/>
      <c r="EO20" s="115" t="str">
        <f t="shared" si="108"/>
        <v/>
      </c>
      <c r="EP20" s="225" t="str">
        <f t="shared" si="109"/>
        <v/>
      </c>
      <c r="EQ20" s="224"/>
      <c r="ER20" s="5" t="str">
        <f t="shared" si="110"/>
        <v/>
      </c>
      <c r="ES20" s="224" t="str">
        <f t="shared" si="111"/>
        <v/>
      </c>
      <c r="ET20" s="225"/>
      <c r="EU20" s="115" t="str">
        <f t="shared" si="112"/>
        <v/>
      </c>
      <c r="EV20" s="225" t="str">
        <f t="shared" si="113"/>
        <v/>
      </c>
      <c r="EW20" s="224"/>
      <c r="EX20" s="5" t="str">
        <f t="shared" si="114"/>
        <v/>
      </c>
      <c r="EY20" s="224" t="str">
        <f t="shared" si="115"/>
        <v/>
      </c>
      <c r="EZ20" s="225"/>
      <c r="FA20" s="115" t="str">
        <f t="shared" si="116"/>
        <v/>
      </c>
      <c r="FB20" s="225" t="str">
        <f t="shared" si="117"/>
        <v/>
      </c>
      <c r="FC20" s="224"/>
      <c r="FD20" s="5" t="str">
        <f t="shared" si="118"/>
        <v/>
      </c>
      <c r="FE20" s="224" t="str">
        <f t="shared" si="119"/>
        <v/>
      </c>
      <c r="FF20" s="225"/>
      <c r="FG20" s="115" t="str">
        <f t="shared" si="120"/>
        <v/>
      </c>
      <c r="FH20" s="225" t="str">
        <f t="shared" si="121"/>
        <v/>
      </c>
      <c r="FI20" s="224"/>
      <c r="FJ20" s="5" t="str">
        <f t="shared" si="122"/>
        <v/>
      </c>
      <c r="FK20" s="224" t="str">
        <f t="shared" si="123"/>
        <v/>
      </c>
      <c r="FL20" s="225"/>
      <c r="FM20" s="115" t="str">
        <f t="shared" si="124"/>
        <v/>
      </c>
      <c r="FN20" s="225" t="str">
        <f t="shared" si="125"/>
        <v/>
      </c>
      <c r="FO20" s="224"/>
      <c r="FP20" s="5" t="str">
        <f t="shared" si="126"/>
        <v/>
      </c>
      <c r="FQ20" s="224" t="str">
        <f t="shared" si="127"/>
        <v/>
      </c>
      <c r="FR20" s="225"/>
      <c r="FS20" s="115" t="str">
        <f t="shared" si="128"/>
        <v/>
      </c>
      <c r="FT20" s="225" t="str">
        <f t="shared" si="129"/>
        <v/>
      </c>
      <c r="FU20" s="253"/>
      <c r="FV20" s="253"/>
      <c r="FW20" s="253"/>
      <c r="FX20" s="253"/>
      <c r="FY20" s="253"/>
    </row>
    <row r="21" spans="1:181" s="3" customFormat="1" ht="14.45" customHeight="1" x14ac:dyDescent="0.25">
      <c r="A21" s="2" t="str">
        <f t="shared" si="27"/>
        <v/>
      </c>
      <c r="B21" s="2"/>
      <c r="C21" s="78"/>
      <c r="D21" s="109"/>
      <c r="E21" s="87"/>
      <c r="F21" s="2"/>
      <c r="G21" s="76"/>
      <c r="H21" s="114" t="str">
        <f t="shared" si="0"/>
        <v/>
      </c>
      <c r="I21" s="114" t="str">
        <f t="shared" si="1"/>
        <v/>
      </c>
      <c r="J21" s="114" t="str">
        <f t="shared" si="2"/>
        <v/>
      </c>
      <c r="K21" s="114" t="str">
        <f t="shared" si="3"/>
        <v/>
      </c>
      <c r="L21" s="114" t="str">
        <f t="shared" si="4"/>
        <v/>
      </c>
      <c r="M21" s="114" t="str">
        <f t="shared" si="5"/>
        <v/>
      </c>
      <c r="N21" s="114" t="str">
        <f t="shared" si="6"/>
        <v/>
      </c>
      <c r="O21" s="114" t="str">
        <f t="shared" si="7"/>
        <v/>
      </c>
      <c r="P21" s="93" t="str">
        <f t="shared" si="8"/>
        <v/>
      </c>
      <c r="Q21" s="93" t="str">
        <f t="shared" si="9"/>
        <v/>
      </c>
      <c r="R21" s="93" t="str">
        <f t="shared" si="10"/>
        <v/>
      </c>
      <c r="S21" s="93" t="str">
        <f t="shared" si="11"/>
        <v/>
      </c>
      <c r="T21" s="93" t="str">
        <f t="shared" si="12"/>
        <v/>
      </c>
      <c r="U21" s="93" t="str">
        <f t="shared" si="13"/>
        <v/>
      </c>
      <c r="V21" s="93" t="str">
        <f t="shared" si="14"/>
        <v/>
      </c>
      <c r="W21" s="93" t="str">
        <f t="shared" si="15"/>
        <v/>
      </c>
      <c r="X21" s="93" t="str">
        <f t="shared" si="16"/>
        <v/>
      </c>
      <c r="Y21" s="93" t="str">
        <f t="shared" si="17"/>
        <v/>
      </c>
      <c r="Z21" s="93" t="str">
        <f t="shared" si="18"/>
        <v/>
      </c>
      <c r="AA21" s="93" t="str">
        <f t="shared" si="19"/>
        <v/>
      </c>
      <c r="AB21" s="93" t="str">
        <f t="shared" si="20"/>
        <v/>
      </c>
      <c r="AC21" s="93" t="str">
        <f t="shared" si="21"/>
        <v/>
      </c>
      <c r="AD21" s="93" t="str">
        <f t="shared" si="22"/>
        <v/>
      </c>
      <c r="AE21" s="93" t="str">
        <f t="shared" si="23"/>
        <v/>
      </c>
      <c r="AF21" s="93" t="str">
        <f t="shared" si="24"/>
        <v/>
      </c>
      <c r="AG21" s="93" t="str">
        <f t="shared" si="28"/>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13"/>
      <c r="BF21" s="74" t="str">
        <f t="shared" si="130"/>
        <v/>
      </c>
      <c r="BG21" s="36" t="str">
        <f t="shared" si="131"/>
        <v/>
      </c>
      <c r="BH21" s="225"/>
      <c r="BI21" s="75" t="str">
        <f t="shared" si="52"/>
        <v/>
      </c>
      <c r="BJ21" s="37" t="str">
        <f t="shared" si="53"/>
        <v/>
      </c>
      <c r="BK21" s="13"/>
      <c r="BL21" s="74" t="str">
        <f t="shared" si="54"/>
        <v/>
      </c>
      <c r="BM21" s="36" t="str">
        <f t="shared" si="55"/>
        <v/>
      </c>
      <c r="BN21" s="225"/>
      <c r="BO21" s="75" t="str">
        <f t="shared" si="56"/>
        <v/>
      </c>
      <c r="BP21" s="37" t="str">
        <f t="shared" si="57"/>
        <v/>
      </c>
      <c r="BQ21" s="13"/>
      <c r="BR21" s="74" t="str">
        <f t="shared" si="58"/>
        <v/>
      </c>
      <c r="BS21" s="36" t="str">
        <f t="shared" si="59"/>
        <v/>
      </c>
      <c r="BT21" s="225"/>
      <c r="BU21" s="75" t="str">
        <f t="shared" si="60"/>
        <v/>
      </c>
      <c r="BV21" s="37" t="str">
        <f t="shared" si="61"/>
        <v/>
      </c>
      <c r="BW21" s="13"/>
      <c r="BX21" s="74" t="str">
        <f t="shared" si="62"/>
        <v/>
      </c>
      <c r="BY21" s="36" t="str">
        <f t="shared" si="63"/>
        <v/>
      </c>
      <c r="BZ21" s="225"/>
      <c r="CA21" s="75" t="str">
        <f t="shared" si="64"/>
        <v/>
      </c>
      <c r="CB21" s="37" t="str">
        <f t="shared" si="65"/>
        <v/>
      </c>
      <c r="CC21" s="13"/>
      <c r="CD21" s="74" t="str">
        <f t="shared" si="66"/>
        <v/>
      </c>
      <c r="CE21" s="36" t="str">
        <f t="shared" si="67"/>
        <v/>
      </c>
      <c r="CF21" s="225"/>
      <c r="CG21" s="115" t="str">
        <f t="shared" si="68"/>
        <v/>
      </c>
      <c r="CH21" s="225" t="str">
        <f t="shared" si="69"/>
        <v/>
      </c>
      <c r="CI21" s="13"/>
      <c r="CJ21" s="5" t="str">
        <f t="shared" si="70"/>
        <v/>
      </c>
      <c r="CK21" s="224" t="str">
        <f t="shared" si="71"/>
        <v/>
      </c>
      <c r="CL21" s="225"/>
      <c r="CM21" s="115" t="str">
        <f t="shared" si="72"/>
        <v/>
      </c>
      <c r="CN21" s="225" t="str">
        <f t="shared" si="73"/>
        <v/>
      </c>
      <c r="CO21" s="13"/>
      <c r="CP21" s="5" t="str">
        <f t="shared" si="74"/>
        <v/>
      </c>
      <c r="CQ21" s="224" t="str">
        <f t="shared" si="75"/>
        <v/>
      </c>
      <c r="CR21" s="225"/>
      <c r="CS21" s="115" t="str">
        <f t="shared" si="76"/>
        <v/>
      </c>
      <c r="CT21" s="225" t="str">
        <f t="shared" si="77"/>
        <v/>
      </c>
      <c r="CU21" s="13"/>
      <c r="CV21" s="5" t="str">
        <f t="shared" si="78"/>
        <v/>
      </c>
      <c r="CW21" s="224" t="str">
        <f t="shared" si="79"/>
        <v/>
      </c>
      <c r="CX21" s="225"/>
      <c r="CY21" s="115" t="str">
        <f t="shared" si="80"/>
        <v/>
      </c>
      <c r="CZ21" s="225" t="str">
        <f t="shared" si="81"/>
        <v/>
      </c>
      <c r="DA21" s="13"/>
      <c r="DB21" s="5" t="str">
        <f t="shared" si="82"/>
        <v/>
      </c>
      <c r="DC21" s="224" t="str">
        <f t="shared" si="83"/>
        <v/>
      </c>
      <c r="DD21" s="225"/>
      <c r="DE21" s="115" t="str">
        <f t="shared" si="84"/>
        <v/>
      </c>
      <c r="DF21" s="225" t="str">
        <f t="shared" si="85"/>
        <v/>
      </c>
      <c r="DG21" s="224"/>
      <c r="DH21" s="5" t="str">
        <f t="shared" si="86"/>
        <v/>
      </c>
      <c r="DI21" s="224" t="str">
        <f t="shared" si="87"/>
        <v/>
      </c>
      <c r="DJ21" s="225"/>
      <c r="DK21" s="115" t="str">
        <f t="shared" si="88"/>
        <v/>
      </c>
      <c r="DL21" s="225" t="str">
        <f t="shared" si="89"/>
        <v/>
      </c>
      <c r="DM21" s="224"/>
      <c r="DN21" s="5" t="str">
        <f t="shared" si="90"/>
        <v/>
      </c>
      <c r="DO21" s="224" t="str">
        <f t="shared" si="91"/>
        <v/>
      </c>
      <c r="DP21" s="225"/>
      <c r="DQ21" s="115" t="str">
        <f t="shared" si="92"/>
        <v/>
      </c>
      <c r="DR21" s="225" t="str">
        <f t="shared" si="93"/>
        <v/>
      </c>
      <c r="DS21" s="224"/>
      <c r="DT21" s="5" t="str">
        <f t="shared" si="94"/>
        <v/>
      </c>
      <c r="DU21" s="224" t="str">
        <f t="shared" si="95"/>
        <v/>
      </c>
      <c r="DV21" s="225"/>
      <c r="DW21" s="115" t="str">
        <f t="shared" si="96"/>
        <v/>
      </c>
      <c r="DX21" s="225" t="str">
        <f t="shared" si="97"/>
        <v/>
      </c>
      <c r="DY21" s="224"/>
      <c r="DZ21" s="5" t="str">
        <f t="shared" si="98"/>
        <v/>
      </c>
      <c r="EA21" s="224" t="str">
        <f t="shared" si="99"/>
        <v/>
      </c>
      <c r="EB21" s="225"/>
      <c r="EC21" s="115" t="str">
        <f t="shared" si="100"/>
        <v/>
      </c>
      <c r="ED21" s="225" t="str">
        <f t="shared" si="101"/>
        <v/>
      </c>
      <c r="EE21" s="224"/>
      <c r="EF21" s="5" t="str">
        <f t="shared" si="102"/>
        <v/>
      </c>
      <c r="EG21" s="224" t="str">
        <f t="shared" si="103"/>
        <v/>
      </c>
      <c r="EH21" s="225"/>
      <c r="EI21" s="115" t="str">
        <f t="shared" si="104"/>
        <v/>
      </c>
      <c r="EJ21" s="225" t="str">
        <f t="shared" si="105"/>
        <v/>
      </c>
      <c r="EK21" s="224"/>
      <c r="EL21" s="5" t="str">
        <f t="shared" si="106"/>
        <v/>
      </c>
      <c r="EM21" s="224" t="str">
        <f t="shared" si="107"/>
        <v/>
      </c>
      <c r="EN21" s="225"/>
      <c r="EO21" s="115" t="str">
        <f t="shared" si="108"/>
        <v/>
      </c>
      <c r="EP21" s="225" t="str">
        <f t="shared" si="109"/>
        <v/>
      </c>
      <c r="EQ21" s="224"/>
      <c r="ER21" s="5" t="str">
        <f t="shared" si="110"/>
        <v/>
      </c>
      <c r="ES21" s="224" t="str">
        <f t="shared" si="111"/>
        <v/>
      </c>
      <c r="ET21" s="225"/>
      <c r="EU21" s="115" t="str">
        <f t="shared" si="112"/>
        <v/>
      </c>
      <c r="EV21" s="225" t="str">
        <f t="shared" si="113"/>
        <v/>
      </c>
      <c r="EW21" s="224"/>
      <c r="EX21" s="5" t="str">
        <f t="shared" si="114"/>
        <v/>
      </c>
      <c r="EY21" s="224" t="str">
        <f t="shared" si="115"/>
        <v/>
      </c>
      <c r="EZ21" s="225"/>
      <c r="FA21" s="115" t="str">
        <f t="shared" si="116"/>
        <v/>
      </c>
      <c r="FB21" s="225" t="str">
        <f t="shared" si="117"/>
        <v/>
      </c>
      <c r="FC21" s="224"/>
      <c r="FD21" s="5" t="str">
        <f t="shared" si="118"/>
        <v/>
      </c>
      <c r="FE21" s="224" t="str">
        <f t="shared" si="119"/>
        <v/>
      </c>
      <c r="FF21" s="225"/>
      <c r="FG21" s="115" t="str">
        <f t="shared" si="120"/>
        <v/>
      </c>
      <c r="FH21" s="225" t="str">
        <f t="shared" si="121"/>
        <v/>
      </c>
      <c r="FI21" s="224"/>
      <c r="FJ21" s="5" t="str">
        <f t="shared" si="122"/>
        <v/>
      </c>
      <c r="FK21" s="224" t="str">
        <f t="shared" si="123"/>
        <v/>
      </c>
      <c r="FL21" s="225"/>
      <c r="FM21" s="115" t="str">
        <f t="shared" si="124"/>
        <v/>
      </c>
      <c r="FN21" s="225" t="str">
        <f t="shared" si="125"/>
        <v/>
      </c>
      <c r="FO21" s="224"/>
      <c r="FP21" s="5" t="str">
        <f t="shared" si="126"/>
        <v/>
      </c>
      <c r="FQ21" s="224" t="str">
        <f t="shared" si="127"/>
        <v/>
      </c>
      <c r="FR21" s="225"/>
      <c r="FS21" s="115" t="str">
        <f t="shared" si="128"/>
        <v/>
      </c>
      <c r="FT21" s="225" t="str">
        <f t="shared" si="129"/>
        <v/>
      </c>
      <c r="FU21" s="253"/>
      <c r="FV21" s="253"/>
      <c r="FW21" s="253"/>
      <c r="FX21" s="253"/>
      <c r="FY21" s="253"/>
    </row>
    <row r="22" spans="1:181" s="3" customFormat="1" x14ac:dyDescent="0.25">
      <c r="A22" s="2" t="str">
        <f t="shared" si="27"/>
        <v/>
      </c>
      <c r="B22" s="2"/>
      <c r="C22" s="78"/>
      <c r="D22" s="109"/>
      <c r="E22" s="78"/>
      <c r="F22" s="2"/>
      <c r="G22" s="76"/>
      <c r="H22" s="114" t="str">
        <f t="shared" si="0"/>
        <v/>
      </c>
      <c r="I22" s="114" t="str">
        <f t="shared" si="1"/>
        <v/>
      </c>
      <c r="J22" s="114" t="str">
        <f t="shared" si="2"/>
        <v/>
      </c>
      <c r="K22" s="114" t="str">
        <f t="shared" si="3"/>
        <v/>
      </c>
      <c r="L22" s="114" t="str">
        <f t="shared" si="4"/>
        <v/>
      </c>
      <c r="M22" s="114" t="str">
        <f t="shared" si="5"/>
        <v/>
      </c>
      <c r="N22" s="114" t="str">
        <f t="shared" si="6"/>
        <v/>
      </c>
      <c r="O22" s="114" t="str">
        <f t="shared" si="7"/>
        <v/>
      </c>
      <c r="P22" s="93" t="str">
        <f t="shared" si="8"/>
        <v/>
      </c>
      <c r="Q22" s="93" t="str">
        <f t="shared" si="9"/>
        <v/>
      </c>
      <c r="R22" s="93" t="str">
        <f t="shared" si="10"/>
        <v/>
      </c>
      <c r="S22" s="93" t="str">
        <f t="shared" si="11"/>
        <v/>
      </c>
      <c r="T22" s="93" t="str">
        <f t="shared" si="12"/>
        <v/>
      </c>
      <c r="U22" s="93" t="str">
        <f t="shared" si="13"/>
        <v/>
      </c>
      <c r="V22" s="93" t="str">
        <f t="shared" si="14"/>
        <v/>
      </c>
      <c r="W22" s="93" t="str">
        <f t="shared" si="15"/>
        <v/>
      </c>
      <c r="X22" s="93" t="str">
        <f t="shared" si="16"/>
        <v/>
      </c>
      <c r="Y22" s="93" t="str">
        <f t="shared" si="17"/>
        <v/>
      </c>
      <c r="Z22" s="93" t="str">
        <f t="shared" si="18"/>
        <v/>
      </c>
      <c r="AA22" s="93" t="str">
        <f t="shared" si="19"/>
        <v/>
      </c>
      <c r="AB22" s="93" t="str">
        <f t="shared" si="20"/>
        <v/>
      </c>
      <c r="AC22" s="93" t="str">
        <f t="shared" si="21"/>
        <v/>
      </c>
      <c r="AD22" s="93" t="str">
        <f t="shared" si="22"/>
        <v/>
      </c>
      <c r="AE22" s="93" t="str">
        <f t="shared" si="23"/>
        <v/>
      </c>
      <c r="AF22" s="93" t="str">
        <f t="shared" si="24"/>
        <v/>
      </c>
      <c r="AG22" s="93" t="str">
        <f t="shared" si="28"/>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13"/>
      <c r="BF22" s="74" t="str">
        <f t="shared" si="130"/>
        <v/>
      </c>
      <c r="BG22" s="36" t="str">
        <f t="shared" si="131"/>
        <v/>
      </c>
      <c r="BH22" s="225"/>
      <c r="BI22" s="75" t="str">
        <f t="shared" si="52"/>
        <v/>
      </c>
      <c r="BJ22" s="37" t="str">
        <f t="shared" si="53"/>
        <v/>
      </c>
      <c r="BK22" s="13"/>
      <c r="BL22" s="74" t="str">
        <f t="shared" si="54"/>
        <v/>
      </c>
      <c r="BM22" s="36" t="str">
        <f t="shared" si="55"/>
        <v/>
      </c>
      <c r="BN22" s="225"/>
      <c r="BO22" s="75" t="str">
        <f t="shared" si="56"/>
        <v/>
      </c>
      <c r="BP22" s="37" t="str">
        <f t="shared" si="57"/>
        <v/>
      </c>
      <c r="BQ22" s="13"/>
      <c r="BR22" s="74" t="str">
        <f t="shared" si="58"/>
        <v/>
      </c>
      <c r="BS22" s="36" t="str">
        <f t="shared" si="59"/>
        <v/>
      </c>
      <c r="BT22" s="225"/>
      <c r="BU22" s="75" t="str">
        <f t="shared" si="60"/>
        <v/>
      </c>
      <c r="BV22" s="37" t="str">
        <f t="shared" si="61"/>
        <v/>
      </c>
      <c r="BW22" s="13"/>
      <c r="BX22" s="74" t="str">
        <f t="shared" si="62"/>
        <v/>
      </c>
      <c r="BY22" s="36" t="str">
        <f t="shared" si="63"/>
        <v/>
      </c>
      <c r="BZ22" s="225"/>
      <c r="CA22" s="75" t="str">
        <f t="shared" si="64"/>
        <v/>
      </c>
      <c r="CB22" s="37" t="str">
        <f t="shared" si="65"/>
        <v/>
      </c>
      <c r="CC22" s="13"/>
      <c r="CD22" s="74" t="str">
        <f t="shared" si="66"/>
        <v/>
      </c>
      <c r="CE22" s="36" t="str">
        <f t="shared" si="67"/>
        <v/>
      </c>
      <c r="CF22" s="225"/>
      <c r="CG22" s="115" t="str">
        <f t="shared" si="68"/>
        <v/>
      </c>
      <c r="CH22" s="225" t="str">
        <f t="shared" si="69"/>
        <v/>
      </c>
      <c r="CI22" s="13"/>
      <c r="CJ22" s="5" t="str">
        <f t="shared" si="70"/>
        <v/>
      </c>
      <c r="CK22" s="224" t="str">
        <f t="shared" si="71"/>
        <v/>
      </c>
      <c r="CL22" s="225"/>
      <c r="CM22" s="115" t="str">
        <f t="shared" si="72"/>
        <v/>
      </c>
      <c r="CN22" s="225" t="str">
        <f t="shared" si="73"/>
        <v/>
      </c>
      <c r="CO22" s="13"/>
      <c r="CP22" s="5" t="str">
        <f t="shared" si="74"/>
        <v/>
      </c>
      <c r="CQ22" s="224" t="str">
        <f t="shared" si="75"/>
        <v/>
      </c>
      <c r="CR22" s="225"/>
      <c r="CS22" s="115" t="str">
        <f t="shared" si="76"/>
        <v/>
      </c>
      <c r="CT22" s="225" t="str">
        <f t="shared" si="77"/>
        <v/>
      </c>
      <c r="CU22" s="13"/>
      <c r="CV22" s="5" t="str">
        <f t="shared" si="78"/>
        <v/>
      </c>
      <c r="CW22" s="224" t="str">
        <f t="shared" si="79"/>
        <v/>
      </c>
      <c r="CX22" s="225"/>
      <c r="CY22" s="115" t="str">
        <f t="shared" si="80"/>
        <v/>
      </c>
      <c r="CZ22" s="225" t="str">
        <f t="shared" si="81"/>
        <v/>
      </c>
      <c r="DA22" s="13"/>
      <c r="DB22" s="5" t="str">
        <f t="shared" si="82"/>
        <v/>
      </c>
      <c r="DC22" s="224" t="str">
        <f t="shared" si="83"/>
        <v/>
      </c>
      <c r="DD22" s="225"/>
      <c r="DE22" s="115" t="str">
        <f t="shared" si="84"/>
        <v/>
      </c>
      <c r="DF22" s="225" t="str">
        <f t="shared" si="85"/>
        <v/>
      </c>
      <c r="DG22" s="224"/>
      <c r="DH22" s="5" t="str">
        <f t="shared" si="86"/>
        <v/>
      </c>
      <c r="DI22" s="224" t="str">
        <f t="shared" si="87"/>
        <v/>
      </c>
      <c r="DJ22" s="225"/>
      <c r="DK22" s="115" t="str">
        <f t="shared" si="88"/>
        <v/>
      </c>
      <c r="DL22" s="225" t="str">
        <f t="shared" si="89"/>
        <v/>
      </c>
      <c r="DM22" s="224"/>
      <c r="DN22" s="5" t="str">
        <f t="shared" si="90"/>
        <v/>
      </c>
      <c r="DO22" s="224" t="str">
        <f t="shared" si="91"/>
        <v/>
      </c>
      <c r="DP22" s="225"/>
      <c r="DQ22" s="115" t="str">
        <f t="shared" si="92"/>
        <v/>
      </c>
      <c r="DR22" s="225" t="str">
        <f t="shared" si="93"/>
        <v/>
      </c>
      <c r="DS22" s="224"/>
      <c r="DT22" s="5" t="str">
        <f t="shared" si="94"/>
        <v/>
      </c>
      <c r="DU22" s="224" t="str">
        <f t="shared" si="95"/>
        <v/>
      </c>
      <c r="DV22" s="225"/>
      <c r="DW22" s="115" t="str">
        <f t="shared" si="96"/>
        <v/>
      </c>
      <c r="DX22" s="225" t="str">
        <f t="shared" si="97"/>
        <v/>
      </c>
      <c r="DY22" s="224"/>
      <c r="DZ22" s="5" t="str">
        <f t="shared" si="98"/>
        <v/>
      </c>
      <c r="EA22" s="224" t="str">
        <f t="shared" si="99"/>
        <v/>
      </c>
      <c r="EB22" s="225"/>
      <c r="EC22" s="115" t="str">
        <f t="shared" si="100"/>
        <v/>
      </c>
      <c r="ED22" s="225" t="str">
        <f t="shared" si="101"/>
        <v/>
      </c>
      <c r="EE22" s="224"/>
      <c r="EF22" s="5" t="str">
        <f t="shared" si="102"/>
        <v/>
      </c>
      <c r="EG22" s="224" t="str">
        <f t="shared" si="103"/>
        <v/>
      </c>
      <c r="EH22" s="225"/>
      <c r="EI22" s="115" t="str">
        <f t="shared" si="104"/>
        <v/>
      </c>
      <c r="EJ22" s="225" t="str">
        <f t="shared" si="105"/>
        <v/>
      </c>
      <c r="EK22" s="224"/>
      <c r="EL22" s="5" t="str">
        <f t="shared" si="106"/>
        <v/>
      </c>
      <c r="EM22" s="224" t="str">
        <f t="shared" si="107"/>
        <v/>
      </c>
      <c r="EN22" s="225"/>
      <c r="EO22" s="115" t="str">
        <f t="shared" si="108"/>
        <v/>
      </c>
      <c r="EP22" s="225" t="str">
        <f t="shared" si="109"/>
        <v/>
      </c>
      <c r="EQ22" s="224"/>
      <c r="ER22" s="5" t="str">
        <f t="shared" si="110"/>
        <v/>
      </c>
      <c r="ES22" s="224" t="str">
        <f t="shared" si="111"/>
        <v/>
      </c>
      <c r="ET22" s="225"/>
      <c r="EU22" s="115" t="str">
        <f t="shared" si="112"/>
        <v/>
      </c>
      <c r="EV22" s="225" t="str">
        <f t="shared" si="113"/>
        <v/>
      </c>
      <c r="EW22" s="224"/>
      <c r="EX22" s="5" t="str">
        <f t="shared" si="114"/>
        <v/>
      </c>
      <c r="EY22" s="224" t="str">
        <f t="shared" si="115"/>
        <v/>
      </c>
      <c r="EZ22" s="225"/>
      <c r="FA22" s="115" t="str">
        <f t="shared" si="116"/>
        <v/>
      </c>
      <c r="FB22" s="225" t="str">
        <f t="shared" si="117"/>
        <v/>
      </c>
      <c r="FC22" s="224"/>
      <c r="FD22" s="5" t="str">
        <f t="shared" si="118"/>
        <v/>
      </c>
      <c r="FE22" s="224" t="str">
        <f t="shared" si="119"/>
        <v/>
      </c>
      <c r="FF22" s="225"/>
      <c r="FG22" s="115" t="str">
        <f t="shared" si="120"/>
        <v/>
      </c>
      <c r="FH22" s="225" t="str">
        <f t="shared" si="121"/>
        <v/>
      </c>
      <c r="FI22" s="224"/>
      <c r="FJ22" s="5" t="str">
        <f t="shared" si="122"/>
        <v/>
      </c>
      <c r="FK22" s="224" t="str">
        <f t="shared" si="123"/>
        <v/>
      </c>
      <c r="FL22" s="225"/>
      <c r="FM22" s="115" t="str">
        <f t="shared" si="124"/>
        <v/>
      </c>
      <c r="FN22" s="225" t="str">
        <f t="shared" si="125"/>
        <v/>
      </c>
      <c r="FO22" s="224"/>
      <c r="FP22" s="5" t="str">
        <f t="shared" si="126"/>
        <v/>
      </c>
      <c r="FQ22" s="224" t="str">
        <f t="shared" si="127"/>
        <v/>
      </c>
      <c r="FR22" s="225"/>
      <c r="FS22" s="115" t="str">
        <f t="shared" si="128"/>
        <v/>
      </c>
      <c r="FT22" s="225" t="str">
        <f t="shared" si="129"/>
        <v/>
      </c>
      <c r="FU22" s="253"/>
      <c r="FV22" s="253"/>
      <c r="FW22" s="253"/>
      <c r="FX22" s="253"/>
      <c r="FY22" s="253"/>
    </row>
    <row r="23" spans="1:181" s="3" customFormat="1" x14ac:dyDescent="0.25">
      <c r="A23" s="2" t="str">
        <f t="shared" si="27"/>
        <v/>
      </c>
      <c r="B23" s="103"/>
      <c r="C23" s="104"/>
      <c r="D23" s="109"/>
      <c r="E23" s="101"/>
      <c r="F23" s="2"/>
      <c r="G23" s="76"/>
      <c r="H23" s="114" t="str">
        <f t="shared" si="0"/>
        <v/>
      </c>
      <c r="I23" s="114" t="str">
        <f t="shared" si="1"/>
        <v/>
      </c>
      <c r="J23" s="114" t="str">
        <f t="shared" si="2"/>
        <v/>
      </c>
      <c r="K23" s="114" t="str">
        <f t="shared" si="3"/>
        <v/>
      </c>
      <c r="L23" s="114" t="str">
        <f t="shared" si="4"/>
        <v/>
      </c>
      <c r="M23" s="114" t="str">
        <f t="shared" si="5"/>
        <v/>
      </c>
      <c r="N23" s="114" t="str">
        <f t="shared" si="6"/>
        <v/>
      </c>
      <c r="O23" s="114" t="str">
        <f t="shared" si="7"/>
        <v/>
      </c>
      <c r="P23" s="93" t="str">
        <f t="shared" si="8"/>
        <v/>
      </c>
      <c r="Q23" s="93" t="str">
        <f t="shared" si="9"/>
        <v/>
      </c>
      <c r="R23" s="93" t="str">
        <f t="shared" si="10"/>
        <v/>
      </c>
      <c r="S23" s="93" t="str">
        <f t="shared" si="11"/>
        <v/>
      </c>
      <c r="T23" s="93" t="str">
        <f t="shared" si="12"/>
        <v/>
      </c>
      <c r="U23" s="93" t="str">
        <f t="shared" si="13"/>
        <v/>
      </c>
      <c r="V23" s="93" t="str">
        <f t="shared" si="14"/>
        <v/>
      </c>
      <c r="W23" s="93" t="str">
        <f t="shared" si="15"/>
        <v/>
      </c>
      <c r="X23" s="93" t="str">
        <f t="shared" si="16"/>
        <v/>
      </c>
      <c r="Y23" s="93" t="str">
        <f t="shared" si="17"/>
        <v/>
      </c>
      <c r="Z23" s="93" t="str">
        <f t="shared" si="18"/>
        <v/>
      </c>
      <c r="AA23" s="93" t="str">
        <f t="shared" si="19"/>
        <v/>
      </c>
      <c r="AB23" s="93" t="str">
        <f t="shared" si="20"/>
        <v/>
      </c>
      <c r="AC23" s="93" t="str">
        <f t="shared" si="21"/>
        <v/>
      </c>
      <c r="AD23" s="93" t="str">
        <f t="shared" si="22"/>
        <v/>
      </c>
      <c r="AE23" s="93" t="str">
        <f t="shared" si="23"/>
        <v/>
      </c>
      <c r="AF23" s="93" t="str">
        <f t="shared" si="24"/>
        <v/>
      </c>
      <c r="AG23" s="93" t="str">
        <f t="shared" si="28"/>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13"/>
      <c r="BF23" s="74" t="str">
        <f t="shared" si="130"/>
        <v/>
      </c>
      <c r="BG23" s="36" t="str">
        <f t="shared" si="131"/>
        <v/>
      </c>
      <c r="BH23" s="225"/>
      <c r="BI23" s="75" t="str">
        <f t="shared" si="52"/>
        <v/>
      </c>
      <c r="BJ23" s="37" t="str">
        <f t="shared" si="53"/>
        <v/>
      </c>
      <c r="BK23" s="13"/>
      <c r="BL23" s="74" t="str">
        <f t="shared" si="54"/>
        <v/>
      </c>
      <c r="BM23" s="36" t="str">
        <f t="shared" si="55"/>
        <v/>
      </c>
      <c r="BN23" s="225"/>
      <c r="BO23" s="75" t="str">
        <f t="shared" si="56"/>
        <v/>
      </c>
      <c r="BP23" s="37" t="str">
        <f t="shared" si="57"/>
        <v/>
      </c>
      <c r="BQ23" s="13"/>
      <c r="BR23" s="74" t="str">
        <f t="shared" si="58"/>
        <v/>
      </c>
      <c r="BS23" s="36" t="str">
        <f t="shared" si="59"/>
        <v/>
      </c>
      <c r="BT23" s="225"/>
      <c r="BU23" s="75" t="str">
        <f t="shared" si="60"/>
        <v/>
      </c>
      <c r="BV23" s="37" t="str">
        <f t="shared" si="61"/>
        <v/>
      </c>
      <c r="BW23" s="13"/>
      <c r="BX23" s="74" t="str">
        <f t="shared" si="62"/>
        <v/>
      </c>
      <c r="BY23" s="36" t="str">
        <f t="shared" si="63"/>
        <v/>
      </c>
      <c r="BZ23" s="225"/>
      <c r="CA23" s="75" t="str">
        <f t="shared" si="64"/>
        <v/>
      </c>
      <c r="CB23" s="37" t="str">
        <f t="shared" si="65"/>
        <v/>
      </c>
      <c r="CC23" s="13"/>
      <c r="CD23" s="74" t="str">
        <f t="shared" si="66"/>
        <v/>
      </c>
      <c r="CE23" s="36" t="str">
        <f t="shared" si="67"/>
        <v/>
      </c>
      <c r="CF23" s="225"/>
      <c r="CG23" s="115" t="str">
        <f t="shared" si="68"/>
        <v/>
      </c>
      <c r="CH23" s="225" t="str">
        <f t="shared" si="69"/>
        <v/>
      </c>
      <c r="CI23" s="13"/>
      <c r="CJ23" s="5" t="str">
        <f t="shared" si="70"/>
        <v/>
      </c>
      <c r="CK23" s="224" t="str">
        <f t="shared" si="71"/>
        <v/>
      </c>
      <c r="CL23" s="225"/>
      <c r="CM23" s="115" t="str">
        <f t="shared" si="72"/>
        <v/>
      </c>
      <c r="CN23" s="225" t="str">
        <f t="shared" si="73"/>
        <v/>
      </c>
      <c r="CO23" s="13"/>
      <c r="CP23" s="5" t="str">
        <f t="shared" si="74"/>
        <v/>
      </c>
      <c r="CQ23" s="224" t="str">
        <f t="shared" si="75"/>
        <v/>
      </c>
      <c r="CR23" s="225"/>
      <c r="CS23" s="115" t="str">
        <f t="shared" si="76"/>
        <v/>
      </c>
      <c r="CT23" s="225" t="str">
        <f t="shared" si="77"/>
        <v/>
      </c>
      <c r="CU23" s="13"/>
      <c r="CV23" s="5" t="str">
        <f t="shared" si="78"/>
        <v/>
      </c>
      <c r="CW23" s="224" t="str">
        <f t="shared" si="79"/>
        <v/>
      </c>
      <c r="CX23" s="225"/>
      <c r="CY23" s="115" t="str">
        <f t="shared" si="80"/>
        <v/>
      </c>
      <c r="CZ23" s="225" t="str">
        <f t="shared" si="81"/>
        <v/>
      </c>
      <c r="DA23" s="13"/>
      <c r="DB23" s="5" t="str">
        <f t="shared" si="82"/>
        <v/>
      </c>
      <c r="DC23" s="224" t="str">
        <f t="shared" si="83"/>
        <v/>
      </c>
      <c r="DD23" s="225"/>
      <c r="DE23" s="115" t="str">
        <f t="shared" si="84"/>
        <v/>
      </c>
      <c r="DF23" s="225" t="str">
        <f t="shared" si="85"/>
        <v/>
      </c>
      <c r="DG23" s="224"/>
      <c r="DH23" s="5" t="str">
        <f t="shared" si="86"/>
        <v/>
      </c>
      <c r="DI23" s="224" t="str">
        <f t="shared" si="87"/>
        <v/>
      </c>
      <c r="DJ23" s="225"/>
      <c r="DK23" s="115" t="str">
        <f t="shared" si="88"/>
        <v/>
      </c>
      <c r="DL23" s="225" t="str">
        <f t="shared" si="89"/>
        <v/>
      </c>
      <c r="DM23" s="224"/>
      <c r="DN23" s="5" t="str">
        <f t="shared" si="90"/>
        <v/>
      </c>
      <c r="DO23" s="224" t="str">
        <f t="shared" si="91"/>
        <v/>
      </c>
      <c r="DP23" s="225"/>
      <c r="DQ23" s="115" t="str">
        <f t="shared" si="92"/>
        <v/>
      </c>
      <c r="DR23" s="225" t="str">
        <f t="shared" si="93"/>
        <v/>
      </c>
      <c r="DS23" s="224"/>
      <c r="DT23" s="5" t="str">
        <f t="shared" si="94"/>
        <v/>
      </c>
      <c r="DU23" s="224" t="str">
        <f t="shared" si="95"/>
        <v/>
      </c>
      <c r="DV23" s="225"/>
      <c r="DW23" s="115" t="str">
        <f t="shared" si="96"/>
        <v/>
      </c>
      <c r="DX23" s="225" t="str">
        <f t="shared" si="97"/>
        <v/>
      </c>
      <c r="DY23" s="224"/>
      <c r="DZ23" s="5" t="str">
        <f t="shared" si="98"/>
        <v/>
      </c>
      <c r="EA23" s="224" t="str">
        <f t="shared" si="99"/>
        <v/>
      </c>
      <c r="EB23" s="225"/>
      <c r="EC23" s="115" t="str">
        <f t="shared" si="100"/>
        <v/>
      </c>
      <c r="ED23" s="225" t="str">
        <f t="shared" si="101"/>
        <v/>
      </c>
      <c r="EE23" s="224"/>
      <c r="EF23" s="5" t="str">
        <f t="shared" si="102"/>
        <v/>
      </c>
      <c r="EG23" s="224" t="str">
        <f t="shared" si="103"/>
        <v/>
      </c>
      <c r="EH23" s="225"/>
      <c r="EI23" s="115" t="str">
        <f t="shared" si="104"/>
        <v/>
      </c>
      <c r="EJ23" s="225" t="str">
        <f t="shared" si="105"/>
        <v/>
      </c>
      <c r="EK23" s="224"/>
      <c r="EL23" s="5" t="str">
        <f t="shared" si="106"/>
        <v/>
      </c>
      <c r="EM23" s="224" t="str">
        <f t="shared" si="107"/>
        <v/>
      </c>
      <c r="EN23" s="225"/>
      <c r="EO23" s="115" t="str">
        <f t="shared" si="108"/>
        <v/>
      </c>
      <c r="EP23" s="225" t="str">
        <f t="shared" si="109"/>
        <v/>
      </c>
      <c r="EQ23" s="224"/>
      <c r="ER23" s="5" t="str">
        <f t="shared" si="110"/>
        <v/>
      </c>
      <c r="ES23" s="224" t="str">
        <f t="shared" si="111"/>
        <v/>
      </c>
      <c r="ET23" s="225"/>
      <c r="EU23" s="115" t="str">
        <f t="shared" si="112"/>
        <v/>
      </c>
      <c r="EV23" s="225" t="str">
        <f t="shared" si="113"/>
        <v/>
      </c>
      <c r="EW23" s="224"/>
      <c r="EX23" s="5" t="str">
        <f t="shared" si="114"/>
        <v/>
      </c>
      <c r="EY23" s="224" t="str">
        <f t="shared" si="115"/>
        <v/>
      </c>
      <c r="EZ23" s="225"/>
      <c r="FA23" s="115" t="str">
        <f t="shared" si="116"/>
        <v/>
      </c>
      <c r="FB23" s="225" t="str">
        <f t="shared" si="117"/>
        <v/>
      </c>
      <c r="FC23" s="224"/>
      <c r="FD23" s="5" t="str">
        <f t="shared" si="118"/>
        <v/>
      </c>
      <c r="FE23" s="224" t="str">
        <f t="shared" si="119"/>
        <v/>
      </c>
      <c r="FF23" s="225"/>
      <c r="FG23" s="115" t="str">
        <f t="shared" si="120"/>
        <v/>
      </c>
      <c r="FH23" s="225" t="str">
        <f t="shared" si="121"/>
        <v/>
      </c>
      <c r="FI23" s="224"/>
      <c r="FJ23" s="5" t="str">
        <f t="shared" si="122"/>
        <v/>
      </c>
      <c r="FK23" s="224" t="str">
        <f t="shared" si="123"/>
        <v/>
      </c>
      <c r="FL23" s="225"/>
      <c r="FM23" s="115" t="str">
        <f t="shared" si="124"/>
        <v/>
      </c>
      <c r="FN23" s="225" t="str">
        <f t="shared" si="125"/>
        <v/>
      </c>
      <c r="FO23" s="224"/>
      <c r="FP23" s="5" t="str">
        <f t="shared" si="126"/>
        <v/>
      </c>
      <c r="FQ23" s="224" t="str">
        <f t="shared" si="127"/>
        <v/>
      </c>
      <c r="FR23" s="225"/>
      <c r="FS23" s="115" t="str">
        <f t="shared" si="128"/>
        <v/>
      </c>
      <c r="FT23" s="225" t="str">
        <f t="shared" si="129"/>
        <v/>
      </c>
      <c r="FU23" s="253"/>
      <c r="FV23" s="253"/>
      <c r="FW23" s="253"/>
      <c r="FX23" s="253"/>
      <c r="FY23" s="253"/>
    </row>
    <row r="24" spans="1:181" s="3" customFormat="1" x14ac:dyDescent="0.25">
      <c r="A24" s="2" t="str">
        <f t="shared" si="27"/>
        <v/>
      </c>
      <c r="B24" s="2"/>
      <c r="C24" s="82"/>
      <c r="D24" s="109"/>
      <c r="E24" s="101"/>
      <c r="F24" s="2"/>
      <c r="G24" s="76"/>
      <c r="H24" s="114" t="str">
        <f t="shared" si="0"/>
        <v/>
      </c>
      <c r="I24" s="114" t="str">
        <f t="shared" si="1"/>
        <v/>
      </c>
      <c r="J24" s="114" t="str">
        <f t="shared" si="2"/>
        <v/>
      </c>
      <c r="K24" s="114" t="str">
        <f t="shared" si="3"/>
        <v/>
      </c>
      <c r="L24" s="114" t="str">
        <f t="shared" si="4"/>
        <v/>
      </c>
      <c r="M24" s="114" t="str">
        <f t="shared" si="5"/>
        <v/>
      </c>
      <c r="N24" s="114" t="str">
        <f t="shared" si="6"/>
        <v/>
      </c>
      <c r="O24" s="114" t="str">
        <f t="shared" si="7"/>
        <v/>
      </c>
      <c r="P24" s="93" t="str">
        <f t="shared" si="8"/>
        <v/>
      </c>
      <c r="Q24" s="93" t="str">
        <f t="shared" si="9"/>
        <v/>
      </c>
      <c r="R24" s="93" t="str">
        <f t="shared" si="10"/>
        <v/>
      </c>
      <c r="S24" s="93" t="str">
        <f t="shared" si="11"/>
        <v/>
      </c>
      <c r="T24" s="93" t="str">
        <f t="shared" si="12"/>
        <v/>
      </c>
      <c r="U24" s="93" t="str">
        <f t="shared" si="13"/>
        <v/>
      </c>
      <c r="V24" s="93" t="str">
        <f t="shared" si="14"/>
        <v/>
      </c>
      <c r="W24" s="93" t="str">
        <f t="shared" si="15"/>
        <v/>
      </c>
      <c r="X24" s="93" t="str">
        <f t="shared" si="16"/>
        <v/>
      </c>
      <c r="Y24" s="93" t="str">
        <f t="shared" si="17"/>
        <v/>
      </c>
      <c r="Z24" s="93" t="str">
        <f t="shared" si="18"/>
        <v/>
      </c>
      <c r="AA24" s="93" t="str">
        <f t="shared" si="19"/>
        <v/>
      </c>
      <c r="AB24" s="93" t="str">
        <f t="shared" si="20"/>
        <v/>
      </c>
      <c r="AC24" s="93" t="str">
        <f t="shared" si="21"/>
        <v/>
      </c>
      <c r="AD24" s="93" t="str">
        <f t="shared" si="22"/>
        <v/>
      </c>
      <c r="AE24" s="93" t="str">
        <f t="shared" si="23"/>
        <v/>
      </c>
      <c r="AF24" s="93" t="str">
        <f t="shared" si="24"/>
        <v/>
      </c>
      <c r="AG24" s="93" t="str">
        <f t="shared" si="28"/>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224"/>
      <c r="BF24" s="74" t="str">
        <f t="shared" si="130"/>
        <v/>
      </c>
      <c r="BG24" s="36" t="str">
        <f t="shared" si="131"/>
        <v/>
      </c>
      <c r="BH24" s="225"/>
      <c r="BI24" s="75" t="str">
        <f t="shared" si="52"/>
        <v/>
      </c>
      <c r="BJ24" s="37" t="str">
        <f t="shared" si="53"/>
        <v/>
      </c>
      <c r="BK24" s="224"/>
      <c r="BL24" s="74" t="str">
        <f t="shared" si="54"/>
        <v/>
      </c>
      <c r="BM24" s="36" t="str">
        <f t="shared" si="55"/>
        <v/>
      </c>
      <c r="BN24" s="225"/>
      <c r="BO24" s="75" t="str">
        <f t="shared" si="56"/>
        <v/>
      </c>
      <c r="BP24" s="37" t="str">
        <f t="shared" si="57"/>
        <v/>
      </c>
      <c r="BQ24" s="224"/>
      <c r="BR24" s="74" t="str">
        <f t="shared" si="58"/>
        <v/>
      </c>
      <c r="BS24" s="36" t="str">
        <f t="shared" si="59"/>
        <v/>
      </c>
      <c r="BT24" s="225"/>
      <c r="BU24" s="75" t="str">
        <f t="shared" si="60"/>
        <v/>
      </c>
      <c r="BV24" s="37" t="str">
        <f t="shared" si="61"/>
        <v/>
      </c>
      <c r="BW24" s="224"/>
      <c r="BX24" s="74" t="str">
        <f t="shared" si="62"/>
        <v/>
      </c>
      <c r="BY24" s="36" t="str">
        <f t="shared" si="63"/>
        <v/>
      </c>
      <c r="BZ24" s="225"/>
      <c r="CA24" s="75" t="str">
        <f t="shared" si="64"/>
        <v/>
      </c>
      <c r="CB24" s="37" t="str">
        <f t="shared" si="65"/>
        <v/>
      </c>
      <c r="CC24" s="224"/>
      <c r="CD24" s="74" t="str">
        <f t="shared" si="66"/>
        <v/>
      </c>
      <c r="CE24" s="36" t="str">
        <f t="shared" si="67"/>
        <v/>
      </c>
      <c r="CF24" s="225"/>
      <c r="CG24" s="115" t="str">
        <f t="shared" si="68"/>
        <v/>
      </c>
      <c r="CH24" s="225" t="str">
        <f t="shared" si="69"/>
        <v/>
      </c>
      <c r="CI24" s="224"/>
      <c r="CJ24" s="5" t="str">
        <f t="shared" si="70"/>
        <v/>
      </c>
      <c r="CK24" s="224" t="str">
        <f t="shared" si="71"/>
        <v/>
      </c>
      <c r="CL24" s="225"/>
      <c r="CM24" s="115" t="str">
        <f t="shared" si="72"/>
        <v/>
      </c>
      <c r="CN24" s="225" t="str">
        <f t="shared" si="73"/>
        <v/>
      </c>
      <c r="CO24" s="224"/>
      <c r="CP24" s="5" t="str">
        <f t="shared" si="74"/>
        <v/>
      </c>
      <c r="CQ24" s="224" t="str">
        <f t="shared" si="75"/>
        <v/>
      </c>
      <c r="CR24" s="225"/>
      <c r="CS24" s="115" t="str">
        <f t="shared" si="76"/>
        <v/>
      </c>
      <c r="CT24" s="225" t="str">
        <f t="shared" si="77"/>
        <v/>
      </c>
      <c r="CU24" s="224"/>
      <c r="CV24" s="5" t="str">
        <f t="shared" si="78"/>
        <v/>
      </c>
      <c r="CW24" s="224" t="str">
        <f t="shared" si="79"/>
        <v/>
      </c>
      <c r="CX24" s="225"/>
      <c r="CY24" s="115" t="str">
        <f t="shared" si="80"/>
        <v/>
      </c>
      <c r="CZ24" s="225" t="str">
        <f t="shared" si="81"/>
        <v/>
      </c>
      <c r="DA24" s="224"/>
      <c r="DB24" s="5" t="str">
        <f t="shared" si="82"/>
        <v/>
      </c>
      <c r="DC24" s="224" t="str">
        <f t="shared" si="83"/>
        <v/>
      </c>
      <c r="DD24" s="225"/>
      <c r="DE24" s="115" t="str">
        <f t="shared" si="84"/>
        <v/>
      </c>
      <c r="DF24" s="225" t="str">
        <f t="shared" si="85"/>
        <v/>
      </c>
      <c r="DG24" s="224"/>
      <c r="DH24" s="5" t="str">
        <f t="shared" si="86"/>
        <v/>
      </c>
      <c r="DI24" s="224" t="str">
        <f t="shared" si="87"/>
        <v/>
      </c>
      <c r="DJ24" s="225"/>
      <c r="DK24" s="115" t="str">
        <f t="shared" si="88"/>
        <v/>
      </c>
      <c r="DL24" s="225" t="str">
        <f t="shared" si="89"/>
        <v/>
      </c>
      <c r="DM24" s="224"/>
      <c r="DN24" s="5" t="str">
        <f t="shared" si="90"/>
        <v/>
      </c>
      <c r="DO24" s="224" t="str">
        <f t="shared" si="91"/>
        <v/>
      </c>
      <c r="DP24" s="225"/>
      <c r="DQ24" s="115" t="str">
        <f t="shared" si="92"/>
        <v/>
      </c>
      <c r="DR24" s="225" t="str">
        <f t="shared" si="93"/>
        <v/>
      </c>
      <c r="DS24" s="224"/>
      <c r="DT24" s="5" t="str">
        <f t="shared" si="94"/>
        <v/>
      </c>
      <c r="DU24" s="224" t="str">
        <f t="shared" si="95"/>
        <v/>
      </c>
      <c r="DV24" s="225"/>
      <c r="DW24" s="115" t="str">
        <f t="shared" si="96"/>
        <v/>
      </c>
      <c r="DX24" s="225" t="str">
        <f t="shared" si="97"/>
        <v/>
      </c>
      <c r="DY24" s="224"/>
      <c r="DZ24" s="5" t="str">
        <f t="shared" si="98"/>
        <v/>
      </c>
      <c r="EA24" s="224" t="str">
        <f t="shared" si="99"/>
        <v/>
      </c>
      <c r="EB24" s="225"/>
      <c r="EC24" s="115" t="str">
        <f t="shared" si="100"/>
        <v/>
      </c>
      <c r="ED24" s="225" t="str">
        <f t="shared" si="101"/>
        <v/>
      </c>
      <c r="EE24" s="224"/>
      <c r="EF24" s="5" t="str">
        <f t="shared" si="102"/>
        <v/>
      </c>
      <c r="EG24" s="224" t="str">
        <f t="shared" si="103"/>
        <v/>
      </c>
      <c r="EH24" s="225"/>
      <c r="EI24" s="115" t="str">
        <f t="shared" si="104"/>
        <v/>
      </c>
      <c r="EJ24" s="225" t="str">
        <f t="shared" si="105"/>
        <v/>
      </c>
      <c r="EK24" s="224"/>
      <c r="EL24" s="5" t="str">
        <f t="shared" si="106"/>
        <v/>
      </c>
      <c r="EM24" s="224" t="str">
        <f t="shared" si="107"/>
        <v/>
      </c>
      <c r="EN24" s="225"/>
      <c r="EO24" s="115" t="str">
        <f t="shared" si="108"/>
        <v/>
      </c>
      <c r="EP24" s="225" t="str">
        <f t="shared" si="109"/>
        <v/>
      </c>
      <c r="EQ24" s="224"/>
      <c r="ER24" s="5" t="str">
        <f t="shared" si="110"/>
        <v/>
      </c>
      <c r="ES24" s="224" t="str">
        <f t="shared" si="111"/>
        <v/>
      </c>
      <c r="ET24" s="225"/>
      <c r="EU24" s="115" t="str">
        <f t="shared" si="112"/>
        <v/>
      </c>
      <c r="EV24" s="225" t="str">
        <f t="shared" si="113"/>
        <v/>
      </c>
      <c r="EW24" s="224"/>
      <c r="EX24" s="5" t="str">
        <f t="shared" si="114"/>
        <v/>
      </c>
      <c r="EY24" s="224" t="str">
        <f t="shared" si="115"/>
        <v/>
      </c>
      <c r="EZ24" s="225"/>
      <c r="FA24" s="115" t="str">
        <f t="shared" si="116"/>
        <v/>
      </c>
      <c r="FB24" s="225" t="str">
        <f t="shared" si="117"/>
        <v/>
      </c>
      <c r="FC24" s="224"/>
      <c r="FD24" s="5" t="str">
        <f t="shared" si="118"/>
        <v/>
      </c>
      <c r="FE24" s="224" t="str">
        <f t="shared" si="119"/>
        <v/>
      </c>
      <c r="FF24" s="225"/>
      <c r="FG24" s="115" t="str">
        <f t="shared" si="120"/>
        <v/>
      </c>
      <c r="FH24" s="225" t="str">
        <f t="shared" si="121"/>
        <v/>
      </c>
      <c r="FI24" s="224"/>
      <c r="FJ24" s="5" t="str">
        <f t="shared" si="122"/>
        <v/>
      </c>
      <c r="FK24" s="224" t="str">
        <f t="shared" si="123"/>
        <v/>
      </c>
      <c r="FL24" s="225"/>
      <c r="FM24" s="115" t="str">
        <f t="shared" si="124"/>
        <v/>
      </c>
      <c r="FN24" s="225" t="str">
        <f t="shared" si="125"/>
        <v/>
      </c>
      <c r="FO24" s="224"/>
      <c r="FP24" s="5" t="str">
        <f t="shared" si="126"/>
        <v/>
      </c>
      <c r="FQ24" s="224" t="str">
        <f t="shared" si="127"/>
        <v/>
      </c>
      <c r="FR24" s="225"/>
      <c r="FS24" s="115" t="str">
        <f t="shared" si="128"/>
        <v/>
      </c>
      <c r="FT24" s="225" t="str">
        <f t="shared" si="129"/>
        <v/>
      </c>
      <c r="FU24" s="253"/>
      <c r="FV24" s="253"/>
      <c r="FW24" s="253"/>
      <c r="FX24" s="253"/>
      <c r="FY24" s="253"/>
    </row>
    <row r="25" spans="1:181" s="3" customFormat="1" x14ac:dyDescent="0.25">
      <c r="A25" s="2" t="str">
        <f t="shared" si="27"/>
        <v/>
      </c>
      <c r="B25" s="2"/>
      <c r="C25" s="82"/>
      <c r="D25" s="109"/>
      <c r="E25" s="101"/>
      <c r="F25" s="2"/>
      <c r="G25" s="76"/>
      <c r="H25" s="114" t="str">
        <f t="shared" si="0"/>
        <v/>
      </c>
      <c r="I25" s="114" t="str">
        <f t="shared" si="1"/>
        <v/>
      </c>
      <c r="J25" s="114" t="str">
        <f t="shared" si="2"/>
        <v/>
      </c>
      <c r="K25" s="114" t="str">
        <f t="shared" si="3"/>
        <v/>
      </c>
      <c r="L25" s="114" t="str">
        <f t="shared" si="4"/>
        <v/>
      </c>
      <c r="M25" s="114" t="str">
        <f t="shared" si="5"/>
        <v/>
      </c>
      <c r="N25" s="114" t="str">
        <f t="shared" si="6"/>
        <v/>
      </c>
      <c r="O25" s="114" t="str">
        <f t="shared" si="7"/>
        <v/>
      </c>
      <c r="P25" s="93" t="str">
        <f t="shared" si="8"/>
        <v/>
      </c>
      <c r="Q25" s="93" t="str">
        <f t="shared" si="9"/>
        <v/>
      </c>
      <c r="R25" s="93" t="str">
        <f t="shared" si="10"/>
        <v/>
      </c>
      <c r="S25" s="93" t="str">
        <f t="shared" si="11"/>
        <v/>
      </c>
      <c r="T25" s="93" t="str">
        <f t="shared" si="12"/>
        <v/>
      </c>
      <c r="U25" s="93" t="str">
        <f t="shared" si="13"/>
        <v/>
      </c>
      <c r="V25" s="93" t="str">
        <f t="shared" si="14"/>
        <v/>
      </c>
      <c r="W25" s="93" t="str">
        <f t="shared" si="15"/>
        <v/>
      </c>
      <c r="X25" s="93" t="str">
        <f t="shared" si="16"/>
        <v/>
      </c>
      <c r="Y25" s="93" t="str">
        <f t="shared" si="17"/>
        <v/>
      </c>
      <c r="Z25" s="93" t="str">
        <f t="shared" si="18"/>
        <v/>
      </c>
      <c r="AA25" s="93" t="str">
        <f t="shared" si="19"/>
        <v/>
      </c>
      <c r="AB25" s="93" t="str">
        <f t="shared" si="20"/>
        <v/>
      </c>
      <c r="AC25" s="93" t="str">
        <f t="shared" si="21"/>
        <v/>
      </c>
      <c r="AD25" s="93" t="str">
        <f t="shared" si="22"/>
        <v/>
      </c>
      <c r="AE25" s="93" t="str">
        <f t="shared" si="23"/>
        <v/>
      </c>
      <c r="AF25" s="93" t="str">
        <f t="shared" si="24"/>
        <v/>
      </c>
      <c r="AG25" s="93" t="str">
        <f t="shared" si="28"/>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224"/>
      <c r="BF25" s="74" t="str">
        <f t="shared" si="130"/>
        <v/>
      </c>
      <c r="BG25" s="36" t="str">
        <f t="shared" si="131"/>
        <v/>
      </c>
      <c r="BH25" s="225"/>
      <c r="BI25" s="75" t="str">
        <f t="shared" si="52"/>
        <v/>
      </c>
      <c r="BJ25" s="37" t="str">
        <f t="shared" si="53"/>
        <v/>
      </c>
      <c r="BK25" s="224"/>
      <c r="BL25" s="74" t="str">
        <f t="shared" si="54"/>
        <v/>
      </c>
      <c r="BM25" s="36" t="str">
        <f t="shared" si="55"/>
        <v/>
      </c>
      <c r="BN25" s="225"/>
      <c r="BO25" s="75" t="str">
        <f t="shared" si="56"/>
        <v/>
      </c>
      <c r="BP25" s="37" t="str">
        <f t="shared" si="57"/>
        <v/>
      </c>
      <c r="BQ25" s="224"/>
      <c r="BR25" s="74" t="str">
        <f t="shared" si="58"/>
        <v/>
      </c>
      <c r="BS25" s="36" t="str">
        <f t="shared" si="59"/>
        <v/>
      </c>
      <c r="BT25" s="225"/>
      <c r="BU25" s="75" t="str">
        <f t="shared" si="60"/>
        <v/>
      </c>
      <c r="BV25" s="37" t="str">
        <f t="shared" si="61"/>
        <v/>
      </c>
      <c r="BW25" s="224"/>
      <c r="BX25" s="74" t="str">
        <f t="shared" si="62"/>
        <v/>
      </c>
      <c r="BY25" s="36" t="str">
        <f t="shared" si="63"/>
        <v/>
      </c>
      <c r="BZ25" s="225"/>
      <c r="CA25" s="75" t="str">
        <f t="shared" si="64"/>
        <v/>
      </c>
      <c r="CB25" s="37" t="str">
        <f t="shared" si="65"/>
        <v/>
      </c>
      <c r="CC25" s="224"/>
      <c r="CD25" s="74" t="str">
        <f t="shared" si="66"/>
        <v/>
      </c>
      <c r="CE25" s="36" t="str">
        <f t="shared" si="67"/>
        <v/>
      </c>
      <c r="CF25" s="225"/>
      <c r="CG25" s="115" t="str">
        <f t="shared" si="68"/>
        <v/>
      </c>
      <c r="CH25" s="225" t="str">
        <f t="shared" si="69"/>
        <v/>
      </c>
      <c r="CI25" s="224"/>
      <c r="CJ25" s="5" t="str">
        <f t="shared" si="70"/>
        <v/>
      </c>
      <c r="CK25" s="224" t="str">
        <f t="shared" si="71"/>
        <v/>
      </c>
      <c r="CL25" s="225"/>
      <c r="CM25" s="115" t="str">
        <f t="shared" si="72"/>
        <v/>
      </c>
      <c r="CN25" s="225" t="str">
        <f t="shared" si="73"/>
        <v/>
      </c>
      <c r="CO25" s="224"/>
      <c r="CP25" s="5" t="str">
        <f t="shared" si="74"/>
        <v/>
      </c>
      <c r="CQ25" s="224" t="str">
        <f t="shared" si="75"/>
        <v/>
      </c>
      <c r="CR25" s="225"/>
      <c r="CS25" s="115" t="str">
        <f t="shared" si="76"/>
        <v/>
      </c>
      <c r="CT25" s="225" t="str">
        <f t="shared" si="77"/>
        <v/>
      </c>
      <c r="CU25" s="224"/>
      <c r="CV25" s="5" t="str">
        <f t="shared" si="78"/>
        <v/>
      </c>
      <c r="CW25" s="224" t="str">
        <f t="shared" si="79"/>
        <v/>
      </c>
      <c r="CX25" s="225"/>
      <c r="CY25" s="115" t="str">
        <f t="shared" si="80"/>
        <v/>
      </c>
      <c r="CZ25" s="225" t="str">
        <f t="shared" si="81"/>
        <v/>
      </c>
      <c r="DA25" s="224"/>
      <c r="DB25" s="5" t="str">
        <f t="shared" si="82"/>
        <v/>
      </c>
      <c r="DC25" s="224" t="str">
        <f t="shared" si="83"/>
        <v/>
      </c>
      <c r="DD25" s="225"/>
      <c r="DE25" s="115" t="str">
        <f t="shared" si="84"/>
        <v/>
      </c>
      <c r="DF25" s="225" t="str">
        <f t="shared" si="85"/>
        <v/>
      </c>
      <c r="DG25" s="224"/>
      <c r="DH25" s="5" t="str">
        <f t="shared" si="86"/>
        <v/>
      </c>
      <c r="DI25" s="224" t="str">
        <f t="shared" si="87"/>
        <v/>
      </c>
      <c r="DJ25" s="225"/>
      <c r="DK25" s="115" t="str">
        <f t="shared" si="88"/>
        <v/>
      </c>
      <c r="DL25" s="225" t="str">
        <f t="shared" si="89"/>
        <v/>
      </c>
      <c r="DM25" s="224"/>
      <c r="DN25" s="5" t="str">
        <f t="shared" si="90"/>
        <v/>
      </c>
      <c r="DO25" s="224" t="str">
        <f t="shared" si="91"/>
        <v/>
      </c>
      <c r="DP25" s="225"/>
      <c r="DQ25" s="115" t="str">
        <f t="shared" si="92"/>
        <v/>
      </c>
      <c r="DR25" s="225" t="str">
        <f t="shared" si="93"/>
        <v/>
      </c>
      <c r="DS25" s="224"/>
      <c r="DT25" s="5" t="str">
        <f t="shared" si="94"/>
        <v/>
      </c>
      <c r="DU25" s="224" t="str">
        <f t="shared" si="95"/>
        <v/>
      </c>
      <c r="DV25" s="225"/>
      <c r="DW25" s="115" t="str">
        <f t="shared" si="96"/>
        <v/>
      </c>
      <c r="DX25" s="225" t="str">
        <f t="shared" si="97"/>
        <v/>
      </c>
      <c r="DY25" s="224"/>
      <c r="DZ25" s="5" t="str">
        <f t="shared" si="98"/>
        <v/>
      </c>
      <c r="EA25" s="224" t="str">
        <f t="shared" si="99"/>
        <v/>
      </c>
      <c r="EB25" s="225"/>
      <c r="EC25" s="115" t="str">
        <f t="shared" si="100"/>
        <v/>
      </c>
      <c r="ED25" s="225" t="str">
        <f t="shared" si="101"/>
        <v/>
      </c>
      <c r="EE25" s="224"/>
      <c r="EF25" s="5" t="str">
        <f t="shared" si="102"/>
        <v/>
      </c>
      <c r="EG25" s="224" t="str">
        <f t="shared" si="103"/>
        <v/>
      </c>
      <c r="EH25" s="225"/>
      <c r="EI25" s="115" t="str">
        <f t="shared" si="104"/>
        <v/>
      </c>
      <c r="EJ25" s="225" t="str">
        <f t="shared" si="105"/>
        <v/>
      </c>
      <c r="EK25" s="224"/>
      <c r="EL25" s="5" t="str">
        <f t="shared" si="106"/>
        <v/>
      </c>
      <c r="EM25" s="224" t="str">
        <f t="shared" si="107"/>
        <v/>
      </c>
      <c r="EN25" s="225"/>
      <c r="EO25" s="115" t="str">
        <f t="shared" si="108"/>
        <v/>
      </c>
      <c r="EP25" s="225" t="str">
        <f t="shared" si="109"/>
        <v/>
      </c>
      <c r="EQ25" s="224"/>
      <c r="ER25" s="5" t="str">
        <f t="shared" si="110"/>
        <v/>
      </c>
      <c r="ES25" s="224" t="str">
        <f t="shared" si="111"/>
        <v/>
      </c>
      <c r="ET25" s="225"/>
      <c r="EU25" s="115" t="str">
        <f t="shared" si="112"/>
        <v/>
      </c>
      <c r="EV25" s="225" t="str">
        <f t="shared" si="113"/>
        <v/>
      </c>
      <c r="EW25" s="224"/>
      <c r="EX25" s="5" t="str">
        <f t="shared" si="114"/>
        <v/>
      </c>
      <c r="EY25" s="224" t="str">
        <f t="shared" si="115"/>
        <v/>
      </c>
      <c r="EZ25" s="225"/>
      <c r="FA25" s="115" t="str">
        <f t="shared" si="116"/>
        <v/>
      </c>
      <c r="FB25" s="225" t="str">
        <f t="shared" si="117"/>
        <v/>
      </c>
      <c r="FC25" s="224"/>
      <c r="FD25" s="5" t="str">
        <f t="shared" si="118"/>
        <v/>
      </c>
      <c r="FE25" s="224" t="str">
        <f t="shared" si="119"/>
        <v/>
      </c>
      <c r="FF25" s="225"/>
      <c r="FG25" s="115" t="str">
        <f t="shared" si="120"/>
        <v/>
      </c>
      <c r="FH25" s="225" t="str">
        <f t="shared" si="121"/>
        <v/>
      </c>
      <c r="FI25" s="224"/>
      <c r="FJ25" s="5" t="str">
        <f t="shared" si="122"/>
        <v/>
      </c>
      <c r="FK25" s="224" t="str">
        <f t="shared" si="123"/>
        <v/>
      </c>
      <c r="FL25" s="225"/>
      <c r="FM25" s="115" t="str">
        <f t="shared" si="124"/>
        <v/>
      </c>
      <c r="FN25" s="225" t="str">
        <f t="shared" si="125"/>
        <v/>
      </c>
      <c r="FO25" s="224"/>
      <c r="FP25" s="5" t="str">
        <f t="shared" si="126"/>
        <v/>
      </c>
      <c r="FQ25" s="224" t="str">
        <f t="shared" si="127"/>
        <v/>
      </c>
      <c r="FR25" s="225"/>
      <c r="FS25" s="115" t="str">
        <f t="shared" si="128"/>
        <v/>
      </c>
      <c r="FT25" s="225" t="str">
        <f t="shared" si="129"/>
        <v/>
      </c>
      <c r="FU25" s="253"/>
      <c r="FV25" s="253"/>
      <c r="FW25" s="253"/>
      <c r="FX25" s="253"/>
      <c r="FY25" s="253"/>
    </row>
    <row r="26" spans="1:181" s="3" customFormat="1" x14ac:dyDescent="0.25">
      <c r="A26" s="2" t="str">
        <f t="shared" si="27"/>
        <v/>
      </c>
      <c r="B26" s="2"/>
      <c r="C26" s="82"/>
      <c r="D26" s="109"/>
      <c r="E26" s="101"/>
      <c r="F26" s="2"/>
      <c r="G26" s="76"/>
      <c r="H26" s="114" t="str">
        <f t="shared" si="0"/>
        <v/>
      </c>
      <c r="I26" s="114" t="str">
        <f t="shared" si="1"/>
        <v/>
      </c>
      <c r="J26" s="114" t="str">
        <f t="shared" si="2"/>
        <v/>
      </c>
      <c r="K26" s="114" t="str">
        <f t="shared" si="3"/>
        <v/>
      </c>
      <c r="L26" s="114" t="str">
        <f t="shared" si="4"/>
        <v/>
      </c>
      <c r="M26" s="114" t="str">
        <f t="shared" si="5"/>
        <v/>
      </c>
      <c r="N26" s="114" t="str">
        <f t="shared" si="6"/>
        <v/>
      </c>
      <c r="O26" s="114" t="str">
        <f t="shared" si="7"/>
        <v/>
      </c>
      <c r="P26" s="93" t="str">
        <f t="shared" si="8"/>
        <v/>
      </c>
      <c r="Q26" s="93" t="str">
        <f t="shared" si="9"/>
        <v/>
      </c>
      <c r="R26" s="93" t="str">
        <f t="shared" si="10"/>
        <v/>
      </c>
      <c r="S26" s="93" t="str">
        <f t="shared" si="11"/>
        <v/>
      </c>
      <c r="T26" s="93" t="str">
        <f t="shared" si="12"/>
        <v/>
      </c>
      <c r="U26" s="93" t="str">
        <f t="shared" si="13"/>
        <v/>
      </c>
      <c r="V26" s="93" t="str">
        <f t="shared" si="14"/>
        <v/>
      </c>
      <c r="W26" s="93" t="str">
        <f t="shared" si="15"/>
        <v/>
      </c>
      <c r="X26" s="93" t="str">
        <f t="shared" si="16"/>
        <v/>
      </c>
      <c r="Y26" s="93" t="str">
        <f t="shared" si="17"/>
        <v/>
      </c>
      <c r="Z26" s="93" t="str">
        <f t="shared" si="18"/>
        <v/>
      </c>
      <c r="AA26" s="93" t="str">
        <f t="shared" si="19"/>
        <v/>
      </c>
      <c r="AB26" s="93" t="str">
        <f t="shared" si="20"/>
        <v/>
      </c>
      <c r="AC26" s="93" t="str">
        <f t="shared" si="21"/>
        <v/>
      </c>
      <c r="AD26" s="93" t="str">
        <f t="shared" si="22"/>
        <v/>
      </c>
      <c r="AE26" s="93" t="str">
        <f t="shared" si="23"/>
        <v/>
      </c>
      <c r="AF26" s="93" t="str">
        <f t="shared" si="24"/>
        <v/>
      </c>
      <c r="AG26" s="93" t="str">
        <f t="shared" si="28"/>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224"/>
      <c r="BF26" s="74" t="str">
        <f t="shared" si="130"/>
        <v/>
      </c>
      <c r="BG26" s="36" t="str">
        <f t="shared" si="131"/>
        <v/>
      </c>
      <c r="BH26" s="225"/>
      <c r="BI26" s="75" t="str">
        <f t="shared" si="52"/>
        <v/>
      </c>
      <c r="BJ26" s="37" t="str">
        <f t="shared" si="53"/>
        <v/>
      </c>
      <c r="BK26" s="224"/>
      <c r="BL26" s="74" t="str">
        <f t="shared" si="54"/>
        <v/>
      </c>
      <c r="BM26" s="36" t="str">
        <f t="shared" si="55"/>
        <v/>
      </c>
      <c r="BN26" s="225"/>
      <c r="BO26" s="75" t="str">
        <f t="shared" si="56"/>
        <v/>
      </c>
      <c r="BP26" s="37" t="str">
        <f t="shared" si="57"/>
        <v/>
      </c>
      <c r="BQ26" s="224"/>
      <c r="BR26" s="74" t="str">
        <f t="shared" si="58"/>
        <v/>
      </c>
      <c r="BS26" s="36" t="str">
        <f t="shared" si="59"/>
        <v/>
      </c>
      <c r="BT26" s="225"/>
      <c r="BU26" s="75" t="str">
        <f t="shared" si="60"/>
        <v/>
      </c>
      <c r="BV26" s="37" t="str">
        <f t="shared" si="61"/>
        <v/>
      </c>
      <c r="BW26" s="224"/>
      <c r="BX26" s="74" t="str">
        <f t="shared" si="62"/>
        <v/>
      </c>
      <c r="BY26" s="36" t="str">
        <f t="shared" si="63"/>
        <v/>
      </c>
      <c r="BZ26" s="225"/>
      <c r="CA26" s="75" t="str">
        <f t="shared" si="64"/>
        <v/>
      </c>
      <c r="CB26" s="37" t="str">
        <f t="shared" si="65"/>
        <v/>
      </c>
      <c r="CC26" s="224"/>
      <c r="CD26" s="74" t="str">
        <f t="shared" si="66"/>
        <v/>
      </c>
      <c r="CE26" s="36" t="str">
        <f t="shared" si="67"/>
        <v/>
      </c>
      <c r="CF26" s="225"/>
      <c r="CG26" s="115" t="str">
        <f t="shared" si="68"/>
        <v/>
      </c>
      <c r="CH26" s="225" t="str">
        <f t="shared" si="69"/>
        <v/>
      </c>
      <c r="CI26" s="224"/>
      <c r="CJ26" s="5" t="str">
        <f t="shared" si="70"/>
        <v/>
      </c>
      <c r="CK26" s="224" t="str">
        <f t="shared" si="71"/>
        <v/>
      </c>
      <c r="CL26" s="225"/>
      <c r="CM26" s="115" t="str">
        <f t="shared" si="72"/>
        <v/>
      </c>
      <c r="CN26" s="225" t="str">
        <f t="shared" si="73"/>
        <v/>
      </c>
      <c r="CO26" s="224"/>
      <c r="CP26" s="5" t="str">
        <f t="shared" si="74"/>
        <v/>
      </c>
      <c r="CQ26" s="224" t="str">
        <f t="shared" si="75"/>
        <v/>
      </c>
      <c r="CR26" s="225"/>
      <c r="CS26" s="115" t="str">
        <f t="shared" si="76"/>
        <v/>
      </c>
      <c r="CT26" s="225" t="str">
        <f t="shared" si="77"/>
        <v/>
      </c>
      <c r="CU26" s="224"/>
      <c r="CV26" s="5" t="str">
        <f t="shared" si="78"/>
        <v/>
      </c>
      <c r="CW26" s="224" t="str">
        <f t="shared" si="79"/>
        <v/>
      </c>
      <c r="CX26" s="225"/>
      <c r="CY26" s="115" t="str">
        <f t="shared" si="80"/>
        <v/>
      </c>
      <c r="CZ26" s="225" t="str">
        <f t="shared" si="81"/>
        <v/>
      </c>
      <c r="DA26" s="224"/>
      <c r="DB26" s="5" t="str">
        <f t="shared" si="82"/>
        <v/>
      </c>
      <c r="DC26" s="224" t="str">
        <f t="shared" si="83"/>
        <v/>
      </c>
      <c r="DD26" s="225"/>
      <c r="DE26" s="115" t="str">
        <f t="shared" si="84"/>
        <v/>
      </c>
      <c r="DF26" s="225" t="str">
        <f t="shared" si="85"/>
        <v/>
      </c>
      <c r="DG26" s="224"/>
      <c r="DH26" s="5" t="str">
        <f t="shared" si="86"/>
        <v/>
      </c>
      <c r="DI26" s="224" t="str">
        <f t="shared" si="87"/>
        <v/>
      </c>
      <c r="DJ26" s="225"/>
      <c r="DK26" s="115" t="str">
        <f t="shared" si="88"/>
        <v/>
      </c>
      <c r="DL26" s="225" t="str">
        <f t="shared" si="89"/>
        <v/>
      </c>
      <c r="DM26" s="224"/>
      <c r="DN26" s="5" t="str">
        <f t="shared" si="90"/>
        <v/>
      </c>
      <c r="DO26" s="224" t="str">
        <f t="shared" si="91"/>
        <v/>
      </c>
      <c r="DP26" s="225"/>
      <c r="DQ26" s="115" t="str">
        <f t="shared" si="92"/>
        <v/>
      </c>
      <c r="DR26" s="225" t="str">
        <f t="shared" si="93"/>
        <v/>
      </c>
      <c r="DS26" s="224"/>
      <c r="DT26" s="5" t="str">
        <f t="shared" si="94"/>
        <v/>
      </c>
      <c r="DU26" s="224" t="str">
        <f t="shared" si="95"/>
        <v/>
      </c>
      <c r="DV26" s="225"/>
      <c r="DW26" s="115" t="str">
        <f t="shared" si="96"/>
        <v/>
      </c>
      <c r="DX26" s="225" t="str">
        <f t="shared" si="97"/>
        <v/>
      </c>
      <c r="DY26" s="224"/>
      <c r="DZ26" s="5" t="str">
        <f t="shared" si="98"/>
        <v/>
      </c>
      <c r="EA26" s="224" t="str">
        <f t="shared" si="99"/>
        <v/>
      </c>
      <c r="EB26" s="225"/>
      <c r="EC26" s="115" t="str">
        <f t="shared" si="100"/>
        <v/>
      </c>
      <c r="ED26" s="225" t="str">
        <f t="shared" si="101"/>
        <v/>
      </c>
      <c r="EE26" s="224"/>
      <c r="EF26" s="5" t="str">
        <f t="shared" si="102"/>
        <v/>
      </c>
      <c r="EG26" s="224" t="str">
        <f t="shared" si="103"/>
        <v/>
      </c>
      <c r="EH26" s="225"/>
      <c r="EI26" s="115" t="str">
        <f t="shared" si="104"/>
        <v/>
      </c>
      <c r="EJ26" s="225" t="str">
        <f t="shared" si="105"/>
        <v/>
      </c>
      <c r="EK26" s="224"/>
      <c r="EL26" s="5" t="str">
        <f t="shared" si="106"/>
        <v/>
      </c>
      <c r="EM26" s="224" t="str">
        <f t="shared" si="107"/>
        <v/>
      </c>
      <c r="EN26" s="225"/>
      <c r="EO26" s="115" t="str">
        <f t="shared" si="108"/>
        <v/>
      </c>
      <c r="EP26" s="225" t="str">
        <f t="shared" si="109"/>
        <v/>
      </c>
      <c r="EQ26" s="224"/>
      <c r="ER26" s="5" t="str">
        <f t="shared" si="110"/>
        <v/>
      </c>
      <c r="ES26" s="224" t="str">
        <f t="shared" si="111"/>
        <v/>
      </c>
      <c r="ET26" s="225"/>
      <c r="EU26" s="115" t="str">
        <f t="shared" si="112"/>
        <v/>
      </c>
      <c r="EV26" s="225" t="str">
        <f t="shared" si="113"/>
        <v/>
      </c>
      <c r="EW26" s="224"/>
      <c r="EX26" s="5" t="str">
        <f t="shared" si="114"/>
        <v/>
      </c>
      <c r="EY26" s="224" t="str">
        <f t="shared" si="115"/>
        <v/>
      </c>
      <c r="EZ26" s="225"/>
      <c r="FA26" s="115" t="str">
        <f t="shared" si="116"/>
        <v/>
      </c>
      <c r="FB26" s="225" t="str">
        <f t="shared" si="117"/>
        <v/>
      </c>
      <c r="FC26" s="224"/>
      <c r="FD26" s="5" t="str">
        <f t="shared" si="118"/>
        <v/>
      </c>
      <c r="FE26" s="224" t="str">
        <f t="shared" si="119"/>
        <v/>
      </c>
      <c r="FF26" s="225"/>
      <c r="FG26" s="115" t="str">
        <f t="shared" si="120"/>
        <v/>
      </c>
      <c r="FH26" s="225" t="str">
        <f t="shared" si="121"/>
        <v/>
      </c>
      <c r="FI26" s="224"/>
      <c r="FJ26" s="5" t="str">
        <f t="shared" si="122"/>
        <v/>
      </c>
      <c r="FK26" s="224" t="str">
        <f t="shared" si="123"/>
        <v/>
      </c>
      <c r="FL26" s="225"/>
      <c r="FM26" s="115" t="str">
        <f t="shared" si="124"/>
        <v/>
      </c>
      <c r="FN26" s="225" t="str">
        <f t="shared" si="125"/>
        <v/>
      </c>
      <c r="FO26" s="224"/>
      <c r="FP26" s="5" t="str">
        <f t="shared" si="126"/>
        <v/>
      </c>
      <c r="FQ26" s="224" t="str">
        <f t="shared" si="127"/>
        <v/>
      </c>
      <c r="FR26" s="225"/>
      <c r="FS26" s="115" t="str">
        <f t="shared" si="128"/>
        <v/>
      </c>
      <c r="FT26" s="225" t="str">
        <f t="shared" si="129"/>
        <v/>
      </c>
      <c r="FU26" s="253"/>
      <c r="FV26" s="253"/>
      <c r="FW26" s="253"/>
      <c r="FX26" s="253"/>
      <c r="FY26" s="253"/>
    </row>
    <row r="27" spans="1:181" s="3" customFormat="1" x14ac:dyDescent="0.25">
      <c r="A27" s="2" t="str">
        <f t="shared" si="27"/>
        <v/>
      </c>
      <c r="B27" s="2"/>
      <c r="C27" s="82"/>
      <c r="D27" s="109"/>
      <c r="E27" s="101"/>
      <c r="F27" s="2"/>
      <c r="G27" s="76"/>
      <c r="H27" s="114" t="str">
        <f t="shared" si="0"/>
        <v/>
      </c>
      <c r="I27" s="114" t="str">
        <f t="shared" si="1"/>
        <v/>
      </c>
      <c r="J27" s="114" t="str">
        <f t="shared" si="2"/>
        <v/>
      </c>
      <c r="K27" s="114" t="str">
        <f t="shared" si="3"/>
        <v/>
      </c>
      <c r="L27" s="114" t="str">
        <f t="shared" si="4"/>
        <v/>
      </c>
      <c r="M27" s="114" t="str">
        <f t="shared" si="5"/>
        <v/>
      </c>
      <c r="N27" s="114" t="str">
        <f t="shared" si="6"/>
        <v/>
      </c>
      <c r="O27" s="114" t="str">
        <f t="shared" si="7"/>
        <v/>
      </c>
      <c r="P27" s="93" t="str">
        <f t="shared" si="8"/>
        <v/>
      </c>
      <c r="Q27" s="93" t="str">
        <f t="shared" si="9"/>
        <v/>
      </c>
      <c r="R27" s="93" t="str">
        <f t="shared" si="10"/>
        <v/>
      </c>
      <c r="S27" s="93" t="str">
        <f t="shared" si="11"/>
        <v/>
      </c>
      <c r="T27" s="93" t="str">
        <f t="shared" si="12"/>
        <v/>
      </c>
      <c r="U27" s="93" t="str">
        <f t="shared" si="13"/>
        <v/>
      </c>
      <c r="V27" s="93" t="str">
        <f t="shared" si="14"/>
        <v/>
      </c>
      <c r="W27" s="93" t="str">
        <f t="shared" si="15"/>
        <v/>
      </c>
      <c r="X27" s="93" t="str">
        <f t="shared" si="16"/>
        <v/>
      </c>
      <c r="Y27" s="93" t="str">
        <f t="shared" si="17"/>
        <v/>
      </c>
      <c r="Z27" s="93" t="str">
        <f t="shared" si="18"/>
        <v/>
      </c>
      <c r="AA27" s="93" t="str">
        <f t="shared" si="19"/>
        <v/>
      </c>
      <c r="AB27" s="93" t="str">
        <f t="shared" si="20"/>
        <v/>
      </c>
      <c r="AC27" s="93" t="str">
        <f t="shared" si="21"/>
        <v/>
      </c>
      <c r="AD27" s="93" t="str">
        <f t="shared" si="22"/>
        <v/>
      </c>
      <c r="AE27" s="93" t="str">
        <f t="shared" si="23"/>
        <v/>
      </c>
      <c r="AF27" s="93" t="str">
        <f t="shared" si="24"/>
        <v/>
      </c>
      <c r="AG27" s="93" t="str">
        <f t="shared" si="28"/>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224"/>
      <c r="BF27" s="74" t="str">
        <f t="shared" si="130"/>
        <v/>
      </c>
      <c r="BG27" s="36" t="str">
        <f t="shared" si="131"/>
        <v/>
      </c>
      <c r="BH27" s="225"/>
      <c r="BI27" s="75" t="str">
        <f t="shared" si="52"/>
        <v/>
      </c>
      <c r="BJ27" s="37" t="str">
        <f t="shared" si="53"/>
        <v/>
      </c>
      <c r="BK27" s="224"/>
      <c r="BL27" s="74" t="str">
        <f t="shared" si="54"/>
        <v/>
      </c>
      <c r="BM27" s="36" t="str">
        <f t="shared" si="55"/>
        <v/>
      </c>
      <c r="BN27" s="225"/>
      <c r="BO27" s="75" t="str">
        <f t="shared" si="56"/>
        <v/>
      </c>
      <c r="BP27" s="37" t="str">
        <f t="shared" si="57"/>
        <v/>
      </c>
      <c r="BQ27" s="224"/>
      <c r="BR27" s="74" t="str">
        <f t="shared" si="58"/>
        <v/>
      </c>
      <c r="BS27" s="36" t="str">
        <f t="shared" si="59"/>
        <v/>
      </c>
      <c r="BT27" s="225"/>
      <c r="BU27" s="75" t="str">
        <f t="shared" si="60"/>
        <v/>
      </c>
      <c r="BV27" s="37" t="str">
        <f t="shared" si="61"/>
        <v/>
      </c>
      <c r="BW27" s="224"/>
      <c r="BX27" s="74" t="str">
        <f t="shared" si="62"/>
        <v/>
      </c>
      <c r="BY27" s="36" t="str">
        <f t="shared" si="63"/>
        <v/>
      </c>
      <c r="BZ27" s="225"/>
      <c r="CA27" s="75" t="str">
        <f t="shared" si="64"/>
        <v/>
      </c>
      <c r="CB27" s="37" t="str">
        <f t="shared" si="65"/>
        <v/>
      </c>
      <c r="CC27" s="224"/>
      <c r="CD27" s="74" t="str">
        <f t="shared" si="66"/>
        <v/>
      </c>
      <c r="CE27" s="36" t="str">
        <f t="shared" si="67"/>
        <v/>
      </c>
      <c r="CF27" s="225"/>
      <c r="CG27" s="115" t="str">
        <f t="shared" si="68"/>
        <v/>
      </c>
      <c r="CH27" s="225" t="str">
        <f t="shared" si="69"/>
        <v/>
      </c>
      <c r="CI27" s="224"/>
      <c r="CJ27" s="5" t="str">
        <f t="shared" si="70"/>
        <v/>
      </c>
      <c r="CK27" s="224" t="str">
        <f t="shared" si="71"/>
        <v/>
      </c>
      <c r="CL27" s="225"/>
      <c r="CM27" s="115" t="str">
        <f t="shared" si="72"/>
        <v/>
      </c>
      <c r="CN27" s="225" t="str">
        <f t="shared" si="73"/>
        <v/>
      </c>
      <c r="CO27" s="224"/>
      <c r="CP27" s="5" t="str">
        <f t="shared" si="74"/>
        <v/>
      </c>
      <c r="CQ27" s="224" t="str">
        <f t="shared" si="75"/>
        <v/>
      </c>
      <c r="CR27" s="225"/>
      <c r="CS27" s="115" t="str">
        <f t="shared" si="76"/>
        <v/>
      </c>
      <c r="CT27" s="225" t="str">
        <f t="shared" si="77"/>
        <v/>
      </c>
      <c r="CU27" s="224"/>
      <c r="CV27" s="5" t="str">
        <f t="shared" si="78"/>
        <v/>
      </c>
      <c r="CW27" s="224" t="str">
        <f t="shared" si="79"/>
        <v/>
      </c>
      <c r="CX27" s="225"/>
      <c r="CY27" s="115" t="str">
        <f t="shared" si="80"/>
        <v/>
      </c>
      <c r="CZ27" s="225" t="str">
        <f t="shared" si="81"/>
        <v/>
      </c>
      <c r="DA27" s="224"/>
      <c r="DB27" s="5" t="str">
        <f t="shared" si="82"/>
        <v/>
      </c>
      <c r="DC27" s="224" t="str">
        <f t="shared" si="83"/>
        <v/>
      </c>
      <c r="DD27" s="225"/>
      <c r="DE27" s="115" t="str">
        <f t="shared" si="84"/>
        <v/>
      </c>
      <c r="DF27" s="225" t="str">
        <f t="shared" si="85"/>
        <v/>
      </c>
      <c r="DG27" s="224"/>
      <c r="DH27" s="5" t="str">
        <f t="shared" si="86"/>
        <v/>
      </c>
      <c r="DI27" s="224" t="str">
        <f t="shared" si="87"/>
        <v/>
      </c>
      <c r="DJ27" s="225"/>
      <c r="DK27" s="115" t="str">
        <f t="shared" si="88"/>
        <v/>
      </c>
      <c r="DL27" s="225" t="str">
        <f t="shared" si="89"/>
        <v/>
      </c>
      <c r="DM27" s="224"/>
      <c r="DN27" s="5" t="str">
        <f t="shared" si="90"/>
        <v/>
      </c>
      <c r="DO27" s="224" t="str">
        <f t="shared" si="91"/>
        <v/>
      </c>
      <c r="DP27" s="225"/>
      <c r="DQ27" s="115" t="str">
        <f t="shared" si="92"/>
        <v/>
      </c>
      <c r="DR27" s="225" t="str">
        <f t="shared" si="93"/>
        <v/>
      </c>
      <c r="DS27" s="224"/>
      <c r="DT27" s="5" t="str">
        <f t="shared" si="94"/>
        <v/>
      </c>
      <c r="DU27" s="224" t="str">
        <f t="shared" si="95"/>
        <v/>
      </c>
      <c r="DV27" s="225"/>
      <c r="DW27" s="115" t="str">
        <f t="shared" si="96"/>
        <v/>
      </c>
      <c r="DX27" s="225" t="str">
        <f t="shared" si="97"/>
        <v/>
      </c>
      <c r="DY27" s="224"/>
      <c r="DZ27" s="5" t="str">
        <f t="shared" si="98"/>
        <v/>
      </c>
      <c r="EA27" s="224" t="str">
        <f t="shared" si="99"/>
        <v/>
      </c>
      <c r="EB27" s="225"/>
      <c r="EC27" s="115" t="str">
        <f t="shared" si="100"/>
        <v/>
      </c>
      <c r="ED27" s="225" t="str">
        <f t="shared" si="101"/>
        <v/>
      </c>
      <c r="EE27" s="224"/>
      <c r="EF27" s="5" t="str">
        <f t="shared" si="102"/>
        <v/>
      </c>
      <c r="EG27" s="224" t="str">
        <f t="shared" si="103"/>
        <v/>
      </c>
      <c r="EH27" s="225"/>
      <c r="EI27" s="115" t="str">
        <f t="shared" si="104"/>
        <v/>
      </c>
      <c r="EJ27" s="225" t="str">
        <f t="shared" si="105"/>
        <v/>
      </c>
      <c r="EK27" s="224"/>
      <c r="EL27" s="5" t="str">
        <f t="shared" si="106"/>
        <v/>
      </c>
      <c r="EM27" s="224" t="str">
        <f t="shared" si="107"/>
        <v/>
      </c>
      <c r="EN27" s="225"/>
      <c r="EO27" s="115" t="str">
        <f t="shared" si="108"/>
        <v/>
      </c>
      <c r="EP27" s="225" t="str">
        <f t="shared" si="109"/>
        <v/>
      </c>
      <c r="EQ27" s="224"/>
      <c r="ER27" s="5" t="str">
        <f t="shared" si="110"/>
        <v/>
      </c>
      <c r="ES27" s="224" t="str">
        <f t="shared" si="111"/>
        <v/>
      </c>
      <c r="ET27" s="225"/>
      <c r="EU27" s="115" t="str">
        <f t="shared" si="112"/>
        <v/>
      </c>
      <c r="EV27" s="225" t="str">
        <f t="shared" si="113"/>
        <v/>
      </c>
      <c r="EW27" s="224"/>
      <c r="EX27" s="5" t="str">
        <f t="shared" si="114"/>
        <v/>
      </c>
      <c r="EY27" s="224" t="str">
        <f t="shared" si="115"/>
        <v/>
      </c>
      <c r="EZ27" s="225"/>
      <c r="FA27" s="115" t="str">
        <f t="shared" si="116"/>
        <v/>
      </c>
      <c r="FB27" s="225" t="str">
        <f t="shared" si="117"/>
        <v/>
      </c>
      <c r="FC27" s="224"/>
      <c r="FD27" s="5" t="str">
        <f t="shared" si="118"/>
        <v/>
      </c>
      <c r="FE27" s="224" t="str">
        <f t="shared" si="119"/>
        <v/>
      </c>
      <c r="FF27" s="225"/>
      <c r="FG27" s="115" t="str">
        <f t="shared" si="120"/>
        <v/>
      </c>
      <c r="FH27" s="225" t="str">
        <f t="shared" si="121"/>
        <v/>
      </c>
      <c r="FI27" s="224"/>
      <c r="FJ27" s="5" t="str">
        <f t="shared" si="122"/>
        <v/>
      </c>
      <c r="FK27" s="224" t="str">
        <f t="shared" si="123"/>
        <v/>
      </c>
      <c r="FL27" s="225"/>
      <c r="FM27" s="115" t="str">
        <f t="shared" si="124"/>
        <v/>
      </c>
      <c r="FN27" s="225" t="str">
        <f t="shared" si="125"/>
        <v/>
      </c>
      <c r="FO27" s="224"/>
      <c r="FP27" s="5" t="str">
        <f t="shared" si="126"/>
        <v/>
      </c>
      <c r="FQ27" s="224" t="str">
        <f t="shared" si="127"/>
        <v/>
      </c>
      <c r="FR27" s="225"/>
      <c r="FS27" s="115" t="str">
        <f t="shared" si="128"/>
        <v/>
      </c>
      <c r="FT27" s="225" t="str">
        <f t="shared" si="129"/>
        <v/>
      </c>
      <c r="FU27" s="253"/>
      <c r="FV27" s="253"/>
      <c r="FW27" s="253"/>
      <c r="FX27" s="253"/>
      <c r="FY27" s="253"/>
    </row>
    <row r="28" spans="1:181" s="3" customFormat="1" x14ac:dyDescent="0.25">
      <c r="A28" s="2" t="str">
        <f t="shared" si="27"/>
        <v/>
      </c>
      <c r="B28" s="2"/>
      <c r="C28" s="82"/>
      <c r="D28" s="109"/>
      <c r="E28" s="101"/>
      <c r="F28" s="2"/>
      <c r="G28" s="76"/>
      <c r="H28" s="114" t="str">
        <f t="shared" si="0"/>
        <v/>
      </c>
      <c r="I28" s="114" t="str">
        <f t="shared" si="1"/>
        <v/>
      </c>
      <c r="J28" s="114" t="str">
        <f t="shared" si="2"/>
        <v/>
      </c>
      <c r="K28" s="114" t="str">
        <f t="shared" si="3"/>
        <v/>
      </c>
      <c r="L28" s="114" t="str">
        <f t="shared" si="4"/>
        <v/>
      </c>
      <c r="M28" s="114" t="str">
        <f t="shared" si="5"/>
        <v/>
      </c>
      <c r="N28" s="114" t="str">
        <f t="shared" si="6"/>
        <v/>
      </c>
      <c r="O28" s="114" t="str">
        <f t="shared" si="7"/>
        <v/>
      </c>
      <c r="P28" s="93" t="str">
        <f t="shared" si="8"/>
        <v/>
      </c>
      <c r="Q28" s="93" t="str">
        <f t="shared" si="9"/>
        <v/>
      </c>
      <c r="R28" s="93" t="str">
        <f t="shared" si="10"/>
        <v/>
      </c>
      <c r="S28" s="93" t="str">
        <f t="shared" si="11"/>
        <v/>
      </c>
      <c r="T28" s="93" t="str">
        <f t="shared" si="12"/>
        <v/>
      </c>
      <c r="U28" s="93" t="str">
        <f t="shared" si="13"/>
        <v/>
      </c>
      <c r="V28" s="93" t="str">
        <f t="shared" si="14"/>
        <v/>
      </c>
      <c r="W28" s="93" t="str">
        <f t="shared" si="15"/>
        <v/>
      </c>
      <c r="X28" s="93" t="str">
        <f t="shared" si="16"/>
        <v/>
      </c>
      <c r="Y28" s="93" t="str">
        <f t="shared" si="17"/>
        <v/>
      </c>
      <c r="Z28" s="93" t="str">
        <f t="shared" si="18"/>
        <v/>
      </c>
      <c r="AA28" s="93" t="str">
        <f t="shared" si="19"/>
        <v/>
      </c>
      <c r="AB28" s="93" t="str">
        <f t="shared" si="20"/>
        <v/>
      </c>
      <c r="AC28" s="93" t="str">
        <f t="shared" si="21"/>
        <v/>
      </c>
      <c r="AD28" s="93" t="str">
        <f t="shared" si="22"/>
        <v/>
      </c>
      <c r="AE28" s="93" t="str">
        <f t="shared" si="23"/>
        <v/>
      </c>
      <c r="AF28" s="93" t="str">
        <f t="shared" si="24"/>
        <v/>
      </c>
      <c r="AG28" s="93" t="str">
        <f t="shared" si="28"/>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224"/>
      <c r="BF28" s="74" t="str">
        <f t="shared" si="130"/>
        <v/>
      </c>
      <c r="BG28" s="36" t="str">
        <f t="shared" si="131"/>
        <v/>
      </c>
      <c r="BH28" s="225"/>
      <c r="BI28" s="75" t="str">
        <f t="shared" si="52"/>
        <v/>
      </c>
      <c r="BJ28" s="37" t="str">
        <f t="shared" si="53"/>
        <v/>
      </c>
      <c r="BK28" s="224"/>
      <c r="BL28" s="74" t="str">
        <f t="shared" si="54"/>
        <v/>
      </c>
      <c r="BM28" s="36" t="str">
        <f t="shared" si="55"/>
        <v/>
      </c>
      <c r="BN28" s="225"/>
      <c r="BO28" s="75" t="str">
        <f t="shared" si="56"/>
        <v/>
      </c>
      <c r="BP28" s="37" t="str">
        <f t="shared" si="57"/>
        <v/>
      </c>
      <c r="BQ28" s="224"/>
      <c r="BR28" s="74" t="str">
        <f t="shared" si="58"/>
        <v/>
      </c>
      <c r="BS28" s="36" t="str">
        <f t="shared" si="59"/>
        <v/>
      </c>
      <c r="BT28" s="225"/>
      <c r="BU28" s="75" t="str">
        <f t="shared" si="60"/>
        <v/>
      </c>
      <c r="BV28" s="37" t="str">
        <f t="shared" si="61"/>
        <v/>
      </c>
      <c r="BW28" s="224"/>
      <c r="BX28" s="74" t="str">
        <f t="shared" si="62"/>
        <v/>
      </c>
      <c r="BY28" s="36" t="str">
        <f t="shared" si="63"/>
        <v/>
      </c>
      <c r="BZ28" s="225"/>
      <c r="CA28" s="75" t="str">
        <f t="shared" si="64"/>
        <v/>
      </c>
      <c r="CB28" s="37" t="str">
        <f t="shared" si="65"/>
        <v/>
      </c>
      <c r="CC28" s="224"/>
      <c r="CD28" s="74" t="str">
        <f t="shared" si="66"/>
        <v/>
      </c>
      <c r="CE28" s="36" t="str">
        <f t="shared" si="67"/>
        <v/>
      </c>
      <c r="CF28" s="225"/>
      <c r="CG28" s="115" t="str">
        <f t="shared" si="68"/>
        <v/>
      </c>
      <c r="CH28" s="225" t="str">
        <f t="shared" si="69"/>
        <v/>
      </c>
      <c r="CI28" s="224"/>
      <c r="CJ28" s="5" t="str">
        <f t="shared" si="70"/>
        <v/>
      </c>
      <c r="CK28" s="224" t="str">
        <f t="shared" si="71"/>
        <v/>
      </c>
      <c r="CL28" s="225"/>
      <c r="CM28" s="115" t="str">
        <f t="shared" si="72"/>
        <v/>
      </c>
      <c r="CN28" s="225" t="str">
        <f t="shared" si="73"/>
        <v/>
      </c>
      <c r="CO28" s="224"/>
      <c r="CP28" s="5" t="str">
        <f t="shared" si="74"/>
        <v/>
      </c>
      <c r="CQ28" s="224" t="str">
        <f t="shared" si="75"/>
        <v/>
      </c>
      <c r="CR28" s="225"/>
      <c r="CS28" s="115" t="str">
        <f t="shared" si="76"/>
        <v/>
      </c>
      <c r="CT28" s="225" t="str">
        <f t="shared" si="77"/>
        <v/>
      </c>
      <c r="CU28" s="224"/>
      <c r="CV28" s="5" t="str">
        <f t="shared" si="78"/>
        <v/>
      </c>
      <c r="CW28" s="224" t="str">
        <f t="shared" si="79"/>
        <v/>
      </c>
      <c r="CX28" s="225"/>
      <c r="CY28" s="115" t="str">
        <f t="shared" si="80"/>
        <v/>
      </c>
      <c r="CZ28" s="225" t="str">
        <f t="shared" si="81"/>
        <v/>
      </c>
      <c r="DA28" s="224"/>
      <c r="DB28" s="5" t="str">
        <f t="shared" si="82"/>
        <v/>
      </c>
      <c r="DC28" s="224" t="str">
        <f t="shared" si="83"/>
        <v/>
      </c>
      <c r="DD28" s="225"/>
      <c r="DE28" s="115" t="str">
        <f t="shared" si="84"/>
        <v/>
      </c>
      <c r="DF28" s="225" t="str">
        <f t="shared" si="85"/>
        <v/>
      </c>
      <c r="DG28" s="224"/>
      <c r="DH28" s="5" t="str">
        <f t="shared" si="86"/>
        <v/>
      </c>
      <c r="DI28" s="224" t="str">
        <f t="shared" si="87"/>
        <v/>
      </c>
      <c r="DJ28" s="225"/>
      <c r="DK28" s="115" t="str">
        <f t="shared" si="88"/>
        <v/>
      </c>
      <c r="DL28" s="225" t="str">
        <f t="shared" si="89"/>
        <v/>
      </c>
      <c r="DM28" s="224"/>
      <c r="DN28" s="5" t="str">
        <f t="shared" si="90"/>
        <v/>
      </c>
      <c r="DO28" s="224" t="str">
        <f t="shared" si="91"/>
        <v/>
      </c>
      <c r="DP28" s="225"/>
      <c r="DQ28" s="115" t="str">
        <f t="shared" si="92"/>
        <v/>
      </c>
      <c r="DR28" s="225" t="str">
        <f t="shared" si="93"/>
        <v/>
      </c>
      <c r="DS28" s="224"/>
      <c r="DT28" s="5" t="str">
        <f t="shared" si="94"/>
        <v/>
      </c>
      <c r="DU28" s="224" t="str">
        <f t="shared" si="95"/>
        <v/>
      </c>
      <c r="DV28" s="225"/>
      <c r="DW28" s="115" t="str">
        <f t="shared" si="96"/>
        <v/>
      </c>
      <c r="DX28" s="225" t="str">
        <f t="shared" si="97"/>
        <v/>
      </c>
      <c r="DY28" s="224"/>
      <c r="DZ28" s="5" t="str">
        <f t="shared" si="98"/>
        <v/>
      </c>
      <c r="EA28" s="224" t="str">
        <f t="shared" si="99"/>
        <v/>
      </c>
      <c r="EB28" s="225"/>
      <c r="EC28" s="115" t="str">
        <f t="shared" si="100"/>
        <v/>
      </c>
      <c r="ED28" s="225" t="str">
        <f t="shared" si="101"/>
        <v/>
      </c>
      <c r="EE28" s="224"/>
      <c r="EF28" s="5" t="str">
        <f t="shared" si="102"/>
        <v/>
      </c>
      <c r="EG28" s="224" t="str">
        <f t="shared" si="103"/>
        <v/>
      </c>
      <c r="EH28" s="225"/>
      <c r="EI28" s="115" t="str">
        <f t="shared" si="104"/>
        <v/>
      </c>
      <c r="EJ28" s="225" t="str">
        <f t="shared" si="105"/>
        <v/>
      </c>
      <c r="EK28" s="224"/>
      <c r="EL28" s="5" t="str">
        <f t="shared" si="106"/>
        <v/>
      </c>
      <c r="EM28" s="224" t="str">
        <f t="shared" si="107"/>
        <v/>
      </c>
      <c r="EN28" s="225"/>
      <c r="EO28" s="115" t="str">
        <f t="shared" si="108"/>
        <v/>
      </c>
      <c r="EP28" s="225" t="str">
        <f t="shared" si="109"/>
        <v/>
      </c>
      <c r="EQ28" s="224"/>
      <c r="ER28" s="5" t="str">
        <f t="shared" si="110"/>
        <v/>
      </c>
      <c r="ES28" s="224" t="str">
        <f t="shared" si="111"/>
        <v/>
      </c>
      <c r="ET28" s="225"/>
      <c r="EU28" s="115" t="str">
        <f t="shared" si="112"/>
        <v/>
      </c>
      <c r="EV28" s="225" t="str">
        <f t="shared" si="113"/>
        <v/>
      </c>
      <c r="EW28" s="224"/>
      <c r="EX28" s="5" t="str">
        <f t="shared" si="114"/>
        <v/>
      </c>
      <c r="EY28" s="224" t="str">
        <f t="shared" si="115"/>
        <v/>
      </c>
      <c r="EZ28" s="225"/>
      <c r="FA28" s="115" t="str">
        <f t="shared" si="116"/>
        <v/>
      </c>
      <c r="FB28" s="225" t="str">
        <f t="shared" si="117"/>
        <v/>
      </c>
      <c r="FC28" s="224"/>
      <c r="FD28" s="5" t="str">
        <f t="shared" si="118"/>
        <v/>
      </c>
      <c r="FE28" s="224" t="str">
        <f t="shared" si="119"/>
        <v/>
      </c>
      <c r="FF28" s="225"/>
      <c r="FG28" s="115" t="str">
        <f t="shared" si="120"/>
        <v/>
      </c>
      <c r="FH28" s="225" t="str">
        <f t="shared" si="121"/>
        <v/>
      </c>
      <c r="FI28" s="224"/>
      <c r="FJ28" s="5" t="str">
        <f t="shared" si="122"/>
        <v/>
      </c>
      <c r="FK28" s="224" t="str">
        <f t="shared" si="123"/>
        <v/>
      </c>
      <c r="FL28" s="225"/>
      <c r="FM28" s="115" t="str">
        <f t="shared" si="124"/>
        <v/>
      </c>
      <c r="FN28" s="225" t="str">
        <f t="shared" si="125"/>
        <v/>
      </c>
      <c r="FO28" s="224"/>
      <c r="FP28" s="5" t="str">
        <f t="shared" si="126"/>
        <v/>
      </c>
      <c r="FQ28" s="224" t="str">
        <f t="shared" si="127"/>
        <v/>
      </c>
      <c r="FR28" s="225"/>
      <c r="FS28" s="115" t="str">
        <f t="shared" si="128"/>
        <v/>
      </c>
      <c r="FT28" s="225" t="str">
        <f t="shared" si="129"/>
        <v/>
      </c>
      <c r="FU28" s="253"/>
      <c r="FV28" s="253"/>
      <c r="FW28" s="253"/>
      <c r="FX28" s="253"/>
      <c r="FY28" s="253"/>
    </row>
    <row r="29" spans="1:181" s="3" customFormat="1" x14ac:dyDescent="0.25">
      <c r="A29" s="2" t="str">
        <f t="shared" si="27"/>
        <v/>
      </c>
      <c r="B29" s="2"/>
      <c r="C29" s="82"/>
      <c r="D29" s="109"/>
      <c r="E29" s="101"/>
      <c r="F29" s="2"/>
      <c r="G29" s="76"/>
      <c r="H29" s="114" t="str">
        <f t="shared" si="0"/>
        <v/>
      </c>
      <c r="I29" s="114" t="str">
        <f t="shared" si="1"/>
        <v/>
      </c>
      <c r="J29" s="114" t="str">
        <f t="shared" si="2"/>
        <v/>
      </c>
      <c r="K29" s="114" t="str">
        <f t="shared" si="3"/>
        <v/>
      </c>
      <c r="L29" s="114" t="str">
        <f t="shared" si="4"/>
        <v/>
      </c>
      <c r="M29" s="114" t="str">
        <f t="shared" si="5"/>
        <v/>
      </c>
      <c r="N29" s="114" t="str">
        <f t="shared" si="6"/>
        <v/>
      </c>
      <c r="O29" s="114" t="str">
        <f t="shared" si="7"/>
        <v/>
      </c>
      <c r="P29" s="93" t="str">
        <f t="shared" si="8"/>
        <v/>
      </c>
      <c r="Q29" s="93" t="str">
        <f t="shared" si="9"/>
        <v/>
      </c>
      <c r="R29" s="93" t="str">
        <f t="shared" si="10"/>
        <v/>
      </c>
      <c r="S29" s="93" t="str">
        <f t="shared" si="11"/>
        <v/>
      </c>
      <c r="T29" s="93" t="str">
        <f t="shared" si="12"/>
        <v/>
      </c>
      <c r="U29" s="93" t="str">
        <f t="shared" si="13"/>
        <v/>
      </c>
      <c r="V29" s="93" t="str">
        <f t="shared" si="14"/>
        <v/>
      </c>
      <c r="W29" s="93" t="str">
        <f t="shared" si="15"/>
        <v/>
      </c>
      <c r="X29" s="93" t="str">
        <f t="shared" si="16"/>
        <v/>
      </c>
      <c r="Y29" s="93" t="str">
        <f t="shared" si="17"/>
        <v/>
      </c>
      <c r="Z29" s="93" t="str">
        <f t="shared" si="18"/>
        <v/>
      </c>
      <c r="AA29" s="93" t="str">
        <f t="shared" si="19"/>
        <v/>
      </c>
      <c r="AB29" s="93" t="str">
        <f t="shared" si="20"/>
        <v/>
      </c>
      <c r="AC29" s="93" t="str">
        <f t="shared" si="21"/>
        <v/>
      </c>
      <c r="AD29" s="93" t="str">
        <f t="shared" si="22"/>
        <v/>
      </c>
      <c r="AE29" s="93" t="str">
        <f t="shared" si="23"/>
        <v/>
      </c>
      <c r="AF29" s="93" t="str">
        <f t="shared" si="24"/>
        <v/>
      </c>
      <c r="AG29" s="93" t="str">
        <f t="shared" si="28"/>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224"/>
      <c r="BF29" s="74" t="str">
        <f t="shared" si="130"/>
        <v/>
      </c>
      <c r="BG29" s="36" t="str">
        <f t="shared" si="131"/>
        <v/>
      </c>
      <c r="BH29" s="225"/>
      <c r="BI29" s="75" t="str">
        <f t="shared" si="52"/>
        <v/>
      </c>
      <c r="BJ29" s="37" t="str">
        <f t="shared" si="53"/>
        <v/>
      </c>
      <c r="BK29" s="224"/>
      <c r="BL29" s="74" t="str">
        <f t="shared" si="54"/>
        <v/>
      </c>
      <c r="BM29" s="36" t="str">
        <f t="shared" si="55"/>
        <v/>
      </c>
      <c r="BN29" s="225"/>
      <c r="BO29" s="75" t="str">
        <f t="shared" si="56"/>
        <v/>
      </c>
      <c r="BP29" s="37" t="str">
        <f t="shared" si="57"/>
        <v/>
      </c>
      <c r="BQ29" s="224"/>
      <c r="BR29" s="74" t="str">
        <f t="shared" si="58"/>
        <v/>
      </c>
      <c r="BS29" s="36" t="str">
        <f t="shared" si="59"/>
        <v/>
      </c>
      <c r="BT29" s="225"/>
      <c r="BU29" s="75" t="str">
        <f t="shared" si="60"/>
        <v/>
      </c>
      <c r="BV29" s="37" t="str">
        <f t="shared" si="61"/>
        <v/>
      </c>
      <c r="BW29" s="224"/>
      <c r="BX29" s="74" t="str">
        <f t="shared" si="62"/>
        <v/>
      </c>
      <c r="BY29" s="36" t="str">
        <f t="shared" si="63"/>
        <v/>
      </c>
      <c r="BZ29" s="225"/>
      <c r="CA29" s="75" t="str">
        <f t="shared" si="64"/>
        <v/>
      </c>
      <c r="CB29" s="37" t="str">
        <f t="shared" si="65"/>
        <v/>
      </c>
      <c r="CC29" s="224"/>
      <c r="CD29" s="74" t="str">
        <f t="shared" si="66"/>
        <v/>
      </c>
      <c r="CE29" s="36" t="str">
        <f t="shared" si="67"/>
        <v/>
      </c>
      <c r="CF29" s="225"/>
      <c r="CG29" s="115" t="str">
        <f t="shared" si="68"/>
        <v/>
      </c>
      <c r="CH29" s="225" t="str">
        <f t="shared" si="69"/>
        <v/>
      </c>
      <c r="CI29" s="224"/>
      <c r="CJ29" s="5" t="str">
        <f t="shared" si="70"/>
        <v/>
      </c>
      <c r="CK29" s="224" t="str">
        <f t="shared" si="71"/>
        <v/>
      </c>
      <c r="CL29" s="225"/>
      <c r="CM29" s="115" t="str">
        <f t="shared" si="72"/>
        <v/>
      </c>
      <c r="CN29" s="225" t="str">
        <f t="shared" si="73"/>
        <v/>
      </c>
      <c r="CO29" s="224"/>
      <c r="CP29" s="5" t="str">
        <f t="shared" si="74"/>
        <v/>
      </c>
      <c r="CQ29" s="224" t="str">
        <f t="shared" si="75"/>
        <v/>
      </c>
      <c r="CR29" s="225"/>
      <c r="CS29" s="115" t="str">
        <f t="shared" si="76"/>
        <v/>
      </c>
      <c r="CT29" s="225" t="str">
        <f t="shared" si="77"/>
        <v/>
      </c>
      <c r="CU29" s="224"/>
      <c r="CV29" s="5" t="str">
        <f t="shared" si="78"/>
        <v/>
      </c>
      <c r="CW29" s="224" t="str">
        <f t="shared" si="79"/>
        <v/>
      </c>
      <c r="CX29" s="225"/>
      <c r="CY29" s="115" t="str">
        <f t="shared" si="80"/>
        <v/>
      </c>
      <c r="CZ29" s="225" t="str">
        <f t="shared" si="81"/>
        <v/>
      </c>
      <c r="DA29" s="224"/>
      <c r="DB29" s="5" t="str">
        <f t="shared" si="82"/>
        <v/>
      </c>
      <c r="DC29" s="224" t="str">
        <f t="shared" si="83"/>
        <v/>
      </c>
      <c r="DD29" s="225"/>
      <c r="DE29" s="115" t="str">
        <f t="shared" si="84"/>
        <v/>
      </c>
      <c r="DF29" s="225" t="str">
        <f t="shared" si="85"/>
        <v/>
      </c>
      <c r="DG29" s="224"/>
      <c r="DH29" s="5" t="str">
        <f t="shared" si="86"/>
        <v/>
      </c>
      <c r="DI29" s="224" t="str">
        <f t="shared" si="87"/>
        <v/>
      </c>
      <c r="DJ29" s="225"/>
      <c r="DK29" s="115" t="str">
        <f t="shared" si="88"/>
        <v/>
      </c>
      <c r="DL29" s="225" t="str">
        <f t="shared" si="89"/>
        <v/>
      </c>
      <c r="DM29" s="224"/>
      <c r="DN29" s="5" t="str">
        <f t="shared" si="90"/>
        <v/>
      </c>
      <c r="DO29" s="224" t="str">
        <f t="shared" si="91"/>
        <v/>
      </c>
      <c r="DP29" s="225"/>
      <c r="DQ29" s="115" t="str">
        <f t="shared" si="92"/>
        <v/>
      </c>
      <c r="DR29" s="225" t="str">
        <f t="shared" si="93"/>
        <v/>
      </c>
      <c r="DS29" s="224"/>
      <c r="DT29" s="5" t="str">
        <f t="shared" si="94"/>
        <v/>
      </c>
      <c r="DU29" s="224" t="str">
        <f t="shared" si="95"/>
        <v/>
      </c>
      <c r="DV29" s="225"/>
      <c r="DW29" s="115" t="str">
        <f t="shared" si="96"/>
        <v/>
      </c>
      <c r="DX29" s="225" t="str">
        <f t="shared" si="97"/>
        <v/>
      </c>
      <c r="DY29" s="224"/>
      <c r="DZ29" s="5" t="str">
        <f t="shared" si="98"/>
        <v/>
      </c>
      <c r="EA29" s="224" t="str">
        <f t="shared" si="99"/>
        <v/>
      </c>
      <c r="EB29" s="225"/>
      <c r="EC29" s="115" t="str">
        <f t="shared" si="100"/>
        <v/>
      </c>
      <c r="ED29" s="225" t="str">
        <f t="shared" si="101"/>
        <v/>
      </c>
      <c r="EE29" s="224"/>
      <c r="EF29" s="5" t="str">
        <f t="shared" si="102"/>
        <v/>
      </c>
      <c r="EG29" s="224" t="str">
        <f t="shared" si="103"/>
        <v/>
      </c>
      <c r="EH29" s="225"/>
      <c r="EI29" s="115" t="str">
        <f t="shared" si="104"/>
        <v/>
      </c>
      <c r="EJ29" s="225" t="str">
        <f t="shared" si="105"/>
        <v/>
      </c>
      <c r="EK29" s="224"/>
      <c r="EL29" s="5" t="str">
        <f t="shared" si="106"/>
        <v/>
      </c>
      <c r="EM29" s="224" t="str">
        <f t="shared" si="107"/>
        <v/>
      </c>
      <c r="EN29" s="225"/>
      <c r="EO29" s="115" t="str">
        <f t="shared" si="108"/>
        <v/>
      </c>
      <c r="EP29" s="225" t="str">
        <f t="shared" si="109"/>
        <v/>
      </c>
      <c r="EQ29" s="224"/>
      <c r="ER29" s="5" t="str">
        <f t="shared" si="110"/>
        <v/>
      </c>
      <c r="ES29" s="224" t="str">
        <f t="shared" si="111"/>
        <v/>
      </c>
      <c r="ET29" s="225"/>
      <c r="EU29" s="115" t="str">
        <f t="shared" si="112"/>
        <v/>
      </c>
      <c r="EV29" s="225" t="str">
        <f t="shared" si="113"/>
        <v/>
      </c>
      <c r="EW29" s="224"/>
      <c r="EX29" s="5" t="str">
        <f t="shared" si="114"/>
        <v/>
      </c>
      <c r="EY29" s="224" t="str">
        <f t="shared" si="115"/>
        <v/>
      </c>
      <c r="EZ29" s="225"/>
      <c r="FA29" s="115" t="str">
        <f t="shared" si="116"/>
        <v/>
      </c>
      <c r="FB29" s="225" t="str">
        <f t="shared" si="117"/>
        <v/>
      </c>
      <c r="FC29" s="224"/>
      <c r="FD29" s="5" t="str">
        <f t="shared" si="118"/>
        <v/>
      </c>
      <c r="FE29" s="224" t="str">
        <f t="shared" si="119"/>
        <v/>
      </c>
      <c r="FF29" s="225"/>
      <c r="FG29" s="115" t="str">
        <f t="shared" si="120"/>
        <v/>
      </c>
      <c r="FH29" s="225" t="str">
        <f t="shared" si="121"/>
        <v/>
      </c>
      <c r="FI29" s="224"/>
      <c r="FJ29" s="5" t="str">
        <f t="shared" si="122"/>
        <v/>
      </c>
      <c r="FK29" s="224" t="str">
        <f t="shared" si="123"/>
        <v/>
      </c>
      <c r="FL29" s="225"/>
      <c r="FM29" s="115" t="str">
        <f t="shared" si="124"/>
        <v/>
      </c>
      <c r="FN29" s="225" t="str">
        <f t="shared" si="125"/>
        <v/>
      </c>
      <c r="FO29" s="224"/>
      <c r="FP29" s="5" t="str">
        <f t="shared" si="126"/>
        <v/>
      </c>
      <c r="FQ29" s="224" t="str">
        <f t="shared" si="127"/>
        <v/>
      </c>
      <c r="FR29" s="225"/>
      <c r="FS29" s="115" t="str">
        <f t="shared" si="128"/>
        <v/>
      </c>
      <c r="FT29" s="225" t="str">
        <f t="shared" si="129"/>
        <v/>
      </c>
      <c r="FU29" s="253"/>
      <c r="FV29" s="253"/>
      <c r="FW29" s="253"/>
      <c r="FX29" s="253"/>
      <c r="FY29" s="253"/>
    </row>
    <row r="30" spans="1:181" s="3" customFormat="1" x14ac:dyDescent="0.25">
      <c r="A30" s="2" t="str">
        <f t="shared" si="27"/>
        <v/>
      </c>
      <c r="B30" s="2"/>
      <c r="C30" s="82"/>
      <c r="D30" s="109"/>
      <c r="E30" s="101"/>
      <c r="F30" s="2"/>
      <c r="G30" s="76"/>
      <c r="H30" s="114" t="str">
        <f t="shared" si="0"/>
        <v/>
      </c>
      <c r="I30" s="114" t="str">
        <f t="shared" si="1"/>
        <v/>
      </c>
      <c r="J30" s="114" t="str">
        <f t="shared" si="2"/>
        <v/>
      </c>
      <c r="K30" s="114" t="str">
        <f t="shared" si="3"/>
        <v/>
      </c>
      <c r="L30" s="114" t="str">
        <f t="shared" si="4"/>
        <v/>
      </c>
      <c r="M30" s="114" t="str">
        <f t="shared" si="5"/>
        <v/>
      </c>
      <c r="N30" s="114" t="str">
        <f t="shared" si="6"/>
        <v/>
      </c>
      <c r="O30" s="114" t="str">
        <f t="shared" si="7"/>
        <v/>
      </c>
      <c r="P30" s="93" t="str">
        <f t="shared" si="8"/>
        <v/>
      </c>
      <c r="Q30" s="93" t="str">
        <f t="shared" si="9"/>
        <v/>
      </c>
      <c r="R30" s="93" t="str">
        <f t="shared" si="10"/>
        <v/>
      </c>
      <c r="S30" s="93" t="str">
        <f t="shared" si="11"/>
        <v/>
      </c>
      <c r="T30" s="93" t="str">
        <f t="shared" si="12"/>
        <v/>
      </c>
      <c r="U30" s="93" t="str">
        <f t="shared" si="13"/>
        <v/>
      </c>
      <c r="V30" s="93" t="str">
        <f t="shared" si="14"/>
        <v/>
      </c>
      <c r="W30" s="93" t="str">
        <f t="shared" si="15"/>
        <v/>
      </c>
      <c r="X30" s="93" t="str">
        <f t="shared" si="16"/>
        <v/>
      </c>
      <c r="Y30" s="93" t="str">
        <f t="shared" si="17"/>
        <v/>
      </c>
      <c r="Z30" s="93" t="str">
        <f t="shared" si="18"/>
        <v/>
      </c>
      <c r="AA30" s="93" t="str">
        <f t="shared" si="19"/>
        <v/>
      </c>
      <c r="AB30" s="93" t="str">
        <f t="shared" si="20"/>
        <v/>
      </c>
      <c r="AC30" s="93" t="str">
        <f t="shared" si="21"/>
        <v/>
      </c>
      <c r="AD30" s="93" t="str">
        <f t="shared" si="22"/>
        <v/>
      </c>
      <c r="AE30" s="93" t="str">
        <f t="shared" si="23"/>
        <v/>
      </c>
      <c r="AF30" s="93" t="str">
        <f t="shared" si="24"/>
        <v/>
      </c>
      <c r="AG30" s="93" t="str">
        <f t="shared" si="28"/>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224"/>
      <c r="BF30" s="74" t="str">
        <f t="shared" si="130"/>
        <v/>
      </c>
      <c r="BG30" s="36" t="str">
        <f t="shared" si="131"/>
        <v/>
      </c>
      <c r="BH30" s="225"/>
      <c r="BI30" s="75" t="str">
        <f t="shared" si="52"/>
        <v/>
      </c>
      <c r="BJ30" s="37" t="str">
        <f t="shared" si="53"/>
        <v/>
      </c>
      <c r="BK30" s="224"/>
      <c r="BL30" s="74" t="str">
        <f t="shared" si="54"/>
        <v/>
      </c>
      <c r="BM30" s="36" t="str">
        <f t="shared" si="55"/>
        <v/>
      </c>
      <c r="BN30" s="225"/>
      <c r="BO30" s="75" t="str">
        <f t="shared" si="56"/>
        <v/>
      </c>
      <c r="BP30" s="37" t="str">
        <f t="shared" si="57"/>
        <v/>
      </c>
      <c r="BQ30" s="224"/>
      <c r="BR30" s="74" t="str">
        <f t="shared" si="58"/>
        <v/>
      </c>
      <c r="BS30" s="36" t="str">
        <f t="shared" si="59"/>
        <v/>
      </c>
      <c r="BT30" s="225"/>
      <c r="BU30" s="75" t="str">
        <f t="shared" si="60"/>
        <v/>
      </c>
      <c r="BV30" s="37" t="str">
        <f t="shared" si="61"/>
        <v/>
      </c>
      <c r="BW30" s="224"/>
      <c r="BX30" s="74" t="str">
        <f t="shared" si="62"/>
        <v/>
      </c>
      <c r="BY30" s="36" t="str">
        <f t="shared" si="63"/>
        <v/>
      </c>
      <c r="BZ30" s="225"/>
      <c r="CA30" s="75" t="str">
        <f t="shared" si="64"/>
        <v/>
      </c>
      <c r="CB30" s="37" t="str">
        <f t="shared" si="65"/>
        <v/>
      </c>
      <c r="CC30" s="224"/>
      <c r="CD30" s="74" t="str">
        <f t="shared" si="66"/>
        <v/>
      </c>
      <c r="CE30" s="36" t="str">
        <f t="shared" si="67"/>
        <v/>
      </c>
      <c r="CF30" s="225"/>
      <c r="CG30" s="115" t="str">
        <f t="shared" si="68"/>
        <v/>
      </c>
      <c r="CH30" s="225" t="str">
        <f t="shared" si="69"/>
        <v/>
      </c>
      <c r="CI30" s="224"/>
      <c r="CJ30" s="5" t="str">
        <f t="shared" si="70"/>
        <v/>
      </c>
      <c r="CK30" s="224" t="str">
        <f t="shared" si="71"/>
        <v/>
      </c>
      <c r="CL30" s="225"/>
      <c r="CM30" s="115" t="str">
        <f t="shared" si="72"/>
        <v/>
      </c>
      <c r="CN30" s="225" t="str">
        <f t="shared" si="73"/>
        <v/>
      </c>
      <c r="CO30" s="224"/>
      <c r="CP30" s="5" t="str">
        <f t="shared" si="74"/>
        <v/>
      </c>
      <c r="CQ30" s="224" t="str">
        <f t="shared" si="75"/>
        <v/>
      </c>
      <c r="CR30" s="225"/>
      <c r="CS30" s="115" t="str">
        <f t="shared" si="76"/>
        <v/>
      </c>
      <c r="CT30" s="225" t="str">
        <f t="shared" si="77"/>
        <v/>
      </c>
      <c r="CU30" s="224"/>
      <c r="CV30" s="5" t="str">
        <f t="shared" si="78"/>
        <v/>
      </c>
      <c r="CW30" s="224" t="str">
        <f t="shared" si="79"/>
        <v/>
      </c>
      <c r="CX30" s="225"/>
      <c r="CY30" s="115" t="str">
        <f t="shared" si="80"/>
        <v/>
      </c>
      <c r="CZ30" s="225" t="str">
        <f t="shared" si="81"/>
        <v/>
      </c>
      <c r="DA30" s="224"/>
      <c r="DB30" s="5" t="str">
        <f t="shared" si="82"/>
        <v/>
      </c>
      <c r="DC30" s="224" t="str">
        <f t="shared" si="83"/>
        <v/>
      </c>
      <c r="DD30" s="225"/>
      <c r="DE30" s="115" t="str">
        <f t="shared" si="84"/>
        <v/>
      </c>
      <c r="DF30" s="225" t="str">
        <f t="shared" si="85"/>
        <v/>
      </c>
      <c r="DG30" s="224"/>
      <c r="DH30" s="5" t="str">
        <f t="shared" si="86"/>
        <v/>
      </c>
      <c r="DI30" s="224" t="str">
        <f t="shared" si="87"/>
        <v/>
      </c>
      <c r="DJ30" s="225"/>
      <c r="DK30" s="115" t="str">
        <f t="shared" si="88"/>
        <v/>
      </c>
      <c r="DL30" s="225" t="str">
        <f t="shared" si="89"/>
        <v/>
      </c>
      <c r="DM30" s="224"/>
      <c r="DN30" s="5" t="str">
        <f t="shared" si="90"/>
        <v/>
      </c>
      <c r="DO30" s="224" t="str">
        <f t="shared" si="91"/>
        <v/>
      </c>
      <c r="DP30" s="225"/>
      <c r="DQ30" s="115" t="str">
        <f t="shared" si="92"/>
        <v/>
      </c>
      <c r="DR30" s="225" t="str">
        <f t="shared" si="93"/>
        <v/>
      </c>
      <c r="DS30" s="224"/>
      <c r="DT30" s="5" t="str">
        <f t="shared" si="94"/>
        <v/>
      </c>
      <c r="DU30" s="224" t="str">
        <f t="shared" si="95"/>
        <v/>
      </c>
      <c r="DV30" s="225"/>
      <c r="DW30" s="115" t="str">
        <f t="shared" si="96"/>
        <v/>
      </c>
      <c r="DX30" s="225" t="str">
        <f t="shared" si="97"/>
        <v/>
      </c>
      <c r="DY30" s="224"/>
      <c r="DZ30" s="5" t="str">
        <f t="shared" si="98"/>
        <v/>
      </c>
      <c r="EA30" s="224" t="str">
        <f t="shared" si="99"/>
        <v/>
      </c>
      <c r="EB30" s="225"/>
      <c r="EC30" s="115" t="str">
        <f t="shared" si="100"/>
        <v/>
      </c>
      <c r="ED30" s="225" t="str">
        <f t="shared" si="101"/>
        <v/>
      </c>
      <c r="EE30" s="224"/>
      <c r="EF30" s="5" t="str">
        <f t="shared" si="102"/>
        <v/>
      </c>
      <c r="EG30" s="224" t="str">
        <f t="shared" si="103"/>
        <v/>
      </c>
      <c r="EH30" s="225"/>
      <c r="EI30" s="115" t="str">
        <f t="shared" si="104"/>
        <v/>
      </c>
      <c r="EJ30" s="225" t="str">
        <f t="shared" si="105"/>
        <v/>
      </c>
      <c r="EK30" s="224"/>
      <c r="EL30" s="5" t="str">
        <f t="shared" si="106"/>
        <v/>
      </c>
      <c r="EM30" s="224" t="str">
        <f t="shared" si="107"/>
        <v/>
      </c>
      <c r="EN30" s="225"/>
      <c r="EO30" s="115" t="str">
        <f t="shared" si="108"/>
        <v/>
      </c>
      <c r="EP30" s="225" t="str">
        <f t="shared" si="109"/>
        <v/>
      </c>
      <c r="EQ30" s="224"/>
      <c r="ER30" s="5" t="str">
        <f t="shared" si="110"/>
        <v/>
      </c>
      <c r="ES30" s="224" t="str">
        <f t="shared" si="111"/>
        <v/>
      </c>
      <c r="ET30" s="225"/>
      <c r="EU30" s="115" t="str">
        <f t="shared" si="112"/>
        <v/>
      </c>
      <c r="EV30" s="225" t="str">
        <f t="shared" si="113"/>
        <v/>
      </c>
      <c r="EW30" s="224"/>
      <c r="EX30" s="5" t="str">
        <f t="shared" si="114"/>
        <v/>
      </c>
      <c r="EY30" s="224" t="str">
        <f t="shared" si="115"/>
        <v/>
      </c>
      <c r="EZ30" s="225"/>
      <c r="FA30" s="115" t="str">
        <f t="shared" si="116"/>
        <v/>
      </c>
      <c r="FB30" s="225" t="str">
        <f t="shared" si="117"/>
        <v/>
      </c>
      <c r="FC30" s="224"/>
      <c r="FD30" s="5" t="str">
        <f t="shared" si="118"/>
        <v/>
      </c>
      <c r="FE30" s="224" t="str">
        <f t="shared" si="119"/>
        <v/>
      </c>
      <c r="FF30" s="225"/>
      <c r="FG30" s="115" t="str">
        <f t="shared" si="120"/>
        <v/>
      </c>
      <c r="FH30" s="225" t="str">
        <f t="shared" si="121"/>
        <v/>
      </c>
      <c r="FI30" s="224"/>
      <c r="FJ30" s="5" t="str">
        <f t="shared" si="122"/>
        <v/>
      </c>
      <c r="FK30" s="224" t="str">
        <f t="shared" si="123"/>
        <v/>
      </c>
      <c r="FL30" s="225"/>
      <c r="FM30" s="115" t="str">
        <f t="shared" si="124"/>
        <v/>
      </c>
      <c r="FN30" s="225" t="str">
        <f t="shared" si="125"/>
        <v/>
      </c>
      <c r="FO30" s="224"/>
      <c r="FP30" s="5" t="str">
        <f t="shared" si="126"/>
        <v/>
      </c>
      <c r="FQ30" s="224" t="str">
        <f t="shared" si="127"/>
        <v/>
      </c>
      <c r="FR30" s="225"/>
      <c r="FS30" s="115" t="str">
        <f t="shared" si="128"/>
        <v/>
      </c>
      <c r="FT30" s="225" t="str">
        <f t="shared" si="129"/>
        <v/>
      </c>
      <c r="FU30" s="253"/>
      <c r="FV30" s="253"/>
      <c r="FW30" s="253"/>
      <c r="FX30" s="253"/>
      <c r="FY30" s="253"/>
    </row>
    <row r="31" spans="1:181" s="14" customFormat="1" x14ac:dyDescent="0.25">
      <c r="A31" s="2" t="str">
        <f t="shared" si="27"/>
        <v/>
      </c>
      <c r="B31" s="2"/>
      <c r="C31" s="82"/>
      <c r="D31" s="109"/>
      <c r="E31" s="101"/>
      <c r="F31" s="2"/>
      <c r="G31" s="76"/>
      <c r="H31" s="114" t="str">
        <f t="shared" si="0"/>
        <v/>
      </c>
      <c r="I31" s="114" t="str">
        <f t="shared" si="1"/>
        <v/>
      </c>
      <c r="J31" s="114" t="str">
        <f t="shared" si="2"/>
        <v/>
      </c>
      <c r="K31" s="114" t="str">
        <f t="shared" si="3"/>
        <v/>
      </c>
      <c r="L31" s="114" t="str">
        <f t="shared" si="4"/>
        <v/>
      </c>
      <c r="M31" s="114" t="str">
        <f t="shared" si="5"/>
        <v/>
      </c>
      <c r="N31" s="114" t="str">
        <f t="shared" si="6"/>
        <v/>
      </c>
      <c r="O31" s="114" t="str">
        <f t="shared" si="7"/>
        <v/>
      </c>
      <c r="P31" s="93" t="str">
        <f t="shared" si="8"/>
        <v/>
      </c>
      <c r="Q31" s="93" t="str">
        <f t="shared" si="9"/>
        <v/>
      </c>
      <c r="R31" s="93" t="str">
        <f t="shared" si="10"/>
        <v/>
      </c>
      <c r="S31" s="93" t="str">
        <f t="shared" si="11"/>
        <v/>
      </c>
      <c r="T31" s="93" t="str">
        <f t="shared" si="12"/>
        <v/>
      </c>
      <c r="U31" s="93" t="str">
        <f t="shared" si="13"/>
        <v/>
      </c>
      <c r="V31" s="93" t="str">
        <f t="shared" si="14"/>
        <v/>
      </c>
      <c r="W31" s="93" t="str">
        <f t="shared" si="15"/>
        <v/>
      </c>
      <c r="X31" s="93" t="str">
        <f t="shared" si="16"/>
        <v/>
      </c>
      <c r="Y31" s="93" t="str">
        <f t="shared" si="17"/>
        <v/>
      </c>
      <c r="Z31" s="93" t="str">
        <f t="shared" si="18"/>
        <v/>
      </c>
      <c r="AA31" s="93" t="str">
        <f t="shared" si="19"/>
        <v/>
      </c>
      <c r="AB31" s="93" t="str">
        <f t="shared" si="20"/>
        <v/>
      </c>
      <c r="AC31" s="93" t="str">
        <f t="shared" si="21"/>
        <v/>
      </c>
      <c r="AD31" s="93" t="str">
        <f t="shared" si="22"/>
        <v/>
      </c>
      <c r="AE31" s="93" t="str">
        <f t="shared" si="23"/>
        <v/>
      </c>
      <c r="AF31" s="93" t="str">
        <f t="shared" si="24"/>
        <v/>
      </c>
      <c r="AG31" s="93" t="str">
        <f t="shared" si="28"/>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224"/>
      <c r="BF31" s="74" t="str">
        <f t="shared" si="130"/>
        <v/>
      </c>
      <c r="BG31" s="36" t="str">
        <f t="shared" si="131"/>
        <v/>
      </c>
      <c r="BH31" s="225"/>
      <c r="BI31" s="75" t="str">
        <f t="shared" si="52"/>
        <v/>
      </c>
      <c r="BJ31" s="37" t="str">
        <f t="shared" si="53"/>
        <v/>
      </c>
      <c r="BK31" s="224"/>
      <c r="BL31" s="74" t="str">
        <f t="shared" si="54"/>
        <v/>
      </c>
      <c r="BM31" s="36" t="str">
        <f t="shared" si="55"/>
        <v/>
      </c>
      <c r="BN31" s="225"/>
      <c r="BO31" s="75" t="str">
        <f t="shared" si="56"/>
        <v/>
      </c>
      <c r="BP31" s="37" t="str">
        <f t="shared" si="57"/>
        <v/>
      </c>
      <c r="BQ31" s="224"/>
      <c r="BR31" s="74" t="str">
        <f t="shared" si="58"/>
        <v/>
      </c>
      <c r="BS31" s="36" t="str">
        <f t="shared" si="59"/>
        <v/>
      </c>
      <c r="BT31" s="225"/>
      <c r="BU31" s="75" t="str">
        <f t="shared" si="60"/>
        <v/>
      </c>
      <c r="BV31" s="37" t="str">
        <f t="shared" si="61"/>
        <v/>
      </c>
      <c r="BW31" s="224"/>
      <c r="BX31" s="74" t="str">
        <f t="shared" si="62"/>
        <v/>
      </c>
      <c r="BY31" s="36" t="str">
        <f t="shared" si="63"/>
        <v/>
      </c>
      <c r="BZ31" s="225"/>
      <c r="CA31" s="75" t="str">
        <f t="shared" si="64"/>
        <v/>
      </c>
      <c r="CB31" s="37" t="str">
        <f t="shared" si="65"/>
        <v/>
      </c>
      <c r="CC31" s="224"/>
      <c r="CD31" s="74" t="str">
        <f t="shared" si="66"/>
        <v/>
      </c>
      <c r="CE31" s="36" t="str">
        <f t="shared" si="67"/>
        <v/>
      </c>
      <c r="CF31" s="225"/>
      <c r="CG31" s="115" t="str">
        <f t="shared" si="68"/>
        <v/>
      </c>
      <c r="CH31" s="225" t="str">
        <f t="shared" si="69"/>
        <v/>
      </c>
      <c r="CI31" s="224"/>
      <c r="CJ31" s="5" t="str">
        <f t="shared" si="70"/>
        <v/>
      </c>
      <c r="CK31" s="224" t="str">
        <f t="shared" si="71"/>
        <v/>
      </c>
      <c r="CL31" s="225"/>
      <c r="CM31" s="115" t="str">
        <f t="shared" si="72"/>
        <v/>
      </c>
      <c r="CN31" s="225" t="str">
        <f t="shared" si="73"/>
        <v/>
      </c>
      <c r="CO31" s="224"/>
      <c r="CP31" s="5" t="str">
        <f t="shared" si="74"/>
        <v/>
      </c>
      <c r="CQ31" s="224" t="str">
        <f t="shared" si="75"/>
        <v/>
      </c>
      <c r="CR31" s="225"/>
      <c r="CS31" s="115" t="str">
        <f t="shared" si="76"/>
        <v/>
      </c>
      <c r="CT31" s="225" t="str">
        <f t="shared" si="77"/>
        <v/>
      </c>
      <c r="CU31" s="224"/>
      <c r="CV31" s="5" t="str">
        <f t="shared" si="78"/>
        <v/>
      </c>
      <c r="CW31" s="224" t="str">
        <f t="shared" si="79"/>
        <v/>
      </c>
      <c r="CX31" s="225"/>
      <c r="CY31" s="115" t="str">
        <f t="shared" si="80"/>
        <v/>
      </c>
      <c r="CZ31" s="225" t="str">
        <f t="shared" si="81"/>
        <v/>
      </c>
      <c r="DA31" s="224"/>
      <c r="DB31" s="5" t="str">
        <f t="shared" si="82"/>
        <v/>
      </c>
      <c r="DC31" s="224" t="str">
        <f t="shared" si="83"/>
        <v/>
      </c>
      <c r="DD31" s="225"/>
      <c r="DE31" s="115" t="str">
        <f t="shared" si="84"/>
        <v/>
      </c>
      <c r="DF31" s="225" t="str">
        <f t="shared" si="85"/>
        <v/>
      </c>
      <c r="DG31" s="224"/>
      <c r="DH31" s="5" t="str">
        <f t="shared" si="86"/>
        <v/>
      </c>
      <c r="DI31" s="224" t="str">
        <f t="shared" si="87"/>
        <v/>
      </c>
      <c r="DJ31" s="225"/>
      <c r="DK31" s="115" t="str">
        <f t="shared" si="88"/>
        <v/>
      </c>
      <c r="DL31" s="225" t="str">
        <f t="shared" si="89"/>
        <v/>
      </c>
      <c r="DM31" s="224"/>
      <c r="DN31" s="5" t="str">
        <f t="shared" si="90"/>
        <v/>
      </c>
      <c r="DO31" s="224" t="str">
        <f t="shared" si="91"/>
        <v/>
      </c>
      <c r="DP31" s="225"/>
      <c r="DQ31" s="115" t="str">
        <f t="shared" si="92"/>
        <v/>
      </c>
      <c r="DR31" s="225" t="str">
        <f t="shared" si="93"/>
        <v/>
      </c>
      <c r="DS31" s="224"/>
      <c r="DT31" s="5" t="str">
        <f t="shared" si="94"/>
        <v/>
      </c>
      <c r="DU31" s="224" t="str">
        <f t="shared" si="95"/>
        <v/>
      </c>
      <c r="DV31" s="225"/>
      <c r="DW31" s="115" t="str">
        <f t="shared" si="96"/>
        <v/>
      </c>
      <c r="DX31" s="225" t="str">
        <f t="shared" si="97"/>
        <v/>
      </c>
      <c r="DY31" s="224"/>
      <c r="DZ31" s="5" t="str">
        <f t="shared" si="98"/>
        <v/>
      </c>
      <c r="EA31" s="224" t="str">
        <f t="shared" si="99"/>
        <v/>
      </c>
      <c r="EB31" s="225"/>
      <c r="EC31" s="115" t="str">
        <f t="shared" si="100"/>
        <v/>
      </c>
      <c r="ED31" s="225" t="str">
        <f t="shared" si="101"/>
        <v/>
      </c>
      <c r="EE31" s="224"/>
      <c r="EF31" s="5" t="str">
        <f t="shared" si="102"/>
        <v/>
      </c>
      <c r="EG31" s="224" t="str">
        <f t="shared" si="103"/>
        <v/>
      </c>
      <c r="EH31" s="225"/>
      <c r="EI31" s="115" t="str">
        <f t="shared" si="104"/>
        <v/>
      </c>
      <c r="EJ31" s="225" t="str">
        <f t="shared" si="105"/>
        <v/>
      </c>
      <c r="EK31" s="224"/>
      <c r="EL31" s="5" t="str">
        <f t="shared" si="106"/>
        <v/>
      </c>
      <c r="EM31" s="224" t="str">
        <f t="shared" si="107"/>
        <v/>
      </c>
      <c r="EN31" s="225"/>
      <c r="EO31" s="115" t="str">
        <f t="shared" si="108"/>
        <v/>
      </c>
      <c r="EP31" s="225" t="str">
        <f t="shared" si="109"/>
        <v/>
      </c>
      <c r="EQ31" s="224"/>
      <c r="ER31" s="5" t="str">
        <f t="shared" si="110"/>
        <v/>
      </c>
      <c r="ES31" s="224" t="str">
        <f t="shared" si="111"/>
        <v/>
      </c>
      <c r="ET31" s="225"/>
      <c r="EU31" s="115" t="str">
        <f t="shared" si="112"/>
        <v/>
      </c>
      <c r="EV31" s="225" t="str">
        <f t="shared" si="113"/>
        <v/>
      </c>
      <c r="EW31" s="224"/>
      <c r="EX31" s="5" t="str">
        <f t="shared" si="114"/>
        <v/>
      </c>
      <c r="EY31" s="224" t="str">
        <f t="shared" si="115"/>
        <v/>
      </c>
      <c r="EZ31" s="225"/>
      <c r="FA31" s="115" t="str">
        <f t="shared" si="116"/>
        <v/>
      </c>
      <c r="FB31" s="225" t="str">
        <f t="shared" si="117"/>
        <v/>
      </c>
      <c r="FC31" s="224"/>
      <c r="FD31" s="5" t="str">
        <f t="shared" si="118"/>
        <v/>
      </c>
      <c r="FE31" s="224" t="str">
        <f t="shared" si="119"/>
        <v/>
      </c>
      <c r="FF31" s="225"/>
      <c r="FG31" s="115" t="str">
        <f t="shared" si="120"/>
        <v/>
      </c>
      <c r="FH31" s="225" t="str">
        <f t="shared" si="121"/>
        <v/>
      </c>
      <c r="FI31" s="224"/>
      <c r="FJ31" s="5" t="str">
        <f t="shared" si="122"/>
        <v/>
      </c>
      <c r="FK31" s="224" t="str">
        <f t="shared" si="123"/>
        <v/>
      </c>
      <c r="FL31" s="225"/>
      <c r="FM31" s="115" t="str">
        <f t="shared" si="124"/>
        <v/>
      </c>
      <c r="FN31" s="225" t="str">
        <f t="shared" si="125"/>
        <v/>
      </c>
      <c r="FO31" s="224"/>
      <c r="FP31" s="5" t="str">
        <f t="shared" si="126"/>
        <v/>
      </c>
      <c r="FQ31" s="224" t="str">
        <f t="shared" si="127"/>
        <v/>
      </c>
      <c r="FR31" s="225"/>
      <c r="FS31" s="115" t="str">
        <f t="shared" si="128"/>
        <v/>
      </c>
      <c r="FT31" s="225" t="str">
        <f t="shared" si="129"/>
        <v/>
      </c>
      <c r="FU31" s="253"/>
      <c r="FV31" s="253"/>
      <c r="FW31" s="253"/>
      <c r="FX31" s="253"/>
      <c r="FY31" s="253"/>
    </row>
    <row r="32" spans="1:181" s="3" customFormat="1" x14ac:dyDescent="0.25">
      <c r="A32" s="2" t="str">
        <f t="shared" si="27"/>
        <v/>
      </c>
      <c r="B32" s="2"/>
      <c r="C32" s="82"/>
      <c r="D32" s="109"/>
      <c r="E32" s="101"/>
      <c r="F32" s="2"/>
      <c r="G32" s="76"/>
      <c r="H32" s="114" t="str">
        <f t="shared" si="0"/>
        <v/>
      </c>
      <c r="I32" s="114" t="str">
        <f t="shared" si="1"/>
        <v/>
      </c>
      <c r="J32" s="114" t="str">
        <f t="shared" si="2"/>
        <v/>
      </c>
      <c r="K32" s="114" t="str">
        <f t="shared" si="3"/>
        <v/>
      </c>
      <c r="L32" s="114" t="str">
        <f t="shared" si="4"/>
        <v/>
      </c>
      <c r="M32" s="114" t="str">
        <f t="shared" si="5"/>
        <v/>
      </c>
      <c r="N32" s="114" t="str">
        <f t="shared" si="6"/>
        <v/>
      </c>
      <c r="O32" s="114" t="str">
        <f t="shared" si="7"/>
        <v/>
      </c>
      <c r="P32" s="93" t="str">
        <f t="shared" si="8"/>
        <v/>
      </c>
      <c r="Q32" s="93" t="str">
        <f t="shared" si="9"/>
        <v/>
      </c>
      <c r="R32" s="93" t="str">
        <f t="shared" si="10"/>
        <v/>
      </c>
      <c r="S32" s="93" t="str">
        <f t="shared" si="11"/>
        <v/>
      </c>
      <c r="T32" s="93" t="str">
        <f t="shared" si="12"/>
        <v/>
      </c>
      <c r="U32" s="93" t="str">
        <f t="shared" si="13"/>
        <v/>
      </c>
      <c r="V32" s="93" t="str">
        <f t="shared" si="14"/>
        <v/>
      </c>
      <c r="W32" s="93" t="str">
        <f t="shared" si="15"/>
        <v/>
      </c>
      <c r="X32" s="93" t="str">
        <f t="shared" si="16"/>
        <v/>
      </c>
      <c r="Y32" s="93" t="str">
        <f t="shared" si="17"/>
        <v/>
      </c>
      <c r="Z32" s="93" t="str">
        <f t="shared" si="18"/>
        <v/>
      </c>
      <c r="AA32" s="93" t="str">
        <f t="shared" si="19"/>
        <v/>
      </c>
      <c r="AB32" s="93" t="str">
        <f t="shared" si="20"/>
        <v/>
      </c>
      <c r="AC32" s="93" t="str">
        <f t="shared" si="21"/>
        <v/>
      </c>
      <c r="AD32" s="93" t="str">
        <f t="shared" si="22"/>
        <v/>
      </c>
      <c r="AE32" s="93" t="str">
        <f t="shared" si="23"/>
        <v/>
      </c>
      <c r="AF32" s="93" t="str">
        <f t="shared" si="24"/>
        <v/>
      </c>
      <c r="AG32" s="93" t="str">
        <f t="shared" si="28"/>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224"/>
      <c r="BF32" s="74" t="str">
        <f t="shared" si="130"/>
        <v/>
      </c>
      <c r="BG32" s="36" t="str">
        <f t="shared" si="131"/>
        <v/>
      </c>
      <c r="BH32" s="225"/>
      <c r="BI32" s="75" t="str">
        <f t="shared" si="52"/>
        <v/>
      </c>
      <c r="BJ32" s="37" t="str">
        <f t="shared" si="53"/>
        <v/>
      </c>
      <c r="BK32" s="224"/>
      <c r="BL32" s="74" t="str">
        <f t="shared" si="54"/>
        <v/>
      </c>
      <c r="BM32" s="36" t="str">
        <f t="shared" si="55"/>
        <v/>
      </c>
      <c r="BN32" s="225"/>
      <c r="BO32" s="75" t="str">
        <f t="shared" si="56"/>
        <v/>
      </c>
      <c r="BP32" s="37" t="str">
        <f t="shared" si="57"/>
        <v/>
      </c>
      <c r="BQ32" s="224"/>
      <c r="BR32" s="74" t="str">
        <f t="shared" si="58"/>
        <v/>
      </c>
      <c r="BS32" s="36" t="str">
        <f t="shared" si="59"/>
        <v/>
      </c>
      <c r="BT32" s="225"/>
      <c r="BU32" s="75" t="str">
        <f t="shared" si="60"/>
        <v/>
      </c>
      <c r="BV32" s="37" t="str">
        <f t="shared" si="61"/>
        <v/>
      </c>
      <c r="BW32" s="224"/>
      <c r="BX32" s="74" t="str">
        <f t="shared" si="62"/>
        <v/>
      </c>
      <c r="BY32" s="36" t="str">
        <f t="shared" si="63"/>
        <v/>
      </c>
      <c r="BZ32" s="225"/>
      <c r="CA32" s="75" t="str">
        <f t="shared" si="64"/>
        <v/>
      </c>
      <c r="CB32" s="37" t="str">
        <f t="shared" si="65"/>
        <v/>
      </c>
      <c r="CC32" s="224"/>
      <c r="CD32" s="74" t="str">
        <f t="shared" si="66"/>
        <v/>
      </c>
      <c r="CE32" s="36" t="str">
        <f t="shared" si="67"/>
        <v/>
      </c>
      <c r="CF32" s="225"/>
      <c r="CG32" s="115" t="str">
        <f t="shared" si="68"/>
        <v/>
      </c>
      <c r="CH32" s="225" t="str">
        <f t="shared" si="69"/>
        <v/>
      </c>
      <c r="CI32" s="224"/>
      <c r="CJ32" s="5" t="str">
        <f t="shared" si="70"/>
        <v/>
      </c>
      <c r="CK32" s="224" t="str">
        <f t="shared" si="71"/>
        <v/>
      </c>
      <c r="CL32" s="225"/>
      <c r="CM32" s="115" t="str">
        <f t="shared" si="72"/>
        <v/>
      </c>
      <c r="CN32" s="225" t="str">
        <f t="shared" si="73"/>
        <v/>
      </c>
      <c r="CO32" s="224"/>
      <c r="CP32" s="5" t="str">
        <f t="shared" si="74"/>
        <v/>
      </c>
      <c r="CQ32" s="224" t="str">
        <f t="shared" si="75"/>
        <v/>
      </c>
      <c r="CR32" s="225"/>
      <c r="CS32" s="115" t="str">
        <f t="shared" si="76"/>
        <v/>
      </c>
      <c r="CT32" s="225" t="str">
        <f t="shared" si="77"/>
        <v/>
      </c>
      <c r="CU32" s="224"/>
      <c r="CV32" s="5" t="str">
        <f t="shared" si="78"/>
        <v/>
      </c>
      <c r="CW32" s="224" t="str">
        <f t="shared" si="79"/>
        <v/>
      </c>
      <c r="CX32" s="225"/>
      <c r="CY32" s="115" t="str">
        <f t="shared" si="80"/>
        <v/>
      </c>
      <c r="CZ32" s="225" t="str">
        <f t="shared" si="81"/>
        <v/>
      </c>
      <c r="DA32" s="224"/>
      <c r="DB32" s="5" t="str">
        <f t="shared" si="82"/>
        <v/>
      </c>
      <c r="DC32" s="224" t="str">
        <f t="shared" si="83"/>
        <v/>
      </c>
      <c r="DD32" s="225"/>
      <c r="DE32" s="115" t="str">
        <f t="shared" si="84"/>
        <v/>
      </c>
      <c r="DF32" s="225" t="str">
        <f t="shared" si="85"/>
        <v/>
      </c>
      <c r="DG32" s="224"/>
      <c r="DH32" s="5" t="str">
        <f t="shared" si="86"/>
        <v/>
      </c>
      <c r="DI32" s="224" t="str">
        <f t="shared" si="87"/>
        <v/>
      </c>
      <c r="DJ32" s="225"/>
      <c r="DK32" s="115" t="str">
        <f t="shared" si="88"/>
        <v/>
      </c>
      <c r="DL32" s="225" t="str">
        <f t="shared" si="89"/>
        <v/>
      </c>
      <c r="DM32" s="224"/>
      <c r="DN32" s="5" t="str">
        <f t="shared" si="90"/>
        <v/>
      </c>
      <c r="DO32" s="224" t="str">
        <f t="shared" si="91"/>
        <v/>
      </c>
      <c r="DP32" s="225"/>
      <c r="DQ32" s="115" t="str">
        <f t="shared" si="92"/>
        <v/>
      </c>
      <c r="DR32" s="225" t="str">
        <f t="shared" si="93"/>
        <v/>
      </c>
      <c r="DS32" s="224"/>
      <c r="DT32" s="5" t="str">
        <f t="shared" si="94"/>
        <v/>
      </c>
      <c r="DU32" s="224" t="str">
        <f t="shared" si="95"/>
        <v/>
      </c>
      <c r="DV32" s="225"/>
      <c r="DW32" s="115" t="str">
        <f t="shared" si="96"/>
        <v/>
      </c>
      <c r="DX32" s="225" t="str">
        <f t="shared" si="97"/>
        <v/>
      </c>
      <c r="DY32" s="224"/>
      <c r="DZ32" s="5" t="str">
        <f t="shared" si="98"/>
        <v/>
      </c>
      <c r="EA32" s="224" t="str">
        <f t="shared" si="99"/>
        <v/>
      </c>
      <c r="EB32" s="225"/>
      <c r="EC32" s="115" t="str">
        <f t="shared" si="100"/>
        <v/>
      </c>
      <c r="ED32" s="225" t="str">
        <f t="shared" si="101"/>
        <v/>
      </c>
      <c r="EE32" s="224"/>
      <c r="EF32" s="5" t="str">
        <f t="shared" si="102"/>
        <v/>
      </c>
      <c r="EG32" s="224" t="str">
        <f t="shared" si="103"/>
        <v/>
      </c>
      <c r="EH32" s="225"/>
      <c r="EI32" s="115" t="str">
        <f t="shared" si="104"/>
        <v/>
      </c>
      <c r="EJ32" s="225" t="str">
        <f t="shared" si="105"/>
        <v/>
      </c>
      <c r="EK32" s="224"/>
      <c r="EL32" s="5" t="str">
        <f t="shared" si="106"/>
        <v/>
      </c>
      <c r="EM32" s="224" t="str">
        <f t="shared" si="107"/>
        <v/>
      </c>
      <c r="EN32" s="225"/>
      <c r="EO32" s="115" t="str">
        <f t="shared" si="108"/>
        <v/>
      </c>
      <c r="EP32" s="225" t="str">
        <f t="shared" si="109"/>
        <v/>
      </c>
      <c r="EQ32" s="224"/>
      <c r="ER32" s="5" t="str">
        <f t="shared" si="110"/>
        <v/>
      </c>
      <c r="ES32" s="224" t="str">
        <f t="shared" si="111"/>
        <v/>
      </c>
      <c r="ET32" s="225"/>
      <c r="EU32" s="115" t="str">
        <f t="shared" si="112"/>
        <v/>
      </c>
      <c r="EV32" s="225" t="str">
        <f t="shared" si="113"/>
        <v/>
      </c>
      <c r="EW32" s="224"/>
      <c r="EX32" s="5" t="str">
        <f t="shared" si="114"/>
        <v/>
      </c>
      <c r="EY32" s="224" t="str">
        <f t="shared" si="115"/>
        <v/>
      </c>
      <c r="EZ32" s="225"/>
      <c r="FA32" s="115" t="str">
        <f t="shared" si="116"/>
        <v/>
      </c>
      <c r="FB32" s="225" t="str">
        <f t="shared" si="117"/>
        <v/>
      </c>
      <c r="FC32" s="224"/>
      <c r="FD32" s="5" t="str">
        <f t="shared" si="118"/>
        <v/>
      </c>
      <c r="FE32" s="224" t="str">
        <f t="shared" si="119"/>
        <v/>
      </c>
      <c r="FF32" s="225"/>
      <c r="FG32" s="115" t="str">
        <f t="shared" si="120"/>
        <v/>
      </c>
      <c r="FH32" s="225" t="str">
        <f t="shared" si="121"/>
        <v/>
      </c>
      <c r="FI32" s="224"/>
      <c r="FJ32" s="5" t="str">
        <f t="shared" si="122"/>
        <v/>
      </c>
      <c r="FK32" s="224" t="str">
        <f t="shared" si="123"/>
        <v/>
      </c>
      <c r="FL32" s="225"/>
      <c r="FM32" s="115" t="str">
        <f t="shared" si="124"/>
        <v/>
      </c>
      <c r="FN32" s="225" t="str">
        <f t="shared" si="125"/>
        <v/>
      </c>
      <c r="FO32" s="224"/>
      <c r="FP32" s="5" t="str">
        <f t="shared" si="126"/>
        <v/>
      </c>
      <c r="FQ32" s="224" t="str">
        <f t="shared" si="127"/>
        <v/>
      </c>
      <c r="FR32" s="225"/>
      <c r="FS32" s="115" t="str">
        <f t="shared" si="128"/>
        <v/>
      </c>
      <c r="FT32" s="225" t="str">
        <f t="shared" si="129"/>
        <v/>
      </c>
      <c r="FU32" s="253"/>
      <c r="FV32" s="253"/>
      <c r="FW32" s="253"/>
      <c r="FX32" s="253"/>
      <c r="FY32" s="253"/>
    </row>
    <row r="33" spans="1:181" s="14" customFormat="1" x14ac:dyDescent="0.25">
      <c r="A33" s="2" t="str">
        <f t="shared" si="27"/>
        <v/>
      </c>
      <c r="B33" s="2"/>
      <c r="C33" s="82"/>
      <c r="D33" s="109"/>
      <c r="E33" s="101"/>
      <c r="F33" s="2"/>
      <c r="G33" s="76"/>
      <c r="H33" s="114" t="str">
        <f t="shared" si="0"/>
        <v/>
      </c>
      <c r="I33" s="114" t="str">
        <f t="shared" si="1"/>
        <v/>
      </c>
      <c r="J33" s="114" t="str">
        <f t="shared" si="2"/>
        <v/>
      </c>
      <c r="K33" s="114" t="str">
        <f t="shared" si="3"/>
        <v/>
      </c>
      <c r="L33" s="114" t="str">
        <f t="shared" si="4"/>
        <v/>
      </c>
      <c r="M33" s="114" t="str">
        <f t="shared" si="5"/>
        <v/>
      </c>
      <c r="N33" s="114" t="str">
        <f t="shared" si="6"/>
        <v/>
      </c>
      <c r="O33" s="114" t="str">
        <f t="shared" si="7"/>
        <v/>
      </c>
      <c r="P33" s="93" t="str">
        <f t="shared" si="8"/>
        <v/>
      </c>
      <c r="Q33" s="93" t="str">
        <f t="shared" si="9"/>
        <v/>
      </c>
      <c r="R33" s="93" t="str">
        <f t="shared" si="10"/>
        <v/>
      </c>
      <c r="S33" s="93" t="str">
        <f t="shared" si="11"/>
        <v/>
      </c>
      <c r="T33" s="93" t="str">
        <f t="shared" si="12"/>
        <v/>
      </c>
      <c r="U33" s="93" t="str">
        <f t="shared" si="13"/>
        <v/>
      </c>
      <c r="V33" s="93" t="str">
        <f t="shared" si="14"/>
        <v/>
      </c>
      <c r="W33" s="93" t="str">
        <f t="shared" si="15"/>
        <v/>
      </c>
      <c r="X33" s="93" t="str">
        <f t="shared" si="16"/>
        <v/>
      </c>
      <c r="Y33" s="93" t="str">
        <f t="shared" si="17"/>
        <v/>
      </c>
      <c r="Z33" s="93" t="str">
        <f t="shared" si="18"/>
        <v/>
      </c>
      <c r="AA33" s="93" t="str">
        <f t="shared" si="19"/>
        <v/>
      </c>
      <c r="AB33" s="93" t="str">
        <f t="shared" si="20"/>
        <v/>
      </c>
      <c r="AC33" s="93" t="str">
        <f t="shared" si="21"/>
        <v/>
      </c>
      <c r="AD33" s="93" t="str">
        <f t="shared" si="22"/>
        <v/>
      </c>
      <c r="AE33" s="93" t="str">
        <f t="shared" si="23"/>
        <v/>
      </c>
      <c r="AF33" s="93" t="str">
        <f t="shared" si="24"/>
        <v/>
      </c>
      <c r="AG33" s="93" t="str">
        <f t="shared" si="28"/>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224"/>
      <c r="BF33" s="74" t="str">
        <f t="shared" si="130"/>
        <v/>
      </c>
      <c r="BG33" s="36" t="str">
        <f t="shared" si="131"/>
        <v/>
      </c>
      <c r="BH33" s="225"/>
      <c r="BI33" s="75" t="str">
        <f t="shared" si="52"/>
        <v/>
      </c>
      <c r="BJ33" s="37" t="str">
        <f t="shared" si="53"/>
        <v/>
      </c>
      <c r="BK33" s="224"/>
      <c r="BL33" s="74" t="str">
        <f t="shared" si="54"/>
        <v/>
      </c>
      <c r="BM33" s="36" t="str">
        <f t="shared" si="55"/>
        <v/>
      </c>
      <c r="BN33" s="225"/>
      <c r="BO33" s="75" t="str">
        <f t="shared" si="56"/>
        <v/>
      </c>
      <c r="BP33" s="37" t="str">
        <f t="shared" si="57"/>
        <v/>
      </c>
      <c r="BQ33" s="224"/>
      <c r="BR33" s="74" t="str">
        <f t="shared" si="58"/>
        <v/>
      </c>
      <c r="BS33" s="36" t="str">
        <f t="shared" si="59"/>
        <v/>
      </c>
      <c r="BT33" s="225"/>
      <c r="BU33" s="75" t="str">
        <f t="shared" si="60"/>
        <v/>
      </c>
      <c r="BV33" s="37" t="str">
        <f t="shared" si="61"/>
        <v/>
      </c>
      <c r="BW33" s="224"/>
      <c r="BX33" s="74" t="str">
        <f t="shared" si="62"/>
        <v/>
      </c>
      <c r="BY33" s="36" t="str">
        <f t="shared" si="63"/>
        <v/>
      </c>
      <c r="BZ33" s="225"/>
      <c r="CA33" s="75" t="str">
        <f t="shared" si="64"/>
        <v/>
      </c>
      <c r="CB33" s="37" t="str">
        <f t="shared" si="65"/>
        <v/>
      </c>
      <c r="CC33" s="224"/>
      <c r="CD33" s="74" t="str">
        <f t="shared" si="66"/>
        <v/>
      </c>
      <c r="CE33" s="36" t="str">
        <f t="shared" si="67"/>
        <v/>
      </c>
      <c r="CF33" s="225"/>
      <c r="CG33" s="115" t="str">
        <f t="shared" si="68"/>
        <v/>
      </c>
      <c r="CH33" s="225" t="str">
        <f t="shared" si="69"/>
        <v/>
      </c>
      <c r="CI33" s="224"/>
      <c r="CJ33" s="5" t="str">
        <f t="shared" si="70"/>
        <v/>
      </c>
      <c r="CK33" s="224" t="str">
        <f t="shared" si="71"/>
        <v/>
      </c>
      <c r="CL33" s="225"/>
      <c r="CM33" s="115" t="str">
        <f t="shared" si="72"/>
        <v/>
      </c>
      <c r="CN33" s="225" t="str">
        <f t="shared" si="73"/>
        <v/>
      </c>
      <c r="CO33" s="224"/>
      <c r="CP33" s="5" t="str">
        <f t="shared" si="74"/>
        <v/>
      </c>
      <c r="CQ33" s="224" t="str">
        <f t="shared" si="75"/>
        <v/>
      </c>
      <c r="CR33" s="225"/>
      <c r="CS33" s="115" t="str">
        <f t="shared" si="76"/>
        <v/>
      </c>
      <c r="CT33" s="225" t="str">
        <f t="shared" si="77"/>
        <v/>
      </c>
      <c r="CU33" s="224"/>
      <c r="CV33" s="5" t="str">
        <f t="shared" si="78"/>
        <v/>
      </c>
      <c r="CW33" s="224" t="str">
        <f t="shared" si="79"/>
        <v/>
      </c>
      <c r="CX33" s="225"/>
      <c r="CY33" s="115" t="str">
        <f t="shared" si="80"/>
        <v/>
      </c>
      <c r="CZ33" s="225" t="str">
        <f t="shared" si="81"/>
        <v/>
      </c>
      <c r="DA33" s="224"/>
      <c r="DB33" s="5" t="str">
        <f t="shared" si="82"/>
        <v/>
      </c>
      <c r="DC33" s="224" t="str">
        <f t="shared" si="83"/>
        <v/>
      </c>
      <c r="DD33" s="225"/>
      <c r="DE33" s="115" t="str">
        <f t="shared" si="84"/>
        <v/>
      </c>
      <c r="DF33" s="225" t="str">
        <f t="shared" si="85"/>
        <v/>
      </c>
      <c r="DG33" s="224"/>
      <c r="DH33" s="5" t="str">
        <f t="shared" si="86"/>
        <v/>
      </c>
      <c r="DI33" s="224" t="str">
        <f t="shared" si="87"/>
        <v/>
      </c>
      <c r="DJ33" s="225"/>
      <c r="DK33" s="115" t="str">
        <f t="shared" si="88"/>
        <v/>
      </c>
      <c r="DL33" s="225" t="str">
        <f t="shared" si="89"/>
        <v/>
      </c>
      <c r="DM33" s="224"/>
      <c r="DN33" s="5" t="str">
        <f t="shared" si="90"/>
        <v/>
      </c>
      <c r="DO33" s="224" t="str">
        <f t="shared" si="91"/>
        <v/>
      </c>
      <c r="DP33" s="225"/>
      <c r="DQ33" s="115" t="str">
        <f t="shared" si="92"/>
        <v/>
      </c>
      <c r="DR33" s="225" t="str">
        <f t="shared" si="93"/>
        <v/>
      </c>
      <c r="DS33" s="224"/>
      <c r="DT33" s="5" t="str">
        <f t="shared" si="94"/>
        <v/>
      </c>
      <c r="DU33" s="224" t="str">
        <f t="shared" si="95"/>
        <v/>
      </c>
      <c r="DV33" s="225"/>
      <c r="DW33" s="115" t="str">
        <f t="shared" si="96"/>
        <v/>
      </c>
      <c r="DX33" s="225" t="str">
        <f t="shared" si="97"/>
        <v/>
      </c>
      <c r="DY33" s="224"/>
      <c r="DZ33" s="5" t="str">
        <f t="shared" si="98"/>
        <v/>
      </c>
      <c r="EA33" s="224" t="str">
        <f t="shared" si="99"/>
        <v/>
      </c>
      <c r="EB33" s="225"/>
      <c r="EC33" s="115" t="str">
        <f t="shared" si="100"/>
        <v/>
      </c>
      <c r="ED33" s="225" t="str">
        <f t="shared" si="101"/>
        <v/>
      </c>
      <c r="EE33" s="224"/>
      <c r="EF33" s="5" t="str">
        <f t="shared" si="102"/>
        <v/>
      </c>
      <c r="EG33" s="224" t="str">
        <f t="shared" si="103"/>
        <v/>
      </c>
      <c r="EH33" s="225"/>
      <c r="EI33" s="115" t="str">
        <f t="shared" si="104"/>
        <v/>
      </c>
      <c r="EJ33" s="225" t="str">
        <f t="shared" si="105"/>
        <v/>
      </c>
      <c r="EK33" s="224"/>
      <c r="EL33" s="5" t="str">
        <f t="shared" si="106"/>
        <v/>
      </c>
      <c r="EM33" s="224" t="str">
        <f t="shared" si="107"/>
        <v/>
      </c>
      <c r="EN33" s="225"/>
      <c r="EO33" s="115" t="str">
        <f t="shared" si="108"/>
        <v/>
      </c>
      <c r="EP33" s="225" t="str">
        <f t="shared" si="109"/>
        <v/>
      </c>
      <c r="EQ33" s="224"/>
      <c r="ER33" s="5" t="str">
        <f t="shared" si="110"/>
        <v/>
      </c>
      <c r="ES33" s="224" t="str">
        <f t="shared" si="111"/>
        <v/>
      </c>
      <c r="ET33" s="225"/>
      <c r="EU33" s="115" t="str">
        <f t="shared" si="112"/>
        <v/>
      </c>
      <c r="EV33" s="225" t="str">
        <f t="shared" si="113"/>
        <v/>
      </c>
      <c r="EW33" s="224"/>
      <c r="EX33" s="5" t="str">
        <f t="shared" si="114"/>
        <v/>
      </c>
      <c r="EY33" s="224" t="str">
        <f t="shared" si="115"/>
        <v/>
      </c>
      <c r="EZ33" s="225"/>
      <c r="FA33" s="115" t="str">
        <f t="shared" si="116"/>
        <v/>
      </c>
      <c r="FB33" s="225" t="str">
        <f t="shared" si="117"/>
        <v/>
      </c>
      <c r="FC33" s="224"/>
      <c r="FD33" s="5" t="str">
        <f t="shared" si="118"/>
        <v/>
      </c>
      <c r="FE33" s="224" t="str">
        <f t="shared" si="119"/>
        <v/>
      </c>
      <c r="FF33" s="225"/>
      <c r="FG33" s="115" t="str">
        <f t="shared" si="120"/>
        <v/>
      </c>
      <c r="FH33" s="225" t="str">
        <f t="shared" si="121"/>
        <v/>
      </c>
      <c r="FI33" s="224"/>
      <c r="FJ33" s="5" t="str">
        <f t="shared" si="122"/>
        <v/>
      </c>
      <c r="FK33" s="224" t="str">
        <f t="shared" si="123"/>
        <v/>
      </c>
      <c r="FL33" s="225"/>
      <c r="FM33" s="115" t="str">
        <f t="shared" si="124"/>
        <v/>
      </c>
      <c r="FN33" s="225" t="str">
        <f t="shared" si="125"/>
        <v/>
      </c>
      <c r="FO33" s="224"/>
      <c r="FP33" s="5" t="str">
        <f t="shared" si="126"/>
        <v/>
      </c>
      <c r="FQ33" s="224" t="str">
        <f t="shared" si="127"/>
        <v/>
      </c>
      <c r="FR33" s="225"/>
      <c r="FS33" s="115" t="str">
        <f t="shared" si="128"/>
        <v/>
      </c>
      <c r="FT33" s="225" t="str">
        <f t="shared" si="129"/>
        <v/>
      </c>
      <c r="FU33" s="253"/>
      <c r="FV33" s="253"/>
      <c r="FW33" s="253"/>
      <c r="FX33" s="253"/>
      <c r="FY33" s="253"/>
    </row>
    <row r="34" spans="1:181" s="14" customFormat="1" x14ac:dyDescent="0.25">
      <c r="A34" s="2" t="str">
        <f t="shared" si="27"/>
        <v/>
      </c>
      <c r="B34" s="2"/>
      <c r="C34" s="82"/>
      <c r="D34" s="109"/>
      <c r="E34" s="101"/>
      <c r="F34" s="2"/>
      <c r="G34" s="76"/>
      <c r="H34" s="114" t="str">
        <f t="shared" si="0"/>
        <v/>
      </c>
      <c r="I34" s="114" t="str">
        <f t="shared" si="1"/>
        <v/>
      </c>
      <c r="J34" s="114" t="str">
        <f t="shared" si="2"/>
        <v/>
      </c>
      <c r="K34" s="114" t="str">
        <f t="shared" si="3"/>
        <v/>
      </c>
      <c r="L34" s="114" t="str">
        <f t="shared" si="4"/>
        <v/>
      </c>
      <c r="M34" s="114" t="str">
        <f t="shared" si="5"/>
        <v/>
      </c>
      <c r="N34" s="114" t="str">
        <f t="shared" si="6"/>
        <v/>
      </c>
      <c r="O34" s="114" t="str">
        <f t="shared" si="7"/>
        <v/>
      </c>
      <c r="P34" s="93" t="str">
        <f t="shared" si="8"/>
        <v/>
      </c>
      <c r="Q34" s="93" t="str">
        <f t="shared" si="9"/>
        <v/>
      </c>
      <c r="R34" s="93" t="str">
        <f t="shared" si="10"/>
        <v/>
      </c>
      <c r="S34" s="93" t="str">
        <f t="shared" si="11"/>
        <v/>
      </c>
      <c r="T34" s="93" t="str">
        <f t="shared" si="12"/>
        <v/>
      </c>
      <c r="U34" s="93" t="str">
        <f t="shared" si="13"/>
        <v/>
      </c>
      <c r="V34" s="93" t="str">
        <f t="shared" si="14"/>
        <v/>
      </c>
      <c r="W34" s="93" t="str">
        <f t="shared" si="15"/>
        <v/>
      </c>
      <c r="X34" s="93" t="str">
        <f t="shared" si="16"/>
        <v/>
      </c>
      <c r="Y34" s="93" t="str">
        <f t="shared" si="17"/>
        <v/>
      </c>
      <c r="Z34" s="93" t="str">
        <f t="shared" si="18"/>
        <v/>
      </c>
      <c r="AA34" s="93" t="str">
        <f t="shared" si="19"/>
        <v/>
      </c>
      <c r="AB34" s="93" t="str">
        <f t="shared" si="20"/>
        <v/>
      </c>
      <c r="AC34" s="93" t="str">
        <f t="shared" si="21"/>
        <v/>
      </c>
      <c r="AD34" s="93" t="str">
        <f t="shared" si="22"/>
        <v/>
      </c>
      <c r="AE34" s="93" t="str">
        <f t="shared" si="23"/>
        <v/>
      </c>
      <c r="AF34" s="93" t="str">
        <f t="shared" si="24"/>
        <v/>
      </c>
      <c r="AG34" s="93" t="str">
        <f t="shared" si="28"/>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224"/>
      <c r="BF34" s="74" t="str">
        <f t="shared" si="130"/>
        <v/>
      </c>
      <c r="BG34" s="36" t="str">
        <f t="shared" si="131"/>
        <v/>
      </c>
      <c r="BH34" s="225"/>
      <c r="BI34" s="75" t="str">
        <f t="shared" si="52"/>
        <v/>
      </c>
      <c r="BJ34" s="37" t="str">
        <f t="shared" si="53"/>
        <v/>
      </c>
      <c r="BK34" s="224"/>
      <c r="BL34" s="74" t="str">
        <f t="shared" si="54"/>
        <v/>
      </c>
      <c r="BM34" s="36" t="str">
        <f t="shared" si="55"/>
        <v/>
      </c>
      <c r="BN34" s="225"/>
      <c r="BO34" s="75" t="str">
        <f t="shared" si="56"/>
        <v/>
      </c>
      <c r="BP34" s="37" t="str">
        <f t="shared" si="57"/>
        <v/>
      </c>
      <c r="BQ34" s="224"/>
      <c r="BR34" s="74" t="str">
        <f t="shared" si="58"/>
        <v/>
      </c>
      <c r="BS34" s="36" t="str">
        <f t="shared" si="59"/>
        <v/>
      </c>
      <c r="BT34" s="225"/>
      <c r="BU34" s="75" t="str">
        <f t="shared" si="60"/>
        <v/>
      </c>
      <c r="BV34" s="37" t="str">
        <f t="shared" si="61"/>
        <v/>
      </c>
      <c r="BW34" s="224"/>
      <c r="BX34" s="74" t="str">
        <f t="shared" si="62"/>
        <v/>
      </c>
      <c r="BY34" s="36" t="str">
        <f t="shared" si="63"/>
        <v/>
      </c>
      <c r="BZ34" s="225"/>
      <c r="CA34" s="75" t="str">
        <f t="shared" si="64"/>
        <v/>
      </c>
      <c r="CB34" s="37" t="str">
        <f t="shared" si="65"/>
        <v/>
      </c>
      <c r="CC34" s="224"/>
      <c r="CD34" s="74" t="str">
        <f t="shared" si="66"/>
        <v/>
      </c>
      <c r="CE34" s="36" t="str">
        <f t="shared" si="67"/>
        <v/>
      </c>
      <c r="CF34" s="225"/>
      <c r="CG34" s="115" t="str">
        <f t="shared" si="68"/>
        <v/>
      </c>
      <c r="CH34" s="225" t="str">
        <f t="shared" si="69"/>
        <v/>
      </c>
      <c r="CI34" s="224"/>
      <c r="CJ34" s="5" t="str">
        <f t="shared" si="70"/>
        <v/>
      </c>
      <c r="CK34" s="224" t="str">
        <f t="shared" si="71"/>
        <v/>
      </c>
      <c r="CL34" s="225"/>
      <c r="CM34" s="115" t="str">
        <f t="shared" si="72"/>
        <v/>
      </c>
      <c r="CN34" s="225" t="str">
        <f t="shared" si="73"/>
        <v/>
      </c>
      <c r="CO34" s="224"/>
      <c r="CP34" s="5" t="str">
        <f t="shared" si="74"/>
        <v/>
      </c>
      <c r="CQ34" s="224" t="str">
        <f t="shared" si="75"/>
        <v/>
      </c>
      <c r="CR34" s="225"/>
      <c r="CS34" s="115" t="str">
        <f t="shared" si="76"/>
        <v/>
      </c>
      <c r="CT34" s="225" t="str">
        <f t="shared" si="77"/>
        <v/>
      </c>
      <c r="CU34" s="224"/>
      <c r="CV34" s="5" t="str">
        <f t="shared" si="78"/>
        <v/>
      </c>
      <c r="CW34" s="224" t="str">
        <f t="shared" si="79"/>
        <v/>
      </c>
      <c r="CX34" s="225"/>
      <c r="CY34" s="115" t="str">
        <f t="shared" si="80"/>
        <v/>
      </c>
      <c r="CZ34" s="225" t="str">
        <f t="shared" si="81"/>
        <v/>
      </c>
      <c r="DA34" s="224"/>
      <c r="DB34" s="5" t="str">
        <f t="shared" si="82"/>
        <v/>
      </c>
      <c r="DC34" s="224" t="str">
        <f t="shared" si="83"/>
        <v/>
      </c>
      <c r="DD34" s="225"/>
      <c r="DE34" s="115" t="str">
        <f t="shared" si="84"/>
        <v/>
      </c>
      <c r="DF34" s="225" t="str">
        <f t="shared" si="85"/>
        <v/>
      </c>
      <c r="DG34" s="224"/>
      <c r="DH34" s="5" t="str">
        <f t="shared" si="86"/>
        <v/>
      </c>
      <c r="DI34" s="224" t="str">
        <f t="shared" si="87"/>
        <v/>
      </c>
      <c r="DJ34" s="225"/>
      <c r="DK34" s="115" t="str">
        <f t="shared" si="88"/>
        <v/>
      </c>
      <c r="DL34" s="225" t="str">
        <f t="shared" si="89"/>
        <v/>
      </c>
      <c r="DM34" s="224"/>
      <c r="DN34" s="5" t="str">
        <f t="shared" si="90"/>
        <v/>
      </c>
      <c r="DO34" s="224" t="str">
        <f t="shared" si="91"/>
        <v/>
      </c>
      <c r="DP34" s="225"/>
      <c r="DQ34" s="115" t="str">
        <f t="shared" si="92"/>
        <v/>
      </c>
      <c r="DR34" s="225" t="str">
        <f t="shared" si="93"/>
        <v/>
      </c>
      <c r="DS34" s="224"/>
      <c r="DT34" s="5" t="str">
        <f t="shared" si="94"/>
        <v/>
      </c>
      <c r="DU34" s="224" t="str">
        <f t="shared" si="95"/>
        <v/>
      </c>
      <c r="DV34" s="225"/>
      <c r="DW34" s="115" t="str">
        <f t="shared" si="96"/>
        <v/>
      </c>
      <c r="DX34" s="225" t="str">
        <f t="shared" si="97"/>
        <v/>
      </c>
      <c r="DY34" s="224"/>
      <c r="DZ34" s="5" t="str">
        <f t="shared" si="98"/>
        <v/>
      </c>
      <c r="EA34" s="224" t="str">
        <f t="shared" si="99"/>
        <v/>
      </c>
      <c r="EB34" s="225"/>
      <c r="EC34" s="115" t="str">
        <f t="shared" si="100"/>
        <v/>
      </c>
      <c r="ED34" s="225" t="str">
        <f t="shared" si="101"/>
        <v/>
      </c>
      <c r="EE34" s="224"/>
      <c r="EF34" s="5" t="str">
        <f t="shared" si="102"/>
        <v/>
      </c>
      <c r="EG34" s="224" t="str">
        <f t="shared" si="103"/>
        <v/>
      </c>
      <c r="EH34" s="225"/>
      <c r="EI34" s="115" t="str">
        <f t="shared" si="104"/>
        <v/>
      </c>
      <c r="EJ34" s="225" t="str">
        <f t="shared" si="105"/>
        <v/>
      </c>
      <c r="EK34" s="224"/>
      <c r="EL34" s="5" t="str">
        <f t="shared" si="106"/>
        <v/>
      </c>
      <c r="EM34" s="224" t="str">
        <f t="shared" si="107"/>
        <v/>
      </c>
      <c r="EN34" s="225"/>
      <c r="EO34" s="115" t="str">
        <f t="shared" si="108"/>
        <v/>
      </c>
      <c r="EP34" s="225" t="str">
        <f t="shared" si="109"/>
        <v/>
      </c>
      <c r="EQ34" s="224"/>
      <c r="ER34" s="5" t="str">
        <f t="shared" si="110"/>
        <v/>
      </c>
      <c r="ES34" s="224" t="str">
        <f t="shared" si="111"/>
        <v/>
      </c>
      <c r="ET34" s="225"/>
      <c r="EU34" s="115" t="str">
        <f t="shared" si="112"/>
        <v/>
      </c>
      <c r="EV34" s="225" t="str">
        <f t="shared" si="113"/>
        <v/>
      </c>
      <c r="EW34" s="224"/>
      <c r="EX34" s="5" t="str">
        <f t="shared" si="114"/>
        <v/>
      </c>
      <c r="EY34" s="224" t="str">
        <f t="shared" si="115"/>
        <v/>
      </c>
      <c r="EZ34" s="225"/>
      <c r="FA34" s="115" t="str">
        <f t="shared" si="116"/>
        <v/>
      </c>
      <c r="FB34" s="225" t="str">
        <f t="shared" si="117"/>
        <v/>
      </c>
      <c r="FC34" s="224"/>
      <c r="FD34" s="5" t="str">
        <f t="shared" si="118"/>
        <v/>
      </c>
      <c r="FE34" s="224" t="str">
        <f t="shared" si="119"/>
        <v/>
      </c>
      <c r="FF34" s="225"/>
      <c r="FG34" s="115" t="str">
        <f t="shared" si="120"/>
        <v/>
      </c>
      <c r="FH34" s="225" t="str">
        <f t="shared" si="121"/>
        <v/>
      </c>
      <c r="FI34" s="224"/>
      <c r="FJ34" s="5" t="str">
        <f t="shared" si="122"/>
        <v/>
      </c>
      <c r="FK34" s="224" t="str">
        <f t="shared" si="123"/>
        <v/>
      </c>
      <c r="FL34" s="225"/>
      <c r="FM34" s="115" t="str">
        <f t="shared" si="124"/>
        <v/>
      </c>
      <c r="FN34" s="225" t="str">
        <f t="shared" si="125"/>
        <v/>
      </c>
      <c r="FO34" s="224"/>
      <c r="FP34" s="5" t="str">
        <f t="shared" si="126"/>
        <v/>
      </c>
      <c r="FQ34" s="224" t="str">
        <f t="shared" si="127"/>
        <v/>
      </c>
      <c r="FR34" s="225"/>
      <c r="FS34" s="115" t="str">
        <f t="shared" si="128"/>
        <v/>
      </c>
      <c r="FT34" s="225" t="str">
        <f t="shared" si="129"/>
        <v/>
      </c>
      <c r="FU34" s="253"/>
      <c r="FV34" s="253"/>
      <c r="FW34" s="253"/>
      <c r="FX34" s="253"/>
      <c r="FY34" s="253"/>
    </row>
    <row r="35" spans="1:181" s="3" customFormat="1" x14ac:dyDescent="0.25">
      <c r="A35" s="2" t="str">
        <f t="shared" si="27"/>
        <v/>
      </c>
      <c r="B35" s="2"/>
      <c r="C35" s="82"/>
      <c r="D35" s="109"/>
      <c r="E35" s="101"/>
      <c r="F35" s="2"/>
      <c r="G35" s="76"/>
      <c r="H35" s="114" t="str">
        <f t="shared" si="0"/>
        <v/>
      </c>
      <c r="I35" s="114" t="str">
        <f t="shared" si="1"/>
        <v/>
      </c>
      <c r="J35" s="114" t="str">
        <f t="shared" si="2"/>
        <v/>
      </c>
      <c r="K35" s="114" t="str">
        <f t="shared" si="3"/>
        <v/>
      </c>
      <c r="L35" s="114" t="str">
        <f t="shared" si="4"/>
        <v/>
      </c>
      <c r="M35" s="114" t="str">
        <f t="shared" si="5"/>
        <v/>
      </c>
      <c r="N35" s="114" t="str">
        <f t="shared" si="6"/>
        <v/>
      </c>
      <c r="O35" s="114" t="str">
        <f t="shared" si="7"/>
        <v/>
      </c>
      <c r="P35" s="93" t="str">
        <f t="shared" si="8"/>
        <v/>
      </c>
      <c r="Q35" s="93" t="str">
        <f t="shared" si="9"/>
        <v/>
      </c>
      <c r="R35" s="93" t="str">
        <f t="shared" si="10"/>
        <v/>
      </c>
      <c r="S35" s="93" t="str">
        <f t="shared" si="11"/>
        <v/>
      </c>
      <c r="T35" s="93" t="str">
        <f t="shared" si="12"/>
        <v/>
      </c>
      <c r="U35" s="93" t="str">
        <f t="shared" si="13"/>
        <v/>
      </c>
      <c r="V35" s="93" t="str">
        <f t="shared" si="14"/>
        <v/>
      </c>
      <c r="W35" s="93" t="str">
        <f t="shared" si="15"/>
        <v/>
      </c>
      <c r="X35" s="93" t="str">
        <f t="shared" si="16"/>
        <v/>
      </c>
      <c r="Y35" s="93" t="str">
        <f t="shared" si="17"/>
        <v/>
      </c>
      <c r="Z35" s="93" t="str">
        <f t="shared" si="18"/>
        <v/>
      </c>
      <c r="AA35" s="93" t="str">
        <f t="shared" si="19"/>
        <v/>
      </c>
      <c r="AB35" s="93" t="str">
        <f t="shared" si="20"/>
        <v/>
      </c>
      <c r="AC35" s="93" t="str">
        <f t="shared" si="21"/>
        <v/>
      </c>
      <c r="AD35" s="93" t="str">
        <f t="shared" si="22"/>
        <v/>
      </c>
      <c r="AE35" s="93" t="str">
        <f t="shared" si="23"/>
        <v/>
      </c>
      <c r="AF35" s="93" t="str">
        <f t="shared" si="24"/>
        <v/>
      </c>
      <c r="AG35" s="93" t="str">
        <f t="shared" si="28"/>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224"/>
      <c r="BF35" s="74" t="str">
        <f t="shared" si="130"/>
        <v/>
      </c>
      <c r="BG35" s="36" t="str">
        <f t="shared" si="131"/>
        <v/>
      </c>
      <c r="BH35" s="225"/>
      <c r="BI35" s="75" t="str">
        <f t="shared" si="52"/>
        <v/>
      </c>
      <c r="BJ35" s="37" t="str">
        <f t="shared" si="53"/>
        <v/>
      </c>
      <c r="BK35" s="224"/>
      <c r="BL35" s="74" t="str">
        <f t="shared" si="54"/>
        <v/>
      </c>
      <c r="BM35" s="36" t="str">
        <f t="shared" si="55"/>
        <v/>
      </c>
      <c r="BN35" s="225"/>
      <c r="BO35" s="75" t="str">
        <f t="shared" si="56"/>
        <v/>
      </c>
      <c r="BP35" s="37" t="str">
        <f t="shared" si="57"/>
        <v/>
      </c>
      <c r="BQ35" s="224"/>
      <c r="BR35" s="74" t="str">
        <f t="shared" si="58"/>
        <v/>
      </c>
      <c r="BS35" s="36" t="str">
        <f t="shared" si="59"/>
        <v/>
      </c>
      <c r="BT35" s="225"/>
      <c r="BU35" s="75" t="str">
        <f t="shared" si="60"/>
        <v/>
      </c>
      <c r="BV35" s="37" t="str">
        <f t="shared" si="61"/>
        <v/>
      </c>
      <c r="BW35" s="224"/>
      <c r="BX35" s="74" t="str">
        <f t="shared" si="62"/>
        <v/>
      </c>
      <c r="BY35" s="36" t="str">
        <f t="shared" si="63"/>
        <v/>
      </c>
      <c r="BZ35" s="225"/>
      <c r="CA35" s="75" t="str">
        <f t="shared" si="64"/>
        <v/>
      </c>
      <c r="CB35" s="37" t="str">
        <f t="shared" si="65"/>
        <v/>
      </c>
      <c r="CC35" s="224"/>
      <c r="CD35" s="74" t="str">
        <f t="shared" si="66"/>
        <v/>
      </c>
      <c r="CE35" s="36" t="str">
        <f t="shared" si="67"/>
        <v/>
      </c>
      <c r="CF35" s="225"/>
      <c r="CG35" s="115" t="str">
        <f t="shared" si="68"/>
        <v/>
      </c>
      <c r="CH35" s="225" t="str">
        <f t="shared" si="69"/>
        <v/>
      </c>
      <c r="CI35" s="224"/>
      <c r="CJ35" s="5" t="str">
        <f t="shared" si="70"/>
        <v/>
      </c>
      <c r="CK35" s="224" t="str">
        <f t="shared" si="71"/>
        <v/>
      </c>
      <c r="CL35" s="225"/>
      <c r="CM35" s="115" t="str">
        <f t="shared" si="72"/>
        <v/>
      </c>
      <c r="CN35" s="225" t="str">
        <f t="shared" si="73"/>
        <v/>
      </c>
      <c r="CO35" s="224"/>
      <c r="CP35" s="5" t="str">
        <f t="shared" si="74"/>
        <v/>
      </c>
      <c r="CQ35" s="224" t="str">
        <f t="shared" si="75"/>
        <v/>
      </c>
      <c r="CR35" s="225"/>
      <c r="CS35" s="115" t="str">
        <f t="shared" si="76"/>
        <v/>
      </c>
      <c r="CT35" s="225" t="str">
        <f t="shared" si="77"/>
        <v/>
      </c>
      <c r="CU35" s="224"/>
      <c r="CV35" s="5" t="str">
        <f t="shared" si="78"/>
        <v/>
      </c>
      <c r="CW35" s="224" t="str">
        <f t="shared" si="79"/>
        <v/>
      </c>
      <c r="CX35" s="225"/>
      <c r="CY35" s="115" t="str">
        <f t="shared" si="80"/>
        <v/>
      </c>
      <c r="CZ35" s="225" t="str">
        <f t="shared" si="81"/>
        <v/>
      </c>
      <c r="DA35" s="224"/>
      <c r="DB35" s="5" t="str">
        <f t="shared" si="82"/>
        <v/>
      </c>
      <c r="DC35" s="224" t="str">
        <f t="shared" si="83"/>
        <v/>
      </c>
      <c r="DD35" s="225"/>
      <c r="DE35" s="115" t="str">
        <f t="shared" si="84"/>
        <v/>
      </c>
      <c r="DF35" s="225" t="str">
        <f t="shared" si="85"/>
        <v/>
      </c>
      <c r="DG35" s="224"/>
      <c r="DH35" s="5" t="str">
        <f t="shared" si="86"/>
        <v/>
      </c>
      <c r="DI35" s="224" t="str">
        <f t="shared" si="87"/>
        <v/>
      </c>
      <c r="DJ35" s="225"/>
      <c r="DK35" s="115" t="str">
        <f t="shared" si="88"/>
        <v/>
      </c>
      <c r="DL35" s="225" t="str">
        <f t="shared" si="89"/>
        <v/>
      </c>
      <c r="DM35" s="224"/>
      <c r="DN35" s="5" t="str">
        <f t="shared" si="90"/>
        <v/>
      </c>
      <c r="DO35" s="224" t="str">
        <f t="shared" si="91"/>
        <v/>
      </c>
      <c r="DP35" s="225"/>
      <c r="DQ35" s="115" t="str">
        <f t="shared" si="92"/>
        <v/>
      </c>
      <c r="DR35" s="225" t="str">
        <f t="shared" si="93"/>
        <v/>
      </c>
      <c r="DS35" s="224"/>
      <c r="DT35" s="5" t="str">
        <f t="shared" si="94"/>
        <v/>
      </c>
      <c r="DU35" s="224" t="str">
        <f t="shared" si="95"/>
        <v/>
      </c>
      <c r="DV35" s="225"/>
      <c r="DW35" s="115" t="str">
        <f t="shared" si="96"/>
        <v/>
      </c>
      <c r="DX35" s="225" t="str">
        <f t="shared" si="97"/>
        <v/>
      </c>
      <c r="DY35" s="224"/>
      <c r="DZ35" s="5" t="str">
        <f t="shared" si="98"/>
        <v/>
      </c>
      <c r="EA35" s="224" t="str">
        <f t="shared" si="99"/>
        <v/>
      </c>
      <c r="EB35" s="225"/>
      <c r="EC35" s="115" t="str">
        <f t="shared" si="100"/>
        <v/>
      </c>
      <c r="ED35" s="225" t="str">
        <f t="shared" si="101"/>
        <v/>
      </c>
      <c r="EE35" s="224"/>
      <c r="EF35" s="5" t="str">
        <f t="shared" si="102"/>
        <v/>
      </c>
      <c r="EG35" s="224" t="str">
        <f t="shared" si="103"/>
        <v/>
      </c>
      <c r="EH35" s="225"/>
      <c r="EI35" s="115" t="str">
        <f t="shared" si="104"/>
        <v/>
      </c>
      <c r="EJ35" s="225" t="str">
        <f t="shared" si="105"/>
        <v/>
      </c>
      <c r="EK35" s="224"/>
      <c r="EL35" s="5" t="str">
        <f t="shared" si="106"/>
        <v/>
      </c>
      <c r="EM35" s="224" t="str">
        <f t="shared" si="107"/>
        <v/>
      </c>
      <c r="EN35" s="225"/>
      <c r="EO35" s="115" t="str">
        <f t="shared" si="108"/>
        <v/>
      </c>
      <c r="EP35" s="225" t="str">
        <f t="shared" si="109"/>
        <v/>
      </c>
      <c r="EQ35" s="224"/>
      <c r="ER35" s="5" t="str">
        <f t="shared" si="110"/>
        <v/>
      </c>
      <c r="ES35" s="224" t="str">
        <f t="shared" si="111"/>
        <v/>
      </c>
      <c r="ET35" s="225"/>
      <c r="EU35" s="115" t="str">
        <f t="shared" si="112"/>
        <v/>
      </c>
      <c r="EV35" s="225" t="str">
        <f t="shared" si="113"/>
        <v/>
      </c>
      <c r="EW35" s="224"/>
      <c r="EX35" s="5" t="str">
        <f t="shared" si="114"/>
        <v/>
      </c>
      <c r="EY35" s="224" t="str">
        <f t="shared" si="115"/>
        <v/>
      </c>
      <c r="EZ35" s="225"/>
      <c r="FA35" s="115" t="str">
        <f t="shared" si="116"/>
        <v/>
      </c>
      <c r="FB35" s="225" t="str">
        <f t="shared" si="117"/>
        <v/>
      </c>
      <c r="FC35" s="224"/>
      <c r="FD35" s="5" t="str">
        <f t="shared" si="118"/>
        <v/>
      </c>
      <c r="FE35" s="224" t="str">
        <f t="shared" si="119"/>
        <v/>
      </c>
      <c r="FF35" s="225"/>
      <c r="FG35" s="115" t="str">
        <f t="shared" si="120"/>
        <v/>
      </c>
      <c r="FH35" s="225" t="str">
        <f t="shared" si="121"/>
        <v/>
      </c>
      <c r="FI35" s="224"/>
      <c r="FJ35" s="5" t="str">
        <f t="shared" si="122"/>
        <v/>
      </c>
      <c r="FK35" s="224" t="str">
        <f t="shared" si="123"/>
        <v/>
      </c>
      <c r="FL35" s="225"/>
      <c r="FM35" s="115" t="str">
        <f t="shared" si="124"/>
        <v/>
      </c>
      <c r="FN35" s="225" t="str">
        <f t="shared" si="125"/>
        <v/>
      </c>
      <c r="FO35" s="224"/>
      <c r="FP35" s="5" t="str">
        <f t="shared" si="126"/>
        <v/>
      </c>
      <c r="FQ35" s="224" t="str">
        <f t="shared" si="127"/>
        <v/>
      </c>
      <c r="FR35" s="225"/>
      <c r="FS35" s="115" t="str">
        <f t="shared" si="128"/>
        <v/>
      </c>
      <c r="FT35" s="225" t="str">
        <f t="shared" si="129"/>
        <v/>
      </c>
      <c r="FU35" s="253"/>
      <c r="FV35" s="253"/>
      <c r="FW35" s="253"/>
      <c r="FX35" s="253"/>
      <c r="FY35" s="253"/>
    </row>
    <row r="36" spans="1:181" s="14" customFormat="1" x14ac:dyDescent="0.25">
      <c r="A36" s="2" t="str">
        <f t="shared" si="27"/>
        <v/>
      </c>
      <c r="B36" s="2"/>
      <c r="C36" s="82"/>
      <c r="D36" s="109"/>
      <c r="E36" s="101"/>
      <c r="F36" s="2"/>
      <c r="G36" s="76"/>
      <c r="H36" s="114" t="str">
        <f t="shared" si="0"/>
        <v/>
      </c>
      <c r="I36" s="114" t="str">
        <f t="shared" si="1"/>
        <v/>
      </c>
      <c r="J36" s="114" t="str">
        <f t="shared" si="2"/>
        <v/>
      </c>
      <c r="K36" s="114" t="str">
        <f t="shared" si="3"/>
        <v/>
      </c>
      <c r="L36" s="114" t="str">
        <f t="shared" si="4"/>
        <v/>
      </c>
      <c r="M36" s="114" t="str">
        <f t="shared" si="5"/>
        <v/>
      </c>
      <c r="N36" s="114" t="str">
        <f t="shared" si="6"/>
        <v/>
      </c>
      <c r="O36" s="114" t="str">
        <f t="shared" si="7"/>
        <v/>
      </c>
      <c r="P36" s="93" t="str">
        <f t="shared" si="8"/>
        <v/>
      </c>
      <c r="Q36" s="93" t="str">
        <f t="shared" si="9"/>
        <v/>
      </c>
      <c r="R36" s="93" t="str">
        <f t="shared" si="10"/>
        <v/>
      </c>
      <c r="S36" s="93" t="str">
        <f t="shared" si="11"/>
        <v/>
      </c>
      <c r="T36" s="93" t="str">
        <f t="shared" si="12"/>
        <v/>
      </c>
      <c r="U36" s="93" t="str">
        <f t="shared" si="13"/>
        <v/>
      </c>
      <c r="V36" s="93" t="str">
        <f t="shared" si="14"/>
        <v/>
      </c>
      <c r="W36" s="93" t="str">
        <f t="shared" si="15"/>
        <v/>
      </c>
      <c r="X36" s="93" t="str">
        <f t="shared" si="16"/>
        <v/>
      </c>
      <c r="Y36" s="93" t="str">
        <f t="shared" si="17"/>
        <v/>
      </c>
      <c r="Z36" s="93" t="str">
        <f t="shared" si="18"/>
        <v/>
      </c>
      <c r="AA36" s="93" t="str">
        <f t="shared" si="19"/>
        <v/>
      </c>
      <c r="AB36" s="93" t="str">
        <f t="shared" si="20"/>
        <v/>
      </c>
      <c r="AC36" s="93" t="str">
        <f t="shared" si="21"/>
        <v/>
      </c>
      <c r="AD36" s="93" t="str">
        <f t="shared" si="22"/>
        <v/>
      </c>
      <c r="AE36" s="93" t="str">
        <f t="shared" si="23"/>
        <v/>
      </c>
      <c r="AF36" s="93" t="str">
        <f t="shared" si="24"/>
        <v/>
      </c>
      <c r="AG36" s="93" t="str">
        <f t="shared" si="28"/>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224"/>
      <c r="BF36" s="74" t="str">
        <f t="shared" si="130"/>
        <v/>
      </c>
      <c r="BG36" s="36" t="str">
        <f t="shared" si="131"/>
        <v/>
      </c>
      <c r="BH36" s="225"/>
      <c r="BI36" s="75" t="str">
        <f t="shared" si="52"/>
        <v/>
      </c>
      <c r="BJ36" s="37" t="str">
        <f t="shared" si="53"/>
        <v/>
      </c>
      <c r="BK36" s="224"/>
      <c r="BL36" s="74" t="str">
        <f t="shared" si="54"/>
        <v/>
      </c>
      <c r="BM36" s="36" t="str">
        <f t="shared" si="55"/>
        <v/>
      </c>
      <c r="BN36" s="225"/>
      <c r="BO36" s="75" t="str">
        <f t="shared" si="56"/>
        <v/>
      </c>
      <c r="BP36" s="37" t="str">
        <f t="shared" si="57"/>
        <v/>
      </c>
      <c r="BQ36" s="224"/>
      <c r="BR36" s="74" t="str">
        <f t="shared" si="58"/>
        <v/>
      </c>
      <c r="BS36" s="36" t="str">
        <f t="shared" si="59"/>
        <v/>
      </c>
      <c r="BT36" s="225"/>
      <c r="BU36" s="75" t="str">
        <f t="shared" si="60"/>
        <v/>
      </c>
      <c r="BV36" s="37" t="str">
        <f t="shared" si="61"/>
        <v/>
      </c>
      <c r="BW36" s="224"/>
      <c r="BX36" s="74" t="str">
        <f t="shared" si="62"/>
        <v/>
      </c>
      <c r="BY36" s="36" t="str">
        <f t="shared" si="63"/>
        <v/>
      </c>
      <c r="BZ36" s="225"/>
      <c r="CA36" s="75" t="str">
        <f t="shared" si="64"/>
        <v/>
      </c>
      <c r="CB36" s="37" t="str">
        <f t="shared" si="65"/>
        <v/>
      </c>
      <c r="CC36" s="224"/>
      <c r="CD36" s="74" t="str">
        <f t="shared" si="66"/>
        <v/>
      </c>
      <c r="CE36" s="36" t="str">
        <f t="shared" si="67"/>
        <v/>
      </c>
      <c r="CF36" s="225"/>
      <c r="CG36" s="115" t="str">
        <f t="shared" si="68"/>
        <v/>
      </c>
      <c r="CH36" s="225" t="str">
        <f t="shared" si="69"/>
        <v/>
      </c>
      <c r="CI36" s="224"/>
      <c r="CJ36" s="5" t="str">
        <f t="shared" si="70"/>
        <v/>
      </c>
      <c r="CK36" s="224" t="str">
        <f t="shared" si="71"/>
        <v/>
      </c>
      <c r="CL36" s="225"/>
      <c r="CM36" s="115" t="str">
        <f t="shared" si="72"/>
        <v/>
      </c>
      <c r="CN36" s="225" t="str">
        <f t="shared" si="73"/>
        <v/>
      </c>
      <c r="CO36" s="224"/>
      <c r="CP36" s="5" t="str">
        <f t="shared" si="74"/>
        <v/>
      </c>
      <c r="CQ36" s="224" t="str">
        <f t="shared" si="75"/>
        <v/>
      </c>
      <c r="CR36" s="225"/>
      <c r="CS36" s="115" t="str">
        <f t="shared" si="76"/>
        <v/>
      </c>
      <c r="CT36" s="225" t="str">
        <f t="shared" si="77"/>
        <v/>
      </c>
      <c r="CU36" s="224"/>
      <c r="CV36" s="5" t="str">
        <f t="shared" si="78"/>
        <v/>
      </c>
      <c r="CW36" s="224" t="str">
        <f t="shared" si="79"/>
        <v/>
      </c>
      <c r="CX36" s="225"/>
      <c r="CY36" s="115" t="str">
        <f t="shared" si="80"/>
        <v/>
      </c>
      <c r="CZ36" s="225" t="str">
        <f t="shared" si="81"/>
        <v/>
      </c>
      <c r="DA36" s="224"/>
      <c r="DB36" s="5" t="str">
        <f t="shared" si="82"/>
        <v/>
      </c>
      <c r="DC36" s="224" t="str">
        <f t="shared" si="83"/>
        <v/>
      </c>
      <c r="DD36" s="225"/>
      <c r="DE36" s="115" t="str">
        <f t="shared" si="84"/>
        <v/>
      </c>
      <c r="DF36" s="225" t="str">
        <f t="shared" si="85"/>
        <v/>
      </c>
      <c r="DG36" s="224"/>
      <c r="DH36" s="5" t="str">
        <f t="shared" si="86"/>
        <v/>
      </c>
      <c r="DI36" s="224" t="str">
        <f t="shared" si="87"/>
        <v/>
      </c>
      <c r="DJ36" s="225"/>
      <c r="DK36" s="115" t="str">
        <f t="shared" si="88"/>
        <v/>
      </c>
      <c r="DL36" s="225" t="str">
        <f t="shared" si="89"/>
        <v/>
      </c>
      <c r="DM36" s="224"/>
      <c r="DN36" s="5" t="str">
        <f t="shared" si="90"/>
        <v/>
      </c>
      <c r="DO36" s="224" t="str">
        <f t="shared" si="91"/>
        <v/>
      </c>
      <c r="DP36" s="225"/>
      <c r="DQ36" s="115" t="str">
        <f t="shared" si="92"/>
        <v/>
      </c>
      <c r="DR36" s="225" t="str">
        <f t="shared" si="93"/>
        <v/>
      </c>
      <c r="DS36" s="224"/>
      <c r="DT36" s="5" t="str">
        <f t="shared" si="94"/>
        <v/>
      </c>
      <c r="DU36" s="224" t="str">
        <f t="shared" si="95"/>
        <v/>
      </c>
      <c r="DV36" s="225"/>
      <c r="DW36" s="115" t="str">
        <f t="shared" si="96"/>
        <v/>
      </c>
      <c r="DX36" s="225" t="str">
        <f t="shared" si="97"/>
        <v/>
      </c>
      <c r="DY36" s="224"/>
      <c r="DZ36" s="5" t="str">
        <f t="shared" si="98"/>
        <v/>
      </c>
      <c r="EA36" s="224" t="str">
        <f t="shared" si="99"/>
        <v/>
      </c>
      <c r="EB36" s="225"/>
      <c r="EC36" s="115" t="str">
        <f t="shared" si="100"/>
        <v/>
      </c>
      <c r="ED36" s="225" t="str">
        <f t="shared" si="101"/>
        <v/>
      </c>
      <c r="EE36" s="224"/>
      <c r="EF36" s="5" t="str">
        <f t="shared" si="102"/>
        <v/>
      </c>
      <c r="EG36" s="224" t="str">
        <f t="shared" si="103"/>
        <v/>
      </c>
      <c r="EH36" s="225"/>
      <c r="EI36" s="115" t="str">
        <f t="shared" si="104"/>
        <v/>
      </c>
      <c r="EJ36" s="225" t="str">
        <f t="shared" si="105"/>
        <v/>
      </c>
      <c r="EK36" s="224"/>
      <c r="EL36" s="5" t="str">
        <f t="shared" si="106"/>
        <v/>
      </c>
      <c r="EM36" s="224" t="str">
        <f t="shared" si="107"/>
        <v/>
      </c>
      <c r="EN36" s="225"/>
      <c r="EO36" s="115" t="str">
        <f t="shared" si="108"/>
        <v/>
      </c>
      <c r="EP36" s="225" t="str">
        <f t="shared" si="109"/>
        <v/>
      </c>
      <c r="EQ36" s="224"/>
      <c r="ER36" s="5" t="str">
        <f t="shared" si="110"/>
        <v/>
      </c>
      <c r="ES36" s="224" t="str">
        <f t="shared" si="111"/>
        <v/>
      </c>
      <c r="ET36" s="225"/>
      <c r="EU36" s="115" t="str">
        <f t="shared" si="112"/>
        <v/>
      </c>
      <c r="EV36" s="225" t="str">
        <f t="shared" si="113"/>
        <v/>
      </c>
      <c r="EW36" s="224"/>
      <c r="EX36" s="5" t="str">
        <f t="shared" si="114"/>
        <v/>
      </c>
      <c r="EY36" s="224" t="str">
        <f t="shared" si="115"/>
        <v/>
      </c>
      <c r="EZ36" s="225"/>
      <c r="FA36" s="115" t="str">
        <f t="shared" si="116"/>
        <v/>
      </c>
      <c r="FB36" s="225" t="str">
        <f t="shared" si="117"/>
        <v/>
      </c>
      <c r="FC36" s="224"/>
      <c r="FD36" s="5" t="str">
        <f t="shared" si="118"/>
        <v/>
      </c>
      <c r="FE36" s="224" t="str">
        <f t="shared" si="119"/>
        <v/>
      </c>
      <c r="FF36" s="225"/>
      <c r="FG36" s="115" t="str">
        <f t="shared" si="120"/>
        <v/>
      </c>
      <c r="FH36" s="225" t="str">
        <f t="shared" si="121"/>
        <v/>
      </c>
      <c r="FI36" s="224"/>
      <c r="FJ36" s="5" t="str">
        <f t="shared" si="122"/>
        <v/>
      </c>
      <c r="FK36" s="224" t="str">
        <f t="shared" si="123"/>
        <v/>
      </c>
      <c r="FL36" s="225"/>
      <c r="FM36" s="115" t="str">
        <f t="shared" si="124"/>
        <v/>
      </c>
      <c r="FN36" s="225" t="str">
        <f t="shared" si="125"/>
        <v/>
      </c>
      <c r="FO36" s="224"/>
      <c r="FP36" s="5" t="str">
        <f t="shared" si="126"/>
        <v/>
      </c>
      <c r="FQ36" s="224" t="str">
        <f t="shared" si="127"/>
        <v/>
      </c>
      <c r="FR36" s="225"/>
      <c r="FS36" s="115" t="str">
        <f t="shared" si="128"/>
        <v/>
      </c>
      <c r="FT36" s="225" t="str">
        <f t="shared" si="129"/>
        <v/>
      </c>
      <c r="FU36" s="253"/>
      <c r="FV36" s="253"/>
      <c r="FW36" s="253"/>
      <c r="FX36" s="253"/>
      <c r="FY36" s="253"/>
    </row>
    <row r="37" spans="1:181" s="14" customFormat="1" x14ac:dyDescent="0.25">
      <c r="A37" s="2" t="str">
        <f t="shared" si="27"/>
        <v/>
      </c>
      <c r="B37" s="2"/>
      <c r="C37" s="82"/>
      <c r="D37" s="109"/>
      <c r="E37" s="101"/>
      <c r="F37" s="2"/>
      <c r="G37" s="76"/>
      <c r="H37" s="114" t="str">
        <f t="shared" si="0"/>
        <v/>
      </c>
      <c r="I37" s="114" t="str">
        <f t="shared" si="1"/>
        <v/>
      </c>
      <c r="J37" s="114" t="str">
        <f t="shared" si="2"/>
        <v/>
      </c>
      <c r="K37" s="114" t="str">
        <f t="shared" si="3"/>
        <v/>
      </c>
      <c r="L37" s="114" t="str">
        <f t="shared" si="4"/>
        <v/>
      </c>
      <c r="M37" s="114" t="str">
        <f t="shared" si="5"/>
        <v/>
      </c>
      <c r="N37" s="114" t="str">
        <f t="shared" si="6"/>
        <v/>
      </c>
      <c r="O37" s="114" t="str">
        <f t="shared" si="7"/>
        <v/>
      </c>
      <c r="P37" s="93" t="str">
        <f t="shared" si="8"/>
        <v/>
      </c>
      <c r="Q37" s="93" t="str">
        <f t="shared" si="9"/>
        <v/>
      </c>
      <c r="R37" s="93" t="str">
        <f t="shared" si="10"/>
        <v/>
      </c>
      <c r="S37" s="93" t="str">
        <f t="shared" si="11"/>
        <v/>
      </c>
      <c r="T37" s="93" t="str">
        <f t="shared" si="12"/>
        <v/>
      </c>
      <c r="U37" s="93" t="str">
        <f t="shared" si="13"/>
        <v/>
      </c>
      <c r="V37" s="93" t="str">
        <f t="shared" si="14"/>
        <v/>
      </c>
      <c r="W37" s="93" t="str">
        <f t="shared" si="15"/>
        <v/>
      </c>
      <c r="X37" s="93" t="str">
        <f t="shared" si="16"/>
        <v/>
      </c>
      <c r="Y37" s="93" t="str">
        <f t="shared" si="17"/>
        <v/>
      </c>
      <c r="Z37" s="93" t="str">
        <f t="shared" si="18"/>
        <v/>
      </c>
      <c r="AA37" s="93" t="str">
        <f t="shared" si="19"/>
        <v/>
      </c>
      <c r="AB37" s="93" t="str">
        <f t="shared" si="20"/>
        <v/>
      </c>
      <c r="AC37" s="93" t="str">
        <f t="shared" si="21"/>
        <v/>
      </c>
      <c r="AD37" s="93" t="str">
        <f t="shared" si="22"/>
        <v/>
      </c>
      <c r="AE37" s="93" t="str">
        <f t="shared" si="23"/>
        <v/>
      </c>
      <c r="AF37" s="93" t="str">
        <f t="shared" si="24"/>
        <v/>
      </c>
      <c r="AG37" s="93" t="str">
        <f t="shared" si="28"/>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224"/>
      <c r="BF37" s="74" t="str">
        <f t="shared" si="130"/>
        <v/>
      </c>
      <c r="BG37" s="36" t="str">
        <f t="shared" si="131"/>
        <v/>
      </c>
      <c r="BH37" s="225"/>
      <c r="BI37" s="75" t="str">
        <f t="shared" si="52"/>
        <v/>
      </c>
      <c r="BJ37" s="37" t="str">
        <f t="shared" si="53"/>
        <v/>
      </c>
      <c r="BK37" s="224"/>
      <c r="BL37" s="74" t="str">
        <f t="shared" si="54"/>
        <v/>
      </c>
      <c r="BM37" s="36" t="str">
        <f t="shared" si="55"/>
        <v/>
      </c>
      <c r="BN37" s="225"/>
      <c r="BO37" s="75" t="str">
        <f t="shared" si="56"/>
        <v/>
      </c>
      <c r="BP37" s="37" t="str">
        <f t="shared" si="57"/>
        <v/>
      </c>
      <c r="BQ37" s="224"/>
      <c r="BR37" s="74" t="str">
        <f t="shared" si="58"/>
        <v/>
      </c>
      <c r="BS37" s="36" t="str">
        <f t="shared" si="59"/>
        <v/>
      </c>
      <c r="BT37" s="225"/>
      <c r="BU37" s="75" t="str">
        <f t="shared" si="60"/>
        <v/>
      </c>
      <c r="BV37" s="37" t="str">
        <f t="shared" si="61"/>
        <v/>
      </c>
      <c r="BW37" s="224"/>
      <c r="BX37" s="74" t="str">
        <f t="shared" si="62"/>
        <v/>
      </c>
      <c r="BY37" s="36" t="str">
        <f t="shared" si="63"/>
        <v/>
      </c>
      <c r="BZ37" s="225"/>
      <c r="CA37" s="75" t="str">
        <f t="shared" si="64"/>
        <v/>
      </c>
      <c r="CB37" s="37" t="str">
        <f t="shared" si="65"/>
        <v/>
      </c>
      <c r="CC37" s="224"/>
      <c r="CD37" s="74" t="str">
        <f t="shared" si="66"/>
        <v/>
      </c>
      <c r="CE37" s="36" t="str">
        <f t="shared" si="67"/>
        <v/>
      </c>
      <c r="CF37" s="225"/>
      <c r="CG37" s="115" t="str">
        <f t="shared" si="68"/>
        <v/>
      </c>
      <c r="CH37" s="225" t="str">
        <f t="shared" si="69"/>
        <v/>
      </c>
      <c r="CI37" s="224"/>
      <c r="CJ37" s="5" t="str">
        <f t="shared" si="70"/>
        <v/>
      </c>
      <c r="CK37" s="224" t="str">
        <f t="shared" si="71"/>
        <v/>
      </c>
      <c r="CL37" s="225"/>
      <c r="CM37" s="115" t="str">
        <f t="shared" si="72"/>
        <v/>
      </c>
      <c r="CN37" s="225" t="str">
        <f t="shared" si="73"/>
        <v/>
      </c>
      <c r="CO37" s="224"/>
      <c r="CP37" s="5" t="str">
        <f t="shared" si="74"/>
        <v/>
      </c>
      <c r="CQ37" s="224" t="str">
        <f t="shared" si="75"/>
        <v/>
      </c>
      <c r="CR37" s="225"/>
      <c r="CS37" s="115" t="str">
        <f t="shared" si="76"/>
        <v/>
      </c>
      <c r="CT37" s="225" t="str">
        <f t="shared" si="77"/>
        <v/>
      </c>
      <c r="CU37" s="224"/>
      <c r="CV37" s="5" t="str">
        <f t="shared" si="78"/>
        <v/>
      </c>
      <c r="CW37" s="224" t="str">
        <f t="shared" si="79"/>
        <v/>
      </c>
      <c r="CX37" s="225"/>
      <c r="CY37" s="115" t="str">
        <f t="shared" si="80"/>
        <v/>
      </c>
      <c r="CZ37" s="225" t="str">
        <f t="shared" si="81"/>
        <v/>
      </c>
      <c r="DA37" s="224"/>
      <c r="DB37" s="5" t="str">
        <f t="shared" si="82"/>
        <v/>
      </c>
      <c r="DC37" s="224" t="str">
        <f t="shared" si="83"/>
        <v/>
      </c>
      <c r="DD37" s="225"/>
      <c r="DE37" s="115" t="str">
        <f t="shared" si="84"/>
        <v/>
      </c>
      <c r="DF37" s="225" t="str">
        <f t="shared" si="85"/>
        <v/>
      </c>
      <c r="DG37" s="224"/>
      <c r="DH37" s="5" t="str">
        <f t="shared" si="86"/>
        <v/>
      </c>
      <c r="DI37" s="224" t="str">
        <f t="shared" si="87"/>
        <v/>
      </c>
      <c r="DJ37" s="225"/>
      <c r="DK37" s="115" t="str">
        <f t="shared" si="88"/>
        <v/>
      </c>
      <c r="DL37" s="225" t="str">
        <f t="shared" si="89"/>
        <v/>
      </c>
      <c r="DM37" s="224"/>
      <c r="DN37" s="5" t="str">
        <f t="shared" si="90"/>
        <v/>
      </c>
      <c r="DO37" s="224" t="str">
        <f t="shared" si="91"/>
        <v/>
      </c>
      <c r="DP37" s="225"/>
      <c r="DQ37" s="115" t="str">
        <f t="shared" si="92"/>
        <v/>
      </c>
      <c r="DR37" s="225" t="str">
        <f t="shared" si="93"/>
        <v/>
      </c>
      <c r="DS37" s="224"/>
      <c r="DT37" s="5" t="str">
        <f t="shared" si="94"/>
        <v/>
      </c>
      <c r="DU37" s="224" t="str">
        <f t="shared" si="95"/>
        <v/>
      </c>
      <c r="DV37" s="225"/>
      <c r="DW37" s="115" t="str">
        <f t="shared" si="96"/>
        <v/>
      </c>
      <c r="DX37" s="225" t="str">
        <f t="shared" si="97"/>
        <v/>
      </c>
      <c r="DY37" s="224"/>
      <c r="DZ37" s="5" t="str">
        <f t="shared" si="98"/>
        <v/>
      </c>
      <c r="EA37" s="224" t="str">
        <f t="shared" si="99"/>
        <v/>
      </c>
      <c r="EB37" s="225"/>
      <c r="EC37" s="115" t="str">
        <f t="shared" si="100"/>
        <v/>
      </c>
      <c r="ED37" s="225" t="str">
        <f t="shared" si="101"/>
        <v/>
      </c>
      <c r="EE37" s="224"/>
      <c r="EF37" s="5" t="str">
        <f t="shared" si="102"/>
        <v/>
      </c>
      <c r="EG37" s="224" t="str">
        <f t="shared" si="103"/>
        <v/>
      </c>
      <c r="EH37" s="225"/>
      <c r="EI37" s="115" t="str">
        <f t="shared" si="104"/>
        <v/>
      </c>
      <c r="EJ37" s="225" t="str">
        <f t="shared" si="105"/>
        <v/>
      </c>
      <c r="EK37" s="224"/>
      <c r="EL37" s="5" t="str">
        <f t="shared" si="106"/>
        <v/>
      </c>
      <c r="EM37" s="224" t="str">
        <f t="shared" si="107"/>
        <v/>
      </c>
      <c r="EN37" s="225"/>
      <c r="EO37" s="115" t="str">
        <f t="shared" si="108"/>
        <v/>
      </c>
      <c r="EP37" s="225" t="str">
        <f t="shared" si="109"/>
        <v/>
      </c>
      <c r="EQ37" s="224"/>
      <c r="ER37" s="5" t="str">
        <f t="shared" si="110"/>
        <v/>
      </c>
      <c r="ES37" s="224" t="str">
        <f t="shared" si="111"/>
        <v/>
      </c>
      <c r="ET37" s="225"/>
      <c r="EU37" s="115" t="str">
        <f t="shared" si="112"/>
        <v/>
      </c>
      <c r="EV37" s="225" t="str">
        <f t="shared" si="113"/>
        <v/>
      </c>
      <c r="EW37" s="224"/>
      <c r="EX37" s="5" t="str">
        <f t="shared" si="114"/>
        <v/>
      </c>
      <c r="EY37" s="224" t="str">
        <f t="shared" si="115"/>
        <v/>
      </c>
      <c r="EZ37" s="225"/>
      <c r="FA37" s="115" t="str">
        <f t="shared" si="116"/>
        <v/>
      </c>
      <c r="FB37" s="225" t="str">
        <f t="shared" si="117"/>
        <v/>
      </c>
      <c r="FC37" s="224"/>
      <c r="FD37" s="5" t="str">
        <f t="shared" si="118"/>
        <v/>
      </c>
      <c r="FE37" s="224" t="str">
        <f t="shared" si="119"/>
        <v/>
      </c>
      <c r="FF37" s="225"/>
      <c r="FG37" s="115" t="str">
        <f t="shared" si="120"/>
        <v/>
      </c>
      <c r="FH37" s="225" t="str">
        <f t="shared" si="121"/>
        <v/>
      </c>
      <c r="FI37" s="224"/>
      <c r="FJ37" s="5" t="str">
        <f t="shared" si="122"/>
        <v/>
      </c>
      <c r="FK37" s="224" t="str">
        <f t="shared" si="123"/>
        <v/>
      </c>
      <c r="FL37" s="225"/>
      <c r="FM37" s="115" t="str">
        <f t="shared" si="124"/>
        <v/>
      </c>
      <c r="FN37" s="225" t="str">
        <f t="shared" si="125"/>
        <v/>
      </c>
      <c r="FO37" s="224"/>
      <c r="FP37" s="5" t="str">
        <f t="shared" si="126"/>
        <v/>
      </c>
      <c r="FQ37" s="224" t="str">
        <f t="shared" si="127"/>
        <v/>
      </c>
      <c r="FR37" s="225"/>
      <c r="FS37" s="115" t="str">
        <f t="shared" si="128"/>
        <v/>
      </c>
      <c r="FT37" s="225" t="str">
        <f t="shared" si="129"/>
        <v/>
      </c>
      <c r="FU37" s="253"/>
      <c r="FV37" s="253"/>
      <c r="FW37" s="253"/>
      <c r="FX37" s="253"/>
      <c r="FY37" s="253"/>
    </row>
    <row r="38" spans="1:181" s="3" customFormat="1" x14ac:dyDescent="0.25">
      <c r="A38" s="2" t="str">
        <f t="shared" si="27"/>
        <v/>
      </c>
      <c r="B38" s="2"/>
      <c r="C38" s="82"/>
      <c r="D38" s="109"/>
      <c r="E38" s="101"/>
      <c r="F38" s="2"/>
      <c r="G38" s="76"/>
      <c r="H38" s="114" t="str">
        <f t="shared" si="0"/>
        <v/>
      </c>
      <c r="I38" s="114" t="str">
        <f t="shared" si="1"/>
        <v/>
      </c>
      <c r="J38" s="114" t="str">
        <f t="shared" si="2"/>
        <v/>
      </c>
      <c r="K38" s="114" t="str">
        <f t="shared" si="3"/>
        <v/>
      </c>
      <c r="L38" s="114" t="str">
        <f t="shared" si="4"/>
        <v/>
      </c>
      <c r="M38" s="114" t="str">
        <f t="shared" si="5"/>
        <v/>
      </c>
      <c r="N38" s="114" t="str">
        <f t="shared" si="6"/>
        <v/>
      </c>
      <c r="O38" s="114" t="str">
        <f t="shared" si="7"/>
        <v/>
      </c>
      <c r="P38" s="93" t="str">
        <f t="shared" si="8"/>
        <v/>
      </c>
      <c r="Q38" s="93" t="str">
        <f t="shared" si="9"/>
        <v/>
      </c>
      <c r="R38" s="93" t="str">
        <f t="shared" si="10"/>
        <v/>
      </c>
      <c r="S38" s="93" t="str">
        <f t="shared" si="11"/>
        <v/>
      </c>
      <c r="T38" s="93" t="str">
        <f t="shared" si="12"/>
        <v/>
      </c>
      <c r="U38" s="93" t="str">
        <f t="shared" si="13"/>
        <v/>
      </c>
      <c r="V38" s="93" t="str">
        <f t="shared" si="14"/>
        <v/>
      </c>
      <c r="W38" s="93" t="str">
        <f t="shared" si="15"/>
        <v/>
      </c>
      <c r="X38" s="93" t="str">
        <f t="shared" si="16"/>
        <v/>
      </c>
      <c r="Y38" s="93" t="str">
        <f t="shared" si="17"/>
        <v/>
      </c>
      <c r="Z38" s="93" t="str">
        <f t="shared" si="18"/>
        <v/>
      </c>
      <c r="AA38" s="93" t="str">
        <f t="shared" si="19"/>
        <v/>
      </c>
      <c r="AB38" s="93" t="str">
        <f t="shared" si="20"/>
        <v/>
      </c>
      <c r="AC38" s="93" t="str">
        <f t="shared" si="21"/>
        <v/>
      </c>
      <c r="AD38" s="93" t="str">
        <f t="shared" si="22"/>
        <v/>
      </c>
      <c r="AE38" s="93" t="str">
        <f t="shared" si="23"/>
        <v/>
      </c>
      <c r="AF38" s="93" t="str">
        <f t="shared" si="24"/>
        <v/>
      </c>
      <c r="AG38" s="93" t="str">
        <f t="shared" si="28"/>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224"/>
      <c r="BF38" s="74" t="str">
        <f t="shared" si="130"/>
        <v/>
      </c>
      <c r="BG38" s="36" t="str">
        <f t="shared" si="131"/>
        <v/>
      </c>
      <c r="BH38" s="225"/>
      <c r="BI38" s="75" t="str">
        <f t="shared" si="52"/>
        <v/>
      </c>
      <c r="BJ38" s="37" t="str">
        <f t="shared" si="53"/>
        <v/>
      </c>
      <c r="BK38" s="224"/>
      <c r="BL38" s="74" t="str">
        <f t="shared" si="54"/>
        <v/>
      </c>
      <c r="BM38" s="36" t="str">
        <f t="shared" si="55"/>
        <v/>
      </c>
      <c r="BN38" s="225"/>
      <c r="BO38" s="75" t="str">
        <f t="shared" si="56"/>
        <v/>
      </c>
      <c r="BP38" s="37" t="str">
        <f t="shared" si="57"/>
        <v/>
      </c>
      <c r="BQ38" s="224"/>
      <c r="BR38" s="74" t="str">
        <f t="shared" si="58"/>
        <v/>
      </c>
      <c r="BS38" s="36" t="str">
        <f t="shared" si="59"/>
        <v/>
      </c>
      <c r="BT38" s="225"/>
      <c r="BU38" s="75" t="str">
        <f t="shared" si="60"/>
        <v/>
      </c>
      <c r="BV38" s="37" t="str">
        <f t="shared" si="61"/>
        <v/>
      </c>
      <c r="BW38" s="224"/>
      <c r="BX38" s="74" t="str">
        <f t="shared" si="62"/>
        <v/>
      </c>
      <c r="BY38" s="36" t="str">
        <f t="shared" si="63"/>
        <v/>
      </c>
      <c r="BZ38" s="225"/>
      <c r="CA38" s="75" t="str">
        <f t="shared" si="64"/>
        <v/>
      </c>
      <c r="CB38" s="37" t="str">
        <f t="shared" si="65"/>
        <v/>
      </c>
      <c r="CC38" s="224"/>
      <c r="CD38" s="74" t="str">
        <f t="shared" si="66"/>
        <v/>
      </c>
      <c r="CE38" s="36" t="str">
        <f t="shared" si="67"/>
        <v/>
      </c>
      <c r="CF38" s="225"/>
      <c r="CG38" s="115" t="str">
        <f t="shared" si="68"/>
        <v/>
      </c>
      <c r="CH38" s="225" t="str">
        <f t="shared" si="69"/>
        <v/>
      </c>
      <c r="CI38" s="224"/>
      <c r="CJ38" s="5" t="str">
        <f t="shared" si="70"/>
        <v/>
      </c>
      <c r="CK38" s="224" t="str">
        <f t="shared" si="71"/>
        <v/>
      </c>
      <c r="CL38" s="225"/>
      <c r="CM38" s="115" t="str">
        <f t="shared" si="72"/>
        <v/>
      </c>
      <c r="CN38" s="225" t="str">
        <f t="shared" si="73"/>
        <v/>
      </c>
      <c r="CO38" s="224"/>
      <c r="CP38" s="5" t="str">
        <f t="shared" si="74"/>
        <v/>
      </c>
      <c r="CQ38" s="224" t="str">
        <f t="shared" si="75"/>
        <v/>
      </c>
      <c r="CR38" s="225"/>
      <c r="CS38" s="115" t="str">
        <f t="shared" si="76"/>
        <v/>
      </c>
      <c r="CT38" s="225" t="str">
        <f t="shared" si="77"/>
        <v/>
      </c>
      <c r="CU38" s="224"/>
      <c r="CV38" s="5" t="str">
        <f t="shared" si="78"/>
        <v/>
      </c>
      <c r="CW38" s="224" t="str">
        <f t="shared" si="79"/>
        <v/>
      </c>
      <c r="CX38" s="225"/>
      <c r="CY38" s="115" t="str">
        <f t="shared" si="80"/>
        <v/>
      </c>
      <c r="CZ38" s="225" t="str">
        <f t="shared" si="81"/>
        <v/>
      </c>
      <c r="DA38" s="224"/>
      <c r="DB38" s="5" t="str">
        <f t="shared" si="82"/>
        <v/>
      </c>
      <c r="DC38" s="224" t="str">
        <f t="shared" si="83"/>
        <v/>
      </c>
      <c r="DD38" s="225"/>
      <c r="DE38" s="115" t="str">
        <f t="shared" si="84"/>
        <v/>
      </c>
      <c r="DF38" s="225" t="str">
        <f t="shared" si="85"/>
        <v/>
      </c>
      <c r="DG38" s="224"/>
      <c r="DH38" s="5" t="str">
        <f t="shared" si="86"/>
        <v/>
      </c>
      <c r="DI38" s="224" t="str">
        <f t="shared" si="87"/>
        <v/>
      </c>
      <c r="DJ38" s="225"/>
      <c r="DK38" s="115" t="str">
        <f t="shared" si="88"/>
        <v/>
      </c>
      <c r="DL38" s="225" t="str">
        <f t="shared" si="89"/>
        <v/>
      </c>
      <c r="DM38" s="224"/>
      <c r="DN38" s="5" t="str">
        <f t="shared" si="90"/>
        <v/>
      </c>
      <c r="DO38" s="224" t="str">
        <f t="shared" si="91"/>
        <v/>
      </c>
      <c r="DP38" s="225"/>
      <c r="DQ38" s="115" t="str">
        <f t="shared" si="92"/>
        <v/>
      </c>
      <c r="DR38" s="225" t="str">
        <f t="shared" si="93"/>
        <v/>
      </c>
      <c r="DS38" s="224"/>
      <c r="DT38" s="5" t="str">
        <f t="shared" si="94"/>
        <v/>
      </c>
      <c r="DU38" s="224" t="str">
        <f t="shared" si="95"/>
        <v/>
      </c>
      <c r="DV38" s="225"/>
      <c r="DW38" s="115" t="str">
        <f t="shared" si="96"/>
        <v/>
      </c>
      <c r="DX38" s="225" t="str">
        <f t="shared" si="97"/>
        <v/>
      </c>
      <c r="DY38" s="224"/>
      <c r="DZ38" s="5" t="str">
        <f t="shared" si="98"/>
        <v/>
      </c>
      <c r="EA38" s="224" t="str">
        <f t="shared" si="99"/>
        <v/>
      </c>
      <c r="EB38" s="225"/>
      <c r="EC38" s="115" t="str">
        <f t="shared" si="100"/>
        <v/>
      </c>
      <c r="ED38" s="225" t="str">
        <f t="shared" si="101"/>
        <v/>
      </c>
      <c r="EE38" s="224"/>
      <c r="EF38" s="5" t="str">
        <f t="shared" si="102"/>
        <v/>
      </c>
      <c r="EG38" s="224" t="str">
        <f t="shared" si="103"/>
        <v/>
      </c>
      <c r="EH38" s="225"/>
      <c r="EI38" s="115" t="str">
        <f t="shared" si="104"/>
        <v/>
      </c>
      <c r="EJ38" s="225" t="str">
        <f t="shared" si="105"/>
        <v/>
      </c>
      <c r="EK38" s="224"/>
      <c r="EL38" s="5" t="str">
        <f t="shared" si="106"/>
        <v/>
      </c>
      <c r="EM38" s="224" t="str">
        <f t="shared" si="107"/>
        <v/>
      </c>
      <c r="EN38" s="225"/>
      <c r="EO38" s="115" t="str">
        <f t="shared" si="108"/>
        <v/>
      </c>
      <c r="EP38" s="225" t="str">
        <f t="shared" si="109"/>
        <v/>
      </c>
      <c r="EQ38" s="224"/>
      <c r="ER38" s="5" t="str">
        <f t="shared" si="110"/>
        <v/>
      </c>
      <c r="ES38" s="224" t="str">
        <f t="shared" si="111"/>
        <v/>
      </c>
      <c r="ET38" s="225"/>
      <c r="EU38" s="115" t="str">
        <f t="shared" si="112"/>
        <v/>
      </c>
      <c r="EV38" s="225" t="str">
        <f t="shared" si="113"/>
        <v/>
      </c>
      <c r="EW38" s="224"/>
      <c r="EX38" s="5" t="str">
        <f t="shared" si="114"/>
        <v/>
      </c>
      <c r="EY38" s="224" t="str">
        <f t="shared" si="115"/>
        <v/>
      </c>
      <c r="EZ38" s="225"/>
      <c r="FA38" s="115" t="str">
        <f t="shared" si="116"/>
        <v/>
      </c>
      <c r="FB38" s="225" t="str">
        <f t="shared" si="117"/>
        <v/>
      </c>
      <c r="FC38" s="224"/>
      <c r="FD38" s="5" t="str">
        <f t="shared" si="118"/>
        <v/>
      </c>
      <c r="FE38" s="224" t="str">
        <f t="shared" si="119"/>
        <v/>
      </c>
      <c r="FF38" s="225"/>
      <c r="FG38" s="115" t="str">
        <f t="shared" si="120"/>
        <v/>
      </c>
      <c r="FH38" s="225" t="str">
        <f t="shared" si="121"/>
        <v/>
      </c>
      <c r="FI38" s="224"/>
      <c r="FJ38" s="5" t="str">
        <f t="shared" si="122"/>
        <v/>
      </c>
      <c r="FK38" s="224" t="str">
        <f t="shared" si="123"/>
        <v/>
      </c>
      <c r="FL38" s="225"/>
      <c r="FM38" s="115" t="str">
        <f t="shared" si="124"/>
        <v/>
      </c>
      <c r="FN38" s="225" t="str">
        <f t="shared" si="125"/>
        <v/>
      </c>
      <c r="FO38" s="224"/>
      <c r="FP38" s="5" t="str">
        <f t="shared" si="126"/>
        <v/>
      </c>
      <c r="FQ38" s="224" t="str">
        <f t="shared" si="127"/>
        <v/>
      </c>
      <c r="FR38" s="225"/>
      <c r="FS38" s="115" t="str">
        <f t="shared" si="128"/>
        <v/>
      </c>
      <c r="FT38" s="225" t="str">
        <f t="shared" si="129"/>
        <v/>
      </c>
      <c r="FU38" s="253"/>
      <c r="FV38" s="253"/>
      <c r="FW38" s="253"/>
      <c r="FX38" s="253"/>
      <c r="FY38" s="253"/>
    </row>
    <row r="39" spans="1:181" s="3" customFormat="1" x14ac:dyDescent="0.25">
      <c r="A39" s="2" t="str">
        <f t="shared" si="27"/>
        <v/>
      </c>
      <c r="B39" s="2"/>
      <c r="C39" s="82"/>
      <c r="D39" s="109"/>
      <c r="E39" s="101"/>
      <c r="F39" s="2"/>
      <c r="G39" s="76"/>
      <c r="H39" s="114" t="str">
        <f t="shared" si="0"/>
        <v/>
      </c>
      <c r="I39" s="114" t="str">
        <f t="shared" si="1"/>
        <v/>
      </c>
      <c r="J39" s="114" t="str">
        <f t="shared" si="2"/>
        <v/>
      </c>
      <c r="K39" s="114" t="str">
        <f t="shared" si="3"/>
        <v/>
      </c>
      <c r="L39" s="114" t="str">
        <f t="shared" si="4"/>
        <v/>
      </c>
      <c r="M39" s="114" t="str">
        <f t="shared" si="5"/>
        <v/>
      </c>
      <c r="N39" s="114" t="str">
        <f t="shared" si="6"/>
        <v/>
      </c>
      <c r="O39" s="114" t="str">
        <f t="shared" si="7"/>
        <v/>
      </c>
      <c r="P39" s="93" t="str">
        <f t="shared" si="8"/>
        <v/>
      </c>
      <c r="Q39" s="93" t="str">
        <f t="shared" si="9"/>
        <v/>
      </c>
      <c r="R39" s="93" t="str">
        <f t="shared" si="10"/>
        <v/>
      </c>
      <c r="S39" s="93" t="str">
        <f t="shared" si="11"/>
        <v/>
      </c>
      <c r="T39" s="93" t="str">
        <f t="shared" si="12"/>
        <v/>
      </c>
      <c r="U39" s="93" t="str">
        <f t="shared" si="13"/>
        <v/>
      </c>
      <c r="V39" s="93" t="str">
        <f t="shared" si="14"/>
        <v/>
      </c>
      <c r="W39" s="93" t="str">
        <f t="shared" si="15"/>
        <v/>
      </c>
      <c r="X39" s="93" t="str">
        <f t="shared" si="16"/>
        <v/>
      </c>
      <c r="Y39" s="93" t="str">
        <f t="shared" si="17"/>
        <v/>
      </c>
      <c r="Z39" s="93" t="str">
        <f t="shared" si="18"/>
        <v/>
      </c>
      <c r="AA39" s="93" t="str">
        <f t="shared" si="19"/>
        <v/>
      </c>
      <c r="AB39" s="93" t="str">
        <f t="shared" si="20"/>
        <v/>
      </c>
      <c r="AC39" s="93" t="str">
        <f t="shared" si="21"/>
        <v/>
      </c>
      <c r="AD39" s="93" t="str">
        <f t="shared" si="22"/>
        <v/>
      </c>
      <c r="AE39" s="93" t="str">
        <f t="shared" si="23"/>
        <v/>
      </c>
      <c r="AF39" s="93" t="str">
        <f t="shared" si="24"/>
        <v/>
      </c>
      <c r="AG39" s="93" t="str">
        <f t="shared" si="28"/>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224"/>
      <c r="BF39" s="74" t="str">
        <f t="shared" si="130"/>
        <v/>
      </c>
      <c r="BG39" s="36" t="str">
        <f t="shared" si="131"/>
        <v/>
      </c>
      <c r="BH39" s="225"/>
      <c r="BI39" s="75" t="str">
        <f t="shared" si="52"/>
        <v/>
      </c>
      <c r="BJ39" s="37" t="str">
        <f t="shared" si="53"/>
        <v/>
      </c>
      <c r="BK39" s="224"/>
      <c r="BL39" s="74" t="str">
        <f t="shared" si="54"/>
        <v/>
      </c>
      <c r="BM39" s="36" t="str">
        <f t="shared" si="55"/>
        <v/>
      </c>
      <c r="BN39" s="225"/>
      <c r="BO39" s="75" t="str">
        <f t="shared" si="56"/>
        <v/>
      </c>
      <c r="BP39" s="37" t="str">
        <f t="shared" si="57"/>
        <v/>
      </c>
      <c r="BQ39" s="224"/>
      <c r="BR39" s="74" t="str">
        <f t="shared" si="58"/>
        <v/>
      </c>
      <c r="BS39" s="36" t="str">
        <f t="shared" si="59"/>
        <v/>
      </c>
      <c r="BT39" s="225"/>
      <c r="BU39" s="75" t="str">
        <f t="shared" si="60"/>
        <v/>
      </c>
      <c r="BV39" s="37" t="str">
        <f t="shared" si="61"/>
        <v/>
      </c>
      <c r="BW39" s="224"/>
      <c r="BX39" s="74" t="str">
        <f t="shared" si="62"/>
        <v/>
      </c>
      <c r="BY39" s="36" t="str">
        <f t="shared" si="63"/>
        <v/>
      </c>
      <c r="BZ39" s="225"/>
      <c r="CA39" s="75" t="str">
        <f t="shared" si="64"/>
        <v/>
      </c>
      <c r="CB39" s="37" t="str">
        <f t="shared" si="65"/>
        <v/>
      </c>
      <c r="CC39" s="224"/>
      <c r="CD39" s="74" t="str">
        <f t="shared" si="66"/>
        <v/>
      </c>
      <c r="CE39" s="36" t="str">
        <f t="shared" si="67"/>
        <v/>
      </c>
      <c r="CF39" s="225"/>
      <c r="CG39" s="115" t="str">
        <f t="shared" si="68"/>
        <v/>
      </c>
      <c r="CH39" s="225" t="str">
        <f t="shared" si="69"/>
        <v/>
      </c>
      <c r="CI39" s="224"/>
      <c r="CJ39" s="5" t="str">
        <f t="shared" si="70"/>
        <v/>
      </c>
      <c r="CK39" s="224" t="str">
        <f t="shared" si="71"/>
        <v/>
      </c>
      <c r="CL39" s="225"/>
      <c r="CM39" s="115" t="str">
        <f t="shared" si="72"/>
        <v/>
      </c>
      <c r="CN39" s="225" t="str">
        <f t="shared" si="73"/>
        <v/>
      </c>
      <c r="CO39" s="224"/>
      <c r="CP39" s="5" t="str">
        <f t="shared" si="74"/>
        <v/>
      </c>
      <c r="CQ39" s="224" t="str">
        <f t="shared" si="75"/>
        <v/>
      </c>
      <c r="CR39" s="225"/>
      <c r="CS39" s="115" t="str">
        <f t="shared" si="76"/>
        <v/>
      </c>
      <c r="CT39" s="225" t="str">
        <f t="shared" si="77"/>
        <v/>
      </c>
      <c r="CU39" s="224"/>
      <c r="CV39" s="5" t="str">
        <f t="shared" si="78"/>
        <v/>
      </c>
      <c r="CW39" s="224" t="str">
        <f t="shared" si="79"/>
        <v/>
      </c>
      <c r="CX39" s="225"/>
      <c r="CY39" s="115" t="str">
        <f t="shared" si="80"/>
        <v/>
      </c>
      <c r="CZ39" s="225" t="str">
        <f t="shared" si="81"/>
        <v/>
      </c>
      <c r="DA39" s="224"/>
      <c r="DB39" s="5" t="str">
        <f t="shared" si="82"/>
        <v/>
      </c>
      <c r="DC39" s="224" t="str">
        <f t="shared" si="83"/>
        <v/>
      </c>
      <c r="DD39" s="225"/>
      <c r="DE39" s="115" t="str">
        <f t="shared" si="84"/>
        <v/>
      </c>
      <c r="DF39" s="225" t="str">
        <f t="shared" si="85"/>
        <v/>
      </c>
      <c r="DG39" s="224"/>
      <c r="DH39" s="5" t="str">
        <f t="shared" si="86"/>
        <v/>
      </c>
      <c r="DI39" s="224" t="str">
        <f t="shared" si="87"/>
        <v/>
      </c>
      <c r="DJ39" s="225"/>
      <c r="DK39" s="115" t="str">
        <f t="shared" si="88"/>
        <v/>
      </c>
      <c r="DL39" s="225" t="str">
        <f t="shared" si="89"/>
        <v/>
      </c>
      <c r="DM39" s="224"/>
      <c r="DN39" s="5" t="str">
        <f t="shared" si="90"/>
        <v/>
      </c>
      <c r="DO39" s="224" t="str">
        <f t="shared" si="91"/>
        <v/>
      </c>
      <c r="DP39" s="225"/>
      <c r="DQ39" s="115" t="str">
        <f t="shared" si="92"/>
        <v/>
      </c>
      <c r="DR39" s="225" t="str">
        <f t="shared" si="93"/>
        <v/>
      </c>
      <c r="DS39" s="224"/>
      <c r="DT39" s="5" t="str">
        <f t="shared" si="94"/>
        <v/>
      </c>
      <c r="DU39" s="224" t="str">
        <f t="shared" si="95"/>
        <v/>
      </c>
      <c r="DV39" s="225"/>
      <c r="DW39" s="115" t="str">
        <f t="shared" si="96"/>
        <v/>
      </c>
      <c r="DX39" s="225" t="str">
        <f t="shared" si="97"/>
        <v/>
      </c>
      <c r="DY39" s="224"/>
      <c r="DZ39" s="5" t="str">
        <f t="shared" si="98"/>
        <v/>
      </c>
      <c r="EA39" s="224" t="str">
        <f t="shared" si="99"/>
        <v/>
      </c>
      <c r="EB39" s="225"/>
      <c r="EC39" s="115" t="str">
        <f t="shared" si="100"/>
        <v/>
      </c>
      <c r="ED39" s="225" t="str">
        <f t="shared" si="101"/>
        <v/>
      </c>
      <c r="EE39" s="224"/>
      <c r="EF39" s="5" t="str">
        <f t="shared" si="102"/>
        <v/>
      </c>
      <c r="EG39" s="224" t="str">
        <f t="shared" si="103"/>
        <v/>
      </c>
      <c r="EH39" s="225"/>
      <c r="EI39" s="115" t="str">
        <f t="shared" si="104"/>
        <v/>
      </c>
      <c r="EJ39" s="225" t="str">
        <f t="shared" si="105"/>
        <v/>
      </c>
      <c r="EK39" s="224"/>
      <c r="EL39" s="5" t="str">
        <f t="shared" si="106"/>
        <v/>
      </c>
      <c r="EM39" s="224" t="str">
        <f t="shared" si="107"/>
        <v/>
      </c>
      <c r="EN39" s="225"/>
      <c r="EO39" s="115" t="str">
        <f t="shared" si="108"/>
        <v/>
      </c>
      <c r="EP39" s="225" t="str">
        <f t="shared" si="109"/>
        <v/>
      </c>
      <c r="EQ39" s="224"/>
      <c r="ER39" s="5" t="str">
        <f t="shared" si="110"/>
        <v/>
      </c>
      <c r="ES39" s="224" t="str">
        <f t="shared" si="111"/>
        <v/>
      </c>
      <c r="ET39" s="225"/>
      <c r="EU39" s="115" t="str">
        <f t="shared" si="112"/>
        <v/>
      </c>
      <c r="EV39" s="225" t="str">
        <f t="shared" si="113"/>
        <v/>
      </c>
      <c r="EW39" s="224"/>
      <c r="EX39" s="5" t="str">
        <f t="shared" si="114"/>
        <v/>
      </c>
      <c r="EY39" s="224" t="str">
        <f t="shared" si="115"/>
        <v/>
      </c>
      <c r="EZ39" s="225"/>
      <c r="FA39" s="115" t="str">
        <f t="shared" si="116"/>
        <v/>
      </c>
      <c r="FB39" s="225" t="str">
        <f t="shared" si="117"/>
        <v/>
      </c>
      <c r="FC39" s="224"/>
      <c r="FD39" s="5" t="str">
        <f t="shared" si="118"/>
        <v/>
      </c>
      <c r="FE39" s="224" t="str">
        <f t="shared" si="119"/>
        <v/>
      </c>
      <c r="FF39" s="225"/>
      <c r="FG39" s="115" t="str">
        <f t="shared" si="120"/>
        <v/>
      </c>
      <c r="FH39" s="225" t="str">
        <f t="shared" si="121"/>
        <v/>
      </c>
      <c r="FI39" s="224"/>
      <c r="FJ39" s="5" t="str">
        <f t="shared" si="122"/>
        <v/>
      </c>
      <c r="FK39" s="224" t="str">
        <f t="shared" si="123"/>
        <v/>
      </c>
      <c r="FL39" s="225"/>
      <c r="FM39" s="115" t="str">
        <f t="shared" si="124"/>
        <v/>
      </c>
      <c r="FN39" s="225" t="str">
        <f t="shared" si="125"/>
        <v/>
      </c>
      <c r="FO39" s="224"/>
      <c r="FP39" s="5" t="str">
        <f t="shared" si="126"/>
        <v/>
      </c>
      <c r="FQ39" s="224" t="str">
        <f t="shared" si="127"/>
        <v/>
      </c>
      <c r="FR39" s="225"/>
      <c r="FS39" s="115" t="str">
        <f t="shared" si="128"/>
        <v/>
      </c>
      <c r="FT39" s="225" t="str">
        <f t="shared" si="129"/>
        <v/>
      </c>
      <c r="FU39" s="253"/>
      <c r="FV39" s="253"/>
      <c r="FW39" s="253"/>
      <c r="FX39" s="253"/>
      <c r="FY39" s="253"/>
    </row>
    <row r="40" spans="1:181" s="14" customFormat="1" x14ac:dyDescent="0.25">
      <c r="A40" s="2" t="str">
        <f t="shared" si="27"/>
        <v/>
      </c>
      <c r="B40" s="2"/>
      <c r="C40" s="82"/>
      <c r="D40" s="109"/>
      <c r="E40" s="101"/>
      <c r="F40" s="2"/>
      <c r="G40" s="76"/>
      <c r="H40" s="114" t="str">
        <f t="shared" si="0"/>
        <v/>
      </c>
      <c r="I40" s="114" t="str">
        <f t="shared" si="1"/>
        <v/>
      </c>
      <c r="J40" s="114" t="str">
        <f t="shared" si="2"/>
        <v/>
      </c>
      <c r="K40" s="114" t="str">
        <f t="shared" si="3"/>
        <v/>
      </c>
      <c r="L40" s="114" t="str">
        <f t="shared" si="4"/>
        <v/>
      </c>
      <c r="M40" s="114" t="str">
        <f t="shared" si="5"/>
        <v/>
      </c>
      <c r="N40" s="114" t="str">
        <f t="shared" si="6"/>
        <v/>
      </c>
      <c r="O40" s="114" t="str">
        <f t="shared" si="7"/>
        <v/>
      </c>
      <c r="P40" s="93" t="str">
        <f t="shared" si="8"/>
        <v/>
      </c>
      <c r="Q40" s="93" t="str">
        <f t="shared" si="9"/>
        <v/>
      </c>
      <c r="R40" s="93" t="str">
        <f t="shared" si="10"/>
        <v/>
      </c>
      <c r="S40" s="93" t="str">
        <f t="shared" si="11"/>
        <v/>
      </c>
      <c r="T40" s="93" t="str">
        <f t="shared" si="12"/>
        <v/>
      </c>
      <c r="U40" s="93" t="str">
        <f t="shared" si="13"/>
        <v/>
      </c>
      <c r="V40" s="93" t="str">
        <f t="shared" si="14"/>
        <v/>
      </c>
      <c r="W40" s="93" t="str">
        <f t="shared" si="15"/>
        <v/>
      </c>
      <c r="X40" s="93" t="str">
        <f t="shared" si="16"/>
        <v/>
      </c>
      <c r="Y40" s="93" t="str">
        <f t="shared" si="17"/>
        <v/>
      </c>
      <c r="Z40" s="93" t="str">
        <f t="shared" si="18"/>
        <v/>
      </c>
      <c r="AA40" s="93" t="str">
        <f t="shared" si="19"/>
        <v/>
      </c>
      <c r="AB40" s="93" t="str">
        <f t="shared" si="20"/>
        <v/>
      </c>
      <c r="AC40" s="93" t="str">
        <f t="shared" si="21"/>
        <v/>
      </c>
      <c r="AD40" s="93" t="str">
        <f t="shared" si="22"/>
        <v/>
      </c>
      <c r="AE40" s="93" t="str">
        <f t="shared" si="23"/>
        <v/>
      </c>
      <c r="AF40" s="93" t="str">
        <f t="shared" si="24"/>
        <v/>
      </c>
      <c r="AG40" s="93" t="str">
        <f t="shared" si="28"/>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224"/>
      <c r="BF40" s="74" t="str">
        <f t="shared" si="130"/>
        <v/>
      </c>
      <c r="BG40" s="36" t="str">
        <f t="shared" si="131"/>
        <v/>
      </c>
      <c r="BH40" s="225"/>
      <c r="BI40" s="75" t="str">
        <f t="shared" si="52"/>
        <v/>
      </c>
      <c r="BJ40" s="37" t="str">
        <f t="shared" si="53"/>
        <v/>
      </c>
      <c r="BK40" s="224"/>
      <c r="BL40" s="74" t="str">
        <f t="shared" si="54"/>
        <v/>
      </c>
      <c r="BM40" s="36" t="str">
        <f t="shared" si="55"/>
        <v/>
      </c>
      <c r="BN40" s="225"/>
      <c r="BO40" s="75" t="str">
        <f t="shared" si="56"/>
        <v/>
      </c>
      <c r="BP40" s="37" t="str">
        <f t="shared" si="57"/>
        <v/>
      </c>
      <c r="BQ40" s="224"/>
      <c r="BR40" s="74" t="str">
        <f t="shared" si="58"/>
        <v/>
      </c>
      <c r="BS40" s="36" t="str">
        <f t="shared" si="59"/>
        <v/>
      </c>
      <c r="BT40" s="225"/>
      <c r="BU40" s="75" t="str">
        <f t="shared" si="60"/>
        <v/>
      </c>
      <c r="BV40" s="37" t="str">
        <f t="shared" si="61"/>
        <v/>
      </c>
      <c r="BW40" s="224"/>
      <c r="BX40" s="74" t="str">
        <f t="shared" si="62"/>
        <v/>
      </c>
      <c r="BY40" s="36" t="str">
        <f t="shared" si="63"/>
        <v/>
      </c>
      <c r="BZ40" s="225"/>
      <c r="CA40" s="75" t="str">
        <f t="shared" si="64"/>
        <v/>
      </c>
      <c r="CB40" s="37" t="str">
        <f t="shared" si="65"/>
        <v/>
      </c>
      <c r="CC40" s="224"/>
      <c r="CD40" s="74" t="str">
        <f t="shared" si="66"/>
        <v/>
      </c>
      <c r="CE40" s="36" t="str">
        <f t="shared" si="67"/>
        <v/>
      </c>
      <c r="CF40" s="225"/>
      <c r="CG40" s="115" t="str">
        <f t="shared" si="68"/>
        <v/>
      </c>
      <c r="CH40" s="225" t="str">
        <f t="shared" si="69"/>
        <v/>
      </c>
      <c r="CI40" s="224"/>
      <c r="CJ40" s="5" t="str">
        <f t="shared" si="70"/>
        <v/>
      </c>
      <c r="CK40" s="224" t="str">
        <f t="shared" si="71"/>
        <v/>
      </c>
      <c r="CL40" s="225"/>
      <c r="CM40" s="115" t="str">
        <f t="shared" si="72"/>
        <v/>
      </c>
      <c r="CN40" s="225" t="str">
        <f t="shared" si="73"/>
        <v/>
      </c>
      <c r="CO40" s="224"/>
      <c r="CP40" s="5" t="str">
        <f t="shared" si="74"/>
        <v/>
      </c>
      <c r="CQ40" s="224" t="str">
        <f t="shared" si="75"/>
        <v/>
      </c>
      <c r="CR40" s="225"/>
      <c r="CS40" s="115" t="str">
        <f t="shared" si="76"/>
        <v/>
      </c>
      <c r="CT40" s="225" t="str">
        <f t="shared" si="77"/>
        <v/>
      </c>
      <c r="CU40" s="224"/>
      <c r="CV40" s="5" t="str">
        <f t="shared" si="78"/>
        <v/>
      </c>
      <c r="CW40" s="224" t="str">
        <f t="shared" si="79"/>
        <v/>
      </c>
      <c r="CX40" s="225"/>
      <c r="CY40" s="115" t="str">
        <f t="shared" si="80"/>
        <v/>
      </c>
      <c r="CZ40" s="225" t="str">
        <f t="shared" si="81"/>
        <v/>
      </c>
      <c r="DA40" s="224"/>
      <c r="DB40" s="5" t="str">
        <f t="shared" si="82"/>
        <v/>
      </c>
      <c r="DC40" s="224" t="str">
        <f t="shared" si="83"/>
        <v/>
      </c>
      <c r="DD40" s="225"/>
      <c r="DE40" s="115" t="str">
        <f t="shared" si="84"/>
        <v/>
      </c>
      <c r="DF40" s="225" t="str">
        <f t="shared" si="85"/>
        <v/>
      </c>
      <c r="DG40" s="224"/>
      <c r="DH40" s="5" t="str">
        <f t="shared" si="86"/>
        <v/>
      </c>
      <c r="DI40" s="224" t="str">
        <f t="shared" si="87"/>
        <v/>
      </c>
      <c r="DJ40" s="225"/>
      <c r="DK40" s="115" t="str">
        <f t="shared" si="88"/>
        <v/>
      </c>
      <c r="DL40" s="225" t="str">
        <f t="shared" si="89"/>
        <v/>
      </c>
      <c r="DM40" s="224"/>
      <c r="DN40" s="5" t="str">
        <f t="shared" si="90"/>
        <v/>
      </c>
      <c r="DO40" s="224" t="str">
        <f t="shared" si="91"/>
        <v/>
      </c>
      <c r="DP40" s="225"/>
      <c r="DQ40" s="115" t="str">
        <f t="shared" si="92"/>
        <v/>
      </c>
      <c r="DR40" s="225" t="str">
        <f t="shared" si="93"/>
        <v/>
      </c>
      <c r="DS40" s="224"/>
      <c r="DT40" s="5" t="str">
        <f t="shared" si="94"/>
        <v/>
      </c>
      <c r="DU40" s="224" t="str">
        <f t="shared" si="95"/>
        <v/>
      </c>
      <c r="DV40" s="225"/>
      <c r="DW40" s="115" t="str">
        <f t="shared" si="96"/>
        <v/>
      </c>
      <c r="DX40" s="225" t="str">
        <f t="shared" si="97"/>
        <v/>
      </c>
      <c r="DY40" s="224"/>
      <c r="DZ40" s="5" t="str">
        <f t="shared" si="98"/>
        <v/>
      </c>
      <c r="EA40" s="224" t="str">
        <f t="shared" si="99"/>
        <v/>
      </c>
      <c r="EB40" s="225"/>
      <c r="EC40" s="115" t="str">
        <f t="shared" si="100"/>
        <v/>
      </c>
      <c r="ED40" s="225" t="str">
        <f t="shared" si="101"/>
        <v/>
      </c>
      <c r="EE40" s="224"/>
      <c r="EF40" s="5" t="str">
        <f t="shared" si="102"/>
        <v/>
      </c>
      <c r="EG40" s="224" t="str">
        <f t="shared" si="103"/>
        <v/>
      </c>
      <c r="EH40" s="225"/>
      <c r="EI40" s="115" t="str">
        <f t="shared" si="104"/>
        <v/>
      </c>
      <c r="EJ40" s="225" t="str">
        <f t="shared" si="105"/>
        <v/>
      </c>
      <c r="EK40" s="224"/>
      <c r="EL40" s="5" t="str">
        <f t="shared" si="106"/>
        <v/>
      </c>
      <c r="EM40" s="224" t="str">
        <f t="shared" si="107"/>
        <v/>
      </c>
      <c r="EN40" s="225"/>
      <c r="EO40" s="115" t="str">
        <f t="shared" si="108"/>
        <v/>
      </c>
      <c r="EP40" s="225" t="str">
        <f t="shared" si="109"/>
        <v/>
      </c>
      <c r="EQ40" s="224"/>
      <c r="ER40" s="5" t="str">
        <f t="shared" si="110"/>
        <v/>
      </c>
      <c r="ES40" s="224" t="str">
        <f t="shared" si="111"/>
        <v/>
      </c>
      <c r="ET40" s="225"/>
      <c r="EU40" s="115" t="str">
        <f t="shared" si="112"/>
        <v/>
      </c>
      <c r="EV40" s="225" t="str">
        <f t="shared" si="113"/>
        <v/>
      </c>
      <c r="EW40" s="224"/>
      <c r="EX40" s="5" t="str">
        <f t="shared" si="114"/>
        <v/>
      </c>
      <c r="EY40" s="224" t="str">
        <f t="shared" si="115"/>
        <v/>
      </c>
      <c r="EZ40" s="225"/>
      <c r="FA40" s="115" t="str">
        <f t="shared" si="116"/>
        <v/>
      </c>
      <c r="FB40" s="225" t="str">
        <f t="shared" si="117"/>
        <v/>
      </c>
      <c r="FC40" s="224"/>
      <c r="FD40" s="5" t="str">
        <f t="shared" si="118"/>
        <v/>
      </c>
      <c r="FE40" s="224" t="str">
        <f t="shared" si="119"/>
        <v/>
      </c>
      <c r="FF40" s="225"/>
      <c r="FG40" s="115" t="str">
        <f t="shared" si="120"/>
        <v/>
      </c>
      <c r="FH40" s="225" t="str">
        <f t="shared" si="121"/>
        <v/>
      </c>
      <c r="FI40" s="224"/>
      <c r="FJ40" s="5" t="str">
        <f t="shared" si="122"/>
        <v/>
      </c>
      <c r="FK40" s="224" t="str">
        <f t="shared" si="123"/>
        <v/>
      </c>
      <c r="FL40" s="225"/>
      <c r="FM40" s="115" t="str">
        <f t="shared" si="124"/>
        <v/>
      </c>
      <c r="FN40" s="225" t="str">
        <f t="shared" si="125"/>
        <v/>
      </c>
      <c r="FO40" s="224"/>
      <c r="FP40" s="5" t="str">
        <f t="shared" si="126"/>
        <v/>
      </c>
      <c r="FQ40" s="224" t="str">
        <f t="shared" si="127"/>
        <v/>
      </c>
      <c r="FR40" s="225"/>
      <c r="FS40" s="115" t="str">
        <f t="shared" si="128"/>
        <v/>
      </c>
      <c r="FT40" s="225" t="str">
        <f t="shared" si="129"/>
        <v/>
      </c>
      <c r="FU40" s="253"/>
      <c r="FV40" s="253"/>
      <c r="FW40" s="253"/>
      <c r="FX40" s="253"/>
      <c r="FY40" s="253"/>
    </row>
    <row r="41" spans="1:181" s="14" customFormat="1" x14ac:dyDescent="0.25">
      <c r="A41" s="2" t="str">
        <f t="shared" si="27"/>
        <v/>
      </c>
      <c r="B41" s="2"/>
      <c r="C41" s="82"/>
      <c r="D41" s="109"/>
      <c r="E41" s="101"/>
      <c r="F41" s="2"/>
      <c r="G41" s="76"/>
      <c r="H41" s="114" t="str">
        <f t="shared" si="0"/>
        <v/>
      </c>
      <c r="I41" s="114" t="str">
        <f t="shared" si="1"/>
        <v/>
      </c>
      <c r="J41" s="114" t="str">
        <f t="shared" si="2"/>
        <v/>
      </c>
      <c r="K41" s="114" t="str">
        <f t="shared" si="3"/>
        <v/>
      </c>
      <c r="L41" s="114" t="str">
        <f t="shared" si="4"/>
        <v/>
      </c>
      <c r="M41" s="114" t="str">
        <f t="shared" si="5"/>
        <v/>
      </c>
      <c r="N41" s="114" t="str">
        <f t="shared" si="6"/>
        <v/>
      </c>
      <c r="O41" s="114" t="str">
        <f t="shared" si="7"/>
        <v/>
      </c>
      <c r="P41" s="93" t="str">
        <f t="shared" si="8"/>
        <v/>
      </c>
      <c r="Q41" s="93" t="str">
        <f t="shared" si="9"/>
        <v/>
      </c>
      <c r="R41" s="93" t="str">
        <f t="shared" si="10"/>
        <v/>
      </c>
      <c r="S41" s="93" t="str">
        <f t="shared" si="11"/>
        <v/>
      </c>
      <c r="T41" s="93" t="str">
        <f t="shared" si="12"/>
        <v/>
      </c>
      <c r="U41" s="93" t="str">
        <f t="shared" si="13"/>
        <v/>
      </c>
      <c r="V41" s="93" t="str">
        <f t="shared" si="14"/>
        <v/>
      </c>
      <c r="W41" s="93" t="str">
        <f t="shared" si="15"/>
        <v/>
      </c>
      <c r="X41" s="93" t="str">
        <f t="shared" si="16"/>
        <v/>
      </c>
      <c r="Y41" s="93" t="str">
        <f t="shared" si="17"/>
        <v/>
      </c>
      <c r="Z41" s="93" t="str">
        <f t="shared" si="18"/>
        <v/>
      </c>
      <c r="AA41" s="93" t="str">
        <f t="shared" si="19"/>
        <v/>
      </c>
      <c r="AB41" s="93" t="str">
        <f t="shared" si="20"/>
        <v/>
      </c>
      <c r="AC41" s="93" t="str">
        <f t="shared" si="21"/>
        <v/>
      </c>
      <c r="AD41" s="93" t="str">
        <f t="shared" si="22"/>
        <v/>
      </c>
      <c r="AE41" s="93" t="str">
        <f t="shared" si="23"/>
        <v/>
      </c>
      <c r="AF41" s="93" t="str">
        <f t="shared" si="24"/>
        <v/>
      </c>
      <c r="AG41" s="93" t="str">
        <f t="shared" si="28"/>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224"/>
      <c r="BF41" s="74" t="str">
        <f t="shared" si="130"/>
        <v/>
      </c>
      <c r="BG41" s="36" t="str">
        <f t="shared" si="131"/>
        <v/>
      </c>
      <c r="BH41" s="225"/>
      <c r="BI41" s="75" t="str">
        <f t="shared" si="52"/>
        <v/>
      </c>
      <c r="BJ41" s="37" t="str">
        <f t="shared" si="53"/>
        <v/>
      </c>
      <c r="BK41" s="224"/>
      <c r="BL41" s="74" t="str">
        <f t="shared" si="54"/>
        <v/>
      </c>
      <c r="BM41" s="36" t="str">
        <f t="shared" si="55"/>
        <v/>
      </c>
      <c r="BN41" s="225"/>
      <c r="BO41" s="75" t="str">
        <f t="shared" si="56"/>
        <v/>
      </c>
      <c r="BP41" s="37" t="str">
        <f t="shared" si="57"/>
        <v/>
      </c>
      <c r="BQ41" s="224"/>
      <c r="BR41" s="74" t="str">
        <f t="shared" si="58"/>
        <v/>
      </c>
      <c r="BS41" s="36" t="str">
        <f t="shared" si="59"/>
        <v/>
      </c>
      <c r="BT41" s="225"/>
      <c r="BU41" s="75" t="str">
        <f t="shared" si="60"/>
        <v/>
      </c>
      <c r="BV41" s="37" t="str">
        <f t="shared" si="61"/>
        <v/>
      </c>
      <c r="BW41" s="224"/>
      <c r="BX41" s="74" t="str">
        <f t="shared" si="62"/>
        <v/>
      </c>
      <c r="BY41" s="36" t="str">
        <f t="shared" si="63"/>
        <v/>
      </c>
      <c r="BZ41" s="225"/>
      <c r="CA41" s="75" t="str">
        <f t="shared" si="64"/>
        <v/>
      </c>
      <c r="CB41" s="37" t="str">
        <f t="shared" si="65"/>
        <v/>
      </c>
      <c r="CC41" s="224"/>
      <c r="CD41" s="74" t="str">
        <f t="shared" si="66"/>
        <v/>
      </c>
      <c r="CE41" s="36" t="str">
        <f t="shared" si="67"/>
        <v/>
      </c>
      <c r="CF41" s="225"/>
      <c r="CG41" s="115" t="str">
        <f t="shared" si="68"/>
        <v/>
      </c>
      <c r="CH41" s="225" t="str">
        <f t="shared" si="69"/>
        <v/>
      </c>
      <c r="CI41" s="224"/>
      <c r="CJ41" s="5" t="str">
        <f t="shared" si="70"/>
        <v/>
      </c>
      <c r="CK41" s="224" t="str">
        <f t="shared" si="71"/>
        <v/>
      </c>
      <c r="CL41" s="225"/>
      <c r="CM41" s="115" t="str">
        <f t="shared" si="72"/>
        <v/>
      </c>
      <c r="CN41" s="225" t="str">
        <f t="shared" si="73"/>
        <v/>
      </c>
      <c r="CO41" s="224"/>
      <c r="CP41" s="5" t="str">
        <f t="shared" si="74"/>
        <v/>
      </c>
      <c r="CQ41" s="224" t="str">
        <f t="shared" si="75"/>
        <v/>
      </c>
      <c r="CR41" s="225"/>
      <c r="CS41" s="115" t="str">
        <f t="shared" si="76"/>
        <v/>
      </c>
      <c r="CT41" s="225" t="str">
        <f t="shared" si="77"/>
        <v/>
      </c>
      <c r="CU41" s="224"/>
      <c r="CV41" s="5" t="str">
        <f t="shared" si="78"/>
        <v/>
      </c>
      <c r="CW41" s="224" t="str">
        <f t="shared" si="79"/>
        <v/>
      </c>
      <c r="CX41" s="225"/>
      <c r="CY41" s="115" t="str">
        <f t="shared" si="80"/>
        <v/>
      </c>
      <c r="CZ41" s="225" t="str">
        <f t="shared" si="81"/>
        <v/>
      </c>
      <c r="DA41" s="224"/>
      <c r="DB41" s="5" t="str">
        <f t="shared" si="82"/>
        <v/>
      </c>
      <c r="DC41" s="224" t="str">
        <f t="shared" si="83"/>
        <v/>
      </c>
      <c r="DD41" s="225"/>
      <c r="DE41" s="115" t="str">
        <f t="shared" si="84"/>
        <v/>
      </c>
      <c r="DF41" s="225" t="str">
        <f t="shared" si="85"/>
        <v/>
      </c>
      <c r="DG41" s="224"/>
      <c r="DH41" s="5" t="str">
        <f t="shared" si="86"/>
        <v/>
      </c>
      <c r="DI41" s="224" t="str">
        <f t="shared" si="87"/>
        <v/>
      </c>
      <c r="DJ41" s="225"/>
      <c r="DK41" s="115" t="str">
        <f t="shared" si="88"/>
        <v/>
      </c>
      <c r="DL41" s="225" t="str">
        <f t="shared" si="89"/>
        <v/>
      </c>
      <c r="DM41" s="224"/>
      <c r="DN41" s="5" t="str">
        <f t="shared" si="90"/>
        <v/>
      </c>
      <c r="DO41" s="224" t="str">
        <f t="shared" si="91"/>
        <v/>
      </c>
      <c r="DP41" s="225"/>
      <c r="DQ41" s="115" t="str">
        <f t="shared" si="92"/>
        <v/>
      </c>
      <c r="DR41" s="225" t="str">
        <f t="shared" si="93"/>
        <v/>
      </c>
      <c r="DS41" s="224"/>
      <c r="DT41" s="5" t="str">
        <f t="shared" si="94"/>
        <v/>
      </c>
      <c r="DU41" s="224" t="str">
        <f t="shared" si="95"/>
        <v/>
      </c>
      <c r="DV41" s="225"/>
      <c r="DW41" s="115" t="str">
        <f t="shared" si="96"/>
        <v/>
      </c>
      <c r="DX41" s="225" t="str">
        <f t="shared" si="97"/>
        <v/>
      </c>
      <c r="DY41" s="224"/>
      <c r="DZ41" s="5" t="str">
        <f t="shared" si="98"/>
        <v/>
      </c>
      <c r="EA41" s="224" t="str">
        <f t="shared" si="99"/>
        <v/>
      </c>
      <c r="EB41" s="225"/>
      <c r="EC41" s="115" t="str">
        <f t="shared" si="100"/>
        <v/>
      </c>
      <c r="ED41" s="225" t="str">
        <f t="shared" si="101"/>
        <v/>
      </c>
      <c r="EE41" s="224"/>
      <c r="EF41" s="5" t="str">
        <f t="shared" si="102"/>
        <v/>
      </c>
      <c r="EG41" s="224" t="str">
        <f t="shared" si="103"/>
        <v/>
      </c>
      <c r="EH41" s="225"/>
      <c r="EI41" s="115" t="str">
        <f t="shared" si="104"/>
        <v/>
      </c>
      <c r="EJ41" s="225" t="str">
        <f t="shared" si="105"/>
        <v/>
      </c>
      <c r="EK41" s="224"/>
      <c r="EL41" s="5" t="str">
        <f t="shared" si="106"/>
        <v/>
      </c>
      <c r="EM41" s="224" t="str">
        <f t="shared" si="107"/>
        <v/>
      </c>
      <c r="EN41" s="225"/>
      <c r="EO41" s="115" t="str">
        <f t="shared" si="108"/>
        <v/>
      </c>
      <c r="EP41" s="225" t="str">
        <f t="shared" si="109"/>
        <v/>
      </c>
      <c r="EQ41" s="224"/>
      <c r="ER41" s="5" t="str">
        <f t="shared" si="110"/>
        <v/>
      </c>
      <c r="ES41" s="224" t="str">
        <f t="shared" si="111"/>
        <v/>
      </c>
      <c r="ET41" s="225"/>
      <c r="EU41" s="115" t="str">
        <f t="shared" si="112"/>
        <v/>
      </c>
      <c r="EV41" s="225" t="str">
        <f t="shared" si="113"/>
        <v/>
      </c>
      <c r="EW41" s="224"/>
      <c r="EX41" s="5" t="str">
        <f t="shared" si="114"/>
        <v/>
      </c>
      <c r="EY41" s="224" t="str">
        <f t="shared" si="115"/>
        <v/>
      </c>
      <c r="EZ41" s="225"/>
      <c r="FA41" s="115" t="str">
        <f t="shared" si="116"/>
        <v/>
      </c>
      <c r="FB41" s="225" t="str">
        <f t="shared" si="117"/>
        <v/>
      </c>
      <c r="FC41" s="224"/>
      <c r="FD41" s="5" t="str">
        <f t="shared" si="118"/>
        <v/>
      </c>
      <c r="FE41" s="224" t="str">
        <f t="shared" si="119"/>
        <v/>
      </c>
      <c r="FF41" s="225"/>
      <c r="FG41" s="115" t="str">
        <f t="shared" si="120"/>
        <v/>
      </c>
      <c r="FH41" s="225" t="str">
        <f t="shared" si="121"/>
        <v/>
      </c>
      <c r="FI41" s="224"/>
      <c r="FJ41" s="5" t="str">
        <f t="shared" si="122"/>
        <v/>
      </c>
      <c r="FK41" s="224" t="str">
        <f t="shared" si="123"/>
        <v/>
      </c>
      <c r="FL41" s="225"/>
      <c r="FM41" s="115" t="str">
        <f t="shared" si="124"/>
        <v/>
      </c>
      <c r="FN41" s="225" t="str">
        <f t="shared" si="125"/>
        <v/>
      </c>
      <c r="FO41" s="224"/>
      <c r="FP41" s="5" t="str">
        <f t="shared" si="126"/>
        <v/>
      </c>
      <c r="FQ41" s="224" t="str">
        <f t="shared" si="127"/>
        <v/>
      </c>
      <c r="FR41" s="225"/>
      <c r="FS41" s="115" t="str">
        <f t="shared" si="128"/>
        <v/>
      </c>
      <c r="FT41" s="225" t="str">
        <f t="shared" si="129"/>
        <v/>
      </c>
      <c r="FU41" s="253"/>
      <c r="FV41" s="253"/>
      <c r="FW41" s="253"/>
      <c r="FX41" s="253"/>
      <c r="FY41" s="253"/>
    </row>
    <row r="42" spans="1:181" s="3" customFormat="1" x14ac:dyDescent="0.25">
      <c r="A42" s="2" t="str">
        <f t="shared" si="27"/>
        <v/>
      </c>
      <c r="B42" s="2"/>
      <c r="C42" s="82"/>
      <c r="D42" s="109"/>
      <c r="E42" s="101"/>
      <c r="F42" s="2"/>
      <c r="G42" s="76"/>
      <c r="H42" s="114" t="str">
        <f t="shared" si="0"/>
        <v/>
      </c>
      <c r="I42" s="114" t="str">
        <f t="shared" si="1"/>
        <v/>
      </c>
      <c r="J42" s="114" t="str">
        <f t="shared" si="2"/>
        <v/>
      </c>
      <c r="K42" s="114" t="str">
        <f t="shared" si="3"/>
        <v/>
      </c>
      <c r="L42" s="114" t="str">
        <f t="shared" si="4"/>
        <v/>
      </c>
      <c r="M42" s="114" t="str">
        <f t="shared" si="5"/>
        <v/>
      </c>
      <c r="N42" s="114" t="str">
        <f t="shared" si="6"/>
        <v/>
      </c>
      <c r="O42" s="114" t="str">
        <f t="shared" si="7"/>
        <v/>
      </c>
      <c r="P42" s="93" t="str">
        <f t="shared" si="8"/>
        <v/>
      </c>
      <c r="Q42" s="93" t="str">
        <f t="shared" si="9"/>
        <v/>
      </c>
      <c r="R42" s="93" t="str">
        <f t="shared" si="10"/>
        <v/>
      </c>
      <c r="S42" s="93" t="str">
        <f t="shared" si="11"/>
        <v/>
      </c>
      <c r="T42" s="93" t="str">
        <f t="shared" si="12"/>
        <v/>
      </c>
      <c r="U42" s="93" t="str">
        <f t="shared" si="13"/>
        <v/>
      </c>
      <c r="V42" s="93" t="str">
        <f t="shared" si="14"/>
        <v/>
      </c>
      <c r="W42" s="93" t="str">
        <f t="shared" si="15"/>
        <v/>
      </c>
      <c r="X42" s="93" t="str">
        <f t="shared" si="16"/>
        <v/>
      </c>
      <c r="Y42" s="93" t="str">
        <f t="shared" si="17"/>
        <v/>
      </c>
      <c r="Z42" s="93" t="str">
        <f t="shared" si="18"/>
        <v/>
      </c>
      <c r="AA42" s="93" t="str">
        <f t="shared" si="19"/>
        <v/>
      </c>
      <c r="AB42" s="93" t="str">
        <f t="shared" si="20"/>
        <v/>
      </c>
      <c r="AC42" s="93" t="str">
        <f t="shared" si="21"/>
        <v/>
      </c>
      <c r="AD42" s="93" t="str">
        <f t="shared" si="22"/>
        <v/>
      </c>
      <c r="AE42" s="93" t="str">
        <f t="shared" si="23"/>
        <v/>
      </c>
      <c r="AF42" s="93" t="str">
        <f t="shared" si="24"/>
        <v/>
      </c>
      <c r="AG42" s="93" t="str">
        <f t="shared" si="28"/>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224"/>
      <c r="BF42" s="74" t="str">
        <f t="shared" si="130"/>
        <v/>
      </c>
      <c r="BG42" s="36" t="str">
        <f t="shared" si="131"/>
        <v/>
      </c>
      <c r="BH42" s="225"/>
      <c r="BI42" s="75" t="str">
        <f t="shared" si="52"/>
        <v/>
      </c>
      <c r="BJ42" s="37" t="str">
        <f t="shared" si="53"/>
        <v/>
      </c>
      <c r="BK42" s="224"/>
      <c r="BL42" s="74" t="str">
        <f t="shared" si="54"/>
        <v/>
      </c>
      <c r="BM42" s="36" t="str">
        <f t="shared" si="55"/>
        <v/>
      </c>
      <c r="BN42" s="225"/>
      <c r="BO42" s="75" t="str">
        <f t="shared" si="56"/>
        <v/>
      </c>
      <c r="BP42" s="37" t="str">
        <f t="shared" si="57"/>
        <v/>
      </c>
      <c r="BQ42" s="224"/>
      <c r="BR42" s="74" t="str">
        <f t="shared" si="58"/>
        <v/>
      </c>
      <c r="BS42" s="36" t="str">
        <f t="shared" si="59"/>
        <v/>
      </c>
      <c r="BT42" s="225"/>
      <c r="BU42" s="75" t="str">
        <f t="shared" si="60"/>
        <v/>
      </c>
      <c r="BV42" s="37" t="str">
        <f t="shared" si="61"/>
        <v/>
      </c>
      <c r="BW42" s="224"/>
      <c r="BX42" s="74" t="str">
        <f t="shared" si="62"/>
        <v/>
      </c>
      <c r="BY42" s="36" t="str">
        <f t="shared" si="63"/>
        <v/>
      </c>
      <c r="BZ42" s="225"/>
      <c r="CA42" s="75" t="str">
        <f t="shared" si="64"/>
        <v/>
      </c>
      <c r="CB42" s="37" t="str">
        <f t="shared" si="65"/>
        <v/>
      </c>
      <c r="CC42" s="224"/>
      <c r="CD42" s="74" t="str">
        <f t="shared" si="66"/>
        <v/>
      </c>
      <c r="CE42" s="36" t="str">
        <f t="shared" si="67"/>
        <v/>
      </c>
      <c r="CF42" s="225"/>
      <c r="CG42" s="115" t="str">
        <f t="shared" si="68"/>
        <v/>
      </c>
      <c r="CH42" s="225" t="str">
        <f t="shared" si="69"/>
        <v/>
      </c>
      <c r="CI42" s="224"/>
      <c r="CJ42" s="5" t="str">
        <f t="shared" si="70"/>
        <v/>
      </c>
      <c r="CK42" s="224" t="str">
        <f t="shared" si="71"/>
        <v/>
      </c>
      <c r="CL42" s="225"/>
      <c r="CM42" s="115" t="str">
        <f t="shared" si="72"/>
        <v/>
      </c>
      <c r="CN42" s="225" t="str">
        <f t="shared" si="73"/>
        <v/>
      </c>
      <c r="CO42" s="224"/>
      <c r="CP42" s="5" t="str">
        <f t="shared" si="74"/>
        <v/>
      </c>
      <c r="CQ42" s="224" t="str">
        <f t="shared" si="75"/>
        <v/>
      </c>
      <c r="CR42" s="225"/>
      <c r="CS42" s="115" t="str">
        <f t="shared" si="76"/>
        <v/>
      </c>
      <c r="CT42" s="225" t="str">
        <f t="shared" si="77"/>
        <v/>
      </c>
      <c r="CU42" s="224"/>
      <c r="CV42" s="5" t="str">
        <f t="shared" si="78"/>
        <v/>
      </c>
      <c r="CW42" s="224" t="str">
        <f t="shared" si="79"/>
        <v/>
      </c>
      <c r="CX42" s="225"/>
      <c r="CY42" s="115" t="str">
        <f t="shared" si="80"/>
        <v/>
      </c>
      <c r="CZ42" s="225" t="str">
        <f t="shared" si="81"/>
        <v/>
      </c>
      <c r="DA42" s="224"/>
      <c r="DB42" s="5" t="str">
        <f t="shared" si="82"/>
        <v/>
      </c>
      <c r="DC42" s="224" t="str">
        <f t="shared" si="83"/>
        <v/>
      </c>
      <c r="DD42" s="225"/>
      <c r="DE42" s="115" t="str">
        <f t="shared" si="84"/>
        <v/>
      </c>
      <c r="DF42" s="225" t="str">
        <f t="shared" si="85"/>
        <v/>
      </c>
      <c r="DG42" s="224"/>
      <c r="DH42" s="5" t="str">
        <f t="shared" si="86"/>
        <v/>
      </c>
      <c r="DI42" s="224" t="str">
        <f t="shared" si="87"/>
        <v/>
      </c>
      <c r="DJ42" s="225"/>
      <c r="DK42" s="115" t="str">
        <f t="shared" si="88"/>
        <v/>
      </c>
      <c r="DL42" s="225" t="str">
        <f t="shared" si="89"/>
        <v/>
      </c>
      <c r="DM42" s="224"/>
      <c r="DN42" s="5" t="str">
        <f t="shared" si="90"/>
        <v/>
      </c>
      <c r="DO42" s="224" t="str">
        <f t="shared" si="91"/>
        <v/>
      </c>
      <c r="DP42" s="225"/>
      <c r="DQ42" s="115" t="str">
        <f t="shared" si="92"/>
        <v/>
      </c>
      <c r="DR42" s="225" t="str">
        <f t="shared" si="93"/>
        <v/>
      </c>
      <c r="DS42" s="224"/>
      <c r="DT42" s="5" t="str">
        <f t="shared" si="94"/>
        <v/>
      </c>
      <c r="DU42" s="224" t="str">
        <f t="shared" si="95"/>
        <v/>
      </c>
      <c r="DV42" s="225"/>
      <c r="DW42" s="115" t="str">
        <f t="shared" si="96"/>
        <v/>
      </c>
      <c r="DX42" s="225" t="str">
        <f t="shared" si="97"/>
        <v/>
      </c>
      <c r="DY42" s="224"/>
      <c r="DZ42" s="5" t="str">
        <f t="shared" si="98"/>
        <v/>
      </c>
      <c r="EA42" s="224" t="str">
        <f t="shared" si="99"/>
        <v/>
      </c>
      <c r="EB42" s="225"/>
      <c r="EC42" s="115" t="str">
        <f t="shared" si="100"/>
        <v/>
      </c>
      <c r="ED42" s="225" t="str">
        <f t="shared" si="101"/>
        <v/>
      </c>
      <c r="EE42" s="224"/>
      <c r="EF42" s="5" t="str">
        <f t="shared" si="102"/>
        <v/>
      </c>
      <c r="EG42" s="224" t="str">
        <f t="shared" si="103"/>
        <v/>
      </c>
      <c r="EH42" s="225"/>
      <c r="EI42" s="115" t="str">
        <f t="shared" si="104"/>
        <v/>
      </c>
      <c r="EJ42" s="225" t="str">
        <f t="shared" si="105"/>
        <v/>
      </c>
      <c r="EK42" s="224"/>
      <c r="EL42" s="5" t="str">
        <f t="shared" si="106"/>
        <v/>
      </c>
      <c r="EM42" s="224" t="str">
        <f t="shared" si="107"/>
        <v/>
      </c>
      <c r="EN42" s="225"/>
      <c r="EO42" s="115" t="str">
        <f t="shared" si="108"/>
        <v/>
      </c>
      <c r="EP42" s="225" t="str">
        <f t="shared" si="109"/>
        <v/>
      </c>
      <c r="EQ42" s="224"/>
      <c r="ER42" s="5" t="str">
        <f t="shared" si="110"/>
        <v/>
      </c>
      <c r="ES42" s="224" t="str">
        <f t="shared" si="111"/>
        <v/>
      </c>
      <c r="ET42" s="225"/>
      <c r="EU42" s="115" t="str">
        <f t="shared" si="112"/>
        <v/>
      </c>
      <c r="EV42" s="225" t="str">
        <f t="shared" si="113"/>
        <v/>
      </c>
      <c r="EW42" s="224"/>
      <c r="EX42" s="5" t="str">
        <f t="shared" si="114"/>
        <v/>
      </c>
      <c r="EY42" s="224" t="str">
        <f t="shared" si="115"/>
        <v/>
      </c>
      <c r="EZ42" s="225"/>
      <c r="FA42" s="115" t="str">
        <f t="shared" si="116"/>
        <v/>
      </c>
      <c r="FB42" s="225" t="str">
        <f t="shared" si="117"/>
        <v/>
      </c>
      <c r="FC42" s="224"/>
      <c r="FD42" s="5" t="str">
        <f t="shared" si="118"/>
        <v/>
      </c>
      <c r="FE42" s="224" t="str">
        <f t="shared" si="119"/>
        <v/>
      </c>
      <c r="FF42" s="225"/>
      <c r="FG42" s="115" t="str">
        <f t="shared" si="120"/>
        <v/>
      </c>
      <c r="FH42" s="225" t="str">
        <f t="shared" si="121"/>
        <v/>
      </c>
      <c r="FI42" s="224"/>
      <c r="FJ42" s="5" t="str">
        <f t="shared" si="122"/>
        <v/>
      </c>
      <c r="FK42" s="224" t="str">
        <f t="shared" si="123"/>
        <v/>
      </c>
      <c r="FL42" s="225"/>
      <c r="FM42" s="115" t="str">
        <f t="shared" si="124"/>
        <v/>
      </c>
      <c r="FN42" s="225" t="str">
        <f t="shared" si="125"/>
        <v/>
      </c>
      <c r="FO42" s="224"/>
      <c r="FP42" s="5" t="str">
        <f t="shared" si="126"/>
        <v/>
      </c>
      <c r="FQ42" s="224" t="str">
        <f t="shared" si="127"/>
        <v/>
      </c>
      <c r="FR42" s="225"/>
      <c r="FS42" s="115" t="str">
        <f t="shared" si="128"/>
        <v/>
      </c>
      <c r="FT42" s="225" t="str">
        <f t="shared" si="129"/>
        <v/>
      </c>
      <c r="FU42" s="253"/>
      <c r="FV42" s="253"/>
      <c r="FW42" s="253"/>
      <c r="FX42" s="253"/>
      <c r="FY42" s="253"/>
    </row>
    <row r="43" spans="1:181" s="14" customFormat="1" x14ac:dyDescent="0.25">
      <c r="A43" s="2" t="str">
        <f t="shared" si="27"/>
        <v/>
      </c>
      <c r="B43" s="2"/>
      <c r="C43" s="82"/>
      <c r="D43" s="109"/>
      <c r="E43" s="101"/>
      <c r="F43" s="2"/>
      <c r="G43" s="76"/>
      <c r="H43" s="114" t="str">
        <f t="shared" si="0"/>
        <v/>
      </c>
      <c r="I43" s="114" t="str">
        <f t="shared" si="1"/>
        <v/>
      </c>
      <c r="J43" s="114" t="str">
        <f t="shared" si="2"/>
        <v/>
      </c>
      <c r="K43" s="114" t="str">
        <f t="shared" si="3"/>
        <v/>
      </c>
      <c r="L43" s="114" t="str">
        <f t="shared" si="4"/>
        <v/>
      </c>
      <c r="M43" s="114" t="str">
        <f t="shared" si="5"/>
        <v/>
      </c>
      <c r="N43" s="114" t="str">
        <f t="shared" si="6"/>
        <v/>
      </c>
      <c r="O43" s="114" t="str">
        <f t="shared" si="7"/>
        <v/>
      </c>
      <c r="P43" s="93" t="str">
        <f t="shared" si="8"/>
        <v/>
      </c>
      <c r="Q43" s="93" t="str">
        <f t="shared" si="9"/>
        <v/>
      </c>
      <c r="R43" s="93" t="str">
        <f t="shared" si="10"/>
        <v/>
      </c>
      <c r="S43" s="93" t="str">
        <f t="shared" si="11"/>
        <v/>
      </c>
      <c r="T43" s="93" t="str">
        <f t="shared" si="12"/>
        <v/>
      </c>
      <c r="U43" s="93" t="str">
        <f t="shared" si="13"/>
        <v/>
      </c>
      <c r="V43" s="93" t="str">
        <f t="shared" si="14"/>
        <v/>
      </c>
      <c r="W43" s="93" t="str">
        <f t="shared" si="15"/>
        <v/>
      </c>
      <c r="X43" s="93" t="str">
        <f t="shared" si="16"/>
        <v/>
      </c>
      <c r="Y43" s="93" t="str">
        <f t="shared" si="17"/>
        <v/>
      </c>
      <c r="Z43" s="93" t="str">
        <f t="shared" si="18"/>
        <v/>
      </c>
      <c r="AA43" s="93" t="str">
        <f t="shared" si="19"/>
        <v/>
      </c>
      <c r="AB43" s="93" t="str">
        <f t="shared" si="20"/>
        <v/>
      </c>
      <c r="AC43" s="93" t="str">
        <f t="shared" si="21"/>
        <v/>
      </c>
      <c r="AD43" s="93" t="str">
        <f t="shared" si="22"/>
        <v/>
      </c>
      <c r="AE43" s="93" t="str">
        <f t="shared" si="23"/>
        <v/>
      </c>
      <c r="AF43" s="93" t="str">
        <f t="shared" si="24"/>
        <v/>
      </c>
      <c r="AG43" s="93" t="str">
        <f t="shared" si="28"/>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224"/>
      <c r="BF43" s="74" t="str">
        <f t="shared" si="130"/>
        <v/>
      </c>
      <c r="BG43" s="36" t="str">
        <f t="shared" si="131"/>
        <v/>
      </c>
      <c r="BH43" s="225"/>
      <c r="BI43" s="75" t="str">
        <f t="shared" si="52"/>
        <v/>
      </c>
      <c r="BJ43" s="37" t="str">
        <f t="shared" si="53"/>
        <v/>
      </c>
      <c r="BK43" s="224"/>
      <c r="BL43" s="74" t="str">
        <f t="shared" si="54"/>
        <v/>
      </c>
      <c r="BM43" s="36" t="str">
        <f t="shared" si="55"/>
        <v/>
      </c>
      <c r="BN43" s="225"/>
      <c r="BO43" s="75" t="str">
        <f t="shared" si="56"/>
        <v/>
      </c>
      <c r="BP43" s="37" t="str">
        <f t="shared" si="57"/>
        <v/>
      </c>
      <c r="BQ43" s="224"/>
      <c r="BR43" s="74" t="str">
        <f t="shared" si="58"/>
        <v/>
      </c>
      <c r="BS43" s="36" t="str">
        <f t="shared" si="59"/>
        <v/>
      </c>
      <c r="BT43" s="225"/>
      <c r="BU43" s="75" t="str">
        <f t="shared" si="60"/>
        <v/>
      </c>
      <c r="BV43" s="37" t="str">
        <f t="shared" si="61"/>
        <v/>
      </c>
      <c r="BW43" s="224"/>
      <c r="BX43" s="74" t="str">
        <f t="shared" si="62"/>
        <v/>
      </c>
      <c r="BY43" s="36" t="str">
        <f t="shared" si="63"/>
        <v/>
      </c>
      <c r="BZ43" s="225"/>
      <c r="CA43" s="75" t="str">
        <f t="shared" si="64"/>
        <v/>
      </c>
      <c r="CB43" s="37" t="str">
        <f t="shared" si="65"/>
        <v/>
      </c>
      <c r="CC43" s="224"/>
      <c r="CD43" s="74" t="str">
        <f t="shared" si="66"/>
        <v/>
      </c>
      <c r="CE43" s="36" t="str">
        <f t="shared" si="67"/>
        <v/>
      </c>
      <c r="CF43" s="225"/>
      <c r="CG43" s="115" t="str">
        <f t="shared" si="68"/>
        <v/>
      </c>
      <c r="CH43" s="225" t="str">
        <f t="shared" si="69"/>
        <v/>
      </c>
      <c r="CI43" s="224"/>
      <c r="CJ43" s="5" t="str">
        <f t="shared" si="70"/>
        <v/>
      </c>
      <c r="CK43" s="224" t="str">
        <f t="shared" si="71"/>
        <v/>
      </c>
      <c r="CL43" s="225"/>
      <c r="CM43" s="115" t="str">
        <f t="shared" si="72"/>
        <v/>
      </c>
      <c r="CN43" s="225" t="str">
        <f t="shared" si="73"/>
        <v/>
      </c>
      <c r="CO43" s="224"/>
      <c r="CP43" s="5" t="str">
        <f t="shared" si="74"/>
        <v/>
      </c>
      <c r="CQ43" s="224" t="str">
        <f t="shared" si="75"/>
        <v/>
      </c>
      <c r="CR43" s="225"/>
      <c r="CS43" s="115" t="str">
        <f t="shared" si="76"/>
        <v/>
      </c>
      <c r="CT43" s="225" t="str">
        <f t="shared" si="77"/>
        <v/>
      </c>
      <c r="CU43" s="224"/>
      <c r="CV43" s="5" t="str">
        <f t="shared" si="78"/>
        <v/>
      </c>
      <c r="CW43" s="224" t="str">
        <f t="shared" si="79"/>
        <v/>
      </c>
      <c r="CX43" s="225"/>
      <c r="CY43" s="115" t="str">
        <f t="shared" si="80"/>
        <v/>
      </c>
      <c r="CZ43" s="225" t="str">
        <f t="shared" si="81"/>
        <v/>
      </c>
      <c r="DA43" s="224"/>
      <c r="DB43" s="5" t="str">
        <f t="shared" si="82"/>
        <v/>
      </c>
      <c r="DC43" s="224" t="str">
        <f t="shared" si="83"/>
        <v/>
      </c>
      <c r="DD43" s="225"/>
      <c r="DE43" s="115" t="str">
        <f t="shared" si="84"/>
        <v/>
      </c>
      <c r="DF43" s="225" t="str">
        <f t="shared" si="85"/>
        <v/>
      </c>
      <c r="DG43" s="224"/>
      <c r="DH43" s="5" t="str">
        <f t="shared" si="86"/>
        <v/>
      </c>
      <c r="DI43" s="224" t="str">
        <f t="shared" si="87"/>
        <v/>
      </c>
      <c r="DJ43" s="225"/>
      <c r="DK43" s="115" t="str">
        <f t="shared" si="88"/>
        <v/>
      </c>
      <c r="DL43" s="225" t="str">
        <f t="shared" si="89"/>
        <v/>
      </c>
      <c r="DM43" s="224"/>
      <c r="DN43" s="5" t="str">
        <f t="shared" si="90"/>
        <v/>
      </c>
      <c r="DO43" s="224" t="str">
        <f t="shared" si="91"/>
        <v/>
      </c>
      <c r="DP43" s="225"/>
      <c r="DQ43" s="115" t="str">
        <f t="shared" si="92"/>
        <v/>
      </c>
      <c r="DR43" s="225" t="str">
        <f t="shared" si="93"/>
        <v/>
      </c>
      <c r="DS43" s="224"/>
      <c r="DT43" s="5" t="str">
        <f t="shared" si="94"/>
        <v/>
      </c>
      <c r="DU43" s="224" t="str">
        <f t="shared" si="95"/>
        <v/>
      </c>
      <c r="DV43" s="225"/>
      <c r="DW43" s="115" t="str">
        <f t="shared" si="96"/>
        <v/>
      </c>
      <c r="DX43" s="225" t="str">
        <f t="shared" si="97"/>
        <v/>
      </c>
      <c r="DY43" s="224"/>
      <c r="DZ43" s="5" t="str">
        <f t="shared" si="98"/>
        <v/>
      </c>
      <c r="EA43" s="224" t="str">
        <f t="shared" si="99"/>
        <v/>
      </c>
      <c r="EB43" s="225"/>
      <c r="EC43" s="115" t="str">
        <f t="shared" si="100"/>
        <v/>
      </c>
      <c r="ED43" s="225" t="str">
        <f t="shared" si="101"/>
        <v/>
      </c>
      <c r="EE43" s="224"/>
      <c r="EF43" s="5" t="str">
        <f t="shared" si="102"/>
        <v/>
      </c>
      <c r="EG43" s="224" t="str">
        <f t="shared" si="103"/>
        <v/>
      </c>
      <c r="EH43" s="225"/>
      <c r="EI43" s="115" t="str">
        <f t="shared" si="104"/>
        <v/>
      </c>
      <c r="EJ43" s="225" t="str">
        <f t="shared" si="105"/>
        <v/>
      </c>
      <c r="EK43" s="224"/>
      <c r="EL43" s="5" t="str">
        <f t="shared" si="106"/>
        <v/>
      </c>
      <c r="EM43" s="224" t="str">
        <f t="shared" si="107"/>
        <v/>
      </c>
      <c r="EN43" s="225"/>
      <c r="EO43" s="115" t="str">
        <f t="shared" si="108"/>
        <v/>
      </c>
      <c r="EP43" s="225" t="str">
        <f t="shared" si="109"/>
        <v/>
      </c>
      <c r="EQ43" s="224"/>
      <c r="ER43" s="5" t="str">
        <f t="shared" si="110"/>
        <v/>
      </c>
      <c r="ES43" s="224" t="str">
        <f t="shared" si="111"/>
        <v/>
      </c>
      <c r="ET43" s="225"/>
      <c r="EU43" s="115" t="str">
        <f t="shared" si="112"/>
        <v/>
      </c>
      <c r="EV43" s="225" t="str">
        <f t="shared" si="113"/>
        <v/>
      </c>
      <c r="EW43" s="224"/>
      <c r="EX43" s="5" t="str">
        <f t="shared" si="114"/>
        <v/>
      </c>
      <c r="EY43" s="224" t="str">
        <f t="shared" si="115"/>
        <v/>
      </c>
      <c r="EZ43" s="225"/>
      <c r="FA43" s="115" t="str">
        <f t="shared" si="116"/>
        <v/>
      </c>
      <c r="FB43" s="225" t="str">
        <f t="shared" si="117"/>
        <v/>
      </c>
      <c r="FC43" s="224"/>
      <c r="FD43" s="5" t="str">
        <f t="shared" si="118"/>
        <v/>
      </c>
      <c r="FE43" s="224" t="str">
        <f t="shared" si="119"/>
        <v/>
      </c>
      <c r="FF43" s="225"/>
      <c r="FG43" s="115" t="str">
        <f t="shared" si="120"/>
        <v/>
      </c>
      <c r="FH43" s="225" t="str">
        <f t="shared" si="121"/>
        <v/>
      </c>
      <c r="FI43" s="224"/>
      <c r="FJ43" s="5" t="str">
        <f t="shared" si="122"/>
        <v/>
      </c>
      <c r="FK43" s="224" t="str">
        <f t="shared" si="123"/>
        <v/>
      </c>
      <c r="FL43" s="225"/>
      <c r="FM43" s="115" t="str">
        <f t="shared" si="124"/>
        <v/>
      </c>
      <c r="FN43" s="225" t="str">
        <f t="shared" si="125"/>
        <v/>
      </c>
      <c r="FO43" s="224"/>
      <c r="FP43" s="5" t="str">
        <f t="shared" si="126"/>
        <v/>
      </c>
      <c r="FQ43" s="224" t="str">
        <f t="shared" si="127"/>
        <v/>
      </c>
      <c r="FR43" s="225"/>
      <c r="FS43" s="115" t="str">
        <f t="shared" si="128"/>
        <v/>
      </c>
      <c r="FT43" s="225" t="str">
        <f t="shared" si="129"/>
        <v/>
      </c>
      <c r="FU43" s="253"/>
      <c r="FV43" s="253"/>
      <c r="FW43" s="253"/>
      <c r="FX43" s="253"/>
      <c r="FY43" s="253"/>
    </row>
    <row r="44" spans="1:181" s="3" customFormat="1" x14ac:dyDescent="0.25">
      <c r="A44" s="2" t="str">
        <f t="shared" si="27"/>
        <v/>
      </c>
      <c r="B44" s="2"/>
      <c r="C44" s="82"/>
      <c r="D44" s="109"/>
      <c r="E44" s="101"/>
      <c r="F44" s="2"/>
      <c r="G44" s="76"/>
      <c r="H44" s="114" t="str">
        <f t="shared" si="0"/>
        <v/>
      </c>
      <c r="I44" s="114" t="str">
        <f t="shared" si="1"/>
        <v/>
      </c>
      <c r="J44" s="114" t="str">
        <f t="shared" si="2"/>
        <v/>
      </c>
      <c r="K44" s="114" t="str">
        <f t="shared" si="3"/>
        <v/>
      </c>
      <c r="L44" s="114" t="str">
        <f t="shared" si="4"/>
        <v/>
      </c>
      <c r="M44" s="114" t="str">
        <f t="shared" si="5"/>
        <v/>
      </c>
      <c r="N44" s="114" t="str">
        <f t="shared" si="6"/>
        <v/>
      </c>
      <c r="O44" s="114" t="str">
        <f t="shared" si="7"/>
        <v/>
      </c>
      <c r="P44" s="93" t="str">
        <f t="shared" si="8"/>
        <v/>
      </c>
      <c r="Q44" s="93" t="str">
        <f t="shared" si="9"/>
        <v/>
      </c>
      <c r="R44" s="93" t="str">
        <f t="shared" si="10"/>
        <v/>
      </c>
      <c r="S44" s="93" t="str">
        <f t="shared" si="11"/>
        <v/>
      </c>
      <c r="T44" s="93" t="str">
        <f t="shared" si="12"/>
        <v/>
      </c>
      <c r="U44" s="93" t="str">
        <f t="shared" si="13"/>
        <v/>
      </c>
      <c r="V44" s="93" t="str">
        <f t="shared" si="14"/>
        <v/>
      </c>
      <c r="W44" s="93" t="str">
        <f t="shared" si="15"/>
        <v/>
      </c>
      <c r="X44" s="93" t="str">
        <f t="shared" si="16"/>
        <v/>
      </c>
      <c r="Y44" s="93" t="str">
        <f t="shared" si="17"/>
        <v/>
      </c>
      <c r="Z44" s="93" t="str">
        <f t="shared" si="18"/>
        <v/>
      </c>
      <c r="AA44" s="93" t="str">
        <f t="shared" si="19"/>
        <v/>
      </c>
      <c r="AB44" s="93" t="str">
        <f t="shared" si="20"/>
        <v/>
      </c>
      <c r="AC44" s="93" t="str">
        <f t="shared" si="21"/>
        <v/>
      </c>
      <c r="AD44" s="93" t="str">
        <f t="shared" si="22"/>
        <v/>
      </c>
      <c r="AE44" s="93" t="str">
        <f t="shared" si="23"/>
        <v/>
      </c>
      <c r="AF44" s="93" t="str">
        <f t="shared" si="24"/>
        <v/>
      </c>
      <c r="AG44" s="93" t="str">
        <f t="shared" si="28"/>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224"/>
      <c r="BF44" s="74" t="str">
        <f t="shared" si="130"/>
        <v/>
      </c>
      <c r="BG44" s="36" t="str">
        <f t="shared" si="131"/>
        <v/>
      </c>
      <c r="BH44" s="225"/>
      <c r="BI44" s="75" t="str">
        <f t="shared" si="52"/>
        <v/>
      </c>
      <c r="BJ44" s="37" t="str">
        <f t="shared" si="53"/>
        <v/>
      </c>
      <c r="BK44" s="224"/>
      <c r="BL44" s="74" t="str">
        <f t="shared" si="54"/>
        <v/>
      </c>
      <c r="BM44" s="36" t="str">
        <f t="shared" si="55"/>
        <v/>
      </c>
      <c r="BN44" s="225"/>
      <c r="BO44" s="75" t="str">
        <f t="shared" si="56"/>
        <v/>
      </c>
      <c r="BP44" s="37" t="str">
        <f t="shared" si="57"/>
        <v/>
      </c>
      <c r="BQ44" s="224"/>
      <c r="BR44" s="74" t="str">
        <f t="shared" si="58"/>
        <v/>
      </c>
      <c r="BS44" s="36" t="str">
        <f t="shared" si="59"/>
        <v/>
      </c>
      <c r="BT44" s="225"/>
      <c r="BU44" s="75" t="str">
        <f t="shared" si="60"/>
        <v/>
      </c>
      <c r="BV44" s="37" t="str">
        <f t="shared" si="61"/>
        <v/>
      </c>
      <c r="BW44" s="224"/>
      <c r="BX44" s="74" t="str">
        <f t="shared" si="62"/>
        <v/>
      </c>
      <c r="BY44" s="36" t="str">
        <f t="shared" si="63"/>
        <v/>
      </c>
      <c r="BZ44" s="225"/>
      <c r="CA44" s="75" t="str">
        <f t="shared" si="64"/>
        <v/>
      </c>
      <c r="CB44" s="37" t="str">
        <f t="shared" si="65"/>
        <v/>
      </c>
      <c r="CC44" s="224"/>
      <c r="CD44" s="74" t="str">
        <f t="shared" si="66"/>
        <v/>
      </c>
      <c r="CE44" s="36" t="str">
        <f t="shared" si="67"/>
        <v/>
      </c>
      <c r="CF44" s="225"/>
      <c r="CG44" s="115" t="str">
        <f t="shared" si="68"/>
        <v/>
      </c>
      <c r="CH44" s="225" t="str">
        <f t="shared" si="69"/>
        <v/>
      </c>
      <c r="CI44" s="224"/>
      <c r="CJ44" s="5" t="str">
        <f t="shared" si="70"/>
        <v/>
      </c>
      <c r="CK44" s="224" t="str">
        <f t="shared" si="71"/>
        <v/>
      </c>
      <c r="CL44" s="225"/>
      <c r="CM44" s="115" t="str">
        <f t="shared" si="72"/>
        <v/>
      </c>
      <c r="CN44" s="225" t="str">
        <f t="shared" si="73"/>
        <v/>
      </c>
      <c r="CO44" s="224"/>
      <c r="CP44" s="5" t="str">
        <f t="shared" si="74"/>
        <v/>
      </c>
      <c r="CQ44" s="224" t="str">
        <f t="shared" si="75"/>
        <v/>
      </c>
      <c r="CR44" s="225"/>
      <c r="CS44" s="115" t="str">
        <f t="shared" si="76"/>
        <v/>
      </c>
      <c r="CT44" s="225" t="str">
        <f t="shared" si="77"/>
        <v/>
      </c>
      <c r="CU44" s="224"/>
      <c r="CV44" s="5" t="str">
        <f t="shared" si="78"/>
        <v/>
      </c>
      <c r="CW44" s="224" t="str">
        <f t="shared" si="79"/>
        <v/>
      </c>
      <c r="CX44" s="225"/>
      <c r="CY44" s="115" t="str">
        <f t="shared" si="80"/>
        <v/>
      </c>
      <c r="CZ44" s="225" t="str">
        <f t="shared" si="81"/>
        <v/>
      </c>
      <c r="DA44" s="224"/>
      <c r="DB44" s="5" t="str">
        <f t="shared" si="82"/>
        <v/>
      </c>
      <c r="DC44" s="224" t="str">
        <f t="shared" si="83"/>
        <v/>
      </c>
      <c r="DD44" s="225"/>
      <c r="DE44" s="115" t="str">
        <f t="shared" si="84"/>
        <v/>
      </c>
      <c r="DF44" s="225" t="str">
        <f t="shared" si="85"/>
        <v/>
      </c>
      <c r="DG44" s="224"/>
      <c r="DH44" s="5" t="str">
        <f t="shared" si="86"/>
        <v/>
      </c>
      <c r="DI44" s="224" t="str">
        <f t="shared" si="87"/>
        <v/>
      </c>
      <c r="DJ44" s="225"/>
      <c r="DK44" s="115" t="str">
        <f t="shared" si="88"/>
        <v/>
      </c>
      <c r="DL44" s="225" t="str">
        <f t="shared" si="89"/>
        <v/>
      </c>
      <c r="DM44" s="224"/>
      <c r="DN44" s="5" t="str">
        <f t="shared" si="90"/>
        <v/>
      </c>
      <c r="DO44" s="224" t="str">
        <f t="shared" si="91"/>
        <v/>
      </c>
      <c r="DP44" s="225"/>
      <c r="DQ44" s="115" t="str">
        <f t="shared" si="92"/>
        <v/>
      </c>
      <c r="DR44" s="225" t="str">
        <f t="shared" si="93"/>
        <v/>
      </c>
      <c r="DS44" s="224"/>
      <c r="DT44" s="5" t="str">
        <f t="shared" si="94"/>
        <v/>
      </c>
      <c r="DU44" s="224" t="str">
        <f t="shared" si="95"/>
        <v/>
      </c>
      <c r="DV44" s="225"/>
      <c r="DW44" s="115" t="str">
        <f t="shared" si="96"/>
        <v/>
      </c>
      <c r="DX44" s="225" t="str">
        <f t="shared" si="97"/>
        <v/>
      </c>
      <c r="DY44" s="224"/>
      <c r="DZ44" s="5" t="str">
        <f t="shared" si="98"/>
        <v/>
      </c>
      <c r="EA44" s="224" t="str">
        <f t="shared" si="99"/>
        <v/>
      </c>
      <c r="EB44" s="225"/>
      <c r="EC44" s="115" t="str">
        <f t="shared" si="100"/>
        <v/>
      </c>
      <c r="ED44" s="225" t="str">
        <f t="shared" si="101"/>
        <v/>
      </c>
      <c r="EE44" s="224"/>
      <c r="EF44" s="5" t="str">
        <f t="shared" si="102"/>
        <v/>
      </c>
      <c r="EG44" s="224" t="str">
        <f t="shared" si="103"/>
        <v/>
      </c>
      <c r="EH44" s="225"/>
      <c r="EI44" s="115" t="str">
        <f t="shared" si="104"/>
        <v/>
      </c>
      <c r="EJ44" s="225" t="str">
        <f t="shared" si="105"/>
        <v/>
      </c>
      <c r="EK44" s="224"/>
      <c r="EL44" s="5" t="str">
        <f t="shared" si="106"/>
        <v/>
      </c>
      <c r="EM44" s="224" t="str">
        <f t="shared" si="107"/>
        <v/>
      </c>
      <c r="EN44" s="225"/>
      <c r="EO44" s="115" t="str">
        <f t="shared" si="108"/>
        <v/>
      </c>
      <c r="EP44" s="225" t="str">
        <f t="shared" si="109"/>
        <v/>
      </c>
      <c r="EQ44" s="224"/>
      <c r="ER44" s="5" t="str">
        <f t="shared" si="110"/>
        <v/>
      </c>
      <c r="ES44" s="224" t="str">
        <f t="shared" si="111"/>
        <v/>
      </c>
      <c r="ET44" s="225"/>
      <c r="EU44" s="115" t="str">
        <f t="shared" si="112"/>
        <v/>
      </c>
      <c r="EV44" s="225" t="str">
        <f t="shared" si="113"/>
        <v/>
      </c>
      <c r="EW44" s="224"/>
      <c r="EX44" s="5" t="str">
        <f t="shared" si="114"/>
        <v/>
      </c>
      <c r="EY44" s="224" t="str">
        <f t="shared" si="115"/>
        <v/>
      </c>
      <c r="EZ44" s="225"/>
      <c r="FA44" s="115" t="str">
        <f t="shared" si="116"/>
        <v/>
      </c>
      <c r="FB44" s="225" t="str">
        <f t="shared" si="117"/>
        <v/>
      </c>
      <c r="FC44" s="224"/>
      <c r="FD44" s="5" t="str">
        <f t="shared" si="118"/>
        <v/>
      </c>
      <c r="FE44" s="224" t="str">
        <f t="shared" si="119"/>
        <v/>
      </c>
      <c r="FF44" s="225"/>
      <c r="FG44" s="115" t="str">
        <f t="shared" si="120"/>
        <v/>
      </c>
      <c r="FH44" s="225" t="str">
        <f t="shared" si="121"/>
        <v/>
      </c>
      <c r="FI44" s="224"/>
      <c r="FJ44" s="5" t="str">
        <f t="shared" si="122"/>
        <v/>
      </c>
      <c r="FK44" s="224" t="str">
        <f t="shared" si="123"/>
        <v/>
      </c>
      <c r="FL44" s="225"/>
      <c r="FM44" s="115" t="str">
        <f t="shared" si="124"/>
        <v/>
      </c>
      <c r="FN44" s="225" t="str">
        <f t="shared" si="125"/>
        <v/>
      </c>
      <c r="FO44" s="224"/>
      <c r="FP44" s="5" t="str">
        <f t="shared" si="126"/>
        <v/>
      </c>
      <c r="FQ44" s="224" t="str">
        <f t="shared" si="127"/>
        <v/>
      </c>
      <c r="FR44" s="225"/>
      <c r="FS44" s="115" t="str">
        <f t="shared" si="128"/>
        <v/>
      </c>
      <c r="FT44" s="225" t="str">
        <f t="shared" si="129"/>
        <v/>
      </c>
      <c r="FU44" s="253"/>
      <c r="FV44" s="253"/>
      <c r="FW44" s="253"/>
      <c r="FX44" s="253"/>
      <c r="FY44" s="253"/>
    </row>
    <row r="45" spans="1:181" s="3" customFormat="1" x14ac:dyDescent="0.25">
      <c r="A45" s="2" t="str">
        <f t="shared" si="27"/>
        <v/>
      </c>
      <c r="B45" s="2"/>
      <c r="C45" s="82"/>
      <c r="D45" s="109"/>
      <c r="E45" s="101"/>
      <c r="F45" s="2"/>
      <c r="G45" s="76"/>
      <c r="H45" s="114" t="str">
        <f t="shared" si="0"/>
        <v/>
      </c>
      <c r="I45" s="114" t="str">
        <f t="shared" si="1"/>
        <v/>
      </c>
      <c r="J45" s="114" t="str">
        <f t="shared" si="2"/>
        <v/>
      </c>
      <c r="K45" s="114" t="str">
        <f t="shared" si="3"/>
        <v/>
      </c>
      <c r="L45" s="114" t="str">
        <f t="shared" si="4"/>
        <v/>
      </c>
      <c r="M45" s="114" t="str">
        <f t="shared" si="5"/>
        <v/>
      </c>
      <c r="N45" s="114" t="str">
        <f t="shared" si="6"/>
        <v/>
      </c>
      <c r="O45" s="114" t="str">
        <f t="shared" si="7"/>
        <v/>
      </c>
      <c r="P45" s="93" t="str">
        <f t="shared" si="8"/>
        <v/>
      </c>
      <c r="Q45" s="93" t="str">
        <f t="shared" si="9"/>
        <v/>
      </c>
      <c r="R45" s="93" t="str">
        <f t="shared" si="10"/>
        <v/>
      </c>
      <c r="S45" s="93" t="str">
        <f t="shared" si="11"/>
        <v/>
      </c>
      <c r="T45" s="93" t="str">
        <f t="shared" si="12"/>
        <v/>
      </c>
      <c r="U45" s="93" t="str">
        <f t="shared" si="13"/>
        <v/>
      </c>
      <c r="V45" s="93" t="str">
        <f t="shared" si="14"/>
        <v/>
      </c>
      <c r="W45" s="93" t="str">
        <f t="shared" si="15"/>
        <v/>
      </c>
      <c r="X45" s="93" t="str">
        <f t="shared" si="16"/>
        <v/>
      </c>
      <c r="Y45" s="93" t="str">
        <f t="shared" si="17"/>
        <v/>
      </c>
      <c r="Z45" s="93" t="str">
        <f t="shared" si="18"/>
        <v/>
      </c>
      <c r="AA45" s="93" t="str">
        <f t="shared" si="19"/>
        <v/>
      </c>
      <c r="AB45" s="93" t="str">
        <f t="shared" si="20"/>
        <v/>
      </c>
      <c r="AC45" s="93" t="str">
        <f t="shared" si="21"/>
        <v/>
      </c>
      <c r="AD45" s="93" t="str">
        <f t="shared" si="22"/>
        <v/>
      </c>
      <c r="AE45" s="93" t="str">
        <f t="shared" si="23"/>
        <v/>
      </c>
      <c r="AF45" s="93" t="str">
        <f t="shared" si="24"/>
        <v/>
      </c>
      <c r="AG45" s="93" t="str">
        <f t="shared" si="28"/>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224"/>
      <c r="BF45" s="74" t="str">
        <f t="shared" si="130"/>
        <v/>
      </c>
      <c r="BG45" s="36" t="str">
        <f t="shared" si="131"/>
        <v/>
      </c>
      <c r="BH45" s="225"/>
      <c r="BI45" s="75" t="str">
        <f t="shared" si="52"/>
        <v/>
      </c>
      <c r="BJ45" s="37" t="str">
        <f t="shared" si="53"/>
        <v/>
      </c>
      <c r="BK45" s="224"/>
      <c r="BL45" s="74" t="str">
        <f t="shared" si="54"/>
        <v/>
      </c>
      <c r="BM45" s="36" t="str">
        <f t="shared" si="55"/>
        <v/>
      </c>
      <c r="BN45" s="225"/>
      <c r="BO45" s="75" t="str">
        <f t="shared" si="56"/>
        <v/>
      </c>
      <c r="BP45" s="37" t="str">
        <f t="shared" si="57"/>
        <v/>
      </c>
      <c r="BQ45" s="224"/>
      <c r="BR45" s="74" t="str">
        <f t="shared" si="58"/>
        <v/>
      </c>
      <c r="BS45" s="36" t="str">
        <f t="shared" si="59"/>
        <v/>
      </c>
      <c r="BT45" s="225"/>
      <c r="BU45" s="75" t="str">
        <f t="shared" si="60"/>
        <v/>
      </c>
      <c r="BV45" s="37" t="str">
        <f t="shared" si="61"/>
        <v/>
      </c>
      <c r="BW45" s="224"/>
      <c r="BX45" s="74" t="str">
        <f t="shared" si="62"/>
        <v/>
      </c>
      <c r="BY45" s="36" t="str">
        <f t="shared" si="63"/>
        <v/>
      </c>
      <c r="BZ45" s="225"/>
      <c r="CA45" s="75" t="str">
        <f t="shared" si="64"/>
        <v/>
      </c>
      <c r="CB45" s="37" t="str">
        <f t="shared" si="65"/>
        <v/>
      </c>
      <c r="CC45" s="224"/>
      <c r="CD45" s="74" t="str">
        <f t="shared" si="66"/>
        <v/>
      </c>
      <c r="CE45" s="36" t="str">
        <f t="shared" si="67"/>
        <v/>
      </c>
      <c r="CF45" s="225"/>
      <c r="CG45" s="115" t="str">
        <f t="shared" si="68"/>
        <v/>
      </c>
      <c r="CH45" s="225" t="str">
        <f t="shared" si="69"/>
        <v/>
      </c>
      <c r="CI45" s="224"/>
      <c r="CJ45" s="5" t="str">
        <f t="shared" si="70"/>
        <v/>
      </c>
      <c r="CK45" s="224" t="str">
        <f t="shared" si="71"/>
        <v/>
      </c>
      <c r="CL45" s="225"/>
      <c r="CM45" s="115" t="str">
        <f t="shared" si="72"/>
        <v/>
      </c>
      <c r="CN45" s="225" t="str">
        <f t="shared" si="73"/>
        <v/>
      </c>
      <c r="CO45" s="224"/>
      <c r="CP45" s="5" t="str">
        <f t="shared" si="74"/>
        <v/>
      </c>
      <c r="CQ45" s="224" t="str">
        <f t="shared" si="75"/>
        <v/>
      </c>
      <c r="CR45" s="225"/>
      <c r="CS45" s="115" t="str">
        <f t="shared" si="76"/>
        <v/>
      </c>
      <c r="CT45" s="225" t="str">
        <f t="shared" si="77"/>
        <v/>
      </c>
      <c r="CU45" s="224"/>
      <c r="CV45" s="5" t="str">
        <f t="shared" si="78"/>
        <v/>
      </c>
      <c r="CW45" s="224" t="str">
        <f t="shared" si="79"/>
        <v/>
      </c>
      <c r="CX45" s="225"/>
      <c r="CY45" s="115" t="str">
        <f t="shared" si="80"/>
        <v/>
      </c>
      <c r="CZ45" s="225" t="str">
        <f t="shared" si="81"/>
        <v/>
      </c>
      <c r="DA45" s="224"/>
      <c r="DB45" s="5" t="str">
        <f t="shared" si="82"/>
        <v/>
      </c>
      <c r="DC45" s="224" t="str">
        <f t="shared" si="83"/>
        <v/>
      </c>
      <c r="DD45" s="225"/>
      <c r="DE45" s="115" t="str">
        <f t="shared" si="84"/>
        <v/>
      </c>
      <c r="DF45" s="225" t="str">
        <f t="shared" si="85"/>
        <v/>
      </c>
      <c r="DG45" s="224"/>
      <c r="DH45" s="5" t="str">
        <f t="shared" si="86"/>
        <v/>
      </c>
      <c r="DI45" s="224" t="str">
        <f t="shared" si="87"/>
        <v/>
      </c>
      <c r="DJ45" s="225"/>
      <c r="DK45" s="115" t="str">
        <f t="shared" si="88"/>
        <v/>
      </c>
      <c r="DL45" s="225" t="str">
        <f t="shared" si="89"/>
        <v/>
      </c>
      <c r="DM45" s="224"/>
      <c r="DN45" s="5" t="str">
        <f t="shared" si="90"/>
        <v/>
      </c>
      <c r="DO45" s="224" t="str">
        <f t="shared" si="91"/>
        <v/>
      </c>
      <c r="DP45" s="225"/>
      <c r="DQ45" s="115" t="str">
        <f t="shared" si="92"/>
        <v/>
      </c>
      <c r="DR45" s="225" t="str">
        <f t="shared" si="93"/>
        <v/>
      </c>
      <c r="DS45" s="224"/>
      <c r="DT45" s="5" t="str">
        <f t="shared" si="94"/>
        <v/>
      </c>
      <c r="DU45" s="224" t="str">
        <f t="shared" si="95"/>
        <v/>
      </c>
      <c r="DV45" s="225"/>
      <c r="DW45" s="115" t="str">
        <f t="shared" si="96"/>
        <v/>
      </c>
      <c r="DX45" s="225" t="str">
        <f t="shared" si="97"/>
        <v/>
      </c>
      <c r="DY45" s="224"/>
      <c r="DZ45" s="5" t="str">
        <f t="shared" si="98"/>
        <v/>
      </c>
      <c r="EA45" s="224" t="str">
        <f t="shared" si="99"/>
        <v/>
      </c>
      <c r="EB45" s="225"/>
      <c r="EC45" s="115" t="str">
        <f t="shared" si="100"/>
        <v/>
      </c>
      <c r="ED45" s="225" t="str">
        <f t="shared" si="101"/>
        <v/>
      </c>
      <c r="EE45" s="224"/>
      <c r="EF45" s="5" t="str">
        <f t="shared" si="102"/>
        <v/>
      </c>
      <c r="EG45" s="224" t="str">
        <f t="shared" si="103"/>
        <v/>
      </c>
      <c r="EH45" s="225"/>
      <c r="EI45" s="115" t="str">
        <f t="shared" si="104"/>
        <v/>
      </c>
      <c r="EJ45" s="225" t="str">
        <f t="shared" si="105"/>
        <v/>
      </c>
      <c r="EK45" s="224"/>
      <c r="EL45" s="5" t="str">
        <f t="shared" si="106"/>
        <v/>
      </c>
      <c r="EM45" s="224" t="str">
        <f t="shared" si="107"/>
        <v/>
      </c>
      <c r="EN45" s="225"/>
      <c r="EO45" s="115" t="str">
        <f t="shared" si="108"/>
        <v/>
      </c>
      <c r="EP45" s="225" t="str">
        <f t="shared" si="109"/>
        <v/>
      </c>
      <c r="EQ45" s="224"/>
      <c r="ER45" s="5" t="str">
        <f t="shared" si="110"/>
        <v/>
      </c>
      <c r="ES45" s="224" t="str">
        <f t="shared" si="111"/>
        <v/>
      </c>
      <c r="ET45" s="225"/>
      <c r="EU45" s="115" t="str">
        <f t="shared" si="112"/>
        <v/>
      </c>
      <c r="EV45" s="225" t="str">
        <f t="shared" si="113"/>
        <v/>
      </c>
      <c r="EW45" s="224"/>
      <c r="EX45" s="5" t="str">
        <f t="shared" si="114"/>
        <v/>
      </c>
      <c r="EY45" s="224" t="str">
        <f t="shared" si="115"/>
        <v/>
      </c>
      <c r="EZ45" s="225"/>
      <c r="FA45" s="115" t="str">
        <f t="shared" si="116"/>
        <v/>
      </c>
      <c r="FB45" s="225" t="str">
        <f t="shared" si="117"/>
        <v/>
      </c>
      <c r="FC45" s="224"/>
      <c r="FD45" s="5" t="str">
        <f t="shared" si="118"/>
        <v/>
      </c>
      <c r="FE45" s="224" t="str">
        <f t="shared" si="119"/>
        <v/>
      </c>
      <c r="FF45" s="225"/>
      <c r="FG45" s="115" t="str">
        <f t="shared" si="120"/>
        <v/>
      </c>
      <c r="FH45" s="225" t="str">
        <f t="shared" si="121"/>
        <v/>
      </c>
      <c r="FI45" s="224"/>
      <c r="FJ45" s="5" t="str">
        <f t="shared" si="122"/>
        <v/>
      </c>
      <c r="FK45" s="224" t="str">
        <f t="shared" si="123"/>
        <v/>
      </c>
      <c r="FL45" s="225"/>
      <c r="FM45" s="115" t="str">
        <f t="shared" si="124"/>
        <v/>
      </c>
      <c r="FN45" s="225" t="str">
        <f t="shared" si="125"/>
        <v/>
      </c>
      <c r="FO45" s="224"/>
      <c r="FP45" s="5" t="str">
        <f t="shared" si="126"/>
        <v/>
      </c>
      <c r="FQ45" s="224" t="str">
        <f t="shared" si="127"/>
        <v/>
      </c>
      <c r="FR45" s="225"/>
      <c r="FS45" s="115" t="str">
        <f t="shared" si="128"/>
        <v/>
      </c>
      <c r="FT45" s="225" t="str">
        <f t="shared" si="129"/>
        <v/>
      </c>
      <c r="FU45" s="253"/>
      <c r="FV45" s="253"/>
      <c r="FW45" s="253"/>
      <c r="FX45" s="253"/>
      <c r="FY45" s="253"/>
    </row>
    <row r="46" spans="1:181" s="3" customFormat="1" x14ac:dyDescent="0.25">
      <c r="A46" s="2" t="str">
        <f t="shared" si="27"/>
        <v/>
      </c>
      <c r="B46" s="2"/>
      <c r="C46" s="82"/>
      <c r="D46" s="109"/>
      <c r="E46" s="101"/>
      <c r="F46" s="2"/>
      <c r="G46" s="76"/>
      <c r="H46" s="114" t="str">
        <f t="shared" si="0"/>
        <v/>
      </c>
      <c r="I46" s="114" t="str">
        <f t="shared" si="1"/>
        <v/>
      </c>
      <c r="J46" s="114" t="str">
        <f t="shared" si="2"/>
        <v/>
      </c>
      <c r="K46" s="114" t="str">
        <f t="shared" si="3"/>
        <v/>
      </c>
      <c r="L46" s="114" t="str">
        <f t="shared" si="4"/>
        <v/>
      </c>
      <c r="M46" s="114" t="str">
        <f t="shared" si="5"/>
        <v/>
      </c>
      <c r="N46" s="114" t="str">
        <f t="shared" si="6"/>
        <v/>
      </c>
      <c r="O46" s="114" t="str">
        <f t="shared" si="7"/>
        <v/>
      </c>
      <c r="P46" s="93" t="str">
        <f t="shared" si="8"/>
        <v/>
      </c>
      <c r="Q46" s="93" t="str">
        <f t="shared" si="9"/>
        <v/>
      </c>
      <c r="R46" s="93" t="str">
        <f t="shared" si="10"/>
        <v/>
      </c>
      <c r="S46" s="93" t="str">
        <f t="shared" si="11"/>
        <v/>
      </c>
      <c r="T46" s="93" t="str">
        <f t="shared" si="12"/>
        <v/>
      </c>
      <c r="U46" s="93" t="str">
        <f t="shared" si="13"/>
        <v/>
      </c>
      <c r="V46" s="93" t="str">
        <f t="shared" si="14"/>
        <v/>
      </c>
      <c r="W46" s="93" t="str">
        <f t="shared" si="15"/>
        <v/>
      </c>
      <c r="X46" s="93" t="str">
        <f t="shared" si="16"/>
        <v/>
      </c>
      <c r="Y46" s="93" t="str">
        <f t="shared" si="17"/>
        <v/>
      </c>
      <c r="Z46" s="93" t="str">
        <f t="shared" si="18"/>
        <v/>
      </c>
      <c r="AA46" s="93" t="str">
        <f t="shared" si="19"/>
        <v/>
      </c>
      <c r="AB46" s="93" t="str">
        <f t="shared" si="20"/>
        <v/>
      </c>
      <c r="AC46" s="93" t="str">
        <f t="shared" si="21"/>
        <v/>
      </c>
      <c r="AD46" s="93" t="str">
        <f t="shared" si="22"/>
        <v/>
      </c>
      <c r="AE46" s="93" t="str">
        <f t="shared" si="23"/>
        <v/>
      </c>
      <c r="AF46" s="93" t="str">
        <f t="shared" si="24"/>
        <v/>
      </c>
      <c r="AG46" s="93" t="str">
        <f t="shared" si="28"/>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224"/>
      <c r="BF46" s="74" t="str">
        <f t="shared" si="130"/>
        <v/>
      </c>
      <c r="BG46" s="36" t="str">
        <f t="shared" si="131"/>
        <v/>
      </c>
      <c r="BH46" s="225"/>
      <c r="BI46" s="75" t="str">
        <f t="shared" si="52"/>
        <v/>
      </c>
      <c r="BJ46" s="37" t="str">
        <f t="shared" si="53"/>
        <v/>
      </c>
      <c r="BK46" s="224"/>
      <c r="BL46" s="74" t="str">
        <f t="shared" si="54"/>
        <v/>
      </c>
      <c r="BM46" s="36" t="str">
        <f t="shared" si="55"/>
        <v/>
      </c>
      <c r="BN46" s="225"/>
      <c r="BO46" s="75" t="str">
        <f t="shared" si="56"/>
        <v/>
      </c>
      <c r="BP46" s="37" t="str">
        <f t="shared" si="57"/>
        <v/>
      </c>
      <c r="BQ46" s="224"/>
      <c r="BR46" s="74" t="str">
        <f t="shared" si="58"/>
        <v/>
      </c>
      <c r="BS46" s="36" t="str">
        <f t="shared" si="59"/>
        <v/>
      </c>
      <c r="BT46" s="225"/>
      <c r="BU46" s="75" t="str">
        <f t="shared" si="60"/>
        <v/>
      </c>
      <c r="BV46" s="37" t="str">
        <f t="shared" si="61"/>
        <v/>
      </c>
      <c r="BW46" s="224"/>
      <c r="BX46" s="74" t="str">
        <f t="shared" si="62"/>
        <v/>
      </c>
      <c r="BY46" s="36" t="str">
        <f t="shared" si="63"/>
        <v/>
      </c>
      <c r="BZ46" s="225"/>
      <c r="CA46" s="75" t="str">
        <f t="shared" si="64"/>
        <v/>
      </c>
      <c r="CB46" s="37" t="str">
        <f t="shared" si="65"/>
        <v/>
      </c>
      <c r="CC46" s="224"/>
      <c r="CD46" s="74" t="str">
        <f t="shared" si="66"/>
        <v/>
      </c>
      <c r="CE46" s="36" t="str">
        <f t="shared" si="67"/>
        <v/>
      </c>
      <c r="CF46" s="225"/>
      <c r="CG46" s="115" t="str">
        <f t="shared" si="68"/>
        <v/>
      </c>
      <c r="CH46" s="225" t="str">
        <f t="shared" si="69"/>
        <v/>
      </c>
      <c r="CI46" s="224"/>
      <c r="CJ46" s="5" t="str">
        <f t="shared" si="70"/>
        <v/>
      </c>
      <c r="CK46" s="224" t="str">
        <f t="shared" si="71"/>
        <v/>
      </c>
      <c r="CL46" s="225"/>
      <c r="CM46" s="115" t="str">
        <f t="shared" si="72"/>
        <v/>
      </c>
      <c r="CN46" s="225" t="str">
        <f t="shared" si="73"/>
        <v/>
      </c>
      <c r="CO46" s="224"/>
      <c r="CP46" s="5" t="str">
        <f t="shared" si="74"/>
        <v/>
      </c>
      <c r="CQ46" s="224" t="str">
        <f t="shared" si="75"/>
        <v/>
      </c>
      <c r="CR46" s="225"/>
      <c r="CS46" s="115" t="str">
        <f t="shared" si="76"/>
        <v/>
      </c>
      <c r="CT46" s="225" t="str">
        <f t="shared" si="77"/>
        <v/>
      </c>
      <c r="CU46" s="224"/>
      <c r="CV46" s="5" t="str">
        <f t="shared" si="78"/>
        <v/>
      </c>
      <c r="CW46" s="224" t="str">
        <f t="shared" si="79"/>
        <v/>
      </c>
      <c r="CX46" s="225"/>
      <c r="CY46" s="115" t="str">
        <f t="shared" si="80"/>
        <v/>
      </c>
      <c r="CZ46" s="225" t="str">
        <f t="shared" si="81"/>
        <v/>
      </c>
      <c r="DA46" s="224"/>
      <c r="DB46" s="5" t="str">
        <f t="shared" si="82"/>
        <v/>
      </c>
      <c r="DC46" s="224" t="str">
        <f t="shared" si="83"/>
        <v/>
      </c>
      <c r="DD46" s="225"/>
      <c r="DE46" s="115" t="str">
        <f t="shared" si="84"/>
        <v/>
      </c>
      <c r="DF46" s="225" t="str">
        <f t="shared" si="85"/>
        <v/>
      </c>
      <c r="DG46" s="224"/>
      <c r="DH46" s="5" t="str">
        <f t="shared" si="86"/>
        <v/>
      </c>
      <c r="DI46" s="224" t="str">
        <f t="shared" si="87"/>
        <v/>
      </c>
      <c r="DJ46" s="225"/>
      <c r="DK46" s="115" t="str">
        <f t="shared" si="88"/>
        <v/>
      </c>
      <c r="DL46" s="225" t="str">
        <f t="shared" si="89"/>
        <v/>
      </c>
      <c r="DM46" s="224"/>
      <c r="DN46" s="5" t="str">
        <f t="shared" si="90"/>
        <v/>
      </c>
      <c r="DO46" s="224" t="str">
        <f t="shared" si="91"/>
        <v/>
      </c>
      <c r="DP46" s="225"/>
      <c r="DQ46" s="115" t="str">
        <f t="shared" si="92"/>
        <v/>
      </c>
      <c r="DR46" s="225" t="str">
        <f t="shared" si="93"/>
        <v/>
      </c>
      <c r="DS46" s="224"/>
      <c r="DT46" s="5" t="str">
        <f t="shared" si="94"/>
        <v/>
      </c>
      <c r="DU46" s="224" t="str">
        <f t="shared" si="95"/>
        <v/>
      </c>
      <c r="DV46" s="225"/>
      <c r="DW46" s="115" t="str">
        <f t="shared" si="96"/>
        <v/>
      </c>
      <c r="DX46" s="225" t="str">
        <f t="shared" si="97"/>
        <v/>
      </c>
      <c r="DY46" s="224"/>
      <c r="DZ46" s="5" t="str">
        <f t="shared" si="98"/>
        <v/>
      </c>
      <c r="EA46" s="224" t="str">
        <f t="shared" si="99"/>
        <v/>
      </c>
      <c r="EB46" s="225"/>
      <c r="EC46" s="115" t="str">
        <f t="shared" si="100"/>
        <v/>
      </c>
      <c r="ED46" s="225" t="str">
        <f t="shared" si="101"/>
        <v/>
      </c>
      <c r="EE46" s="224"/>
      <c r="EF46" s="5" t="str">
        <f t="shared" si="102"/>
        <v/>
      </c>
      <c r="EG46" s="224" t="str">
        <f t="shared" si="103"/>
        <v/>
      </c>
      <c r="EH46" s="225"/>
      <c r="EI46" s="115" t="str">
        <f t="shared" si="104"/>
        <v/>
      </c>
      <c r="EJ46" s="225" t="str">
        <f t="shared" si="105"/>
        <v/>
      </c>
      <c r="EK46" s="224"/>
      <c r="EL46" s="5" t="str">
        <f t="shared" si="106"/>
        <v/>
      </c>
      <c r="EM46" s="224" t="str">
        <f t="shared" si="107"/>
        <v/>
      </c>
      <c r="EN46" s="225"/>
      <c r="EO46" s="115" t="str">
        <f t="shared" si="108"/>
        <v/>
      </c>
      <c r="EP46" s="225" t="str">
        <f t="shared" si="109"/>
        <v/>
      </c>
      <c r="EQ46" s="224"/>
      <c r="ER46" s="5" t="str">
        <f t="shared" si="110"/>
        <v/>
      </c>
      <c r="ES46" s="224" t="str">
        <f t="shared" si="111"/>
        <v/>
      </c>
      <c r="ET46" s="225"/>
      <c r="EU46" s="115" t="str">
        <f t="shared" si="112"/>
        <v/>
      </c>
      <c r="EV46" s="225" t="str">
        <f t="shared" si="113"/>
        <v/>
      </c>
      <c r="EW46" s="224"/>
      <c r="EX46" s="5" t="str">
        <f t="shared" si="114"/>
        <v/>
      </c>
      <c r="EY46" s="224" t="str">
        <f t="shared" si="115"/>
        <v/>
      </c>
      <c r="EZ46" s="225"/>
      <c r="FA46" s="115" t="str">
        <f t="shared" si="116"/>
        <v/>
      </c>
      <c r="FB46" s="225" t="str">
        <f t="shared" si="117"/>
        <v/>
      </c>
      <c r="FC46" s="224"/>
      <c r="FD46" s="5" t="str">
        <f t="shared" si="118"/>
        <v/>
      </c>
      <c r="FE46" s="224" t="str">
        <f t="shared" si="119"/>
        <v/>
      </c>
      <c r="FF46" s="225"/>
      <c r="FG46" s="115" t="str">
        <f t="shared" si="120"/>
        <v/>
      </c>
      <c r="FH46" s="225" t="str">
        <f t="shared" si="121"/>
        <v/>
      </c>
      <c r="FI46" s="224"/>
      <c r="FJ46" s="5" t="str">
        <f t="shared" si="122"/>
        <v/>
      </c>
      <c r="FK46" s="224" t="str">
        <f t="shared" si="123"/>
        <v/>
      </c>
      <c r="FL46" s="225"/>
      <c r="FM46" s="115" t="str">
        <f t="shared" si="124"/>
        <v/>
      </c>
      <c r="FN46" s="225" t="str">
        <f t="shared" si="125"/>
        <v/>
      </c>
      <c r="FO46" s="224"/>
      <c r="FP46" s="5" t="str">
        <f t="shared" si="126"/>
        <v/>
      </c>
      <c r="FQ46" s="224" t="str">
        <f t="shared" si="127"/>
        <v/>
      </c>
      <c r="FR46" s="225"/>
      <c r="FS46" s="115" t="str">
        <f t="shared" si="128"/>
        <v/>
      </c>
      <c r="FT46" s="225" t="str">
        <f t="shared" si="129"/>
        <v/>
      </c>
      <c r="FU46" s="253"/>
      <c r="FV46" s="253"/>
      <c r="FW46" s="253"/>
      <c r="FX46" s="253"/>
      <c r="FY46" s="253"/>
    </row>
    <row r="47" spans="1:181" s="3" customFormat="1" x14ac:dyDescent="0.25">
      <c r="A47" s="2" t="str">
        <f t="shared" si="27"/>
        <v/>
      </c>
      <c r="B47" s="2"/>
      <c r="C47" s="82"/>
      <c r="D47" s="109"/>
      <c r="E47" s="101"/>
      <c r="F47" s="2"/>
      <c r="G47" s="76"/>
      <c r="H47" s="114" t="str">
        <f t="shared" si="0"/>
        <v/>
      </c>
      <c r="I47" s="114" t="str">
        <f t="shared" si="1"/>
        <v/>
      </c>
      <c r="J47" s="114" t="str">
        <f t="shared" si="2"/>
        <v/>
      </c>
      <c r="K47" s="114" t="str">
        <f t="shared" si="3"/>
        <v/>
      </c>
      <c r="L47" s="114" t="str">
        <f t="shared" si="4"/>
        <v/>
      </c>
      <c r="M47" s="114" t="str">
        <f t="shared" si="5"/>
        <v/>
      </c>
      <c r="N47" s="114" t="str">
        <f t="shared" si="6"/>
        <v/>
      </c>
      <c r="O47" s="114" t="str">
        <f t="shared" si="7"/>
        <v/>
      </c>
      <c r="P47" s="93" t="str">
        <f t="shared" si="8"/>
        <v/>
      </c>
      <c r="Q47" s="93" t="str">
        <f t="shared" si="9"/>
        <v/>
      </c>
      <c r="R47" s="93" t="str">
        <f t="shared" si="10"/>
        <v/>
      </c>
      <c r="S47" s="93" t="str">
        <f t="shared" si="11"/>
        <v/>
      </c>
      <c r="T47" s="93" t="str">
        <f t="shared" si="12"/>
        <v/>
      </c>
      <c r="U47" s="93" t="str">
        <f t="shared" si="13"/>
        <v/>
      </c>
      <c r="V47" s="93" t="str">
        <f t="shared" si="14"/>
        <v/>
      </c>
      <c r="W47" s="93" t="str">
        <f t="shared" si="15"/>
        <v/>
      </c>
      <c r="X47" s="93" t="str">
        <f t="shared" si="16"/>
        <v/>
      </c>
      <c r="Y47" s="93" t="str">
        <f t="shared" si="17"/>
        <v/>
      </c>
      <c r="Z47" s="93" t="str">
        <f t="shared" si="18"/>
        <v/>
      </c>
      <c r="AA47" s="93" t="str">
        <f t="shared" si="19"/>
        <v/>
      </c>
      <c r="AB47" s="93" t="str">
        <f t="shared" si="20"/>
        <v/>
      </c>
      <c r="AC47" s="93" t="str">
        <f t="shared" si="21"/>
        <v/>
      </c>
      <c r="AD47" s="93" t="str">
        <f t="shared" si="22"/>
        <v/>
      </c>
      <c r="AE47" s="93" t="str">
        <f t="shared" si="23"/>
        <v/>
      </c>
      <c r="AF47" s="93" t="str">
        <f t="shared" si="24"/>
        <v/>
      </c>
      <c r="AG47" s="93" t="str">
        <f t="shared" si="28"/>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224"/>
      <c r="BF47" s="74" t="str">
        <f t="shared" si="130"/>
        <v/>
      </c>
      <c r="BG47" s="36" t="str">
        <f t="shared" si="131"/>
        <v/>
      </c>
      <c r="BH47" s="225"/>
      <c r="BI47" s="75" t="str">
        <f t="shared" si="52"/>
        <v/>
      </c>
      <c r="BJ47" s="37" t="str">
        <f t="shared" si="53"/>
        <v/>
      </c>
      <c r="BK47" s="224"/>
      <c r="BL47" s="74" t="str">
        <f t="shared" si="54"/>
        <v/>
      </c>
      <c r="BM47" s="36" t="str">
        <f t="shared" si="55"/>
        <v/>
      </c>
      <c r="BN47" s="225"/>
      <c r="BO47" s="75" t="str">
        <f t="shared" si="56"/>
        <v/>
      </c>
      <c r="BP47" s="37" t="str">
        <f t="shared" si="57"/>
        <v/>
      </c>
      <c r="BQ47" s="224"/>
      <c r="BR47" s="74" t="str">
        <f t="shared" si="58"/>
        <v/>
      </c>
      <c r="BS47" s="36" t="str">
        <f t="shared" si="59"/>
        <v/>
      </c>
      <c r="BT47" s="225"/>
      <c r="BU47" s="75" t="str">
        <f t="shared" si="60"/>
        <v/>
      </c>
      <c r="BV47" s="37" t="str">
        <f t="shared" si="61"/>
        <v/>
      </c>
      <c r="BW47" s="224"/>
      <c r="BX47" s="74" t="str">
        <f t="shared" si="62"/>
        <v/>
      </c>
      <c r="BY47" s="36" t="str">
        <f t="shared" si="63"/>
        <v/>
      </c>
      <c r="BZ47" s="225"/>
      <c r="CA47" s="75" t="str">
        <f t="shared" si="64"/>
        <v/>
      </c>
      <c r="CB47" s="37" t="str">
        <f t="shared" si="65"/>
        <v/>
      </c>
      <c r="CC47" s="224"/>
      <c r="CD47" s="74" t="str">
        <f t="shared" si="66"/>
        <v/>
      </c>
      <c r="CE47" s="36" t="str">
        <f t="shared" si="67"/>
        <v/>
      </c>
      <c r="CF47" s="225"/>
      <c r="CG47" s="115" t="str">
        <f t="shared" si="68"/>
        <v/>
      </c>
      <c r="CH47" s="225" t="str">
        <f t="shared" si="69"/>
        <v/>
      </c>
      <c r="CI47" s="224"/>
      <c r="CJ47" s="5" t="str">
        <f t="shared" si="70"/>
        <v/>
      </c>
      <c r="CK47" s="224" t="str">
        <f t="shared" si="71"/>
        <v/>
      </c>
      <c r="CL47" s="225"/>
      <c r="CM47" s="115" t="str">
        <f t="shared" si="72"/>
        <v/>
      </c>
      <c r="CN47" s="225" t="str">
        <f t="shared" si="73"/>
        <v/>
      </c>
      <c r="CO47" s="224"/>
      <c r="CP47" s="5" t="str">
        <f t="shared" si="74"/>
        <v/>
      </c>
      <c r="CQ47" s="224" t="str">
        <f t="shared" si="75"/>
        <v/>
      </c>
      <c r="CR47" s="225"/>
      <c r="CS47" s="115" t="str">
        <f t="shared" si="76"/>
        <v/>
      </c>
      <c r="CT47" s="225" t="str">
        <f t="shared" si="77"/>
        <v/>
      </c>
      <c r="CU47" s="224"/>
      <c r="CV47" s="5" t="str">
        <f t="shared" si="78"/>
        <v/>
      </c>
      <c r="CW47" s="224" t="str">
        <f t="shared" si="79"/>
        <v/>
      </c>
      <c r="CX47" s="225"/>
      <c r="CY47" s="115" t="str">
        <f t="shared" si="80"/>
        <v/>
      </c>
      <c r="CZ47" s="225" t="str">
        <f t="shared" si="81"/>
        <v/>
      </c>
      <c r="DA47" s="224"/>
      <c r="DB47" s="5" t="str">
        <f t="shared" si="82"/>
        <v/>
      </c>
      <c r="DC47" s="224" t="str">
        <f t="shared" si="83"/>
        <v/>
      </c>
      <c r="DD47" s="225"/>
      <c r="DE47" s="115" t="str">
        <f t="shared" si="84"/>
        <v/>
      </c>
      <c r="DF47" s="225" t="str">
        <f t="shared" si="85"/>
        <v/>
      </c>
      <c r="DG47" s="224"/>
      <c r="DH47" s="5" t="str">
        <f t="shared" si="86"/>
        <v/>
      </c>
      <c r="DI47" s="224" t="str">
        <f t="shared" si="87"/>
        <v/>
      </c>
      <c r="DJ47" s="225"/>
      <c r="DK47" s="115" t="str">
        <f t="shared" si="88"/>
        <v/>
      </c>
      <c r="DL47" s="225" t="str">
        <f t="shared" si="89"/>
        <v/>
      </c>
      <c r="DM47" s="224"/>
      <c r="DN47" s="5" t="str">
        <f t="shared" si="90"/>
        <v/>
      </c>
      <c r="DO47" s="224" t="str">
        <f t="shared" si="91"/>
        <v/>
      </c>
      <c r="DP47" s="225"/>
      <c r="DQ47" s="115" t="str">
        <f t="shared" si="92"/>
        <v/>
      </c>
      <c r="DR47" s="225" t="str">
        <f t="shared" si="93"/>
        <v/>
      </c>
      <c r="DS47" s="224"/>
      <c r="DT47" s="5" t="str">
        <f t="shared" si="94"/>
        <v/>
      </c>
      <c r="DU47" s="224" t="str">
        <f t="shared" si="95"/>
        <v/>
      </c>
      <c r="DV47" s="225"/>
      <c r="DW47" s="115" t="str">
        <f t="shared" si="96"/>
        <v/>
      </c>
      <c r="DX47" s="225" t="str">
        <f t="shared" si="97"/>
        <v/>
      </c>
      <c r="DY47" s="224"/>
      <c r="DZ47" s="5" t="str">
        <f t="shared" si="98"/>
        <v/>
      </c>
      <c r="EA47" s="224" t="str">
        <f t="shared" si="99"/>
        <v/>
      </c>
      <c r="EB47" s="225"/>
      <c r="EC47" s="115" t="str">
        <f t="shared" si="100"/>
        <v/>
      </c>
      <c r="ED47" s="225" t="str">
        <f t="shared" si="101"/>
        <v/>
      </c>
      <c r="EE47" s="224"/>
      <c r="EF47" s="5" t="str">
        <f t="shared" si="102"/>
        <v/>
      </c>
      <c r="EG47" s="224" t="str">
        <f t="shared" si="103"/>
        <v/>
      </c>
      <c r="EH47" s="225"/>
      <c r="EI47" s="115" t="str">
        <f t="shared" si="104"/>
        <v/>
      </c>
      <c r="EJ47" s="225" t="str">
        <f t="shared" si="105"/>
        <v/>
      </c>
      <c r="EK47" s="224"/>
      <c r="EL47" s="5" t="str">
        <f t="shared" si="106"/>
        <v/>
      </c>
      <c r="EM47" s="224" t="str">
        <f t="shared" si="107"/>
        <v/>
      </c>
      <c r="EN47" s="225"/>
      <c r="EO47" s="115" t="str">
        <f t="shared" si="108"/>
        <v/>
      </c>
      <c r="EP47" s="225" t="str">
        <f t="shared" si="109"/>
        <v/>
      </c>
      <c r="EQ47" s="224"/>
      <c r="ER47" s="5" t="str">
        <f t="shared" si="110"/>
        <v/>
      </c>
      <c r="ES47" s="224" t="str">
        <f t="shared" si="111"/>
        <v/>
      </c>
      <c r="ET47" s="225"/>
      <c r="EU47" s="115" t="str">
        <f t="shared" si="112"/>
        <v/>
      </c>
      <c r="EV47" s="225" t="str">
        <f t="shared" si="113"/>
        <v/>
      </c>
      <c r="EW47" s="224"/>
      <c r="EX47" s="5" t="str">
        <f t="shared" si="114"/>
        <v/>
      </c>
      <c r="EY47" s="224" t="str">
        <f t="shared" si="115"/>
        <v/>
      </c>
      <c r="EZ47" s="225"/>
      <c r="FA47" s="115" t="str">
        <f t="shared" si="116"/>
        <v/>
      </c>
      <c r="FB47" s="225" t="str">
        <f t="shared" si="117"/>
        <v/>
      </c>
      <c r="FC47" s="224"/>
      <c r="FD47" s="5" t="str">
        <f t="shared" si="118"/>
        <v/>
      </c>
      <c r="FE47" s="224" t="str">
        <f t="shared" si="119"/>
        <v/>
      </c>
      <c r="FF47" s="225"/>
      <c r="FG47" s="115" t="str">
        <f t="shared" si="120"/>
        <v/>
      </c>
      <c r="FH47" s="225" t="str">
        <f t="shared" si="121"/>
        <v/>
      </c>
      <c r="FI47" s="224"/>
      <c r="FJ47" s="5" t="str">
        <f t="shared" si="122"/>
        <v/>
      </c>
      <c r="FK47" s="224" t="str">
        <f t="shared" si="123"/>
        <v/>
      </c>
      <c r="FL47" s="225"/>
      <c r="FM47" s="115" t="str">
        <f t="shared" si="124"/>
        <v/>
      </c>
      <c r="FN47" s="225" t="str">
        <f t="shared" si="125"/>
        <v/>
      </c>
      <c r="FO47" s="224"/>
      <c r="FP47" s="5" t="str">
        <f t="shared" si="126"/>
        <v/>
      </c>
      <c r="FQ47" s="224" t="str">
        <f t="shared" si="127"/>
        <v/>
      </c>
      <c r="FR47" s="225"/>
      <c r="FS47" s="115" t="str">
        <f t="shared" si="128"/>
        <v/>
      </c>
      <c r="FT47" s="225" t="str">
        <f t="shared" si="129"/>
        <v/>
      </c>
      <c r="FU47" s="253"/>
      <c r="FV47" s="253"/>
      <c r="FW47" s="253"/>
      <c r="FX47" s="253"/>
      <c r="FY47" s="253"/>
    </row>
    <row r="48" spans="1:181" s="3" customFormat="1" x14ac:dyDescent="0.25">
      <c r="A48" s="2" t="str">
        <f t="shared" si="27"/>
        <v/>
      </c>
      <c r="B48" s="2"/>
      <c r="C48" s="82"/>
      <c r="D48" s="109"/>
      <c r="E48" s="101"/>
      <c r="F48" s="2"/>
      <c r="G48" s="76"/>
      <c r="H48" s="114" t="str">
        <f t="shared" si="0"/>
        <v/>
      </c>
      <c r="I48" s="114" t="str">
        <f t="shared" si="1"/>
        <v/>
      </c>
      <c r="J48" s="114" t="str">
        <f t="shared" si="2"/>
        <v/>
      </c>
      <c r="K48" s="114" t="str">
        <f t="shared" si="3"/>
        <v/>
      </c>
      <c r="L48" s="114" t="str">
        <f t="shared" si="4"/>
        <v/>
      </c>
      <c r="M48" s="114" t="str">
        <f t="shared" si="5"/>
        <v/>
      </c>
      <c r="N48" s="114" t="str">
        <f t="shared" si="6"/>
        <v/>
      </c>
      <c r="O48" s="114" t="str">
        <f t="shared" si="7"/>
        <v/>
      </c>
      <c r="P48" s="93" t="str">
        <f t="shared" si="8"/>
        <v/>
      </c>
      <c r="Q48" s="93" t="str">
        <f t="shared" si="9"/>
        <v/>
      </c>
      <c r="R48" s="93" t="str">
        <f t="shared" si="10"/>
        <v/>
      </c>
      <c r="S48" s="93" t="str">
        <f t="shared" si="11"/>
        <v/>
      </c>
      <c r="T48" s="93" t="str">
        <f t="shared" si="12"/>
        <v/>
      </c>
      <c r="U48" s="93" t="str">
        <f t="shared" si="13"/>
        <v/>
      </c>
      <c r="V48" s="93" t="str">
        <f t="shared" si="14"/>
        <v/>
      </c>
      <c r="W48" s="93" t="str">
        <f t="shared" si="15"/>
        <v/>
      </c>
      <c r="X48" s="93" t="str">
        <f t="shared" si="16"/>
        <v/>
      </c>
      <c r="Y48" s="93" t="str">
        <f t="shared" si="17"/>
        <v/>
      </c>
      <c r="Z48" s="93" t="str">
        <f t="shared" si="18"/>
        <v/>
      </c>
      <c r="AA48" s="93" t="str">
        <f t="shared" si="19"/>
        <v/>
      </c>
      <c r="AB48" s="93" t="str">
        <f t="shared" si="20"/>
        <v/>
      </c>
      <c r="AC48" s="93" t="str">
        <f t="shared" si="21"/>
        <v/>
      </c>
      <c r="AD48" s="93" t="str">
        <f t="shared" si="22"/>
        <v/>
      </c>
      <c r="AE48" s="93" t="str">
        <f t="shared" si="23"/>
        <v/>
      </c>
      <c r="AF48" s="93" t="str">
        <f t="shared" si="24"/>
        <v/>
      </c>
      <c r="AG48" s="93" t="str">
        <f t="shared" si="28"/>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224"/>
      <c r="BF48" s="74" t="str">
        <f t="shared" si="130"/>
        <v/>
      </c>
      <c r="BG48" s="36" t="str">
        <f t="shared" si="131"/>
        <v/>
      </c>
      <c r="BH48" s="225"/>
      <c r="BI48" s="75" t="str">
        <f t="shared" si="52"/>
        <v/>
      </c>
      <c r="BJ48" s="37" t="str">
        <f t="shared" si="53"/>
        <v/>
      </c>
      <c r="BK48" s="224"/>
      <c r="BL48" s="74" t="str">
        <f t="shared" si="54"/>
        <v/>
      </c>
      <c r="BM48" s="36" t="str">
        <f t="shared" si="55"/>
        <v/>
      </c>
      <c r="BN48" s="225"/>
      <c r="BO48" s="75" t="str">
        <f t="shared" si="56"/>
        <v/>
      </c>
      <c r="BP48" s="37" t="str">
        <f t="shared" si="57"/>
        <v/>
      </c>
      <c r="BQ48" s="224"/>
      <c r="BR48" s="74" t="str">
        <f t="shared" si="58"/>
        <v/>
      </c>
      <c r="BS48" s="36" t="str">
        <f t="shared" si="59"/>
        <v/>
      </c>
      <c r="BT48" s="225"/>
      <c r="BU48" s="75" t="str">
        <f t="shared" si="60"/>
        <v/>
      </c>
      <c r="BV48" s="37" t="str">
        <f t="shared" si="61"/>
        <v/>
      </c>
      <c r="BW48" s="224"/>
      <c r="BX48" s="74" t="str">
        <f t="shared" si="62"/>
        <v/>
      </c>
      <c r="BY48" s="36" t="str">
        <f t="shared" si="63"/>
        <v/>
      </c>
      <c r="BZ48" s="225"/>
      <c r="CA48" s="75" t="str">
        <f t="shared" si="64"/>
        <v/>
      </c>
      <c r="CB48" s="37" t="str">
        <f t="shared" si="65"/>
        <v/>
      </c>
      <c r="CC48" s="224"/>
      <c r="CD48" s="74" t="str">
        <f t="shared" si="66"/>
        <v/>
      </c>
      <c r="CE48" s="36" t="str">
        <f t="shared" si="67"/>
        <v/>
      </c>
      <c r="CF48" s="225"/>
      <c r="CG48" s="115" t="str">
        <f t="shared" si="68"/>
        <v/>
      </c>
      <c r="CH48" s="225" t="str">
        <f t="shared" si="69"/>
        <v/>
      </c>
      <c r="CI48" s="224"/>
      <c r="CJ48" s="5" t="str">
        <f t="shared" si="70"/>
        <v/>
      </c>
      <c r="CK48" s="224" t="str">
        <f t="shared" si="71"/>
        <v/>
      </c>
      <c r="CL48" s="225"/>
      <c r="CM48" s="115" t="str">
        <f t="shared" si="72"/>
        <v/>
      </c>
      <c r="CN48" s="225" t="str">
        <f t="shared" si="73"/>
        <v/>
      </c>
      <c r="CO48" s="224"/>
      <c r="CP48" s="5" t="str">
        <f t="shared" si="74"/>
        <v/>
      </c>
      <c r="CQ48" s="224" t="str">
        <f t="shared" si="75"/>
        <v/>
      </c>
      <c r="CR48" s="225"/>
      <c r="CS48" s="115" t="str">
        <f t="shared" si="76"/>
        <v/>
      </c>
      <c r="CT48" s="225" t="str">
        <f t="shared" si="77"/>
        <v/>
      </c>
      <c r="CU48" s="224"/>
      <c r="CV48" s="5" t="str">
        <f t="shared" si="78"/>
        <v/>
      </c>
      <c r="CW48" s="224" t="str">
        <f t="shared" si="79"/>
        <v/>
      </c>
      <c r="CX48" s="225"/>
      <c r="CY48" s="115" t="str">
        <f t="shared" si="80"/>
        <v/>
      </c>
      <c r="CZ48" s="225" t="str">
        <f t="shared" si="81"/>
        <v/>
      </c>
      <c r="DA48" s="224"/>
      <c r="DB48" s="5" t="str">
        <f t="shared" si="82"/>
        <v/>
      </c>
      <c r="DC48" s="224" t="str">
        <f t="shared" si="83"/>
        <v/>
      </c>
      <c r="DD48" s="225"/>
      <c r="DE48" s="115" t="str">
        <f t="shared" si="84"/>
        <v/>
      </c>
      <c r="DF48" s="225" t="str">
        <f t="shared" si="85"/>
        <v/>
      </c>
      <c r="DG48" s="224"/>
      <c r="DH48" s="5" t="str">
        <f t="shared" si="86"/>
        <v/>
      </c>
      <c r="DI48" s="224" t="str">
        <f t="shared" si="87"/>
        <v/>
      </c>
      <c r="DJ48" s="225"/>
      <c r="DK48" s="115" t="str">
        <f t="shared" si="88"/>
        <v/>
      </c>
      <c r="DL48" s="225" t="str">
        <f t="shared" si="89"/>
        <v/>
      </c>
      <c r="DM48" s="224"/>
      <c r="DN48" s="5" t="str">
        <f t="shared" si="90"/>
        <v/>
      </c>
      <c r="DO48" s="224" t="str">
        <f t="shared" si="91"/>
        <v/>
      </c>
      <c r="DP48" s="225"/>
      <c r="DQ48" s="115" t="str">
        <f t="shared" si="92"/>
        <v/>
      </c>
      <c r="DR48" s="225" t="str">
        <f t="shared" si="93"/>
        <v/>
      </c>
      <c r="DS48" s="224"/>
      <c r="DT48" s="5" t="str">
        <f t="shared" si="94"/>
        <v/>
      </c>
      <c r="DU48" s="224" t="str">
        <f t="shared" si="95"/>
        <v/>
      </c>
      <c r="DV48" s="225"/>
      <c r="DW48" s="115" t="str">
        <f t="shared" si="96"/>
        <v/>
      </c>
      <c r="DX48" s="225" t="str">
        <f t="shared" si="97"/>
        <v/>
      </c>
      <c r="DY48" s="224"/>
      <c r="DZ48" s="5" t="str">
        <f t="shared" si="98"/>
        <v/>
      </c>
      <c r="EA48" s="224" t="str">
        <f t="shared" si="99"/>
        <v/>
      </c>
      <c r="EB48" s="225"/>
      <c r="EC48" s="115" t="str">
        <f t="shared" si="100"/>
        <v/>
      </c>
      <c r="ED48" s="225" t="str">
        <f t="shared" si="101"/>
        <v/>
      </c>
      <c r="EE48" s="224"/>
      <c r="EF48" s="5" t="str">
        <f t="shared" si="102"/>
        <v/>
      </c>
      <c r="EG48" s="224" t="str">
        <f t="shared" si="103"/>
        <v/>
      </c>
      <c r="EH48" s="225"/>
      <c r="EI48" s="115" t="str">
        <f t="shared" si="104"/>
        <v/>
      </c>
      <c r="EJ48" s="225" t="str">
        <f t="shared" si="105"/>
        <v/>
      </c>
      <c r="EK48" s="224"/>
      <c r="EL48" s="5" t="str">
        <f t="shared" si="106"/>
        <v/>
      </c>
      <c r="EM48" s="224" t="str">
        <f t="shared" si="107"/>
        <v/>
      </c>
      <c r="EN48" s="225"/>
      <c r="EO48" s="115" t="str">
        <f t="shared" si="108"/>
        <v/>
      </c>
      <c r="EP48" s="225" t="str">
        <f t="shared" si="109"/>
        <v/>
      </c>
      <c r="EQ48" s="224"/>
      <c r="ER48" s="5" t="str">
        <f t="shared" si="110"/>
        <v/>
      </c>
      <c r="ES48" s="224" t="str">
        <f t="shared" si="111"/>
        <v/>
      </c>
      <c r="ET48" s="225"/>
      <c r="EU48" s="115" t="str">
        <f t="shared" si="112"/>
        <v/>
      </c>
      <c r="EV48" s="225" t="str">
        <f t="shared" si="113"/>
        <v/>
      </c>
      <c r="EW48" s="224"/>
      <c r="EX48" s="5" t="str">
        <f t="shared" si="114"/>
        <v/>
      </c>
      <c r="EY48" s="224" t="str">
        <f t="shared" si="115"/>
        <v/>
      </c>
      <c r="EZ48" s="225"/>
      <c r="FA48" s="115" t="str">
        <f t="shared" si="116"/>
        <v/>
      </c>
      <c r="FB48" s="225" t="str">
        <f t="shared" si="117"/>
        <v/>
      </c>
      <c r="FC48" s="224"/>
      <c r="FD48" s="5" t="str">
        <f t="shared" si="118"/>
        <v/>
      </c>
      <c r="FE48" s="224" t="str">
        <f t="shared" si="119"/>
        <v/>
      </c>
      <c r="FF48" s="225"/>
      <c r="FG48" s="115" t="str">
        <f t="shared" si="120"/>
        <v/>
      </c>
      <c r="FH48" s="225" t="str">
        <f t="shared" si="121"/>
        <v/>
      </c>
      <c r="FI48" s="224"/>
      <c r="FJ48" s="5" t="str">
        <f t="shared" si="122"/>
        <v/>
      </c>
      <c r="FK48" s="224" t="str">
        <f t="shared" si="123"/>
        <v/>
      </c>
      <c r="FL48" s="225"/>
      <c r="FM48" s="115" t="str">
        <f t="shared" si="124"/>
        <v/>
      </c>
      <c r="FN48" s="225" t="str">
        <f t="shared" si="125"/>
        <v/>
      </c>
      <c r="FO48" s="224"/>
      <c r="FP48" s="5" t="str">
        <f t="shared" si="126"/>
        <v/>
      </c>
      <c r="FQ48" s="224" t="str">
        <f t="shared" si="127"/>
        <v/>
      </c>
      <c r="FR48" s="225"/>
      <c r="FS48" s="115" t="str">
        <f t="shared" si="128"/>
        <v/>
      </c>
      <c r="FT48" s="225" t="str">
        <f t="shared" si="129"/>
        <v/>
      </c>
      <c r="FU48" s="253"/>
      <c r="FV48" s="253"/>
      <c r="FW48" s="253"/>
      <c r="FX48" s="253"/>
      <c r="FY48" s="253"/>
    </row>
    <row r="49" spans="1:181" s="3" customFormat="1" x14ac:dyDescent="0.25">
      <c r="A49" s="2" t="str">
        <f t="shared" si="27"/>
        <v/>
      </c>
      <c r="B49" s="2"/>
      <c r="C49" s="82"/>
      <c r="D49" s="109"/>
      <c r="E49" s="101"/>
      <c r="F49" s="2"/>
      <c r="G49" s="76"/>
      <c r="H49" s="114" t="str">
        <f t="shared" si="0"/>
        <v/>
      </c>
      <c r="I49" s="114" t="str">
        <f t="shared" si="1"/>
        <v/>
      </c>
      <c r="J49" s="114" t="str">
        <f t="shared" si="2"/>
        <v/>
      </c>
      <c r="K49" s="114" t="str">
        <f t="shared" si="3"/>
        <v/>
      </c>
      <c r="L49" s="114" t="str">
        <f t="shared" si="4"/>
        <v/>
      </c>
      <c r="M49" s="114" t="str">
        <f t="shared" si="5"/>
        <v/>
      </c>
      <c r="N49" s="114" t="str">
        <f t="shared" si="6"/>
        <v/>
      </c>
      <c r="O49" s="114" t="str">
        <f t="shared" si="7"/>
        <v/>
      </c>
      <c r="P49" s="93" t="str">
        <f t="shared" si="8"/>
        <v/>
      </c>
      <c r="Q49" s="93" t="str">
        <f t="shared" si="9"/>
        <v/>
      </c>
      <c r="R49" s="93" t="str">
        <f t="shared" si="10"/>
        <v/>
      </c>
      <c r="S49" s="93" t="str">
        <f t="shared" si="11"/>
        <v/>
      </c>
      <c r="T49" s="93" t="str">
        <f t="shared" si="12"/>
        <v/>
      </c>
      <c r="U49" s="93" t="str">
        <f t="shared" si="13"/>
        <v/>
      </c>
      <c r="V49" s="93" t="str">
        <f t="shared" si="14"/>
        <v/>
      </c>
      <c r="W49" s="93" t="str">
        <f t="shared" si="15"/>
        <v/>
      </c>
      <c r="X49" s="93" t="str">
        <f t="shared" si="16"/>
        <v/>
      </c>
      <c r="Y49" s="93" t="str">
        <f t="shared" si="17"/>
        <v/>
      </c>
      <c r="Z49" s="93" t="str">
        <f t="shared" si="18"/>
        <v/>
      </c>
      <c r="AA49" s="93" t="str">
        <f t="shared" si="19"/>
        <v/>
      </c>
      <c r="AB49" s="93" t="str">
        <f t="shared" si="20"/>
        <v/>
      </c>
      <c r="AC49" s="93" t="str">
        <f t="shared" si="21"/>
        <v/>
      </c>
      <c r="AD49" s="93" t="str">
        <f t="shared" si="22"/>
        <v/>
      </c>
      <c r="AE49" s="93" t="str">
        <f t="shared" si="23"/>
        <v/>
      </c>
      <c r="AF49" s="93" t="str">
        <f t="shared" si="24"/>
        <v/>
      </c>
      <c r="AG49" s="93" t="str">
        <f t="shared" si="28"/>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224"/>
      <c r="BF49" s="74" t="str">
        <f t="shared" si="130"/>
        <v/>
      </c>
      <c r="BG49" s="36" t="str">
        <f t="shared" si="131"/>
        <v/>
      </c>
      <c r="BH49" s="225"/>
      <c r="BI49" s="75" t="str">
        <f t="shared" si="52"/>
        <v/>
      </c>
      <c r="BJ49" s="37" t="str">
        <f t="shared" si="53"/>
        <v/>
      </c>
      <c r="BK49" s="224"/>
      <c r="BL49" s="74" t="str">
        <f t="shared" si="54"/>
        <v/>
      </c>
      <c r="BM49" s="36" t="str">
        <f t="shared" si="55"/>
        <v/>
      </c>
      <c r="BN49" s="225"/>
      <c r="BO49" s="75" t="str">
        <f t="shared" si="56"/>
        <v/>
      </c>
      <c r="BP49" s="37" t="str">
        <f t="shared" si="57"/>
        <v/>
      </c>
      <c r="BQ49" s="224"/>
      <c r="BR49" s="74" t="str">
        <f t="shared" si="58"/>
        <v/>
      </c>
      <c r="BS49" s="36" t="str">
        <f t="shared" si="59"/>
        <v/>
      </c>
      <c r="BT49" s="225"/>
      <c r="BU49" s="75" t="str">
        <f t="shared" si="60"/>
        <v/>
      </c>
      <c r="BV49" s="37" t="str">
        <f t="shared" si="61"/>
        <v/>
      </c>
      <c r="BW49" s="224"/>
      <c r="BX49" s="74" t="str">
        <f t="shared" si="62"/>
        <v/>
      </c>
      <c r="BY49" s="36" t="str">
        <f t="shared" si="63"/>
        <v/>
      </c>
      <c r="BZ49" s="225"/>
      <c r="CA49" s="75" t="str">
        <f t="shared" si="64"/>
        <v/>
      </c>
      <c r="CB49" s="37" t="str">
        <f t="shared" si="65"/>
        <v/>
      </c>
      <c r="CC49" s="224"/>
      <c r="CD49" s="74" t="str">
        <f t="shared" si="66"/>
        <v/>
      </c>
      <c r="CE49" s="36" t="str">
        <f t="shared" si="67"/>
        <v/>
      </c>
      <c r="CF49" s="225"/>
      <c r="CG49" s="115" t="str">
        <f t="shared" si="68"/>
        <v/>
      </c>
      <c r="CH49" s="225" t="str">
        <f t="shared" si="69"/>
        <v/>
      </c>
      <c r="CI49" s="224"/>
      <c r="CJ49" s="5" t="str">
        <f t="shared" si="70"/>
        <v/>
      </c>
      <c r="CK49" s="224" t="str">
        <f t="shared" si="71"/>
        <v/>
      </c>
      <c r="CL49" s="225"/>
      <c r="CM49" s="115" t="str">
        <f t="shared" si="72"/>
        <v/>
      </c>
      <c r="CN49" s="225" t="str">
        <f t="shared" si="73"/>
        <v/>
      </c>
      <c r="CO49" s="224"/>
      <c r="CP49" s="5" t="str">
        <f t="shared" si="74"/>
        <v/>
      </c>
      <c r="CQ49" s="224" t="str">
        <f t="shared" si="75"/>
        <v/>
      </c>
      <c r="CR49" s="225"/>
      <c r="CS49" s="115" t="str">
        <f t="shared" si="76"/>
        <v/>
      </c>
      <c r="CT49" s="225" t="str">
        <f t="shared" si="77"/>
        <v/>
      </c>
      <c r="CU49" s="224"/>
      <c r="CV49" s="5" t="str">
        <f t="shared" si="78"/>
        <v/>
      </c>
      <c r="CW49" s="224" t="str">
        <f t="shared" si="79"/>
        <v/>
      </c>
      <c r="CX49" s="225"/>
      <c r="CY49" s="115" t="str">
        <f t="shared" si="80"/>
        <v/>
      </c>
      <c r="CZ49" s="225" t="str">
        <f t="shared" si="81"/>
        <v/>
      </c>
      <c r="DA49" s="224"/>
      <c r="DB49" s="5" t="str">
        <f t="shared" si="82"/>
        <v/>
      </c>
      <c r="DC49" s="224" t="str">
        <f t="shared" si="83"/>
        <v/>
      </c>
      <c r="DD49" s="225"/>
      <c r="DE49" s="115" t="str">
        <f t="shared" si="84"/>
        <v/>
      </c>
      <c r="DF49" s="225" t="str">
        <f t="shared" si="85"/>
        <v/>
      </c>
      <c r="DG49" s="224"/>
      <c r="DH49" s="5" t="str">
        <f t="shared" si="86"/>
        <v/>
      </c>
      <c r="DI49" s="224" t="str">
        <f t="shared" si="87"/>
        <v/>
      </c>
      <c r="DJ49" s="225"/>
      <c r="DK49" s="115" t="str">
        <f t="shared" si="88"/>
        <v/>
      </c>
      <c r="DL49" s="225" t="str">
        <f t="shared" si="89"/>
        <v/>
      </c>
      <c r="DM49" s="224"/>
      <c r="DN49" s="5" t="str">
        <f t="shared" si="90"/>
        <v/>
      </c>
      <c r="DO49" s="224" t="str">
        <f t="shared" si="91"/>
        <v/>
      </c>
      <c r="DP49" s="225"/>
      <c r="DQ49" s="115" t="str">
        <f t="shared" si="92"/>
        <v/>
      </c>
      <c r="DR49" s="225" t="str">
        <f t="shared" si="93"/>
        <v/>
      </c>
      <c r="DS49" s="224"/>
      <c r="DT49" s="5" t="str">
        <f t="shared" si="94"/>
        <v/>
      </c>
      <c r="DU49" s="224" t="str">
        <f t="shared" si="95"/>
        <v/>
      </c>
      <c r="DV49" s="225"/>
      <c r="DW49" s="115" t="str">
        <f t="shared" si="96"/>
        <v/>
      </c>
      <c r="DX49" s="225" t="str">
        <f t="shared" si="97"/>
        <v/>
      </c>
      <c r="DY49" s="224"/>
      <c r="DZ49" s="5" t="str">
        <f t="shared" si="98"/>
        <v/>
      </c>
      <c r="EA49" s="224" t="str">
        <f t="shared" si="99"/>
        <v/>
      </c>
      <c r="EB49" s="225"/>
      <c r="EC49" s="115" t="str">
        <f t="shared" si="100"/>
        <v/>
      </c>
      <c r="ED49" s="225" t="str">
        <f t="shared" si="101"/>
        <v/>
      </c>
      <c r="EE49" s="224"/>
      <c r="EF49" s="5" t="str">
        <f t="shared" si="102"/>
        <v/>
      </c>
      <c r="EG49" s="224" t="str">
        <f t="shared" si="103"/>
        <v/>
      </c>
      <c r="EH49" s="225"/>
      <c r="EI49" s="115" t="str">
        <f t="shared" si="104"/>
        <v/>
      </c>
      <c r="EJ49" s="225" t="str">
        <f t="shared" si="105"/>
        <v/>
      </c>
      <c r="EK49" s="224"/>
      <c r="EL49" s="5" t="str">
        <f t="shared" si="106"/>
        <v/>
      </c>
      <c r="EM49" s="224" t="str">
        <f t="shared" si="107"/>
        <v/>
      </c>
      <c r="EN49" s="225"/>
      <c r="EO49" s="115" t="str">
        <f t="shared" si="108"/>
        <v/>
      </c>
      <c r="EP49" s="225" t="str">
        <f t="shared" si="109"/>
        <v/>
      </c>
      <c r="EQ49" s="224"/>
      <c r="ER49" s="5" t="str">
        <f t="shared" si="110"/>
        <v/>
      </c>
      <c r="ES49" s="224" t="str">
        <f t="shared" si="111"/>
        <v/>
      </c>
      <c r="ET49" s="225"/>
      <c r="EU49" s="115" t="str">
        <f t="shared" si="112"/>
        <v/>
      </c>
      <c r="EV49" s="225" t="str">
        <f t="shared" si="113"/>
        <v/>
      </c>
      <c r="EW49" s="224"/>
      <c r="EX49" s="5" t="str">
        <f t="shared" si="114"/>
        <v/>
      </c>
      <c r="EY49" s="224" t="str">
        <f t="shared" si="115"/>
        <v/>
      </c>
      <c r="EZ49" s="225"/>
      <c r="FA49" s="115" t="str">
        <f t="shared" si="116"/>
        <v/>
      </c>
      <c r="FB49" s="225" t="str">
        <f t="shared" si="117"/>
        <v/>
      </c>
      <c r="FC49" s="224"/>
      <c r="FD49" s="5" t="str">
        <f t="shared" si="118"/>
        <v/>
      </c>
      <c r="FE49" s="224" t="str">
        <f t="shared" si="119"/>
        <v/>
      </c>
      <c r="FF49" s="225"/>
      <c r="FG49" s="115" t="str">
        <f t="shared" si="120"/>
        <v/>
      </c>
      <c r="FH49" s="225" t="str">
        <f t="shared" si="121"/>
        <v/>
      </c>
      <c r="FI49" s="224"/>
      <c r="FJ49" s="5" t="str">
        <f t="shared" si="122"/>
        <v/>
      </c>
      <c r="FK49" s="224" t="str">
        <f t="shared" si="123"/>
        <v/>
      </c>
      <c r="FL49" s="225"/>
      <c r="FM49" s="115" t="str">
        <f t="shared" si="124"/>
        <v/>
      </c>
      <c r="FN49" s="225" t="str">
        <f t="shared" si="125"/>
        <v/>
      </c>
      <c r="FO49" s="224"/>
      <c r="FP49" s="5" t="str">
        <f t="shared" si="126"/>
        <v/>
      </c>
      <c r="FQ49" s="224" t="str">
        <f t="shared" si="127"/>
        <v/>
      </c>
      <c r="FR49" s="225"/>
      <c r="FS49" s="115" t="str">
        <f t="shared" si="128"/>
        <v/>
      </c>
      <c r="FT49" s="225" t="str">
        <f t="shared" si="129"/>
        <v/>
      </c>
      <c r="FU49" s="253"/>
      <c r="FV49" s="253"/>
      <c r="FW49" s="253"/>
      <c r="FX49" s="253"/>
      <c r="FY49" s="253"/>
    </row>
    <row r="50" spans="1:181" s="3" customFormat="1" x14ac:dyDescent="0.25">
      <c r="A50" s="2" t="str">
        <f t="shared" si="27"/>
        <v/>
      </c>
      <c r="B50" s="2"/>
      <c r="C50" s="82"/>
      <c r="D50" s="109"/>
      <c r="E50" s="101"/>
      <c r="F50" s="2"/>
      <c r="G50" s="76"/>
      <c r="H50" s="114" t="str">
        <f t="shared" si="0"/>
        <v/>
      </c>
      <c r="I50" s="114" t="str">
        <f t="shared" si="1"/>
        <v/>
      </c>
      <c r="J50" s="114" t="str">
        <f t="shared" si="2"/>
        <v/>
      </c>
      <c r="K50" s="114" t="str">
        <f t="shared" si="3"/>
        <v/>
      </c>
      <c r="L50" s="114" t="str">
        <f t="shared" si="4"/>
        <v/>
      </c>
      <c r="M50" s="114" t="str">
        <f t="shared" si="5"/>
        <v/>
      </c>
      <c r="N50" s="114" t="str">
        <f t="shared" si="6"/>
        <v/>
      </c>
      <c r="O50" s="114" t="str">
        <f t="shared" si="7"/>
        <v/>
      </c>
      <c r="P50" s="93" t="str">
        <f t="shared" si="8"/>
        <v/>
      </c>
      <c r="Q50" s="93" t="str">
        <f t="shared" si="9"/>
        <v/>
      </c>
      <c r="R50" s="93" t="str">
        <f t="shared" si="10"/>
        <v/>
      </c>
      <c r="S50" s="93" t="str">
        <f t="shared" si="11"/>
        <v/>
      </c>
      <c r="T50" s="93" t="str">
        <f t="shared" si="12"/>
        <v/>
      </c>
      <c r="U50" s="93" t="str">
        <f t="shared" si="13"/>
        <v/>
      </c>
      <c r="V50" s="93" t="str">
        <f t="shared" si="14"/>
        <v/>
      </c>
      <c r="W50" s="93" t="str">
        <f t="shared" si="15"/>
        <v/>
      </c>
      <c r="X50" s="93" t="str">
        <f t="shared" si="16"/>
        <v/>
      </c>
      <c r="Y50" s="93" t="str">
        <f t="shared" si="17"/>
        <v/>
      </c>
      <c r="Z50" s="93" t="str">
        <f t="shared" si="18"/>
        <v/>
      </c>
      <c r="AA50" s="93" t="str">
        <f t="shared" si="19"/>
        <v/>
      </c>
      <c r="AB50" s="93" t="str">
        <f t="shared" si="20"/>
        <v/>
      </c>
      <c r="AC50" s="93" t="str">
        <f t="shared" si="21"/>
        <v/>
      </c>
      <c r="AD50" s="93" t="str">
        <f t="shared" si="22"/>
        <v/>
      </c>
      <c r="AE50" s="93" t="str">
        <f t="shared" si="23"/>
        <v/>
      </c>
      <c r="AF50" s="93" t="str">
        <f t="shared" si="24"/>
        <v/>
      </c>
      <c r="AG50" s="93" t="str">
        <f t="shared" si="28"/>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224"/>
      <c r="BF50" s="74" t="str">
        <f t="shared" si="130"/>
        <v/>
      </c>
      <c r="BG50" s="36" t="str">
        <f t="shared" si="131"/>
        <v/>
      </c>
      <c r="BH50" s="225"/>
      <c r="BI50" s="75" t="str">
        <f t="shared" si="52"/>
        <v/>
      </c>
      <c r="BJ50" s="37" t="str">
        <f t="shared" si="53"/>
        <v/>
      </c>
      <c r="BK50" s="224"/>
      <c r="BL50" s="74" t="str">
        <f t="shared" si="54"/>
        <v/>
      </c>
      <c r="BM50" s="36" t="str">
        <f t="shared" si="55"/>
        <v/>
      </c>
      <c r="BN50" s="225"/>
      <c r="BO50" s="75" t="str">
        <f t="shared" si="56"/>
        <v/>
      </c>
      <c r="BP50" s="37" t="str">
        <f t="shared" si="57"/>
        <v/>
      </c>
      <c r="BQ50" s="224"/>
      <c r="BR50" s="74" t="str">
        <f t="shared" si="58"/>
        <v/>
      </c>
      <c r="BS50" s="36" t="str">
        <f t="shared" si="59"/>
        <v/>
      </c>
      <c r="BT50" s="225"/>
      <c r="BU50" s="75" t="str">
        <f t="shared" si="60"/>
        <v/>
      </c>
      <c r="BV50" s="37" t="str">
        <f t="shared" si="61"/>
        <v/>
      </c>
      <c r="BW50" s="224"/>
      <c r="BX50" s="74" t="str">
        <f t="shared" si="62"/>
        <v/>
      </c>
      <c r="BY50" s="36" t="str">
        <f t="shared" si="63"/>
        <v/>
      </c>
      <c r="BZ50" s="225"/>
      <c r="CA50" s="75" t="str">
        <f t="shared" si="64"/>
        <v/>
      </c>
      <c r="CB50" s="37" t="str">
        <f t="shared" si="65"/>
        <v/>
      </c>
      <c r="CC50" s="224"/>
      <c r="CD50" s="74" t="str">
        <f t="shared" si="66"/>
        <v/>
      </c>
      <c r="CE50" s="36" t="str">
        <f t="shared" si="67"/>
        <v/>
      </c>
      <c r="CF50" s="225"/>
      <c r="CG50" s="115" t="str">
        <f t="shared" si="68"/>
        <v/>
      </c>
      <c r="CH50" s="225" t="str">
        <f t="shared" si="69"/>
        <v/>
      </c>
      <c r="CI50" s="224"/>
      <c r="CJ50" s="5" t="str">
        <f t="shared" si="70"/>
        <v/>
      </c>
      <c r="CK50" s="224" t="str">
        <f t="shared" si="71"/>
        <v/>
      </c>
      <c r="CL50" s="225"/>
      <c r="CM50" s="115" t="str">
        <f t="shared" si="72"/>
        <v/>
      </c>
      <c r="CN50" s="225" t="str">
        <f t="shared" si="73"/>
        <v/>
      </c>
      <c r="CO50" s="224"/>
      <c r="CP50" s="5" t="str">
        <f t="shared" si="74"/>
        <v/>
      </c>
      <c r="CQ50" s="224" t="str">
        <f t="shared" si="75"/>
        <v/>
      </c>
      <c r="CR50" s="225"/>
      <c r="CS50" s="115" t="str">
        <f t="shared" si="76"/>
        <v/>
      </c>
      <c r="CT50" s="225" t="str">
        <f t="shared" si="77"/>
        <v/>
      </c>
      <c r="CU50" s="224"/>
      <c r="CV50" s="5" t="str">
        <f t="shared" si="78"/>
        <v/>
      </c>
      <c r="CW50" s="224" t="str">
        <f t="shared" si="79"/>
        <v/>
      </c>
      <c r="CX50" s="225"/>
      <c r="CY50" s="115" t="str">
        <f t="shared" si="80"/>
        <v/>
      </c>
      <c r="CZ50" s="225" t="str">
        <f t="shared" si="81"/>
        <v/>
      </c>
      <c r="DA50" s="224"/>
      <c r="DB50" s="5" t="str">
        <f t="shared" si="82"/>
        <v/>
      </c>
      <c r="DC50" s="224" t="str">
        <f t="shared" si="83"/>
        <v/>
      </c>
      <c r="DD50" s="225"/>
      <c r="DE50" s="115" t="str">
        <f t="shared" si="84"/>
        <v/>
      </c>
      <c r="DF50" s="225" t="str">
        <f t="shared" si="85"/>
        <v/>
      </c>
      <c r="DG50" s="224"/>
      <c r="DH50" s="5" t="str">
        <f t="shared" si="86"/>
        <v/>
      </c>
      <c r="DI50" s="224" t="str">
        <f t="shared" si="87"/>
        <v/>
      </c>
      <c r="DJ50" s="225"/>
      <c r="DK50" s="115" t="str">
        <f t="shared" si="88"/>
        <v/>
      </c>
      <c r="DL50" s="225" t="str">
        <f t="shared" si="89"/>
        <v/>
      </c>
      <c r="DM50" s="224"/>
      <c r="DN50" s="5" t="str">
        <f t="shared" si="90"/>
        <v/>
      </c>
      <c r="DO50" s="224" t="str">
        <f t="shared" si="91"/>
        <v/>
      </c>
      <c r="DP50" s="225"/>
      <c r="DQ50" s="115" t="str">
        <f t="shared" si="92"/>
        <v/>
      </c>
      <c r="DR50" s="225" t="str">
        <f t="shared" si="93"/>
        <v/>
      </c>
      <c r="DS50" s="224"/>
      <c r="DT50" s="5" t="str">
        <f t="shared" si="94"/>
        <v/>
      </c>
      <c r="DU50" s="224" t="str">
        <f t="shared" si="95"/>
        <v/>
      </c>
      <c r="DV50" s="225"/>
      <c r="DW50" s="115" t="str">
        <f t="shared" si="96"/>
        <v/>
      </c>
      <c r="DX50" s="225" t="str">
        <f t="shared" si="97"/>
        <v/>
      </c>
      <c r="DY50" s="224"/>
      <c r="DZ50" s="5" t="str">
        <f t="shared" si="98"/>
        <v/>
      </c>
      <c r="EA50" s="224" t="str">
        <f t="shared" si="99"/>
        <v/>
      </c>
      <c r="EB50" s="225"/>
      <c r="EC50" s="115" t="str">
        <f t="shared" si="100"/>
        <v/>
      </c>
      <c r="ED50" s="225" t="str">
        <f t="shared" si="101"/>
        <v/>
      </c>
      <c r="EE50" s="224"/>
      <c r="EF50" s="5" t="str">
        <f t="shared" si="102"/>
        <v/>
      </c>
      <c r="EG50" s="224" t="str">
        <f t="shared" si="103"/>
        <v/>
      </c>
      <c r="EH50" s="225"/>
      <c r="EI50" s="115" t="str">
        <f t="shared" si="104"/>
        <v/>
      </c>
      <c r="EJ50" s="225" t="str">
        <f t="shared" si="105"/>
        <v/>
      </c>
      <c r="EK50" s="224"/>
      <c r="EL50" s="5" t="str">
        <f t="shared" si="106"/>
        <v/>
      </c>
      <c r="EM50" s="224" t="str">
        <f t="shared" si="107"/>
        <v/>
      </c>
      <c r="EN50" s="225"/>
      <c r="EO50" s="115" t="str">
        <f t="shared" si="108"/>
        <v/>
      </c>
      <c r="EP50" s="225" t="str">
        <f t="shared" si="109"/>
        <v/>
      </c>
      <c r="EQ50" s="224"/>
      <c r="ER50" s="5" t="str">
        <f t="shared" si="110"/>
        <v/>
      </c>
      <c r="ES50" s="224" t="str">
        <f t="shared" si="111"/>
        <v/>
      </c>
      <c r="ET50" s="225"/>
      <c r="EU50" s="115" t="str">
        <f t="shared" si="112"/>
        <v/>
      </c>
      <c r="EV50" s="225" t="str">
        <f t="shared" si="113"/>
        <v/>
      </c>
      <c r="EW50" s="224"/>
      <c r="EX50" s="5" t="str">
        <f t="shared" si="114"/>
        <v/>
      </c>
      <c r="EY50" s="224" t="str">
        <f t="shared" si="115"/>
        <v/>
      </c>
      <c r="EZ50" s="225"/>
      <c r="FA50" s="115" t="str">
        <f t="shared" si="116"/>
        <v/>
      </c>
      <c r="FB50" s="225" t="str">
        <f t="shared" si="117"/>
        <v/>
      </c>
      <c r="FC50" s="224"/>
      <c r="FD50" s="5" t="str">
        <f t="shared" si="118"/>
        <v/>
      </c>
      <c r="FE50" s="224" t="str">
        <f t="shared" si="119"/>
        <v/>
      </c>
      <c r="FF50" s="225"/>
      <c r="FG50" s="115" t="str">
        <f t="shared" si="120"/>
        <v/>
      </c>
      <c r="FH50" s="225" t="str">
        <f t="shared" si="121"/>
        <v/>
      </c>
      <c r="FI50" s="224"/>
      <c r="FJ50" s="5" t="str">
        <f t="shared" si="122"/>
        <v/>
      </c>
      <c r="FK50" s="224" t="str">
        <f t="shared" si="123"/>
        <v/>
      </c>
      <c r="FL50" s="225"/>
      <c r="FM50" s="115" t="str">
        <f t="shared" si="124"/>
        <v/>
      </c>
      <c r="FN50" s="225" t="str">
        <f t="shared" si="125"/>
        <v/>
      </c>
      <c r="FO50" s="224"/>
      <c r="FP50" s="5" t="str">
        <f t="shared" si="126"/>
        <v/>
      </c>
      <c r="FQ50" s="224" t="str">
        <f t="shared" si="127"/>
        <v/>
      </c>
      <c r="FR50" s="225"/>
      <c r="FS50" s="115" t="str">
        <f t="shared" si="128"/>
        <v/>
      </c>
      <c r="FT50" s="225" t="str">
        <f t="shared" si="129"/>
        <v/>
      </c>
      <c r="FU50" s="253"/>
      <c r="FV50" s="253"/>
      <c r="FW50" s="253"/>
      <c r="FX50" s="253"/>
      <c r="FY50" s="253"/>
    </row>
    <row r="51" spans="1:181" s="3" customFormat="1" x14ac:dyDescent="0.25">
      <c r="A51" s="2" t="str">
        <f t="shared" si="27"/>
        <v/>
      </c>
      <c r="B51" s="2"/>
      <c r="C51" s="82"/>
      <c r="D51" s="109"/>
      <c r="E51" s="101"/>
      <c r="F51" s="2"/>
      <c r="G51" s="76"/>
      <c r="H51" s="114" t="str">
        <f t="shared" si="0"/>
        <v/>
      </c>
      <c r="I51" s="114" t="str">
        <f t="shared" si="1"/>
        <v/>
      </c>
      <c r="J51" s="114" t="str">
        <f t="shared" si="2"/>
        <v/>
      </c>
      <c r="K51" s="114" t="str">
        <f t="shared" si="3"/>
        <v/>
      </c>
      <c r="L51" s="114" t="str">
        <f t="shared" si="4"/>
        <v/>
      </c>
      <c r="M51" s="114" t="str">
        <f t="shared" si="5"/>
        <v/>
      </c>
      <c r="N51" s="114" t="str">
        <f t="shared" si="6"/>
        <v/>
      </c>
      <c r="O51" s="114" t="str">
        <f t="shared" si="7"/>
        <v/>
      </c>
      <c r="P51" s="93" t="str">
        <f t="shared" si="8"/>
        <v/>
      </c>
      <c r="Q51" s="93" t="str">
        <f t="shared" si="9"/>
        <v/>
      </c>
      <c r="R51" s="93" t="str">
        <f t="shared" si="10"/>
        <v/>
      </c>
      <c r="S51" s="93" t="str">
        <f t="shared" si="11"/>
        <v/>
      </c>
      <c r="T51" s="93" t="str">
        <f t="shared" si="12"/>
        <v/>
      </c>
      <c r="U51" s="93" t="str">
        <f t="shared" si="13"/>
        <v/>
      </c>
      <c r="V51" s="93" t="str">
        <f t="shared" si="14"/>
        <v/>
      </c>
      <c r="W51" s="93" t="str">
        <f t="shared" si="15"/>
        <v/>
      </c>
      <c r="X51" s="93" t="str">
        <f t="shared" si="16"/>
        <v/>
      </c>
      <c r="Y51" s="93" t="str">
        <f t="shared" si="17"/>
        <v/>
      </c>
      <c r="Z51" s="93" t="str">
        <f t="shared" si="18"/>
        <v/>
      </c>
      <c r="AA51" s="93" t="str">
        <f t="shared" si="19"/>
        <v/>
      </c>
      <c r="AB51" s="93" t="str">
        <f t="shared" si="20"/>
        <v/>
      </c>
      <c r="AC51" s="93" t="str">
        <f t="shared" si="21"/>
        <v/>
      </c>
      <c r="AD51" s="93" t="str">
        <f t="shared" si="22"/>
        <v/>
      </c>
      <c r="AE51" s="93" t="str">
        <f t="shared" si="23"/>
        <v/>
      </c>
      <c r="AF51" s="93" t="str">
        <f t="shared" si="24"/>
        <v/>
      </c>
      <c r="AG51" s="93" t="str">
        <f t="shared" si="28"/>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224"/>
      <c r="BF51" s="74" t="str">
        <f t="shared" si="130"/>
        <v/>
      </c>
      <c r="BG51" s="36" t="str">
        <f t="shared" si="131"/>
        <v/>
      </c>
      <c r="BH51" s="225"/>
      <c r="BI51" s="75" t="str">
        <f t="shared" si="52"/>
        <v/>
      </c>
      <c r="BJ51" s="37" t="str">
        <f t="shared" si="53"/>
        <v/>
      </c>
      <c r="BK51" s="224"/>
      <c r="BL51" s="74" t="str">
        <f t="shared" si="54"/>
        <v/>
      </c>
      <c r="BM51" s="36" t="str">
        <f t="shared" si="55"/>
        <v/>
      </c>
      <c r="BN51" s="225"/>
      <c r="BO51" s="75" t="str">
        <f t="shared" si="56"/>
        <v/>
      </c>
      <c r="BP51" s="37" t="str">
        <f t="shared" si="57"/>
        <v/>
      </c>
      <c r="BQ51" s="224"/>
      <c r="BR51" s="74" t="str">
        <f t="shared" si="58"/>
        <v/>
      </c>
      <c r="BS51" s="36" t="str">
        <f t="shared" si="59"/>
        <v/>
      </c>
      <c r="BT51" s="225"/>
      <c r="BU51" s="75" t="str">
        <f t="shared" si="60"/>
        <v/>
      </c>
      <c r="BV51" s="37" t="str">
        <f t="shared" si="61"/>
        <v/>
      </c>
      <c r="BW51" s="224"/>
      <c r="BX51" s="74" t="str">
        <f t="shared" si="62"/>
        <v/>
      </c>
      <c r="BY51" s="36" t="str">
        <f t="shared" si="63"/>
        <v/>
      </c>
      <c r="BZ51" s="225"/>
      <c r="CA51" s="75" t="str">
        <f t="shared" si="64"/>
        <v/>
      </c>
      <c r="CB51" s="37" t="str">
        <f t="shared" si="65"/>
        <v/>
      </c>
      <c r="CC51" s="224"/>
      <c r="CD51" s="74" t="str">
        <f t="shared" si="66"/>
        <v/>
      </c>
      <c r="CE51" s="36" t="str">
        <f t="shared" si="67"/>
        <v/>
      </c>
      <c r="CF51" s="225"/>
      <c r="CG51" s="115" t="str">
        <f t="shared" si="68"/>
        <v/>
      </c>
      <c r="CH51" s="225" t="str">
        <f t="shared" si="69"/>
        <v/>
      </c>
      <c r="CI51" s="224"/>
      <c r="CJ51" s="5" t="str">
        <f t="shared" si="70"/>
        <v/>
      </c>
      <c r="CK51" s="224" t="str">
        <f t="shared" si="71"/>
        <v/>
      </c>
      <c r="CL51" s="225"/>
      <c r="CM51" s="115" t="str">
        <f t="shared" si="72"/>
        <v/>
      </c>
      <c r="CN51" s="225" t="str">
        <f t="shared" si="73"/>
        <v/>
      </c>
      <c r="CO51" s="224"/>
      <c r="CP51" s="5" t="str">
        <f t="shared" si="74"/>
        <v/>
      </c>
      <c r="CQ51" s="224" t="str">
        <f t="shared" si="75"/>
        <v/>
      </c>
      <c r="CR51" s="225"/>
      <c r="CS51" s="115" t="str">
        <f t="shared" si="76"/>
        <v/>
      </c>
      <c r="CT51" s="225" t="str">
        <f t="shared" si="77"/>
        <v/>
      </c>
      <c r="CU51" s="224"/>
      <c r="CV51" s="5" t="str">
        <f t="shared" si="78"/>
        <v/>
      </c>
      <c r="CW51" s="224" t="str">
        <f t="shared" si="79"/>
        <v/>
      </c>
      <c r="CX51" s="225"/>
      <c r="CY51" s="115" t="str">
        <f t="shared" si="80"/>
        <v/>
      </c>
      <c r="CZ51" s="225" t="str">
        <f t="shared" si="81"/>
        <v/>
      </c>
      <c r="DA51" s="224"/>
      <c r="DB51" s="5" t="str">
        <f t="shared" si="82"/>
        <v/>
      </c>
      <c r="DC51" s="224" t="str">
        <f t="shared" si="83"/>
        <v/>
      </c>
      <c r="DD51" s="225"/>
      <c r="DE51" s="115" t="str">
        <f t="shared" si="84"/>
        <v/>
      </c>
      <c r="DF51" s="225" t="str">
        <f t="shared" si="85"/>
        <v/>
      </c>
      <c r="DG51" s="224"/>
      <c r="DH51" s="5" t="str">
        <f t="shared" si="86"/>
        <v/>
      </c>
      <c r="DI51" s="224" t="str">
        <f t="shared" si="87"/>
        <v/>
      </c>
      <c r="DJ51" s="225"/>
      <c r="DK51" s="115" t="str">
        <f t="shared" si="88"/>
        <v/>
      </c>
      <c r="DL51" s="225" t="str">
        <f t="shared" si="89"/>
        <v/>
      </c>
      <c r="DM51" s="224"/>
      <c r="DN51" s="5" t="str">
        <f t="shared" si="90"/>
        <v/>
      </c>
      <c r="DO51" s="224" t="str">
        <f t="shared" si="91"/>
        <v/>
      </c>
      <c r="DP51" s="225"/>
      <c r="DQ51" s="115" t="str">
        <f t="shared" si="92"/>
        <v/>
      </c>
      <c r="DR51" s="225" t="str">
        <f t="shared" si="93"/>
        <v/>
      </c>
      <c r="DS51" s="224"/>
      <c r="DT51" s="5" t="str">
        <f t="shared" si="94"/>
        <v/>
      </c>
      <c r="DU51" s="224" t="str">
        <f t="shared" si="95"/>
        <v/>
      </c>
      <c r="DV51" s="225"/>
      <c r="DW51" s="115" t="str">
        <f t="shared" si="96"/>
        <v/>
      </c>
      <c r="DX51" s="225" t="str">
        <f t="shared" si="97"/>
        <v/>
      </c>
      <c r="DY51" s="224"/>
      <c r="DZ51" s="5" t="str">
        <f t="shared" si="98"/>
        <v/>
      </c>
      <c r="EA51" s="224" t="str">
        <f t="shared" si="99"/>
        <v/>
      </c>
      <c r="EB51" s="225"/>
      <c r="EC51" s="115" t="str">
        <f t="shared" si="100"/>
        <v/>
      </c>
      <c r="ED51" s="225" t="str">
        <f t="shared" si="101"/>
        <v/>
      </c>
      <c r="EE51" s="224"/>
      <c r="EF51" s="5" t="str">
        <f t="shared" si="102"/>
        <v/>
      </c>
      <c r="EG51" s="224" t="str">
        <f t="shared" si="103"/>
        <v/>
      </c>
      <c r="EH51" s="225"/>
      <c r="EI51" s="115" t="str">
        <f t="shared" si="104"/>
        <v/>
      </c>
      <c r="EJ51" s="225" t="str">
        <f t="shared" si="105"/>
        <v/>
      </c>
      <c r="EK51" s="224"/>
      <c r="EL51" s="5" t="str">
        <f t="shared" si="106"/>
        <v/>
      </c>
      <c r="EM51" s="224" t="str">
        <f t="shared" si="107"/>
        <v/>
      </c>
      <c r="EN51" s="225"/>
      <c r="EO51" s="115" t="str">
        <f t="shared" si="108"/>
        <v/>
      </c>
      <c r="EP51" s="225" t="str">
        <f t="shared" si="109"/>
        <v/>
      </c>
      <c r="EQ51" s="224"/>
      <c r="ER51" s="5" t="str">
        <f t="shared" si="110"/>
        <v/>
      </c>
      <c r="ES51" s="224" t="str">
        <f t="shared" si="111"/>
        <v/>
      </c>
      <c r="ET51" s="225"/>
      <c r="EU51" s="115" t="str">
        <f t="shared" si="112"/>
        <v/>
      </c>
      <c r="EV51" s="225" t="str">
        <f t="shared" si="113"/>
        <v/>
      </c>
      <c r="EW51" s="224"/>
      <c r="EX51" s="5" t="str">
        <f t="shared" si="114"/>
        <v/>
      </c>
      <c r="EY51" s="224" t="str">
        <f t="shared" si="115"/>
        <v/>
      </c>
      <c r="EZ51" s="225"/>
      <c r="FA51" s="115" t="str">
        <f t="shared" si="116"/>
        <v/>
      </c>
      <c r="FB51" s="225" t="str">
        <f t="shared" si="117"/>
        <v/>
      </c>
      <c r="FC51" s="224"/>
      <c r="FD51" s="5" t="str">
        <f t="shared" si="118"/>
        <v/>
      </c>
      <c r="FE51" s="224" t="str">
        <f t="shared" si="119"/>
        <v/>
      </c>
      <c r="FF51" s="225"/>
      <c r="FG51" s="115" t="str">
        <f t="shared" si="120"/>
        <v/>
      </c>
      <c r="FH51" s="225" t="str">
        <f t="shared" si="121"/>
        <v/>
      </c>
      <c r="FI51" s="224"/>
      <c r="FJ51" s="5" t="str">
        <f t="shared" si="122"/>
        <v/>
      </c>
      <c r="FK51" s="224" t="str">
        <f t="shared" si="123"/>
        <v/>
      </c>
      <c r="FL51" s="225"/>
      <c r="FM51" s="115" t="str">
        <f t="shared" si="124"/>
        <v/>
      </c>
      <c r="FN51" s="225" t="str">
        <f t="shared" si="125"/>
        <v/>
      </c>
      <c r="FO51" s="224"/>
      <c r="FP51" s="5" t="str">
        <f t="shared" si="126"/>
        <v/>
      </c>
      <c r="FQ51" s="224" t="str">
        <f t="shared" si="127"/>
        <v/>
      </c>
      <c r="FR51" s="225"/>
      <c r="FS51" s="115" t="str">
        <f t="shared" si="128"/>
        <v/>
      </c>
      <c r="FT51" s="225" t="str">
        <f t="shared" si="129"/>
        <v/>
      </c>
      <c r="FU51" s="253"/>
      <c r="FV51" s="253"/>
      <c r="FW51" s="253"/>
      <c r="FX51" s="253"/>
      <c r="FY51" s="253"/>
    </row>
    <row r="52" spans="1:181" s="3" customFormat="1" x14ac:dyDescent="0.25">
      <c r="A52" s="2" t="str">
        <f t="shared" si="27"/>
        <v/>
      </c>
      <c r="B52" s="2"/>
      <c r="C52" s="82"/>
      <c r="D52" s="109"/>
      <c r="E52" s="101"/>
      <c r="F52" s="2"/>
      <c r="G52" s="76"/>
      <c r="H52" s="114" t="str">
        <f t="shared" si="0"/>
        <v/>
      </c>
      <c r="I52" s="114" t="str">
        <f t="shared" si="1"/>
        <v/>
      </c>
      <c r="J52" s="114" t="str">
        <f t="shared" si="2"/>
        <v/>
      </c>
      <c r="K52" s="114" t="str">
        <f t="shared" si="3"/>
        <v/>
      </c>
      <c r="L52" s="114" t="str">
        <f t="shared" si="4"/>
        <v/>
      </c>
      <c r="M52" s="114" t="str">
        <f t="shared" si="5"/>
        <v/>
      </c>
      <c r="N52" s="114" t="str">
        <f t="shared" si="6"/>
        <v/>
      </c>
      <c r="O52" s="114" t="str">
        <f t="shared" si="7"/>
        <v/>
      </c>
      <c r="P52" s="93" t="str">
        <f t="shared" si="8"/>
        <v/>
      </c>
      <c r="Q52" s="93" t="str">
        <f t="shared" si="9"/>
        <v/>
      </c>
      <c r="R52" s="93" t="str">
        <f t="shared" si="10"/>
        <v/>
      </c>
      <c r="S52" s="93" t="str">
        <f t="shared" si="11"/>
        <v/>
      </c>
      <c r="T52" s="93" t="str">
        <f t="shared" si="12"/>
        <v/>
      </c>
      <c r="U52" s="93" t="str">
        <f t="shared" si="13"/>
        <v/>
      </c>
      <c r="V52" s="93" t="str">
        <f t="shared" si="14"/>
        <v/>
      </c>
      <c r="W52" s="93" t="str">
        <f t="shared" si="15"/>
        <v/>
      </c>
      <c r="X52" s="93" t="str">
        <f t="shared" si="16"/>
        <v/>
      </c>
      <c r="Y52" s="93" t="str">
        <f t="shared" si="17"/>
        <v/>
      </c>
      <c r="Z52" s="93" t="str">
        <f t="shared" si="18"/>
        <v/>
      </c>
      <c r="AA52" s="93" t="str">
        <f t="shared" si="19"/>
        <v/>
      </c>
      <c r="AB52" s="93" t="str">
        <f t="shared" si="20"/>
        <v/>
      </c>
      <c r="AC52" s="93" t="str">
        <f t="shared" si="21"/>
        <v/>
      </c>
      <c r="AD52" s="93" t="str">
        <f t="shared" si="22"/>
        <v/>
      </c>
      <c r="AE52" s="93" t="str">
        <f t="shared" si="23"/>
        <v/>
      </c>
      <c r="AF52" s="93" t="str">
        <f t="shared" si="24"/>
        <v/>
      </c>
      <c r="AG52" s="93" t="str">
        <f t="shared" si="28"/>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224"/>
      <c r="BF52" s="74" t="str">
        <f t="shared" si="130"/>
        <v/>
      </c>
      <c r="BG52" s="36" t="str">
        <f t="shared" si="131"/>
        <v/>
      </c>
      <c r="BH52" s="225"/>
      <c r="BI52" s="75" t="str">
        <f t="shared" si="52"/>
        <v/>
      </c>
      <c r="BJ52" s="37" t="str">
        <f t="shared" si="53"/>
        <v/>
      </c>
      <c r="BK52" s="224"/>
      <c r="BL52" s="74" t="str">
        <f t="shared" si="54"/>
        <v/>
      </c>
      <c r="BM52" s="36" t="str">
        <f t="shared" si="55"/>
        <v/>
      </c>
      <c r="BN52" s="225"/>
      <c r="BO52" s="75" t="str">
        <f t="shared" si="56"/>
        <v/>
      </c>
      <c r="BP52" s="37" t="str">
        <f t="shared" si="57"/>
        <v/>
      </c>
      <c r="BQ52" s="224"/>
      <c r="BR52" s="74" t="str">
        <f t="shared" si="58"/>
        <v/>
      </c>
      <c r="BS52" s="36" t="str">
        <f t="shared" si="59"/>
        <v/>
      </c>
      <c r="BT52" s="225"/>
      <c r="BU52" s="75" t="str">
        <f t="shared" si="60"/>
        <v/>
      </c>
      <c r="BV52" s="37" t="str">
        <f t="shared" si="61"/>
        <v/>
      </c>
      <c r="BW52" s="224"/>
      <c r="BX52" s="74" t="str">
        <f t="shared" si="62"/>
        <v/>
      </c>
      <c r="BY52" s="36" t="str">
        <f t="shared" si="63"/>
        <v/>
      </c>
      <c r="BZ52" s="225"/>
      <c r="CA52" s="75" t="str">
        <f t="shared" si="64"/>
        <v/>
      </c>
      <c r="CB52" s="37" t="str">
        <f t="shared" si="65"/>
        <v/>
      </c>
      <c r="CC52" s="224"/>
      <c r="CD52" s="74" t="str">
        <f t="shared" si="66"/>
        <v/>
      </c>
      <c r="CE52" s="36" t="str">
        <f t="shared" si="67"/>
        <v/>
      </c>
      <c r="CF52" s="225"/>
      <c r="CG52" s="115" t="str">
        <f t="shared" si="68"/>
        <v/>
      </c>
      <c r="CH52" s="225" t="str">
        <f t="shared" si="69"/>
        <v/>
      </c>
      <c r="CI52" s="224"/>
      <c r="CJ52" s="5" t="str">
        <f t="shared" si="70"/>
        <v/>
      </c>
      <c r="CK52" s="224" t="str">
        <f t="shared" si="71"/>
        <v/>
      </c>
      <c r="CL52" s="225"/>
      <c r="CM52" s="115" t="str">
        <f t="shared" si="72"/>
        <v/>
      </c>
      <c r="CN52" s="225" t="str">
        <f t="shared" si="73"/>
        <v/>
      </c>
      <c r="CO52" s="224"/>
      <c r="CP52" s="5" t="str">
        <f t="shared" si="74"/>
        <v/>
      </c>
      <c r="CQ52" s="224" t="str">
        <f t="shared" si="75"/>
        <v/>
      </c>
      <c r="CR52" s="225"/>
      <c r="CS52" s="115" t="str">
        <f t="shared" si="76"/>
        <v/>
      </c>
      <c r="CT52" s="225" t="str">
        <f t="shared" si="77"/>
        <v/>
      </c>
      <c r="CU52" s="224"/>
      <c r="CV52" s="5" t="str">
        <f t="shared" si="78"/>
        <v/>
      </c>
      <c r="CW52" s="224" t="str">
        <f t="shared" si="79"/>
        <v/>
      </c>
      <c r="CX52" s="225"/>
      <c r="CY52" s="115" t="str">
        <f t="shared" si="80"/>
        <v/>
      </c>
      <c r="CZ52" s="225" t="str">
        <f t="shared" si="81"/>
        <v/>
      </c>
      <c r="DA52" s="224"/>
      <c r="DB52" s="5" t="str">
        <f t="shared" si="82"/>
        <v/>
      </c>
      <c r="DC52" s="224" t="str">
        <f t="shared" si="83"/>
        <v/>
      </c>
      <c r="DD52" s="225"/>
      <c r="DE52" s="115" t="str">
        <f t="shared" si="84"/>
        <v/>
      </c>
      <c r="DF52" s="225" t="str">
        <f t="shared" si="85"/>
        <v/>
      </c>
      <c r="DG52" s="224"/>
      <c r="DH52" s="5" t="str">
        <f t="shared" si="86"/>
        <v/>
      </c>
      <c r="DI52" s="224" t="str">
        <f t="shared" si="87"/>
        <v/>
      </c>
      <c r="DJ52" s="225"/>
      <c r="DK52" s="115" t="str">
        <f t="shared" si="88"/>
        <v/>
      </c>
      <c r="DL52" s="225" t="str">
        <f t="shared" si="89"/>
        <v/>
      </c>
      <c r="DM52" s="224"/>
      <c r="DN52" s="5" t="str">
        <f t="shared" si="90"/>
        <v/>
      </c>
      <c r="DO52" s="224" t="str">
        <f t="shared" si="91"/>
        <v/>
      </c>
      <c r="DP52" s="225"/>
      <c r="DQ52" s="115" t="str">
        <f t="shared" si="92"/>
        <v/>
      </c>
      <c r="DR52" s="225" t="str">
        <f t="shared" si="93"/>
        <v/>
      </c>
      <c r="DS52" s="224"/>
      <c r="DT52" s="5" t="str">
        <f t="shared" si="94"/>
        <v/>
      </c>
      <c r="DU52" s="224" t="str">
        <f t="shared" si="95"/>
        <v/>
      </c>
      <c r="DV52" s="225"/>
      <c r="DW52" s="115" t="str">
        <f t="shared" si="96"/>
        <v/>
      </c>
      <c r="DX52" s="225" t="str">
        <f t="shared" si="97"/>
        <v/>
      </c>
      <c r="DY52" s="224"/>
      <c r="DZ52" s="5" t="str">
        <f t="shared" si="98"/>
        <v/>
      </c>
      <c r="EA52" s="224" t="str">
        <f t="shared" si="99"/>
        <v/>
      </c>
      <c r="EB52" s="225"/>
      <c r="EC52" s="115" t="str">
        <f t="shared" si="100"/>
        <v/>
      </c>
      <c r="ED52" s="225" t="str">
        <f t="shared" si="101"/>
        <v/>
      </c>
      <c r="EE52" s="224"/>
      <c r="EF52" s="5" t="str">
        <f t="shared" si="102"/>
        <v/>
      </c>
      <c r="EG52" s="224" t="str">
        <f t="shared" si="103"/>
        <v/>
      </c>
      <c r="EH52" s="225"/>
      <c r="EI52" s="115" t="str">
        <f t="shared" si="104"/>
        <v/>
      </c>
      <c r="EJ52" s="225" t="str">
        <f t="shared" si="105"/>
        <v/>
      </c>
      <c r="EK52" s="224"/>
      <c r="EL52" s="5" t="str">
        <f t="shared" si="106"/>
        <v/>
      </c>
      <c r="EM52" s="224" t="str">
        <f t="shared" si="107"/>
        <v/>
      </c>
      <c r="EN52" s="225"/>
      <c r="EO52" s="115" t="str">
        <f t="shared" si="108"/>
        <v/>
      </c>
      <c r="EP52" s="225" t="str">
        <f t="shared" si="109"/>
        <v/>
      </c>
      <c r="EQ52" s="224"/>
      <c r="ER52" s="5" t="str">
        <f t="shared" si="110"/>
        <v/>
      </c>
      <c r="ES52" s="224" t="str">
        <f t="shared" si="111"/>
        <v/>
      </c>
      <c r="ET52" s="225"/>
      <c r="EU52" s="115" t="str">
        <f t="shared" si="112"/>
        <v/>
      </c>
      <c r="EV52" s="225" t="str">
        <f t="shared" si="113"/>
        <v/>
      </c>
      <c r="EW52" s="224"/>
      <c r="EX52" s="5" t="str">
        <f t="shared" si="114"/>
        <v/>
      </c>
      <c r="EY52" s="224" t="str">
        <f t="shared" si="115"/>
        <v/>
      </c>
      <c r="EZ52" s="225"/>
      <c r="FA52" s="115" t="str">
        <f t="shared" si="116"/>
        <v/>
      </c>
      <c r="FB52" s="225" t="str">
        <f t="shared" si="117"/>
        <v/>
      </c>
      <c r="FC52" s="224"/>
      <c r="FD52" s="5" t="str">
        <f t="shared" si="118"/>
        <v/>
      </c>
      <c r="FE52" s="224" t="str">
        <f t="shared" si="119"/>
        <v/>
      </c>
      <c r="FF52" s="225"/>
      <c r="FG52" s="115" t="str">
        <f t="shared" si="120"/>
        <v/>
      </c>
      <c r="FH52" s="225" t="str">
        <f t="shared" si="121"/>
        <v/>
      </c>
      <c r="FI52" s="224"/>
      <c r="FJ52" s="5" t="str">
        <f t="shared" si="122"/>
        <v/>
      </c>
      <c r="FK52" s="224" t="str">
        <f t="shared" si="123"/>
        <v/>
      </c>
      <c r="FL52" s="225"/>
      <c r="FM52" s="115" t="str">
        <f t="shared" si="124"/>
        <v/>
      </c>
      <c r="FN52" s="225" t="str">
        <f t="shared" si="125"/>
        <v/>
      </c>
      <c r="FO52" s="224"/>
      <c r="FP52" s="5" t="str">
        <f t="shared" si="126"/>
        <v/>
      </c>
      <c r="FQ52" s="224" t="str">
        <f t="shared" si="127"/>
        <v/>
      </c>
      <c r="FR52" s="225"/>
      <c r="FS52" s="115" t="str">
        <f t="shared" si="128"/>
        <v/>
      </c>
      <c r="FT52" s="225" t="str">
        <f t="shared" si="129"/>
        <v/>
      </c>
      <c r="FU52" s="253"/>
      <c r="FV52" s="253"/>
      <c r="FW52" s="253"/>
      <c r="FX52" s="253"/>
      <c r="FY52" s="253"/>
    </row>
    <row r="53" spans="1:181" s="3" customFormat="1" x14ac:dyDescent="0.25">
      <c r="A53" s="2" t="str">
        <f t="shared" si="27"/>
        <v/>
      </c>
      <c r="B53" s="2"/>
      <c r="C53" s="82"/>
      <c r="D53" s="109"/>
      <c r="E53" s="101"/>
      <c r="F53" s="2"/>
      <c r="G53" s="76"/>
      <c r="H53" s="114" t="str">
        <f t="shared" si="0"/>
        <v/>
      </c>
      <c r="I53" s="114" t="str">
        <f t="shared" si="1"/>
        <v/>
      </c>
      <c r="J53" s="114" t="str">
        <f t="shared" si="2"/>
        <v/>
      </c>
      <c r="K53" s="114" t="str">
        <f t="shared" si="3"/>
        <v/>
      </c>
      <c r="L53" s="114" t="str">
        <f t="shared" si="4"/>
        <v/>
      </c>
      <c r="M53" s="114" t="str">
        <f t="shared" si="5"/>
        <v/>
      </c>
      <c r="N53" s="114" t="str">
        <f t="shared" si="6"/>
        <v/>
      </c>
      <c r="O53" s="114" t="str">
        <f t="shared" si="7"/>
        <v/>
      </c>
      <c r="P53" s="93" t="str">
        <f t="shared" si="8"/>
        <v/>
      </c>
      <c r="Q53" s="93" t="str">
        <f t="shared" si="9"/>
        <v/>
      </c>
      <c r="R53" s="93" t="str">
        <f t="shared" si="10"/>
        <v/>
      </c>
      <c r="S53" s="93" t="str">
        <f t="shared" si="11"/>
        <v/>
      </c>
      <c r="T53" s="93" t="str">
        <f t="shared" si="12"/>
        <v/>
      </c>
      <c r="U53" s="93" t="str">
        <f t="shared" si="13"/>
        <v/>
      </c>
      <c r="V53" s="93" t="str">
        <f t="shared" si="14"/>
        <v/>
      </c>
      <c r="W53" s="93" t="str">
        <f t="shared" si="15"/>
        <v/>
      </c>
      <c r="X53" s="93" t="str">
        <f t="shared" si="16"/>
        <v/>
      </c>
      <c r="Y53" s="93" t="str">
        <f t="shared" si="17"/>
        <v/>
      </c>
      <c r="Z53" s="93" t="str">
        <f t="shared" si="18"/>
        <v/>
      </c>
      <c r="AA53" s="93" t="str">
        <f t="shared" si="19"/>
        <v/>
      </c>
      <c r="AB53" s="93" t="str">
        <f t="shared" si="20"/>
        <v/>
      </c>
      <c r="AC53" s="93" t="str">
        <f t="shared" si="21"/>
        <v/>
      </c>
      <c r="AD53" s="93" t="str">
        <f t="shared" si="22"/>
        <v/>
      </c>
      <c r="AE53" s="93" t="str">
        <f t="shared" si="23"/>
        <v/>
      </c>
      <c r="AF53" s="93" t="str">
        <f t="shared" si="24"/>
        <v/>
      </c>
      <c r="AG53" s="93" t="str">
        <f t="shared" si="28"/>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224"/>
      <c r="BF53" s="74" t="str">
        <f t="shared" si="130"/>
        <v/>
      </c>
      <c r="BG53" s="36" t="str">
        <f t="shared" si="131"/>
        <v/>
      </c>
      <c r="BH53" s="225"/>
      <c r="BI53" s="75" t="str">
        <f t="shared" si="52"/>
        <v/>
      </c>
      <c r="BJ53" s="37" t="str">
        <f t="shared" si="53"/>
        <v/>
      </c>
      <c r="BK53" s="224"/>
      <c r="BL53" s="74" t="str">
        <f t="shared" si="54"/>
        <v/>
      </c>
      <c r="BM53" s="36" t="str">
        <f t="shared" si="55"/>
        <v/>
      </c>
      <c r="BN53" s="225"/>
      <c r="BO53" s="75" t="str">
        <f t="shared" si="56"/>
        <v/>
      </c>
      <c r="BP53" s="37" t="str">
        <f t="shared" si="57"/>
        <v/>
      </c>
      <c r="BQ53" s="224"/>
      <c r="BR53" s="74" t="str">
        <f t="shared" si="58"/>
        <v/>
      </c>
      <c r="BS53" s="36" t="str">
        <f t="shared" si="59"/>
        <v/>
      </c>
      <c r="BT53" s="225"/>
      <c r="BU53" s="75" t="str">
        <f t="shared" si="60"/>
        <v/>
      </c>
      <c r="BV53" s="37" t="str">
        <f t="shared" si="61"/>
        <v/>
      </c>
      <c r="BW53" s="224"/>
      <c r="BX53" s="74" t="str">
        <f t="shared" si="62"/>
        <v/>
      </c>
      <c r="BY53" s="36" t="str">
        <f t="shared" si="63"/>
        <v/>
      </c>
      <c r="BZ53" s="225"/>
      <c r="CA53" s="75" t="str">
        <f t="shared" si="64"/>
        <v/>
      </c>
      <c r="CB53" s="37" t="str">
        <f t="shared" si="65"/>
        <v/>
      </c>
      <c r="CC53" s="224"/>
      <c r="CD53" s="74" t="str">
        <f t="shared" si="66"/>
        <v/>
      </c>
      <c r="CE53" s="36" t="str">
        <f t="shared" si="67"/>
        <v/>
      </c>
      <c r="CF53" s="225"/>
      <c r="CG53" s="115" t="str">
        <f t="shared" si="68"/>
        <v/>
      </c>
      <c r="CH53" s="225" t="str">
        <f t="shared" si="69"/>
        <v/>
      </c>
      <c r="CI53" s="224"/>
      <c r="CJ53" s="5" t="str">
        <f t="shared" si="70"/>
        <v/>
      </c>
      <c r="CK53" s="224" t="str">
        <f t="shared" si="71"/>
        <v/>
      </c>
      <c r="CL53" s="225"/>
      <c r="CM53" s="115" t="str">
        <f t="shared" si="72"/>
        <v/>
      </c>
      <c r="CN53" s="225" t="str">
        <f t="shared" si="73"/>
        <v/>
      </c>
      <c r="CO53" s="224"/>
      <c r="CP53" s="5" t="str">
        <f t="shared" si="74"/>
        <v/>
      </c>
      <c r="CQ53" s="224" t="str">
        <f t="shared" si="75"/>
        <v/>
      </c>
      <c r="CR53" s="225"/>
      <c r="CS53" s="115" t="str">
        <f t="shared" si="76"/>
        <v/>
      </c>
      <c r="CT53" s="225" t="str">
        <f t="shared" si="77"/>
        <v/>
      </c>
      <c r="CU53" s="224"/>
      <c r="CV53" s="5" t="str">
        <f t="shared" si="78"/>
        <v/>
      </c>
      <c r="CW53" s="224" t="str">
        <f t="shared" si="79"/>
        <v/>
      </c>
      <c r="CX53" s="225"/>
      <c r="CY53" s="115" t="str">
        <f t="shared" si="80"/>
        <v/>
      </c>
      <c r="CZ53" s="225" t="str">
        <f t="shared" si="81"/>
        <v/>
      </c>
      <c r="DA53" s="224"/>
      <c r="DB53" s="5" t="str">
        <f t="shared" si="82"/>
        <v/>
      </c>
      <c r="DC53" s="224" t="str">
        <f t="shared" si="83"/>
        <v/>
      </c>
      <c r="DD53" s="225"/>
      <c r="DE53" s="115" t="str">
        <f t="shared" si="84"/>
        <v/>
      </c>
      <c r="DF53" s="225" t="str">
        <f t="shared" si="85"/>
        <v/>
      </c>
      <c r="DG53" s="224"/>
      <c r="DH53" s="5" t="str">
        <f t="shared" si="86"/>
        <v/>
      </c>
      <c r="DI53" s="224" t="str">
        <f t="shared" si="87"/>
        <v/>
      </c>
      <c r="DJ53" s="225"/>
      <c r="DK53" s="115" t="str">
        <f t="shared" si="88"/>
        <v/>
      </c>
      <c r="DL53" s="225" t="str">
        <f t="shared" si="89"/>
        <v/>
      </c>
      <c r="DM53" s="224"/>
      <c r="DN53" s="5" t="str">
        <f t="shared" si="90"/>
        <v/>
      </c>
      <c r="DO53" s="224" t="str">
        <f t="shared" si="91"/>
        <v/>
      </c>
      <c r="DP53" s="225"/>
      <c r="DQ53" s="115" t="str">
        <f t="shared" si="92"/>
        <v/>
      </c>
      <c r="DR53" s="225" t="str">
        <f t="shared" si="93"/>
        <v/>
      </c>
      <c r="DS53" s="224"/>
      <c r="DT53" s="5" t="str">
        <f t="shared" si="94"/>
        <v/>
      </c>
      <c r="DU53" s="224" t="str">
        <f t="shared" si="95"/>
        <v/>
      </c>
      <c r="DV53" s="225"/>
      <c r="DW53" s="115" t="str">
        <f t="shared" si="96"/>
        <v/>
      </c>
      <c r="DX53" s="225" t="str">
        <f t="shared" si="97"/>
        <v/>
      </c>
      <c r="DY53" s="224"/>
      <c r="DZ53" s="5" t="str">
        <f t="shared" si="98"/>
        <v/>
      </c>
      <c r="EA53" s="224" t="str">
        <f t="shared" si="99"/>
        <v/>
      </c>
      <c r="EB53" s="225"/>
      <c r="EC53" s="115" t="str">
        <f t="shared" si="100"/>
        <v/>
      </c>
      <c r="ED53" s="225" t="str">
        <f t="shared" si="101"/>
        <v/>
      </c>
      <c r="EE53" s="224"/>
      <c r="EF53" s="5" t="str">
        <f t="shared" si="102"/>
        <v/>
      </c>
      <c r="EG53" s="224" t="str">
        <f t="shared" si="103"/>
        <v/>
      </c>
      <c r="EH53" s="225"/>
      <c r="EI53" s="115" t="str">
        <f t="shared" si="104"/>
        <v/>
      </c>
      <c r="EJ53" s="225" t="str">
        <f t="shared" si="105"/>
        <v/>
      </c>
      <c r="EK53" s="224"/>
      <c r="EL53" s="5" t="str">
        <f t="shared" si="106"/>
        <v/>
      </c>
      <c r="EM53" s="224" t="str">
        <f t="shared" si="107"/>
        <v/>
      </c>
      <c r="EN53" s="225"/>
      <c r="EO53" s="115" t="str">
        <f t="shared" si="108"/>
        <v/>
      </c>
      <c r="EP53" s="225" t="str">
        <f t="shared" si="109"/>
        <v/>
      </c>
      <c r="EQ53" s="224"/>
      <c r="ER53" s="5" t="str">
        <f t="shared" si="110"/>
        <v/>
      </c>
      <c r="ES53" s="224" t="str">
        <f t="shared" si="111"/>
        <v/>
      </c>
      <c r="ET53" s="225"/>
      <c r="EU53" s="115" t="str">
        <f t="shared" si="112"/>
        <v/>
      </c>
      <c r="EV53" s="225" t="str">
        <f t="shared" si="113"/>
        <v/>
      </c>
      <c r="EW53" s="224"/>
      <c r="EX53" s="5" t="str">
        <f t="shared" si="114"/>
        <v/>
      </c>
      <c r="EY53" s="224" t="str">
        <f t="shared" si="115"/>
        <v/>
      </c>
      <c r="EZ53" s="225"/>
      <c r="FA53" s="115" t="str">
        <f t="shared" si="116"/>
        <v/>
      </c>
      <c r="FB53" s="225" t="str">
        <f t="shared" si="117"/>
        <v/>
      </c>
      <c r="FC53" s="224"/>
      <c r="FD53" s="5" t="str">
        <f t="shared" si="118"/>
        <v/>
      </c>
      <c r="FE53" s="224" t="str">
        <f t="shared" si="119"/>
        <v/>
      </c>
      <c r="FF53" s="225"/>
      <c r="FG53" s="115" t="str">
        <f t="shared" si="120"/>
        <v/>
      </c>
      <c r="FH53" s="225" t="str">
        <f t="shared" si="121"/>
        <v/>
      </c>
      <c r="FI53" s="224"/>
      <c r="FJ53" s="5" t="str">
        <f t="shared" si="122"/>
        <v/>
      </c>
      <c r="FK53" s="224" t="str">
        <f t="shared" si="123"/>
        <v/>
      </c>
      <c r="FL53" s="225"/>
      <c r="FM53" s="115" t="str">
        <f t="shared" si="124"/>
        <v/>
      </c>
      <c r="FN53" s="225" t="str">
        <f t="shared" si="125"/>
        <v/>
      </c>
      <c r="FO53" s="224"/>
      <c r="FP53" s="5" t="str">
        <f t="shared" si="126"/>
        <v/>
      </c>
      <c r="FQ53" s="224" t="str">
        <f t="shared" si="127"/>
        <v/>
      </c>
      <c r="FR53" s="225"/>
      <c r="FS53" s="115" t="str">
        <f t="shared" si="128"/>
        <v/>
      </c>
      <c r="FT53" s="225" t="str">
        <f t="shared" si="129"/>
        <v/>
      </c>
      <c r="FU53" s="253"/>
      <c r="FV53" s="253"/>
      <c r="FW53" s="253"/>
      <c r="FX53" s="253"/>
      <c r="FY53" s="253"/>
    </row>
    <row r="54" spans="1:181" s="3" customFormat="1" x14ac:dyDescent="0.25">
      <c r="A54" s="2" t="str">
        <f t="shared" si="27"/>
        <v/>
      </c>
      <c r="B54" s="2"/>
      <c r="C54" s="82"/>
      <c r="D54" s="109"/>
      <c r="E54" s="101"/>
      <c r="F54" s="2"/>
      <c r="G54" s="76"/>
      <c r="H54" s="114" t="str">
        <f t="shared" si="0"/>
        <v/>
      </c>
      <c r="I54" s="114" t="str">
        <f t="shared" si="1"/>
        <v/>
      </c>
      <c r="J54" s="114" t="str">
        <f t="shared" si="2"/>
        <v/>
      </c>
      <c r="K54" s="114" t="str">
        <f t="shared" si="3"/>
        <v/>
      </c>
      <c r="L54" s="114" t="str">
        <f t="shared" si="4"/>
        <v/>
      </c>
      <c r="M54" s="114" t="str">
        <f t="shared" si="5"/>
        <v/>
      </c>
      <c r="N54" s="114" t="str">
        <f t="shared" si="6"/>
        <v/>
      </c>
      <c r="O54" s="114" t="str">
        <f t="shared" si="7"/>
        <v/>
      </c>
      <c r="P54" s="93" t="str">
        <f t="shared" si="8"/>
        <v/>
      </c>
      <c r="Q54" s="93" t="str">
        <f t="shared" si="9"/>
        <v/>
      </c>
      <c r="R54" s="93" t="str">
        <f t="shared" si="10"/>
        <v/>
      </c>
      <c r="S54" s="93" t="str">
        <f t="shared" si="11"/>
        <v/>
      </c>
      <c r="T54" s="93" t="str">
        <f t="shared" si="12"/>
        <v/>
      </c>
      <c r="U54" s="93" t="str">
        <f t="shared" si="13"/>
        <v/>
      </c>
      <c r="V54" s="93" t="str">
        <f t="shared" si="14"/>
        <v/>
      </c>
      <c r="W54" s="93" t="str">
        <f t="shared" si="15"/>
        <v/>
      </c>
      <c r="X54" s="93" t="str">
        <f t="shared" si="16"/>
        <v/>
      </c>
      <c r="Y54" s="93" t="str">
        <f t="shared" si="17"/>
        <v/>
      </c>
      <c r="Z54" s="93" t="str">
        <f t="shared" si="18"/>
        <v/>
      </c>
      <c r="AA54" s="93" t="str">
        <f t="shared" si="19"/>
        <v/>
      </c>
      <c r="AB54" s="93" t="str">
        <f t="shared" si="20"/>
        <v/>
      </c>
      <c r="AC54" s="93" t="str">
        <f t="shared" si="21"/>
        <v/>
      </c>
      <c r="AD54" s="93" t="str">
        <f t="shared" si="22"/>
        <v/>
      </c>
      <c r="AE54" s="93" t="str">
        <f t="shared" si="23"/>
        <v/>
      </c>
      <c r="AF54" s="93" t="str">
        <f t="shared" si="24"/>
        <v/>
      </c>
      <c r="AG54" s="93" t="str">
        <f t="shared" si="28"/>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224"/>
      <c r="BF54" s="74" t="str">
        <f t="shared" si="130"/>
        <v/>
      </c>
      <c r="BG54" s="36" t="str">
        <f t="shared" si="131"/>
        <v/>
      </c>
      <c r="BH54" s="225"/>
      <c r="BI54" s="75" t="str">
        <f t="shared" si="52"/>
        <v/>
      </c>
      <c r="BJ54" s="37" t="str">
        <f t="shared" si="53"/>
        <v/>
      </c>
      <c r="BK54" s="224"/>
      <c r="BL54" s="74" t="str">
        <f t="shared" si="54"/>
        <v/>
      </c>
      <c r="BM54" s="36" t="str">
        <f t="shared" si="55"/>
        <v/>
      </c>
      <c r="BN54" s="225"/>
      <c r="BO54" s="75" t="str">
        <f t="shared" si="56"/>
        <v/>
      </c>
      <c r="BP54" s="37" t="str">
        <f t="shared" si="57"/>
        <v/>
      </c>
      <c r="BQ54" s="224"/>
      <c r="BR54" s="74" t="str">
        <f t="shared" si="58"/>
        <v/>
      </c>
      <c r="BS54" s="36" t="str">
        <f t="shared" si="59"/>
        <v/>
      </c>
      <c r="BT54" s="225"/>
      <c r="BU54" s="75" t="str">
        <f t="shared" si="60"/>
        <v/>
      </c>
      <c r="BV54" s="37" t="str">
        <f t="shared" si="61"/>
        <v/>
      </c>
      <c r="BW54" s="224"/>
      <c r="BX54" s="74" t="str">
        <f t="shared" si="62"/>
        <v/>
      </c>
      <c r="BY54" s="36" t="str">
        <f t="shared" si="63"/>
        <v/>
      </c>
      <c r="BZ54" s="225"/>
      <c r="CA54" s="75" t="str">
        <f t="shared" si="64"/>
        <v/>
      </c>
      <c r="CB54" s="37" t="str">
        <f t="shared" si="65"/>
        <v/>
      </c>
      <c r="CC54" s="224"/>
      <c r="CD54" s="74" t="str">
        <f t="shared" si="66"/>
        <v/>
      </c>
      <c r="CE54" s="36" t="str">
        <f t="shared" si="67"/>
        <v/>
      </c>
      <c r="CF54" s="225"/>
      <c r="CG54" s="115" t="str">
        <f t="shared" si="68"/>
        <v/>
      </c>
      <c r="CH54" s="225" t="str">
        <f t="shared" si="69"/>
        <v/>
      </c>
      <c r="CI54" s="224"/>
      <c r="CJ54" s="5" t="str">
        <f t="shared" si="70"/>
        <v/>
      </c>
      <c r="CK54" s="224" t="str">
        <f t="shared" si="71"/>
        <v/>
      </c>
      <c r="CL54" s="225"/>
      <c r="CM54" s="115" t="str">
        <f t="shared" si="72"/>
        <v/>
      </c>
      <c r="CN54" s="225" t="str">
        <f t="shared" si="73"/>
        <v/>
      </c>
      <c r="CO54" s="224"/>
      <c r="CP54" s="5" t="str">
        <f t="shared" si="74"/>
        <v/>
      </c>
      <c r="CQ54" s="224" t="str">
        <f t="shared" si="75"/>
        <v/>
      </c>
      <c r="CR54" s="225"/>
      <c r="CS54" s="115" t="str">
        <f t="shared" si="76"/>
        <v/>
      </c>
      <c r="CT54" s="225" t="str">
        <f t="shared" si="77"/>
        <v/>
      </c>
      <c r="CU54" s="224"/>
      <c r="CV54" s="5" t="str">
        <f t="shared" si="78"/>
        <v/>
      </c>
      <c r="CW54" s="224" t="str">
        <f t="shared" si="79"/>
        <v/>
      </c>
      <c r="CX54" s="225"/>
      <c r="CY54" s="115" t="str">
        <f t="shared" si="80"/>
        <v/>
      </c>
      <c r="CZ54" s="225" t="str">
        <f t="shared" si="81"/>
        <v/>
      </c>
      <c r="DA54" s="224"/>
      <c r="DB54" s="5" t="str">
        <f t="shared" si="82"/>
        <v/>
      </c>
      <c r="DC54" s="224" t="str">
        <f t="shared" si="83"/>
        <v/>
      </c>
      <c r="DD54" s="225"/>
      <c r="DE54" s="115" t="str">
        <f t="shared" si="84"/>
        <v/>
      </c>
      <c r="DF54" s="225" t="str">
        <f t="shared" si="85"/>
        <v/>
      </c>
      <c r="DG54" s="224"/>
      <c r="DH54" s="5" t="str">
        <f t="shared" si="86"/>
        <v/>
      </c>
      <c r="DI54" s="224" t="str">
        <f t="shared" si="87"/>
        <v/>
      </c>
      <c r="DJ54" s="225"/>
      <c r="DK54" s="115" t="str">
        <f t="shared" si="88"/>
        <v/>
      </c>
      <c r="DL54" s="225" t="str">
        <f t="shared" si="89"/>
        <v/>
      </c>
      <c r="DM54" s="224"/>
      <c r="DN54" s="5" t="str">
        <f t="shared" si="90"/>
        <v/>
      </c>
      <c r="DO54" s="224" t="str">
        <f t="shared" si="91"/>
        <v/>
      </c>
      <c r="DP54" s="225"/>
      <c r="DQ54" s="115" t="str">
        <f t="shared" si="92"/>
        <v/>
      </c>
      <c r="DR54" s="225" t="str">
        <f t="shared" si="93"/>
        <v/>
      </c>
      <c r="DS54" s="224"/>
      <c r="DT54" s="5" t="str">
        <f t="shared" si="94"/>
        <v/>
      </c>
      <c r="DU54" s="224" t="str">
        <f t="shared" si="95"/>
        <v/>
      </c>
      <c r="DV54" s="225"/>
      <c r="DW54" s="115" t="str">
        <f t="shared" si="96"/>
        <v/>
      </c>
      <c r="DX54" s="225" t="str">
        <f t="shared" si="97"/>
        <v/>
      </c>
      <c r="DY54" s="224"/>
      <c r="DZ54" s="5" t="str">
        <f t="shared" si="98"/>
        <v/>
      </c>
      <c r="EA54" s="224" t="str">
        <f t="shared" si="99"/>
        <v/>
      </c>
      <c r="EB54" s="225"/>
      <c r="EC54" s="115" t="str">
        <f t="shared" si="100"/>
        <v/>
      </c>
      <c r="ED54" s="225" t="str">
        <f t="shared" si="101"/>
        <v/>
      </c>
      <c r="EE54" s="224"/>
      <c r="EF54" s="5" t="str">
        <f t="shared" si="102"/>
        <v/>
      </c>
      <c r="EG54" s="224" t="str">
        <f t="shared" si="103"/>
        <v/>
      </c>
      <c r="EH54" s="225"/>
      <c r="EI54" s="115" t="str">
        <f t="shared" si="104"/>
        <v/>
      </c>
      <c r="EJ54" s="225" t="str">
        <f t="shared" si="105"/>
        <v/>
      </c>
      <c r="EK54" s="224"/>
      <c r="EL54" s="5" t="str">
        <f t="shared" si="106"/>
        <v/>
      </c>
      <c r="EM54" s="224" t="str">
        <f t="shared" si="107"/>
        <v/>
      </c>
      <c r="EN54" s="225"/>
      <c r="EO54" s="115" t="str">
        <f t="shared" si="108"/>
        <v/>
      </c>
      <c r="EP54" s="225" t="str">
        <f t="shared" si="109"/>
        <v/>
      </c>
      <c r="EQ54" s="224"/>
      <c r="ER54" s="5" t="str">
        <f t="shared" si="110"/>
        <v/>
      </c>
      <c r="ES54" s="224" t="str">
        <f t="shared" si="111"/>
        <v/>
      </c>
      <c r="ET54" s="225"/>
      <c r="EU54" s="115" t="str">
        <f t="shared" si="112"/>
        <v/>
      </c>
      <c r="EV54" s="225" t="str">
        <f t="shared" si="113"/>
        <v/>
      </c>
      <c r="EW54" s="224"/>
      <c r="EX54" s="5" t="str">
        <f t="shared" si="114"/>
        <v/>
      </c>
      <c r="EY54" s="224" t="str">
        <f t="shared" si="115"/>
        <v/>
      </c>
      <c r="EZ54" s="225"/>
      <c r="FA54" s="115" t="str">
        <f t="shared" si="116"/>
        <v/>
      </c>
      <c r="FB54" s="225" t="str">
        <f t="shared" si="117"/>
        <v/>
      </c>
      <c r="FC54" s="224"/>
      <c r="FD54" s="5" t="str">
        <f t="shared" si="118"/>
        <v/>
      </c>
      <c r="FE54" s="224" t="str">
        <f t="shared" si="119"/>
        <v/>
      </c>
      <c r="FF54" s="225"/>
      <c r="FG54" s="115" t="str">
        <f t="shared" si="120"/>
        <v/>
      </c>
      <c r="FH54" s="225" t="str">
        <f t="shared" si="121"/>
        <v/>
      </c>
      <c r="FI54" s="224"/>
      <c r="FJ54" s="5" t="str">
        <f t="shared" si="122"/>
        <v/>
      </c>
      <c r="FK54" s="224" t="str">
        <f t="shared" si="123"/>
        <v/>
      </c>
      <c r="FL54" s="225"/>
      <c r="FM54" s="115" t="str">
        <f t="shared" si="124"/>
        <v/>
      </c>
      <c r="FN54" s="225" t="str">
        <f t="shared" si="125"/>
        <v/>
      </c>
      <c r="FO54" s="224"/>
      <c r="FP54" s="5" t="str">
        <f t="shared" si="126"/>
        <v/>
      </c>
      <c r="FQ54" s="224" t="str">
        <f t="shared" si="127"/>
        <v/>
      </c>
      <c r="FR54" s="225"/>
      <c r="FS54" s="115" t="str">
        <f t="shared" si="128"/>
        <v/>
      </c>
      <c r="FT54" s="225" t="str">
        <f t="shared" si="129"/>
        <v/>
      </c>
      <c r="FU54" s="253"/>
      <c r="FV54" s="253"/>
      <c r="FW54" s="253"/>
      <c r="FX54" s="253"/>
      <c r="FY54" s="253"/>
    </row>
    <row r="55" spans="1:181" s="3" customFormat="1" x14ac:dyDescent="0.25">
      <c r="A55" s="2" t="str">
        <f t="shared" si="27"/>
        <v/>
      </c>
      <c r="B55" s="2"/>
      <c r="C55" s="82"/>
      <c r="D55" s="109"/>
      <c r="E55" s="101"/>
      <c r="F55" s="2"/>
      <c r="G55" s="76"/>
      <c r="H55" s="114" t="str">
        <f t="shared" si="0"/>
        <v/>
      </c>
      <c r="I55" s="114" t="str">
        <f t="shared" si="1"/>
        <v/>
      </c>
      <c r="J55" s="114" t="str">
        <f t="shared" si="2"/>
        <v/>
      </c>
      <c r="K55" s="114" t="str">
        <f t="shared" si="3"/>
        <v/>
      </c>
      <c r="L55" s="114" t="str">
        <f t="shared" si="4"/>
        <v/>
      </c>
      <c r="M55" s="114" t="str">
        <f t="shared" si="5"/>
        <v/>
      </c>
      <c r="N55" s="114" t="str">
        <f t="shared" si="6"/>
        <v/>
      </c>
      <c r="O55" s="114" t="str">
        <f t="shared" si="7"/>
        <v/>
      </c>
      <c r="P55" s="93" t="str">
        <f t="shared" si="8"/>
        <v/>
      </c>
      <c r="Q55" s="93" t="str">
        <f t="shared" si="9"/>
        <v/>
      </c>
      <c r="R55" s="93" t="str">
        <f t="shared" si="10"/>
        <v/>
      </c>
      <c r="S55" s="93" t="str">
        <f t="shared" si="11"/>
        <v/>
      </c>
      <c r="T55" s="93" t="str">
        <f t="shared" si="12"/>
        <v/>
      </c>
      <c r="U55" s="93" t="str">
        <f t="shared" si="13"/>
        <v/>
      </c>
      <c r="V55" s="93" t="str">
        <f t="shared" si="14"/>
        <v/>
      </c>
      <c r="W55" s="93" t="str">
        <f t="shared" si="15"/>
        <v/>
      </c>
      <c r="X55" s="93" t="str">
        <f t="shared" si="16"/>
        <v/>
      </c>
      <c r="Y55" s="93" t="str">
        <f t="shared" si="17"/>
        <v/>
      </c>
      <c r="Z55" s="93" t="str">
        <f t="shared" si="18"/>
        <v/>
      </c>
      <c r="AA55" s="93" t="str">
        <f t="shared" si="19"/>
        <v/>
      </c>
      <c r="AB55" s="93" t="str">
        <f t="shared" si="20"/>
        <v/>
      </c>
      <c r="AC55" s="93" t="str">
        <f t="shared" si="21"/>
        <v/>
      </c>
      <c r="AD55" s="93" t="str">
        <f t="shared" si="22"/>
        <v/>
      </c>
      <c r="AE55" s="93" t="str">
        <f t="shared" si="23"/>
        <v/>
      </c>
      <c r="AF55" s="93" t="str">
        <f t="shared" si="24"/>
        <v/>
      </c>
      <c r="AG55" s="93" t="str">
        <f t="shared" si="28"/>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224"/>
      <c r="BF55" s="74" t="str">
        <f t="shared" si="130"/>
        <v/>
      </c>
      <c r="BG55" s="36" t="str">
        <f t="shared" si="131"/>
        <v/>
      </c>
      <c r="BH55" s="225"/>
      <c r="BI55" s="75" t="str">
        <f t="shared" si="52"/>
        <v/>
      </c>
      <c r="BJ55" s="37" t="str">
        <f t="shared" si="53"/>
        <v/>
      </c>
      <c r="BK55" s="224"/>
      <c r="BL55" s="74" t="str">
        <f t="shared" si="54"/>
        <v/>
      </c>
      <c r="BM55" s="36" t="str">
        <f t="shared" si="55"/>
        <v/>
      </c>
      <c r="BN55" s="225"/>
      <c r="BO55" s="75" t="str">
        <f t="shared" si="56"/>
        <v/>
      </c>
      <c r="BP55" s="37" t="str">
        <f t="shared" si="57"/>
        <v/>
      </c>
      <c r="BQ55" s="224"/>
      <c r="BR55" s="74" t="str">
        <f t="shared" si="58"/>
        <v/>
      </c>
      <c r="BS55" s="36" t="str">
        <f t="shared" si="59"/>
        <v/>
      </c>
      <c r="BT55" s="225"/>
      <c r="BU55" s="75" t="str">
        <f t="shared" si="60"/>
        <v/>
      </c>
      <c r="BV55" s="37" t="str">
        <f t="shared" si="61"/>
        <v/>
      </c>
      <c r="BW55" s="224"/>
      <c r="BX55" s="74" t="str">
        <f t="shared" si="62"/>
        <v/>
      </c>
      <c r="BY55" s="36" t="str">
        <f t="shared" si="63"/>
        <v/>
      </c>
      <c r="BZ55" s="225"/>
      <c r="CA55" s="75" t="str">
        <f t="shared" si="64"/>
        <v/>
      </c>
      <c r="CB55" s="37" t="str">
        <f t="shared" si="65"/>
        <v/>
      </c>
      <c r="CC55" s="224"/>
      <c r="CD55" s="74" t="str">
        <f t="shared" si="66"/>
        <v/>
      </c>
      <c r="CE55" s="36" t="str">
        <f t="shared" si="67"/>
        <v/>
      </c>
      <c r="CF55" s="225"/>
      <c r="CG55" s="115" t="str">
        <f t="shared" si="68"/>
        <v/>
      </c>
      <c r="CH55" s="225" t="str">
        <f t="shared" si="69"/>
        <v/>
      </c>
      <c r="CI55" s="224"/>
      <c r="CJ55" s="5" t="str">
        <f t="shared" si="70"/>
        <v/>
      </c>
      <c r="CK55" s="224" t="str">
        <f t="shared" si="71"/>
        <v/>
      </c>
      <c r="CL55" s="225"/>
      <c r="CM55" s="115" t="str">
        <f t="shared" si="72"/>
        <v/>
      </c>
      <c r="CN55" s="225" t="str">
        <f t="shared" si="73"/>
        <v/>
      </c>
      <c r="CO55" s="224"/>
      <c r="CP55" s="5" t="str">
        <f t="shared" si="74"/>
        <v/>
      </c>
      <c r="CQ55" s="224" t="str">
        <f t="shared" si="75"/>
        <v/>
      </c>
      <c r="CR55" s="225"/>
      <c r="CS55" s="115" t="str">
        <f t="shared" si="76"/>
        <v/>
      </c>
      <c r="CT55" s="225" t="str">
        <f t="shared" si="77"/>
        <v/>
      </c>
      <c r="CU55" s="224"/>
      <c r="CV55" s="5" t="str">
        <f t="shared" si="78"/>
        <v/>
      </c>
      <c r="CW55" s="224" t="str">
        <f t="shared" si="79"/>
        <v/>
      </c>
      <c r="CX55" s="225"/>
      <c r="CY55" s="115" t="str">
        <f t="shared" si="80"/>
        <v/>
      </c>
      <c r="CZ55" s="225" t="str">
        <f t="shared" si="81"/>
        <v/>
      </c>
      <c r="DA55" s="224"/>
      <c r="DB55" s="5" t="str">
        <f t="shared" si="82"/>
        <v/>
      </c>
      <c r="DC55" s="224" t="str">
        <f t="shared" si="83"/>
        <v/>
      </c>
      <c r="DD55" s="225"/>
      <c r="DE55" s="115" t="str">
        <f t="shared" si="84"/>
        <v/>
      </c>
      <c r="DF55" s="225" t="str">
        <f t="shared" si="85"/>
        <v/>
      </c>
      <c r="DG55" s="224"/>
      <c r="DH55" s="5" t="str">
        <f t="shared" si="86"/>
        <v/>
      </c>
      <c r="DI55" s="224" t="str">
        <f t="shared" si="87"/>
        <v/>
      </c>
      <c r="DJ55" s="225"/>
      <c r="DK55" s="115" t="str">
        <f t="shared" si="88"/>
        <v/>
      </c>
      <c r="DL55" s="225" t="str">
        <f t="shared" si="89"/>
        <v/>
      </c>
      <c r="DM55" s="224"/>
      <c r="DN55" s="5" t="str">
        <f t="shared" si="90"/>
        <v/>
      </c>
      <c r="DO55" s="224" t="str">
        <f t="shared" si="91"/>
        <v/>
      </c>
      <c r="DP55" s="225"/>
      <c r="DQ55" s="115" t="str">
        <f t="shared" si="92"/>
        <v/>
      </c>
      <c r="DR55" s="225" t="str">
        <f t="shared" si="93"/>
        <v/>
      </c>
      <c r="DS55" s="224"/>
      <c r="DT55" s="5" t="str">
        <f t="shared" si="94"/>
        <v/>
      </c>
      <c r="DU55" s="224" t="str">
        <f t="shared" si="95"/>
        <v/>
      </c>
      <c r="DV55" s="225"/>
      <c r="DW55" s="115" t="str">
        <f t="shared" si="96"/>
        <v/>
      </c>
      <c r="DX55" s="225" t="str">
        <f t="shared" si="97"/>
        <v/>
      </c>
      <c r="DY55" s="224"/>
      <c r="DZ55" s="5" t="str">
        <f t="shared" si="98"/>
        <v/>
      </c>
      <c r="EA55" s="224" t="str">
        <f t="shared" si="99"/>
        <v/>
      </c>
      <c r="EB55" s="225"/>
      <c r="EC55" s="115" t="str">
        <f t="shared" si="100"/>
        <v/>
      </c>
      <c r="ED55" s="225" t="str">
        <f t="shared" si="101"/>
        <v/>
      </c>
      <c r="EE55" s="224"/>
      <c r="EF55" s="5" t="str">
        <f t="shared" si="102"/>
        <v/>
      </c>
      <c r="EG55" s="224" t="str">
        <f t="shared" si="103"/>
        <v/>
      </c>
      <c r="EH55" s="225"/>
      <c r="EI55" s="115" t="str">
        <f t="shared" si="104"/>
        <v/>
      </c>
      <c r="EJ55" s="225" t="str">
        <f t="shared" si="105"/>
        <v/>
      </c>
      <c r="EK55" s="224"/>
      <c r="EL55" s="5" t="str">
        <f t="shared" si="106"/>
        <v/>
      </c>
      <c r="EM55" s="224" t="str">
        <f t="shared" si="107"/>
        <v/>
      </c>
      <c r="EN55" s="225"/>
      <c r="EO55" s="115" t="str">
        <f t="shared" si="108"/>
        <v/>
      </c>
      <c r="EP55" s="225" t="str">
        <f t="shared" si="109"/>
        <v/>
      </c>
      <c r="EQ55" s="224"/>
      <c r="ER55" s="5" t="str">
        <f t="shared" si="110"/>
        <v/>
      </c>
      <c r="ES55" s="224" t="str">
        <f t="shared" si="111"/>
        <v/>
      </c>
      <c r="ET55" s="225"/>
      <c r="EU55" s="115" t="str">
        <f t="shared" si="112"/>
        <v/>
      </c>
      <c r="EV55" s="225" t="str">
        <f t="shared" si="113"/>
        <v/>
      </c>
      <c r="EW55" s="224"/>
      <c r="EX55" s="5" t="str">
        <f t="shared" si="114"/>
        <v/>
      </c>
      <c r="EY55" s="224" t="str">
        <f t="shared" si="115"/>
        <v/>
      </c>
      <c r="EZ55" s="225"/>
      <c r="FA55" s="115" t="str">
        <f t="shared" si="116"/>
        <v/>
      </c>
      <c r="FB55" s="225" t="str">
        <f t="shared" si="117"/>
        <v/>
      </c>
      <c r="FC55" s="224"/>
      <c r="FD55" s="5" t="str">
        <f t="shared" si="118"/>
        <v/>
      </c>
      <c r="FE55" s="224" t="str">
        <f t="shared" si="119"/>
        <v/>
      </c>
      <c r="FF55" s="225"/>
      <c r="FG55" s="115" t="str">
        <f t="shared" si="120"/>
        <v/>
      </c>
      <c r="FH55" s="225" t="str">
        <f t="shared" si="121"/>
        <v/>
      </c>
      <c r="FI55" s="224"/>
      <c r="FJ55" s="5" t="str">
        <f t="shared" si="122"/>
        <v/>
      </c>
      <c r="FK55" s="224" t="str">
        <f t="shared" si="123"/>
        <v/>
      </c>
      <c r="FL55" s="225"/>
      <c r="FM55" s="115" t="str">
        <f t="shared" si="124"/>
        <v/>
      </c>
      <c r="FN55" s="225" t="str">
        <f t="shared" si="125"/>
        <v/>
      </c>
      <c r="FO55" s="224"/>
      <c r="FP55" s="5" t="str">
        <f t="shared" si="126"/>
        <v/>
      </c>
      <c r="FQ55" s="224" t="str">
        <f t="shared" si="127"/>
        <v/>
      </c>
      <c r="FR55" s="225"/>
      <c r="FS55" s="115" t="str">
        <f t="shared" si="128"/>
        <v/>
      </c>
      <c r="FT55" s="225" t="str">
        <f t="shared" si="129"/>
        <v/>
      </c>
      <c r="FU55" s="253"/>
      <c r="FV55" s="253"/>
      <c r="FW55" s="253"/>
      <c r="FX55" s="253"/>
      <c r="FY55" s="253"/>
    </row>
    <row r="56" spans="1:181" s="14" customFormat="1" x14ac:dyDescent="0.25">
      <c r="A56" s="2" t="str">
        <f t="shared" si="27"/>
        <v/>
      </c>
      <c r="B56" s="2"/>
      <c r="C56" s="82"/>
      <c r="D56" s="109"/>
      <c r="E56" s="101"/>
      <c r="F56" s="2"/>
      <c r="G56" s="76"/>
      <c r="H56" s="114" t="str">
        <f t="shared" si="0"/>
        <v/>
      </c>
      <c r="I56" s="114" t="str">
        <f t="shared" si="1"/>
        <v/>
      </c>
      <c r="J56" s="114" t="str">
        <f t="shared" si="2"/>
        <v/>
      </c>
      <c r="K56" s="114" t="str">
        <f t="shared" si="3"/>
        <v/>
      </c>
      <c r="L56" s="114" t="str">
        <f t="shared" si="4"/>
        <v/>
      </c>
      <c r="M56" s="114" t="str">
        <f t="shared" si="5"/>
        <v/>
      </c>
      <c r="N56" s="114" t="str">
        <f t="shared" si="6"/>
        <v/>
      </c>
      <c r="O56" s="114" t="str">
        <f t="shared" si="7"/>
        <v/>
      </c>
      <c r="P56" s="93" t="str">
        <f t="shared" si="8"/>
        <v/>
      </c>
      <c r="Q56" s="93" t="str">
        <f t="shared" si="9"/>
        <v/>
      </c>
      <c r="R56" s="93" t="str">
        <f t="shared" si="10"/>
        <v/>
      </c>
      <c r="S56" s="93" t="str">
        <f t="shared" si="11"/>
        <v/>
      </c>
      <c r="T56" s="93" t="str">
        <f t="shared" si="12"/>
        <v/>
      </c>
      <c r="U56" s="93" t="str">
        <f t="shared" si="13"/>
        <v/>
      </c>
      <c r="V56" s="93" t="str">
        <f t="shared" si="14"/>
        <v/>
      </c>
      <c r="W56" s="93" t="str">
        <f t="shared" si="15"/>
        <v/>
      </c>
      <c r="X56" s="93" t="str">
        <f t="shared" si="16"/>
        <v/>
      </c>
      <c r="Y56" s="93" t="str">
        <f t="shared" si="17"/>
        <v/>
      </c>
      <c r="Z56" s="93" t="str">
        <f t="shared" si="18"/>
        <v/>
      </c>
      <c r="AA56" s="93" t="str">
        <f t="shared" si="19"/>
        <v/>
      </c>
      <c r="AB56" s="93" t="str">
        <f t="shared" si="20"/>
        <v/>
      </c>
      <c r="AC56" s="93" t="str">
        <f t="shared" si="21"/>
        <v/>
      </c>
      <c r="AD56" s="93" t="str">
        <f t="shared" si="22"/>
        <v/>
      </c>
      <c r="AE56" s="93" t="str">
        <f t="shared" si="23"/>
        <v/>
      </c>
      <c r="AF56" s="93" t="str">
        <f t="shared" si="24"/>
        <v/>
      </c>
      <c r="AG56" s="93" t="str">
        <f t="shared" si="28"/>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224"/>
      <c r="BF56" s="74" t="str">
        <f t="shared" si="130"/>
        <v/>
      </c>
      <c r="BG56" s="36" t="str">
        <f t="shared" si="131"/>
        <v/>
      </c>
      <c r="BH56" s="225"/>
      <c r="BI56" s="75" t="str">
        <f t="shared" si="52"/>
        <v/>
      </c>
      <c r="BJ56" s="37" t="str">
        <f t="shared" si="53"/>
        <v/>
      </c>
      <c r="BK56" s="224"/>
      <c r="BL56" s="74" t="str">
        <f t="shared" si="54"/>
        <v/>
      </c>
      <c r="BM56" s="36" t="str">
        <f t="shared" si="55"/>
        <v/>
      </c>
      <c r="BN56" s="225"/>
      <c r="BO56" s="75" t="str">
        <f t="shared" si="56"/>
        <v/>
      </c>
      <c r="BP56" s="37" t="str">
        <f t="shared" si="57"/>
        <v/>
      </c>
      <c r="BQ56" s="224"/>
      <c r="BR56" s="74" t="str">
        <f t="shared" si="58"/>
        <v/>
      </c>
      <c r="BS56" s="36" t="str">
        <f t="shared" si="59"/>
        <v/>
      </c>
      <c r="BT56" s="225"/>
      <c r="BU56" s="75" t="str">
        <f t="shared" si="60"/>
        <v/>
      </c>
      <c r="BV56" s="37" t="str">
        <f t="shared" si="61"/>
        <v/>
      </c>
      <c r="BW56" s="224"/>
      <c r="BX56" s="74" t="str">
        <f t="shared" si="62"/>
        <v/>
      </c>
      <c r="BY56" s="36" t="str">
        <f t="shared" si="63"/>
        <v/>
      </c>
      <c r="BZ56" s="225"/>
      <c r="CA56" s="75" t="str">
        <f t="shared" si="64"/>
        <v/>
      </c>
      <c r="CB56" s="37" t="str">
        <f t="shared" si="65"/>
        <v/>
      </c>
      <c r="CC56" s="224"/>
      <c r="CD56" s="74" t="str">
        <f t="shared" si="66"/>
        <v/>
      </c>
      <c r="CE56" s="36" t="str">
        <f t="shared" si="67"/>
        <v/>
      </c>
      <c r="CF56" s="225"/>
      <c r="CG56" s="115" t="str">
        <f t="shared" si="68"/>
        <v/>
      </c>
      <c r="CH56" s="225" t="str">
        <f t="shared" si="69"/>
        <v/>
      </c>
      <c r="CI56" s="224"/>
      <c r="CJ56" s="5" t="str">
        <f t="shared" si="70"/>
        <v/>
      </c>
      <c r="CK56" s="224" t="str">
        <f t="shared" si="71"/>
        <v/>
      </c>
      <c r="CL56" s="225"/>
      <c r="CM56" s="115" t="str">
        <f t="shared" si="72"/>
        <v/>
      </c>
      <c r="CN56" s="225" t="str">
        <f t="shared" si="73"/>
        <v/>
      </c>
      <c r="CO56" s="224"/>
      <c r="CP56" s="5" t="str">
        <f t="shared" si="74"/>
        <v/>
      </c>
      <c r="CQ56" s="224" t="str">
        <f t="shared" si="75"/>
        <v/>
      </c>
      <c r="CR56" s="225"/>
      <c r="CS56" s="115" t="str">
        <f t="shared" si="76"/>
        <v/>
      </c>
      <c r="CT56" s="225" t="str">
        <f t="shared" si="77"/>
        <v/>
      </c>
      <c r="CU56" s="224"/>
      <c r="CV56" s="5" t="str">
        <f t="shared" si="78"/>
        <v/>
      </c>
      <c r="CW56" s="224" t="str">
        <f t="shared" si="79"/>
        <v/>
      </c>
      <c r="CX56" s="225"/>
      <c r="CY56" s="115" t="str">
        <f t="shared" si="80"/>
        <v/>
      </c>
      <c r="CZ56" s="225" t="str">
        <f t="shared" si="81"/>
        <v/>
      </c>
      <c r="DA56" s="224"/>
      <c r="DB56" s="5" t="str">
        <f t="shared" si="82"/>
        <v/>
      </c>
      <c r="DC56" s="224" t="str">
        <f t="shared" si="83"/>
        <v/>
      </c>
      <c r="DD56" s="225"/>
      <c r="DE56" s="115" t="str">
        <f t="shared" si="84"/>
        <v/>
      </c>
      <c r="DF56" s="225" t="str">
        <f t="shared" si="85"/>
        <v/>
      </c>
      <c r="DG56" s="224"/>
      <c r="DH56" s="5" t="str">
        <f t="shared" si="86"/>
        <v/>
      </c>
      <c r="DI56" s="224" t="str">
        <f t="shared" si="87"/>
        <v/>
      </c>
      <c r="DJ56" s="225"/>
      <c r="DK56" s="115" t="str">
        <f t="shared" si="88"/>
        <v/>
      </c>
      <c r="DL56" s="225" t="str">
        <f t="shared" si="89"/>
        <v/>
      </c>
      <c r="DM56" s="224"/>
      <c r="DN56" s="5" t="str">
        <f t="shared" si="90"/>
        <v/>
      </c>
      <c r="DO56" s="224" t="str">
        <f t="shared" si="91"/>
        <v/>
      </c>
      <c r="DP56" s="225"/>
      <c r="DQ56" s="115" t="str">
        <f t="shared" si="92"/>
        <v/>
      </c>
      <c r="DR56" s="225" t="str">
        <f t="shared" si="93"/>
        <v/>
      </c>
      <c r="DS56" s="224"/>
      <c r="DT56" s="5" t="str">
        <f t="shared" si="94"/>
        <v/>
      </c>
      <c r="DU56" s="224" t="str">
        <f t="shared" si="95"/>
        <v/>
      </c>
      <c r="DV56" s="225"/>
      <c r="DW56" s="115" t="str">
        <f t="shared" si="96"/>
        <v/>
      </c>
      <c r="DX56" s="225" t="str">
        <f t="shared" si="97"/>
        <v/>
      </c>
      <c r="DY56" s="224"/>
      <c r="DZ56" s="5" t="str">
        <f t="shared" si="98"/>
        <v/>
      </c>
      <c r="EA56" s="224" t="str">
        <f t="shared" si="99"/>
        <v/>
      </c>
      <c r="EB56" s="225"/>
      <c r="EC56" s="115" t="str">
        <f t="shared" si="100"/>
        <v/>
      </c>
      <c r="ED56" s="225" t="str">
        <f t="shared" si="101"/>
        <v/>
      </c>
      <c r="EE56" s="224"/>
      <c r="EF56" s="5" t="str">
        <f t="shared" si="102"/>
        <v/>
      </c>
      <c r="EG56" s="224" t="str">
        <f t="shared" si="103"/>
        <v/>
      </c>
      <c r="EH56" s="225"/>
      <c r="EI56" s="115" t="str">
        <f t="shared" si="104"/>
        <v/>
      </c>
      <c r="EJ56" s="225" t="str">
        <f t="shared" si="105"/>
        <v/>
      </c>
      <c r="EK56" s="224"/>
      <c r="EL56" s="5" t="str">
        <f t="shared" si="106"/>
        <v/>
      </c>
      <c r="EM56" s="224" t="str">
        <f t="shared" si="107"/>
        <v/>
      </c>
      <c r="EN56" s="225"/>
      <c r="EO56" s="115" t="str">
        <f t="shared" si="108"/>
        <v/>
      </c>
      <c r="EP56" s="225" t="str">
        <f t="shared" si="109"/>
        <v/>
      </c>
      <c r="EQ56" s="224"/>
      <c r="ER56" s="5" t="str">
        <f t="shared" si="110"/>
        <v/>
      </c>
      <c r="ES56" s="224" t="str">
        <f t="shared" si="111"/>
        <v/>
      </c>
      <c r="ET56" s="225"/>
      <c r="EU56" s="115" t="str">
        <f t="shared" si="112"/>
        <v/>
      </c>
      <c r="EV56" s="225" t="str">
        <f t="shared" si="113"/>
        <v/>
      </c>
      <c r="EW56" s="224"/>
      <c r="EX56" s="5" t="str">
        <f t="shared" si="114"/>
        <v/>
      </c>
      <c r="EY56" s="224" t="str">
        <f t="shared" si="115"/>
        <v/>
      </c>
      <c r="EZ56" s="225"/>
      <c r="FA56" s="115" t="str">
        <f t="shared" si="116"/>
        <v/>
      </c>
      <c r="FB56" s="225" t="str">
        <f t="shared" si="117"/>
        <v/>
      </c>
      <c r="FC56" s="224"/>
      <c r="FD56" s="5" t="str">
        <f t="shared" si="118"/>
        <v/>
      </c>
      <c r="FE56" s="224" t="str">
        <f t="shared" si="119"/>
        <v/>
      </c>
      <c r="FF56" s="225"/>
      <c r="FG56" s="115" t="str">
        <f t="shared" si="120"/>
        <v/>
      </c>
      <c r="FH56" s="225" t="str">
        <f t="shared" si="121"/>
        <v/>
      </c>
      <c r="FI56" s="224"/>
      <c r="FJ56" s="5" t="str">
        <f t="shared" si="122"/>
        <v/>
      </c>
      <c r="FK56" s="224" t="str">
        <f t="shared" si="123"/>
        <v/>
      </c>
      <c r="FL56" s="225"/>
      <c r="FM56" s="115" t="str">
        <f t="shared" si="124"/>
        <v/>
      </c>
      <c r="FN56" s="225" t="str">
        <f t="shared" si="125"/>
        <v/>
      </c>
      <c r="FO56" s="224"/>
      <c r="FP56" s="5" t="str">
        <f t="shared" si="126"/>
        <v/>
      </c>
      <c r="FQ56" s="224" t="str">
        <f t="shared" si="127"/>
        <v/>
      </c>
      <c r="FR56" s="225"/>
      <c r="FS56" s="115" t="str">
        <f t="shared" si="128"/>
        <v/>
      </c>
      <c r="FT56" s="225" t="str">
        <f t="shared" si="129"/>
        <v/>
      </c>
      <c r="FU56" s="253"/>
      <c r="FV56" s="253"/>
      <c r="FW56" s="253"/>
      <c r="FX56" s="253"/>
      <c r="FY56" s="253"/>
    </row>
    <row r="57" spans="1:181" s="3" customFormat="1" x14ac:dyDescent="0.25">
      <c r="A57" s="2" t="str">
        <f t="shared" si="27"/>
        <v/>
      </c>
      <c r="B57" s="2"/>
      <c r="C57" s="82"/>
      <c r="D57" s="109"/>
      <c r="E57" s="101"/>
      <c r="F57" s="2"/>
      <c r="G57" s="76"/>
      <c r="H57" s="114" t="str">
        <f t="shared" si="0"/>
        <v/>
      </c>
      <c r="I57" s="114" t="str">
        <f t="shared" si="1"/>
        <v/>
      </c>
      <c r="J57" s="114" t="str">
        <f t="shared" si="2"/>
        <v/>
      </c>
      <c r="K57" s="114" t="str">
        <f t="shared" si="3"/>
        <v/>
      </c>
      <c r="L57" s="114" t="str">
        <f t="shared" si="4"/>
        <v/>
      </c>
      <c r="M57" s="114" t="str">
        <f t="shared" si="5"/>
        <v/>
      </c>
      <c r="N57" s="114" t="str">
        <f t="shared" si="6"/>
        <v/>
      </c>
      <c r="O57" s="114" t="str">
        <f t="shared" si="7"/>
        <v/>
      </c>
      <c r="P57" s="93" t="str">
        <f t="shared" si="8"/>
        <v/>
      </c>
      <c r="Q57" s="93" t="str">
        <f t="shared" si="9"/>
        <v/>
      </c>
      <c r="R57" s="93" t="str">
        <f t="shared" si="10"/>
        <v/>
      </c>
      <c r="S57" s="93" t="str">
        <f t="shared" si="11"/>
        <v/>
      </c>
      <c r="T57" s="93" t="str">
        <f t="shared" si="12"/>
        <v/>
      </c>
      <c r="U57" s="93" t="str">
        <f t="shared" si="13"/>
        <v/>
      </c>
      <c r="V57" s="93" t="str">
        <f t="shared" si="14"/>
        <v/>
      </c>
      <c r="W57" s="93" t="str">
        <f t="shared" si="15"/>
        <v/>
      </c>
      <c r="X57" s="93" t="str">
        <f t="shared" si="16"/>
        <v/>
      </c>
      <c r="Y57" s="93" t="str">
        <f t="shared" si="17"/>
        <v/>
      </c>
      <c r="Z57" s="93" t="str">
        <f t="shared" si="18"/>
        <v/>
      </c>
      <c r="AA57" s="93" t="str">
        <f t="shared" si="19"/>
        <v/>
      </c>
      <c r="AB57" s="93" t="str">
        <f t="shared" si="20"/>
        <v/>
      </c>
      <c r="AC57" s="93" t="str">
        <f t="shared" si="21"/>
        <v/>
      </c>
      <c r="AD57" s="93" t="str">
        <f t="shared" si="22"/>
        <v/>
      </c>
      <c r="AE57" s="93" t="str">
        <f t="shared" si="23"/>
        <v/>
      </c>
      <c r="AF57" s="93" t="str">
        <f t="shared" si="24"/>
        <v/>
      </c>
      <c r="AG57" s="93" t="str">
        <f t="shared" si="28"/>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224"/>
      <c r="BF57" s="74" t="str">
        <f t="shared" si="130"/>
        <v/>
      </c>
      <c r="BG57" s="36" t="str">
        <f t="shared" si="131"/>
        <v/>
      </c>
      <c r="BH57" s="225"/>
      <c r="BI57" s="75" t="str">
        <f t="shared" si="52"/>
        <v/>
      </c>
      <c r="BJ57" s="37" t="str">
        <f t="shared" si="53"/>
        <v/>
      </c>
      <c r="BK57" s="224"/>
      <c r="BL57" s="74" t="str">
        <f t="shared" si="54"/>
        <v/>
      </c>
      <c r="BM57" s="36" t="str">
        <f t="shared" si="55"/>
        <v/>
      </c>
      <c r="BN57" s="225"/>
      <c r="BO57" s="75" t="str">
        <f t="shared" si="56"/>
        <v/>
      </c>
      <c r="BP57" s="37" t="str">
        <f t="shared" si="57"/>
        <v/>
      </c>
      <c r="BQ57" s="224"/>
      <c r="BR57" s="74" t="str">
        <f t="shared" si="58"/>
        <v/>
      </c>
      <c r="BS57" s="36" t="str">
        <f t="shared" si="59"/>
        <v/>
      </c>
      <c r="BT57" s="225"/>
      <c r="BU57" s="75" t="str">
        <f t="shared" si="60"/>
        <v/>
      </c>
      <c r="BV57" s="37" t="str">
        <f t="shared" si="61"/>
        <v/>
      </c>
      <c r="BW57" s="224"/>
      <c r="BX57" s="74" t="str">
        <f t="shared" si="62"/>
        <v/>
      </c>
      <c r="BY57" s="36" t="str">
        <f t="shared" si="63"/>
        <v/>
      </c>
      <c r="BZ57" s="225"/>
      <c r="CA57" s="75" t="str">
        <f t="shared" si="64"/>
        <v/>
      </c>
      <c r="CB57" s="37" t="str">
        <f t="shared" si="65"/>
        <v/>
      </c>
      <c r="CC57" s="224"/>
      <c r="CD57" s="74" t="str">
        <f t="shared" si="66"/>
        <v/>
      </c>
      <c r="CE57" s="36" t="str">
        <f t="shared" si="67"/>
        <v/>
      </c>
      <c r="CF57" s="225"/>
      <c r="CG57" s="115" t="str">
        <f t="shared" si="68"/>
        <v/>
      </c>
      <c r="CH57" s="225" t="str">
        <f t="shared" si="69"/>
        <v/>
      </c>
      <c r="CI57" s="224"/>
      <c r="CJ57" s="5" t="str">
        <f t="shared" si="70"/>
        <v/>
      </c>
      <c r="CK57" s="224" t="str">
        <f t="shared" si="71"/>
        <v/>
      </c>
      <c r="CL57" s="225"/>
      <c r="CM57" s="115" t="str">
        <f t="shared" si="72"/>
        <v/>
      </c>
      <c r="CN57" s="225" t="str">
        <f t="shared" si="73"/>
        <v/>
      </c>
      <c r="CO57" s="224"/>
      <c r="CP57" s="5" t="str">
        <f t="shared" si="74"/>
        <v/>
      </c>
      <c r="CQ57" s="224" t="str">
        <f t="shared" si="75"/>
        <v/>
      </c>
      <c r="CR57" s="225"/>
      <c r="CS57" s="115" t="str">
        <f t="shared" si="76"/>
        <v/>
      </c>
      <c r="CT57" s="225" t="str">
        <f t="shared" si="77"/>
        <v/>
      </c>
      <c r="CU57" s="224"/>
      <c r="CV57" s="5" t="str">
        <f t="shared" si="78"/>
        <v/>
      </c>
      <c r="CW57" s="224" t="str">
        <f t="shared" si="79"/>
        <v/>
      </c>
      <c r="CX57" s="225"/>
      <c r="CY57" s="115" t="str">
        <f t="shared" si="80"/>
        <v/>
      </c>
      <c r="CZ57" s="225" t="str">
        <f t="shared" si="81"/>
        <v/>
      </c>
      <c r="DA57" s="224"/>
      <c r="DB57" s="5" t="str">
        <f t="shared" si="82"/>
        <v/>
      </c>
      <c r="DC57" s="224" t="str">
        <f t="shared" si="83"/>
        <v/>
      </c>
      <c r="DD57" s="225"/>
      <c r="DE57" s="115" t="str">
        <f t="shared" si="84"/>
        <v/>
      </c>
      <c r="DF57" s="225" t="str">
        <f t="shared" si="85"/>
        <v/>
      </c>
      <c r="DG57" s="224"/>
      <c r="DH57" s="5" t="str">
        <f t="shared" si="86"/>
        <v/>
      </c>
      <c r="DI57" s="224" t="str">
        <f t="shared" si="87"/>
        <v/>
      </c>
      <c r="DJ57" s="225"/>
      <c r="DK57" s="115" t="str">
        <f t="shared" si="88"/>
        <v/>
      </c>
      <c r="DL57" s="225" t="str">
        <f t="shared" si="89"/>
        <v/>
      </c>
      <c r="DM57" s="224"/>
      <c r="DN57" s="5" t="str">
        <f t="shared" si="90"/>
        <v/>
      </c>
      <c r="DO57" s="224" t="str">
        <f t="shared" si="91"/>
        <v/>
      </c>
      <c r="DP57" s="225"/>
      <c r="DQ57" s="115" t="str">
        <f t="shared" si="92"/>
        <v/>
      </c>
      <c r="DR57" s="225" t="str">
        <f t="shared" si="93"/>
        <v/>
      </c>
      <c r="DS57" s="224"/>
      <c r="DT57" s="5" t="str">
        <f t="shared" si="94"/>
        <v/>
      </c>
      <c r="DU57" s="224" t="str">
        <f t="shared" si="95"/>
        <v/>
      </c>
      <c r="DV57" s="225"/>
      <c r="DW57" s="115" t="str">
        <f t="shared" si="96"/>
        <v/>
      </c>
      <c r="DX57" s="225" t="str">
        <f t="shared" si="97"/>
        <v/>
      </c>
      <c r="DY57" s="224"/>
      <c r="DZ57" s="5" t="str">
        <f t="shared" si="98"/>
        <v/>
      </c>
      <c r="EA57" s="224" t="str">
        <f t="shared" si="99"/>
        <v/>
      </c>
      <c r="EB57" s="225"/>
      <c r="EC57" s="115" t="str">
        <f t="shared" si="100"/>
        <v/>
      </c>
      <c r="ED57" s="225" t="str">
        <f t="shared" si="101"/>
        <v/>
      </c>
      <c r="EE57" s="224"/>
      <c r="EF57" s="5" t="str">
        <f t="shared" si="102"/>
        <v/>
      </c>
      <c r="EG57" s="224" t="str">
        <f t="shared" si="103"/>
        <v/>
      </c>
      <c r="EH57" s="225"/>
      <c r="EI57" s="115" t="str">
        <f t="shared" si="104"/>
        <v/>
      </c>
      <c r="EJ57" s="225" t="str">
        <f t="shared" si="105"/>
        <v/>
      </c>
      <c r="EK57" s="224"/>
      <c r="EL57" s="5" t="str">
        <f t="shared" si="106"/>
        <v/>
      </c>
      <c r="EM57" s="224" t="str">
        <f t="shared" si="107"/>
        <v/>
      </c>
      <c r="EN57" s="225"/>
      <c r="EO57" s="115" t="str">
        <f t="shared" si="108"/>
        <v/>
      </c>
      <c r="EP57" s="225" t="str">
        <f t="shared" si="109"/>
        <v/>
      </c>
      <c r="EQ57" s="224"/>
      <c r="ER57" s="5" t="str">
        <f t="shared" si="110"/>
        <v/>
      </c>
      <c r="ES57" s="224" t="str">
        <f t="shared" si="111"/>
        <v/>
      </c>
      <c r="ET57" s="225"/>
      <c r="EU57" s="115" t="str">
        <f t="shared" si="112"/>
        <v/>
      </c>
      <c r="EV57" s="225" t="str">
        <f t="shared" si="113"/>
        <v/>
      </c>
      <c r="EW57" s="224"/>
      <c r="EX57" s="5" t="str">
        <f t="shared" si="114"/>
        <v/>
      </c>
      <c r="EY57" s="224" t="str">
        <f t="shared" si="115"/>
        <v/>
      </c>
      <c r="EZ57" s="225"/>
      <c r="FA57" s="115" t="str">
        <f t="shared" si="116"/>
        <v/>
      </c>
      <c r="FB57" s="225" t="str">
        <f t="shared" si="117"/>
        <v/>
      </c>
      <c r="FC57" s="224"/>
      <c r="FD57" s="5" t="str">
        <f t="shared" si="118"/>
        <v/>
      </c>
      <c r="FE57" s="224" t="str">
        <f t="shared" si="119"/>
        <v/>
      </c>
      <c r="FF57" s="225"/>
      <c r="FG57" s="115" t="str">
        <f t="shared" si="120"/>
        <v/>
      </c>
      <c r="FH57" s="225" t="str">
        <f t="shared" si="121"/>
        <v/>
      </c>
      <c r="FI57" s="224"/>
      <c r="FJ57" s="5" t="str">
        <f t="shared" si="122"/>
        <v/>
      </c>
      <c r="FK57" s="224" t="str">
        <f t="shared" si="123"/>
        <v/>
      </c>
      <c r="FL57" s="225"/>
      <c r="FM57" s="115" t="str">
        <f t="shared" si="124"/>
        <v/>
      </c>
      <c r="FN57" s="225" t="str">
        <f t="shared" si="125"/>
        <v/>
      </c>
      <c r="FO57" s="224"/>
      <c r="FP57" s="5" t="str">
        <f t="shared" si="126"/>
        <v/>
      </c>
      <c r="FQ57" s="224" t="str">
        <f t="shared" si="127"/>
        <v/>
      </c>
      <c r="FR57" s="225"/>
      <c r="FS57" s="115" t="str">
        <f t="shared" si="128"/>
        <v/>
      </c>
      <c r="FT57" s="225" t="str">
        <f t="shared" si="129"/>
        <v/>
      </c>
      <c r="FU57" s="253"/>
      <c r="FV57" s="253"/>
      <c r="FW57" s="253"/>
      <c r="FX57" s="253"/>
      <c r="FY57" s="253"/>
    </row>
    <row r="58" spans="1:181" s="14" customFormat="1" x14ac:dyDescent="0.25">
      <c r="A58" s="2" t="str">
        <f t="shared" si="27"/>
        <v/>
      </c>
      <c r="B58" s="2"/>
      <c r="C58" s="82"/>
      <c r="D58" s="109"/>
      <c r="E58" s="101"/>
      <c r="F58" s="2"/>
      <c r="G58" s="76"/>
      <c r="H58" s="114" t="str">
        <f t="shared" si="0"/>
        <v/>
      </c>
      <c r="I58" s="114" t="str">
        <f t="shared" si="1"/>
        <v/>
      </c>
      <c r="J58" s="114" t="str">
        <f t="shared" si="2"/>
        <v/>
      </c>
      <c r="K58" s="114" t="str">
        <f t="shared" si="3"/>
        <v/>
      </c>
      <c r="L58" s="114" t="str">
        <f t="shared" si="4"/>
        <v/>
      </c>
      <c r="M58" s="114" t="str">
        <f t="shared" si="5"/>
        <v/>
      </c>
      <c r="N58" s="114" t="str">
        <f t="shared" si="6"/>
        <v/>
      </c>
      <c r="O58" s="114" t="str">
        <f t="shared" si="7"/>
        <v/>
      </c>
      <c r="P58" s="93" t="str">
        <f t="shared" si="8"/>
        <v/>
      </c>
      <c r="Q58" s="93" t="str">
        <f t="shared" si="9"/>
        <v/>
      </c>
      <c r="R58" s="93" t="str">
        <f t="shared" si="10"/>
        <v/>
      </c>
      <c r="S58" s="93" t="str">
        <f t="shared" si="11"/>
        <v/>
      </c>
      <c r="T58" s="93" t="str">
        <f t="shared" si="12"/>
        <v/>
      </c>
      <c r="U58" s="93" t="str">
        <f t="shared" si="13"/>
        <v/>
      </c>
      <c r="V58" s="93" t="str">
        <f t="shared" si="14"/>
        <v/>
      </c>
      <c r="W58" s="93" t="str">
        <f t="shared" si="15"/>
        <v/>
      </c>
      <c r="X58" s="93" t="str">
        <f t="shared" si="16"/>
        <v/>
      </c>
      <c r="Y58" s="93" t="str">
        <f t="shared" si="17"/>
        <v/>
      </c>
      <c r="Z58" s="93" t="str">
        <f t="shared" si="18"/>
        <v/>
      </c>
      <c r="AA58" s="93" t="str">
        <f t="shared" si="19"/>
        <v/>
      </c>
      <c r="AB58" s="93" t="str">
        <f t="shared" si="20"/>
        <v/>
      </c>
      <c r="AC58" s="93" t="str">
        <f t="shared" si="21"/>
        <v/>
      </c>
      <c r="AD58" s="93" t="str">
        <f t="shared" si="22"/>
        <v/>
      </c>
      <c r="AE58" s="93" t="str">
        <f t="shared" si="23"/>
        <v/>
      </c>
      <c r="AF58" s="93" t="str">
        <f t="shared" si="24"/>
        <v/>
      </c>
      <c r="AG58" s="93" t="str">
        <f t="shared" si="28"/>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224"/>
      <c r="BF58" s="74" t="str">
        <f t="shared" si="130"/>
        <v/>
      </c>
      <c r="BG58" s="36" t="str">
        <f t="shared" si="131"/>
        <v/>
      </c>
      <c r="BH58" s="225"/>
      <c r="BI58" s="75" t="str">
        <f t="shared" si="52"/>
        <v/>
      </c>
      <c r="BJ58" s="37" t="str">
        <f t="shared" si="53"/>
        <v/>
      </c>
      <c r="BK58" s="224"/>
      <c r="BL58" s="74" t="str">
        <f t="shared" si="54"/>
        <v/>
      </c>
      <c r="BM58" s="36" t="str">
        <f t="shared" si="55"/>
        <v/>
      </c>
      <c r="BN58" s="225"/>
      <c r="BO58" s="75" t="str">
        <f t="shared" si="56"/>
        <v/>
      </c>
      <c r="BP58" s="37" t="str">
        <f t="shared" si="57"/>
        <v/>
      </c>
      <c r="BQ58" s="224"/>
      <c r="BR58" s="74" t="str">
        <f t="shared" si="58"/>
        <v/>
      </c>
      <c r="BS58" s="36" t="str">
        <f t="shared" si="59"/>
        <v/>
      </c>
      <c r="BT58" s="225"/>
      <c r="BU58" s="75" t="str">
        <f t="shared" si="60"/>
        <v/>
      </c>
      <c r="BV58" s="37" t="str">
        <f t="shared" si="61"/>
        <v/>
      </c>
      <c r="BW58" s="224"/>
      <c r="BX58" s="74" t="str">
        <f t="shared" si="62"/>
        <v/>
      </c>
      <c r="BY58" s="36" t="str">
        <f t="shared" si="63"/>
        <v/>
      </c>
      <c r="BZ58" s="225"/>
      <c r="CA58" s="75" t="str">
        <f t="shared" si="64"/>
        <v/>
      </c>
      <c r="CB58" s="37" t="str">
        <f t="shared" si="65"/>
        <v/>
      </c>
      <c r="CC58" s="224"/>
      <c r="CD58" s="74" t="str">
        <f t="shared" si="66"/>
        <v/>
      </c>
      <c r="CE58" s="36" t="str">
        <f t="shared" si="67"/>
        <v/>
      </c>
      <c r="CF58" s="225"/>
      <c r="CG58" s="115" t="str">
        <f t="shared" si="68"/>
        <v/>
      </c>
      <c r="CH58" s="225" t="str">
        <f t="shared" si="69"/>
        <v/>
      </c>
      <c r="CI58" s="224"/>
      <c r="CJ58" s="5" t="str">
        <f t="shared" si="70"/>
        <v/>
      </c>
      <c r="CK58" s="224" t="str">
        <f t="shared" si="71"/>
        <v/>
      </c>
      <c r="CL58" s="225"/>
      <c r="CM58" s="115" t="str">
        <f t="shared" si="72"/>
        <v/>
      </c>
      <c r="CN58" s="225" t="str">
        <f t="shared" si="73"/>
        <v/>
      </c>
      <c r="CO58" s="224"/>
      <c r="CP58" s="5" t="str">
        <f t="shared" si="74"/>
        <v/>
      </c>
      <c r="CQ58" s="224" t="str">
        <f t="shared" si="75"/>
        <v/>
      </c>
      <c r="CR58" s="225"/>
      <c r="CS58" s="115" t="str">
        <f t="shared" si="76"/>
        <v/>
      </c>
      <c r="CT58" s="225" t="str">
        <f t="shared" si="77"/>
        <v/>
      </c>
      <c r="CU58" s="224"/>
      <c r="CV58" s="5" t="str">
        <f t="shared" si="78"/>
        <v/>
      </c>
      <c r="CW58" s="224" t="str">
        <f t="shared" si="79"/>
        <v/>
      </c>
      <c r="CX58" s="225"/>
      <c r="CY58" s="115" t="str">
        <f t="shared" si="80"/>
        <v/>
      </c>
      <c r="CZ58" s="225" t="str">
        <f t="shared" si="81"/>
        <v/>
      </c>
      <c r="DA58" s="224"/>
      <c r="DB58" s="5" t="str">
        <f t="shared" si="82"/>
        <v/>
      </c>
      <c r="DC58" s="224" t="str">
        <f t="shared" si="83"/>
        <v/>
      </c>
      <c r="DD58" s="225"/>
      <c r="DE58" s="115" t="str">
        <f t="shared" si="84"/>
        <v/>
      </c>
      <c r="DF58" s="225" t="str">
        <f t="shared" si="85"/>
        <v/>
      </c>
      <c r="DG58" s="224"/>
      <c r="DH58" s="5" t="str">
        <f t="shared" si="86"/>
        <v/>
      </c>
      <c r="DI58" s="224" t="str">
        <f t="shared" si="87"/>
        <v/>
      </c>
      <c r="DJ58" s="225"/>
      <c r="DK58" s="115" t="str">
        <f t="shared" si="88"/>
        <v/>
      </c>
      <c r="DL58" s="225" t="str">
        <f t="shared" si="89"/>
        <v/>
      </c>
      <c r="DM58" s="224"/>
      <c r="DN58" s="5" t="str">
        <f t="shared" si="90"/>
        <v/>
      </c>
      <c r="DO58" s="224" t="str">
        <f t="shared" si="91"/>
        <v/>
      </c>
      <c r="DP58" s="225"/>
      <c r="DQ58" s="115" t="str">
        <f t="shared" si="92"/>
        <v/>
      </c>
      <c r="DR58" s="225" t="str">
        <f t="shared" si="93"/>
        <v/>
      </c>
      <c r="DS58" s="224"/>
      <c r="DT58" s="5" t="str">
        <f t="shared" si="94"/>
        <v/>
      </c>
      <c r="DU58" s="224" t="str">
        <f t="shared" si="95"/>
        <v/>
      </c>
      <c r="DV58" s="225"/>
      <c r="DW58" s="115" t="str">
        <f t="shared" si="96"/>
        <v/>
      </c>
      <c r="DX58" s="225" t="str">
        <f t="shared" si="97"/>
        <v/>
      </c>
      <c r="DY58" s="224"/>
      <c r="DZ58" s="5" t="str">
        <f t="shared" si="98"/>
        <v/>
      </c>
      <c r="EA58" s="224" t="str">
        <f t="shared" si="99"/>
        <v/>
      </c>
      <c r="EB58" s="225"/>
      <c r="EC58" s="115" t="str">
        <f t="shared" si="100"/>
        <v/>
      </c>
      <c r="ED58" s="225" t="str">
        <f t="shared" si="101"/>
        <v/>
      </c>
      <c r="EE58" s="224"/>
      <c r="EF58" s="5" t="str">
        <f t="shared" si="102"/>
        <v/>
      </c>
      <c r="EG58" s="224" t="str">
        <f t="shared" si="103"/>
        <v/>
      </c>
      <c r="EH58" s="225"/>
      <c r="EI58" s="115" t="str">
        <f t="shared" si="104"/>
        <v/>
      </c>
      <c r="EJ58" s="225" t="str">
        <f t="shared" si="105"/>
        <v/>
      </c>
      <c r="EK58" s="224"/>
      <c r="EL58" s="5" t="str">
        <f t="shared" si="106"/>
        <v/>
      </c>
      <c r="EM58" s="224" t="str">
        <f t="shared" si="107"/>
        <v/>
      </c>
      <c r="EN58" s="225"/>
      <c r="EO58" s="115" t="str">
        <f t="shared" si="108"/>
        <v/>
      </c>
      <c r="EP58" s="225" t="str">
        <f t="shared" si="109"/>
        <v/>
      </c>
      <c r="EQ58" s="224"/>
      <c r="ER58" s="5" t="str">
        <f t="shared" si="110"/>
        <v/>
      </c>
      <c r="ES58" s="224" t="str">
        <f t="shared" si="111"/>
        <v/>
      </c>
      <c r="ET58" s="225"/>
      <c r="EU58" s="115" t="str">
        <f t="shared" si="112"/>
        <v/>
      </c>
      <c r="EV58" s="225" t="str">
        <f t="shared" si="113"/>
        <v/>
      </c>
      <c r="EW58" s="224"/>
      <c r="EX58" s="5" t="str">
        <f t="shared" si="114"/>
        <v/>
      </c>
      <c r="EY58" s="224" t="str">
        <f t="shared" si="115"/>
        <v/>
      </c>
      <c r="EZ58" s="225"/>
      <c r="FA58" s="115" t="str">
        <f t="shared" si="116"/>
        <v/>
      </c>
      <c r="FB58" s="225" t="str">
        <f t="shared" si="117"/>
        <v/>
      </c>
      <c r="FC58" s="224"/>
      <c r="FD58" s="5" t="str">
        <f t="shared" si="118"/>
        <v/>
      </c>
      <c r="FE58" s="224" t="str">
        <f t="shared" si="119"/>
        <v/>
      </c>
      <c r="FF58" s="225"/>
      <c r="FG58" s="115" t="str">
        <f t="shared" si="120"/>
        <v/>
      </c>
      <c r="FH58" s="225" t="str">
        <f t="shared" si="121"/>
        <v/>
      </c>
      <c r="FI58" s="224"/>
      <c r="FJ58" s="5" t="str">
        <f t="shared" si="122"/>
        <v/>
      </c>
      <c r="FK58" s="224" t="str">
        <f t="shared" si="123"/>
        <v/>
      </c>
      <c r="FL58" s="225"/>
      <c r="FM58" s="115" t="str">
        <f t="shared" si="124"/>
        <v/>
      </c>
      <c r="FN58" s="225" t="str">
        <f t="shared" si="125"/>
        <v/>
      </c>
      <c r="FO58" s="224"/>
      <c r="FP58" s="5" t="str">
        <f t="shared" si="126"/>
        <v/>
      </c>
      <c r="FQ58" s="224" t="str">
        <f t="shared" si="127"/>
        <v/>
      </c>
      <c r="FR58" s="225"/>
      <c r="FS58" s="115" t="str">
        <f t="shared" si="128"/>
        <v/>
      </c>
      <c r="FT58" s="225" t="str">
        <f t="shared" si="129"/>
        <v/>
      </c>
      <c r="FU58" s="253"/>
      <c r="FV58" s="253"/>
      <c r="FW58" s="253"/>
      <c r="FX58" s="253"/>
      <c r="FY58" s="253"/>
    </row>
    <row r="59" spans="1:181" s="14" customFormat="1" x14ac:dyDescent="0.25">
      <c r="A59" s="2" t="str">
        <f t="shared" si="27"/>
        <v/>
      </c>
      <c r="B59" s="2"/>
      <c r="C59" s="82"/>
      <c r="D59" s="109"/>
      <c r="E59" s="101"/>
      <c r="F59" s="2"/>
      <c r="G59" s="76"/>
      <c r="H59" s="114" t="str">
        <f t="shared" si="0"/>
        <v/>
      </c>
      <c r="I59" s="114" t="str">
        <f t="shared" si="1"/>
        <v/>
      </c>
      <c r="J59" s="114" t="str">
        <f t="shared" si="2"/>
        <v/>
      </c>
      <c r="K59" s="114" t="str">
        <f t="shared" si="3"/>
        <v/>
      </c>
      <c r="L59" s="114" t="str">
        <f t="shared" si="4"/>
        <v/>
      </c>
      <c r="M59" s="114" t="str">
        <f t="shared" si="5"/>
        <v/>
      </c>
      <c r="N59" s="114" t="str">
        <f t="shared" si="6"/>
        <v/>
      </c>
      <c r="O59" s="114" t="str">
        <f t="shared" si="7"/>
        <v/>
      </c>
      <c r="P59" s="93" t="str">
        <f t="shared" si="8"/>
        <v/>
      </c>
      <c r="Q59" s="93" t="str">
        <f t="shared" si="9"/>
        <v/>
      </c>
      <c r="R59" s="93" t="str">
        <f t="shared" si="10"/>
        <v/>
      </c>
      <c r="S59" s="93" t="str">
        <f t="shared" si="11"/>
        <v/>
      </c>
      <c r="T59" s="93" t="str">
        <f t="shared" si="12"/>
        <v/>
      </c>
      <c r="U59" s="93" t="str">
        <f t="shared" si="13"/>
        <v/>
      </c>
      <c r="V59" s="93" t="str">
        <f t="shared" si="14"/>
        <v/>
      </c>
      <c r="W59" s="93" t="str">
        <f t="shared" si="15"/>
        <v/>
      </c>
      <c r="X59" s="93" t="str">
        <f t="shared" si="16"/>
        <v/>
      </c>
      <c r="Y59" s="93" t="str">
        <f t="shared" si="17"/>
        <v/>
      </c>
      <c r="Z59" s="93" t="str">
        <f t="shared" si="18"/>
        <v/>
      </c>
      <c r="AA59" s="93" t="str">
        <f t="shared" si="19"/>
        <v/>
      </c>
      <c r="AB59" s="93" t="str">
        <f t="shared" si="20"/>
        <v/>
      </c>
      <c r="AC59" s="93" t="str">
        <f t="shared" si="21"/>
        <v/>
      </c>
      <c r="AD59" s="93" t="str">
        <f t="shared" si="22"/>
        <v/>
      </c>
      <c r="AE59" s="93" t="str">
        <f t="shared" si="23"/>
        <v/>
      </c>
      <c r="AF59" s="93" t="str">
        <f t="shared" si="24"/>
        <v/>
      </c>
      <c r="AG59" s="93" t="str">
        <f t="shared" si="28"/>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224"/>
      <c r="BF59" s="74" t="str">
        <f t="shared" si="130"/>
        <v/>
      </c>
      <c r="BG59" s="36" t="str">
        <f t="shared" si="131"/>
        <v/>
      </c>
      <c r="BH59" s="225"/>
      <c r="BI59" s="75" t="str">
        <f t="shared" si="52"/>
        <v/>
      </c>
      <c r="BJ59" s="37" t="str">
        <f t="shared" si="53"/>
        <v/>
      </c>
      <c r="BK59" s="224"/>
      <c r="BL59" s="74" t="str">
        <f t="shared" si="54"/>
        <v/>
      </c>
      <c r="BM59" s="36" t="str">
        <f t="shared" si="55"/>
        <v/>
      </c>
      <c r="BN59" s="225"/>
      <c r="BO59" s="75" t="str">
        <f t="shared" si="56"/>
        <v/>
      </c>
      <c r="BP59" s="37" t="str">
        <f t="shared" si="57"/>
        <v/>
      </c>
      <c r="BQ59" s="224"/>
      <c r="BR59" s="74" t="str">
        <f t="shared" si="58"/>
        <v/>
      </c>
      <c r="BS59" s="36" t="str">
        <f t="shared" si="59"/>
        <v/>
      </c>
      <c r="BT59" s="225"/>
      <c r="BU59" s="75" t="str">
        <f t="shared" si="60"/>
        <v/>
      </c>
      <c r="BV59" s="37" t="str">
        <f t="shared" si="61"/>
        <v/>
      </c>
      <c r="BW59" s="224"/>
      <c r="BX59" s="74" t="str">
        <f t="shared" si="62"/>
        <v/>
      </c>
      <c r="BY59" s="36" t="str">
        <f t="shared" si="63"/>
        <v/>
      </c>
      <c r="BZ59" s="225"/>
      <c r="CA59" s="75" t="str">
        <f t="shared" si="64"/>
        <v/>
      </c>
      <c r="CB59" s="37" t="str">
        <f t="shared" si="65"/>
        <v/>
      </c>
      <c r="CC59" s="224"/>
      <c r="CD59" s="74" t="str">
        <f t="shared" si="66"/>
        <v/>
      </c>
      <c r="CE59" s="36" t="str">
        <f t="shared" si="67"/>
        <v/>
      </c>
      <c r="CF59" s="225"/>
      <c r="CG59" s="115" t="str">
        <f t="shared" si="68"/>
        <v/>
      </c>
      <c r="CH59" s="225" t="str">
        <f t="shared" si="69"/>
        <v/>
      </c>
      <c r="CI59" s="224"/>
      <c r="CJ59" s="5" t="str">
        <f t="shared" si="70"/>
        <v/>
      </c>
      <c r="CK59" s="224" t="str">
        <f t="shared" si="71"/>
        <v/>
      </c>
      <c r="CL59" s="225"/>
      <c r="CM59" s="115" t="str">
        <f t="shared" si="72"/>
        <v/>
      </c>
      <c r="CN59" s="225" t="str">
        <f t="shared" si="73"/>
        <v/>
      </c>
      <c r="CO59" s="224"/>
      <c r="CP59" s="5" t="str">
        <f t="shared" si="74"/>
        <v/>
      </c>
      <c r="CQ59" s="224" t="str">
        <f t="shared" si="75"/>
        <v/>
      </c>
      <c r="CR59" s="225"/>
      <c r="CS59" s="115" t="str">
        <f t="shared" si="76"/>
        <v/>
      </c>
      <c r="CT59" s="225" t="str">
        <f t="shared" si="77"/>
        <v/>
      </c>
      <c r="CU59" s="224"/>
      <c r="CV59" s="5" t="str">
        <f t="shared" si="78"/>
        <v/>
      </c>
      <c r="CW59" s="224" t="str">
        <f t="shared" si="79"/>
        <v/>
      </c>
      <c r="CX59" s="225"/>
      <c r="CY59" s="115" t="str">
        <f t="shared" si="80"/>
        <v/>
      </c>
      <c r="CZ59" s="225" t="str">
        <f t="shared" si="81"/>
        <v/>
      </c>
      <c r="DA59" s="224"/>
      <c r="DB59" s="5" t="str">
        <f t="shared" si="82"/>
        <v/>
      </c>
      <c r="DC59" s="224" t="str">
        <f t="shared" si="83"/>
        <v/>
      </c>
      <c r="DD59" s="225"/>
      <c r="DE59" s="115" t="str">
        <f t="shared" si="84"/>
        <v/>
      </c>
      <c r="DF59" s="225" t="str">
        <f t="shared" si="85"/>
        <v/>
      </c>
      <c r="DG59" s="224"/>
      <c r="DH59" s="5" t="str">
        <f t="shared" si="86"/>
        <v/>
      </c>
      <c r="DI59" s="224" t="str">
        <f t="shared" si="87"/>
        <v/>
      </c>
      <c r="DJ59" s="225"/>
      <c r="DK59" s="115" t="str">
        <f t="shared" si="88"/>
        <v/>
      </c>
      <c r="DL59" s="225" t="str">
        <f t="shared" si="89"/>
        <v/>
      </c>
      <c r="DM59" s="224"/>
      <c r="DN59" s="5" t="str">
        <f t="shared" si="90"/>
        <v/>
      </c>
      <c r="DO59" s="224" t="str">
        <f t="shared" si="91"/>
        <v/>
      </c>
      <c r="DP59" s="225"/>
      <c r="DQ59" s="115" t="str">
        <f t="shared" si="92"/>
        <v/>
      </c>
      <c r="DR59" s="225" t="str">
        <f t="shared" si="93"/>
        <v/>
      </c>
      <c r="DS59" s="224"/>
      <c r="DT59" s="5" t="str">
        <f t="shared" si="94"/>
        <v/>
      </c>
      <c r="DU59" s="224" t="str">
        <f t="shared" si="95"/>
        <v/>
      </c>
      <c r="DV59" s="225"/>
      <c r="DW59" s="115" t="str">
        <f t="shared" si="96"/>
        <v/>
      </c>
      <c r="DX59" s="225" t="str">
        <f t="shared" si="97"/>
        <v/>
      </c>
      <c r="DY59" s="224"/>
      <c r="DZ59" s="5" t="str">
        <f t="shared" si="98"/>
        <v/>
      </c>
      <c r="EA59" s="224" t="str">
        <f t="shared" si="99"/>
        <v/>
      </c>
      <c r="EB59" s="225"/>
      <c r="EC59" s="115" t="str">
        <f t="shared" si="100"/>
        <v/>
      </c>
      <c r="ED59" s="225" t="str">
        <f t="shared" si="101"/>
        <v/>
      </c>
      <c r="EE59" s="224"/>
      <c r="EF59" s="5" t="str">
        <f t="shared" si="102"/>
        <v/>
      </c>
      <c r="EG59" s="224" t="str">
        <f t="shared" si="103"/>
        <v/>
      </c>
      <c r="EH59" s="225"/>
      <c r="EI59" s="115" t="str">
        <f t="shared" si="104"/>
        <v/>
      </c>
      <c r="EJ59" s="225" t="str">
        <f t="shared" si="105"/>
        <v/>
      </c>
      <c r="EK59" s="224"/>
      <c r="EL59" s="5" t="str">
        <f t="shared" si="106"/>
        <v/>
      </c>
      <c r="EM59" s="224" t="str">
        <f t="shared" si="107"/>
        <v/>
      </c>
      <c r="EN59" s="225"/>
      <c r="EO59" s="115" t="str">
        <f t="shared" si="108"/>
        <v/>
      </c>
      <c r="EP59" s="225" t="str">
        <f t="shared" si="109"/>
        <v/>
      </c>
      <c r="EQ59" s="224"/>
      <c r="ER59" s="5" t="str">
        <f t="shared" si="110"/>
        <v/>
      </c>
      <c r="ES59" s="224" t="str">
        <f t="shared" si="111"/>
        <v/>
      </c>
      <c r="ET59" s="225"/>
      <c r="EU59" s="115" t="str">
        <f t="shared" si="112"/>
        <v/>
      </c>
      <c r="EV59" s="225" t="str">
        <f t="shared" si="113"/>
        <v/>
      </c>
      <c r="EW59" s="224"/>
      <c r="EX59" s="5" t="str">
        <f t="shared" si="114"/>
        <v/>
      </c>
      <c r="EY59" s="224" t="str">
        <f t="shared" si="115"/>
        <v/>
      </c>
      <c r="EZ59" s="225"/>
      <c r="FA59" s="115" t="str">
        <f t="shared" si="116"/>
        <v/>
      </c>
      <c r="FB59" s="225" t="str">
        <f t="shared" si="117"/>
        <v/>
      </c>
      <c r="FC59" s="224"/>
      <c r="FD59" s="5" t="str">
        <f t="shared" si="118"/>
        <v/>
      </c>
      <c r="FE59" s="224" t="str">
        <f t="shared" si="119"/>
        <v/>
      </c>
      <c r="FF59" s="225"/>
      <c r="FG59" s="115" t="str">
        <f t="shared" si="120"/>
        <v/>
      </c>
      <c r="FH59" s="225" t="str">
        <f t="shared" si="121"/>
        <v/>
      </c>
      <c r="FI59" s="224"/>
      <c r="FJ59" s="5" t="str">
        <f t="shared" si="122"/>
        <v/>
      </c>
      <c r="FK59" s="224" t="str">
        <f t="shared" si="123"/>
        <v/>
      </c>
      <c r="FL59" s="225"/>
      <c r="FM59" s="115" t="str">
        <f t="shared" si="124"/>
        <v/>
      </c>
      <c r="FN59" s="225" t="str">
        <f t="shared" si="125"/>
        <v/>
      </c>
      <c r="FO59" s="224"/>
      <c r="FP59" s="5" t="str">
        <f t="shared" si="126"/>
        <v/>
      </c>
      <c r="FQ59" s="224" t="str">
        <f t="shared" si="127"/>
        <v/>
      </c>
      <c r="FR59" s="225"/>
      <c r="FS59" s="115" t="str">
        <f t="shared" si="128"/>
        <v/>
      </c>
      <c r="FT59" s="225" t="str">
        <f t="shared" si="129"/>
        <v/>
      </c>
      <c r="FU59" s="253"/>
      <c r="FV59" s="253"/>
      <c r="FW59" s="253"/>
      <c r="FX59" s="253"/>
      <c r="FY59" s="253"/>
    </row>
    <row r="60" spans="1:181" s="3" customFormat="1" x14ac:dyDescent="0.25">
      <c r="A60" s="2" t="str">
        <f t="shared" si="27"/>
        <v/>
      </c>
      <c r="B60" s="2"/>
      <c r="C60" s="82"/>
      <c r="D60" s="109"/>
      <c r="E60" s="101"/>
      <c r="F60" s="2"/>
      <c r="G60" s="76"/>
      <c r="H60" s="114" t="str">
        <f t="shared" si="0"/>
        <v/>
      </c>
      <c r="I60" s="114" t="str">
        <f t="shared" si="1"/>
        <v/>
      </c>
      <c r="J60" s="114" t="str">
        <f t="shared" si="2"/>
        <v/>
      </c>
      <c r="K60" s="114" t="str">
        <f t="shared" si="3"/>
        <v/>
      </c>
      <c r="L60" s="114" t="str">
        <f t="shared" si="4"/>
        <v/>
      </c>
      <c r="M60" s="114" t="str">
        <f t="shared" si="5"/>
        <v/>
      </c>
      <c r="N60" s="114" t="str">
        <f t="shared" si="6"/>
        <v/>
      </c>
      <c r="O60" s="114" t="str">
        <f t="shared" si="7"/>
        <v/>
      </c>
      <c r="P60" s="93" t="str">
        <f t="shared" si="8"/>
        <v/>
      </c>
      <c r="Q60" s="93" t="str">
        <f t="shared" si="9"/>
        <v/>
      </c>
      <c r="R60" s="93" t="str">
        <f t="shared" si="10"/>
        <v/>
      </c>
      <c r="S60" s="93" t="str">
        <f t="shared" si="11"/>
        <v/>
      </c>
      <c r="T60" s="93" t="str">
        <f t="shared" si="12"/>
        <v/>
      </c>
      <c r="U60" s="93" t="str">
        <f t="shared" si="13"/>
        <v/>
      </c>
      <c r="V60" s="93" t="str">
        <f t="shared" si="14"/>
        <v/>
      </c>
      <c r="W60" s="93" t="str">
        <f t="shared" si="15"/>
        <v/>
      </c>
      <c r="X60" s="93" t="str">
        <f t="shared" si="16"/>
        <v/>
      </c>
      <c r="Y60" s="93" t="str">
        <f t="shared" si="17"/>
        <v/>
      </c>
      <c r="Z60" s="93" t="str">
        <f t="shared" si="18"/>
        <v/>
      </c>
      <c r="AA60" s="93" t="str">
        <f t="shared" si="19"/>
        <v/>
      </c>
      <c r="AB60" s="93" t="str">
        <f t="shared" si="20"/>
        <v/>
      </c>
      <c r="AC60" s="93" t="str">
        <f t="shared" si="21"/>
        <v/>
      </c>
      <c r="AD60" s="93" t="str">
        <f t="shared" si="22"/>
        <v/>
      </c>
      <c r="AE60" s="93" t="str">
        <f t="shared" si="23"/>
        <v/>
      </c>
      <c r="AF60" s="93" t="str">
        <f t="shared" si="24"/>
        <v/>
      </c>
      <c r="AG60" s="93" t="str">
        <f t="shared" si="28"/>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224"/>
      <c r="BF60" s="74" t="str">
        <f t="shared" si="130"/>
        <v/>
      </c>
      <c r="BG60" s="36" t="str">
        <f t="shared" si="131"/>
        <v/>
      </c>
      <c r="BH60" s="225"/>
      <c r="BI60" s="75" t="str">
        <f t="shared" si="52"/>
        <v/>
      </c>
      <c r="BJ60" s="37" t="str">
        <f t="shared" si="53"/>
        <v/>
      </c>
      <c r="BK60" s="224"/>
      <c r="BL60" s="74" t="str">
        <f t="shared" si="54"/>
        <v/>
      </c>
      <c r="BM60" s="36" t="str">
        <f t="shared" si="55"/>
        <v/>
      </c>
      <c r="BN60" s="225"/>
      <c r="BO60" s="75" t="str">
        <f t="shared" si="56"/>
        <v/>
      </c>
      <c r="BP60" s="37" t="str">
        <f t="shared" si="57"/>
        <v/>
      </c>
      <c r="BQ60" s="224"/>
      <c r="BR60" s="74" t="str">
        <f t="shared" si="58"/>
        <v/>
      </c>
      <c r="BS60" s="36" t="str">
        <f t="shared" si="59"/>
        <v/>
      </c>
      <c r="BT60" s="225"/>
      <c r="BU60" s="75" t="str">
        <f t="shared" si="60"/>
        <v/>
      </c>
      <c r="BV60" s="37" t="str">
        <f t="shared" si="61"/>
        <v/>
      </c>
      <c r="BW60" s="224"/>
      <c r="BX60" s="74" t="str">
        <f t="shared" si="62"/>
        <v/>
      </c>
      <c r="BY60" s="36" t="str">
        <f t="shared" si="63"/>
        <v/>
      </c>
      <c r="BZ60" s="225"/>
      <c r="CA60" s="75" t="str">
        <f t="shared" si="64"/>
        <v/>
      </c>
      <c r="CB60" s="37" t="str">
        <f t="shared" si="65"/>
        <v/>
      </c>
      <c r="CC60" s="224"/>
      <c r="CD60" s="74" t="str">
        <f t="shared" si="66"/>
        <v/>
      </c>
      <c r="CE60" s="36" t="str">
        <f t="shared" si="67"/>
        <v/>
      </c>
      <c r="CF60" s="225"/>
      <c r="CG60" s="115" t="str">
        <f t="shared" si="68"/>
        <v/>
      </c>
      <c r="CH60" s="225" t="str">
        <f t="shared" si="69"/>
        <v/>
      </c>
      <c r="CI60" s="224"/>
      <c r="CJ60" s="5" t="str">
        <f t="shared" si="70"/>
        <v/>
      </c>
      <c r="CK60" s="224" t="str">
        <f t="shared" si="71"/>
        <v/>
      </c>
      <c r="CL60" s="225"/>
      <c r="CM60" s="115" t="str">
        <f t="shared" si="72"/>
        <v/>
      </c>
      <c r="CN60" s="225" t="str">
        <f t="shared" si="73"/>
        <v/>
      </c>
      <c r="CO60" s="224"/>
      <c r="CP60" s="5" t="str">
        <f t="shared" si="74"/>
        <v/>
      </c>
      <c r="CQ60" s="224" t="str">
        <f t="shared" si="75"/>
        <v/>
      </c>
      <c r="CR60" s="225"/>
      <c r="CS60" s="115" t="str">
        <f t="shared" si="76"/>
        <v/>
      </c>
      <c r="CT60" s="225" t="str">
        <f t="shared" si="77"/>
        <v/>
      </c>
      <c r="CU60" s="224"/>
      <c r="CV60" s="5" t="str">
        <f t="shared" si="78"/>
        <v/>
      </c>
      <c r="CW60" s="224" t="str">
        <f t="shared" si="79"/>
        <v/>
      </c>
      <c r="CX60" s="225"/>
      <c r="CY60" s="115" t="str">
        <f t="shared" si="80"/>
        <v/>
      </c>
      <c r="CZ60" s="225" t="str">
        <f t="shared" si="81"/>
        <v/>
      </c>
      <c r="DA60" s="224"/>
      <c r="DB60" s="5" t="str">
        <f t="shared" si="82"/>
        <v/>
      </c>
      <c r="DC60" s="224" t="str">
        <f t="shared" si="83"/>
        <v/>
      </c>
      <c r="DD60" s="225"/>
      <c r="DE60" s="115" t="str">
        <f t="shared" si="84"/>
        <v/>
      </c>
      <c r="DF60" s="225" t="str">
        <f t="shared" si="85"/>
        <v/>
      </c>
      <c r="DG60" s="224"/>
      <c r="DH60" s="5" t="str">
        <f t="shared" si="86"/>
        <v/>
      </c>
      <c r="DI60" s="224" t="str">
        <f t="shared" si="87"/>
        <v/>
      </c>
      <c r="DJ60" s="225"/>
      <c r="DK60" s="115" t="str">
        <f t="shared" si="88"/>
        <v/>
      </c>
      <c r="DL60" s="225" t="str">
        <f t="shared" si="89"/>
        <v/>
      </c>
      <c r="DM60" s="224"/>
      <c r="DN60" s="5" t="str">
        <f t="shared" si="90"/>
        <v/>
      </c>
      <c r="DO60" s="224" t="str">
        <f t="shared" si="91"/>
        <v/>
      </c>
      <c r="DP60" s="225"/>
      <c r="DQ60" s="115" t="str">
        <f t="shared" si="92"/>
        <v/>
      </c>
      <c r="DR60" s="225" t="str">
        <f t="shared" si="93"/>
        <v/>
      </c>
      <c r="DS60" s="224"/>
      <c r="DT60" s="5" t="str">
        <f t="shared" si="94"/>
        <v/>
      </c>
      <c r="DU60" s="224" t="str">
        <f t="shared" si="95"/>
        <v/>
      </c>
      <c r="DV60" s="225"/>
      <c r="DW60" s="115" t="str">
        <f t="shared" si="96"/>
        <v/>
      </c>
      <c r="DX60" s="225" t="str">
        <f t="shared" si="97"/>
        <v/>
      </c>
      <c r="DY60" s="224"/>
      <c r="DZ60" s="5" t="str">
        <f t="shared" si="98"/>
        <v/>
      </c>
      <c r="EA60" s="224" t="str">
        <f t="shared" si="99"/>
        <v/>
      </c>
      <c r="EB60" s="225"/>
      <c r="EC60" s="115" t="str">
        <f t="shared" si="100"/>
        <v/>
      </c>
      <c r="ED60" s="225" t="str">
        <f t="shared" si="101"/>
        <v/>
      </c>
      <c r="EE60" s="224"/>
      <c r="EF60" s="5" t="str">
        <f t="shared" si="102"/>
        <v/>
      </c>
      <c r="EG60" s="224" t="str">
        <f t="shared" si="103"/>
        <v/>
      </c>
      <c r="EH60" s="225"/>
      <c r="EI60" s="115" t="str">
        <f t="shared" si="104"/>
        <v/>
      </c>
      <c r="EJ60" s="225" t="str">
        <f t="shared" si="105"/>
        <v/>
      </c>
      <c r="EK60" s="224"/>
      <c r="EL60" s="5" t="str">
        <f t="shared" si="106"/>
        <v/>
      </c>
      <c r="EM60" s="224" t="str">
        <f t="shared" si="107"/>
        <v/>
      </c>
      <c r="EN60" s="225"/>
      <c r="EO60" s="115" t="str">
        <f t="shared" si="108"/>
        <v/>
      </c>
      <c r="EP60" s="225" t="str">
        <f t="shared" si="109"/>
        <v/>
      </c>
      <c r="EQ60" s="224"/>
      <c r="ER60" s="5" t="str">
        <f t="shared" si="110"/>
        <v/>
      </c>
      <c r="ES60" s="224" t="str">
        <f t="shared" si="111"/>
        <v/>
      </c>
      <c r="ET60" s="225"/>
      <c r="EU60" s="115" t="str">
        <f t="shared" si="112"/>
        <v/>
      </c>
      <c r="EV60" s="225" t="str">
        <f t="shared" si="113"/>
        <v/>
      </c>
      <c r="EW60" s="224"/>
      <c r="EX60" s="5" t="str">
        <f t="shared" si="114"/>
        <v/>
      </c>
      <c r="EY60" s="224" t="str">
        <f t="shared" si="115"/>
        <v/>
      </c>
      <c r="EZ60" s="225"/>
      <c r="FA60" s="115" t="str">
        <f t="shared" si="116"/>
        <v/>
      </c>
      <c r="FB60" s="225" t="str">
        <f t="shared" si="117"/>
        <v/>
      </c>
      <c r="FC60" s="224"/>
      <c r="FD60" s="5" t="str">
        <f t="shared" si="118"/>
        <v/>
      </c>
      <c r="FE60" s="224" t="str">
        <f t="shared" si="119"/>
        <v/>
      </c>
      <c r="FF60" s="225"/>
      <c r="FG60" s="115" t="str">
        <f t="shared" si="120"/>
        <v/>
      </c>
      <c r="FH60" s="225" t="str">
        <f t="shared" si="121"/>
        <v/>
      </c>
      <c r="FI60" s="224"/>
      <c r="FJ60" s="5" t="str">
        <f t="shared" si="122"/>
        <v/>
      </c>
      <c r="FK60" s="224" t="str">
        <f t="shared" si="123"/>
        <v/>
      </c>
      <c r="FL60" s="225"/>
      <c r="FM60" s="115" t="str">
        <f t="shared" si="124"/>
        <v/>
      </c>
      <c r="FN60" s="225" t="str">
        <f t="shared" si="125"/>
        <v/>
      </c>
      <c r="FO60" s="224"/>
      <c r="FP60" s="5" t="str">
        <f t="shared" si="126"/>
        <v/>
      </c>
      <c r="FQ60" s="224" t="str">
        <f t="shared" si="127"/>
        <v/>
      </c>
      <c r="FR60" s="225"/>
      <c r="FS60" s="115" t="str">
        <f t="shared" si="128"/>
        <v/>
      </c>
      <c r="FT60" s="225" t="str">
        <f t="shared" si="129"/>
        <v/>
      </c>
      <c r="FU60" s="253"/>
      <c r="FV60" s="253"/>
      <c r="FW60" s="253"/>
      <c r="FX60" s="253"/>
      <c r="FY60" s="253"/>
    </row>
    <row r="61" spans="1:181" s="14" customFormat="1" x14ac:dyDescent="0.25">
      <c r="A61" s="2" t="str">
        <f t="shared" si="27"/>
        <v/>
      </c>
      <c r="B61" s="2"/>
      <c r="C61" s="82"/>
      <c r="D61" s="109"/>
      <c r="E61" s="101"/>
      <c r="F61" s="2"/>
      <c r="G61" s="76"/>
      <c r="H61" s="114" t="str">
        <f t="shared" si="0"/>
        <v/>
      </c>
      <c r="I61" s="114" t="str">
        <f t="shared" si="1"/>
        <v/>
      </c>
      <c r="J61" s="114" t="str">
        <f t="shared" si="2"/>
        <v/>
      </c>
      <c r="K61" s="114" t="str">
        <f t="shared" si="3"/>
        <v/>
      </c>
      <c r="L61" s="114" t="str">
        <f t="shared" si="4"/>
        <v/>
      </c>
      <c r="M61" s="114" t="str">
        <f t="shared" si="5"/>
        <v/>
      </c>
      <c r="N61" s="114" t="str">
        <f t="shared" si="6"/>
        <v/>
      </c>
      <c r="O61" s="114" t="str">
        <f t="shared" si="7"/>
        <v/>
      </c>
      <c r="P61" s="93" t="str">
        <f t="shared" si="8"/>
        <v/>
      </c>
      <c r="Q61" s="93" t="str">
        <f t="shared" si="9"/>
        <v/>
      </c>
      <c r="R61" s="93" t="str">
        <f t="shared" si="10"/>
        <v/>
      </c>
      <c r="S61" s="93" t="str">
        <f t="shared" si="11"/>
        <v/>
      </c>
      <c r="T61" s="93" t="str">
        <f t="shared" si="12"/>
        <v/>
      </c>
      <c r="U61" s="93" t="str">
        <f t="shared" si="13"/>
        <v/>
      </c>
      <c r="V61" s="93" t="str">
        <f t="shared" si="14"/>
        <v/>
      </c>
      <c r="W61" s="93" t="str">
        <f t="shared" si="15"/>
        <v/>
      </c>
      <c r="X61" s="93" t="str">
        <f t="shared" si="16"/>
        <v/>
      </c>
      <c r="Y61" s="93" t="str">
        <f t="shared" si="17"/>
        <v/>
      </c>
      <c r="Z61" s="93" t="str">
        <f t="shared" si="18"/>
        <v/>
      </c>
      <c r="AA61" s="93" t="str">
        <f t="shared" si="19"/>
        <v/>
      </c>
      <c r="AB61" s="93" t="str">
        <f t="shared" si="20"/>
        <v/>
      </c>
      <c r="AC61" s="93" t="str">
        <f t="shared" si="21"/>
        <v/>
      </c>
      <c r="AD61" s="93" t="str">
        <f t="shared" si="22"/>
        <v/>
      </c>
      <c r="AE61" s="93" t="str">
        <f t="shared" si="23"/>
        <v/>
      </c>
      <c r="AF61" s="93" t="str">
        <f t="shared" si="24"/>
        <v/>
      </c>
      <c r="AG61" s="93" t="str">
        <f t="shared" si="28"/>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224"/>
      <c r="BF61" s="74" t="str">
        <f t="shared" si="130"/>
        <v/>
      </c>
      <c r="BG61" s="36" t="str">
        <f t="shared" si="131"/>
        <v/>
      </c>
      <c r="BH61" s="225"/>
      <c r="BI61" s="75" t="str">
        <f t="shared" si="52"/>
        <v/>
      </c>
      <c r="BJ61" s="37" t="str">
        <f t="shared" si="53"/>
        <v/>
      </c>
      <c r="BK61" s="224"/>
      <c r="BL61" s="74" t="str">
        <f t="shared" si="54"/>
        <v/>
      </c>
      <c r="BM61" s="36" t="str">
        <f t="shared" si="55"/>
        <v/>
      </c>
      <c r="BN61" s="225"/>
      <c r="BO61" s="75" t="str">
        <f t="shared" si="56"/>
        <v/>
      </c>
      <c r="BP61" s="37" t="str">
        <f t="shared" si="57"/>
        <v/>
      </c>
      <c r="BQ61" s="224"/>
      <c r="BR61" s="74" t="str">
        <f t="shared" si="58"/>
        <v/>
      </c>
      <c r="BS61" s="36" t="str">
        <f t="shared" si="59"/>
        <v/>
      </c>
      <c r="BT61" s="225"/>
      <c r="BU61" s="75" t="str">
        <f t="shared" si="60"/>
        <v/>
      </c>
      <c r="BV61" s="37" t="str">
        <f t="shared" si="61"/>
        <v/>
      </c>
      <c r="BW61" s="224"/>
      <c r="BX61" s="74" t="str">
        <f t="shared" si="62"/>
        <v/>
      </c>
      <c r="BY61" s="36" t="str">
        <f t="shared" si="63"/>
        <v/>
      </c>
      <c r="BZ61" s="225"/>
      <c r="CA61" s="75" t="str">
        <f t="shared" si="64"/>
        <v/>
      </c>
      <c r="CB61" s="37" t="str">
        <f t="shared" si="65"/>
        <v/>
      </c>
      <c r="CC61" s="224"/>
      <c r="CD61" s="74" t="str">
        <f t="shared" si="66"/>
        <v/>
      </c>
      <c r="CE61" s="36" t="str">
        <f t="shared" si="67"/>
        <v/>
      </c>
      <c r="CF61" s="225"/>
      <c r="CG61" s="115" t="str">
        <f t="shared" si="68"/>
        <v/>
      </c>
      <c r="CH61" s="225" t="str">
        <f t="shared" si="69"/>
        <v/>
      </c>
      <c r="CI61" s="224"/>
      <c r="CJ61" s="5" t="str">
        <f t="shared" si="70"/>
        <v/>
      </c>
      <c r="CK61" s="224" t="str">
        <f t="shared" si="71"/>
        <v/>
      </c>
      <c r="CL61" s="225"/>
      <c r="CM61" s="115" t="str">
        <f t="shared" si="72"/>
        <v/>
      </c>
      <c r="CN61" s="225" t="str">
        <f t="shared" si="73"/>
        <v/>
      </c>
      <c r="CO61" s="224"/>
      <c r="CP61" s="5" t="str">
        <f t="shared" si="74"/>
        <v/>
      </c>
      <c r="CQ61" s="224" t="str">
        <f t="shared" si="75"/>
        <v/>
      </c>
      <c r="CR61" s="225"/>
      <c r="CS61" s="115" t="str">
        <f t="shared" si="76"/>
        <v/>
      </c>
      <c r="CT61" s="225" t="str">
        <f t="shared" si="77"/>
        <v/>
      </c>
      <c r="CU61" s="224"/>
      <c r="CV61" s="5" t="str">
        <f t="shared" si="78"/>
        <v/>
      </c>
      <c r="CW61" s="224" t="str">
        <f t="shared" si="79"/>
        <v/>
      </c>
      <c r="CX61" s="225"/>
      <c r="CY61" s="115" t="str">
        <f t="shared" si="80"/>
        <v/>
      </c>
      <c r="CZ61" s="225" t="str">
        <f t="shared" si="81"/>
        <v/>
      </c>
      <c r="DA61" s="224"/>
      <c r="DB61" s="5" t="str">
        <f t="shared" si="82"/>
        <v/>
      </c>
      <c r="DC61" s="224" t="str">
        <f t="shared" si="83"/>
        <v/>
      </c>
      <c r="DD61" s="225"/>
      <c r="DE61" s="115" t="str">
        <f t="shared" si="84"/>
        <v/>
      </c>
      <c r="DF61" s="225" t="str">
        <f t="shared" si="85"/>
        <v/>
      </c>
      <c r="DG61" s="224"/>
      <c r="DH61" s="5" t="str">
        <f t="shared" si="86"/>
        <v/>
      </c>
      <c r="DI61" s="224" t="str">
        <f t="shared" si="87"/>
        <v/>
      </c>
      <c r="DJ61" s="225"/>
      <c r="DK61" s="115" t="str">
        <f t="shared" si="88"/>
        <v/>
      </c>
      <c r="DL61" s="225" t="str">
        <f t="shared" si="89"/>
        <v/>
      </c>
      <c r="DM61" s="224"/>
      <c r="DN61" s="5" t="str">
        <f t="shared" si="90"/>
        <v/>
      </c>
      <c r="DO61" s="224" t="str">
        <f t="shared" si="91"/>
        <v/>
      </c>
      <c r="DP61" s="225"/>
      <c r="DQ61" s="115" t="str">
        <f t="shared" si="92"/>
        <v/>
      </c>
      <c r="DR61" s="225" t="str">
        <f t="shared" si="93"/>
        <v/>
      </c>
      <c r="DS61" s="224"/>
      <c r="DT61" s="5" t="str">
        <f t="shared" si="94"/>
        <v/>
      </c>
      <c r="DU61" s="224" t="str">
        <f t="shared" si="95"/>
        <v/>
      </c>
      <c r="DV61" s="225"/>
      <c r="DW61" s="115" t="str">
        <f t="shared" si="96"/>
        <v/>
      </c>
      <c r="DX61" s="225" t="str">
        <f t="shared" si="97"/>
        <v/>
      </c>
      <c r="DY61" s="224"/>
      <c r="DZ61" s="5" t="str">
        <f t="shared" si="98"/>
        <v/>
      </c>
      <c r="EA61" s="224" t="str">
        <f t="shared" si="99"/>
        <v/>
      </c>
      <c r="EB61" s="225"/>
      <c r="EC61" s="115" t="str">
        <f t="shared" si="100"/>
        <v/>
      </c>
      <c r="ED61" s="225" t="str">
        <f t="shared" si="101"/>
        <v/>
      </c>
      <c r="EE61" s="224"/>
      <c r="EF61" s="5" t="str">
        <f t="shared" si="102"/>
        <v/>
      </c>
      <c r="EG61" s="224" t="str">
        <f t="shared" si="103"/>
        <v/>
      </c>
      <c r="EH61" s="225"/>
      <c r="EI61" s="115" t="str">
        <f t="shared" si="104"/>
        <v/>
      </c>
      <c r="EJ61" s="225" t="str">
        <f t="shared" si="105"/>
        <v/>
      </c>
      <c r="EK61" s="224"/>
      <c r="EL61" s="5" t="str">
        <f t="shared" si="106"/>
        <v/>
      </c>
      <c r="EM61" s="224" t="str">
        <f t="shared" si="107"/>
        <v/>
      </c>
      <c r="EN61" s="225"/>
      <c r="EO61" s="115" t="str">
        <f t="shared" si="108"/>
        <v/>
      </c>
      <c r="EP61" s="225" t="str">
        <f t="shared" si="109"/>
        <v/>
      </c>
      <c r="EQ61" s="224"/>
      <c r="ER61" s="5" t="str">
        <f t="shared" si="110"/>
        <v/>
      </c>
      <c r="ES61" s="224" t="str">
        <f t="shared" si="111"/>
        <v/>
      </c>
      <c r="ET61" s="225"/>
      <c r="EU61" s="115" t="str">
        <f t="shared" si="112"/>
        <v/>
      </c>
      <c r="EV61" s="225" t="str">
        <f t="shared" si="113"/>
        <v/>
      </c>
      <c r="EW61" s="224"/>
      <c r="EX61" s="5" t="str">
        <f t="shared" si="114"/>
        <v/>
      </c>
      <c r="EY61" s="224" t="str">
        <f t="shared" si="115"/>
        <v/>
      </c>
      <c r="EZ61" s="225"/>
      <c r="FA61" s="115" t="str">
        <f t="shared" si="116"/>
        <v/>
      </c>
      <c r="FB61" s="225" t="str">
        <f t="shared" si="117"/>
        <v/>
      </c>
      <c r="FC61" s="224"/>
      <c r="FD61" s="5" t="str">
        <f t="shared" si="118"/>
        <v/>
      </c>
      <c r="FE61" s="224" t="str">
        <f t="shared" si="119"/>
        <v/>
      </c>
      <c r="FF61" s="225"/>
      <c r="FG61" s="115" t="str">
        <f t="shared" si="120"/>
        <v/>
      </c>
      <c r="FH61" s="225" t="str">
        <f t="shared" si="121"/>
        <v/>
      </c>
      <c r="FI61" s="224"/>
      <c r="FJ61" s="5" t="str">
        <f t="shared" si="122"/>
        <v/>
      </c>
      <c r="FK61" s="224" t="str">
        <f t="shared" si="123"/>
        <v/>
      </c>
      <c r="FL61" s="225"/>
      <c r="FM61" s="115" t="str">
        <f t="shared" si="124"/>
        <v/>
      </c>
      <c r="FN61" s="225" t="str">
        <f t="shared" si="125"/>
        <v/>
      </c>
      <c r="FO61" s="224"/>
      <c r="FP61" s="5" t="str">
        <f t="shared" si="126"/>
        <v/>
      </c>
      <c r="FQ61" s="224" t="str">
        <f t="shared" si="127"/>
        <v/>
      </c>
      <c r="FR61" s="225"/>
      <c r="FS61" s="115" t="str">
        <f t="shared" si="128"/>
        <v/>
      </c>
      <c r="FT61" s="225" t="str">
        <f t="shared" si="129"/>
        <v/>
      </c>
      <c r="FU61" s="253"/>
      <c r="FV61" s="253"/>
      <c r="FW61" s="253"/>
      <c r="FX61" s="253"/>
      <c r="FY61" s="253"/>
    </row>
    <row r="62" spans="1:181" s="14" customFormat="1" x14ac:dyDescent="0.25">
      <c r="A62" s="2" t="str">
        <f t="shared" si="27"/>
        <v/>
      </c>
      <c r="B62" s="2"/>
      <c r="C62" s="82"/>
      <c r="D62" s="109"/>
      <c r="E62" s="101"/>
      <c r="F62" s="2"/>
      <c r="G62" s="76"/>
      <c r="H62" s="114" t="str">
        <f t="shared" si="0"/>
        <v/>
      </c>
      <c r="I62" s="114" t="str">
        <f t="shared" si="1"/>
        <v/>
      </c>
      <c r="J62" s="114" t="str">
        <f t="shared" si="2"/>
        <v/>
      </c>
      <c r="K62" s="114" t="str">
        <f t="shared" si="3"/>
        <v/>
      </c>
      <c r="L62" s="114" t="str">
        <f t="shared" si="4"/>
        <v/>
      </c>
      <c r="M62" s="114" t="str">
        <f t="shared" si="5"/>
        <v/>
      </c>
      <c r="N62" s="114" t="str">
        <f t="shared" si="6"/>
        <v/>
      </c>
      <c r="O62" s="114" t="str">
        <f t="shared" si="7"/>
        <v/>
      </c>
      <c r="P62" s="93" t="str">
        <f t="shared" si="8"/>
        <v/>
      </c>
      <c r="Q62" s="93" t="str">
        <f t="shared" si="9"/>
        <v/>
      </c>
      <c r="R62" s="93" t="str">
        <f t="shared" si="10"/>
        <v/>
      </c>
      <c r="S62" s="93" t="str">
        <f t="shared" si="11"/>
        <v/>
      </c>
      <c r="T62" s="93" t="str">
        <f t="shared" si="12"/>
        <v/>
      </c>
      <c r="U62" s="93" t="str">
        <f t="shared" si="13"/>
        <v/>
      </c>
      <c r="V62" s="93" t="str">
        <f t="shared" si="14"/>
        <v/>
      </c>
      <c r="W62" s="93" t="str">
        <f t="shared" si="15"/>
        <v/>
      </c>
      <c r="X62" s="93" t="str">
        <f t="shared" si="16"/>
        <v/>
      </c>
      <c r="Y62" s="93" t="str">
        <f t="shared" si="17"/>
        <v/>
      </c>
      <c r="Z62" s="93" t="str">
        <f t="shared" si="18"/>
        <v/>
      </c>
      <c r="AA62" s="93" t="str">
        <f t="shared" si="19"/>
        <v/>
      </c>
      <c r="AB62" s="93" t="str">
        <f t="shared" si="20"/>
        <v/>
      </c>
      <c r="AC62" s="93" t="str">
        <f t="shared" si="21"/>
        <v/>
      </c>
      <c r="AD62" s="93" t="str">
        <f t="shared" si="22"/>
        <v/>
      </c>
      <c r="AE62" s="93" t="str">
        <f t="shared" si="23"/>
        <v/>
      </c>
      <c r="AF62" s="93" t="str">
        <f t="shared" si="24"/>
        <v/>
      </c>
      <c r="AG62" s="93" t="str">
        <f t="shared" si="28"/>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224"/>
      <c r="BF62" s="74" t="str">
        <f t="shared" si="130"/>
        <v/>
      </c>
      <c r="BG62" s="36" t="str">
        <f t="shared" si="131"/>
        <v/>
      </c>
      <c r="BH62" s="225"/>
      <c r="BI62" s="75" t="str">
        <f t="shared" si="52"/>
        <v/>
      </c>
      <c r="BJ62" s="37" t="str">
        <f t="shared" si="53"/>
        <v/>
      </c>
      <c r="BK62" s="224"/>
      <c r="BL62" s="74" t="str">
        <f t="shared" si="54"/>
        <v/>
      </c>
      <c r="BM62" s="36" t="str">
        <f t="shared" si="55"/>
        <v/>
      </c>
      <c r="BN62" s="225"/>
      <c r="BO62" s="75" t="str">
        <f t="shared" si="56"/>
        <v/>
      </c>
      <c r="BP62" s="37" t="str">
        <f t="shared" si="57"/>
        <v/>
      </c>
      <c r="BQ62" s="224"/>
      <c r="BR62" s="74" t="str">
        <f t="shared" si="58"/>
        <v/>
      </c>
      <c r="BS62" s="36" t="str">
        <f t="shared" si="59"/>
        <v/>
      </c>
      <c r="BT62" s="225"/>
      <c r="BU62" s="75" t="str">
        <f t="shared" si="60"/>
        <v/>
      </c>
      <c r="BV62" s="37" t="str">
        <f t="shared" si="61"/>
        <v/>
      </c>
      <c r="BW62" s="224"/>
      <c r="BX62" s="74" t="str">
        <f t="shared" si="62"/>
        <v/>
      </c>
      <c r="BY62" s="36" t="str">
        <f t="shared" si="63"/>
        <v/>
      </c>
      <c r="BZ62" s="225"/>
      <c r="CA62" s="75" t="str">
        <f t="shared" si="64"/>
        <v/>
      </c>
      <c r="CB62" s="37" t="str">
        <f t="shared" si="65"/>
        <v/>
      </c>
      <c r="CC62" s="224"/>
      <c r="CD62" s="74" t="str">
        <f t="shared" si="66"/>
        <v/>
      </c>
      <c r="CE62" s="36" t="str">
        <f t="shared" si="67"/>
        <v/>
      </c>
      <c r="CF62" s="225"/>
      <c r="CG62" s="115" t="str">
        <f t="shared" si="68"/>
        <v/>
      </c>
      <c r="CH62" s="225" t="str">
        <f t="shared" si="69"/>
        <v/>
      </c>
      <c r="CI62" s="224"/>
      <c r="CJ62" s="5" t="str">
        <f t="shared" si="70"/>
        <v/>
      </c>
      <c r="CK62" s="224" t="str">
        <f t="shared" si="71"/>
        <v/>
      </c>
      <c r="CL62" s="225"/>
      <c r="CM62" s="115" t="str">
        <f t="shared" si="72"/>
        <v/>
      </c>
      <c r="CN62" s="225" t="str">
        <f t="shared" si="73"/>
        <v/>
      </c>
      <c r="CO62" s="224"/>
      <c r="CP62" s="5" t="str">
        <f t="shared" si="74"/>
        <v/>
      </c>
      <c r="CQ62" s="224" t="str">
        <f t="shared" si="75"/>
        <v/>
      </c>
      <c r="CR62" s="225"/>
      <c r="CS62" s="115" t="str">
        <f t="shared" si="76"/>
        <v/>
      </c>
      <c r="CT62" s="225" t="str">
        <f t="shared" si="77"/>
        <v/>
      </c>
      <c r="CU62" s="224"/>
      <c r="CV62" s="5" t="str">
        <f t="shared" si="78"/>
        <v/>
      </c>
      <c r="CW62" s="224" t="str">
        <f t="shared" si="79"/>
        <v/>
      </c>
      <c r="CX62" s="225"/>
      <c r="CY62" s="115" t="str">
        <f t="shared" si="80"/>
        <v/>
      </c>
      <c r="CZ62" s="225" t="str">
        <f t="shared" si="81"/>
        <v/>
      </c>
      <c r="DA62" s="224"/>
      <c r="DB62" s="5" t="str">
        <f t="shared" si="82"/>
        <v/>
      </c>
      <c r="DC62" s="224" t="str">
        <f t="shared" si="83"/>
        <v/>
      </c>
      <c r="DD62" s="225"/>
      <c r="DE62" s="115" t="str">
        <f t="shared" si="84"/>
        <v/>
      </c>
      <c r="DF62" s="225" t="str">
        <f t="shared" si="85"/>
        <v/>
      </c>
      <c r="DG62" s="224"/>
      <c r="DH62" s="5" t="str">
        <f t="shared" si="86"/>
        <v/>
      </c>
      <c r="DI62" s="224" t="str">
        <f t="shared" si="87"/>
        <v/>
      </c>
      <c r="DJ62" s="225"/>
      <c r="DK62" s="115" t="str">
        <f t="shared" si="88"/>
        <v/>
      </c>
      <c r="DL62" s="225" t="str">
        <f t="shared" si="89"/>
        <v/>
      </c>
      <c r="DM62" s="224"/>
      <c r="DN62" s="5" t="str">
        <f t="shared" si="90"/>
        <v/>
      </c>
      <c r="DO62" s="224" t="str">
        <f t="shared" si="91"/>
        <v/>
      </c>
      <c r="DP62" s="225"/>
      <c r="DQ62" s="115" t="str">
        <f t="shared" si="92"/>
        <v/>
      </c>
      <c r="DR62" s="225" t="str">
        <f t="shared" si="93"/>
        <v/>
      </c>
      <c r="DS62" s="224"/>
      <c r="DT62" s="5" t="str">
        <f t="shared" si="94"/>
        <v/>
      </c>
      <c r="DU62" s="224" t="str">
        <f t="shared" si="95"/>
        <v/>
      </c>
      <c r="DV62" s="225"/>
      <c r="DW62" s="115" t="str">
        <f t="shared" si="96"/>
        <v/>
      </c>
      <c r="DX62" s="225" t="str">
        <f t="shared" si="97"/>
        <v/>
      </c>
      <c r="DY62" s="224"/>
      <c r="DZ62" s="5" t="str">
        <f t="shared" si="98"/>
        <v/>
      </c>
      <c r="EA62" s="224" t="str">
        <f t="shared" si="99"/>
        <v/>
      </c>
      <c r="EB62" s="225"/>
      <c r="EC62" s="115" t="str">
        <f t="shared" si="100"/>
        <v/>
      </c>
      <c r="ED62" s="225" t="str">
        <f t="shared" si="101"/>
        <v/>
      </c>
      <c r="EE62" s="224"/>
      <c r="EF62" s="5" t="str">
        <f t="shared" si="102"/>
        <v/>
      </c>
      <c r="EG62" s="224" t="str">
        <f t="shared" si="103"/>
        <v/>
      </c>
      <c r="EH62" s="225"/>
      <c r="EI62" s="115" t="str">
        <f t="shared" si="104"/>
        <v/>
      </c>
      <c r="EJ62" s="225" t="str">
        <f t="shared" si="105"/>
        <v/>
      </c>
      <c r="EK62" s="224"/>
      <c r="EL62" s="5" t="str">
        <f t="shared" si="106"/>
        <v/>
      </c>
      <c r="EM62" s="224" t="str">
        <f t="shared" si="107"/>
        <v/>
      </c>
      <c r="EN62" s="225"/>
      <c r="EO62" s="115" t="str">
        <f t="shared" si="108"/>
        <v/>
      </c>
      <c r="EP62" s="225" t="str">
        <f t="shared" si="109"/>
        <v/>
      </c>
      <c r="EQ62" s="224"/>
      <c r="ER62" s="5" t="str">
        <f t="shared" si="110"/>
        <v/>
      </c>
      <c r="ES62" s="224" t="str">
        <f t="shared" si="111"/>
        <v/>
      </c>
      <c r="ET62" s="225"/>
      <c r="EU62" s="115" t="str">
        <f t="shared" si="112"/>
        <v/>
      </c>
      <c r="EV62" s="225" t="str">
        <f t="shared" si="113"/>
        <v/>
      </c>
      <c r="EW62" s="224"/>
      <c r="EX62" s="5" t="str">
        <f t="shared" si="114"/>
        <v/>
      </c>
      <c r="EY62" s="224" t="str">
        <f t="shared" si="115"/>
        <v/>
      </c>
      <c r="EZ62" s="225"/>
      <c r="FA62" s="115" t="str">
        <f t="shared" si="116"/>
        <v/>
      </c>
      <c r="FB62" s="225" t="str">
        <f t="shared" si="117"/>
        <v/>
      </c>
      <c r="FC62" s="224"/>
      <c r="FD62" s="5" t="str">
        <f t="shared" si="118"/>
        <v/>
      </c>
      <c r="FE62" s="224" t="str">
        <f t="shared" si="119"/>
        <v/>
      </c>
      <c r="FF62" s="225"/>
      <c r="FG62" s="115" t="str">
        <f t="shared" si="120"/>
        <v/>
      </c>
      <c r="FH62" s="225" t="str">
        <f t="shared" si="121"/>
        <v/>
      </c>
      <c r="FI62" s="224"/>
      <c r="FJ62" s="5" t="str">
        <f t="shared" si="122"/>
        <v/>
      </c>
      <c r="FK62" s="224" t="str">
        <f t="shared" si="123"/>
        <v/>
      </c>
      <c r="FL62" s="225"/>
      <c r="FM62" s="115" t="str">
        <f t="shared" si="124"/>
        <v/>
      </c>
      <c r="FN62" s="225" t="str">
        <f t="shared" si="125"/>
        <v/>
      </c>
      <c r="FO62" s="224"/>
      <c r="FP62" s="5" t="str">
        <f t="shared" si="126"/>
        <v/>
      </c>
      <c r="FQ62" s="224" t="str">
        <f t="shared" si="127"/>
        <v/>
      </c>
      <c r="FR62" s="225"/>
      <c r="FS62" s="115" t="str">
        <f t="shared" si="128"/>
        <v/>
      </c>
      <c r="FT62" s="225" t="str">
        <f t="shared" si="129"/>
        <v/>
      </c>
      <c r="FU62" s="253"/>
      <c r="FV62" s="253"/>
      <c r="FW62" s="253"/>
      <c r="FX62" s="253"/>
      <c r="FY62" s="253"/>
    </row>
    <row r="63" spans="1:181" s="3" customFormat="1" x14ac:dyDescent="0.25">
      <c r="A63" s="2" t="str">
        <f t="shared" si="27"/>
        <v/>
      </c>
      <c r="B63" s="2"/>
      <c r="C63" s="82"/>
      <c r="D63" s="109"/>
      <c r="E63" s="101"/>
      <c r="F63" s="2"/>
      <c r="G63" s="76"/>
      <c r="H63" s="114" t="str">
        <f t="shared" si="0"/>
        <v/>
      </c>
      <c r="I63" s="114" t="str">
        <f t="shared" si="1"/>
        <v/>
      </c>
      <c r="J63" s="114" t="str">
        <f t="shared" si="2"/>
        <v/>
      </c>
      <c r="K63" s="114" t="str">
        <f t="shared" si="3"/>
        <v/>
      </c>
      <c r="L63" s="114" t="str">
        <f t="shared" si="4"/>
        <v/>
      </c>
      <c r="M63" s="114" t="str">
        <f t="shared" si="5"/>
        <v/>
      </c>
      <c r="N63" s="114" t="str">
        <f t="shared" si="6"/>
        <v/>
      </c>
      <c r="O63" s="114" t="str">
        <f t="shared" si="7"/>
        <v/>
      </c>
      <c r="P63" s="93" t="str">
        <f t="shared" si="8"/>
        <v/>
      </c>
      <c r="Q63" s="93" t="str">
        <f t="shared" si="9"/>
        <v/>
      </c>
      <c r="R63" s="93" t="str">
        <f t="shared" si="10"/>
        <v/>
      </c>
      <c r="S63" s="93" t="str">
        <f t="shared" si="11"/>
        <v/>
      </c>
      <c r="T63" s="93" t="str">
        <f t="shared" si="12"/>
        <v/>
      </c>
      <c r="U63" s="93" t="str">
        <f t="shared" si="13"/>
        <v/>
      </c>
      <c r="V63" s="93" t="str">
        <f t="shared" si="14"/>
        <v/>
      </c>
      <c r="W63" s="93" t="str">
        <f t="shared" si="15"/>
        <v/>
      </c>
      <c r="X63" s="93" t="str">
        <f t="shared" si="16"/>
        <v/>
      </c>
      <c r="Y63" s="93" t="str">
        <f t="shared" si="17"/>
        <v/>
      </c>
      <c r="Z63" s="93" t="str">
        <f t="shared" si="18"/>
        <v/>
      </c>
      <c r="AA63" s="93" t="str">
        <f t="shared" si="19"/>
        <v/>
      </c>
      <c r="AB63" s="93" t="str">
        <f t="shared" si="20"/>
        <v/>
      </c>
      <c r="AC63" s="93" t="str">
        <f t="shared" si="21"/>
        <v/>
      </c>
      <c r="AD63" s="93" t="str">
        <f t="shared" si="22"/>
        <v/>
      </c>
      <c r="AE63" s="93" t="str">
        <f t="shared" si="23"/>
        <v/>
      </c>
      <c r="AF63" s="93" t="str">
        <f t="shared" si="24"/>
        <v/>
      </c>
      <c r="AG63" s="93" t="str">
        <f t="shared" si="28"/>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224"/>
      <c r="BF63" s="74" t="str">
        <f t="shared" si="130"/>
        <v/>
      </c>
      <c r="BG63" s="36" t="str">
        <f t="shared" si="131"/>
        <v/>
      </c>
      <c r="BH63" s="225"/>
      <c r="BI63" s="75" t="str">
        <f t="shared" si="52"/>
        <v/>
      </c>
      <c r="BJ63" s="37" t="str">
        <f t="shared" si="53"/>
        <v/>
      </c>
      <c r="BK63" s="224"/>
      <c r="BL63" s="74" t="str">
        <f t="shared" si="54"/>
        <v/>
      </c>
      <c r="BM63" s="36" t="str">
        <f t="shared" si="55"/>
        <v/>
      </c>
      <c r="BN63" s="225"/>
      <c r="BO63" s="75" t="str">
        <f t="shared" si="56"/>
        <v/>
      </c>
      <c r="BP63" s="37" t="str">
        <f t="shared" si="57"/>
        <v/>
      </c>
      <c r="BQ63" s="224"/>
      <c r="BR63" s="74" t="str">
        <f t="shared" si="58"/>
        <v/>
      </c>
      <c r="BS63" s="36" t="str">
        <f t="shared" si="59"/>
        <v/>
      </c>
      <c r="BT63" s="225"/>
      <c r="BU63" s="75" t="str">
        <f t="shared" si="60"/>
        <v/>
      </c>
      <c r="BV63" s="37" t="str">
        <f t="shared" si="61"/>
        <v/>
      </c>
      <c r="BW63" s="224"/>
      <c r="BX63" s="74" t="str">
        <f t="shared" si="62"/>
        <v/>
      </c>
      <c r="BY63" s="36" t="str">
        <f t="shared" si="63"/>
        <v/>
      </c>
      <c r="BZ63" s="225"/>
      <c r="CA63" s="75" t="str">
        <f t="shared" si="64"/>
        <v/>
      </c>
      <c r="CB63" s="37" t="str">
        <f t="shared" si="65"/>
        <v/>
      </c>
      <c r="CC63" s="224"/>
      <c r="CD63" s="74" t="str">
        <f t="shared" si="66"/>
        <v/>
      </c>
      <c r="CE63" s="36" t="str">
        <f t="shared" si="67"/>
        <v/>
      </c>
      <c r="CF63" s="225"/>
      <c r="CG63" s="115" t="str">
        <f t="shared" si="68"/>
        <v/>
      </c>
      <c r="CH63" s="225" t="str">
        <f t="shared" si="69"/>
        <v/>
      </c>
      <c r="CI63" s="224"/>
      <c r="CJ63" s="5" t="str">
        <f t="shared" si="70"/>
        <v/>
      </c>
      <c r="CK63" s="224" t="str">
        <f t="shared" si="71"/>
        <v/>
      </c>
      <c r="CL63" s="225"/>
      <c r="CM63" s="115" t="str">
        <f t="shared" si="72"/>
        <v/>
      </c>
      <c r="CN63" s="225" t="str">
        <f t="shared" si="73"/>
        <v/>
      </c>
      <c r="CO63" s="224"/>
      <c r="CP63" s="5" t="str">
        <f t="shared" si="74"/>
        <v/>
      </c>
      <c r="CQ63" s="224" t="str">
        <f t="shared" si="75"/>
        <v/>
      </c>
      <c r="CR63" s="225"/>
      <c r="CS63" s="115" t="str">
        <f t="shared" si="76"/>
        <v/>
      </c>
      <c r="CT63" s="225" t="str">
        <f t="shared" si="77"/>
        <v/>
      </c>
      <c r="CU63" s="224"/>
      <c r="CV63" s="5" t="str">
        <f t="shared" si="78"/>
        <v/>
      </c>
      <c r="CW63" s="224" t="str">
        <f t="shared" si="79"/>
        <v/>
      </c>
      <c r="CX63" s="225"/>
      <c r="CY63" s="115" t="str">
        <f t="shared" si="80"/>
        <v/>
      </c>
      <c r="CZ63" s="225" t="str">
        <f t="shared" si="81"/>
        <v/>
      </c>
      <c r="DA63" s="224"/>
      <c r="DB63" s="5" t="str">
        <f t="shared" si="82"/>
        <v/>
      </c>
      <c r="DC63" s="224" t="str">
        <f t="shared" si="83"/>
        <v/>
      </c>
      <c r="DD63" s="225"/>
      <c r="DE63" s="115" t="str">
        <f t="shared" si="84"/>
        <v/>
      </c>
      <c r="DF63" s="225" t="str">
        <f t="shared" si="85"/>
        <v/>
      </c>
      <c r="DG63" s="224"/>
      <c r="DH63" s="5" t="str">
        <f t="shared" si="86"/>
        <v/>
      </c>
      <c r="DI63" s="224" t="str">
        <f t="shared" si="87"/>
        <v/>
      </c>
      <c r="DJ63" s="225"/>
      <c r="DK63" s="115" t="str">
        <f t="shared" si="88"/>
        <v/>
      </c>
      <c r="DL63" s="225" t="str">
        <f t="shared" si="89"/>
        <v/>
      </c>
      <c r="DM63" s="224"/>
      <c r="DN63" s="5" t="str">
        <f t="shared" si="90"/>
        <v/>
      </c>
      <c r="DO63" s="224" t="str">
        <f t="shared" si="91"/>
        <v/>
      </c>
      <c r="DP63" s="225"/>
      <c r="DQ63" s="115" t="str">
        <f t="shared" si="92"/>
        <v/>
      </c>
      <c r="DR63" s="225" t="str">
        <f t="shared" si="93"/>
        <v/>
      </c>
      <c r="DS63" s="224"/>
      <c r="DT63" s="5" t="str">
        <f t="shared" si="94"/>
        <v/>
      </c>
      <c r="DU63" s="224" t="str">
        <f t="shared" si="95"/>
        <v/>
      </c>
      <c r="DV63" s="225"/>
      <c r="DW63" s="115" t="str">
        <f t="shared" si="96"/>
        <v/>
      </c>
      <c r="DX63" s="225" t="str">
        <f t="shared" si="97"/>
        <v/>
      </c>
      <c r="DY63" s="224"/>
      <c r="DZ63" s="5" t="str">
        <f t="shared" si="98"/>
        <v/>
      </c>
      <c r="EA63" s="224" t="str">
        <f t="shared" si="99"/>
        <v/>
      </c>
      <c r="EB63" s="225"/>
      <c r="EC63" s="115" t="str">
        <f t="shared" si="100"/>
        <v/>
      </c>
      <c r="ED63" s="225" t="str">
        <f t="shared" si="101"/>
        <v/>
      </c>
      <c r="EE63" s="224"/>
      <c r="EF63" s="5" t="str">
        <f t="shared" si="102"/>
        <v/>
      </c>
      <c r="EG63" s="224" t="str">
        <f t="shared" si="103"/>
        <v/>
      </c>
      <c r="EH63" s="225"/>
      <c r="EI63" s="115" t="str">
        <f t="shared" si="104"/>
        <v/>
      </c>
      <c r="EJ63" s="225" t="str">
        <f t="shared" si="105"/>
        <v/>
      </c>
      <c r="EK63" s="224"/>
      <c r="EL63" s="5" t="str">
        <f t="shared" si="106"/>
        <v/>
      </c>
      <c r="EM63" s="224" t="str">
        <f t="shared" si="107"/>
        <v/>
      </c>
      <c r="EN63" s="225"/>
      <c r="EO63" s="115" t="str">
        <f t="shared" si="108"/>
        <v/>
      </c>
      <c r="EP63" s="225" t="str">
        <f t="shared" si="109"/>
        <v/>
      </c>
      <c r="EQ63" s="224"/>
      <c r="ER63" s="5" t="str">
        <f t="shared" si="110"/>
        <v/>
      </c>
      <c r="ES63" s="224" t="str">
        <f t="shared" si="111"/>
        <v/>
      </c>
      <c r="ET63" s="225"/>
      <c r="EU63" s="115" t="str">
        <f t="shared" si="112"/>
        <v/>
      </c>
      <c r="EV63" s="225" t="str">
        <f t="shared" si="113"/>
        <v/>
      </c>
      <c r="EW63" s="224"/>
      <c r="EX63" s="5" t="str">
        <f t="shared" si="114"/>
        <v/>
      </c>
      <c r="EY63" s="224" t="str">
        <f t="shared" si="115"/>
        <v/>
      </c>
      <c r="EZ63" s="225"/>
      <c r="FA63" s="115" t="str">
        <f t="shared" si="116"/>
        <v/>
      </c>
      <c r="FB63" s="225" t="str">
        <f t="shared" si="117"/>
        <v/>
      </c>
      <c r="FC63" s="224"/>
      <c r="FD63" s="5" t="str">
        <f t="shared" si="118"/>
        <v/>
      </c>
      <c r="FE63" s="224" t="str">
        <f t="shared" si="119"/>
        <v/>
      </c>
      <c r="FF63" s="225"/>
      <c r="FG63" s="115" t="str">
        <f t="shared" si="120"/>
        <v/>
      </c>
      <c r="FH63" s="225" t="str">
        <f t="shared" si="121"/>
        <v/>
      </c>
      <c r="FI63" s="224"/>
      <c r="FJ63" s="5" t="str">
        <f t="shared" si="122"/>
        <v/>
      </c>
      <c r="FK63" s="224" t="str">
        <f t="shared" si="123"/>
        <v/>
      </c>
      <c r="FL63" s="225"/>
      <c r="FM63" s="115" t="str">
        <f t="shared" si="124"/>
        <v/>
      </c>
      <c r="FN63" s="225" t="str">
        <f t="shared" si="125"/>
        <v/>
      </c>
      <c r="FO63" s="224"/>
      <c r="FP63" s="5" t="str">
        <f t="shared" si="126"/>
        <v/>
      </c>
      <c r="FQ63" s="224" t="str">
        <f t="shared" si="127"/>
        <v/>
      </c>
      <c r="FR63" s="225"/>
      <c r="FS63" s="115" t="str">
        <f t="shared" si="128"/>
        <v/>
      </c>
      <c r="FT63" s="225" t="str">
        <f t="shared" si="129"/>
        <v/>
      </c>
      <c r="FU63" s="253"/>
      <c r="FV63" s="253"/>
      <c r="FW63" s="253"/>
      <c r="FX63" s="253"/>
      <c r="FY63" s="253"/>
    </row>
    <row r="64" spans="1:181" s="3" customFormat="1" x14ac:dyDescent="0.25">
      <c r="A64" s="2" t="str">
        <f t="shared" si="27"/>
        <v/>
      </c>
      <c r="B64" s="2"/>
      <c r="C64" s="82"/>
      <c r="D64" s="109"/>
      <c r="E64" s="101"/>
      <c r="F64" s="2"/>
      <c r="G64" s="76"/>
      <c r="H64" s="114" t="str">
        <f t="shared" si="0"/>
        <v/>
      </c>
      <c r="I64" s="114" t="str">
        <f t="shared" si="1"/>
        <v/>
      </c>
      <c r="J64" s="114" t="str">
        <f t="shared" si="2"/>
        <v/>
      </c>
      <c r="K64" s="114" t="str">
        <f t="shared" si="3"/>
        <v/>
      </c>
      <c r="L64" s="114" t="str">
        <f t="shared" si="4"/>
        <v/>
      </c>
      <c r="M64" s="114" t="str">
        <f t="shared" si="5"/>
        <v/>
      </c>
      <c r="N64" s="114" t="str">
        <f t="shared" si="6"/>
        <v/>
      </c>
      <c r="O64" s="114" t="str">
        <f t="shared" si="7"/>
        <v/>
      </c>
      <c r="P64" s="93" t="str">
        <f t="shared" si="8"/>
        <v/>
      </c>
      <c r="Q64" s="93" t="str">
        <f t="shared" si="9"/>
        <v/>
      </c>
      <c r="R64" s="93" t="str">
        <f t="shared" si="10"/>
        <v/>
      </c>
      <c r="S64" s="93" t="str">
        <f t="shared" si="11"/>
        <v/>
      </c>
      <c r="T64" s="93" t="str">
        <f t="shared" si="12"/>
        <v/>
      </c>
      <c r="U64" s="93" t="str">
        <f t="shared" si="13"/>
        <v/>
      </c>
      <c r="V64" s="93" t="str">
        <f t="shared" si="14"/>
        <v/>
      </c>
      <c r="W64" s="93" t="str">
        <f t="shared" si="15"/>
        <v/>
      </c>
      <c r="X64" s="93" t="str">
        <f t="shared" si="16"/>
        <v/>
      </c>
      <c r="Y64" s="93" t="str">
        <f t="shared" si="17"/>
        <v/>
      </c>
      <c r="Z64" s="93" t="str">
        <f t="shared" si="18"/>
        <v/>
      </c>
      <c r="AA64" s="93" t="str">
        <f t="shared" si="19"/>
        <v/>
      </c>
      <c r="AB64" s="93" t="str">
        <f t="shared" si="20"/>
        <v/>
      </c>
      <c r="AC64" s="93" t="str">
        <f t="shared" si="21"/>
        <v/>
      </c>
      <c r="AD64" s="93" t="str">
        <f t="shared" si="22"/>
        <v/>
      </c>
      <c r="AE64" s="93" t="str">
        <f t="shared" si="23"/>
        <v/>
      </c>
      <c r="AF64" s="93" t="str">
        <f t="shared" si="24"/>
        <v/>
      </c>
      <c r="AG64" s="93" t="str">
        <f t="shared" si="28"/>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224"/>
      <c r="BF64" s="74" t="str">
        <f t="shared" si="130"/>
        <v/>
      </c>
      <c r="BG64" s="36" t="str">
        <f t="shared" si="131"/>
        <v/>
      </c>
      <c r="BH64" s="225"/>
      <c r="BI64" s="75" t="str">
        <f t="shared" si="52"/>
        <v/>
      </c>
      <c r="BJ64" s="37" t="str">
        <f t="shared" si="53"/>
        <v/>
      </c>
      <c r="BK64" s="224"/>
      <c r="BL64" s="74" t="str">
        <f t="shared" si="54"/>
        <v/>
      </c>
      <c r="BM64" s="36" t="str">
        <f t="shared" si="55"/>
        <v/>
      </c>
      <c r="BN64" s="225"/>
      <c r="BO64" s="75" t="str">
        <f t="shared" si="56"/>
        <v/>
      </c>
      <c r="BP64" s="37" t="str">
        <f t="shared" si="57"/>
        <v/>
      </c>
      <c r="BQ64" s="224"/>
      <c r="BR64" s="74" t="str">
        <f t="shared" si="58"/>
        <v/>
      </c>
      <c r="BS64" s="36" t="str">
        <f t="shared" si="59"/>
        <v/>
      </c>
      <c r="BT64" s="225"/>
      <c r="BU64" s="75" t="str">
        <f t="shared" si="60"/>
        <v/>
      </c>
      <c r="BV64" s="37" t="str">
        <f t="shared" si="61"/>
        <v/>
      </c>
      <c r="BW64" s="224"/>
      <c r="BX64" s="74" t="str">
        <f t="shared" si="62"/>
        <v/>
      </c>
      <c r="BY64" s="36" t="str">
        <f t="shared" si="63"/>
        <v/>
      </c>
      <c r="BZ64" s="225"/>
      <c r="CA64" s="75" t="str">
        <f t="shared" si="64"/>
        <v/>
      </c>
      <c r="CB64" s="37" t="str">
        <f t="shared" si="65"/>
        <v/>
      </c>
      <c r="CC64" s="224"/>
      <c r="CD64" s="74" t="str">
        <f t="shared" si="66"/>
        <v/>
      </c>
      <c r="CE64" s="36" t="str">
        <f t="shared" si="67"/>
        <v/>
      </c>
      <c r="CF64" s="225"/>
      <c r="CG64" s="115" t="str">
        <f t="shared" si="68"/>
        <v/>
      </c>
      <c r="CH64" s="225" t="str">
        <f t="shared" si="69"/>
        <v/>
      </c>
      <c r="CI64" s="224"/>
      <c r="CJ64" s="5" t="str">
        <f t="shared" si="70"/>
        <v/>
      </c>
      <c r="CK64" s="224" t="str">
        <f t="shared" si="71"/>
        <v/>
      </c>
      <c r="CL64" s="225"/>
      <c r="CM64" s="115" t="str">
        <f t="shared" si="72"/>
        <v/>
      </c>
      <c r="CN64" s="225" t="str">
        <f t="shared" si="73"/>
        <v/>
      </c>
      <c r="CO64" s="224"/>
      <c r="CP64" s="5" t="str">
        <f t="shared" si="74"/>
        <v/>
      </c>
      <c r="CQ64" s="224" t="str">
        <f t="shared" si="75"/>
        <v/>
      </c>
      <c r="CR64" s="225"/>
      <c r="CS64" s="115" t="str">
        <f t="shared" si="76"/>
        <v/>
      </c>
      <c r="CT64" s="225" t="str">
        <f t="shared" si="77"/>
        <v/>
      </c>
      <c r="CU64" s="224"/>
      <c r="CV64" s="5" t="str">
        <f t="shared" si="78"/>
        <v/>
      </c>
      <c r="CW64" s="224" t="str">
        <f t="shared" si="79"/>
        <v/>
      </c>
      <c r="CX64" s="225"/>
      <c r="CY64" s="115" t="str">
        <f t="shared" si="80"/>
        <v/>
      </c>
      <c r="CZ64" s="225" t="str">
        <f t="shared" si="81"/>
        <v/>
      </c>
      <c r="DA64" s="224"/>
      <c r="DB64" s="5" t="str">
        <f t="shared" si="82"/>
        <v/>
      </c>
      <c r="DC64" s="224" t="str">
        <f t="shared" si="83"/>
        <v/>
      </c>
      <c r="DD64" s="225"/>
      <c r="DE64" s="115" t="str">
        <f t="shared" si="84"/>
        <v/>
      </c>
      <c r="DF64" s="225" t="str">
        <f t="shared" si="85"/>
        <v/>
      </c>
      <c r="DG64" s="224"/>
      <c r="DH64" s="5" t="str">
        <f t="shared" si="86"/>
        <v/>
      </c>
      <c r="DI64" s="224" t="str">
        <f t="shared" si="87"/>
        <v/>
      </c>
      <c r="DJ64" s="225"/>
      <c r="DK64" s="115" t="str">
        <f t="shared" si="88"/>
        <v/>
      </c>
      <c r="DL64" s="225" t="str">
        <f t="shared" si="89"/>
        <v/>
      </c>
      <c r="DM64" s="224"/>
      <c r="DN64" s="5" t="str">
        <f t="shared" si="90"/>
        <v/>
      </c>
      <c r="DO64" s="224" t="str">
        <f t="shared" si="91"/>
        <v/>
      </c>
      <c r="DP64" s="225"/>
      <c r="DQ64" s="115" t="str">
        <f t="shared" si="92"/>
        <v/>
      </c>
      <c r="DR64" s="225" t="str">
        <f t="shared" si="93"/>
        <v/>
      </c>
      <c r="DS64" s="224"/>
      <c r="DT64" s="5" t="str">
        <f t="shared" si="94"/>
        <v/>
      </c>
      <c r="DU64" s="224" t="str">
        <f t="shared" si="95"/>
        <v/>
      </c>
      <c r="DV64" s="225"/>
      <c r="DW64" s="115" t="str">
        <f t="shared" si="96"/>
        <v/>
      </c>
      <c r="DX64" s="225" t="str">
        <f t="shared" si="97"/>
        <v/>
      </c>
      <c r="DY64" s="224"/>
      <c r="DZ64" s="5" t="str">
        <f t="shared" si="98"/>
        <v/>
      </c>
      <c r="EA64" s="224" t="str">
        <f t="shared" si="99"/>
        <v/>
      </c>
      <c r="EB64" s="225"/>
      <c r="EC64" s="115" t="str">
        <f t="shared" si="100"/>
        <v/>
      </c>
      <c r="ED64" s="225" t="str">
        <f t="shared" si="101"/>
        <v/>
      </c>
      <c r="EE64" s="224"/>
      <c r="EF64" s="5" t="str">
        <f t="shared" si="102"/>
        <v/>
      </c>
      <c r="EG64" s="224" t="str">
        <f t="shared" si="103"/>
        <v/>
      </c>
      <c r="EH64" s="225"/>
      <c r="EI64" s="115" t="str">
        <f t="shared" si="104"/>
        <v/>
      </c>
      <c r="EJ64" s="225" t="str">
        <f t="shared" si="105"/>
        <v/>
      </c>
      <c r="EK64" s="224"/>
      <c r="EL64" s="5" t="str">
        <f t="shared" si="106"/>
        <v/>
      </c>
      <c r="EM64" s="224" t="str">
        <f t="shared" si="107"/>
        <v/>
      </c>
      <c r="EN64" s="225"/>
      <c r="EO64" s="115" t="str">
        <f t="shared" si="108"/>
        <v/>
      </c>
      <c r="EP64" s="225" t="str">
        <f t="shared" si="109"/>
        <v/>
      </c>
      <c r="EQ64" s="224"/>
      <c r="ER64" s="5" t="str">
        <f t="shared" si="110"/>
        <v/>
      </c>
      <c r="ES64" s="224" t="str">
        <f t="shared" si="111"/>
        <v/>
      </c>
      <c r="ET64" s="225"/>
      <c r="EU64" s="115" t="str">
        <f t="shared" si="112"/>
        <v/>
      </c>
      <c r="EV64" s="225" t="str">
        <f t="shared" si="113"/>
        <v/>
      </c>
      <c r="EW64" s="224"/>
      <c r="EX64" s="5" t="str">
        <f t="shared" si="114"/>
        <v/>
      </c>
      <c r="EY64" s="224" t="str">
        <f t="shared" si="115"/>
        <v/>
      </c>
      <c r="EZ64" s="225"/>
      <c r="FA64" s="115" t="str">
        <f t="shared" si="116"/>
        <v/>
      </c>
      <c r="FB64" s="225" t="str">
        <f t="shared" si="117"/>
        <v/>
      </c>
      <c r="FC64" s="224"/>
      <c r="FD64" s="5" t="str">
        <f t="shared" si="118"/>
        <v/>
      </c>
      <c r="FE64" s="224" t="str">
        <f t="shared" si="119"/>
        <v/>
      </c>
      <c r="FF64" s="225"/>
      <c r="FG64" s="115" t="str">
        <f t="shared" si="120"/>
        <v/>
      </c>
      <c r="FH64" s="225" t="str">
        <f t="shared" si="121"/>
        <v/>
      </c>
      <c r="FI64" s="224"/>
      <c r="FJ64" s="5" t="str">
        <f t="shared" si="122"/>
        <v/>
      </c>
      <c r="FK64" s="224" t="str">
        <f t="shared" si="123"/>
        <v/>
      </c>
      <c r="FL64" s="225"/>
      <c r="FM64" s="115" t="str">
        <f t="shared" si="124"/>
        <v/>
      </c>
      <c r="FN64" s="225" t="str">
        <f t="shared" si="125"/>
        <v/>
      </c>
      <c r="FO64" s="224"/>
      <c r="FP64" s="5" t="str">
        <f t="shared" si="126"/>
        <v/>
      </c>
      <c r="FQ64" s="224" t="str">
        <f t="shared" si="127"/>
        <v/>
      </c>
      <c r="FR64" s="225"/>
      <c r="FS64" s="115" t="str">
        <f t="shared" si="128"/>
        <v/>
      </c>
      <c r="FT64" s="225" t="str">
        <f t="shared" si="129"/>
        <v/>
      </c>
      <c r="FU64" s="253"/>
      <c r="FV64" s="253"/>
      <c r="FW64" s="253"/>
      <c r="FX64" s="253"/>
      <c r="FY64" s="253"/>
    </row>
    <row r="65" spans="1:181" s="14" customFormat="1" x14ac:dyDescent="0.25">
      <c r="A65" s="2" t="str">
        <f t="shared" si="27"/>
        <v/>
      </c>
      <c r="B65" s="2"/>
      <c r="C65" s="82"/>
      <c r="D65" s="109"/>
      <c r="E65" s="101"/>
      <c r="F65" s="2"/>
      <c r="G65" s="76"/>
      <c r="H65" s="114" t="str">
        <f t="shared" si="0"/>
        <v/>
      </c>
      <c r="I65" s="114" t="str">
        <f t="shared" si="1"/>
        <v/>
      </c>
      <c r="J65" s="114" t="str">
        <f t="shared" si="2"/>
        <v/>
      </c>
      <c r="K65" s="114" t="str">
        <f t="shared" si="3"/>
        <v/>
      </c>
      <c r="L65" s="114" t="str">
        <f t="shared" si="4"/>
        <v/>
      </c>
      <c r="M65" s="114" t="str">
        <f t="shared" si="5"/>
        <v/>
      </c>
      <c r="N65" s="114" t="str">
        <f t="shared" si="6"/>
        <v/>
      </c>
      <c r="O65" s="114" t="str">
        <f t="shared" si="7"/>
        <v/>
      </c>
      <c r="P65" s="93" t="str">
        <f t="shared" si="8"/>
        <v/>
      </c>
      <c r="Q65" s="93" t="str">
        <f t="shared" si="9"/>
        <v/>
      </c>
      <c r="R65" s="93" t="str">
        <f t="shared" si="10"/>
        <v/>
      </c>
      <c r="S65" s="93" t="str">
        <f t="shared" si="11"/>
        <v/>
      </c>
      <c r="T65" s="93" t="str">
        <f t="shared" si="12"/>
        <v/>
      </c>
      <c r="U65" s="93" t="str">
        <f t="shared" si="13"/>
        <v/>
      </c>
      <c r="V65" s="93" t="str">
        <f t="shared" si="14"/>
        <v/>
      </c>
      <c r="W65" s="93" t="str">
        <f t="shared" si="15"/>
        <v/>
      </c>
      <c r="X65" s="93" t="str">
        <f t="shared" si="16"/>
        <v/>
      </c>
      <c r="Y65" s="93" t="str">
        <f t="shared" si="17"/>
        <v/>
      </c>
      <c r="Z65" s="93" t="str">
        <f t="shared" si="18"/>
        <v/>
      </c>
      <c r="AA65" s="93" t="str">
        <f t="shared" si="19"/>
        <v/>
      </c>
      <c r="AB65" s="93" t="str">
        <f t="shared" si="20"/>
        <v/>
      </c>
      <c r="AC65" s="93" t="str">
        <f t="shared" si="21"/>
        <v/>
      </c>
      <c r="AD65" s="93" t="str">
        <f t="shared" si="22"/>
        <v/>
      </c>
      <c r="AE65" s="93" t="str">
        <f t="shared" si="23"/>
        <v/>
      </c>
      <c r="AF65" s="93" t="str">
        <f t="shared" si="24"/>
        <v/>
      </c>
      <c r="AG65" s="93" t="str">
        <f t="shared" si="28"/>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224"/>
      <c r="BF65" s="74" t="str">
        <f t="shared" si="130"/>
        <v/>
      </c>
      <c r="BG65" s="36" t="str">
        <f t="shared" si="131"/>
        <v/>
      </c>
      <c r="BH65" s="225"/>
      <c r="BI65" s="75" t="str">
        <f t="shared" si="52"/>
        <v/>
      </c>
      <c r="BJ65" s="37" t="str">
        <f t="shared" si="53"/>
        <v/>
      </c>
      <c r="BK65" s="224"/>
      <c r="BL65" s="74" t="str">
        <f t="shared" si="54"/>
        <v/>
      </c>
      <c r="BM65" s="36" t="str">
        <f t="shared" si="55"/>
        <v/>
      </c>
      <c r="BN65" s="225"/>
      <c r="BO65" s="75" t="str">
        <f t="shared" si="56"/>
        <v/>
      </c>
      <c r="BP65" s="37" t="str">
        <f t="shared" si="57"/>
        <v/>
      </c>
      <c r="BQ65" s="224"/>
      <c r="BR65" s="74" t="str">
        <f t="shared" si="58"/>
        <v/>
      </c>
      <c r="BS65" s="36" t="str">
        <f t="shared" si="59"/>
        <v/>
      </c>
      <c r="BT65" s="225"/>
      <c r="BU65" s="75" t="str">
        <f t="shared" si="60"/>
        <v/>
      </c>
      <c r="BV65" s="37" t="str">
        <f t="shared" si="61"/>
        <v/>
      </c>
      <c r="BW65" s="224"/>
      <c r="BX65" s="74" t="str">
        <f t="shared" si="62"/>
        <v/>
      </c>
      <c r="BY65" s="36" t="str">
        <f t="shared" si="63"/>
        <v/>
      </c>
      <c r="BZ65" s="225"/>
      <c r="CA65" s="75" t="str">
        <f t="shared" si="64"/>
        <v/>
      </c>
      <c r="CB65" s="37" t="str">
        <f t="shared" si="65"/>
        <v/>
      </c>
      <c r="CC65" s="224"/>
      <c r="CD65" s="74" t="str">
        <f t="shared" si="66"/>
        <v/>
      </c>
      <c r="CE65" s="36" t="str">
        <f t="shared" si="67"/>
        <v/>
      </c>
      <c r="CF65" s="225"/>
      <c r="CG65" s="115" t="str">
        <f t="shared" si="68"/>
        <v/>
      </c>
      <c r="CH65" s="225" t="str">
        <f t="shared" si="69"/>
        <v/>
      </c>
      <c r="CI65" s="224"/>
      <c r="CJ65" s="5" t="str">
        <f t="shared" si="70"/>
        <v/>
      </c>
      <c r="CK65" s="224" t="str">
        <f t="shared" si="71"/>
        <v/>
      </c>
      <c r="CL65" s="225"/>
      <c r="CM65" s="115" t="str">
        <f t="shared" si="72"/>
        <v/>
      </c>
      <c r="CN65" s="225" t="str">
        <f t="shared" si="73"/>
        <v/>
      </c>
      <c r="CO65" s="224"/>
      <c r="CP65" s="5" t="str">
        <f t="shared" si="74"/>
        <v/>
      </c>
      <c r="CQ65" s="224" t="str">
        <f t="shared" si="75"/>
        <v/>
      </c>
      <c r="CR65" s="225"/>
      <c r="CS65" s="115" t="str">
        <f t="shared" si="76"/>
        <v/>
      </c>
      <c r="CT65" s="225" t="str">
        <f t="shared" si="77"/>
        <v/>
      </c>
      <c r="CU65" s="224"/>
      <c r="CV65" s="5" t="str">
        <f t="shared" si="78"/>
        <v/>
      </c>
      <c r="CW65" s="224" t="str">
        <f t="shared" si="79"/>
        <v/>
      </c>
      <c r="CX65" s="225"/>
      <c r="CY65" s="115" t="str">
        <f t="shared" si="80"/>
        <v/>
      </c>
      <c r="CZ65" s="225" t="str">
        <f t="shared" si="81"/>
        <v/>
      </c>
      <c r="DA65" s="224"/>
      <c r="DB65" s="5" t="str">
        <f t="shared" si="82"/>
        <v/>
      </c>
      <c r="DC65" s="224" t="str">
        <f t="shared" si="83"/>
        <v/>
      </c>
      <c r="DD65" s="225"/>
      <c r="DE65" s="115" t="str">
        <f t="shared" si="84"/>
        <v/>
      </c>
      <c r="DF65" s="225" t="str">
        <f t="shared" si="85"/>
        <v/>
      </c>
      <c r="DG65" s="224"/>
      <c r="DH65" s="5" t="str">
        <f t="shared" si="86"/>
        <v/>
      </c>
      <c r="DI65" s="224" t="str">
        <f t="shared" si="87"/>
        <v/>
      </c>
      <c r="DJ65" s="225"/>
      <c r="DK65" s="115" t="str">
        <f t="shared" si="88"/>
        <v/>
      </c>
      <c r="DL65" s="225" t="str">
        <f t="shared" si="89"/>
        <v/>
      </c>
      <c r="DM65" s="224"/>
      <c r="DN65" s="5" t="str">
        <f t="shared" si="90"/>
        <v/>
      </c>
      <c r="DO65" s="224" t="str">
        <f t="shared" si="91"/>
        <v/>
      </c>
      <c r="DP65" s="225"/>
      <c r="DQ65" s="115" t="str">
        <f t="shared" si="92"/>
        <v/>
      </c>
      <c r="DR65" s="225" t="str">
        <f t="shared" si="93"/>
        <v/>
      </c>
      <c r="DS65" s="224"/>
      <c r="DT65" s="5" t="str">
        <f t="shared" si="94"/>
        <v/>
      </c>
      <c r="DU65" s="224" t="str">
        <f t="shared" si="95"/>
        <v/>
      </c>
      <c r="DV65" s="225"/>
      <c r="DW65" s="115" t="str">
        <f t="shared" si="96"/>
        <v/>
      </c>
      <c r="DX65" s="225" t="str">
        <f t="shared" si="97"/>
        <v/>
      </c>
      <c r="DY65" s="224"/>
      <c r="DZ65" s="5" t="str">
        <f t="shared" si="98"/>
        <v/>
      </c>
      <c r="EA65" s="224" t="str">
        <f t="shared" si="99"/>
        <v/>
      </c>
      <c r="EB65" s="225"/>
      <c r="EC65" s="115" t="str">
        <f t="shared" si="100"/>
        <v/>
      </c>
      <c r="ED65" s="225" t="str">
        <f t="shared" si="101"/>
        <v/>
      </c>
      <c r="EE65" s="224"/>
      <c r="EF65" s="5" t="str">
        <f t="shared" si="102"/>
        <v/>
      </c>
      <c r="EG65" s="224" t="str">
        <f t="shared" si="103"/>
        <v/>
      </c>
      <c r="EH65" s="225"/>
      <c r="EI65" s="115" t="str">
        <f t="shared" si="104"/>
        <v/>
      </c>
      <c r="EJ65" s="225" t="str">
        <f t="shared" si="105"/>
        <v/>
      </c>
      <c r="EK65" s="224"/>
      <c r="EL65" s="5" t="str">
        <f t="shared" si="106"/>
        <v/>
      </c>
      <c r="EM65" s="224" t="str">
        <f t="shared" si="107"/>
        <v/>
      </c>
      <c r="EN65" s="225"/>
      <c r="EO65" s="115" t="str">
        <f t="shared" si="108"/>
        <v/>
      </c>
      <c r="EP65" s="225" t="str">
        <f t="shared" si="109"/>
        <v/>
      </c>
      <c r="EQ65" s="224"/>
      <c r="ER65" s="5" t="str">
        <f t="shared" si="110"/>
        <v/>
      </c>
      <c r="ES65" s="224" t="str">
        <f t="shared" si="111"/>
        <v/>
      </c>
      <c r="ET65" s="225"/>
      <c r="EU65" s="115" t="str">
        <f t="shared" si="112"/>
        <v/>
      </c>
      <c r="EV65" s="225" t="str">
        <f t="shared" si="113"/>
        <v/>
      </c>
      <c r="EW65" s="224"/>
      <c r="EX65" s="5" t="str">
        <f t="shared" si="114"/>
        <v/>
      </c>
      <c r="EY65" s="224" t="str">
        <f t="shared" si="115"/>
        <v/>
      </c>
      <c r="EZ65" s="225"/>
      <c r="FA65" s="115" t="str">
        <f t="shared" si="116"/>
        <v/>
      </c>
      <c r="FB65" s="225" t="str">
        <f t="shared" si="117"/>
        <v/>
      </c>
      <c r="FC65" s="224"/>
      <c r="FD65" s="5" t="str">
        <f t="shared" si="118"/>
        <v/>
      </c>
      <c r="FE65" s="224" t="str">
        <f t="shared" si="119"/>
        <v/>
      </c>
      <c r="FF65" s="225"/>
      <c r="FG65" s="115" t="str">
        <f t="shared" si="120"/>
        <v/>
      </c>
      <c r="FH65" s="225" t="str">
        <f t="shared" si="121"/>
        <v/>
      </c>
      <c r="FI65" s="224"/>
      <c r="FJ65" s="5" t="str">
        <f t="shared" si="122"/>
        <v/>
      </c>
      <c r="FK65" s="224" t="str">
        <f t="shared" si="123"/>
        <v/>
      </c>
      <c r="FL65" s="225"/>
      <c r="FM65" s="115" t="str">
        <f t="shared" si="124"/>
        <v/>
      </c>
      <c r="FN65" s="225" t="str">
        <f t="shared" si="125"/>
        <v/>
      </c>
      <c r="FO65" s="224"/>
      <c r="FP65" s="5" t="str">
        <f t="shared" si="126"/>
        <v/>
      </c>
      <c r="FQ65" s="224" t="str">
        <f t="shared" si="127"/>
        <v/>
      </c>
      <c r="FR65" s="225"/>
      <c r="FS65" s="115" t="str">
        <f t="shared" si="128"/>
        <v/>
      </c>
      <c r="FT65" s="225" t="str">
        <f t="shared" si="129"/>
        <v/>
      </c>
      <c r="FU65" s="253"/>
      <c r="FV65" s="253"/>
      <c r="FW65" s="253"/>
      <c r="FX65" s="253"/>
      <c r="FY65" s="253"/>
    </row>
    <row r="66" spans="1:181" s="14" customFormat="1" x14ac:dyDescent="0.25">
      <c r="A66" s="2" t="str">
        <f t="shared" si="27"/>
        <v/>
      </c>
      <c r="B66" s="2"/>
      <c r="C66" s="82"/>
      <c r="D66" s="109"/>
      <c r="E66" s="101"/>
      <c r="F66" s="2"/>
      <c r="G66" s="76"/>
      <c r="H66" s="114" t="str">
        <f t="shared" si="0"/>
        <v/>
      </c>
      <c r="I66" s="114" t="str">
        <f t="shared" si="1"/>
        <v/>
      </c>
      <c r="J66" s="114" t="str">
        <f t="shared" si="2"/>
        <v/>
      </c>
      <c r="K66" s="114" t="str">
        <f t="shared" si="3"/>
        <v/>
      </c>
      <c r="L66" s="114" t="str">
        <f t="shared" si="4"/>
        <v/>
      </c>
      <c r="M66" s="114" t="str">
        <f t="shared" si="5"/>
        <v/>
      </c>
      <c r="N66" s="114" t="str">
        <f t="shared" si="6"/>
        <v/>
      </c>
      <c r="O66" s="114" t="str">
        <f t="shared" si="7"/>
        <v/>
      </c>
      <c r="P66" s="93" t="str">
        <f t="shared" si="8"/>
        <v/>
      </c>
      <c r="Q66" s="93" t="str">
        <f t="shared" si="9"/>
        <v/>
      </c>
      <c r="R66" s="93" t="str">
        <f t="shared" si="10"/>
        <v/>
      </c>
      <c r="S66" s="93" t="str">
        <f t="shared" si="11"/>
        <v/>
      </c>
      <c r="T66" s="93" t="str">
        <f t="shared" si="12"/>
        <v/>
      </c>
      <c r="U66" s="93" t="str">
        <f t="shared" si="13"/>
        <v/>
      </c>
      <c r="V66" s="93" t="str">
        <f t="shared" si="14"/>
        <v/>
      </c>
      <c r="W66" s="93" t="str">
        <f t="shared" si="15"/>
        <v/>
      </c>
      <c r="X66" s="93" t="str">
        <f t="shared" si="16"/>
        <v/>
      </c>
      <c r="Y66" s="93" t="str">
        <f t="shared" si="17"/>
        <v/>
      </c>
      <c r="Z66" s="93" t="str">
        <f t="shared" si="18"/>
        <v/>
      </c>
      <c r="AA66" s="93" t="str">
        <f t="shared" si="19"/>
        <v/>
      </c>
      <c r="AB66" s="93" t="str">
        <f t="shared" si="20"/>
        <v/>
      </c>
      <c r="AC66" s="93" t="str">
        <f t="shared" si="21"/>
        <v/>
      </c>
      <c r="AD66" s="93" t="str">
        <f t="shared" si="22"/>
        <v/>
      </c>
      <c r="AE66" s="93" t="str">
        <f t="shared" si="23"/>
        <v/>
      </c>
      <c r="AF66" s="93" t="str">
        <f t="shared" si="24"/>
        <v/>
      </c>
      <c r="AG66" s="93" t="str">
        <f t="shared" si="28"/>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224"/>
      <c r="BF66" s="74" t="str">
        <f t="shared" si="130"/>
        <v/>
      </c>
      <c r="BG66" s="36" t="str">
        <f t="shared" si="131"/>
        <v/>
      </c>
      <c r="BH66" s="225"/>
      <c r="BI66" s="75" t="str">
        <f t="shared" si="52"/>
        <v/>
      </c>
      <c r="BJ66" s="37" t="str">
        <f t="shared" si="53"/>
        <v/>
      </c>
      <c r="BK66" s="224"/>
      <c r="BL66" s="74" t="str">
        <f t="shared" si="54"/>
        <v/>
      </c>
      <c r="BM66" s="36" t="str">
        <f t="shared" si="55"/>
        <v/>
      </c>
      <c r="BN66" s="225"/>
      <c r="BO66" s="75" t="str">
        <f t="shared" si="56"/>
        <v/>
      </c>
      <c r="BP66" s="37" t="str">
        <f t="shared" si="57"/>
        <v/>
      </c>
      <c r="BQ66" s="224"/>
      <c r="BR66" s="74" t="str">
        <f t="shared" si="58"/>
        <v/>
      </c>
      <c r="BS66" s="36" t="str">
        <f t="shared" si="59"/>
        <v/>
      </c>
      <c r="BT66" s="225"/>
      <c r="BU66" s="75" t="str">
        <f t="shared" si="60"/>
        <v/>
      </c>
      <c r="BV66" s="37" t="str">
        <f t="shared" si="61"/>
        <v/>
      </c>
      <c r="BW66" s="224"/>
      <c r="BX66" s="74" t="str">
        <f t="shared" si="62"/>
        <v/>
      </c>
      <c r="BY66" s="36" t="str">
        <f t="shared" si="63"/>
        <v/>
      </c>
      <c r="BZ66" s="225"/>
      <c r="CA66" s="75" t="str">
        <f t="shared" si="64"/>
        <v/>
      </c>
      <c r="CB66" s="37" t="str">
        <f t="shared" si="65"/>
        <v/>
      </c>
      <c r="CC66" s="224"/>
      <c r="CD66" s="74" t="str">
        <f t="shared" si="66"/>
        <v/>
      </c>
      <c r="CE66" s="36" t="str">
        <f t="shared" si="67"/>
        <v/>
      </c>
      <c r="CF66" s="225"/>
      <c r="CG66" s="115" t="str">
        <f t="shared" si="68"/>
        <v/>
      </c>
      <c r="CH66" s="225" t="str">
        <f t="shared" si="69"/>
        <v/>
      </c>
      <c r="CI66" s="224"/>
      <c r="CJ66" s="5" t="str">
        <f t="shared" si="70"/>
        <v/>
      </c>
      <c r="CK66" s="224" t="str">
        <f t="shared" si="71"/>
        <v/>
      </c>
      <c r="CL66" s="225"/>
      <c r="CM66" s="115" t="str">
        <f t="shared" si="72"/>
        <v/>
      </c>
      <c r="CN66" s="225" t="str">
        <f t="shared" si="73"/>
        <v/>
      </c>
      <c r="CO66" s="224"/>
      <c r="CP66" s="5" t="str">
        <f t="shared" si="74"/>
        <v/>
      </c>
      <c r="CQ66" s="224" t="str">
        <f t="shared" si="75"/>
        <v/>
      </c>
      <c r="CR66" s="225"/>
      <c r="CS66" s="115" t="str">
        <f t="shared" si="76"/>
        <v/>
      </c>
      <c r="CT66" s="225" t="str">
        <f t="shared" si="77"/>
        <v/>
      </c>
      <c r="CU66" s="224"/>
      <c r="CV66" s="5" t="str">
        <f t="shared" si="78"/>
        <v/>
      </c>
      <c r="CW66" s="224" t="str">
        <f t="shared" si="79"/>
        <v/>
      </c>
      <c r="CX66" s="225"/>
      <c r="CY66" s="115" t="str">
        <f t="shared" si="80"/>
        <v/>
      </c>
      <c r="CZ66" s="225" t="str">
        <f t="shared" si="81"/>
        <v/>
      </c>
      <c r="DA66" s="224"/>
      <c r="DB66" s="5" t="str">
        <f t="shared" si="82"/>
        <v/>
      </c>
      <c r="DC66" s="224" t="str">
        <f t="shared" si="83"/>
        <v/>
      </c>
      <c r="DD66" s="225"/>
      <c r="DE66" s="115" t="str">
        <f t="shared" si="84"/>
        <v/>
      </c>
      <c r="DF66" s="225" t="str">
        <f t="shared" si="85"/>
        <v/>
      </c>
      <c r="DG66" s="224"/>
      <c r="DH66" s="5" t="str">
        <f t="shared" si="86"/>
        <v/>
      </c>
      <c r="DI66" s="224" t="str">
        <f t="shared" si="87"/>
        <v/>
      </c>
      <c r="DJ66" s="225"/>
      <c r="DK66" s="115" t="str">
        <f t="shared" si="88"/>
        <v/>
      </c>
      <c r="DL66" s="225" t="str">
        <f t="shared" si="89"/>
        <v/>
      </c>
      <c r="DM66" s="224"/>
      <c r="DN66" s="5" t="str">
        <f t="shared" si="90"/>
        <v/>
      </c>
      <c r="DO66" s="224" t="str">
        <f t="shared" si="91"/>
        <v/>
      </c>
      <c r="DP66" s="225"/>
      <c r="DQ66" s="115" t="str">
        <f t="shared" si="92"/>
        <v/>
      </c>
      <c r="DR66" s="225" t="str">
        <f t="shared" si="93"/>
        <v/>
      </c>
      <c r="DS66" s="224"/>
      <c r="DT66" s="5" t="str">
        <f t="shared" si="94"/>
        <v/>
      </c>
      <c r="DU66" s="224" t="str">
        <f t="shared" si="95"/>
        <v/>
      </c>
      <c r="DV66" s="225"/>
      <c r="DW66" s="115" t="str">
        <f t="shared" si="96"/>
        <v/>
      </c>
      <c r="DX66" s="225" t="str">
        <f t="shared" si="97"/>
        <v/>
      </c>
      <c r="DY66" s="224"/>
      <c r="DZ66" s="5" t="str">
        <f t="shared" si="98"/>
        <v/>
      </c>
      <c r="EA66" s="224" t="str">
        <f t="shared" si="99"/>
        <v/>
      </c>
      <c r="EB66" s="225"/>
      <c r="EC66" s="115" t="str">
        <f t="shared" si="100"/>
        <v/>
      </c>
      <c r="ED66" s="225" t="str">
        <f t="shared" si="101"/>
        <v/>
      </c>
      <c r="EE66" s="224"/>
      <c r="EF66" s="5" t="str">
        <f t="shared" si="102"/>
        <v/>
      </c>
      <c r="EG66" s="224" t="str">
        <f t="shared" si="103"/>
        <v/>
      </c>
      <c r="EH66" s="225"/>
      <c r="EI66" s="115" t="str">
        <f t="shared" si="104"/>
        <v/>
      </c>
      <c r="EJ66" s="225" t="str">
        <f t="shared" si="105"/>
        <v/>
      </c>
      <c r="EK66" s="224"/>
      <c r="EL66" s="5" t="str">
        <f t="shared" si="106"/>
        <v/>
      </c>
      <c r="EM66" s="224" t="str">
        <f t="shared" si="107"/>
        <v/>
      </c>
      <c r="EN66" s="225"/>
      <c r="EO66" s="115" t="str">
        <f t="shared" si="108"/>
        <v/>
      </c>
      <c r="EP66" s="225" t="str">
        <f t="shared" si="109"/>
        <v/>
      </c>
      <c r="EQ66" s="224"/>
      <c r="ER66" s="5" t="str">
        <f t="shared" si="110"/>
        <v/>
      </c>
      <c r="ES66" s="224" t="str">
        <f t="shared" si="111"/>
        <v/>
      </c>
      <c r="ET66" s="225"/>
      <c r="EU66" s="115" t="str">
        <f t="shared" si="112"/>
        <v/>
      </c>
      <c r="EV66" s="225" t="str">
        <f t="shared" si="113"/>
        <v/>
      </c>
      <c r="EW66" s="224"/>
      <c r="EX66" s="5" t="str">
        <f t="shared" si="114"/>
        <v/>
      </c>
      <c r="EY66" s="224" t="str">
        <f t="shared" si="115"/>
        <v/>
      </c>
      <c r="EZ66" s="225"/>
      <c r="FA66" s="115" t="str">
        <f t="shared" si="116"/>
        <v/>
      </c>
      <c r="FB66" s="225" t="str">
        <f t="shared" si="117"/>
        <v/>
      </c>
      <c r="FC66" s="224"/>
      <c r="FD66" s="5" t="str">
        <f t="shared" si="118"/>
        <v/>
      </c>
      <c r="FE66" s="224" t="str">
        <f t="shared" si="119"/>
        <v/>
      </c>
      <c r="FF66" s="225"/>
      <c r="FG66" s="115" t="str">
        <f t="shared" si="120"/>
        <v/>
      </c>
      <c r="FH66" s="225" t="str">
        <f t="shared" si="121"/>
        <v/>
      </c>
      <c r="FI66" s="224"/>
      <c r="FJ66" s="5" t="str">
        <f t="shared" si="122"/>
        <v/>
      </c>
      <c r="FK66" s="224" t="str">
        <f t="shared" si="123"/>
        <v/>
      </c>
      <c r="FL66" s="225"/>
      <c r="FM66" s="115" t="str">
        <f t="shared" si="124"/>
        <v/>
      </c>
      <c r="FN66" s="225" t="str">
        <f t="shared" si="125"/>
        <v/>
      </c>
      <c r="FO66" s="224"/>
      <c r="FP66" s="5" t="str">
        <f t="shared" si="126"/>
        <v/>
      </c>
      <c r="FQ66" s="224" t="str">
        <f t="shared" si="127"/>
        <v/>
      </c>
      <c r="FR66" s="225"/>
      <c r="FS66" s="115" t="str">
        <f t="shared" si="128"/>
        <v/>
      </c>
      <c r="FT66" s="225" t="str">
        <f t="shared" si="129"/>
        <v/>
      </c>
      <c r="FU66" s="253"/>
      <c r="FV66" s="253"/>
      <c r="FW66" s="253"/>
      <c r="FX66" s="253"/>
      <c r="FY66" s="253"/>
    </row>
    <row r="67" spans="1:181" s="3" customFormat="1" x14ac:dyDescent="0.25">
      <c r="A67" s="2" t="str">
        <f t="shared" si="27"/>
        <v/>
      </c>
      <c r="B67" s="2"/>
      <c r="C67" s="82"/>
      <c r="D67" s="109"/>
      <c r="E67" s="101"/>
      <c r="F67" s="2"/>
      <c r="G67" s="76"/>
      <c r="H67" s="114" t="str">
        <f t="shared" si="0"/>
        <v/>
      </c>
      <c r="I67" s="114" t="str">
        <f t="shared" si="1"/>
        <v/>
      </c>
      <c r="J67" s="114" t="str">
        <f t="shared" si="2"/>
        <v/>
      </c>
      <c r="K67" s="114" t="str">
        <f t="shared" si="3"/>
        <v/>
      </c>
      <c r="L67" s="114" t="str">
        <f t="shared" si="4"/>
        <v/>
      </c>
      <c r="M67" s="114" t="str">
        <f t="shared" si="5"/>
        <v/>
      </c>
      <c r="N67" s="114" t="str">
        <f t="shared" si="6"/>
        <v/>
      </c>
      <c r="O67" s="114" t="str">
        <f t="shared" si="7"/>
        <v/>
      </c>
      <c r="P67" s="93" t="str">
        <f t="shared" si="8"/>
        <v/>
      </c>
      <c r="Q67" s="93" t="str">
        <f t="shared" si="9"/>
        <v/>
      </c>
      <c r="R67" s="93" t="str">
        <f t="shared" si="10"/>
        <v/>
      </c>
      <c r="S67" s="93" t="str">
        <f t="shared" si="11"/>
        <v/>
      </c>
      <c r="T67" s="93" t="str">
        <f t="shared" si="12"/>
        <v/>
      </c>
      <c r="U67" s="93" t="str">
        <f t="shared" si="13"/>
        <v/>
      </c>
      <c r="V67" s="93" t="str">
        <f t="shared" si="14"/>
        <v/>
      </c>
      <c r="W67" s="93" t="str">
        <f t="shared" si="15"/>
        <v/>
      </c>
      <c r="X67" s="93" t="str">
        <f t="shared" si="16"/>
        <v/>
      </c>
      <c r="Y67" s="93" t="str">
        <f t="shared" si="17"/>
        <v/>
      </c>
      <c r="Z67" s="93" t="str">
        <f t="shared" si="18"/>
        <v/>
      </c>
      <c r="AA67" s="93" t="str">
        <f t="shared" si="19"/>
        <v/>
      </c>
      <c r="AB67" s="93" t="str">
        <f t="shared" si="20"/>
        <v/>
      </c>
      <c r="AC67" s="93" t="str">
        <f t="shared" si="21"/>
        <v/>
      </c>
      <c r="AD67" s="93" t="str">
        <f t="shared" si="22"/>
        <v/>
      </c>
      <c r="AE67" s="93" t="str">
        <f t="shared" si="23"/>
        <v/>
      </c>
      <c r="AF67" s="93" t="str">
        <f t="shared" si="24"/>
        <v/>
      </c>
      <c r="AG67" s="93" t="str">
        <f t="shared" si="28"/>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224"/>
      <c r="BF67" s="74" t="str">
        <f t="shared" si="130"/>
        <v/>
      </c>
      <c r="BG67" s="36" t="str">
        <f t="shared" si="131"/>
        <v/>
      </c>
      <c r="BH67" s="225"/>
      <c r="BI67" s="75" t="str">
        <f t="shared" si="52"/>
        <v/>
      </c>
      <c r="BJ67" s="37" t="str">
        <f t="shared" si="53"/>
        <v/>
      </c>
      <c r="BK67" s="224"/>
      <c r="BL67" s="74" t="str">
        <f t="shared" si="54"/>
        <v/>
      </c>
      <c r="BM67" s="36" t="str">
        <f t="shared" si="55"/>
        <v/>
      </c>
      <c r="BN67" s="225"/>
      <c r="BO67" s="75" t="str">
        <f t="shared" si="56"/>
        <v/>
      </c>
      <c r="BP67" s="37" t="str">
        <f t="shared" si="57"/>
        <v/>
      </c>
      <c r="BQ67" s="224"/>
      <c r="BR67" s="74" t="str">
        <f t="shared" si="58"/>
        <v/>
      </c>
      <c r="BS67" s="36" t="str">
        <f t="shared" si="59"/>
        <v/>
      </c>
      <c r="BT67" s="225"/>
      <c r="BU67" s="75" t="str">
        <f t="shared" si="60"/>
        <v/>
      </c>
      <c r="BV67" s="37" t="str">
        <f t="shared" si="61"/>
        <v/>
      </c>
      <c r="BW67" s="224"/>
      <c r="BX67" s="74" t="str">
        <f t="shared" si="62"/>
        <v/>
      </c>
      <c r="BY67" s="36" t="str">
        <f t="shared" si="63"/>
        <v/>
      </c>
      <c r="BZ67" s="225"/>
      <c r="CA67" s="75" t="str">
        <f t="shared" si="64"/>
        <v/>
      </c>
      <c r="CB67" s="37" t="str">
        <f t="shared" si="65"/>
        <v/>
      </c>
      <c r="CC67" s="224"/>
      <c r="CD67" s="74" t="str">
        <f t="shared" si="66"/>
        <v/>
      </c>
      <c r="CE67" s="36" t="str">
        <f t="shared" si="67"/>
        <v/>
      </c>
      <c r="CF67" s="225"/>
      <c r="CG67" s="115" t="str">
        <f t="shared" si="68"/>
        <v/>
      </c>
      <c r="CH67" s="225" t="str">
        <f t="shared" si="69"/>
        <v/>
      </c>
      <c r="CI67" s="224"/>
      <c r="CJ67" s="5" t="str">
        <f t="shared" si="70"/>
        <v/>
      </c>
      <c r="CK67" s="224" t="str">
        <f t="shared" si="71"/>
        <v/>
      </c>
      <c r="CL67" s="225"/>
      <c r="CM67" s="115" t="str">
        <f t="shared" si="72"/>
        <v/>
      </c>
      <c r="CN67" s="225" t="str">
        <f t="shared" si="73"/>
        <v/>
      </c>
      <c r="CO67" s="224"/>
      <c r="CP67" s="5" t="str">
        <f t="shared" si="74"/>
        <v/>
      </c>
      <c r="CQ67" s="224" t="str">
        <f t="shared" si="75"/>
        <v/>
      </c>
      <c r="CR67" s="225"/>
      <c r="CS67" s="115" t="str">
        <f t="shared" si="76"/>
        <v/>
      </c>
      <c r="CT67" s="225" t="str">
        <f t="shared" si="77"/>
        <v/>
      </c>
      <c r="CU67" s="224"/>
      <c r="CV67" s="5" t="str">
        <f t="shared" si="78"/>
        <v/>
      </c>
      <c r="CW67" s="224" t="str">
        <f t="shared" si="79"/>
        <v/>
      </c>
      <c r="CX67" s="225"/>
      <c r="CY67" s="115" t="str">
        <f t="shared" si="80"/>
        <v/>
      </c>
      <c r="CZ67" s="225" t="str">
        <f t="shared" si="81"/>
        <v/>
      </c>
      <c r="DA67" s="224"/>
      <c r="DB67" s="5" t="str">
        <f t="shared" si="82"/>
        <v/>
      </c>
      <c r="DC67" s="224" t="str">
        <f t="shared" si="83"/>
        <v/>
      </c>
      <c r="DD67" s="225"/>
      <c r="DE67" s="115" t="str">
        <f t="shared" si="84"/>
        <v/>
      </c>
      <c r="DF67" s="225" t="str">
        <f t="shared" si="85"/>
        <v/>
      </c>
      <c r="DG67" s="224"/>
      <c r="DH67" s="5" t="str">
        <f t="shared" si="86"/>
        <v/>
      </c>
      <c r="DI67" s="224" t="str">
        <f t="shared" si="87"/>
        <v/>
      </c>
      <c r="DJ67" s="225"/>
      <c r="DK67" s="115" t="str">
        <f t="shared" si="88"/>
        <v/>
      </c>
      <c r="DL67" s="225" t="str">
        <f t="shared" si="89"/>
        <v/>
      </c>
      <c r="DM67" s="224"/>
      <c r="DN67" s="5" t="str">
        <f t="shared" si="90"/>
        <v/>
      </c>
      <c r="DO67" s="224" t="str">
        <f t="shared" si="91"/>
        <v/>
      </c>
      <c r="DP67" s="225"/>
      <c r="DQ67" s="115" t="str">
        <f t="shared" si="92"/>
        <v/>
      </c>
      <c r="DR67" s="225" t="str">
        <f t="shared" si="93"/>
        <v/>
      </c>
      <c r="DS67" s="224"/>
      <c r="DT67" s="5" t="str">
        <f t="shared" si="94"/>
        <v/>
      </c>
      <c r="DU67" s="224" t="str">
        <f t="shared" si="95"/>
        <v/>
      </c>
      <c r="DV67" s="225"/>
      <c r="DW67" s="115" t="str">
        <f t="shared" si="96"/>
        <v/>
      </c>
      <c r="DX67" s="225" t="str">
        <f t="shared" si="97"/>
        <v/>
      </c>
      <c r="DY67" s="224"/>
      <c r="DZ67" s="5" t="str">
        <f t="shared" si="98"/>
        <v/>
      </c>
      <c r="EA67" s="224" t="str">
        <f t="shared" si="99"/>
        <v/>
      </c>
      <c r="EB67" s="225"/>
      <c r="EC67" s="115" t="str">
        <f t="shared" si="100"/>
        <v/>
      </c>
      <c r="ED67" s="225" t="str">
        <f t="shared" si="101"/>
        <v/>
      </c>
      <c r="EE67" s="224"/>
      <c r="EF67" s="5" t="str">
        <f t="shared" si="102"/>
        <v/>
      </c>
      <c r="EG67" s="224" t="str">
        <f t="shared" si="103"/>
        <v/>
      </c>
      <c r="EH67" s="225"/>
      <c r="EI67" s="115" t="str">
        <f t="shared" si="104"/>
        <v/>
      </c>
      <c r="EJ67" s="225" t="str">
        <f t="shared" si="105"/>
        <v/>
      </c>
      <c r="EK67" s="224"/>
      <c r="EL67" s="5" t="str">
        <f t="shared" si="106"/>
        <v/>
      </c>
      <c r="EM67" s="224" t="str">
        <f t="shared" si="107"/>
        <v/>
      </c>
      <c r="EN67" s="225"/>
      <c r="EO67" s="115" t="str">
        <f t="shared" si="108"/>
        <v/>
      </c>
      <c r="EP67" s="225" t="str">
        <f t="shared" si="109"/>
        <v/>
      </c>
      <c r="EQ67" s="224"/>
      <c r="ER67" s="5" t="str">
        <f t="shared" si="110"/>
        <v/>
      </c>
      <c r="ES67" s="224" t="str">
        <f t="shared" si="111"/>
        <v/>
      </c>
      <c r="ET67" s="225"/>
      <c r="EU67" s="115" t="str">
        <f t="shared" si="112"/>
        <v/>
      </c>
      <c r="EV67" s="225" t="str">
        <f t="shared" si="113"/>
        <v/>
      </c>
      <c r="EW67" s="224"/>
      <c r="EX67" s="5" t="str">
        <f t="shared" si="114"/>
        <v/>
      </c>
      <c r="EY67" s="224" t="str">
        <f t="shared" si="115"/>
        <v/>
      </c>
      <c r="EZ67" s="225"/>
      <c r="FA67" s="115" t="str">
        <f t="shared" si="116"/>
        <v/>
      </c>
      <c r="FB67" s="225" t="str">
        <f t="shared" si="117"/>
        <v/>
      </c>
      <c r="FC67" s="224"/>
      <c r="FD67" s="5" t="str">
        <f t="shared" si="118"/>
        <v/>
      </c>
      <c r="FE67" s="224" t="str">
        <f t="shared" si="119"/>
        <v/>
      </c>
      <c r="FF67" s="225"/>
      <c r="FG67" s="115" t="str">
        <f t="shared" si="120"/>
        <v/>
      </c>
      <c r="FH67" s="225" t="str">
        <f t="shared" si="121"/>
        <v/>
      </c>
      <c r="FI67" s="224"/>
      <c r="FJ67" s="5" t="str">
        <f t="shared" si="122"/>
        <v/>
      </c>
      <c r="FK67" s="224" t="str">
        <f t="shared" si="123"/>
        <v/>
      </c>
      <c r="FL67" s="225"/>
      <c r="FM67" s="115" t="str">
        <f t="shared" si="124"/>
        <v/>
      </c>
      <c r="FN67" s="225" t="str">
        <f t="shared" si="125"/>
        <v/>
      </c>
      <c r="FO67" s="224"/>
      <c r="FP67" s="5" t="str">
        <f t="shared" si="126"/>
        <v/>
      </c>
      <c r="FQ67" s="224" t="str">
        <f t="shared" si="127"/>
        <v/>
      </c>
      <c r="FR67" s="225"/>
      <c r="FS67" s="115" t="str">
        <f t="shared" si="128"/>
        <v/>
      </c>
      <c r="FT67" s="225" t="str">
        <f t="shared" si="129"/>
        <v/>
      </c>
      <c r="FU67" s="253"/>
      <c r="FV67" s="253"/>
      <c r="FW67" s="253"/>
      <c r="FX67" s="253"/>
      <c r="FY67" s="253"/>
    </row>
    <row r="68" spans="1:181" s="14" customFormat="1" x14ac:dyDescent="0.25">
      <c r="A68" s="2" t="str">
        <f t="shared" si="27"/>
        <v/>
      </c>
      <c r="B68" s="2"/>
      <c r="C68" s="82"/>
      <c r="D68" s="109"/>
      <c r="E68" s="101"/>
      <c r="F68" s="2"/>
      <c r="G68" s="76"/>
      <c r="H68" s="114" t="str">
        <f t="shared" si="0"/>
        <v/>
      </c>
      <c r="I68" s="114" t="str">
        <f t="shared" si="1"/>
        <v/>
      </c>
      <c r="J68" s="114" t="str">
        <f t="shared" si="2"/>
        <v/>
      </c>
      <c r="K68" s="114" t="str">
        <f t="shared" si="3"/>
        <v/>
      </c>
      <c r="L68" s="114" t="str">
        <f t="shared" si="4"/>
        <v/>
      </c>
      <c r="M68" s="114" t="str">
        <f t="shared" si="5"/>
        <v/>
      </c>
      <c r="N68" s="114" t="str">
        <f t="shared" si="6"/>
        <v/>
      </c>
      <c r="O68" s="114" t="str">
        <f t="shared" si="7"/>
        <v/>
      </c>
      <c r="P68" s="93" t="str">
        <f t="shared" si="8"/>
        <v/>
      </c>
      <c r="Q68" s="93" t="str">
        <f t="shared" si="9"/>
        <v/>
      </c>
      <c r="R68" s="93" t="str">
        <f t="shared" si="10"/>
        <v/>
      </c>
      <c r="S68" s="93" t="str">
        <f t="shared" si="11"/>
        <v/>
      </c>
      <c r="T68" s="93" t="str">
        <f t="shared" si="12"/>
        <v/>
      </c>
      <c r="U68" s="93" t="str">
        <f t="shared" si="13"/>
        <v/>
      </c>
      <c r="V68" s="93" t="str">
        <f t="shared" si="14"/>
        <v/>
      </c>
      <c r="W68" s="93" t="str">
        <f t="shared" si="15"/>
        <v/>
      </c>
      <c r="X68" s="93" t="str">
        <f t="shared" si="16"/>
        <v/>
      </c>
      <c r="Y68" s="93" t="str">
        <f t="shared" si="17"/>
        <v/>
      </c>
      <c r="Z68" s="93" t="str">
        <f t="shared" si="18"/>
        <v/>
      </c>
      <c r="AA68" s="93" t="str">
        <f t="shared" si="19"/>
        <v/>
      </c>
      <c r="AB68" s="93" t="str">
        <f t="shared" si="20"/>
        <v/>
      </c>
      <c r="AC68" s="93" t="str">
        <f t="shared" si="21"/>
        <v/>
      </c>
      <c r="AD68" s="93" t="str">
        <f t="shared" si="22"/>
        <v/>
      </c>
      <c r="AE68" s="93" t="str">
        <f t="shared" si="23"/>
        <v/>
      </c>
      <c r="AF68" s="93" t="str">
        <f t="shared" si="24"/>
        <v/>
      </c>
      <c r="AG68" s="93" t="str">
        <f t="shared" si="28"/>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224"/>
      <c r="BF68" s="74" t="str">
        <f t="shared" si="130"/>
        <v/>
      </c>
      <c r="BG68" s="36" t="str">
        <f t="shared" si="131"/>
        <v/>
      </c>
      <c r="BH68" s="225"/>
      <c r="BI68" s="75" t="str">
        <f t="shared" si="52"/>
        <v/>
      </c>
      <c r="BJ68" s="37" t="str">
        <f t="shared" si="53"/>
        <v/>
      </c>
      <c r="BK68" s="224"/>
      <c r="BL68" s="74" t="str">
        <f t="shared" si="54"/>
        <v/>
      </c>
      <c r="BM68" s="36" t="str">
        <f t="shared" si="55"/>
        <v/>
      </c>
      <c r="BN68" s="225"/>
      <c r="BO68" s="75" t="str">
        <f t="shared" si="56"/>
        <v/>
      </c>
      <c r="BP68" s="37" t="str">
        <f t="shared" si="57"/>
        <v/>
      </c>
      <c r="BQ68" s="224"/>
      <c r="BR68" s="74" t="str">
        <f t="shared" si="58"/>
        <v/>
      </c>
      <c r="BS68" s="36" t="str">
        <f t="shared" si="59"/>
        <v/>
      </c>
      <c r="BT68" s="225"/>
      <c r="BU68" s="75" t="str">
        <f t="shared" si="60"/>
        <v/>
      </c>
      <c r="BV68" s="37" t="str">
        <f t="shared" si="61"/>
        <v/>
      </c>
      <c r="BW68" s="224"/>
      <c r="BX68" s="74" t="str">
        <f t="shared" si="62"/>
        <v/>
      </c>
      <c r="BY68" s="36" t="str">
        <f t="shared" si="63"/>
        <v/>
      </c>
      <c r="BZ68" s="225"/>
      <c r="CA68" s="75" t="str">
        <f t="shared" si="64"/>
        <v/>
      </c>
      <c r="CB68" s="37" t="str">
        <f t="shared" si="65"/>
        <v/>
      </c>
      <c r="CC68" s="224"/>
      <c r="CD68" s="74" t="str">
        <f t="shared" si="66"/>
        <v/>
      </c>
      <c r="CE68" s="36" t="str">
        <f t="shared" si="67"/>
        <v/>
      </c>
      <c r="CF68" s="225"/>
      <c r="CG68" s="115" t="str">
        <f t="shared" si="68"/>
        <v/>
      </c>
      <c r="CH68" s="225" t="str">
        <f t="shared" si="69"/>
        <v/>
      </c>
      <c r="CI68" s="224"/>
      <c r="CJ68" s="5" t="str">
        <f t="shared" si="70"/>
        <v/>
      </c>
      <c r="CK68" s="224" t="str">
        <f t="shared" si="71"/>
        <v/>
      </c>
      <c r="CL68" s="225"/>
      <c r="CM68" s="115" t="str">
        <f t="shared" si="72"/>
        <v/>
      </c>
      <c r="CN68" s="225" t="str">
        <f t="shared" si="73"/>
        <v/>
      </c>
      <c r="CO68" s="224"/>
      <c r="CP68" s="5" t="str">
        <f t="shared" si="74"/>
        <v/>
      </c>
      <c r="CQ68" s="224" t="str">
        <f t="shared" si="75"/>
        <v/>
      </c>
      <c r="CR68" s="225"/>
      <c r="CS68" s="115" t="str">
        <f t="shared" si="76"/>
        <v/>
      </c>
      <c r="CT68" s="225" t="str">
        <f t="shared" si="77"/>
        <v/>
      </c>
      <c r="CU68" s="224"/>
      <c r="CV68" s="5" t="str">
        <f t="shared" si="78"/>
        <v/>
      </c>
      <c r="CW68" s="224" t="str">
        <f t="shared" si="79"/>
        <v/>
      </c>
      <c r="CX68" s="225"/>
      <c r="CY68" s="115" t="str">
        <f t="shared" si="80"/>
        <v/>
      </c>
      <c r="CZ68" s="225" t="str">
        <f t="shared" si="81"/>
        <v/>
      </c>
      <c r="DA68" s="224"/>
      <c r="DB68" s="5" t="str">
        <f t="shared" si="82"/>
        <v/>
      </c>
      <c r="DC68" s="224" t="str">
        <f t="shared" si="83"/>
        <v/>
      </c>
      <c r="DD68" s="225"/>
      <c r="DE68" s="115" t="str">
        <f t="shared" si="84"/>
        <v/>
      </c>
      <c r="DF68" s="225" t="str">
        <f t="shared" si="85"/>
        <v/>
      </c>
      <c r="DG68" s="224"/>
      <c r="DH68" s="5" t="str">
        <f t="shared" si="86"/>
        <v/>
      </c>
      <c r="DI68" s="224" t="str">
        <f t="shared" si="87"/>
        <v/>
      </c>
      <c r="DJ68" s="225"/>
      <c r="DK68" s="115" t="str">
        <f t="shared" si="88"/>
        <v/>
      </c>
      <c r="DL68" s="225" t="str">
        <f t="shared" si="89"/>
        <v/>
      </c>
      <c r="DM68" s="224"/>
      <c r="DN68" s="5" t="str">
        <f t="shared" si="90"/>
        <v/>
      </c>
      <c r="DO68" s="224" t="str">
        <f t="shared" si="91"/>
        <v/>
      </c>
      <c r="DP68" s="225"/>
      <c r="DQ68" s="115" t="str">
        <f t="shared" si="92"/>
        <v/>
      </c>
      <c r="DR68" s="225" t="str">
        <f t="shared" si="93"/>
        <v/>
      </c>
      <c r="DS68" s="224"/>
      <c r="DT68" s="5" t="str">
        <f t="shared" si="94"/>
        <v/>
      </c>
      <c r="DU68" s="224" t="str">
        <f t="shared" si="95"/>
        <v/>
      </c>
      <c r="DV68" s="225"/>
      <c r="DW68" s="115" t="str">
        <f t="shared" si="96"/>
        <v/>
      </c>
      <c r="DX68" s="225" t="str">
        <f t="shared" si="97"/>
        <v/>
      </c>
      <c r="DY68" s="224"/>
      <c r="DZ68" s="5" t="str">
        <f t="shared" si="98"/>
        <v/>
      </c>
      <c r="EA68" s="224" t="str">
        <f t="shared" si="99"/>
        <v/>
      </c>
      <c r="EB68" s="225"/>
      <c r="EC68" s="115" t="str">
        <f t="shared" si="100"/>
        <v/>
      </c>
      <c r="ED68" s="225" t="str">
        <f t="shared" si="101"/>
        <v/>
      </c>
      <c r="EE68" s="224"/>
      <c r="EF68" s="5" t="str">
        <f t="shared" si="102"/>
        <v/>
      </c>
      <c r="EG68" s="224" t="str">
        <f t="shared" si="103"/>
        <v/>
      </c>
      <c r="EH68" s="225"/>
      <c r="EI68" s="115" t="str">
        <f t="shared" si="104"/>
        <v/>
      </c>
      <c r="EJ68" s="225" t="str">
        <f t="shared" si="105"/>
        <v/>
      </c>
      <c r="EK68" s="224"/>
      <c r="EL68" s="5" t="str">
        <f t="shared" si="106"/>
        <v/>
      </c>
      <c r="EM68" s="224" t="str">
        <f t="shared" si="107"/>
        <v/>
      </c>
      <c r="EN68" s="225"/>
      <c r="EO68" s="115" t="str">
        <f t="shared" si="108"/>
        <v/>
      </c>
      <c r="EP68" s="225" t="str">
        <f t="shared" si="109"/>
        <v/>
      </c>
      <c r="EQ68" s="224"/>
      <c r="ER68" s="5" t="str">
        <f t="shared" si="110"/>
        <v/>
      </c>
      <c r="ES68" s="224" t="str">
        <f t="shared" si="111"/>
        <v/>
      </c>
      <c r="ET68" s="225"/>
      <c r="EU68" s="115" t="str">
        <f t="shared" si="112"/>
        <v/>
      </c>
      <c r="EV68" s="225" t="str">
        <f t="shared" si="113"/>
        <v/>
      </c>
      <c r="EW68" s="224"/>
      <c r="EX68" s="5" t="str">
        <f t="shared" si="114"/>
        <v/>
      </c>
      <c r="EY68" s="224" t="str">
        <f t="shared" si="115"/>
        <v/>
      </c>
      <c r="EZ68" s="225"/>
      <c r="FA68" s="115" t="str">
        <f t="shared" si="116"/>
        <v/>
      </c>
      <c r="FB68" s="225" t="str">
        <f t="shared" si="117"/>
        <v/>
      </c>
      <c r="FC68" s="224"/>
      <c r="FD68" s="5" t="str">
        <f t="shared" si="118"/>
        <v/>
      </c>
      <c r="FE68" s="224" t="str">
        <f t="shared" si="119"/>
        <v/>
      </c>
      <c r="FF68" s="225"/>
      <c r="FG68" s="115" t="str">
        <f t="shared" si="120"/>
        <v/>
      </c>
      <c r="FH68" s="225" t="str">
        <f t="shared" si="121"/>
        <v/>
      </c>
      <c r="FI68" s="224"/>
      <c r="FJ68" s="5" t="str">
        <f t="shared" si="122"/>
        <v/>
      </c>
      <c r="FK68" s="224" t="str">
        <f t="shared" si="123"/>
        <v/>
      </c>
      <c r="FL68" s="225"/>
      <c r="FM68" s="115" t="str">
        <f t="shared" si="124"/>
        <v/>
      </c>
      <c r="FN68" s="225" t="str">
        <f t="shared" si="125"/>
        <v/>
      </c>
      <c r="FO68" s="224"/>
      <c r="FP68" s="5" t="str">
        <f t="shared" si="126"/>
        <v/>
      </c>
      <c r="FQ68" s="224" t="str">
        <f t="shared" si="127"/>
        <v/>
      </c>
      <c r="FR68" s="225"/>
      <c r="FS68" s="115" t="str">
        <f t="shared" si="128"/>
        <v/>
      </c>
      <c r="FT68" s="225" t="str">
        <f t="shared" si="129"/>
        <v/>
      </c>
      <c r="FU68" s="253"/>
      <c r="FV68" s="253"/>
      <c r="FW68" s="253"/>
      <c r="FX68" s="253"/>
      <c r="FY68" s="253"/>
    </row>
    <row r="69" spans="1:181" s="3" customFormat="1" x14ac:dyDescent="0.25">
      <c r="A69" s="2" t="str">
        <f t="shared" si="27"/>
        <v/>
      </c>
      <c r="B69" s="2"/>
      <c r="C69" s="82"/>
      <c r="D69" s="109"/>
      <c r="E69" s="101"/>
      <c r="F69" s="2"/>
      <c r="G69" s="76"/>
      <c r="H69" s="114" t="str">
        <f t="shared" si="0"/>
        <v/>
      </c>
      <c r="I69" s="114" t="str">
        <f t="shared" si="1"/>
        <v/>
      </c>
      <c r="J69" s="114" t="str">
        <f t="shared" si="2"/>
        <v/>
      </c>
      <c r="K69" s="114" t="str">
        <f t="shared" si="3"/>
        <v/>
      </c>
      <c r="L69" s="114" t="str">
        <f t="shared" si="4"/>
        <v/>
      </c>
      <c r="M69" s="114" t="str">
        <f t="shared" si="5"/>
        <v/>
      </c>
      <c r="N69" s="114" t="str">
        <f t="shared" si="6"/>
        <v/>
      </c>
      <c r="O69" s="114" t="str">
        <f t="shared" si="7"/>
        <v/>
      </c>
      <c r="P69" s="93" t="str">
        <f t="shared" si="8"/>
        <v/>
      </c>
      <c r="Q69" s="93" t="str">
        <f t="shared" si="9"/>
        <v/>
      </c>
      <c r="R69" s="93" t="str">
        <f t="shared" si="10"/>
        <v/>
      </c>
      <c r="S69" s="93" t="str">
        <f t="shared" si="11"/>
        <v/>
      </c>
      <c r="T69" s="93" t="str">
        <f t="shared" si="12"/>
        <v/>
      </c>
      <c r="U69" s="93" t="str">
        <f t="shared" si="13"/>
        <v/>
      </c>
      <c r="V69" s="93" t="str">
        <f t="shared" si="14"/>
        <v/>
      </c>
      <c r="W69" s="93" t="str">
        <f t="shared" si="15"/>
        <v/>
      </c>
      <c r="X69" s="93" t="str">
        <f t="shared" si="16"/>
        <v/>
      </c>
      <c r="Y69" s="93" t="str">
        <f t="shared" si="17"/>
        <v/>
      </c>
      <c r="Z69" s="93" t="str">
        <f t="shared" si="18"/>
        <v/>
      </c>
      <c r="AA69" s="93" t="str">
        <f t="shared" si="19"/>
        <v/>
      </c>
      <c r="AB69" s="93" t="str">
        <f t="shared" si="20"/>
        <v/>
      </c>
      <c r="AC69" s="93" t="str">
        <f t="shared" si="21"/>
        <v/>
      </c>
      <c r="AD69" s="93" t="str">
        <f t="shared" si="22"/>
        <v/>
      </c>
      <c r="AE69" s="93" t="str">
        <f t="shared" si="23"/>
        <v/>
      </c>
      <c r="AF69" s="93" t="str">
        <f t="shared" si="24"/>
        <v/>
      </c>
      <c r="AG69" s="93" t="str">
        <f t="shared" si="28"/>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224"/>
      <c r="BF69" s="74" t="str">
        <f t="shared" si="130"/>
        <v/>
      </c>
      <c r="BG69" s="36" t="str">
        <f t="shared" si="131"/>
        <v/>
      </c>
      <c r="BH69" s="225"/>
      <c r="BI69" s="75" t="str">
        <f t="shared" si="52"/>
        <v/>
      </c>
      <c r="BJ69" s="37" t="str">
        <f t="shared" si="53"/>
        <v/>
      </c>
      <c r="BK69" s="224"/>
      <c r="BL69" s="74" t="str">
        <f t="shared" si="54"/>
        <v/>
      </c>
      <c r="BM69" s="36" t="str">
        <f t="shared" si="55"/>
        <v/>
      </c>
      <c r="BN69" s="225"/>
      <c r="BO69" s="75" t="str">
        <f t="shared" si="56"/>
        <v/>
      </c>
      <c r="BP69" s="37" t="str">
        <f t="shared" si="57"/>
        <v/>
      </c>
      <c r="BQ69" s="224"/>
      <c r="BR69" s="74" t="str">
        <f t="shared" si="58"/>
        <v/>
      </c>
      <c r="BS69" s="36" t="str">
        <f t="shared" si="59"/>
        <v/>
      </c>
      <c r="BT69" s="225"/>
      <c r="BU69" s="75" t="str">
        <f t="shared" si="60"/>
        <v/>
      </c>
      <c r="BV69" s="37" t="str">
        <f t="shared" si="61"/>
        <v/>
      </c>
      <c r="BW69" s="224"/>
      <c r="BX69" s="74" t="str">
        <f t="shared" si="62"/>
        <v/>
      </c>
      <c r="BY69" s="36" t="str">
        <f t="shared" si="63"/>
        <v/>
      </c>
      <c r="BZ69" s="225"/>
      <c r="CA69" s="75" t="str">
        <f t="shared" si="64"/>
        <v/>
      </c>
      <c r="CB69" s="37" t="str">
        <f t="shared" si="65"/>
        <v/>
      </c>
      <c r="CC69" s="224"/>
      <c r="CD69" s="74" t="str">
        <f t="shared" si="66"/>
        <v/>
      </c>
      <c r="CE69" s="36" t="str">
        <f t="shared" si="67"/>
        <v/>
      </c>
      <c r="CF69" s="225"/>
      <c r="CG69" s="115" t="str">
        <f t="shared" si="68"/>
        <v/>
      </c>
      <c r="CH69" s="225" t="str">
        <f t="shared" si="69"/>
        <v/>
      </c>
      <c r="CI69" s="224"/>
      <c r="CJ69" s="5" t="str">
        <f t="shared" si="70"/>
        <v/>
      </c>
      <c r="CK69" s="224" t="str">
        <f t="shared" si="71"/>
        <v/>
      </c>
      <c r="CL69" s="225"/>
      <c r="CM69" s="115" t="str">
        <f t="shared" si="72"/>
        <v/>
      </c>
      <c r="CN69" s="225" t="str">
        <f t="shared" si="73"/>
        <v/>
      </c>
      <c r="CO69" s="224"/>
      <c r="CP69" s="5" t="str">
        <f t="shared" si="74"/>
        <v/>
      </c>
      <c r="CQ69" s="224" t="str">
        <f t="shared" si="75"/>
        <v/>
      </c>
      <c r="CR69" s="225"/>
      <c r="CS69" s="115" t="str">
        <f t="shared" si="76"/>
        <v/>
      </c>
      <c r="CT69" s="225" t="str">
        <f t="shared" si="77"/>
        <v/>
      </c>
      <c r="CU69" s="224"/>
      <c r="CV69" s="5" t="str">
        <f t="shared" si="78"/>
        <v/>
      </c>
      <c r="CW69" s="224" t="str">
        <f t="shared" si="79"/>
        <v/>
      </c>
      <c r="CX69" s="225"/>
      <c r="CY69" s="115" t="str">
        <f t="shared" si="80"/>
        <v/>
      </c>
      <c r="CZ69" s="225" t="str">
        <f t="shared" si="81"/>
        <v/>
      </c>
      <c r="DA69" s="224"/>
      <c r="DB69" s="5" t="str">
        <f t="shared" si="82"/>
        <v/>
      </c>
      <c r="DC69" s="224" t="str">
        <f t="shared" si="83"/>
        <v/>
      </c>
      <c r="DD69" s="225"/>
      <c r="DE69" s="115" t="str">
        <f t="shared" si="84"/>
        <v/>
      </c>
      <c r="DF69" s="225" t="str">
        <f t="shared" si="85"/>
        <v/>
      </c>
      <c r="DG69" s="224"/>
      <c r="DH69" s="5" t="str">
        <f t="shared" si="86"/>
        <v/>
      </c>
      <c r="DI69" s="224" t="str">
        <f t="shared" si="87"/>
        <v/>
      </c>
      <c r="DJ69" s="225"/>
      <c r="DK69" s="115" t="str">
        <f t="shared" si="88"/>
        <v/>
      </c>
      <c r="DL69" s="225" t="str">
        <f t="shared" si="89"/>
        <v/>
      </c>
      <c r="DM69" s="224"/>
      <c r="DN69" s="5" t="str">
        <f t="shared" si="90"/>
        <v/>
      </c>
      <c r="DO69" s="224" t="str">
        <f t="shared" si="91"/>
        <v/>
      </c>
      <c r="DP69" s="225"/>
      <c r="DQ69" s="115" t="str">
        <f t="shared" si="92"/>
        <v/>
      </c>
      <c r="DR69" s="225" t="str">
        <f t="shared" si="93"/>
        <v/>
      </c>
      <c r="DS69" s="224"/>
      <c r="DT69" s="5" t="str">
        <f t="shared" si="94"/>
        <v/>
      </c>
      <c r="DU69" s="224" t="str">
        <f t="shared" si="95"/>
        <v/>
      </c>
      <c r="DV69" s="225"/>
      <c r="DW69" s="115" t="str">
        <f t="shared" si="96"/>
        <v/>
      </c>
      <c r="DX69" s="225" t="str">
        <f t="shared" si="97"/>
        <v/>
      </c>
      <c r="DY69" s="224"/>
      <c r="DZ69" s="5" t="str">
        <f t="shared" si="98"/>
        <v/>
      </c>
      <c r="EA69" s="224" t="str">
        <f t="shared" si="99"/>
        <v/>
      </c>
      <c r="EB69" s="225"/>
      <c r="EC69" s="115" t="str">
        <f t="shared" si="100"/>
        <v/>
      </c>
      <c r="ED69" s="225" t="str">
        <f t="shared" si="101"/>
        <v/>
      </c>
      <c r="EE69" s="224"/>
      <c r="EF69" s="5" t="str">
        <f t="shared" si="102"/>
        <v/>
      </c>
      <c r="EG69" s="224" t="str">
        <f t="shared" si="103"/>
        <v/>
      </c>
      <c r="EH69" s="225"/>
      <c r="EI69" s="115" t="str">
        <f t="shared" si="104"/>
        <v/>
      </c>
      <c r="EJ69" s="225" t="str">
        <f t="shared" si="105"/>
        <v/>
      </c>
      <c r="EK69" s="224"/>
      <c r="EL69" s="5" t="str">
        <f t="shared" si="106"/>
        <v/>
      </c>
      <c r="EM69" s="224" t="str">
        <f t="shared" si="107"/>
        <v/>
      </c>
      <c r="EN69" s="225"/>
      <c r="EO69" s="115" t="str">
        <f t="shared" si="108"/>
        <v/>
      </c>
      <c r="EP69" s="225" t="str">
        <f t="shared" si="109"/>
        <v/>
      </c>
      <c r="EQ69" s="224"/>
      <c r="ER69" s="5" t="str">
        <f t="shared" si="110"/>
        <v/>
      </c>
      <c r="ES69" s="224" t="str">
        <f t="shared" si="111"/>
        <v/>
      </c>
      <c r="ET69" s="225"/>
      <c r="EU69" s="115" t="str">
        <f t="shared" si="112"/>
        <v/>
      </c>
      <c r="EV69" s="225" t="str">
        <f t="shared" si="113"/>
        <v/>
      </c>
      <c r="EW69" s="224"/>
      <c r="EX69" s="5" t="str">
        <f t="shared" si="114"/>
        <v/>
      </c>
      <c r="EY69" s="224" t="str">
        <f t="shared" si="115"/>
        <v/>
      </c>
      <c r="EZ69" s="225"/>
      <c r="FA69" s="115" t="str">
        <f t="shared" si="116"/>
        <v/>
      </c>
      <c r="FB69" s="225" t="str">
        <f t="shared" si="117"/>
        <v/>
      </c>
      <c r="FC69" s="224"/>
      <c r="FD69" s="5" t="str">
        <f t="shared" si="118"/>
        <v/>
      </c>
      <c r="FE69" s="224" t="str">
        <f t="shared" si="119"/>
        <v/>
      </c>
      <c r="FF69" s="225"/>
      <c r="FG69" s="115" t="str">
        <f t="shared" si="120"/>
        <v/>
      </c>
      <c r="FH69" s="225" t="str">
        <f t="shared" si="121"/>
        <v/>
      </c>
      <c r="FI69" s="224"/>
      <c r="FJ69" s="5" t="str">
        <f t="shared" si="122"/>
        <v/>
      </c>
      <c r="FK69" s="224" t="str">
        <f t="shared" si="123"/>
        <v/>
      </c>
      <c r="FL69" s="225"/>
      <c r="FM69" s="115" t="str">
        <f t="shared" si="124"/>
        <v/>
      </c>
      <c r="FN69" s="225" t="str">
        <f t="shared" si="125"/>
        <v/>
      </c>
      <c r="FO69" s="224"/>
      <c r="FP69" s="5" t="str">
        <f t="shared" si="126"/>
        <v/>
      </c>
      <c r="FQ69" s="224" t="str">
        <f t="shared" si="127"/>
        <v/>
      </c>
      <c r="FR69" s="225"/>
      <c r="FS69" s="115" t="str">
        <f t="shared" si="128"/>
        <v/>
      </c>
      <c r="FT69" s="225" t="str">
        <f t="shared" si="129"/>
        <v/>
      </c>
      <c r="FU69" s="253"/>
      <c r="FV69" s="253"/>
      <c r="FW69" s="253"/>
      <c r="FX69" s="253"/>
      <c r="FY69" s="253"/>
    </row>
    <row r="70" spans="1:181" s="3" customFormat="1" x14ac:dyDescent="0.25">
      <c r="A70" s="2" t="str">
        <f t="shared" si="27"/>
        <v/>
      </c>
      <c r="B70" s="2"/>
      <c r="C70" s="82"/>
      <c r="D70" s="109"/>
      <c r="E70" s="101"/>
      <c r="F70" s="2"/>
      <c r="G70" s="76"/>
      <c r="H70" s="114" t="str">
        <f t="shared" si="0"/>
        <v/>
      </c>
      <c r="I70" s="114" t="str">
        <f t="shared" si="1"/>
        <v/>
      </c>
      <c r="J70" s="114" t="str">
        <f t="shared" si="2"/>
        <v/>
      </c>
      <c r="K70" s="114" t="str">
        <f t="shared" si="3"/>
        <v/>
      </c>
      <c r="L70" s="114" t="str">
        <f t="shared" si="4"/>
        <v/>
      </c>
      <c r="M70" s="114" t="str">
        <f t="shared" si="5"/>
        <v/>
      </c>
      <c r="N70" s="114" t="str">
        <f t="shared" si="6"/>
        <v/>
      </c>
      <c r="O70" s="114" t="str">
        <f t="shared" si="7"/>
        <v/>
      </c>
      <c r="P70" s="93" t="str">
        <f t="shared" si="8"/>
        <v/>
      </c>
      <c r="Q70" s="93" t="str">
        <f t="shared" si="9"/>
        <v/>
      </c>
      <c r="R70" s="93" t="str">
        <f t="shared" si="10"/>
        <v/>
      </c>
      <c r="S70" s="93" t="str">
        <f t="shared" si="11"/>
        <v/>
      </c>
      <c r="T70" s="93" t="str">
        <f t="shared" si="12"/>
        <v/>
      </c>
      <c r="U70" s="93" t="str">
        <f t="shared" si="13"/>
        <v/>
      </c>
      <c r="V70" s="93" t="str">
        <f t="shared" si="14"/>
        <v/>
      </c>
      <c r="W70" s="93" t="str">
        <f t="shared" si="15"/>
        <v/>
      </c>
      <c r="X70" s="93" t="str">
        <f t="shared" si="16"/>
        <v/>
      </c>
      <c r="Y70" s="93" t="str">
        <f t="shared" si="17"/>
        <v/>
      </c>
      <c r="Z70" s="93" t="str">
        <f t="shared" si="18"/>
        <v/>
      </c>
      <c r="AA70" s="93" t="str">
        <f t="shared" si="19"/>
        <v/>
      </c>
      <c r="AB70" s="93" t="str">
        <f t="shared" si="20"/>
        <v/>
      </c>
      <c r="AC70" s="93" t="str">
        <f t="shared" si="21"/>
        <v/>
      </c>
      <c r="AD70" s="93" t="str">
        <f t="shared" si="22"/>
        <v/>
      </c>
      <c r="AE70" s="93" t="str">
        <f t="shared" si="23"/>
        <v/>
      </c>
      <c r="AF70" s="93" t="str">
        <f t="shared" si="24"/>
        <v/>
      </c>
      <c r="AG70" s="93" t="str">
        <f t="shared" si="28"/>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224"/>
      <c r="BF70" s="74" t="str">
        <f t="shared" si="130"/>
        <v/>
      </c>
      <c r="BG70" s="36" t="str">
        <f t="shared" si="131"/>
        <v/>
      </c>
      <c r="BH70" s="225"/>
      <c r="BI70" s="75" t="str">
        <f t="shared" si="52"/>
        <v/>
      </c>
      <c r="BJ70" s="37" t="str">
        <f t="shared" si="53"/>
        <v/>
      </c>
      <c r="BK70" s="224"/>
      <c r="BL70" s="74" t="str">
        <f t="shared" si="54"/>
        <v/>
      </c>
      <c r="BM70" s="36" t="str">
        <f t="shared" si="55"/>
        <v/>
      </c>
      <c r="BN70" s="225"/>
      <c r="BO70" s="75" t="str">
        <f t="shared" si="56"/>
        <v/>
      </c>
      <c r="BP70" s="37" t="str">
        <f t="shared" si="57"/>
        <v/>
      </c>
      <c r="BQ70" s="224"/>
      <c r="BR70" s="74" t="str">
        <f t="shared" si="58"/>
        <v/>
      </c>
      <c r="BS70" s="36" t="str">
        <f t="shared" si="59"/>
        <v/>
      </c>
      <c r="BT70" s="225"/>
      <c r="BU70" s="75" t="str">
        <f t="shared" si="60"/>
        <v/>
      </c>
      <c r="BV70" s="37" t="str">
        <f t="shared" si="61"/>
        <v/>
      </c>
      <c r="BW70" s="224"/>
      <c r="BX70" s="74" t="str">
        <f t="shared" si="62"/>
        <v/>
      </c>
      <c r="BY70" s="36" t="str">
        <f t="shared" si="63"/>
        <v/>
      </c>
      <c r="BZ70" s="225"/>
      <c r="CA70" s="75" t="str">
        <f t="shared" si="64"/>
        <v/>
      </c>
      <c r="CB70" s="37" t="str">
        <f t="shared" si="65"/>
        <v/>
      </c>
      <c r="CC70" s="224"/>
      <c r="CD70" s="74" t="str">
        <f t="shared" si="66"/>
        <v/>
      </c>
      <c r="CE70" s="36" t="str">
        <f t="shared" si="67"/>
        <v/>
      </c>
      <c r="CF70" s="225"/>
      <c r="CG70" s="115" t="str">
        <f t="shared" si="68"/>
        <v/>
      </c>
      <c r="CH70" s="225" t="str">
        <f t="shared" si="69"/>
        <v/>
      </c>
      <c r="CI70" s="224"/>
      <c r="CJ70" s="5" t="str">
        <f t="shared" si="70"/>
        <v/>
      </c>
      <c r="CK70" s="224" t="str">
        <f t="shared" si="71"/>
        <v/>
      </c>
      <c r="CL70" s="225"/>
      <c r="CM70" s="115" t="str">
        <f t="shared" si="72"/>
        <v/>
      </c>
      <c r="CN70" s="225" t="str">
        <f t="shared" si="73"/>
        <v/>
      </c>
      <c r="CO70" s="224"/>
      <c r="CP70" s="5" t="str">
        <f t="shared" si="74"/>
        <v/>
      </c>
      <c r="CQ70" s="224" t="str">
        <f t="shared" si="75"/>
        <v/>
      </c>
      <c r="CR70" s="225"/>
      <c r="CS70" s="115" t="str">
        <f t="shared" si="76"/>
        <v/>
      </c>
      <c r="CT70" s="225" t="str">
        <f t="shared" si="77"/>
        <v/>
      </c>
      <c r="CU70" s="224"/>
      <c r="CV70" s="5" t="str">
        <f t="shared" si="78"/>
        <v/>
      </c>
      <c r="CW70" s="224" t="str">
        <f t="shared" si="79"/>
        <v/>
      </c>
      <c r="CX70" s="225"/>
      <c r="CY70" s="115" t="str">
        <f t="shared" si="80"/>
        <v/>
      </c>
      <c r="CZ70" s="225" t="str">
        <f t="shared" si="81"/>
        <v/>
      </c>
      <c r="DA70" s="224"/>
      <c r="DB70" s="5" t="str">
        <f t="shared" si="82"/>
        <v/>
      </c>
      <c r="DC70" s="224" t="str">
        <f t="shared" si="83"/>
        <v/>
      </c>
      <c r="DD70" s="225"/>
      <c r="DE70" s="115" t="str">
        <f t="shared" si="84"/>
        <v/>
      </c>
      <c r="DF70" s="225" t="str">
        <f t="shared" si="85"/>
        <v/>
      </c>
      <c r="DG70" s="224"/>
      <c r="DH70" s="5" t="str">
        <f t="shared" si="86"/>
        <v/>
      </c>
      <c r="DI70" s="224" t="str">
        <f t="shared" si="87"/>
        <v/>
      </c>
      <c r="DJ70" s="225"/>
      <c r="DK70" s="115" t="str">
        <f t="shared" si="88"/>
        <v/>
      </c>
      <c r="DL70" s="225" t="str">
        <f t="shared" si="89"/>
        <v/>
      </c>
      <c r="DM70" s="224"/>
      <c r="DN70" s="5" t="str">
        <f t="shared" si="90"/>
        <v/>
      </c>
      <c r="DO70" s="224" t="str">
        <f t="shared" si="91"/>
        <v/>
      </c>
      <c r="DP70" s="225"/>
      <c r="DQ70" s="115" t="str">
        <f t="shared" si="92"/>
        <v/>
      </c>
      <c r="DR70" s="225" t="str">
        <f t="shared" si="93"/>
        <v/>
      </c>
      <c r="DS70" s="224"/>
      <c r="DT70" s="5" t="str">
        <f t="shared" si="94"/>
        <v/>
      </c>
      <c r="DU70" s="224" t="str">
        <f t="shared" si="95"/>
        <v/>
      </c>
      <c r="DV70" s="225"/>
      <c r="DW70" s="115" t="str">
        <f t="shared" si="96"/>
        <v/>
      </c>
      <c r="DX70" s="225" t="str">
        <f t="shared" si="97"/>
        <v/>
      </c>
      <c r="DY70" s="224"/>
      <c r="DZ70" s="5" t="str">
        <f t="shared" si="98"/>
        <v/>
      </c>
      <c r="EA70" s="224" t="str">
        <f t="shared" si="99"/>
        <v/>
      </c>
      <c r="EB70" s="225"/>
      <c r="EC70" s="115" t="str">
        <f t="shared" si="100"/>
        <v/>
      </c>
      <c r="ED70" s="225" t="str">
        <f t="shared" si="101"/>
        <v/>
      </c>
      <c r="EE70" s="224"/>
      <c r="EF70" s="5" t="str">
        <f t="shared" si="102"/>
        <v/>
      </c>
      <c r="EG70" s="224" t="str">
        <f t="shared" si="103"/>
        <v/>
      </c>
      <c r="EH70" s="225"/>
      <c r="EI70" s="115" t="str">
        <f t="shared" si="104"/>
        <v/>
      </c>
      <c r="EJ70" s="225" t="str">
        <f t="shared" si="105"/>
        <v/>
      </c>
      <c r="EK70" s="224"/>
      <c r="EL70" s="5" t="str">
        <f t="shared" si="106"/>
        <v/>
      </c>
      <c r="EM70" s="224" t="str">
        <f t="shared" si="107"/>
        <v/>
      </c>
      <c r="EN70" s="225"/>
      <c r="EO70" s="115" t="str">
        <f t="shared" si="108"/>
        <v/>
      </c>
      <c r="EP70" s="225" t="str">
        <f t="shared" si="109"/>
        <v/>
      </c>
      <c r="EQ70" s="224"/>
      <c r="ER70" s="5" t="str">
        <f t="shared" si="110"/>
        <v/>
      </c>
      <c r="ES70" s="224" t="str">
        <f t="shared" si="111"/>
        <v/>
      </c>
      <c r="ET70" s="225"/>
      <c r="EU70" s="115" t="str">
        <f t="shared" si="112"/>
        <v/>
      </c>
      <c r="EV70" s="225" t="str">
        <f t="shared" si="113"/>
        <v/>
      </c>
      <c r="EW70" s="224"/>
      <c r="EX70" s="5" t="str">
        <f t="shared" si="114"/>
        <v/>
      </c>
      <c r="EY70" s="224" t="str">
        <f t="shared" si="115"/>
        <v/>
      </c>
      <c r="EZ70" s="225"/>
      <c r="FA70" s="115" t="str">
        <f t="shared" si="116"/>
        <v/>
      </c>
      <c r="FB70" s="225" t="str">
        <f t="shared" si="117"/>
        <v/>
      </c>
      <c r="FC70" s="224"/>
      <c r="FD70" s="5" t="str">
        <f t="shared" si="118"/>
        <v/>
      </c>
      <c r="FE70" s="224" t="str">
        <f t="shared" si="119"/>
        <v/>
      </c>
      <c r="FF70" s="225"/>
      <c r="FG70" s="115" t="str">
        <f t="shared" si="120"/>
        <v/>
      </c>
      <c r="FH70" s="225" t="str">
        <f t="shared" si="121"/>
        <v/>
      </c>
      <c r="FI70" s="224"/>
      <c r="FJ70" s="5" t="str">
        <f t="shared" si="122"/>
        <v/>
      </c>
      <c r="FK70" s="224" t="str">
        <f t="shared" si="123"/>
        <v/>
      </c>
      <c r="FL70" s="225"/>
      <c r="FM70" s="115" t="str">
        <f t="shared" si="124"/>
        <v/>
      </c>
      <c r="FN70" s="225" t="str">
        <f t="shared" si="125"/>
        <v/>
      </c>
      <c r="FO70" s="224"/>
      <c r="FP70" s="5" t="str">
        <f t="shared" si="126"/>
        <v/>
      </c>
      <c r="FQ70" s="224" t="str">
        <f t="shared" si="127"/>
        <v/>
      </c>
      <c r="FR70" s="225"/>
      <c r="FS70" s="115" t="str">
        <f t="shared" si="128"/>
        <v/>
      </c>
      <c r="FT70" s="225" t="str">
        <f t="shared" si="129"/>
        <v/>
      </c>
      <c r="FU70" s="253"/>
      <c r="FV70" s="253"/>
      <c r="FW70" s="253"/>
      <c r="FX70" s="253"/>
      <c r="FY70" s="253"/>
    </row>
    <row r="71" spans="1:181" s="3" customFormat="1" x14ac:dyDescent="0.25">
      <c r="A71" s="2" t="str">
        <f t="shared" si="27"/>
        <v/>
      </c>
      <c r="B71" s="2"/>
      <c r="C71" s="82"/>
      <c r="D71" s="109"/>
      <c r="E71" s="101"/>
      <c r="F71" s="2"/>
      <c r="G71" s="76"/>
      <c r="H71" s="114" t="str">
        <f t="shared" si="0"/>
        <v/>
      </c>
      <c r="I71" s="114" t="str">
        <f t="shared" si="1"/>
        <v/>
      </c>
      <c r="J71" s="114" t="str">
        <f t="shared" si="2"/>
        <v/>
      </c>
      <c r="K71" s="114" t="str">
        <f t="shared" si="3"/>
        <v/>
      </c>
      <c r="L71" s="114" t="str">
        <f t="shared" si="4"/>
        <v/>
      </c>
      <c r="M71" s="114" t="str">
        <f t="shared" si="5"/>
        <v/>
      </c>
      <c r="N71" s="114" t="str">
        <f t="shared" si="6"/>
        <v/>
      </c>
      <c r="O71" s="114" t="str">
        <f t="shared" si="7"/>
        <v/>
      </c>
      <c r="P71" s="93" t="str">
        <f t="shared" si="8"/>
        <v/>
      </c>
      <c r="Q71" s="93" t="str">
        <f t="shared" si="9"/>
        <v/>
      </c>
      <c r="R71" s="93" t="str">
        <f t="shared" si="10"/>
        <v/>
      </c>
      <c r="S71" s="93" t="str">
        <f t="shared" si="11"/>
        <v/>
      </c>
      <c r="T71" s="93" t="str">
        <f t="shared" si="12"/>
        <v/>
      </c>
      <c r="U71" s="93" t="str">
        <f t="shared" si="13"/>
        <v/>
      </c>
      <c r="V71" s="93" t="str">
        <f t="shared" si="14"/>
        <v/>
      </c>
      <c r="W71" s="93" t="str">
        <f t="shared" si="15"/>
        <v/>
      </c>
      <c r="X71" s="93" t="str">
        <f t="shared" si="16"/>
        <v/>
      </c>
      <c r="Y71" s="93" t="str">
        <f t="shared" si="17"/>
        <v/>
      </c>
      <c r="Z71" s="93" t="str">
        <f t="shared" si="18"/>
        <v/>
      </c>
      <c r="AA71" s="93" t="str">
        <f t="shared" si="19"/>
        <v/>
      </c>
      <c r="AB71" s="93" t="str">
        <f t="shared" si="20"/>
        <v/>
      </c>
      <c r="AC71" s="93" t="str">
        <f t="shared" si="21"/>
        <v/>
      </c>
      <c r="AD71" s="93" t="str">
        <f t="shared" si="22"/>
        <v/>
      </c>
      <c r="AE71" s="93" t="str">
        <f t="shared" si="23"/>
        <v/>
      </c>
      <c r="AF71" s="93" t="str">
        <f t="shared" si="24"/>
        <v/>
      </c>
      <c r="AG71" s="93" t="str">
        <f t="shared" si="28"/>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224"/>
      <c r="BF71" s="74" t="str">
        <f t="shared" si="130"/>
        <v/>
      </c>
      <c r="BG71" s="36" t="str">
        <f t="shared" si="131"/>
        <v/>
      </c>
      <c r="BH71" s="225"/>
      <c r="BI71" s="75" t="str">
        <f t="shared" si="52"/>
        <v/>
      </c>
      <c r="BJ71" s="37" t="str">
        <f t="shared" si="53"/>
        <v/>
      </c>
      <c r="BK71" s="224"/>
      <c r="BL71" s="74" t="str">
        <f t="shared" si="54"/>
        <v/>
      </c>
      <c r="BM71" s="36" t="str">
        <f t="shared" si="55"/>
        <v/>
      </c>
      <c r="BN71" s="225"/>
      <c r="BO71" s="75" t="str">
        <f t="shared" si="56"/>
        <v/>
      </c>
      <c r="BP71" s="37" t="str">
        <f t="shared" si="57"/>
        <v/>
      </c>
      <c r="BQ71" s="224"/>
      <c r="BR71" s="74" t="str">
        <f t="shared" si="58"/>
        <v/>
      </c>
      <c r="BS71" s="36" t="str">
        <f t="shared" si="59"/>
        <v/>
      </c>
      <c r="BT71" s="225"/>
      <c r="BU71" s="75" t="str">
        <f t="shared" si="60"/>
        <v/>
      </c>
      <c r="BV71" s="37" t="str">
        <f t="shared" si="61"/>
        <v/>
      </c>
      <c r="BW71" s="224"/>
      <c r="BX71" s="74" t="str">
        <f t="shared" si="62"/>
        <v/>
      </c>
      <c r="BY71" s="36" t="str">
        <f t="shared" si="63"/>
        <v/>
      </c>
      <c r="BZ71" s="225"/>
      <c r="CA71" s="75" t="str">
        <f t="shared" si="64"/>
        <v/>
      </c>
      <c r="CB71" s="37" t="str">
        <f t="shared" si="65"/>
        <v/>
      </c>
      <c r="CC71" s="224"/>
      <c r="CD71" s="74" t="str">
        <f t="shared" si="66"/>
        <v/>
      </c>
      <c r="CE71" s="36" t="str">
        <f t="shared" si="67"/>
        <v/>
      </c>
      <c r="CF71" s="225"/>
      <c r="CG71" s="115" t="str">
        <f t="shared" si="68"/>
        <v/>
      </c>
      <c r="CH71" s="225" t="str">
        <f t="shared" si="69"/>
        <v/>
      </c>
      <c r="CI71" s="224"/>
      <c r="CJ71" s="5" t="str">
        <f t="shared" si="70"/>
        <v/>
      </c>
      <c r="CK71" s="224" t="str">
        <f t="shared" si="71"/>
        <v/>
      </c>
      <c r="CL71" s="225"/>
      <c r="CM71" s="115" t="str">
        <f t="shared" si="72"/>
        <v/>
      </c>
      <c r="CN71" s="225" t="str">
        <f t="shared" si="73"/>
        <v/>
      </c>
      <c r="CO71" s="224"/>
      <c r="CP71" s="5" t="str">
        <f t="shared" si="74"/>
        <v/>
      </c>
      <c r="CQ71" s="224" t="str">
        <f t="shared" si="75"/>
        <v/>
      </c>
      <c r="CR71" s="225"/>
      <c r="CS71" s="115" t="str">
        <f t="shared" si="76"/>
        <v/>
      </c>
      <c r="CT71" s="225" t="str">
        <f t="shared" si="77"/>
        <v/>
      </c>
      <c r="CU71" s="224"/>
      <c r="CV71" s="5" t="str">
        <f t="shared" si="78"/>
        <v/>
      </c>
      <c r="CW71" s="224" t="str">
        <f t="shared" si="79"/>
        <v/>
      </c>
      <c r="CX71" s="225"/>
      <c r="CY71" s="115" t="str">
        <f t="shared" si="80"/>
        <v/>
      </c>
      <c r="CZ71" s="225" t="str">
        <f t="shared" si="81"/>
        <v/>
      </c>
      <c r="DA71" s="224"/>
      <c r="DB71" s="5" t="str">
        <f t="shared" si="82"/>
        <v/>
      </c>
      <c r="DC71" s="224" t="str">
        <f t="shared" si="83"/>
        <v/>
      </c>
      <c r="DD71" s="225"/>
      <c r="DE71" s="115" t="str">
        <f t="shared" si="84"/>
        <v/>
      </c>
      <c r="DF71" s="225" t="str">
        <f t="shared" si="85"/>
        <v/>
      </c>
      <c r="DG71" s="224"/>
      <c r="DH71" s="5" t="str">
        <f t="shared" si="86"/>
        <v/>
      </c>
      <c r="DI71" s="224" t="str">
        <f t="shared" si="87"/>
        <v/>
      </c>
      <c r="DJ71" s="225"/>
      <c r="DK71" s="115" t="str">
        <f t="shared" si="88"/>
        <v/>
      </c>
      <c r="DL71" s="225" t="str">
        <f t="shared" si="89"/>
        <v/>
      </c>
      <c r="DM71" s="224"/>
      <c r="DN71" s="5" t="str">
        <f t="shared" si="90"/>
        <v/>
      </c>
      <c r="DO71" s="224" t="str">
        <f t="shared" si="91"/>
        <v/>
      </c>
      <c r="DP71" s="225"/>
      <c r="DQ71" s="115" t="str">
        <f t="shared" si="92"/>
        <v/>
      </c>
      <c r="DR71" s="225" t="str">
        <f t="shared" si="93"/>
        <v/>
      </c>
      <c r="DS71" s="224"/>
      <c r="DT71" s="5" t="str">
        <f t="shared" si="94"/>
        <v/>
      </c>
      <c r="DU71" s="224" t="str">
        <f t="shared" si="95"/>
        <v/>
      </c>
      <c r="DV71" s="225"/>
      <c r="DW71" s="115" t="str">
        <f t="shared" si="96"/>
        <v/>
      </c>
      <c r="DX71" s="225" t="str">
        <f t="shared" si="97"/>
        <v/>
      </c>
      <c r="DY71" s="224"/>
      <c r="DZ71" s="5" t="str">
        <f t="shared" si="98"/>
        <v/>
      </c>
      <c r="EA71" s="224" t="str">
        <f t="shared" si="99"/>
        <v/>
      </c>
      <c r="EB71" s="225"/>
      <c r="EC71" s="115" t="str">
        <f t="shared" si="100"/>
        <v/>
      </c>
      <c r="ED71" s="225" t="str">
        <f t="shared" si="101"/>
        <v/>
      </c>
      <c r="EE71" s="224"/>
      <c r="EF71" s="5" t="str">
        <f t="shared" si="102"/>
        <v/>
      </c>
      <c r="EG71" s="224" t="str">
        <f t="shared" si="103"/>
        <v/>
      </c>
      <c r="EH71" s="225"/>
      <c r="EI71" s="115" t="str">
        <f t="shared" si="104"/>
        <v/>
      </c>
      <c r="EJ71" s="225" t="str">
        <f t="shared" si="105"/>
        <v/>
      </c>
      <c r="EK71" s="224"/>
      <c r="EL71" s="5" t="str">
        <f t="shared" si="106"/>
        <v/>
      </c>
      <c r="EM71" s="224" t="str">
        <f t="shared" si="107"/>
        <v/>
      </c>
      <c r="EN71" s="225"/>
      <c r="EO71" s="115" t="str">
        <f t="shared" si="108"/>
        <v/>
      </c>
      <c r="EP71" s="225" t="str">
        <f t="shared" si="109"/>
        <v/>
      </c>
      <c r="EQ71" s="224"/>
      <c r="ER71" s="5" t="str">
        <f t="shared" si="110"/>
        <v/>
      </c>
      <c r="ES71" s="224" t="str">
        <f t="shared" si="111"/>
        <v/>
      </c>
      <c r="ET71" s="225"/>
      <c r="EU71" s="115" t="str">
        <f t="shared" si="112"/>
        <v/>
      </c>
      <c r="EV71" s="225" t="str">
        <f t="shared" si="113"/>
        <v/>
      </c>
      <c r="EW71" s="224"/>
      <c r="EX71" s="5" t="str">
        <f t="shared" si="114"/>
        <v/>
      </c>
      <c r="EY71" s="224" t="str">
        <f t="shared" si="115"/>
        <v/>
      </c>
      <c r="EZ71" s="225"/>
      <c r="FA71" s="115" t="str">
        <f t="shared" si="116"/>
        <v/>
      </c>
      <c r="FB71" s="225" t="str">
        <f t="shared" si="117"/>
        <v/>
      </c>
      <c r="FC71" s="224"/>
      <c r="FD71" s="5" t="str">
        <f t="shared" si="118"/>
        <v/>
      </c>
      <c r="FE71" s="224" t="str">
        <f t="shared" si="119"/>
        <v/>
      </c>
      <c r="FF71" s="225"/>
      <c r="FG71" s="115" t="str">
        <f t="shared" si="120"/>
        <v/>
      </c>
      <c r="FH71" s="225" t="str">
        <f t="shared" si="121"/>
        <v/>
      </c>
      <c r="FI71" s="224"/>
      <c r="FJ71" s="5" t="str">
        <f t="shared" si="122"/>
        <v/>
      </c>
      <c r="FK71" s="224" t="str">
        <f t="shared" si="123"/>
        <v/>
      </c>
      <c r="FL71" s="225"/>
      <c r="FM71" s="115" t="str">
        <f t="shared" si="124"/>
        <v/>
      </c>
      <c r="FN71" s="225" t="str">
        <f t="shared" si="125"/>
        <v/>
      </c>
      <c r="FO71" s="224"/>
      <c r="FP71" s="5" t="str">
        <f t="shared" si="126"/>
        <v/>
      </c>
      <c r="FQ71" s="224" t="str">
        <f t="shared" si="127"/>
        <v/>
      </c>
      <c r="FR71" s="225"/>
      <c r="FS71" s="115" t="str">
        <f t="shared" si="128"/>
        <v/>
      </c>
      <c r="FT71" s="225" t="str">
        <f t="shared" si="129"/>
        <v/>
      </c>
      <c r="FU71" s="253"/>
      <c r="FV71" s="253"/>
      <c r="FW71" s="253"/>
      <c r="FX71" s="253"/>
      <c r="FY71" s="253"/>
    </row>
    <row r="72" spans="1:181" s="3" customFormat="1" x14ac:dyDescent="0.25">
      <c r="A72" s="2" t="str">
        <f t="shared" ref="A72:A82" si="132">IF(SUM(H72:O72)=0,"",SUM(H72:O72))</f>
        <v/>
      </c>
      <c r="B72" s="2"/>
      <c r="C72" s="82"/>
      <c r="D72" s="109"/>
      <c r="E72" s="101"/>
      <c r="F72" s="2"/>
      <c r="G72" s="76"/>
      <c r="H72" s="114" t="str">
        <f t="shared" si="0"/>
        <v/>
      </c>
      <c r="I72" s="114" t="str">
        <f t="shared" si="1"/>
        <v/>
      </c>
      <c r="J72" s="114" t="str">
        <f t="shared" si="2"/>
        <v/>
      </c>
      <c r="K72" s="114" t="str">
        <f t="shared" si="3"/>
        <v/>
      </c>
      <c r="L72" s="114" t="str">
        <f t="shared" si="4"/>
        <v/>
      </c>
      <c r="M72" s="114" t="str">
        <f t="shared" si="5"/>
        <v/>
      </c>
      <c r="N72" s="114" t="str">
        <f t="shared" ref="N72:N82" si="133">IF(COUNTIFS($P72:$BC72,"&lt;=30")&gt;0,IF(COUNTIFS($P72:$BC72,"&lt;=30")-COUNTIFS($P72:$BC72,"&lt;=0")=0,"",COUNTIFS($P72:$BC72,"&lt;=30")-COUNTIFS($P72:$BC72,"&lt;=0")),"")</f>
        <v/>
      </c>
      <c r="O72" s="114" t="str">
        <f t="shared" ref="O72:O82" si="134">IF(COUNTIFS($P72:$BC72,"&lt;=0")=0,"",COUNTIFS($P72:$BC72,"&lt;=0"))</f>
        <v/>
      </c>
      <c r="P72" s="93" t="str">
        <f t="shared" ref="P72:P82" si="135">IF($R$2&gt;0,IF(BF72="","",BF72),"")</f>
        <v/>
      </c>
      <c r="Q72" s="93" t="str">
        <f t="shared" ref="Q72:Q82" si="136">IF($R$2&gt;1,IF(BI72="","",BI72),"")</f>
        <v/>
      </c>
      <c r="R72" s="93" t="str">
        <f t="shared" ref="R72:R82" si="137">IF($R$2&gt;2,IF(BL72="","",BL72),"")</f>
        <v/>
      </c>
      <c r="S72" s="93" t="str">
        <f t="shared" ref="S72:S82" si="138">IF($R$2&gt;3,IF(BO72="","",BO72),"")</f>
        <v/>
      </c>
      <c r="T72" s="93" t="str">
        <f t="shared" ref="T72:T82" si="139">IF($R$2&gt;4,IF(BR72="","",BR72),"")</f>
        <v/>
      </c>
      <c r="U72" s="93" t="str">
        <f t="shared" ref="U72:U82" si="140">IF($R$2&gt;5,IF(BU72="","",BU72),"")</f>
        <v/>
      </c>
      <c r="V72" s="93" t="str">
        <f t="shared" ref="V72:V82" si="141">IF($R$2&gt;6,IF(BX72="","",BX72),"")</f>
        <v/>
      </c>
      <c r="W72" s="93" t="str">
        <f t="shared" ref="W72:W82" si="142">IF($R$2&gt;7,IF(CA72="","",CA72),"")</f>
        <v/>
      </c>
      <c r="X72" s="93" t="str">
        <f t="shared" ref="X72:X82" si="143">IF($R$2&gt;8,IF(CD72="","",CD72),"")</f>
        <v/>
      </c>
      <c r="Y72" s="93" t="str">
        <f t="shared" ref="Y72:Y82" si="144">IF($R$2&gt;9,IF(CG72="","",CG72),"")</f>
        <v/>
      </c>
      <c r="Z72" s="93" t="str">
        <f t="shared" ref="Z72:Z82" si="145">IF($R$2&gt;10,IF(CJ72="","",CJ72),"")</f>
        <v/>
      </c>
      <c r="AA72" s="93" t="str">
        <f t="shared" ref="AA72:AA82" si="146">IF($R$2&gt;11,IF(CM72="","",CM72),"")</f>
        <v/>
      </c>
      <c r="AB72" s="93" t="str">
        <f t="shared" ref="AB72:AB82" si="147">IF($R$2&gt;12,IF(CP72="","",CP72),"")</f>
        <v/>
      </c>
      <c r="AC72" s="93" t="str">
        <f t="shared" ref="AC72:AC82" si="148">IF($R$2&gt;13,IF(CS72="","",CS72),"")</f>
        <v/>
      </c>
      <c r="AD72" s="93" t="str">
        <f t="shared" ref="AD72:AD82" si="149">IF($R$2&gt;14,IF(CV72="","",CV72),"")</f>
        <v/>
      </c>
      <c r="AE72" s="93" t="str">
        <f t="shared" ref="AE72:AE82" si="150">IF($R$2&gt;15,IF(CY72="","",CY72),"")</f>
        <v/>
      </c>
      <c r="AF72" s="93" t="str">
        <f t="shared" ref="AF72:AF82" si="151">IF($R$2&gt;16,IF(DB72="","",DB72),"")</f>
        <v/>
      </c>
      <c r="AG72" s="93" t="str">
        <f t="shared" si="28"/>
        <v/>
      </c>
      <c r="AH72" s="93" t="str">
        <f t="shared" si="29"/>
        <v/>
      </c>
      <c r="AI72" s="93" t="str">
        <f t="shared" si="30"/>
        <v/>
      </c>
      <c r="AJ72" s="93" t="str">
        <f t="shared" si="31"/>
        <v/>
      </c>
      <c r="AK72" s="93" t="str">
        <f t="shared" si="32"/>
        <v/>
      </c>
      <c r="AL72" s="93" t="str">
        <f t="shared" si="33"/>
        <v/>
      </c>
      <c r="AM72" s="93" t="str">
        <f t="shared" si="34"/>
        <v/>
      </c>
      <c r="AN72" s="93" t="str">
        <f t="shared" si="35"/>
        <v/>
      </c>
      <c r="AO72" s="93" t="str">
        <f t="shared" si="36"/>
        <v/>
      </c>
      <c r="AP72" s="93" t="str">
        <f t="shared" si="37"/>
        <v/>
      </c>
      <c r="AQ72" s="93" t="str">
        <f t="shared" si="38"/>
        <v/>
      </c>
      <c r="AR72" s="93" t="str">
        <f t="shared" si="39"/>
        <v/>
      </c>
      <c r="AS72" s="93" t="str">
        <f t="shared" si="40"/>
        <v/>
      </c>
      <c r="AT72" s="93" t="str">
        <f t="shared" si="41"/>
        <v/>
      </c>
      <c r="AU72" s="93" t="str">
        <f t="shared" si="42"/>
        <v/>
      </c>
      <c r="AV72" s="93" t="str">
        <f t="shared" si="43"/>
        <v/>
      </c>
      <c r="AW72" s="93" t="str">
        <f t="shared" si="44"/>
        <v/>
      </c>
      <c r="AX72" s="93" t="str">
        <f t="shared" si="45"/>
        <v/>
      </c>
      <c r="AY72" s="93" t="str">
        <f t="shared" si="46"/>
        <v/>
      </c>
      <c r="AZ72" s="93" t="str">
        <f t="shared" si="47"/>
        <v/>
      </c>
      <c r="BA72" s="93" t="str">
        <f t="shared" si="48"/>
        <v/>
      </c>
      <c r="BB72" s="93" t="str">
        <f t="shared" si="49"/>
        <v/>
      </c>
      <c r="BC72" s="93" t="str">
        <f t="shared" si="50"/>
        <v/>
      </c>
      <c r="BD72" s="93" t="str">
        <f t="shared" si="51"/>
        <v/>
      </c>
      <c r="BE72" s="224"/>
      <c r="BF72" s="74" t="str">
        <f t="shared" si="130"/>
        <v/>
      </c>
      <c r="BG72" s="36" t="str">
        <f t="shared" si="131"/>
        <v/>
      </c>
      <c r="BH72" s="225"/>
      <c r="BI72" s="75" t="str">
        <f t="shared" si="52"/>
        <v/>
      </c>
      <c r="BJ72" s="37" t="str">
        <f t="shared" si="53"/>
        <v/>
      </c>
      <c r="BK72" s="224"/>
      <c r="BL72" s="74" t="str">
        <f t="shared" si="54"/>
        <v/>
      </c>
      <c r="BM72" s="36" t="str">
        <f t="shared" si="55"/>
        <v/>
      </c>
      <c r="BN72" s="225"/>
      <c r="BO72" s="75" t="str">
        <f t="shared" si="56"/>
        <v/>
      </c>
      <c r="BP72" s="37" t="str">
        <f t="shared" si="57"/>
        <v/>
      </c>
      <c r="BQ72" s="224"/>
      <c r="BR72" s="74" t="str">
        <f t="shared" si="58"/>
        <v/>
      </c>
      <c r="BS72" s="36" t="str">
        <f t="shared" si="59"/>
        <v/>
      </c>
      <c r="BT72" s="225"/>
      <c r="BU72" s="75" t="str">
        <f t="shared" si="60"/>
        <v/>
      </c>
      <c r="BV72" s="37" t="str">
        <f t="shared" si="61"/>
        <v/>
      </c>
      <c r="BW72" s="224"/>
      <c r="BX72" s="74" t="str">
        <f t="shared" si="62"/>
        <v/>
      </c>
      <c r="BY72" s="36" t="str">
        <f t="shared" si="63"/>
        <v/>
      </c>
      <c r="BZ72" s="225"/>
      <c r="CA72" s="75" t="str">
        <f t="shared" si="64"/>
        <v/>
      </c>
      <c r="CB72" s="37" t="str">
        <f t="shared" si="65"/>
        <v/>
      </c>
      <c r="CC72" s="224"/>
      <c r="CD72" s="74" t="str">
        <f t="shared" si="66"/>
        <v/>
      </c>
      <c r="CE72" s="36" t="str">
        <f t="shared" si="67"/>
        <v/>
      </c>
      <c r="CF72" s="225"/>
      <c r="CG72" s="115" t="str">
        <f t="shared" si="68"/>
        <v/>
      </c>
      <c r="CH72" s="225" t="str">
        <f t="shared" si="69"/>
        <v/>
      </c>
      <c r="CI72" s="224"/>
      <c r="CJ72" s="5" t="str">
        <f t="shared" si="70"/>
        <v/>
      </c>
      <c r="CK72" s="224" t="str">
        <f t="shared" si="71"/>
        <v/>
      </c>
      <c r="CL72" s="225"/>
      <c r="CM72" s="115" t="str">
        <f t="shared" si="72"/>
        <v/>
      </c>
      <c r="CN72" s="225" t="str">
        <f t="shared" si="73"/>
        <v/>
      </c>
      <c r="CO72" s="224"/>
      <c r="CP72" s="5" t="str">
        <f t="shared" si="74"/>
        <v/>
      </c>
      <c r="CQ72" s="224" t="str">
        <f t="shared" si="75"/>
        <v/>
      </c>
      <c r="CR72" s="225"/>
      <c r="CS72" s="115" t="str">
        <f t="shared" si="76"/>
        <v/>
      </c>
      <c r="CT72" s="225" t="str">
        <f t="shared" si="77"/>
        <v/>
      </c>
      <c r="CU72" s="224"/>
      <c r="CV72" s="5" t="str">
        <f t="shared" si="78"/>
        <v/>
      </c>
      <c r="CW72" s="224" t="str">
        <f t="shared" si="79"/>
        <v/>
      </c>
      <c r="CX72" s="225"/>
      <c r="CY72" s="115" t="str">
        <f t="shared" si="80"/>
        <v/>
      </c>
      <c r="CZ72" s="225" t="str">
        <f t="shared" si="81"/>
        <v/>
      </c>
      <c r="DA72" s="224"/>
      <c r="DB72" s="5" t="str">
        <f t="shared" si="82"/>
        <v/>
      </c>
      <c r="DC72" s="224" t="str">
        <f t="shared" si="83"/>
        <v/>
      </c>
      <c r="DD72" s="225"/>
      <c r="DE72" s="115" t="str">
        <f t="shared" si="84"/>
        <v/>
      </c>
      <c r="DF72" s="225" t="str">
        <f t="shared" si="85"/>
        <v/>
      </c>
      <c r="DG72" s="224"/>
      <c r="DH72" s="5" t="str">
        <f t="shared" si="86"/>
        <v/>
      </c>
      <c r="DI72" s="224" t="str">
        <f t="shared" si="87"/>
        <v/>
      </c>
      <c r="DJ72" s="225"/>
      <c r="DK72" s="115" t="str">
        <f t="shared" si="88"/>
        <v/>
      </c>
      <c r="DL72" s="225" t="str">
        <f t="shared" si="89"/>
        <v/>
      </c>
      <c r="DM72" s="224"/>
      <c r="DN72" s="5" t="str">
        <f t="shared" si="90"/>
        <v/>
      </c>
      <c r="DO72" s="224" t="str">
        <f t="shared" si="91"/>
        <v/>
      </c>
      <c r="DP72" s="225"/>
      <c r="DQ72" s="115" t="str">
        <f t="shared" si="92"/>
        <v/>
      </c>
      <c r="DR72" s="225" t="str">
        <f t="shared" si="93"/>
        <v/>
      </c>
      <c r="DS72" s="224"/>
      <c r="DT72" s="5" t="str">
        <f t="shared" si="94"/>
        <v/>
      </c>
      <c r="DU72" s="224" t="str">
        <f t="shared" si="95"/>
        <v/>
      </c>
      <c r="DV72" s="225"/>
      <c r="DW72" s="115" t="str">
        <f t="shared" si="96"/>
        <v/>
      </c>
      <c r="DX72" s="225" t="str">
        <f t="shared" si="97"/>
        <v/>
      </c>
      <c r="DY72" s="224"/>
      <c r="DZ72" s="5" t="str">
        <f t="shared" si="98"/>
        <v/>
      </c>
      <c r="EA72" s="224" t="str">
        <f t="shared" si="99"/>
        <v/>
      </c>
      <c r="EB72" s="225"/>
      <c r="EC72" s="115" t="str">
        <f t="shared" si="100"/>
        <v/>
      </c>
      <c r="ED72" s="225" t="str">
        <f t="shared" si="101"/>
        <v/>
      </c>
      <c r="EE72" s="224"/>
      <c r="EF72" s="5" t="str">
        <f t="shared" si="102"/>
        <v/>
      </c>
      <c r="EG72" s="224" t="str">
        <f t="shared" si="103"/>
        <v/>
      </c>
      <c r="EH72" s="225"/>
      <c r="EI72" s="115" t="str">
        <f t="shared" si="104"/>
        <v/>
      </c>
      <c r="EJ72" s="225" t="str">
        <f t="shared" si="105"/>
        <v/>
      </c>
      <c r="EK72" s="224"/>
      <c r="EL72" s="5" t="str">
        <f t="shared" si="106"/>
        <v/>
      </c>
      <c r="EM72" s="224" t="str">
        <f t="shared" si="107"/>
        <v/>
      </c>
      <c r="EN72" s="225"/>
      <c r="EO72" s="115" t="str">
        <f t="shared" si="108"/>
        <v/>
      </c>
      <c r="EP72" s="225" t="str">
        <f t="shared" si="109"/>
        <v/>
      </c>
      <c r="EQ72" s="224"/>
      <c r="ER72" s="5" t="str">
        <f t="shared" si="110"/>
        <v/>
      </c>
      <c r="ES72" s="224" t="str">
        <f t="shared" si="111"/>
        <v/>
      </c>
      <c r="ET72" s="225"/>
      <c r="EU72" s="115" t="str">
        <f t="shared" si="112"/>
        <v/>
      </c>
      <c r="EV72" s="225" t="str">
        <f t="shared" si="113"/>
        <v/>
      </c>
      <c r="EW72" s="224"/>
      <c r="EX72" s="5" t="str">
        <f t="shared" si="114"/>
        <v/>
      </c>
      <c r="EY72" s="224" t="str">
        <f t="shared" si="115"/>
        <v/>
      </c>
      <c r="EZ72" s="225"/>
      <c r="FA72" s="115" t="str">
        <f t="shared" si="116"/>
        <v/>
      </c>
      <c r="FB72" s="225" t="str">
        <f t="shared" si="117"/>
        <v/>
      </c>
      <c r="FC72" s="224"/>
      <c r="FD72" s="5" t="str">
        <f t="shared" si="118"/>
        <v/>
      </c>
      <c r="FE72" s="224" t="str">
        <f t="shared" si="119"/>
        <v/>
      </c>
      <c r="FF72" s="225"/>
      <c r="FG72" s="115" t="str">
        <f t="shared" si="120"/>
        <v/>
      </c>
      <c r="FH72" s="225" t="str">
        <f t="shared" si="121"/>
        <v/>
      </c>
      <c r="FI72" s="224"/>
      <c r="FJ72" s="5" t="str">
        <f t="shared" si="122"/>
        <v/>
      </c>
      <c r="FK72" s="224" t="str">
        <f t="shared" si="123"/>
        <v/>
      </c>
      <c r="FL72" s="225"/>
      <c r="FM72" s="115" t="str">
        <f t="shared" si="124"/>
        <v/>
      </c>
      <c r="FN72" s="225" t="str">
        <f t="shared" si="125"/>
        <v/>
      </c>
      <c r="FO72" s="224"/>
      <c r="FP72" s="5" t="str">
        <f t="shared" si="126"/>
        <v/>
      </c>
      <c r="FQ72" s="224" t="str">
        <f t="shared" si="127"/>
        <v/>
      </c>
      <c r="FR72" s="225"/>
      <c r="FS72" s="115" t="str">
        <f t="shared" si="128"/>
        <v/>
      </c>
      <c r="FT72" s="225" t="str">
        <f t="shared" si="129"/>
        <v/>
      </c>
      <c r="FU72" s="253"/>
      <c r="FV72" s="253"/>
      <c r="FW72" s="253"/>
      <c r="FX72" s="253"/>
      <c r="FY72" s="253"/>
    </row>
    <row r="73" spans="1:181" s="3" customFormat="1" x14ac:dyDescent="0.25">
      <c r="A73" s="2" t="str">
        <f t="shared" si="132"/>
        <v/>
      </c>
      <c r="B73" s="2"/>
      <c r="C73" s="82"/>
      <c r="D73" s="109"/>
      <c r="E73" s="101"/>
      <c r="F73" s="2"/>
      <c r="G73" s="76"/>
      <c r="H73" s="114" t="str">
        <f t="shared" si="0"/>
        <v/>
      </c>
      <c r="I73" s="114" t="str">
        <f t="shared" si="1"/>
        <v/>
      </c>
      <c r="J73" s="114" t="str">
        <f t="shared" si="2"/>
        <v/>
      </c>
      <c r="K73" s="114" t="str">
        <f t="shared" si="3"/>
        <v/>
      </c>
      <c r="L73" s="114" t="str">
        <f t="shared" si="4"/>
        <v/>
      </c>
      <c r="M73" s="114" t="str">
        <f t="shared" si="5"/>
        <v/>
      </c>
      <c r="N73" s="114" t="str">
        <f t="shared" si="133"/>
        <v/>
      </c>
      <c r="O73" s="114" t="str">
        <f t="shared" si="134"/>
        <v/>
      </c>
      <c r="P73" s="93" t="str">
        <f t="shared" si="135"/>
        <v/>
      </c>
      <c r="Q73" s="93" t="str">
        <f t="shared" si="136"/>
        <v/>
      </c>
      <c r="R73" s="93" t="str">
        <f t="shared" si="137"/>
        <v/>
      </c>
      <c r="S73" s="93" t="str">
        <f t="shared" si="138"/>
        <v/>
      </c>
      <c r="T73" s="93" t="str">
        <f t="shared" si="139"/>
        <v/>
      </c>
      <c r="U73" s="93" t="str">
        <f t="shared" si="140"/>
        <v/>
      </c>
      <c r="V73" s="93" t="str">
        <f t="shared" si="141"/>
        <v/>
      </c>
      <c r="W73" s="93" t="str">
        <f t="shared" si="142"/>
        <v/>
      </c>
      <c r="X73" s="93" t="str">
        <f t="shared" si="143"/>
        <v/>
      </c>
      <c r="Y73" s="93" t="str">
        <f t="shared" si="144"/>
        <v/>
      </c>
      <c r="Z73" s="93" t="str">
        <f t="shared" si="145"/>
        <v/>
      </c>
      <c r="AA73" s="93" t="str">
        <f t="shared" si="146"/>
        <v/>
      </c>
      <c r="AB73" s="93" t="str">
        <f t="shared" si="147"/>
        <v/>
      </c>
      <c r="AC73" s="93" t="str">
        <f t="shared" si="148"/>
        <v/>
      </c>
      <c r="AD73" s="93" t="str">
        <f t="shared" si="149"/>
        <v/>
      </c>
      <c r="AE73" s="93" t="str">
        <f t="shared" si="150"/>
        <v/>
      </c>
      <c r="AF73" s="93" t="str">
        <f t="shared" si="151"/>
        <v/>
      </c>
      <c r="AG73" s="93" t="str">
        <f t="shared" ref="AG73:AG82" si="152">IF($R$2&gt;17,IF(DE73="","",DE73),"")</f>
        <v/>
      </c>
      <c r="AH73" s="93" t="str">
        <f t="shared" ref="AH73:AH82" si="153">IF($R$2&gt;18,IF(DH73 = "","",DH73),"")</f>
        <v/>
      </c>
      <c r="AI73" s="93" t="str">
        <f t="shared" ref="AI73:AI82" si="154">IF($R$2&gt;19,IF(DK73="","",DK73),"")</f>
        <v/>
      </c>
      <c r="AJ73" s="93" t="str">
        <f t="shared" ref="AJ73:AJ82" si="155">IF($R$2&gt;20,IF(DN73="","",DN73),"")</f>
        <v/>
      </c>
      <c r="AK73" s="93" t="str">
        <f t="shared" ref="AK73:AK82" si="156">IF($R$2&gt;21,IF(DQ73="","",DQ73),"")</f>
        <v/>
      </c>
      <c r="AL73" s="93" t="str">
        <f t="shared" ref="AL73:AL82" si="157">IF($R$2&gt;22,IF(DT73="","",DT73),"")</f>
        <v/>
      </c>
      <c r="AM73" s="93" t="str">
        <f t="shared" ref="AM73:AM82" si="158">IF($R$2&gt;23,IF(DW73="","",DW73),"")</f>
        <v/>
      </c>
      <c r="AN73" s="93" t="str">
        <f t="shared" ref="AN73:AN82" si="159">IF($R$2&gt;24,IF(DZ73="","",DZ73),"")</f>
        <v/>
      </c>
      <c r="AO73" s="93" t="str">
        <f t="shared" ref="AO73:AO82" si="160">IF($R$2&gt;25,IF(EC73="","",EC73),"")</f>
        <v/>
      </c>
      <c r="AP73" s="93" t="str">
        <f t="shared" ref="AP73:AP82" si="161">IF($R$2&gt;26,IF(EF73="","",EF73),"")</f>
        <v/>
      </c>
      <c r="AQ73" s="93" t="str">
        <f t="shared" ref="AQ73:AQ82" si="162">IF($R$2&gt;27,IF(EI73="","",EI73),"")</f>
        <v/>
      </c>
      <c r="AR73" s="93" t="str">
        <f t="shared" ref="AR73:AR82" si="163">IF($R$2&gt;28,IF(EL73="","",EL73),"")</f>
        <v/>
      </c>
      <c r="AS73" s="93" t="str">
        <f t="shared" ref="AS73:AS82" si="164">IF($R$2&gt;29,IF(EO73 = "", "", EO73),"")</f>
        <v/>
      </c>
      <c r="AT73" s="93" t="str">
        <f t="shared" ref="AT73:AT82" si="165">IF($R$2&gt;30,IF(ER73="","",ER73),"")</f>
        <v/>
      </c>
      <c r="AU73" s="93" t="str">
        <f t="shared" ref="AU73:AU82" si="166">IF($R$2&gt;31,IF(EU73="","",EU73),"")</f>
        <v/>
      </c>
      <c r="AV73" s="93" t="str">
        <f t="shared" ref="AV73:AV82" si="167">IF($R$2&gt;32,IF(EX73="","",EX73),"")</f>
        <v/>
      </c>
      <c r="AW73" s="93" t="str">
        <f t="shared" ref="AW73:AW82" si="168">IF($R$2&gt;33,IF(FA73="","",FA73),"")</f>
        <v/>
      </c>
      <c r="AX73" s="93" t="str">
        <f t="shared" ref="AX73:AX82" si="169">IF($R$2&gt;34,IF(FD73="","",FD73),"")</f>
        <v/>
      </c>
      <c r="AY73" s="93" t="str">
        <f t="shared" ref="AY73:AY82" si="170">IF($R$2&gt;35,IF(FG73="","",FG73),"")</f>
        <v/>
      </c>
      <c r="AZ73" s="93" t="str">
        <f t="shared" ref="AZ73:AZ82" si="171">IF($R$2&gt;36,IF(FJ73="","",FJ73),"")</f>
        <v/>
      </c>
      <c r="BA73" s="93" t="str">
        <f t="shared" ref="BA73:BA82" si="172">IF($R$2&gt;37,IF(FM73="","",FM73),"")</f>
        <v/>
      </c>
      <c r="BB73" s="93" t="str">
        <f t="shared" ref="BB73:BB82" si="173">IF($R$2&gt;38,IF(FP73="","",FP73),"")</f>
        <v/>
      </c>
      <c r="BC73" s="93" t="str">
        <f t="shared" ref="BC73:BC82" si="174">IF($R$2&gt;39,IF(FS73="","",FS73),"")</f>
        <v/>
      </c>
      <c r="BD73" s="93" t="str">
        <f t="shared" ref="BD73:BD82" si="175">IF($R$2&gt;40,IF(FV73="","",FV73),"")</f>
        <v/>
      </c>
      <c r="BE73" s="224"/>
      <c r="BF73" s="74" t="str">
        <f t="shared" si="130"/>
        <v/>
      </c>
      <c r="BG73" s="36" t="str">
        <f t="shared" si="131"/>
        <v/>
      </c>
      <c r="BH73" s="225"/>
      <c r="BI73" s="75" t="str">
        <f t="shared" ref="BI73:BI82" si="176">IF(BJ73="","",_xlfn.DAYS(BJ73,$P$2))</f>
        <v/>
      </c>
      <c r="BJ73" s="37" t="str">
        <f t="shared" ref="BJ73:BJ82" si="177">IF(BH73="","",BH73+($F73*365))</f>
        <v/>
      </c>
      <c r="BK73" s="224"/>
      <c r="BL73" s="74" t="str">
        <f t="shared" ref="BL73:BL82" si="178">IF(BM73="","",_xlfn.DAYS(BM73,$P$2))</f>
        <v/>
      </c>
      <c r="BM73" s="36" t="str">
        <f t="shared" ref="BM73:BM82" si="179">IF(BK73="","",BK73+($F73*365))</f>
        <v/>
      </c>
      <c r="BN73" s="225"/>
      <c r="BO73" s="75" t="str">
        <f t="shared" ref="BO73:BO82" si="180">IF(BP73="","",_xlfn.DAYS(BP73,$P$2))</f>
        <v/>
      </c>
      <c r="BP73" s="37" t="str">
        <f t="shared" ref="BP73:BP82" si="181">IF(BN73="","",BN73+($F73*365))</f>
        <v/>
      </c>
      <c r="BQ73" s="224"/>
      <c r="BR73" s="74" t="str">
        <f t="shared" ref="BR73:BR82" si="182">IF(BS73="","",_xlfn.DAYS(BS73,$P$2))</f>
        <v/>
      </c>
      <c r="BS73" s="36" t="str">
        <f t="shared" ref="BS73:BS82" si="183">IF(BQ73="","",BQ73+($F73*365))</f>
        <v/>
      </c>
      <c r="BT73" s="225"/>
      <c r="BU73" s="75" t="str">
        <f t="shared" ref="BU73:BU82" si="184">IF(BV73="","",_xlfn.DAYS(BV73,$P$2))</f>
        <v/>
      </c>
      <c r="BV73" s="37" t="str">
        <f t="shared" ref="BV73:BV82" si="185">IF(BT73="","",BT73+($F73*365))</f>
        <v/>
      </c>
      <c r="BW73" s="224"/>
      <c r="BX73" s="74" t="str">
        <f t="shared" ref="BX73:BX82" si="186">IF(BY73="","",_xlfn.DAYS(BY73,$P$2))</f>
        <v/>
      </c>
      <c r="BY73" s="36" t="str">
        <f t="shared" ref="BY73:BY82" si="187">IF(BW73="","",BW73+($F73*365))</f>
        <v/>
      </c>
      <c r="BZ73" s="225"/>
      <c r="CA73" s="75" t="str">
        <f t="shared" ref="CA73:CA82" si="188">IF(CB73="","",_xlfn.DAYS(CB73,$P$2))</f>
        <v/>
      </c>
      <c r="CB73" s="37" t="str">
        <f t="shared" ref="CB73:CB82" si="189">IF(BZ73="","",BZ73+($F73*365))</f>
        <v/>
      </c>
      <c r="CC73" s="224"/>
      <c r="CD73" s="74" t="str">
        <f t="shared" ref="CD73:CD82" si="190">IF(CE73="","",_xlfn.DAYS(CE73,$P$2))</f>
        <v/>
      </c>
      <c r="CE73" s="36" t="str">
        <f t="shared" ref="CE73:CE82" si="191">IF(CC73="","",CC73+($F73*365))</f>
        <v/>
      </c>
      <c r="CF73" s="225"/>
      <c r="CG73" s="115" t="str">
        <f t="shared" ref="CG73:CG82" si="192">IF(CH73="","",_xlfn.DAYS(CH73,$P$2))</f>
        <v/>
      </c>
      <c r="CH73" s="225" t="str">
        <f t="shared" ref="CH73:CH82" si="193">IF(CF73="","",CF73+($F73*365))</f>
        <v/>
      </c>
      <c r="CI73" s="224"/>
      <c r="CJ73" s="5" t="str">
        <f t="shared" ref="CJ73:CJ82" si="194">IF(CK73="","",_xlfn.DAYS(CK73,$P$2))</f>
        <v/>
      </c>
      <c r="CK73" s="224" t="str">
        <f t="shared" ref="CK73:CK82" si="195">IF(CI73="","",CI73+($F73*365))</f>
        <v/>
      </c>
      <c r="CL73" s="225"/>
      <c r="CM73" s="115" t="str">
        <f t="shared" ref="CM73:CM82" si="196">IF(CN73="","",_xlfn.DAYS(CN73,$P$2))</f>
        <v/>
      </c>
      <c r="CN73" s="225" t="str">
        <f t="shared" ref="CN73:CN82" si="197">IF(CL73="","",CL73+($F73*365))</f>
        <v/>
      </c>
      <c r="CO73" s="224"/>
      <c r="CP73" s="5" t="str">
        <f t="shared" ref="CP73:CP82" si="198">IF(CQ73="","",_xlfn.DAYS(CQ73,$P$2))</f>
        <v/>
      </c>
      <c r="CQ73" s="224" t="str">
        <f t="shared" ref="CQ73:CQ82" si="199">IF(CO73="","",CO73+($F73*365))</f>
        <v/>
      </c>
      <c r="CR73" s="225"/>
      <c r="CS73" s="115" t="str">
        <f t="shared" ref="CS73:CS82" si="200">IF(CT73="","",_xlfn.DAYS(CT73,$P$2))</f>
        <v/>
      </c>
      <c r="CT73" s="225" t="str">
        <f t="shared" ref="CT73:CT82" si="201">IF(CR73="","",CR73+($F73*365))</f>
        <v/>
      </c>
      <c r="CU73" s="224"/>
      <c r="CV73" s="5" t="str">
        <f t="shared" ref="CV73:CV82" si="202">IF(CW73="","",_xlfn.DAYS(CW73,$P$2))</f>
        <v/>
      </c>
      <c r="CW73" s="224" t="str">
        <f t="shared" ref="CW73:CW82" si="203">IF(CU73="","",CU73+($F73*365))</f>
        <v/>
      </c>
      <c r="CX73" s="225"/>
      <c r="CY73" s="115" t="str">
        <f t="shared" ref="CY73:CY82" si="204">IF(CZ73="","",_xlfn.DAYS(CZ73,$P$2))</f>
        <v/>
      </c>
      <c r="CZ73" s="225" t="str">
        <f t="shared" ref="CZ73:CZ82" si="205">IF(CX73="","",CX73+($F73*365))</f>
        <v/>
      </c>
      <c r="DA73" s="224"/>
      <c r="DB73" s="5" t="str">
        <f t="shared" ref="DB73:DB82" si="206">IF(DC73="","",_xlfn.DAYS(DC73,$P$2))</f>
        <v/>
      </c>
      <c r="DC73" s="224" t="str">
        <f t="shared" ref="DC73:DC82" si="207">IF(DA73="","",DA73+($F73*365))</f>
        <v/>
      </c>
      <c r="DD73" s="225"/>
      <c r="DE73" s="115" t="str">
        <f t="shared" ref="DE73:DE82" si="208">IF(DF73="","",_xlfn.DAYS(DF73,$P$2))</f>
        <v/>
      </c>
      <c r="DF73" s="225" t="str">
        <f t="shared" ref="DF73:DF82" si="209">IF(DD73="","",DD73+($F73*365))</f>
        <v/>
      </c>
      <c r="DG73" s="224"/>
      <c r="DH73" s="5" t="str">
        <f t="shared" ref="DH73:DH82" si="210">IF(DI73="","",_xlfn.DAYS(DI73,$P$2))</f>
        <v/>
      </c>
      <c r="DI73" s="224" t="str">
        <f t="shared" ref="DI73:DI82" si="211">IF(DG73="","",DG73+($F73*365))</f>
        <v/>
      </c>
      <c r="DJ73" s="225"/>
      <c r="DK73" s="115" t="str">
        <f t="shared" ref="DK73:DK82" si="212">IF(DL73="","",_xlfn.DAYS(DL73,$P$2))</f>
        <v/>
      </c>
      <c r="DL73" s="225" t="str">
        <f t="shared" ref="DL73:DL82" si="213">IF(DJ73="","",DJ73+($F73*365))</f>
        <v/>
      </c>
      <c r="DM73" s="224"/>
      <c r="DN73" s="5" t="str">
        <f t="shared" ref="DN73:DN82" si="214">IF(DO73="","",_xlfn.DAYS(DO73,$P$2))</f>
        <v/>
      </c>
      <c r="DO73" s="224" t="str">
        <f t="shared" ref="DO73:DO82" si="215">IF(DM73="","",DM73+($F73*365))</f>
        <v/>
      </c>
      <c r="DP73" s="225"/>
      <c r="DQ73" s="115" t="str">
        <f t="shared" ref="DQ73:DQ82" si="216">IF(DR73="","",_xlfn.DAYS(DR73,$P$2))</f>
        <v/>
      </c>
      <c r="DR73" s="225" t="str">
        <f t="shared" ref="DR73:DR82" si="217">IF(DP73="","",DP73+($F73*365))</f>
        <v/>
      </c>
      <c r="DS73" s="224"/>
      <c r="DT73" s="5" t="str">
        <f t="shared" ref="DT73:DT82" si="218">IF(DU73="","",_xlfn.DAYS(DU73,$P$2))</f>
        <v/>
      </c>
      <c r="DU73" s="224" t="str">
        <f t="shared" ref="DU73:DU82" si="219">IF(DS73="","",DS73+($F73*365))</f>
        <v/>
      </c>
      <c r="DV73" s="225"/>
      <c r="DW73" s="115" t="str">
        <f t="shared" ref="DW73:DW82" si="220">IF(DX73="","",_xlfn.DAYS(DX73,$P$2))</f>
        <v/>
      </c>
      <c r="DX73" s="225" t="str">
        <f t="shared" ref="DX73:DX82" si="221">IF(DV73="","",DV73+($F73*365))</f>
        <v/>
      </c>
      <c r="DY73" s="224"/>
      <c r="DZ73" s="5" t="str">
        <f t="shared" ref="DZ73:DZ82" si="222">IF(EA73="","",_xlfn.DAYS(EA73,$P$2))</f>
        <v/>
      </c>
      <c r="EA73" s="224" t="str">
        <f t="shared" ref="EA73:EA82" si="223">IF(DY73="","",DY73+($F73*365))</f>
        <v/>
      </c>
      <c r="EB73" s="225"/>
      <c r="EC73" s="115" t="str">
        <f t="shared" ref="EC73:EC82" si="224">IF(ED73="","",_xlfn.DAYS(ED73,$P$2))</f>
        <v/>
      </c>
      <c r="ED73" s="225" t="str">
        <f t="shared" ref="ED73:ED82" si="225">IF(EB73="","",EB73+($F73*365))</f>
        <v/>
      </c>
      <c r="EE73" s="224"/>
      <c r="EF73" s="5" t="str">
        <f t="shared" ref="EF73:EF82" si="226">IF(EG73="","",_xlfn.DAYS(EG73,$P$2))</f>
        <v/>
      </c>
      <c r="EG73" s="224" t="str">
        <f t="shared" ref="EG73:EG82" si="227">IF(EE73="","",EE73+($F73*365))</f>
        <v/>
      </c>
      <c r="EH73" s="225"/>
      <c r="EI73" s="115" t="str">
        <f t="shared" ref="EI73:EI82" si="228">IF(EJ73="","",_xlfn.DAYS(EJ73,$P$2))</f>
        <v/>
      </c>
      <c r="EJ73" s="225" t="str">
        <f t="shared" ref="EJ73:EJ82" si="229">IF(EH73="","",EH73+($F73*365))</f>
        <v/>
      </c>
      <c r="EK73" s="224"/>
      <c r="EL73" s="5" t="str">
        <f t="shared" ref="EL73:EL82" si="230">IF(EM73="","",_xlfn.DAYS(EM73,$P$2))</f>
        <v/>
      </c>
      <c r="EM73" s="224" t="str">
        <f t="shared" ref="EM73:EM82" si="231">IF(EK73="","",EK73+($F73*365))</f>
        <v/>
      </c>
      <c r="EN73" s="225"/>
      <c r="EO73" s="115" t="str">
        <f t="shared" ref="EO73:EO82" si="232">IF(EP73="","",_xlfn.DAYS(EP73,$P$2))</f>
        <v/>
      </c>
      <c r="EP73" s="225" t="str">
        <f t="shared" ref="EP73:EP82" si="233">IF(EN73="","",EN73+($F73*365))</f>
        <v/>
      </c>
      <c r="EQ73" s="224"/>
      <c r="ER73" s="5" t="str">
        <f t="shared" ref="ER73:ER82" si="234">IF(ES73="","",_xlfn.DAYS(ES73,$P$2))</f>
        <v/>
      </c>
      <c r="ES73" s="224" t="str">
        <f t="shared" ref="ES73:ES82" si="235">IF(EQ73="","",EQ73+($F73*365))</f>
        <v/>
      </c>
      <c r="ET73" s="225"/>
      <c r="EU73" s="115" t="str">
        <f t="shared" ref="EU73:EU82" si="236">IF(EV73="","",_xlfn.DAYS(EV73,$P$2))</f>
        <v/>
      </c>
      <c r="EV73" s="225" t="str">
        <f t="shared" ref="EV73:EV82" si="237">IF(ET73="","",ET73+($F73*365))</f>
        <v/>
      </c>
      <c r="EW73" s="224"/>
      <c r="EX73" s="5" t="str">
        <f t="shared" ref="EX73:EX82" si="238">IF(EY73="","",_xlfn.DAYS(EY73,$P$2))</f>
        <v/>
      </c>
      <c r="EY73" s="224" t="str">
        <f t="shared" ref="EY73:EY82" si="239">IF(EW73="","",EW73+($F73*365))</f>
        <v/>
      </c>
      <c r="EZ73" s="225"/>
      <c r="FA73" s="115" t="str">
        <f t="shared" ref="FA73:FA82" si="240">IF(FB73="","",_xlfn.DAYS(FB73,$P$2))</f>
        <v/>
      </c>
      <c r="FB73" s="225" t="str">
        <f t="shared" ref="FB73:FB82" si="241">IF(EZ73="","",EZ73+($F73*365))</f>
        <v/>
      </c>
      <c r="FC73" s="224"/>
      <c r="FD73" s="5" t="str">
        <f t="shared" ref="FD73:FD82" si="242">IF(FE73="","",_xlfn.DAYS(FE73,$P$2))</f>
        <v/>
      </c>
      <c r="FE73" s="224" t="str">
        <f t="shared" ref="FE73:FE82" si="243">IF(FC73="","",FC73+($F73*365))</f>
        <v/>
      </c>
      <c r="FF73" s="225"/>
      <c r="FG73" s="115" t="str">
        <f t="shared" ref="FG73:FG82" si="244">IF(FH73="","",_xlfn.DAYS(FH73,$P$2))</f>
        <v/>
      </c>
      <c r="FH73" s="225" t="str">
        <f t="shared" ref="FH73:FH82" si="245">IF(FF73="","",FF73+($F73*365))</f>
        <v/>
      </c>
      <c r="FI73" s="224"/>
      <c r="FJ73" s="5" t="str">
        <f t="shared" ref="FJ73:FJ82" si="246">IF(FK73="","",_xlfn.DAYS(FK73,$P$2))</f>
        <v/>
      </c>
      <c r="FK73" s="224" t="str">
        <f t="shared" ref="FK73:FK82" si="247">IF(FI73="","",FI73+($F73*365))</f>
        <v/>
      </c>
      <c r="FL73" s="225"/>
      <c r="FM73" s="115" t="str">
        <f t="shared" ref="FM73:FM82" si="248">IF(FN73="","",_xlfn.DAYS(FN73,$P$2))</f>
        <v/>
      </c>
      <c r="FN73" s="225" t="str">
        <f t="shared" ref="FN73:FN82" si="249">IF(FL73="","",FL73+($F73*365))</f>
        <v/>
      </c>
      <c r="FO73" s="224"/>
      <c r="FP73" s="5" t="str">
        <f t="shared" ref="FP73:FP82" si="250">IF(FQ73="","",_xlfn.DAYS(FQ73,$P$2))</f>
        <v/>
      </c>
      <c r="FQ73" s="224" t="str">
        <f t="shared" ref="FQ73:FQ82" si="251">IF(FO73 = "", "",FO73+($F73*365))</f>
        <v/>
      </c>
      <c r="FR73" s="225"/>
      <c r="FS73" s="115" t="str">
        <f t="shared" ref="FS73:FS82" si="252">IF(FT73="","",_xlfn.DAYS(FT73,$P$2))</f>
        <v/>
      </c>
      <c r="FT73" s="225" t="str">
        <f t="shared" ref="FT73:FT82" si="253">IF(FR73="","",FR73+($F73*365))</f>
        <v/>
      </c>
      <c r="FU73" s="253"/>
      <c r="FV73" s="253"/>
      <c r="FW73" s="253"/>
      <c r="FX73" s="253"/>
      <c r="FY73" s="253"/>
    </row>
    <row r="74" spans="1:181" s="3" customFormat="1" x14ac:dyDescent="0.25">
      <c r="A74" s="2" t="str">
        <f t="shared" si="132"/>
        <v/>
      </c>
      <c r="B74" s="2"/>
      <c r="C74" s="82"/>
      <c r="D74" s="109"/>
      <c r="E74" s="101"/>
      <c r="F74" s="2"/>
      <c r="G74" s="76"/>
      <c r="H74" s="114" t="str">
        <f t="shared" si="0"/>
        <v/>
      </c>
      <c r="I74" s="114" t="str">
        <f t="shared" si="1"/>
        <v/>
      </c>
      <c r="J74" s="114" t="str">
        <f t="shared" si="2"/>
        <v/>
      </c>
      <c r="K74" s="114" t="str">
        <f t="shared" si="3"/>
        <v/>
      </c>
      <c r="L74" s="114" t="str">
        <f t="shared" si="4"/>
        <v/>
      </c>
      <c r="M74" s="114" t="str">
        <f t="shared" si="5"/>
        <v/>
      </c>
      <c r="N74" s="114" t="str">
        <f t="shared" si="133"/>
        <v/>
      </c>
      <c r="O74" s="114" t="str">
        <f t="shared" si="134"/>
        <v/>
      </c>
      <c r="P74" s="93" t="str">
        <f t="shared" si="135"/>
        <v/>
      </c>
      <c r="Q74" s="93" t="str">
        <f t="shared" si="136"/>
        <v/>
      </c>
      <c r="R74" s="93" t="str">
        <f t="shared" si="137"/>
        <v/>
      </c>
      <c r="S74" s="93" t="str">
        <f t="shared" si="138"/>
        <v/>
      </c>
      <c r="T74" s="93" t="str">
        <f t="shared" si="139"/>
        <v/>
      </c>
      <c r="U74" s="93" t="str">
        <f t="shared" si="140"/>
        <v/>
      </c>
      <c r="V74" s="93" t="str">
        <f t="shared" si="141"/>
        <v/>
      </c>
      <c r="W74" s="93" t="str">
        <f t="shared" si="142"/>
        <v/>
      </c>
      <c r="X74" s="93" t="str">
        <f t="shared" si="143"/>
        <v/>
      </c>
      <c r="Y74" s="93" t="str">
        <f t="shared" si="144"/>
        <v/>
      </c>
      <c r="Z74" s="93" t="str">
        <f t="shared" si="145"/>
        <v/>
      </c>
      <c r="AA74" s="93" t="str">
        <f t="shared" si="146"/>
        <v/>
      </c>
      <c r="AB74" s="93" t="str">
        <f t="shared" si="147"/>
        <v/>
      </c>
      <c r="AC74" s="93" t="str">
        <f t="shared" si="148"/>
        <v/>
      </c>
      <c r="AD74" s="93" t="str">
        <f t="shared" si="149"/>
        <v/>
      </c>
      <c r="AE74" s="93" t="str">
        <f t="shared" si="150"/>
        <v/>
      </c>
      <c r="AF74" s="93" t="str">
        <f t="shared" si="151"/>
        <v/>
      </c>
      <c r="AG74" s="93" t="str">
        <f t="shared" si="152"/>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224"/>
      <c r="BF74" s="74" t="str">
        <f t="shared" si="130"/>
        <v/>
      </c>
      <c r="BG74" s="36" t="str">
        <f t="shared" si="131"/>
        <v/>
      </c>
      <c r="BH74" s="225"/>
      <c r="BI74" s="75" t="str">
        <f t="shared" si="176"/>
        <v/>
      </c>
      <c r="BJ74" s="37" t="str">
        <f t="shared" si="177"/>
        <v/>
      </c>
      <c r="BK74" s="224"/>
      <c r="BL74" s="74" t="str">
        <f t="shared" si="178"/>
        <v/>
      </c>
      <c r="BM74" s="36" t="str">
        <f t="shared" si="179"/>
        <v/>
      </c>
      <c r="BN74" s="225"/>
      <c r="BO74" s="75" t="str">
        <f t="shared" si="180"/>
        <v/>
      </c>
      <c r="BP74" s="37" t="str">
        <f t="shared" si="181"/>
        <v/>
      </c>
      <c r="BQ74" s="224"/>
      <c r="BR74" s="74" t="str">
        <f t="shared" si="182"/>
        <v/>
      </c>
      <c r="BS74" s="36" t="str">
        <f t="shared" si="183"/>
        <v/>
      </c>
      <c r="BT74" s="225"/>
      <c r="BU74" s="75" t="str">
        <f t="shared" si="184"/>
        <v/>
      </c>
      <c r="BV74" s="37" t="str">
        <f t="shared" si="185"/>
        <v/>
      </c>
      <c r="BW74" s="224"/>
      <c r="BX74" s="74" t="str">
        <f t="shared" si="186"/>
        <v/>
      </c>
      <c r="BY74" s="36" t="str">
        <f t="shared" si="187"/>
        <v/>
      </c>
      <c r="BZ74" s="225"/>
      <c r="CA74" s="75" t="str">
        <f t="shared" si="188"/>
        <v/>
      </c>
      <c r="CB74" s="37" t="str">
        <f t="shared" si="189"/>
        <v/>
      </c>
      <c r="CC74" s="224"/>
      <c r="CD74" s="74" t="str">
        <f t="shared" si="190"/>
        <v/>
      </c>
      <c r="CE74" s="36" t="str">
        <f t="shared" si="191"/>
        <v/>
      </c>
      <c r="CF74" s="225"/>
      <c r="CG74" s="115" t="str">
        <f t="shared" si="192"/>
        <v/>
      </c>
      <c r="CH74" s="225" t="str">
        <f t="shared" si="193"/>
        <v/>
      </c>
      <c r="CI74" s="224"/>
      <c r="CJ74" s="5" t="str">
        <f t="shared" si="194"/>
        <v/>
      </c>
      <c r="CK74" s="224" t="str">
        <f t="shared" si="195"/>
        <v/>
      </c>
      <c r="CL74" s="225"/>
      <c r="CM74" s="115" t="str">
        <f t="shared" si="196"/>
        <v/>
      </c>
      <c r="CN74" s="225" t="str">
        <f t="shared" si="197"/>
        <v/>
      </c>
      <c r="CO74" s="224"/>
      <c r="CP74" s="5" t="str">
        <f t="shared" si="198"/>
        <v/>
      </c>
      <c r="CQ74" s="224" t="str">
        <f t="shared" si="199"/>
        <v/>
      </c>
      <c r="CR74" s="225"/>
      <c r="CS74" s="115" t="str">
        <f t="shared" si="200"/>
        <v/>
      </c>
      <c r="CT74" s="225" t="str">
        <f t="shared" si="201"/>
        <v/>
      </c>
      <c r="CU74" s="224"/>
      <c r="CV74" s="5" t="str">
        <f t="shared" si="202"/>
        <v/>
      </c>
      <c r="CW74" s="224" t="str">
        <f t="shared" si="203"/>
        <v/>
      </c>
      <c r="CX74" s="225"/>
      <c r="CY74" s="115" t="str">
        <f t="shared" si="204"/>
        <v/>
      </c>
      <c r="CZ74" s="225" t="str">
        <f t="shared" si="205"/>
        <v/>
      </c>
      <c r="DA74" s="224"/>
      <c r="DB74" s="5" t="str">
        <f t="shared" si="206"/>
        <v/>
      </c>
      <c r="DC74" s="224" t="str">
        <f t="shared" si="207"/>
        <v/>
      </c>
      <c r="DD74" s="225"/>
      <c r="DE74" s="115" t="str">
        <f t="shared" si="208"/>
        <v/>
      </c>
      <c r="DF74" s="225" t="str">
        <f t="shared" si="209"/>
        <v/>
      </c>
      <c r="DG74" s="224"/>
      <c r="DH74" s="5" t="str">
        <f t="shared" si="210"/>
        <v/>
      </c>
      <c r="DI74" s="224" t="str">
        <f t="shared" si="211"/>
        <v/>
      </c>
      <c r="DJ74" s="225"/>
      <c r="DK74" s="115" t="str">
        <f t="shared" si="212"/>
        <v/>
      </c>
      <c r="DL74" s="225" t="str">
        <f t="shared" si="213"/>
        <v/>
      </c>
      <c r="DM74" s="224"/>
      <c r="DN74" s="5" t="str">
        <f t="shared" si="214"/>
        <v/>
      </c>
      <c r="DO74" s="224" t="str">
        <f t="shared" si="215"/>
        <v/>
      </c>
      <c r="DP74" s="225"/>
      <c r="DQ74" s="115" t="str">
        <f t="shared" si="216"/>
        <v/>
      </c>
      <c r="DR74" s="225" t="str">
        <f t="shared" si="217"/>
        <v/>
      </c>
      <c r="DS74" s="224"/>
      <c r="DT74" s="5" t="str">
        <f t="shared" si="218"/>
        <v/>
      </c>
      <c r="DU74" s="224" t="str">
        <f t="shared" si="219"/>
        <v/>
      </c>
      <c r="DV74" s="225"/>
      <c r="DW74" s="115" t="str">
        <f t="shared" si="220"/>
        <v/>
      </c>
      <c r="DX74" s="225" t="str">
        <f t="shared" si="221"/>
        <v/>
      </c>
      <c r="DY74" s="224"/>
      <c r="DZ74" s="5" t="str">
        <f t="shared" si="222"/>
        <v/>
      </c>
      <c r="EA74" s="224" t="str">
        <f t="shared" si="223"/>
        <v/>
      </c>
      <c r="EB74" s="225"/>
      <c r="EC74" s="115" t="str">
        <f t="shared" si="224"/>
        <v/>
      </c>
      <c r="ED74" s="225" t="str">
        <f t="shared" si="225"/>
        <v/>
      </c>
      <c r="EE74" s="224"/>
      <c r="EF74" s="5" t="str">
        <f t="shared" si="226"/>
        <v/>
      </c>
      <c r="EG74" s="224" t="str">
        <f t="shared" si="227"/>
        <v/>
      </c>
      <c r="EH74" s="225"/>
      <c r="EI74" s="115" t="str">
        <f t="shared" si="228"/>
        <v/>
      </c>
      <c r="EJ74" s="225" t="str">
        <f t="shared" si="229"/>
        <v/>
      </c>
      <c r="EK74" s="224"/>
      <c r="EL74" s="5" t="str">
        <f t="shared" si="230"/>
        <v/>
      </c>
      <c r="EM74" s="224" t="str">
        <f t="shared" si="231"/>
        <v/>
      </c>
      <c r="EN74" s="225"/>
      <c r="EO74" s="115" t="str">
        <f t="shared" si="232"/>
        <v/>
      </c>
      <c r="EP74" s="225" t="str">
        <f t="shared" si="233"/>
        <v/>
      </c>
      <c r="EQ74" s="224"/>
      <c r="ER74" s="5" t="str">
        <f t="shared" si="234"/>
        <v/>
      </c>
      <c r="ES74" s="224" t="str">
        <f t="shared" si="235"/>
        <v/>
      </c>
      <c r="ET74" s="225"/>
      <c r="EU74" s="115" t="str">
        <f t="shared" si="236"/>
        <v/>
      </c>
      <c r="EV74" s="225" t="str">
        <f t="shared" si="237"/>
        <v/>
      </c>
      <c r="EW74" s="224"/>
      <c r="EX74" s="5" t="str">
        <f t="shared" si="238"/>
        <v/>
      </c>
      <c r="EY74" s="224" t="str">
        <f t="shared" si="239"/>
        <v/>
      </c>
      <c r="EZ74" s="225"/>
      <c r="FA74" s="115" t="str">
        <f t="shared" si="240"/>
        <v/>
      </c>
      <c r="FB74" s="225" t="str">
        <f t="shared" si="241"/>
        <v/>
      </c>
      <c r="FC74" s="224"/>
      <c r="FD74" s="5" t="str">
        <f t="shared" si="242"/>
        <v/>
      </c>
      <c r="FE74" s="224" t="str">
        <f t="shared" si="243"/>
        <v/>
      </c>
      <c r="FF74" s="225"/>
      <c r="FG74" s="115" t="str">
        <f t="shared" si="244"/>
        <v/>
      </c>
      <c r="FH74" s="225" t="str">
        <f t="shared" si="245"/>
        <v/>
      </c>
      <c r="FI74" s="224"/>
      <c r="FJ74" s="5" t="str">
        <f t="shared" si="246"/>
        <v/>
      </c>
      <c r="FK74" s="224" t="str">
        <f t="shared" si="247"/>
        <v/>
      </c>
      <c r="FL74" s="225"/>
      <c r="FM74" s="115" t="str">
        <f t="shared" si="248"/>
        <v/>
      </c>
      <c r="FN74" s="225" t="str">
        <f t="shared" si="249"/>
        <v/>
      </c>
      <c r="FO74" s="224"/>
      <c r="FP74" s="5" t="str">
        <f t="shared" si="250"/>
        <v/>
      </c>
      <c r="FQ74" s="224" t="str">
        <f t="shared" si="251"/>
        <v/>
      </c>
      <c r="FR74" s="225"/>
      <c r="FS74" s="115" t="str">
        <f t="shared" si="252"/>
        <v/>
      </c>
      <c r="FT74" s="225" t="str">
        <f t="shared" si="253"/>
        <v/>
      </c>
      <c r="FU74" s="253"/>
      <c r="FV74" s="253"/>
      <c r="FW74" s="253"/>
      <c r="FX74" s="253"/>
      <c r="FY74" s="253"/>
    </row>
    <row r="75" spans="1:181" s="3" customFormat="1" x14ac:dyDescent="0.25">
      <c r="A75" s="2" t="str">
        <f t="shared" si="132"/>
        <v/>
      </c>
      <c r="B75" s="2"/>
      <c r="C75" s="82"/>
      <c r="D75" s="109"/>
      <c r="E75" s="101"/>
      <c r="F75" s="2"/>
      <c r="G75" s="76"/>
      <c r="H75" s="114" t="str">
        <f t="shared" si="0"/>
        <v/>
      </c>
      <c r="I75" s="114" t="str">
        <f t="shared" si="1"/>
        <v/>
      </c>
      <c r="J75" s="114" t="str">
        <f t="shared" si="2"/>
        <v/>
      </c>
      <c r="K75" s="114" t="str">
        <f t="shared" si="3"/>
        <v/>
      </c>
      <c r="L75" s="114" t="str">
        <f t="shared" si="4"/>
        <v/>
      </c>
      <c r="M75" s="114" t="str">
        <f t="shared" si="5"/>
        <v/>
      </c>
      <c r="N75" s="114" t="str">
        <f t="shared" si="133"/>
        <v/>
      </c>
      <c r="O75" s="114" t="str">
        <f t="shared" si="134"/>
        <v/>
      </c>
      <c r="P75" s="93" t="str">
        <f t="shared" si="135"/>
        <v/>
      </c>
      <c r="Q75" s="93" t="str">
        <f t="shared" si="136"/>
        <v/>
      </c>
      <c r="R75" s="93" t="str">
        <f t="shared" si="137"/>
        <v/>
      </c>
      <c r="S75" s="93" t="str">
        <f t="shared" si="138"/>
        <v/>
      </c>
      <c r="T75" s="93" t="str">
        <f t="shared" si="139"/>
        <v/>
      </c>
      <c r="U75" s="93" t="str">
        <f t="shared" si="140"/>
        <v/>
      </c>
      <c r="V75" s="93" t="str">
        <f t="shared" si="141"/>
        <v/>
      </c>
      <c r="W75" s="93" t="str">
        <f t="shared" si="142"/>
        <v/>
      </c>
      <c r="X75" s="93" t="str">
        <f t="shared" si="143"/>
        <v/>
      </c>
      <c r="Y75" s="93" t="str">
        <f t="shared" si="144"/>
        <v/>
      </c>
      <c r="Z75" s="93" t="str">
        <f t="shared" si="145"/>
        <v/>
      </c>
      <c r="AA75" s="93" t="str">
        <f t="shared" si="146"/>
        <v/>
      </c>
      <c r="AB75" s="93" t="str">
        <f t="shared" si="147"/>
        <v/>
      </c>
      <c r="AC75" s="93" t="str">
        <f t="shared" si="148"/>
        <v/>
      </c>
      <c r="AD75" s="93" t="str">
        <f t="shared" si="149"/>
        <v/>
      </c>
      <c r="AE75" s="93" t="str">
        <f t="shared" si="150"/>
        <v/>
      </c>
      <c r="AF75" s="93" t="str">
        <f t="shared" si="151"/>
        <v/>
      </c>
      <c r="AG75" s="93" t="str">
        <f t="shared" si="152"/>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224"/>
      <c r="BF75" s="74" t="str">
        <f t="shared" si="130"/>
        <v/>
      </c>
      <c r="BG75" s="36" t="str">
        <f t="shared" si="131"/>
        <v/>
      </c>
      <c r="BH75" s="225"/>
      <c r="BI75" s="75" t="str">
        <f t="shared" si="176"/>
        <v/>
      </c>
      <c r="BJ75" s="37" t="str">
        <f t="shared" si="177"/>
        <v/>
      </c>
      <c r="BK75" s="224"/>
      <c r="BL75" s="74" t="str">
        <f t="shared" si="178"/>
        <v/>
      </c>
      <c r="BM75" s="36" t="str">
        <f t="shared" si="179"/>
        <v/>
      </c>
      <c r="BN75" s="225"/>
      <c r="BO75" s="75" t="str">
        <f t="shared" si="180"/>
        <v/>
      </c>
      <c r="BP75" s="37" t="str">
        <f t="shared" si="181"/>
        <v/>
      </c>
      <c r="BQ75" s="224"/>
      <c r="BR75" s="74" t="str">
        <f t="shared" si="182"/>
        <v/>
      </c>
      <c r="BS75" s="36" t="str">
        <f t="shared" si="183"/>
        <v/>
      </c>
      <c r="BT75" s="225"/>
      <c r="BU75" s="75" t="str">
        <f t="shared" si="184"/>
        <v/>
      </c>
      <c r="BV75" s="37" t="str">
        <f t="shared" si="185"/>
        <v/>
      </c>
      <c r="BW75" s="224"/>
      <c r="BX75" s="74" t="str">
        <f t="shared" si="186"/>
        <v/>
      </c>
      <c r="BY75" s="36" t="str">
        <f t="shared" si="187"/>
        <v/>
      </c>
      <c r="BZ75" s="225"/>
      <c r="CA75" s="75" t="str">
        <f t="shared" si="188"/>
        <v/>
      </c>
      <c r="CB75" s="37" t="str">
        <f t="shared" si="189"/>
        <v/>
      </c>
      <c r="CC75" s="224"/>
      <c r="CD75" s="74" t="str">
        <f t="shared" si="190"/>
        <v/>
      </c>
      <c r="CE75" s="36" t="str">
        <f t="shared" si="191"/>
        <v/>
      </c>
      <c r="CF75" s="225"/>
      <c r="CG75" s="115" t="str">
        <f t="shared" si="192"/>
        <v/>
      </c>
      <c r="CH75" s="225" t="str">
        <f t="shared" si="193"/>
        <v/>
      </c>
      <c r="CI75" s="224"/>
      <c r="CJ75" s="5" t="str">
        <f t="shared" si="194"/>
        <v/>
      </c>
      <c r="CK75" s="224" t="str">
        <f t="shared" si="195"/>
        <v/>
      </c>
      <c r="CL75" s="225"/>
      <c r="CM75" s="115" t="str">
        <f t="shared" si="196"/>
        <v/>
      </c>
      <c r="CN75" s="225" t="str">
        <f t="shared" si="197"/>
        <v/>
      </c>
      <c r="CO75" s="224"/>
      <c r="CP75" s="5" t="str">
        <f t="shared" si="198"/>
        <v/>
      </c>
      <c r="CQ75" s="224" t="str">
        <f t="shared" si="199"/>
        <v/>
      </c>
      <c r="CR75" s="225"/>
      <c r="CS75" s="115" t="str">
        <f t="shared" si="200"/>
        <v/>
      </c>
      <c r="CT75" s="225" t="str">
        <f t="shared" si="201"/>
        <v/>
      </c>
      <c r="CU75" s="224"/>
      <c r="CV75" s="5" t="str">
        <f t="shared" si="202"/>
        <v/>
      </c>
      <c r="CW75" s="224" t="str">
        <f t="shared" si="203"/>
        <v/>
      </c>
      <c r="CX75" s="225"/>
      <c r="CY75" s="115" t="str">
        <f t="shared" si="204"/>
        <v/>
      </c>
      <c r="CZ75" s="225" t="str">
        <f t="shared" si="205"/>
        <v/>
      </c>
      <c r="DA75" s="224"/>
      <c r="DB75" s="5" t="str">
        <f t="shared" si="206"/>
        <v/>
      </c>
      <c r="DC75" s="224" t="str">
        <f t="shared" si="207"/>
        <v/>
      </c>
      <c r="DD75" s="225"/>
      <c r="DE75" s="115" t="str">
        <f t="shared" si="208"/>
        <v/>
      </c>
      <c r="DF75" s="225" t="str">
        <f t="shared" si="209"/>
        <v/>
      </c>
      <c r="DG75" s="224"/>
      <c r="DH75" s="5" t="str">
        <f t="shared" si="210"/>
        <v/>
      </c>
      <c r="DI75" s="224" t="str">
        <f t="shared" si="211"/>
        <v/>
      </c>
      <c r="DJ75" s="225"/>
      <c r="DK75" s="115" t="str">
        <f t="shared" si="212"/>
        <v/>
      </c>
      <c r="DL75" s="225" t="str">
        <f t="shared" si="213"/>
        <v/>
      </c>
      <c r="DM75" s="224"/>
      <c r="DN75" s="5" t="str">
        <f t="shared" si="214"/>
        <v/>
      </c>
      <c r="DO75" s="224" t="str">
        <f t="shared" si="215"/>
        <v/>
      </c>
      <c r="DP75" s="225"/>
      <c r="DQ75" s="115" t="str">
        <f t="shared" si="216"/>
        <v/>
      </c>
      <c r="DR75" s="225" t="str">
        <f t="shared" si="217"/>
        <v/>
      </c>
      <c r="DS75" s="224"/>
      <c r="DT75" s="5" t="str">
        <f t="shared" si="218"/>
        <v/>
      </c>
      <c r="DU75" s="224" t="str">
        <f t="shared" si="219"/>
        <v/>
      </c>
      <c r="DV75" s="225"/>
      <c r="DW75" s="115" t="str">
        <f t="shared" si="220"/>
        <v/>
      </c>
      <c r="DX75" s="225" t="str">
        <f t="shared" si="221"/>
        <v/>
      </c>
      <c r="DY75" s="224"/>
      <c r="DZ75" s="5" t="str">
        <f t="shared" si="222"/>
        <v/>
      </c>
      <c r="EA75" s="224" t="str">
        <f t="shared" si="223"/>
        <v/>
      </c>
      <c r="EB75" s="225"/>
      <c r="EC75" s="115" t="str">
        <f t="shared" si="224"/>
        <v/>
      </c>
      <c r="ED75" s="225" t="str">
        <f t="shared" si="225"/>
        <v/>
      </c>
      <c r="EE75" s="224"/>
      <c r="EF75" s="5" t="str">
        <f t="shared" si="226"/>
        <v/>
      </c>
      <c r="EG75" s="224" t="str">
        <f t="shared" si="227"/>
        <v/>
      </c>
      <c r="EH75" s="225"/>
      <c r="EI75" s="115" t="str">
        <f t="shared" si="228"/>
        <v/>
      </c>
      <c r="EJ75" s="225" t="str">
        <f t="shared" si="229"/>
        <v/>
      </c>
      <c r="EK75" s="224"/>
      <c r="EL75" s="5" t="str">
        <f t="shared" si="230"/>
        <v/>
      </c>
      <c r="EM75" s="224" t="str">
        <f t="shared" si="231"/>
        <v/>
      </c>
      <c r="EN75" s="225"/>
      <c r="EO75" s="115" t="str">
        <f t="shared" si="232"/>
        <v/>
      </c>
      <c r="EP75" s="225" t="str">
        <f t="shared" si="233"/>
        <v/>
      </c>
      <c r="EQ75" s="224"/>
      <c r="ER75" s="5" t="str">
        <f t="shared" si="234"/>
        <v/>
      </c>
      <c r="ES75" s="224" t="str">
        <f t="shared" si="235"/>
        <v/>
      </c>
      <c r="ET75" s="225"/>
      <c r="EU75" s="115" t="str">
        <f t="shared" si="236"/>
        <v/>
      </c>
      <c r="EV75" s="225" t="str">
        <f t="shared" si="237"/>
        <v/>
      </c>
      <c r="EW75" s="224"/>
      <c r="EX75" s="5" t="str">
        <f t="shared" si="238"/>
        <v/>
      </c>
      <c r="EY75" s="224" t="str">
        <f t="shared" si="239"/>
        <v/>
      </c>
      <c r="EZ75" s="225"/>
      <c r="FA75" s="115" t="str">
        <f t="shared" si="240"/>
        <v/>
      </c>
      <c r="FB75" s="225" t="str">
        <f t="shared" si="241"/>
        <v/>
      </c>
      <c r="FC75" s="224"/>
      <c r="FD75" s="5" t="str">
        <f t="shared" si="242"/>
        <v/>
      </c>
      <c r="FE75" s="224" t="str">
        <f t="shared" si="243"/>
        <v/>
      </c>
      <c r="FF75" s="225"/>
      <c r="FG75" s="115" t="str">
        <f t="shared" si="244"/>
        <v/>
      </c>
      <c r="FH75" s="225" t="str">
        <f t="shared" si="245"/>
        <v/>
      </c>
      <c r="FI75" s="224"/>
      <c r="FJ75" s="5" t="str">
        <f t="shared" si="246"/>
        <v/>
      </c>
      <c r="FK75" s="224" t="str">
        <f t="shared" si="247"/>
        <v/>
      </c>
      <c r="FL75" s="225"/>
      <c r="FM75" s="115" t="str">
        <f t="shared" si="248"/>
        <v/>
      </c>
      <c r="FN75" s="225" t="str">
        <f t="shared" si="249"/>
        <v/>
      </c>
      <c r="FO75" s="224"/>
      <c r="FP75" s="5" t="str">
        <f t="shared" si="250"/>
        <v/>
      </c>
      <c r="FQ75" s="224" t="str">
        <f t="shared" si="251"/>
        <v/>
      </c>
      <c r="FR75" s="225"/>
      <c r="FS75" s="115" t="str">
        <f t="shared" si="252"/>
        <v/>
      </c>
      <c r="FT75" s="225" t="str">
        <f t="shared" si="253"/>
        <v/>
      </c>
      <c r="FU75" s="253"/>
      <c r="FV75" s="253"/>
      <c r="FW75" s="253"/>
      <c r="FX75" s="253"/>
      <c r="FY75" s="253"/>
    </row>
    <row r="76" spans="1:181" s="3" customFormat="1" x14ac:dyDescent="0.25">
      <c r="A76" s="2" t="str">
        <f t="shared" si="132"/>
        <v/>
      </c>
      <c r="B76" s="2"/>
      <c r="C76" s="82"/>
      <c r="D76" s="109"/>
      <c r="E76" s="101"/>
      <c r="F76" s="2"/>
      <c r="G76" s="76"/>
      <c r="H76" s="114" t="str">
        <f t="shared" si="0"/>
        <v/>
      </c>
      <c r="I76" s="114" t="str">
        <f t="shared" si="1"/>
        <v/>
      </c>
      <c r="J76" s="114" t="str">
        <f t="shared" si="2"/>
        <v/>
      </c>
      <c r="K76" s="114" t="str">
        <f t="shared" si="3"/>
        <v/>
      </c>
      <c r="L76" s="114" t="str">
        <f t="shared" si="4"/>
        <v/>
      </c>
      <c r="M76" s="114" t="str">
        <f t="shared" si="5"/>
        <v/>
      </c>
      <c r="N76" s="114" t="str">
        <f t="shared" si="133"/>
        <v/>
      </c>
      <c r="O76" s="114" t="str">
        <f t="shared" si="134"/>
        <v/>
      </c>
      <c r="P76" s="93" t="str">
        <f t="shared" si="135"/>
        <v/>
      </c>
      <c r="Q76" s="93" t="str">
        <f t="shared" si="136"/>
        <v/>
      </c>
      <c r="R76" s="93" t="str">
        <f t="shared" si="137"/>
        <v/>
      </c>
      <c r="S76" s="93" t="str">
        <f t="shared" si="138"/>
        <v/>
      </c>
      <c r="T76" s="93" t="str">
        <f t="shared" si="139"/>
        <v/>
      </c>
      <c r="U76" s="93" t="str">
        <f t="shared" si="140"/>
        <v/>
      </c>
      <c r="V76" s="93" t="str">
        <f t="shared" si="141"/>
        <v/>
      </c>
      <c r="W76" s="93" t="str">
        <f t="shared" si="142"/>
        <v/>
      </c>
      <c r="X76" s="93" t="str">
        <f t="shared" si="143"/>
        <v/>
      </c>
      <c r="Y76" s="93" t="str">
        <f t="shared" si="144"/>
        <v/>
      </c>
      <c r="Z76" s="93" t="str">
        <f t="shared" si="145"/>
        <v/>
      </c>
      <c r="AA76" s="93" t="str">
        <f t="shared" si="146"/>
        <v/>
      </c>
      <c r="AB76" s="93" t="str">
        <f t="shared" si="147"/>
        <v/>
      </c>
      <c r="AC76" s="93" t="str">
        <f t="shared" si="148"/>
        <v/>
      </c>
      <c r="AD76" s="93" t="str">
        <f t="shared" si="149"/>
        <v/>
      </c>
      <c r="AE76" s="93" t="str">
        <f t="shared" si="150"/>
        <v/>
      </c>
      <c r="AF76" s="93" t="str">
        <f t="shared" si="151"/>
        <v/>
      </c>
      <c r="AG76" s="93" t="str">
        <f t="shared" si="152"/>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224"/>
      <c r="BF76" s="74" t="str">
        <f t="shared" si="130"/>
        <v/>
      </c>
      <c r="BG76" s="36" t="str">
        <f t="shared" si="131"/>
        <v/>
      </c>
      <c r="BH76" s="225"/>
      <c r="BI76" s="75" t="str">
        <f t="shared" si="176"/>
        <v/>
      </c>
      <c r="BJ76" s="37" t="str">
        <f t="shared" si="177"/>
        <v/>
      </c>
      <c r="BK76" s="224"/>
      <c r="BL76" s="74" t="str">
        <f t="shared" si="178"/>
        <v/>
      </c>
      <c r="BM76" s="36" t="str">
        <f t="shared" si="179"/>
        <v/>
      </c>
      <c r="BN76" s="225"/>
      <c r="BO76" s="75" t="str">
        <f t="shared" si="180"/>
        <v/>
      </c>
      <c r="BP76" s="37" t="str">
        <f t="shared" si="181"/>
        <v/>
      </c>
      <c r="BQ76" s="224"/>
      <c r="BR76" s="74" t="str">
        <f t="shared" si="182"/>
        <v/>
      </c>
      <c r="BS76" s="36" t="str">
        <f t="shared" si="183"/>
        <v/>
      </c>
      <c r="BT76" s="225"/>
      <c r="BU76" s="75" t="str">
        <f t="shared" si="184"/>
        <v/>
      </c>
      <c r="BV76" s="37" t="str">
        <f t="shared" si="185"/>
        <v/>
      </c>
      <c r="BW76" s="224"/>
      <c r="BX76" s="74" t="str">
        <f t="shared" si="186"/>
        <v/>
      </c>
      <c r="BY76" s="36" t="str">
        <f t="shared" si="187"/>
        <v/>
      </c>
      <c r="BZ76" s="225"/>
      <c r="CA76" s="75" t="str">
        <f t="shared" si="188"/>
        <v/>
      </c>
      <c r="CB76" s="37" t="str">
        <f t="shared" si="189"/>
        <v/>
      </c>
      <c r="CC76" s="224"/>
      <c r="CD76" s="74" t="str">
        <f t="shared" si="190"/>
        <v/>
      </c>
      <c r="CE76" s="36" t="str">
        <f t="shared" si="191"/>
        <v/>
      </c>
      <c r="CF76" s="225"/>
      <c r="CG76" s="115" t="str">
        <f t="shared" si="192"/>
        <v/>
      </c>
      <c r="CH76" s="225" t="str">
        <f t="shared" si="193"/>
        <v/>
      </c>
      <c r="CI76" s="224"/>
      <c r="CJ76" s="5" t="str">
        <f t="shared" si="194"/>
        <v/>
      </c>
      <c r="CK76" s="224" t="str">
        <f t="shared" si="195"/>
        <v/>
      </c>
      <c r="CL76" s="225"/>
      <c r="CM76" s="115" t="str">
        <f t="shared" si="196"/>
        <v/>
      </c>
      <c r="CN76" s="225" t="str">
        <f t="shared" si="197"/>
        <v/>
      </c>
      <c r="CO76" s="224"/>
      <c r="CP76" s="5" t="str">
        <f t="shared" si="198"/>
        <v/>
      </c>
      <c r="CQ76" s="224" t="str">
        <f t="shared" si="199"/>
        <v/>
      </c>
      <c r="CR76" s="225"/>
      <c r="CS76" s="115" t="str">
        <f t="shared" si="200"/>
        <v/>
      </c>
      <c r="CT76" s="225" t="str">
        <f t="shared" si="201"/>
        <v/>
      </c>
      <c r="CU76" s="224"/>
      <c r="CV76" s="5" t="str">
        <f t="shared" si="202"/>
        <v/>
      </c>
      <c r="CW76" s="224" t="str">
        <f t="shared" si="203"/>
        <v/>
      </c>
      <c r="CX76" s="225"/>
      <c r="CY76" s="115" t="str">
        <f t="shared" si="204"/>
        <v/>
      </c>
      <c r="CZ76" s="225" t="str">
        <f t="shared" si="205"/>
        <v/>
      </c>
      <c r="DA76" s="224"/>
      <c r="DB76" s="5" t="str">
        <f t="shared" si="206"/>
        <v/>
      </c>
      <c r="DC76" s="224" t="str">
        <f t="shared" si="207"/>
        <v/>
      </c>
      <c r="DD76" s="225"/>
      <c r="DE76" s="115" t="str">
        <f t="shared" si="208"/>
        <v/>
      </c>
      <c r="DF76" s="225" t="str">
        <f t="shared" si="209"/>
        <v/>
      </c>
      <c r="DG76" s="224"/>
      <c r="DH76" s="5" t="str">
        <f t="shared" si="210"/>
        <v/>
      </c>
      <c r="DI76" s="224" t="str">
        <f t="shared" si="211"/>
        <v/>
      </c>
      <c r="DJ76" s="225"/>
      <c r="DK76" s="115" t="str">
        <f t="shared" si="212"/>
        <v/>
      </c>
      <c r="DL76" s="225" t="str">
        <f t="shared" si="213"/>
        <v/>
      </c>
      <c r="DM76" s="224"/>
      <c r="DN76" s="5" t="str">
        <f t="shared" si="214"/>
        <v/>
      </c>
      <c r="DO76" s="224" t="str">
        <f t="shared" si="215"/>
        <v/>
      </c>
      <c r="DP76" s="225"/>
      <c r="DQ76" s="115" t="str">
        <f t="shared" si="216"/>
        <v/>
      </c>
      <c r="DR76" s="225" t="str">
        <f t="shared" si="217"/>
        <v/>
      </c>
      <c r="DS76" s="224"/>
      <c r="DT76" s="5" t="str">
        <f t="shared" si="218"/>
        <v/>
      </c>
      <c r="DU76" s="224" t="str">
        <f t="shared" si="219"/>
        <v/>
      </c>
      <c r="DV76" s="225"/>
      <c r="DW76" s="115" t="str">
        <f t="shared" si="220"/>
        <v/>
      </c>
      <c r="DX76" s="225" t="str">
        <f t="shared" si="221"/>
        <v/>
      </c>
      <c r="DY76" s="224"/>
      <c r="DZ76" s="5" t="str">
        <f t="shared" si="222"/>
        <v/>
      </c>
      <c r="EA76" s="224" t="str">
        <f t="shared" si="223"/>
        <v/>
      </c>
      <c r="EB76" s="225"/>
      <c r="EC76" s="115" t="str">
        <f t="shared" si="224"/>
        <v/>
      </c>
      <c r="ED76" s="225" t="str">
        <f t="shared" si="225"/>
        <v/>
      </c>
      <c r="EE76" s="224"/>
      <c r="EF76" s="5" t="str">
        <f t="shared" si="226"/>
        <v/>
      </c>
      <c r="EG76" s="224" t="str">
        <f t="shared" si="227"/>
        <v/>
      </c>
      <c r="EH76" s="225"/>
      <c r="EI76" s="115" t="str">
        <f t="shared" si="228"/>
        <v/>
      </c>
      <c r="EJ76" s="225" t="str">
        <f t="shared" si="229"/>
        <v/>
      </c>
      <c r="EK76" s="224"/>
      <c r="EL76" s="5" t="str">
        <f t="shared" si="230"/>
        <v/>
      </c>
      <c r="EM76" s="224" t="str">
        <f t="shared" si="231"/>
        <v/>
      </c>
      <c r="EN76" s="225"/>
      <c r="EO76" s="115" t="str">
        <f t="shared" si="232"/>
        <v/>
      </c>
      <c r="EP76" s="225" t="str">
        <f t="shared" si="233"/>
        <v/>
      </c>
      <c r="EQ76" s="224"/>
      <c r="ER76" s="5" t="str">
        <f t="shared" si="234"/>
        <v/>
      </c>
      <c r="ES76" s="224" t="str">
        <f t="shared" si="235"/>
        <v/>
      </c>
      <c r="ET76" s="225"/>
      <c r="EU76" s="115" t="str">
        <f t="shared" si="236"/>
        <v/>
      </c>
      <c r="EV76" s="225" t="str">
        <f t="shared" si="237"/>
        <v/>
      </c>
      <c r="EW76" s="224"/>
      <c r="EX76" s="5" t="str">
        <f t="shared" si="238"/>
        <v/>
      </c>
      <c r="EY76" s="224" t="str">
        <f t="shared" si="239"/>
        <v/>
      </c>
      <c r="EZ76" s="225"/>
      <c r="FA76" s="115" t="str">
        <f t="shared" si="240"/>
        <v/>
      </c>
      <c r="FB76" s="225" t="str">
        <f t="shared" si="241"/>
        <v/>
      </c>
      <c r="FC76" s="224"/>
      <c r="FD76" s="5" t="str">
        <f t="shared" si="242"/>
        <v/>
      </c>
      <c r="FE76" s="224" t="str">
        <f t="shared" si="243"/>
        <v/>
      </c>
      <c r="FF76" s="225"/>
      <c r="FG76" s="115" t="str">
        <f t="shared" si="244"/>
        <v/>
      </c>
      <c r="FH76" s="225" t="str">
        <f t="shared" si="245"/>
        <v/>
      </c>
      <c r="FI76" s="224"/>
      <c r="FJ76" s="5" t="str">
        <f t="shared" si="246"/>
        <v/>
      </c>
      <c r="FK76" s="224" t="str">
        <f t="shared" si="247"/>
        <v/>
      </c>
      <c r="FL76" s="225"/>
      <c r="FM76" s="115" t="str">
        <f t="shared" si="248"/>
        <v/>
      </c>
      <c r="FN76" s="225" t="str">
        <f t="shared" si="249"/>
        <v/>
      </c>
      <c r="FO76" s="224"/>
      <c r="FP76" s="5" t="str">
        <f t="shared" si="250"/>
        <v/>
      </c>
      <c r="FQ76" s="224" t="str">
        <f t="shared" si="251"/>
        <v/>
      </c>
      <c r="FR76" s="225"/>
      <c r="FS76" s="115" t="str">
        <f t="shared" si="252"/>
        <v/>
      </c>
      <c r="FT76" s="225" t="str">
        <f t="shared" si="253"/>
        <v/>
      </c>
      <c r="FU76" s="253"/>
      <c r="FV76" s="253"/>
      <c r="FW76" s="253"/>
      <c r="FX76" s="253"/>
      <c r="FY76" s="253"/>
    </row>
    <row r="77" spans="1:181" s="3" customFormat="1" x14ac:dyDescent="0.25">
      <c r="A77" s="2" t="str">
        <f t="shared" si="132"/>
        <v/>
      </c>
      <c r="B77" s="2"/>
      <c r="C77" s="82"/>
      <c r="D77" s="109"/>
      <c r="E77" s="101"/>
      <c r="F77" s="2"/>
      <c r="G77" s="76"/>
      <c r="H77" s="114" t="str">
        <f t="shared" si="0"/>
        <v/>
      </c>
      <c r="I77" s="114" t="str">
        <f t="shared" si="1"/>
        <v/>
      </c>
      <c r="J77" s="114" t="str">
        <f t="shared" si="2"/>
        <v/>
      </c>
      <c r="K77" s="114" t="str">
        <f t="shared" si="3"/>
        <v/>
      </c>
      <c r="L77" s="114" t="str">
        <f t="shared" si="4"/>
        <v/>
      </c>
      <c r="M77" s="114" t="str">
        <f t="shared" si="5"/>
        <v/>
      </c>
      <c r="N77" s="114" t="str">
        <f t="shared" si="133"/>
        <v/>
      </c>
      <c r="O77" s="114" t="str">
        <f t="shared" si="134"/>
        <v/>
      </c>
      <c r="P77" s="93" t="str">
        <f t="shared" si="135"/>
        <v/>
      </c>
      <c r="Q77" s="93" t="str">
        <f t="shared" si="136"/>
        <v/>
      </c>
      <c r="R77" s="93" t="str">
        <f t="shared" si="137"/>
        <v/>
      </c>
      <c r="S77" s="93" t="str">
        <f t="shared" si="138"/>
        <v/>
      </c>
      <c r="T77" s="93" t="str">
        <f t="shared" si="139"/>
        <v/>
      </c>
      <c r="U77" s="93" t="str">
        <f t="shared" si="140"/>
        <v/>
      </c>
      <c r="V77" s="93" t="str">
        <f t="shared" si="141"/>
        <v/>
      </c>
      <c r="W77" s="93" t="str">
        <f t="shared" si="142"/>
        <v/>
      </c>
      <c r="X77" s="93" t="str">
        <f t="shared" si="143"/>
        <v/>
      </c>
      <c r="Y77" s="93" t="str">
        <f t="shared" si="144"/>
        <v/>
      </c>
      <c r="Z77" s="93" t="str">
        <f t="shared" si="145"/>
        <v/>
      </c>
      <c r="AA77" s="93" t="str">
        <f t="shared" si="146"/>
        <v/>
      </c>
      <c r="AB77" s="93" t="str">
        <f t="shared" si="147"/>
        <v/>
      </c>
      <c r="AC77" s="93" t="str">
        <f t="shared" si="148"/>
        <v/>
      </c>
      <c r="AD77" s="93" t="str">
        <f t="shared" si="149"/>
        <v/>
      </c>
      <c r="AE77" s="93" t="str">
        <f t="shared" si="150"/>
        <v/>
      </c>
      <c r="AF77" s="93" t="str">
        <f t="shared" si="151"/>
        <v/>
      </c>
      <c r="AG77" s="93" t="str">
        <f t="shared" si="152"/>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224"/>
      <c r="BF77" s="74" t="str">
        <f t="shared" si="130"/>
        <v/>
      </c>
      <c r="BG77" s="36" t="str">
        <f t="shared" si="131"/>
        <v/>
      </c>
      <c r="BH77" s="225"/>
      <c r="BI77" s="75" t="str">
        <f t="shared" si="176"/>
        <v/>
      </c>
      <c r="BJ77" s="37" t="str">
        <f t="shared" si="177"/>
        <v/>
      </c>
      <c r="BK77" s="224"/>
      <c r="BL77" s="74" t="str">
        <f t="shared" si="178"/>
        <v/>
      </c>
      <c r="BM77" s="36" t="str">
        <f t="shared" si="179"/>
        <v/>
      </c>
      <c r="BN77" s="225"/>
      <c r="BO77" s="75" t="str">
        <f t="shared" si="180"/>
        <v/>
      </c>
      <c r="BP77" s="37" t="str">
        <f t="shared" si="181"/>
        <v/>
      </c>
      <c r="BQ77" s="224"/>
      <c r="BR77" s="74" t="str">
        <f t="shared" si="182"/>
        <v/>
      </c>
      <c r="BS77" s="36" t="str">
        <f t="shared" si="183"/>
        <v/>
      </c>
      <c r="BT77" s="225"/>
      <c r="BU77" s="75" t="str">
        <f t="shared" si="184"/>
        <v/>
      </c>
      <c r="BV77" s="37" t="str">
        <f t="shared" si="185"/>
        <v/>
      </c>
      <c r="BW77" s="224"/>
      <c r="BX77" s="74" t="str">
        <f t="shared" si="186"/>
        <v/>
      </c>
      <c r="BY77" s="36" t="str">
        <f t="shared" si="187"/>
        <v/>
      </c>
      <c r="BZ77" s="225"/>
      <c r="CA77" s="75" t="str">
        <f t="shared" si="188"/>
        <v/>
      </c>
      <c r="CB77" s="37" t="str">
        <f t="shared" si="189"/>
        <v/>
      </c>
      <c r="CC77" s="224"/>
      <c r="CD77" s="74" t="str">
        <f t="shared" si="190"/>
        <v/>
      </c>
      <c r="CE77" s="36" t="str">
        <f t="shared" si="191"/>
        <v/>
      </c>
      <c r="CF77" s="225"/>
      <c r="CG77" s="115" t="str">
        <f t="shared" si="192"/>
        <v/>
      </c>
      <c r="CH77" s="225" t="str">
        <f t="shared" si="193"/>
        <v/>
      </c>
      <c r="CI77" s="224"/>
      <c r="CJ77" s="5" t="str">
        <f t="shared" si="194"/>
        <v/>
      </c>
      <c r="CK77" s="224" t="str">
        <f t="shared" si="195"/>
        <v/>
      </c>
      <c r="CL77" s="225"/>
      <c r="CM77" s="115" t="str">
        <f t="shared" si="196"/>
        <v/>
      </c>
      <c r="CN77" s="225" t="str">
        <f t="shared" si="197"/>
        <v/>
      </c>
      <c r="CO77" s="224"/>
      <c r="CP77" s="5" t="str">
        <f t="shared" si="198"/>
        <v/>
      </c>
      <c r="CQ77" s="224" t="str">
        <f t="shared" si="199"/>
        <v/>
      </c>
      <c r="CR77" s="225"/>
      <c r="CS77" s="115" t="str">
        <f t="shared" si="200"/>
        <v/>
      </c>
      <c r="CT77" s="225" t="str">
        <f t="shared" si="201"/>
        <v/>
      </c>
      <c r="CU77" s="224"/>
      <c r="CV77" s="5" t="str">
        <f t="shared" si="202"/>
        <v/>
      </c>
      <c r="CW77" s="224" t="str">
        <f t="shared" si="203"/>
        <v/>
      </c>
      <c r="CX77" s="225"/>
      <c r="CY77" s="115" t="str">
        <f t="shared" si="204"/>
        <v/>
      </c>
      <c r="CZ77" s="225" t="str">
        <f t="shared" si="205"/>
        <v/>
      </c>
      <c r="DA77" s="224"/>
      <c r="DB77" s="5" t="str">
        <f t="shared" si="206"/>
        <v/>
      </c>
      <c r="DC77" s="224" t="str">
        <f t="shared" si="207"/>
        <v/>
      </c>
      <c r="DD77" s="225"/>
      <c r="DE77" s="115" t="str">
        <f t="shared" si="208"/>
        <v/>
      </c>
      <c r="DF77" s="225" t="str">
        <f t="shared" si="209"/>
        <v/>
      </c>
      <c r="DG77" s="224"/>
      <c r="DH77" s="5" t="str">
        <f t="shared" si="210"/>
        <v/>
      </c>
      <c r="DI77" s="224" t="str">
        <f t="shared" si="211"/>
        <v/>
      </c>
      <c r="DJ77" s="225"/>
      <c r="DK77" s="115" t="str">
        <f t="shared" si="212"/>
        <v/>
      </c>
      <c r="DL77" s="225" t="str">
        <f t="shared" si="213"/>
        <v/>
      </c>
      <c r="DM77" s="224"/>
      <c r="DN77" s="5" t="str">
        <f t="shared" si="214"/>
        <v/>
      </c>
      <c r="DO77" s="224" t="str">
        <f t="shared" si="215"/>
        <v/>
      </c>
      <c r="DP77" s="225"/>
      <c r="DQ77" s="115" t="str">
        <f t="shared" si="216"/>
        <v/>
      </c>
      <c r="DR77" s="225" t="str">
        <f t="shared" si="217"/>
        <v/>
      </c>
      <c r="DS77" s="224"/>
      <c r="DT77" s="5" t="str">
        <f t="shared" si="218"/>
        <v/>
      </c>
      <c r="DU77" s="224" t="str">
        <f t="shared" si="219"/>
        <v/>
      </c>
      <c r="DV77" s="225"/>
      <c r="DW77" s="115" t="str">
        <f t="shared" si="220"/>
        <v/>
      </c>
      <c r="DX77" s="225" t="str">
        <f t="shared" si="221"/>
        <v/>
      </c>
      <c r="DY77" s="224"/>
      <c r="DZ77" s="5" t="str">
        <f t="shared" si="222"/>
        <v/>
      </c>
      <c r="EA77" s="224" t="str">
        <f t="shared" si="223"/>
        <v/>
      </c>
      <c r="EB77" s="225"/>
      <c r="EC77" s="115" t="str">
        <f t="shared" si="224"/>
        <v/>
      </c>
      <c r="ED77" s="225" t="str">
        <f t="shared" si="225"/>
        <v/>
      </c>
      <c r="EE77" s="224"/>
      <c r="EF77" s="5" t="str">
        <f t="shared" si="226"/>
        <v/>
      </c>
      <c r="EG77" s="224" t="str">
        <f t="shared" si="227"/>
        <v/>
      </c>
      <c r="EH77" s="225"/>
      <c r="EI77" s="115" t="str">
        <f t="shared" si="228"/>
        <v/>
      </c>
      <c r="EJ77" s="225" t="str">
        <f t="shared" si="229"/>
        <v/>
      </c>
      <c r="EK77" s="224"/>
      <c r="EL77" s="5" t="str">
        <f t="shared" si="230"/>
        <v/>
      </c>
      <c r="EM77" s="224" t="str">
        <f t="shared" si="231"/>
        <v/>
      </c>
      <c r="EN77" s="225"/>
      <c r="EO77" s="115" t="str">
        <f t="shared" si="232"/>
        <v/>
      </c>
      <c r="EP77" s="225" t="str">
        <f t="shared" si="233"/>
        <v/>
      </c>
      <c r="EQ77" s="224"/>
      <c r="ER77" s="5" t="str">
        <f t="shared" si="234"/>
        <v/>
      </c>
      <c r="ES77" s="224" t="str">
        <f t="shared" si="235"/>
        <v/>
      </c>
      <c r="ET77" s="225"/>
      <c r="EU77" s="115" t="str">
        <f t="shared" si="236"/>
        <v/>
      </c>
      <c r="EV77" s="225" t="str">
        <f t="shared" si="237"/>
        <v/>
      </c>
      <c r="EW77" s="224"/>
      <c r="EX77" s="5" t="str">
        <f t="shared" si="238"/>
        <v/>
      </c>
      <c r="EY77" s="224" t="str">
        <f t="shared" si="239"/>
        <v/>
      </c>
      <c r="EZ77" s="225"/>
      <c r="FA77" s="115" t="str">
        <f t="shared" si="240"/>
        <v/>
      </c>
      <c r="FB77" s="225" t="str">
        <f t="shared" si="241"/>
        <v/>
      </c>
      <c r="FC77" s="224"/>
      <c r="FD77" s="5" t="str">
        <f t="shared" si="242"/>
        <v/>
      </c>
      <c r="FE77" s="224" t="str">
        <f t="shared" si="243"/>
        <v/>
      </c>
      <c r="FF77" s="225"/>
      <c r="FG77" s="115" t="str">
        <f t="shared" si="244"/>
        <v/>
      </c>
      <c r="FH77" s="225" t="str">
        <f t="shared" si="245"/>
        <v/>
      </c>
      <c r="FI77" s="224"/>
      <c r="FJ77" s="5" t="str">
        <f t="shared" si="246"/>
        <v/>
      </c>
      <c r="FK77" s="224" t="str">
        <f t="shared" si="247"/>
        <v/>
      </c>
      <c r="FL77" s="225"/>
      <c r="FM77" s="115" t="str">
        <f t="shared" si="248"/>
        <v/>
      </c>
      <c r="FN77" s="225" t="str">
        <f t="shared" si="249"/>
        <v/>
      </c>
      <c r="FO77" s="224"/>
      <c r="FP77" s="5" t="str">
        <f t="shared" si="250"/>
        <v/>
      </c>
      <c r="FQ77" s="224" t="str">
        <f t="shared" si="251"/>
        <v/>
      </c>
      <c r="FR77" s="225"/>
      <c r="FS77" s="115" t="str">
        <f t="shared" si="252"/>
        <v/>
      </c>
      <c r="FT77" s="225" t="str">
        <f t="shared" si="253"/>
        <v/>
      </c>
      <c r="FU77" s="253"/>
      <c r="FV77" s="253"/>
      <c r="FW77" s="253"/>
      <c r="FX77" s="253"/>
      <c r="FY77" s="253"/>
    </row>
    <row r="78" spans="1:181" s="3" customFormat="1" x14ac:dyDescent="0.25">
      <c r="A78" s="2" t="str">
        <f t="shared" si="132"/>
        <v/>
      </c>
      <c r="B78" s="2"/>
      <c r="C78" s="82"/>
      <c r="D78" s="109"/>
      <c r="E78" s="101"/>
      <c r="F78" s="2"/>
      <c r="G78" s="76"/>
      <c r="H78" s="114" t="str">
        <f t="shared" si="0"/>
        <v/>
      </c>
      <c r="I78" s="114" t="str">
        <f t="shared" si="1"/>
        <v/>
      </c>
      <c r="J78" s="114" t="str">
        <f t="shared" si="2"/>
        <v/>
      </c>
      <c r="K78" s="114" t="str">
        <f t="shared" si="3"/>
        <v/>
      </c>
      <c r="L78" s="114" t="str">
        <f t="shared" si="4"/>
        <v/>
      </c>
      <c r="M78" s="114" t="str">
        <f t="shared" si="5"/>
        <v/>
      </c>
      <c r="N78" s="114" t="str">
        <f t="shared" si="133"/>
        <v/>
      </c>
      <c r="O78" s="114" t="str">
        <f t="shared" si="134"/>
        <v/>
      </c>
      <c r="P78" s="93" t="str">
        <f t="shared" si="135"/>
        <v/>
      </c>
      <c r="Q78" s="93" t="str">
        <f t="shared" si="136"/>
        <v/>
      </c>
      <c r="R78" s="93" t="str">
        <f t="shared" si="137"/>
        <v/>
      </c>
      <c r="S78" s="93" t="str">
        <f t="shared" si="138"/>
        <v/>
      </c>
      <c r="T78" s="93" t="str">
        <f t="shared" si="139"/>
        <v/>
      </c>
      <c r="U78" s="93" t="str">
        <f t="shared" si="140"/>
        <v/>
      </c>
      <c r="V78" s="93" t="str">
        <f t="shared" si="141"/>
        <v/>
      </c>
      <c r="W78" s="93" t="str">
        <f t="shared" si="142"/>
        <v/>
      </c>
      <c r="X78" s="93" t="str">
        <f t="shared" si="143"/>
        <v/>
      </c>
      <c r="Y78" s="93" t="str">
        <f t="shared" si="144"/>
        <v/>
      </c>
      <c r="Z78" s="93" t="str">
        <f t="shared" si="145"/>
        <v/>
      </c>
      <c r="AA78" s="93" t="str">
        <f t="shared" si="146"/>
        <v/>
      </c>
      <c r="AB78" s="93" t="str">
        <f t="shared" si="147"/>
        <v/>
      </c>
      <c r="AC78" s="93" t="str">
        <f t="shared" si="148"/>
        <v/>
      </c>
      <c r="AD78" s="93" t="str">
        <f t="shared" si="149"/>
        <v/>
      </c>
      <c r="AE78" s="93" t="str">
        <f t="shared" si="150"/>
        <v/>
      </c>
      <c r="AF78" s="93" t="str">
        <f t="shared" si="151"/>
        <v/>
      </c>
      <c r="AG78" s="93" t="str">
        <f t="shared" si="152"/>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224"/>
      <c r="BF78" s="74" t="str">
        <f t="shared" ref="BF78:BF82" si="254">IF(BG78="","",_xlfn.DAYS(BG78,$P$2))</f>
        <v/>
      </c>
      <c r="BG78" s="36" t="str">
        <f t="shared" ref="BG78:BG82" si="255">IF(BE78="","",BE78+($F78*365))</f>
        <v/>
      </c>
      <c r="BH78" s="225"/>
      <c r="BI78" s="75" t="str">
        <f t="shared" si="176"/>
        <v/>
      </c>
      <c r="BJ78" s="37" t="str">
        <f t="shared" si="177"/>
        <v/>
      </c>
      <c r="BK78" s="224"/>
      <c r="BL78" s="74" t="str">
        <f t="shared" si="178"/>
        <v/>
      </c>
      <c r="BM78" s="36" t="str">
        <f t="shared" si="179"/>
        <v/>
      </c>
      <c r="BN78" s="225"/>
      <c r="BO78" s="75" t="str">
        <f t="shared" si="180"/>
        <v/>
      </c>
      <c r="BP78" s="37" t="str">
        <f t="shared" si="181"/>
        <v/>
      </c>
      <c r="BQ78" s="224"/>
      <c r="BR78" s="74" t="str">
        <f t="shared" si="182"/>
        <v/>
      </c>
      <c r="BS78" s="36" t="str">
        <f t="shared" si="183"/>
        <v/>
      </c>
      <c r="BT78" s="225"/>
      <c r="BU78" s="75" t="str">
        <f t="shared" si="184"/>
        <v/>
      </c>
      <c r="BV78" s="37" t="str">
        <f t="shared" si="185"/>
        <v/>
      </c>
      <c r="BW78" s="224"/>
      <c r="BX78" s="74" t="str">
        <f t="shared" si="186"/>
        <v/>
      </c>
      <c r="BY78" s="36" t="str">
        <f t="shared" si="187"/>
        <v/>
      </c>
      <c r="BZ78" s="225"/>
      <c r="CA78" s="75" t="str">
        <f t="shared" si="188"/>
        <v/>
      </c>
      <c r="CB78" s="37" t="str">
        <f t="shared" si="189"/>
        <v/>
      </c>
      <c r="CC78" s="224"/>
      <c r="CD78" s="74" t="str">
        <f t="shared" si="190"/>
        <v/>
      </c>
      <c r="CE78" s="36" t="str">
        <f t="shared" si="191"/>
        <v/>
      </c>
      <c r="CF78" s="225"/>
      <c r="CG78" s="115" t="str">
        <f t="shared" si="192"/>
        <v/>
      </c>
      <c r="CH78" s="225" t="str">
        <f t="shared" si="193"/>
        <v/>
      </c>
      <c r="CI78" s="224"/>
      <c r="CJ78" s="5" t="str">
        <f t="shared" si="194"/>
        <v/>
      </c>
      <c r="CK78" s="224" t="str">
        <f t="shared" si="195"/>
        <v/>
      </c>
      <c r="CL78" s="225"/>
      <c r="CM78" s="115" t="str">
        <f t="shared" si="196"/>
        <v/>
      </c>
      <c r="CN78" s="225" t="str">
        <f t="shared" si="197"/>
        <v/>
      </c>
      <c r="CO78" s="224"/>
      <c r="CP78" s="5" t="str">
        <f t="shared" si="198"/>
        <v/>
      </c>
      <c r="CQ78" s="224" t="str">
        <f t="shared" si="199"/>
        <v/>
      </c>
      <c r="CR78" s="225"/>
      <c r="CS78" s="115" t="str">
        <f t="shared" si="200"/>
        <v/>
      </c>
      <c r="CT78" s="225" t="str">
        <f t="shared" si="201"/>
        <v/>
      </c>
      <c r="CU78" s="224"/>
      <c r="CV78" s="5" t="str">
        <f t="shared" si="202"/>
        <v/>
      </c>
      <c r="CW78" s="224" t="str">
        <f t="shared" si="203"/>
        <v/>
      </c>
      <c r="CX78" s="225"/>
      <c r="CY78" s="115" t="str">
        <f t="shared" si="204"/>
        <v/>
      </c>
      <c r="CZ78" s="225" t="str">
        <f t="shared" si="205"/>
        <v/>
      </c>
      <c r="DA78" s="224"/>
      <c r="DB78" s="5" t="str">
        <f t="shared" si="206"/>
        <v/>
      </c>
      <c r="DC78" s="224" t="str">
        <f t="shared" si="207"/>
        <v/>
      </c>
      <c r="DD78" s="225"/>
      <c r="DE78" s="115" t="str">
        <f t="shared" si="208"/>
        <v/>
      </c>
      <c r="DF78" s="225" t="str">
        <f t="shared" si="209"/>
        <v/>
      </c>
      <c r="DG78" s="224"/>
      <c r="DH78" s="5" t="str">
        <f t="shared" si="210"/>
        <v/>
      </c>
      <c r="DI78" s="224" t="str">
        <f t="shared" si="211"/>
        <v/>
      </c>
      <c r="DJ78" s="225"/>
      <c r="DK78" s="115" t="str">
        <f t="shared" si="212"/>
        <v/>
      </c>
      <c r="DL78" s="225" t="str">
        <f t="shared" si="213"/>
        <v/>
      </c>
      <c r="DM78" s="224"/>
      <c r="DN78" s="5" t="str">
        <f t="shared" si="214"/>
        <v/>
      </c>
      <c r="DO78" s="224" t="str">
        <f t="shared" si="215"/>
        <v/>
      </c>
      <c r="DP78" s="225"/>
      <c r="DQ78" s="115" t="str">
        <f t="shared" si="216"/>
        <v/>
      </c>
      <c r="DR78" s="225" t="str">
        <f t="shared" si="217"/>
        <v/>
      </c>
      <c r="DS78" s="224"/>
      <c r="DT78" s="5" t="str">
        <f t="shared" si="218"/>
        <v/>
      </c>
      <c r="DU78" s="224" t="str">
        <f t="shared" si="219"/>
        <v/>
      </c>
      <c r="DV78" s="225"/>
      <c r="DW78" s="115" t="str">
        <f t="shared" si="220"/>
        <v/>
      </c>
      <c r="DX78" s="225" t="str">
        <f t="shared" si="221"/>
        <v/>
      </c>
      <c r="DY78" s="224"/>
      <c r="DZ78" s="5" t="str">
        <f t="shared" si="222"/>
        <v/>
      </c>
      <c r="EA78" s="224" t="str">
        <f t="shared" si="223"/>
        <v/>
      </c>
      <c r="EB78" s="225"/>
      <c r="EC78" s="115" t="str">
        <f t="shared" si="224"/>
        <v/>
      </c>
      <c r="ED78" s="225" t="str">
        <f t="shared" si="225"/>
        <v/>
      </c>
      <c r="EE78" s="224"/>
      <c r="EF78" s="5" t="str">
        <f t="shared" si="226"/>
        <v/>
      </c>
      <c r="EG78" s="224" t="str">
        <f t="shared" si="227"/>
        <v/>
      </c>
      <c r="EH78" s="225"/>
      <c r="EI78" s="115" t="str">
        <f t="shared" si="228"/>
        <v/>
      </c>
      <c r="EJ78" s="225" t="str">
        <f t="shared" si="229"/>
        <v/>
      </c>
      <c r="EK78" s="224"/>
      <c r="EL78" s="5" t="str">
        <f t="shared" si="230"/>
        <v/>
      </c>
      <c r="EM78" s="224" t="str">
        <f t="shared" si="231"/>
        <v/>
      </c>
      <c r="EN78" s="225"/>
      <c r="EO78" s="115" t="str">
        <f t="shared" si="232"/>
        <v/>
      </c>
      <c r="EP78" s="225" t="str">
        <f t="shared" si="233"/>
        <v/>
      </c>
      <c r="EQ78" s="224"/>
      <c r="ER78" s="5" t="str">
        <f t="shared" si="234"/>
        <v/>
      </c>
      <c r="ES78" s="224" t="str">
        <f t="shared" si="235"/>
        <v/>
      </c>
      <c r="ET78" s="225"/>
      <c r="EU78" s="115" t="str">
        <f t="shared" si="236"/>
        <v/>
      </c>
      <c r="EV78" s="225" t="str">
        <f t="shared" si="237"/>
        <v/>
      </c>
      <c r="EW78" s="224"/>
      <c r="EX78" s="5" t="str">
        <f t="shared" si="238"/>
        <v/>
      </c>
      <c r="EY78" s="224" t="str">
        <f t="shared" si="239"/>
        <v/>
      </c>
      <c r="EZ78" s="225"/>
      <c r="FA78" s="115" t="str">
        <f t="shared" si="240"/>
        <v/>
      </c>
      <c r="FB78" s="225" t="str">
        <f t="shared" si="241"/>
        <v/>
      </c>
      <c r="FC78" s="224"/>
      <c r="FD78" s="5" t="str">
        <f t="shared" si="242"/>
        <v/>
      </c>
      <c r="FE78" s="224" t="str">
        <f t="shared" si="243"/>
        <v/>
      </c>
      <c r="FF78" s="225"/>
      <c r="FG78" s="115" t="str">
        <f t="shared" si="244"/>
        <v/>
      </c>
      <c r="FH78" s="225" t="str">
        <f t="shared" si="245"/>
        <v/>
      </c>
      <c r="FI78" s="224"/>
      <c r="FJ78" s="5" t="str">
        <f t="shared" si="246"/>
        <v/>
      </c>
      <c r="FK78" s="224" t="str">
        <f t="shared" si="247"/>
        <v/>
      </c>
      <c r="FL78" s="225"/>
      <c r="FM78" s="115" t="str">
        <f t="shared" si="248"/>
        <v/>
      </c>
      <c r="FN78" s="225" t="str">
        <f t="shared" si="249"/>
        <v/>
      </c>
      <c r="FO78" s="224"/>
      <c r="FP78" s="5" t="str">
        <f t="shared" si="250"/>
        <v/>
      </c>
      <c r="FQ78" s="224" t="str">
        <f t="shared" si="251"/>
        <v/>
      </c>
      <c r="FR78" s="225"/>
      <c r="FS78" s="115" t="str">
        <f t="shared" si="252"/>
        <v/>
      </c>
      <c r="FT78" s="225" t="str">
        <f t="shared" si="253"/>
        <v/>
      </c>
      <c r="FU78" s="253"/>
      <c r="FV78" s="253"/>
      <c r="FW78" s="253"/>
      <c r="FX78" s="253"/>
      <c r="FY78" s="253"/>
    </row>
    <row r="79" spans="1:181" s="3" customFormat="1" x14ac:dyDescent="0.25">
      <c r="A79" s="2" t="str">
        <f t="shared" si="132"/>
        <v/>
      </c>
      <c r="B79" s="2"/>
      <c r="C79" s="82"/>
      <c r="D79" s="109"/>
      <c r="E79" s="101"/>
      <c r="F79" s="2"/>
      <c r="G79" s="76"/>
      <c r="H79" s="114" t="str">
        <f t="shared" si="0"/>
        <v/>
      </c>
      <c r="I79" s="114" t="str">
        <f t="shared" si="1"/>
        <v/>
      </c>
      <c r="J79" s="114" t="str">
        <f t="shared" si="2"/>
        <v/>
      </c>
      <c r="K79" s="114" t="str">
        <f t="shared" si="3"/>
        <v/>
      </c>
      <c r="L79" s="114" t="str">
        <f t="shared" si="4"/>
        <v/>
      </c>
      <c r="M79" s="114" t="str">
        <f t="shared" si="5"/>
        <v/>
      </c>
      <c r="N79" s="114" t="str">
        <f t="shared" si="133"/>
        <v/>
      </c>
      <c r="O79" s="114" t="str">
        <f t="shared" si="134"/>
        <v/>
      </c>
      <c r="P79" s="93" t="str">
        <f t="shared" si="135"/>
        <v/>
      </c>
      <c r="Q79" s="93" t="str">
        <f t="shared" si="136"/>
        <v/>
      </c>
      <c r="R79" s="93" t="str">
        <f t="shared" si="137"/>
        <v/>
      </c>
      <c r="S79" s="93" t="str">
        <f t="shared" si="138"/>
        <v/>
      </c>
      <c r="T79" s="93" t="str">
        <f t="shared" si="139"/>
        <v/>
      </c>
      <c r="U79" s="93" t="str">
        <f t="shared" si="140"/>
        <v/>
      </c>
      <c r="V79" s="93" t="str">
        <f t="shared" si="141"/>
        <v/>
      </c>
      <c r="W79" s="93" t="str">
        <f t="shared" si="142"/>
        <v/>
      </c>
      <c r="X79" s="93" t="str">
        <f t="shared" si="143"/>
        <v/>
      </c>
      <c r="Y79" s="93" t="str">
        <f t="shared" si="144"/>
        <v/>
      </c>
      <c r="Z79" s="93" t="str">
        <f t="shared" si="145"/>
        <v/>
      </c>
      <c r="AA79" s="93" t="str">
        <f t="shared" si="146"/>
        <v/>
      </c>
      <c r="AB79" s="93" t="str">
        <f t="shared" si="147"/>
        <v/>
      </c>
      <c r="AC79" s="93" t="str">
        <f t="shared" si="148"/>
        <v/>
      </c>
      <c r="AD79" s="93" t="str">
        <f t="shared" si="149"/>
        <v/>
      </c>
      <c r="AE79" s="93" t="str">
        <f t="shared" si="150"/>
        <v/>
      </c>
      <c r="AF79" s="93" t="str">
        <f t="shared" si="151"/>
        <v/>
      </c>
      <c r="AG79" s="93" t="str">
        <f t="shared" si="152"/>
        <v/>
      </c>
      <c r="AH79" s="93" t="str">
        <f t="shared" si="153"/>
        <v/>
      </c>
      <c r="AI79" s="93" t="str">
        <f t="shared" si="154"/>
        <v/>
      </c>
      <c r="AJ79" s="93" t="str">
        <f t="shared" si="155"/>
        <v/>
      </c>
      <c r="AK79" s="93" t="str">
        <f t="shared" si="156"/>
        <v/>
      </c>
      <c r="AL79" s="93" t="str">
        <f t="shared" si="157"/>
        <v/>
      </c>
      <c r="AM79" s="93" t="str">
        <f t="shared" si="158"/>
        <v/>
      </c>
      <c r="AN79" s="93" t="str">
        <f t="shared" si="159"/>
        <v/>
      </c>
      <c r="AO79" s="93" t="str">
        <f t="shared" si="160"/>
        <v/>
      </c>
      <c r="AP79" s="93" t="str">
        <f t="shared" si="161"/>
        <v/>
      </c>
      <c r="AQ79" s="93" t="str">
        <f t="shared" si="162"/>
        <v/>
      </c>
      <c r="AR79" s="93" t="str">
        <f t="shared" si="163"/>
        <v/>
      </c>
      <c r="AS79" s="93" t="str">
        <f t="shared" si="164"/>
        <v/>
      </c>
      <c r="AT79" s="93" t="str">
        <f t="shared" si="165"/>
        <v/>
      </c>
      <c r="AU79" s="93" t="str">
        <f t="shared" si="166"/>
        <v/>
      </c>
      <c r="AV79" s="93" t="str">
        <f t="shared" si="167"/>
        <v/>
      </c>
      <c r="AW79" s="93" t="str">
        <f t="shared" si="168"/>
        <v/>
      </c>
      <c r="AX79" s="93" t="str">
        <f t="shared" si="169"/>
        <v/>
      </c>
      <c r="AY79" s="93" t="str">
        <f t="shared" si="170"/>
        <v/>
      </c>
      <c r="AZ79" s="93" t="str">
        <f t="shared" si="171"/>
        <v/>
      </c>
      <c r="BA79" s="93" t="str">
        <f t="shared" si="172"/>
        <v/>
      </c>
      <c r="BB79" s="93" t="str">
        <f t="shared" si="173"/>
        <v/>
      </c>
      <c r="BC79" s="93" t="str">
        <f t="shared" si="174"/>
        <v/>
      </c>
      <c r="BD79" s="93" t="str">
        <f t="shared" si="175"/>
        <v/>
      </c>
      <c r="BE79" s="224"/>
      <c r="BF79" s="74" t="str">
        <f t="shared" si="254"/>
        <v/>
      </c>
      <c r="BG79" s="36" t="str">
        <f t="shared" si="255"/>
        <v/>
      </c>
      <c r="BH79" s="225"/>
      <c r="BI79" s="75" t="str">
        <f t="shared" si="176"/>
        <v/>
      </c>
      <c r="BJ79" s="37" t="str">
        <f t="shared" si="177"/>
        <v/>
      </c>
      <c r="BK79" s="224"/>
      <c r="BL79" s="74" t="str">
        <f t="shared" si="178"/>
        <v/>
      </c>
      <c r="BM79" s="36" t="str">
        <f t="shared" si="179"/>
        <v/>
      </c>
      <c r="BN79" s="225"/>
      <c r="BO79" s="75" t="str">
        <f t="shared" si="180"/>
        <v/>
      </c>
      <c r="BP79" s="37" t="str">
        <f t="shared" si="181"/>
        <v/>
      </c>
      <c r="BQ79" s="224"/>
      <c r="BR79" s="74" t="str">
        <f t="shared" si="182"/>
        <v/>
      </c>
      <c r="BS79" s="36" t="str">
        <f t="shared" si="183"/>
        <v/>
      </c>
      <c r="BT79" s="225"/>
      <c r="BU79" s="75" t="str">
        <f t="shared" si="184"/>
        <v/>
      </c>
      <c r="BV79" s="37" t="str">
        <f t="shared" si="185"/>
        <v/>
      </c>
      <c r="BW79" s="224"/>
      <c r="BX79" s="74" t="str">
        <f t="shared" si="186"/>
        <v/>
      </c>
      <c r="BY79" s="36" t="str">
        <f t="shared" si="187"/>
        <v/>
      </c>
      <c r="BZ79" s="225"/>
      <c r="CA79" s="75" t="str">
        <f t="shared" si="188"/>
        <v/>
      </c>
      <c r="CB79" s="37" t="str">
        <f t="shared" si="189"/>
        <v/>
      </c>
      <c r="CC79" s="224"/>
      <c r="CD79" s="74" t="str">
        <f t="shared" si="190"/>
        <v/>
      </c>
      <c r="CE79" s="36" t="str">
        <f t="shared" si="191"/>
        <v/>
      </c>
      <c r="CF79" s="225"/>
      <c r="CG79" s="115" t="str">
        <f t="shared" si="192"/>
        <v/>
      </c>
      <c r="CH79" s="225" t="str">
        <f t="shared" si="193"/>
        <v/>
      </c>
      <c r="CI79" s="224"/>
      <c r="CJ79" s="5" t="str">
        <f t="shared" si="194"/>
        <v/>
      </c>
      <c r="CK79" s="224" t="str">
        <f t="shared" si="195"/>
        <v/>
      </c>
      <c r="CL79" s="225"/>
      <c r="CM79" s="115" t="str">
        <f t="shared" si="196"/>
        <v/>
      </c>
      <c r="CN79" s="225" t="str">
        <f t="shared" si="197"/>
        <v/>
      </c>
      <c r="CO79" s="224"/>
      <c r="CP79" s="5" t="str">
        <f t="shared" si="198"/>
        <v/>
      </c>
      <c r="CQ79" s="224" t="str">
        <f t="shared" si="199"/>
        <v/>
      </c>
      <c r="CR79" s="225"/>
      <c r="CS79" s="115" t="str">
        <f t="shared" si="200"/>
        <v/>
      </c>
      <c r="CT79" s="225" t="str">
        <f t="shared" si="201"/>
        <v/>
      </c>
      <c r="CU79" s="224"/>
      <c r="CV79" s="5" t="str">
        <f t="shared" si="202"/>
        <v/>
      </c>
      <c r="CW79" s="224" t="str">
        <f t="shared" si="203"/>
        <v/>
      </c>
      <c r="CX79" s="225"/>
      <c r="CY79" s="115" t="str">
        <f t="shared" si="204"/>
        <v/>
      </c>
      <c r="CZ79" s="225" t="str">
        <f t="shared" si="205"/>
        <v/>
      </c>
      <c r="DA79" s="224"/>
      <c r="DB79" s="5" t="str">
        <f t="shared" si="206"/>
        <v/>
      </c>
      <c r="DC79" s="224" t="str">
        <f t="shared" si="207"/>
        <v/>
      </c>
      <c r="DD79" s="225"/>
      <c r="DE79" s="115" t="str">
        <f t="shared" si="208"/>
        <v/>
      </c>
      <c r="DF79" s="225" t="str">
        <f t="shared" si="209"/>
        <v/>
      </c>
      <c r="DG79" s="224"/>
      <c r="DH79" s="5" t="str">
        <f t="shared" si="210"/>
        <v/>
      </c>
      <c r="DI79" s="224" t="str">
        <f t="shared" si="211"/>
        <v/>
      </c>
      <c r="DJ79" s="225"/>
      <c r="DK79" s="115" t="str">
        <f t="shared" si="212"/>
        <v/>
      </c>
      <c r="DL79" s="225" t="str">
        <f t="shared" si="213"/>
        <v/>
      </c>
      <c r="DM79" s="224"/>
      <c r="DN79" s="5" t="str">
        <f t="shared" si="214"/>
        <v/>
      </c>
      <c r="DO79" s="224" t="str">
        <f t="shared" si="215"/>
        <v/>
      </c>
      <c r="DP79" s="225"/>
      <c r="DQ79" s="115" t="str">
        <f t="shared" si="216"/>
        <v/>
      </c>
      <c r="DR79" s="225" t="str">
        <f t="shared" si="217"/>
        <v/>
      </c>
      <c r="DS79" s="224"/>
      <c r="DT79" s="5" t="str">
        <f t="shared" si="218"/>
        <v/>
      </c>
      <c r="DU79" s="224" t="str">
        <f t="shared" si="219"/>
        <v/>
      </c>
      <c r="DV79" s="225"/>
      <c r="DW79" s="115" t="str">
        <f t="shared" si="220"/>
        <v/>
      </c>
      <c r="DX79" s="225" t="str">
        <f t="shared" si="221"/>
        <v/>
      </c>
      <c r="DY79" s="224"/>
      <c r="DZ79" s="5" t="str">
        <f t="shared" si="222"/>
        <v/>
      </c>
      <c r="EA79" s="224" t="str">
        <f t="shared" si="223"/>
        <v/>
      </c>
      <c r="EB79" s="225"/>
      <c r="EC79" s="115" t="str">
        <f t="shared" si="224"/>
        <v/>
      </c>
      <c r="ED79" s="225" t="str">
        <f t="shared" si="225"/>
        <v/>
      </c>
      <c r="EE79" s="224"/>
      <c r="EF79" s="5" t="str">
        <f t="shared" si="226"/>
        <v/>
      </c>
      <c r="EG79" s="224" t="str">
        <f t="shared" si="227"/>
        <v/>
      </c>
      <c r="EH79" s="225"/>
      <c r="EI79" s="115" t="str">
        <f t="shared" si="228"/>
        <v/>
      </c>
      <c r="EJ79" s="225" t="str">
        <f t="shared" si="229"/>
        <v/>
      </c>
      <c r="EK79" s="224"/>
      <c r="EL79" s="5" t="str">
        <f t="shared" si="230"/>
        <v/>
      </c>
      <c r="EM79" s="224" t="str">
        <f t="shared" si="231"/>
        <v/>
      </c>
      <c r="EN79" s="225"/>
      <c r="EO79" s="115" t="str">
        <f t="shared" si="232"/>
        <v/>
      </c>
      <c r="EP79" s="225" t="str">
        <f t="shared" si="233"/>
        <v/>
      </c>
      <c r="EQ79" s="224"/>
      <c r="ER79" s="5" t="str">
        <f t="shared" si="234"/>
        <v/>
      </c>
      <c r="ES79" s="224" t="str">
        <f t="shared" si="235"/>
        <v/>
      </c>
      <c r="ET79" s="225"/>
      <c r="EU79" s="115" t="str">
        <f t="shared" si="236"/>
        <v/>
      </c>
      <c r="EV79" s="225" t="str">
        <f t="shared" si="237"/>
        <v/>
      </c>
      <c r="EW79" s="224"/>
      <c r="EX79" s="5" t="str">
        <f t="shared" si="238"/>
        <v/>
      </c>
      <c r="EY79" s="224" t="str">
        <f t="shared" si="239"/>
        <v/>
      </c>
      <c r="EZ79" s="225"/>
      <c r="FA79" s="115" t="str">
        <f t="shared" si="240"/>
        <v/>
      </c>
      <c r="FB79" s="225" t="str">
        <f t="shared" si="241"/>
        <v/>
      </c>
      <c r="FC79" s="224"/>
      <c r="FD79" s="5" t="str">
        <f t="shared" si="242"/>
        <v/>
      </c>
      <c r="FE79" s="224" t="str">
        <f t="shared" si="243"/>
        <v/>
      </c>
      <c r="FF79" s="225"/>
      <c r="FG79" s="115" t="str">
        <f t="shared" si="244"/>
        <v/>
      </c>
      <c r="FH79" s="225" t="str">
        <f t="shared" si="245"/>
        <v/>
      </c>
      <c r="FI79" s="224"/>
      <c r="FJ79" s="5" t="str">
        <f t="shared" si="246"/>
        <v/>
      </c>
      <c r="FK79" s="224" t="str">
        <f t="shared" si="247"/>
        <v/>
      </c>
      <c r="FL79" s="225"/>
      <c r="FM79" s="115" t="str">
        <f t="shared" si="248"/>
        <v/>
      </c>
      <c r="FN79" s="225" t="str">
        <f t="shared" si="249"/>
        <v/>
      </c>
      <c r="FO79" s="224"/>
      <c r="FP79" s="5" t="str">
        <f t="shared" si="250"/>
        <v/>
      </c>
      <c r="FQ79" s="224" t="str">
        <f t="shared" si="251"/>
        <v/>
      </c>
      <c r="FR79" s="225"/>
      <c r="FS79" s="115" t="str">
        <f t="shared" si="252"/>
        <v/>
      </c>
      <c r="FT79" s="225" t="str">
        <f t="shared" si="253"/>
        <v/>
      </c>
      <c r="FU79" s="253"/>
      <c r="FV79" s="253"/>
      <c r="FW79" s="253"/>
      <c r="FX79" s="253"/>
      <c r="FY79" s="253"/>
    </row>
    <row r="80" spans="1:181" s="3" customFormat="1" x14ac:dyDescent="0.25">
      <c r="A80" s="2" t="str">
        <f t="shared" si="132"/>
        <v/>
      </c>
      <c r="B80" s="2"/>
      <c r="C80" s="82"/>
      <c r="D80" s="109"/>
      <c r="E80" s="101"/>
      <c r="F80" s="2"/>
      <c r="G80" s="76"/>
      <c r="H80" s="114" t="str">
        <f t="shared" si="0"/>
        <v/>
      </c>
      <c r="I80" s="114" t="str">
        <f t="shared" si="1"/>
        <v/>
      </c>
      <c r="J80" s="114" t="str">
        <f t="shared" si="2"/>
        <v/>
      </c>
      <c r="K80" s="114" t="str">
        <f t="shared" si="3"/>
        <v/>
      </c>
      <c r="L80" s="114" t="str">
        <f t="shared" si="4"/>
        <v/>
      </c>
      <c r="M80" s="114" t="str">
        <f t="shared" si="5"/>
        <v/>
      </c>
      <c r="N80" s="114" t="str">
        <f t="shared" si="133"/>
        <v/>
      </c>
      <c r="O80" s="114" t="str">
        <f t="shared" si="134"/>
        <v/>
      </c>
      <c r="P80" s="93" t="str">
        <f t="shared" si="135"/>
        <v/>
      </c>
      <c r="Q80" s="93" t="str">
        <f t="shared" si="136"/>
        <v/>
      </c>
      <c r="R80" s="93" t="str">
        <f t="shared" si="137"/>
        <v/>
      </c>
      <c r="S80" s="93" t="str">
        <f t="shared" si="138"/>
        <v/>
      </c>
      <c r="T80" s="93" t="str">
        <f t="shared" si="139"/>
        <v/>
      </c>
      <c r="U80" s="93" t="str">
        <f t="shared" si="140"/>
        <v/>
      </c>
      <c r="V80" s="93" t="str">
        <f t="shared" si="141"/>
        <v/>
      </c>
      <c r="W80" s="93" t="str">
        <f t="shared" si="142"/>
        <v/>
      </c>
      <c r="X80" s="93" t="str">
        <f t="shared" si="143"/>
        <v/>
      </c>
      <c r="Y80" s="93" t="str">
        <f t="shared" si="144"/>
        <v/>
      </c>
      <c r="Z80" s="93" t="str">
        <f t="shared" si="145"/>
        <v/>
      </c>
      <c r="AA80" s="93" t="str">
        <f t="shared" si="146"/>
        <v/>
      </c>
      <c r="AB80" s="93" t="str">
        <f t="shared" si="147"/>
        <v/>
      </c>
      <c r="AC80" s="93" t="str">
        <f t="shared" si="148"/>
        <v/>
      </c>
      <c r="AD80" s="93" t="str">
        <f t="shared" si="149"/>
        <v/>
      </c>
      <c r="AE80" s="93" t="str">
        <f t="shared" si="150"/>
        <v/>
      </c>
      <c r="AF80" s="93" t="str">
        <f t="shared" si="151"/>
        <v/>
      </c>
      <c r="AG80" s="93" t="str">
        <f t="shared" si="152"/>
        <v/>
      </c>
      <c r="AH80" s="93" t="str">
        <f t="shared" si="153"/>
        <v/>
      </c>
      <c r="AI80" s="93" t="str">
        <f t="shared" si="154"/>
        <v/>
      </c>
      <c r="AJ80" s="93" t="str">
        <f t="shared" si="155"/>
        <v/>
      </c>
      <c r="AK80" s="93" t="str">
        <f t="shared" si="156"/>
        <v/>
      </c>
      <c r="AL80" s="93" t="str">
        <f t="shared" si="157"/>
        <v/>
      </c>
      <c r="AM80" s="93" t="str">
        <f t="shared" si="158"/>
        <v/>
      </c>
      <c r="AN80" s="93" t="str">
        <f t="shared" si="159"/>
        <v/>
      </c>
      <c r="AO80" s="93" t="str">
        <f t="shared" si="160"/>
        <v/>
      </c>
      <c r="AP80" s="93" t="str">
        <f t="shared" si="161"/>
        <v/>
      </c>
      <c r="AQ80" s="93" t="str">
        <f t="shared" si="162"/>
        <v/>
      </c>
      <c r="AR80" s="93" t="str">
        <f t="shared" si="163"/>
        <v/>
      </c>
      <c r="AS80" s="93" t="str">
        <f t="shared" si="164"/>
        <v/>
      </c>
      <c r="AT80" s="93" t="str">
        <f t="shared" si="165"/>
        <v/>
      </c>
      <c r="AU80" s="93" t="str">
        <f t="shared" si="166"/>
        <v/>
      </c>
      <c r="AV80" s="93" t="str">
        <f t="shared" si="167"/>
        <v/>
      </c>
      <c r="AW80" s="93" t="str">
        <f t="shared" si="168"/>
        <v/>
      </c>
      <c r="AX80" s="93" t="str">
        <f t="shared" si="169"/>
        <v/>
      </c>
      <c r="AY80" s="93" t="str">
        <f t="shared" si="170"/>
        <v/>
      </c>
      <c r="AZ80" s="93" t="str">
        <f t="shared" si="171"/>
        <v/>
      </c>
      <c r="BA80" s="93" t="str">
        <f t="shared" si="172"/>
        <v/>
      </c>
      <c r="BB80" s="93" t="str">
        <f t="shared" si="173"/>
        <v/>
      </c>
      <c r="BC80" s="93" t="str">
        <f t="shared" si="174"/>
        <v/>
      </c>
      <c r="BD80" s="93" t="str">
        <f t="shared" si="175"/>
        <v/>
      </c>
      <c r="BE80" s="224"/>
      <c r="BF80" s="74" t="str">
        <f t="shared" si="254"/>
        <v/>
      </c>
      <c r="BG80" s="36" t="str">
        <f t="shared" si="255"/>
        <v/>
      </c>
      <c r="BH80" s="225"/>
      <c r="BI80" s="75" t="str">
        <f t="shared" si="176"/>
        <v/>
      </c>
      <c r="BJ80" s="37" t="str">
        <f t="shared" si="177"/>
        <v/>
      </c>
      <c r="BK80" s="224"/>
      <c r="BL80" s="74" t="str">
        <f t="shared" si="178"/>
        <v/>
      </c>
      <c r="BM80" s="36" t="str">
        <f t="shared" si="179"/>
        <v/>
      </c>
      <c r="BN80" s="225"/>
      <c r="BO80" s="75" t="str">
        <f t="shared" si="180"/>
        <v/>
      </c>
      <c r="BP80" s="37" t="str">
        <f t="shared" si="181"/>
        <v/>
      </c>
      <c r="BQ80" s="224"/>
      <c r="BR80" s="74" t="str">
        <f t="shared" si="182"/>
        <v/>
      </c>
      <c r="BS80" s="36" t="str">
        <f t="shared" si="183"/>
        <v/>
      </c>
      <c r="BT80" s="225"/>
      <c r="BU80" s="75" t="str">
        <f t="shared" si="184"/>
        <v/>
      </c>
      <c r="BV80" s="37" t="str">
        <f t="shared" si="185"/>
        <v/>
      </c>
      <c r="BW80" s="224"/>
      <c r="BX80" s="74" t="str">
        <f t="shared" si="186"/>
        <v/>
      </c>
      <c r="BY80" s="36" t="str">
        <f t="shared" si="187"/>
        <v/>
      </c>
      <c r="BZ80" s="225"/>
      <c r="CA80" s="75" t="str">
        <f t="shared" si="188"/>
        <v/>
      </c>
      <c r="CB80" s="37" t="str">
        <f t="shared" si="189"/>
        <v/>
      </c>
      <c r="CC80" s="224"/>
      <c r="CD80" s="74" t="str">
        <f t="shared" si="190"/>
        <v/>
      </c>
      <c r="CE80" s="36" t="str">
        <f t="shared" si="191"/>
        <v/>
      </c>
      <c r="CF80" s="225"/>
      <c r="CG80" s="115" t="str">
        <f t="shared" si="192"/>
        <v/>
      </c>
      <c r="CH80" s="225" t="str">
        <f t="shared" si="193"/>
        <v/>
      </c>
      <c r="CI80" s="224"/>
      <c r="CJ80" s="5" t="str">
        <f t="shared" si="194"/>
        <v/>
      </c>
      <c r="CK80" s="224" t="str">
        <f t="shared" si="195"/>
        <v/>
      </c>
      <c r="CL80" s="225"/>
      <c r="CM80" s="115" t="str">
        <f t="shared" si="196"/>
        <v/>
      </c>
      <c r="CN80" s="225" t="str">
        <f t="shared" si="197"/>
        <v/>
      </c>
      <c r="CO80" s="224"/>
      <c r="CP80" s="5" t="str">
        <f t="shared" si="198"/>
        <v/>
      </c>
      <c r="CQ80" s="224" t="str">
        <f t="shared" si="199"/>
        <v/>
      </c>
      <c r="CR80" s="225"/>
      <c r="CS80" s="115" t="str">
        <f t="shared" si="200"/>
        <v/>
      </c>
      <c r="CT80" s="225" t="str">
        <f t="shared" si="201"/>
        <v/>
      </c>
      <c r="CU80" s="224"/>
      <c r="CV80" s="5" t="str">
        <f t="shared" si="202"/>
        <v/>
      </c>
      <c r="CW80" s="224" t="str">
        <f t="shared" si="203"/>
        <v/>
      </c>
      <c r="CX80" s="225"/>
      <c r="CY80" s="115" t="str">
        <f t="shared" si="204"/>
        <v/>
      </c>
      <c r="CZ80" s="225" t="str">
        <f t="shared" si="205"/>
        <v/>
      </c>
      <c r="DA80" s="224"/>
      <c r="DB80" s="5" t="str">
        <f t="shared" si="206"/>
        <v/>
      </c>
      <c r="DC80" s="224" t="str">
        <f t="shared" si="207"/>
        <v/>
      </c>
      <c r="DD80" s="225"/>
      <c r="DE80" s="115" t="str">
        <f t="shared" si="208"/>
        <v/>
      </c>
      <c r="DF80" s="225" t="str">
        <f t="shared" si="209"/>
        <v/>
      </c>
      <c r="DG80" s="224"/>
      <c r="DH80" s="5" t="str">
        <f t="shared" si="210"/>
        <v/>
      </c>
      <c r="DI80" s="224" t="str">
        <f t="shared" si="211"/>
        <v/>
      </c>
      <c r="DJ80" s="225"/>
      <c r="DK80" s="115" t="str">
        <f t="shared" si="212"/>
        <v/>
      </c>
      <c r="DL80" s="225" t="str">
        <f t="shared" si="213"/>
        <v/>
      </c>
      <c r="DM80" s="224"/>
      <c r="DN80" s="5" t="str">
        <f t="shared" si="214"/>
        <v/>
      </c>
      <c r="DO80" s="224" t="str">
        <f t="shared" si="215"/>
        <v/>
      </c>
      <c r="DP80" s="225"/>
      <c r="DQ80" s="115" t="str">
        <f t="shared" si="216"/>
        <v/>
      </c>
      <c r="DR80" s="225" t="str">
        <f t="shared" si="217"/>
        <v/>
      </c>
      <c r="DS80" s="224"/>
      <c r="DT80" s="5" t="str">
        <f t="shared" si="218"/>
        <v/>
      </c>
      <c r="DU80" s="224" t="str">
        <f t="shared" si="219"/>
        <v/>
      </c>
      <c r="DV80" s="225"/>
      <c r="DW80" s="115" t="str">
        <f t="shared" si="220"/>
        <v/>
      </c>
      <c r="DX80" s="225" t="str">
        <f t="shared" si="221"/>
        <v/>
      </c>
      <c r="DY80" s="224"/>
      <c r="DZ80" s="5" t="str">
        <f t="shared" si="222"/>
        <v/>
      </c>
      <c r="EA80" s="224" t="str">
        <f t="shared" si="223"/>
        <v/>
      </c>
      <c r="EB80" s="225"/>
      <c r="EC80" s="115" t="str">
        <f t="shared" si="224"/>
        <v/>
      </c>
      <c r="ED80" s="225" t="str">
        <f t="shared" si="225"/>
        <v/>
      </c>
      <c r="EE80" s="224"/>
      <c r="EF80" s="5" t="str">
        <f t="shared" si="226"/>
        <v/>
      </c>
      <c r="EG80" s="224" t="str">
        <f t="shared" si="227"/>
        <v/>
      </c>
      <c r="EH80" s="225"/>
      <c r="EI80" s="115" t="str">
        <f t="shared" si="228"/>
        <v/>
      </c>
      <c r="EJ80" s="225" t="str">
        <f t="shared" si="229"/>
        <v/>
      </c>
      <c r="EK80" s="224"/>
      <c r="EL80" s="5" t="str">
        <f t="shared" si="230"/>
        <v/>
      </c>
      <c r="EM80" s="224" t="str">
        <f t="shared" si="231"/>
        <v/>
      </c>
      <c r="EN80" s="225"/>
      <c r="EO80" s="115" t="str">
        <f t="shared" si="232"/>
        <v/>
      </c>
      <c r="EP80" s="225" t="str">
        <f t="shared" si="233"/>
        <v/>
      </c>
      <c r="EQ80" s="224"/>
      <c r="ER80" s="5" t="str">
        <f t="shared" si="234"/>
        <v/>
      </c>
      <c r="ES80" s="224" t="str">
        <f t="shared" si="235"/>
        <v/>
      </c>
      <c r="ET80" s="225"/>
      <c r="EU80" s="115" t="str">
        <f t="shared" si="236"/>
        <v/>
      </c>
      <c r="EV80" s="225" t="str">
        <f t="shared" si="237"/>
        <v/>
      </c>
      <c r="EW80" s="224"/>
      <c r="EX80" s="5" t="str">
        <f t="shared" si="238"/>
        <v/>
      </c>
      <c r="EY80" s="224" t="str">
        <f t="shared" si="239"/>
        <v/>
      </c>
      <c r="EZ80" s="225"/>
      <c r="FA80" s="115" t="str">
        <f t="shared" si="240"/>
        <v/>
      </c>
      <c r="FB80" s="225" t="str">
        <f t="shared" si="241"/>
        <v/>
      </c>
      <c r="FC80" s="224"/>
      <c r="FD80" s="5" t="str">
        <f t="shared" si="242"/>
        <v/>
      </c>
      <c r="FE80" s="224" t="str">
        <f t="shared" si="243"/>
        <v/>
      </c>
      <c r="FF80" s="225"/>
      <c r="FG80" s="115" t="str">
        <f t="shared" si="244"/>
        <v/>
      </c>
      <c r="FH80" s="225" t="str">
        <f t="shared" si="245"/>
        <v/>
      </c>
      <c r="FI80" s="224"/>
      <c r="FJ80" s="5" t="str">
        <f t="shared" si="246"/>
        <v/>
      </c>
      <c r="FK80" s="224" t="str">
        <f t="shared" si="247"/>
        <v/>
      </c>
      <c r="FL80" s="225"/>
      <c r="FM80" s="115" t="str">
        <f t="shared" si="248"/>
        <v/>
      </c>
      <c r="FN80" s="225" t="str">
        <f t="shared" si="249"/>
        <v/>
      </c>
      <c r="FO80" s="224"/>
      <c r="FP80" s="5" t="str">
        <f t="shared" si="250"/>
        <v/>
      </c>
      <c r="FQ80" s="224" t="str">
        <f t="shared" si="251"/>
        <v/>
      </c>
      <c r="FR80" s="225"/>
      <c r="FS80" s="115" t="str">
        <f t="shared" si="252"/>
        <v/>
      </c>
      <c r="FT80" s="225" t="str">
        <f t="shared" si="253"/>
        <v/>
      </c>
      <c r="FU80" s="253"/>
      <c r="FV80" s="253"/>
      <c r="FW80" s="253"/>
      <c r="FX80" s="253"/>
      <c r="FY80" s="253"/>
    </row>
    <row r="81" spans="1:182" s="14" customFormat="1" x14ac:dyDescent="0.25">
      <c r="A81" s="2" t="str">
        <f t="shared" si="132"/>
        <v/>
      </c>
      <c r="B81" s="2"/>
      <c r="C81" s="82"/>
      <c r="D81" s="109"/>
      <c r="E81" s="101"/>
      <c r="F81" s="2"/>
      <c r="G81" s="76"/>
      <c r="H81" s="114" t="str">
        <f t="shared" si="0"/>
        <v/>
      </c>
      <c r="I81" s="114" t="str">
        <f t="shared" si="1"/>
        <v/>
      </c>
      <c r="J81" s="114" t="str">
        <f t="shared" si="2"/>
        <v/>
      </c>
      <c r="K81" s="114" t="str">
        <f t="shared" si="3"/>
        <v/>
      </c>
      <c r="L81" s="114" t="str">
        <f t="shared" si="4"/>
        <v/>
      </c>
      <c r="M81" s="114" t="str">
        <f t="shared" si="5"/>
        <v/>
      </c>
      <c r="N81" s="114" t="str">
        <f t="shared" si="133"/>
        <v/>
      </c>
      <c r="O81" s="114" t="str">
        <f t="shared" si="134"/>
        <v/>
      </c>
      <c r="P81" s="93" t="str">
        <f t="shared" si="135"/>
        <v/>
      </c>
      <c r="Q81" s="93" t="str">
        <f t="shared" si="136"/>
        <v/>
      </c>
      <c r="R81" s="93" t="str">
        <f t="shared" si="137"/>
        <v/>
      </c>
      <c r="S81" s="93" t="str">
        <f t="shared" si="138"/>
        <v/>
      </c>
      <c r="T81" s="93" t="str">
        <f t="shared" si="139"/>
        <v/>
      </c>
      <c r="U81" s="93" t="str">
        <f t="shared" si="140"/>
        <v/>
      </c>
      <c r="V81" s="93" t="str">
        <f t="shared" si="141"/>
        <v/>
      </c>
      <c r="W81" s="93" t="str">
        <f t="shared" si="142"/>
        <v/>
      </c>
      <c r="X81" s="93" t="str">
        <f t="shared" si="143"/>
        <v/>
      </c>
      <c r="Y81" s="93" t="str">
        <f t="shared" si="144"/>
        <v/>
      </c>
      <c r="Z81" s="93" t="str">
        <f t="shared" si="145"/>
        <v/>
      </c>
      <c r="AA81" s="93" t="str">
        <f t="shared" si="146"/>
        <v/>
      </c>
      <c r="AB81" s="93" t="str">
        <f t="shared" si="147"/>
        <v/>
      </c>
      <c r="AC81" s="93" t="str">
        <f t="shared" si="148"/>
        <v/>
      </c>
      <c r="AD81" s="93" t="str">
        <f t="shared" si="149"/>
        <v/>
      </c>
      <c r="AE81" s="93" t="str">
        <f t="shared" si="150"/>
        <v/>
      </c>
      <c r="AF81" s="93" t="str">
        <f t="shared" si="151"/>
        <v/>
      </c>
      <c r="AG81" s="93" t="str">
        <f t="shared" si="152"/>
        <v/>
      </c>
      <c r="AH81" s="93" t="str">
        <f t="shared" si="153"/>
        <v/>
      </c>
      <c r="AI81" s="93" t="str">
        <f t="shared" si="154"/>
        <v/>
      </c>
      <c r="AJ81" s="93" t="str">
        <f t="shared" si="155"/>
        <v/>
      </c>
      <c r="AK81" s="93" t="str">
        <f t="shared" si="156"/>
        <v/>
      </c>
      <c r="AL81" s="93" t="str">
        <f t="shared" si="157"/>
        <v/>
      </c>
      <c r="AM81" s="93" t="str">
        <f t="shared" si="158"/>
        <v/>
      </c>
      <c r="AN81" s="93" t="str">
        <f t="shared" si="159"/>
        <v/>
      </c>
      <c r="AO81" s="93" t="str">
        <f t="shared" si="160"/>
        <v/>
      </c>
      <c r="AP81" s="93" t="str">
        <f t="shared" si="161"/>
        <v/>
      </c>
      <c r="AQ81" s="93" t="str">
        <f t="shared" si="162"/>
        <v/>
      </c>
      <c r="AR81" s="93" t="str">
        <f t="shared" si="163"/>
        <v/>
      </c>
      <c r="AS81" s="93" t="str">
        <f t="shared" si="164"/>
        <v/>
      </c>
      <c r="AT81" s="93" t="str">
        <f t="shared" si="165"/>
        <v/>
      </c>
      <c r="AU81" s="93" t="str">
        <f t="shared" si="166"/>
        <v/>
      </c>
      <c r="AV81" s="93" t="str">
        <f t="shared" si="167"/>
        <v/>
      </c>
      <c r="AW81" s="93" t="str">
        <f t="shared" si="168"/>
        <v/>
      </c>
      <c r="AX81" s="93" t="str">
        <f t="shared" si="169"/>
        <v/>
      </c>
      <c r="AY81" s="93" t="str">
        <f t="shared" si="170"/>
        <v/>
      </c>
      <c r="AZ81" s="93" t="str">
        <f t="shared" si="171"/>
        <v/>
      </c>
      <c r="BA81" s="93" t="str">
        <f t="shared" si="172"/>
        <v/>
      </c>
      <c r="BB81" s="93" t="str">
        <f t="shared" si="173"/>
        <v/>
      </c>
      <c r="BC81" s="93" t="str">
        <f t="shared" si="174"/>
        <v/>
      </c>
      <c r="BD81" s="93" t="str">
        <f t="shared" si="175"/>
        <v/>
      </c>
      <c r="BE81" s="224"/>
      <c r="BF81" s="74" t="str">
        <f t="shared" si="254"/>
        <v/>
      </c>
      <c r="BG81" s="36" t="str">
        <f t="shared" si="255"/>
        <v/>
      </c>
      <c r="BH81" s="225"/>
      <c r="BI81" s="75" t="str">
        <f t="shared" si="176"/>
        <v/>
      </c>
      <c r="BJ81" s="37" t="str">
        <f t="shared" si="177"/>
        <v/>
      </c>
      <c r="BK81" s="224"/>
      <c r="BL81" s="74" t="str">
        <f t="shared" si="178"/>
        <v/>
      </c>
      <c r="BM81" s="36" t="str">
        <f t="shared" si="179"/>
        <v/>
      </c>
      <c r="BN81" s="225"/>
      <c r="BO81" s="75" t="str">
        <f t="shared" si="180"/>
        <v/>
      </c>
      <c r="BP81" s="37" t="str">
        <f t="shared" si="181"/>
        <v/>
      </c>
      <c r="BQ81" s="224"/>
      <c r="BR81" s="74" t="str">
        <f t="shared" si="182"/>
        <v/>
      </c>
      <c r="BS81" s="36" t="str">
        <f t="shared" si="183"/>
        <v/>
      </c>
      <c r="BT81" s="225"/>
      <c r="BU81" s="75" t="str">
        <f t="shared" si="184"/>
        <v/>
      </c>
      <c r="BV81" s="37" t="str">
        <f t="shared" si="185"/>
        <v/>
      </c>
      <c r="BW81" s="224"/>
      <c r="BX81" s="74" t="str">
        <f t="shared" si="186"/>
        <v/>
      </c>
      <c r="BY81" s="36" t="str">
        <f t="shared" si="187"/>
        <v/>
      </c>
      <c r="BZ81" s="225"/>
      <c r="CA81" s="75" t="str">
        <f t="shared" si="188"/>
        <v/>
      </c>
      <c r="CB81" s="37" t="str">
        <f t="shared" si="189"/>
        <v/>
      </c>
      <c r="CC81" s="224"/>
      <c r="CD81" s="74" t="str">
        <f t="shared" si="190"/>
        <v/>
      </c>
      <c r="CE81" s="36" t="str">
        <f t="shared" si="191"/>
        <v/>
      </c>
      <c r="CF81" s="225"/>
      <c r="CG81" s="115" t="str">
        <f t="shared" si="192"/>
        <v/>
      </c>
      <c r="CH81" s="225" t="str">
        <f t="shared" si="193"/>
        <v/>
      </c>
      <c r="CI81" s="224"/>
      <c r="CJ81" s="5" t="str">
        <f t="shared" si="194"/>
        <v/>
      </c>
      <c r="CK81" s="224" t="str">
        <f t="shared" si="195"/>
        <v/>
      </c>
      <c r="CL81" s="225"/>
      <c r="CM81" s="115" t="str">
        <f t="shared" si="196"/>
        <v/>
      </c>
      <c r="CN81" s="225" t="str">
        <f t="shared" si="197"/>
        <v/>
      </c>
      <c r="CO81" s="224"/>
      <c r="CP81" s="5" t="str">
        <f t="shared" si="198"/>
        <v/>
      </c>
      <c r="CQ81" s="224" t="str">
        <f t="shared" si="199"/>
        <v/>
      </c>
      <c r="CR81" s="225"/>
      <c r="CS81" s="115" t="str">
        <f t="shared" si="200"/>
        <v/>
      </c>
      <c r="CT81" s="225" t="str">
        <f t="shared" si="201"/>
        <v/>
      </c>
      <c r="CU81" s="224"/>
      <c r="CV81" s="5" t="str">
        <f t="shared" si="202"/>
        <v/>
      </c>
      <c r="CW81" s="224" t="str">
        <f t="shared" si="203"/>
        <v/>
      </c>
      <c r="CX81" s="225"/>
      <c r="CY81" s="115" t="str">
        <f t="shared" si="204"/>
        <v/>
      </c>
      <c r="CZ81" s="225" t="str">
        <f t="shared" si="205"/>
        <v/>
      </c>
      <c r="DA81" s="224"/>
      <c r="DB81" s="5" t="str">
        <f t="shared" si="206"/>
        <v/>
      </c>
      <c r="DC81" s="224" t="str">
        <f t="shared" si="207"/>
        <v/>
      </c>
      <c r="DD81" s="225"/>
      <c r="DE81" s="115" t="str">
        <f t="shared" si="208"/>
        <v/>
      </c>
      <c r="DF81" s="225" t="str">
        <f t="shared" si="209"/>
        <v/>
      </c>
      <c r="DG81" s="224"/>
      <c r="DH81" s="5" t="str">
        <f t="shared" si="210"/>
        <v/>
      </c>
      <c r="DI81" s="224" t="str">
        <f t="shared" si="211"/>
        <v/>
      </c>
      <c r="DJ81" s="225"/>
      <c r="DK81" s="115" t="str">
        <f t="shared" si="212"/>
        <v/>
      </c>
      <c r="DL81" s="225" t="str">
        <f t="shared" si="213"/>
        <v/>
      </c>
      <c r="DM81" s="224"/>
      <c r="DN81" s="5" t="str">
        <f t="shared" si="214"/>
        <v/>
      </c>
      <c r="DO81" s="224" t="str">
        <f t="shared" si="215"/>
        <v/>
      </c>
      <c r="DP81" s="225"/>
      <c r="DQ81" s="115" t="str">
        <f t="shared" si="216"/>
        <v/>
      </c>
      <c r="DR81" s="225" t="str">
        <f t="shared" si="217"/>
        <v/>
      </c>
      <c r="DS81" s="224"/>
      <c r="DT81" s="5" t="str">
        <f t="shared" si="218"/>
        <v/>
      </c>
      <c r="DU81" s="224" t="str">
        <f t="shared" si="219"/>
        <v/>
      </c>
      <c r="DV81" s="225"/>
      <c r="DW81" s="115" t="str">
        <f t="shared" si="220"/>
        <v/>
      </c>
      <c r="DX81" s="225" t="str">
        <f t="shared" si="221"/>
        <v/>
      </c>
      <c r="DY81" s="224"/>
      <c r="DZ81" s="5" t="str">
        <f t="shared" si="222"/>
        <v/>
      </c>
      <c r="EA81" s="224" t="str">
        <f t="shared" si="223"/>
        <v/>
      </c>
      <c r="EB81" s="225"/>
      <c r="EC81" s="115" t="str">
        <f t="shared" si="224"/>
        <v/>
      </c>
      <c r="ED81" s="225" t="str">
        <f t="shared" si="225"/>
        <v/>
      </c>
      <c r="EE81" s="224"/>
      <c r="EF81" s="5" t="str">
        <f t="shared" si="226"/>
        <v/>
      </c>
      <c r="EG81" s="224" t="str">
        <f t="shared" si="227"/>
        <v/>
      </c>
      <c r="EH81" s="225"/>
      <c r="EI81" s="115" t="str">
        <f t="shared" si="228"/>
        <v/>
      </c>
      <c r="EJ81" s="225" t="str">
        <f t="shared" si="229"/>
        <v/>
      </c>
      <c r="EK81" s="224"/>
      <c r="EL81" s="5" t="str">
        <f t="shared" si="230"/>
        <v/>
      </c>
      <c r="EM81" s="224" t="str">
        <f t="shared" si="231"/>
        <v/>
      </c>
      <c r="EN81" s="225"/>
      <c r="EO81" s="115" t="str">
        <f t="shared" si="232"/>
        <v/>
      </c>
      <c r="EP81" s="225" t="str">
        <f t="shared" si="233"/>
        <v/>
      </c>
      <c r="EQ81" s="224"/>
      <c r="ER81" s="5" t="str">
        <f t="shared" si="234"/>
        <v/>
      </c>
      <c r="ES81" s="224" t="str">
        <f t="shared" si="235"/>
        <v/>
      </c>
      <c r="ET81" s="225"/>
      <c r="EU81" s="115" t="str">
        <f t="shared" si="236"/>
        <v/>
      </c>
      <c r="EV81" s="225" t="str">
        <f t="shared" si="237"/>
        <v/>
      </c>
      <c r="EW81" s="224"/>
      <c r="EX81" s="5" t="str">
        <f t="shared" si="238"/>
        <v/>
      </c>
      <c r="EY81" s="224" t="str">
        <f t="shared" si="239"/>
        <v/>
      </c>
      <c r="EZ81" s="225"/>
      <c r="FA81" s="115" t="str">
        <f t="shared" si="240"/>
        <v/>
      </c>
      <c r="FB81" s="225" t="str">
        <f t="shared" si="241"/>
        <v/>
      </c>
      <c r="FC81" s="224"/>
      <c r="FD81" s="5" t="str">
        <f t="shared" si="242"/>
        <v/>
      </c>
      <c r="FE81" s="224" t="str">
        <f t="shared" si="243"/>
        <v/>
      </c>
      <c r="FF81" s="225"/>
      <c r="FG81" s="115" t="str">
        <f t="shared" si="244"/>
        <v/>
      </c>
      <c r="FH81" s="225" t="str">
        <f t="shared" si="245"/>
        <v/>
      </c>
      <c r="FI81" s="224"/>
      <c r="FJ81" s="5" t="str">
        <f t="shared" si="246"/>
        <v/>
      </c>
      <c r="FK81" s="224" t="str">
        <f t="shared" si="247"/>
        <v/>
      </c>
      <c r="FL81" s="225"/>
      <c r="FM81" s="115" t="str">
        <f t="shared" si="248"/>
        <v/>
      </c>
      <c r="FN81" s="225" t="str">
        <f t="shared" si="249"/>
        <v/>
      </c>
      <c r="FO81" s="224"/>
      <c r="FP81" s="5" t="str">
        <f t="shared" si="250"/>
        <v/>
      </c>
      <c r="FQ81" s="224" t="str">
        <f t="shared" si="251"/>
        <v/>
      </c>
      <c r="FR81" s="225"/>
      <c r="FS81" s="115" t="str">
        <f t="shared" si="252"/>
        <v/>
      </c>
      <c r="FT81" s="225" t="str">
        <f t="shared" si="253"/>
        <v/>
      </c>
      <c r="FU81" s="253"/>
      <c r="FV81" s="253"/>
      <c r="FW81" s="253"/>
      <c r="FX81" s="253"/>
      <c r="FY81" s="253"/>
    </row>
    <row r="82" spans="1:182" x14ac:dyDescent="0.25">
      <c r="A82" s="2" t="str">
        <f t="shared" si="132"/>
        <v/>
      </c>
      <c r="B82" s="2"/>
      <c r="C82" s="82"/>
      <c r="D82" s="109"/>
      <c r="E82" s="101"/>
      <c r="F82" s="2"/>
      <c r="G82" s="76"/>
      <c r="H82" s="114" t="str">
        <f t="shared" si="0"/>
        <v/>
      </c>
      <c r="I82" s="114" t="str">
        <f t="shared" si="1"/>
        <v/>
      </c>
      <c r="J82" s="114" t="str">
        <f t="shared" si="2"/>
        <v/>
      </c>
      <c r="K82" s="114" t="str">
        <f t="shared" si="3"/>
        <v/>
      </c>
      <c r="L82" s="114" t="str">
        <f t="shared" si="4"/>
        <v/>
      </c>
      <c r="M82" s="114" t="str">
        <f t="shared" si="5"/>
        <v/>
      </c>
      <c r="N82" s="114" t="str">
        <f t="shared" si="133"/>
        <v/>
      </c>
      <c r="O82" s="114" t="str">
        <f t="shared" si="134"/>
        <v/>
      </c>
      <c r="P82" s="93" t="str">
        <f t="shared" si="135"/>
        <v/>
      </c>
      <c r="Q82" s="93" t="str">
        <f t="shared" si="136"/>
        <v/>
      </c>
      <c r="R82" s="93" t="str">
        <f t="shared" si="137"/>
        <v/>
      </c>
      <c r="S82" s="93" t="str">
        <f t="shared" si="138"/>
        <v/>
      </c>
      <c r="T82" s="93" t="str">
        <f t="shared" si="139"/>
        <v/>
      </c>
      <c r="U82" s="93" t="str">
        <f t="shared" si="140"/>
        <v/>
      </c>
      <c r="V82" s="93" t="str">
        <f t="shared" si="141"/>
        <v/>
      </c>
      <c r="W82" s="93" t="str">
        <f t="shared" si="142"/>
        <v/>
      </c>
      <c r="X82" s="93" t="str">
        <f t="shared" si="143"/>
        <v/>
      </c>
      <c r="Y82" s="93" t="str">
        <f t="shared" si="144"/>
        <v/>
      </c>
      <c r="Z82" s="93" t="str">
        <f t="shared" si="145"/>
        <v/>
      </c>
      <c r="AA82" s="93" t="str">
        <f t="shared" si="146"/>
        <v/>
      </c>
      <c r="AB82" s="93" t="str">
        <f t="shared" si="147"/>
        <v/>
      </c>
      <c r="AC82" s="93" t="str">
        <f t="shared" si="148"/>
        <v/>
      </c>
      <c r="AD82" s="93" t="str">
        <f t="shared" si="149"/>
        <v/>
      </c>
      <c r="AE82" s="93" t="str">
        <f t="shared" si="150"/>
        <v/>
      </c>
      <c r="AF82" s="93" t="str">
        <f t="shared" si="151"/>
        <v/>
      </c>
      <c r="AG82" s="93" t="str">
        <f t="shared" si="152"/>
        <v/>
      </c>
      <c r="AH82" s="93" t="str">
        <f t="shared" si="153"/>
        <v/>
      </c>
      <c r="AI82" s="93" t="str">
        <f t="shared" si="154"/>
        <v/>
      </c>
      <c r="AJ82" s="93" t="str">
        <f t="shared" si="155"/>
        <v/>
      </c>
      <c r="AK82" s="93" t="str">
        <f t="shared" si="156"/>
        <v/>
      </c>
      <c r="AL82" s="93" t="str">
        <f t="shared" si="157"/>
        <v/>
      </c>
      <c r="AM82" s="93" t="str">
        <f t="shared" si="158"/>
        <v/>
      </c>
      <c r="AN82" s="93" t="str">
        <f t="shared" si="159"/>
        <v/>
      </c>
      <c r="AO82" s="93" t="str">
        <f t="shared" si="160"/>
        <v/>
      </c>
      <c r="AP82" s="93" t="str">
        <f t="shared" si="161"/>
        <v/>
      </c>
      <c r="AQ82" s="93" t="str">
        <f t="shared" si="162"/>
        <v/>
      </c>
      <c r="AR82" s="93" t="str">
        <f t="shared" si="163"/>
        <v/>
      </c>
      <c r="AS82" s="93" t="str">
        <f t="shared" si="164"/>
        <v/>
      </c>
      <c r="AT82" s="93" t="str">
        <f t="shared" si="165"/>
        <v/>
      </c>
      <c r="AU82" s="93" t="str">
        <f t="shared" si="166"/>
        <v/>
      </c>
      <c r="AV82" s="93" t="str">
        <f t="shared" si="167"/>
        <v/>
      </c>
      <c r="AW82" s="93" t="str">
        <f t="shared" si="168"/>
        <v/>
      </c>
      <c r="AX82" s="93" t="str">
        <f t="shared" si="169"/>
        <v/>
      </c>
      <c r="AY82" s="93" t="str">
        <f t="shared" si="170"/>
        <v/>
      </c>
      <c r="AZ82" s="93" t="str">
        <f t="shared" si="171"/>
        <v/>
      </c>
      <c r="BA82" s="93" t="str">
        <f t="shared" si="172"/>
        <v/>
      </c>
      <c r="BB82" s="93" t="str">
        <f t="shared" si="173"/>
        <v/>
      </c>
      <c r="BC82" s="93" t="str">
        <f t="shared" si="174"/>
        <v/>
      </c>
      <c r="BD82" s="93" t="str">
        <f t="shared" si="175"/>
        <v/>
      </c>
      <c r="BE82" s="224"/>
      <c r="BF82" s="74" t="str">
        <f t="shared" si="254"/>
        <v/>
      </c>
      <c r="BG82" s="36" t="str">
        <f t="shared" si="255"/>
        <v/>
      </c>
      <c r="BH82" s="225"/>
      <c r="BI82" s="75" t="str">
        <f t="shared" si="176"/>
        <v/>
      </c>
      <c r="BJ82" s="37" t="str">
        <f t="shared" si="177"/>
        <v/>
      </c>
      <c r="BK82" s="224"/>
      <c r="BL82" s="74" t="str">
        <f t="shared" si="178"/>
        <v/>
      </c>
      <c r="BM82" s="36" t="str">
        <f t="shared" si="179"/>
        <v/>
      </c>
      <c r="BN82" s="225"/>
      <c r="BO82" s="75" t="str">
        <f t="shared" si="180"/>
        <v/>
      </c>
      <c r="BP82" s="37" t="str">
        <f t="shared" si="181"/>
        <v/>
      </c>
      <c r="BQ82" s="224"/>
      <c r="BR82" s="74" t="str">
        <f t="shared" si="182"/>
        <v/>
      </c>
      <c r="BS82" s="36" t="str">
        <f t="shared" si="183"/>
        <v/>
      </c>
      <c r="BT82" s="225"/>
      <c r="BU82" s="75" t="str">
        <f t="shared" si="184"/>
        <v/>
      </c>
      <c r="BV82" s="37" t="str">
        <f t="shared" si="185"/>
        <v/>
      </c>
      <c r="BW82" s="224"/>
      <c r="BX82" s="74" t="str">
        <f t="shared" si="186"/>
        <v/>
      </c>
      <c r="BY82" s="36" t="str">
        <f t="shared" si="187"/>
        <v/>
      </c>
      <c r="BZ82" s="225"/>
      <c r="CA82" s="75" t="str">
        <f t="shared" si="188"/>
        <v/>
      </c>
      <c r="CB82" s="37" t="str">
        <f t="shared" si="189"/>
        <v/>
      </c>
      <c r="CC82" s="224"/>
      <c r="CD82" s="74" t="str">
        <f t="shared" si="190"/>
        <v/>
      </c>
      <c r="CE82" s="36" t="str">
        <f t="shared" si="191"/>
        <v/>
      </c>
      <c r="CF82" s="225"/>
      <c r="CG82" s="115" t="str">
        <f t="shared" si="192"/>
        <v/>
      </c>
      <c r="CH82" s="225" t="str">
        <f t="shared" si="193"/>
        <v/>
      </c>
      <c r="CI82" s="224"/>
      <c r="CJ82" s="5" t="str">
        <f t="shared" si="194"/>
        <v/>
      </c>
      <c r="CK82" s="224" t="str">
        <f t="shared" si="195"/>
        <v/>
      </c>
      <c r="CL82" s="225"/>
      <c r="CM82" s="115" t="str">
        <f t="shared" si="196"/>
        <v/>
      </c>
      <c r="CN82" s="225" t="str">
        <f t="shared" si="197"/>
        <v/>
      </c>
      <c r="CO82" s="224"/>
      <c r="CP82" s="5" t="str">
        <f t="shared" si="198"/>
        <v/>
      </c>
      <c r="CQ82" s="224" t="str">
        <f t="shared" si="199"/>
        <v/>
      </c>
      <c r="CR82" s="225"/>
      <c r="CS82" s="115" t="str">
        <f t="shared" si="200"/>
        <v/>
      </c>
      <c r="CT82" s="225" t="str">
        <f t="shared" si="201"/>
        <v/>
      </c>
      <c r="CU82" s="224"/>
      <c r="CV82" s="5" t="str">
        <f t="shared" si="202"/>
        <v/>
      </c>
      <c r="CW82" s="224" t="str">
        <f t="shared" si="203"/>
        <v/>
      </c>
      <c r="CX82" s="225"/>
      <c r="CY82" s="115" t="str">
        <f t="shared" si="204"/>
        <v/>
      </c>
      <c r="CZ82" s="225" t="str">
        <f t="shared" si="205"/>
        <v/>
      </c>
      <c r="DA82" s="224"/>
      <c r="DB82" s="5" t="str">
        <f t="shared" si="206"/>
        <v/>
      </c>
      <c r="DC82" s="224" t="str">
        <f t="shared" si="207"/>
        <v/>
      </c>
      <c r="DD82" s="225"/>
      <c r="DE82" s="115" t="str">
        <f t="shared" si="208"/>
        <v/>
      </c>
      <c r="DF82" s="225" t="str">
        <f t="shared" si="209"/>
        <v/>
      </c>
      <c r="DG82" s="224"/>
      <c r="DH82" s="5" t="str">
        <f t="shared" si="210"/>
        <v/>
      </c>
      <c r="DI82" s="224" t="str">
        <f t="shared" si="211"/>
        <v/>
      </c>
      <c r="DJ82" s="225"/>
      <c r="DK82" s="115" t="str">
        <f t="shared" si="212"/>
        <v/>
      </c>
      <c r="DL82" s="225" t="str">
        <f t="shared" si="213"/>
        <v/>
      </c>
      <c r="DM82" s="224"/>
      <c r="DN82" s="5" t="str">
        <f t="shared" si="214"/>
        <v/>
      </c>
      <c r="DO82" s="224" t="str">
        <f t="shared" si="215"/>
        <v/>
      </c>
      <c r="DP82" s="225"/>
      <c r="DQ82" s="115" t="str">
        <f t="shared" si="216"/>
        <v/>
      </c>
      <c r="DR82" s="225" t="str">
        <f t="shared" si="217"/>
        <v/>
      </c>
      <c r="DS82" s="224"/>
      <c r="DT82" s="5" t="str">
        <f t="shared" si="218"/>
        <v/>
      </c>
      <c r="DU82" s="224" t="str">
        <f t="shared" si="219"/>
        <v/>
      </c>
      <c r="DV82" s="225"/>
      <c r="DW82" s="115" t="str">
        <f t="shared" si="220"/>
        <v/>
      </c>
      <c r="DX82" s="225" t="str">
        <f t="shared" si="221"/>
        <v/>
      </c>
      <c r="DY82" s="224"/>
      <c r="DZ82" s="5" t="str">
        <f t="shared" si="222"/>
        <v/>
      </c>
      <c r="EA82" s="224" t="str">
        <f t="shared" si="223"/>
        <v/>
      </c>
      <c r="EB82" s="225"/>
      <c r="EC82" s="115" t="str">
        <f t="shared" si="224"/>
        <v/>
      </c>
      <c r="ED82" s="225" t="str">
        <f t="shared" si="225"/>
        <v/>
      </c>
      <c r="EE82" s="224"/>
      <c r="EF82" s="5" t="str">
        <f t="shared" si="226"/>
        <v/>
      </c>
      <c r="EG82" s="224" t="str">
        <f t="shared" si="227"/>
        <v/>
      </c>
      <c r="EH82" s="225"/>
      <c r="EI82" s="115" t="str">
        <f t="shared" si="228"/>
        <v/>
      </c>
      <c r="EJ82" s="225" t="str">
        <f t="shared" si="229"/>
        <v/>
      </c>
      <c r="EK82" s="224"/>
      <c r="EL82" s="5" t="str">
        <f t="shared" si="230"/>
        <v/>
      </c>
      <c r="EM82" s="224" t="str">
        <f t="shared" si="231"/>
        <v/>
      </c>
      <c r="EN82" s="225"/>
      <c r="EO82" s="115" t="str">
        <f t="shared" si="232"/>
        <v/>
      </c>
      <c r="EP82" s="225" t="str">
        <f t="shared" si="233"/>
        <v/>
      </c>
      <c r="EQ82" s="224"/>
      <c r="ER82" s="5" t="str">
        <f t="shared" si="234"/>
        <v/>
      </c>
      <c r="ES82" s="224" t="str">
        <f t="shared" si="235"/>
        <v/>
      </c>
      <c r="ET82" s="225"/>
      <c r="EU82" s="115" t="str">
        <f t="shared" si="236"/>
        <v/>
      </c>
      <c r="EV82" s="225" t="str">
        <f t="shared" si="237"/>
        <v/>
      </c>
      <c r="EW82" s="224"/>
      <c r="EX82" s="5" t="str">
        <f t="shared" si="238"/>
        <v/>
      </c>
      <c r="EY82" s="224" t="str">
        <f t="shared" si="239"/>
        <v/>
      </c>
      <c r="EZ82" s="225"/>
      <c r="FA82" s="115" t="str">
        <f t="shared" si="240"/>
        <v/>
      </c>
      <c r="FB82" s="225" t="str">
        <f t="shared" si="241"/>
        <v/>
      </c>
      <c r="FC82" s="224"/>
      <c r="FD82" s="5" t="str">
        <f t="shared" si="242"/>
        <v/>
      </c>
      <c r="FE82" s="224" t="str">
        <f t="shared" si="243"/>
        <v/>
      </c>
      <c r="FF82" s="225"/>
      <c r="FG82" s="115" t="str">
        <f t="shared" si="244"/>
        <v/>
      </c>
      <c r="FH82" s="225" t="str">
        <f t="shared" si="245"/>
        <v/>
      </c>
      <c r="FI82" s="224"/>
      <c r="FJ82" s="5" t="str">
        <f t="shared" si="246"/>
        <v/>
      </c>
      <c r="FK82" s="224" t="str">
        <f t="shared" si="247"/>
        <v/>
      </c>
      <c r="FL82" s="225"/>
      <c r="FM82" s="115" t="str">
        <f t="shared" si="248"/>
        <v/>
      </c>
      <c r="FN82" s="225" t="str">
        <f t="shared" si="249"/>
        <v/>
      </c>
      <c r="FO82" s="224"/>
      <c r="FP82" s="5" t="str">
        <f t="shared" si="250"/>
        <v/>
      </c>
      <c r="FQ82" s="224" t="str">
        <f t="shared" si="251"/>
        <v/>
      </c>
      <c r="FR82" s="225"/>
      <c r="FS82" s="115" t="str">
        <f t="shared" si="252"/>
        <v/>
      </c>
      <c r="FT82" s="225" t="str">
        <f t="shared" si="253"/>
        <v/>
      </c>
      <c r="FU82" s="253"/>
      <c r="FV82" s="253"/>
      <c r="FW82" s="253"/>
      <c r="FX82" s="253"/>
      <c r="FY82" s="253"/>
      <c r="FZ82" s="3"/>
    </row>
    <row r="83" spans="1:182" s="17" customFormat="1" x14ac:dyDescent="0.25">
      <c r="A83" s="15"/>
      <c r="B83" s="15"/>
      <c r="C83" s="83"/>
      <c r="D83" s="111"/>
      <c r="E83" s="83"/>
      <c r="F83" s="15"/>
      <c r="G83" s="15"/>
      <c r="H83" s="22"/>
      <c r="I83" s="22"/>
      <c r="J83" s="22"/>
      <c r="K83" s="22"/>
      <c r="L83" s="22"/>
      <c r="M83" s="22"/>
      <c r="N83" s="22"/>
      <c r="O83" s="22"/>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6"/>
      <c r="BF83" s="16"/>
      <c r="BG83" s="16"/>
      <c r="BH83" s="18"/>
      <c r="BI83" s="18"/>
      <c r="BJ83" s="16"/>
      <c r="BK83" s="18"/>
      <c r="BL83" s="18"/>
      <c r="BM83" s="16"/>
      <c r="BN83" s="18"/>
      <c r="BO83" s="18"/>
      <c r="BP83" s="16"/>
      <c r="BQ83" s="18"/>
      <c r="BR83" s="18"/>
      <c r="BS83" s="16"/>
      <c r="BT83" s="18"/>
      <c r="BU83" s="18"/>
      <c r="BV83" s="16"/>
      <c r="BW83" s="18"/>
      <c r="BX83" s="18"/>
      <c r="BY83" s="16"/>
      <c r="BZ83" s="18"/>
      <c r="CA83" s="18"/>
      <c r="CB83" s="16"/>
      <c r="CC83" s="18"/>
      <c r="CD83" s="18"/>
      <c r="CE83" s="16"/>
      <c r="CF83" s="18"/>
      <c r="CG83" s="18"/>
      <c r="CH83" s="16"/>
      <c r="CI83" s="18"/>
      <c r="CJ83" s="18"/>
      <c r="CK83" s="16"/>
      <c r="CL83" s="18"/>
      <c r="CM83" s="18"/>
      <c r="CN83" s="16"/>
      <c r="CO83" s="18"/>
      <c r="CP83" s="18"/>
      <c r="CQ83" s="16"/>
      <c r="CR83" s="18"/>
      <c r="CS83" s="18"/>
      <c r="CT83" s="16"/>
      <c r="CU83" s="18"/>
      <c r="CV83" s="18"/>
      <c r="CW83" s="16"/>
      <c r="CX83" s="18"/>
      <c r="CY83" s="18"/>
      <c r="CZ83" s="16"/>
      <c r="DA83" s="18"/>
      <c r="DB83" s="18"/>
      <c r="DC83" s="16"/>
      <c r="DD83" s="18"/>
      <c r="DE83" s="18"/>
      <c r="DF83" s="16"/>
      <c r="DG83" s="18"/>
      <c r="DH83" s="18"/>
      <c r="DI83" s="16"/>
      <c r="DJ83" s="18"/>
      <c r="DK83" s="18"/>
      <c r="DL83" s="16"/>
      <c r="DM83" s="18"/>
      <c r="DN83" s="18"/>
      <c r="DO83" s="16"/>
      <c r="DP83" s="18"/>
      <c r="DQ83" s="18"/>
      <c r="DR83" s="16"/>
      <c r="DS83" s="18"/>
      <c r="DT83" s="18"/>
      <c r="DU83" s="16"/>
      <c r="DV83" s="18"/>
      <c r="DW83" s="18"/>
      <c r="DX83" s="16"/>
      <c r="DY83" s="18"/>
      <c r="DZ83" s="18"/>
      <c r="EA83" s="16"/>
      <c r="EB83" s="18"/>
      <c r="EC83" s="18"/>
      <c r="ED83" s="16"/>
      <c r="EE83" s="18"/>
      <c r="EF83" s="18"/>
      <c r="EG83" s="16"/>
      <c r="EH83" s="18"/>
      <c r="EI83" s="18"/>
      <c r="EJ83" s="16"/>
      <c r="EK83" s="18"/>
      <c r="EL83" s="18"/>
      <c r="EM83" s="16"/>
      <c r="EN83" s="18"/>
      <c r="EO83" s="18"/>
      <c r="EP83" s="16"/>
      <c r="EQ83" s="18"/>
      <c r="ER83" s="18"/>
      <c r="ES83" s="16"/>
      <c r="ET83" s="18"/>
      <c r="EU83" s="18"/>
      <c r="EV83" s="16"/>
      <c r="EW83" s="18"/>
      <c r="EX83" s="18"/>
      <c r="EY83" s="16"/>
      <c r="EZ83" s="18"/>
      <c r="FA83" s="18"/>
      <c r="FB83" s="16"/>
      <c r="FC83" s="18"/>
      <c r="FD83" s="18"/>
      <c r="FE83" s="16"/>
      <c r="FF83" s="18"/>
      <c r="FG83" s="18"/>
      <c r="FH83" s="16"/>
      <c r="FI83" s="18"/>
      <c r="FJ83" s="18"/>
      <c r="FK83" s="16"/>
      <c r="FL83" s="18"/>
      <c r="FM83" s="18"/>
      <c r="FN83" s="16"/>
      <c r="FO83" s="18"/>
      <c r="FP83" s="18"/>
      <c r="FQ83" s="16"/>
      <c r="FR83" s="18"/>
      <c r="FS83" s="18"/>
      <c r="FT83" s="16"/>
      <c r="FZ83" s="19"/>
    </row>
    <row r="84" spans="1:182" x14ac:dyDescent="0.25">
      <c r="C84" s="84">
        <f>SUM(C7:C82)</f>
        <v>0</v>
      </c>
      <c r="G84" s="69" t="s">
        <v>150</v>
      </c>
      <c r="H84" s="226"/>
      <c r="I84" s="226"/>
      <c r="J84" s="226"/>
      <c r="K84" s="226"/>
      <c r="L84" s="226"/>
      <c r="M84" s="226"/>
      <c r="N84" s="226"/>
      <c r="O84" s="226"/>
      <c r="BE84" s="224"/>
      <c r="BF84" s="224"/>
      <c r="BG84" s="224"/>
      <c r="BJ84" s="224"/>
      <c r="BM84" s="224"/>
      <c r="BP84" s="224"/>
      <c r="BS84" s="224"/>
      <c r="BV84" s="224"/>
      <c r="BY84" s="224"/>
      <c r="CB84" s="224"/>
      <c r="CE84" s="224"/>
      <c r="CH84" s="224"/>
      <c r="CK84" s="224"/>
      <c r="CN84" s="224"/>
      <c r="CQ84" s="224"/>
      <c r="CT84" s="224"/>
      <c r="CW84" s="224"/>
      <c r="CZ84" s="224"/>
      <c r="DC84" s="227"/>
      <c r="DF84" s="227"/>
      <c r="DI84" s="227"/>
      <c r="DL84" s="227"/>
      <c r="DO84" s="227"/>
      <c r="DR84" s="227"/>
      <c r="DU84" s="227"/>
      <c r="DX84" s="227"/>
      <c r="EA84" s="227"/>
      <c r="ED84" s="227"/>
      <c r="EG84" s="227"/>
      <c r="EJ84" s="227"/>
      <c r="EM84" s="227"/>
      <c r="EP84" s="227"/>
      <c r="ES84" s="227"/>
      <c r="EV84" s="227"/>
      <c r="EY84" s="227"/>
      <c r="FB84" s="227"/>
      <c r="FE84" s="227"/>
      <c r="FH84" s="227"/>
      <c r="FK84" s="227"/>
      <c r="FN84" s="227"/>
      <c r="FQ84" s="227"/>
      <c r="FT84" s="227"/>
    </row>
    <row r="85" spans="1:182" x14ac:dyDescent="0.25">
      <c r="G85" s="33" t="s">
        <v>151</v>
      </c>
      <c r="H85" s="226"/>
      <c r="I85" s="226"/>
      <c r="J85" s="226"/>
      <c r="K85" s="226"/>
      <c r="L85" s="226"/>
      <c r="M85" s="226"/>
      <c r="N85" s="226"/>
      <c r="O85" s="226"/>
      <c r="BE85" s="224"/>
      <c r="BF85" s="224"/>
      <c r="BG85" s="224"/>
      <c r="BJ85" s="224"/>
      <c r="BM85" s="224"/>
      <c r="BP85" s="224"/>
      <c r="BS85" s="224"/>
      <c r="BV85" s="224"/>
      <c r="BY85" s="224"/>
      <c r="CB85" s="224"/>
      <c r="CE85" s="224"/>
      <c r="CH85" s="224"/>
      <c r="CK85" s="224"/>
      <c r="CN85" s="224"/>
      <c r="CQ85" s="224"/>
      <c r="CT85" s="224"/>
      <c r="CW85" s="224"/>
      <c r="CZ85" s="224"/>
      <c r="DC85" s="227"/>
      <c r="DF85" s="227"/>
      <c r="DI85" s="227"/>
      <c r="DL85" s="227"/>
      <c r="DO85" s="227"/>
      <c r="DR85" s="227"/>
      <c r="DU85" s="227"/>
      <c r="DX85" s="227"/>
      <c r="EA85" s="227"/>
      <c r="ED85" s="227"/>
      <c r="EG85" s="227"/>
      <c r="EJ85" s="227"/>
      <c r="EM85" s="227"/>
      <c r="EP85" s="227"/>
      <c r="ES85" s="227"/>
      <c r="EV85" s="227"/>
      <c r="EY85" s="227"/>
      <c r="FB85" s="227"/>
      <c r="FE85" s="227"/>
      <c r="FH85" s="227"/>
      <c r="FK85" s="227"/>
      <c r="FN85" s="227"/>
      <c r="FQ85" s="227"/>
      <c r="FT85" s="227"/>
    </row>
    <row r="86" spans="1:182" x14ac:dyDescent="0.25">
      <c r="G86" s="34" t="s">
        <v>152</v>
      </c>
      <c r="H86" s="226"/>
      <c r="I86" s="226"/>
      <c r="J86" s="226"/>
      <c r="K86" s="226"/>
      <c r="L86" s="226"/>
      <c r="M86" s="226"/>
      <c r="N86" s="226"/>
      <c r="O86" s="226"/>
      <c r="BE86" s="224"/>
      <c r="BF86" s="224"/>
      <c r="BG86" s="224"/>
      <c r="BJ86" s="224"/>
      <c r="BM86" s="224"/>
      <c r="BP86" s="224"/>
      <c r="BS86" s="224"/>
      <c r="BV86" s="224"/>
      <c r="BY86" s="224"/>
      <c r="CB86" s="224"/>
      <c r="CE86" s="224"/>
      <c r="CH86" s="224"/>
      <c r="CK86" s="224"/>
      <c r="CN86" s="224"/>
      <c r="CQ86" s="224"/>
      <c r="CT86" s="224"/>
      <c r="CW86" s="224"/>
      <c r="CZ86" s="224"/>
      <c r="DC86" s="227"/>
      <c r="DF86" s="227"/>
      <c r="DI86" s="227"/>
      <c r="DL86" s="227"/>
      <c r="DO86" s="227"/>
      <c r="DR86" s="227"/>
      <c r="DU86" s="227"/>
      <c r="DX86" s="227"/>
      <c r="EA86" s="227"/>
      <c r="ED86" s="227"/>
      <c r="EG86" s="227"/>
      <c r="EJ86" s="227"/>
      <c r="EM86" s="227"/>
      <c r="EP86" s="227"/>
      <c r="ES86" s="227"/>
      <c r="EV86" s="227"/>
      <c r="EY86" s="227"/>
      <c r="FB86" s="227"/>
      <c r="FE86" s="227"/>
      <c r="FH86" s="227"/>
      <c r="FK86" s="227"/>
      <c r="FN86" s="227"/>
      <c r="FQ86" s="227"/>
      <c r="FT86" s="227"/>
    </row>
    <row r="87" spans="1:182" x14ac:dyDescent="0.25">
      <c r="G87" s="15" t="s">
        <v>153</v>
      </c>
      <c r="H87" s="226"/>
      <c r="I87" s="226"/>
      <c r="J87" s="226"/>
      <c r="K87" s="226"/>
      <c r="L87" s="226"/>
      <c r="M87" s="226"/>
      <c r="N87" s="226"/>
      <c r="O87" s="226"/>
      <c r="BE87" s="224"/>
      <c r="BF87" s="224"/>
      <c r="BG87" s="224"/>
      <c r="BJ87" s="224"/>
      <c r="BM87" s="224"/>
      <c r="BP87" s="224"/>
      <c r="BS87" s="224"/>
      <c r="BV87" s="224"/>
      <c r="BY87" s="224"/>
      <c r="CB87" s="224"/>
      <c r="CE87" s="224"/>
      <c r="CH87" s="224"/>
      <c r="CK87" s="224"/>
      <c r="CN87" s="224"/>
      <c r="CQ87" s="224"/>
      <c r="CT87" s="224"/>
      <c r="CW87" s="224"/>
      <c r="CZ87" s="224"/>
      <c r="DC87" s="227"/>
      <c r="DF87" s="227"/>
      <c r="DI87" s="227"/>
      <c r="DL87" s="227"/>
      <c r="DO87" s="227"/>
      <c r="DR87" s="227"/>
      <c r="DU87" s="227"/>
      <c r="DX87" s="227"/>
      <c r="EA87" s="227"/>
      <c r="ED87" s="227"/>
      <c r="EG87" s="227"/>
      <c r="EJ87" s="227"/>
      <c r="EM87" s="227"/>
      <c r="EP87" s="227"/>
      <c r="ES87" s="227"/>
      <c r="EV87" s="227"/>
      <c r="EY87" s="227"/>
      <c r="FB87" s="227"/>
      <c r="FE87" s="227"/>
      <c r="FH87" s="227"/>
      <c r="FK87" s="227"/>
      <c r="FN87" s="227"/>
      <c r="FQ87" s="227"/>
      <c r="FT87" s="227"/>
    </row>
    <row r="88" spans="1:182" x14ac:dyDescent="0.25">
      <c r="G88" s="32" t="s">
        <v>154</v>
      </c>
      <c r="H88" s="226"/>
      <c r="I88" s="226"/>
      <c r="J88" s="226"/>
      <c r="K88" s="226"/>
      <c r="L88" s="226"/>
      <c r="M88" s="226"/>
      <c r="N88" s="226"/>
      <c r="O88" s="226"/>
      <c r="BE88" s="224"/>
      <c r="BF88" s="224"/>
      <c r="BG88" s="224"/>
      <c r="BJ88" s="224"/>
      <c r="BM88" s="224"/>
      <c r="BP88" s="224"/>
      <c r="BS88" s="224"/>
      <c r="BV88" s="224"/>
      <c r="BY88" s="224"/>
      <c r="CB88" s="224"/>
      <c r="CE88" s="224"/>
      <c r="CH88" s="224"/>
      <c r="CK88" s="224"/>
      <c r="CN88" s="224"/>
      <c r="CQ88" s="224"/>
      <c r="CT88" s="224"/>
      <c r="CW88" s="224"/>
      <c r="CZ88" s="224"/>
      <c r="DC88" s="227"/>
      <c r="DF88" s="227"/>
      <c r="DI88" s="227"/>
      <c r="DL88" s="227"/>
      <c r="DO88" s="227"/>
      <c r="DR88" s="227"/>
      <c r="DU88" s="227"/>
      <c r="DX88" s="227"/>
      <c r="EA88" s="227"/>
      <c r="ED88" s="227"/>
      <c r="EG88" s="227"/>
      <c r="EJ88" s="227"/>
      <c r="EM88" s="227"/>
      <c r="EP88" s="227"/>
      <c r="ES88" s="227"/>
      <c r="EV88" s="227"/>
      <c r="EY88" s="227"/>
      <c r="FB88" s="227"/>
      <c r="FE88" s="227"/>
      <c r="FH88" s="227"/>
      <c r="FK88" s="227"/>
      <c r="FN88" s="227"/>
      <c r="FQ88" s="227"/>
      <c r="FT88" s="227"/>
    </row>
    <row r="89" spans="1:182" x14ac:dyDescent="0.25">
      <c r="G89" s="31" t="s">
        <v>155</v>
      </c>
      <c r="H89" s="226"/>
      <c r="I89" s="226"/>
      <c r="J89" s="226"/>
      <c r="K89" s="226"/>
      <c r="L89" s="226"/>
      <c r="M89" s="226"/>
      <c r="N89" s="226"/>
      <c r="O89" s="226"/>
      <c r="BE89" s="224"/>
      <c r="BF89" s="224"/>
      <c r="BG89" s="224"/>
      <c r="BJ89" s="224"/>
      <c r="BM89" s="224"/>
      <c r="BP89" s="224"/>
      <c r="BS89" s="224"/>
      <c r="BV89" s="224"/>
      <c r="BY89" s="224"/>
      <c r="CB89" s="224"/>
      <c r="CE89" s="224"/>
      <c r="CH89" s="224"/>
      <c r="CK89" s="224"/>
      <c r="CN89" s="224"/>
      <c r="CQ89" s="224"/>
      <c r="CT89" s="224"/>
      <c r="CW89" s="224"/>
      <c r="CZ89" s="224"/>
      <c r="DC89" s="227"/>
      <c r="DF89" s="227"/>
      <c r="DI89" s="227"/>
      <c r="DL89" s="227"/>
      <c r="DO89" s="227"/>
      <c r="DR89" s="227"/>
      <c r="DU89" s="227"/>
      <c r="DX89" s="227"/>
      <c r="EA89" s="227"/>
      <c r="ED89" s="227"/>
      <c r="EG89" s="227"/>
      <c r="EJ89" s="227"/>
      <c r="EM89" s="227"/>
      <c r="EP89" s="227"/>
      <c r="ES89" s="227"/>
      <c r="EV89" s="227"/>
      <c r="EY89" s="227"/>
      <c r="FB89" s="227"/>
      <c r="FE89" s="227"/>
      <c r="FH89" s="227"/>
      <c r="FK89" s="227"/>
      <c r="FN89" s="227"/>
      <c r="FQ89" s="227"/>
      <c r="FT89" s="227"/>
    </row>
    <row r="90" spans="1:182" x14ac:dyDescent="0.25">
      <c r="G90" s="30" t="s">
        <v>156</v>
      </c>
      <c r="H90" s="226"/>
      <c r="I90" s="226"/>
      <c r="J90" s="226"/>
      <c r="K90" s="226"/>
      <c r="L90" s="226"/>
      <c r="M90" s="226"/>
      <c r="N90" s="226"/>
      <c r="O90" s="226"/>
      <c r="BE90" s="224"/>
      <c r="BF90" s="224"/>
      <c r="BG90" s="224"/>
      <c r="BJ90" s="224"/>
      <c r="BM90" s="224"/>
      <c r="BP90" s="224"/>
      <c r="BS90" s="224"/>
      <c r="BV90" s="224"/>
      <c r="BY90" s="224"/>
      <c r="CB90" s="224"/>
      <c r="CE90" s="224"/>
      <c r="CH90" s="224"/>
      <c r="CK90" s="224"/>
      <c r="CN90" s="224"/>
      <c r="CQ90" s="224"/>
      <c r="CT90" s="224"/>
      <c r="CW90" s="224"/>
      <c r="CZ90" s="224"/>
      <c r="DC90" s="227"/>
      <c r="DF90" s="227"/>
      <c r="DI90" s="227"/>
      <c r="DL90" s="227"/>
      <c r="DO90" s="227"/>
      <c r="DR90" s="227"/>
      <c r="DU90" s="227"/>
      <c r="DX90" s="227"/>
      <c r="EA90" s="227"/>
      <c r="ED90" s="227"/>
      <c r="EG90" s="227"/>
      <c r="EJ90" s="227"/>
      <c r="EM90" s="227"/>
      <c r="EP90" s="227"/>
      <c r="ES90" s="227"/>
      <c r="EV90" s="227"/>
      <c r="EY90" s="227"/>
      <c r="FB90" s="227"/>
      <c r="FE90" s="227"/>
      <c r="FH90" s="227"/>
      <c r="FK90" s="227"/>
      <c r="FN90" s="227"/>
      <c r="FQ90" s="227"/>
      <c r="FT90" s="227"/>
    </row>
    <row r="91" spans="1:182" x14ac:dyDescent="0.25">
      <c r="G91" s="29" t="s">
        <v>7</v>
      </c>
      <c r="H91" s="226"/>
      <c r="I91" s="226"/>
      <c r="J91" s="226"/>
      <c r="K91" s="226"/>
      <c r="L91" s="226"/>
      <c r="M91" s="226"/>
      <c r="N91" s="226"/>
      <c r="O91" s="226"/>
      <c r="BE91" s="224"/>
      <c r="BF91" s="224"/>
      <c r="BG91" s="224"/>
      <c r="BJ91" s="224"/>
      <c r="BM91" s="224"/>
      <c r="BP91" s="224"/>
      <c r="BS91" s="224"/>
      <c r="BV91" s="224"/>
      <c r="BY91" s="224"/>
      <c r="CB91" s="224"/>
      <c r="CE91" s="224"/>
      <c r="CH91" s="224"/>
      <c r="CK91" s="224"/>
      <c r="CN91" s="224"/>
      <c r="CQ91" s="224"/>
      <c r="CT91" s="224"/>
      <c r="CW91" s="224"/>
      <c r="CZ91" s="224"/>
      <c r="DC91" s="227"/>
      <c r="DF91" s="227"/>
      <c r="DI91" s="227"/>
      <c r="DL91" s="227"/>
      <c r="DO91" s="227"/>
      <c r="DR91" s="227"/>
      <c r="DU91" s="227"/>
      <c r="DX91" s="227"/>
      <c r="EA91" s="227"/>
      <c r="ED91" s="227"/>
      <c r="EG91" s="227"/>
      <c r="EJ91" s="227"/>
      <c r="EM91" s="227"/>
      <c r="EP91" s="227"/>
      <c r="ES91" s="227"/>
      <c r="EV91" s="227"/>
      <c r="EY91" s="227"/>
      <c r="FB91" s="227"/>
      <c r="FE91" s="227"/>
      <c r="FH91" s="227"/>
      <c r="FK91" s="227"/>
      <c r="FN91" s="227"/>
      <c r="FQ91" s="227"/>
      <c r="FT91" s="227"/>
    </row>
  </sheetData>
  <sheetProtection selectLockedCells="1"/>
  <mergeCells count="163">
    <mergeCell ref="FU77:FY77"/>
    <mergeCell ref="FU78:FY78"/>
    <mergeCell ref="FU79:FY79"/>
    <mergeCell ref="FU80:FY80"/>
    <mergeCell ref="FU81:FY81"/>
    <mergeCell ref="FU82:FY82"/>
    <mergeCell ref="FU71:FY71"/>
    <mergeCell ref="FU72:FY72"/>
    <mergeCell ref="FU73:FY73"/>
    <mergeCell ref="FU74:FY74"/>
    <mergeCell ref="FU75:FY75"/>
    <mergeCell ref="FU76:FY76"/>
    <mergeCell ref="FU65:FY65"/>
    <mergeCell ref="FU66:FY66"/>
    <mergeCell ref="FU67:FY67"/>
    <mergeCell ref="FU68:FY68"/>
    <mergeCell ref="FU69:FY69"/>
    <mergeCell ref="FU70:FY70"/>
    <mergeCell ref="FU59:FY59"/>
    <mergeCell ref="FU60:FY60"/>
    <mergeCell ref="FU61:FY61"/>
    <mergeCell ref="FU62:FY62"/>
    <mergeCell ref="FU63:FY63"/>
    <mergeCell ref="FU64:FY64"/>
    <mergeCell ref="FU53:FY53"/>
    <mergeCell ref="FU54:FY54"/>
    <mergeCell ref="FU55:FY55"/>
    <mergeCell ref="FU56:FY56"/>
    <mergeCell ref="FU57:FY57"/>
    <mergeCell ref="FU58:FY58"/>
    <mergeCell ref="FU47:FY47"/>
    <mergeCell ref="FU48:FY48"/>
    <mergeCell ref="FU49:FY49"/>
    <mergeCell ref="FU50:FY50"/>
    <mergeCell ref="FU51:FY51"/>
    <mergeCell ref="FU52:FY52"/>
    <mergeCell ref="FU41:FY41"/>
    <mergeCell ref="FU42:FY42"/>
    <mergeCell ref="FU43:FY43"/>
    <mergeCell ref="FU44:FY44"/>
    <mergeCell ref="FU45:FY45"/>
    <mergeCell ref="FU46:FY46"/>
    <mergeCell ref="FU35:FY35"/>
    <mergeCell ref="FU36:FY36"/>
    <mergeCell ref="FU37:FY37"/>
    <mergeCell ref="FU38:FY38"/>
    <mergeCell ref="FU39:FY39"/>
    <mergeCell ref="FU40:FY40"/>
    <mergeCell ref="FU29:FY29"/>
    <mergeCell ref="FU30:FY30"/>
    <mergeCell ref="FU31:FY31"/>
    <mergeCell ref="FU32:FY32"/>
    <mergeCell ref="FU33:FY33"/>
    <mergeCell ref="FU34:FY34"/>
    <mergeCell ref="FU23:FY23"/>
    <mergeCell ref="FU24:FY24"/>
    <mergeCell ref="FU25:FY25"/>
    <mergeCell ref="FU26:FY26"/>
    <mergeCell ref="FU27:FY27"/>
    <mergeCell ref="FU28:FY28"/>
    <mergeCell ref="FU17:FY17"/>
    <mergeCell ref="FU18:FY18"/>
    <mergeCell ref="FU19:FY19"/>
    <mergeCell ref="FU20:FY20"/>
    <mergeCell ref="FU21:FY21"/>
    <mergeCell ref="FU22:FY22"/>
    <mergeCell ref="FU10:FY10"/>
    <mergeCell ref="FU11:FY11"/>
    <mergeCell ref="FU12:FY12"/>
    <mergeCell ref="FU14:FY14"/>
    <mergeCell ref="FU15:FY15"/>
    <mergeCell ref="FU16:FY16"/>
    <mergeCell ref="FO2:FQ2"/>
    <mergeCell ref="FR2:FT2"/>
    <mergeCell ref="FU2:FY6"/>
    <mergeCell ref="FU7:FY7"/>
    <mergeCell ref="FU8:FY8"/>
    <mergeCell ref="FU9:FY9"/>
    <mergeCell ref="EW2:EY2"/>
    <mergeCell ref="EZ2:FB2"/>
    <mergeCell ref="FC2:FE2"/>
    <mergeCell ref="FF2:FH2"/>
    <mergeCell ref="FI2:FK2"/>
    <mergeCell ref="FL2:FN2"/>
    <mergeCell ref="EE2:EG2"/>
    <mergeCell ref="EH2:EJ2"/>
    <mergeCell ref="EK2:EM2"/>
    <mergeCell ref="EN2:EP2"/>
    <mergeCell ref="EQ2:ES2"/>
    <mergeCell ref="ET2:EV2"/>
    <mergeCell ref="DM2:DO2"/>
    <mergeCell ref="DP2:DR2"/>
    <mergeCell ref="DS2:DU2"/>
    <mergeCell ref="DV2:DX2"/>
    <mergeCell ref="DY2:EA2"/>
    <mergeCell ref="EB2:ED2"/>
    <mergeCell ref="DA2:DC2"/>
    <mergeCell ref="DD2:DF2"/>
    <mergeCell ref="DG2:DI2"/>
    <mergeCell ref="DJ2:DL2"/>
    <mergeCell ref="CC2:CE2"/>
    <mergeCell ref="CF2:CH2"/>
    <mergeCell ref="CI2:CK2"/>
    <mergeCell ref="CL2:CN2"/>
    <mergeCell ref="CO2:CQ2"/>
    <mergeCell ref="CR2:CT2"/>
    <mergeCell ref="BQ2:BS2"/>
    <mergeCell ref="BT2:BV2"/>
    <mergeCell ref="BW2:BY2"/>
    <mergeCell ref="BZ2:CB2"/>
    <mergeCell ref="FC1:FE1"/>
    <mergeCell ref="FF1:FH1"/>
    <mergeCell ref="FI1:FK1"/>
    <mergeCell ref="DS1:DU1"/>
    <mergeCell ref="DV1:DX1"/>
    <mergeCell ref="DY1:EA1"/>
    <mergeCell ref="EB1:ED1"/>
    <mergeCell ref="EE1:EG1"/>
    <mergeCell ref="EH1:EJ1"/>
    <mergeCell ref="DA1:DC1"/>
    <mergeCell ref="DD1:DF1"/>
    <mergeCell ref="DG1:DI1"/>
    <mergeCell ref="DJ1:DL1"/>
    <mergeCell ref="DM1:DO1"/>
    <mergeCell ref="DP1:DR1"/>
    <mergeCell ref="CI1:CK1"/>
    <mergeCell ref="CL1:CN1"/>
    <mergeCell ref="CO1:CQ1"/>
    <mergeCell ref="CU2:CW2"/>
    <mergeCell ref="CX2:CZ2"/>
    <mergeCell ref="FL1:FN1"/>
    <mergeCell ref="FO1:FQ1"/>
    <mergeCell ref="FR1:FT1"/>
    <mergeCell ref="EK1:EM1"/>
    <mergeCell ref="EN1:EP1"/>
    <mergeCell ref="EQ1:ES1"/>
    <mergeCell ref="ET1:EV1"/>
    <mergeCell ref="EW1:EY1"/>
    <mergeCell ref="EZ1:FB1"/>
    <mergeCell ref="CR1:CT1"/>
    <mergeCell ref="CU1:CW1"/>
    <mergeCell ref="CX1:CZ1"/>
    <mergeCell ref="BQ1:BS1"/>
    <mergeCell ref="BT1:BV1"/>
    <mergeCell ref="BW1:BY1"/>
    <mergeCell ref="BZ1:CB1"/>
    <mergeCell ref="CC1:CE1"/>
    <mergeCell ref="CF1:CH1"/>
    <mergeCell ref="F3:G3"/>
    <mergeCell ref="F4:G4"/>
    <mergeCell ref="F5:G5"/>
    <mergeCell ref="B1:B2"/>
    <mergeCell ref="F1:G2"/>
    <mergeCell ref="BE1:BG1"/>
    <mergeCell ref="BH1:BJ1"/>
    <mergeCell ref="BK1:BM1"/>
    <mergeCell ref="BN1:BP1"/>
    <mergeCell ref="H2:N2"/>
    <mergeCell ref="P2:Q2"/>
    <mergeCell ref="BE2:BG2"/>
    <mergeCell ref="BH2:BJ2"/>
    <mergeCell ref="BK2:BM2"/>
    <mergeCell ref="BN2:BP2"/>
  </mergeCells>
  <conditionalFormatting sqref="G7:G82">
    <cfRule type="expression" dxfId="2735" priority="13" stopIfTrue="1">
      <formula>$J7&lt;&gt;""</formula>
    </cfRule>
    <cfRule type="expression" dxfId="2734" priority="8" stopIfTrue="1">
      <formula>$O7&lt;&gt;""</formula>
    </cfRule>
    <cfRule type="expression" dxfId="2733" priority="9" stopIfTrue="1">
      <formula>$N7&lt;&gt;""</formula>
    </cfRule>
    <cfRule type="expression" dxfId="2732" priority="10" stopIfTrue="1">
      <formula>$M7&lt;&gt;""</formula>
    </cfRule>
    <cfRule type="expression" dxfId="2731" priority="11" stopIfTrue="1">
      <formula>$L7&lt;&gt;""</formula>
    </cfRule>
    <cfRule type="expression" dxfId="2730" priority="12" stopIfTrue="1">
      <formula>$K7&lt;&gt;""</formula>
    </cfRule>
    <cfRule type="expression" dxfId="2729" priority="14" stopIfTrue="1">
      <formula>$I7&lt;&gt;""</formula>
    </cfRule>
    <cfRule type="expression" dxfId="2728" priority="15" stopIfTrue="1">
      <formula>$H7&lt;&gt;""</formula>
    </cfRule>
  </conditionalFormatting>
  <conditionalFormatting sqref="BE7:BE18 BE20:BE82">
    <cfRule type="expression" dxfId="2727" priority="334" stopIfTrue="1">
      <formula>$BF7&lt;=270</formula>
    </cfRule>
    <cfRule type="expression" dxfId="2726" priority="335" stopIfTrue="1">
      <formula>$BF7&gt;270</formula>
    </cfRule>
    <cfRule type="expression" dxfId="2725" priority="333" stopIfTrue="1">
      <formula>$BF7&lt;=180</formula>
    </cfRule>
  </conditionalFormatting>
  <conditionalFormatting sqref="BE7:BE82">
    <cfRule type="expression" dxfId="2724" priority="2" stopIfTrue="1">
      <formula>$BF7&lt;=30</formula>
    </cfRule>
    <cfRule type="expression" dxfId="2723" priority="3" stopIfTrue="1">
      <formula>$BF7&lt;=60</formula>
    </cfRule>
    <cfRule type="expression" dxfId="2722" priority="4" stopIfTrue="1">
      <formula>$BF7&lt;=90</formula>
    </cfRule>
    <cfRule type="expression" dxfId="2721" priority="5" stopIfTrue="1">
      <formula>$BF7&lt;=120</formula>
    </cfRule>
    <cfRule type="expression" dxfId="2720" priority="1" stopIfTrue="1">
      <formula>$BF7&lt;=0</formula>
    </cfRule>
  </conditionalFormatting>
  <conditionalFormatting sqref="BE8">
    <cfRule type="expression" dxfId="2719" priority="336" stopIfTrue="1">
      <formula>$BF$8&lt;=0</formula>
    </cfRule>
    <cfRule type="expression" dxfId="2718" priority="337" stopIfTrue="1">
      <formula>$BF$8&lt;=30</formula>
    </cfRule>
    <cfRule type="expression" dxfId="2717" priority="338" stopIfTrue="1">
      <formula>$BF$8&lt;=60</formula>
    </cfRule>
    <cfRule type="expression" dxfId="2716" priority="339" stopIfTrue="1">
      <formula>$BF$8&lt;=90</formula>
    </cfRule>
    <cfRule type="expression" dxfId="2715" priority="340" stopIfTrue="1">
      <formula>$BF$8&lt;=120</formula>
    </cfRule>
    <cfRule type="expression" dxfId="2714" priority="341" stopIfTrue="1">
      <formula>$BF$8&lt;=180</formula>
    </cfRule>
    <cfRule type="expression" dxfId="2713" priority="342" stopIfTrue="1">
      <formula>$BF$8&lt;=270</formula>
    </cfRule>
    <cfRule type="expression" dxfId="2712" priority="343" stopIfTrue="1">
      <formula>$BF$8&gt;270</formula>
    </cfRule>
  </conditionalFormatting>
  <conditionalFormatting sqref="BE19">
    <cfRule type="expression" dxfId="2711" priority="6" stopIfTrue="1">
      <formula>$BF19&lt;=270</formula>
    </cfRule>
    <cfRule type="expression" dxfId="2710" priority="7" stopIfTrue="1">
      <formula>$BF19&gt;270</formula>
    </cfRule>
  </conditionalFormatting>
  <conditionalFormatting sqref="BH7:BH82">
    <cfRule type="expression" dxfId="2709" priority="327" stopIfTrue="1">
      <formula>$BI7&gt;270</formula>
    </cfRule>
    <cfRule type="expression" dxfId="2708" priority="326" stopIfTrue="1">
      <formula>$BI7&lt;=270</formula>
    </cfRule>
    <cfRule type="expression" dxfId="2707" priority="325" stopIfTrue="1">
      <formula>$BI7&lt;=180</formula>
    </cfRule>
    <cfRule type="expression" dxfId="2706" priority="324" stopIfTrue="1">
      <formula>$BI7&lt;=120</formula>
    </cfRule>
    <cfRule type="expression" dxfId="2705" priority="323" stopIfTrue="1">
      <formula>$BI7&lt;=90</formula>
    </cfRule>
    <cfRule type="expression" dxfId="2704" priority="322" stopIfTrue="1">
      <formula>$BI7&lt;=60</formula>
    </cfRule>
    <cfRule type="expression" dxfId="2703" priority="321" stopIfTrue="1">
      <formula>$BI7&lt;=30</formula>
    </cfRule>
    <cfRule type="expression" dxfId="2702" priority="320" stopIfTrue="1">
      <formula>$BI7&lt;=0</formula>
    </cfRule>
  </conditionalFormatting>
  <conditionalFormatting sqref="BK7:BK82">
    <cfRule type="expression" dxfId="2701" priority="319" stopIfTrue="1">
      <formula>$BL7&gt;270</formula>
    </cfRule>
    <cfRule type="expression" dxfId="2700" priority="318" stopIfTrue="1">
      <formula>$BL7&lt;=270</formula>
    </cfRule>
    <cfRule type="expression" dxfId="2699" priority="317" stopIfTrue="1">
      <formula>$BL7&lt;=180</formula>
    </cfRule>
    <cfRule type="expression" dxfId="2698" priority="314" stopIfTrue="1">
      <formula>$BL7&lt;=60</formula>
    </cfRule>
    <cfRule type="expression" dxfId="2697" priority="312" stopIfTrue="1">
      <formula>$BL7&lt;=0</formula>
    </cfRule>
    <cfRule type="expression" dxfId="2696" priority="315" stopIfTrue="1">
      <formula>$BL7&lt;=90</formula>
    </cfRule>
    <cfRule type="expression" dxfId="2695" priority="313" stopIfTrue="1">
      <formula>$BL7&lt;=30</formula>
    </cfRule>
    <cfRule type="expression" dxfId="2694" priority="316" stopIfTrue="1">
      <formula>$BL7&lt;=120</formula>
    </cfRule>
  </conditionalFormatting>
  <conditionalFormatting sqref="BN7:BN82">
    <cfRule type="expression" dxfId="2693" priority="305" stopIfTrue="1">
      <formula>$BO7&lt;=30</formula>
    </cfRule>
    <cfRule type="expression" dxfId="2692" priority="304" stopIfTrue="1">
      <formula>$BO7&lt;=0</formula>
    </cfRule>
    <cfRule type="expression" dxfId="2691" priority="311" stopIfTrue="1">
      <formula>$BO7&gt;270</formula>
    </cfRule>
    <cfRule type="expression" dxfId="2690" priority="310" stopIfTrue="1">
      <formula>$BO7&lt;=270</formula>
    </cfRule>
    <cfRule type="expression" dxfId="2689" priority="309" stopIfTrue="1">
      <formula>$BO7&lt;=180</formula>
    </cfRule>
    <cfRule type="expression" dxfId="2688" priority="308" stopIfTrue="1">
      <formula>$BO7&lt;=120</formula>
    </cfRule>
    <cfRule type="expression" dxfId="2687" priority="307" stopIfTrue="1">
      <formula>$BO7&lt;=90</formula>
    </cfRule>
    <cfRule type="expression" dxfId="2686" priority="306" stopIfTrue="1">
      <formula>$BO7&lt;=60</formula>
    </cfRule>
  </conditionalFormatting>
  <conditionalFormatting sqref="BQ7:BQ82">
    <cfRule type="expression" dxfId="2685" priority="303" stopIfTrue="1">
      <formula>$BR7&gt;270</formula>
    </cfRule>
    <cfRule type="expression" dxfId="2684" priority="299" stopIfTrue="1">
      <formula>$BR7&lt;=90</formula>
    </cfRule>
    <cfRule type="expression" dxfId="2683" priority="298" stopIfTrue="1">
      <formula>$BR7&lt;=60</formula>
    </cfRule>
    <cfRule type="expression" dxfId="2682" priority="297" stopIfTrue="1">
      <formula>$BR7&lt;=30</formula>
    </cfRule>
    <cfRule type="expression" dxfId="2681" priority="302" stopIfTrue="1">
      <formula>$BR7&lt;=270</formula>
    </cfRule>
    <cfRule type="expression" dxfId="2680" priority="301" stopIfTrue="1">
      <formula>$BR7&lt;=180</formula>
    </cfRule>
    <cfRule type="expression" dxfId="2679" priority="296" stopIfTrue="1">
      <formula>$BR7&lt;=0</formula>
    </cfRule>
    <cfRule type="expression" dxfId="2678" priority="300" stopIfTrue="1">
      <formula>$BR7&lt;=120</formula>
    </cfRule>
  </conditionalFormatting>
  <conditionalFormatting sqref="BT7:BT82">
    <cfRule type="expression" dxfId="2677" priority="292" stopIfTrue="1">
      <formula>$BU7&lt;=120</formula>
    </cfRule>
    <cfRule type="expression" dxfId="2676" priority="291" stopIfTrue="1">
      <formula>$BU7&lt;=90</formula>
    </cfRule>
    <cfRule type="expression" dxfId="2675" priority="290" stopIfTrue="1">
      <formula>$BU7&lt;=60</formula>
    </cfRule>
    <cfRule type="expression" dxfId="2674" priority="289" stopIfTrue="1">
      <formula>$BU7&lt;=30</formula>
    </cfRule>
    <cfRule type="expression" dxfId="2673" priority="288" stopIfTrue="1">
      <formula>$BU7&lt;=0</formula>
    </cfRule>
    <cfRule type="expression" dxfId="2672" priority="295" stopIfTrue="1">
      <formula>$BU7&gt;270</formula>
    </cfRule>
    <cfRule type="expression" dxfId="2671" priority="294" stopIfTrue="1">
      <formula>$BU7&lt;=270</formula>
    </cfRule>
    <cfRule type="expression" dxfId="2670" priority="293" stopIfTrue="1">
      <formula>$BU7&lt;=180</formula>
    </cfRule>
  </conditionalFormatting>
  <conditionalFormatting sqref="BW7:BW82">
    <cfRule type="expression" dxfId="2669" priority="286" stopIfTrue="1">
      <formula>$BX7&lt;=270</formula>
    </cfRule>
    <cfRule type="expression" dxfId="2668" priority="285" stopIfTrue="1">
      <formula>$BX7&lt;=180</formula>
    </cfRule>
    <cfRule type="expression" dxfId="2667" priority="284" stopIfTrue="1">
      <formula>$BX7&lt;=120</formula>
    </cfRule>
    <cfRule type="expression" dxfId="2666" priority="283" stopIfTrue="1">
      <formula>$BX7&lt;=90</formula>
    </cfRule>
    <cfRule type="expression" dxfId="2665" priority="282" stopIfTrue="1">
      <formula>$BX7&lt;=60</formula>
    </cfRule>
    <cfRule type="expression" dxfId="2664" priority="281" stopIfTrue="1">
      <formula>$BX7&lt;=30</formula>
    </cfRule>
    <cfRule type="expression" dxfId="2663" priority="280" stopIfTrue="1">
      <formula>$BX7&lt;=0</formula>
    </cfRule>
  </conditionalFormatting>
  <conditionalFormatting sqref="BW7:BW482">
    <cfRule type="expression" dxfId="2662" priority="287" stopIfTrue="1">
      <formula>$BX7&gt;270</formula>
    </cfRule>
  </conditionalFormatting>
  <conditionalFormatting sqref="BZ7:BZ82">
    <cfRule type="expression" dxfId="2661" priority="276" stopIfTrue="1">
      <formula>$CA7&lt;=120</formula>
    </cfRule>
    <cfRule type="expression" dxfId="2660" priority="275" stopIfTrue="1">
      <formula>$CA7&lt;=90</formula>
    </cfRule>
    <cfRule type="expression" dxfId="2659" priority="274" stopIfTrue="1">
      <formula>$CA7&lt;=60</formula>
    </cfRule>
    <cfRule type="expression" dxfId="2658" priority="273" stopIfTrue="1">
      <formula>$CA7&lt;=30</formula>
    </cfRule>
    <cfRule type="expression" dxfId="2657" priority="272" stopIfTrue="1">
      <formula>$CA7&lt;=0</formula>
    </cfRule>
    <cfRule type="expression" dxfId="2656" priority="279" stopIfTrue="1">
      <formula>$CA7&gt;270</formula>
    </cfRule>
    <cfRule type="expression" dxfId="2655" priority="278" stopIfTrue="1">
      <formula>$CA7&lt;=270</formula>
    </cfRule>
    <cfRule type="expression" dxfId="2654" priority="277" stopIfTrue="1">
      <formula>$CA7&lt;=180</formula>
    </cfRule>
  </conditionalFormatting>
  <conditionalFormatting sqref="CC7:CC82">
    <cfRule type="expression" dxfId="2653" priority="271" stopIfTrue="1">
      <formula>$CD7&gt;270</formula>
    </cfRule>
    <cfRule type="expression" dxfId="2652" priority="270" stopIfTrue="1">
      <formula>$CD7&lt;=270</formula>
    </cfRule>
    <cfRule type="expression" dxfId="2651" priority="268" stopIfTrue="1">
      <formula>$CD7&lt;=120</formula>
    </cfRule>
    <cfRule type="expression" dxfId="2650" priority="267" stopIfTrue="1">
      <formula>$CD7&lt;=90</formula>
    </cfRule>
    <cfRule type="expression" dxfId="2649" priority="266" stopIfTrue="1">
      <formula>$CD7&lt;=60</formula>
    </cfRule>
    <cfRule type="expression" dxfId="2648" priority="265" stopIfTrue="1">
      <formula>$CD7&lt;=30</formula>
    </cfRule>
    <cfRule type="expression" dxfId="2647" priority="264" stopIfTrue="1">
      <formula>$CD7&lt;=0</formula>
    </cfRule>
    <cfRule type="expression" dxfId="2646" priority="269" stopIfTrue="1">
      <formula>$CD7&lt;=180</formula>
    </cfRule>
  </conditionalFormatting>
  <conditionalFormatting sqref="CF7:CF82">
    <cfRule type="expression" dxfId="2645" priority="263" stopIfTrue="1">
      <formula>$CG7&gt;270</formula>
    </cfRule>
    <cfRule type="expression" dxfId="2644" priority="262" stopIfTrue="1">
      <formula>$CG7&lt;=270</formula>
    </cfRule>
    <cfRule type="expression" dxfId="2643" priority="261" stopIfTrue="1">
      <formula>$CG7&lt;=180</formula>
    </cfRule>
    <cfRule type="expression" dxfId="2642" priority="260" stopIfTrue="1">
      <formula>$CG7&lt;=120</formula>
    </cfRule>
    <cfRule type="expression" dxfId="2641" priority="259" stopIfTrue="1">
      <formula>$CG7&lt;=90</formula>
    </cfRule>
    <cfRule type="expression" dxfId="2640" priority="258" stopIfTrue="1">
      <formula>$CG7&lt;=60</formula>
    </cfRule>
    <cfRule type="expression" dxfId="2639" priority="256" stopIfTrue="1">
      <formula>$CG7&lt;=0</formula>
    </cfRule>
    <cfRule type="expression" dxfId="2638" priority="257" stopIfTrue="1">
      <formula>$CG7&lt;=30</formula>
    </cfRule>
  </conditionalFormatting>
  <conditionalFormatting sqref="CI7:CI82">
    <cfRule type="expression" dxfId="2637" priority="252" stopIfTrue="1">
      <formula>CJ7&lt;=120</formula>
    </cfRule>
    <cfRule type="expression" dxfId="2636" priority="251" stopIfTrue="1">
      <formula>CJ7&lt;=90</formula>
    </cfRule>
    <cfRule type="expression" dxfId="2635" priority="250" stopIfTrue="1">
      <formula>CJ7&lt;=60</formula>
    </cfRule>
    <cfRule type="expression" dxfId="2634" priority="249" stopIfTrue="1">
      <formula>CJ7&lt;=30</formula>
    </cfRule>
    <cfRule type="expression" dxfId="2633" priority="248" stopIfTrue="1">
      <formula>CJ7&lt;=0</formula>
    </cfRule>
    <cfRule type="expression" dxfId="2632" priority="254" stopIfTrue="1">
      <formula>CJ7&lt;=270</formula>
    </cfRule>
    <cfRule type="expression" dxfId="2631" priority="255" stopIfTrue="1">
      <formula>CJ7&gt;270</formula>
    </cfRule>
    <cfRule type="expression" dxfId="2630" priority="253" stopIfTrue="1">
      <formula>CJ7&lt;=180</formula>
    </cfRule>
  </conditionalFormatting>
  <conditionalFormatting sqref="CL7:CL82">
    <cfRule type="expression" dxfId="2629" priority="244" stopIfTrue="1">
      <formula>CP7&lt;=120</formula>
    </cfRule>
    <cfRule type="expression" dxfId="2628" priority="246" stopIfTrue="1">
      <formula>CP7&lt;=270</formula>
    </cfRule>
    <cfRule type="expression" dxfId="2627" priority="245" stopIfTrue="1">
      <formula>CP7&lt;=180</formula>
    </cfRule>
    <cfRule type="expression" dxfId="2626" priority="247" stopIfTrue="1">
      <formula>CP7&gt;270</formula>
    </cfRule>
    <cfRule type="expression" dxfId="2625" priority="240" stopIfTrue="1">
      <formula>CP7&lt;=0</formula>
    </cfRule>
    <cfRule type="expression" dxfId="2624" priority="241" stopIfTrue="1">
      <formula>CP7&lt;=30</formula>
    </cfRule>
    <cfRule type="expression" dxfId="2623" priority="242" stopIfTrue="1">
      <formula>CP7&lt;=60</formula>
    </cfRule>
    <cfRule type="expression" dxfId="2622" priority="243" stopIfTrue="1">
      <formula>CP7&lt;=90</formula>
    </cfRule>
  </conditionalFormatting>
  <conditionalFormatting sqref="CO7:CO82">
    <cfRule type="expression" dxfId="2621" priority="236" stopIfTrue="1">
      <formula>CP7&lt;=120</formula>
    </cfRule>
    <cfRule type="expression" dxfId="2620" priority="235" stopIfTrue="1">
      <formula>CP7&lt;=90</formula>
    </cfRule>
    <cfRule type="expression" dxfId="2619" priority="234" stopIfTrue="1">
      <formula>CP7&lt;=60</formula>
    </cfRule>
    <cfRule type="expression" dxfId="2618" priority="233" stopIfTrue="1">
      <formula>CP7&lt;=30</formula>
    </cfRule>
    <cfRule type="expression" dxfId="2617" priority="232" stopIfTrue="1">
      <formula>CP7&lt;=0</formula>
    </cfRule>
    <cfRule type="expression" dxfId="2616" priority="238" stopIfTrue="1">
      <formula>CP7&lt;=270</formula>
    </cfRule>
    <cfRule type="expression" dxfId="2615" priority="237" stopIfTrue="1">
      <formula>CP7&lt;=180</formula>
    </cfRule>
    <cfRule type="expression" dxfId="2614" priority="239" stopIfTrue="1">
      <formula>CP7&gt;270</formula>
    </cfRule>
  </conditionalFormatting>
  <conditionalFormatting sqref="CR7:CR82">
    <cfRule type="expression" dxfId="2613" priority="231" stopIfTrue="1">
      <formula>CS7&gt;270</formula>
    </cfRule>
    <cfRule type="expression" dxfId="2612" priority="230" stopIfTrue="1">
      <formula>CS7&lt;=270</formula>
    </cfRule>
    <cfRule type="expression" dxfId="2611" priority="229" stopIfTrue="1">
      <formula>CS7&lt;=180</formula>
    </cfRule>
    <cfRule type="expression" dxfId="2610" priority="228" stopIfTrue="1">
      <formula>CS7&lt;=120</formula>
    </cfRule>
    <cfRule type="expression" dxfId="2609" priority="227" stopIfTrue="1">
      <formula>CS7&lt;=90</formula>
    </cfRule>
    <cfRule type="expression" dxfId="2608" priority="226" stopIfTrue="1">
      <formula>CS7&lt;=60</formula>
    </cfRule>
    <cfRule type="expression" dxfId="2607" priority="225" stopIfTrue="1">
      <formula>CS7&lt;=30</formula>
    </cfRule>
    <cfRule type="expression" dxfId="2606" priority="224" stopIfTrue="1">
      <formula>CS7&lt;=0</formula>
    </cfRule>
  </conditionalFormatting>
  <conditionalFormatting sqref="CU7:CU82">
    <cfRule type="expression" dxfId="2605" priority="217" stopIfTrue="1">
      <formula>CV7&lt;=30</formula>
    </cfRule>
    <cfRule type="expression" dxfId="2604" priority="218" stopIfTrue="1">
      <formula>CV7&lt;=60</formula>
    </cfRule>
    <cfRule type="expression" dxfId="2603" priority="219" stopIfTrue="1">
      <formula>CV7&lt;=90</formula>
    </cfRule>
    <cfRule type="expression" dxfId="2602" priority="220" stopIfTrue="1">
      <formula>CV7&lt;=120</formula>
    </cfRule>
    <cfRule type="expression" dxfId="2601" priority="221" stopIfTrue="1">
      <formula>CV7&lt;=180</formula>
    </cfRule>
    <cfRule type="expression" dxfId="2600" priority="222" stopIfTrue="1">
      <formula>CV7&lt;=270</formula>
    </cfRule>
    <cfRule type="expression" dxfId="2599" priority="223" stopIfTrue="1">
      <formula>CV7&gt;270</formula>
    </cfRule>
    <cfRule type="expression" dxfId="2598" priority="216" stopIfTrue="1">
      <formula>CV7&lt;=0</formula>
    </cfRule>
  </conditionalFormatting>
  <conditionalFormatting sqref="CX7:CX82">
    <cfRule type="expression" dxfId="2597" priority="214" stopIfTrue="1">
      <formula>CY7&lt;=270</formula>
    </cfRule>
    <cfRule type="expression" dxfId="2596" priority="213" stopIfTrue="1">
      <formula>CY7&lt;=180</formula>
    </cfRule>
    <cfRule type="expression" dxfId="2595" priority="211" stopIfTrue="1">
      <formula>CY7&lt;=90</formula>
    </cfRule>
    <cfRule type="expression" dxfId="2594" priority="210" stopIfTrue="1">
      <formula>CY7&lt;=60</formula>
    </cfRule>
    <cfRule type="expression" dxfId="2593" priority="208" stopIfTrue="1">
      <formula>CY7&lt;=0</formula>
    </cfRule>
    <cfRule type="expression" dxfId="2592" priority="209" stopIfTrue="1">
      <formula>CY7&lt;=30</formula>
    </cfRule>
    <cfRule type="expression" dxfId="2591" priority="212" stopIfTrue="1">
      <formula>CY7&lt;=120</formula>
    </cfRule>
    <cfRule type="expression" dxfId="2590" priority="215" stopIfTrue="1">
      <formula>CY7&gt;270</formula>
    </cfRule>
  </conditionalFormatting>
  <conditionalFormatting sqref="DA7:DA82">
    <cfRule type="expression" dxfId="2589" priority="204" stopIfTrue="1">
      <formula>DB7&lt;=120</formula>
    </cfRule>
    <cfRule type="expression" dxfId="2588" priority="203" stopIfTrue="1">
      <formula>DB7&lt;=90</formula>
    </cfRule>
    <cfRule type="expression" dxfId="2587" priority="202" stopIfTrue="1">
      <formula>DB7&lt;=60</formula>
    </cfRule>
    <cfRule type="expression" dxfId="2586" priority="201" stopIfTrue="1">
      <formula>DB7&lt;=30</formula>
    </cfRule>
    <cfRule type="expression" dxfId="2585" priority="200" stopIfTrue="1">
      <formula>DB7&lt;=0</formula>
    </cfRule>
    <cfRule type="expression" dxfId="2584" priority="207" stopIfTrue="1">
      <formula>DB7&gt;270</formula>
    </cfRule>
    <cfRule type="expression" dxfId="2583" priority="206" stopIfTrue="1">
      <formula>DB7&lt;=270</formula>
    </cfRule>
    <cfRule type="expression" dxfId="2582" priority="205" stopIfTrue="1">
      <formula>DB7&lt;=180</formula>
    </cfRule>
  </conditionalFormatting>
  <conditionalFormatting sqref="DD7:DD82">
    <cfRule type="expression" dxfId="2581" priority="199" stopIfTrue="1">
      <formula>DE7&gt;270</formula>
    </cfRule>
    <cfRule type="expression" dxfId="2580" priority="198" stopIfTrue="1">
      <formula>DE7&lt;=270</formula>
    </cfRule>
    <cfRule type="expression" dxfId="2579" priority="197" stopIfTrue="1">
      <formula>DE7&lt;=180</formula>
    </cfRule>
    <cfRule type="expression" dxfId="2578" priority="196" stopIfTrue="1">
      <formula>DE7&lt;=120</formula>
    </cfRule>
    <cfRule type="expression" dxfId="2577" priority="195" stopIfTrue="1">
      <formula>DE7&lt;=90</formula>
    </cfRule>
    <cfRule type="expression" dxfId="2576" priority="194" stopIfTrue="1">
      <formula>DE7&lt;=60</formula>
    </cfRule>
    <cfRule type="expression" dxfId="2575" priority="193" stopIfTrue="1">
      <formula>DE7&lt;=30</formula>
    </cfRule>
    <cfRule type="expression" dxfId="2574" priority="192" stopIfTrue="1">
      <formula>DE7&lt;=0</formula>
    </cfRule>
  </conditionalFormatting>
  <conditionalFormatting sqref="DG7:DG82">
    <cfRule type="expression" dxfId="2573" priority="188" stopIfTrue="1">
      <formula>DH7&lt;=120</formula>
    </cfRule>
    <cfRule type="expression" dxfId="2572" priority="186" stopIfTrue="1">
      <formula>DH7&lt;=60</formula>
    </cfRule>
    <cfRule type="expression" dxfId="2571" priority="185" stopIfTrue="1">
      <formula>DH7&lt;=30</formula>
    </cfRule>
    <cfRule type="expression" dxfId="2570" priority="184" stopIfTrue="1">
      <formula>DH7&lt;=0</formula>
    </cfRule>
    <cfRule type="expression" dxfId="2569" priority="187" stopIfTrue="1">
      <formula>DH7&lt;=90</formula>
    </cfRule>
    <cfRule type="expression" dxfId="2568" priority="191" stopIfTrue="1">
      <formula>DH7&gt;270</formula>
    </cfRule>
    <cfRule type="expression" dxfId="2567" priority="190" stopIfTrue="1">
      <formula>DH7&lt;=270</formula>
    </cfRule>
    <cfRule type="expression" dxfId="2566" priority="189" stopIfTrue="1">
      <formula>DH7&lt;=180</formula>
    </cfRule>
  </conditionalFormatting>
  <conditionalFormatting sqref="DJ7:DJ82">
    <cfRule type="expression" dxfId="2565" priority="182" stopIfTrue="1">
      <formula>DK7&lt;=270</formula>
    </cfRule>
    <cfRule type="expression" dxfId="2564" priority="181" stopIfTrue="1">
      <formula>DK7&lt;=180</formula>
    </cfRule>
    <cfRule type="expression" dxfId="2563" priority="180" stopIfTrue="1">
      <formula>DK7&lt;=120</formula>
    </cfRule>
    <cfRule type="expression" dxfId="2562" priority="179" stopIfTrue="1">
      <formula>DK7&lt;=90</formula>
    </cfRule>
    <cfRule type="expression" dxfId="2561" priority="178" stopIfTrue="1">
      <formula>DK7&lt;=60</formula>
    </cfRule>
    <cfRule type="expression" dxfId="2560" priority="177" stopIfTrue="1">
      <formula>DK7&lt;=30</formula>
    </cfRule>
    <cfRule type="expression" dxfId="2559" priority="176" stopIfTrue="1">
      <formula>DK7&lt;=0</formula>
    </cfRule>
    <cfRule type="expression" dxfId="2558" priority="183" stopIfTrue="1">
      <formula>DK7&gt;270</formula>
    </cfRule>
  </conditionalFormatting>
  <conditionalFormatting sqref="DM7:DM82">
    <cfRule type="expression" dxfId="2557" priority="171" stopIfTrue="1">
      <formula>DN7&lt;=90</formula>
    </cfRule>
    <cfRule type="expression" dxfId="2556" priority="172" stopIfTrue="1">
      <formula>DN7&lt;=120</formula>
    </cfRule>
    <cfRule type="expression" dxfId="2555" priority="173" stopIfTrue="1">
      <formula>DN7&lt;=180</formula>
    </cfRule>
    <cfRule type="expression" dxfId="2554" priority="174" stopIfTrue="1">
      <formula>DN7&lt;=270</formula>
    </cfRule>
    <cfRule type="expression" dxfId="2553" priority="175" stopIfTrue="1">
      <formula>DN7&gt;270</formula>
    </cfRule>
    <cfRule type="expression" dxfId="2552" priority="168" stopIfTrue="1">
      <formula>DN7&lt;=0</formula>
    </cfRule>
    <cfRule type="expression" dxfId="2551" priority="169" stopIfTrue="1">
      <formula>DN7&lt;=30</formula>
    </cfRule>
    <cfRule type="expression" dxfId="2550" priority="170" stopIfTrue="1">
      <formula>DN7&lt;=60</formula>
    </cfRule>
  </conditionalFormatting>
  <conditionalFormatting sqref="DP7:DP82">
    <cfRule type="expression" dxfId="2549" priority="165" stopIfTrue="1">
      <formula>DQ7&lt;=180</formula>
    </cfRule>
    <cfRule type="expression" dxfId="2548" priority="166" stopIfTrue="1">
      <formula>DQ7&lt;=270</formula>
    </cfRule>
    <cfRule type="expression" dxfId="2547" priority="167" stopIfTrue="1">
      <formula>DQ7&gt;270</formula>
    </cfRule>
    <cfRule type="expression" dxfId="2546" priority="160" stopIfTrue="1">
      <formula>DQ7&lt;=0</formula>
    </cfRule>
    <cfRule type="expression" dxfId="2545" priority="161" stopIfTrue="1">
      <formula>DQ7&lt;=30</formula>
    </cfRule>
    <cfRule type="expression" dxfId="2544" priority="162" stopIfTrue="1">
      <formula>DQ7&lt;=60</formula>
    </cfRule>
    <cfRule type="expression" dxfId="2543" priority="163" stopIfTrue="1">
      <formula>DQ7&lt;=90</formula>
    </cfRule>
    <cfRule type="expression" dxfId="2542" priority="164" stopIfTrue="1">
      <formula>DQ7&lt;=120</formula>
    </cfRule>
  </conditionalFormatting>
  <conditionalFormatting sqref="DS7:DS82">
    <cfRule type="expression" dxfId="2541" priority="156" stopIfTrue="1">
      <formula>DT7&lt;=120</formula>
    </cfRule>
    <cfRule type="expression" dxfId="2540" priority="155" stopIfTrue="1">
      <formula>DT7&lt;=90</formula>
    </cfRule>
    <cfRule type="expression" dxfId="2539" priority="154" stopIfTrue="1">
      <formula>DT7&lt;=60</formula>
    </cfRule>
    <cfRule type="expression" dxfId="2538" priority="153" stopIfTrue="1">
      <formula>DT7&lt;=30</formula>
    </cfRule>
    <cfRule type="expression" dxfId="2537" priority="152" stopIfTrue="1">
      <formula>DT7&lt;=0</formula>
    </cfRule>
    <cfRule type="expression" dxfId="2536" priority="157" stopIfTrue="1">
      <formula>DT7&lt;=180</formula>
    </cfRule>
    <cfRule type="expression" dxfId="2535" priority="159" stopIfTrue="1">
      <formula>DT7&gt;270</formula>
    </cfRule>
    <cfRule type="expression" dxfId="2534" priority="158" stopIfTrue="1">
      <formula>DT7&lt;=270</formula>
    </cfRule>
  </conditionalFormatting>
  <conditionalFormatting sqref="DV7:DV82">
    <cfRule type="expression" dxfId="2533" priority="151" stopIfTrue="1">
      <formula>DW7&gt;270</formula>
    </cfRule>
    <cfRule type="expression" dxfId="2532" priority="150" stopIfTrue="1">
      <formula>DW7&lt;=270</formula>
    </cfRule>
    <cfRule type="expression" dxfId="2531" priority="149" stopIfTrue="1">
      <formula>DW7&lt;=180</formula>
    </cfRule>
    <cfRule type="expression" dxfId="2530" priority="148" stopIfTrue="1">
      <formula>DW7&lt;=120</formula>
    </cfRule>
    <cfRule type="expression" dxfId="2529" priority="147" stopIfTrue="1">
      <formula>DW7&lt;=90</formula>
    </cfRule>
    <cfRule type="expression" dxfId="2528" priority="145" stopIfTrue="1">
      <formula>DW7&lt;=30</formula>
    </cfRule>
    <cfRule type="expression" dxfId="2527" priority="144" stopIfTrue="1">
      <formula>DW7&lt;=0</formula>
    </cfRule>
    <cfRule type="expression" dxfId="2526" priority="146" stopIfTrue="1">
      <formula>DW7&lt;=60</formula>
    </cfRule>
  </conditionalFormatting>
  <conditionalFormatting sqref="DY7:DY82">
    <cfRule type="expression" dxfId="2525" priority="143" stopIfTrue="1">
      <formula>DZ7&gt;270</formula>
    </cfRule>
    <cfRule type="expression" dxfId="2524" priority="142" stopIfTrue="1">
      <formula>DZ7&lt;=270</formula>
    </cfRule>
    <cfRule type="expression" dxfId="2523" priority="141" stopIfTrue="1">
      <formula>DZ7&lt;=180</formula>
    </cfRule>
    <cfRule type="expression" dxfId="2522" priority="140" stopIfTrue="1">
      <formula>DZ7&lt;=120</formula>
    </cfRule>
    <cfRule type="expression" dxfId="2521" priority="139" stopIfTrue="1">
      <formula>DZ7&lt;=90</formula>
    </cfRule>
    <cfRule type="expression" dxfId="2520" priority="138" stopIfTrue="1">
      <formula>DZ7&lt;=60</formula>
    </cfRule>
    <cfRule type="expression" dxfId="2519" priority="137" stopIfTrue="1">
      <formula>DZ7&lt;=30</formula>
    </cfRule>
    <cfRule type="expression" dxfId="2518" priority="136" stopIfTrue="1">
      <formula>DZ7&lt;=0</formula>
    </cfRule>
  </conditionalFormatting>
  <conditionalFormatting sqref="EB7:EB82">
    <cfRule type="expression" dxfId="2517" priority="135" stopIfTrue="1">
      <formula>EC7&gt;270</formula>
    </cfRule>
    <cfRule type="expression" dxfId="2516" priority="134" stopIfTrue="1">
      <formula>EC7&lt;=270</formula>
    </cfRule>
    <cfRule type="expression" dxfId="2515" priority="133" stopIfTrue="1">
      <formula>EC7&lt;=180</formula>
    </cfRule>
    <cfRule type="expression" dxfId="2514" priority="132" stopIfTrue="1">
      <formula>EC7&lt;=120</formula>
    </cfRule>
    <cfRule type="expression" dxfId="2513" priority="128" stopIfTrue="1">
      <formula>EC7&lt;=0</formula>
    </cfRule>
    <cfRule type="expression" dxfId="2512" priority="131" stopIfTrue="1">
      <formula>EC7&lt;=90</formula>
    </cfRule>
    <cfRule type="expression" dxfId="2511" priority="130" stopIfTrue="1">
      <formula>EC7&lt;=60</formula>
    </cfRule>
    <cfRule type="expression" dxfId="2510" priority="129" stopIfTrue="1">
      <formula>EC7&lt;=30</formula>
    </cfRule>
  </conditionalFormatting>
  <conditionalFormatting sqref="EE7:EE82">
    <cfRule type="expression" dxfId="2509" priority="127" stopIfTrue="1">
      <formula>EF7&gt;270</formula>
    </cfRule>
    <cfRule type="expression" dxfId="2508" priority="120" stopIfTrue="1">
      <formula>EF7&lt;=0</formula>
    </cfRule>
    <cfRule type="expression" dxfId="2507" priority="121" stopIfTrue="1">
      <formula>EF7&lt;=30</formula>
    </cfRule>
    <cfRule type="expression" dxfId="2506" priority="122" stopIfTrue="1">
      <formula>EF7&lt;=60</formula>
    </cfRule>
    <cfRule type="expression" dxfId="2505" priority="123" stopIfTrue="1">
      <formula>EF7&lt;=90</formula>
    </cfRule>
    <cfRule type="expression" dxfId="2504" priority="124" stopIfTrue="1">
      <formula>EF7&lt;=120</formula>
    </cfRule>
    <cfRule type="expression" dxfId="2503" priority="125" stopIfTrue="1">
      <formula>EF7&lt;=180</formula>
    </cfRule>
    <cfRule type="expression" dxfId="2502" priority="126" stopIfTrue="1">
      <formula>EF7&lt;=270</formula>
    </cfRule>
  </conditionalFormatting>
  <conditionalFormatting sqref="EH7:EH82">
    <cfRule type="expression" dxfId="2501" priority="115" stopIfTrue="1">
      <formula>EI7&lt;=90</formula>
    </cfRule>
    <cfRule type="expression" dxfId="2500" priority="114" stopIfTrue="1">
      <formula>EI7&lt;=60</formula>
    </cfRule>
    <cfRule type="expression" dxfId="2499" priority="113" stopIfTrue="1">
      <formula>EI7&lt;=30</formula>
    </cfRule>
    <cfRule type="expression" dxfId="2498" priority="112" stopIfTrue="1">
      <formula>EI7&lt;=0</formula>
    </cfRule>
    <cfRule type="expression" dxfId="2497" priority="117" stopIfTrue="1">
      <formula>EI7&lt;=180</formula>
    </cfRule>
    <cfRule type="expression" dxfId="2496" priority="116" stopIfTrue="1">
      <formula>EI7&lt;=120</formula>
    </cfRule>
    <cfRule type="expression" dxfId="2495" priority="118" stopIfTrue="1">
      <formula>EI7&lt;=270</formula>
    </cfRule>
    <cfRule type="expression" dxfId="2494" priority="119" stopIfTrue="1">
      <formula>EI7&gt;270</formula>
    </cfRule>
  </conditionalFormatting>
  <conditionalFormatting sqref="EK7:EK82">
    <cfRule type="expression" dxfId="2493" priority="108" stopIfTrue="1">
      <formula>EL7&lt;=120</formula>
    </cfRule>
    <cfRule type="expression" dxfId="2492" priority="107" stopIfTrue="1">
      <formula>EL7&lt;=90</formula>
    </cfRule>
    <cfRule type="expression" dxfId="2491" priority="106" stopIfTrue="1">
      <formula>EL7&lt;=60</formula>
    </cfRule>
    <cfRule type="expression" dxfId="2490" priority="105" stopIfTrue="1">
      <formula>EL7&lt;=30</formula>
    </cfRule>
    <cfRule type="expression" dxfId="2489" priority="111" stopIfTrue="1">
      <formula>EL7&gt;270</formula>
    </cfRule>
    <cfRule type="expression" dxfId="2488" priority="104" stopIfTrue="1">
      <formula>EL7&lt;=0</formula>
    </cfRule>
    <cfRule type="expression" dxfId="2487" priority="110" stopIfTrue="1">
      <formula>EL7&lt;=270</formula>
    </cfRule>
    <cfRule type="expression" dxfId="2486" priority="109" stopIfTrue="1">
      <formula>EL7&lt;=180</formula>
    </cfRule>
  </conditionalFormatting>
  <conditionalFormatting sqref="EN7:EN82">
    <cfRule type="expression" dxfId="2485" priority="102" stopIfTrue="1">
      <formula>EO7&lt;=270</formula>
    </cfRule>
    <cfRule type="expression" dxfId="2484" priority="101" stopIfTrue="1">
      <formula>EO7&lt;=180</formula>
    </cfRule>
    <cfRule type="expression" dxfId="2483" priority="100" stopIfTrue="1">
      <formula>EO7&lt;=120</formula>
    </cfRule>
    <cfRule type="expression" dxfId="2482" priority="99" stopIfTrue="1">
      <formula>EO7&lt;=90</formula>
    </cfRule>
    <cfRule type="expression" dxfId="2481" priority="97" stopIfTrue="1">
      <formula>EO7&lt;=30</formula>
    </cfRule>
    <cfRule type="expression" dxfId="2480" priority="98" stopIfTrue="1">
      <formula>EO7&lt;=60</formula>
    </cfRule>
    <cfRule type="expression" dxfId="2479" priority="103" stopIfTrue="1">
      <formula>EO7&gt;270</formula>
    </cfRule>
    <cfRule type="expression" dxfId="2478" priority="96" stopIfTrue="1">
      <formula>EO7&lt;=0</formula>
    </cfRule>
  </conditionalFormatting>
  <conditionalFormatting sqref="EQ7:EQ82">
    <cfRule type="expression" dxfId="2477" priority="92" stopIfTrue="1">
      <formula>ER7&lt;=120</formula>
    </cfRule>
    <cfRule type="expression" dxfId="2476" priority="90" stopIfTrue="1">
      <formula>ER7&lt;=60</formula>
    </cfRule>
    <cfRule type="expression" dxfId="2475" priority="89" stopIfTrue="1">
      <formula>ER7&lt;=30</formula>
    </cfRule>
    <cfRule type="expression" dxfId="2474" priority="88" stopIfTrue="1">
      <formula>ER7&lt;=0</formula>
    </cfRule>
    <cfRule type="expression" dxfId="2473" priority="95" stopIfTrue="1">
      <formula>ER7&gt;270</formula>
    </cfRule>
    <cfRule type="expression" dxfId="2472" priority="94" stopIfTrue="1">
      <formula>ER7&lt;=270</formula>
    </cfRule>
    <cfRule type="expression" dxfId="2471" priority="93" stopIfTrue="1">
      <formula>ER7&lt;=180</formula>
    </cfRule>
    <cfRule type="expression" dxfId="2470" priority="91" stopIfTrue="1">
      <formula>ER7&lt;=90</formula>
    </cfRule>
  </conditionalFormatting>
  <conditionalFormatting sqref="ET7:ET82">
    <cfRule type="expression" dxfId="2469" priority="84" stopIfTrue="1">
      <formula>EU7&lt;=120</formula>
    </cfRule>
    <cfRule type="expression" dxfId="2468" priority="83" stopIfTrue="1">
      <formula>EU7&lt;=90</formula>
    </cfRule>
    <cfRule type="expression" dxfId="2467" priority="82" stopIfTrue="1">
      <formula>EU7&lt;=60</formula>
    </cfRule>
    <cfRule type="expression" dxfId="2466" priority="81" stopIfTrue="1">
      <formula>EU7&lt;=30</formula>
    </cfRule>
    <cfRule type="expression" dxfId="2465" priority="80" stopIfTrue="1">
      <formula>EU7&lt;=0</formula>
    </cfRule>
    <cfRule type="expression" dxfId="2464" priority="85" stopIfTrue="1">
      <formula>EU7&lt;=180</formula>
    </cfRule>
    <cfRule type="expression" dxfId="2463" priority="87" stopIfTrue="1">
      <formula>EU7&gt;270</formula>
    </cfRule>
    <cfRule type="expression" dxfId="2462" priority="86" stopIfTrue="1">
      <formula>EU7&lt;=270</formula>
    </cfRule>
  </conditionalFormatting>
  <conditionalFormatting sqref="EW7:EW82">
    <cfRule type="expression" dxfId="2461" priority="77" stopIfTrue="1">
      <formula>EX7&lt;=180</formula>
    </cfRule>
    <cfRule type="expression" dxfId="2460" priority="78" stopIfTrue="1">
      <formula>EX7&lt;=270</formula>
    </cfRule>
    <cfRule type="expression" dxfId="2459" priority="76" stopIfTrue="1">
      <formula>EX7&lt;=120</formula>
    </cfRule>
    <cfRule type="expression" dxfId="2458" priority="79" stopIfTrue="1">
      <formula>EX7&gt;270</formula>
    </cfRule>
    <cfRule type="expression" dxfId="2457" priority="72" stopIfTrue="1">
      <formula>EX7&lt;=0</formula>
    </cfRule>
    <cfRule type="expression" dxfId="2456" priority="73" stopIfTrue="1">
      <formula>EX7&lt;=30</formula>
    </cfRule>
    <cfRule type="expression" dxfId="2455" priority="74" stopIfTrue="1">
      <formula>EX7&lt;=60</formula>
    </cfRule>
    <cfRule type="expression" dxfId="2454" priority="75" stopIfTrue="1">
      <formula>EX7&lt;=90</formula>
    </cfRule>
  </conditionalFormatting>
  <conditionalFormatting sqref="EZ7:EZ82">
    <cfRule type="expression" dxfId="2453" priority="68" stopIfTrue="1">
      <formula>FA7&lt;=120</formula>
    </cfRule>
    <cfRule type="expression" dxfId="2452" priority="67" stopIfTrue="1">
      <formula>FA7&lt;=90</formula>
    </cfRule>
    <cfRule type="expression" dxfId="2451" priority="66" stopIfTrue="1">
      <formula>FA7&lt;=60</formula>
    </cfRule>
    <cfRule type="expression" dxfId="2450" priority="65" stopIfTrue="1">
      <formula>FA7&lt;=30</formula>
    </cfRule>
    <cfRule type="expression" dxfId="2449" priority="64" stopIfTrue="1">
      <formula>FA7&lt;=0</formula>
    </cfRule>
    <cfRule type="expression" dxfId="2448" priority="70" stopIfTrue="1">
      <formula>FA7&lt;=270</formula>
    </cfRule>
    <cfRule type="expression" dxfId="2447" priority="69" stopIfTrue="1">
      <formula>FA7&lt;=180</formula>
    </cfRule>
    <cfRule type="expression" dxfId="2446" priority="71" stopIfTrue="1">
      <formula>FA7&gt;270</formula>
    </cfRule>
  </conditionalFormatting>
  <conditionalFormatting sqref="FC7:FC82">
    <cfRule type="expression" dxfId="2445" priority="63" stopIfTrue="1">
      <formula>FD7&gt;270</formula>
    </cfRule>
    <cfRule type="expression" dxfId="2444" priority="62" stopIfTrue="1">
      <formula>FD7&lt;=270</formula>
    </cfRule>
    <cfRule type="expression" dxfId="2443" priority="61" stopIfTrue="1">
      <formula>FD7&lt;=180</formula>
    </cfRule>
    <cfRule type="expression" dxfId="2442" priority="60" stopIfTrue="1">
      <formula>FD7&lt;=120</formula>
    </cfRule>
    <cfRule type="expression" dxfId="2441" priority="59" stopIfTrue="1">
      <formula>FD7&lt;=90</formula>
    </cfRule>
    <cfRule type="expression" dxfId="2440" priority="58" stopIfTrue="1">
      <formula>FD7&lt;=60</formula>
    </cfRule>
    <cfRule type="expression" dxfId="2439" priority="57" stopIfTrue="1">
      <formula>FD7&lt;=30</formula>
    </cfRule>
    <cfRule type="expression" dxfId="2438" priority="56" stopIfTrue="1">
      <formula>FD7&lt;=0</formula>
    </cfRule>
  </conditionalFormatting>
  <conditionalFormatting sqref="FF7:FF82">
    <cfRule type="expression" dxfId="2437" priority="50" stopIfTrue="1">
      <formula>FG7&lt;=60</formula>
    </cfRule>
    <cfRule type="expression" dxfId="2436" priority="51" stopIfTrue="1">
      <formula>FG7&lt;=90</formula>
    </cfRule>
    <cfRule type="expression" dxfId="2435" priority="52" stopIfTrue="1">
      <formula>FG7&lt;=120</formula>
    </cfRule>
    <cfRule type="expression" dxfId="2434" priority="53" stopIfTrue="1">
      <formula>FG7&lt;=180</formula>
    </cfRule>
    <cfRule type="expression" dxfId="2433" priority="54" stopIfTrue="1">
      <formula>FG7&lt;=270</formula>
    </cfRule>
    <cfRule type="expression" dxfId="2432" priority="55" stopIfTrue="1">
      <formula>FG7&gt;270</formula>
    </cfRule>
    <cfRule type="expression" dxfId="2431" priority="49" stopIfTrue="1">
      <formula>FG7&lt;=30</formula>
    </cfRule>
    <cfRule type="expression" dxfId="2430" priority="48" stopIfTrue="1">
      <formula>FG7&lt;=0</formula>
    </cfRule>
  </conditionalFormatting>
  <conditionalFormatting sqref="FI7:FI82">
    <cfRule type="expression" dxfId="2429" priority="46" stopIfTrue="1">
      <formula>FJ7&lt;=270</formula>
    </cfRule>
    <cfRule type="expression" dxfId="2428" priority="45" stopIfTrue="1">
      <formula>FJ7&lt;=180</formula>
    </cfRule>
    <cfRule type="expression" dxfId="2427" priority="43" stopIfTrue="1">
      <formula>FJ7&lt;=90</formula>
    </cfRule>
    <cfRule type="expression" dxfId="2426" priority="42" stopIfTrue="1">
      <formula>FJ7&lt;=60</formula>
    </cfRule>
    <cfRule type="expression" dxfId="2425" priority="41" stopIfTrue="1">
      <formula>FJ7&lt;=30</formula>
    </cfRule>
    <cfRule type="expression" dxfId="2424" priority="40" stopIfTrue="1">
      <formula>FJ7&lt;=0</formula>
    </cfRule>
    <cfRule type="expression" dxfId="2423" priority="44" stopIfTrue="1">
      <formula>FJ7&lt;=120</formula>
    </cfRule>
    <cfRule type="expression" dxfId="2422" priority="47" stopIfTrue="1">
      <formula>FJ7&gt;270</formula>
    </cfRule>
  </conditionalFormatting>
  <conditionalFormatting sqref="FL7:FL82">
    <cfRule type="expression" dxfId="2421" priority="36" stopIfTrue="1">
      <formula>FM7&lt;=120</formula>
    </cfRule>
    <cfRule type="expression" dxfId="2420" priority="35" stopIfTrue="1">
      <formula>FM7&lt;=90</formula>
    </cfRule>
    <cfRule type="expression" dxfId="2419" priority="34" stopIfTrue="1">
      <formula>FM7&lt;=60</formula>
    </cfRule>
    <cfRule type="expression" dxfId="2418" priority="33" stopIfTrue="1">
      <formula>FM7&lt;=30</formula>
    </cfRule>
    <cfRule type="expression" dxfId="2417" priority="32" stopIfTrue="1">
      <formula>FM7&lt;=0</formula>
    </cfRule>
    <cfRule type="expression" dxfId="2416" priority="39" stopIfTrue="1">
      <formula>FM7&gt;270</formula>
    </cfRule>
    <cfRule type="expression" dxfId="2415" priority="38" stopIfTrue="1">
      <formula>FM7&lt;=270</formula>
    </cfRule>
    <cfRule type="expression" dxfId="2414" priority="37" stopIfTrue="1">
      <formula>FM7&lt;=180</formula>
    </cfRule>
  </conditionalFormatting>
  <conditionalFormatting sqref="FO7:FO82">
    <cfRule type="expression" dxfId="2413" priority="29" stopIfTrue="1">
      <formula>FP7&lt;=180</formula>
    </cfRule>
    <cfRule type="expression" dxfId="2412" priority="28" stopIfTrue="1">
      <formula>FP7&lt;=120</formula>
    </cfRule>
    <cfRule type="expression" dxfId="2411" priority="24" stopIfTrue="1">
      <formula>FP7&lt;=0</formula>
    </cfRule>
    <cfRule type="expression" dxfId="2410" priority="27" stopIfTrue="1">
      <formula>FP7&lt;=90</formula>
    </cfRule>
    <cfRule type="expression" dxfId="2409" priority="26" stopIfTrue="1">
      <formula>FP7&lt;=60</formula>
    </cfRule>
    <cfRule type="expression" dxfId="2408" priority="25" stopIfTrue="1">
      <formula>FP7&lt;=30</formula>
    </cfRule>
    <cfRule type="expression" dxfId="2407" priority="31" stopIfTrue="1">
      <formula>FP7&gt;270</formula>
    </cfRule>
    <cfRule type="expression" dxfId="2406" priority="30" stopIfTrue="1">
      <formula>FP7&lt;=270</formula>
    </cfRule>
  </conditionalFormatting>
  <conditionalFormatting sqref="FR7:FR82">
    <cfRule type="expression" dxfId="2405" priority="20" stopIfTrue="1">
      <formula>FS7&lt;=120</formula>
    </cfRule>
    <cfRule type="expression" dxfId="2404" priority="19" stopIfTrue="1">
      <formula>FS7&lt;=90</formula>
    </cfRule>
    <cfRule type="expression" dxfId="2403" priority="18" stopIfTrue="1">
      <formula>FS7&lt;=60</formula>
    </cfRule>
    <cfRule type="expression" dxfId="2402" priority="17" stopIfTrue="1">
      <formula>FS7&lt;=30</formula>
    </cfRule>
    <cfRule type="expression" dxfId="2401" priority="16" stopIfTrue="1">
      <formula>FS7&lt;=0</formula>
    </cfRule>
    <cfRule type="expression" dxfId="2400" priority="23" stopIfTrue="1">
      <formula>FS7&gt;270</formula>
    </cfRule>
    <cfRule type="expression" dxfId="2399" priority="22" stopIfTrue="1">
      <formula>FS7&lt;=270</formula>
    </cfRule>
    <cfRule type="expression" dxfId="2398" priority="21" stopIfTrue="1">
      <formula>FS7&lt;=180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D4851-7890-41CB-8529-A6396BB012C9}">
  <dimension ref="A1:NCP90"/>
  <sheetViews>
    <sheetView topLeftCell="A6" workbookViewId="0">
      <selection activeCell="C1" sqref="C1:E1048576"/>
    </sheetView>
  </sheetViews>
  <sheetFormatPr defaultRowHeight="15" x14ac:dyDescent="0.25"/>
  <cols>
    <col min="1" max="1" width="8.85546875" style="1" customWidth="1"/>
    <col min="2" max="2" width="14.7109375" style="1" customWidth="1"/>
    <col min="3" max="3" width="14.7109375" style="84" hidden="1" customWidth="1"/>
    <col min="4" max="4" width="9.5703125" style="112" hidden="1" customWidth="1"/>
    <col min="5" max="5" width="14.7109375" style="84" hidden="1" customWidth="1"/>
    <col min="6" max="6" width="9.5703125" style="1" customWidth="1"/>
    <col min="7" max="7" width="57.42578125" style="2" bestFit="1" customWidth="1"/>
    <col min="8" max="8" width="5.140625" style="98" hidden="1" customWidth="1"/>
    <col min="9" max="9" width="6.28515625" style="98" hidden="1" customWidth="1"/>
    <col min="10" max="10" width="6" style="98" hidden="1" customWidth="1"/>
    <col min="11" max="11" width="6.42578125" style="98" hidden="1" customWidth="1"/>
    <col min="12" max="12" width="4.85546875" style="98" hidden="1" customWidth="1"/>
    <col min="13" max="15" width="5.42578125" style="98" hidden="1" customWidth="1"/>
    <col min="16" max="32" width="5.140625" style="1" hidden="1" customWidth="1"/>
    <col min="33" max="33" width="5.85546875" style="1" hidden="1" customWidth="1"/>
    <col min="34" max="55" width="5.140625" style="1" hidden="1" customWidth="1"/>
    <col min="56" max="56" width="0.7109375" style="1" hidden="1" customWidth="1"/>
    <col min="57" max="57" width="10" style="97" customWidth="1"/>
    <col min="58" max="58" width="11.42578125" style="97" hidden="1" customWidth="1"/>
    <col min="59" max="59" width="10.7109375" style="97" hidden="1" customWidth="1"/>
    <col min="60" max="61" width="10" style="20" hidden="1" customWidth="1"/>
    <col min="62" max="62" width="9.7109375" style="97" hidden="1" customWidth="1"/>
    <col min="63" max="64" width="10" style="20" hidden="1" customWidth="1"/>
    <col min="65" max="65" width="9.7109375" style="97" hidden="1" customWidth="1"/>
    <col min="66" max="67" width="10" style="20" hidden="1" customWidth="1"/>
    <col min="68" max="68" width="9.7109375" style="97" hidden="1" customWidth="1"/>
    <col min="69" max="70" width="10" style="20" hidden="1" customWidth="1"/>
    <col min="71" max="71" width="9.7109375" style="97" hidden="1" customWidth="1"/>
    <col min="72" max="73" width="10" style="20" hidden="1" customWidth="1"/>
    <col min="74" max="74" width="9.7109375" style="97" hidden="1" customWidth="1"/>
    <col min="75" max="76" width="10" style="20" hidden="1" customWidth="1"/>
    <col min="77" max="77" width="9.7109375" style="97" hidden="1" customWidth="1"/>
    <col min="78" max="79" width="10" style="20" hidden="1" customWidth="1"/>
    <col min="80" max="80" width="9.7109375" style="97" hidden="1" customWidth="1"/>
    <col min="81" max="82" width="10" style="20" hidden="1" customWidth="1"/>
    <col min="83" max="83" width="9.7109375" style="97" hidden="1" customWidth="1"/>
    <col min="84" max="85" width="10" style="20" hidden="1" customWidth="1"/>
    <col min="86" max="86" width="9.7109375" style="97" hidden="1" customWidth="1"/>
    <col min="87" max="88" width="10" style="20" hidden="1" customWidth="1"/>
    <col min="89" max="89" width="9.7109375" style="97" hidden="1" customWidth="1"/>
    <col min="90" max="91" width="10" style="20" hidden="1" customWidth="1"/>
    <col min="92" max="92" width="9.7109375" style="97" hidden="1" customWidth="1"/>
    <col min="93" max="94" width="10" style="20" hidden="1" customWidth="1"/>
    <col min="95" max="95" width="9.7109375" style="97" hidden="1" customWidth="1"/>
    <col min="96" max="97" width="10" style="20" hidden="1" customWidth="1"/>
    <col min="98" max="98" width="9.7109375" style="97" hidden="1" customWidth="1"/>
    <col min="99" max="100" width="10" style="20" hidden="1" customWidth="1"/>
    <col min="101" max="101" width="9.7109375" style="97" hidden="1" customWidth="1"/>
    <col min="102" max="103" width="10" style="20" hidden="1" customWidth="1"/>
    <col min="104" max="104" width="9.7109375" style="97" hidden="1" customWidth="1"/>
    <col min="105" max="106" width="10" style="3" hidden="1" customWidth="1"/>
    <col min="107" max="107" width="9.7109375" style="99" hidden="1" customWidth="1"/>
    <col min="108" max="109" width="10" style="3" hidden="1" customWidth="1"/>
    <col min="110" max="110" width="9.7109375" style="99" hidden="1" customWidth="1"/>
    <col min="111" max="112" width="10" style="3" hidden="1" customWidth="1"/>
    <col min="113" max="113" width="9.7109375" style="99" hidden="1" customWidth="1"/>
    <col min="114" max="115" width="10" style="3" hidden="1" customWidth="1"/>
    <col min="116" max="116" width="9.7109375" style="99" hidden="1" customWidth="1"/>
    <col min="117" max="118" width="10" style="3" hidden="1" customWidth="1"/>
    <col min="119" max="119" width="9.7109375" style="99" hidden="1" customWidth="1"/>
    <col min="120" max="121" width="10" style="3" hidden="1" customWidth="1"/>
    <col min="122" max="122" width="9.7109375" style="99" hidden="1" customWidth="1"/>
    <col min="123" max="124" width="10" style="3" hidden="1" customWidth="1"/>
    <col min="125" max="125" width="9.7109375" style="99" hidden="1" customWidth="1"/>
    <col min="126" max="127" width="10" style="3" hidden="1" customWidth="1"/>
    <col min="128" max="128" width="9.7109375" style="99" hidden="1" customWidth="1"/>
    <col min="129" max="130" width="10" style="3" hidden="1" customWidth="1"/>
    <col min="131" max="131" width="9.7109375" style="99" hidden="1" customWidth="1"/>
    <col min="132" max="133" width="10" style="3" hidden="1" customWidth="1"/>
    <col min="134" max="134" width="9.7109375" style="99" hidden="1" customWidth="1"/>
    <col min="135" max="136" width="10" style="3" hidden="1" customWidth="1"/>
    <col min="137" max="137" width="9.7109375" style="99" hidden="1" customWidth="1"/>
    <col min="138" max="139" width="10" style="3" hidden="1" customWidth="1"/>
    <col min="140" max="140" width="9.7109375" style="99" hidden="1" customWidth="1"/>
    <col min="141" max="142" width="10" style="3" hidden="1" customWidth="1"/>
    <col min="143" max="143" width="9.7109375" style="99" hidden="1" customWidth="1"/>
    <col min="144" max="145" width="10" style="3" hidden="1" customWidth="1"/>
    <col min="146" max="146" width="9.7109375" style="99" hidden="1" customWidth="1"/>
    <col min="147" max="148" width="10" style="3" hidden="1" customWidth="1"/>
    <col min="149" max="149" width="9.7109375" style="99" hidden="1" customWidth="1"/>
    <col min="150" max="151" width="10" style="3" hidden="1" customWidth="1"/>
    <col min="152" max="152" width="9.7109375" style="99" hidden="1" customWidth="1"/>
    <col min="153" max="154" width="10" style="3" hidden="1" customWidth="1"/>
    <col min="155" max="155" width="9.7109375" style="99" hidden="1" customWidth="1"/>
    <col min="156" max="157" width="10" style="3" hidden="1" customWidth="1"/>
    <col min="158" max="158" width="9.7109375" style="99" hidden="1" customWidth="1"/>
    <col min="159" max="160" width="10" style="3" hidden="1" customWidth="1"/>
    <col min="161" max="161" width="9.7109375" style="99" hidden="1" customWidth="1"/>
    <col min="162" max="163" width="10" style="3" hidden="1" customWidth="1"/>
    <col min="164" max="164" width="9.7109375" style="99" hidden="1" customWidth="1"/>
    <col min="165" max="166" width="10" style="3" hidden="1" customWidth="1"/>
    <col min="167" max="167" width="9.7109375" style="99" hidden="1" customWidth="1"/>
    <col min="168" max="169" width="10" style="3" hidden="1" customWidth="1"/>
    <col min="170" max="170" width="9.7109375" style="99" hidden="1" customWidth="1"/>
    <col min="171" max="172" width="10" style="3" hidden="1" customWidth="1"/>
    <col min="173" max="173" width="9.7109375" style="99" hidden="1" customWidth="1"/>
    <col min="174" max="175" width="10" style="3" hidden="1" customWidth="1"/>
    <col min="176" max="176" width="9.7109375" style="99" hidden="1" customWidth="1"/>
    <col min="177" max="181" width="11.85546875" style="3" customWidth="1"/>
    <col min="182" max="559" width="11.85546875" style="4" customWidth="1"/>
    <col min="560" max="9558" width="12.85546875" style="4" customWidth="1"/>
    <col min="9559" max="9559" width="12.85546875" style="3" customWidth="1"/>
    <col min="9560" max="16384" width="13.85546875" style="3" customWidth="1"/>
  </cols>
  <sheetData>
    <row r="1" spans="1:182" ht="14.45" customHeight="1" x14ac:dyDescent="0.25">
      <c r="B1" s="244" t="s">
        <v>29</v>
      </c>
      <c r="C1" s="102"/>
      <c r="D1" s="105"/>
      <c r="E1" s="79"/>
      <c r="F1" s="245" t="s">
        <v>30</v>
      </c>
      <c r="G1" s="246"/>
      <c r="H1" s="226"/>
      <c r="I1" s="226"/>
      <c r="J1" s="226"/>
      <c r="K1" s="226"/>
      <c r="L1" s="226"/>
      <c r="M1" s="226"/>
      <c r="N1" s="226"/>
      <c r="O1" s="226"/>
      <c r="BE1" s="249" t="s">
        <v>339</v>
      </c>
      <c r="BF1" s="249"/>
      <c r="BG1" s="249"/>
      <c r="BH1" s="250"/>
      <c r="BI1" s="250"/>
      <c r="BJ1" s="250"/>
      <c r="BK1" s="249"/>
      <c r="BL1" s="249"/>
      <c r="BM1" s="249"/>
      <c r="BN1" s="250"/>
      <c r="BO1" s="250"/>
      <c r="BP1" s="250"/>
      <c r="BQ1" s="249"/>
      <c r="BR1" s="249"/>
      <c r="BS1" s="249"/>
      <c r="BT1" s="250"/>
      <c r="BU1" s="250"/>
      <c r="BV1" s="250"/>
      <c r="BW1" s="249"/>
      <c r="BX1" s="249"/>
      <c r="BY1" s="249"/>
      <c r="BZ1" s="250"/>
      <c r="CA1" s="250"/>
      <c r="CB1" s="250"/>
      <c r="CC1" s="249"/>
      <c r="CD1" s="249"/>
      <c r="CE1" s="249"/>
      <c r="CF1" s="250"/>
      <c r="CG1" s="250"/>
      <c r="CH1" s="250"/>
      <c r="CI1" s="249"/>
      <c r="CJ1" s="249"/>
      <c r="CK1" s="249"/>
      <c r="CL1" s="250"/>
      <c r="CM1" s="250"/>
      <c r="CN1" s="250"/>
      <c r="CO1" s="249"/>
      <c r="CP1" s="249"/>
      <c r="CQ1" s="249"/>
      <c r="CR1" s="250"/>
      <c r="CS1" s="250"/>
      <c r="CT1" s="250"/>
      <c r="CU1" s="249"/>
      <c r="CV1" s="249"/>
      <c r="CW1" s="249"/>
      <c r="CX1" s="250"/>
      <c r="CY1" s="250"/>
      <c r="CZ1" s="250"/>
      <c r="DA1" s="249"/>
      <c r="DB1" s="249"/>
      <c r="DC1" s="249"/>
      <c r="DD1" s="250"/>
      <c r="DE1" s="250"/>
      <c r="DF1" s="250"/>
      <c r="DG1" s="249"/>
      <c r="DH1" s="249"/>
      <c r="DI1" s="249"/>
      <c r="DJ1" s="250"/>
      <c r="DK1" s="250"/>
      <c r="DL1" s="250"/>
      <c r="DM1" s="249"/>
      <c r="DN1" s="249"/>
      <c r="DO1" s="249"/>
      <c r="DP1" s="250"/>
      <c r="DQ1" s="250"/>
      <c r="DR1" s="250"/>
      <c r="DS1" s="249"/>
      <c r="DT1" s="249"/>
      <c r="DU1" s="249"/>
      <c r="DV1" s="250"/>
      <c r="DW1" s="250"/>
      <c r="DX1" s="250"/>
      <c r="DY1" s="249"/>
      <c r="DZ1" s="249"/>
      <c r="EA1" s="249"/>
      <c r="EB1" s="250"/>
      <c r="EC1" s="250"/>
      <c r="ED1" s="250"/>
      <c r="EE1" s="249"/>
      <c r="EF1" s="249"/>
      <c r="EG1" s="249"/>
      <c r="EH1" s="250"/>
      <c r="EI1" s="250"/>
      <c r="EJ1" s="250"/>
      <c r="EK1" s="249"/>
      <c r="EL1" s="249"/>
      <c r="EM1" s="249"/>
      <c r="EN1" s="250"/>
      <c r="EO1" s="250"/>
      <c r="EP1" s="250"/>
      <c r="EQ1" s="249"/>
      <c r="ER1" s="249"/>
      <c r="ES1" s="249"/>
      <c r="ET1" s="250"/>
      <c r="EU1" s="250"/>
      <c r="EV1" s="250"/>
      <c r="EW1" s="249"/>
      <c r="EX1" s="249"/>
      <c r="EY1" s="249"/>
      <c r="EZ1" s="250"/>
      <c r="FA1" s="250"/>
      <c r="FB1" s="250"/>
      <c r="FC1" s="249"/>
      <c r="FD1" s="249"/>
      <c r="FE1" s="249"/>
      <c r="FF1" s="250"/>
      <c r="FG1" s="250"/>
      <c r="FH1" s="250"/>
      <c r="FI1" s="249"/>
      <c r="FJ1" s="249"/>
      <c r="FK1" s="249"/>
      <c r="FL1" s="250"/>
      <c r="FM1" s="250"/>
      <c r="FN1" s="250"/>
      <c r="FO1" s="249"/>
      <c r="FP1" s="249"/>
      <c r="FQ1" s="249"/>
      <c r="FR1" s="250"/>
      <c r="FS1" s="250"/>
      <c r="FT1" s="250"/>
    </row>
    <row r="2" spans="1:182" ht="33" customHeight="1" x14ac:dyDescent="0.25">
      <c r="B2" s="244"/>
      <c r="C2" s="102"/>
      <c r="D2" s="106"/>
      <c r="E2" s="80"/>
      <c r="F2" s="247"/>
      <c r="G2" s="248"/>
      <c r="H2" s="251" t="s">
        <v>32</v>
      </c>
      <c r="I2" s="251"/>
      <c r="J2" s="251"/>
      <c r="K2" s="251"/>
      <c r="L2" s="251"/>
      <c r="M2" s="251"/>
      <c r="N2" s="251"/>
      <c r="O2" s="226"/>
      <c r="P2" s="252">
        <f ca="1">TODAY()</f>
        <v>45931</v>
      </c>
      <c r="Q2" s="252"/>
      <c r="R2" s="5">
        <f>COUNTA(BE1:FT1)</f>
        <v>1</v>
      </c>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36" t="s">
        <v>340</v>
      </c>
      <c r="BF2" s="236"/>
      <c r="BG2" s="236"/>
      <c r="BH2" s="243"/>
      <c r="BI2" s="243"/>
      <c r="BJ2" s="243"/>
      <c r="BK2" s="236"/>
      <c r="BL2" s="236"/>
      <c r="BM2" s="236"/>
      <c r="BN2" s="243"/>
      <c r="BO2" s="243"/>
      <c r="BP2" s="243"/>
      <c r="BQ2" s="236"/>
      <c r="BR2" s="236"/>
      <c r="BS2" s="236"/>
      <c r="BT2" s="243"/>
      <c r="BU2" s="243"/>
      <c r="BV2" s="243"/>
      <c r="BW2" s="236"/>
      <c r="BX2" s="236"/>
      <c r="BY2" s="236"/>
      <c r="BZ2" s="243"/>
      <c r="CA2" s="243"/>
      <c r="CB2" s="243"/>
      <c r="CC2" s="236"/>
      <c r="CD2" s="236"/>
      <c r="CE2" s="236"/>
      <c r="CF2" s="243"/>
      <c r="CG2" s="243"/>
      <c r="CH2" s="243"/>
      <c r="CI2" s="236"/>
      <c r="CJ2" s="236"/>
      <c r="CK2" s="236"/>
      <c r="CL2" s="243"/>
      <c r="CM2" s="243"/>
      <c r="CN2" s="243"/>
      <c r="CO2" s="236"/>
      <c r="CP2" s="236"/>
      <c r="CQ2" s="236"/>
      <c r="CR2" s="243"/>
      <c r="CS2" s="243"/>
      <c r="CT2" s="243"/>
      <c r="CU2" s="236"/>
      <c r="CV2" s="236"/>
      <c r="CW2" s="236"/>
      <c r="CX2" s="243"/>
      <c r="CY2" s="243"/>
      <c r="CZ2" s="243"/>
      <c r="DA2" s="236"/>
      <c r="DB2" s="236"/>
      <c r="DC2" s="236"/>
      <c r="DD2" s="243"/>
      <c r="DE2" s="243"/>
      <c r="DF2" s="243"/>
      <c r="DG2" s="236" t="s">
        <v>34</v>
      </c>
      <c r="DH2" s="236"/>
      <c r="DI2" s="236"/>
      <c r="DJ2" s="243" t="s">
        <v>34</v>
      </c>
      <c r="DK2" s="243"/>
      <c r="DL2" s="243"/>
      <c r="DM2" s="236" t="s">
        <v>34</v>
      </c>
      <c r="DN2" s="236"/>
      <c r="DO2" s="236"/>
      <c r="DP2" s="243" t="s">
        <v>34</v>
      </c>
      <c r="DQ2" s="243"/>
      <c r="DR2" s="243"/>
      <c r="DS2" s="236" t="s">
        <v>34</v>
      </c>
      <c r="DT2" s="236"/>
      <c r="DU2" s="236"/>
      <c r="DV2" s="243" t="s">
        <v>34</v>
      </c>
      <c r="DW2" s="243"/>
      <c r="DX2" s="243"/>
      <c r="DY2" s="236" t="s">
        <v>34</v>
      </c>
      <c r="DZ2" s="236"/>
      <c r="EA2" s="236"/>
      <c r="EB2" s="243" t="s">
        <v>34</v>
      </c>
      <c r="EC2" s="243"/>
      <c r="ED2" s="243"/>
      <c r="EE2" s="236" t="s">
        <v>34</v>
      </c>
      <c r="EF2" s="236"/>
      <c r="EG2" s="236"/>
      <c r="EH2" s="243" t="s">
        <v>34</v>
      </c>
      <c r="EI2" s="243"/>
      <c r="EJ2" s="243"/>
      <c r="EK2" s="236" t="s">
        <v>34</v>
      </c>
      <c r="EL2" s="236"/>
      <c r="EM2" s="236"/>
      <c r="EN2" s="243" t="s">
        <v>34</v>
      </c>
      <c r="EO2" s="243"/>
      <c r="EP2" s="243"/>
      <c r="EQ2" s="236" t="s">
        <v>34</v>
      </c>
      <c r="ER2" s="236"/>
      <c r="ES2" s="236"/>
      <c r="ET2" s="243" t="s">
        <v>34</v>
      </c>
      <c r="EU2" s="243"/>
      <c r="EV2" s="243"/>
      <c r="EW2" s="236" t="s">
        <v>34</v>
      </c>
      <c r="EX2" s="236"/>
      <c r="EY2" s="236"/>
      <c r="EZ2" s="243" t="s">
        <v>34</v>
      </c>
      <c r="FA2" s="243"/>
      <c r="FB2" s="243"/>
      <c r="FC2" s="236" t="s">
        <v>34</v>
      </c>
      <c r="FD2" s="236"/>
      <c r="FE2" s="236"/>
      <c r="FF2" s="243" t="s">
        <v>34</v>
      </c>
      <c r="FG2" s="243"/>
      <c r="FH2" s="243"/>
      <c r="FI2" s="236" t="s">
        <v>34</v>
      </c>
      <c r="FJ2" s="236"/>
      <c r="FK2" s="236"/>
      <c r="FL2" s="243" t="s">
        <v>34</v>
      </c>
      <c r="FM2" s="243"/>
      <c r="FN2" s="243"/>
      <c r="FO2" s="236" t="s">
        <v>34</v>
      </c>
      <c r="FP2" s="236"/>
      <c r="FQ2" s="236"/>
      <c r="FR2" s="243" t="s">
        <v>34</v>
      </c>
      <c r="FS2" s="243"/>
      <c r="FT2" s="243"/>
      <c r="FU2" s="254" t="s">
        <v>35</v>
      </c>
      <c r="FV2" s="254"/>
      <c r="FW2" s="254"/>
      <c r="FX2" s="254"/>
      <c r="FY2" s="254"/>
      <c r="FZ2" s="3"/>
    </row>
    <row r="3" spans="1:182" ht="12.95" customHeight="1" x14ac:dyDescent="0.25">
      <c r="B3" s="223"/>
      <c r="C3" s="102"/>
      <c r="D3" s="106"/>
      <c r="E3" s="121"/>
      <c r="F3" s="237" t="s">
        <v>36</v>
      </c>
      <c r="G3" s="238"/>
      <c r="H3" s="226"/>
      <c r="I3" s="226"/>
      <c r="J3" s="226"/>
      <c r="K3" s="226"/>
      <c r="L3" s="226"/>
      <c r="M3" s="226"/>
      <c r="N3" s="226"/>
      <c r="O3" s="226"/>
      <c r="P3" s="227"/>
      <c r="Q3" s="227"/>
      <c r="R3" s="5"/>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1"/>
      <c r="BF3" s="221"/>
      <c r="BG3" s="221"/>
      <c r="BH3" s="222"/>
      <c r="BI3" s="222"/>
      <c r="BJ3" s="222"/>
      <c r="BK3" s="221"/>
      <c r="BL3" s="221"/>
      <c r="BM3" s="221"/>
      <c r="BN3" s="222"/>
      <c r="BO3" s="222"/>
      <c r="BP3" s="222"/>
      <c r="BQ3" s="221"/>
      <c r="BR3" s="221"/>
      <c r="BS3" s="221"/>
      <c r="BT3" s="222"/>
      <c r="BU3" s="222"/>
      <c r="BV3" s="222"/>
      <c r="BW3" s="221"/>
      <c r="BX3" s="221"/>
      <c r="BY3" s="221"/>
      <c r="BZ3" s="222"/>
      <c r="CA3" s="222"/>
      <c r="CB3" s="222"/>
      <c r="CC3" s="221"/>
      <c r="CD3" s="221"/>
      <c r="CE3" s="221"/>
      <c r="CF3" s="222"/>
      <c r="CG3" s="222"/>
      <c r="CH3" s="222"/>
      <c r="CI3" s="221"/>
      <c r="CJ3" s="221"/>
      <c r="CK3" s="221"/>
      <c r="CL3" s="222"/>
      <c r="CM3" s="222"/>
      <c r="CN3" s="222"/>
      <c r="CO3" s="221"/>
      <c r="CP3" s="221"/>
      <c r="CQ3" s="221"/>
      <c r="CR3" s="222"/>
      <c r="CS3" s="222"/>
      <c r="CT3" s="222"/>
      <c r="CU3" s="221"/>
      <c r="CV3" s="221"/>
      <c r="CW3" s="221"/>
      <c r="CX3" s="222"/>
      <c r="CY3" s="222"/>
      <c r="CZ3" s="222"/>
      <c r="DA3" s="221"/>
      <c r="DB3" s="221"/>
      <c r="DC3" s="221"/>
      <c r="DD3" s="222"/>
      <c r="DE3" s="222"/>
      <c r="DF3" s="222"/>
      <c r="DG3" s="221"/>
      <c r="DH3" s="221"/>
      <c r="DI3" s="221"/>
      <c r="DJ3" s="222"/>
      <c r="DK3" s="222"/>
      <c r="DL3" s="222"/>
      <c r="DM3" s="221"/>
      <c r="DN3" s="221"/>
      <c r="DO3" s="221"/>
      <c r="DP3" s="222"/>
      <c r="DQ3" s="222"/>
      <c r="DR3" s="222"/>
      <c r="DS3" s="221"/>
      <c r="DT3" s="221"/>
      <c r="DU3" s="221"/>
      <c r="DV3" s="222"/>
      <c r="DW3" s="222"/>
      <c r="DX3" s="222"/>
      <c r="DY3" s="221"/>
      <c r="DZ3" s="221"/>
      <c r="EA3" s="221"/>
      <c r="EB3" s="222"/>
      <c r="EC3" s="222"/>
      <c r="ED3" s="222"/>
      <c r="EE3" s="221"/>
      <c r="EF3" s="221"/>
      <c r="EG3" s="221"/>
      <c r="EH3" s="222"/>
      <c r="EI3" s="222"/>
      <c r="EJ3" s="222"/>
      <c r="EK3" s="221"/>
      <c r="EL3" s="221"/>
      <c r="EM3" s="221"/>
      <c r="EN3" s="222"/>
      <c r="EO3" s="222"/>
      <c r="EP3" s="222"/>
      <c r="EQ3" s="221"/>
      <c r="ER3" s="221"/>
      <c r="ES3" s="221"/>
      <c r="ET3" s="222"/>
      <c r="EU3" s="222"/>
      <c r="EV3" s="222"/>
      <c r="EW3" s="221"/>
      <c r="EX3" s="221"/>
      <c r="EY3" s="221"/>
      <c r="EZ3" s="222"/>
      <c r="FA3" s="222"/>
      <c r="FB3" s="222"/>
      <c r="FC3" s="221"/>
      <c r="FD3" s="221"/>
      <c r="FE3" s="221"/>
      <c r="FF3" s="222"/>
      <c r="FG3" s="222"/>
      <c r="FH3" s="222"/>
      <c r="FI3" s="221"/>
      <c r="FJ3" s="221"/>
      <c r="FK3" s="221"/>
      <c r="FL3" s="222"/>
      <c r="FM3" s="222"/>
      <c r="FN3" s="222"/>
      <c r="FO3" s="221"/>
      <c r="FP3" s="221"/>
      <c r="FQ3" s="221"/>
      <c r="FR3" s="222"/>
      <c r="FS3" s="222"/>
      <c r="FT3" s="222"/>
      <c r="FU3" s="254"/>
      <c r="FV3" s="254"/>
      <c r="FW3" s="254"/>
      <c r="FX3" s="254"/>
      <c r="FY3" s="254"/>
      <c r="FZ3" s="3"/>
    </row>
    <row r="4" spans="1:182" ht="12.95" customHeight="1" x14ac:dyDescent="0.25">
      <c r="B4" s="223"/>
      <c r="C4" s="102"/>
      <c r="D4" s="106"/>
      <c r="E4" s="121"/>
      <c r="F4" s="239" t="s">
        <v>37</v>
      </c>
      <c r="G4" s="240"/>
      <c r="H4" s="226"/>
      <c r="I4" s="226"/>
      <c r="J4" s="226"/>
      <c r="K4" s="226"/>
      <c r="L4" s="226"/>
      <c r="M4" s="226"/>
      <c r="N4" s="226"/>
      <c r="O4" s="226"/>
      <c r="P4" s="227"/>
      <c r="Q4" s="227"/>
      <c r="R4" s="5"/>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1"/>
      <c r="BF4" s="221"/>
      <c r="BG4" s="221"/>
      <c r="BH4" s="222"/>
      <c r="BI4" s="222"/>
      <c r="BJ4" s="222"/>
      <c r="BK4" s="221"/>
      <c r="BL4" s="221"/>
      <c r="BM4" s="221"/>
      <c r="BN4" s="222"/>
      <c r="BO4" s="222"/>
      <c r="BP4" s="222"/>
      <c r="BQ4" s="221"/>
      <c r="BR4" s="221"/>
      <c r="BS4" s="221"/>
      <c r="BT4" s="222"/>
      <c r="BU4" s="222"/>
      <c r="BV4" s="222"/>
      <c r="BW4" s="221"/>
      <c r="BX4" s="221"/>
      <c r="BY4" s="221"/>
      <c r="BZ4" s="222"/>
      <c r="CA4" s="222"/>
      <c r="CB4" s="222"/>
      <c r="CC4" s="221"/>
      <c r="CD4" s="221"/>
      <c r="CE4" s="221"/>
      <c r="CF4" s="222"/>
      <c r="CG4" s="222"/>
      <c r="CH4" s="222"/>
      <c r="CI4" s="221"/>
      <c r="CJ4" s="221"/>
      <c r="CK4" s="221"/>
      <c r="CL4" s="222"/>
      <c r="CM4" s="222"/>
      <c r="CN4" s="222"/>
      <c r="CO4" s="221"/>
      <c r="CP4" s="221"/>
      <c r="CQ4" s="221"/>
      <c r="CR4" s="222"/>
      <c r="CS4" s="222"/>
      <c r="CT4" s="222"/>
      <c r="CU4" s="221"/>
      <c r="CV4" s="221"/>
      <c r="CW4" s="221"/>
      <c r="CX4" s="222"/>
      <c r="CY4" s="222"/>
      <c r="CZ4" s="222"/>
      <c r="DA4" s="221"/>
      <c r="DB4" s="221"/>
      <c r="DC4" s="221"/>
      <c r="DD4" s="222"/>
      <c r="DE4" s="222"/>
      <c r="DF4" s="222"/>
      <c r="DG4" s="221"/>
      <c r="DH4" s="221"/>
      <c r="DI4" s="221"/>
      <c r="DJ4" s="222"/>
      <c r="DK4" s="222"/>
      <c r="DL4" s="222"/>
      <c r="DM4" s="221"/>
      <c r="DN4" s="221"/>
      <c r="DO4" s="221"/>
      <c r="DP4" s="222"/>
      <c r="DQ4" s="222"/>
      <c r="DR4" s="222"/>
      <c r="DS4" s="221"/>
      <c r="DT4" s="221"/>
      <c r="DU4" s="221"/>
      <c r="DV4" s="222"/>
      <c r="DW4" s="222"/>
      <c r="DX4" s="222"/>
      <c r="DY4" s="221"/>
      <c r="DZ4" s="221"/>
      <c r="EA4" s="221"/>
      <c r="EB4" s="222"/>
      <c r="EC4" s="222"/>
      <c r="ED4" s="222"/>
      <c r="EE4" s="221"/>
      <c r="EF4" s="221"/>
      <c r="EG4" s="221"/>
      <c r="EH4" s="222"/>
      <c r="EI4" s="222"/>
      <c r="EJ4" s="222"/>
      <c r="EK4" s="221"/>
      <c r="EL4" s="221"/>
      <c r="EM4" s="221"/>
      <c r="EN4" s="222"/>
      <c r="EO4" s="222"/>
      <c r="EP4" s="222"/>
      <c r="EQ4" s="221"/>
      <c r="ER4" s="221"/>
      <c r="ES4" s="221"/>
      <c r="ET4" s="222"/>
      <c r="EU4" s="222"/>
      <c r="EV4" s="222"/>
      <c r="EW4" s="221"/>
      <c r="EX4" s="221"/>
      <c r="EY4" s="221"/>
      <c r="EZ4" s="222"/>
      <c r="FA4" s="222"/>
      <c r="FB4" s="222"/>
      <c r="FC4" s="221"/>
      <c r="FD4" s="221"/>
      <c r="FE4" s="221"/>
      <c r="FF4" s="222"/>
      <c r="FG4" s="222"/>
      <c r="FH4" s="222"/>
      <c r="FI4" s="221"/>
      <c r="FJ4" s="221"/>
      <c r="FK4" s="221"/>
      <c r="FL4" s="222"/>
      <c r="FM4" s="222"/>
      <c r="FN4" s="222"/>
      <c r="FO4" s="221"/>
      <c r="FP4" s="221"/>
      <c r="FQ4" s="221"/>
      <c r="FR4" s="222"/>
      <c r="FS4" s="222"/>
      <c r="FT4" s="222"/>
      <c r="FU4" s="254"/>
      <c r="FV4" s="254"/>
      <c r="FW4" s="254"/>
      <c r="FX4" s="254"/>
      <c r="FY4" s="254"/>
      <c r="FZ4" s="3"/>
    </row>
    <row r="5" spans="1:182" ht="12.95" customHeight="1" x14ac:dyDescent="0.25">
      <c r="B5" s="223"/>
      <c r="C5" s="102"/>
      <c r="D5" s="106"/>
      <c r="E5" s="121"/>
      <c r="F5" s="241" t="s">
        <v>38</v>
      </c>
      <c r="G5" s="242"/>
      <c r="H5" s="226"/>
      <c r="I5" s="226"/>
      <c r="J5" s="226"/>
      <c r="K5" s="226"/>
      <c r="L5" s="226"/>
      <c r="M5" s="226"/>
      <c r="N5" s="226"/>
      <c r="O5" s="226"/>
      <c r="P5" s="227"/>
      <c r="Q5" s="227"/>
      <c r="R5" s="5"/>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1"/>
      <c r="BF5" s="221"/>
      <c r="BG5" s="221"/>
      <c r="BH5" s="222"/>
      <c r="BI5" s="222"/>
      <c r="BJ5" s="222"/>
      <c r="BK5" s="221"/>
      <c r="BL5" s="221"/>
      <c r="BM5" s="221"/>
      <c r="BN5" s="222"/>
      <c r="BO5" s="222"/>
      <c r="BP5" s="222"/>
      <c r="BQ5" s="221"/>
      <c r="BR5" s="221"/>
      <c r="BS5" s="221"/>
      <c r="BT5" s="222"/>
      <c r="BU5" s="222"/>
      <c r="BV5" s="222"/>
      <c r="BW5" s="221"/>
      <c r="BX5" s="221"/>
      <c r="BY5" s="221"/>
      <c r="BZ5" s="222"/>
      <c r="CA5" s="222"/>
      <c r="CB5" s="222"/>
      <c r="CC5" s="221"/>
      <c r="CD5" s="221"/>
      <c r="CE5" s="221"/>
      <c r="CF5" s="222"/>
      <c r="CG5" s="222"/>
      <c r="CH5" s="222"/>
      <c r="CI5" s="221"/>
      <c r="CJ5" s="221"/>
      <c r="CK5" s="221"/>
      <c r="CL5" s="222"/>
      <c r="CM5" s="222"/>
      <c r="CN5" s="222"/>
      <c r="CO5" s="221"/>
      <c r="CP5" s="221"/>
      <c r="CQ5" s="221"/>
      <c r="CR5" s="222"/>
      <c r="CS5" s="222"/>
      <c r="CT5" s="222"/>
      <c r="CU5" s="221"/>
      <c r="CV5" s="221"/>
      <c r="CW5" s="221"/>
      <c r="CX5" s="222"/>
      <c r="CY5" s="222"/>
      <c r="CZ5" s="222"/>
      <c r="DA5" s="221"/>
      <c r="DB5" s="221"/>
      <c r="DC5" s="221"/>
      <c r="DD5" s="222"/>
      <c r="DE5" s="222"/>
      <c r="DF5" s="222"/>
      <c r="DG5" s="221"/>
      <c r="DH5" s="221"/>
      <c r="DI5" s="221"/>
      <c r="DJ5" s="222"/>
      <c r="DK5" s="222"/>
      <c r="DL5" s="222"/>
      <c r="DM5" s="221"/>
      <c r="DN5" s="221"/>
      <c r="DO5" s="221"/>
      <c r="DP5" s="222"/>
      <c r="DQ5" s="222"/>
      <c r="DR5" s="222"/>
      <c r="DS5" s="221"/>
      <c r="DT5" s="221"/>
      <c r="DU5" s="221"/>
      <c r="DV5" s="222"/>
      <c r="DW5" s="222"/>
      <c r="DX5" s="222"/>
      <c r="DY5" s="221"/>
      <c r="DZ5" s="221"/>
      <c r="EA5" s="221"/>
      <c r="EB5" s="222"/>
      <c r="EC5" s="222"/>
      <c r="ED5" s="222"/>
      <c r="EE5" s="221"/>
      <c r="EF5" s="221"/>
      <c r="EG5" s="221"/>
      <c r="EH5" s="222"/>
      <c r="EI5" s="222"/>
      <c r="EJ5" s="222"/>
      <c r="EK5" s="221"/>
      <c r="EL5" s="221"/>
      <c r="EM5" s="221"/>
      <c r="EN5" s="222"/>
      <c r="EO5" s="222"/>
      <c r="EP5" s="222"/>
      <c r="EQ5" s="221"/>
      <c r="ER5" s="221"/>
      <c r="ES5" s="221"/>
      <c r="ET5" s="222"/>
      <c r="EU5" s="222"/>
      <c r="EV5" s="222"/>
      <c r="EW5" s="221"/>
      <c r="EX5" s="221"/>
      <c r="EY5" s="221"/>
      <c r="EZ5" s="222"/>
      <c r="FA5" s="222"/>
      <c r="FB5" s="222"/>
      <c r="FC5" s="221"/>
      <c r="FD5" s="221"/>
      <c r="FE5" s="221"/>
      <c r="FF5" s="222"/>
      <c r="FG5" s="222"/>
      <c r="FH5" s="222"/>
      <c r="FI5" s="221"/>
      <c r="FJ5" s="221"/>
      <c r="FK5" s="221"/>
      <c r="FL5" s="222"/>
      <c r="FM5" s="222"/>
      <c r="FN5" s="222"/>
      <c r="FO5" s="221"/>
      <c r="FP5" s="221"/>
      <c r="FQ5" s="221"/>
      <c r="FR5" s="222"/>
      <c r="FS5" s="222"/>
      <c r="FT5" s="222"/>
      <c r="FU5" s="254"/>
      <c r="FV5" s="254"/>
      <c r="FW5" s="254"/>
      <c r="FX5" s="254"/>
      <c r="FY5" s="254"/>
      <c r="FZ5" s="3"/>
    </row>
    <row r="6" spans="1:182" s="10" customFormat="1" ht="75" x14ac:dyDescent="0.25">
      <c r="A6" s="6" t="s">
        <v>39</v>
      </c>
      <c r="B6" s="6" t="s">
        <v>40</v>
      </c>
      <c r="C6" s="81" t="s">
        <v>41</v>
      </c>
      <c r="D6" s="107" t="s">
        <v>244</v>
      </c>
      <c r="E6" s="100" t="s">
        <v>44</v>
      </c>
      <c r="F6" s="35" t="s">
        <v>45</v>
      </c>
      <c r="G6" s="7" t="s">
        <v>46</v>
      </c>
      <c r="H6" s="6" t="s">
        <v>47</v>
      </c>
      <c r="I6" s="6" t="s">
        <v>1</v>
      </c>
      <c r="J6" s="6" t="s">
        <v>2</v>
      </c>
      <c r="K6" s="6" t="s">
        <v>3</v>
      </c>
      <c r="L6" s="6" t="s">
        <v>4</v>
      </c>
      <c r="M6" s="6" t="s">
        <v>5</v>
      </c>
      <c r="N6" s="6" t="s">
        <v>6</v>
      </c>
      <c r="O6" s="28" t="s">
        <v>7</v>
      </c>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8" t="s">
        <v>48</v>
      </c>
      <c r="BF6" s="8"/>
      <c r="BG6" s="8" t="s">
        <v>49</v>
      </c>
      <c r="BH6" s="9" t="s">
        <v>48</v>
      </c>
      <c r="BI6" s="9"/>
      <c r="BJ6" s="9" t="s">
        <v>49</v>
      </c>
      <c r="BK6" s="8" t="s">
        <v>48</v>
      </c>
      <c r="BL6" s="8"/>
      <c r="BM6" s="8" t="s">
        <v>49</v>
      </c>
      <c r="BN6" s="9" t="s">
        <v>48</v>
      </c>
      <c r="BO6" s="9"/>
      <c r="BP6" s="9" t="s">
        <v>49</v>
      </c>
      <c r="BQ6" s="8" t="s">
        <v>48</v>
      </c>
      <c r="BR6" s="8"/>
      <c r="BS6" s="8" t="s">
        <v>49</v>
      </c>
      <c r="BT6" s="9" t="s">
        <v>48</v>
      </c>
      <c r="BU6" s="9"/>
      <c r="BV6" s="9" t="s">
        <v>49</v>
      </c>
      <c r="BW6" s="8" t="s">
        <v>48</v>
      </c>
      <c r="BX6" s="8"/>
      <c r="BY6" s="8" t="s">
        <v>49</v>
      </c>
      <c r="BZ6" s="9" t="s">
        <v>48</v>
      </c>
      <c r="CA6" s="9"/>
      <c r="CB6" s="9" t="s">
        <v>49</v>
      </c>
      <c r="CC6" s="8" t="s">
        <v>48</v>
      </c>
      <c r="CD6" s="8"/>
      <c r="CE6" s="8" t="s">
        <v>49</v>
      </c>
      <c r="CF6" s="9" t="s">
        <v>48</v>
      </c>
      <c r="CG6" s="9"/>
      <c r="CH6" s="9" t="s">
        <v>49</v>
      </c>
      <c r="CI6" s="8" t="s">
        <v>48</v>
      </c>
      <c r="CJ6" s="8"/>
      <c r="CK6" s="8" t="s">
        <v>49</v>
      </c>
      <c r="CL6" s="9" t="s">
        <v>48</v>
      </c>
      <c r="CM6" s="9"/>
      <c r="CN6" s="9" t="s">
        <v>49</v>
      </c>
      <c r="CO6" s="8" t="s">
        <v>48</v>
      </c>
      <c r="CP6" s="8"/>
      <c r="CQ6" s="8" t="s">
        <v>49</v>
      </c>
      <c r="CR6" s="9" t="s">
        <v>48</v>
      </c>
      <c r="CS6" s="9"/>
      <c r="CT6" s="9" t="s">
        <v>49</v>
      </c>
      <c r="CU6" s="8" t="s">
        <v>48</v>
      </c>
      <c r="CV6" s="8"/>
      <c r="CW6" s="8" t="s">
        <v>50</v>
      </c>
      <c r="CX6" s="9" t="s">
        <v>48</v>
      </c>
      <c r="CY6" s="9"/>
      <c r="CZ6" s="9" t="s">
        <v>49</v>
      </c>
      <c r="DA6" s="8" t="s">
        <v>48</v>
      </c>
      <c r="DB6" s="8"/>
      <c r="DC6" s="8" t="s">
        <v>50</v>
      </c>
      <c r="DD6" s="9" t="s">
        <v>48</v>
      </c>
      <c r="DE6" s="9"/>
      <c r="DF6" s="9" t="s">
        <v>49</v>
      </c>
      <c r="DG6" s="8" t="s">
        <v>48</v>
      </c>
      <c r="DH6" s="8"/>
      <c r="DI6" s="8" t="s">
        <v>50</v>
      </c>
      <c r="DJ6" s="9" t="s">
        <v>48</v>
      </c>
      <c r="DK6" s="9"/>
      <c r="DL6" s="9" t="s">
        <v>49</v>
      </c>
      <c r="DM6" s="8" t="s">
        <v>48</v>
      </c>
      <c r="DN6" s="8"/>
      <c r="DO6" s="8" t="s">
        <v>50</v>
      </c>
      <c r="DP6" s="9" t="s">
        <v>48</v>
      </c>
      <c r="DQ6" s="9"/>
      <c r="DR6" s="9" t="s">
        <v>49</v>
      </c>
      <c r="DS6" s="8" t="s">
        <v>48</v>
      </c>
      <c r="DT6" s="8"/>
      <c r="DU6" s="8" t="s">
        <v>50</v>
      </c>
      <c r="DV6" s="9" t="s">
        <v>48</v>
      </c>
      <c r="DW6" s="9"/>
      <c r="DX6" s="9" t="s">
        <v>49</v>
      </c>
      <c r="DY6" s="8" t="s">
        <v>48</v>
      </c>
      <c r="DZ6" s="8"/>
      <c r="EA6" s="8" t="s">
        <v>50</v>
      </c>
      <c r="EB6" s="9" t="s">
        <v>48</v>
      </c>
      <c r="EC6" s="9"/>
      <c r="ED6" s="9" t="s">
        <v>49</v>
      </c>
      <c r="EE6" s="8" t="s">
        <v>51</v>
      </c>
      <c r="EF6" s="8"/>
      <c r="EG6" s="8" t="s">
        <v>50</v>
      </c>
      <c r="EH6" s="9" t="s">
        <v>48</v>
      </c>
      <c r="EI6" s="9"/>
      <c r="EJ6" s="9" t="s">
        <v>49</v>
      </c>
      <c r="EK6" s="8" t="s">
        <v>48</v>
      </c>
      <c r="EL6" s="8"/>
      <c r="EM6" s="8" t="s">
        <v>50</v>
      </c>
      <c r="EN6" s="9" t="s">
        <v>48</v>
      </c>
      <c r="EO6" s="9"/>
      <c r="EP6" s="9" t="s">
        <v>49</v>
      </c>
      <c r="EQ6" s="8" t="s">
        <v>48</v>
      </c>
      <c r="ER6" s="8"/>
      <c r="ES6" s="8" t="s">
        <v>50</v>
      </c>
      <c r="ET6" s="9" t="s">
        <v>48</v>
      </c>
      <c r="EU6" s="9"/>
      <c r="EV6" s="9" t="s">
        <v>49</v>
      </c>
      <c r="EW6" s="8" t="s">
        <v>48</v>
      </c>
      <c r="EX6" s="8"/>
      <c r="EY6" s="8" t="s">
        <v>50</v>
      </c>
      <c r="EZ6" s="9" t="s">
        <v>48</v>
      </c>
      <c r="FA6" s="9"/>
      <c r="FB6" s="9" t="s">
        <v>49</v>
      </c>
      <c r="FC6" s="8" t="s">
        <v>48</v>
      </c>
      <c r="FD6" s="8"/>
      <c r="FE6" s="8" t="s">
        <v>50</v>
      </c>
      <c r="FF6" s="9" t="s">
        <v>48</v>
      </c>
      <c r="FG6" s="9"/>
      <c r="FH6" s="9" t="s">
        <v>49</v>
      </c>
      <c r="FI6" s="8" t="s">
        <v>48</v>
      </c>
      <c r="FJ6" s="8"/>
      <c r="FK6" s="8" t="s">
        <v>50</v>
      </c>
      <c r="FL6" s="9" t="s">
        <v>48</v>
      </c>
      <c r="FM6" s="9"/>
      <c r="FN6" s="9" t="s">
        <v>49</v>
      </c>
      <c r="FO6" s="8" t="s">
        <v>48</v>
      </c>
      <c r="FP6" s="8"/>
      <c r="FQ6" s="8" t="s">
        <v>50</v>
      </c>
      <c r="FR6" s="9" t="s">
        <v>48</v>
      </c>
      <c r="FS6" s="9"/>
      <c r="FT6" s="9" t="s">
        <v>49</v>
      </c>
      <c r="FU6" s="254"/>
      <c r="FV6" s="254"/>
      <c r="FW6" s="254"/>
      <c r="FX6" s="254"/>
      <c r="FY6" s="254"/>
      <c r="FZ6" s="6" t="s">
        <v>52</v>
      </c>
    </row>
    <row r="7" spans="1:182" s="14" customFormat="1" ht="14.45" customHeight="1" x14ac:dyDescent="0.25">
      <c r="A7" s="2">
        <f t="shared" ref="A7:A70" ca="1" si="0">IF(SUM(H7:O7)=0,"",SUM(H7:O7))</f>
        <v>1</v>
      </c>
      <c r="B7" s="2" t="s">
        <v>258</v>
      </c>
      <c r="C7" s="82">
        <v>3257.66</v>
      </c>
      <c r="D7" s="108">
        <v>8</v>
      </c>
      <c r="E7" s="87" t="s">
        <v>224</v>
      </c>
      <c r="F7" s="2">
        <v>1</v>
      </c>
      <c r="G7" s="76" t="s">
        <v>341</v>
      </c>
      <c r="H7" s="113" t="str">
        <f t="shared" ref="H7:H81" ca="1" si="1">IF(COUNTIFS($P7:$BC7,"&gt;270")=0,"",COUNTIFS($P7:$BC7,"&gt;270"))</f>
        <v/>
      </c>
      <c r="I7" s="114" t="str">
        <f t="shared" ref="I7:I81" ca="1" si="2">IF(COUNTIFS($P7:$BC7,"&lt;=270")&gt;0,IF(COUNTIFS($P7:$BC7,"&lt;=270")-COUNTIFS($P7:$BC7,"&lt;=180")=0,"",COUNTIFS($P7:$BC7,"&lt;=270")-COUNTIFS($P7:$BC7,"&lt;=180")),"")</f>
        <v/>
      </c>
      <c r="J7" s="114" t="str">
        <f t="shared" ref="J7:J81" ca="1" si="3">IF(COUNTIFS($P7:$BC7,"&lt;=180")&gt;0,IF(COUNTIFS($P7:$BC7,"&lt;=180")-COUNTIFS($P7:$BC7,"&lt;=120")=0,"",COUNTIFS($P7:$BC7,"&lt;=180")-COUNTIFS($P7:$BC7,"&lt;=120")),"")</f>
        <v/>
      </c>
      <c r="K7" s="114" t="str">
        <f t="shared" ref="K7:K81" ca="1" si="4">IF(COUNTIFS($P7:$BC7,"&lt;=120")&gt;0,IF(COUNTIFS($P7:$BC7,"&lt;=120")-COUNTIFS($P7:$BC7,"&lt;=90")=0,"",COUNTIFS($P7:$BC7,"&lt;=120")-COUNTIFS($P7:$BC7,"&lt;=90")),"")</f>
        <v/>
      </c>
      <c r="L7" s="114" t="str">
        <f t="shared" ref="L7:L81" ca="1" si="5">IF(COUNTIFS($P7:$BC7,"&lt;=90")&gt;0,IF(COUNTIFS($P7:$BC7,"&lt;=90")-COUNTIFS($P7:$BC7,"&lt;=60")=0,"",COUNTIFS($P7:$BC7,"&lt;=90")-COUNTIFS($P7:$BC7,"&lt;=60")),"")</f>
        <v/>
      </c>
      <c r="M7" s="114" t="str">
        <f t="shared" ref="M7:M81" ca="1" si="6">IF(COUNTIFS($P7:$BC7,"&lt;=60")&gt;0,IF(COUNTIFS($P7:$BC7,"&lt;=60")-COUNTIFS($P7:$BC7,"&lt;=30")=0,"",COUNTIFS($P7:$BC7,"&lt;=60")-COUNTIFS($P7:$BC7,"&lt;=30")),"")</f>
        <v/>
      </c>
      <c r="N7" s="114" t="str">
        <f t="shared" ref="N7:N70" ca="1" si="7">IF(COUNTIFS($P7:$BC7,"&lt;=30")&gt;0,IF(COUNTIFS($P7:$BC7,"&lt;=30")-COUNTIFS($P7:$BC7,"&lt;=0")=0,"",COUNTIFS($P7:$BC7,"&lt;=30")-COUNTIFS($P7:$BC7,"&lt;=0")),"")</f>
        <v/>
      </c>
      <c r="O7" s="114">
        <f t="shared" ref="O7:O70" ca="1" si="8">IF(COUNTIFS($P7:$BC7,"&lt;=0")=0,"",COUNTIFS($P7:$BC7,"&lt;=0"))</f>
        <v>1</v>
      </c>
      <c r="P7" s="93">
        <f t="shared" ref="P7:P70" ca="1" si="9">IF($R$2&gt;0,IF(BF7="","",BF7),"")</f>
        <v>-201</v>
      </c>
      <c r="Q7" s="93" t="str">
        <f t="shared" ref="Q7:Q70" si="10">IF($R$2&gt;1,IF(BI7="","",BI7),"")</f>
        <v/>
      </c>
      <c r="R7" s="93" t="str">
        <f t="shared" ref="R7:R70" si="11">IF($R$2&gt;2,IF(BL7="","",BL7),"")</f>
        <v/>
      </c>
      <c r="S7" s="93" t="str">
        <f t="shared" ref="S7:S70" si="12">IF($R$2&gt;3,IF(BO7="","",BO7),"")</f>
        <v/>
      </c>
      <c r="T7" s="93" t="str">
        <f t="shared" ref="T7:T70" si="13">IF($R$2&gt;4,IF(BR7="","",BR7),"")</f>
        <v/>
      </c>
      <c r="U7" s="93" t="str">
        <f t="shared" ref="U7:U70" si="14">IF($R$2&gt;5,IF(BU7="","",BU7),"")</f>
        <v/>
      </c>
      <c r="V7" s="93" t="str">
        <f t="shared" ref="V7:V70" si="15">IF($R$2&gt;6,IF(BX7="","",BX7),"")</f>
        <v/>
      </c>
      <c r="W7" s="93" t="str">
        <f t="shared" ref="W7:W70" si="16">IF($R$2&gt;7,IF(CA7="","",CA7),"")</f>
        <v/>
      </c>
      <c r="X7" s="93" t="str">
        <f t="shared" ref="X7:X70" si="17">IF($R$2&gt;8,IF(CD7="","",CD7),"")</f>
        <v/>
      </c>
      <c r="Y7" s="93" t="str">
        <f t="shared" ref="Y7:Y70" si="18">IF($R$2&gt;9,IF(CG7="","",CG7),"")</f>
        <v/>
      </c>
      <c r="Z7" s="93" t="str">
        <f t="shared" ref="Z7:Z70" si="19">IF($R$2&gt;10,IF(CJ7="","",CJ7),"")</f>
        <v/>
      </c>
      <c r="AA7" s="93" t="str">
        <f t="shared" ref="AA7:AA70" si="20">IF($R$2&gt;11,IF(CM7="","",CM7),"")</f>
        <v/>
      </c>
      <c r="AB7" s="93" t="str">
        <f t="shared" ref="AB7:AB70" si="21">IF($R$2&gt;12,IF(CP7="","",CP7),"")</f>
        <v/>
      </c>
      <c r="AC7" s="93" t="str">
        <f t="shared" ref="AC7:AC70" si="22">IF($R$2&gt;13,IF(CS7="","",CS7),"")</f>
        <v/>
      </c>
      <c r="AD7" s="93" t="str">
        <f t="shared" ref="AD7:AD70" si="23">IF($R$2&gt;14,IF(CV7="","",CV7),"")</f>
        <v/>
      </c>
      <c r="AE7" s="93" t="str">
        <f t="shared" ref="AE7:AE70" si="24">IF($R$2&gt;15,IF(CY7="","",CY7),"")</f>
        <v/>
      </c>
      <c r="AF7" s="93" t="str">
        <f t="shared" ref="AF7:AF70" si="25">IF($R$2&gt;16,IF(DB7="","",DB7),"")</f>
        <v/>
      </c>
      <c r="AG7" s="93" t="str">
        <f>IF($R$2&gt;17,IF(DE7="","",DE7),"")</f>
        <v/>
      </c>
      <c r="AH7" s="93" t="str">
        <f>IF($R$2&gt;18,IF(DH7 = "","",DH7),"")</f>
        <v/>
      </c>
      <c r="AI7" s="93" t="str">
        <f>IF($R$2&gt;19,IF(DK7="","",DK7),"")</f>
        <v/>
      </c>
      <c r="AJ7" s="93" t="str">
        <f>IF($R$2&gt;20,IF(DN7="","",DN7),"")</f>
        <v/>
      </c>
      <c r="AK7" s="93" t="str">
        <f>IF($R$2&gt;21,IF(DQ7="","",DQ7),"")</f>
        <v/>
      </c>
      <c r="AL7" s="93" t="str">
        <f>IF($R$2&gt;22,IF(DT7="","",DT7),"")</f>
        <v/>
      </c>
      <c r="AM7" s="93" t="str">
        <f>IF($R$2&gt;23,IF(DW7="","",DW7),"")</f>
        <v/>
      </c>
      <c r="AN7" s="93" t="str">
        <f>IF($R$2&gt;24,IF(DZ7="","",DZ7),"")</f>
        <v/>
      </c>
      <c r="AO7" s="93" t="str">
        <f>IF($R$2&gt;25,IF(EC7="","",EC7),"")</f>
        <v/>
      </c>
      <c r="AP7" s="93" t="str">
        <f>IF($R$2&gt;26,IF(EF7="","",EF7),"")</f>
        <v/>
      </c>
      <c r="AQ7" s="93" t="str">
        <f>IF($R$2&gt;27,IF(EI7="","",EI7),"")</f>
        <v/>
      </c>
      <c r="AR7" s="93" t="str">
        <f>IF($R$2&gt;28,IF(EL7="","",EL7),"")</f>
        <v/>
      </c>
      <c r="AS7" s="93" t="str">
        <f>IF($R$2&gt;29,IF(EO7 = "", "", EO7),"")</f>
        <v/>
      </c>
      <c r="AT7" s="93" t="str">
        <f>IF($R$2&gt;30,IF(ER7="","",ER7),"")</f>
        <v/>
      </c>
      <c r="AU7" s="93" t="str">
        <f>IF($R$2&gt;31,IF(EU7="","",EU7),"")</f>
        <v/>
      </c>
      <c r="AV7" s="93" t="str">
        <f>IF($R$2&gt;32,IF(EX7="","",EX7),"")</f>
        <v/>
      </c>
      <c r="AW7" s="93" t="str">
        <f>IF($R$2&gt;33,IF(FA7="","",FA7),"")</f>
        <v/>
      </c>
      <c r="AX7" s="93" t="str">
        <f>IF($R$2&gt;34,IF(FD7="","",FD7),"")</f>
        <v/>
      </c>
      <c r="AY7" s="93" t="str">
        <f>IF($R$2&gt;35,IF(FG7="","",FG7),"")</f>
        <v/>
      </c>
      <c r="AZ7" s="93" t="str">
        <f>IF($R$2&gt;36,IF(FJ7="","",FJ7),"")</f>
        <v/>
      </c>
      <c r="BA7" s="93" t="str">
        <f>IF($R$2&gt;37,IF(FM7="","",FM7),"")</f>
        <v/>
      </c>
      <c r="BB7" s="93" t="str">
        <f>IF($R$2&gt;38,IF(FP7="","",FP7),"")</f>
        <v/>
      </c>
      <c r="BC7" s="93" t="str">
        <f>IF($R$2&gt;39,IF(FS7="","",FS7),"")</f>
        <v/>
      </c>
      <c r="BD7" s="93" t="str">
        <f>IF($R$2&gt;40,IF(FV7="","",FV7),"")</f>
        <v/>
      </c>
      <c r="BE7" s="13">
        <v>45365</v>
      </c>
      <c r="BF7" s="74">
        <f t="shared" ref="BF7:BF11" ca="1" si="26">IF(BG7="","",_xlfn.DAYS(BG7,$P$2))</f>
        <v>-201</v>
      </c>
      <c r="BG7" s="36">
        <f t="shared" ref="BG7:BG11" si="27">IF(BE7="","",BE7+($F7*365))</f>
        <v>45730</v>
      </c>
      <c r="BH7" s="13"/>
      <c r="BI7" s="75" t="str">
        <f>IF(BJ7="","",_xlfn.DAYS(BJ7,$P$2))</f>
        <v/>
      </c>
      <c r="BJ7" s="37" t="str">
        <f>IF(BH7="","",BH7+($F7*365))</f>
        <v/>
      </c>
      <c r="BK7" s="13"/>
      <c r="BL7" s="74" t="str">
        <f>IF(BM7="","",_xlfn.DAYS(BM7,$P$2))</f>
        <v/>
      </c>
      <c r="BM7" s="36" t="str">
        <f>IF(BK7="","",BK7+($F7*365))</f>
        <v/>
      </c>
      <c r="BN7" s="13"/>
      <c r="BO7" s="75" t="str">
        <f>IF(BP7="","",_xlfn.DAYS(BP7,$P$2))</f>
        <v/>
      </c>
      <c r="BP7" s="37" t="str">
        <f>IF(BN7="","",BN7+($F7*365))</f>
        <v/>
      </c>
      <c r="BQ7" s="13"/>
      <c r="BR7" s="74" t="str">
        <f>IF(BS7="","",_xlfn.DAYS(BS7,$P$2))</f>
        <v/>
      </c>
      <c r="BS7" s="36" t="str">
        <f>IF(BQ7="","",BQ7+($F7*365))</f>
        <v/>
      </c>
      <c r="BT7" s="13"/>
      <c r="BU7" s="75" t="str">
        <f>IF(BV7="","",_xlfn.DAYS(BV7,$P$2))</f>
        <v/>
      </c>
      <c r="BV7" s="37" t="str">
        <f>IF(BT7="","",BT7+($F7*365))</f>
        <v/>
      </c>
      <c r="BW7" s="13"/>
      <c r="BX7" s="74" t="str">
        <f>IF(BY7="","",_xlfn.DAYS(BY7,$P$2))</f>
        <v/>
      </c>
      <c r="BY7" s="36" t="str">
        <f>IF(BW7="","",BW7+($F7*365))</f>
        <v/>
      </c>
      <c r="BZ7" s="13"/>
      <c r="CA7" s="75" t="str">
        <f>IF(CB7="","",_xlfn.DAYS(CB7,$P$2))</f>
        <v/>
      </c>
      <c r="CB7" s="37" t="str">
        <f>IF(BZ7="","",BZ7+($F7*365))</f>
        <v/>
      </c>
      <c r="CC7" s="13"/>
      <c r="CD7" s="74" t="str">
        <f>IF(CE7="","",_xlfn.DAYS(CE7,$P$2))</f>
        <v/>
      </c>
      <c r="CE7" s="36" t="str">
        <f>IF(CC7="","",CC7+($F7*365))</f>
        <v/>
      </c>
      <c r="CF7" s="13"/>
      <c r="CG7" s="115" t="str">
        <f>IF(CH7="","",_xlfn.DAYS(CH7,$P$2))</f>
        <v/>
      </c>
      <c r="CH7" s="225" t="str">
        <f>IF(CF7="","",CF7+($F7*365))</f>
        <v/>
      </c>
      <c r="CI7" s="13"/>
      <c r="CJ7" s="5" t="str">
        <f>IF(CK7="","",_xlfn.DAYS(CK7,$P$2))</f>
        <v/>
      </c>
      <c r="CK7" s="224" t="str">
        <f>IF(CI7="","",CI7+($F7*365))</f>
        <v/>
      </c>
      <c r="CL7" s="13"/>
      <c r="CM7" s="115" t="str">
        <f>IF(CN7="","",_xlfn.DAYS(CN7,$P$2))</f>
        <v/>
      </c>
      <c r="CN7" s="225" t="str">
        <f>IF(CL7="","",CL7+($F7*365))</f>
        <v/>
      </c>
      <c r="CO7" s="13"/>
      <c r="CP7" s="5" t="str">
        <f>IF(CQ7="","",_xlfn.DAYS(CQ7,$P$2))</f>
        <v/>
      </c>
      <c r="CQ7" s="224" t="str">
        <f>IF(CO7="","",CO7+($F7*365))</f>
        <v/>
      </c>
      <c r="CR7" s="13"/>
      <c r="CS7" s="115" t="str">
        <f>IF(CT7="","",_xlfn.DAYS(CT7,$P$2))</f>
        <v/>
      </c>
      <c r="CT7" s="225" t="str">
        <f>IF(CR7="","",CR7+($F7*365))</f>
        <v/>
      </c>
      <c r="CU7" s="13"/>
      <c r="CV7" s="5" t="str">
        <f>IF(CW7="","",_xlfn.DAYS(CW7,$P$2))</f>
        <v/>
      </c>
      <c r="CW7" s="224" t="str">
        <f>IF(CU7="","",CU7+($F7*365))</f>
        <v/>
      </c>
      <c r="CX7" s="13"/>
      <c r="CY7" s="115" t="str">
        <f>IF(CZ7="","",_xlfn.DAYS(CZ7,$P$2))</f>
        <v/>
      </c>
      <c r="CZ7" s="225" t="str">
        <f>IF(CX7="","",CX7+($F7*365))</f>
        <v/>
      </c>
      <c r="DA7" s="13"/>
      <c r="DB7" s="5" t="str">
        <f>IF(DC7="","",_xlfn.DAYS(DC7,$P$2))</f>
        <v/>
      </c>
      <c r="DC7" s="224" t="str">
        <f>IF(DA7="","",DA7+($F7*365))</f>
        <v/>
      </c>
      <c r="DD7" s="13"/>
      <c r="DE7" s="115" t="str">
        <f>IF(DF7="","",_xlfn.DAYS(DF7,$P$2))</f>
        <v/>
      </c>
      <c r="DF7" s="225" t="str">
        <f>IF(DD7="","",DD7+($F7*365))</f>
        <v/>
      </c>
      <c r="DG7" s="13"/>
      <c r="DH7" s="5" t="str">
        <f>IF(DI7="","",_xlfn.DAYS(DI7,$P$2))</f>
        <v/>
      </c>
      <c r="DI7" s="224" t="str">
        <f>IF(DG7="","",DG7+($F7*365))</f>
        <v/>
      </c>
      <c r="DJ7" s="13"/>
      <c r="DK7" s="115" t="str">
        <f>IF(DL7="","",_xlfn.DAYS(DL7,$P$2))</f>
        <v/>
      </c>
      <c r="DL7" s="225" t="str">
        <f>IF(DJ7="","",DJ7+($F7*365))</f>
        <v/>
      </c>
      <c r="DM7" s="13"/>
      <c r="DN7" s="5" t="str">
        <f>IF(DO7="","",_xlfn.DAYS(DO7,$P$2))</f>
        <v/>
      </c>
      <c r="DO7" s="224" t="str">
        <f>IF(DM7="","",DM7+($F7*365))</f>
        <v/>
      </c>
      <c r="DP7" s="13"/>
      <c r="DQ7" s="115" t="str">
        <f>IF(DR7="","",_xlfn.DAYS(DR7,$P$2))</f>
        <v/>
      </c>
      <c r="DR7" s="225" t="str">
        <f>IF(DP7="","",DP7+($F7*365))</f>
        <v/>
      </c>
      <c r="DS7" s="13"/>
      <c r="DT7" s="5" t="str">
        <f>IF(DU7="","",_xlfn.DAYS(DU7,$P$2))</f>
        <v/>
      </c>
      <c r="DU7" s="224" t="str">
        <f>IF(DS7="","",DS7+($F7*365))</f>
        <v/>
      </c>
      <c r="DV7" s="13"/>
      <c r="DW7" s="115" t="str">
        <f>IF(DX7="","",_xlfn.DAYS(DX7,$P$2))</f>
        <v/>
      </c>
      <c r="DX7" s="225" t="str">
        <f>IF(DV7="","",DV7+($F7*365))</f>
        <v/>
      </c>
      <c r="DY7" s="13"/>
      <c r="DZ7" s="5" t="str">
        <f>IF(EA7="","",_xlfn.DAYS(EA7,$P$2))</f>
        <v/>
      </c>
      <c r="EA7" s="224" t="str">
        <f>IF(DY7="","",DY7+($F7*365))</f>
        <v/>
      </c>
      <c r="EB7" s="13"/>
      <c r="EC7" s="115" t="str">
        <f>IF(ED7="","",_xlfn.DAYS(ED7,$P$2))</f>
        <v/>
      </c>
      <c r="ED7" s="225" t="str">
        <f>IF(EB7="","",EB7+($F7*365))</f>
        <v/>
      </c>
      <c r="EE7" s="13"/>
      <c r="EF7" s="5" t="str">
        <f>IF(EG7="","",_xlfn.DAYS(EG7,$P$2))</f>
        <v/>
      </c>
      <c r="EG7" s="224" t="str">
        <f>IF(EE7="","",EE7+($F7*365))</f>
        <v/>
      </c>
      <c r="EH7" s="13"/>
      <c r="EI7" s="115" t="str">
        <f>IF(EJ7="","",_xlfn.DAYS(EJ7,$P$2))</f>
        <v/>
      </c>
      <c r="EJ7" s="225" t="str">
        <f>IF(EH7="","",EH7+($F7*365))</f>
        <v/>
      </c>
      <c r="EK7" s="13"/>
      <c r="EL7" s="5" t="str">
        <f>IF(EM7="","",_xlfn.DAYS(EM7,$P$2))</f>
        <v/>
      </c>
      <c r="EM7" s="224" t="str">
        <f>IF(EK7="","",EK7+($F7*365))</f>
        <v/>
      </c>
      <c r="EN7" s="13"/>
      <c r="EO7" s="115" t="str">
        <f>IF(EP7="","",_xlfn.DAYS(EP7,$P$2))</f>
        <v/>
      </c>
      <c r="EP7" s="225" t="str">
        <f>IF(EN7="","",EN7+($F7*365))</f>
        <v/>
      </c>
      <c r="EQ7" s="13"/>
      <c r="ER7" s="5" t="str">
        <f>IF(ES7="","",_xlfn.DAYS(ES7,$P$2))</f>
        <v/>
      </c>
      <c r="ES7" s="224" t="str">
        <f>IF(EQ7="","",EQ7+($F7*365))</f>
        <v/>
      </c>
      <c r="ET7" s="13"/>
      <c r="EU7" s="115" t="str">
        <f>IF(EV7="","",_xlfn.DAYS(EV7,$P$2))</f>
        <v/>
      </c>
      <c r="EV7" s="225" t="str">
        <f>IF(ET7="","",ET7+($F7*365))</f>
        <v/>
      </c>
      <c r="EW7" s="13"/>
      <c r="EX7" s="5" t="str">
        <f>IF(EY7="","",_xlfn.DAYS(EY7,$P$2))</f>
        <v/>
      </c>
      <c r="EY7" s="224" t="str">
        <f>IF(EW7="","",EW7+($F7*365))</f>
        <v/>
      </c>
      <c r="EZ7" s="13"/>
      <c r="FA7" s="115" t="str">
        <f>IF(FB7="","",_xlfn.DAYS(FB7,$P$2))</f>
        <v/>
      </c>
      <c r="FB7" s="225" t="str">
        <f>IF(EZ7="","",EZ7+($F7*365))</f>
        <v/>
      </c>
      <c r="FC7" s="13"/>
      <c r="FD7" s="5" t="str">
        <f>IF(FE7="","",_xlfn.DAYS(FE7,$P$2))</f>
        <v/>
      </c>
      <c r="FE7" s="224" t="str">
        <f>IF(FC7="","",FC7+($F7*365))</f>
        <v/>
      </c>
      <c r="FF7" s="13"/>
      <c r="FG7" s="115" t="str">
        <f>IF(FH7="","",_xlfn.DAYS(FH7,$P$2))</f>
        <v/>
      </c>
      <c r="FH7" s="225" t="str">
        <f>IF(FF7="","",FF7+($F7*365))</f>
        <v/>
      </c>
      <c r="FI7" s="13"/>
      <c r="FJ7" s="5" t="str">
        <f>IF(FK7="","",_xlfn.DAYS(FK7,$P$2))</f>
        <v/>
      </c>
      <c r="FK7" s="224" t="str">
        <f>IF(FI7="","",FI7+($F7*365))</f>
        <v/>
      </c>
      <c r="FL7" s="13"/>
      <c r="FM7" s="115" t="str">
        <f>IF(FN7="","",_xlfn.DAYS(FN7,$P$2))</f>
        <v/>
      </c>
      <c r="FN7" s="225" t="str">
        <f>IF(FL7="","",FL7+($F7*365))</f>
        <v/>
      </c>
      <c r="FO7" s="13"/>
      <c r="FP7" s="5" t="str">
        <f>IF(FQ7="","",_xlfn.DAYS(FQ7,$P$2))</f>
        <v/>
      </c>
      <c r="FQ7" s="224" t="str">
        <f>IF(FO7 = "", "",FO7+($F7*365))</f>
        <v/>
      </c>
      <c r="FR7" s="13"/>
      <c r="FS7" s="115" t="str">
        <f>IF(FT7="","",_xlfn.DAYS(FT7,$P$2))</f>
        <v/>
      </c>
      <c r="FT7" s="225" t="str">
        <f>IF(FR7="","",FR7+($F7*365))</f>
        <v/>
      </c>
      <c r="FU7" s="253"/>
      <c r="FV7" s="253"/>
      <c r="FW7" s="253"/>
      <c r="FX7" s="253"/>
      <c r="FY7" s="253"/>
      <c r="FZ7" s="93">
        <f>$R$2</f>
        <v>1</v>
      </c>
    </row>
    <row r="8" spans="1:182" s="14" customFormat="1" ht="14.45" customHeight="1" x14ac:dyDescent="0.25">
      <c r="A8" s="2" t="str">
        <f t="shared" si="0"/>
        <v/>
      </c>
      <c r="B8" s="2" t="s">
        <v>342</v>
      </c>
      <c r="C8" s="82"/>
      <c r="D8" s="109">
        <v>1</v>
      </c>
      <c r="E8" s="90" t="s">
        <v>296</v>
      </c>
      <c r="F8" s="2" t="s">
        <v>55</v>
      </c>
      <c r="G8" s="76" t="s">
        <v>343</v>
      </c>
      <c r="H8" s="114" t="str">
        <f t="shared" si="1"/>
        <v/>
      </c>
      <c r="I8" s="114" t="str">
        <f t="shared" si="2"/>
        <v/>
      </c>
      <c r="J8" s="114" t="str">
        <f t="shared" si="3"/>
        <v/>
      </c>
      <c r="K8" s="114" t="str">
        <f t="shared" si="4"/>
        <v/>
      </c>
      <c r="L8" s="114" t="str">
        <f t="shared" si="5"/>
        <v/>
      </c>
      <c r="M8" s="114" t="str">
        <f t="shared" si="6"/>
        <v/>
      </c>
      <c r="N8" s="114" t="str">
        <f t="shared" si="7"/>
        <v/>
      </c>
      <c r="O8" s="114" t="str">
        <f t="shared" si="8"/>
        <v/>
      </c>
      <c r="P8" s="93" t="e">
        <f t="shared" si="9"/>
        <v>#VALUE!</v>
      </c>
      <c r="Q8" s="93" t="str">
        <f t="shared" si="10"/>
        <v/>
      </c>
      <c r="R8" s="93" t="str">
        <f t="shared" si="11"/>
        <v/>
      </c>
      <c r="S8" s="93" t="str">
        <f t="shared" si="12"/>
        <v/>
      </c>
      <c r="T8" s="93" t="str">
        <f t="shared" si="13"/>
        <v/>
      </c>
      <c r="U8" s="93" t="str">
        <f t="shared" si="14"/>
        <v/>
      </c>
      <c r="V8" s="93" t="str">
        <f t="shared" si="15"/>
        <v/>
      </c>
      <c r="W8" s="93" t="str">
        <f t="shared" si="16"/>
        <v/>
      </c>
      <c r="X8" s="93" t="str">
        <f t="shared" si="17"/>
        <v/>
      </c>
      <c r="Y8" s="93" t="str">
        <f t="shared" si="18"/>
        <v/>
      </c>
      <c r="Z8" s="93" t="str">
        <f t="shared" si="19"/>
        <v/>
      </c>
      <c r="AA8" s="93" t="str">
        <f t="shared" si="20"/>
        <v/>
      </c>
      <c r="AB8" s="93" t="str">
        <f t="shared" si="21"/>
        <v/>
      </c>
      <c r="AC8" s="93" t="str">
        <f t="shared" si="22"/>
        <v/>
      </c>
      <c r="AD8" s="93" t="str">
        <f t="shared" si="23"/>
        <v/>
      </c>
      <c r="AE8" s="93" t="str">
        <f t="shared" si="24"/>
        <v/>
      </c>
      <c r="AF8" s="93" t="str">
        <f t="shared" si="25"/>
        <v/>
      </c>
      <c r="AG8" s="93" t="str">
        <f t="shared" ref="AG8:AG71" si="28">IF($R$2&gt;17,IF(DE8="","",DE8),"")</f>
        <v/>
      </c>
      <c r="AH8" s="93" t="str">
        <f t="shared" ref="AH8:AH71" si="29">IF($R$2&gt;18,IF(DH8 = "","",DH8),"")</f>
        <v/>
      </c>
      <c r="AI8" s="93" t="str">
        <f t="shared" ref="AI8:AI71" si="30">IF($R$2&gt;19,IF(DK8="","",DK8),"")</f>
        <v/>
      </c>
      <c r="AJ8" s="93" t="str">
        <f t="shared" ref="AJ8:AJ71" si="31">IF($R$2&gt;20,IF(DN8="","",DN8),"")</f>
        <v/>
      </c>
      <c r="AK8" s="93" t="str">
        <f t="shared" ref="AK8:AK71" si="32">IF($R$2&gt;21,IF(DQ8="","",DQ8),"")</f>
        <v/>
      </c>
      <c r="AL8" s="93" t="str">
        <f t="shared" ref="AL8:AL71" si="33">IF($R$2&gt;22,IF(DT8="","",DT8),"")</f>
        <v/>
      </c>
      <c r="AM8" s="93" t="str">
        <f t="shared" ref="AM8:AM71" si="34">IF($R$2&gt;23,IF(DW8="","",DW8),"")</f>
        <v/>
      </c>
      <c r="AN8" s="93" t="str">
        <f t="shared" ref="AN8:AN71" si="35">IF($R$2&gt;24,IF(DZ8="","",DZ8),"")</f>
        <v/>
      </c>
      <c r="AO8" s="93" t="str">
        <f t="shared" ref="AO8:AO71" si="36">IF($R$2&gt;25,IF(EC8="","",EC8),"")</f>
        <v/>
      </c>
      <c r="AP8" s="93" t="str">
        <f t="shared" ref="AP8:AP71" si="37">IF($R$2&gt;26,IF(EF8="","",EF8),"")</f>
        <v/>
      </c>
      <c r="AQ8" s="93" t="str">
        <f t="shared" ref="AQ8:AQ71" si="38">IF($R$2&gt;27,IF(EI8="","",EI8),"")</f>
        <v/>
      </c>
      <c r="AR8" s="93" t="str">
        <f t="shared" ref="AR8:AR71" si="39">IF($R$2&gt;28,IF(EL8="","",EL8),"")</f>
        <v/>
      </c>
      <c r="AS8" s="93" t="str">
        <f t="shared" ref="AS8:AS71" si="40">IF($R$2&gt;29,IF(EO8 = "", "", EO8),"")</f>
        <v/>
      </c>
      <c r="AT8" s="93" t="str">
        <f t="shared" ref="AT8:AT71" si="41">IF($R$2&gt;30,IF(ER8="","",ER8),"")</f>
        <v/>
      </c>
      <c r="AU8" s="93" t="str">
        <f t="shared" ref="AU8:AU71" si="42">IF($R$2&gt;31,IF(EU8="","",EU8),"")</f>
        <v/>
      </c>
      <c r="AV8" s="93" t="str">
        <f t="shared" ref="AV8:AV71" si="43">IF($R$2&gt;32,IF(EX8="","",EX8),"")</f>
        <v/>
      </c>
      <c r="AW8" s="93" t="str">
        <f t="shared" ref="AW8:AW71" si="44">IF($R$2&gt;33,IF(FA8="","",FA8),"")</f>
        <v/>
      </c>
      <c r="AX8" s="93" t="str">
        <f t="shared" ref="AX8:AX71" si="45">IF($R$2&gt;34,IF(FD8="","",FD8),"")</f>
        <v/>
      </c>
      <c r="AY8" s="93" t="str">
        <f t="shared" ref="AY8:AY71" si="46">IF($R$2&gt;35,IF(FG8="","",FG8),"")</f>
        <v/>
      </c>
      <c r="AZ8" s="93" t="str">
        <f t="shared" ref="AZ8:AZ71" si="47">IF($R$2&gt;36,IF(FJ8="","",FJ8),"")</f>
        <v/>
      </c>
      <c r="BA8" s="93" t="str">
        <f t="shared" ref="BA8:BA71" si="48">IF($R$2&gt;37,IF(FM8="","",FM8),"")</f>
        <v/>
      </c>
      <c r="BB8" s="93" t="str">
        <f t="shared" ref="BB8:BB71" si="49">IF($R$2&gt;38,IF(FP8="","",FP8),"")</f>
        <v/>
      </c>
      <c r="BC8" s="93" t="str">
        <f t="shared" ref="BC8:BC71" si="50">IF($R$2&gt;39,IF(FS8="","",FS8),"")</f>
        <v/>
      </c>
      <c r="BD8" s="93" t="str">
        <f t="shared" ref="BD8:BD71" si="51">IF($R$2&gt;40,IF(FV8="","",FV8),"")</f>
        <v/>
      </c>
      <c r="BE8" s="13">
        <v>44550</v>
      </c>
      <c r="BF8" s="74" t="e">
        <f t="shared" si="26"/>
        <v>#VALUE!</v>
      </c>
      <c r="BG8" s="36" t="e">
        <f t="shared" si="27"/>
        <v>#VALUE!</v>
      </c>
      <c r="BH8" s="225"/>
      <c r="BI8" s="75" t="str">
        <f t="shared" ref="BI8:BI71" si="52">IF(BJ8="","",_xlfn.DAYS(BJ8,$P$2))</f>
        <v/>
      </c>
      <c r="BJ8" s="37" t="str">
        <f t="shared" ref="BJ8:BJ71" si="53">IF(BH8="","",BH8+($F8*365))</f>
        <v/>
      </c>
      <c r="BK8" s="13"/>
      <c r="BL8" s="74" t="str">
        <f t="shared" ref="BL8:BL71" si="54">IF(BM8="","",_xlfn.DAYS(BM8,$P$2))</f>
        <v/>
      </c>
      <c r="BM8" s="36" t="str">
        <f t="shared" ref="BM8:BM71" si="55">IF(BK8="","",BK8+($F8*365))</f>
        <v/>
      </c>
      <c r="BN8" s="225"/>
      <c r="BO8" s="75" t="str">
        <f t="shared" ref="BO8:BO71" si="56">IF(BP8="","",_xlfn.DAYS(BP8,$P$2))</f>
        <v/>
      </c>
      <c r="BP8" s="37" t="str">
        <f t="shared" ref="BP8:BP71" si="57">IF(BN8="","",BN8+($F8*365))</f>
        <v/>
      </c>
      <c r="BQ8" s="13"/>
      <c r="BR8" s="74" t="str">
        <f t="shared" ref="BR8:BR71" si="58">IF(BS8="","",_xlfn.DAYS(BS8,$P$2))</f>
        <v/>
      </c>
      <c r="BS8" s="36" t="str">
        <f t="shared" ref="BS8:BS71" si="59">IF(BQ8="","",BQ8+($F8*365))</f>
        <v/>
      </c>
      <c r="BT8" s="225"/>
      <c r="BU8" s="75" t="str">
        <f t="shared" ref="BU8:BU71" si="60">IF(BV8="","",_xlfn.DAYS(BV8,$P$2))</f>
        <v/>
      </c>
      <c r="BV8" s="37" t="str">
        <f t="shared" ref="BV8:BV71" si="61">IF(BT8="","",BT8+($F8*365))</f>
        <v/>
      </c>
      <c r="BW8" s="13"/>
      <c r="BX8" s="74" t="str">
        <f t="shared" ref="BX8:BX71" si="62">IF(BY8="","",_xlfn.DAYS(BY8,$P$2))</f>
        <v/>
      </c>
      <c r="BY8" s="36" t="str">
        <f t="shared" ref="BY8:BY71" si="63">IF(BW8="","",BW8+($F8*365))</f>
        <v/>
      </c>
      <c r="BZ8" s="225"/>
      <c r="CA8" s="75" t="str">
        <f t="shared" ref="CA8:CA71" si="64">IF(CB8="","",_xlfn.DAYS(CB8,$P$2))</f>
        <v/>
      </c>
      <c r="CB8" s="37" t="str">
        <f t="shared" ref="CB8:CB71" si="65">IF(BZ8="","",BZ8+($F8*365))</f>
        <v/>
      </c>
      <c r="CC8" s="13"/>
      <c r="CD8" s="74" t="str">
        <f t="shared" ref="CD8:CD71" si="66">IF(CE8="","",_xlfn.DAYS(CE8,$P$2))</f>
        <v/>
      </c>
      <c r="CE8" s="36" t="str">
        <f t="shared" ref="CE8:CE71" si="67">IF(CC8="","",CC8+($F8*365))</f>
        <v/>
      </c>
      <c r="CF8" s="225"/>
      <c r="CG8" s="115" t="str">
        <f t="shared" ref="CG8:CG71" si="68">IF(CH8="","",_xlfn.DAYS(CH8,$P$2))</f>
        <v/>
      </c>
      <c r="CH8" s="225" t="str">
        <f t="shared" ref="CH8:CH71" si="69">IF(CF8="","",CF8+($F8*365))</f>
        <v/>
      </c>
      <c r="CI8" s="13"/>
      <c r="CJ8" s="5" t="str">
        <f t="shared" ref="CJ8:CJ71" si="70">IF(CK8="","",_xlfn.DAYS(CK8,$P$2))</f>
        <v/>
      </c>
      <c r="CK8" s="224" t="str">
        <f t="shared" ref="CK8:CK71" si="71">IF(CI8="","",CI8+($F8*365))</f>
        <v/>
      </c>
      <c r="CL8" s="225"/>
      <c r="CM8" s="115" t="str">
        <f t="shared" ref="CM8:CM71" si="72">IF(CN8="","",_xlfn.DAYS(CN8,$P$2))</f>
        <v/>
      </c>
      <c r="CN8" s="225" t="str">
        <f t="shared" ref="CN8:CN71" si="73">IF(CL8="","",CL8+($F8*365))</f>
        <v/>
      </c>
      <c r="CO8" s="13"/>
      <c r="CP8" s="5" t="str">
        <f t="shared" ref="CP8:CP71" si="74">IF(CQ8="","",_xlfn.DAYS(CQ8,$P$2))</f>
        <v/>
      </c>
      <c r="CQ8" s="224" t="str">
        <f t="shared" ref="CQ8:CQ71" si="75">IF(CO8="","",CO8+($F8*365))</f>
        <v/>
      </c>
      <c r="CR8" s="225"/>
      <c r="CS8" s="115" t="str">
        <f t="shared" ref="CS8:CS71" si="76">IF(CT8="","",_xlfn.DAYS(CT8,$P$2))</f>
        <v/>
      </c>
      <c r="CT8" s="225" t="str">
        <f t="shared" ref="CT8:CT71" si="77">IF(CR8="","",CR8+($F8*365))</f>
        <v/>
      </c>
      <c r="CU8" s="13"/>
      <c r="CV8" s="5" t="str">
        <f t="shared" ref="CV8:CV71" si="78">IF(CW8="","",_xlfn.DAYS(CW8,$P$2))</f>
        <v/>
      </c>
      <c r="CW8" s="224" t="str">
        <f t="shared" ref="CW8:CW71" si="79">IF(CU8="","",CU8+($F8*365))</f>
        <v/>
      </c>
      <c r="CX8" s="225"/>
      <c r="CY8" s="115" t="str">
        <f t="shared" ref="CY8:CY71" si="80">IF(CZ8="","",_xlfn.DAYS(CZ8,$P$2))</f>
        <v/>
      </c>
      <c r="CZ8" s="225" t="str">
        <f t="shared" ref="CZ8:CZ71" si="81">IF(CX8="","",CX8+($F8*365))</f>
        <v/>
      </c>
      <c r="DA8" s="13"/>
      <c r="DB8" s="5" t="str">
        <f t="shared" ref="DB8:DB71" si="82">IF(DC8="","",_xlfn.DAYS(DC8,$P$2))</f>
        <v/>
      </c>
      <c r="DC8" s="224" t="str">
        <f t="shared" ref="DC8:DC71" si="83">IF(DA8="","",DA8+($F8*365))</f>
        <v/>
      </c>
      <c r="DD8" s="225"/>
      <c r="DE8" s="115" t="str">
        <f t="shared" ref="DE8:DE71" si="84">IF(DF8="","",_xlfn.DAYS(DF8,$P$2))</f>
        <v/>
      </c>
      <c r="DF8" s="225" t="str">
        <f t="shared" ref="DF8:DF71" si="85">IF(DD8="","",DD8+($F8*365))</f>
        <v/>
      </c>
      <c r="DG8" s="224"/>
      <c r="DH8" s="5" t="str">
        <f t="shared" ref="DH8:DH71" si="86">IF(DI8="","",_xlfn.DAYS(DI8,$P$2))</f>
        <v/>
      </c>
      <c r="DI8" s="224" t="str">
        <f t="shared" ref="DI8:DI71" si="87">IF(DG8="","",DG8+($F8*365))</f>
        <v/>
      </c>
      <c r="DJ8" s="225"/>
      <c r="DK8" s="115" t="str">
        <f t="shared" ref="DK8:DK71" si="88">IF(DL8="","",_xlfn.DAYS(DL8,$P$2))</f>
        <v/>
      </c>
      <c r="DL8" s="225" t="str">
        <f t="shared" ref="DL8:DL71" si="89">IF(DJ8="","",DJ8+($F8*365))</f>
        <v/>
      </c>
      <c r="DM8" s="224"/>
      <c r="DN8" s="5" t="str">
        <f t="shared" ref="DN8:DN71" si="90">IF(DO8="","",_xlfn.DAYS(DO8,$P$2))</f>
        <v/>
      </c>
      <c r="DO8" s="224" t="str">
        <f t="shared" ref="DO8:DO71" si="91">IF(DM8="","",DM8+($F8*365))</f>
        <v/>
      </c>
      <c r="DP8" s="225"/>
      <c r="DQ8" s="115" t="str">
        <f t="shared" ref="DQ8:DQ71" si="92">IF(DR8="","",_xlfn.DAYS(DR8,$P$2))</f>
        <v/>
      </c>
      <c r="DR8" s="225" t="str">
        <f t="shared" ref="DR8:DR71" si="93">IF(DP8="","",DP8+($F8*365))</f>
        <v/>
      </c>
      <c r="DS8" s="224"/>
      <c r="DT8" s="5" t="str">
        <f t="shared" ref="DT8:DT71" si="94">IF(DU8="","",_xlfn.DAYS(DU8,$P$2))</f>
        <v/>
      </c>
      <c r="DU8" s="224" t="str">
        <f t="shared" ref="DU8:DU71" si="95">IF(DS8="","",DS8+($F8*365))</f>
        <v/>
      </c>
      <c r="DV8" s="225"/>
      <c r="DW8" s="115" t="str">
        <f t="shared" ref="DW8:DW71" si="96">IF(DX8="","",_xlfn.DAYS(DX8,$P$2))</f>
        <v/>
      </c>
      <c r="DX8" s="225" t="str">
        <f t="shared" ref="DX8:DX71" si="97">IF(DV8="","",DV8+($F8*365))</f>
        <v/>
      </c>
      <c r="DY8" s="224"/>
      <c r="DZ8" s="5" t="str">
        <f t="shared" ref="DZ8:DZ71" si="98">IF(EA8="","",_xlfn.DAYS(EA8,$P$2))</f>
        <v/>
      </c>
      <c r="EA8" s="224" t="str">
        <f t="shared" ref="EA8:EA71" si="99">IF(DY8="","",DY8+($F8*365))</f>
        <v/>
      </c>
      <c r="EB8" s="225"/>
      <c r="EC8" s="115" t="str">
        <f t="shared" ref="EC8:EC71" si="100">IF(ED8="","",_xlfn.DAYS(ED8,$P$2))</f>
        <v/>
      </c>
      <c r="ED8" s="225" t="str">
        <f t="shared" ref="ED8:ED71" si="101">IF(EB8="","",EB8+($F8*365))</f>
        <v/>
      </c>
      <c r="EE8" s="224"/>
      <c r="EF8" s="5" t="str">
        <f t="shared" ref="EF8:EF71" si="102">IF(EG8="","",_xlfn.DAYS(EG8,$P$2))</f>
        <v/>
      </c>
      <c r="EG8" s="224" t="str">
        <f t="shared" ref="EG8:EG71" si="103">IF(EE8="","",EE8+($F8*365))</f>
        <v/>
      </c>
      <c r="EH8" s="225"/>
      <c r="EI8" s="115" t="str">
        <f t="shared" ref="EI8:EI71" si="104">IF(EJ8="","",_xlfn.DAYS(EJ8,$P$2))</f>
        <v/>
      </c>
      <c r="EJ8" s="225" t="str">
        <f t="shared" ref="EJ8:EJ71" si="105">IF(EH8="","",EH8+($F8*365))</f>
        <v/>
      </c>
      <c r="EK8" s="224"/>
      <c r="EL8" s="5" t="str">
        <f t="shared" ref="EL8:EL71" si="106">IF(EM8="","",_xlfn.DAYS(EM8,$P$2))</f>
        <v/>
      </c>
      <c r="EM8" s="224" t="str">
        <f t="shared" ref="EM8:EM71" si="107">IF(EK8="","",EK8+($F8*365))</f>
        <v/>
      </c>
      <c r="EN8" s="225"/>
      <c r="EO8" s="115" t="str">
        <f t="shared" ref="EO8:EO71" si="108">IF(EP8="","",_xlfn.DAYS(EP8,$P$2))</f>
        <v/>
      </c>
      <c r="EP8" s="225" t="str">
        <f t="shared" ref="EP8:EP71" si="109">IF(EN8="","",EN8+($F8*365))</f>
        <v/>
      </c>
      <c r="EQ8" s="224"/>
      <c r="ER8" s="5" t="str">
        <f t="shared" ref="ER8:ER71" si="110">IF(ES8="","",_xlfn.DAYS(ES8,$P$2))</f>
        <v/>
      </c>
      <c r="ES8" s="224" t="str">
        <f t="shared" ref="ES8:ES71" si="111">IF(EQ8="","",EQ8+($F8*365))</f>
        <v/>
      </c>
      <c r="ET8" s="225"/>
      <c r="EU8" s="115" t="str">
        <f t="shared" ref="EU8:EU71" si="112">IF(EV8="","",_xlfn.DAYS(EV8,$P$2))</f>
        <v/>
      </c>
      <c r="EV8" s="225" t="str">
        <f t="shared" ref="EV8:EV71" si="113">IF(ET8="","",ET8+($F8*365))</f>
        <v/>
      </c>
      <c r="EW8" s="224"/>
      <c r="EX8" s="5" t="str">
        <f t="shared" ref="EX8:EX71" si="114">IF(EY8="","",_xlfn.DAYS(EY8,$P$2))</f>
        <v/>
      </c>
      <c r="EY8" s="224" t="str">
        <f t="shared" ref="EY8:EY71" si="115">IF(EW8="","",EW8+($F8*365))</f>
        <v/>
      </c>
      <c r="EZ8" s="225"/>
      <c r="FA8" s="115" t="str">
        <f t="shared" ref="FA8:FA71" si="116">IF(FB8="","",_xlfn.DAYS(FB8,$P$2))</f>
        <v/>
      </c>
      <c r="FB8" s="225" t="str">
        <f t="shared" ref="FB8:FB71" si="117">IF(EZ8="","",EZ8+($F8*365))</f>
        <v/>
      </c>
      <c r="FC8" s="224"/>
      <c r="FD8" s="5" t="str">
        <f t="shared" ref="FD8:FD71" si="118">IF(FE8="","",_xlfn.DAYS(FE8,$P$2))</f>
        <v/>
      </c>
      <c r="FE8" s="224" t="str">
        <f t="shared" ref="FE8:FE71" si="119">IF(FC8="","",FC8+($F8*365))</f>
        <v/>
      </c>
      <c r="FF8" s="225"/>
      <c r="FG8" s="115" t="str">
        <f t="shared" ref="FG8:FG71" si="120">IF(FH8="","",_xlfn.DAYS(FH8,$P$2))</f>
        <v/>
      </c>
      <c r="FH8" s="225" t="str">
        <f t="shared" ref="FH8:FH71" si="121">IF(FF8="","",FF8+($F8*365))</f>
        <v/>
      </c>
      <c r="FI8" s="224"/>
      <c r="FJ8" s="5" t="str">
        <f t="shared" ref="FJ8:FJ71" si="122">IF(FK8="","",_xlfn.DAYS(FK8,$P$2))</f>
        <v/>
      </c>
      <c r="FK8" s="224" t="str">
        <f t="shared" ref="FK8:FK71" si="123">IF(FI8="","",FI8+($F8*365))</f>
        <v/>
      </c>
      <c r="FL8" s="225"/>
      <c r="FM8" s="115" t="str">
        <f t="shared" ref="FM8:FM71" si="124">IF(FN8="","",_xlfn.DAYS(FN8,$P$2))</f>
        <v/>
      </c>
      <c r="FN8" s="225" t="str">
        <f t="shared" ref="FN8:FN71" si="125">IF(FL8="","",FL8+($F8*365))</f>
        <v/>
      </c>
      <c r="FO8" s="224"/>
      <c r="FP8" s="5" t="str">
        <f t="shared" ref="FP8:FP71" si="126">IF(FQ8="","",_xlfn.DAYS(FQ8,$P$2))</f>
        <v/>
      </c>
      <c r="FQ8" s="224" t="str">
        <f t="shared" ref="FQ8:FQ71" si="127">IF(FO8 = "", "",FO8+($F8*365))</f>
        <v/>
      </c>
      <c r="FR8" s="225"/>
      <c r="FS8" s="115" t="str">
        <f t="shared" ref="FS8:FS71" si="128">IF(FT8="","",_xlfn.DAYS(FT8,$P$2))</f>
        <v/>
      </c>
      <c r="FT8" s="225" t="str">
        <f t="shared" ref="FT8:FT71" si="129">IF(FR8="","",FR8+($F8*365))</f>
        <v/>
      </c>
      <c r="FU8" s="253" t="s">
        <v>344</v>
      </c>
      <c r="FV8" s="253"/>
      <c r="FW8" s="253"/>
      <c r="FX8" s="253"/>
      <c r="FY8" s="253"/>
    </row>
    <row r="9" spans="1:182" ht="14.45" customHeight="1" x14ac:dyDescent="0.25">
      <c r="A9" s="2">
        <f t="shared" ca="1" si="0"/>
        <v>1</v>
      </c>
      <c r="B9" s="2" t="s">
        <v>292</v>
      </c>
      <c r="C9" s="82"/>
      <c r="D9" s="110">
        <v>100</v>
      </c>
      <c r="E9" s="90"/>
      <c r="F9" s="2">
        <v>1</v>
      </c>
      <c r="G9" s="76" t="s">
        <v>293</v>
      </c>
      <c r="H9" s="114" t="str">
        <f t="shared" ca="1" si="1"/>
        <v/>
      </c>
      <c r="I9" s="114" t="str">
        <f t="shared" ca="1" si="2"/>
        <v/>
      </c>
      <c r="J9" s="114" t="str">
        <f t="shared" ca="1" si="3"/>
        <v/>
      </c>
      <c r="K9" s="114" t="str">
        <f t="shared" ca="1" si="4"/>
        <v/>
      </c>
      <c r="L9" s="114" t="str">
        <f t="shared" ca="1" si="5"/>
        <v/>
      </c>
      <c r="M9" s="114" t="str">
        <f t="shared" ca="1" si="6"/>
        <v/>
      </c>
      <c r="N9" s="114" t="str">
        <f t="shared" ca="1" si="7"/>
        <v/>
      </c>
      <c r="O9" s="114">
        <f t="shared" ca="1" si="8"/>
        <v>1</v>
      </c>
      <c r="P9" s="93">
        <f t="shared" ca="1" si="9"/>
        <v>-216</v>
      </c>
      <c r="Q9" s="93" t="str">
        <f t="shared" si="10"/>
        <v/>
      </c>
      <c r="R9" s="93" t="str">
        <f t="shared" si="11"/>
        <v/>
      </c>
      <c r="S9" s="93" t="str">
        <f t="shared" si="12"/>
        <v/>
      </c>
      <c r="T9" s="93" t="str">
        <f t="shared" si="13"/>
        <v/>
      </c>
      <c r="U9" s="93" t="str">
        <f t="shared" si="14"/>
        <v/>
      </c>
      <c r="V9" s="93" t="str">
        <f t="shared" si="15"/>
        <v/>
      </c>
      <c r="W9" s="93" t="str">
        <f t="shared" si="16"/>
        <v/>
      </c>
      <c r="X9" s="93" t="str">
        <f t="shared" si="17"/>
        <v/>
      </c>
      <c r="Y9" s="93" t="str">
        <f t="shared" si="18"/>
        <v/>
      </c>
      <c r="Z9" s="93" t="str">
        <f t="shared" si="19"/>
        <v/>
      </c>
      <c r="AA9" s="93" t="str">
        <f t="shared" si="20"/>
        <v/>
      </c>
      <c r="AB9" s="93" t="str">
        <f t="shared" si="21"/>
        <v/>
      </c>
      <c r="AC9" s="93" t="str">
        <f t="shared" si="22"/>
        <v/>
      </c>
      <c r="AD9" s="93" t="str">
        <f t="shared" si="23"/>
        <v/>
      </c>
      <c r="AE9" s="93" t="str">
        <f t="shared" si="24"/>
        <v/>
      </c>
      <c r="AF9" s="93" t="str">
        <f t="shared" si="25"/>
        <v/>
      </c>
      <c r="AG9" s="93" t="str">
        <f t="shared" si="28"/>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13">
        <v>45350</v>
      </c>
      <c r="BF9" s="74">
        <f t="shared" ca="1" si="26"/>
        <v>-216</v>
      </c>
      <c r="BG9" s="36">
        <f t="shared" si="27"/>
        <v>45715</v>
      </c>
      <c r="BH9" s="225"/>
      <c r="BI9" s="75" t="str">
        <f t="shared" si="52"/>
        <v/>
      </c>
      <c r="BJ9" s="37" t="str">
        <f t="shared" si="53"/>
        <v/>
      </c>
      <c r="BK9" s="13"/>
      <c r="BL9" s="74" t="str">
        <f t="shared" si="54"/>
        <v/>
      </c>
      <c r="BM9" s="36" t="str">
        <f t="shared" si="55"/>
        <v/>
      </c>
      <c r="BN9" s="225"/>
      <c r="BO9" s="75" t="str">
        <f t="shared" si="56"/>
        <v/>
      </c>
      <c r="BP9" s="37" t="str">
        <f t="shared" si="57"/>
        <v/>
      </c>
      <c r="BQ9" s="13"/>
      <c r="BR9" s="74" t="str">
        <f t="shared" si="58"/>
        <v/>
      </c>
      <c r="BS9" s="36" t="str">
        <f t="shared" si="59"/>
        <v/>
      </c>
      <c r="BT9" s="225"/>
      <c r="BU9" s="75" t="str">
        <f t="shared" si="60"/>
        <v/>
      </c>
      <c r="BV9" s="37" t="str">
        <f t="shared" si="61"/>
        <v/>
      </c>
      <c r="BW9" s="13"/>
      <c r="BX9" s="74" t="str">
        <f t="shared" si="62"/>
        <v/>
      </c>
      <c r="BY9" s="36" t="str">
        <f t="shared" si="63"/>
        <v/>
      </c>
      <c r="BZ9" s="225"/>
      <c r="CA9" s="75" t="str">
        <f t="shared" si="64"/>
        <v/>
      </c>
      <c r="CB9" s="37" t="str">
        <f t="shared" si="65"/>
        <v/>
      </c>
      <c r="CC9" s="13"/>
      <c r="CD9" s="74" t="str">
        <f t="shared" si="66"/>
        <v/>
      </c>
      <c r="CE9" s="36" t="str">
        <f t="shared" si="67"/>
        <v/>
      </c>
      <c r="CF9" s="225"/>
      <c r="CG9" s="115" t="str">
        <f t="shared" si="68"/>
        <v/>
      </c>
      <c r="CH9" s="225" t="str">
        <f t="shared" si="69"/>
        <v/>
      </c>
      <c r="CI9" s="13"/>
      <c r="CJ9" s="5" t="str">
        <f t="shared" si="70"/>
        <v/>
      </c>
      <c r="CK9" s="224" t="str">
        <f t="shared" si="71"/>
        <v/>
      </c>
      <c r="CL9" s="225"/>
      <c r="CM9" s="115" t="str">
        <f t="shared" si="72"/>
        <v/>
      </c>
      <c r="CN9" s="225" t="str">
        <f t="shared" si="73"/>
        <v/>
      </c>
      <c r="CO9" s="13"/>
      <c r="CP9" s="5" t="str">
        <f t="shared" si="74"/>
        <v/>
      </c>
      <c r="CQ9" s="224" t="str">
        <f t="shared" si="75"/>
        <v/>
      </c>
      <c r="CR9" s="225"/>
      <c r="CS9" s="115" t="str">
        <f t="shared" si="76"/>
        <v/>
      </c>
      <c r="CT9" s="225" t="str">
        <f t="shared" si="77"/>
        <v/>
      </c>
      <c r="CU9" s="13"/>
      <c r="CV9" s="5" t="str">
        <f t="shared" si="78"/>
        <v/>
      </c>
      <c r="CW9" s="224" t="str">
        <f t="shared" si="79"/>
        <v/>
      </c>
      <c r="CX9" s="225"/>
      <c r="CY9" s="115" t="str">
        <f t="shared" si="80"/>
        <v/>
      </c>
      <c r="CZ9" s="225" t="str">
        <f t="shared" si="81"/>
        <v/>
      </c>
      <c r="DA9" s="13"/>
      <c r="DB9" s="5" t="str">
        <f t="shared" si="82"/>
        <v/>
      </c>
      <c r="DC9" s="224" t="str">
        <f t="shared" si="83"/>
        <v/>
      </c>
      <c r="DD9" s="225"/>
      <c r="DE9" s="115" t="str">
        <f t="shared" si="84"/>
        <v/>
      </c>
      <c r="DF9" s="225" t="str">
        <f t="shared" si="85"/>
        <v/>
      </c>
      <c r="DG9" s="224"/>
      <c r="DH9" s="5" t="str">
        <f t="shared" si="86"/>
        <v/>
      </c>
      <c r="DI9" s="224" t="str">
        <f t="shared" si="87"/>
        <v/>
      </c>
      <c r="DJ9" s="225"/>
      <c r="DK9" s="115" t="str">
        <f t="shared" si="88"/>
        <v/>
      </c>
      <c r="DL9" s="225" t="str">
        <f t="shared" si="89"/>
        <v/>
      </c>
      <c r="DM9" s="224"/>
      <c r="DN9" s="5" t="str">
        <f t="shared" si="90"/>
        <v/>
      </c>
      <c r="DO9" s="224" t="str">
        <f t="shared" si="91"/>
        <v/>
      </c>
      <c r="DP9" s="225"/>
      <c r="DQ9" s="115" t="str">
        <f t="shared" si="92"/>
        <v/>
      </c>
      <c r="DR9" s="225" t="str">
        <f t="shared" si="93"/>
        <v/>
      </c>
      <c r="DS9" s="224"/>
      <c r="DT9" s="5" t="str">
        <f t="shared" si="94"/>
        <v/>
      </c>
      <c r="DU9" s="224" t="str">
        <f t="shared" si="95"/>
        <v/>
      </c>
      <c r="DV9" s="225"/>
      <c r="DW9" s="115" t="str">
        <f t="shared" si="96"/>
        <v/>
      </c>
      <c r="DX9" s="225" t="str">
        <f t="shared" si="97"/>
        <v/>
      </c>
      <c r="DY9" s="224"/>
      <c r="DZ9" s="5" t="str">
        <f t="shared" si="98"/>
        <v/>
      </c>
      <c r="EA9" s="224" t="str">
        <f t="shared" si="99"/>
        <v/>
      </c>
      <c r="EB9" s="225"/>
      <c r="EC9" s="115" t="str">
        <f t="shared" si="100"/>
        <v/>
      </c>
      <c r="ED9" s="225" t="str">
        <f t="shared" si="101"/>
        <v/>
      </c>
      <c r="EE9" s="224"/>
      <c r="EF9" s="5" t="str">
        <f t="shared" si="102"/>
        <v/>
      </c>
      <c r="EG9" s="224" t="str">
        <f t="shared" si="103"/>
        <v/>
      </c>
      <c r="EH9" s="225"/>
      <c r="EI9" s="115" t="str">
        <f t="shared" si="104"/>
        <v/>
      </c>
      <c r="EJ9" s="225" t="str">
        <f t="shared" si="105"/>
        <v/>
      </c>
      <c r="EK9" s="224"/>
      <c r="EL9" s="5" t="str">
        <f t="shared" si="106"/>
        <v/>
      </c>
      <c r="EM9" s="224" t="str">
        <f t="shared" si="107"/>
        <v/>
      </c>
      <c r="EN9" s="225"/>
      <c r="EO9" s="115" t="str">
        <f t="shared" si="108"/>
        <v/>
      </c>
      <c r="EP9" s="225" t="str">
        <f t="shared" si="109"/>
        <v/>
      </c>
      <c r="EQ9" s="224"/>
      <c r="ER9" s="5" t="str">
        <f t="shared" si="110"/>
        <v/>
      </c>
      <c r="ES9" s="224" t="str">
        <f t="shared" si="111"/>
        <v/>
      </c>
      <c r="ET9" s="225"/>
      <c r="EU9" s="115" t="str">
        <f t="shared" si="112"/>
        <v/>
      </c>
      <c r="EV9" s="225" t="str">
        <f t="shared" si="113"/>
        <v/>
      </c>
      <c r="EW9" s="224"/>
      <c r="EX9" s="5" t="str">
        <f t="shared" si="114"/>
        <v/>
      </c>
      <c r="EY9" s="224" t="str">
        <f t="shared" si="115"/>
        <v/>
      </c>
      <c r="EZ9" s="225"/>
      <c r="FA9" s="115" t="str">
        <f t="shared" si="116"/>
        <v/>
      </c>
      <c r="FB9" s="225" t="str">
        <f t="shared" si="117"/>
        <v/>
      </c>
      <c r="FC9" s="224"/>
      <c r="FD9" s="5" t="str">
        <f t="shared" si="118"/>
        <v/>
      </c>
      <c r="FE9" s="224" t="str">
        <f t="shared" si="119"/>
        <v/>
      </c>
      <c r="FF9" s="225"/>
      <c r="FG9" s="115" t="str">
        <f t="shared" si="120"/>
        <v/>
      </c>
      <c r="FH9" s="225" t="str">
        <f t="shared" si="121"/>
        <v/>
      </c>
      <c r="FI9" s="224"/>
      <c r="FJ9" s="5" t="str">
        <f t="shared" si="122"/>
        <v/>
      </c>
      <c r="FK9" s="224" t="str">
        <f t="shared" si="123"/>
        <v/>
      </c>
      <c r="FL9" s="225"/>
      <c r="FM9" s="115" t="str">
        <f t="shared" si="124"/>
        <v/>
      </c>
      <c r="FN9" s="225" t="str">
        <f t="shared" si="125"/>
        <v/>
      </c>
      <c r="FO9" s="224"/>
      <c r="FP9" s="5" t="str">
        <f t="shared" si="126"/>
        <v/>
      </c>
      <c r="FQ9" s="224" t="str">
        <f t="shared" si="127"/>
        <v/>
      </c>
      <c r="FR9" s="225"/>
      <c r="FS9" s="115" t="str">
        <f t="shared" si="128"/>
        <v/>
      </c>
      <c r="FT9" s="225" t="str">
        <f t="shared" si="129"/>
        <v/>
      </c>
      <c r="FU9" s="261" t="s">
        <v>345</v>
      </c>
      <c r="FV9" s="262"/>
      <c r="FW9" s="262"/>
      <c r="FX9" s="262"/>
      <c r="FY9" s="263"/>
      <c r="FZ9" s="3"/>
    </row>
    <row r="10" spans="1:182" s="14" customFormat="1" ht="14.45" customHeight="1" x14ac:dyDescent="0.25">
      <c r="A10" s="2">
        <f t="shared" ca="1" si="0"/>
        <v>1</v>
      </c>
      <c r="B10" s="2" t="s">
        <v>295</v>
      </c>
      <c r="C10" s="82"/>
      <c r="D10" s="110">
        <v>1</v>
      </c>
      <c r="E10" s="90"/>
      <c r="F10" s="2">
        <v>1</v>
      </c>
      <c r="G10" s="76" t="s">
        <v>297</v>
      </c>
      <c r="H10" s="113" t="str">
        <f t="shared" ca="1" si="1"/>
        <v/>
      </c>
      <c r="I10" s="114" t="str">
        <f t="shared" ca="1" si="2"/>
        <v/>
      </c>
      <c r="J10" s="114" t="str">
        <f t="shared" ca="1" si="3"/>
        <v/>
      </c>
      <c r="K10" s="114" t="str">
        <f t="shared" ca="1" si="4"/>
        <v/>
      </c>
      <c r="L10" s="114" t="str">
        <f t="shared" ca="1" si="5"/>
        <v/>
      </c>
      <c r="M10" s="114" t="str">
        <f t="shared" ca="1" si="6"/>
        <v/>
      </c>
      <c r="N10" s="114" t="str">
        <f t="shared" ca="1" si="7"/>
        <v/>
      </c>
      <c r="O10" s="114">
        <f t="shared" ca="1" si="8"/>
        <v>1</v>
      </c>
      <c r="P10" s="93">
        <f t="shared" ca="1" si="9"/>
        <v>-216</v>
      </c>
      <c r="Q10" s="93" t="str">
        <f t="shared" si="10"/>
        <v/>
      </c>
      <c r="R10" s="93" t="str">
        <f t="shared" si="11"/>
        <v/>
      </c>
      <c r="S10" s="93" t="str">
        <f t="shared" si="12"/>
        <v/>
      </c>
      <c r="T10" s="93" t="str">
        <f t="shared" si="13"/>
        <v/>
      </c>
      <c r="U10" s="93" t="str">
        <f t="shared" si="14"/>
        <v/>
      </c>
      <c r="V10" s="93" t="str">
        <f t="shared" si="15"/>
        <v/>
      </c>
      <c r="W10" s="93" t="str">
        <f t="shared" si="16"/>
        <v/>
      </c>
      <c r="X10" s="93" t="str">
        <f t="shared" si="17"/>
        <v/>
      </c>
      <c r="Y10" s="93" t="str">
        <f t="shared" si="18"/>
        <v/>
      </c>
      <c r="Z10" s="93" t="str">
        <f t="shared" si="19"/>
        <v/>
      </c>
      <c r="AA10" s="93" t="str">
        <f t="shared" si="20"/>
        <v/>
      </c>
      <c r="AB10" s="93" t="str">
        <f t="shared" si="21"/>
        <v/>
      </c>
      <c r="AC10" s="93" t="str">
        <f t="shared" si="22"/>
        <v/>
      </c>
      <c r="AD10" s="93" t="str">
        <f t="shared" si="23"/>
        <v/>
      </c>
      <c r="AE10" s="93" t="str">
        <f t="shared" si="24"/>
        <v/>
      </c>
      <c r="AF10" s="93" t="str">
        <f t="shared" si="25"/>
        <v/>
      </c>
      <c r="AG10" s="93" t="str">
        <f t="shared" si="28"/>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13">
        <v>45350</v>
      </c>
      <c r="BF10" s="74">
        <f t="shared" ca="1" si="26"/>
        <v>-216</v>
      </c>
      <c r="BG10" s="36">
        <f t="shared" si="27"/>
        <v>45715</v>
      </c>
      <c r="BH10" s="225"/>
      <c r="BI10" s="75" t="str">
        <f t="shared" si="52"/>
        <v/>
      </c>
      <c r="BJ10" s="37" t="str">
        <f t="shared" si="53"/>
        <v/>
      </c>
      <c r="BK10" s="13"/>
      <c r="BL10" s="74" t="str">
        <f t="shared" si="54"/>
        <v/>
      </c>
      <c r="BM10" s="36" t="str">
        <f t="shared" si="55"/>
        <v/>
      </c>
      <c r="BN10" s="225"/>
      <c r="BO10" s="75" t="str">
        <f t="shared" si="56"/>
        <v/>
      </c>
      <c r="BP10" s="37" t="str">
        <f t="shared" si="57"/>
        <v/>
      </c>
      <c r="BQ10" s="13"/>
      <c r="BR10" s="74" t="str">
        <f t="shared" si="58"/>
        <v/>
      </c>
      <c r="BS10" s="36" t="str">
        <f t="shared" si="59"/>
        <v/>
      </c>
      <c r="BT10" s="225"/>
      <c r="BU10" s="75" t="str">
        <f t="shared" si="60"/>
        <v/>
      </c>
      <c r="BV10" s="37" t="str">
        <f t="shared" si="61"/>
        <v/>
      </c>
      <c r="BW10" s="13"/>
      <c r="BX10" s="74" t="str">
        <f t="shared" si="62"/>
        <v/>
      </c>
      <c r="BY10" s="36" t="str">
        <f t="shared" si="63"/>
        <v/>
      </c>
      <c r="BZ10" s="225"/>
      <c r="CA10" s="75" t="str">
        <f t="shared" si="64"/>
        <v/>
      </c>
      <c r="CB10" s="37" t="str">
        <f t="shared" si="65"/>
        <v/>
      </c>
      <c r="CC10" s="13"/>
      <c r="CD10" s="74" t="str">
        <f t="shared" si="66"/>
        <v/>
      </c>
      <c r="CE10" s="36" t="str">
        <f t="shared" si="67"/>
        <v/>
      </c>
      <c r="CF10" s="225"/>
      <c r="CG10" s="115" t="str">
        <f t="shared" si="68"/>
        <v/>
      </c>
      <c r="CH10" s="225" t="str">
        <f t="shared" si="69"/>
        <v/>
      </c>
      <c r="CI10" s="13"/>
      <c r="CJ10" s="5" t="str">
        <f t="shared" si="70"/>
        <v/>
      </c>
      <c r="CK10" s="224" t="str">
        <f t="shared" si="71"/>
        <v/>
      </c>
      <c r="CL10" s="225"/>
      <c r="CM10" s="115" t="str">
        <f t="shared" si="72"/>
        <v/>
      </c>
      <c r="CN10" s="225" t="str">
        <f t="shared" si="73"/>
        <v/>
      </c>
      <c r="CO10" s="13"/>
      <c r="CP10" s="5" t="str">
        <f t="shared" si="74"/>
        <v/>
      </c>
      <c r="CQ10" s="224" t="str">
        <f t="shared" si="75"/>
        <v/>
      </c>
      <c r="CR10" s="225"/>
      <c r="CS10" s="115" t="str">
        <f t="shared" si="76"/>
        <v/>
      </c>
      <c r="CT10" s="225" t="str">
        <f t="shared" si="77"/>
        <v/>
      </c>
      <c r="CU10" s="13"/>
      <c r="CV10" s="5" t="str">
        <f t="shared" si="78"/>
        <v/>
      </c>
      <c r="CW10" s="224" t="str">
        <f t="shared" si="79"/>
        <v/>
      </c>
      <c r="CX10" s="225"/>
      <c r="CY10" s="115" t="str">
        <f t="shared" si="80"/>
        <v/>
      </c>
      <c r="CZ10" s="225" t="str">
        <f t="shared" si="81"/>
        <v/>
      </c>
      <c r="DA10" s="13"/>
      <c r="DB10" s="5" t="str">
        <f t="shared" si="82"/>
        <v/>
      </c>
      <c r="DC10" s="224" t="str">
        <f t="shared" si="83"/>
        <v/>
      </c>
      <c r="DD10" s="225"/>
      <c r="DE10" s="115" t="str">
        <f t="shared" si="84"/>
        <v/>
      </c>
      <c r="DF10" s="225" t="str">
        <f t="shared" si="85"/>
        <v/>
      </c>
      <c r="DG10" s="224"/>
      <c r="DH10" s="5" t="str">
        <f t="shared" si="86"/>
        <v/>
      </c>
      <c r="DI10" s="224" t="str">
        <f t="shared" si="87"/>
        <v/>
      </c>
      <c r="DJ10" s="225"/>
      <c r="DK10" s="115" t="str">
        <f t="shared" si="88"/>
        <v/>
      </c>
      <c r="DL10" s="225" t="str">
        <f t="shared" si="89"/>
        <v/>
      </c>
      <c r="DM10" s="224"/>
      <c r="DN10" s="5" t="str">
        <f t="shared" si="90"/>
        <v/>
      </c>
      <c r="DO10" s="224" t="str">
        <f t="shared" si="91"/>
        <v/>
      </c>
      <c r="DP10" s="225"/>
      <c r="DQ10" s="115" t="str">
        <f t="shared" si="92"/>
        <v/>
      </c>
      <c r="DR10" s="225" t="str">
        <f t="shared" si="93"/>
        <v/>
      </c>
      <c r="DS10" s="224"/>
      <c r="DT10" s="5" t="str">
        <f t="shared" si="94"/>
        <v/>
      </c>
      <c r="DU10" s="224" t="str">
        <f t="shared" si="95"/>
        <v/>
      </c>
      <c r="DV10" s="225"/>
      <c r="DW10" s="115" t="str">
        <f t="shared" si="96"/>
        <v/>
      </c>
      <c r="DX10" s="225" t="str">
        <f t="shared" si="97"/>
        <v/>
      </c>
      <c r="DY10" s="224"/>
      <c r="DZ10" s="5" t="str">
        <f t="shared" si="98"/>
        <v/>
      </c>
      <c r="EA10" s="224" t="str">
        <f t="shared" si="99"/>
        <v/>
      </c>
      <c r="EB10" s="225"/>
      <c r="EC10" s="115" t="str">
        <f t="shared" si="100"/>
        <v/>
      </c>
      <c r="ED10" s="225" t="str">
        <f t="shared" si="101"/>
        <v/>
      </c>
      <c r="EE10" s="224"/>
      <c r="EF10" s="5" t="str">
        <f t="shared" si="102"/>
        <v/>
      </c>
      <c r="EG10" s="224" t="str">
        <f t="shared" si="103"/>
        <v/>
      </c>
      <c r="EH10" s="225"/>
      <c r="EI10" s="115" t="str">
        <f t="shared" si="104"/>
        <v/>
      </c>
      <c r="EJ10" s="225" t="str">
        <f t="shared" si="105"/>
        <v/>
      </c>
      <c r="EK10" s="224"/>
      <c r="EL10" s="5" t="str">
        <f t="shared" si="106"/>
        <v/>
      </c>
      <c r="EM10" s="224" t="str">
        <f t="shared" si="107"/>
        <v/>
      </c>
      <c r="EN10" s="225"/>
      <c r="EO10" s="115" t="str">
        <f t="shared" si="108"/>
        <v/>
      </c>
      <c r="EP10" s="225" t="str">
        <f t="shared" si="109"/>
        <v/>
      </c>
      <c r="EQ10" s="224"/>
      <c r="ER10" s="5" t="str">
        <f t="shared" si="110"/>
        <v/>
      </c>
      <c r="ES10" s="224" t="str">
        <f t="shared" si="111"/>
        <v/>
      </c>
      <c r="ET10" s="225"/>
      <c r="EU10" s="115" t="str">
        <f t="shared" si="112"/>
        <v/>
      </c>
      <c r="EV10" s="225" t="str">
        <f t="shared" si="113"/>
        <v/>
      </c>
      <c r="EW10" s="224"/>
      <c r="EX10" s="5" t="str">
        <f t="shared" si="114"/>
        <v/>
      </c>
      <c r="EY10" s="224" t="str">
        <f t="shared" si="115"/>
        <v/>
      </c>
      <c r="EZ10" s="225"/>
      <c r="FA10" s="115" t="str">
        <f t="shared" si="116"/>
        <v/>
      </c>
      <c r="FB10" s="225" t="str">
        <f t="shared" si="117"/>
        <v/>
      </c>
      <c r="FC10" s="224"/>
      <c r="FD10" s="5" t="str">
        <f t="shared" si="118"/>
        <v/>
      </c>
      <c r="FE10" s="224" t="str">
        <f t="shared" si="119"/>
        <v/>
      </c>
      <c r="FF10" s="225"/>
      <c r="FG10" s="115" t="str">
        <f t="shared" si="120"/>
        <v/>
      </c>
      <c r="FH10" s="225" t="str">
        <f t="shared" si="121"/>
        <v/>
      </c>
      <c r="FI10" s="224"/>
      <c r="FJ10" s="5" t="str">
        <f t="shared" si="122"/>
        <v/>
      </c>
      <c r="FK10" s="224" t="str">
        <f t="shared" si="123"/>
        <v/>
      </c>
      <c r="FL10" s="225"/>
      <c r="FM10" s="115" t="str">
        <f t="shared" si="124"/>
        <v/>
      </c>
      <c r="FN10" s="225" t="str">
        <f t="shared" si="125"/>
        <v/>
      </c>
      <c r="FO10" s="224"/>
      <c r="FP10" s="5" t="str">
        <f t="shared" si="126"/>
        <v/>
      </c>
      <c r="FQ10" s="224" t="str">
        <f t="shared" si="127"/>
        <v/>
      </c>
      <c r="FR10" s="225"/>
      <c r="FS10" s="115" t="str">
        <f t="shared" si="128"/>
        <v/>
      </c>
      <c r="FT10" s="225" t="str">
        <f t="shared" si="129"/>
        <v/>
      </c>
      <c r="FU10" s="261" t="s">
        <v>345</v>
      </c>
      <c r="FV10" s="262"/>
      <c r="FW10" s="262"/>
      <c r="FX10" s="262"/>
      <c r="FY10" s="263"/>
    </row>
    <row r="11" spans="1:182" s="14" customFormat="1" ht="14.45" customHeight="1" x14ac:dyDescent="0.25">
      <c r="A11" s="2">
        <f t="shared" ca="1" si="0"/>
        <v>1</v>
      </c>
      <c r="B11" s="2" t="s">
        <v>298</v>
      </c>
      <c r="C11" s="82"/>
      <c r="D11" s="110">
        <v>1</v>
      </c>
      <c r="E11" s="90" t="s">
        <v>245</v>
      </c>
      <c r="F11" s="2">
        <v>1</v>
      </c>
      <c r="G11" s="76" t="s">
        <v>323</v>
      </c>
      <c r="H11" s="114" t="str">
        <f t="shared" ca="1" si="1"/>
        <v/>
      </c>
      <c r="I11" s="114" t="str">
        <f t="shared" ca="1" si="2"/>
        <v/>
      </c>
      <c r="J11" s="114" t="str">
        <f t="shared" ca="1" si="3"/>
        <v/>
      </c>
      <c r="K11" s="114" t="str">
        <f t="shared" ca="1" si="4"/>
        <v/>
      </c>
      <c r="L11" s="114" t="str">
        <f t="shared" ca="1" si="5"/>
        <v/>
      </c>
      <c r="M11" s="114" t="str">
        <f t="shared" ca="1" si="6"/>
        <v/>
      </c>
      <c r="N11" s="114" t="str">
        <f t="shared" ca="1" si="7"/>
        <v/>
      </c>
      <c r="O11" s="114">
        <f t="shared" ca="1" si="8"/>
        <v>1</v>
      </c>
      <c r="P11" s="93">
        <f t="shared" ca="1" si="9"/>
        <v>-223</v>
      </c>
      <c r="Q11" s="93" t="str">
        <f t="shared" si="10"/>
        <v/>
      </c>
      <c r="R11" s="93" t="str">
        <f t="shared" si="11"/>
        <v/>
      </c>
      <c r="S11" s="93" t="str">
        <f t="shared" si="12"/>
        <v/>
      </c>
      <c r="T11" s="93" t="str">
        <f t="shared" si="13"/>
        <v/>
      </c>
      <c r="U11" s="93" t="str">
        <f t="shared" si="14"/>
        <v/>
      </c>
      <c r="V11" s="93" t="str">
        <f t="shared" si="15"/>
        <v/>
      </c>
      <c r="W11" s="93" t="str">
        <f t="shared" si="16"/>
        <v/>
      </c>
      <c r="X11" s="93" t="str">
        <f t="shared" si="17"/>
        <v/>
      </c>
      <c r="Y11" s="93" t="str">
        <f t="shared" si="18"/>
        <v/>
      </c>
      <c r="Z11" s="93" t="str">
        <f t="shared" si="19"/>
        <v/>
      </c>
      <c r="AA11" s="93" t="str">
        <f t="shared" si="20"/>
        <v/>
      </c>
      <c r="AB11" s="93" t="str">
        <f t="shared" si="21"/>
        <v/>
      </c>
      <c r="AC11" s="93" t="str">
        <f t="shared" si="22"/>
        <v/>
      </c>
      <c r="AD11" s="93" t="str">
        <f t="shared" si="23"/>
        <v/>
      </c>
      <c r="AE11" s="93" t="str">
        <f t="shared" si="24"/>
        <v/>
      </c>
      <c r="AF11" s="93" t="str">
        <f t="shared" si="25"/>
        <v/>
      </c>
      <c r="AG11" s="93" t="str">
        <f t="shared" si="28"/>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13">
        <v>45343</v>
      </c>
      <c r="BF11" s="74">
        <f t="shared" ca="1" si="26"/>
        <v>-223</v>
      </c>
      <c r="BG11" s="36">
        <f t="shared" si="27"/>
        <v>45708</v>
      </c>
      <c r="BH11" s="225"/>
      <c r="BI11" s="75" t="str">
        <f t="shared" si="52"/>
        <v/>
      </c>
      <c r="BJ11" s="37" t="str">
        <f t="shared" si="53"/>
        <v/>
      </c>
      <c r="BK11" s="13"/>
      <c r="BL11" s="74" t="str">
        <f t="shared" si="54"/>
        <v/>
      </c>
      <c r="BM11" s="36" t="str">
        <f t="shared" si="55"/>
        <v/>
      </c>
      <c r="BN11" s="225"/>
      <c r="BO11" s="75" t="str">
        <f t="shared" si="56"/>
        <v/>
      </c>
      <c r="BP11" s="37" t="str">
        <f t="shared" si="57"/>
        <v/>
      </c>
      <c r="BQ11" s="13"/>
      <c r="BR11" s="74" t="str">
        <f t="shared" si="58"/>
        <v/>
      </c>
      <c r="BS11" s="36" t="str">
        <f t="shared" si="59"/>
        <v/>
      </c>
      <c r="BT11" s="225"/>
      <c r="BU11" s="75" t="str">
        <f t="shared" si="60"/>
        <v/>
      </c>
      <c r="BV11" s="37" t="str">
        <f t="shared" si="61"/>
        <v/>
      </c>
      <c r="BW11" s="13"/>
      <c r="BX11" s="74" t="str">
        <f t="shared" si="62"/>
        <v/>
      </c>
      <c r="BY11" s="36" t="str">
        <f t="shared" si="63"/>
        <v/>
      </c>
      <c r="BZ11" s="225"/>
      <c r="CA11" s="75" t="str">
        <f t="shared" si="64"/>
        <v/>
      </c>
      <c r="CB11" s="37" t="str">
        <f t="shared" si="65"/>
        <v/>
      </c>
      <c r="CC11" s="13"/>
      <c r="CD11" s="74" t="str">
        <f t="shared" si="66"/>
        <v/>
      </c>
      <c r="CE11" s="36" t="str">
        <f t="shared" si="67"/>
        <v/>
      </c>
      <c r="CF11" s="225"/>
      <c r="CG11" s="115" t="str">
        <f t="shared" si="68"/>
        <v/>
      </c>
      <c r="CH11" s="225" t="str">
        <f t="shared" si="69"/>
        <v/>
      </c>
      <c r="CI11" s="13"/>
      <c r="CJ11" s="5" t="str">
        <f t="shared" si="70"/>
        <v/>
      </c>
      <c r="CK11" s="224" t="str">
        <f t="shared" si="71"/>
        <v/>
      </c>
      <c r="CL11" s="225"/>
      <c r="CM11" s="115" t="str">
        <f t="shared" si="72"/>
        <v/>
      </c>
      <c r="CN11" s="225" t="str">
        <f t="shared" si="73"/>
        <v/>
      </c>
      <c r="CO11" s="13"/>
      <c r="CP11" s="5" t="str">
        <f t="shared" si="74"/>
        <v/>
      </c>
      <c r="CQ11" s="224" t="str">
        <f t="shared" si="75"/>
        <v/>
      </c>
      <c r="CR11" s="225"/>
      <c r="CS11" s="115" t="str">
        <f t="shared" si="76"/>
        <v/>
      </c>
      <c r="CT11" s="225" t="str">
        <f t="shared" si="77"/>
        <v/>
      </c>
      <c r="CU11" s="13"/>
      <c r="CV11" s="5" t="str">
        <f t="shared" si="78"/>
        <v/>
      </c>
      <c r="CW11" s="224" t="str">
        <f t="shared" si="79"/>
        <v/>
      </c>
      <c r="CX11" s="225"/>
      <c r="CY11" s="115" t="str">
        <f t="shared" si="80"/>
        <v/>
      </c>
      <c r="CZ11" s="225" t="str">
        <f t="shared" si="81"/>
        <v/>
      </c>
      <c r="DA11" s="13"/>
      <c r="DB11" s="5" t="str">
        <f t="shared" si="82"/>
        <v/>
      </c>
      <c r="DC11" s="224" t="str">
        <f t="shared" si="83"/>
        <v/>
      </c>
      <c r="DD11" s="225"/>
      <c r="DE11" s="115" t="str">
        <f t="shared" si="84"/>
        <v/>
      </c>
      <c r="DF11" s="225" t="str">
        <f t="shared" si="85"/>
        <v/>
      </c>
      <c r="DG11" s="224"/>
      <c r="DH11" s="5" t="str">
        <f t="shared" si="86"/>
        <v/>
      </c>
      <c r="DI11" s="224" t="str">
        <f t="shared" si="87"/>
        <v/>
      </c>
      <c r="DJ11" s="225"/>
      <c r="DK11" s="115" t="str">
        <f t="shared" si="88"/>
        <v/>
      </c>
      <c r="DL11" s="225" t="str">
        <f t="shared" si="89"/>
        <v/>
      </c>
      <c r="DM11" s="224"/>
      <c r="DN11" s="5" t="str">
        <f t="shared" si="90"/>
        <v/>
      </c>
      <c r="DO11" s="224" t="str">
        <f t="shared" si="91"/>
        <v/>
      </c>
      <c r="DP11" s="225"/>
      <c r="DQ11" s="115" t="str">
        <f t="shared" si="92"/>
        <v/>
      </c>
      <c r="DR11" s="225" t="str">
        <f t="shared" si="93"/>
        <v/>
      </c>
      <c r="DS11" s="224"/>
      <c r="DT11" s="5" t="str">
        <f t="shared" si="94"/>
        <v/>
      </c>
      <c r="DU11" s="224" t="str">
        <f t="shared" si="95"/>
        <v/>
      </c>
      <c r="DV11" s="225"/>
      <c r="DW11" s="115" t="str">
        <f t="shared" si="96"/>
        <v/>
      </c>
      <c r="DX11" s="225" t="str">
        <f t="shared" si="97"/>
        <v/>
      </c>
      <c r="DY11" s="224"/>
      <c r="DZ11" s="5" t="str">
        <f t="shared" si="98"/>
        <v/>
      </c>
      <c r="EA11" s="224" t="str">
        <f t="shared" si="99"/>
        <v/>
      </c>
      <c r="EB11" s="225"/>
      <c r="EC11" s="115" t="str">
        <f t="shared" si="100"/>
        <v/>
      </c>
      <c r="ED11" s="225" t="str">
        <f t="shared" si="101"/>
        <v/>
      </c>
      <c r="EE11" s="224"/>
      <c r="EF11" s="5" t="str">
        <f t="shared" si="102"/>
        <v/>
      </c>
      <c r="EG11" s="224" t="str">
        <f t="shared" si="103"/>
        <v/>
      </c>
      <c r="EH11" s="225"/>
      <c r="EI11" s="115" t="str">
        <f t="shared" si="104"/>
        <v/>
      </c>
      <c r="EJ11" s="225" t="str">
        <f t="shared" si="105"/>
        <v/>
      </c>
      <c r="EK11" s="224"/>
      <c r="EL11" s="5" t="str">
        <f t="shared" si="106"/>
        <v/>
      </c>
      <c r="EM11" s="224" t="str">
        <f t="shared" si="107"/>
        <v/>
      </c>
      <c r="EN11" s="225"/>
      <c r="EO11" s="115" t="str">
        <f t="shared" si="108"/>
        <v/>
      </c>
      <c r="EP11" s="225" t="str">
        <f t="shared" si="109"/>
        <v/>
      </c>
      <c r="EQ11" s="224"/>
      <c r="ER11" s="5" t="str">
        <f t="shared" si="110"/>
        <v/>
      </c>
      <c r="ES11" s="224" t="str">
        <f t="shared" si="111"/>
        <v/>
      </c>
      <c r="ET11" s="225"/>
      <c r="EU11" s="115" t="str">
        <f t="shared" si="112"/>
        <v/>
      </c>
      <c r="EV11" s="225" t="str">
        <f t="shared" si="113"/>
        <v/>
      </c>
      <c r="EW11" s="224"/>
      <c r="EX11" s="5" t="str">
        <f t="shared" si="114"/>
        <v/>
      </c>
      <c r="EY11" s="224" t="str">
        <f t="shared" si="115"/>
        <v/>
      </c>
      <c r="EZ11" s="225"/>
      <c r="FA11" s="115" t="str">
        <f t="shared" si="116"/>
        <v/>
      </c>
      <c r="FB11" s="225" t="str">
        <f t="shared" si="117"/>
        <v/>
      </c>
      <c r="FC11" s="224"/>
      <c r="FD11" s="5" t="str">
        <f t="shared" si="118"/>
        <v/>
      </c>
      <c r="FE11" s="224" t="str">
        <f t="shared" si="119"/>
        <v/>
      </c>
      <c r="FF11" s="225"/>
      <c r="FG11" s="115" t="str">
        <f t="shared" si="120"/>
        <v/>
      </c>
      <c r="FH11" s="225" t="str">
        <f t="shared" si="121"/>
        <v/>
      </c>
      <c r="FI11" s="224"/>
      <c r="FJ11" s="5" t="str">
        <f t="shared" si="122"/>
        <v/>
      </c>
      <c r="FK11" s="224" t="str">
        <f t="shared" si="123"/>
        <v/>
      </c>
      <c r="FL11" s="225"/>
      <c r="FM11" s="115" t="str">
        <f t="shared" si="124"/>
        <v/>
      </c>
      <c r="FN11" s="225" t="str">
        <f t="shared" si="125"/>
        <v/>
      </c>
      <c r="FO11" s="224"/>
      <c r="FP11" s="5" t="str">
        <f t="shared" si="126"/>
        <v/>
      </c>
      <c r="FQ11" s="224" t="str">
        <f t="shared" si="127"/>
        <v/>
      </c>
      <c r="FR11" s="225"/>
      <c r="FS11" s="115" t="str">
        <f t="shared" si="128"/>
        <v/>
      </c>
      <c r="FT11" s="225" t="str">
        <f t="shared" si="129"/>
        <v/>
      </c>
      <c r="FU11" s="253"/>
      <c r="FV11" s="253"/>
      <c r="FW11" s="253"/>
      <c r="FX11" s="253"/>
      <c r="FY11" s="253"/>
    </row>
    <row r="12" spans="1:182" x14ac:dyDescent="0.25">
      <c r="A12" s="2" t="str">
        <f t="shared" si="0"/>
        <v/>
      </c>
      <c r="B12" s="2"/>
      <c r="C12" s="82"/>
      <c r="D12" s="110"/>
      <c r="E12" s="90" t="s">
        <v>307</v>
      </c>
      <c r="F12" s="2"/>
      <c r="G12" s="76"/>
      <c r="H12" s="114" t="str">
        <f t="shared" si="1"/>
        <v/>
      </c>
      <c r="I12" s="114" t="str">
        <f t="shared" si="2"/>
        <v/>
      </c>
      <c r="J12" s="114" t="str">
        <f t="shared" si="3"/>
        <v/>
      </c>
      <c r="K12" s="114" t="str">
        <f t="shared" si="4"/>
        <v/>
      </c>
      <c r="L12" s="114" t="str">
        <f t="shared" si="5"/>
        <v/>
      </c>
      <c r="M12" s="114" t="str">
        <f t="shared" si="6"/>
        <v/>
      </c>
      <c r="N12" s="114" t="str">
        <f t="shared" si="7"/>
        <v/>
      </c>
      <c r="O12" s="114" t="str">
        <f t="shared" si="8"/>
        <v/>
      </c>
      <c r="P12" s="93" t="str">
        <f t="shared" si="9"/>
        <v/>
      </c>
      <c r="Q12" s="93" t="str">
        <f t="shared" si="10"/>
        <v/>
      </c>
      <c r="R12" s="93" t="str">
        <f t="shared" si="11"/>
        <v/>
      </c>
      <c r="S12" s="93" t="str">
        <f t="shared" si="12"/>
        <v/>
      </c>
      <c r="T12" s="93" t="str">
        <f t="shared" si="13"/>
        <v/>
      </c>
      <c r="U12" s="93" t="str">
        <f t="shared" si="14"/>
        <v/>
      </c>
      <c r="V12" s="93" t="str">
        <f t="shared" si="15"/>
        <v/>
      </c>
      <c r="W12" s="93" t="str">
        <f t="shared" si="16"/>
        <v/>
      </c>
      <c r="X12" s="93" t="str">
        <f t="shared" si="17"/>
        <v/>
      </c>
      <c r="Y12" s="93" t="str">
        <f t="shared" si="18"/>
        <v/>
      </c>
      <c r="Z12" s="93" t="str">
        <f t="shared" si="19"/>
        <v/>
      </c>
      <c r="AA12" s="93" t="str">
        <f t="shared" si="20"/>
        <v/>
      </c>
      <c r="AB12" s="93" t="str">
        <f t="shared" si="21"/>
        <v/>
      </c>
      <c r="AC12" s="93" t="str">
        <f t="shared" si="22"/>
        <v/>
      </c>
      <c r="AD12" s="93" t="str">
        <f t="shared" si="23"/>
        <v/>
      </c>
      <c r="AE12" s="93" t="str">
        <f t="shared" si="24"/>
        <v/>
      </c>
      <c r="AF12" s="93" t="str">
        <f t="shared" si="25"/>
        <v/>
      </c>
      <c r="AG12" s="93" t="str">
        <f t="shared" si="28"/>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13"/>
      <c r="BF12" s="74" t="str">
        <f>IF(BG12="","",_xlfn.DAYS(BG12,$P$2))</f>
        <v/>
      </c>
      <c r="BG12" s="36" t="str">
        <f>IF(BE12="","",BE12+($F12*365))</f>
        <v/>
      </c>
      <c r="BH12" s="225"/>
      <c r="BI12" s="75" t="str">
        <f t="shared" si="52"/>
        <v/>
      </c>
      <c r="BJ12" s="37" t="str">
        <f t="shared" si="53"/>
        <v/>
      </c>
      <c r="BK12" s="13"/>
      <c r="BL12" s="74" t="str">
        <f t="shared" si="54"/>
        <v/>
      </c>
      <c r="BM12" s="36" t="str">
        <f t="shared" si="55"/>
        <v/>
      </c>
      <c r="BN12" s="225"/>
      <c r="BO12" s="75" t="str">
        <f t="shared" si="56"/>
        <v/>
      </c>
      <c r="BP12" s="37" t="str">
        <f t="shared" si="57"/>
        <v/>
      </c>
      <c r="BQ12" s="13"/>
      <c r="BR12" s="74" t="str">
        <f t="shared" si="58"/>
        <v/>
      </c>
      <c r="BS12" s="36" t="str">
        <f t="shared" si="59"/>
        <v/>
      </c>
      <c r="BT12" s="225"/>
      <c r="BU12" s="75" t="str">
        <f t="shared" si="60"/>
        <v/>
      </c>
      <c r="BV12" s="37" t="str">
        <f t="shared" si="61"/>
        <v/>
      </c>
      <c r="BW12" s="13"/>
      <c r="BX12" s="74" t="str">
        <f t="shared" si="62"/>
        <v/>
      </c>
      <c r="BY12" s="36" t="str">
        <f t="shared" si="63"/>
        <v/>
      </c>
      <c r="BZ12" s="225"/>
      <c r="CA12" s="75" t="str">
        <f t="shared" si="64"/>
        <v/>
      </c>
      <c r="CB12" s="37" t="str">
        <f t="shared" si="65"/>
        <v/>
      </c>
      <c r="CC12" s="13"/>
      <c r="CD12" s="74" t="str">
        <f t="shared" si="66"/>
        <v/>
      </c>
      <c r="CE12" s="36" t="str">
        <f t="shared" si="67"/>
        <v/>
      </c>
      <c r="CF12" s="225"/>
      <c r="CG12" s="115" t="str">
        <f t="shared" si="68"/>
        <v/>
      </c>
      <c r="CH12" s="225" t="str">
        <f t="shared" si="69"/>
        <v/>
      </c>
      <c r="CI12" s="13"/>
      <c r="CJ12" s="5" t="str">
        <f t="shared" si="70"/>
        <v/>
      </c>
      <c r="CK12" s="224" t="str">
        <f t="shared" si="71"/>
        <v/>
      </c>
      <c r="CL12" s="225"/>
      <c r="CM12" s="115" t="str">
        <f t="shared" si="72"/>
        <v/>
      </c>
      <c r="CN12" s="225" t="str">
        <f t="shared" si="73"/>
        <v/>
      </c>
      <c r="CO12" s="13"/>
      <c r="CP12" s="5" t="str">
        <f t="shared" si="74"/>
        <v/>
      </c>
      <c r="CQ12" s="224" t="str">
        <f t="shared" si="75"/>
        <v/>
      </c>
      <c r="CR12" s="225"/>
      <c r="CS12" s="115" t="str">
        <f t="shared" si="76"/>
        <v/>
      </c>
      <c r="CT12" s="225" t="str">
        <f t="shared" si="77"/>
        <v/>
      </c>
      <c r="CU12" s="13"/>
      <c r="CV12" s="5" t="str">
        <f t="shared" si="78"/>
        <v/>
      </c>
      <c r="CW12" s="224" t="str">
        <f t="shared" si="79"/>
        <v/>
      </c>
      <c r="CX12" s="225"/>
      <c r="CY12" s="115" t="str">
        <f t="shared" si="80"/>
        <v/>
      </c>
      <c r="CZ12" s="225" t="str">
        <f t="shared" si="81"/>
        <v/>
      </c>
      <c r="DA12" s="13"/>
      <c r="DB12" s="5" t="str">
        <f t="shared" si="82"/>
        <v/>
      </c>
      <c r="DC12" s="224" t="str">
        <f t="shared" si="83"/>
        <v/>
      </c>
      <c r="DD12" s="225"/>
      <c r="DE12" s="115" t="str">
        <f t="shared" si="84"/>
        <v/>
      </c>
      <c r="DF12" s="225" t="str">
        <f t="shared" si="85"/>
        <v/>
      </c>
      <c r="DG12" s="224"/>
      <c r="DH12" s="5" t="str">
        <f t="shared" si="86"/>
        <v/>
      </c>
      <c r="DI12" s="224" t="str">
        <f t="shared" si="87"/>
        <v/>
      </c>
      <c r="DJ12" s="225"/>
      <c r="DK12" s="115" t="str">
        <f t="shared" si="88"/>
        <v/>
      </c>
      <c r="DL12" s="225" t="str">
        <f t="shared" si="89"/>
        <v/>
      </c>
      <c r="DM12" s="224"/>
      <c r="DN12" s="5" t="str">
        <f t="shared" si="90"/>
        <v/>
      </c>
      <c r="DO12" s="224" t="str">
        <f t="shared" si="91"/>
        <v/>
      </c>
      <c r="DP12" s="225"/>
      <c r="DQ12" s="115" t="str">
        <f t="shared" si="92"/>
        <v/>
      </c>
      <c r="DR12" s="225" t="str">
        <f t="shared" si="93"/>
        <v/>
      </c>
      <c r="DS12" s="224"/>
      <c r="DT12" s="5" t="str">
        <f t="shared" si="94"/>
        <v/>
      </c>
      <c r="DU12" s="224" t="str">
        <f t="shared" si="95"/>
        <v/>
      </c>
      <c r="DV12" s="225"/>
      <c r="DW12" s="115" t="str">
        <f t="shared" si="96"/>
        <v/>
      </c>
      <c r="DX12" s="225" t="str">
        <f t="shared" si="97"/>
        <v/>
      </c>
      <c r="DY12" s="224"/>
      <c r="DZ12" s="5" t="str">
        <f t="shared" si="98"/>
        <v/>
      </c>
      <c r="EA12" s="224" t="str">
        <f t="shared" si="99"/>
        <v/>
      </c>
      <c r="EB12" s="225"/>
      <c r="EC12" s="115" t="str">
        <f t="shared" si="100"/>
        <v/>
      </c>
      <c r="ED12" s="225" t="str">
        <f t="shared" si="101"/>
        <v/>
      </c>
      <c r="EE12" s="224"/>
      <c r="EF12" s="5" t="str">
        <f t="shared" si="102"/>
        <v/>
      </c>
      <c r="EG12" s="224" t="str">
        <f t="shared" si="103"/>
        <v/>
      </c>
      <c r="EH12" s="225"/>
      <c r="EI12" s="115" t="str">
        <f t="shared" si="104"/>
        <v/>
      </c>
      <c r="EJ12" s="225" t="str">
        <f t="shared" si="105"/>
        <v/>
      </c>
      <c r="EK12" s="224"/>
      <c r="EL12" s="5" t="str">
        <f t="shared" si="106"/>
        <v/>
      </c>
      <c r="EM12" s="224" t="str">
        <f t="shared" si="107"/>
        <v/>
      </c>
      <c r="EN12" s="225"/>
      <c r="EO12" s="115" t="str">
        <f t="shared" si="108"/>
        <v/>
      </c>
      <c r="EP12" s="225" t="str">
        <f t="shared" si="109"/>
        <v/>
      </c>
      <c r="EQ12" s="224"/>
      <c r="ER12" s="5" t="str">
        <f t="shared" si="110"/>
        <v/>
      </c>
      <c r="ES12" s="224" t="str">
        <f t="shared" si="111"/>
        <v/>
      </c>
      <c r="ET12" s="225"/>
      <c r="EU12" s="115" t="str">
        <f t="shared" si="112"/>
        <v/>
      </c>
      <c r="EV12" s="225" t="str">
        <f t="shared" si="113"/>
        <v/>
      </c>
      <c r="EW12" s="224"/>
      <c r="EX12" s="5" t="str">
        <f t="shared" si="114"/>
        <v/>
      </c>
      <c r="EY12" s="224" t="str">
        <f t="shared" si="115"/>
        <v/>
      </c>
      <c r="EZ12" s="225"/>
      <c r="FA12" s="115" t="str">
        <f t="shared" si="116"/>
        <v/>
      </c>
      <c r="FB12" s="225" t="str">
        <f t="shared" si="117"/>
        <v/>
      </c>
      <c r="FC12" s="224"/>
      <c r="FD12" s="5" t="str">
        <f t="shared" si="118"/>
        <v/>
      </c>
      <c r="FE12" s="224" t="str">
        <f t="shared" si="119"/>
        <v/>
      </c>
      <c r="FF12" s="225"/>
      <c r="FG12" s="115" t="str">
        <f t="shared" si="120"/>
        <v/>
      </c>
      <c r="FH12" s="225" t="str">
        <f t="shared" si="121"/>
        <v/>
      </c>
      <c r="FI12" s="224"/>
      <c r="FJ12" s="5" t="str">
        <f t="shared" si="122"/>
        <v/>
      </c>
      <c r="FK12" s="224" t="str">
        <f t="shared" si="123"/>
        <v/>
      </c>
      <c r="FL12" s="225"/>
      <c r="FM12" s="115" t="str">
        <f t="shared" si="124"/>
        <v/>
      </c>
      <c r="FN12" s="225" t="str">
        <f t="shared" si="125"/>
        <v/>
      </c>
      <c r="FO12" s="224"/>
      <c r="FP12" s="5" t="str">
        <f t="shared" si="126"/>
        <v/>
      </c>
      <c r="FQ12" s="224" t="str">
        <f t="shared" si="127"/>
        <v/>
      </c>
      <c r="FR12" s="225"/>
      <c r="FS12" s="115" t="str">
        <f t="shared" si="128"/>
        <v/>
      </c>
      <c r="FT12" s="225" t="str">
        <f t="shared" si="129"/>
        <v/>
      </c>
      <c r="FU12" s="253"/>
      <c r="FV12" s="253"/>
      <c r="FW12" s="253"/>
      <c r="FX12" s="253"/>
      <c r="FY12" s="253"/>
      <c r="FZ12" s="3"/>
    </row>
    <row r="13" spans="1:182" ht="14.45" customHeight="1" x14ac:dyDescent="0.25">
      <c r="A13" s="2" t="str">
        <f t="shared" si="0"/>
        <v/>
      </c>
      <c r="B13" s="2" t="s">
        <v>80</v>
      </c>
      <c r="C13" s="82"/>
      <c r="D13" s="109"/>
      <c r="E13" s="89" t="s">
        <v>161</v>
      </c>
      <c r="F13" s="2">
        <v>1</v>
      </c>
      <c r="G13" s="76" t="s">
        <v>230</v>
      </c>
      <c r="H13" s="114" t="str">
        <f t="shared" si="1"/>
        <v/>
      </c>
      <c r="I13" s="114" t="str">
        <f t="shared" si="2"/>
        <v/>
      </c>
      <c r="J13" s="114" t="str">
        <f t="shared" si="3"/>
        <v/>
      </c>
      <c r="K13" s="114" t="str">
        <f t="shared" si="4"/>
        <v/>
      </c>
      <c r="L13" s="114" t="str">
        <f t="shared" si="5"/>
        <v/>
      </c>
      <c r="M13" s="114" t="str">
        <f t="shared" si="6"/>
        <v/>
      </c>
      <c r="N13" s="114" t="str">
        <f t="shared" si="7"/>
        <v/>
      </c>
      <c r="O13" s="114" t="str">
        <f t="shared" si="8"/>
        <v/>
      </c>
      <c r="P13" s="93" t="e">
        <f t="shared" si="9"/>
        <v>#VALUE!</v>
      </c>
      <c r="Q13" s="93" t="str">
        <f t="shared" si="10"/>
        <v/>
      </c>
      <c r="R13" s="93" t="str">
        <f t="shared" si="11"/>
        <v/>
      </c>
      <c r="S13" s="93" t="str">
        <f t="shared" si="12"/>
        <v/>
      </c>
      <c r="T13" s="93" t="str">
        <f t="shared" si="13"/>
        <v/>
      </c>
      <c r="U13" s="93" t="str">
        <f t="shared" si="14"/>
        <v/>
      </c>
      <c r="V13" s="93" t="str">
        <f t="shared" si="15"/>
        <v/>
      </c>
      <c r="W13" s="93" t="str">
        <f t="shared" si="16"/>
        <v/>
      </c>
      <c r="X13" s="93" t="str">
        <f t="shared" si="17"/>
        <v/>
      </c>
      <c r="Y13" s="93" t="str">
        <f t="shared" si="18"/>
        <v/>
      </c>
      <c r="Z13" s="93" t="str">
        <f t="shared" si="19"/>
        <v/>
      </c>
      <c r="AA13" s="93" t="str">
        <f t="shared" si="20"/>
        <v/>
      </c>
      <c r="AB13" s="93" t="str">
        <f t="shared" si="21"/>
        <v/>
      </c>
      <c r="AC13" s="93" t="str">
        <f t="shared" si="22"/>
        <v/>
      </c>
      <c r="AD13" s="93" t="str">
        <f t="shared" si="23"/>
        <v/>
      </c>
      <c r="AE13" s="93" t="str">
        <f t="shared" si="24"/>
        <v/>
      </c>
      <c r="AF13" s="93" t="str">
        <f t="shared" si="25"/>
        <v/>
      </c>
      <c r="AG13" s="93" t="str">
        <f t="shared" si="28"/>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13" t="s">
        <v>55</v>
      </c>
      <c r="BF13" s="74" t="e">
        <f t="shared" ref="BF13:BF76" si="130">IF(BG13="","",_xlfn.DAYS(BG13,$P$2))</f>
        <v>#VALUE!</v>
      </c>
      <c r="BG13" s="36" t="e">
        <f t="shared" ref="BG13:BG76" si="131">IF(BE13="","",BE13+($F13*365))</f>
        <v>#VALUE!</v>
      </c>
      <c r="BH13" s="225"/>
      <c r="BI13" s="75" t="str">
        <f t="shared" si="52"/>
        <v/>
      </c>
      <c r="BJ13" s="37" t="str">
        <f t="shared" si="53"/>
        <v/>
      </c>
      <c r="BK13" s="13"/>
      <c r="BL13" s="74" t="str">
        <f t="shared" si="54"/>
        <v/>
      </c>
      <c r="BM13" s="36" t="str">
        <f t="shared" si="55"/>
        <v/>
      </c>
      <c r="BN13" s="225"/>
      <c r="BO13" s="75" t="str">
        <f t="shared" si="56"/>
        <v/>
      </c>
      <c r="BP13" s="37" t="str">
        <f t="shared" si="57"/>
        <v/>
      </c>
      <c r="BQ13" s="13"/>
      <c r="BR13" s="74" t="str">
        <f t="shared" si="58"/>
        <v/>
      </c>
      <c r="BS13" s="36" t="str">
        <f t="shared" si="59"/>
        <v/>
      </c>
      <c r="BT13" s="225"/>
      <c r="BU13" s="75" t="str">
        <f t="shared" si="60"/>
        <v/>
      </c>
      <c r="BV13" s="37" t="str">
        <f t="shared" si="61"/>
        <v/>
      </c>
      <c r="BW13" s="13"/>
      <c r="BX13" s="74" t="str">
        <f t="shared" si="62"/>
        <v/>
      </c>
      <c r="BY13" s="36" t="str">
        <f t="shared" si="63"/>
        <v/>
      </c>
      <c r="BZ13" s="225"/>
      <c r="CA13" s="75" t="str">
        <f t="shared" si="64"/>
        <v/>
      </c>
      <c r="CB13" s="37" t="str">
        <f t="shared" si="65"/>
        <v/>
      </c>
      <c r="CC13" s="13"/>
      <c r="CD13" s="74" t="str">
        <f t="shared" si="66"/>
        <v/>
      </c>
      <c r="CE13" s="36" t="str">
        <f t="shared" si="67"/>
        <v/>
      </c>
      <c r="CF13" s="225"/>
      <c r="CG13" s="115" t="str">
        <f t="shared" si="68"/>
        <v/>
      </c>
      <c r="CH13" s="225" t="str">
        <f t="shared" si="69"/>
        <v/>
      </c>
      <c r="CI13" s="13"/>
      <c r="CJ13" s="5" t="str">
        <f t="shared" si="70"/>
        <v/>
      </c>
      <c r="CK13" s="224" t="str">
        <f t="shared" si="71"/>
        <v/>
      </c>
      <c r="CL13" s="225"/>
      <c r="CM13" s="115" t="str">
        <f t="shared" si="72"/>
        <v/>
      </c>
      <c r="CN13" s="225" t="str">
        <f t="shared" si="73"/>
        <v/>
      </c>
      <c r="CO13" s="13"/>
      <c r="CP13" s="5" t="str">
        <f t="shared" si="74"/>
        <v/>
      </c>
      <c r="CQ13" s="224" t="str">
        <f t="shared" si="75"/>
        <v/>
      </c>
      <c r="CR13" s="225"/>
      <c r="CS13" s="115" t="str">
        <f t="shared" si="76"/>
        <v/>
      </c>
      <c r="CT13" s="225" t="str">
        <f t="shared" si="77"/>
        <v/>
      </c>
      <c r="CU13" s="13"/>
      <c r="CV13" s="5" t="str">
        <f t="shared" si="78"/>
        <v/>
      </c>
      <c r="CW13" s="224" t="str">
        <f t="shared" si="79"/>
        <v/>
      </c>
      <c r="CX13" s="225"/>
      <c r="CY13" s="115" t="str">
        <f t="shared" si="80"/>
        <v/>
      </c>
      <c r="CZ13" s="225" t="str">
        <f t="shared" si="81"/>
        <v/>
      </c>
      <c r="DA13" s="13"/>
      <c r="DB13" s="5" t="str">
        <f t="shared" si="82"/>
        <v/>
      </c>
      <c r="DC13" s="224" t="str">
        <f t="shared" si="83"/>
        <v/>
      </c>
      <c r="DD13" s="225"/>
      <c r="DE13" s="115" t="str">
        <f t="shared" si="84"/>
        <v/>
      </c>
      <c r="DF13" s="225" t="str">
        <f t="shared" si="85"/>
        <v/>
      </c>
      <c r="DG13" s="224"/>
      <c r="DH13" s="5" t="str">
        <f t="shared" si="86"/>
        <v/>
      </c>
      <c r="DI13" s="224" t="str">
        <f t="shared" si="87"/>
        <v/>
      </c>
      <c r="DJ13" s="225"/>
      <c r="DK13" s="115" t="str">
        <f t="shared" si="88"/>
        <v/>
      </c>
      <c r="DL13" s="225" t="str">
        <f t="shared" si="89"/>
        <v/>
      </c>
      <c r="DM13" s="224"/>
      <c r="DN13" s="5" t="str">
        <f t="shared" si="90"/>
        <v/>
      </c>
      <c r="DO13" s="224" t="str">
        <f t="shared" si="91"/>
        <v/>
      </c>
      <c r="DP13" s="225"/>
      <c r="DQ13" s="115" t="str">
        <f t="shared" si="92"/>
        <v/>
      </c>
      <c r="DR13" s="225" t="str">
        <f t="shared" si="93"/>
        <v/>
      </c>
      <c r="DS13" s="224"/>
      <c r="DT13" s="5" t="str">
        <f t="shared" si="94"/>
        <v/>
      </c>
      <c r="DU13" s="224" t="str">
        <f t="shared" si="95"/>
        <v/>
      </c>
      <c r="DV13" s="225"/>
      <c r="DW13" s="115" t="str">
        <f t="shared" si="96"/>
        <v/>
      </c>
      <c r="DX13" s="225" t="str">
        <f t="shared" si="97"/>
        <v/>
      </c>
      <c r="DY13" s="224"/>
      <c r="DZ13" s="5" t="str">
        <f t="shared" si="98"/>
        <v/>
      </c>
      <c r="EA13" s="224" t="str">
        <f t="shared" si="99"/>
        <v/>
      </c>
      <c r="EB13" s="225"/>
      <c r="EC13" s="115" t="str">
        <f t="shared" si="100"/>
        <v/>
      </c>
      <c r="ED13" s="225" t="str">
        <f t="shared" si="101"/>
        <v/>
      </c>
      <c r="EE13" s="224"/>
      <c r="EF13" s="5" t="str">
        <f t="shared" si="102"/>
        <v/>
      </c>
      <c r="EG13" s="224" t="str">
        <f t="shared" si="103"/>
        <v/>
      </c>
      <c r="EH13" s="225"/>
      <c r="EI13" s="115" t="str">
        <f t="shared" si="104"/>
        <v/>
      </c>
      <c r="EJ13" s="225" t="str">
        <f t="shared" si="105"/>
        <v/>
      </c>
      <c r="EK13" s="224"/>
      <c r="EL13" s="5" t="str">
        <f t="shared" si="106"/>
        <v/>
      </c>
      <c r="EM13" s="224" t="str">
        <f t="shared" si="107"/>
        <v/>
      </c>
      <c r="EN13" s="225"/>
      <c r="EO13" s="115" t="str">
        <f t="shared" si="108"/>
        <v/>
      </c>
      <c r="EP13" s="225" t="str">
        <f t="shared" si="109"/>
        <v/>
      </c>
      <c r="EQ13" s="224"/>
      <c r="ER13" s="5" t="str">
        <f t="shared" si="110"/>
        <v/>
      </c>
      <c r="ES13" s="224" t="str">
        <f t="shared" si="111"/>
        <v/>
      </c>
      <c r="ET13" s="225"/>
      <c r="EU13" s="115" t="str">
        <f t="shared" si="112"/>
        <v/>
      </c>
      <c r="EV13" s="225" t="str">
        <f t="shared" si="113"/>
        <v/>
      </c>
      <c r="EW13" s="224"/>
      <c r="EX13" s="5" t="str">
        <f t="shared" si="114"/>
        <v/>
      </c>
      <c r="EY13" s="224" t="str">
        <f t="shared" si="115"/>
        <v/>
      </c>
      <c r="EZ13" s="225"/>
      <c r="FA13" s="115" t="str">
        <f t="shared" si="116"/>
        <v/>
      </c>
      <c r="FB13" s="225" t="str">
        <f t="shared" si="117"/>
        <v/>
      </c>
      <c r="FC13" s="224"/>
      <c r="FD13" s="5" t="str">
        <f t="shared" si="118"/>
        <v/>
      </c>
      <c r="FE13" s="224" t="str">
        <f t="shared" si="119"/>
        <v/>
      </c>
      <c r="FF13" s="225"/>
      <c r="FG13" s="115" t="str">
        <f t="shared" si="120"/>
        <v/>
      </c>
      <c r="FH13" s="225" t="str">
        <f t="shared" si="121"/>
        <v/>
      </c>
      <c r="FI13" s="224"/>
      <c r="FJ13" s="5" t="str">
        <f t="shared" si="122"/>
        <v/>
      </c>
      <c r="FK13" s="224" t="str">
        <f t="shared" si="123"/>
        <v/>
      </c>
      <c r="FL13" s="225"/>
      <c r="FM13" s="115" t="str">
        <f t="shared" si="124"/>
        <v/>
      </c>
      <c r="FN13" s="225" t="str">
        <f t="shared" si="125"/>
        <v/>
      </c>
      <c r="FO13" s="224"/>
      <c r="FP13" s="5" t="str">
        <f t="shared" si="126"/>
        <v/>
      </c>
      <c r="FQ13" s="224" t="str">
        <f t="shared" si="127"/>
        <v/>
      </c>
      <c r="FR13" s="225"/>
      <c r="FS13" s="115" t="str">
        <f t="shared" si="128"/>
        <v/>
      </c>
      <c r="FT13" s="225" t="str">
        <f t="shared" si="129"/>
        <v/>
      </c>
      <c r="FU13" s="253"/>
      <c r="FV13" s="253"/>
      <c r="FW13" s="253"/>
      <c r="FX13" s="253"/>
      <c r="FY13" s="253"/>
      <c r="FZ13" s="3"/>
    </row>
    <row r="14" spans="1:182" s="14" customFormat="1" x14ac:dyDescent="0.25">
      <c r="A14" s="2">
        <f t="shared" ca="1" si="0"/>
        <v>1</v>
      </c>
      <c r="B14" s="2" t="s">
        <v>146</v>
      </c>
      <c r="C14" s="82">
        <v>750</v>
      </c>
      <c r="D14" s="110">
        <v>1</v>
      </c>
      <c r="E14" s="90"/>
      <c r="F14" s="2">
        <v>3</v>
      </c>
      <c r="G14" s="76" t="s">
        <v>346</v>
      </c>
      <c r="H14" s="114" t="str">
        <f t="shared" ca="1" si="1"/>
        <v/>
      </c>
      <c r="I14" s="114" t="str">
        <f t="shared" ca="1" si="2"/>
        <v/>
      </c>
      <c r="J14" s="114" t="str">
        <f t="shared" ca="1" si="3"/>
        <v/>
      </c>
      <c r="K14" s="114">
        <f t="shared" ca="1" si="4"/>
        <v>1</v>
      </c>
      <c r="L14" s="114" t="str">
        <f t="shared" ca="1" si="5"/>
        <v/>
      </c>
      <c r="M14" s="114" t="str">
        <f t="shared" ca="1" si="6"/>
        <v/>
      </c>
      <c r="N14" s="114" t="str">
        <f t="shared" ca="1" si="7"/>
        <v/>
      </c>
      <c r="O14" s="114" t="str">
        <f t="shared" ca="1" si="8"/>
        <v/>
      </c>
      <c r="P14" s="93">
        <f t="shared" ca="1" si="9"/>
        <v>102</v>
      </c>
      <c r="Q14" s="93" t="str">
        <f t="shared" si="10"/>
        <v/>
      </c>
      <c r="R14" s="93" t="str">
        <f t="shared" si="11"/>
        <v/>
      </c>
      <c r="S14" s="93" t="str">
        <f t="shared" si="12"/>
        <v/>
      </c>
      <c r="T14" s="93" t="str">
        <f t="shared" si="13"/>
        <v/>
      </c>
      <c r="U14" s="93" t="str">
        <f t="shared" si="14"/>
        <v/>
      </c>
      <c r="V14" s="93" t="str">
        <f t="shared" si="15"/>
        <v/>
      </c>
      <c r="W14" s="93" t="str">
        <f t="shared" si="16"/>
        <v/>
      </c>
      <c r="X14" s="93" t="str">
        <f t="shared" si="17"/>
        <v/>
      </c>
      <c r="Y14" s="93" t="str">
        <f t="shared" si="18"/>
        <v/>
      </c>
      <c r="Z14" s="93" t="str">
        <f t="shared" si="19"/>
        <v/>
      </c>
      <c r="AA14" s="93" t="str">
        <f t="shared" si="20"/>
        <v/>
      </c>
      <c r="AB14" s="93" t="str">
        <f t="shared" si="21"/>
        <v/>
      </c>
      <c r="AC14" s="93" t="str">
        <f t="shared" si="22"/>
        <v/>
      </c>
      <c r="AD14" s="93" t="str">
        <f t="shared" si="23"/>
        <v/>
      </c>
      <c r="AE14" s="93" t="str">
        <f t="shared" si="24"/>
        <v/>
      </c>
      <c r="AF14" s="93" t="str">
        <f t="shared" si="25"/>
        <v/>
      </c>
      <c r="AG14" s="93" t="str">
        <f t="shared" si="28"/>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13">
        <v>44938</v>
      </c>
      <c r="BF14" s="74">
        <f t="shared" ca="1" si="130"/>
        <v>102</v>
      </c>
      <c r="BG14" s="36">
        <f t="shared" si="131"/>
        <v>46033</v>
      </c>
      <c r="BH14" s="225"/>
      <c r="BI14" s="75" t="str">
        <f t="shared" si="52"/>
        <v/>
      </c>
      <c r="BJ14" s="37" t="str">
        <f t="shared" si="53"/>
        <v/>
      </c>
      <c r="BK14" s="13"/>
      <c r="BL14" s="74" t="str">
        <f t="shared" si="54"/>
        <v/>
      </c>
      <c r="BM14" s="36" t="str">
        <f t="shared" si="55"/>
        <v/>
      </c>
      <c r="BN14" s="225"/>
      <c r="BO14" s="75" t="str">
        <f t="shared" si="56"/>
        <v/>
      </c>
      <c r="BP14" s="37" t="str">
        <f t="shared" si="57"/>
        <v/>
      </c>
      <c r="BQ14" s="13"/>
      <c r="BR14" s="74" t="str">
        <f t="shared" si="58"/>
        <v/>
      </c>
      <c r="BS14" s="36" t="str">
        <f t="shared" si="59"/>
        <v/>
      </c>
      <c r="BT14" s="225"/>
      <c r="BU14" s="75" t="str">
        <f t="shared" si="60"/>
        <v/>
      </c>
      <c r="BV14" s="37" t="str">
        <f t="shared" si="61"/>
        <v/>
      </c>
      <c r="BW14" s="13"/>
      <c r="BX14" s="74" t="str">
        <f t="shared" si="62"/>
        <v/>
      </c>
      <c r="BY14" s="36" t="str">
        <f t="shared" si="63"/>
        <v/>
      </c>
      <c r="BZ14" s="225"/>
      <c r="CA14" s="75" t="str">
        <f t="shared" si="64"/>
        <v/>
      </c>
      <c r="CB14" s="37" t="str">
        <f t="shared" si="65"/>
        <v/>
      </c>
      <c r="CC14" s="13"/>
      <c r="CD14" s="74" t="str">
        <f t="shared" si="66"/>
        <v/>
      </c>
      <c r="CE14" s="36" t="str">
        <f t="shared" si="67"/>
        <v/>
      </c>
      <c r="CF14" s="225"/>
      <c r="CG14" s="115" t="str">
        <f t="shared" si="68"/>
        <v/>
      </c>
      <c r="CH14" s="225" t="str">
        <f t="shared" si="69"/>
        <v/>
      </c>
      <c r="CI14" s="13"/>
      <c r="CJ14" s="5" t="str">
        <f t="shared" si="70"/>
        <v/>
      </c>
      <c r="CK14" s="224" t="str">
        <f t="shared" si="71"/>
        <v/>
      </c>
      <c r="CL14" s="225"/>
      <c r="CM14" s="115" t="str">
        <f t="shared" si="72"/>
        <v/>
      </c>
      <c r="CN14" s="225" t="str">
        <f t="shared" si="73"/>
        <v/>
      </c>
      <c r="CO14" s="13"/>
      <c r="CP14" s="5" t="str">
        <f t="shared" si="74"/>
        <v/>
      </c>
      <c r="CQ14" s="224" t="str">
        <f t="shared" si="75"/>
        <v/>
      </c>
      <c r="CR14" s="225"/>
      <c r="CS14" s="115" t="str">
        <f t="shared" si="76"/>
        <v/>
      </c>
      <c r="CT14" s="225" t="str">
        <f t="shared" si="77"/>
        <v/>
      </c>
      <c r="CU14" s="13"/>
      <c r="CV14" s="5" t="str">
        <f t="shared" si="78"/>
        <v/>
      </c>
      <c r="CW14" s="224" t="str">
        <f t="shared" si="79"/>
        <v/>
      </c>
      <c r="CX14" s="225"/>
      <c r="CY14" s="115" t="str">
        <f t="shared" si="80"/>
        <v/>
      </c>
      <c r="CZ14" s="225" t="str">
        <f t="shared" si="81"/>
        <v/>
      </c>
      <c r="DA14" s="13"/>
      <c r="DB14" s="5" t="str">
        <f t="shared" si="82"/>
        <v/>
      </c>
      <c r="DC14" s="224" t="str">
        <f t="shared" si="83"/>
        <v/>
      </c>
      <c r="DD14" s="225"/>
      <c r="DE14" s="115" t="str">
        <f t="shared" si="84"/>
        <v/>
      </c>
      <c r="DF14" s="225" t="str">
        <f t="shared" si="85"/>
        <v/>
      </c>
      <c r="DG14" s="224"/>
      <c r="DH14" s="5" t="str">
        <f t="shared" si="86"/>
        <v/>
      </c>
      <c r="DI14" s="224" t="str">
        <f t="shared" si="87"/>
        <v/>
      </c>
      <c r="DJ14" s="225"/>
      <c r="DK14" s="115" t="str">
        <f t="shared" si="88"/>
        <v/>
      </c>
      <c r="DL14" s="225" t="str">
        <f t="shared" si="89"/>
        <v/>
      </c>
      <c r="DM14" s="224"/>
      <c r="DN14" s="5" t="str">
        <f t="shared" si="90"/>
        <v/>
      </c>
      <c r="DO14" s="224" t="str">
        <f t="shared" si="91"/>
        <v/>
      </c>
      <c r="DP14" s="225"/>
      <c r="DQ14" s="115" t="str">
        <f t="shared" si="92"/>
        <v/>
      </c>
      <c r="DR14" s="225" t="str">
        <f t="shared" si="93"/>
        <v/>
      </c>
      <c r="DS14" s="224"/>
      <c r="DT14" s="5" t="str">
        <f t="shared" si="94"/>
        <v/>
      </c>
      <c r="DU14" s="224" t="str">
        <f t="shared" si="95"/>
        <v/>
      </c>
      <c r="DV14" s="225"/>
      <c r="DW14" s="115" t="str">
        <f t="shared" si="96"/>
        <v/>
      </c>
      <c r="DX14" s="225" t="str">
        <f t="shared" si="97"/>
        <v/>
      </c>
      <c r="DY14" s="224"/>
      <c r="DZ14" s="5" t="str">
        <f t="shared" si="98"/>
        <v/>
      </c>
      <c r="EA14" s="224" t="str">
        <f t="shared" si="99"/>
        <v/>
      </c>
      <c r="EB14" s="225"/>
      <c r="EC14" s="115" t="str">
        <f t="shared" si="100"/>
        <v/>
      </c>
      <c r="ED14" s="225" t="str">
        <f t="shared" si="101"/>
        <v/>
      </c>
      <c r="EE14" s="224"/>
      <c r="EF14" s="5" t="str">
        <f t="shared" si="102"/>
        <v/>
      </c>
      <c r="EG14" s="224" t="str">
        <f t="shared" si="103"/>
        <v/>
      </c>
      <c r="EH14" s="225"/>
      <c r="EI14" s="115" t="str">
        <f t="shared" si="104"/>
        <v/>
      </c>
      <c r="EJ14" s="225" t="str">
        <f t="shared" si="105"/>
        <v/>
      </c>
      <c r="EK14" s="224"/>
      <c r="EL14" s="5" t="str">
        <f t="shared" si="106"/>
        <v/>
      </c>
      <c r="EM14" s="224" t="str">
        <f t="shared" si="107"/>
        <v/>
      </c>
      <c r="EN14" s="225"/>
      <c r="EO14" s="115" t="str">
        <f t="shared" si="108"/>
        <v/>
      </c>
      <c r="EP14" s="225" t="str">
        <f t="shared" si="109"/>
        <v/>
      </c>
      <c r="EQ14" s="224"/>
      <c r="ER14" s="5" t="str">
        <f t="shared" si="110"/>
        <v/>
      </c>
      <c r="ES14" s="224" t="str">
        <f t="shared" si="111"/>
        <v/>
      </c>
      <c r="ET14" s="225"/>
      <c r="EU14" s="115" t="str">
        <f t="shared" si="112"/>
        <v/>
      </c>
      <c r="EV14" s="225" t="str">
        <f t="shared" si="113"/>
        <v/>
      </c>
      <c r="EW14" s="224"/>
      <c r="EX14" s="5" t="str">
        <f t="shared" si="114"/>
        <v/>
      </c>
      <c r="EY14" s="224" t="str">
        <f t="shared" si="115"/>
        <v/>
      </c>
      <c r="EZ14" s="225"/>
      <c r="FA14" s="115" t="str">
        <f t="shared" si="116"/>
        <v/>
      </c>
      <c r="FB14" s="225" t="str">
        <f t="shared" si="117"/>
        <v/>
      </c>
      <c r="FC14" s="224"/>
      <c r="FD14" s="5" t="str">
        <f t="shared" si="118"/>
        <v/>
      </c>
      <c r="FE14" s="224" t="str">
        <f t="shared" si="119"/>
        <v/>
      </c>
      <c r="FF14" s="225"/>
      <c r="FG14" s="115" t="str">
        <f t="shared" si="120"/>
        <v/>
      </c>
      <c r="FH14" s="225" t="str">
        <f t="shared" si="121"/>
        <v/>
      </c>
      <c r="FI14" s="224"/>
      <c r="FJ14" s="5" t="str">
        <f t="shared" si="122"/>
        <v/>
      </c>
      <c r="FK14" s="224" t="str">
        <f t="shared" si="123"/>
        <v/>
      </c>
      <c r="FL14" s="225"/>
      <c r="FM14" s="115" t="str">
        <f t="shared" si="124"/>
        <v/>
      </c>
      <c r="FN14" s="225" t="str">
        <f t="shared" si="125"/>
        <v/>
      </c>
      <c r="FO14" s="224"/>
      <c r="FP14" s="5" t="str">
        <f t="shared" si="126"/>
        <v/>
      </c>
      <c r="FQ14" s="224" t="str">
        <f t="shared" si="127"/>
        <v/>
      </c>
      <c r="FR14" s="225"/>
      <c r="FS14" s="115" t="str">
        <f t="shared" si="128"/>
        <v/>
      </c>
      <c r="FT14" s="225" t="str">
        <f t="shared" si="129"/>
        <v/>
      </c>
      <c r="FU14" s="253" t="s">
        <v>347</v>
      </c>
      <c r="FV14" s="253"/>
      <c r="FW14" s="253"/>
      <c r="FX14" s="253"/>
      <c r="FY14" s="253"/>
    </row>
    <row r="15" spans="1:182" s="14" customFormat="1" x14ac:dyDescent="0.25">
      <c r="A15" s="2">
        <f t="shared" ca="1" si="0"/>
        <v>1</v>
      </c>
      <c r="B15" s="2" t="s">
        <v>55</v>
      </c>
      <c r="C15" s="82">
        <v>0</v>
      </c>
      <c r="D15" s="110">
        <v>1</v>
      </c>
      <c r="E15" s="90"/>
      <c r="F15" s="2">
        <v>1</v>
      </c>
      <c r="G15" s="76" t="s">
        <v>111</v>
      </c>
      <c r="H15" s="114" t="str">
        <f t="shared" ca="1" si="1"/>
        <v/>
      </c>
      <c r="I15" s="114" t="str">
        <f t="shared" ca="1" si="2"/>
        <v/>
      </c>
      <c r="J15" s="114" t="str">
        <f t="shared" ca="1" si="3"/>
        <v/>
      </c>
      <c r="K15" s="114" t="str">
        <f t="shared" ca="1" si="4"/>
        <v/>
      </c>
      <c r="L15" s="114" t="str">
        <f t="shared" ca="1" si="5"/>
        <v/>
      </c>
      <c r="M15" s="114" t="str">
        <f t="shared" ca="1" si="6"/>
        <v/>
      </c>
      <c r="N15" s="114" t="str">
        <f t="shared" ca="1" si="7"/>
        <v/>
      </c>
      <c r="O15" s="114">
        <f t="shared" ca="1" si="8"/>
        <v>1</v>
      </c>
      <c r="P15" s="93">
        <f t="shared" ca="1" si="9"/>
        <v>-220</v>
      </c>
      <c r="Q15" s="93" t="str">
        <f t="shared" si="10"/>
        <v/>
      </c>
      <c r="R15" s="93" t="str">
        <f t="shared" si="11"/>
        <v/>
      </c>
      <c r="S15" s="93" t="str">
        <f t="shared" si="12"/>
        <v/>
      </c>
      <c r="T15" s="93" t="str">
        <f t="shared" si="13"/>
        <v/>
      </c>
      <c r="U15" s="93" t="str">
        <f t="shared" si="14"/>
        <v/>
      </c>
      <c r="V15" s="93" t="str">
        <f t="shared" si="15"/>
        <v/>
      </c>
      <c r="W15" s="93" t="str">
        <f t="shared" si="16"/>
        <v/>
      </c>
      <c r="X15" s="93" t="str">
        <f t="shared" si="17"/>
        <v/>
      </c>
      <c r="Y15" s="93" t="str">
        <f t="shared" si="18"/>
        <v/>
      </c>
      <c r="Z15" s="93" t="str">
        <f t="shared" si="19"/>
        <v/>
      </c>
      <c r="AA15" s="93" t="str">
        <f t="shared" si="20"/>
        <v/>
      </c>
      <c r="AB15" s="93" t="str">
        <f t="shared" si="21"/>
        <v/>
      </c>
      <c r="AC15" s="93" t="str">
        <f t="shared" si="22"/>
        <v/>
      </c>
      <c r="AD15" s="93" t="str">
        <f t="shared" si="23"/>
        <v/>
      </c>
      <c r="AE15" s="93" t="str">
        <f t="shared" si="24"/>
        <v/>
      </c>
      <c r="AF15" s="93" t="str">
        <f t="shared" si="25"/>
        <v/>
      </c>
      <c r="AG15" s="93" t="str">
        <f t="shared" si="28"/>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13">
        <v>45346</v>
      </c>
      <c r="BF15" s="74">
        <f t="shared" ca="1" si="130"/>
        <v>-220</v>
      </c>
      <c r="BG15" s="36">
        <f t="shared" si="131"/>
        <v>45711</v>
      </c>
      <c r="BH15" s="225"/>
      <c r="BI15" s="75" t="str">
        <f t="shared" si="52"/>
        <v/>
      </c>
      <c r="BJ15" s="37" t="str">
        <f t="shared" si="53"/>
        <v/>
      </c>
      <c r="BK15" s="13"/>
      <c r="BL15" s="74" t="str">
        <f t="shared" si="54"/>
        <v/>
      </c>
      <c r="BM15" s="36" t="str">
        <f t="shared" si="55"/>
        <v/>
      </c>
      <c r="BN15" s="225"/>
      <c r="BO15" s="75" t="str">
        <f t="shared" si="56"/>
        <v/>
      </c>
      <c r="BP15" s="37" t="str">
        <f t="shared" si="57"/>
        <v/>
      </c>
      <c r="BQ15" s="13"/>
      <c r="BR15" s="74" t="str">
        <f t="shared" si="58"/>
        <v/>
      </c>
      <c r="BS15" s="36" t="str">
        <f t="shared" si="59"/>
        <v/>
      </c>
      <c r="BT15" s="225"/>
      <c r="BU15" s="75" t="str">
        <f t="shared" si="60"/>
        <v/>
      </c>
      <c r="BV15" s="37" t="str">
        <f t="shared" si="61"/>
        <v/>
      </c>
      <c r="BW15" s="13"/>
      <c r="BX15" s="74" t="str">
        <f t="shared" si="62"/>
        <v/>
      </c>
      <c r="BY15" s="36" t="str">
        <f t="shared" si="63"/>
        <v/>
      </c>
      <c r="BZ15" s="225"/>
      <c r="CA15" s="75" t="str">
        <f t="shared" si="64"/>
        <v/>
      </c>
      <c r="CB15" s="37" t="str">
        <f t="shared" si="65"/>
        <v/>
      </c>
      <c r="CC15" s="13"/>
      <c r="CD15" s="74" t="str">
        <f t="shared" si="66"/>
        <v/>
      </c>
      <c r="CE15" s="36" t="str">
        <f t="shared" si="67"/>
        <v/>
      </c>
      <c r="CF15" s="225"/>
      <c r="CG15" s="115" t="str">
        <f t="shared" si="68"/>
        <v/>
      </c>
      <c r="CH15" s="225" t="str">
        <f t="shared" si="69"/>
        <v/>
      </c>
      <c r="CI15" s="13"/>
      <c r="CJ15" s="5" t="str">
        <f t="shared" si="70"/>
        <v/>
      </c>
      <c r="CK15" s="224" t="str">
        <f t="shared" si="71"/>
        <v/>
      </c>
      <c r="CL15" s="225"/>
      <c r="CM15" s="115" t="str">
        <f t="shared" si="72"/>
        <v/>
      </c>
      <c r="CN15" s="225" t="str">
        <f t="shared" si="73"/>
        <v/>
      </c>
      <c r="CO15" s="13"/>
      <c r="CP15" s="5" t="str">
        <f t="shared" si="74"/>
        <v/>
      </c>
      <c r="CQ15" s="224" t="str">
        <f t="shared" si="75"/>
        <v/>
      </c>
      <c r="CR15" s="225"/>
      <c r="CS15" s="115" t="str">
        <f t="shared" si="76"/>
        <v/>
      </c>
      <c r="CT15" s="225" t="str">
        <f t="shared" si="77"/>
        <v/>
      </c>
      <c r="CU15" s="13"/>
      <c r="CV15" s="5" t="str">
        <f t="shared" si="78"/>
        <v/>
      </c>
      <c r="CW15" s="224" t="str">
        <f t="shared" si="79"/>
        <v/>
      </c>
      <c r="CX15" s="225"/>
      <c r="CY15" s="115" t="str">
        <f t="shared" si="80"/>
        <v/>
      </c>
      <c r="CZ15" s="225" t="str">
        <f t="shared" si="81"/>
        <v/>
      </c>
      <c r="DA15" s="13"/>
      <c r="DB15" s="5" t="str">
        <f t="shared" si="82"/>
        <v/>
      </c>
      <c r="DC15" s="224" t="str">
        <f t="shared" si="83"/>
        <v/>
      </c>
      <c r="DD15" s="225"/>
      <c r="DE15" s="115" t="str">
        <f t="shared" si="84"/>
        <v/>
      </c>
      <c r="DF15" s="225" t="str">
        <f t="shared" si="85"/>
        <v/>
      </c>
      <c r="DG15" s="224"/>
      <c r="DH15" s="5" t="str">
        <f t="shared" si="86"/>
        <v/>
      </c>
      <c r="DI15" s="224" t="str">
        <f t="shared" si="87"/>
        <v/>
      </c>
      <c r="DJ15" s="225"/>
      <c r="DK15" s="115" t="str">
        <f t="shared" si="88"/>
        <v/>
      </c>
      <c r="DL15" s="225" t="str">
        <f t="shared" si="89"/>
        <v/>
      </c>
      <c r="DM15" s="224"/>
      <c r="DN15" s="5" t="str">
        <f t="shared" si="90"/>
        <v/>
      </c>
      <c r="DO15" s="224" t="str">
        <f t="shared" si="91"/>
        <v/>
      </c>
      <c r="DP15" s="225"/>
      <c r="DQ15" s="115" t="str">
        <f t="shared" si="92"/>
        <v/>
      </c>
      <c r="DR15" s="225" t="str">
        <f t="shared" si="93"/>
        <v/>
      </c>
      <c r="DS15" s="224"/>
      <c r="DT15" s="5" t="str">
        <f t="shared" si="94"/>
        <v/>
      </c>
      <c r="DU15" s="224" t="str">
        <f t="shared" si="95"/>
        <v/>
      </c>
      <c r="DV15" s="225"/>
      <c r="DW15" s="115" t="str">
        <f t="shared" si="96"/>
        <v/>
      </c>
      <c r="DX15" s="225" t="str">
        <f t="shared" si="97"/>
        <v/>
      </c>
      <c r="DY15" s="224"/>
      <c r="DZ15" s="5" t="str">
        <f t="shared" si="98"/>
        <v/>
      </c>
      <c r="EA15" s="224" t="str">
        <f t="shared" si="99"/>
        <v/>
      </c>
      <c r="EB15" s="225"/>
      <c r="EC15" s="115" t="str">
        <f t="shared" si="100"/>
        <v/>
      </c>
      <c r="ED15" s="225" t="str">
        <f t="shared" si="101"/>
        <v/>
      </c>
      <c r="EE15" s="224"/>
      <c r="EF15" s="5" t="str">
        <f t="shared" si="102"/>
        <v/>
      </c>
      <c r="EG15" s="224" t="str">
        <f t="shared" si="103"/>
        <v/>
      </c>
      <c r="EH15" s="225"/>
      <c r="EI15" s="115" t="str">
        <f t="shared" si="104"/>
        <v/>
      </c>
      <c r="EJ15" s="225" t="str">
        <f t="shared" si="105"/>
        <v/>
      </c>
      <c r="EK15" s="224"/>
      <c r="EL15" s="5" t="str">
        <f t="shared" si="106"/>
        <v/>
      </c>
      <c r="EM15" s="224" t="str">
        <f t="shared" si="107"/>
        <v/>
      </c>
      <c r="EN15" s="225"/>
      <c r="EO15" s="115" t="str">
        <f t="shared" si="108"/>
        <v/>
      </c>
      <c r="EP15" s="225" t="str">
        <f t="shared" si="109"/>
        <v/>
      </c>
      <c r="EQ15" s="224"/>
      <c r="ER15" s="5" t="str">
        <f t="shared" si="110"/>
        <v/>
      </c>
      <c r="ES15" s="224" t="str">
        <f t="shared" si="111"/>
        <v/>
      </c>
      <c r="ET15" s="225"/>
      <c r="EU15" s="115" t="str">
        <f t="shared" si="112"/>
        <v/>
      </c>
      <c r="EV15" s="225" t="str">
        <f t="shared" si="113"/>
        <v/>
      </c>
      <c r="EW15" s="224"/>
      <c r="EX15" s="5" t="str">
        <f t="shared" si="114"/>
        <v/>
      </c>
      <c r="EY15" s="224" t="str">
        <f t="shared" si="115"/>
        <v/>
      </c>
      <c r="EZ15" s="225"/>
      <c r="FA15" s="115" t="str">
        <f t="shared" si="116"/>
        <v/>
      </c>
      <c r="FB15" s="225" t="str">
        <f t="shared" si="117"/>
        <v/>
      </c>
      <c r="FC15" s="224"/>
      <c r="FD15" s="5" t="str">
        <f t="shared" si="118"/>
        <v/>
      </c>
      <c r="FE15" s="224" t="str">
        <f t="shared" si="119"/>
        <v/>
      </c>
      <c r="FF15" s="225"/>
      <c r="FG15" s="115" t="str">
        <f t="shared" si="120"/>
        <v/>
      </c>
      <c r="FH15" s="225" t="str">
        <f t="shared" si="121"/>
        <v/>
      </c>
      <c r="FI15" s="224"/>
      <c r="FJ15" s="5" t="str">
        <f t="shared" si="122"/>
        <v/>
      </c>
      <c r="FK15" s="224" t="str">
        <f t="shared" si="123"/>
        <v/>
      </c>
      <c r="FL15" s="225"/>
      <c r="FM15" s="115" t="str">
        <f t="shared" si="124"/>
        <v/>
      </c>
      <c r="FN15" s="225" t="str">
        <f t="shared" si="125"/>
        <v/>
      </c>
      <c r="FO15" s="224"/>
      <c r="FP15" s="5" t="str">
        <f t="shared" si="126"/>
        <v/>
      </c>
      <c r="FQ15" s="224" t="str">
        <f t="shared" si="127"/>
        <v/>
      </c>
      <c r="FR15" s="225"/>
      <c r="FS15" s="115" t="str">
        <f t="shared" si="128"/>
        <v/>
      </c>
      <c r="FT15" s="225" t="str">
        <f t="shared" si="129"/>
        <v/>
      </c>
      <c r="FU15" s="253"/>
      <c r="FV15" s="253"/>
      <c r="FW15" s="253"/>
      <c r="FX15" s="253"/>
      <c r="FY15" s="253"/>
    </row>
    <row r="16" spans="1:182" x14ac:dyDescent="0.25">
      <c r="A16" s="2">
        <f t="shared" ca="1" si="0"/>
        <v>1</v>
      </c>
      <c r="B16" s="2" t="s">
        <v>55</v>
      </c>
      <c r="C16" s="82">
        <v>0</v>
      </c>
      <c r="D16" s="110">
        <v>1</v>
      </c>
      <c r="E16" s="90"/>
      <c r="F16" s="2">
        <v>1</v>
      </c>
      <c r="G16" s="76" t="s">
        <v>112</v>
      </c>
      <c r="H16" s="114" t="str">
        <f t="shared" ca="1" si="1"/>
        <v/>
      </c>
      <c r="I16" s="114" t="str">
        <f t="shared" ca="1" si="2"/>
        <v/>
      </c>
      <c r="J16" s="114" t="str">
        <f t="shared" ca="1" si="3"/>
        <v/>
      </c>
      <c r="K16" s="114" t="str">
        <f t="shared" ca="1" si="4"/>
        <v/>
      </c>
      <c r="L16" s="114" t="str">
        <f t="shared" ca="1" si="5"/>
        <v/>
      </c>
      <c r="M16" s="114" t="str">
        <f t="shared" ca="1" si="6"/>
        <v/>
      </c>
      <c r="N16" s="114" t="str">
        <f t="shared" ca="1" si="7"/>
        <v/>
      </c>
      <c r="O16" s="114">
        <f t="shared" ca="1" si="8"/>
        <v>1</v>
      </c>
      <c r="P16" s="93">
        <f t="shared" ca="1" si="9"/>
        <v>-220</v>
      </c>
      <c r="Q16" s="93" t="str">
        <f t="shared" si="10"/>
        <v/>
      </c>
      <c r="R16" s="93" t="str">
        <f t="shared" si="11"/>
        <v/>
      </c>
      <c r="S16" s="93" t="str">
        <f t="shared" si="12"/>
        <v/>
      </c>
      <c r="T16" s="93" t="str">
        <f t="shared" si="13"/>
        <v/>
      </c>
      <c r="U16" s="93" t="str">
        <f t="shared" si="14"/>
        <v/>
      </c>
      <c r="V16" s="93" t="str">
        <f t="shared" si="15"/>
        <v/>
      </c>
      <c r="W16" s="93" t="str">
        <f t="shared" si="16"/>
        <v/>
      </c>
      <c r="X16" s="93" t="str">
        <f t="shared" si="17"/>
        <v/>
      </c>
      <c r="Y16" s="93" t="str">
        <f t="shared" si="18"/>
        <v/>
      </c>
      <c r="Z16" s="93" t="str">
        <f t="shared" si="19"/>
        <v/>
      </c>
      <c r="AA16" s="93" t="str">
        <f t="shared" si="20"/>
        <v/>
      </c>
      <c r="AB16" s="93" t="str">
        <f t="shared" si="21"/>
        <v/>
      </c>
      <c r="AC16" s="93" t="str">
        <f t="shared" si="22"/>
        <v/>
      </c>
      <c r="AD16" s="93" t="str">
        <f t="shared" si="23"/>
        <v/>
      </c>
      <c r="AE16" s="93" t="str">
        <f t="shared" si="24"/>
        <v/>
      </c>
      <c r="AF16" s="93" t="str">
        <f t="shared" si="25"/>
        <v/>
      </c>
      <c r="AG16" s="93" t="str">
        <f t="shared" si="28"/>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13">
        <v>45346</v>
      </c>
      <c r="BF16" s="74">
        <f t="shared" ca="1" si="130"/>
        <v>-220</v>
      </c>
      <c r="BG16" s="36">
        <f t="shared" si="131"/>
        <v>45711</v>
      </c>
      <c r="BH16" s="225"/>
      <c r="BI16" s="75" t="str">
        <f t="shared" si="52"/>
        <v/>
      </c>
      <c r="BJ16" s="37" t="str">
        <f t="shared" si="53"/>
        <v/>
      </c>
      <c r="BK16" s="13"/>
      <c r="BL16" s="74" t="str">
        <f t="shared" si="54"/>
        <v/>
      </c>
      <c r="BM16" s="36" t="str">
        <f t="shared" si="55"/>
        <v/>
      </c>
      <c r="BN16" s="225"/>
      <c r="BO16" s="75" t="str">
        <f t="shared" si="56"/>
        <v/>
      </c>
      <c r="BP16" s="37" t="str">
        <f t="shared" si="57"/>
        <v/>
      </c>
      <c r="BQ16" s="13"/>
      <c r="BR16" s="74" t="str">
        <f t="shared" si="58"/>
        <v/>
      </c>
      <c r="BS16" s="36" t="str">
        <f t="shared" si="59"/>
        <v/>
      </c>
      <c r="BT16" s="225"/>
      <c r="BU16" s="75" t="str">
        <f t="shared" si="60"/>
        <v/>
      </c>
      <c r="BV16" s="37" t="str">
        <f t="shared" si="61"/>
        <v/>
      </c>
      <c r="BW16" s="13"/>
      <c r="BX16" s="74" t="str">
        <f t="shared" si="62"/>
        <v/>
      </c>
      <c r="BY16" s="36" t="str">
        <f t="shared" si="63"/>
        <v/>
      </c>
      <c r="BZ16" s="225"/>
      <c r="CA16" s="75" t="str">
        <f t="shared" si="64"/>
        <v/>
      </c>
      <c r="CB16" s="37" t="str">
        <f t="shared" si="65"/>
        <v/>
      </c>
      <c r="CC16" s="13"/>
      <c r="CD16" s="74" t="str">
        <f t="shared" si="66"/>
        <v/>
      </c>
      <c r="CE16" s="36" t="str">
        <f t="shared" si="67"/>
        <v/>
      </c>
      <c r="CF16" s="225"/>
      <c r="CG16" s="115" t="str">
        <f t="shared" si="68"/>
        <v/>
      </c>
      <c r="CH16" s="225" t="str">
        <f t="shared" si="69"/>
        <v/>
      </c>
      <c r="CI16" s="13"/>
      <c r="CJ16" s="5" t="str">
        <f t="shared" si="70"/>
        <v/>
      </c>
      <c r="CK16" s="224" t="str">
        <f t="shared" si="71"/>
        <v/>
      </c>
      <c r="CL16" s="225"/>
      <c r="CM16" s="115" t="str">
        <f t="shared" si="72"/>
        <v/>
      </c>
      <c r="CN16" s="225" t="str">
        <f t="shared" si="73"/>
        <v/>
      </c>
      <c r="CO16" s="13"/>
      <c r="CP16" s="5" t="str">
        <f t="shared" si="74"/>
        <v/>
      </c>
      <c r="CQ16" s="224" t="str">
        <f t="shared" si="75"/>
        <v/>
      </c>
      <c r="CR16" s="225"/>
      <c r="CS16" s="115" t="str">
        <f t="shared" si="76"/>
        <v/>
      </c>
      <c r="CT16" s="225" t="str">
        <f t="shared" si="77"/>
        <v/>
      </c>
      <c r="CU16" s="13"/>
      <c r="CV16" s="5" t="str">
        <f t="shared" si="78"/>
        <v/>
      </c>
      <c r="CW16" s="224" t="str">
        <f t="shared" si="79"/>
        <v/>
      </c>
      <c r="CX16" s="225"/>
      <c r="CY16" s="115" t="str">
        <f t="shared" si="80"/>
        <v/>
      </c>
      <c r="CZ16" s="225" t="str">
        <f t="shared" si="81"/>
        <v/>
      </c>
      <c r="DA16" s="13"/>
      <c r="DB16" s="5" t="str">
        <f t="shared" si="82"/>
        <v/>
      </c>
      <c r="DC16" s="224" t="str">
        <f t="shared" si="83"/>
        <v/>
      </c>
      <c r="DD16" s="225"/>
      <c r="DE16" s="115" t="str">
        <f t="shared" si="84"/>
        <v/>
      </c>
      <c r="DF16" s="225" t="str">
        <f t="shared" si="85"/>
        <v/>
      </c>
      <c r="DG16" s="224"/>
      <c r="DH16" s="5" t="str">
        <f t="shared" si="86"/>
        <v/>
      </c>
      <c r="DI16" s="224" t="str">
        <f t="shared" si="87"/>
        <v/>
      </c>
      <c r="DJ16" s="225"/>
      <c r="DK16" s="115" t="str">
        <f t="shared" si="88"/>
        <v/>
      </c>
      <c r="DL16" s="225" t="str">
        <f t="shared" si="89"/>
        <v/>
      </c>
      <c r="DM16" s="224"/>
      <c r="DN16" s="5" t="str">
        <f t="shared" si="90"/>
        <v/>
      </c>
      <c r="DO16" s="224" t="str">
        <f t="shared" si="91"/>
        <v/>
      </c>
      <c r="DP16" s="225"/>
      <c r="DQ16" s="115" t="str">
        <f t="shared" si="92"/>
        <v/>
      </c>
      <c r="DR16" s="225" t="str">
        <f t="shared" si="93"/>
        <v/>
      </c>
      <c r="DS16" s="224"/>
      <c r="DT16" s="5" t="str">
        <f t="shared" si="94"/>
        <v/>
      </c>
      <c r="DU16" s="224" t="str">
        <f t="shared" si="95"/>
        <v/>
      </c>
      <c r="DV16" s="225"/>
      <c r="DW16" s="115" t="str">
        <f t="shared" si="96"/>
        <v/>
      </c>
      <c r="DX16" s="225" t="str">
        <f t="shared" si="97"/>
        <v/>
      </c>
      <c r="DY16" s="224"/>
      <c r="DZ16" s="5" t="str">
        <f t="shared" si="98"/>
        <v/>
      </c>
      <c r="EA16" s="224" t="str">
        <f t="shared" si="99"/>
        <v/>
      </c>
      <c r="EB16" s="225"/>
      <c r="EC16" s="115" t="str">
        <f t="shared" si="100"/>
        <v/>
      </c>
      <c r="ED16" s="225" t="str">
        <f t="shared" si="101"/>
        <v/>
      </c>
      <c r="EE16" s="224"/>
      <c r="EF16" s="5" t="str">
        <f t="shared" si="102"/>
        <v/>
      </c>
      <c r="EG16" s="224" t="str">
        <f t="shared" si="103"/>
        <v/>
      </c>
      <c r="EH16" s="225"/>
      <c r="EI16" s="115" t="str">
        <f t="shared" si="104"/>
        <v/>
      </c>
      <c r="EJ16" s="225" t="str">
        <f t="shared" si="105"/>
        <v/>
      </c>
      <c r="EK16" s="224"/>
      <c r="EL16" s="5" t="str">
        <f t="shared" si="106"/>
        <v/>
      </c>
      <c r="EM16" s="224" t="str">
        <f t="shared" si="107"/>
        <v/>
      </c>
      <c r="EN16" s="225"/>
      <c r="EO16" s="115" t="str">
        <f t="shared" si="108"/>
        <v/>
      </c>
      <c r="EP16" s="225" t="str">
        <f t="shared" si="109"/>
        <v/>
      </c>
      <c r="EQ16" s="224"/>
      <c r="ER16" s="5" t="str">
        <f t="shared" si="110"/>
        <v/>
      </c>
      <c r="ES16" s="224" t="str">
        <f t="shared" si="111"/>
        <v/>
      </c>
      <c r="ET16" s="225"/>
      <c r="EU16" s="115" t="str">
        <f t="shared" si="112"/>
        <v/>
      </c>
      <c r="EV16" s="225" t="str">
        <f t="shared" si="113"/>
        <v/>
      </c>
      <c r="EW16" s="224"/>
      <c r="EX16" s="5" t="str">
        <f t="shared" si="114"/>
        <v/>
      </c>
      <c r="EY16" s="224" t="str">
        <f t="shared" si="115"/>
        <v/>
      </c>
      <c r="EZ16" s="225"/>
      <c r="FA16" s="115" t="str">
        <f t="shared" si="116"/>
        <v/>
      </c>
      <c r="FB16" s="225" t="str">
        <f t="shared" si="117"/>
        <v/>
      </c>
      <c r="FC16" s="224"/>
      <c r="FD16" s="5" t="str">
        <f t="shared" si="118"/>
        <v/>
      </c>
      <c r="FE16" s="224" t="str">
        <f t="shared" si="119"/>
        <v/>
      </c>
      <c r="FF16" s="225"/>
      <c r="FG16" s="115" t="str">
        <f t="shared" si="120"/>
        <v/>
      </c>
      <c r="FH16" s="225" t="str">
        <f t="shared" si="121"/>
        <v/>
      </c>
      <c r="FI16" s="224"/>
      <c r="FJ16" s="5" t="str">
        <f t="shared" si="122"/>
        <v/>
      </c>
      <c r="FK16" s="224" t="str">
        <f t="shared" si="123"/>
        <v/>
      </c>
      <c r="FL16" s="225"/>
      <c r="FM16" s="115" t="str">
        <f t="shared" si="124"/>
        <v/>
      </c>
      <c r="FN16" s="225" t="str">
        <f t="shared" si="125"/>
        <v/>
      </c>
      <c r="FO16" s="224"/>
      <c r="FP16" s="5" t="str">
        <f t="shared" si="126"/>
        <v/>
      </c>
      <c r="FQ16" s="224" t="str">
        <f t="shared" si="127"/>
        <v/>
      </c>
      <c r="FR16" s="225"/>
      <c r="FS16" s="115" t="str">
        <f t="shared" si="128"/>
        <v/>
      </c>
      <c r="FT16" s="225" t="str">
        <f t="shared" si="129"/>
        <v/>
      </c>
      <c r="FU16" s="253"/>
      <c r="FV16" s="253"/>
      <c r="FW16" s="253"/>
      <c r="FX16" s="253"/>
      <c r="FY16" s="253"/>
      <c r="FZ16" s="3"/>
    </row>
    <row r="17" spans="1:181" s="14" customFormat="1" x14ac:dyDescent="0.25">
      <c r="A17" s="2">
        <f t="shared" ca="1" si="0"/>
        <v>1</v>
      </c>
      <c r="B17" s="2" t="s">
        <v>55</v>
      </c>
      <c r="C17" s="82">
        <v>0</v>
      </c>
      <c r="D17" s="110">
        <v>1</v>
      </c>
      <c r="E17" s="90"/>
      <c r="F17" s="2">
        <v>1</v>
      </c>
      <c r="G17" s="76" t="s">
        <v>107</v>
      </c>
      <c r="H17" s="114" t="str">
        <f t="shared" ca="1" si="1"/>
        <v/>
      </c>
      <c r="I17" s="114" t="str">
        <f t="shared" ca="1" si="2"/>
        <v/>
      </c>
      <c r="J17" s="114" t="str">
        <f t="shared" ca="1" si="3"/>
        <v/>
      </c>
      <c r="K17" s="114" t="str">
        <f t="shared" ca="1" si="4"/>
        <v/>
      </c>
      <c r="L17" s="114" t="str">
        <f t="shared" ca="1" si="5"/>
        <v/>
      </c>
      <c r="M17" s="114" t="str">
        <f t="shared" ca="1" si="6"/>
        <v/>
      </c>
      <c r="N17" s="114" t="str">
        <f t="shared" ca="1" si="7"/>
        <v/>
      </c>
      <c r="O17" s="114">
        <f t="shared" ca="1" si="8"/>
        <v>1</v>
      </c>
      <c r="P17" s="93">
        <f t="shared" ca="1" si="9"/>
        <v>-231</v>
      </c>
      <c r="Q17" s="93" t="str">
        <f t="shared" si="10"/>
        <v/>
      </c>
      <c r="R17" s="93" t="str">
        <f t="shared" si="11"/>
        <v/>
      </c>
      <c r="S17" s="93" t="str">
        <f t="shared" si="12"/>
        <v/>
      </c>
      <c r="T17" s="93" t="str">
        <f t="shared" si="13"/>
        <v/>
      </c>
      <c r="U17" s="93" t="str">
        <f t="shared" si="14"/>
        <v/>
      </c>
      <c r="V17" s="93" t="str">
        <f t="shared" si="15"/>
        <v/>
      </c>
      <c r="W17" s="93" t="str">
        <f t="shared" si="16"/>
        <v/>
      </c>
      <c r="X17" s="93" t="str">
        <f t="shared" si="17"/>
        <v/>
      </c>
      <c r="Y17" s="93" t="str">
        <f t="shared" si="18"/>
        <v/>
      </c>
      <c r="Z17" s="93" t="str">
        <f t="shared" si="19"/>
        <v/>
      </c>
      <c r="AA17" s="93" t="str">
        <f t="shared" si="20"/>
        <v/>
      </c>
      <c r="AB17" s="93" t="str">
        <f t="shared" si="21"/>
        <v/>
      </c>
      <c r="AC17" s="93" t="str">
        <f t="shared" si="22"/>
        <v/>
      </c>
      <c r="AD17" s="93" t="str">
        <f t="shared" si="23"/>
        <v/>
      </c>
      <c r="AE17" s="93" t="str">
        <f t="shared" si="24"/>
        <v/>
      </c>
      <c r="AF17" s="93" t="str">
        <f t="shared" si="25"/>
        <v/>
      </c>
      <c r="AG17" s="93" t="str">
        <f t="shared" si="28"/>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13">
        <v>45335</v>
      </c>
      <c r="BF17" s="74">
        <f t="shared" ca="1" si="130"/>
        <v>-231</v>
      </c>
      <c r="BG17" s="36">
        <f t="shared" si="131"/>
        <v>45700</v>
      </c>
      <c r="BH17" s="225"/>
      <c r="BI17" s="75" t="str">
        <f t="shared" si="52"/>
        <v/>
      </c>
      <c r="BJ17" s="37" t="str">
        <f t="shared" si="53"/>
        <v/>
      </c>
      <c r="BK17" s="13"/>
      <c r="BL17" s="74" t="str">
        <f t="shared" si="54"/>
        <v/>
      </c>
      <c r="BM17" s="36" t="str">
        <f t="shared" si="55"/>
        <v/>
      </c>
      <c r="BN17" s="225"/>
      <c r="BO17" s="75" t="str">
        <f t="shared" si="56"/>
        <v/>
      </c>
      <c r="BP17" s="37" t="str">
        <f t="shared" si="57"/>
        <v/>
      </c>
      <c r="BQ17" s="13"/>
      <c r="BR17" s="74" t="str">
        <f t="shared" si="58"/>
        <v/>
      </c>
      <c r="BS17" s="36" t="str">
        <f t="shared" si="59"/>
        <v/>
      </c>
      <c r="BT17" s="225"/>
      <c r="BU17" s="75" t="str">
        <f t="shared" si="60"/>
        <v/>
      </c>
      <c r="BV17" s="37" t="str">
        <f t="shared" si="61"/>
        <v/>
      </c>
      <c r="BW17" s="13"/>
      <c r="BX17" s="74" t="str">
        <f t="shared" si="62"/>
        <v/>
      </c>
      <c r="BY17" s="36" t="str">
        <f t="shared" si="63"/>
        <v/>
      </c>
      <c r="BZ17" s="225"/>
      <c r="CA17" s="75" t="str">
        <f t="shared" si="64"/>
        <v/>
      </c>
      <c r="CB17" s="37" t="str">
        <f t="shared" si="65"/>
        <v/>
      </c>
      <c r="CC17" s="13"/>
      <c r="CD17" s="74" t="str">
        <f t="shared" si="66"/>
        <v/>
      </c>
      <c r="CE17" s="36" t="str">
        <f t="shared" si="67"/>
        <v/>
      </c>
      <c r="CF17" s="225"/>
      <c r="CG17" s="115" t="str">
        <f t="shared" si="68"/>
        <v/>
      </c>
      <c r="CH17" s="225" t="str">
        <f t="shared" si="69"/>
        <v/>
      </c>
      <c r="CI17" s="13"/>
      <c r="CJ17" s="5" t="str">
        <f t="shared" si="70"/>
        <v/>
      </c>
      <c r="CK17" s="224" t="str">
        <f t="shared" si="71"/>
        <v/>
      </c>
      <c r="CL17" s="225"/>
      <c r="CM17" s="115" t="str">
        <f t="shared" si="72"/>
        <v/>
      </c>
      <c r="CN17" s="225" t="str">
        <f t="shared" si="73"/>
        <v/>
      </c>
      <c r="CO17" s="13"/>
      <c r="CP17" s="5" t="str">
        <f t="shared" si="74"/>
        <v/>
      </c>
      <c r="CQ17" s="224" t="str">
        <f t="shared" si="75"/>
        <v/>
      </c>
      <c r="CR17" s="225"/>
      <c r="CS17" s="115" t="str">
        <f t="shared" si="76"/>
        <v/>
      </c>
      <c r="CT17" s="225" t="str">
        <f t="shared" si="77"/>
        <v/>
      </c>
      <c r="CU17" s="13"/>
      <c r="CV17" s="5" t="str">
        <f t="shared" si="78"/>
        <v/>
      </c>
      <c r="CW17" s="224" t="str">
        <f t="shared" si="79"/>
        <v/>
      </c>
      <c r="CX17" s="225"/>
      <c r="CY17" s="115" t="str">
        <f t="shared" si="80"/>
        <v/>
      </c>
      <c r="CZ17" s="225" t="str">
        <f t="shared" si="81"/>
        <v/>
      </c>
      <c r="DA17" s="13"/>
      <c r="DB17" s="5" t="str">
        <f t="shared" si="82"/>
        <v/>
      </c>
      <c r="DC17" s="224" t="str">
        <f t="shared" si="83"/>
        <v/>
      </c>
      <c r="DD17" s="225"/>
      <c r="DE17" s="115" t="str">
        <f t="shared" si="84"/>
        <v/>
      </c>
      <c r="DF17" s="225" t="str">
        <f t="shared" si="85"/>
        <v/>
      </c>
      <c r="DG17" s="224"/>
      <c r="DH17" s="5" t="str">
        <f t="shared" si="86"/>
        <v/>
      </c>
      <c r="DI17" s="224" t="str">
        <f t="shared" si="87"/>
        <v/>
      </c>
      <c r="DJ17" s="225"/>
      <c r="DK17" s="115" t="str">
        <f t="shared" si="88"/>
        <v/>
      </c>
      <c r="DL17" s="225" t="str">
        <f t="shared" si="89"/>
        <v/>
      </c>
      <c r="DM17" s="224"/>
      <c r="DN17" s="5" t="str">
        <f t="shared" si="90"/>
        <v/>
      </c>
      <c r="DO17" s="224" t="str">
        <f t="shared" si="91"/>
        <v/>
      </c>
      <c r="DP17" s="225"/>
      <c r="DQ17" s="115" t="str">
        <f t="shared" si="92"/>
        <v/>
      </c>
      <c r="DR17" s="225" t="str">
        <f t="shared" si="93"/>
        <v/>
      </c>
      <c r="DS17" s="224"/>
      <c r="DT17" s="5" t="str">
        <f t="shared" si="94"/>
        <v/>
      </c>
      <c r="DU17" s="224" t="str">
        <f t="shared" si="95"/>
        <v/>
      </c>
      <c r="DV17" s="225"/>
      <c r="DW17" s="115" t="str">
        <f t="shared" si="96"/>
        <v/>
      </c>
      <c r="DX17" s="225" t="str">
        <f t="shared" si="97"/>
        <v/>
      </c>
      <c r="DY17" s="224"/>
      <c r="DZ17" s="5" t="str">
        <f t="shared" si="98"/>
        <v/>
      </c>
      <c r="EA17" s="224" t="str">
        <f t="shared" si="99"/>
        <v/>
      </c>
      <c r="EB17" s="225"/>
      <c r="EC17" s="115" t="str">
        <f t="shared" si="100"/>
        <v/>
      </c>
      <c r="ED17" s="225" t="str">
        <f t="shared" si="101"/>
        <v/>
      </c>
      <c r="EE17" s="224"/>
      <c r="EF17" s="5" t="str">
        <f t="shared" si="102"/>
        <v/>
      </c>
      <c r="EG17" s="224" t="str">
        <f t="shared" si="103"/>
        <v/>
      </c>
      <c r="EH17" s="225"/>
      <c r="EI17" s="115" t="str">
        <f t="shared" si="104"/>
        <v/>
      </c>
      <c r="EJ17" s="225" t="str">
        <f t="shared" si="105"/>
        <v/>
      </c>
      <c r="EK17" s="224"/>
      <c r="EL17" s="5" t="str">
        <f t="shared" si="106"/>
        <v/>
      </c>
      <c r="EM17" s="224" t="str">
        <f t="shared" si="107"/>
        <v/>
      </c>
      <c r="EN17" s="225"/>
      <c r="EO17" s="115" t="str">
        <f t="shared" si="108"/>
        <v/>
      </c>
      <c r="EP17" s="225" t="str">
        <f t="shared" si="109"/>
        <v/>
      </c>
      <c r="EQ17" s="224"/>
      <c r="ER17" s="5" t="str">
        <f t="shared" si="110"/>
        <v/>
      </c>
      <c r="ES17" s="224" t="str">
        <f t="shared" si="111"/>
        <v/>
      </c>
      <c r="ET17" s="225"/>
      <c r="EU17" s="115" t="str">
        <f t="shared" si="112"/>
        <v/>
      </c>
      <c r="EV17" s="225" t="str">
        <f t="shared" si="113"/>
        <v/>
      </c>
      <c r="EW17" s="224"/>
      <c r="EX17" s="5" t="str">
        <f t="shared" si="114"/>
        <v/>
      </c>
      <c r="EY17" s="224" t="str">
        <f t="shared" si="115"/>
        <v/>
      </c>
      <c r="EZ17" s="225"/>
      <c r="FA17" s="115" t="str">
        <f t="shared" si="116"/>
        <v/>
      </c>
      <c r="FB17" s="225" t="str">
        <f t="shared" si="117"/>
        <v/>
      </c>
      <c r="FC17" s="224"/>
      <c r="FD17" s="5" t="str">
        <f t="shared" si="118"/>
        <v/>
      </c>
      <c r="FE17" s="224" t="str">
        <f t="shared" si="119"/>
        <v/>
      </c>
      <c r="FF17" s="225"/>
      <c r="FG17" s="115" t="str">
        <f t="shared" si="120"/>
        <v/>
      </c>
      <c r="FH17" s="225" t="str">
        <f t="shared" si="121"/>
        <v/>
      </c>
      <c r="FI17" s="224"/>
      <c r="FJ17" s="5" t="str">
        <f t="shared" si="122"/>
        <v/>
      </c>
      <c r="FK17" s="224" t="str">
        <f t="shared" si="123"/>
        <v/>
      </c>
      <c r="FL17" s="225"/>
      <c r="FM17" s="115" t="str">
        <f t="shared" si="124"/>
        <v/>
      </c>
      <c r="FN17" s="225" t="str">
        <f t="shared" si="125"/>
        <v/>
      </c>
      <c r="FO17" s="224"/>
      <c r="FP17" s="5" t="str">
        <f t="shared" si="126"/>
        <v/>
      </c>
      <c r="FQ17" s="224" t="str">
        <f t="shared" si="127"/>
        <v/>
      </c>
      <c r="FR17" s="225"/>
      <c r="FS17" s="115" t="str">
        <f t="shared" si="128"/>
        <v/>
      </c>
      <c r="FT17" s="225" t="str">
        <f t="shared" si="129"/>
        <v/>
      </c>
      <c r="FU17" s="253"/>
      <c r="FV17" s="253"/>
      <c r="FW17" s="253"/>
      <c r="FX17" s="253"/>
      <c r="FY17" s="253"/>
    </row>
    <row r="18" spans="1:181" s="3" customFormat="1" x14ac:dyDescent="0.25">
      <c r="A18" s="2" t="str">
        <f t="shared" si="0"/>
        <v/>
      </c>
      <c r="B18" s="2"/>
      <c r="C18" s="78"/>
      <c r="D18" s="110"/>
      <c r="E18" s="78"/>
      <c r="F18" s="2"/>
      <c r="G18" s="76"/>
      <c r="H18" s="114" t="str">
        <f t="shared" si="1"/>
        <v/>
      </c>
      <c r="I18" s="114" t="str">
        <f t="shared" si="2"/>
        <v/>
      </c>
      <c r="J18" s="114" t="str">
        <f t="shared" si="3"/>
        <v/>
      </c>
      <c r="K18" s="114" t="str">
        <f t="shared" si="4"/>
        <v/>
      </c>
      <c r="L18" s="114" t="str">
        <f t="shared" si="5"/>
        <v/>
      </c>
      <c r="M18" s="114" t="str">
        <f t="shared" si="6"/>
        <v/>
      </c>
      <c r="N18" s="114" t="str">
        <f t="shared" si="7"/>
        <v/>
      </c>
      <c r="O18" s="114" t="str">
        <f t="shared" si="8"/>
        <v/>
      </c>
      <c r="P18" s="93" t="str">
        <f t="shared" si="9"/>
        <v/>
      </c>
      <c r="Q18" s="93" t="str">
        <f t="shared" si="10"/>
        <v/>
      </c>
      <c r="R18" s="93" t="str">
        <f t="shared" si="11"/>
        <v/>
      </c>
      <c r="S18" s="93" t="str">
        <f t="shared" si="12"/>
        <v/>
      </c>
      <c r="T18" s="93" t="str">
        <f t="shared" si="13"/>
        <v/>
      </c>
      <c r="U18" s="93" t="str">
        <f t="shared" si="14"/>
        <v/>
      </c>
      <c r="V18" s="93" t="str">
        <f t="shared" si="15"/>
        <v/>
      </c>
      <c r="W18" s="93" t="str">
        <f t="shared" si="16"/>
        <v/>
      </c>
      <c r="X18" s="93" t="str">
        <f t="shared" si="17"/>
        <v/>
      </c>
      <c r="Y18" s="93" t="str">
        <f t="shared" si="18"/>
        <v/>
      </c>
      <c r="Z18" s="93" t="str">
        <f t="shared" si="19"/>
        <v/>
      </c>
      <c r="AA18" s="93" t="str">
        <f t="shared" si="20"/>
        <v/>
      </c>
      <c r="AB18" s="93" t="str">
        <f t="shared" si="21"/>
        <v/>
      </c>
      <c r="AC18" s="93" t="str">
        <f t="shared" si="22"/>
        <v/>
      </c>
      <c r="AD18" s="93" t="str">
        <f t="shared" si="23"/>
        <v/>
      </c>
      <c r="AE18" s="93" t="str">
        <f t="shared" si="24"/>
        <v/>
      </c>
      <c r="AF18" s="93" t="str">
        <f t="shared" si="25"/>
        <v/>
      </c>
      <c r="AG18" s="93" t="str">
        <f t="shared" si="28"/>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13"/>
      <c r="BF18" s="74" t="str">
        <f t="shared" si="130"/>
        <v/>
      </c>
      <c r="BG18" s="36" t="str">
        <f t="shared" si="131"/>
        <v/>
      </c>
      <c r="BH18" s="225"/>
      <c r="BI18" s="75" t="str">
        <f t="shared" si="52"/>
        <v/>
      </c>
      <c r="BJ18" s="37" t="str">
        <f t="shared" si="53"/>
        <v/>
      </c>
      <c r="BK18" s="13"/>
      <c r="BL18" s="74" t="str">
        <f t="shared" si="54"/>
        <v/>
      </c>
      <c r="BM18" s="36" t="str">
        <f t="shared" si="55"/>
        <v/>
      </c>
      <c r="BN18" s="225"/>
      <c r="BO18" s="75" t="str">
        <f t="shared" si="56"/>
        <v/>
      </c>
      <c r="BP18" s="37" t="str">
        <f t="shared" si="57"/>
        <v/>
      </c>
      <c r="BQ18" s="13"/>
      <c r="BR18" s="74" t="str">
        <f t="shared" si="58"/>
        <v/>
      </c>
      <c r="BS18" s="36" t="str">
        <f t="shared" si="59"/>
        <v/>
      </c>
      <c r="BT18" s="225"/>
      <c r="BU18" s="75" t="str">
        <f t="shared" si="60"/>
        <v/>
      </c>
      <c r="BV18" s="37" t="str">
        <f t="shared" si="61"/>
        <v/>
      </c>
      <c r="BW18" s="13"/>
      <c r="BX18" s="74" t="str">
        <f t="shared" si="62"/>
        <v/>
      </c>
      <c r="BY18" s="36" t="str">
        <f t="shared" si="63"/>
        <v/>
      </c>
      <c r="BZ18" s="225"/>
      <c r="CA18" s="75" t="str">
        <f t="shared" si="64"/>
        <v/>
      </c>
      <c r="CB18" s="37" t="str">
        <f t="shared" si="65"/>
        <v/>
      </c>
      <c r="CC18" s="13"/>
      <c r="CD18" s="74" t="str">
        <f t="shared" si="66"/>
        <v/>
      </c>
      <c r="CE18" s="36" t="str">
        <f t="shared" si="67"/>
        <v/>
      </c>
      <c r="CF18" s="225"/>
      <c r="CG18" s="115" t="str">
        <f t="shared" si="68"/>
        <v/>
      </c>
      <c r="CH18" s="225" t="str">
        <f t="shared" si="69"/>
        <v/>
      </c>
      <c r="CI18" s="13"/>
      <c r="CJ18" s="5" t="str">
        <f t="shared" si="70"/>
        <v/>
      </c>
      <c r="CK18" s="224" t="str">
        <f t="shared" si="71"/>
        <v/>
      </c>
      <c r="CL18" s="225"/>
      <c r="CM18" s="115" t="str">
        <f t="shared" si="72"/>
        <v/>
      </c>
      <c r="CN18" s="225" t="str">
        <f t="shared" si="73"/>
        <v/>
      </c>
      <c r="CO18" s="13"/>
      <c r="CP18" s="5" t="str">
        <f t="shared" si="74"/>
        <v/>
      </c>
      <c r="CQ18" s="224" t="str">
        <f t="shared" si="75"/>
        <v/>
      </c>
      <c r="CR18" s="225"/>
      <c r="CS18" s="115" t="str">
        <f t="shared" si="76"/>
        <v/>
      </c>
      <c r="CT18" s="225" t="str">
        <f t="shared" si="77"/>
        <v/>
      </c>
      <c r="CU18" s="13"/>
      <c r="CV18" s="5" t="str">
        <f t="shared" si="78"/>
        <v/>
      </c>
      <c r="CW18" s="224" t="str">
        <f t="shared" si="79"/>
        <v/>
      </c>
      <c r="CX18" s="225"/>
      <c r="CY18" s="115" t="str">
        <f t="shared" si="80"/>
        <v/>
      </c>
      <c r="CZ18" s="225" t="str">
        <f t="shared" si="81"/>
        <v/>
      </c>
      <c r="DA18" s="13"/>
      <c r="DB18" s="5" t="str">
        <f t="shared" si="82"/>
        <v/>
      </c>
      <c r="DC18" s="224" t="str">
        <f t="shared" si="83"/>
        <v/>
      </c>
      <c r="DD18" s="225"/>
      <c r="DE18" s="115" t="str">
        <f t="shared" si="84"/>
        <v/>
      </c>
      <c r="DF18" s="225" t="str">
        <f t="shared" si="85"/>
        <v/>
      </c>
      <c r="DG18" s="224"/>
      <c r="DH18" s="5" t="str">
        <f t="shared" si="86"/>
        <v/>
      </c>
      <c r="DI18" s="224" t="str">
        <f t="shared" si="87"/>
        <v/>
      </c>
      <c r="DJ18" s="225"/>
      <c r="DK18" s="115" t="str">
        <f t="shared" si="88"/>
        <v/>
      </c>
      <c r="DL18" s="225" t="str">
        <f t="shared" si="89"/>
        <v/>
      </c>
      <c r="DM18" s="224"/>
      <c r="DN18" s="5" t="str">
        <f t="shared" si="90"/>
        <v/>
      </c>
      <c r="DO18" s="224" t="str">
        <f t="shared" si="91"/>
        <v/>
      </c>
      <c r="DP18" s="225"/>
      <c r="DQ18" s="115" t="str">
        <f t="shared" si="92"/>
        <v/>
      </c>
      <c r="DR18" s="225" t="str">
        <f t="shared" si="93"/>
        <v/>
      </c>
      <c r="DS18" s="224"/>
      <c r="DT18" s="5" t="str">
        <f t="shared" si="94"/>
        <v/>
      </c>
      <c r="DU18" s="224" t="str">
        <f t="shared" si="95"/>
        <v/>
      </c>
      <c r="DV18" s="225"/>
      <c r="DW18" s="115" t="str">
        <f t="shared" si="96"/>
        <v/>
      </c>
      <c r="DX18" s="225" t="str">
        <f t="shared" si="97"/>
        <v/>
      </c>
      <c r="DY18" s="224"/>
      <c r="DZ18" s="5" t="str">
        <f t="shared" si="98"/>
        <v/>
      </c>
      <c r="EA18" s="224" t="str">
        <f t="shared" si="99"/>
        <v/>
      </c>
      <c r="EB18" s="225"/>
      <c r="EC18" s="115" t="str">
        <f t="shared" si="100"/>
        <v/>
      </c>
      <c r="ED18" s="225" t="str">
        <f t="shared" si="101"/>
        <v/>
      </c>
      <c r="EE18" s="224"/>
      <c r="EF18" s="5" t="str">
        <f t="shared" si="102"/>
        <v/>
      </c>
      <c r="EG18" s="224" t="str">
        <f t="shared" si="103"/>
        <v/>
      </c>
      <c r="EH18" s="225"/>
      <c r="EI18" s="115" t="str">
        <f t="shared" si="104"/>
        <v/>
      </c>
      <c r="EJ18" s="225" t="str">
        <f t="shared" si="105"/>
        <v/>
      </c>
      <c r="EK18" s="224"/>
      <c r="EL18" s="5" t="str">
        <f t="shared" si="106"/>
        <v/>
      </c>
      <c r="EM18" s="224" t="str">
        <f t="shared" si="107"/>
        <v/>
      </c>
      <c r="EN18" s="225"/>
      <c r="EO18" s="115" t="str">
        <f t="shared" si="108"/>
        <v/>
      </c>
      <c r="EP18" s="225" t="str">
        <f t="shared" si="109"/>
        <v/>
      </c>
      <c r="EQ18" s="224"/>
      <c r="ER18" s="5" t="str">
        <f t="shared" si="110"/>
        <v/>
      </c>
      <c r="ES18" s="224" t="str">
        <f t="shared" si="111"/>
        <v/>
      </c>
      <c r="ET18" s="225"/>
      <c r="EU18" s="115" t="str">
        <f t="shared" si="112"/>
        <v/>
      </c>
      <c r="EV18" s="225" t="str">
        <f t="shared" si="113"/>
        <v/>
      </c>
      <c r="EW18" s="224"/>
      <c r="EX18" s="5" t="str">
        <f t="shared" si="114"/>
        <v/>
      </c>
      <c r="EY18" s="224" t="str">
        <f t="shared" si="115"/>
        <v/>
      </c>
      <c r="EZ18" s="225"/>
      <c r="FA18" s="115" t="str">
        <f t="shared" si="116"/>
        <v/>
      </c>
      <c r="FB18" s="225" t="str">
        <f t="shared" si="117"/>
        <v/>
      </c>
      <c r="FC18" s="224"/>
      <c r="FD18" s="5" t="str">
        <f t="shared" si="118"/>
        <v/>
      </c>
      <c r="FE18" s="224" t="str">
        <f t="shared" si="119"/>
        <v/>
      </c>
      <c r="FF18" s="225"/>
      <c r="FG18" s="115" t="str">
        <f t="shared" si="120"/>
        <v/>
      </c>
      <c r="FH18" s="225" t="str">
        <f t="shared" si="121"/>
        <v/>
      </c>
      <c r="FI18" s="224"/>
      <c r="FJ18" s="5" t="str">
        <f t="shared" si="122"/>
        <v/>
      </c>
      <c r="FK18" s="224" t="str">
        <f t="shared" si="123"/>
        <v/>
      </c>
      <c r="FL18" s="225"/>
      <c r="FM18" s="115" t="str">
        <f t="shared" si="124"/>
        <v/>
      </c>
      <c r="FN18" s="225" t="str">
        <f t="shared" si="125"/>
        <v/>
      </c>
      <c r="FO18" s="224"/>
      <c r="FP18" s="5" t="str">
        <f t="shared" si="126"/>
        <v/>
      </c>
      <c r="FQ18" s="224" t="str">
        <f t="shared" si="127"/>
        <v/>
      </c>
      <c r="FR18" s="225"/>
      <c r="FS18" s="115" t="str">
        <f t="shared" si="128"/>
        <v/>
      </c>
      <c r="FT18" s="225" t="str">
        <f t="shared" si="129"/>
        <v/>
      </c>
      <c r="FU18" s="253"/>
      <c r="FV18" s="253"/>
      <c r="FW18" s="253"/>
      <c r="FX18" s="253"/>
      <c r="FY18" s="253"/>
    </row>
    <row r="19" spans="1:181" s="3" customFormat="1" ht="14.45" customHeight="1" x14ac:dyDescent="0.25">
      <c r="A19" s="2" t="str">
        <f t="shared" si="0"/>
        <v/>
      </c>
      <c r="B19" s="2"/>
      <c r="C19" s="78"/>
      <c r="D19" s="110"/>
      <c r="E19" s="87"/>
      <c r="F19" s="2"/>
      <c r="G19" s="76"/>
      <c r="H19" s="114" t="str">
        <f t="shared" si="1"/>
        <v/>
      </c>
      <c r="I19" s="114" t="str">
        <f t="shared" si="2"/>
        <v/>
      </c>
      <c r="J19" s="114" t="str">
        <f t="shared" si="3"/>
        <v/>
      </c>
      <c r="K19" s="114" t="str">
        <f t="shared" si="4"/>
        <v/>
      </c>
      <c r="L19" s="114" t="str">
        <f t="shared" si="5"/>
        <v/>
      </c>
      <c r="M19" s="114" t="str">
        <f t="shared" si="6"/>
        <v/>
      </c>
      <c r="N19" s="114" t="str">
        <f t="shared" si="7"/>
        <v/>
      </c>
      <c r="O19" s="114" t="str">
        <f t="shared" si="8"/>
        <v/>
      </c>
      <c r="P19" s="93" t="str">
        <f t="shared" si="9"/>
        <v/>
      </c>
      <c r="Q19" s="93" t="str">
        <f t="shared" si="10"/>
        <v/>
      </c>
      <c r="R19" s="93" t="str">
        <f t="shared" si="11"/>
        <v/>
      </c>
      <c r="S19" s="93" t="str">
        <f t="shared" si="12"/>
        <v/>
      </c>
      <c r="T19" s="93" t="str">
        <f t="shared" si="13"/>
        <v/>
      </c>
      <c r="U19" s="93" t="str">
        <f t="shared" si="14"/>
        <v/>
      </c>
      <c r="V19" s="93" t="str">
        <f t="shared" si="15"/>
        <v/>
      </c>
      <c r="W19" s="93" t="str">
        <f t="shared" si="16"/>
        <v/>
      </c>
      <c r="X19" s="93" t="str">
        <f t="shared" si="17"/>
        <v/>
      </c>
      <c r="Y19" s="93" t="str">
        <f t="shared" si="18"/>
        <v/>
      </c>
      <c r="Z19" s="93" t="str">
        <f t="shared" si="19"/>
        <v/>
      </c>
      <c r="AA19" s="93" t="str">
        <f t="shared" si="20"/>
        <v/>
      </c>
      <c r="AB19" s="93" t="str">
        <f t="shared" si="21"/>
        <v/>
      </c>
      <c r="AC19" s="93" t="str">
        <f t="shared" si="22"/>
        <v/>
      </c>
      <c r="AD19" s="93" t="str">
        <f t="shared" si="23"/>
        <v/>
      </c>
      <c r="AE19" s="93" t="str">
        <f t="shared" si="24"/>
        <v/>
      </c>
      <c r="AF19" s="93" t="str">
        <f t="shared" si="25"/>
        <v/>
      </c>
      <c r="AG19" s="93" t="str">
        <f t="shared" si="28"/>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13"/>
      <c r="BF19" s="74" t="str">
        <f t="shared" si="130"/>
        <v/>
      </c>
      <c r="BG19" s="36" t="str">
        <f t="shared" si="131"/>
        <v/>
      </c>
      <c r="BH19" s="225"/>
      <c r="BI19" s="75" t="str">
        <f t="shared" si="52"/>
        <v/>
      </c>
      <c r="BJ19" s="37" t="str">
        <f t="shared" si="53"/>
        <v/>
      </c>
      <c r="BK19" s="13"/>
      <c r="BL19" s="74" t="str">
        <f t="shared" si="54"/>
        <v/>
      </c>
      <c r="BM19" s="36" t="str">
        <f t="shared" si="55"/>
        <v/>
      </c>
      <c r="BN19" s="225"/>
      <c r="BO19" s="75" t="str">
        <f t="shared" si="56"/>
        <v/>
      </c>
      <c r="BP19" s="37" t="str">
        <f t="shared" si="57"/>
        <v/>
      </c>
      <c r="BQ19" s="13"/>
      <c r="BR19" s="74" t="str">
        <f t="shared" si="58"/>
        <v/>
      </c>
      <c r="BS19" s="36" t="str">
        <f t="shared" si="59"/>
        <v/>
      </c>
      <c r="BT19" s="225"/>
      <c r="BU19" s="75" t="str">
        <f t="shared" si="60"/>
        <v/>
      </c>
      <c r="BV19" s="37" t="str">
        <f t="shared" si="61"/>
        <v/>
      </c>
      <c r="BW19" s="13"/>
      <c r="BX19" s="74" t="str">
        <f t="shared" si="62"/>
        <v/>
      </c>
      <c r="BY19" s="36" t="str">
        <f t="shared" si="63"/>
        <v/>
      </c>
      <c r="BZ19" s="225"/>
      <c r="CA19" s="75" t="str">
        <f t="shared" si="64"/>
        <v/>
      </c>
      <c r="CB19" s="37" t="str">
        <f t="shared" si="65"/>
        <v/>
      </c>
      <c r="CC19" s="13"/>
      <c r="CD19" s="74" t="str">
        <f t="shared" si="66"/>
        <v/>
      </c>
      <c r="CE19" s="36" t="str">
        <f t="shared" si="67"/>
        <v/>
      </c>
      <c r="CF19" s="225"/>
      <c r="CG19" s="115" t="str">
        <f t="shared" si="68"/>
        <v/>
      </c>
      <c r="CH19" s="225" t="str">
        <f t="shared" si="69"/>
        <v/>
      </c>
      <c r="CI19" s="13"/>
      <c r="CJ19" s="5" t="str">
        <f t="shared" si="70"/>
        <v/>
      </c>
      <c r="CK19" s="224" t="str">
        <f t="shared" si="71"/>
        <v/>
      </c>
      <c r="CL19" s="225"/>
      <c r="CM19" s="115" t="str">
        <f t="shared" si="72"/>
        <v/>
      </c>
      <c r="CN19" s="225" t="str">
        <f t="shared" si="73"/>
        <v/>
      </c>
      <c r="CO19" s="13"/>
      <c r="CP19" s="5" t="str">
        <f t="shared" si="74"/>
        <v/>
      </c>
      <c r="CQ19" s="224" t="str">
        <f t="shared" si="75"/>
        <v/>
      </c>
      <c r="CR19" s="225"/>
      <c r="CS19" s="115" t="str">
        <f t="shared" si="76"/>
        <v/>
      </c>
      <c r="CT19" s="225" t="str">
        <f t="shared" si="77"/>
        <v/>
      </c>
      <c r="CU19" s="13"/>
      <c r="CV19" s="5" t="str">
        <f t="shared" si="78"/>
        <v/>
      </c>
      <c r="CW19" s="224" t="str">
        <f t="shared" si="79"/>
        <v/>
      </c>
      <c r="CX19" s="225"/>
      <c r="CY19" s="115" t="str">
        <f t="shared" si="80"/>
        <v/>
      </c>
      <c r="CZ19" s="225" t="str">
        <f t="shared" si="81"/>
        <v/>
      </c>
      <c r="DA19" s="13"/>
      <c r="DB19" s="5" t="str">
        <f t="shared" si="82"/>
        <v/>
      </c>
      <c r="DC19" s="224" t="str">
        <f t="shared" si="83"/>
        <v/>
      </c>
      <c r="DD19" s="225"/>
      <c r="DE19" s="115" t="str">
        <f t="shared" si="84"/>
        <v/>
      </c>
      <c r="DF19" s="225" t="str">
        <f t="shared" si="85"/>
        <v/>
      </c>
      <c r="DG19" s="224"/>
      <c r="DH19" s="5" t="str">
        <f t="shared" si="86"/>
        <v/>
      </c>
      <c r="DI19" s="224" t="str">
        <f t="shared" si="87"/>
        <v/>
      </c>
      <c r="DJ19" s="225"/>
      <c r="DK19" s="115" t="str">
        <f t="shared" si="88"/>
        <v/>
      </c>
      <c r="DL19" s="225" t="str">
        <f t="shared" si="89"/>
        <v/>
      </c>
      <c r="DM19" s="224"/>
      <c r="DN19" s="5" t="str">
        <f t="shared" si="90"/>
        <v/>
      </c>
      <c r="DO19" s="224" t="str">
        <f t="shared" si="91"/>
        <v/>
      </c>
      <c r="DP19" s="225"/>
      <c r="DQ19" s="115" t="str">
        <f t="shared" si="92"/>
        <v/>
      </c>
      <c r="DR19" s="225" t="str">
        <f t="shared" si="93"/>
        <v/>
      </c>
      <c r="DS19" s="224"/>
      <c r="DT19" s="5" t="str">
        <f t="shared" si="94"/>
        <v/>
      </c>
      <c r="DU19" s="224" t="str">
        <f t="shared" si="95"/>
        <v/>
      </c>
      <c r="DV19" s="225"/>
      <c r="DW19" s="115" t="str">
        <f t="shared" si="96"/>
        <v/>
      </c>
      <c r="DX19" s="225" t="str">
        <f t="shared" si="97"/>
        <v/>
      </c>
      <c r="DY19" s="224"/>
      <c r="DZ19" s="5" t="str">
        <f t="shared" si="98"/>
        <v/>
      </c>
      <c r="EA19" s="224" t="str">
        <f t="shared" si="99"/>
        <v/>
      </c>
      <c r="EB19" s="225"/>
      <c r="EC19" s="115" t="str">
        <f t="shared" si="100"/>
        <v/>
      </c>
      <c r="ED19" s="225" t="str">
        <f t="shared" si="101"/>
        <v/>
      </c>
      <c r="EE19" s="224"/>
      <c r="EF19" s="5" t="str">
        <f t="shared" si="102"/>
        <v/>
      </c>
      <c r="EG19" s="224" t="str">
        <f t="shared" si="103"/>
        <v/>
      </c>
      <c r="EH19" s="225"/>
      <c r="EI19" s="115" t="str">
        <f t="shared" si="104"/>
        <v/>
      </c>
      <c r="EJ19" s="225" t="str">
        <f t="shared" si="105"/>
        <v/>
      </c>
      <c r="EK19" s="224"/>
      <c r="EL19" s="5" t="str">
        <f t="shared" si="106"/>
        <v/>
      </c>
      <c r="EM19" s="224" t="str">
        <f t="shared" si="107"/>
        <v/>
      </c>
      <c r="EN19" s="225"/>
      <c r="EO19" s="115" t="str">
        <f t="shared" si="108"/>
        <v/>
      </c>
      <c r="EP19" s="225" t="str">
        <f t="shared" si="109"/>
        <v/>
      </c>
      <c r="EQ19" s="224"/>
      <c r="ER19" s="5" t="str">
        <f t="shared" si="110"/>
        <v/>
      </c>
      <c r="ES19" s="224" t="str">
        <f t="shared" si="111"/>
        <v/>
      </c>
      <c r="ET19" s="225"/>
      <c r="EU19" s="115" t="str">
        <f t="shared" si="112"/>
        <v/>
      </c>
      <c r="EV19" s="225" t="str">
        <f t="shared" si="113"/>
        <v/>
      </c>
      <c r="EW19" s="224"/>
      <c r="EX19" s="5" t="str">
        <f t="shared" si="114"/>
        <v/>
      </c>
      <c r="EY19" s="224" t="str">
        <f t="shared" si="115"/>
        <v/>
      </c>
      <c r="EZ19" s="225"/>
      <c r="FA19" s="115" t="str">
        <f t="shared" si="116"/>
        <v/>
      </c>
      <c r="FB19" s="225" t="str">
        <f t="shared" si="117"/>
        <v/>
      </c>
      <c r="FC19" s="224"/>
      <c r="FD19" s="5" t="str">
        <f t="shared" si="118"/>
        <v/>
      </c>
      <c r="FE19" s="224" t="str">
        <f t="shared" si="119"/>
        <v/>
      </c>
      <c r="FF19" s="225"/>
      <c r="FG19" s="115" t="str">
        <f t="shared" si="120"/>
        <v/>
      </c>
      <c r="FH19" s="225" t="str">
        <f t="shared" si="121"/>
        <v/>
      </c>
      <c r="FI19" s="224"/>
      <c r="FJ19" s="5" t="str">
        <f t="shared" si="122"/>
        <v/>
      </c>
      <c r="FK19" s="224" t="str">
        <f t="shared" si="123"/>
        <v/>
      </c>
      <c r="FL19" s="225"/>
      <c r="FM19" s="115" t="str">
        <f t="shared" si="124"/>
        <v/>
      </c>
      <c r="FN19" s="225" t="str">
        <f t="shared" si="125"/>
        <v/>
      </c>
      <c r="FO19" s="224"/>
      <c r="FP19" s="5" t="str">
        <f t="shared" si="126"/>
        <v/>
      </c>
      <c r="FQ19" s="224" t="str">
        <f t="shared" si="127"/>
        <v/>
      </c>
      <c r="FR19" s="225"/>
      <c r="FS19" s="115" t="str">
        <f t="shared" si="128"/>
        <v/>
      </c>
      <c r="FT19" s="225" t="str">
        <f t="shared" si="129"/>
        <v/>
      </c>
      <c r="FU19" s="253"/>
      <c r="FV19" s="253"/>
      <c r="FW19" s="253"/>
      <c r="FX19" s="253"/>
      <c r="FY19" s="253"/>
    </row>
    <row r="20" spans="1:181" s="3" customFormat="1" ht="14.45" customHeight="1" x14ac:dyDescent="0.25">
      <c r="A20" s="2" t="str">
        <f t="shared" si="0"/>
        <v/>
      </c>
      <c r="B20" s="2"/>
      <c r="C20" s="78"/>
      <c r="D20" s="110"/>
      <c r="E20" s="87"/>
      <c r="F20" s="2"/>
      <c r="G20" s="76"/>
      <c r="H20" s="114" t="str">
        <f t="shared" si="1"/>
        <v/>
      </c>
      <c r="I20" s="114" t="str">
        <f t="shared" si="2"/>
        <v/>
      </c>
      <c r="J20" s="114" t="str">
        <f t="shared" si="3"/>
        <v/>
      </c>
      <c r="K20" s="114" t="str">
        <f t="shared" si="4"/>
        <v/>
      </c>
      <c r="L20" s="114" t="str">
        <f t="shared" si="5"/>
        <v/>
      </c>
      <c r="M20" s="114" t="str">
        <f t="shared" si="6"/>
        <v/>
      </c>
      <c r="N20" s="114" t="str">
        <f t="shared" si="7"/>
        <v/>
      </c>
      <c r="O20" s="114" t="str">
        <f t="shared" si="8"/>
        <v/>
      </c>
      <c r="P20" s="93" t="str">
        <f t="shared" si="9"/>
        <v/>
      </c>
      <c r="Q20" s="93" t="str">
        <f t="shared" si="10"/>
        <v/>
      </c>
      <c r="R20" s="93" t="str">
        <f t="shared" si="11"/>
        <v/>
      </c>
      <c r="S20" s="93" t="str">
        <f t="shared" si="12"/>
        <v/>
      </c>
      <c r="T20" s="93" t="str">
        <f t="shared" si="13"/>
        <v/>
      </c>
      <c r="U20" s="93" t="str">
        <f t="shared" si="14"/>
        <v/>
      </c>
      <c r="V20" s="93" t="str">
        <f t="shared" si="15"/>
        <v/>
      </c>
      <c r="W20" s="93" t="str">
        <f t="shared" si="16"/>
        <v/>
      </c>
      <c r="X20" s="93" t="str">
        <f t="shared" si="17"/>
        <v/>
      </c>
      <c r="Y20" s="93" t="str">
        <f t="shared" si="18"/>
        <v/>
      </c>
      <c r="Z20" s="93" t="str">
        <f t="shared" si="19"/>
        <v/>
      </c>
      <c r="AA20" s="93" t="str">
        <f t="shared" si="20"/>
        <v/>
      </c>
      <c r="AB20" s="93" t="str">
        <f t="shared" si="21"/>
        <v/>
      </c>
      <c r="AC20" s="93" t="str">
        <f t="shared" si="22"/>
        <v/>
      </c>
      <c r="AD20" s="93" t="str">
        <f t="shared" si="23"/>
        <v/>
      </c>
      <c r="AE20" s="93" t="str">
        <f t="shared" si="24"/>
        <v/>
      </c>
      <c r="AF20" s="93" t="str">
        <f t="shared" si="25"/>
        <v/>
      </c>
      <c r="AG20" s="93" t="str">
        <f t="shared" si="28"/>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13"/>
      <c r="BF20" s="74" t="str">
        <f t="shared" si="130"/>
        <v/>
      </c>
      <c r="BG20" s="36" t="str">
        <f t="shared" si="131"/>
        <v/>
      </c>
      <c r="BH20" s="225"/>
      <c r="BI20" s="75" t="str">
        <f t="shared" si="52"/>
        <v/>
      </c>
      <c r="BJ20" s="37" t="str">
        <f t="shared" si="53"/>
        <v/>
      </c>
      <c r="BK20" s="13"/>
      <c r="BL20" s="74" t="str">
        <f t="shared" si="54"/>
        <v/>
      </c>
      <c r="BM20" s="36" t="str">
        <f t="shared" si="55"/>
        <v/>
      </c>
      <c r="BN20" s="225"/>
      <c r="BO20" s="75" t="str">
        <f t="shared" si="56"/>
        <v/>
      </c>
      <c r="BP20" s="37" t="str">
        <f t="shared" si="57"/>
        <v/>
      </c>
      <c r="BQ20" s="13"/>
      <c r="BR20" s="74" t="str">
        <f t="shared" si="58"/>
        <v/>
      </c>
      <c r="BS20" s="36" t="str">
        <f t="shared" si="59"/>
        <v/>
      </c>
      <c r="BT20" s="225"/>
      <c r="BU20" s="75" t="str">
        <f t="shared" si="60"/>
        <v/>
      </c>
      <c r="BV20" s="37" t="str">
        <f t="shared" si="61"/>
        <v/>
      </c>
      <c r="BW20" s="13"/>
      <c r="BX20" s="74" t="str">
        <f t="shared" si="62"/>
        <v/>
      </c>
      <c r="BY20" s="36" t="str">
        <f t="shared" si="63"/>
        <v/>
      </c>
      <c r="BZ20" s="225"/>
      <c r="CA20" s="75" t="str">
        <f t="shared" si="64"/>
        <v/>
      </c>
      <c r="CB20" s="37" t="str">
        <f t="shared" si="65"/>
        <v/>
      </c>
      <c r="CC20" s="13"/>
      <c r="CD20" s="74" t="str">
        <f t="shared" si="66"/>
        <v/>
      </c>
      <c r="CE20" s="36" t="str">
        <f t="shared" si="67"/>
        <v/>
      </c>
      <c r="CF20" s="225"/>
      <c r="CG20" s="115" t="str">
        <f t="shared" si="68"/>
        <v/>
      </c>
      <c r="CH20" s="225" t="str">
        <f t="shared" si="69"/>
        <v/>
      </c>
      <c r="CI20" s="13"/>
      <c r="CJ20" s="5" t="str">
        <f t="shared" si="70"/>
        <v/>
      </c>
      <c r="CK20" s="224" t="str">
        <f t="shared" si="71"/>
        <v/>
      </c>
      <c r="CL20" s="225"/>
      <c r="CM20" s="115" t="str">
        <f t="shared" si="72"/>
        <v/>
      </c>
      <c r="CN20" s="225" t="str">
        <f t="shared" si="73"/>
        <v/>
      </c>
      <c r="CO20" s="13"/>
      <c r="CP20" s="5" t="str">
        <f t="shared" si="74"/>
        <v/>
      </c>
      <c r="CQ20" s="224" t="str">
        <f t="shared" si="75"/>
        <v/>
      </c>
      <c r="CR20" s="225"/>
      <c r="CS20" s="115" t="str">
        <f t="shared" si="76"/>
        <v/>
      </c>
      <c r="CT20" s="225" t="str">
        <f t="shared" si="77"/>
        <v/>
      </c>
      <c r="CU20" s="13"/>
      <c r="CV20" s="5" t="str">
        <f t="shared" si="78"/>
        <v/>
      </c>
      <c r="CW20" s="224" t="str">
        <f t="shared" si="79"/>
        <v/>
      </c>
      <c r="CX20" s="225"/>
      <c r="CY20" s="115" t="str">
        <f t="shared" si="80"/>
        <v/>
      </c>
      <c r="CZ20" s="225" t="str">
        <f t="shared" si="81"/>
        <v/>
      </c>
      <c r="DA20" s="13"/>
      <c r="DB20" s="5" t="str">
        <f t="shared" si="82"/>
        <v/>
      </c>
      <c r="DC20" s="224" t="str">
        <f t="shared" si="83"/>
        <v/>
      </c>
      <c r="DD20" s="225"/>
      <c r="DE20" s="115" t="str">
        <f t="shared" si="84"/>
        <v/>
      </c>
      <c r="DF20" s="225" t="str">
        <f t="shared" si="85"/>
        <v/>
      </c>
      <c r="DG20" s="224"/>
      <c r="DH20" s="5" t="str">
        <f t="shared" si="86"/>
        <v/>
      </c>
      <c r="DI20" s="224" t="str">
        <f t="shared" si="87"/>
        <v/>
      </c>
      <c r="DJ20" s="225"/>
      <c r="DK20" s="115" t="str">
        <f t="shared" si="88"/>
        <v/>
      </c>
      <c r="DL20" s="225" t="str">
        <f t="shared" si="89"/>
        <v/>
      </c>
      <c r="DM20" s="224"/>
      <c r="DN20" s="5" t="str">
        <f t="shared" si="90"/>
        <v/>
      </c>
      <c r="DO20" s="224" t="str">
        <f t="shared" si="91"/>
        <v/>
      </c>
      <c r="DP20" s="225"/>
      <c r="DQ20" s="115" t="str">
        <f t="shared" si="92"/>
        <v/>
      </c>
      <c r="DR20" s="225" t="str">
        <f t="shared" si="93"/>
        <v/>
      </c>
      <c r="DS20" s="224"/>
      <c r="DT20" s="5" t="str">
        <f t="shared" si="94"/>
        <v/>
      </c>
      <c r="DU20" s="224" t="str">
        <f t="shared" si="95"/>
        <v/>
      </c>
      <c r="DV20" s="225"/>
      <c r="DW20" s="115" t="str">
        <f t="shared" si="96"/>
        <v/>
      </c>
      <c r="DX20" s="225" t="str">
        <f t="shared" si="97"/>
        <v/>
      </c>
      <c r="DY20" s="224"/>
      <c r="DZ20" s="5" t="str">
        <f t="shared" si="98"/>
        <v/>
      </c>
      <c r="EA20" s="224" t="str">
        <f t="shared" si="99"/>
        <v/>
      </c>
      <c r="EB20" s="225"/>
      <c r="EC20" s="115" t="str">
        <f t="shared" si="100"/>
        <v/>
      </c>
      <c r="ED20" s="225" t="str">
        <f t="shared" si="101"/>
        <v/>
      </c>
      <c r="EE20" s="224"/>
      <c r="EF20" s="5" t="str">
        <f t="shared" si="102"/>
        <v/>
      </c>
      <c r="EG20" s="224" t="str">
        <f t="shared" si="103"/>
        <v/>
      </c>
      <c r="EH20" s="225"/>
      <c r="EI20" s="115" t="str">
        <f t="shared" si="104"/>
        <v/>
      </c>
      <c r="EJ20" s="225" t="str">
        <f t="shared" si="105"/>
        <v/>
      </c>
      <c r="EK20" s="224"/>
      <c r="EL20" s="5" t="str">
        <f t="shared" si="106"/>
        <v/>
      </c>
      <c r="EM20" s="224" t="str">
        <f t="shared" si="107"/>
        <v/>
      </c>
      <c r="EN20" s="225"/>
      <c r="EO20" s="115" t="str">
        <f t="shared" si="108"/>
        <v/>
      </c>
      <c r="EP20" s="225" t="str">
        <f t="shared" si="109"/>
        <v/>
      </c>
      <c r="EQ20" s="224"/>
      <c r="ER20" s="5" t="str">
        <f t="shared" si="110"/>
        <v/>
      </c>
      <c r="ES20" s="224" t="str">
        <f t="shared" si="111"/>
        <v/>
      </c>
      <c r="ET20" s="225"/>
      <c r="EU20" s="115" t="str">
        <f t="shared" si="112"/>
        <v/>
      </c>
      <c r="EV20" s="225" t="str">
        <f t="shared" si="113"/>
        <v/>
      </c>
      <c r="EW20" s="224"/>
      <c r="EX20" s="5" t="str">
        <f t="shared" si="114"/>
        <v/>
      </c>
      <c r="EY20" s="224" t="str">
        <f t="shared" si="115"/>
        <v/>
      </c>
      <c r="EZ20" s="225"/>
      <c r="FA20" s="115" t="str">
        <f t="shared" si="116"/>
        <v/>
      </c>
      <c r="FB20" s="225" t="str">
        <f t="shared" si="117"/>
        <v/>
      </c>
      <c r="FC20" s="224"/>
      <c r="FD20" s="5" t="str">
        <f t="shared" si="118"/>
        <v/>
      </c>
      <c r="FE20" s="224" t="str">
        <f t="shared" si="119"/>
        <v/>
      </c>
      <c r="FF20" s="225"/>
      <c r="FG20" s="115" t="str">
        <f t="shared" si="120"/>
        <v/>
      </c>
      <c r="FH20" s="225" t="str">
        <f t="shared" si="121"/>
        <v/>
      </c>
      <c r="FI20" s="224"/>
      <c r="FJ20" s="5" t="str">
        <f t="shared" si="122"/>
        <v/>
      </c>
      <c r="FK20" s="224" t="str">
        <f t="shared" si="123"/>
        <v/>
      </c>
      <c r="FL20" s="225"/>
      <c r="FM20" s="115" t="str">
        <f t="shared" si="124"/>
        <v/>
      </c>
      <c r="FN20" s="225" t="str">
        <f t="shared" si="125"/>
        <v/>
      </c>
      <c r="FO20" s="224"/>
      <c r="FP20" s="5" t="str">
        <f t="shared" si="126"/>
        <v/>
      </c>
      <c r="FQ20" s="224" t="str">
        <f t="shared" si="127"/>
        <v/>
      </c>
      <c r="FR20" s="225"/>
      <c r="FS20" s="115" t="str">
        <f t="shared" si="128"/>
        <v/>
      </c>
      <c r="FT20" s="225" t="str">
        <f t="shared" si="129"/>
        <v/>
      </c>
      <c r="FU20" s="253"/>
      <c r="FV20" s="253"/>
      <c r="FW20" s="253"/>
      <c r="FX20" s="253"/>
      <c r="FY20" s="253"/>
    </row>
    <row r="21" spans="1:181" s="3" customFormat="1" x14ac:dyDescent="0.25">
      <c r="A21" s="2" t="str">
        <f t="shared" si="0"/>
        <v/>
      </c>
      <c r="B21" s="2"/>
      <c r="C21" s="78"/>
      <c r="D21" s="110"/>
      <c r="E21" s="78"/>
      <c r="F21" s="2"/>
      <c r="G21" s="76"/>
      <c r="H21" s="114" t="str">
        <f t="shared" si="1"/>
        <v/>
      </c>
      <c r="I21" s="114" t="str">
        <f t="shared" si="2"/>
        <v/>
      </c>
      <c r="J21" s="114" t="str">
        <f t="shared" si="3"/>
        <v/>
      </c>
      <c r="K21" s="114" t="str">
        <f t="shared" si="4"/>
        <v/>
      </c>
      <c r="L21" s="114" t="str">
        <f t="shared" si="5"/>
        <v/>
      </c>
      <c r="M21" s="114" t="str">
        <f t="shared" si="6"/>
        <v/>
      </c>
      <c r="N21" s="114" t="str">
        <f t="shared" si="7"/>
        <v/>
      </c>
      <c r="O21" s="114" t="str">
        <f t="shared" si="8"/>
        <v/>
      </c>
      <c r="P21" s="93" t="str">
        <f t="shared" si="9"/>
        <v/>
      </c>
      <c r="Q21" s="93" t="str">
        <f t="shared" si="10"/>
        <v/>
      </c>
      <c r="R21" s="93" t="str">
        <f t="shared" si="11"/>
        <v/>
      </c>
      <c r="S21" s="93" t="str">
        <f t="shared" si="12"/>
        <v/>
      </c>
      <c r="T21" s="93" t="str">
        <f t="shared" si="13"/>
        <v/>
      </c>
      <c r="U21" s="93" t="str">
        <f t="shared" si="14"/>
        <v/>
      </c>
      <c r="V21" s="93" t="str">
        <f t="shared" si="15"/>
        <v/>
      </c>
      <c r="W21" s="93" t="str">
        <f t="shared" si="16"/>
        <v/>
      </c>
      <c r="X21" s="93" t="str">
        <f t="shared" si="17"/>
        <v/>
      </c>
      <c r="Y21" s="93" t="str">
        <f t="shared" si="18"/>
        <v/>
      </c>
      <c r="Z21" s="93" t="str">
        <f t="shared" si="19"/>
        <v/>
      </c>
      <c r="AA21" s="93" t="str">
        <f t="shared" si="20"/>
        <v/>
      </c>
      <c r="AB21" s="93" t="str">
        <f t="shared" si="21"/>
        <v/>
      </c>
      <c r="AC21" s="93" t="str">
        <f t="shared" si="22"/>
        <v/>
      </c>
      <c r="AD21" s="93" t="str">
        <f t="shared" si="23"/>
        <v/>
      </c>
      <c r="AE21" s="93" t="str">
        <f t="shared" si="24"/>
        <v/>
      </c>
      <c r="AF21" s="93" t="str">
        <f t="shared" si="25"/>
        <v/>
      </c>
      <c r="AG21" s="93" t="str">
        <f t="shared" si="28"/>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13"/>
      <c r="BF21" s="74" t="str">
        <f t="shared" si="130"/>
        <v/>
      </c>
      <c r="BG21" s="36" t="str">
        <f t="shared" si="131"/>
        <v/>
      </c>
      <c r="BH21" s="225"/>
      <c r="BI21" s="75" t="str">
        <f t="shared" si="52"/>
        <v/>
      </c>
      <c r="BJ21" s="37" t="str">
        <f t="shared" si="53"/>
        <v/>
      </c>
      <c r="BK21" s="13"/>
      <c r="BL21" s="74" t="str">
        <f t="shared" si="54"/>
        <v/>
      </c>
      <c r="BM21" s="36" t="str">
        <f t="shared" si="55"/>
        <v/>
      </c>
      <c r="BN21" s="225"/>
      <c r="BO21" s="75" t="str">
        <f t="shared" si="56"/>
        <v/>
      </c>
      <c r="BP21" s="37" t="str">
        <f t="shared" si="57"/>
        <v/>
      </c>
      <c r="BQ21" s="13"/>
      <c r="BR21" s="74" t="str">
        <f t="shared" si="58"/>
        <v/>
      </c>
      <c r="BS21" s="36" t="str">
        <f t="shared" si="59"/>
        <v/>
      </c>
      <c r="BT21" s="225"/>
      <c r="BU21" s="75" t="str">
        <f t="shared" si="60"/>
        <v/>
      </c>
      <c r="BV21" s="37" t="str">
        <f t="shared" si="61"/>
        <v/>
      </c>
      <c r="BW21" s="13"/>
      <c r="BX21" s="74" t="str">
        <f t="shared" si="62"/>
        <v/>
      </c>
      <c r="BY21" s="36" t="str">
        <f t="shared" si="63"/>
        <v/>
      </c>
      <c r="BZ21" s="225"/>
      <c r="CA21" s="75" t="str">
        <f t="shared" si="64"/>
        <v/>
      </c>
      <c r="CB21" s="37" t="str">
        <f t="shared" si="65"/>
        <v/>
      </c>
      <c r="CC21" s="13"/>
      <c r="CD21" s="74" t="str">
        <f t="shared" si="66"/>
        <v/>
      </c>
      <c r="CE21" s="36" t="str">
        <f t="shared" si="67"/>
        <v/>
      </c>
      <c r="CF21" s="225"/>
      <c r="CG21" s="115" t="str">
        <f t="shared" si="68"/>
        <v/>
      </c>
      <c r="CH21" s="225" t="str">
        <f t="shared" si="69"/>
        <v/>
      </c>
      <c r="CI21" s="13"/>
      <c r="CJ21" s="5" t="str">
        <f t="shared" si="70"/>
        <v/>
      </c>
      <c r="CK21" s="224" t="str">
        <f t="shared" si="71"/>
        <v/>
      </c>
      <c r="CL21" s="225"/>
      <c r="CM21" s="115" t="str">
        <f t="shared" si="72"/>
        <v/>
      </c>
      <c r="CN21" s="225" t="str">
        <f t="shared" si="73"/>
        <v/>
      </c>
      <c r="CO21" s="13"/>
      <c r="CP21" s="5" t="str">
        <f t="shared" si="74"/>
        <v/>
      </c>
      <c r="CQ21" s="224" t="str">
        <f t="shared" si="75"/>
        <v/>
      </c>
      <c r="CR21" s="225"/>
      <c r="CS21" s="115" t="str">
        <f t="shared" si="76"/>
        <v/>
      </c>
      <c r="CT21" s="225" t="str">
        <f t="shared" si="77"/>
        <v/>
      </c>
      <c r="CU21" s="13"/>
      <c r="CV21" s="5" t="str">
        <f t="shared" si="78"/>
        <v/>
      </c>
      <c r="CW21" s="224" t="str">
        <f t="shared" si="79"/>
        <v/>
      </c>
      <c r="CX21" s="225"/>
      <c r="CY21" s="115" t="str">
        <f t="shared" si="80"/>
        <v/>
      </c>
      <c r="CZ21" s="225" t="str">
        <f t="shared" si="81"/>
        <v/>
      </c>
      <c r="DA21" s="13"/>
      <c r="DB21" s="5" t="str">
        <f t="shared" si="82"/>
        <v/>
      </c>
      <c r="DC21" s="224" t="str">
        <f t="shared" si="83"/>
        <v/>
      </c>
      <c r="DD21" s="225"/>
      <c r="DE21" s="115" t="str">
        <f t="shared" si="84"/>
        <v/>
      </c>
      <c r="DF21" s="225" t="str">
        <f t="shared" si="85"/>
        <v/>
      </c>
      <c r="DG21" s="224"/>
      <c r="DH21" s="5" t="str">
        <f t="shared" si="86"/>
        <v/>
      </c>
      <c r="DI21" s="224" t="str">
        <f t="shared" si="87"/>
        <v/>
      </c>
      <c r="DJ21" s="225"/>
      <c r="DK21" s="115" t="str">
        <f t="shared" si="88"/>
        <v/>
      </c>
      <c r="DL21" s="225" t="str">
        <f t="shared" si="89"/>
        <v/>
      </c>
      <c r="DM21" s="224"/>
      <c r="DN21" s="5" t="str">
        <f t="shared" si="90"/>
        <v/>
      </c>
      <c r="DO21" s="224" t="str">
        <f t="shared" si="91"/>
        <v/>
      </c>
      <c r="DP21" s="225"/>
      <c r="DQ21" s="115" t="str">
        <f t="shared" si="92"/>
        <v/>
      </c>
      <c r="DR21" s="225" t="str">
        <f t="shared" si="93"/>
        <v/>
      </c>
      <c r="DS21" s="224"/>
      <c r="DT21" s="5" t="str">
        <f t="shared" si="94"/>
        <v/>
      </c>
      <c r="DU21" s="224" t="str">
        <f t="shared" si="95"/>
        <v/>
      </c>
      <c r="DV21" s="225"/>
      <c r="DW21" s="115" t="str">
        <f t="shared" si="96"/>
        <v/>
      </c>
      <c r="DX21" s="225" t="str">
        <f t="shared" si="97"/>
        <v/>
      </c>
      <c r="DY21" s="224"/>
      <c r="DZ21" s="5" t="str">
        <f t="shared" si="98"/>
        <v/>
      </c>
      <c r="EA21" s="224" t="str">
        <f t="shared" si="99"/>
        <v/>
      </c>
      <c r="EB21" s="225"/>
      <c r="EC21" s="115" t="str">
        <f t="shared" si="100"/>
        <v/>
      </c>
      <c r="ED21" s="225" t="str">
        <f t="shared" si="101"/>
        <v/>
      </c>
      <c r="EE21" s="224"/>
      <c r="EF21" s="5" t="str">
        <f t="shared" si="102"/>
        <v/>
      </c>
      <c r="EG21" s="224" t="str">
        <f t="shared" si="103"/>
        <v/>
      </c>
      <c r="EH21" s="225"/>
      <c r="EI21" s="115" t="str">
        <f t="shared" si="104"/>
        <v/>
      </c>
      <c r="EJ21" s="225" t="str">
        <f t="shared" si="105"/>
        <v/>
      </c>
      <c r="EK21" s="224"/>
      <c r="EL21" s="5" t="str">
        <f t="shared" si="106"/>
        <v/>
      </c>
      <c r="EM21" s="224" t="str">
        <f t="shared" si="107"/>
        <v/>
      </c>
      <c r="EN21" s="225"/>
      <c r="EO21" s="115" t="str">
        <f t="shared" si="108"/>
        <v/>
      </c>
      <c r="EP21" s="225" t="str">
        <f t="shared" si="109"/>
        <v/>
      </c>
      <c r="EQ21" s="224"/>
      <c r="ER21" s="5" t="str">
        <f t="shared" si="110"/>
        <v/>
      </c>
      <c r="ES21" s="224" t="str">
        <f t="shared" si="111"/>
        <v/>
      </c>
      <c r="ET21" s="225"/>
      <c r="EU21" s="115" t="str">
        <f t="shared" si="112"/>
        <v/>
      </c>
      <c r="EV21" s="225" t="str">
        <f t="shared" si="113"/>
        <v/>
      </c>
      <c r="EW21" s="224"/>
      <c r="EX21" s="5" t="str">
        <f t="shared" si="114"/>
        <v/>
      </c>
      <c r="EY21" s="224" t="str">
        <f t="shared" si="115"/>
        <v/>
      </c>
      <c r="EZ21" s="225"/>
      <c r="FA21" s="115" t="str">
        <f t="shared" si="116"/>
        <v/>
      </c>
      <c r="FB21" s="225" t="str">
        <f t="shared" si="117"/>
        <v/>
      </c>
      <c r="FC21" s="224"/>
      <c r="FD21" s="5" t="str">
        <f t="shared" si="118"/>
        <v/>
      </c>
      <c r="FE21" s="224" t="str">
        <f t="shared" si="119"/>
        <v/>
      </c>
      <c r="FF21" s="225"/>
      <c r="FG21" s="115" t="str">
        <f t="shared" si="120"/>
        <v/>
      </c>
      <c r="FH21" s="225" t="str">
        <f t="shared" si="121"/>
        <v/>
      </c>
      <c r="FI21" s="224"/>
      <c r="FJ21" s="5" t="str">
        <f t="shared" si="122"/>
        <v/>
      </c>
      <c r="FK21" s="224" t="str">
        <f t="shared" si="123"/>
        <v/>
      </c>
      <c r="FL21" s="225"/>
      <c r="FM21" s="115" t="str">
        <f t="shared" si="124"/>
        <v/>
      </c>
      <c r="FN21" s="225" t="str">
        <f t="shared" si="125"/>
        <v/>
      </c>
      <c r="FO21" s="224"/>
      <c r="FP21" s="5" t="str">
        <f t="shared" si="126"/>
        <v/>
      </c>
      <c r="FQ21" s="224" t="str">
        <f t="shared" si="127"/>
        <v/>
      </c>
      <c r="FR21" s="225"/>
      <c r="FS21" s="115" t="str">
        <f t="shared" si="128"/>
        <v/>
      </c>
      <c r="FT21" s="225" t="str">
        <f t="shared" si="129"/>
        <v/>
      </c>
      <c r="FU21" s="253"/>
      <c r="FV21" s="253"/>
      <c r="FW21" s="253"/>
      <c r="FX21" s="253"/>
      <c r="FY21" s="253"/>
    </row>
    <row r="22" spans="1:181" s="3" customFormat="1" x14ac:dyDescent="0.25">
      <c r="A22" s="2" t="str">
        <f t="shared" si="0"/>
        <v/>
      </c>
      <c r="B22" s="103"/>
      <c r="C22" s="104"/>
      <c r="D22" s="110"/>
      <c r="E22" s="101"/>
      <c r="F22" s="2"/>
      <c r="G22" s="76"/>
      <c r="H22" s="114" t="str">
        <f t="shared" si="1"/>
        <v/>
      </c>
      <c r="I22" s="114" t="str">
        <f t="shared" si="2"/>
        <v/>
      </c>
      <c r="J22" s="114" t="str">
        <f t="shared" si="3"/>
        <v/>
      </c>
      <c r="K22" s="114" t="str">
        <f t="shared" si="4"/>
        <v/>
      </c>
      <c r="L22" s="114" t="str">
        <f t="shared" si="5"/>
        <v/>
      </c>
      <c r="M22" s="114" t="str">
        <f t="shared" si="6"/>
        <v/>
      </c>
      <c r="N22" s="114" t="str">
        <f t="shared" si="7"/>
        <v/>
      </c>
      <c r="O22" s="114" t="str">
        <f t="shared" si="8"/>
        <v/>
      </c>
      <c r="P22" s="93" t="str">
        <f t="shared" si="9"/>
        <v/>
      </c>
      <c r="Q22" s="93" t="str">
        <f t="shared" si="10"/>
        <v/>
      </c>
      <c r="R22" s="93" t="str">
        <f t="shared" si="11"/>
        <v/>
      </c>
      <c r="S22" s="93" t="str">
        <f t="shared" si="12"/>
        <v/>
      </c>
      <c r="T22" s="93" t="str">
        <f t="shared" si="13"/>
        <v/>
      </c>
      <c r="U22" s="93" t="str">
        <f t="shared" si="14"/>
        <v/>
      </c>
      <c r="V22" s="93" t="str">
        <f t="shared" si="15"/>
        <v/>
      </c>
      <c r="W22" s="93" t="str">
        <f t="shared" si="16"/>
        <v/>
      </c>
      <c r="X22" s="93" t="str">
        <f t="shared" si="17"/>
        <v/>
      </c>
      <c r="Y22" s="93" t="str">
        <f t="shared" si="18"/>
        <v/>
      </c>
      <c r="Z22" s="93" t="str">
        <f t="shared" si="19"/>
        <v/>
      </c>
      <c r="AA22" s="93" t="str">
        <f t="shared" si="20"/>
        <v/>
      </c>
      <c r="AB22" s="93" t="str">
        <f t="shared" si="21"/>
        <v/>
      </c>
      <c r="AC22" s="93" t="str">
        <f t="shared" si="22"/>
        <v/>
      </c>
      <c r="AD22" s="93" t="str">
        <f t="shared" si="23"/>
        <v/>
      </c>
      <c r="AE22" s="93" t="str">
        <f t="shared" si="24"/>
        <v/>
      </c>
      <c r="AF22" s="93" t="str">
        <f t="shared" si="25"/>
        <v/>
      </c>
      <c r="AG22" s="93" t="str">
        <f t="shared" si="28"/>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13"/>
      <c r="BF22" s="74" t="str">
        <f t="shared" si="130"/>
        <v/>
      </c>
      <c r="BG22" s="36" t="str">
        <f t="shared" si="131"/>
        <v/>
      </c>
      <c r="BH22" s="225"/>
      <c r="BI22" s="75" t="str">
        <f t="shared" si="52"/>
        <v/>
      </c>
      <c r="BJ22" s="37" t="str">
        <f t="shared" si="53"/>
        <v/>
      </c>
      <c r="BK22" s="13"/>
      <c r="BL22" s="74" t="str">
        <f t="shared" si="54"/>
        <v/>
      </c>
      <c r="BM22" s="36" t="str">
        <f t="shared" si="55"/>
        <v/>
      </c>
      <c r="BN22" s="225"/>
      <c r="BO22" s="75" t="str">
        <f t="shared" si="56"/>
        <v/>
      </c>
      <c r="BP22" s="37" t="str">
        <f t="shared" si="57"/>
        <v/>
      </c>
      <c r="BQ22" s="13"/>
      <c r="BR22" s="74" t="str">
        <f t="shared" si="58"/>
        <v/>
      </c>
      <c r="BS22" s="36" t="str">
        <f t="shared" si="59"/>
        <v/>
      </c>
      <c r="BT22" s="225"/>
      <c r="BU22" s="75" t="str">
        <f t="shared" si="60"/>
        <v/>
      </c>
      <c r="BV22" s="37" t="str">
        <f t="shared" si="61"/>
        <v/>
      </c>
      <c r="BW22" s="13"/>
      <c r="BX22" s="74" t="str">
        <f t="shared" si="62"/>
        <v/>
      </c>
      <c r="BY22" s="36" t="str">
        <f t="shared" si="63"/>
        <v/>
      </c>
      <c r="BZ22" s="225"/>
      <c r="CA22" s="75" t="str">
        <f t="shared" si="64"/>
        <v/>
      </c>
      <c r="CB22" s="37" t="str">
        <f t="shared" si="65"/>
        <v/>
      </c>
      <c r="CC22" s="13"/>
      <c r="CD22" s="74" t="str">
        <f t="shared" si="66"/>
        <v/>
      </c>
      <c r="CE22" s="36" t="str">
        <f t="shared" si="67"/>
        <v/>
      </c>
      <c r="CF22" s="225"/>
      <c r="CG22" s="115" t="str">
        <f t="shared" si="68"/>
        <v/>
      </c>
      <c r="CH22" s="225" t="str">
        <f t="shared" si="69"/>
        <v/>
      </c>
      <c r="CI22" s="13"/>
      <c r="CJ22" s="5" t="str">
        <f t="shared" si="70"/>
        <v/>
      </c>
      <c r="CK22" s="224" t="str">
        <f t="shared" si="71"/>
        <v/>
      </c>
      <c r="CL22" s="225"/>
      <c r="CM22" s="115" t="str">
        <f t="shared" si="72"/>
        <v/>
      </c>
      <c r="CN22" s="225" t="str">
        <f t="shared" si="73"/>
        <v/>
      </c>
      <c r="CO22" s="13"/>
      <c r="CP22" s="5" t="str">
        <f t="shared" si="74"/>
        <v/>
      </c>
      <c r="CQ22" s="224" t="str">
        <f t="shared" si="75"/>
        <v/>
      </c>
      <c r="CR22" s="225"/>
      <c r="CS22" s="115" t="str">
        <f t="shared" si="76"/>
        <v/>
      </c>
      <c r="CT22" s="225" t="str">
        <f t="shared" si="77"/>
        <v/>
      </c>
      <c r="CU22" s="13"/>
      <c r="CV22" s="5" t="str">
        <f t="shared" si="78"/>
        <v/>
      </c>
      <c r="CW22" s="224" t="str">
        <f t="shared" si="79"/>
        <v/>
      </c>
      <c r="CX22" s="225"/>
      <c r="CY22" s="115" t="str">
        <f t="shared" si="80"/>
        <v/>
      </c>
      <c r="CZ22" s="225" t="str">
        <f t="shared" si="81"/>
        <v/>
      </c>
      <c r="DA22" s="13"/>
      <c r="DB22" s="5" t="str">
        <f t="shared" si="82"/>
        <v/>
      </c>
      <c r="DC22" s="224" t="str">
        <f t="shared" si="83"/>
        <v/>
      </c>
      <c r="DD22" s="225"/>
      <c r="DE22" s="115" t="str">
        <f t="shared" si="84"/>
        <v/>
      </c>
      <c r="DF22" s="225" t="str">
        <f t="shared" si="85"/>
        <v/>
      </c>
      <c r="DG22" s="224"/>
      <c r="DH22" s="5" t="str">
        <f t="shared" si="86"/>
        <v/>
      </c>
      <c r="DI22" s="224" t="str">
        <f t="shared" si="87"/>
        <v/>
      </c>
      <c r="DJ22" s="225"/>
      <c r="DK22" s="115" t="str">
        <f t="shared" si="88"/>
        <v/>
      </c>
      <c r="DL22" s="225" t="str">
        <f t="shared" si="89"/>
        <v/>
      </c>
      <c r="DM22" s="224"/>
      <c r="DN22" s="5" t="str">
        <f t="shared" si="90"/>
        <v/>
      </c>
      <c r="DO22" s="224" t="str">
        <f t="shared" si="91"/>
        <v/>
      </c>
      <c r="DP22" s="225"/>
      <c r="DQ22" s="115" t="str">
        <f t="shared" si="92"/>
        <v/>
      </c>
      <c r="DR22" s="225" t="str">
        <f t="shared" si="93"/>
        <v/>
      </c>
      <c r="DS22" s="224"/>
      <c r="DT22" s="5" t="str">
        <f t="shared" si="94"/>
        <v/>
      </c>
      <c r="DU22" s="224" t="str">
        <f t="shared" si="95"/>
        <v/>
      </c>
      <c r="DV22" s="225"/>
      <c r="DW22" s="115" t="str">
        <f t="shared" si="96"/>
        <v/>
      </c>
      <c r="DX22" s="225" t="str">
        <f t="shared" si="97"/>
        <v/>
      </c>
      <c r="DY22" s="224"/>
      <c r="DZ22" s="5" t="str">
        <f t="shared" si="98"/>
        <v/>
      </c>
      <c r="EA22" s="224" t="str">
        <f t="shared" si="99"/>
        <v/>
      </c>
      <c r="EB22" s="225"/>
      <c r="EC22" s="115" t="str">
        <f t="shared" si="100"/>
        <v/>
      </c>
      <c r="ED22" s="225" t="str">
        <f t="shared" si="101"/>
        <v/>
      </c>
      <c r="EE22" s="224"/>
      <c r="EF22" s="5" t="str">
        <f t="shared" si="102"/>
        <v/>
      </c>
      <c r="EG22" s="224" t="str">
        <f t="shared" si="103"/>
        <v/>
      </c>
      <c r="EH22" s="225"/>
      <c r="EI22" s="115" t="str">
        <f t="shared" si="104"/>
        <v/>
      </c>
      <c r="EJ22" s="225" t="str">
        <f t="shared" si="105"/>
        <v/>
      </c>
      <c r="EK22" s="224"/>
      <c r="EL22" s="5" t="str">
        <f t="shared" si="106"/>
        <v/>
      </c>
      <c r="EM22" s="224" t="str">
        <f t="shared" si="107"/>
        <v/>
      </c>
      <c r="EN22" s="225"/>
      <c r="EO22" s="115" t="str">
        <f t="shared" si="108"/>
        <v/>
      </c>
      <c r="EP22" s="225" t="str">
        <f t="shared" si="109"/>
        <v/>
      </c>
      <c r="EQ22" s="224"/>
      <c r="ER22" s="5" t="str">
        <f t="shared" si="110"/>
        <v/>
      </c>
      <c r="ES22" s="224" t="str">
        <f t="shared" si="111"/>
        <v/>
      </c>
      <c r="ET22" s="225"/>
      <c r="EU22" s="115" t="str">
        <f t="shared" si="112"/>
        <v/>
      </c>
      <c r="EV22" s="225" t="str">
        <f t="shared" si="113"/>
        <v/>
      </c>
      <c r="EW22" s="224"/>
      <c r="EX22" s="5" t="str">
        <f t="shared" si="114"/>
        <v/>
      </c>
      <c r="EY22" s="224" t="str">
        <f t="shared" si="115"/>
        <v/>
      </c>
      <c r="EZ22" s="225"/>
      <c r="FA22" s="115" t="str">
        <f t="shared" si="116"/>
        <v/>
      </c>
      <c r="FB22" s="225" t="str">
        <f t="shared" si="117"/>
        <v/>
      </c>
      <c r="FC22" s="224"/>
      <c r="FD22" s="5" t="str">
        <f t="shared" si="118"/>
        <v/>
      </c>
      <c r="FE22" s="224" t="str">
        <f t="shared" si="119"/>
        <v/>
      </c>
      <c r="FF22" s="225"/>
      <c r="FG22" s="115" t="str">
        <f t="shared" si="120"/>
        <v/>
      </c>
      <c r="FH22" s="225" t="str">
        <f t="shared" si="121"/>
        <v/>
      </c>
      <c r="FI22" s="224"/>
      <c r="FJ22" s="5" t="str">
        <f t="shared" si="122"/>
        <v/>
      </c>
      <c r="FK22" s="224" t="str">
        <f t="shared" si="123"/>
        <v/>
      </c>
      <c r="FL22" s="225"/>
      <c r="FM22" s="115" t="str">
        <f t="shared" si="124"/>
        <v/>
      </c>
      <c r="FN22" s="225" t="str">
        <f t="shared" si="125"/>
        <v/>
      </c>
      <c r="FO22" s="224"/>
      <c r="FP22" s="5" t="str">
        <f t="shared" si="126"/>
        <v/>
      </c>
      <c r="FQ22" s="224" t="str">
        <f t="shared" si="127"/>
        <v/>
      </c>
      <c r="FR22" s="225"/>
      <c r="FS22" s="115" t="str">
        <f t="shared" si="128"/>
        <v/>
      </c>
      <c r="FT22" s="225" t="str">
        <f t="shared" si="129"/>
        <v/>
      </c>
      <c r="FU22" s="253"/>
      <c r="FV22" s="253"/>
      <c r="FW22" s="253"/>
      <c r="FX22" s="253"/>
      <c r="FY22" s="253"/>
    </row>
    <row r="23" spans="1:181" s="3" customFormat="1" x14ac:dyDescent="0.25">
      <c r="A23" s="2" t="str">
        <f t="shared" si="0"/>
        <v/>
      </c>
      <c r="B23" s="2"/>
      <c r="C23" s="82"/>
      <c r="D23" s="110"/>
      <c r="E23" s="101"/>
      <c r="F23" s="2"/>
      <c r="G23" s="76"/>
      <c r="H23" s="114" t="str">
        <f t="shared" si="1"/>
        <v/>
      </c>
      <c r="I23" s="114" t="str">
        <f t="shared" si="2"/>
        <v/>
      </c>
      <c r="J23" s="114" t="str">
        <f t="shared" si="3"/>
        <v/>
      </c>
      <c r="K23" s="114" t="str">
        <f t="shared" si="4"/>
        <v/>
      </c>
      <c r="L23" s="114" t="str">
        <f t="shared" si="5"/>
        <v/>
      </c>
      <c r="M23" s="114" t="str">
        <f t="shared" si="6"/>
        <v/>
      </c>
      <c r="N23" s="114" t="str">
        <f t="shared" si="7"/>
        <v/>
      </c>
      <c r="O23" s="114" t="str">
        <f t="shared" si="8"/>
        <v/>
      </c>
      <c r="P23" s="93" t="str">
        <f t="shared" si="9"/>
        <v/>
      </c>
      <c r="Q23" s="93" t="str">
        <f t="shared" si="10"/>
        <v/>
      </c>
      <c r="R23" s="93" t="str">
        <f t="shared" si="11"/>
        <v/>
      </c>
      <c r="S23" s="93" t="str">
        <f t="shared" si="12"/>
        <v/>
      </c>
      <c r="T23" s="93" t="str">
        <f t="shared" si="13"/>
        <v/>
      </c>
      <c r="U23" s="93" t="str">
        <f t="shared" si="14"/>
        <v/>
      </c>
      <c r="V23" s="93" t="str">
        <f t="shared" si="15"/>
        <v/>
      </c>
      <c r="W23" s="93" t="str">
        <f t="shared" si="16"/>
        <v/>
      </c>
      <c r="X23" s="93" t="str">
        <f t="shared" si="17"/>
        <v/>
      </c>
      <c r="Y23" s="93" t="str">
        <f t="shared" si="18"/>
        <v/>
      </c>
      <c r="Z23" s="93" t="str">
        <f t="shared" si="19"/>
        <v/>
      </c>
      <c r="AA23" s="93" t="str">
        <f t="shared" si="20"/>
        <v/>
      </c>
      <c r="AB23" s="93" t="str">
        <f t="shared" si="21"/>
        <v/>
      </c>
      <c r="AC23" s="93" t="str">
        <f t="shared" si="22"/>
        <v/>
      </c>
      <c r="AD23" s="93" t="str">
        <f t="shared" si="23"/>
        <v/>
      </c>
      <c r="AE23" s="93" t="str">
        <f t="shared" si="24"/>
        <v/>
      </c>
      <c r="AF23" s="93" t="str">
        <f t="shared" si="25"/>
        <v/>
      </c>
      <c r="AG23" s="93" t="str">
        <f t="shared" si="28"/>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224"/>
      <c r="BF23" s="74" t="str">
        <f t="shared" si="130"/>
        <v/>
      </c>
      <c r="BG23" s="36" t="str">
        <f t="shared" si="131"/>
        <v/>
      </c>
      <c r="BH23" s="225"/>
      <c r="BI23" s="75" t="str">
        <f t="shared" si="52"/>
        <v/>
      </c>
      <c r="BJ23" s="37" t="str">
        <f t="shared" si="53"/>
        <v/>
      </c>
      <c r="BK23" s="224"/>
      <c r="BL23" s="74" t="str">
        <f t="shared" si="54"/>
        <v/>
      </c>
      <c r="BM23" s="36" t="str">
        <f t="shared" si="55"/>
        <v/>
      </c>
      <c r="BN23" s="225"/>
      <c r="BO23" s="75" t="str">
        <f t="shared" si="56"/>
        <v/>
      </c>
      <c r="BP23" s="37" t="str">
        <f t="shared" si="57"/>
        <v/>
      </c>
      <c r="BQ23" s="224"/>
      <c r="BR23" s="74" t="str">
        <f t="shared" si="58"/>
        <v/>
      </c>
      <c r="BS23" s="36" t="str">
        <f t="shared" si="59"/>
        <v/>
      </c>
      <c r="BT23" s="225"/>
      <c r="BU23" s="75" t="str">
        <f t="shared" si="60"/>
        <v/>
      </c>
      <c r="BV23" s="37" t="str">
        <f t="shared" si="61"/>
        <v/>
      </c>
      <c r="BW23" s="224"/>
      <c r="BX23" s="74" t="str">
        <f t="shared" si="62"/>
        <v/>
      </c>
      <c r="BY23" s="36" t="str">
        <f t="shared" si="63"/>
        <v/>
      </c>
      <c r="BZ23" s="225"/>
      <c r="CA23" s="75" t="str">
        <f t="shared" si="64"/>
        <v/>
      </c>
      <c r="CB23" s="37" t="str">
        <f t="shared" si="65"/>
        <v/>
      </c>
      <c r="CC23" s="224"/>
      <c r="CD23" s="74" t="str">
        <f t="shared" si="66"/>
        <v/>
      </c>
      <c r="CE23" s="36" t="str">
        <f t="shared" si="67"/>
        <v/>
      </c>
      <c r="CF23" s="225"/>
      <c r="CG23" s="115" t="str">
        <f t="shared" si="68"/>
        <v/>
      </c>
      <c r="CH23" s="225" t="str">
        <f t="shared" si="69"/>
        <v/>
      </c>
      <c r="CI23" s="224"/>
      <c r="CJ23" s="5" t="str">
        <f t="shared" si="70"/>
        <v/>
      </c>
      <c r="CK23" s="224" t="str">
        <f t="shared" si="71"/>
        <v/>
      </c>
      <c r="CL23" s="225"/>
      <c r="CM23" s="115" t="str">
        <f t="shared" si="72"/>
        <v/>
      </c>
      <c r="CN23" s="225" t="str">
        <f t="shared" si="73"/>
        <v/>
      </c>
      <c r="CO23" s="224"/>
      <c r="CP23" s="5" t="str">
        <f t="shared" si="74"/>
        <v/>
      </c>
      <c r="CQ23" s="224" t="str">
        <f t="shared" si="75"/>
        <v/>
      </c>
      <c r="CR23" s="225"/>
      <c r="CS23" s="115" t="str">
        <f t="shared" si="76"/>
        <v/>
      </c>
      <c r="CT23" s="225" t="str">
        <f t="shared" si="77"/>
        <v/>
      </c>
      <c r="CU23" s="224"/>
      <c r="CV23" s="5" t="str">
        <f t="shared" si="78"/>
        <v/>
      </c>
      <c r="CW23" s="224" t="str">
        <f t="shared" si="79"/>
        <v/>
      </c>
      <c r="CX23" s="225"/>
      <c r="CY23" s="115" t="str">
        <f t="shared" si="80"/>
        <v/>
      </c>
      <c r="CZ23" s="225" t="str">
        <f t="shared" si="81"/>
        <v/>
      </c>
      <c r="DA23" s="224"/>
      <c r="DB23" s="5" t="str">
        <f t="shared" si="82"/>
        <v/>
      </c>
      <c r="DC23" s="224" t="str">
        <f t="shared" si="83"/>
        <v/>
      </c>
      <c r="DD23" s="225"/>
      <c r="DE23" s="115" t="str">
        <f t="shared" si="84"/>
        <v/>
      </c>
      <c r="DF23" s="225" t="str">
        <f t="shared" si="85"/>
        <v/>
      </c>
      <c r="DG23" s="224"/>
      <c r="DH23" s="5" t="str">
        <f t="shared" si="86"/>
        <v/>
      </c>
      <c r="DI23" s="224" t="str">
        <f t="shared" si="87"/>
        <v/>
      </c>
      <c r="DJ23" s="225"/>
      <c r="DK23" s="115" t="str">
        <f t="shared" si="88"/>
        <v/>
      </c>
      <c r="DL23" s="225" t="str">
        <f t="shared" si="89"/>
        <v/>
      </c>
      <c r="DM23" s="224"/>
      <c r="DN23" s="5" t="str">
        <f t="shared" si="90"/>
        <v/>
      </c>
      <c r="DO23" s="224" t="str">
        <f t="shared" si="91"/>
        <v/>
      </c>
      <c r="DP23" s="225"/>
      <c r="DQ23" s="115" t="str">
        <f t="shared" si="92"/>
        <v/>
      </c>
      <c r="DR23" s="225" t="str">
        <f t="shared" si="93"/>
        <v/>
      </c>
      <c r="DS23" s="224"/>
      <c r="DT23" s="5" t="str">
        <f t="shared" si="94"/>
        <v/>
      </c>
      <c r="DU23" s="224" t="str">
        <f t="shared" si="95"/>
        <v/>
      </c>
      <c r="DV23" s="225"/>
      <c r="DW23" s="115" t="str">
        <f t="shared" si="96"/>
        <v/>
      </c>
      <c r="DX23" s="225" t="str">
        <f t="shared" si="97"/>
        <v/>
      </c>
      <c r="DY23" s="224"/>
      <c r="DZ23" s="5" t="str">
        <f t="shared" si="98"/>
        <v/>
      </c>
      <c r="EA23" s="224" t="str">
        <f t="shared" si="99"/>
        <v/>
      </c>
      <c r="EB23" s="225"/>
      <c r="EC23" s="115" t="str">
        <f t="shared" si="100"/>
        <v/>
      </c>
      <c r="ED23" s="225" t="str">
        <f t="shared" si="101"/>
        <v/>
      </c>
      <c r="EE23" s="224"/>
      <c r="EF23" s="5" t="str">
        <f t="shared" si="102"/>
        <v/>
      </c>
      <c r="EG23" s="224" t="str">
        <f t="shared" si="103"/>
        <v/>
      </c>
      <c r="EH23" s="225"/>
      <c r="EI23" s="115" t="str">
        <f t="shared" si="104"/>
        <v/>
      </c>
      <c r="EJ23" s="225" t="str">
        <f t="shared" si="105"/>
        <v/>
      </c>
      <c r="EK23" s="224"/>
      <c r="EL23" s="5" t="str">
        <f t="shared" si="106"/>
        <v/>
      </c>
      <c r="EM23" s="224" t="str">
        <f t="shared" si="107"/>
        <v/>
      </c>
      <c r="EN23" s="225"/>
      <c r="EO23" s="115" t="str">
        <f t="shared" si="108"/>
        <v/>
      </c>
      <c r="EP23" s="225" t="str">
        <f t="shared" si="109"/>
        <v/>
      </c>
      <c r="EQ23" s="224"/>
      <c r="ER23" s="5" t="str">
        <f t="shared" si="110"/>
        <v/>
      </c>
      <c r="ES23" s="224" t="str">
        <f t="shared" si="111"/>
        <v/>
      </c>
      <c r="ET23" s="225"/>
      <c r="EU23" s="115" t="str">
        <f t="shared" si="112"/>
        <v/>
      </c>
      <c r="EV23" s="225" t="str">
        <f t="shared" si="113"/>
        <v/>
      </c>
      <c r="EW23" s="224"/>
      <c r="EX23" s="5" t="str">
        <f t="shared" si="114"/>
        <v/>
      </c>
      <c r="EY23" s="224" t="str">
        <f t="shared" si="115"/>
        <v/>
      </c>
      <c r="EZ23" s="225"/>
      <c r="FA23" s="115" t="str">
        <f t="shared" si="116"/>
        <v/>
      </c>
      <c r="FB23" s="225" t="str">
        <f t="shared" si="117"/>
        <v/>
      </c>
      <c r="FC23" s="224"/>
      <c r="FD23" s="5" t="str">
        <f t="shared" si="118"/>
        <v/>
      </c>
      <c r="FE23" s="224" t="str">
        <f t="shared" si="119"/>
        <v/>
      </c>
      <c r="FF23" s="225"/>
      <c r="FG23" s="115" t="str">
        <f t="shared" si="120"/>
        <v/>
      </c>
      <c r="FH23" s="225" t="str">
        <f t="shared" si="121"/>
        <v/>
      </c>
      <c r="FI23" s="224"/>
      <c r="FJ23" s="5" t="str">
        <f t="shared" si="122"/>
        <v/>
      </c>
      <c r="FK23" s="224" t="str">
        <f t="shared" si="123"/>
        <v/>
      </c>
      <c r="FL23" s="225"/>
      <c r="FM23" s="115" t="str">
        <f t="shared" si="124"/>
        <v/>
      </c>
      <c r="FN23" s="225" t="str">
        <f t="shared" si="125"/>
        <v/>
      </c>
      <c r="FO23" s="224"/>
      <c r="FP23" s="5" t="str">
        <f t="shared" si="126"/>
        <v/>
      </c>
      <c r="FQ23" s="224" t="str">
        <f t="shared" si="127"/>
        <v/>
      </c>
      <c r="FR23" s="225"/>
      <c r="FS23" s="115" t="str">
        <f t="shared" si="128"/>
        <v/>
      </c>
      <c r="FT23" s="225" t="str">
        <f t="shared" si="129"/>
        <v/>
      </c>
      <c r="FU23" s="253"/>
      <c r="FV23" s="253"/>
      <c r="FW23" s="253"/>
      <c r="FX23" s="253"/>
      <c r="FY23" s="253"/>
    </row>
    <row r="24" spans="1:181" s="3" customFormat="1" x14ac:dyDescent="0.25">
      <c r="A24" s="2" t="str">
        <f t="shared" si="0"/>
        <v/>
      </c>
      <c r="B24" s="2"/>
      <c r="C24" s="82"/>
      <c r="D24" s="110"/>
      <c r="E24" s="101"/>
      <c r="F24" s="2"/>
      <c r="G24" s="76"/>
      <c r="H24" s="114" t="str">
        <f t="shared" si="1"/>
        <v/>
      </c>
      <c r="I24" s="114" t="str">
        <f t="shared" si="2"/>
        <v/>
      </c>
      <c r="J24" s="114" t="str">
        <f t="shared" si="3"/>
        <v/>
      </c>
      <c r="K24" s="114" t="str">
        <f t="shared" si="4"/>
        <v/>
      </c>
      <c r="L24" s="114" t="str">
        <f t="shared" si="5"/>
        <v/>
      </c>
      <c r="M24" s="114" t="str">
        <f t="shared" si="6"/>
        <v/>
      </c>
      <c r="N24" s="114" t="str">
        <f t="shared" si="7"/>
        <v/>
      </c>
      <c r="O24" s="114" t="str">
        <f t="shared" si="8"/>
        <v/>
      </c>
      <c r="P24" s="93" t="str">
        <f t="shared" si="9"/>
        <v/>
      </c>
      <c r="Q24" s="93" t="str">
        <f t="shared" si="10"/>
        <v/>
      </c>
      <c r="R24" s="93" t="str">
        <f t="shared" si="11"/>
        <v/>
      </c>
      <c r="S24" s="93" t="str">
        <f t="shared" si="12"/>
        <v/>
      </c>
      <c r="T24" s="93" t="str">
        <f t="shared" si="13"/>
        <v/>
      </c>
      <c r="U24" s="93" t="str">
        <f t="shared" si="14"/>
        <v/>
      </c>
      <c r="V24" s="93" t="str">
        <f t="shared" si="15"/>
        <v/>
      </c>
      <c r="W24" s="93" t="str">
        <f t="shared" si="16"/>
        <v/>
      </c>
      <c r="X24" s="93" t="str">
        <f t="shared" si="17"/>
        <v/>
      </c>
      <c r="Y24" s="93" t="str">
        <f t="shared" si="18"/>
        <v/>
      </c>
      <c r="Z24" s="93" t="str">
        <f t="shared" si="19"/>
        <v/>
      </c>
      <c r="AA24" s="93" t="str">
        <f t="shared" si="20"/>
        <v/>
      </c>
      <c r="AB24" s="93" t="str">
        <f t="shared" si="21"/>
        <v/>
      </c>
      <c r="AC24" s="93" t="str">
        <f t="shared" si="22"/>
        <v/>
      </c>
      <c r="AD24" s="93" t="str">
        <f t="shared" si="23"/>
        <v/>
      </c>
      <c r="AE24" s="93" t="str">
        <f t="shared" si="24"/>
        <v/>
      </c>
      <c r="AF24" s="93" t="str">
        <f t="shared" si="25"/>
        <v/>
      </c>
      <c r="AG24" s="93" t="str">
        <f t="shared" si="28"/>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224"/>
      <c r="BF24" s="74" t="str">
        <f t="shared" si="130"/>
        <v/>
      </c>
      <c r="BG24" s="36" t="str">
        <f t="shared" si="131"/>
        <v/>
      </c>
      <c r="BH24" s="225"/>
      <c r="BI24" s="75" t="str">
        <f t="shared" si="52"/>
        <v/>
      </c>
      <c r="BJ24" s="37" t="str">
        <f t="shared" si="53"/>
        <v/>
      </c>
      <c r="BK24" s="224"/>
      <c r="BL24" s="74" t="str">
        <f t="shared" si="54"/>
        <v/>
      </c>
      <c r="BM24" s="36" t="str">
        <f t="shared" si="55"/>
        <v/>
      </c>
      <c r="BN24" s="225"/>
      <c r="BO24" s="75" t="str">
        <f t="shared" si="56"/>
        <v/>
      </c>
      <c r="BP24" s="37" t="str">
        <f t="shared" si="57"/>
        <v/>
      </c>
      <c r="BQ24" s="224"/>
      <c r="BR24" s="74" t="str">
        <f t="shared" si="58"/>
        <v/>
      </c>
      <c r="BS24" s="36" t="str">
        <f t="shared" si="59"/>
        <v/>
      </c>
      <c r="BT24" s="225"/>
      <c r="BU24" s="75" t="str">
        <f t="shared" si="60"/>
        <v/>
      </c>
      <c r="BV24" s="37" t="str">
        <f t="shared" si="61"/>
        <v/>
      </c>
      <c r="BW24" s="224"/>
      <c r="BX24" s="74" t="str">
        <f t="shared" si="62"/>
        <v/>
      </c>
      <c r="BY24" s="36" t="str">
        <f t="shared" si="63"/>
        <v/>
      </c>
      <c r="BZ24" s="225"/>
      <c r="CA24" s="75" t="str">
        <f t="shared" si="64"/>
        <v/>
      </c>
      <c r="CB24" s="37" t="str">
        <f t="shared" si="65"/>
        <v/>
      </c>
      <c r="CC24" s="224"/>
      <c r="CD24" s="74" t="str">
        <f t="shared" si="66"/>
        <v/>
      </c>
      <c r="CE24" s="36" t="str">
        <f t="shared" si="67"/>
        <v/>
      </c>
      <c r="CF24" s="225"/>
      <c r="CG24" s="115" t="str">
        <f t="shared" si="68"/>
        <v/>
      </c>
      <c r="CH24" s="225" t="str">
        <f t="shared" si="69"/>
        <v/>
      </c>
      <c r="CI24" s="224"/>
      <c r="CJ24" s="5" t="str">
        <f t="shared" si="70"/>
        <v/>
      </c>
      <c r="CK24" s="224" t="str">
        <f t="shared" si="71"/>
        <v/>
      </c>
      <c r="CL24" s="225"/>
      <c r="CM24" s="115" t="str">
        <f t="shared" si="72"/>
        <v/>
      </c>
      <c r="CN24" s="225" t="str">
        <f t="shared" si="73"/>
        <v/>
      </c>
      <c r="CO24" s="224"/>
      <c r="CP24" s="5" t="str">
        <f t="shared" si="74"/>
        <v/>
      </c>
      <c r="CQ24" s="224" t="str">
        <f t="shared" si="75"/>
        <v/>
      </c>
      <c r="CR24" s="225"/>
      <c r="CS24" s="115" t="str">
        <f t="shared" si="76"/>
        <v/>
      </c>
      <c r="CT24" s="225" t="str">
        <f t="shared" si="77"/>
        <v/>
      </c>
      <c r="CU24" s="224"/>
      <c r="CV24" s="5" t="str">
        <f t="shared" si="78"/>
        <v/>
      </c>
      <c r="CW24" s="224" t="str">
        <f t="shared" si="79"/>
        <v/>
      </c>
      <c r="CX24" s="225"/>
      <c r="CY24" s="115" t="str">
        <f t="shared" si="80"/>
        <v/>
      </c>
      <c r="CZ24" s="225" t="str">
        <f t="shared" si="81"/>
        <v/>
      </c>
      <c r="DA24" s="224"/>
      <c r="DB24" s="5" t="str">
        <f t="shared" si="82"/>
        <v/>
      </c>
      <c r="DC24" s="224" t="str">
        <f t="shared" si="83"/>
        <v/>
      </c>
      <c r="DD24" s="225"/>
      <c r="DE24" s="115" t="str">
        <f t="shared" si="84"/>
        <v/>
      </c>
      <c r="DF24" s="225" t="str">
        <f t="shared" si="85"/>
        <v/>
      </c>
      <c r="DG24" s="224"/>
      <c r="DH24" s="5" t="str">
        <f t="shared" si="86"/>
        <v/>
      </c>
      <c r="DI24" s="224" t="str">
        <f t="shared" si="87"/>
        <v/>
      </c>
      <c r="DJ24" s="225"/>
      <c r="DK24" s="115" t="str">
        <f t="shared" si="88"/>
        <v/>
      </c>
      <c r="DL24" s="225" t="str">
        <f t="shared" si="89"/>
        <v/>
      </c>
      <c r="DM24" s="224"/>
      <c r="DN24" s="5" t="str">
        <f t="shared" si="90"/>
        <v/>
      </c>
      <c r="DO24" s="224" t="str">
        <f t="shared" si="91"/>
        <v/>
      </c>
      <c r="DP24" s="225"/>
      <c r="DQ24" s="115" t="str">
        <f t="shared" si="92"/>
        <v/>
      </c>
      <c r="DR24" s="225" t="str">
        <f t="shared" si="93"/>
        <v/>
      </c>
      <c r="DS24" s="224"/>
      <c r="DT24" s="5" t="str">
        <f t="shared" si="94"/>
        <v/>
      </c>
      <c r="DU24" s="224" t="str">
        <f t="shared" si="95"/>
        <v/>
      </c>
      <c r="DV24" s="225"/>
      <c r="DW24" s="115" t="str">
        <f t="shared" si="96"/>
        <v/>
      </c>
      <c r="DX24" s="225" t="str">
        <f t="shared" si="97"/>
        <v/>
      </c>
      <c r="DY24" s="224"/>
      <c r="DZ24" s="5" t="str">
        <f t="shared" si="98"/>
        <v/>
      </c>
      <c r="EA24" s="224" t="str">
        <f t="shared" si="99"/>
        <v/>
      </c>
      <c r="EB24" s="225"/>
      <c r="EC24" s="115" t="str">
        <f t="shared" si="100"/>
        <v/>
      </c>
      <c r="ED24" s="225" t="str">
        <f t="shared" si="101"/>
        <v/>
      </c>
      <c r="EE24" s="224"/>
      <c r="EF24" s="5" t="str">
        <f t="shared" si="102"/>
        <v/>
      </c>
      <c r="EG24" s="224" t="str">
        <f t="shared" si="103"/>
        <v/>
      </c>
      <c r="EH24" s="225"/>
      <c r="EI24" s="115" t="str">
        <f t="shared" si="104"/>
        <v/>
      </c>
      <c r="EJ24" s="225" t="str">
        <f t="shared" si="105"/>
        <v/>
      </c>
      <c r="EK24" s="224"/>
      <c r="EL24" s="5" t="str">
        <f t="shared" si="106"/>
        <v/>
      </c>
      <c r="EM24" s="224" t="str">
        <f t="shared" si="107"/>
        <v/>
      </c>
      <c r="EN24" s="225"/>
      <c r="EO24" s="115" t="str">
        <f t="shared" si="108"/>
        <v/>
      </c>
      <c r="EP24" s="225" t="str">
        <f t="shared" si="109"/>
        <v/>
      </c>
      <c r="EQ24" s="224"/>
      <c r="ER24" s="5" t="str">
        <f t="shared" si="110"/>
        <v/>
      </c>
      <c r="ES24" s="224" t="str">
        <f t="shared" si="111"/>
        <v/>
      </c>
      <c r="ET24" s="225"/>
      <c r="EU24" s="115" t="str">
        <f t="shared" si="112"/>
        <v/>
      </c>
      <c r="EV24" s="225" t="str">
        <f t="shared" si="113"/>
        <v/>
      </c>
      <c r="EW24" s="224"/>
      <c r="EX24" s="5" t="str">
        <f t="shared" si="114"/>
        <v/>
      </c>
      <c r="EY24" s="224" t="str">
        <f t="shared" si="115"/>
        <v/>
      </c>
      <c r="EZ24" s="225"/>
      <c r="FA24" s="115" t="str">
        <f t="shared" si="116"/>
        <v/>
      </c>
      <c r="FB24" s="225" t="str">
        <f t="shared" si="117"/>
        <v/>
      </c>
      <c r="FC24" s="224"/>
      <c r="FD24" s="5" t="str">
        <f t="shared" si="118"/>
        <v/>
      </c>
      <c r="FE24" s="224" t="str">
        <f t="shared" si="119"/>
        <v/>
      </c>
      <c r="FF24" s="225"/>
      <c r="FG24" s="115" t="str">
        <f t="shared" si="120"/>
        <v/>
      </c>
      <c r="FH24" s="225" t="str">
        <f t="shared" si="121"/>
        <v/>
      </c>
      <c r="FI24" s="224"/>
      <c r="FJ24" s="5" t="str">
        <f t="shared" si="122"/>
        <v/>
      </c>
      <c r="FK24" s="224" t="str">
        <f t="shared" si="123"/>
        <v/>
      </c>
      <c r="FL24" s="225"/>
      <c r="FM24" s="115" t="str">
        <f t="shared" si="124"/>
        <v/>
      </c>
      <c r="FN24" s="225" t="str">
        <f t="shared" si="125"/>
        <v/>
      </c>
      <c r="FO24" s="224"/>
      <c r="FP24" s="5" t="str">
        <f t="shared" si="126"/>
        <v/>
      </c>
      <c r="FQ24" s="224" t="str">
        <f t="shared" si="127"/>
        <v/>
      </c>
      <c r="FR24" s="225"/>
      <c r="FS24" s="115" t="str">
        <f t="shared" si="128"/>
        <v/>
      </c>
      <c r="FT24" s="225" t="str">
        <f t="shared" si="129"/>
        <v/>
      </c>
      <c r="FU24" s="253"/>
      <c r="FV24" s="253"/>
      <c r="FW24" s="253"/>
      <c r="FX24" s="253"/>
      <c r="FY24" s="253"/>
    </row>
    <row r="25" spans="1:181" s="3" customFormat="1" x14ac:dyDescent="0.25">
      <c r="A25" s="2" t="str">
        <f t="shared" si="0"/>
        <v/>
      </c>
      <c r="B25" s="2"/>
      <c r="C25" s="82"/>
      <c r="D25" s="110"/>
      <c r="E25" s="101"/>
      <c r="F25" s="2"/>
      <c r="G25" s="76"/>
      <c r="H25" s="114" t="str">
        <f t="shared" si="1"/>
        <v/>
      </c>
      <c r="I25" s="114" t="str">
        <f t="shared" si="2"/>
        <v/>
      </c>
      <c r="J25" s="114" t="str">
        <f t="shared" si="3"/>
        <v/>
      </c>
      <c r="K25" s="114" t="str">
        <f t="shared" si="4"/>
        <v/>
      </c>
      <c r="L25" s="114" t="str">
        <f t="shared" si="5"/>
        <v/>
      </c>
      <c r="M25" s="114" t="str">
        <f t="shared" si="6"/>
        <v/>
      </c>
      <c r="N25" s="114" t="str">
        <f t="shared" si="7"/>
        <v/>
      </c>
      <c r="O25" s="114" t="str">
        <f t="shared" si="8"/>
        <v/>
      </c>
      <c r="P25" s="93" t="str">
        <f t="shared" si="9"/>
        <v/>
      </c>
      <c r="Q25" s="93" t="str">
        <f t="shared" si="10"/>
        <v/>
      </c>
      <c r="R25" s="93" t="str">
        <f t="shared" si="11"/>
        <v/>
      </c>
      <c r="S25" s="93" t="str">
        <f t="shared" si="12"/>
        <v/>
      </c>
      <c r="T25" s="93" t="str">
        <f t="shared" si="13"/>
        <v/>
      </c>
      <c r="U25" s="93" t="str">
        <f t="shared" si="14"/>
        <v/>
      </c>
      <c r="V25" s="93" t="str">
        <f t="shared" si="15"/>
        <v/>
      </c>
      <c r="W25" s="93" t="str">
        <f t="shared" si="16"/>
        <v/>
      </c>
      <c r="X25" s="93" t="str">
        <f t="shared" si="17"/>
        <v/>
      </c>
      <c r="Y25" s="93" t="str">
        <f t="shared" si="18"/>
        <v/>
      </c>
      <c r="Z25" s="93" t="str">
        <f t="shared" si="19"/>
        <v/>
      </c>
      <c r="AA25" s="93" t="str">
        <f t="shared" si="20"/>
        <v/>
      </c>
      <c r="AB25" s="93" t="str">
        <f t="shared" si="21"/>
        <v/>
      </c>
      <c r="AC25" s="93" t="str">
        <f t="shared" si="22"/>
        <v/>
      </c>
      <c r="AD25" s="93" t="str">
        <f t="shared" si="23"/>
        <v/>
      </c>
      <c r="AE25" s="93" t="str">
        <f t="shared" si="24"/>
        <v/>
      </c>
      <c r="AF25" s="93" t="str">
        <f t="shared" si="25"/>
        <v/>
      </c>
      <c r="AG25" s="93" t="str">
        <f t="shared" si="28"/>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224"/>
      <c r="BF25" s="74" t="str">
        <f t="shared" si="130"/>
        <v/>
      </c>
      <c r="BG25" s="36" t="str">
        <f t="shared" si="131"/>
        <v/>
      </c>
      <c r="BH25" s="225"/>
      <c r="BI25" s="75" t="str">
        <f t="shared" si="52"/>
        <v/>
      </c>
      <c r="BJ25" s="37" t="str">
        <f t="shared" si="53"/>
        <v/>
      </c>
      <c r="BK25" s="224"/>
      <c r="BL25" s="74" t="str">
        <f t="shared" si="54"/>
        <v/>
      </c>
      <c r="BM25" s="36" t="str">
        <f t="shared" si="55"/>
        <v/>
      </c>
      <c r="BN25" s="225"/>
      <c r="BO25" s="75" t="str">
        <f t="shared" si="56"/>
        <v/>
      </c>
      <c r="BP25" s="37" t="str">
        <f t="shared" si="57"/>
        <v/>
      </c>
      <c r="BQ25" s="224"/>
      <c r="BR25" s="74" t="str">
        <f t="shared" si="58"/>
        <v/>
      </c>
      <c r="BS25" s="36" t="str">
        <f t="shared" si="59"/>
        <v/>
      </c>
      <c r="BT25" s="225"/>
      <c r="BU25" s="75" t="str">
        <f t="shared" si="60"/>
        <v/>
      </c>
      <c r="BV25" s="37" t="str">
        <f t="shared" si="61"/>
        <v/>
      </c>
      <c r="BW25" s="224"/>
      <c r="BX25" s="74" t="str">
        <f t="shared" si="62"/>
        <v/>
      </c>
      <c r="BY25" s="36" t="str">
        <f t="shared" si="63"/>
        <v/>
      </c>
      <c r="BZ25" s="225"/>
      <c r="CA25" s="75" t="str">
        <f t="shared" si="64"/>
        <v/>
      </c>
      <c r="CB25" s="37" t="str">
        <f t="shared" si="65"/>
        <v/>
      </c>
      <c r="CC25" s="224"/>
      <c r="CD25" s="74" t="str">
        <f t="shared" si="66"/>
        <v/>
      </c>
      <c r="CE25" s="36" t="str">
        <f t="shared" si="67"/>
        <v/>
      </c>
      <c r="CF25" s="225"/>
      <c r="CG25" s="115" t="str">
        <f t="shared" si="68"/>
        <v/>
      </c>
      <c r="CH25" s="225" t="str">
        <f t="shared" si="69"/>
        <v/>
      </c>
      <c r="CI25" s="224"/>
      <c r="CJ25" s="5" t="str">
        <f t="shared" si="70"/>
        <v/>
      </c>
      <c r="CK25" s="224" t="str">
        <f t="shared" si="71"/>
        <v/>
      </c>
      <c r="CL25" s="225"/>
      <c r="CM25" s="115" t="str">
        <f t="shared" si="72"/>
        <v/>
      </c>
      <c r="CN25" s="225" t="str">
        <f t="shared" si="73"/>
        <v/>
      </c>
      <c r="CO25" s="224"/>
      <c r="CP25" s="5" t="str">
        <f t="shared" si="74"/>
        <v/>
      </c>
      <c r="CQ25" s="224" t="str">
        <f t="shared" si="75"/>
        <v/>
      </c>
      <c r="CR25" s="225"/>
      <c r="CS25" s="115" t="str">
        <f t="shared" si="76"/>
        <v/>
      </c>
      <c r="CT25" s="225" t="str">
        <f t="shared" si="77"/>
        <v/>
      </c>
      <c r="CU25" s="224"/>
      <c r="CV25" s="5" t="str">
        <f t="shared" si="78"/>
        <v/>
      </c>
      <c r="CW25" s="224" t="str">
        <f t="shared" si="79"/>
        <v/>
      </c>
      <c r="CX25" s="225"/>
      <c r="CY25" s="115" t="str">
        <f t="shared" si="80"/>
        <v/>
      </c>
      <c r="CZ25" s="225" t="str">
        <f t="shared" si="81"/>
        <v/>
      </c>
      <c r="DA25" s="224"/>
      <c r="DB25" s="5" t="str">
        <f t="shared" si="82"/>
        <v/>
      </c>
      <c r="DC25" s="224" t="str">
        <f t="shared" si="83"/>
        <v/>
      </c>
      <c r="DD25" s="225"/>
      <c r="DE25" s="115" t="str">
        <f t="shared" si="84"/>
        <v/>
      </c>
      <c r="DF25" s="225" t="str">
        <f t="shared" si="85"/>
        <v/>
      </c>
      <c r="DG25" s="224"/>
      <c r="DH25" s="5" t="str">
        <f t="shared" si="86"/>
        <v/>
      </c>
      <c r="DI25" s="224" t="str">
        <f t="shared" si="87"/>
        <v/>
      </c>
      <c r="DJ25" s="225"/>
      <c r="DK25" s="115" t="str">
        <f t="shared" si="88"/>
        <v/>
      </c>
      <c r="DL25" s="225" t="str">
        <f t="shared" si="89"/>
        <v/>
      </c>
      <c r="DM25" s="224"/>
      <c r="DN25" s="5" t="str">
        <f t="shared" si="90"/>
        <v/>
      </c>
      <c r="DO25" s="224" t="str">
        <f t="shared" si="91"/>
        <v/>
      </c>
      <c r="DP25" s="225"/>
      <c r="DQ25" s="115" t="str">
        <f t="shared" si="92"/>
        <v/>
      </c>
      <c r="DR25" s="225" t="str">
        <f t="shared" si="93"/>
        <v/>
      </c>
      <c r="DS25" s="224"/>
      <c r="DT25" s="5" t="str">
        <f t="shared" si="94"/>
        <v/>
      </c>
      <c r="DU25" s="224" t="str">
        <f t="shared" si="95"/>
        <v/>
      </c>
      <c r="DV25" s="225"/>
      <c r="DW25" s="115" t="str">
        <f t="shared" si="96"/>
        <v/>
      </c>
      <c r="DX25" s="225" t="str">
        <f t="shared" si="97"/>
        <v/>
      </c>
      <c r="DY25" s="224"/>
      <c r="DZ25" s="5" t="str">
        <f t="shared" si="98"/>
        <v/>
      </c>
      <c r="EA25" s="224" t="str">
        <f t="shared" si="99"/>
        <v/>
      </c>
      <c r="EB25" s="225"/>
      <c r="EC25" s="115" t="str">
        <f t="shared" si="100"/>
        <v/>
      </c>
      <c r="ED25" s="225" t="str">
        <f t="shared" si="101"/>
        <v/>
      </c>
      <c r="EE25" s="224"/>
      <c r="EF25" s="5" t="str">
        <f t="shared" si="102"/>
        <v/>
      </c>
      <c r="EG25" s="224" t="str">
        <f t="shared" si="103"/>
        <v/>
      </c>
      <c r="EH25" s="225"/>
      <c r="EI25" s="115" t="str">
        <f t="shared" si="104"/>
        <v/>
      </c>
      <c r="EJ25" s="225" t="str">
        <f t="shared" si="105"/>
        <v/>
      </c>
      <c r="EK25" s="224"/>
      <c r="EL25" s="5" t="str">
        <f t="shared" si="106"/>
        <v/>
      </c>
      <c r="EM25" s="224" t="str">
        <f t="shared" si="107"/>
        <v/>
      </c>
      <c r="EN25" s="225"/>
      <c r="EO25" s="115" t="str">
        <f t="shared" si="108"/>
        <v/>
      </c>
      <c r="EP25" s="225" t="str">
        <f t="shared" si="109"/>
        <v/>
      </c>
      <c r="EQ25" s="224"/>
      <c r="ER25" s="5" t="str">
        <f t="shared" si="110"/>
        <v/>
      </c>
      <c r="ES25" s="224" t="str">
        <f t="shared" si="111"/>
        <v/>
      </c>
      <c r="ET25" s="225"/>
      <c r="EU25" s="115" t="str">
        <f t="shared" si="112"/>
        <v/>
      </c>
      <c r="EV25" s="225" t="str">
        <f t="shared" si="113"/>
        <v/>
      </c>
      <c r="EW25" s="224"/>
      <c r="EX25" s="5" t="str">
        <f t="shared" si="114"/>
        <v/>
      </c>
      <c r="EY25" s="224" t="str">
        <f t="shared" si="115"/>
        <v/>
      </c>
      <c r="EZ25" s="225"/>
      <c r="FA25" s="115" t="str">
        <f t="shared" si="116"/>
        <v/>
      </c>
      <c r="FB25" s="225" t="str">
        <f t="shared" si="117"/>
        <v/>
      </c>
      <c r="FC25" s="224"/>
      <c r="FD25" s="5" t="str">
        <f t="shared" si="118"/>
        <v/>
      </c>
      <c r="FE25" s="224" t="str">
        <f t="shared" si="119"/>
        <v/>
      </c>
      <c r="FF25" s="225"/>
      <c r="FG25" s="115" t="str">
        <f t="shared" si="120"/>
        <v/>
      </c>
      <c r="FH25" s="225" t="str">
        <f t="shared" si="121"/>
        <v/>
      </c>
      <c r="FI25" s="224"/>
      <c r="FJ25" s="5" t="str">
        <f t="shared" si="122"/>
        <v/>
      </c>
      <c r="FK25" s="224" t="str">
        <f t="shared" si="123"/>
        <v/>
      </c>
      <c r="FL25" s="225"/>
      <c r="FM25" s="115" t="str">
        <f t="shared" si="124"/>
        <v/>
      </c>
      <c r="FN25" s="225" t="str">
        <f t="shared" si="125"/>
        <v/>
      </c>
      <c r="FO25" s="224"/>
      <c r="FP25" s="5" t="str">
        <f t="shared" si="126"/>
        <v/>
      </c>
      <c r="FQ25" s="224" t="str">
        <f t="shared" si="127"/>
        <v/>
      </c>
      <c r="FR25" s="225"/>
      <c r="FS25" s="115" t="str">
        <f t="shared" si="128"/>
        <v/>
      </c>
      <c r="FT25" s="225" t="str">
        <f t="shared" si="129"/>
        <v/>
      </c>
      <c r="FU25" s="253"/>
      <c r="FV25" s="253"/>
      <c r="FW25" s="253"/>
      <c r="FX25" s="253"/>
      <c r="FY25" s="253"/>
    </row>
    <row r="26" spans="1:181" s="3" customFormat="1" x14ac:dyDescent="0.25">
      <c r="A26" s="2" t="str">
        <f t="shared" si="0"/>
        <v/>
      </c>
      <c r="B26" s="2"/>
      <c r="C26" s="82"/>
      <c r="D26" s="110"/>
      <c r="E26" s="101"/>
      <c r="F26" s="2"/>
      <c r="G26" s="76"/>
      <c r="H26" s="114" t="str">
        <f t="shared" si="1"/>
        <v/>
      </c>
      <c r="I26" s="114" t="str">
        <f t="shared" si="2"/>
        <v/>
      </c>
      <c r="J26" s="114" t="str">
        <f t="shared" si="3"/>
        <v/>
      </c>
      <c r="K26" s="114" t="str">
        <f t="shared" si="4"/>
        <v/>
      </c>
      <c r="L26" s="114" t="str">
        <f t="shared" si="5"/>
        <v/>
      </c>
      <c r="M26" s="114" t="str">
        <f t="shared" si="6"/>
        <v/>
      </c>
      <c r="N26" s="114" t="str">
        <f t="shared" si="7"/>
        <v/>
      </c>
      <c r="O26" s="114" t="str">
        <f t="shared" si="8"/>
        <v/>
      </c>
      <c r="P26" s="93" t="str">
        <f t="shared" si="9"/>
        <v/>
      </c>
      <c r="Q26" s="93" t="str">
        <f t="shared" si="10"/>
        <v/>
      </c>
      <c r="R26" s="93" t="str">
        <f t="shared" si="11"/>
        <v/>
      </c>
      <c r="S26" s="93" t="str">
        <f t="shared" si="12"/>
        <v/>
      </c>
      <c r="T26" s="93" t="str">
        <f t="shared" si="13"/>
        <v/>
      </c>
      <c r="U26" s="93" t="str">
        <f t="shared" si="14"/>
        <v/>
      </c>
      <c r="V26" s="93" t="str">
        <f t="shared" si="15"/>
        <v/>
      </c>
      <c r="W26" s="93" t="str">
        <f t="shared" si="16"/>
        <v/>
      </c>
      <c r="X26" s="93" t="str">
        <f t="shared" si="17"/>
        <v/>
      </c>
      <c r="Y26" s="93" t="str">
        <f t="shared" si="18"/>
        <v/>
      </c>
      <c r="Z26" s="93" t="str">
        <f t="shared" si="19"/>
        <v/>
      </c>
      <c r="AA26" s="93" t="str">
        <f t="shared" si="20"/>
        <v/>
      </c>
      <c r="AB26" s="93" t="str">
        <f t="shared" si="21"/>
        <v/>
      </c>
      <c r="AC26" s="93" t="str">
        <f t="shared" si="22"/>
        <v/>
      </c>
      <c r="AD26" s="93" t="str">
        <f t="shared" si="23"/>
        <v/>
      </c>
      <c r="AE26" s="93" t="str">
        <f t="shared" si="24"/>
        <v/>
      </c>
      <c r="AF26" s="93" t="str">
        <f t="shared" si="25"/>
        <v/>
      </c>
      <c r="AG26" s="93" t="str">
        <f t="shared" si="28"/>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224"/>
      <c r="BF26" s="74" t="str">
        <f t="shared" si="130"/>
        <v/>
      </c>
      <c r="BG26" s="36" t="str">
        <f t="shared" si="131"/>
        <v/>
      </c>
      <c r="BH26" s="225"/>
      <c r="BI26" s="75" t="str">
        <f t="shared" si="52"/>
        <v/>
      </c>
      <c r="BJ26" s="37" t="str">
        <f t="shared" si="53"/>
        <v/>
      </c>
      <c r="BK26" s="224"/>
      <c r="BL26" s="74" t="str">
        <f t="shared" si="54"/>
        <v/>
      </c>
      <c r="BM26" s="36" t="str">
        <f t="shared" si="55"/>
        <v/>
      </c>
      <c r="BN26" s="225"/>
      <c r="BO26" s="75" t="str">
        <f t="shared" si="56"/>
        <v/>
      </c>
      <c r="BP26" s="37" t="str">
        <f t="shared" si="57"/>
        <v/>
      </c>
      <c r="BQ26" s="224"/>
      <c r="BR26" s="74" t="str">
        <f t="shared" si="58"/>
        <v/>
      </c>
      <c r="BS26" s="36" t="str">
        <f t="shared" si="59"/>
        <v/>
      </c>
      <c r="BT26" s="225"/>
      <c r="BU26" s="75" t="str">
        <f t="shared" si="60"/>
        <v/>
      </c>
      <c r="BV26" s="37" t="str">
        <f t="shared" si="61"/>
        <v/>
      </c>
      <c r="BW26" s="224"/>
      <c r="BX26" s="74" t="str">
        <f t="shared" si="62"/>
        <v/>
      </c>
      <c r="BY26" s="36" t="str">
        <f t="shared" si="63"/>
        <v/>
      </c>
      <c r="BZ26" s="225"/>
      <c r="CA26" s="75" t="str">
        <f t="shared" si="64"/>
        <v/>
      </c>
      <c r="CB26" s="37" t="str">
        <f t="shared" si="65"/>
        <v/>
      </c>
      <c r="CC26" s="224"/>
      <c r="CD26" s="74" t="str">
        <f t="shared" si="66"/>
        <v/>
      </c>
      <c r="CE26" s="36" t="str">
        <f t="shared" si="67"/>
        <v/>
      </c>
      <c r="CF26" s="225"/>
      <c r="CG26" s="115" t="str">
        <f t="shared" si="68"/>
        <v/>
      </c>
      <c r="CH26" s="225" t="str">
        <f t="shared" si="69"/>
        <v/>
      </c>
      <c r="CI26" s="224"/>
      <c r="CJ26" s="5" t="str">
        <f t="shared" si="70"/>
        <v/>
      </c>
      <c r="CK26" s="224" t="str">
        <f t="shared" si="71"/>
        <v/>
      </c>
      <c r="CL26" s="225"/>
      <c r="CM26" s="115" t="str">
        <f t="shared" si="72"/>
        <v/>
      </c>
      <c r="CN26" s="225" t="str">
        <f t="shared" si="73"/>
        <v/>
      </c>
      <c r="CO26" s="224"/>
      <c r="CP26" s="5" t="str">
        <f t="shared" si="74"/>
        <v/>
      </c>
      <c r="CQ26" s="224" t="str">
        <f t="shared" si="75"/>
        <v/>
      </c>
      <c r="CR26" s="225"/>
      <c r="CS26" s="115" t="str">
        <f t="shared" si="76"/>
        <v/>
      </c>
      <c r="CT26" s="225" t="str">
        <f t="shared" si="77"/>
        <v/>
      </c>
      <c r="CU26" s="224"/>
      <c r="CV26" s="5" t="str">
        <f t="shared" si="78"/>
        <v/>
      </c>
      <c r="CW26" s="224" t="str">
        <f t="shared" si="79"/>
        <v/>
      </c>
      <c r="CX26" s="225"/>
      <c r="CY26" s="115" t="str">
        <f t="shared" si="80"/>
        <v/>
      </c>
      <c r="CZ26" s="225" t="str">
        <f t="shared" si="81"/>
        <v/>
      </c>
      <c r="DA26" s="224"/>
      <c r="DB26" s="5" t="str">
        <f t="shared" si="82"/>
        <v/>
      </c>
      <c r="DC26" s="224" t="str">
        <f t="shared" si="83"/>
        <v/>
      </c>
      <c r="DD26" s="225"/>
      <c r="DE26" s="115" t="str">
        <f t="shared" si="84"/>
        <v/>
      </c>
      <c r="DF26" s="225" t="str">
        <f t="shared" si="85"/>
        <v/>
      </c>
      <c r="DG26" s="224"/>
      <c r="DH26" s="5" t="str">
        <f t="shared" si="86"/>
        <v/>
      </c>
      <c r="DI26" s="224" t="str">
        <f t="shared" si="87"/>
        <v/>
      </c>
      <c r="DJ26" s="225"/>
      <c r="DK26" s="115" t="str">
        <f t="shared" si="88"/>
        <v/>
      </c>
      <c r="DL26" s="225" t="str">
        <f t="shared" si="89"/>
        <v/>
      </c>
      <c r="DM26" s="224"/>
      <c r="DN26" s="5" t="str">
        <f t="shared" si="90"/>
        <v/>
      </c>
      <c r="DO26" s="224" t="str">
        <f t="shared" si="91"/>
        <v/>
      </c>
      <c r="DP26" s="225"/>
      <c r="DQ26" s="115" t="str">
        <f t="shared" si="92"/>
        <v/>
      </c>
      <c r="DR26" s="225" t="str">
        <f t="shared" si="93"/>
        <v/>
      </c>
      <c r="DS26" s="224"/>
      <c r="DT26" s="5" t="str">
        <f t="shared" si="94"/>
        <v/>
      </c>
      <c r="DU26" s="224" t="str">
        <f t="shared" si="95"/>
        <v/>
      </c>
      <c r="DV26" s="225"/>
      <c r="DW26" s="115" t="str">
        <f t="shared" si="96"/>
        <v/>
      </c>
      <c r="DX26" s="225" t="str">
        <f t="shared" si="97"/>
        <v/>
      </c>
      <c r="DY26" s="224"/>
      <c r="DZ26" s="5" t="str">
        <f t="shared" si="98"/>
        <v/>
      </c>
      <c r="EA26" s="224" t="str">
        <f t="shared" si="99"/>
        <v/>
      </c>
      <c r="EB26" s="225"/>
      <c r="EC26" s="115" t="str">
        <f t="shared" si="100"/>
        <v/>
      </c>
      <c r="ED26" s="225" t="str">
        <f t="shared" si="101"/>
        <v/>
      </c>
      <c r="EE26" s="224"/>
      <c r="EF26" s="5" t="str">
        <f t="shared" si="102"/>
        <v/>
      </c>
      <c r="EG26" s="224" t="str">
        <f t="shared" si="103"/>
        <v/>
      </c>
      <c r="EH26" s="225"/>
      <c r="EI26" s="115" t="str">
        <f t="shared" si="104"/>
        <v/>
      </c>
      <c r="EJ26" s="225" t="str">
        <f t="shared" si="105"/>
        <v/>
      </c>
      <c r="EK26" s="224"/>
      <c r="EL26" s="5" t="str">
        <f t="shared" si="106"/>
        <v/>
      </c>
      <c r="EM26" s="224" t="str">
        <f t="shared" si="107"/>
        <v/>
      </c>
      <c r="EN26" s="225"/>
      <c r="EO26" s="115" t="str">
        <f t="shared" si="108"/>
        <v/>
      </c>
      <c r="EP26" s="225" t="str">
        <f t="shared" si="109"/>
        <v/>
      </c>
      <c r="EQ26" s="224"/>
      <c r="ER26" s="5" t="str">
        <f t="shared" si="110"/>
        <v/>
      </c>
      <c r="ES26" s="224" t="str">
        <f t="shared" si="111"/>
        <v/>
      </c>
      <c r="ET26" s="225"/>
      <c r="EU26" s="115" t="str">
        <f t="shared" si="112"/>
        <v/>
      </c>
      <c r="EV26" s="225" t="str">
        <f t="shared" si="113"/>
        <v/>
      </c>
      <c r="EW26" s="224"/>
      <c r="EX26" s="5" t="str">
        <f t="shared" si="114"/>
        <v/>
      </c>
      <c r="EY26" s="224" t="str">
        <f t="shared" si="115"/>
        <v/>
      </c>
      <c r="EZ26" s="225"/>
      <c r="FA26" s="115" t="str">
        <f t="shared" si="116"/>
        <v/>
      </c>
      <c r="FB26" s="225" t="str">
        <f t="shared" si="117"/>
        <v/>
      </c>
      <c r="FC26" s="224"/>
      <c r="FD26" s="5" t="str">
        <f t="shared" si="118"/>
        <v/>
      </c>
      <c r="FE26" s="224" t="str">
        <f t="shared" si="119"/>
        <v/>
      </c>
      <c r="FF26" s="225"/>
      <c r="FG26" s="115" t="str">
        <f t="shared" si="120"/>
        <v/>
      </c>
      <c r="FH26" s="225" t="str">
        <f t="shared" si="121"/>
        <v/>
      </c>
      <c r="FI26" s="224"/>
      <c r="FJ26" s="5" t="str">
        <f t="shared" si="122"/>
        <v/>
      </c>
      <c r="FK26" s="224" t="str">
        <f t="shared" si="123"/>
        <v/>
      </c>
      <c r="FL26" s="225"/>
      <c r="FM26" s="115" t="str">
        <f t="shared" si="124"/>
        <v/>
      </c>
      <c r="FN26" s="225" t="str">
        <f t="shared" si="125"/>
        <v/>
      </c>
      <c r="FO26" s="224"/>
      <c r="FP26" s="5" t="str">
        <f t="shared" si="126"/>
        <v/>
      </c>
      <c r="FQ26" s="224" t="str">
        <f t="shared" si="127"/>
        <v/>
      </c>
      <c r="FR26" s="225"/>
      <c r="FS26" s="115" t="str">
        <f t="shared" si="128"/>
        <v/>
      </c>
      <c r="FT26" s="225" t="str">
        <f t="shared" si="129"/>
        <v/>
      </c>
      <c r="FU26" s="253"/>
      <c r="FV26" s="253"/>
      <c r="FW26" s="253"/>
      <c r="FX26" s="253"/>
      <c r="FY26" s="253"/>
    </row>
    <row r="27" spans="1:181" s="3" customFormat="1" x14ac:dyDescent="0.25">
      <c r="A27" s="2" t="str">
        <f t="shared" si="0"/>
        <v/>
      </c>
      <c r="B27" s="2"/>
      <c r="C27" s="82"/>
      <c r="D27" s="110"/>
      <c r="E27" s="101"/>
      <c r="F27" s="2"/>
      <c r="G27" s="76"/>
      <c r="H27" s="114" t="str">
        <f t="shared" si="1"/>
        <v/>
      </c>
      <c r="I27" s="114" t="str">
        <f t="shared" si="2"/>
        <v/>
      </c>
      <c r="J27" s="114" t="str">
        <f t="shared" si="3"/>
        <v/>
      </c>
      <c r="K27" s="114" t="str">
        <f t="shared" si="4"/>
        <v/>
      </c>
      <c r="L27" s="114" t="str">
        <f t="shared" si="5"/>
        <v/>
      </c>
      <c r="M27" s="114" t="str">
        <f t="shared" si="6"/>
        <v/>
      </c>
      <c r="N27" s="114" t="str">
        <f t="shared" si="7"/>
        <v/>
      </c>
      <c r="O27" s="114" t="str">
        <f t="shared" si="8"/>
        <v/>
      </c>
      <c r="P27" s="93" t="str">
        <f t="shared" si="9"/>
        <v/>
      </c>
      <c r="Q27" s="93" t="str">
        <f t="shared" si="10"/>
        <v/>
      </c>
      <c r="R27" s="93" t="str">
        <f t="shared" si="11"/>
        <v/>
      </c>
      <c r="S27" s="93" t="str">
        <f t="shared" si="12"/>
        <v/>
      </c>
      <c r="T27" s="93" t="str">
        <f t="shared" si="13"/>
        <v/>
      </c>
      <c r="U27" s="93" t="str">
        <f t="shared" si="14"/>
        <v/>
      </c>
      <c r="V27" s="93" t="str">
        <f t="shared" si="15"/>
        <v/>
      </c>
      <c r="W27" s="93" t="str">
        <f t="shared" si="16"/>
        <v/>
      </c>
      <c r="X27" s="93" t="str">
        <f t="shared" si="17"/>
        <v/>
      </c>
      <c r="Y27" s="93" t="str">
        <f t="shared" si="18"/>
        <v/>
      </c>
      <c r="Z27" s="93" t="str">
        <f t="shared" si="19"/>
        <v/>
      </c>
      <c r="AA27" s="93" t="str">
        <f t="shared" si="20"/>
        <v/>
      </c>
      <c r="AB27" s="93" t="str">
        <f t="shared" si="21"/>
        <v/>
      </c>
      <c r="AC27" s="93" t="str">
        <f t="shared" si="22"/>
        <v/>
      </c>
      <c r="AD27" s="93" t="str">
        <f t="shared" si="23"/>
        <v/>
      </c>
      <c r="AE27" s="93" t="str">
        <f t="shared" si="24"/>
        <v/>
      </c>
      <c r="AF27" s="93" t="str">
        <f t="shared" si="25"/>
        <v/>
      </c>
      <c r="AG27" s="93" t="str">
        <f t="shared" si="28"/>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224"/>
      <c r="BF27" s="74" t="str">
        <f t="shared" si="130"/>
        <v/>
      </c>
      <c r="BG27" s="36" t="str">
        <f t="shared" si="131"/>
        <v/>
      </c>
      <c r="BH27" s="225"/>
      <c r="BI27" s="75" t="str">
        <f t="shared" si="52"/>
        <v/>
      </c>
      <c r="BJ27" s="37" t="str">
        <f t="shared" si="53"/>
        <v/>
      </c>
      <c r="BK27" s="224"/>
      <c r="BL27" s="74" t="str">
        <f t="shared" si="54"/>
        <v/>
      </c>
      <c r="BM27" s="36" t="str">
        <f t="shared" si="55"/>
        <v/>
      </c>
      <c r="BN27" s="225"/>
      <c r="BO27" s="75" t="str">
        <f t="shared" si="56"/>
        <v/>
      </c>
      <c r="BP27" s="37" t="str">
        <f t="shared" si="57"/>
        <v/>
      </c>
      <c r="BQ27" s="224"/>
      <c r="BR27" s="74" t="str">
        <f t="shared" si="58"/>
        <v/>
      </c>
      <c r="BS27" s="36" t="str">
        <f t="shared" si="59"/>
        <v/>
      </c>
      <c r="BT27" s="225"/>
      <c r="BU27" s="75" t="str">
        <f t="shared" si="60"/>
        <v/>
      </c>
      <c r="BV27" s="37" t="str">
        <f t="shared" si="61"/>
        <v/>
      </c>
      <c r="BW27" s="224"/>
      <c r="BX27" s="74" t="str">
        <f t="shared" si="62"/>
        <v/>
      </c>
      <c r="BY27" s="36" t="str">
        <f t="shared" si="63"/>
        <v/>
      </c>
      <c r="BZ27" s="225"/>
      <c r="CA27" s="75" t="str">
        <f t="shared" si="64"/>
        <v/>
      </c>
      <c r="CB27" s="37" t="str">
        <f t="shared" si="65"/>
        <v/>
      </c>
      <c r="CC27" s="224"/>
      <c r="CD27" s="74" t="str">
        <f t="shared" si="66"/>
        <v/>
      </c>
      <c r="CE27" s="36" t="str">
        <f t="shared" si="67"/>
        <v/>
      </c>
      <c r="CF27" s="225"/>
      <c r="CG27" s="115" t="str">
        <f t="shared" si="68"/>
        <v/>
      </c>
      <c r="CH27" s="225" t="str">
        <f t="shared" si="69"/>
        <v/>
      </c>
      <c r="CI27" s="224"/>
      <c r="CJ27" s="5" t="str">
        <f t="shared" si="70"/>
        <v/>
      </c>
      <c r="CK27" s="224" t="str">
        <f t="shared" si="71"/>
        <v/>
      </c>
      <c r="CL27" s="225"/>
      <c r="CM27" s="115" t="str">
        <f t="shared" si="72"/>
        <v/>
      </c>
      <c r="CN27" s="225" t="str">
        <f t="shared" si="73"/>
        <v/>
      </c>
      <c r="CO27" s="224"/>
      <c r="CP27" s="5" t="str">
        <f t="shared" si="74"/>
        <v/>
      </c>
      <c r="CQ27" s="224" t="str">
        <f t="shared" si="75"/>
        <v/>
      </c>
      <c r="CR27" s="225"/>
      <c r="CS27" s="115" t="str">
        <f t="shared" si="76"/>
        <v/>
      </c>
      <c r="CT27" s="225" t="str">
        <f t="shared" si="77"/>
        <v/>
      </c>
      <c r="CU27" s="224"/>
      <c r="CV27" s="5" t="str">
        <f t="shared" si="78"/>
        <v/>
      </c>
      <c r="CW27" s="224" t="str">
        <f t="shared" si="79"/>
        <v/>
      </c>
      <c r="CX27" s="225"/>
      <c r="CY27" s="115" t="str">
        <f t="shared" si="80"/>
        <v/>
      </c>
      <c r="CZ27" s="225" t="str">
        <f t="shared" si="81"/>
        <v/>
      </c>
      <c r="DA27" s="224"/>
      <c r="DB27" s="5" t="str">
        <f t="shared" si="82"/>
        <v/>
      </c>
      <c r="DC27" s="224" t="str">
        <f t="shared" si="83"/>
        <v/>
      </c>
      <c r="DD27" s="225"/>
      <c r="DE27" s="115" t="str">
        <f t="shared" si="84"/>
        <v/>
      </c>
      <c r="DF27" s="225" t="str">
        <f t="shared" si="85"/>
        <v/>
      </c>
      <c r="DG27" s="224"/>
      <c r="DH27" s="5" t="str">
        <f t="shared" si="86"/>
        <v/>
      </c>
      <c r="DI27" s="224" t="str">
        <f t="shared" si="87"/>
        <v/>
      </c>
      <c r="DJ27" s="225"/>
      <c r="DK27" s="115" t="str">
        <f t="shared" si="88"/>
        <v/>
      </c>
      <c r="DL27" s="225" t="str">
        <f t="shared" si="89"/>
        <v/>
      </c>
      <c r="DM27" s="224"/>
      <c r="DN27" s="5" t="str">
        <f t="shared" si="90"/>
        <v/>
      </c>
      <c r="DO27" s="224" t="str">
        <f t="shared" si="91"/>
        <v/>
      </c>
      <c r="DP27" s="225"/>
      <c r="DQ27" s="115" t="str">
        <f t="shared" si="92"/>
        <v/>
      </c>
      <c r="DR27" s="225" t="str">
        <f t="shared" si="93"/>
        <v/>
      </c>
      <c r="DS27" s="224"/>
      <c r="DT27" s="5" t="str">
        <f t="shared" si="94"/>
        <v/>
      </c>
      <c r="DU27" s="224" t="str">
        <f t="shared" si="95"/>
        <v/>
      </c>
      <c r="DV27" s="225"/>
      <c r="DW27" s="115" t="str">
        <f t="shared" si="96"/>
        <v/>
      </c>
      <c r="DX27" s="225" t="str">
        <f t="shared" si="97"/>
        <v/>
      </c>
      <c r="DY27" s="224"/>
      <c r="DZ27" s="5" t="str">
        <f t="shared" si="98"/>
        <v/>
      </c>
      <c r="EA27" s="224" t="str">
        <f t="shared" si="99"/>
        <v/>
      </c>
      <c r="EB27" s="225"/>
      <c r="EC27" s="115" t="str">
        <f t="shared" si="100"/>
        <v/>
      </c>
      <c r="ED27" s="225" t="str">
        <f t="shared" si="101"/>
        <v/>
      </c>
      <c r="EE27" s="224"/>
      <c r="EF27" s="5" t="str">
        <f t="shared" si="102"/>
        <v/>
      </c>
      <c r="EG27" s="224" t="str">
        <f t="shared" si="103"/>
        <v/>
      </c>
      <c r="EH27" s="225"/>
      <c r="EI27" s="115" t="str">
        <f t="shared" si="104"/>
        <v/>
      </c>
      <c r="EJ27" s="225" t="str">
        <f t="shared" si="105"/>
        <v/>
      </c>
      <c r="EK27" s="224"/>
      <c r="EL27" s="5" t="str">
        <f t="shared" si="106"/>
        <v/>
      </c>
      <c r="EM27" s="224" t="str">
        <f t="shared" si="107"/>
        <v/>
      </c>
      <c r="EN27" s="225"/>
      <c r="EO27" s="115" t="str">
        <f t="shared" si="108"/>
        <v/>
      </c>
      <c r="EP27" s="225" t="str">
        <f t="shared" si="109"/>
        <v/>
      </c>
      <c r="EQ27" s="224"/>
      <c r="ER27" s="5" t="str">
        <f t="shared" si="110"/>
        <v/>
      </c>
      <c r="ES27" s="224" t="str">
        <f t="shared" si="111"/>
        <v/>
      </c>
      <c r="ET27" s="225"/>
      <c r="EU27" s="115" t="str">
        <f t="shared" si="112"/>
        <v/>
      </c>
      <c r="EV27" s="225" t="str">
        <f t="shared" si="113"/>
        <v/>
      </c>
      <c r="EW27" s="224"/>
      <c r="EX27" s="5" t="str">
        <f t="shared" si="114"/>
        <v/>
      </c>
      <c r="EY27" s="224" t="str">
        <f t="shared" si="115"/>
        <v/>
      </c>
      <c r="EZ27" s="225"/>
      <c r="FA27" s="115" t="str">
        <f t="shared" si="116"/>
        <v/>
      </c>
      <c r="FB27" s="225" t="str">
        <f t="shared" si="117"/>
        <v/>
      </c>
      <c r="FC27" s="224"/>
      <c r="FD27" s="5" t="str">
        <f t="shared" si="118"/>
        <v/>
      </c>
      <c r="FE27" s="224" t="str">
        <f t="shared" si="119"/>
        <v/>
      </c>
      <c r="FF27" s="225"/>
      <c r="FG27" s="115" t="str">
        <f t="shared" si="120"/>
        <v/>
      </c>
      <c r="FH27" s="225" t="str">
        <f t="shared" si="121"/>
        <v/>
      </c>
      <c r="FI27" s="224"/>
      <c r="FJ27" s="5" t="str">
        <f t="shared" si="122"/>
        <v/>
      </c>
      <c r="FK27" s="224" t="str">
        <f t="shared" si="123"/>
        <v/>
      </c>
      <c r="FL27" s="225"/>
      <c r="FM27" s="115" t="str">
        <f t="shared" si="124"/>
        <v/>
      </c>
      <c r="FN27" s="225" t="str">
        <f t="shared" si="125"/>
        <v/>
      </c>
      <c r="FO27" s="224"/>
      <c r="FP27" s="5" t="str">
        <f t="shared" si="126"/>
        <v/>
      </c>
      <c r="FQ27" s="224" t="str">
        <f t="shared" si="127"/>
        <v/>
      </c>
      <c r="FR27" s="225"/>
      <c r="FS27" s="115" t="str">
        <f t="shared" si="128"/>
        <v/>
      </c>
      <c r="FT27" s="225" t="str">
        <f t="shared" si="129"/>
        <v/>
      </c>
      <c r="FU27" s="253"/>
      <c r="FV27" s="253"/>
      <c r="FW27" s="253"/>
      <c r="FX27" s="253"/>
      <c r="FY27" s="253"/>
    </row>
    <row r="28" spans="1:181" s="3" customFormat="1" x14ac:dyDescent="0.25">
      <c r="A28" s="2" t="str">
        <f t="shared" si="0"/>
        <v/>
      </c>
      <c r="B28" s="2"/>
      <c r="C28" s="82"/>
      <c r="D28" s="110"/>
      <c r="E28" s="101"/>
      <c r="F28" s="2"/>
      <c r="G28" s="76"/>
      <c r="H28" s="114" t="str">
        <f t="shared" si="1"/>
        <v/>
      </c>
      <c r="I28" s="114" t="str">
        <f t="shared" si="2"/>
        <v/>
      </c>
      <c r="J28" s="114" t="str">
        <f t="shared" si="3"/>
        <v/>
      </c>
      <c r="K28" s="114" t="str">
        <f t="shared" si="4"/>
        <v/>
      </c>
      <c r="L28" s="114" t="str">
        <f t="shared" si="5"/>
        <v/>
      </c>
      <c r="M28" s="114" t="str">
        <f t="shared" si="6"/>
        <v/>
      </c>
      <c r="N28" s="114" t="str">
        <f t="shared" si="7"/>
        <v/>
      </c>
      <c r="O28" s="114" t="str">
        <f t="shared" si="8"/>
        <v/>
      </c>
      <c r="P28" s="93" t="str">
        <f t="shared" si="9"/>
        <v/>
      </c>
      <c r="Q28" s="93" t="str">
        <f t="shared" si="10"/>
        <v/>
      </c>
      <c r="R28" s="93" t="str">
        <f t="shared" si="11"/>
        <v/>
      </c>
      <c r="S28" s="93" t="str">
        <f t="shared" si="12"/>
        <v/>
      </c>
      <c r="T28" s="93" t="str">
        <f t="shared" si="13"/>
        <v/>
      </c>
      <c r="U28" s="93" t="str">
        <f t="shared" si="14"/>
        <v/>
      </c>
      <c r="V28" s="93" t="str">
        <f t="shared" si="15"/>
        <v/>
      </c>
      <c r="W28" s="93" t="str">
        <f t="shared" si="16"/>
        <v/>
      </c>
      <c r="X28" s="93" t="str">
        <f t="shared" si="17"/>
        <v/>
      </c>
      <c r="Y28" s="93" t="str">
        <f t="shared" si="18"/>
        <v/>
      </c>
      <c r="Z28" s="93" t="str">
        <f t="shared" si="19"/>
        <v/>
      </c>
      <c r="AA28" s="93" t="str">
        <f t="shared" si="20"/>
        <v/>
      </c>
      <c r="AB28" s="93" t="str">
        <f t="shared" si="21"/>
        <v/>
      </c>
      <c r="AC28" s="93" t="str">
        <f t="shared" si="22"/>
        <v/>
      </c>
      <c r="AD28" s="93" t="str">
        <f t="shared" si="23"/>
        <v/>
      </c>
      <c r="AE28" s="93" t="str">
        <f t="shared" si="24"/>
        <v/>
      </c>
      <c r="AF28" s="93" t="str">
        <f t="shared" si="25"/>
        <v/>
      </c>
      <c r="AG28" s="93" t="str">
        <f t="shared" si="28"/>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224"/>
      <c r="BF28" s="74" t="str">
        <f t="shared" si="130"/>
        <v/>
      </c>
      <c r="BG28" s="36" t="str">
        <f t="shared" si="131"/>
        <v/>
      </c>
      <c r="BH28" s="225"/>
      <c r="BI28" s="75" t="str">
        <f t="shared" si="52"/>
        <v/>
      </c>
      <c r="BJ28" s="37" t="str">
        <f t="shared" si="53"/>
        <v/>
      </c>
      <c r="BK28" s="224"/>
      <c r="BL28" s="74" t="str">
        <f t="shared" si="54"/>
        <v/>
      </c>
      <c r="BM28" s="36" t="str">
        <f t="shared" si="55"/>
        <v/>
      </c>
      <c r="BN28" s="225"/>
      <c r="BO28" s="75" t="str">
        <f t="shared" si="56"/>
        <v/>
      </c>
      <c r="BP28" s="37" t="str">
        <f t="shared" si="57"/>
        <v/>
      </c>
      <c r="BQ28" s="224"/>
      <c r="BR28" s="74" t="str">
        <f t="shared" si="58"/>
        <v/>
      </c>
      <c r="BS28" s="36" t="str">
        <f t="shared" si="59"/>
        <v/>
      </c>
      <c r="BT28" s="225"/>
      <c r="BU28" s="75" t="str">
        <f t="shared" si="60"/>
        <v/>
      </c>
      <c r="BV28" s="37" t="str">
        <f t="shared" si="61"/>
        <v/>
      </c>
      <c r="BW28" s="224"/>
      <c r="BX28" s="74" t="str">
        <f t="shared" si="62"/>
        <v/>
      </c>
      <c r="BY28" s="36" t="str">
        <f t="shared" si="63"/>
        <v/>
      </c>
      <c r="BZ28" s="225"/>
      <c r="CA28" s="75" t="str">
        <f t="shared" si="64"/>
        <v/>
      </c>
      <c r="CB28" s="37" t="str">
        <f t="shared" si="65"/>
        <v/>
      </c>
      <c r="CC28" s="224"/>
      <c r="CD28" s="74" t="str">
        <f t="shared" si="66"/>
        <v/>
      </c>
      <c r="CE28" s="36" t="str">
        <f t="shared" si="67"/>
        <v/>
      </c>
      <c r="CF28" s="225"/>
      <c r="CG28" s="115" t="str">
        <f t="shared" si="68"/>
        <v/>
      </c>
      <c r="CH28" s="225" t="str">
        <f t="shared" si="69"/>
        <v/>
      </c>
      <c r="CI28" s="224"/>
      <c r="CJ28" s="5" t="str">
        <f t="shared" si="70"/>
        <v/>
      </c>
      <c r="CK28" s="224" t="str">
        <f t="shared" si="71"/>
        <v/>
      </c>
      <c r="CL28" s="225"/>
      <c r="CM28" s="115" t="str">
        <f t="shared" si="72"/>
        <v/>
      </c>
      <c r="CN28" s="225" t="str">
        <f t="shared" si="73"/>
        <v/>
      </c>
      <c r="CO28" s="224"/>
      <c r="CP28" s="5" t="str">
        <f t="shared" si="74"/>
        <v/>
      </c>
      <c r="CQ28" s="224" t="str">
        <f t="shared" si="75"/>
        <v/>
      </c>
      <c r="CR28" s="225"/>
      <c r="CS28" s="115" t="str">
        <f t="shared" si="76"/>
        <v/>
      </c>
      <c r="CT28" s="225" t="str">
        <f t="shared" si="77"/>
        <v/>
      </c>
      <c r="CU28" s="224"/>
      <c r="CV28" s="5" t="str">
        <f t="shared" si="78"/>
        <v/>
      </c>
      <c r="CW28" s="224" t="str">
        <f t="shared" si="79"/>
        <v/>
      </c>
      <c r="CX28" s="225"/>
      <c r="CY28" s="115" t="str">
        <f t="shared" si="80"/>
        <v/>
      </c>
      <c r="CZ28" s="225" t="str">
        <f t="shared" si="81"/>
        <v/>
      </c>
      <c r="DA28" s="224"/>
      <c r="DB28" s="5" t="str">
        <f t="shared" si="82"/>
        <v/>
      </c>
      <c r="DC28" s="224" t="str">
        <f t="shared" si="83"/>
        <v/>
      </c>
      <c r="DD28" s="225"/>
      <c r="DE28" s="115" t="str">
        <f t="shared" si="84"/>
        <v/>
      </c>
      <c r="DF28" s="225" t="str">
        <f t="shared" si="85"/>
        <v/>
      </c>
      <c r="DG28" s="224"/>
      <c r="DH28" s="5" t="str">
        <f t="shared" si="86"/>
        <v/>
      </c>
      <c r="DI28" s="224" t="str">
        <f t="shared" si="87"/>
        <v/>
      </c>
      <c r="DJ28" s="225"/>
      <c r="DK28" s="115" t="str">
        <f t="shared" si="88"/>
        <v/>
      </c>
      <c r="DL28" s="225" t="str">
        <f t="shared" si="89"/>
        <v/>
      </c>
      <c r="DM28" s="224"/>
      <c r="DN28" s="5" t="str">
        <f t="shared" si="90"/>
        <v/>
      </c>
      <c r="DO28" s="224" t="str">
        <f t="shared" si="91"/>
        <v/>
      </c>
      <c r="DP28" s="225"/>
      <c r="DQ28" s="115" t="str">
        <f t="shared" si="92"/>
        <v/>
      </c>
      <c r="DR28" s="225" t="str">
        <f t="shared" si="93"/>
        <v/>
      </c>
      <c r="DS28" s="224"/>
      <c r="DT28" s="5" t="str">
        <f t="shared" si="94"/>
        <v/>
      </c>
      <c r="DU28" s="224" t="str">
        <f t="shared" si="95"/>
        <v/>
      </c>
      <c r="DV28" s="225"/>
      <c r="DW28" s="115" t="str">
        <f t="shared" si="96"/>
        <v/>
      </c>
      <c r="DX28" s="225" t="str">
        <f t="shared" si="97"/>
        <v/>
      </c>
      <c r="DY28" s="224"/>
      <c r="DZ28" s="5" t="str">
        <f t="shared" si="98"/>
        <v/>
      </c>
      <c r="EA28" s="224" t="str">
        <f t="shared" si="99"/>
        <v/>
      </c>
      <c r="EB28" s="225"/>
      <c r="EC28" s="115" t="str">
        <f t="shared" si="100"/>
        <v/>
      </c>
      <c r="ED28" s="225" t="str">
        <f t="shared" si="101"/>
        <v/>
      </c>
      <c r="EE28" s="224"/>
      <c r="EF28" s="5" t="str">
        <f t="shared" si="102"/>
        <v/>
      </c>
      <c r="EG28" s="224" t="str">
        <f t="shared" si="103"/>
        <v/>
      </c>
      <c r="EH28" s="225"/>
      <c r="EI28" s="115" t="str">
        <f t="shared" si="104"/>
        <v/>
      </c>
      <c r="EJ28" s="225" t="str">
        <f t="shared" si="105"/>
        <v/>
      </c>
      <c r="EK28" s="224"/>
      <c r="EL28" s="5" t="str">
        <f t="shared" si="106"/>
        <v/>
      </c>
      <c r="EM28" s="224" t="str">
        <f t="shared" si="107"/>
        <v/>
      </c>
      <c r="EN28" s="225"/>
      <c r="EO28" s="115" t="str">
        <f t="shared" si="108"/>
        <v/>
      </c>
      <c r="EP28" s="225" t="str">
        <f t="shared" si="109"/>
        <v/>
      </c>
      <c r="EQ28" s="224"/>
      <c r="ER28" s="5" t="str">
        <f t="shared" si="110"/>
        <v/>
      </c>
      <c r="ES28" s="224" t="str">
        <f t="shared" si="111"/>
        <v/>
      </c>
      <c r="ET28" s="225"/>
      <c r="EU28" s="115" t="str">
        <f t="shared" si="112"/>
        <v/>
      </c>
      <c r="EV28" s="225" t="str">
        <f t="shared" si="113"/>
        <v/>
      </c>
      <c r="EW28" s="224"/>
      <c r="EX28" s="5" t="str">
        <f t="shared" si="114"/>
        <v/>
      </c>
      <c r="EY28" s="224" t="str">
        <f t="shared" si="115"/>
        <v/>
      </c>
      <c r="EZ28" s="225"/>
      <c r="FA28" s="115" t="str">
        <f t="shared" si="116"/>
        <v/>
      </c>
      <c r="FB28" s="225" t="str">
        <f t="shared" si="117"/>
        <v/>
      </c>
      <c r="FC28" s="224"/>
      <c r="FD28" s="5" t="str">
        <f t="shared" si="118"/>
        <v/>
      </c>
      <c r="FE28" s="224" t="str">
        <f t="shared" si="119"/>
        <v/>
      </c>
      <c r="FF28" s="225"/>
      <c r="FG28" s="115" t="str">
        <f t="shared" si="120"/>
        <v/>
      </c>
      <c r="FH28" s="225" t="str">
        <f t="shared" si="121"/>
        <v/>
      </c>
      <c r="FI28" s="224"/>
      <c r="FJ28" s="5" t="str">
        <f t="shared" si="122"/>
        <v/>
      </c>
      <c r="FK28" s="224" t="str">
        <f t="shared" si="123"/>
        <v/>
      </c>
      <c r="FL28" s="225"/>
      <c r="FM28" s="115" t="str">
        <f t="shared" si="124"/>
        <v/>
      </c>
      <c r="FN28" s="225" t="str">
        <f t="shared" si="125"/>
        <v/>
      </c>
      <c r="FO28" s="224"/>
      <c r="FP28" s="5" t="str">
        <f t="shared" si="126"/>
        <v/>
      </c>
      <c r="FQ28" s="224" t="str">
        <f t="shared" si="127"/>
        <v/>
      </c>
      <c r="FR28" s="225"/>
      <c r="FS28" s="115" t="str">
        <f t="shared" si="128"/>
        <v/>
      </c>
      <c r="FT28" s="225" t="str">
        <f t="shared" si="129"/>
        <v/>
      </c>
      <c r="FU28" s="253"/>
      <c r="FV28" s="253"/>
      <c r="FW28" s="253"/>
      <c r="FX28" s="253"/>
      <c r="FY28" s="253"/>
    </row>
    <row r="29" spans="1:181" s="3" customFormat="1" x14ac:dyDescent="0.25">
      <c r="A29" s="2" t="str">
        <f t="shared" si="0"/>
        <v/>
      </c>
      <c r="B29" s="2"/>
      <c r="C29" s="82"/>
      <c r="D29" s="110"/>
      <c r="E29" s="101"/>
      <c r="F29" s="2"/>
      <c r="G29" s="76"/>
      <c r="H29" s="114" t="str">
        <f t="shared" si="1"/>
        <v/>
      </c>
      <c r="I29" s="114" t="str">
        <f t="shared" si="2"/>
        <v/>
      </c>
      <c r="J29" s="114" t="str">
        <f t="shared" si="3"/>
        <v/>
      </c>
      <c r="K29" s="114" t="str">
        <f t="shared" si="4"/>
        <v/>
      </c>
      <c r="L29" s="114" t="str">
        <f t="shared" si="5"/>
        <v/>
      </c>
      <c r="M29" s="114" t="str">
        <f t="shared" si="6"/>
        <v/>
      </c>
      <c r="N29" s="114" t="str">
        <f t="shared" si="7"/>
        <v/>
      </c>
      <c r="O29" s="114" t="str">
        <f t="shared" si="8"/>
        <v/>
      </c>
      <c r="P29" s="93" t="str">
        <f t="shared" si="9"/>
        <v/>
      </c>
      <c r="Q29" s="93" t="str">
        <f t="shared" si="10"/>
        <v/>
      </c>
      <c r="R29" s="93" t="str">
        <f t="shared" si="11"/>
        <v/>
      </c>
      <c r="S29" s="93" t="str">
        <f t="shared" si="12"/>
        <v/>
      </c>
      <c r="T29" s="93" t="str">
        <f t="shared" si="13"/>
        <v/>
      </c>
      <c r="U29" s="93" t="str">
        <f t="shared" si="14"/>
        <v/>
      </c>
      <c r="V29" s="93" t="str">
        <f t="shared" si="15"/>
        <v/>
      </c>
      <c r="W29" s="93" t="str">
        <f t="shared" si="16"/>
        <v/>
      </c>
      <c r="X29" s="93" t="str">
        <f t="shared" si="17"/>
        <v/>
      </c>
      <c r="Y29" s="93" t="str">
        <f t="shared" si="18"/>
        <v/>
      </c>
      <c r="Z29" s="93" t="str">
        <f t="shared" si="19"/>
        <v/>
      </c>
      <c r="AA29" s="93" t="str">
        <f t="shared" si="20"/>
        <v/>
      </c>
      <c r="AB29" s="93" t="str">
        <f t="shared" si="21"/>
        <v/>
      </c>
      <c r="AC29" s="93" t="str">
        <f t="shared" si="22"/>
        <v/>
      </c>
      <c r="AD29" s="93" t="str">
        <f t="shared" si="23"/>
        <v/>
      </c>
      <c r="AE29" s="93" t="str">
        <f t="shared" si="24"/>
        <v/>
      </c>
      <c r="AF29" s="93" t="str">
        <f t="shared" si="25"/>
        <v/>
      </c>
      <c r="AG29" s="93" t="str">
        <f t="shared" si="28"/>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224"/>
      <c r="BF29" s="74" t="str">
        <f t="shared" si="130"/>
        <v/>
      </c>
      <c r="BG29" s="36" t="str">
        <f t="shared" si="131"/>
        <v/>
      </c>
      <c r="BH29" s="225"/>
      <c r="BI29" s="75" t="str">
        <f t="shared" si="52"/>
        <v/>
      </c>
      <c r="BJ29" s="37" t="str">
        <f t="shared" si="53"/>
        <v/>
      </c>
      <c r="BK29" s="224"/>
      <c r="BL29" s="74" t="str">
        <f t="shared" si="54"/>
        <v/>
      </c>
      <c r="BM29" s="36" t="str">
        <f t="shared" si="55"/>
        <v/>
      </c>
      <c r="BN29" s="225"/>
      <c r="BO29" s="75" t="str">
        <f t="shared" si="56"/>
        <v/>
      </c>
      <c r="BP29" s="37" t="str">
        <f t="shared" si="57"/>
        <v/>
      </c>
      <c r="BQ29" s="224"/>
      <c r="BR29" s="74" t="str">
        <f t="shared" si="58"/>
        <v/>
      </c>
      <c r="BS29" s="36" t="str">
        <f t="shared" si="59"/>
        <v/>
      </c>
      <c r="BT29" s="225"/>
      <c r="BU29" s="75" t="str">
        <f t="shared" si="60"/>
        <v/>
      </c>
      <c r="BV29" s="37" t="str">
        <f t="shared" si="61"/>
        <v/>
      </c>
      <c r="BW29" s="224"/>
      <c r="BX29" s="74" t="str">
        <f t="shared" si="62"/>
        <v/>
      </c>
      <c r="BY29" s="36" t="str">
        <f t="shared" si="63"/>
        <v/>
      </c>
      <c r="BZ29" s="225"/>
      <c r="CA29" s="75" t="str">
        <f t="shared" si="64"/>
        <v/>
      </c>
      <c r="CB29" s="37" t="str">
        <f t="shared" si="65"/>
        <v/>
      </c>
      <c r="CC29" s="224"/>
      <c r="CD29" s="74" t="str">
        <f t="shared" si="66"/>
        <v/>
      </c>
      <c r="CE29" s="36" t="str">
        <f t="shared" si="67"/>
        <v/>
      </c>
      <c r="CF29" s="225"/>
      <c r="CG29" s="115" t="str">
        <f t="shared" si="68"/>
        <v/>
      </c>
      <c r="CH29" s="225" t="str">
        <f t="shared" si="69"/>
        <v/>
      </c>
      <c r="CI29" s="224"/>
      <c r="CJ29" s="5" t="str">
        <f t="shared" si="70"/>
        <v/>
      </c>
      <c r="CK29" s="224" t="str">
        <f t="shared" si="71"/>
        <v/>
      </c>
      <c r="CL29" s="225"/>
      <c r="CM29" s="115" t="str">
        <f t="shared" si="72"/>
        <v/>
      </c>
      <c r="CN29" s="225" t="str">
        <f t="shared" si="73"/>
        <v/>
      </c>
      <c r="CO29" s="224"/>
      <c r="CP29" s="5" t="str">
        <f t="shared" si="74"/>
        <v/>
      </c>
      <c r="CQ29" s="224" t="str">
        <f t="shared" si="75"/>
        <v/>
      </c>
      <c r="CR29" s="225"/>
      <c r="CS29" s="115" t="str">
        <f t="shared" si="76"/>
        <v/>
      </c>
      <c r="CT29" s="225" t="str">
        <f t="shared" si="77"/>
        <v/>
      </c>
      <c r="CU29" s="224"/>
      <c r="CV29" s="5" t="str">
        <f t="shared" si="78"/>
        <v/>
      </c>
      <c r="CW29" s="224" t="str">
        <f t="shared" si="79"/>
        <v/>
      </c>
      <c r="CX29" s="225"/>
      <c r="CY29" s="115" t="str">
        <f t="shared" si="80"/>
        <v/>
      </c>
      <c r="CZ29" s="225" t="str">
        <f t="shared" si="81"/>
        <v/>
      </c>
      <c r="DA29" s="224"/>
      <c r="DB29" s="5" t="str">
        <f t="shared" si="82"/>
        <v/>
      </c>
      <c r="DC29" s="224" t="str">
        <f t="shared" si="83"/>
        <v/>
      </c>
      <c r="DD29" s="225"/>
      <c r="DE29" s="115" t="str">
        <f t="shared" si="84"/>
        <v/>
      </c>
      <c r="DF29" s="225" t="str">
        <f t="shared" si="85"/>
        <v/>
      </c>
      <c r="DG29" s="224"/>
      <c r="DH29" s="5" t="str">
        <f t="shared" si="86"/>
        <v/>
      </c>
      <c r="DI29" s="224" t="str">
        <f t="shared" si="87"/>
        <v/>
      </c>
      <c r="DJ29" s="225"/>
      <c r="DK29" s="115" t="str">
        <f t="shared" si="88"/>
        <v/>
      </c>
      <c r="DL29" s="225" t="str">
        <f t="shared" si="89"/>
        <v/>
      </c>
      <c r="DM29" s="224"/>
      <c r="DN29" s="5" t="str">
        <f t="shared" si="90"/>
        <v/>
      </c>
      <c r="DO29" s="224" t="str">
        <f t="shared" si="91"/>
        <v/>
      </c>
      <c r="DP29" s="225"/>
      <c r="DQ29" s="115" t="str">
        <f t="shared" si="92"/>
        <v/>
      </c>
      <c r="DR29" s="225" t="str">
        <f t="shared" si="93"/>
        <v/>
      </c>
      <c r="DS29" s="224"/>
      <c r="DT29" s="5" t="str">
        <f t="shared" si="94"/>
        <v/>
      </c>
      <c r="DU29" s="224" t="str">
        <f t="shared" si="95"/>
        <v/>
      </c>
      <c r="DV29" s="225"/>
      <c r="DW29" s="115" t="str">
        <f t="shared" si="96"/>
        <v/>
      </c>
      <c r="DX29" s="225" t="str">
        <f t="shared" si="97"/>
        <v/>
      </c>
      <c r="DY29" s="224"/>
      <c r="DZ29" s="5" t="str">
        <f t="shared" si="98"/>
        <v/>
      </c>
      <c r="EA29" s="224" t="str">
        <f t="shared" si="99"/>
        <v/>
      </c>
      <c r="EB29" s="225"/>
      <c r="EC29" s="115" t="str">
        <f t="shared" si="100"/>
        <v/>
      </c>
      <c r="ED29" s="225" t="str">
        <f t="shared" si="101"/>
        <v/>
      </c>
      <c r="EE29" s="224"/>
      <c r="EF29" s="5" t="str">
        <f t="shared" si="102"/>
        <v/>
      </c>
      <c r="EG29" s="224" t="str">
        <f t="shared" si="103"/>
        <v/>
      </c>
      <c r="EH29" s="225"/>
      <c r="EI29" s="115" t="str">
        <f t="shared" si="104"/>
        <v/>
      </c>
      <c r="EJ29" s="225" t="str">
        <f t="shared" si="105"/>
        <v/>
      </c>
      <c r="EK29" s="224"/>
      <c r="EL29" s="5" t="str">
        <f t="shared" si="106"/>
        <v/>
      </c>
      <c r="EM29" s="224" t="str">
        <f t="shared" si="107"/>
        <v/>
      </c>
      <c r="EN29" s="225"/>
      <c r="EO29" s="115" t="str">
        <f t="shared" si="108"/>
        <v/>
      </c>
      <c r="EP29" s="225" t="str">
        <f t="shared" si="109"/>
        <v/>
      </c>
      <c r="EQ29" s="224"/>
      <c r="ER29" s="5" t="str">
        <f t="shared" si="110"/>
        <v/>
      </c>
      <c r="ES29" s="224" t="str">
        <f t="shared" si="111"/>
        <v/>
      </c>
      <c r="ET29" s="225"/>
      <c r="EU29" s="115" t="str">
        <f t="shared" si="112"/>
        <v/>
      </c>
      <c r="EV29" s="225" t="str">
        <f t="shared" si="113"/>
        <v/>
      </c>
      <c r="EW29" s="224"/>
      <c r="EX29" s="5" t="str">
        <f t="shared" si="114"/>
        <v/>
      </c>
      <c r="EY29" s="224" t="str">
        <f t="shared" si="115"/>
        <v/>
      </c>
      <c r="EZ29" s="225"/>
      <c r="FA29" s="115" t="str">
        <f t="shared" si="116"/>
        <v/>
      </c>
      <c r="FB29" s="225" t="str">
        <f t="shared" si="117"/>
        <v/>
      </c>
      <c r="FC29" s="224"/>
      <c r="FD29" s="5" t="str">
        <f t="shared" si="118"/>
        <v/>
      </c>
      <c r="FE29" s="224" t="str">
        <f t="shared" si="119"/>
        <v/>
      </c>
      <c r="FF29" s="225"/>
      <c r="FG29" s="115" t="str">
        <f t="shared" si="120"/>
        <v/>
      </c>
      <c r="FH29" s="225" t="str">
        <f t="shared" si="121"/>
        <v/>
      </c>
      <c r="FI29" s="224"/>
      <c r="FJ29" s="5" t="str">
        <f t="shared" si="122"/>
        <v/>
      </c>
      <c r="FK29" s="224" t="str">
        <f t="shared" si="123"/>
        <v/>
      </c>
      <c r="FL29" s="225"/>
      <c r="FM29" s="115" t="str">
        <f t="shared" si="124"/>
        <v/>
      </c>
      <c r="FN29" s="225" t="str">
        <f t="shared" si="125"/>
        <v/>
      </c>
      <c r="FO29" s="224"/>
      <c r="FP29" s="5" t="str">
        <f t="shared" si="126"/>
        <v/>
      </c>
      <c r="FQ29" s="224" t="str">
        <f t="shared" si="127"/>
        <v/>
      </c>
      <c r="FR29" s="225"/>
      <c r="FS29" s="115" t="str">
        <f t="shared" si="128"/>
        <v/>
      </c>
      <c r="FT29" s="225" t="str">
        <f t="shared" si="129"/>
        <v/>
      </c>
      <c r="FU29" s="253"/>
      <c r="FV29" s="253"/>
      <c r="FW29" s="253"/>
      <c r="FX29" s="253"/>
      <c r="FY29" s="253"/>
    </row>
    <row r="30" spans="1:181" s="14" customFormat="1" x14ac:dyDescent="0.25">
      <c r="A30" s="2" t="str">
        <f t="shared" si="0"/>
        <v/>
      </c>
      <c r="B30" s="2"/>
      <c r="C30" s="82"/>
      <c r="D30" s="110"/>
      <c r="E30" s="101"/>
      <c r="F30" s="2"/>
      <c r="G30" s="76"/>
      <c r="H30" s="114" t="str">
        <f t="shared" si="1"/>
        <v/>
      </c>
      <c r="I30" s="114" t="str">
        <f t="shared" si="2"/>
        <v/>
      </c>
      <c r="J30" s="114" t="str">
        <f t="shared" si="3"/>
        <v/>
      </c>
      <c r="K30" s="114" t="str">
        <f t="shared" si="4"/>
        <v/>
      </c>
      <c r="L30" s="114" t="str">
        <f t="shared" si="5"/>
        <v/>
      </c>
      <c r="M30" s="114" t="str">
        <f t="shared" si="6"/>
        <v/>
      </c>
      <c r="N30" s="114" t="str">
        <f t="shared" si="7"/>
        <v/>
      </c>
      <c r="O30" s="114" t="str">
        <f t="shared" si="8"/>
        <v/>
      </c>
      <c r="P30" s="93" t="str">
        <f t="shared" si="9"/>
        <v/>
      </c>
      <c r="Q30" s="93" t="str">
        <f t="shared" si="10"/>
        <v/>
      </c>
      <c r="R30" s="93" t="str">
        <f t="shared" si="11"/>
        <v/>
      </c>
      <c r="S30" s="93" t="str">
        <f t="shared" si="12"/>
        <v/>
      </c>
      <c r="T30" s="93" t="str">
        <f t="shared" si="13"/>
        <v/>
      </c>
      <c r="U30" s="93" t="str">
        <f t="shared" si="14"/>
        <v/>
      </c>
      <c r="V30" s="93" t="str">
        <f t="shared" si="15"/>
        <v/>
      </c>
      <c r="W30" s="93" t="str">
        <f t="shared" si="16"/>
        <v/>
      </c>
      <c r="X30" s="93" t="str">
        <f t="shared" si="17"/>
        <v/>
      </c>
      <c r="Y30" s="93" t="str">
        <f t="shared" si="18"/>
        <v/>
      </c>
      <c r="Z30" s="93" t="str">
        <f t="shared" si="19"/>
        <v/>
      </c>
      <c r="AA30" s="93" t="str">
        <f t="shared" si="20"/>
        <v/>
      </c>
      <c r="AB30" s="93" t="str">
        <f t="shared" si="21"/>
        <v/>
      </c>
      <c r="AC30" s="93" t="str">
        <f t="shared" si="22"/>
        <v/>
      </c>
      <c r="AD30" s="93" t="str">
        <f t="shared" si="23"/>
        <v/>
      </c>
      <c r="AE30" s="93" t="str">
        <f t="shared" si="24"/>
        <v/>
      </c>
      <c r="AF30" s="93" t="str">
        <f t="shared" si="25"/>
        <v/>
      </c>
      <c r="AG30" s="93" t="str">
        <f t="shared" si="28"/>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224"/>
      <c r="BF30" s="74" t="str">
        <f t="shared" si="130"/>
        <v/>
      </c>
      <c r="BG30" s="36" t="str">
        <f t="shared" si="131"/>
        <v/>
      </c>
      <c r="BH30" s="225"/>
      <c r="BI30" s="75" t="str">
        <f t="shared" si="52"/>
        <v/>
      </c>
      <c r="BJ30" s="37" t="str">
        <f t="shared" si="53"/>
        <v/>
      </c>
      <c r="BK30" s="224"/>
      <c r="BL30" s="74" t="str">
        <f t="shared" si="54"/>
        <v/>
      </c>
      <c r="BM30" s="36" t="str">
        <f t="shared" si="55"/>
        <v/>
      </c>
      <c r="BN30" s="225"/>
      <c r="BO30" s="75" t="str">
        <f t="shared" si="56"/>
        <v/>
      </c>
      <c r="BP30" s="37" t="str">
        <f t="shared" si="57"/>
        <v/>
      </c>
      <c r="BQ30" s="224"/>
      <c r="BR30" s="74" t="str">
        <f t="shared" si="58"/>
        <v/>
      </c>
      <c r="BS30" s="36" t="str">
        <f t="shared" si="59"/>
        <v/>
      </c>
      <c r="BT30" s="225"/>
      <c r="BU30" s="75" t="str">
        <f t="shared" si="60"/>
        <v/>
      </c>
      <c r="BV30" s="37" t="str">
        <f t="shared" si="61"/>
        <v/>
      </c>
      <c r="BW30" s="224"/>
      <c r="BX30" s="74" t="str">
        <f t="shared" si="62"/>
        <v/>
      </c>
      <c r="BY30" s="36" t="str">
        <f t="shared" si="63"/>
        <v/>
      </c>
      <c r="BZ30" s="225"/>
      <c r="CA30" s="75" t="str">
        <f t="shared" si="64"/>
        <v/>
      </c>
      <c r="CB30" s="37" t="str">
        <f t="shared" si="65"/>
        <v/>
      </c>
      <c r="CC30" s="224"/>
      <c r="CD30" s="74" t="str">
        <f t="shared" si="66"/>
        <v/>
      </c>
      <c r="CE30" s="36" t="str">
        <f t="shared" si="67"/>
        <v/>
      </c>
      <c r="CF30" s="225"/>
      <c r="CG30" s="115" t="str">
        <f t="shared" si="68"/>
        <v/>
      </c>
      <c r="CH30" s="225" t="str">
        <f t="shared" si="69"/>
        <v/>
      </c>
      <c r="CI30" s="224"/>
      <c r="CJ30" s="5" t="str">
        <f t="shared" si="70"/>
        <v/>
      </c>
      <c r="CK30" s="224" t="str">
        <f t="shared" si="71"/>
        <v/>
      </c>
      <c r="CL30" s="225"/>
      <c r="CM30" s="115" t="str">
        <f t="shared" si="72"/>
        <v/>
      </c>
      <c r="CN30" s="225" t="str">
        <f t="shared" si="73"/>
        <v/>
      </c>
      <c r="CO30" s="224"/>
      <c r="CP30" s="5" t="str">
        <f t="shared" si="74"/>
        <v/>
      </c>
      <c r="CQ30" s="224" t="str">
        <f t="shared" si="75"/>
        <v/>
      </c>
      <c r="CR30" s="225"/>
      <c r="CS30" s="115" t="str">
        <f t="shared" si="76"/>
        <v/>
      </c>
      <c r="CT30" s="225" t="str">
        <f t="shared" si="77"/>
        <v/>
      </c>
      <c r="CU30" s="224"/>
      <c r="CV30" s="5" t="str">
        <f t="shared" si="78"/>
        <v/>
      </c>
      <c r="CW30" s="224" t="str">
        <f t="shared" si="79"/>
        <v/>
      </c>
      <c r="CX30" s="225"/>
      <c r="CY30" s="115" t="str">
        <f t="shared" si="80"/>
        <v/>
      </c>
      <c r="CZ30" s="225" t="str">
        <f t="shared" si="81"/>
        <v/>
      </c>
      <c r="DA30" s="224"/>
      <c r="DB30" s="5" t="str">
        <f t="shared" si="82"/>
        <v/>
      </c>
      <c r="DC30" s="224" t="str">
        <f t="shared" si="83"/>
        <v/>
      </c>
      <c r="DD30" s="225"/>
      <c r="DE30" s="115" t="str">
        <f t="shared" si="84"/>
        <v/>
      </c>
      <c r="DF30" s="225" t="str">
        <f t="shared" si="85"/>
        <v/>
      </c>
      <c r="DG30" s="224"/>
      <c r="DH30" s="5" t="str">
        <f t="shared" si="86"/>
        <v/>
      </c>
      <c r="DI30" s="224" t="str">
        <f t="shared" si="87"/>
        <v/>
      </c>
      <c r="DJ30" s="225"/>
      <c r="DK30" s="115" t="str">
        <f t="shared" si="88"/>
        <v/>
      </c>
      <c r="DL30" s="225" t="str">
        <f t="shared" si="89"/>
        <v/>
      </c>
      <c r="DM30" s="224"/>
      <c r="DN30" s="5" t="str">
        <f t="shared" si="90"/>
        <v/>
      </c>
      <c r="DO30" s="224" t="str">
        <f t="shared" si="91"/>
        <v/>
      </c>
      <c r="DP30" s="225"/>
      <c r="DQ30" s="115" t="str">
        <f t="shared" si="92"/>
        <v/>
      </c>
      <c r="DR30" s="225" t="str">
        <f t="shared" si="93"/>
        <v/>
      </c>
      <c r="DS30" s="224"/>
      <c r="DT30" s="5" t="str">
        <f t="shared" si="94"/>
        <v/>
      </c>
      <c r="DU30" s="224" t="str">
        <f t="shared" si="95"/>
        <v/>
      </c>
      <c r="DV30" s="225"/>
      <c r="DW30" s="115" t="str">
        <f t="shared" si="96"/>
        <v/>
      </c>
      <c r="DX30" s="225" t="str">
        <f t="shared" si="97"/>
        <v/>
      </c>
      <c r="DY30" s="224"/>
      <c r="DZ30" s="5" t="str">
        <f t="shared" si="98"/>
        <v/>
      </c>
      <c r="EA30" s="224" t="str">
        <f t="shared" si="99"/>
        <v/>
      </c>
      <c r="EB30" s="225"/>
      <c r="EC30" s="115" t="str">
        <f t="shared" si="100"/>
        <v/>
      </c>
      <c r="ED30" s="225" t="str">
        <f t="shared" si="101"/>
        <v/>
      </c>
      <c r="EE30" s="224"/>
      <c r="EF30" s="5" t="str">
        <f t="shared" si="102"/>
        <v/>
      </c>
      <c r="EG30" s="224" t="str">
        <f t="shared" si="103"/>
        <v/>
      </c>
      <c r="EH30" s="225"/>
      <c r="EI30" s="115" t="str">
        <f t="shared" si="104"/>
        <v/>
      </c>
      <c r="EJ30" s="225" t="str">
        <f t="shared" si="105"/>
        <v/>
      </c>
      <c r="EK30" s="224"/>
      <c r="EL30" s="5" t="str">
        <f t="shared" si="106"/>
        <v/>
      </c>
      <c r="EM30" s="224" t="str">
        <f t="shared" si="107"/>
        <v/>
      </c>
      <c r="EN30" s="225"/>
      <c r="EO30" s="115" t="str">
        <f t="shared" si="108"/>
        <v/>
      </c>
      <c r="EP30" s="225" t="str">
        <f t="shared" si="109"/>
        <v/>
      </c>
      <c r="EQ30" s="224"/>
      <c r="ER30" s="5" t="str">
        <f t="shared" si="110"/>
        <v/>
      </c>
      <c r="ES30" s="224" t="str">
        <f t="shared" si="111"/>
        <v/>
      </c>
      <c r="ET30" s="225"/>
      <c r="EU30" s="115" t="str">
        <f t="shared" si="112"/>
        <v/>
      </c>
      <c r="EV30" s="225" t="str">
        <f t="shared" si="113"/>
        <v/>
      </c>
      <c r="EW30" s="224"/>
      <c r="EX30" s="5" t="str">
        <f t="shared" si="114"/>
        <v/>
      </c>
      <c r="EY30" s="224" t="str">
        <f t="shared" si="115"/>
        <v/>
      </c>
      <c r="EZ30" s="225"/>
      <c r="FA30" s="115" t="str">
        <f t="shared" si="116"/>
        <v/>
      </c>
      <c r="FB30" s="225" t="str">
        <f t="shared" si="117"/>
        <v/>
      </c>
      <c r="FC30" s="224"/>
      <c r="FD30" s="5" t="str">
        <f t="shared" si="118"/>
        <v/>
      </c>
      <c r="FE30" s="224" t="str">
        <f t="shared" si="119"/>
        <v/>
      </c>
      <c r="FF30" s="225"/>
      <c r="FG30" s="115" t="str">
        <f t="shared" si="120"/>
        <v/>
      </c>
      <c r="FH30" s="225" t="str">
        <f t="shared" si="121"/>
        <v/>
      </c>
      <c r="FI30" s="224"/>
      <c r="FJ30" s="5" t="str">
        <f t="shared" si="122"/>
        <v/>
      </c>
      <c r="FK30" s="224" t="str">
        <f t="shared" si="123"/>
        <v/>
      </c>
      <c r="FL30" s="225"/>
      <c r="FM30" s="115" t="str">
        <f t="shared" si="124"/>
        <v/>
      </c>
      <c r="FN30" s="225" t="str">
        <f t="shared" si="125"/>
        <v/>
      </c>
      <c r="FO30" s="224"/>
      <c r="FP30" s="5" t="str">
        <f t="shared" si="126"/>
        <v/>
      </c>
      <c r="FQ30" s="224" t="str">
        <f t="shared" si="127"/>
        <v/>
      </c>
      <c r="FR30" s="225"/>
      <c r="FS30" s="115" t="str">
        <f t="shared" si="128"/>
        <v/>
      </c>
      <c r="FT30" s="225" t="str">
        <f t="shared" si="129"/>
        <v/>
      </c>
      <c r="FU30" s="253"/>
      <c r="FV30" s="253"/>
      <c r="FW30" s="253"/>
      <c r="FX30" s="253"/>
      <c r="FY30" s="253"/>
    </row>
    <row r="31" spans="1:181" s="3" customFormat="1" x14ac:dyDescent="0.25">
      <c r="A31" s="2" t="str">
        <f t="shared" si="0"/>
        <v/>
      </c>
      <c r="B31" s="2"/>
      <c r="C31" s="82"/>
      <c r="D31" s="110"/>
      <c r="E31" s="101"/>
      <c r="F31" s="2"/>
      <c r="G31" s="76"/>
      <c r="H31" s="114" t="str">
        <f t="shared" si="1"/>
        <v/>
      </c>
      <c r="I31" s="114" t="str">
        <f t="shared" si="2"/>
        <v/>
      </c>
      <c r="J31" s="114" t="str">
        <f t="shared" si="3"/>
        <v/>
      </c>
      <c r="K31" s="114" t="str">
        <f t="shared" si="4"/>
        <v/>
      </c>
      <c r="L31" s="114" t="str">
        <f t="shared" si="5"/>
        <v/>
      </c>
      <c r="M31" s="114" t="str">
        <f t="shared" si="6"/>
        <v/>
      </c>
      <c r="N31" s="114" t="str">
        <f t="shared" si="7"/>
        <v/>
      </c>
      <c r="O31" s="114" t="str">
        <f t="shared" si="8"/>
        <v/>
      </c>
      <c r="P31" s="93" t="str">
        <f t="shared" si="9"/>
        <v/>
      </c>
      <c r="Q31" s="93" t="str">
        <f t="shared" si="10"/>
        <v/>
      </c>
      <c r="R31" s="93" t="str">
        <f t="shared" si="11"/>
        <v/>
      </c>
      <c r="S31" s="93" t="str">
        <f t="shared" si="12"/>
        <v/>
      </c>
      <c r="T31" s="93" t="str">
        <f t="shared" si="13"/>
        <v/>
      </c>
      <c r="U31" s="93" t="str">
        <f t="shared" si="14"/>
        <v/>
      </c>
      <c r="V31" s="93" t="str">
        <f t="shared" si="15"/>
        <v/>
      </c>
      <c r="W31" s="93" t="str">
        <f t="shared" si="16"/>
        <v/>
      </c>
      <c r="X31" s="93" t="str">
        <f t="shared" si="17"/>
        <v/>
      </c>
      <c r="Y31" s="93" t="str">
        <f t="shared" si="18"/>
        <v/>
      </c>
      <c r="Z31" s="93" t="str">
        <f t="shared" si="19"/>
        <v/>
      </c>
      <c r="AA31" s="93" t="str">
        <f t="shared" si="20"/>
        <v/>
      </c>
      <c r="AB31" s="93" t="str">
        <f t="shared" si="21"/>
        <v/>
      </c>
      <c r="AC31" s="93" t="str">
        <f t="shared" si="22"/>
        <v/>
      </c>
      <c r="AD31" s="93" t="str">
        <f t="shared" si="23"/>
        <v/>
      </c>
      <c r="AE31" s="93" t="str">
        <f t="shared" si="24"/>
        <v/>
      </c>
      <c r="AF31" s="93" t="str">
        <f t="shared" si="25"/>
        <v/>
      </c>
      <c r="AG31" s="93" t="str">
        <f t="shared" si="28"/>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224"/>
      <c r="BF31" s="74" t="str">
        <f t="shared" si="130"/>
        <v/>
      </c>
      <c r="BG31" s="36" t="str">
        <f t="shared" si="131"/>
        <v/>
      </c>
      <c r="BH31" s="225"/>
      <c r="BI31" s="75" t="str">
        <f t="shared" si="52"/>
        <v/>
      </c>
      <c r="BJ31" s="37" t="str">
        <f t="shared" si="53"/>
        <v/>
      </c>
      <c r="BK31" s="224"/>
      <c r="BL31" s="74" t="str">
        <f t="shared" si="54"/>
        <v/>
      </c>
      <c r="BM31" s="36" t="str">
        <f t="shared" si="55"/>
        <v/>
      </c>
      <c r="BN31" s="225"/>
      <c r="BO31" s="75" t="str">
        <f t="shared" si="56"/>
        <v/>
      </c>
      <c r="BP31" s="37" t="str">
        <f t="shared" si="57"/>
        <v/>
      </c>
      <c r="BQ31" s="224"/>
      <c r="BR31" s="74" t="str">
        <f t="shared" si="58"/>
        <v/>
      </c>
      <c r="BS31" s="36" t="str">
        <f t="shared" si="59"/>
        <v/>
      </c>
      <c r="BT31" s="225"/>
      <c r="BU31" s="75" t="str">
        <f t="shared" si="60"/>
        <v/>
      </c>
      <c r="BV31" s="37" t="str">
        <f t="shared" si="61"/>
        <v/>
      </c>
      <c r="BW31" s="224"/>
      <c r="BX31" s="74" t="str">
        <f t="shared" si="62"/>
        <v/>
      </c>
      <c r="BY31" s="36" t="str">
        <f t="shared" si="63"/>
        <v/>
      </c>
      <c r="BZ31" s="225"/>
      <c r="CA31" s="75" t="str">
        <f t="shared" si="64"/>
        <v/>
      </c>
      <c r="CB31" s="37" t="str">
        <f t="shared" si="65"/>
        <v/>
      </c>
      <c r="CC31" s="224"/>
      <c r="CD31" s="74" t="str">
        <f t="shared" si="66"/>
        <v/>
      </c>
      <c r="CE31" s="36" t="str">
        <f t="shared" si="67"/>
        <v/>
      </c>
      <c r="CF31" s="225"/>
      <c r="CG31" s="115" t="str">
        <f t="shared" si="68"/>
        <v/>
      </c>
      <c r="CH31" s="225" t="str">
        <f t="shared" si="69"/>
        <v/>
      </c>
      <c r="CI31" s="224"/>
      <c r="CJ31" s="5" t="str">
        <f t="shared" si="70"/>
        <v/>
      </c>
      <c r="CK31" s="224" t="str">
        <f t="shared" si="71"/>
        <v/>
      </c>
      <c r="CL31" s="225"/>
      <c r="CM31" s="115" t="str">
        <f t="shared" si="72"/>
        <v/>
      </c>
      <c r="CN31" s="225" t="str">
        <f t="shared" si="73"/>
        <v/>
      </c>
      <c r="CO31" s="224"/>
      <c r="CP31" s="5" t="str">
        <f t="shared" si="74"/>
        <v/>
      </c>
      <c r="CQ31" s="224" t="str">
        <f t="shared" si="75"/>
        <v/>
      </c>
      <c r="CR31" s="225"/>
      <c r="CS31" s="115" t="str">
        <f t="shared" si="76"/>
        <v/>
      </c>
      <c r="CT31" s="225" t="str">
        <f t="shared" si="77"/>
        <v/>
      </c>
      <c r="CU31" s="224"/>
      <c r="CV31" s="5" t="str">
        <f t="shared" si="78"/>
        <v/>
      </c>
      <c r="CW31" s="224" t="str">
        <f t="shared" si="79"/>
        <v/>
      </c>
      <c r="CX31" s="225"/>
      <c r="CY31" s="115" t="str">
        <f t="shared" si="80"/>
        <v/>
      </c>
      <c r="CZ31" s="225" t="str">
        <f t="shared" si="81"/>
        <v/>
      </c>
      <c r="DA31" s="224"/>
      <c r="DB31" s="5" t="str">
        <f t="shared" si="82"/>
        <v/>
      </c>
      <c r="DC31" s="224" t="str">
        <f t="shared" si="83"/>
        <v/>
      </c>
      <c r="DD31" s="225"/>
      <c r="DE31" s="115" t="str">
        <f t="shared" si="84"/>
        <v/>
      </c>
      <c r="DF31" s="225" t="str">
        <f t="shared" si="85"/>
        <v/>
      </c>
      <c r="DG31" s="224"/>
      <c r="DH31" s="5" t="str">
        <f t="shared" si="86"/>
        <v/>
      </c>
      <c r="DI31" s="224" t="str">
        <f t="shared" si="87"/>
        <v/>
      </c>
      <c r="DJ31" s="225"/>
      <c r="DK31" s="115" t="str">
        <f t="shared" si="88"/>
        <v/>
      </c>
      <c r="DL31" s="225" t="str">
        <f t="shared" si="89"/>
        <v/>
      </c>
      <c r="DM31" s="224"/>
      <c r="DN31" s="5" t="str">
        <f t="shared" si="90"/>
        <v/>
      </c>
      <c r="DO31" s="224" t="str">
        <f t="shared" si="91"/>
        <v/>
      </c>
      <c r="DP31" s="225"/>
      <c r="DQ31" s="115" t="str">
        <f t="shared" si="92"/>
        <v/>
      </c>
      <c r="DR31" s="225" t="str">
        <f t="shared" si="93"/>
        <v/>
      </c>
      <c r="DS31" s="224"/>
      <c r="DT31" s="5" t="str">
        <f t="shared" si="94"/>
        <v/>
      </c>
      <c r="DU31" s="224" t="str">
        <f t="shared" si="95"/>
        <v/>
      </c>
      <c r="DV31" s="225"/>
      <c r="DW31" s="115" t="str">
        <f t="shared" si="96"/>
        <v/>
      </c>
      <c r="DX31" s="225" t="str">
        <f t="shared" si="97"/>
        <v/>
      </c>
      <c r="DY31" s="224"/>
      <c r="DZ31" s="5" t="str">
        <f t="shared" si="98"/>
        <v/>
      </c>
      <c r="EA31" s="224" t="str">
        <f t="shared" si="99"/>
        <v/>
      </c>
      <c r="EB31" s="225"/>
      <c r="EC31" s="115" t="str">
        <f t="shared" si="100"/>
        <v/>
      </c>
      <c r="ED31" s="225" t="str">
        <f t="shared" si="101"/>
        <v/>
      </c>
      <c r="EE31" s="224"/>
      <c r="EF31" s="5" t="str">
        <f t="shared" si="102"/>
        <v/>
      </c>
      <c r="EG31" s="224" t="str">
        <f t="shared" si="103"/>
        <v/>
      </c>
      <c r="EH31" s="225"/>
      <c r="EI31" s="115" t="str">
        <f t="shared" si="104"/>
        <v/>
      </c>
      <c r="EJ31" s="225" t="str">
        <f t="shared" si="105"/>
        <v/>
      </c>
      <c r="EK31" s="224"/>
      <c r="EL31" s="5" t="str">
        <f t="shared" si="106"/>
        <v/>
      </c>
      <c r="EM31" s="224" t="str">
        <f t="shared" si="107"/>
        <v/>
      </c>
      <c r="EN31" s="225"/>
      <c r="EO31" s="115" t="str">
        <f t="shared" si="108"/>
        <v/>
      </c>
      <c r="EP31" s="225" t="str">
        <f t="shared" si="109"/>
        <v/>
      </c>
      <c r="EQ31" s="224"/>
      <c r="ER31" s="5" t="str">
        <f t="shared" si="110"/>
        <v/>
      </c>
      <c r="ES31" s="224" t="str">
        <f t="shared" si="111"/>
        <v/>
      </c>
      <c r="ET31" s="225"/>
      <c r="EU31" s="115" t="str">
        <f t="shared" si="112"/>
        <v/>
      </c>
      <c r="EV31" s="225" t="str">
        <f t="shared" si="113"/>
        <v/>
      </c>
      <c r="EW31" s="224"/>
      <c r="EX31" s="5" t="str">
        <f t="shared" si="114"/>
        <v/>
      </c>
      <c r="EY31" s="224" t="str">
        <f t="shared" si="115"/>
        <v/>
      </c>
      <c r="EZ31" s="225"/>
      <c r="FA31" s="115" t="str">
        <f t="shared" si="116"/>
        <v/>
      </c>
      <c r="FB31" s="225" t="str">
        <f t="shared" si="117"/>
        <v/>
      </c>
      <c r="FC31" s="224"/>
      <c r="FD31" s="5" t="str">
        <f t="shared" si="118"/>
        <v/>
      </c>
      <c r="FE31" s="224" t="str">
        <f t="shared" si="119"/>
        <v/>
      </c>
      <c r="FF31" s="225"/>
      <c r="FG31" s="115" t="str">
        <f t="shared" si="120"/>
        <v/>
      </c>
      <c r="FH31" s="225" t="str">
        <f t="shared" si="121"/>
        <v/>
      </c>
      <c r="FI31" s="224"/>
      <c r="FJ31" s="5" t="str">
        <f t="shared" si="122"/>
        <v/>
      </c>
      <c r="FK31" s="224" t="str">
        <f t="shared" si="123"/>
        <v/>
      </c>
      <c r="FL31" s="225"/>
      <c r="FM31" s="115" t="str">
        <f t="shared" si="124"/>
        <v/>
      </c>
      <c r="FN31" s="225" t="str">
        <f t="shared" si="125"/>
        <v/>
      </c>
      <c r="FO31" s="224"/>
      <c r="FP31" s="5" t="str">
        <f t="shared" si="126"/>
        <v/>
      </c>
      <c r="FQ31" s="224" t="str">
        <f t="shared" si="127"/>
        <v/>
      </c>
      <c r="FR31" s="225"/>
      <c r="FS31" s="115" t="str">
        <f t="shared" si="128"/>
        <v/>
      </c>
      <c r="FT31" s="225" t="str">
        <f t="shared" si="129"/>
        <v/>
      </c>
      <c r="FU31" s="253"/>
      <c r="FV31" s="253"/>
      <c r="FW31" s="253"/>
      <c r="FX31" s="253"/>
      <c r="FY31" s="253"/>
    </row>
    <row r="32" spans="1:181" s="14" customFormat="1" x14ac:dyDescent="0.25">
      <c r="A32" s="2" t="str">
        <f t="shared" si="0"/>
        <v/>
      </c>
      <c r="B32" s="2"/>
      <c r="C32" s="82"/>
      <c r="D32" s="110"/>
      <c r="E32" s="101"/>
      <c r="F32" s="2"/>
      <c r="G32" s="76"/>
      <c r="H32" s="114" t="str">
        <f t="shared" si="1"/>
        <v/>
      </c>
      <c r="I32" s="114" t="str">
        <f t="shared" si="2"/>
        <v/>
      </c>
      <c r="J32" s="114" t="str">
        <f t="shared" si="3"/>
        <v/>
      </c>
      <c r="K32" s="114" t="str">
        <f t="shared" si="4"/>
        <v/>
      </c>
      <c r="L32" s="114" t="str">
        <f t="shared" si="5"/>
        <v/>
      </c>
      <c r="M32" s="114" t="str">
        <f t="shared" si="6"/>
        <v/>
      </c>
      <c r="N32" s="114" t="str">
        <f t="shared" si="7"/>
        <v/>
      </c>
      <c r="O32" s="114" t="str">
        <f t="shared" si="8"/>
        <v/>
      </c>
      <c r="P32" s="93" t="str">
        <f t="shared" si="9"/>
        <v/>
      </c>
      <c r="Q32" s="93" t="str">
        <f t="shared" si="10"/>
        <v/>
      </c>
      <c r="R32" s="93" t="str">
        <f t="shared" si="11"/>
        <v/>
      </c>
      <c r="S32" s="93" t="str">
        <f t="shared" si="12"/>
        <v/>
      </c>
      <c r="T32" s="93" t="str">
        <f t="shared" si="13"/>
        <v/>
      </c>
      <c r="U32" s="93" t="str">
        <f t="shared" si="14"/>
        <v/>
      </c>
      <c r="V32" s="93" t="str">
        <f t="shared" si="15"/>
        <v/>
      </c>
      <c r="W32" s="93" t="str">
        <f t="shared" si="16"/>
        <v/>
      </c>
      <c r="X32" s="93" t="str">
        <f t="shared" si="17"/>
        <v/>
      </c>
      <c r="Y32" s="93" t="str">
        <f t="shared" si="18"/>
        <v/>
      </c>
      <c r="Z32" s="93" t="str">
        <f t="shared" si="19"/>
        <v/>
      </c>
      <c r="AA32" s="93" t="str">
        <f t="shared" si="20"/>
        <v/>
      </c>
      <c r="AB32" s="93" t="str">
        <f t="shared" si="21"/>
        <v/>
      </c>
      <c r="AC32" s="93" t="str">
        <f t="shared" si="22"/>
        <v/>
      </c>
      <c r="AD32" s="93" t="str">
        <f t="shared" si="23"/>
        <v/>
      </c>
      <c r="AE32" s="93" t="str">
        <f t="shared" si="24"/>
        <v/>
      </c>
      <c r="AF32" s="93" t="str">
        <f t="shared" si="25"/>
        <v/>
      </c>
      <c r="AG32" s="93" t="str">
        <f t="shared" si="28"/>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224"/>
      <c r="BF32" s="74" t="str">
        <f t="shared" si="130"/>
        <v/>
      </c>
      <c r="BG32" s="36" t="str">
        <f t="shared" si="131"/>
        <v/>
      </c>
      <c r="BH32" s="225"/>
      <c r="BI32" s="75" t="str">
        <f t="shared" si="52"/>
        <v/>
      </c>
      <c r="BJ32" s="37" t="str">
        <f t="shared" si="53"/>
        <v/>
      </c>
      <c r="BK32" s="224"/>
      <c r="BL32" s="74" t="str">
        <f t="shared" si="54"/>
        <v/>
      </c>
      <c r="BM32" s="36" t="str">
        <f t="shared" si="55"/>
        <v/>
      </c>
      <c r="BN32" s="225"/>
      <c r="BO32" s="75" t="str">
        <f t="shared" si="56"/>
        <v/>
      </c>
      <c r="BP32" s="37" t="str">
        <f t="shared" si="57"/>
        <v/>
      </c>
      <c r="BQ32" s="224"/>
      <c r="BR32" s="74" t="str">
        <f t="shared" si="58"/>
        <v/>
      </c>
      <c r="BS32" s="36" t="str">
        <f t="shared" si="59"/>
        <v/>
      </c>
      <c r="BT32" s="225"/>
      <c r="BU32" s="75" t="str">
        <f t="shared" si="60"/>
        <v/>
      </c>
      <c r="BV32" s="37" t="str">
        <f t="shared" si="61"/>
        <v/>
      </c>
      <c r="BW32" s="224"/>
      <c r="BX32" s="74" t="str">
        <f t="shared" si="62"/>
        <v/>
      </c>
      <c r="BY32" s="36" t="str">
        <f t="shared" si="63"/>
        <v/>
      </c>
      <c r="BZ32" s="225"/>
      <c r="CA32" s="75" t="str">
        <f t="shared" si="64"/>
        <v/>
      </c>
      <c r="CB32" s="37" t="str">
        <f t="shared" si="65"/>
        <v/>
      </c>
      <c r="CC32" s="224"/>
      <c r="CD32" s="74" t="str">
        <f t="shared" si="66"/>
        <v/>
      </c>
      <c r="CE32" s="36" t="str">
        <f t="shared" si="67"/>
        <v/>
      </c>
      <c r="CF32" s="225"/>
      <c r="CG32" s="115" t="str">
        <f t="shared" si="68"/>
        <v/>
      </c>
      <c r="CH32" s="225" t="str">
        <f t="shared" si="69"/>
        <v/>
      </c>
      <c r="CI32" s="224"/>
      <c r="CJ32" s="5" t="str">
        <f t="shared" si="70"/>
        <v/>
      </c>
      <c r="CK32" s="224" t="str">
        <f t="shared" si="71"/>
        <v/>
      </c>
      <c r="CL32" s="225"/>
      <c r="CM32" s="115" t="str">
        <f t="shared" si="72"/>
        <v/>
      </c>
      <c r="CN32" s="225" t="str">
        <f t="shared" si="73"/>
        <v/>
      </c>
      <c r="CO32" s="224"/>
      <c r="CP32" s="5" t="str">
        <f t="shared" si="74"/>
        <v/>
      </c>
      <c r="CQ32" s="224" t="str">
        <f t="shared" si="75"/>
        <v/>
      </c>
      <c r="CR32" s="225"/>
      <c r="CS32" s="115" t="str">
        <f t="shared" si="76"/>
        <v/>
      </c>
      <c r="CT32" s="225" t="str">
        <f t="shared" si="77"/>
        <v/>
      </c>
      <c r="CU32" s="224"/>
      <c r="CV32" s="5" t="str">
        <f t="shared" si="78"/>
        <v/>
      </c>
      <c r="CW32" s="224" t="str">
        <f t="shared" si="79"/>
        <v/>
      </c>
      <c r="CX32" s="225"/>
      <c r="CY32" s="115" t="str">
        <f t="shared" si="80"/>
        <v/>
      </c>
      <c r="CZ32" s="225" t="str">
        <f t="shared" si="81"/>
        <v/>
      </c>
      <c r="DA32" s="224"/>
      <c r="DB32" s="5" t="str">
        <f t="shared" si="82"/>
        <v/>
      </c>
      <c r="DC32" s="224" t="str">
        <f t="shared" si="83"/>
        <v/>
      </c>
      <c r="DD32" s="225"/>
      <c r="DE32" s="115" t="str">
        <f t="shared" si="84"/>
        <v/>
      </c>
      <c r="DF32" s="225" t="str">
        <f t="shared" si="85"/>
        <v/>
      </c>
      <c r="DG32" s="224"/>
      <c r="DH32" s="5" t="str">
        <f t="shared" si="86"/>
        <v/>
      </c>
      <c r="DI32" s="224" t="str">
        <f t="shared" si="87"/>
        <v/>
      </c>
      <c r="DJ32" s="225"/>
      <c r="DK32" s="115" t="str">
        <f t="shared" si="88"/>
        <v/>
      </c>
      <c r="DL32" s="225" t="str">
        <f t="shared" si="89"/>
        <v/>
      </c>
      <c r="DM32" s="224"/>
      <c r="DN32" s="5" t="str">
        <f t="shared" si="90"/>
        <v/>
      </c>
      <c r="DO32" s="224" t="str">
        <f t="shared" si="91"/>
        <v/>
      </c>
      <c r="DP32" s="225"/>
      <c r="DQ32" s="115" t="str">
        <f t="shared" si="92"/>
        <v/>
      </c>
      <c r="DR32" s="225" t="str">
        <f t="shared" si="93"/>
        <v/>
      </c>
      <c r="DS32" s="224"/>
      <c r="DT32" s="5" t="str">
        <f t="shared" si="94"/>
        <v/>
      </c>
      <c r="DU32" s="224" t="str">
        <f t="shared" si="95"/>
        <v/>
      </c>
      <c r="DV32" s="225"/>
      <c r="DW32" s="115" t="str">
        <f t="shared" si="96"/>
        <v/>
      </c>
      <c r="DX32" s="225" t="str">
        <f t="shared" si="97"/>
        <v/>
      </c>
      <c r="DY32" s="224"/>
      <c r="DZ32" s="5" t="str">
        <f t="shared" si="98"/>
        <v/>
      </c>
      <c r="EA32" s="224" t="str">
        <f t="shared" si="99"/>
        <v/>
      </c>
      <c r="EB32" s="225"/>
      <c r="EC32" s="115" t="str">
        <f t="shared" si="100"/>
        <v/>
      </c>
      <c r="ED32" s="225" t="str">
        <f t="shared" si="101"/>
        <v/>
      </c>
      <c r="EE32" s="224"/>
      <c r="EF32" s="5" t="str">
        <f t="shared" si="102"/>
        <v/>
      </c>
      <c r="EG32" s="224" t="str">
        <f t="shared" si="103"/>
        <v/>
      </c>
      <c r="EH32" s="225"/>
      <c r="EI32" s="115" t="str">
        <f t="shared" si="104"/>
        <v/>
      </c>
      <c r="EJ32" s="225" t="str">
        <f t="shared" si="105"/>
        <v/>
      </c>
      <c r="EK32" s="224"/>
      <c r="EL32" s="5" t="str">
        <f t="shared" si="106"/>
        <v/>
      </c>
      <c r="EM32" s="224" t="str">
        <f t="shared" si="107"/>
        <v/>
      </c>
      <c r="EN32" s="225"/>
      <c r="EO32" s="115" t="str">
        <f t="shared" si="108"/>
        <v/>
      </c>
      <c r="EP32" s="225" t="str">
        <f t="shared" si="109"/>
        <v/>
      </c>
      <c r="EQ32" s="224"/>
      <c r="ER32" s="5" t="str">
        <f t="shared" si="110"/>
        <v/>
      </c>
      <c r="ES32" s="224" t="str">
        <f t="shared" si="111"/>
        <v/>
      </c>
      <c r="ET32" s="225"/>
      <c r="EU32" s="115" t="str">
        <f t="shared" si="112"/>
        <v/>
      </c>
      <c r="EV32" s="225" t="str">
        <f t="shared" si="113"/>
        <v/>
      </c>
      <c r="EW32" s="224"/>
      <c r="EX32" s="5" t="str">
        <f t="shared" si="114"/>
        <v/>
      </c>
      <c r="EY32" s="224" t="str">
        <f t="shared" si="115"/>
        <v/>
      </c>
      <c r="EZ32" s="225"/>
      <c r="FA32" s="115" t="str">
        <f t="shared" si="116"/>
        <v/>
      </c>
      <c r="FB32" s="225" t="str">
        <f t="shared" si="117"/>
        <v/>
      </c>
      <c r="FC32" s="224"/>
      <c r="FD32" s="5" t="str">
        <f t="shared" si="118"/>
        <v/>
      </c>
      <c r="FE32" s="224" t="str">
        <f t="shared" si="119"/>
        <v/>
      </c>
      <c r="FF32" s="225"/>
      <c r="FG32" s="115" t="str">
        <f t="shared" si="120"/>
        <v/>
      </c>
      <c r="FH32" s="225" t="str">
        <f t="shared" si="121"/>
        <v/>
      </c>
      <c r="FI32" s="224"/>
      <c r="FJ32" s="5" t="str">
        <f t="shared" si="122"/>
        <v/>
      </c>
      <c r="FK32" s="224" t="str">
        <f t="shared" si="123"/>
        <v/>
      </c>
      <c r="FL32" s="225"/>
      <c r="FM32" s="115" t="str">
        <f t="shared" si="124"/>
        <v/>
      </c>
      <c r="FN32" s="225" t="str">
        <f t="shared" si="125"/>
        <v/>
      </c>
      <c r="FO32" s="224"/>
      <c r="FP32" s="5" t="str">
        <f t="shared" si="126"/>
        <v/>
      </c>
      <c r="FQ32" s="224" t="str">
        <f t="shared" si="127"/>
        <v/>
      </c>
      <c r="FR32" s="225"/>
      <c r="FS32" s="115" t="str">
        <f t="shared" si="128"/>
        <v/>
      </c>
      <c r="FT32" s="225" t="str">
        <f t="shared" si="129"/>
        <v/>
      </c>
      <c r="FU32" s="253"/>
      <c r="FV32" s="253"/>
      <c r="FW32" s="253"/>
      <c r="FX32" s="253"/>
      <c r="FY32" s="253"/>
    </row>
    <row r="33" spans="1:181" s="14" customFormat="1" x14ac:dyDescent="0.25">
      <c r="A33" s="2" t="str">
        <f t="shared" si="0"/>
        <v/>
      </c>
      <c r="B33" s="2"/>
      <c r="C33" s="82"/>
      <c r="D33" s="110"/>
      <c r="E33" s="101"/>
      <c r="F33" s="2"/>
      <c r="G33" s="76"/>
      <c r="H33" s="114" t="str">
        <f t="shared" si="1"/>
        <v/>
      </c>
      <c r="I33" s="114" t="str">
        <f t="shared" si="2"/>
        <v/>
      </c>
      <c r="J33" s="114" t="str">
        <f t="shared" si="3"/>
        <v/>
      </c>
      <c r="K33" s="114" t="str">
        <f t="shared" si="4"/>
        <v/>
      </c>
      <c r="L33" s="114" t="str">
        <f t="shared" si="5"/>
        <v/>
      </c>
      <c r="M33" s="114" t="str">
        <f t="shared" si="6"/>
        <v/>
      </c>
      <c r="N33" s="114" t="str">
        <f t="shared" si="7"/>
        <v/>
      </c>
      <c r="O33" s="114" t="str">
        <f t="shared" si="8"/>
        <v/>
      </c>
      <c r="P33" s="93" t="str">
        <f t="shared" si="9"/>
        <v/>
      </c>
      <c r="Q33" s="93" t="str">
        <f t="shared" si="10"/>
        <v/>
      </c>
      <c r="R33" s="93" t="str">
        <f t="shared" si="11"/>
        <v/>
      </c>
      <c r="S33" s="93" t="str">
        <f t="shared" si="12"/>
        <v/>
      </c>
      <c r="T33" s="93" t="str">
        <f t="shared" si="13"/>
        <v/>
      </c>
      <c r="U33" s="93" t="str">
        <f t="shared" si="14"/>
        <v/>
      </c>
      <c r="V33" s="93" t="str">
        <f t="shared" si="15"/>
        <v/>
      </c>
      <c r="W33" s="93" t="str">
        <f t="shared" si="16"/>
        <v/>
      </c>
      <c r="X33" s="93" t="str">
        <f t="shared" si="17"/>
        <v/>
      </c>
      <c r="Y33" s="93" t="str">
        <f t="shared" si="18"/>
        <v/>
      </c>
      <c r="Z33" s="93" t="str">
        <f t="shared" si="19"/>
        <v/>
      </c>
      <c r="AA33" s="93" t="str">
        <f t="shared" si="20"/>
        <v/>
      </c>
      <c r="AB33" s="93" t="str">
        <f t="shared" si="21"/>
        <v/>
      </c>
      <c r="AC33" s="93" t="str">
        <f t="shared" si="22"/>
        <v/>
      </c>
      <c r="AD33" s="93" t="str">
        <f t="shared" si="23"/>
        <v/>
      </c>
      <c r="AE33" s="93" t="str">
        <f t="shared" si="24"/>
        <v/>
      </c>
      <c r="AF33" s="93" t="str">
        <f t="shared" si="25"/>
        <v/>
      </c>
      <c r="AG33" s="93" t="str">
        <f t="shared" si="28"/>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224"/>
      <c r="BF33" s="74" t="str">
        <f t="shared" si="130"/>
        <v/>
      </c>
      <c r="BG33" s="36" t="str">
        <f t="shared" si="131"/>
        <v/>
      </c>
      <c r="BH33" s="225"/>
      <c r="BI33" s="75" t="str">
        <f t="shared" si="52"/>
        <v/>
      </c>
      <c r="BJ33" s="37" t="str">
        <f t="shared" si="53"/>
        <v/>
      </c>
      <c r="BK33" s="224"/>
      <c r="BL33" s="74" t="str">
        <f t="shared" si="54"/>
        <v/>
      </c>
      <c r="BM33" s="36" t="str">
        <f t="shared" si="55"/>
        <v/>
      </c>
      <c r="BN33" s="225"/>
      <c r="BO33" s="75" t="str">
        <f t="shared" si="56"/>
        <v/>
      </c>
      <c r="BP33" s="37" t="str">
        <f t="shared" si="57"/>
        <v/>
      </c>
      <c r="BQ33" s="224"/>
      <c r="BR33" s="74" t="str">
        <f t="shared" si="58"/>
        <v/>
      </c>
      <c r="BS33" s="36" t="str">
        <f t="shared" si="59"/>
        <v/>
      </c>
      <c r="BT33" s="225"/>
      <c r="BU33" s="75" t="str">
        <f t="shared" si="60"/>
        <v/>
      </c>
      <c r="BV33" s="37" t="str">
        <f t="shared" si="61"/>
        <v/>
      </c>
      <c r="BW33" s="224"/>
      <c r="BX33" s="74" t="str">
        <f t="shared" si="62"/>
        <v/>
      </c>
      <c r="BY33" s="36" t="str">
        <f t="shared" si="63"/>
        <v/>
      </c>
      <c r="BZ33" s="225"/>
      <c r="CA33" s="75" t="str">
        <f t="shared" si="64"/>
        <v/>
      </c>
      <c r="CB33" s="37" t="str">
        <f t="shared" si="65"/>
        <v/>
      </c>
      <c r="CC33" s="224"/>
      <c r="CD33" s="74" t="str">
        <f t="shared" si="66"/>
        <v/>
      </c>
      <c r="CE33" s="36" t="str">
        <f t="shared" si="67"/>
        <v/>
      </c>
      <c r="CF33" s="225"/>
      <c r="CG33" s="115" t="str">
        <f t="shared" si="68"/>
        <v/>
      </c>
      <c r="CH33" s="225" t="str">
        <f t="shared" si="69"/>
        <v/>
      </c>
      <c r="CI33" s="224"/>
      <c r="CJ33" s="5" t="str">
        <f t="shared" si="70"/>
        <v/>
      </c>
      <c r="CK33" s="224" t="str">
        <f t="shared" si="71"/>
        <v/>
      </c>
      <c r="CL33" s="225"/>
      <c r="CM33" s="115" t="str">
        <f t="shared" si="72"/>
        <v/>
      </c>
      <c r="CN33" s="225" t="str">
        <f t="shared" si="73"/>
        <v/>
      </c>
      <c r="CO33" s="224"/>
      <c r="CP33" s="5" t="str">
        <f t="shared" si="74"/>
        <v/>
      </c>
      <c r="CQ33" s="224" t="str">
        <f t="shared" si="75"/>
        <v/>
      </c>
      <c r="CR33" s="225"/>
      <c r="CS33" s="115" t="str">
        <f t="shared" si="76"/>
        <v/>
      </c>
      <c r="CT33" s="225" t="str">
        <f t="shared" si="77"/>
        <v/>
      </c>
      <c r="CU33" s="224"/>
      <c r="CV33" s="5" t="str">
        <f t="shared" si="78"/>
        <v/>
      </c>
      <c r="CW33" s="224" t="str">
        <f t="shared" si="79"/>
        <v/>
      </c>
      <c r="CX33" s="225"/>
      <c r="CY33" s="115" t="str">
        <f t="shared" si="80"/>
        <v/>
      </c>
      <c r="CZ33" s="225" t="str">
        <f t="shared" si="81"/>
        <v/>
      </c>
      <c r="DA33" s="224"/>
      <c r="DB33" s="5" t="str">
        <f t="shared" si="82"/>
        <v/>
      </c>
      <c r="DC33" s="224" t="str">
        <f t="shared" si="83"/>
        <v/>
      </c>
      <c r="DD33" s="225"/>
      <c r="DE33" s="115" t="str">
        <f t="shared" si="84"/>
        <v/>
      </c>
      <c r="DF33" s="225" t="str">
        <f t="shared" si="85"/>
        <v/>
      </c>
      <c r="DG33" s="224"/>
      <c r="DH33" s="5" t="str">
        <f t="shared" si="86"/>
        <v/>
      </c>
      <c r="DI33" s="224" t="str">
        <f t="shared" si="87"/>
        <v/>
      </c>
      <c r="DJ33" s="225"/>
      <c r="DK33" s="115" t="str">
        <f t="shared" si="88"/>
        <v/>
      </c>
      <c r="DL33" s="225" t="str">
        <f t="shared" si="89"/>
        <v/>
      </c>
      <c r="DM33" s="224"/>
      <c r="DN33" s="5" t="str">
        <f t="shared" si="90"/>
        <v/>
      </c>
      <c r="DO33" s="224" t="str">
        <f t="shared" si="91"/>
        <v/>
      </c>
      <c r="DP33" s="225"/>
      <c r="DQ33" s="115" t="str">
        <f t="shared" si="92"/>
        <v/>
      </c>
      <c r="DR33" s="225" t="str">
        <f t="shared" si="93"/>
        <v/>
      </c>
      <c r="DS33" s="224"/>
      <c r="DT33" s="5" t="str">
        <f t="shared" si="94"/>
        <v/>
      </c>
      <c r="DU33" s="224" t="str">
        <f t="shared" si="95"/>
        <v/>
      </c>
      <c r="DV33" s="225"/>
      <c r="DW33" s="115" t="str">
        <f t="shared" si="96"/>
        <v/>
      </c>
      <c r="DX33" s="225" t="str">
        <f t="shared" si="97"/>
        <v/>
      </c>
      <c r="DY33" s="224"/>
      <c r="DZ33" s="5" t="str">
        <f t="shared" si="98"/>
        <v/>
      </c>
      <c r="EA33" s="224" t="str">
        <f t="shared" si="99"/>
        <v/>
      </c>
      <c r="EB33" s="225"/>
      <c r="EC33" s="115" t="str">
        <f t="shared" si="100"/>
        <v/>
      </c>
      <c r="ED33" s="225" t="str">
        <f t="shared" si="101"/>
        <v/>
      </c>
      <c r="EE33" s="224"/>
      <c r="EF33" s="5" t="str">
        <f t="shared" si="102"/>
        <v/>
      </c>
      <c r="EG33" s="224" t="str">
        <f t="shared" si="103"/>
        <v/>
      </c>
      <c r="EH33" s="225"/>
      <c r="EI33" s="115" t="str">
        <f t="shared" si="104"/>
        <v/>
      </c>
      <c r="EJ33" s="225" t="str">
        <f t="shared" si="105"/>
        <v/>
      </c>
      <c r="EK33" s="224"/>
      <c r="EL33" s="5" t="str">
        <f t="shared" si="106"/>
        <v/>
      </c>
      <c r="EM33" s="224" t="str">
        <f t="shared" si="107"/>
        <v/>
      </c>
      <c r="EN33" s="225"/>
      <c r="EO33" s="115" t="str">
        <f t="shared" si="108"/>
        <v/>
      </c>
      <c r="EP33" s="225" t="str">
        <f t="shared" si="109"/>
        <v/>
      </c>
      <c r="EQ33" s="224"/>
      <c r="ER33" s="5" t="str">
        <f t="shared" si="110"/>
        <v/>
      </c>
      <c r="ES33" s="224" t="str">
        <f t="shared" si="111"/>
        <v/>
      </c>
      <c r="ET33" s="225"/>
      <c r="EU33" s="115" t="str">
        <f t="shared" si="112"/>
        <v/>
      </c>
      <c r="EV33" s="225" t="str">
        <f t="shared" si="113"/>
        <v/>
      </c>
      <c r="EW33" s="224"/>
      <c r="EX33" s="5" t="str">
        <f t="shared" si="114"/>
        <v/>
      </c>
      <c r="EY33" s="224" t="str">
        <f t="shared" si="115"/>
        <v/>
      </c>
      <c r="EZ33" s="225"/>
      <c r="FA33" s="115" t="str">
        <f t="shared" si="116"/>
        <v/>
      </c>
      <c r="FB33" s="225" t="str">
        <f t="shared" si="117"/>
        <v/>
      </c>
      <c r="FC33" s="224"/>
      <c r="FD33" s="5" t="str">
        <f t="shared" si="118"/>
        <v/>
      </c>
      <c r="FE33" s="224" t="str">
        <f t="shared" si="119"/>
        <v/>
      </c>
      <c r="FF33" s="225"/>
      <c r="FG33" s="115" t="str">
        <f t="shared" si="120"/>
        <v/>
      </c>
      <c r="FH33" s="225" t="str">
        <f t="shared" si="121"/>
        <v/>
      </c>
      <c r="FI33" s="224"/>
      <c r="FJ33" s="5" t="str">
        <f t="shared" si="122"/>
        <v/>
      </c>
      <c r="FK33" s="224" t="str">
        <f t="shared" si="123"/>
        <v/>
      </c>
      <c r="FL33" s="225"/>
      <c r="FM33" s="115" t="str">
        <f t="shared" si="124"/>
        <v/>
      </c>
      <c r="FN33" s="225" t="str">
        <f t="shared" si="125"/>
        <v/>
      </c>
      <c r="FO33" s="224"/>
      <c r="FP33" s="5" t="str">
        <f t="shared" si="126"/>
        <v/>
      </c>
      <c r="FQ33" s="224" t="str">
        <f t="shared" si="127"/>
        <v/>
      </c>
      <c r="FR33" s="225"/>
      <c r="FS33" s="115" t="str">
        <f t="shared" si="128"/>
        <v/>
      </c>
      <c r="FT33" s="225" t="str">
        <f t="shared" si="129"/>
        <v/>
      </c>
      <c r="FU33" s="253"/>
      <c r="FV33" s="253"/>
      <c r="FW33" s="253"/>
      <c r="FX33" s="253"/>
      <c r="FY33" s="253"/>
    </row>
    <row r="34" spans="1:181" s="3" customFormat="1" x14ac:dyDescent="0.25">
      <c r="A34" s="2" t="str">
        <f t="shared" si="0"/>
        <v/>
      </c>
      <c r="B34" s="2"/>
      <c r="C34" s="82"/>
      <c r="D34" s="110"/>
      <c r="E34" s="101"/>
      <c r="F34" s="2"/>
      <c r="G34" s="76"/>
      <c r="H34" s="114" t="str">
        <f t="shared" si="1"/>
        <v/>
      </c>
      <c r="I34" s="114" t="str">
        <f t="shared" si="2"/>
        <v/>
      </c>
      <c r="J34" s="114" t="str">
        <f t="shared" si="3"/>
        <v/>
      </c>
      <c r="K34" s="114" t="str">
        <f t="shared" si="4"/>
        <v/>
      </c>
      <c r="L34" s="114" t="str">
        <f t="shared" si="5"/>
        <v/>
      </c>
      <c r="M34" s="114" t="str">
        <f t="shared" si="6"/>
        <v/>
      </c>
      <c r="N34" s="114" t="str">
        <f t="shared" si="7"/>
        <v/>
      </c>
      <c r="O34" s="114" t="str">
        <f t="shared" si="8"/>
        <v/>
      </c>
      <c r="P34" s="93" t="str">
        <f t="shared" si="9"/>
        <v/>
      </c>
      <c r="Q34" s="93" t="str">
        <f t="shared" si="10"/>
        <v/>
      </c>
      <c r="R34" s="93" t="str">
        <f t="shared" si="11"/>
        <v/>
      </c>
      <c r="S34" s="93" t="str">
        <f t="shared" si="12"/>
        <v/>
      </c>
      <c r="T34" s="93" t="str">
        <f t="shared" si="13"/>
        <v/>
      </c>
      <c r="U34" s="93" t="str">
        <f t="shared" si="14"/>
        <v/>
      </c>
      <c r="V34" s="93" t="str">
        <f t="shared" si="15"/>
        <v/>
      </c>
      <c r="W34" s="93" t="str">
        <f t="shared" si="16"/>
        <v/>
      </c>
      <c r="X34" s="93" t="str">
        <f t="shared" si="17"/>
        <v/>
      </c>
      <c r="Y34" s="93" t="str">
        <f t="shared" si="18"/>
        <v/>
      </c>
      <c r="Z34" s="93" t="str">
        <f t="shared" si="19"/>
        <v/>
      </c>
      <c r="AA34" s="93" t="str">
        <f t="shared" si="20"/>
        <v/>
      </c>
      <c r="AB34" s="93" t="str">
        <f t="shared" si="21"/>
        <v/>
      </c>
      <c r="AC34" s="93" t="str">
        <f t="shared" si="22"/>
        <v/>
      </c>
      <c r="AD34" s="93" t="str">
        <f t="shared" si="23"/>
        <v/>
      </c>
      <c r="AE34" s="93" t="str">
        <f t="shared" si="24"/>
        <v/>
      </c>
      <c r="AF34" s="93" t="str">
        <f t="shared" si="25"/>
        <v/>
      </c>
      <c r="AG34" s="93" t="str">
        <f t="shared" si="28"/>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224"/>
      <c r="BF34" s="74" t="str">
        <f t="shared" si="130"/>
        <v/>
      </c>
      <c r="BG34" s="36" t="str">
        <f t="shared" si="131"/>
        <v/>
      </c>
      <c r="BH34" s="225"/>
      <c r="BI34" s="75" t="str">
        <f t="shared" si="52"/>
        <v/>
      </c>
      <c r="BJ34" s="37" t="str">
        <f t="shared" si="53"/>
        <v/>
      </c>
      <c r="BK34" s="224"/>
      <c r="BL34" s="74" t="str">
        <f t="shared" si="54"/>
        <v/>
      </c>
      <c r="BM34" s="36" t="str">
        <f t="shared" si="55"/>
        <v/>
      </c>
      <c r="BN34" s="225"/>
      <c r="BO34" s="75" t="str">
        <f t="shared" si="56"/>
        <v/>
      </c>
      <c r="BP34" s="37" t="str">
        <f t="shared" si="57"/>
        <v/>
      </c>
      <c r="BQ34" s="224"/>
      <c r="BR34" s="74" t="str">
        <f t="shared" si="58"/>
        <v/>
      </c>
      <c r="BS34" s="36" t="str">
        <f t="shared" si="59"/>
        <v/>
      </c>
      <c r="BT34" s="225"/>
      <c r="BU34" s="75" t="str">
        <f t="shared" si="60"/>
        <v/>
      </c>
      <c r="BV34" s="37" t="str">
        <f t="shared" si="61"/>
        <v/>
      </c>
      <c r="BW34" s="224"/>
      <c r="BX34" s="74" t="str">
        <f t="shared" si="62"/>
        <v/>
      </c>
      <c r="BY34" s="36" t="str">
        <f t="shared" si="63"/>
        <v/>
      </c>
      <c r="BZ34" s="225"/>
      <c r="CA34" s="75" t="str">
        <f t="shared" si="64"/>
        <v/>
      </c>
      <c r="CB34" s="37" t="str">
        <f t="shared" si="65"/>
        <v/>
      </c>
      <c r="CC34" s="224"/>
      <c r="CD34" s="74" t="str">
        <f t="shared" si="66"/>
        <v/>
      </c>
      <c r="CE34" s="36" t="str">
        <f t="shared" si="67"/>
        <v/>
      </c>
      <c r="CF34" s="225"/>
      <c r="CG34" s="115" t="str">
        <f t="shared" si="68"/>
        <v/>
      </c>
      <c r="CH34" s="225" t="str">
        <f t="shared" si="69"/>
        <v/>
      </c>
      <c r="CI34" s="224"/>
      <c r="CJ34" s="5" t="str">
        <f t="shared" si="70"/>
        <v/>
      </c>
      <c r="CK34" s="224" t="str">
        <f t="shared" si="71"/>
        <v/>
      </c>
      <c r="CL34" s="225"/>
      <c r="CM34" s="115" t="str">
        <f t="shared" si="72"/>
        <v/>
      </c>
      <c r="CN34" s="225" t="str">
        <f t="shared" si="73"/>
        <v/>
      </c>
      <c r="CO34" s="224"/>
      <c r="CP34" s="5" t="str">
        <f t="shared" si="74"/>
        <v/>
      </c>
      <c r="CQ34" s="224" t="str">
        <f t="shared" si="75"/>
        <v/>
      </c>
      <c r="CR34" s="225"/>
      <c r="CS34" s="115" t="str">
        <f t="shared" si="76"/>
        <v/>
      </c>
      <c r="CT34" s="225" t="str">
        <f t="shared" si="77"/>
        <v/>
      </c>
      <c r="CU34" s="224"/>
      <c r="CV34" s="5" t="str">
        <f t="shared" si="78"/>
        <v/>
      </c>
      <c r="CW34" s="224" t="str">
        <f t="shared" si="79"/>
        <v/>
      </c>
      <c r="CX34" s="225"/>
      <c r="CY34" s="115" t="str">
        <f t="shared" si="80"/>
        <v/>
      </c>
      <c r="CZ34" s="225" t="str">
        <f t="shared" si="81"/>
        <v/>
      </c>
      <c r="DA34" s="224"/>
      <c r="DB34" s="5" t="str">
        <f t="shared" si="82"/>
        <v/>
      </c>
      <c r="DC34" s="224" t="str">
        <f t="shared" si="83"/>
        <v/>
      </c>
      <c r="DD34" s="225"/>
      <c r="DE34" s="115" t="str">
        <f t="shared" si="84"/>
        <v/>
      </c>
      <c r="DF34" s="225" t="str">
        <f t="shared" si="85"/>
        <v/>
      </c>
      <c r="DG34" s="224"/>
      <c r="DH34" s="5" t="str">
        <f t="shared" si="86"/>
        <v/>
      </c>
      <c r="DI34" s="224" t="str">
        <f t="shared" si="87"/>
        <v/>
      </c>
      <c r="DJ34" s="225"/>
      <c r="DK34" s="115" t="str">
        <f t="shared" si="88"/>
        <v/>
      </c>
      <c r="DL34" s="225" t="str">
        <f t="shared" si="89"/>
        <v/>
      </c>
      <c r="DM34" s="224"/>
      <c r="DN34" s="5" t="str">
        <f t="shared" si="90"/>
        <v/>
      </c>
      <c r="DO34" s="224" t="str">
        <f t="shared" si="91"/>
        <v/>
      </c>
      <c r="DP34" s="225"/>
      <c r="DQ34" s="115" t="str">
        <f t="shared" si="92"/>
        <v/>
      </c>
      <c r="DR34" s="225" t="str">
        <f t="shared" si="93"/>
        <v/>
      </c>
      <c r="DS34" s="224"/>
      <c r="DT34" s="5" t="str">
        <f t="shared" si="94"/>
        <v/>
      </c>
      <c r="DU34" s="224" t="str">
        <f t="shared" si="95"/>
        <v/>
      </c>
      <c r="DV34" s="225"/>
      <c r="DW34" s="115" t="str">
        <f t="shared" si="96"/>
        <v/>
      </c>
      <c r="DX34" s="225" t="str">
        <f t="shared" si="97"/>
        <v/>
      </c>
      <c r="DY34" s="224"/>
      <c r="DZ34" s="5" t="str">
        <f t="shared" si="98"/>
        <v/>
      </c>
      <c r="EA34" s="224" t="str">
        <f t="shared" si="99"/>
        <v/>
      </c>
      <c r="EB34" s="225"/>
      <c r="EC34" s="115" t="str">
        <f t="shared" si="100"/>
        <v/>
      </c>
      <c r="ED34" s="225" t="str">
        <f t="shared" si="101"/>
        <v/>
      </c>
      <c r="EE34" s="224"/>
      <c r="EF34" s="5" t="str">
        <f t="shared" si="102"/>
        <v/>
      </c>
      <c r="EG34" s="224" t="str">
        <f t="shared" si="103"/>
        <v/>
      </c>
      <c r="EH34" s="225"/>
      <c r="EI34" s="115" t="str">
        <f t="shared" si="104"/>
        <v/>
      </c>
      <c r="EJ34" s="225" t="str">
        <f t="shared" si="105"/>
        <v/>
      </c>
      <c r="EK34" s="224"/>
      <c r="EL34" s="5" t="str">
        <f t="shared" si="106"/>
        <v/>
      </c>
      <c r="EM34" s="224" t="str">
        <f t="shared" si="107"/>
        <v/>
      </c>
      <c r="EN34" s="225"/>
      <c r="EO34" s="115" t="str">
        <f t="shared" si="108"/>
        <v/>
      </c>
      <c r="EP34" s="225" t="str">
        <f t="shared" si="109"/>
        <v/>
      </c>
      <c r="EQ34" s="224"/>
      <c r="ER34" s="5" t="str">
        <f t="shared" si="110"/>
        <v/>
      </c>
      <c r="ES34" s="224" t="str">
        <f t="shared" si="111"/>
        <v/>
      </c>
      <c r="ET34" s="225"/>
      <c r="EU34" s="115" t="str">
        <f t="shared" si="112"/>
        <v/>
      </c>
      <c r="EV34" s="225" t="str">
        <f t="shared" si="113"/>
        <v/>
      </c>
      <c r="EW34" s="224"/>
      <c r="EX34" s="5" t="str">
        <f t="shared" si="114"/>
        <v/>
      </c>
      <c r="EY34" s="224" t="str">
        <f t="shared" si="115"/>
        <v/>
      </c>
      <c r="EZ34" s="225"/>
      <c r="FA34" s="115" t="str">
        <f t="shared" si="116"/>
        <v/>
      </c>
      <c r="FB34" s="225" t="str">
        <f t="shared" si="117"/>
        <v/>
      </c>
      <c r="FC34" s="224"/>
      <c r="FD34" s="5" t="str">
        <f t="shared" si="118"/>
        <v/>
      </c>
      <c r="FE34" s="224" t="str">
        <f t="shared" si="119"/>
        <v/>
      </c>
      <c r="FF34" s="225"/>
      <c r="FG34" s="115" t="str">
        <f t="shared" si="120"/>
        <v/>
      </c>
      <c r="FH34" s="225" t="str">
        <f t="shared" si="121"/>
        <v/>
      </c>
      <c r="FI34" s="224"/>
      <c r="FJ34" s="5" t="str">
        <f t="shared" si="122"/>
        <v/>
      </c>
      <c r="FK34" s="224" t="str">
        <f t="shared" si="123"/>
        <v/>
      </c>
      <c r="FL34" s="225"/>
      <c r="FM34" s="115" t="str">
        <f t="shared" si="124"/>
        <v/>
      </c>
      <c r="FN34" s="225" t="str">
        <f t="shared" si="125"/>
        <v/>
      </c>
      <c r="FO34" s="224"/>
      <c r="FP34" s="5" t="str">
        <f t="shared" si="126"/>
        <v/>
      </c>
      <c r="FQ34" s="224" t="str">
        <f t="shared" si="127"/>
        <v/>
      </c>
      <c r="FR34" s="225"/>
      <c r="FS34" s="115" t="str">
        <f t="shared" si="128"/>
        <v/>
      </c>
      <c r="FT34" s="225" t="str">
        <f t="shared" si="129"/>
        <v/>
      </c>
      <c r="FU34" s="253"/>
      <c r="FV34" s="253"/>
      <c r="FW34" s="253"/>
      <c r="FX34" s="253"/>
      <c r="FY34" s="253"/>
    </row>
    <row r="35" spans="1:181" s="14" customFormat="1" x14ac:dyDescent="0.25">
      <c r="A35" s="2" t="str">
        <f t="shared" si="0"/>
        <v/>
      </c>
      <c r="B35" s="2"/>
      <c r="C35" s="82"/>
      <c r="D35" s="110"/>
      <c r="E35" s="101"/>
      <c r="F35" s="2"/>
      <c r="G35" s="76"/>
      <c r="H35" s="114" t="str">
        <f t="shared" si="1"/>
        <v/>
      </c>
      <c r="I35" s="114" t="str">
        <f t="shared" si="2"/>
        <v/>
      </c>
      <c r="J35" s="114" t="str">
        <f t="shared" si="3"/>
        <v/>
      </c>
      <c r="K35" s="114" t="str">
        <f t="shared" si="4"/>
        <v/>
      </c>
      <c r="L35" s="114" t="str">
        <f t="shared" si="5"/>
        <v/>
      </c>
      <c r="M35" s="114" t="str">
        <f t="shared" si="6"/>
        <v/>
      </c>
      <c r="N35" s="114" t="str">
        <f t="shared" si="7"/>
        <v/>
      </c>
      <c r="O35" s="114" t="str">
        <f t="shared" si="8"/>
        <v/>
      </c>
      <c r="P35" s="93" t="str">
        <f t="shared" si="9"/>
        <v/>
      </c>
      <c r="Q35" s="93" t="str">
        <f t="shared" si="10"/>
        <v/>
      </c>
      <c r="R35" s="93" t="str">
        <f t="shared" si="11"/>
        <v/>
      </c>
      <c r="S35" s="93" t="str">
        <f t="shared" si="12"/>
        <v/>
      </c>
      <c r="T35" s="93" t="str">
        <f t="shared" si="13"/>
        <v/>
      </c>
      <c r="U35" s="93" t="str">
        <f t="shared" si="14"/>
        <v/>
      </c>
      <c r="V35" s="93" t="str">
        <f t="shared" si="15"/>
        <v/>
      </c>
      <c r="W35" s="93" t="str">
        <f t="shared" si="16"/>
        <v/>
      </c>
      <c r="X35" s="93" t="str">
        <f t="shared" si="17"/>
        <v/>
      </c>
      <c r="Y35" s="93" t="str">
        <f t="shared" si="18"/>
        <v/>
      </c>
      <c r="Z35" s="93" t="str">
        <f t="shared" si="19"/>
        <v/>
      </c>
      <c r="AA35" s="93" t="str">
        <f t="shared" si="20"/>
        <v/>
      </c>
      <c r="AB35" s="93" t="str">
        <f t="shared" si="21"/>
        <v/>
      </c>
      <c r="AC35" s="93" t="str">
        <f t="shared" si="22"/>
        <v/>
      </c>
      <c r="AD35" s="93" t="str">
        <f t="shared" si="23"/>
        <v/>
      </c>
      <c r="AE35" s="93" t="str">
        <f t="shared" si="24"/>
        <v/>
      </c>
      <c r="AF35" s="93" t="str">
        <f t="shared" si="25"/>
        <v/>
      </c>
      <c r="AG35" s="93" t="str">
        <f t="shared" si="28"/>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224"/>
      <c r="BF35" s="74" t="str">
        <f t="shared" si="130"/>
        <v/>
      </c>
      <c r="BG35" s="36" t="str">
        <f t="shared" si="131"/>
        <v/>
      </c>
      <c r="BH35" s="225"/>
      <c r="BI35" s="75" t="str">
        <f t="shared" si="52"/>
        <v/>
      </c>
      <c r="BJ35" s="37" t="str">
        <f t="shared" si="53"/>
        <v/>
      </c>
      <c r="BK35" s="224"/>
      <c r="BL35" s="74" t="str">
        <f t="shared" si="54"/>
        <v/>
      </c>
      <c r="BM35" s="36" t="str">
        <f t="shared" si="55"/>
        <v/>
      </c>
      <c r="BN35" s="225"/>
      <c r="BO35" s="75" t="str">
        <f t="shared" si="56"/>
        <v/>
      </c>
      <c r="BP35" s="37" t="str">
        <f t="shared" si="57"/>
        <v/>
      </c>
      <c r="BQ35" s="224"/>
      <c r="BR35" s="74" t="str">
        <f t="shared" si="58"/>
        <v/>
      </c>
      <c r="BS35" s="36" t="str">
        <f t="shared" si="59"/>
        <v/>
      </c>
      <c r="BT35" s="225"/>
      <c r="BU35" s="75" t="str">
        <f t="shared" si="60"/>
        <v/>
      </c>
      <c r="BV35" s="37" t="str">
        <f t="shared" si="61"/>
        <v/>
      </c>
      <c r="BW35" s="224"/>
      <c r="BX35" s="74" t="str">
        <f t="shared" si="62"/>
        <v/>
      </c>
      <c r="BY35" s="36" t="str">
        <f t="shared" si="63"/>
        <v/>
      </c>
      <c r="BZ35" s="225"/>
      <c r="CA35" s="75" t="str">
        <f t="shared" si="64"/>
        <v/>
      </c>
      <c r="CB35" s="37" t="str">
        <f t="shared" si="65"/>
        <v/>
      </c>
      <c r="CC35" s="224"/>
      <c r="CD35" s="74" t="str">
        <f t="shared" si="66"/>
        <v/>
      </c>
      <c r="CE35" s="36" t="str">
        <f t="shared" si="67"/>
        <v/>
      </c>
      <c r="CF35" s="225"/>
      <c r="CG35" s="115" t="str">
        <f t="shared" si="68"/>
        <v/>
      </c>
      <c r="CH35" s="225" t="str">
        <f t="shared" si="69"/>
        <v/>
      </c>
      <c r="CI35" s="224"/>
      <c r="CJ35" s="5" t="str">
        <f t="shared" si="70"/>
        <v/>
      </c>
      <c r="CK35" s="224" t="str">
        <f t="shared" si="71"/>
        <v/>
      </c>
      <c r="CL35" s="225"/>
      <c r="CM35" s="115" t="str">
        <f t="shared" si="72"/>
        <v/>
      </c>
      <c r="CN35" s="225" t="str">
        <f t="shared" si="73"/>
        <v/>
      </c>
      <c r="CO35" s="224"/>
      <c r="CP35" s="5" t="str">
        <f t="shared" si="74"/>
        <v/>
      </c>
      <c r="CQ35" s="224" t="str">
        <f t="shared" si="75"/>
        <v/>
      </c>
      <c r="CR35" s="225"/>
      <c r="CS35" s="115" t="str">
        <f t="shared" si="76"/>
        <v/>
      </c>
      <c r="CT35" s="225" t="str">
        <f t="shared" si="77"/>
        <v/>
      </c>
      <c r="CU35" s="224"/>
      <c r="CV35" s="5" t="str">
        <f t="shared" si="78"/>
        <v/>
      </c>
      <c r="CW35" s="224" t="str">
        <f t="shared" si="79"/>
        <v/>
      </c>
      <c r="CX35" s="225"/>
      <c r="CY35" s="115" t="str">
        <f t="shared" si="80"/>
        <v/>
      </c>
      <c r="CZ35" s="225" t="str">
        <f t="shared" si="81"/>
        <v/>
      </c>
      <c r="DA35" s="224"/>
      <c r="DB35" s="5" t="str">
        <f t="shared" si="82"/>
        <v/>
      </c>
      <c r="DC35" s="224" t="str">
        <f t="shared" si="83"/>
        <v/>
      </c>
      <c r="DD35" s="225"/>
      <c r="DE35" s="115" t="str">
        <f t="shared" si="84"/>
        <v/>
      </c>
      <c r="DF35" s="225" t="str">
        <f t="shared" si="85"/>
        <v/>
      </c>
      <c r="DG35" s="224"/>
      <c r="DH35" s="5" t="str">
        <f t="shared" si="86"/>
        <v/>
      </c>
      <c r="DI35" s="224" t="str">
        <f t="shared" si="87"/>
        <v/>
      </c>
      <c r="DJ35" s="225"/>
      <c r="DK35" s="115" t="str">
        <f t="shared" si="88"/>
        <v/>
      </c>
      <c r="DL35" s="225" t="str">
        <f t="shared" si="89"/>
        <v/>
      </c>
      <c r="DM35" s="224"/>
      <c r="DN35" s="5" t="str">
        <f t="shared" si="90"/>
        <v/>
      </c>
      <c r="DO35" s="224" t="str">
        <f t="shared" si="91"/>
        <v/>
      </c>
      <c r="DP35" s="225"/>
      <c r="DQ35" s="115" t="str">
        <f t="shared" si="92"/>
        <v/>
      </c>
      <c r="DR35" s="225" t="str">
        <f t="shared" si="93"/>
        <v/>
      </c>
      <c r="DS35" s="224"/>
      <c r="DT35" s="5" t="str">
        <f t="shared" si="94"/>
        <v/>
      </c>
      <c r="DU35" s="224" t="str">
        <f t="shared" si="95"/>
        <v/>
      </c>
      <c r="DV35" s="225"/>
      <c r="DW35" s="115" t="str">
        <f t="shared" si="96"/>
        <v/>
      </c>
      <c r="DX35" s="225" t="str">
        <f t="shared" si="97"/>
        <v/>
      </c>
      <c r="DY35" s="224"/>
      <c r="DZ35" s="5" t="str">
        <f t="shared" si="98"/>
        <v/>
      </c>
      <c r="EA35" s="224" t="str">
        <f t="shared" si="99"/>
        <v/>
      </c>
      <c r="EB35" s="225"/>
      <c r="EC35" s="115" t="str">
        <f t="shared" si="100"/>
        <v/>
      </c>
      <c r="ED35" s="225" t="str">
        <f t="shared" si="101"/>
        <v/>
      </c>
      <c r="EE35" s="224"/>
      <c r="EF35" s="5" t="str">
        <f t="shared" si="102"/>
        <v/>
      </c>
      <c r="EG35" s="224" t="str">
        <f t="shared" si="103"/>
        <v/>
      </c>
      <c r="EH35" s="225"/>
      <c r="EI35" s="115" t="str">
        <f t="shared" si="104"/>
        <v/>
      </c>
      <c r="EJ35" s="225" t="str">
        <f t="shared" si="105"/>
        <v/>
      </c>
      <c r="EK35" s="224"/>
      <c r="EL35" s="5" t="str">
        <f t="shared" si="106"/>
        <v/>
      </c>
      <c r="EM35" s="224" t="str">
        <f t="shared" si="107"/>
        <v/>
      </c>
      <c r="EN35" s="225"/>
      <c r="EO35" s="115" t="str">
        <f t="shared" si="108"/>
        <v/>
      </c>
      <c r="EP35" s="225" t="str">
        <f t="shared" si="109"/>
        <v/>
      </c>
      <c r="EQ35" s="224"/>
      <c r="ER35" s="5" t="str">
        <f t="shared" si="110"/>
        <v/>
      </c>
      <c r="ES35" s="224" t="str">
        <f t="shared" si="111"/>
        <v/>
      </c>
      <c r="ET35" s="225"/>
      <c r="EU35" s="115" t="str">
        <f t="shared" si="112"/>
        <v/>
      </c>
      <c r="EV35" s="225" t="str">
        <f t="shared" si="113"/>
        <v/>
      </c>
      <c r="EW35" s="224"/>
      <c r="EX35" s="5" t="str">
        <f t="shared" si="114"/>
        <v/>
      </c>
      <c r="EY35" s="224" t="str">
        <f t="shared" si="115"/>
        <v/>
      </c>
      <c r="EZ35" s="225"/>
      <c r="FA35" s="115" t="str">
        <f t="shared" si="116"/>
        <v/>
      </c>
      <c r="FB35" s="225" t="str">
        <f t="shared" si="117"/>
        <v/>
      </c>
      <c r="FC35" s="224"/>
      <c r="FD35" s="5" t="str">
        <f t="shared" si="118"/>
        <v/>
      </c>
      <c r="FE35" s="224" t="str">
        <f t="shared" si="119"/>
        <v/>
      </c>
      <c r="FF35" s="225"/>
      <c r="FG35" s="115" t="str">
        <f t="shared" si="120"/>
        <v/>
      </c>
      <c r="FH35" s="225" t="str">
        <f t="shared" si="121"/>
        <v/>
      </c>
      <c r="FI35" s="224"/>
      <c r="FJ35" s="5" t="str">
        <f t="shared" si="122"/>
        <v/>
      </c>
      <c r="FK35" s="224" t="str">
        <f t="shared" si="123"/>
        <v/>
      </c>
      <c r="FL35" s="225"/>
      <c r="FM35" s="115" t="str">
        <f t="shared" si="124"/>
        <v/>
      </c>
      <c r="FN35" s="225" t="str">
        <f t="shared" si="125"/>
        <v/>
      </c>
      <c r="FO35" s="224"/>
      <c r="FP35" s="5" t="str">
        <f t="shared" si="126"/>
        <v/>
      </c>
      <c r="FQ35" s="224" t="str">
        <f t="shared" si="127"/>
        <v/>
      </c>
      <c r="FR35" s="225"/>
      <c r="FS35" s="115" t="str">
        <f t="shared" si="128"/>
        <v/>
      </c>
      <c r="FT35" s="225" t="str">
        <f t="shared" si="129"/>
        <v/>
      </c>
      <c r="FU35" s="253"/>
      <c r="FV35" s="253"/>
      <c r="FW35" s="253"/>
      <c r="FX35" s="253"/>
      <c r="FY35" s="253"/>
    </row>
    <row r="36" spans="1:181" s="14" customFormat="1" x14ac:dyDescent="0.25">
      <c r="A36" s="2" t="str">
        <f t="shared" si="0"/>
        <v/>
      </c>
      <c r="B36" s="2"/>
      <c r="C36" s="82"/>
      <c r="D36" s="110"/>
      <c r="E36" s="101"/>
      <c r="F36" s="2"/>
      <c r="G36" s="76"/>
      <c r="H36" s="114" t="str">
        <f t="shared" si="1"/>
        <v/>
      </c>
      <c r="I36" s="114" t="str">
        <f t="shared" si="2"/>
        <v/>
      </c>
      <c r="J36" s="114" t="str">
        <f t="shared" si="3"/>
        <v/>
      </c>
      <c r="K36" s="114" t="str">
        <f t="shared" si="4"/>
        <v/>
      </c>
      <c r="L36" s="114" t="str">
        <f t="shared" si="5"/>
        <v/>
      </c>
      <c r="M36" s="114" t="str">
        <f t="shared" si="6"/>
        <v/>
      </c>
      <c r="N36" s="114" t="str">
        <f t="shared" si="7"/>
        <v/>
      </c>
      <c r="O36" s="114" t="str">
        <f t="shared" si="8"/>
        <v/>
      </c>
      <c r="P36" s="93" t="str">
        <f t="shared" si="9"/>
        <v/>
      </c>
      <c r="Q36" s="93" t="str">
        <f t="shared" si="10"/>
        <v/>
      </c>
      <c r="R36" s="93" t="str">
        <f t="shared" si="11"/>
        <v/>
      </c>
      <c r="S36" s="93" t="str">
        <f t="shared" si="12"/>
        <v/>
      </c>
      <c r="T36" s="93" t="str">
        <f t="shared" si="13"/>
        <v/>
      </c>
      <c r="U36" s="93" t="str">
        <f t="shared" si="14"/>
        <v/>
      </c>
      <c r="V36" s="93" t="str">
        <f t="shared" si="15"/>
        <v/>
      </c>
      <c r="W36" s="93" t="str">
        <f t="shared" si="16"/>
        <v/>
      </c>
      <c r="X36" s="93" t="str">
        <f t="shared" si="17"/>
        <v/>
      </c>
      <c r="Y36" s="93" t="str">
        <f t="shared" si="18"/>
        <v/>
      </c>
      <c r="Z36" s="93" t="str">
        <f t="shared" si="19"/>
        <v/>
      </c>
      <c r="AA36" s="93" t="str">
        <f t="shared" si="20"/>
        <v/>
      </c>
      <c r="AB36" s="93" t="str">
        <f t="shared" si="21"/>
        <v/>
      </c>
      <c r="AC36" s="93" t="str">
        <f t="shared" si="22"/>
        <v/>
      </c>
      <c r="AD36" s="93" t="str">
        <f t="shared" si="23"/>
        <v/>
      </c>
      <c r="AE36" s="93" t="str">
        <f t="shared" si="24"/>
        <v/>
      </c>
      <c r="AF36" s="93" t="str">
        <f t="shared" si="25"/>
        <v/>
      </c>
      <c r="AG36" s="93" t="str">
        <f t="shared" si="28"/>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224"/>
      <c r="BF36" s="74" t="str">
        <f t="shared" si="130"/>
        <v/>
      </c>
      <c r="BG36" s="36" t="str">
        <f t="shared" si="131"/>
        <v/>
      </c>
      <c r="BH36" s="225"/>
      <c r="BI36" s="75" t="str">
        <f t="shared" si="52"/>
        <v/>
      </c>
      <c r="BJ36" s="37" t="str">
        <f t="shared" si="53"/>
        <v/>
      </c>
      <c r="BK36" s="224"/>
      <c r="BL36" s="74" t="str">
        <f t="shared" si="54"/>
        <v/>
      </c>
      <c r="BM36" s="36" t="str">
        <f t="shared" si="55"/>
        <v/>
      </c>
      <c r="BN36" s="225"/>
      <c r="BO36" s="75" t="str">
        <f t="shared" si="56"/>
        <v/>
      </c>
      <c r="BP36" s="37" t="str">
        <f t="shared" si="57"/>
        <v/>
      </c>
      <c r="BQ36" s="224"/>
      <c r="BR36" s="74" t="str">
        <f t="shared" si="58"/>
        <v/>
      </c>
      <c r="BS36" s="36" t="str">
        <f t="shared" si="59"/>
        <v/>
      </c>
      <c r="BT36" s="225"/>
      <c r="BU36" s="75" t="str">
        <f t="shared" si="60"/>
        <v/>
      </c>
      <c r="BV36" s="37" t="str">
        <f t="shared" si="61"/>
        <v/>
      </c>
      <c r="BW36" s="224"/>
      <c r="BX36" s="74" t="str">
        <f t="shared" si="62"/>
        <v/>
      </c>
      <c r="BY36" s="36" t="str">
        <f t="shared" si="63"/>
        <v/>
      </c>
      <c r="BZ36" s="225"/>
      <c r="CA36" s="75" t="str">
        <f t="shared" si="64"/>
        <v/>
      </c>
      <c r="CB36" s="37" t="str">
        <f t="shared" si="65"/>
        <v/>
      </c>
      <c r="CC36" s="224"/>
      <c r="CD36" s="74" t="str">
        <f t="shared" si="66"/>
        <v/>
      </c>
      <c r="CE36" s="36" t="str">
        <f t="shared" si="67"/>
        <v/>
      </c>
      <c r="CF36" s="225"/>
      <c r="CG36" s="115" t="str">
        <f t="shared" si="68"/>
        <v/>
      </c>
      <c r="CH36" s="225" t="str">
        <f t="shared" si="69"/>
        <v/>
      </c>
      <c r="CI36" s="224"/>
      <c r="CJ36" s="5" t="str">
        <f t="shared" si="70"/>
        <v/>
      </c>
      <c r="CK36" s="224" t="str">
        <f t="shared" si="71"/>
        <v/>
      </c>
      <c r="CL36" s="225"/>
      <c r="CM36" s="115" t="str">
        <f t="shared" si="72"/>
        <v/>
      </c>
      <c r="CN36" s="225" t="str">
        <f t="shared" si="73"/>
        <v/>
      </c>
      <c r="CO36" s="224"/>
      <c r="CP36" s="5" t="str">
        <f t="shared" si="74"/>
        <v/>
      </c>
      <c r="CQ36" s="224" t="str">
        <f t="shared" si="75"/>
        <v/>
      </c>
      <c r="CR36" s="225"/>
      <c r="CS36" s="115" t="str">
        <f t="shared" si="76"/>
        <v/>
      </c>
      <c r="CT36" s="225" t="str">
        <f t="shared" si="77"/>
        <v/>
      </c>
      <c r="CU36" s="224"/>
      <c r="CV36" s="5" t="str">
        <f t="shared" si="78"/>
        <v/>
      </c>
      <c r="CW36" s="224" t="str">
        <f t="shared" si="79"/>
        <v/>
      </c>
      <c r="CX36" s="225"/>
      <c r="CY36" s="115" t="str">
        <f t="shared" si="80"/>
        <v/>
      </c>
      <c r="CZ36" s="225" t="str">
        <f t="shared" si="81"/>
        <v/>
      </c>
      <c r="DA36" s="224"/>
      <c r="DB36" s="5" t="str">
        <f t="shared" si="82"/>
        <v/>
      </c>
      <c r="DC36" s="224" t="str">
        <f t="shared" si="83"/>
        <v/>
      </c>
      <c r="DD36" s="225"/>
      <c r="DE36" s="115" t="str">
        <f t="shared" si="84"/>
        <v/>
      </c>
      <c r="DF36" s="225" t="str">
        <f t="shared" si="85"/>
        <v/>
      </c>
      <c r="DG36" s="224"/>
      <c r="DH36" s="5" t="str">
        <f t="shared" si="86"/>
        <v/>
      </c>
      <c r="DI36" s="224" t="str">
        <f t="shared" si="87"/>
        <v/>
      </c>
      <c r="DJ36" s="225"/>
      <c r="DK36" s="115" t="str">
        <f t="shared" si="88"/>
        <v/>
      </c>
      <c r="DL36" s="225" t="str">
        <f t="shared" si="89"/>
        <v/>
      </c>
      <c r="DM36" s="224"/>
      <c r="DN36" s="5" t="str">
        <f t="shared" si="90"/>
        <v/>
      </c>
      <c r="DO36" s="224" t="str">
        <f t="shared" si="91"/>
        <v/>
      </c>
      <c r="DP36" s="225"/>
      <c r="DQ36" s="115" t="str">
        <f t="shared" si="92"/>
        <v/>
      </c>
      <c r="DR36" s="225" t="str">
        <f t="shared" si="93"/>
        <v/>
      </c>
      <c r="DS36" s="224"/>
      <c r="DT36" s="5" t="str">
        <f t="shared" si="94"/>
        <v/>
      </c>
      <c r="DU36" s="224" t="str">
        <f t="shared" si="95"/>
        <v/>
      </c>
      <c r="DV36" s="225"/>
      <c r="DW36" s="115" t="str">
        <f t="shared" si="96"/>
        <v/>
      </c>
      <c r="DX36" s="225" t="str">
        <f t="shared" si="97"/>
        <v/>
      </c>
      <c r="DY36" s="224"/>
      <c r="DZ36" s="5" t="str">
        <f t="shared" si="98"/>
        <v/>
      </c>
      <c r="EA36" s="224" t="str">
        <f t="shared" si="99"/>
        <v/>
      </c>
      <c r="EB36" s="225"/>
      <c r="EC36" s="115" t="str">
        <f t="shared" si="100"/>
        <v/>
      </c>
      <c r="ED36" s="225" t="str">
        <f t="shared" si="101"/>
        <v/>
      </c>
      <c r="EE36" s="224"/>
      <c r="EF36" s="5" t="str">
        <f t="shared" si="102"/>
        <v/>
      </c>
      <c r="EG36" s="224" t="str">
        <f t="shared" si="103"/>
        <v/>
      </c>
      <c r="EH36" s="225"/>
      <c r="EI36" s="115" t="str">
        <f t="shared" si="104"/>
        <v/>
      </c>
      <c r="EJ36" s="225" t="str">
        <f t="shared" si="105"/>
        <v/>
      </c>
      <c r="EK36" s="224"/>
      <c r="EL36" s="5" t="str">
        <f t="shared" si="106"/>
        <v/>
      </c>
      <c r="EM36" s="224" t="str">
        <f t="shared" si="107"/>
        <v/>
      </c>
      <c r="EN36" s="225"/>
      <c r="EO36" s="115" t="str">
        <f t="shared" si="108"/>
        <v/>
      </c>
      <c r="EP36" s="225" t="str">
        <f t="shared" si="109"/>
        <v/>
      </c>
      <c r="EQ36" s="224"/>
      <c r="ER36" s="5" t="str">
        <f t="shared" si="110"/>
        <v/>
      </c>
      <c r="ES36" s="224" t="str">
        <f t="shared" si="111"/>
        <v/>
      </c>
      <c r="ET36" s="225"/>
      <c r="EU36" s="115" t="str">
        <f t="shared" si="112"/>
        <v/>
      </c>
      <c r="EV36" s="225" t="str">
        <f t="shared" si="113"/>
        <v/>
      </c>
      <c r="EW36" s="224"/>
      <c r="EX36" s="5" t="str">
        <f t="shared" si="114"/>
        <v/>
      </c>
      <c r="EY36" s="224" t="str">
        <f t="shared" si="115"/>
        <v/>
      </c>
      <c r="EZ36" s="225"/>
      <c r="FA36" s="115" t="str">
        <f t="shared" si="116"/>
        <v/>
      </c>
      <c r="FB36" s="225" t="str">
        <f t="shared" si="117"/>
        <v/>
      </c>
      <c r="FC36" s="224"/>
      <c r="FD36" s="5" t="str">
        <f t="shared" si="118"/>
        <v/>
      </c>
      <c r="FE36" s="224" t="str">
        <f t="shared" si="119"/>
        <v/>
      </c>
      <c r="FF36" s="225"/>
      <c r="FG36" s="115" t="str">
        <f t="shared" si="120"/>
        <v/>
      </c>
      <c r="FH36" s="225" t="str">
        <f t="shared" si="121"/>
        <v/>
      </c>
      <c r="FI36" s="224"/>
      <c r="FJ36" s="5" t="str">
        <f t="shared" si="122"/>
        <v/>
      </c>
      <c r="FK36" s="224" t="str">
        <f t="shared" si="123"/>
        <v/>
      </c>
      <c r="FL36" s="225"/>
      <c r="FM36" s="115" t="str">
        <f t="shared" si="124"/>
        <v/>
      </c>
      <c r="FN36" s="225" t="str">
        <f t="shared" si="125"/>
        <v/>
      </c>
      <c r="FO36" s="224"/>
      <c r="FP36" s="5" t="str">
        <f t="shared" si="126"/>
        <v/>
      </c>
      <c r="FQ36" s="224" t="str">
        <f t="shared" si="127"/>
        <v/>
      </c>
      <c r="FR36" s="225"/>
      <c r="FS36" s="115" t="str">
        <f t="shared" si="128"/>
        <v/>
      </c>
      <c r="FT36" s="225" t="str">
        <f t="shared" si="129"/>
        <v/>
      </c>
      <c r="FU36" s="253"/>
      <c r="FV36" s="253"/>
      <c r="FW36" s="253"/>
      <c r="FX36" s="253"/>
      <c r="FY36" s="253"/>
    </row>
    <row r="37" spans="1:181" s="3" customFormat="1" x14ac:dyDescent="0.25">
      <c r="A37" s="2" t="str">
        <f t="shared" si="0"/>
        <v/>
      </c>
      <c r="B37" s="2"/>
      <c r="C37" s="82"/>
      <c r="D37" s="110"/>
      <c r="E37" s="101"/>
      <c r="F37" s="2"/>
      <c r="G37" s="76"/>
      <c r="H37" s="114" t="str">
        <f t="shared" si="1"/>
        <v/>
      </c>
      <c r="I37" s="114" t="str">
        <f t="shared" si="2"/>
        <v/>
      </c>
      <c r="J37" s="114" t="str">
        <f t="shared" si="3"/>
        <v/>
      </c>
      <c r="K37" s="114" t="str">
        <f t="shared" si="4"/>
        <v/>
      </c>
      <c r="L37" s="114" t="str">
        <f t="shared" si="5"/>
        <v/>
      </c>
      <c r="M37" s="114" t="str">
        <f t="shared" si="6"/>
        <v/>
      </c>
      <c r="N37" s="114" t="str">
        <f t="shared" si="7"/>
        <v/>
      </c>
      <c r="O37" s="114" t="str">
        <f t="shared" si="8"/>
        <v/>
      </c>
      <c r="P37" s="93" t="str">
        <f t="shared" si="9"/>
        <v/>
      </c>
      <c r="Q37" s="93" t="str">
        <f t="shared" si="10"/>
        <v/>
      </c>
      <c r="R37" s="93" t="str">
        <f t="shared" si="11"/>
        <v/>
      </c>
      <c r="S37" s="93" t="str">
        <f t="shared" si="12"/>
        <v/>
      </c>
      <c r="T37" s="93" t="str">
        <f t="shared" si="13"/>
        <v/>
      </c>
      <c r="U37" s="93" t="str">
        <f t="shared" si="14"/>
        <v/>
      </c>
      <c r="V37" s="93" t="str">
        <f t="shared" si="15"/>
        <v/>
      </c>
      <c r="W37" s="93" t="str">
        <f t="shared" si="16"/>
        <v/>
      </c>
      <c r="X37" s="93" t="str">
        <f t="shared" si="17"/>
        <v/>
      </c>
      <c r="Y37" s="93" t="str">
        <f t="shared" si="18"/>
        <v/>
      </c>
      <c r="Z37" s="93" t="str">
        <f t="shared" si="19"/>
        <v/>
      </c>
      <c r="AA37" s="93" t="str">
        <f t="shared" si="20"/>
        <v/>
      </c>
      <c r="AB37" s="93" t="str">
        <f t="shared" si="21"/>
        <v/>
      </c>
      <c r="AC37" s="93" t="str">
        <f t="shared" si="22"/>
        <v/>
      </c>
      <c r="AD37" s="93" t="str">
        <f t="shared" si="23"/>
        <v/>
      </c>
      <c r="AE37" s="93" t="str">
        <f t="shared" si="24"/>
        <v/>
      </c>
      <c r="AF37" s="93" t="str">
        <f t="shared" si="25"/>
        <v/>
      </c>
      <c r="AG37" s="93" t="str">
        <f t="shared" si="28"/>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224"/>
      <c r="BF37" s="74" t="str">
        <f t="shared" si="130"/>
        <v/>
      </c>
      <c r="BG37" s="36" t="str">
        <f t="shared" si="131"/>
        <v/>
      </c>
      <c r="BH37" s="225"/>
      <c r="BI37" s="75" t="str">
        <f t="shared" si="52"/>
        <v/>
      </c>
      <c r="BJ37" s="37" t="str">
        <f t="shared" si="53"/>
        <v/>
      </c>
      <c r="BK37" s="224"/>
      <c r="BL37" s="74" t="str">
        <f t="shared" si="54"/>
        <v/>
      </c>
      <c r="BM37" s="36" t="str">
        <f t="shared" si="55"/>
        <v/>
      </c>
      <c r="BN37" s="225"/>
      <c r="BO37" s="75" t="str">
        <f t="shared" si="56"/>
        <v/>
      </c>
      <c r="BP37" s="37" t="str">
        <f t="shared" si="57"/>
        <v/>
      </c>
      <c r="BQ37" s="224"/>
      <c r="BR37" s="74" t="str">
        <f t="shared" si="58"/>
        <v/>
      </c>
      <c r="BS37" s="36" t="str">
        <f t="shared" si="59"/>
        <v/>
      </c>
      <c r="BT37" s="225"/>
      <c r="BU37" s="75" t="str">
        <f t="shared" si="60"/>
        <v/>
      </c>
      <c r="BV37" s="37" t="str">
        <f t="shared" si="61"/>
        <v/>
      </c>
      <c r="BW37" s="224"/>
      <c r="BX37" s="74" t="str">
        <f t="shared" si="62"/>
        <v/>
      </c>
      <c r="BY37" s="36" t="str">
        <f t="shared" si="63"/>
        <v/>
      </c>
      <c r="BZ37" s="225"/>
      <c r="CA37" s="75" t="str">
        <f t="shared" si="64"/>
        <v/>
      </c>
      <c r="CB37" s="37" t="str">
        <f t="shared" si="65"/>
        <v/>
      </c>
      <c r="CC37" s="224"/>
      <c r="CD37" s="74" t="str">
        <f t="shared" si="66"/>
        <v/>
      </c>
      <c r="CE37" s="36" t="str">
        <f t="shared" si="67"/>
        <v/>
      </c>
      <c r="CF37" s="225"/>
      <c r="CG37" s="115" t="str">
        <f t="shared" si="68"/>
        <v/>
      </c>
      <c r="CH37" s="225" t="str">
        <f t="shared" si="69"/>
        <v/>
      </c>
      <c r="CI37" s="224"/>
      <c r="CJ37" s="5" t="str">
        <f t="shared" si="70"/>
        <v/>
      </c>
      <c r="CK37" s="224" t="str">
        <f t="shared" si="71"/>
        <v/>
      </c>
      <c r="CL37" s="225"/>
      <c r="CM37" s="115" t="str">
        <f t="shared" si="72"/>
        <v/>
      </c>
      <c r="CN37" s="225" t="str">
        <f t="shared" si="73"/>
        <v/>
      </c>
      <c r="CO37" s="224"/>
      <c r="CP37" s="5" t="str">
        <f t="shared" si="74"/>
        <v/>
      </c>
      <c r="CQ37" s="224" t="str">
        <f t="shared" si="75"/>
        <v/>
      </c>
      <c r="CR37" s="225"/>
      <c r="CS37" s="115" t="str">
        <f t="shared" si="76"/>
        <v/>
      </c>
      <c r="CT37" s="225" t="str">
        <f t="shared" si="77"/>
        <v/>
      </c>
      <c r="CU37" s="224"/>
      <c r="CV37" s="5" t="str">
        <f t="shared" si="78"/>
        <v/>
      </c>
      <c r="CW37" s="224" t="str">
        <f t="shared" si="79"/>
        <v/>
      </c>
      <c r="CX37" s="225"/>
      <c r="CY37" s="115" t="str">
        <f t="shared" si="80"/>
        <v/>
      </c>
      <c r="CZ37" s="225" t="str">
        <f t="shared" si="81"/>
        <v/>
      </c>
      <c r="DA37" s="224"/>
      <c r="DB37" s="5" t="str">
        <f t="shared" si="82"/>
        <v/>
      </c>
      <c r="DC37" s="224" t="str">
        <f t="shared" si="83"/>
        <v/>
      </c>
      <c r="DD37" s="225"/>
      <c r="DE37" s="115" t="str">
        <f t="shared" si="84"/>
        <v/>
      </c>
      <c r="DF37" s="225" t="str">
        <f t="shared" si="85"/>
        <v/>
      </c>
      <c r="DG37" s="224"/>
      <c r="DH37" s="5" t="str">
        <f t="shared" si="86"/>
        <v/>
      </c>
      <c r="DI37" s="224" t="str">
        <f t="shared" si="87"/>
        <v/>
      </c>
      <c r="DJ37" s="225"/>
      <c r="DK37" s="115" t="str">
        <f t="shared" si="88"/>
        <v/>
      </c>
      <c r="DL37" s="225" t="str">
        <f t="shared" si="89"/>
        <v/>
      </c>
      <c r="DM37" s="224"/>
      <c r="DN37" s="5" t="str">
        <f t="shared" si="90"/>
        <v/>
      </c>
      <c r="DO37" s="224" t="str">
        <f t="shared" si="91"/>
        <v/>
      </c>
      <c r="DP37" s="225"/>
      <c r="DQ37" s="115" t="str">
        <f t="shared" si="92"/>
        <v/>
      </c>
      <c r="DR37" s="225" t="str">
        <f t="shared" si="93"/>
        <v/>
      </c>
      <c r="DS37" s="224"/>
      <c r="DT37" s="5" t="str">
        <f t="shared" si="94"/>
        <v/>
      </c>
      <c r="DU37" s="224" t="str">
        <f t="shared" si="95"/>
        <v/>
      </c>
      <c r="DV37" s="225"/>
      <c r="DW37" s="115" t="str">
        <f t="shared" si="96"/>
        <v/>
      </c>
      <c r="DX37" s="225" t="str">
        <f t="shared" si="97"/>
        <v/>
      </c>
      <c r="DY37" s="224"/>
      <c r="DZ37" s="5" t="str">
        <f t="shared" si="98"/>
        <v/>
      </c>
      <c r="EA37" s="224" t="str">
        <f t="shared" si="99"/>
        <v/>
      </c>
      <c r="EB37" s="225"/>
      <c r="EC37" s="115" t="str">
        <f t="shared" si="100"/>
        <v/>
      </c>
      <c r="ED37" s="225" t="str">
        <f t="shared" si="101"/>
        <v/>
      </c>
      <c r="EE37" s="224"/>
      <c r="EF37" s="5" t="str">
        <f t="shared" si="102"/>
        <v/>
      </c>
      <c r="EG37" s="224" t="str">
        <f t="shared" si="103"/>
        <v/>
      </c>
      <c r="EH37" s="225"/>
      <c r="EI37" s="115" t="str">
        <f t="shared" si="104"/>
        <v/>
      </c>
      <c r="EJ37" s="225" t="str">
        <f t="shared" si="105"/>
        <v/>
      </c>
      <c r="EK37" s="224"/>
      <c r="EL37" s="5" t="str">
        <f t="shared" si="106"/>
        <v/>
      </c>
      <c r="EM37" s="224" t="str">
        <f t="shared" si="107"/>
        <v/>
      </c>
      <c r="EN37" s="225"/>
      <c r="EO37" s="115" t="str">
        <f t="shared" si="108"/>
        <v/>
      </c>
      <c r="EP37" s="225" t="str">
        <f t="shared" si="109"/>
        <v/>
      </c>
      <c r="EQ37" s="224"/>
      <c r="ER37" s="5" t="str">
        <f t="shared" si="110"/>
        <v/>
      </c>
      <c r="ES37" s="224" t="str">
        <f t="shared" si="111"/>
        <v/>
      </c>
      <c r="ET37" s="225"/>
      <c r="EU37" s="115" t="str">
        <f t="shared" si="112"/>
        <v/>
      </c>
      <c r="EV37" s="225" t="str">
        <f t="shared" si="113"/>
        <v/>
      </c>
      <c r="EW37" s="224"/>
      <c r="EX37" s="5" t="str">
        <f t="shared" si="114"/>
        <v/>
      </c>
      <c r="EY37" s="224" t="str">
        <f t="shared" si="115"/>
        <v/>
      </c>
      <c r="EZ37" s="225"/>
      <c r="FA37" s="115" t="str">
        <f t="shared" si="116"/>
        <v/>
      </c>
      <c r="FB37" s="225" t="str">
        <f t="shared" si="117"/>
        <v/>
      </c>
      <c r="FC37" s="224"/>
      <c r="FD37" s="5" t="str">
        <f t="shared" si="118"/>
        <v/>
      </c>
      <c r="FE37" s="224" t="str">
        <f t="shared" si="119"/>
        <v/>
      </c>
      <c r="FF37" s="225"/>
      <c r="FG37" s="115" t="str">
        <f t="shared" si="120"/>
        <v/>
      </c>
      <c r="FH37" s="225" t="str">
        <f t="shared" si="121"/>
        <v/>
      </c>
      <c r="FI37" s="224"/>
      <c r="FJ37" s="5" t="str">
        <f t="shared" si="122"/>
        <v/>
      </c>
      <c r="FK37" s="224" t="str">
        <f t="shared" si="123"/>
        <v/>
      </c>
      <c r="FL37" s="225"/>
      <c r="FM37" s="115" t="str">
        <f t="shared" si="124"/>
        <v/>
      </c>
      <c r="FN37" s="225" t="str">
        <f t="shared" si="125"/>
        <v/>
      </c>
      <c r="FO37" s="224"/>
      <c r="FP37" s="5" t="str">
        <f t="shared" si="126"/>
        <v/>
      </c>
      <c r="FQ37" s="224" t="str">
        <f t="shared" si="127"/>
        <v/>
      </c>
      <c r="FR37" s="225"/>
      <c r="FS37" s="115" t="str">
        <f t="shared" si="128"/>
        <v/>
      </c>
      <c r="FT37" s="225" t="str">
        <f t="shared" si="129"/>
        <v/>
      </c>
      <c r="FU37" s="253"/>
      <c r="FV37" s="253"/>
      <c r="FW37" s="253"/>
      <c r="FX37" s="253"/>
      <c r="FY37" s="253"/>
    </row>
    <row r="38" spans="1:181" s="3" customFormat="1" x14ac:dyDescent="0.25">
      <c r="A38" s="2" t="str">
        <f t="shared" si="0"/>
        <v/>
      </c>
      <c r="B38" s="2"/>
      <c r="C38" s="82"/>
      <c r="D38" s="110"/>
      <c r="E38" s="101"/>
      <c r="F38" s="2"/>
      <c r="G38" s="76"/>
      <c r="H38" s="114" t="str">
        <f t="shared" si="1"/>
        <v/>
      </c>
      <c r="I38" s="114" t="str">
        <f t="shared" si="2"/>
        <v/>
      </c>
      <c r="J38" s="114" t="str">
        <f t="shared" si="3"/>
        <v/>
      </c>
      <c r="K38" s="114" t="str">
        <f t="shared" si="4"/>
        <v/>
      </c>
      <c r="L38" s="114" t="str">
        <f t="shared" si="5"/>
        <v/>
      </c>
      <c r="M38" s="114" t="str">
        <f t="shared" si="6"/>
        <v/>
      </c>
      <c r="N38" s="114" t="str">
        <f t="shared" si="7"/>
        <v/>
      </c>
      <c r="O38" s="114" t="str">
        <f t="shared" si="8"/>
        <v/>
      </c>
      <c r="P38" s="93" t="str">
        <f t="shared" si="9"/>
        <v/>
      </c>
      <c r="Q38" s="93" t="str">
        <f t="shared" si="10"/>
        <v/>
      </c>
      <c r="R38" s="93" t="str">
        <f t="shared" si="11"/>
        <v/>
      </c>
      <c r="S38" s="93" t="str">
        <f t="shared" si="12"/>
        <v/>
      </c>
      <c r="T38" s="93" t="str">
        <f t="shared" si="13"/>
        <v/>
      </c>
      <c r="U38" s="93" t="str">
        <f t="shared" si="14"/>
        <v/>
      </c>
      <c r="V38" s="93" t="str">
        <f t="shared" si="15"/>
        <v/>
      </c>
      <c r="W38" s="93" t="str">
        <f t="shared" si="16"/>
        <v/>
      </c>
      <c r="X38" s="93" t="str">
        <f t="shared" si="17"/>
        <v/>
      </c>
      <c r="Y38" s="93" t="str">
        <f t="shared" si="18"/>
        <v/>
      </c>
      <c r="Z38" s="93" t="str">
        <f t="shared" si="19"/>
        <v/>
      </c>
      <c r="AA38" s="93" t="str">
        <f t="shared" si="20"/>
        <v/>
      </c>
      <c r="AB38" s="93" t="str">
        <f t="shared" si="21"/>
        <v/>
      </c>
      <c r="AC38" s="93" t="str">
        <f t="shared" si="22"/>
        <v/>
      </c>
      <c r="AD38" s="93" t="str">
        <f t="shared" si="23"/>
        <v/>
      </c>
      <c r="AE38" s="93" t="str">
        <f t="shared" si="24"/>
        <v/>
      </c>
      <c r="AF38" s="93" t="str">
        <f t="shared" si="25"/>
        <v/>
      </c>
      <c r="AG38" s="93" t="str">
        <f t="shared" si="28"/>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224"/>
      <c r="BF38" s="74" t="str">
        <f t="shared" si="130"/>
        <v/>
      </c>
      <c r="BG38" s="36" t="str">
        <f t="shared" si="131"/>
        <v/>
      </c>
      <c r="BH38" s="225"/>
      <c r="BI38" s="75" t="str">
        <f t="shared" si="52"/>
        <v/>
      </c>
      <c r="BJ38" s="37" t="str">
        <f t="shared" si="53"/>
        <v/>
      </c>
      <c r="BK38" s="224"/>
      <c r="BL38" s="74" t="str">
        <f t="shared" si="54"/>
        <v/>
      </c>
      <c r="BM38" s="36" t="str">
        <f t="shared" si="55"/>
        <v/>
      </c>
      <c r="BN38" s="225"/>
      <c r="BO38" s="75" t="str">
        <f t="shared" si="56"/>
        <v/>
      </c>
      <c r="BP38" s="37" t="str">
        <f t="shared" si="57"/>
        <v/>
      </c>
      <c r="BQ38" s="224"/>
      <c r="BR38" s="74" t="str">
        <f t="shared" si="58"/>
        <v/>
      </c>
      <c r="BS38" s="36" t="str">
        <f t="shared" si="59"/>
        <v/>
      </c>
      <c r="BT38" s="225"/>
      <c r="BU38" s="75" t="str">
        <f t="shared" si="60"/>
        <v/>
      </c>
      <c r="BV38" s="37" t="str">
        <f t="shared" si="61"/>
        <v/>
      </c>
      <c r="BW38" s="224"/>
      <c r="BX38" s="74" t="str">
        <f t="shared" si="62"/>
        <v/>
      </c>
      <c r="BY38" s="36" t="str">
        <f t="shared" si="63"/>
        <v/>
      </c>
      <c r="BZ38" s="225"/>
      <c r="CA38" s="75" t="str">
        <f t="shared" si="64"/>
        <v/>
      </c>
      <c r="CB38" s="37" t="str">
        <f t="shared" si="65"/>
        <v/>
      </c>
      <c r="CC38" s="224"/>
      <c r="CD38" s="74" t="str">
        <f t="shared" si="66"/>
        <v/>
      </c>
      <c r="CE38" s="36" t="str">
        <f t="shared" si="67"/>
        <v/>
      </c>
      <c r="CF38" s="225"/>
      <c r="CG38" s="115" t="str">
        <f t="shared" si="68"/>
        <v/>
      </c>
      <c r="CH38" s="225" t="str">
        <f t="shared" si="69"/>
        <v/>
      </c>
      <c r="CI38" s="224"/>
      <c r="CJ38" s="5" t="str">
        <f t="shared" si="70"/>
        <v/>
      </c>
      <c r="CK38" s="224" t="str">
        <f t="shared" si="71"/>
        <v/>
      </c>
      <c r="CL38" s="225"/>
      <c r="CM38" s="115" t="str">
        <f t="shared" si="72"/>
        <v/>
      </c>
      <c r="CN38" s="225" t="str">
        <f t="shared" si="73"/>
        <v/>
      </c>
      <c r="CO38" s="224"/>
      <c r="CP38" s="5" t="str">
        <f t="shared" si="74"/>
        <v/>
      </c>
      <c r="CQ38" s="224" t="str">
        <f t="shared" si="75"/>
        <v/>
      </c>
      <c r="CR38" s="225"/>
      <c r="CS38" s="115" t="str">
        <f t="shared" si="76"/>
        <v/>
      </c>
      <c r="CT38" s="225" t="str">
        <f t="shared" si="77"/>
        <v/>
      </c>
      <c r="CU38" s="224"/>
      <c r="CV38" s="5" t="str">
        <f t="shared" si="78"/>
        <v/>
      </c>
      <c r="CW38" s="224" t="str">
        <f t="shared" si="79"/>
        <v/>
      </c>
      <c r="CX38" s="225"/>
      <c r="CY38" s="115" t="str">
        <f t="shared" si="80"/>
        <v/>
      </c>
      <c r="CZ38" s="225" t="str">
        <f t="shared" si="81"/>
        <v/>
      </c>
      <c r="DA38" s="224"/>
      <c r="DB38" s="5" t="str">
        <f t="shared" si="82"/>
        <v/>
      </c>
      <c r="DC38" s="224" t="str">
        <f t="shared" si="83"/>
        <v/>
      </c>
      <c r="DD38" s="225"/>
      <c r="DE38" s="115" t="str">
        <f t="shared" si="84"/>
        <v/>
      </c>
      <c r="DF38" s="225" t="str">
        <f t="shared" si="85"/>
        <v/>
      </c>
      <c r="DG38" s="224"/>
      <c r="DH38" s="5" t="str">
        <f t="shared" si="86"/>
        <v/>
      </c>
      <c r="DI38" s="224" t="str">
        <f t="shared" si="87"/>
        <v/>
      </c>
      <c r="DJ38" s="225"/>
      <c r="DK38" s="115" t="str">
        <f t="shared" si="88"/>
        <v/>
      </c>
      <c r="DL38" s="225" t="str">
        <f t="shared" si="89"/>
        <v/>
      </c>
      <c r="DM38" s="224"/>
      <c r="DN38" s="5" t="str">
        <f t="shared" si="90"/>
        <v/>
      </c>
      <c r="DO38" s="224" t="str">
        <f t="shared" si="91"/>
        <v/>
      </c>
      <c r="DP38" s="225"/>
      <c r="DQ38" s="115" t="str">
        <f t="shared" si="92"/>
        <v/>
      </c>
      <c r="DR38" s="225" t="str">
        <f t="shared" si="93"/>
        <v/>
      </c>
      <c r="DS38" s="224"/>
      <c r="DT38" s="5" t="str">
        <f t="shared" si="94"/>
        <v/>
      </c>
      <c r="DU38" s="224" t="str">
        <f t="shared" si="95"/>
        <v/>
      </c>
      <c r="DV38" s="225"/>
      <c r="DW38" s="115" t="str">
        <f t="shared" si="96"/>
        <v/>
      </c>
      <c r="DX38" s="225" t="str">
        <f t="shared" si="97"/>
        <v/>
      </c>
      <c r="DY38" s="224"/>
      <c r="DZ38" s="5" t="str">
        <f t="shared" si="98"/>
        <v/>
      </c>
      <c r="EA38" s="224" t="str">
        <f t="shared" si="99"/>
        <v/>
      </c>
      <c r="EB38" s="225"/>
      <c r="EC38" s="115" t="str">
        <f t="shared" si="100"/>
        <v/>
      </c>
      <c r="ED38" s="225" t="str">
        <f t="shared" si="101"/>
        <v/>
      </c>
      <c r="EE38" s="224"/>
      <c r="EF38" s="5" t="str">
        <f t="shared" si="102"/>
        <v/>
      </c>
      <c r="EG38" s="224" t="str">
        <f t="shared" si="103"/>
        <v/>
      </c>
      <c r="EH38" s="225"/>
      <c r="EI38" s="115" t="str">
        <f t="shared" si="104"/>
        <v/>
      </c>
      <c r="EJ38" s="225" t="str">
        <f t="shared" si="105"/>
        <v/>
      </c>
      <c r="EK38" s="224"/>
      <c r="EL38" s="5" t="str">
        <f t="shared" si="106"/>
        <v/>
      </c>
      <c r="EM38" s="224" t="str">
        <f t="shared" si="107"/>
        <v/>
      </c>
      <c r="EN38" s="225"/>
      <c r="EO38" s="115" t="str">
        <f t="shared" si="108"/>
        <v/>
      </c>
      <c r="EP38" s="225" t="str">
        <f t="shared" si="109"/>
        <v/>
      </c>
      <c r="EQ38" s="224"/>
      <c r="ER38" s="5" t="str">
        <f t="shared" si="110"/>
        <v/>
      </c>
      <c r="ES38" s="224" t="str">
        <f t="shared" si="111"/>
        <v/>
      </c>
      <c r="ET38" s="225"/>
      <c r="EU38" s="115" t="str">
        <f t="shared" si="112"/>
        <v/>
      </c>
      <c r="EV38" s="225" t="str">
        <f t="shared" si="113"/>
        <v/>
      </c>
      <c r="EW38" s="224"/>
      <c r="EX38" s="5" t="str">
        <f t="shared" si="114"/>
        <v/>
      </c>
      <c r="EY38" s="224" t="str">
        <f t="shared" si="115"/>
        <v/>
      </c>
      <c r="EZ38" s="225"/>
      <c r="FA38" s="115" t="str">
        <f t="shared" si="116"/>
        <v/>
      </c>
      <c r="FB38" s="225" t="str">
        <f t="shared" si="117"/>
        <v/>
      </c>
      <c r="FC38" s="224"/>
      <c r="FD38" s="5" t="str">
        <f t="shared" si="118"/>
        <v/>
      </c>
      <c r="FE38" s="224" t="str">
        <f t="shared" si="119"/>
        <v/>
      </c>
      <c r="FF38" s="225"/>
      <c r="FG38" s="115" t="str">
        <f t="shared" si="120"/>
        <v/>
      </c>
      <c r="FH38" s="225" t="str">
        <f t="shared" si="121"/>
        <v/>
      </c>
      <c r="FI38" s="224"/>
      <c r="FJ38" s="5" t="str">
        <f t="shared" si="122"/>
        <v/>
      </c>
      <c r="FK38" s="224" t="str">
        <f t="shared" si="123"/>
        <v/>
      </c>
      <c r="FL38" s="225"/>
      <c r="FM38" s="115" t="str">
        <f t="shared" si="124"/>
        <v/>
      </c>
      <c r="FN38" s="225" t="str">
        <f t="shared" si="125"/>
        <v/>
      </c>
      <c r="FO38" s="224"/>
      <c r="FP38" s="5" t="str">
        <f t="shared" si="126"/>
        <v/>
      </c>
      <c r="FQ38" s="224" t="str">
        <f t="shared" si="127"/>
        <v/>
      </c>
      <c r="FR38" s="225"/>
      <c r="FS38" s="115" t="str">
        <f t="shared" si="128"/>
        <v/>
      </c>
      <c r="FT38" s="225" t="str">
        <f t="shared" si="129"/>
        <v/>
      </c>
      <c r="FU38" s="253"/>
      <c r="FV38" s="253"/>
      <c r="FW38" s="253"/>
      <c r="FX38" s="253"/>
      <c r="FY38" s="253"/>
    </row>
    <row r="39" spans="1:181" s="14" customFormat="1" x14ac:dyDescent="0.25">
      <c r="A39" s="2" t="str">
        <f t="shared" si="0"/>
        <v/>
      </c>
      <c r="B39" s="2"/>
      <c r="C39" s="82"/>
      <c r="D39" s="110"/>
      <c r="E39" s="101"/>
      <c r="F39" s="2"/>
      <c r="G39" s="76"/>
      <c r="H39" s="114" t="str">
        <f t="shared" si="1"/>
        <v/>
      </c>
      <c r="I39" s="114" t="str">
        <f t="shared" si="2"/>
        <v/>
      </c>
      <c r="J39" s="114" t="str">
        <f t="shared" si="3"/>
        <v/>
      </c>
      <c r="K39" s="114" t="str">
        <f t="shared" si="4"/>
        <v/>
      </c>
      <c r="L39" s="114" t="str">
        <f t="shared" si="5"/>
        <v/>
      </c>
      <c r="M39" s="114" t="str">
        <f t="shared" si="6"/>
        <v/>
      </c>
      <c r="N39" s="114" t="str">
        <f t="shared" si="7"/>
        <v/>
      </c>
      <c r="O39" s="114" t="str">
        <f t="shared" si="8"/>
        <v/>
      </c>
      <c r="P39" s="93" t="str">
        <f t="shared" si="9"/>
        <v/>
      </c>
      <c r="Q39" s="93" t="str">
        <f t="shared" si="10"/>
        <v/>
      </c>
      <c r="R39" s="93" t="str">
        <f t="shared" si="11"/>
        <v/>
      </c>
      <c r="S39" s="93" t="str">
        <f t="shared" si="12"/>
        <v/>
      </c>
      <c r="T39" s="93" t="str">
        <f t="shared" si="13"/>
        <v/>
      </c>
      <c r="U39" s="93" t="str">
        <f t="shared" si="14"/>
        <v/>
      </c>
      <c r="V39" s="93" t="str">
        <f t="shared" si="15"/>
        <v/>
      </c>
      <c r="W39" s="93" t="str">
        <f t="shared" si="16"/>
        <v/>
      </c>
      <c r="X39" s="93" t="str">
        <f t="shared" si="17"/>
        <v/>
      </c>
      <c r="Y39" s="93" t="str">
        <f t="shared" si="18"/>
        <v/>
      </c>
      <c r="Z39" s="93" t="str">
        <f t="shared" si="19"/>
        <v/>
      </c>
      <c r="AA39" s="93" t="str">
        <f t="shared" si="20"/>
        <v/>
      </c>
      <c r="AB39" s="93" t="str">
        <f t="shared" si="21"/>
        <v/>
      </c>
      <c r="AC39" s="93" t="str">
        <f t="shared" si="22"/>
        <v/>
      </c>
      <c r="AD39" s="93" t="str">
        <f t="shared" si="23"/>
        <v/>
      </c>
      <c r="AE39" s="93" t="str">
        <f t="shared" si="24"/>
        <v/>
      </c>
      <c r="AF39" s="93" t="str">
        <f t="shared" si="25"/>
        <v/>
      </c>
      <c r="AG39" s="93" t="str">
        <f t="shared" si="28"/>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224"/>
      <c r="BF39" s="74" t="str">
        <f t="shared" si="130"/>
        <v/>
      </c>
      <c r="BG39" s="36" t="str">
        <f t="shared" si="131"/>
        <v/>
      </c>
      <c r="BH39" s="225"/>
      <c r="BI39" s="75" t="str">
        <f t="shared" si="52"/>
        <v/>
      </c>
      <c r="BJ39" s="37" t="str">
        <f t="shared" si="53"/>
        <v/>
      </c>
      <c r="BK39" s="224"/>
      <c r="BL39" s="74" t="str">
        <f t="shared" si="54"/>
        <v/>
      </c>
      <c r="BM39" s="36" t="str">
        <f t="shared" si="55"/>
        <v/>
      </c>
      <c r="BN39" s="225"/>
      <c r="BO39" s="75" t="str">
        <f t="shared" si="56"/>
        <v/>
      </c>
      <c r="BP39" s="37" t="str">
        <f t="shared" si="57"/>
        <v/>
      </c>
      <c r="BQ39" s="224"/>
      <c r="BR39" s="74" t="str">
        <f t="shared" si="58"/>
        <v/>
      </c>
      <c r="BS39" s="36" t="str">
        <f t="shared" si="59"/>
        <v/>
      </c>
      <c r="BT39" s="225"/>
      <c r="BU39" s="75" t="str">
        <f t="shared" si="60"/>
        <v/>
      </c>
      <c r="BV39" s="37" t="str">
        <f t="shared" si="61"/>
        <v/>
      </c>
      <c r="BW39" s="224"/>
      <c r="BX39" s="74" t="str">
        <f t="shared" si="62"/>
        <v/>
      </c>
      <c r="BY39" s="36" t="str">
        <f t="shared" si="63"/>
        <v/>
      </c>
      <c r="BZ39" s="225"/>
      <c r="CA39" s="75" t="str">
        <f t="shared" si="64"/>
        <v/>
      </c>
      <c r="CB39" s="37" t="str">
        <f t="shared" si="65"/>
        <v/>
      </c>
      <c r="CC39" s="224"/>
      <c r="CD39" s="74" t="str">
        <f t="shared" si="66"/>
        <v/>
      </c>
      <c r="CE39" s="36" t="str">
        <f t="shared" si="67"/>
        <v/>
      </c>
      <c r="CF39" s="225"/>
      <c r="CG39" s="115" t="str">
        <f t="shared" si="68"/>
        <v/>
      </c>
      <c r="CH39" s="225" t="str">
        <f t="shared" si="69"/>
        <v/>
      </c>
      <c r="CI39" s="224"/>
      <c r="CJ39" s="5" t="str">
        <f t="shared" si="70"/>
        <v/>
      </c>
      <c r="CK39" s="224" t="str">
        <f t="shared" si="71"/>
        <v/>
      </c>
      <c r="CL39" s="225"/>
      <c r="CM39" s="115" t="str">
        <f t="shared" si="72"/>
        <v/>
      </c>
      <c r="CN39" s="225" t="str">
        <f t="shared" si="73"/>
        <v/>
      </c>
      <c r="CO39" s="224"/>
      <c r="CP39" s="5" t="str">
        <f t="shared" si="74"/>
        <v/>
      </c>
      <c r="CQ39" s="224" t="str">
        <f t="shared" si="75"/>
        <v/>
      </c>
      <c r="CR39" s="225"/>
      <c r="CS39" s="115" t="str">
        <f t="shared" si="76"/>
        <v/>
      </c>
      <c r="CT39" s="225" t="str">
        <f t="shared" si="77"/>
        <v/>
      </c>
      <c r="CU39" s="224"/>
      <c r="CV39" s="5" t="str">
        <f t="shared" si="78"/>
        <v/>
      </c>
      <c r="CW39" s="224" t="str">
        <f t="shared" si="79"/>
        <v/>
      </c>
      <c r="CX39" s="225"/>
      <c r="CY39" s="115" t="str">
        <f t="shared" si="80"/>
        <v/>
      </c>
      <c r="CZ39" s="225" t="str">
        <f t="shared" si="81"/>
        <v/>
      </c>
      <c r="DA39" s="224"/>
      <c r="DB39" s="5" t="str">
        <f t="shared" si="82"/>
        <v/>
      </c>
      <c r="DC39" s="224" t="str">
        <f t="shared" si="83"/>
        <v/>
      </c>
      <c r="DD39" s="225"/>
      <c r="DE39" s="115" t="str">
        <f t="shared" si="84"/>
        <v/>
      </c>
      <c r="DF39" s="225" t="str">
        <f t="shared" si="85"/>
        <v/>
      </c>
      <c r="DG39" s="224"/>
      <c r="DH39" s="5" t="str">
        <f t="shared" si="86"/>
        <v/>
      </c>
      <c r="DI39" s="224" t="str">
        <f t="shared" si="87"/>
        <v/>
      </c>
      <c r="DJ39" s="225"/>
      <c r="DK39" s="115" t="str">
        <f t="shared" si="88"/>
        <v/>
      </c>
      <c r="DL39" s="225" t="str">
        <f t="shared" si="89"/>
        <v/>
      </c>
      <c r="DM39" s="224"/>
      <c r="DN39" s="5" t="str">
        <f t="shared" si="90"/>
        <v/>
      </c>
      <c r="DO39" s="224" t="str">
        <f t="shared" si="91"/>
        <v/>
      </c>
      <c r="DP39" s="225"/>
      <c r="DQ39" s="115" t="str">
        <f t="shared" si="92"/>
        <v/>
      </c>
      <c r="DR39" s="225" t="str">
        <f t="shared" si="93"/>
        <v/>
      </c>
      <c r="DS39" s="224"/>
      <c r="DT39" s="5" t="str">
        <f t="shared" si="94"/>
        <v/>
      </c>
      <c r="DU39" s="224" t="str">
        <f t="shared" si="95"/>
        <v/>
      </c>
      <c r="DV39" s="225"/>
      <c r="DW39" s="115" t="str">
        <f t="shared" si="96"/>
        <v/>
      </c>
      <c r="DX39" s="225" t="str">
        <f t="shared" si="97"/>
        <v/>
      </c>
      <c r="DY39" s="224"/>
      <c r="DZ39" s="5" t="str">
        <f t="shared" si="98"/>
        <v/>
      </c>
      <c r="EA39" s="224" t="str">
        <f t="shared" si="99"/>
        <v/>
      </c>
      <c r="EB39" s="225"/>
      <c r="EC39" s="115" t="str">
        <f t="shared" si="100"/>
        <v/>
      </c>
      <c r="ED39" s="225" t="str">
        <f t="shared" si="101"/>
        <v/>
      </c>
      <c r="EE39" s="224"/>
      <c r="EF39" s="5" t="str">
        <f t="shared" si="102"/>
        <v/>
      </c>
      <c r="EG39" s="224" t="str">
        <f t="shared" si="103"/>
        <v/>
      </c>
      <c r="EH39" s="225"/>
      <c r="EI39" s="115" t="str">
        <f t="shared" si="104"/>
        <v/>
      </c>
      <c r="EJ39" s="225" t="str">
        <f t="shared" si="105"/>
        <v/>
      </c>
      <c r="EK39" s="224"/>
      <c r="EL39" s="5" t="str">
        <f t="shared" si="106"/>
        <v/>
      </c>
      <c r="EM39" s="224" t="str">
        <f t="shared" si="107"/>
        <v/>
      </c>
      <c r="EN39" s="225"/>
      <c r="EO39" s="115" t="str">
        <f t="shared" si="108"/>
        <v/>
      </c>
      <c r="EP39" s="225" t="str">
        <f t="shared" si="109"/>
        <v/>
      </c>
      <c r="EQ39" s="224"/>
      <c r="ER39" s="5" t="str">
        <f t="shared" si="110"/>
        <v/>
      </c>
      <c r="ES39" s="224" t="str">
        <f t="shared" si="111"/>
        <v/>
      </c>
      <c r="ET39" s="225"/>
      <c r="EU39" s="115" t="str">
        <f t="shared" si="112"/>
        <v/>
      </c>
      <c r="EV39" s="225" t="str">
        <f t="shared" si="113"/>
        <v/>
      </c>
      <c r="EW39" s="224"/>
      <c r="EX39" s="5" t="str">
        <f t="shared" si="114"/>
        <v/>
      </c>
      <c r="EY39" s="224" t="str">
        <f t="shared" si="115"/>
        <v/>
      </c>
      <c r="EZ39" s="225"/>
      <c r="FA39" s="115" t="str">
        <f t="shared" si="116"/>
        <v/>
      </c>
      <c r="FB39" s="225" t="str">
        <f t="shared" si="117"/>
        <v/>
      </c>
      <c r="FC39" s="224"/>
      <c r="FD39" s="5" t="str">
        <f t="shared" si="118"/>
        <v/>
      </c>
      <c r="FE39" s="224" t="str">
        <f t="shared" si="119"/>
        <v/>
      </c>
      <c r="FF39" s="225"/>
      <c r="FG39" s="115" t="str">
        <f t="shared" si="120"/>
        <v/>
      </c>
      <c r="FH39" s="225" t="str">
        <f t="shared" si="121"/>
        <v/>
      </c>
      <c r="FI39" s="224"/>
      <c r="FJ39" s="5" t="str">
        <f t="shared" si="122"/>
        <v/>
      </c>
      <c r="FK39" s="224" t="str">
        <f t="shared" si="123"/>
        <v/>
      </c>
      <c r="FL39" s="225"/>
      <c r="FM39" s="115" t="str">
        <f t="shared" si="124"/>
        <v/>
      </c>
      <c r="FN39" s="225" t="str">
        <f t="shared" si="125"/>
        <v/>
      </c>
      <c r="FO39" s="224"/>
      <c r="FP39" s="5" t="str">
        <f t="shared" si="126"/>
        <v/>
      </c>
      <c r="FQ39" s="224" t="str">
        <f t="shared" si="127"/>
        <v/>
      </c>
      <c r="FR39" s="225"/>
      <c r="FS39" s="115" t="str">
        <f t="shared" si="128"/>
        <v/>
      </c>
      <c r="FT39" s="225" t="str">
        <f t="shared" si="129"/>
        <v/>
      </c>
      <c r="FU39" s="253"/>
      <c r="FV39" s="253"/>
      <c r="FW39" s="253"/>
      <c r="FX39" s="253"/>
      <c r="FY39" s="253"/>
    </row>
    <row r="40" spans="1:181" s="14" customFormat="1" x14ac:dyDescent="0.25">
      <c r="A40" s="2" t="str">
        <f t="shared" si="0"/>
        <v/>
      </c>
      <c r="B40" s="2"/>
      <c r="C40" s="82"/>
      <c r="D40" s="110"/>
      <c r="E40" s="101"/>
      <c r="F40" s="2"/>
      <c r="G40" s="76"/>
      <c r="H40" s="114" t="str">
        <f t="shared" si="1"/>
        <v/>
      </c>
      <c r="I40" s="114" t="str">
        <f t="shared" si="2"/>
        <v/>
      </c>
      <c r="J40" s="114" t="str">
        <f t="shared" si="3"/>
        <v/>
      </c>
      <c r="K40" s="114" t="str">
        <f t="shared" si="4"/>
        <v/>
      </c>
      <c r="L40" s="114" t="str">
        <f t="shared" si="5"/>
        <v/>
      </c>
      <c r="M40" s="114" t="str">
        <f t="shared" si="6"/>
        <v/>
      </c>
      <c r="N40" s="114" t="str">
        <f t="shared" si="7"/>
        <v/>
      </c>
      <c r="O40" s="114" t="str">
        <f t="shared" si="8"/>
        <v/>
      </c>
      <c r="P40" s="93" t="str">
        <f t="shared" si="9"/>
        <v/>
      </c>
      <c r="Q40" s="93" t="str">
        <f t="shared" si="10"/>
        <v/>
      </c>
      <c r="R40" s="93" t="str">
        <f t="shared" si="11"/>
        <v/>
      </c>
      <c r="S40" s="93" t="str">
        <f t="shared" si="12"/>
        <v/>
      </c>
      <c r="T40" s="93" t="str">
        <f t="shared" si="13"/>
        <v/>
      </c>
      <c r="U40" s="93" t="str">
        <f t="shared" si="14"/>
        <v/>
      </c>
      <c r="V40" s="93" t="str">
        <f t="shared" si="15"/>
        <v/>
      </c>
      <c r="W40" s="93" t="str">
        <f t="shared" si="16"/>
        <v/>
      </c>
      <c r="X40" s="93" t="str">
        <f t="shared" si="17"/>
        <v/>
      </c>
      <c r="Y40" s="93" t="str">
        <f t="shared" si="18"/>
        <v/>
      </c>
      <c r="Z40" s="93" t="str">
        <f t="shared" si="19"/>
        <v/>
      </c>
      <c r="AA40" s="93" t="str">
        <f t="shared" si="20"/>
        <v/>
      </c>
      <c r="AB40" s="93" t="str">
        <f t="shared" si="21"/>
        <v/>
      </c>
      <c r="AC40" s="93" t="str">
        <f t="shared" si="22"/>
        <v/>
      </c>
      <c r="AD40" s="93" t="str">
        <f t="shared" si="23"/>
        <v/>
      </c>
      <c r="AE40" s="93" t="str">
        <f t="shared" si="24"/>
        <v/>
      </c>
      <c r="AF40" s="93" t="str">
        <f t="shared" si="25"/>
        <v/>
      </c>
      <c r="AG40" s="93" t="str">
        <f t="shared" si="28"/>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224"/>
      <c r="BF40" s="74" t="str">
        <f t="shared" si="130"/>
        <v/>
      </c>
      <c r="BG40" s="36" t="str">
        <f t="shared" si="131"/>
        <v/>
      </c>
      <c r="BH40" s="225"/>
      <c r="BI40" s="75" t="str">
        <f t="shared" si="52"/>
        <v/>
      </c>
      <c r="BJ40" s="37" t="str">
        <f t="shared" si="53"/>
        <v/>
      </c>
      <c r="BK40" s="224"/>
      <c r="BL40" s="74" t="str">
        <f t="shared" si="54"/>
        <v/>
      </c>
      <c r="BM40" s="36" t="str">
        <f t="shared" si="55"/>
        <v/>
      </c>
      <c r="BN40" s="225"/>
      <c r="BO40" s="75" t="str">
        <f t="shared" si="56"/>
        <v/>
      </c>
      <c r="BP40" s="37" t="str">
        <f t="shared" si="57"/>
        <v/>
      </c>
      <c r="BQ40" s="224"/>
      <c r="BR40" s="74" t="str">
        <f t="shared" si="58"/>
        <v/>
      </c>
      <c r="BS40" s="36" t="str">
        <f t="shared" si="59"/>
        <v/>
      </c>
      <c r="BT40" s="225"/>
      <c r="BU40" s="75" t="str">
        <f t="shared" si="60"/>
        <v/>
      </c>
      <c r="BV40" s="37" t="str">
        <f t="shared" si="61"/>
        <v/>
      </c>
      <c r="BW40" s="224"/>
      <c r="BX40" s="74" t="str">
        <f t="shared" si="62"/>
        <v/>
      </c>
      <c r="BY40" s="36" t="str">
        <f t="shared" si="63"/>
        <v/>
      </c>
      <c r="BZ40" s="225"/>
      <c r="CA40" s="75" t="str">
        <f t="shared" si="64"/>
        <v/>
      </c>
      <c r="CB40" s="37" t="str">
        <f t="shared" si="65"/>
        <v/>
      </c>
      <c r="CC40" s="224"/>
      <c r="CD40" s="74" t="str">
        <f t="shared" si="66"/>
        <v/>
      </c>
      <c r="CE40" s="36" t="str">
        <f t="shared" si="67"/>
        <v/>
      </c>
      <c r="CF40" s="225"/>
      <c r="CG40" s="115" t="str">
        <f t="shared" si="68"/>
        <v/>
      </c>
      <c r="CH40" s="225" t="str">
        <f t="shared" si="69"/>
        <v/>
      </c>
      <c r="CI40" s="224"/>
      <c r="CJ40" s="5" t="str">
        <f t="shared" si="70"/>
        <v/>
      </c>
      <c r="CK40" s="224" t="str">
        <f t="shared" si="71"/>
        <v/>
      </c>
      <c r="CL40" s="225"/>
      <c r="CM40" s="115" t="str">
        <f t="shared" si="72"/>
        <v/>
      </c>
      <c r="CN40" s="225" t="str">
        <f t="shared" si="73"/>
        <v/>
      </c>
      <c r="CO40" s="224"/>
      <c r="CP40" s="5" t="str">
        <f t="shared" si="74"/>
        <v/>
      </c>
      <c r="CQ40" s="224" t="str">
        <f t="shared" si="75"/>
        <v/>
      </c>
      <c r="CR40" s="225"/>
      <c r="CS40" s="115" t="str">
        <f t="shared" si="76"/>
        <v/>
      </c>
      <c r="CT40" s="225" t="str">
        <f t="shared" si="77"/>
        <v/>
      </c>
      <c r="CU40" s="224"/>
      <c r="CV40" s="5" t="str">
        <f t="shared" si="78"/>
        <v/>
      </c>
      <c r="CW40" s="224" t="str">
        <f t="shared" si="79"/>
        <v/>
      </c>
      <c r="CX40" s="225"/>
      <c r="CY40" s="115" t="str">
        <f t="shared" si="80"/>
        <v/>
      </c>
      <c r="CZ40" s="225" t="str">
        <f t="shared" si="81"/>
        <v/>
      </c>
      <c r="DA40" s="224"/>
      <c r="DB40" s="5" t="str">
        <f t="shared" si="82"/>
        <v/>
      </c>
      <c r="DC40" s="224" t="str">
        <f t="shared" si="83"/>
        <v/>
      </c>
      <c r="DD40" s="225"/>
      <c r="DE40" s="115" t="str">
        <f t="shared" si="84"/>
        <v/>
      </c>
      <c r="DF40" s="225" t="str">
        <f t="shared" si="85"/>
        <v/>
      </c>
      <c r="DG40" s="224"/>
      <c r="DH40" s="5" t="str">
        <f t="shared" si="86"/>
        <v/>
      </c>
      <c r="DI40" s="224" t="str">
        <f t="shared" si="87"/>
        <v/>
      </c>
      <c r="DJ40" s="225"/>
      <c r="DK40" s="115" t="str">
        <f t="shared" si="88"/>
        <v/>
      </c>
      <c r="DL40" s="225" t="str">
        <f t="shared" si="89"/>
        <v/>
      </c>
      <c r="DM40" s="224"/>
      <c r="DN40" s="5" t="str">
        <f t="shared" si="90"/>
        <v/>
      </c>
      <c r="DO40" s="224" t="str">
        <f t="shared" si="91"/>
        <v/>
      </c>
      <c r="DP40" s="225"/>
      <c r="DQ40" s="115" t="str">
        <f t="shared" si="92"/>
        <v/>
      </c>
      <c r="DR40" s="225" t="str">
        <f t="shared" si="93"/>
        <v/>
      </c>
      <c r="DS40" s="224"/>
      <c r="DT40" s="5" t="str">
        <f t="shared" si="94"/>
        <v/>
      </c>
      <c r="DU40" s="224" t="str">
        <f t="shared" si="95"/>
        <v/>
      </c>
      <c r="DV40" s="225"/>
      <c r="DW40" s="115" t="str">
        <f t="shared" si="96"/>
        <v/>
      </c>
      <c r="DX40" s="225" t="str">
        <f t="shared" si="97"/>
        <v/>
      </c>
      <c r="DY40" s="224"/>
      <c r="DZ40" s="5" t="str">
        <f t="shared" si="98"/>
        <v/>
      </c>
      <c r="EA40" s="224" t="str">
        <f t="shared" si="99"/>
        <v/>
      </c>
      <c r="EB40" s="225"/>
      <c r="EC40" s="115" t="str">
        <f t="shared" si="100"/>
        <v/>
      </c>
      <c r="ED40" s="225" t="str">
        <f t="shared" si="101"/>
        <v/>
      </c>
      <c r="EE40" s="224"/>
      <c r="EF40" s="5" t="str">
        <f t="shared" si="102"/>
        <v/>
      </c>
      <c r="EG40" s="224" t="str">
        <f t="shared" si="103"/>
        <v/>
      </c>
      <c r="EH40" s="225"/>
      <c r="EI40" s="115" t="str">
        <f t="shared" si="104"/>
        <v/>
      </c>
      <c r="EJ40" s="225" t="str">
        <f t="shared" si="105"/>
        <v/>
      </c>
      <c r="EK40" s="224"/>
      <c r="EL40" s="5" t="str">
        <f t="shared" si="106"/>
        <v/>
      </c>
      <c r="EM40" s="224" t="str">
        <f t="shared" si="107"/>
        <v/>
      </c>
      <c r="EN40" s="225"/>
      <c r="EO40" s="115" t="str">
        <f t="shared" si="108"/>
        <v/>
      </c>
      <c r="EP40" s="225" t="str">
        <f t="shared" si="109"/>
        <v/>
      </c>
      <c r="EQ40" s="224"/>
      <c r="ER40" s="5" t="str">
        <f t="shared" si="110"/>
        <v/>
      </c>
      <c r="ES40" s="224" t="str">
        <f t="shared" si="111"/>
        <v/>
      </c>
      <c r="ET40" s="225"/>
      <c r="EU40" s="115" t="str">
        <f t="shared" si="112"/>
        <v/>
      </c>
      <c r="EV40" s="225" t="str">
        <f t="shared" si="113"/>
        <v/>
      </c>
      <c r="EW40" s="224"/>
      <c r="EX40" s="5" t="str">
        <f t="shared" si="114"/>
        <v/>
      </c>
      <c r="EY40" s="224" t="str">
        <f t="shared" si="115"/>
        <v/>
      </c>
      <c r="EZ40" s="225"/>
      <c r="FA40" s="115" t="str">
        <f t="shared" si="116"/>
        <v/>
      </c>
      <c r="FB40" s="225" t="str">
        <f t="shared" si="117"/>
        <v/>
      </c>
      <c r="FC40" s="224"/>
      <c r="FD40" s="5" t="str">
        <f t="shared" si="118"/>
        <v/>
      </c>
      <c r="FE40" s="224" t="str">
        <f t="shared" si="119"/>
        <v/>
      </c>
      <c r="FF40" s="225"/>
      <c r="FG40" s="115" t="str">
        <f t="shared" si="120"/>
        <v/>
      </c>
      <c r="FH40" s="225" t="str">
        <f t="shared" si="121"/>
        <v/>
      </c>
      <c r="FI40" s="224"/>
      <c r="FJ40" s="5" t="str">
        <f t="shared" si="122"/>
        <v/>
      </c>
      <c r="FK40" s="224" t="str">
        <f t="shared" si="123"/>
        <v/>
      </c>
      <c r="FL40" s="225"/>
      <c r="FM40" s="115" t="str">
        <f t="shared" si="124"/>
        <v/>
      </c>
      <c r="FN40" s="225" t="str">
        <f t="shared" si="125"/>
        <v/>
      </c>
      <c r="FO40" s="224"/>
      <c r="FP40" s="5" t="str">
        <f t="shared" si="126"/>
        <v/>
      </c>
      <c r="FQ40" s="224" t="str">
        <f t="shared" si="127"/>
        <v/>
      </c>
      <c r="FR40" s="225"/>
      <c r="FS40" s="115" t="str">
        <f t="shared" si="128"/>
        <v/>
      </c>
      <c r="FT40" s="225" t="str">
        <f t="shared" si="129"/>
        <v/>
      </c>
      <c r="FU40" s="253"/>
      <c r="FV40" s="253"/>
      <c r="FW40" s="253"/>
      <c r="FX40" s="253"/>
      <c r="FY40" s="253"/>
    </row>
    <row r="41" spans="1:181" s="3" customFormat="1" x14ac:dyDescent="0.25">
      <c r="A41" s="2" t="str">
        <f t="shared" si="0"/>
        <v/>
      </c>
      <c r="B41" s="2"/>
      <c r="C41" s="82"/>
      <c r="D41" s="110"/>
      <c r="E41" s="101"/>
      <c r="F41" s="2"/>
      <c r="G41" s="76"/>
      <c r="H41" s="114" t="str">
        <f t="shared" si="1"/>
        <v/>
      </c>
      <c r="I41" s="114" t="str">
        <f t="shared" si="2"/>
        <v/>
      </c>
      <c r="J41" s="114" t="str">
        <f t="shared" si="3"/>
        <v/>
      </c>
      <c r="K41" s="114" t="str">
        <f t="shared" si="4"/>
        <v/>
      </c>
      <c r="L41" s="114" t="str">
        <f t="shared" si="5"/>
        <v/>
      </c>
      <c r="M41" s="114" t="str">
        <f t="shared" si="6"/>
        <v/>
      </c>
      <c r="N41" s="114" t="str">
        <f t="shared" si="7"/>
        <v/>
      </c>
      <c r="O41" s="114" t="str">
        <f t="shared" si="8"/>
        <v/>
      </c>
      <c r="P41" s="93" t="str">
        <f t="shared" si="9"/>
        <v/>
      </c>
      <c r="Q41" s="93" t="str">
        <f t="shared" si="10"/>
        <v/>
      </c>
      <c r="R41" s="93" t="str">
        <f t="shared" si="11"/>
        <v/>
      </c>
      <c r="S41" s="93" t="str">
        <f t="shared" si="12"/>
        <v/>
      </c>
      <c r="T41" s="93" t="str">
        <f t="shared" si="13"/>
        <v/>
      </c>
      <c r="U41" s="93" t="str">
        <f t="shared" si="14"/>
        <v/>
      </c>
      <c r="V41" s="93" t="str">
        <f t="shared" si="15"/>
        <v/>
      </c>
      <c r="W41" s="93" t="str">
        <f t="shared" si="16"/>
        <v/>
      </c>
      <c r="X41" s="93" t="str">
        <f t="shared" si="17"/>
        <v/>
      </c>
      <c r="Y41" s="93" t="str">
        <f t="shared" si="18"/>
        <v/>
      </c>
      <c r="Z41" s="93" t="str">
        <f t="shared" si="19"/>
        <v/>
      </c>
      <c r="AA41" s="93" t="str">
        <f t="shared" si="20"/>
        <v/>
      </c>
      <c r="AB41" s="93" t="str">
        <f t="shared" si="21"/>
        <v/>
      </c>
      <c r="AC41" s="93" t="str">
        <f t="shared" si="22"/>
        <v/>
      </c>
      <c r="AD41" s="93" t="str">
        <f t="shared" si="23"/>
        <v/>
      </c>
      <c r="AE41" s="93" t="str">
        <f t="shared" si="24"/>
        <v/>
      </c>
      <c r="AF41" s="93" t="str">
        <f t="shared" si="25"/>
        <v/>
      </c>
      <c r="AG41" s="93" t="str">
        <f t="shared" si="28"/>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224"/>
      <c r="BF41" s="74" t="str">
        <f t="shared" si="130"/>
        <v/>
      </c>
      <c r="BG41" s="36" t="str">
        <f t="shared" si="131"/>
        <v/>
      </c>
      <c r="BH41" s="225"/>
      <c r="BI41" s="75" t="str">
        <f t="shared" si="52"/>
        <v/>
      </c>
      <c r="BJ41" s="37" t="str">
        <f t="shared" si="53"/>
        <v/>
      </c>
      <c r="BK41" s="224"/>
      <c r="BL41" s="74" t="str">
        <f t="shared" si="54"/>
        <v/>
      </c>
      <c r="BM41" s="36" t="str">
        <f t="shared" si="55"/>
        <v/>
      </c>
      <c r="BN41" s="225"/>
      <c r="BO41" s="75" t="str">
        <f t="shared" si="56"/>
        <v/>
      </c>
      <c r="BP41" s="37" t="str">
        <f t="shared" si="57"/>
        <v/>
      </c>
      <c r="BQ41" s="224"/>
      <c r="BR41" s="74" t="str">
        <f t="shared" si="58"/>
        <v/>
      </c>
      <c r="BS41" s="36" t="str">
        <f t="shared" si="59"/>
        <v/>
      </c>
      <c r="BT41" s="225"/>
      <c r="BU41" s="75" t="str">
        <f t="shared" si="60"/>
        <v/>
      </c>
      <c r="BV41" s="37" t="str">
        <f t="shared" si="61"/>
        <v/>
      </c>
      <c r="BW41" s="224"/>
      <c r="BX41" s="74" t="str">
        <f t="shared" si="62"/>
        <v/>
      </c>
      <c r="BY41" s="36" t="str">
        <f t="shared" si="63"/>
        <v/>
      </c>
      <c r="BZ41" s="225"/>
      <c r="CA41" s="75" t="str">
        <f t="shared" si="64"/>
        <v/>
      </c>
      <c r="CB41" s="37" t="str">
        <f t="shared" si="65"/>
        <v/>
      </c>
      <c r="CC41" s="224"/>
      <c r="CD41" s="74" t="str">
        <f t="shared" si="66"/>
        <v/>
      </c>
      <c r="CE41" s="36" t="str">
        <f t="shared" si="67"/>
        <v/>
      </c>
      <c r="CF41" s="225"/>
      <c r="CG41" s="115" t="str">
        <f t="shared" si="68"/>
        <v/>
      </c>
      <c r="CH41" s="225" t="str">
        <f t="shared" si="69"/>
        <v/>
      </c>
      <c r="CI41" s="224"/>
      <c r="CJ41" s="5" t="str">
        <f t="shared" si="70"/>
        <v/>
      </c>
      <c r="CK41" s="224" t="str">
        <f t="shared" si="71"/>
        <v/>
      </c>
      <c r="CL41" s="225"/>
      <c r="CM41" s="115" t="str">
        <f t="shared" si="72"/>
        <v/>
      </c>
      <c r="CN41" s="225" t="str">
        <f t="shared" si="73"/>
        <v/>
      </c>
      <c r="CO41" s="224"/>
      <c r="CP41" s="5" t="str">
        <f t="shared" si="74"/>
        <v/>
      </c>
      <c r="CQ41" s="224" t="str">
        <f t="shared" si="75"/>
        <v/>
      </c>
      <c r="CR41" s="225"/>
      <c r="CS41" s="115" t="str">
        <f t="shared" si="76"/>
        <v/>
      </c>
      <c r="CT41" s="225" t="str">
        <f t="shared" si="77"/>
        <v/>
      </c>
      <c r="CU41" s="224"/>
      <c r="CV41" s="5" t="str">
        <f t="shared" si="78"/>
        <v/>
      </c>
      <c r="CW41" s="224" t="str">
        <f t="shared" si="79"/>
        <v/>
      </c>
      <c r="CX41" s="225"/>
      <c r="CY41" s="115" t="str">
        <f t="shared" si="80"/>
        <v/>
      </c>
      <c r="CZ41" s="225" t="str">
        <f t="shared" si="81"/>
        <v/>
      </c>
      <c r="DA41" s="224"/>
      <c r="DB41" s="5" t="str">
        <f t="shared" si="82"/>
        <v/>
      </c>
      <c r="DC41" s="224" t="str">
        <f t="shared" si="83"/>
        <v/>
      </c>
      <c r="DD41" s="225"/>
      <c r="DE41" s="115" t="str">
        <f t="shared" si="84"/>
        <v/>
      </c>
      <c r="DF41" s="225" t="str">
        <f t="shared" si="85"/>
        <v/>
      </c>
      <c r="DG41" s="224"/>
      <c r="DH41" s="5" t="str">
        <f t="shared" si="86"/>
        <v/>
      </c>
      <c r="DI41" s="224" t="str">
        <f t="shared" si="87"/>
        <v/>
      </c>
      <c r="DJ41" s="225"/>
      <c r="DK41" s="115" t="str">
        <f t="shared" si="88"/>
        <v/>
      </c>
      <c r="DL41" s="225" t="str">
        <f t="shared" si="89"/>
        <v/>
      </c>
      <c r="DM41" s="224"/>
      <c r="DN41" s="5" t="str">
        <f t="shared" si="90"/>
        <v/>
      </c>
      <c r="DO41" s="224" t="str">
        <f t="shared" si="91"/>
        <v/>
      </c>
      <c r="DP41" s="225"/>
      <c r="DQ41" s="115" t="str">
        <f t="shared" si="92"/>
        <v/>
      </c>
      <c r="DR41" s="225" t="str">
        <f t="shared" si="93"/>
        <v/>
      </c>
      <c r="DS41" s="224"/>
      <c r="DT41" s="5" t="str">
        <f t="shared" si="94"/>
        <v/>
      </c>
      <c r="DU41" s="224" t="str">
        <f t="shared" si="95"/>
        <v/>
      </c>
      <c r="DV41" s="225"/>
      <c r="DW41" s="115" t="str">
        <f t="shared" si="96"/>
        <v/>
      </c>
      <c r="DX41" s="225" t="str">
        <f t="shared" si="97"/>
        <v/>
      </c>
      <c r="DY41" s="224"/>
      <c r="DZ41" s="5" t="str">
        <f t="shared" si="98"/>
        <v/>
      </c>
      <c r="EA41" s="224" t="str">
        <f t="shared" si="99"/>
        <v/>
      </c>
      <c r="EB41" s="225"/>
      <c r="EC41" s="115" t="str">
        <f t="shared" si="100"/>
        <v/>
      </c>
      <c r="ED41" s="225" t="str">
        <f t="shared" si="101"/>
        <v/>
      </c>
      <c r="EE41" s="224"/>
      <c r="EF41" s="5" t="str">
        <f t="shared" si="102"/>
        <v/>
      </c>
      <c r="EG41" s="224" t="str">
        <f t="shared" si="103"/>
        <v/>
      </c>
      <c r="EH41" s="225"/>
      <c r="EI41" s="115" t="str">
        <f t="shared" si="104"/>
        <v/>
      </c>
      <c r="EJ41" s="225" t="str">
        <f t="shared" si="105"/>
        <v/>
      </c>
      <c r="EK41" s="224"/>
      <c r="EL41" s="5" t="str">
        <f t="shared" si="106"/>
        <v/>
      </c>
      <c r="EM41" s="224" t="str">
        <f t="shared" si="107"/>
        <v/>
      </c>
      <c r="EN41" s="225"/>
      <c r="EO41" s="115" t="str">
        <f t="shared" si="108"/>
        <v/>
      </c>
      <c r="EP41" s="225" t="str">
        <f t="shared" si="109"/>
        <v/>
      </c>
      <c r="EQ41" s="224"/>
      <c r="ER41" s="5" t="str">
        <f t="shared" si="110"/>
        <v/>
      </c>
      <c r="ES41" s="224" t="str">
        <f t="shared" si="111"/>
        <v/>
      </c>
      <c r="ET41" s="225"/>
      <c r="EU41" s="115" t="str">
        <f t="shared" si="112"/>
        <v/>
      </c>
      <c r="EV41" s="225" t="str">
        <f t="shared" si="113"/>
        <v/>
      </c>
      <c r="EW41" s="224"/>
      <c r="EX41" s="5" t="str">
        <f t="shared" si="114"/>
        <v/>
      </c>
      <c r="EY41" s="224" t="str">
        <f t="shared" si="115"/>
        <v/>
      </c>
      <c r="EZ41" s="225"/>
      <c r="FA41" s="115" t="str">
        <f t="shared" si="116"/>
        <v/>
      </c>
      <c r="FB41" s="225" t="str">
        <f t="shared" si="117"/>
        <v/>
      </c>
      <c r="FC41" s="224"/>
      <c r="FD41" s="5" t="str">
        <f t="shared" si="118"/>
        <v/>
      </c>
      <c r="FE41" s="224" t="str">
        <f t="shared" si="119"/>
        <v/>
      </c>
      <c r="FF41" s="225"/>
      <c r="FG41" s="115" t="str">
        <f t="shared" si="120"/>
        <v/>
      </c>
      <c r="FH41" s="225" t="str">
        <f t="shared" si="121"/>
        <v/>
      </c>
      <c r="FI41" s="224"/>
      <c r="FJ41" s="5" t="str">
        <f t="shared" si="122"/>
        <v/>
      </c>
      <c r="FK41" s="224" t="str">
        <f t="shared" si="123"/>
        <v/>
      </c>
      <c r="FL41" s="225"/>
      <c r="FM41" s="115" t="str">
        <f t="shared" si="124"/>
        <v/>
      </c>
      <c r="FN41" s="225" t="str">
        <f t="shared" si="125"/>
        <v/>
      </c>
      <c r="FO41" s="224"/>
      <c r="FP41" s="5" t="str">
        <f t="shared" si="126"/>
        <v/>
      </c>
      <c r="FQ41" s="224" t="str">
        <f t="shared" si="127"/>
        <v/>
      </c>
      <c r="FR41" s="225"/>
      <c r="FS41" s="115" t="str">
        <f t="shared" si="128"/>
        <v/>
      </c>
      <c r="FT41" s="225" t="str">
        <f t="shared" si="129"/>
        <v/>
      </c>
      <c r="FU41" s="253"/>
      <c r="FV41" s="253"/>
      <c r="FW41" s="253"/>
      <c r="FX41" s="253"/>
      <c r="FY41" s="253"/>
    </row>
    <row r="42" spans="1:181" s="14" customFormat="1" x14ac:dyDescent="0.25">
      <c r="A42" s="2" t="str">
        <f t="shared" si="0"/>
        <v/>
      </c>
      <c r="B42" s="2"/>
      <c r="C42" s="82"/>
      <c r="D42" s="110"/>
      <c r="E42" s="101"/>
      <c r="F42" s="2"/>
      <c r="G42" s="76"/>
      <c r="H42" s="114" t="str">
        <f t="shared" si="1"/>
        <v/>
      </c>
      <c r="I42" s="114" t="str">
        <f t="shared" si="2"/>
        <v/>
      </c>
      <c r="J42" s="114" t="str">
        <f t="shared" si="3"/>
        <v/>
      </c>
      <c r="K42" s="114" t="str">
        <f t="shared" si="4"/>
        <v/>
      </c>
      <c r="L42" s="114" t="str">
        <f t="shared" si="5"/>
        <v/>
      </c>
      <c r="M42" s="114" t="str">
        <f t="shared" si="6"/>
        <v/>
      </c>
      <c r="N42" s="114" t="str">
        <f t="shared" si="7"/>
        <v/>
      </c>
      <c r="O42" s="114" t="str">
        <f t="shared" si="8"/>
        <v/>
      </c>
      <c r="P42" s="93" t="str">
        <f t="shared" si="9"/>
        <v/>
      </c>
      <c r="Q42" s="93" t="str">
        <f t="shared" si="10"/>
        <v/>
      </c>
      <c r="R42" s="93" t="str">
        <f t="shared" si="11"/>
        <v/>
      </c>
      <c r="S42" s="93" t="str">
        <f t="shared" si="12"/>
        <v/>
      </c>
      <c r="T42" s="93" t="str">
        <f t="shared" si="13"/>
        <v/>
      </c>
      <c r="U42" s="93" t="str">
        <f t="shared" si="14"/>
        <v/>
      </c>
      <c r="V42" s="93" t="str">
        <f t="shared" si="15"/>
        <v/>
      </c>
      <c r="W42" s="93" t="str">
        <f t="shared" si="16"/>
        <v/>
      </c>
      <c r="X42" s="93" t="str">
        <f t="shared" si="17"/>
        <v/>
      </c>
      <c r="Y42" s="93" t="str">
        <f t="shared" si="18"/>
        <v/>
      </c>
      <c r="Z42" s="93" t="str">
        <f t="shared" si="19"/>
        <v/>
      </c>
      <c r="AA42" s="93" t="str">
        <f t="shared" si="20"/>
        <v/>
      </c>
      <c r="AB42" s="93" t="str">
        <f t="shared" si="21"/>
        <v/>
      </c>
      <c r="AC42" s="93" t="str">
        <f t="shared" si="22"/>
        <v/>
      </c>
      <c r="AD42" s="93" t="str">
        <f t="shared" si="23"/>
        <v/>
      </c>
      <c r="AE42" s="93" t="str">
        <f t="shared" si="24"/>
        <v/>
      </c>
      <c r="AF42" s="93" t="str">
        <f t="shared" si="25"/>
        <v/>
      </c>
      <c r="AG42" s="93" t="str">
        <f t="shared" si="28"/>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224"/>
      <c r="BF42" s="74" t="str">
        <f t="shared" si="130"/>
        <v/>
      </c>
      <c r="BG42" s="36" t="str">
        <f t="shared" si="131"/>
        <v/>
      </c>
      <c r="BH42" s="225"/>
      <c r="BI42" s="75" t="str">
        <f t="shared" si="52"/>
        <v/>
      </c>
      <c r="BJ42" s="37" t="str">
        <f t="shared" si="53"/>
        <v/>
      </c>
      <c r="BK42" s="224"/>
      <c r="BL42" s="74" t="str">
        <f t="shared" si="54"/>
        <v/>
      </c>
      <c r="BM42" s="36" t="str">
        <f t="shared" si="55"/>
        <v/>
      </c>
      <c r="BN42" s="225"/>
      <c r="BO42" s="75" t="str">
        <f t="shared" si="56"/>
        <v/>
      </c>
      <c r="BP42" s="37" t="str">
        <f t="shared" si="57"/>
        <v/>
      </c>
      <c r="BQ42" s="224"/>
      <c r="BR42" s="74" t="str">
        <f t="shared" si="58"/>
        <v/>
      </c>
      <c r="BS42" s="36" t="str">
        <f t="shared" si="59"/>
        <v/>
      </c>
      <c r="BT42" s="225"/>
      <c r="BU42" s="75" t="str">
        <f t="shared" si="60"/>
        <v/>
      </c>
      <c r="BV42" s="37" t="str">
        <f t="shared" si="61"/>
        <v/>
      </c>
      <c r="BW42" s="224"/>
      <c r="BX42" s="74" t="str">
        <f t="shared" si="62"/>
        <v/>
      </c>
      <c r="BY42" s="36" t="str">
        <f t="shared" si="63"/>
        <v/>
      </c>
      <c r="BZ42" s="225"/>
      <c r="CA42" s="75" t="str">
        <f t="shared" si="64"/>
        <v/>
      </c>
      <c r="CB42" s="37" t="str">
        <f t="shared" si="65"/>
        <v/>
      </c>
      <c r="CC42" s="224"/>
      <c r="CD42" s="74" t="str">
        <f t="shared" si="66"/>
        <v/>
      </c>
      <c r="CE42" s="36" t="str">
        <f t="shared" si="67"/>
        <v/>
      </c>
      <c r="CF42" s="225"/>
      <c r="CG42" s="115" t="str">
        <f t="shared" si="68"/>
        <v/>
      </c>
      <c r="CH42" s="225" t="str">
        <f t="shared" si="69"/>
        <v/>
      </c>
      <c r="CI42" s="224"/>
      <c r="CJ42" s="5" t="str">
        <f t="shared" si="70"/>
        <v/>
      </c>
      <c r="CK42" s="224" t="str">
        <f t="shared" si="71"/>
        <v/>
      </c>
      <c r="CL42" s="225"/>
      <c r="CM42" s="115" t="str">
        <f t="shared" si="72"/>
        <v/>
      </c>
      <c r="CN42" s="225" t="str">
        <f t="shared" si="73"/>
        <v/>
      </c>
      <c r="CO42" s="224"/>
      <c r="CP42" s="5" t="str">
        <f t="shared" si="74"/>
        <v/>
      </c>
      <c r="CQ42" s="224" t="str">
        <f t="shared" si="75"/>
        <v/>
      </c>
      <c r="CR42" s="225"/>
      <c r="CS42" s="115" t="str">
        <f t="shared" si="76"/>
        <v/>
      </c>
      <c r="CT42" s="225" t="str">
        <f t="shared" si="77"/>
        <v/>
      </c>
      <c r="CU42" s="224"/>
      <c r="CV42" s="5" t="str">
        <f t="shared" si="78"/>
        <v/>
      </c>
      <c r="CW42" s="224" t="str">
        <f t="shared" si="79"/>
        <v/>
      </c>
      <c r="CX42" s="225"/>
      <c r="CY42" s="115" t="str">
        <f t="shared" si="80"/>
        <v/>
      </c>
      <c r="CZ42" s="225" t="str">
        <f t="shared" si="81"/>
        <v/>
      </c>
      <c r="DA42" s="224"/>
      <c r="DB42" s="5" t="str">
        <f t="shared" si="82"/>
        <v/>
      </c>
      <c r="DC42" s="224" t="str">
        <f t="shared" si="83"/>
        <v/>
      </c>
      <c r="DD42" s="225"/>
      <c r="DE42" s="115" t="str">
        <f t="shared" si="84"/>
        <v/>
      </c>
      <c r="DF42" s="225" t="str">
        <f t="shared" si="85"/>
        <v/>
      </c>
      <c r="DG42" s="224"/>
      <c r="DH42" s="5" t="str">
        <f t="shared" si="86"/>
        <v/>
      </c>
      <c r="DI42" s="224" t="str">
        <f t="shared" si="87"/>
        <v/>
      </c>
      <c r="DJ42" s="225"/>
      <c r="DK42" s="115" t="str">
        <f t="shared" si="88"/>
        <v/>
      </c>
      <c r="DL42" s="225" t="str">
        <f t="shared" si="89"/>
        <v/>
      </c>
      <c r="DM42" s="224"/>
      <c r="DN42" s="5" t="str">
        <f t="shared" si="90"/>
        <v/>
      </c>
      <c r="DO42" s="224" t="str">
        <f t="shared" si="91"/>
        <v/>
      </c>
      <c r="DP42" s="225"/>
      <c r="DQ42" s="115" t="str">
        <f t="shared" si="92"/>
        <v/>
      </c>
      <c r="DR42" s="225" t="str">
        <f t="shared" si="93"/>
        <v/>
      </c>
      <c r="DS42" s="224"/>
      <c r="DT42" s="5" t="str">
        <f t="shared" si="94"/>
        <v/>
      </c>
      <c r="DU42" s="224" t="str">
        <f t="shared" si="95"/>
        <v/>
      </c>
      <c r="DV42" s="225"/>
      <c r="DW42" s="115" t="str">
        <f t="shared" si="96"/>
        <v/>
      </c>
      <c r="DX42" s="225" t="str">
        <f t="shared" si="97"/>
        <v/>
      </c>
      <c r="DY42" s="224"/>
      <c r="DZ42" s="5" t="str">
        <f t="shared" si="98"/>
        <v/>
      </c>
      <c r="EA42" s="224" t="str">
        <f t="shared" si="99"/>
        <v/>
      </c>
      <c r="EB42" s="225"/>
      <c r="EC42" s="115" t="str">
        <f t="shared" si="100"/>
        <v/>
      </c>
      <c r="ED42" s="225" t="str">
        <f t="shared" si="101"/>
        <v/>
      </c>
      <c r="EE42" s="224"/>
      <c r="EF42" s="5" t="str">
        <f t="shared" si="102"/>
        <v/>
      </c>
      <c r="EG42" s="224" t="str">
        <f t="shared" si="103"/>
        <v/>
      </c>
      <c r="EH42" s="225"/>
      <c r="EI42" s="115" t="str">
        <f t="shared" si="104"/>
        <v/>
      </c>
      <c r="EJ42" s="225" t="str">
        <f t="shared" si="105"/>
        <v/>
      </c>
      <c r="EK42" s="224"/>
      <c r="EL42" s="5" t="str">
        <f t="shared" si="106"/>
        <v/>
      </c>
      <c r="EM42" s="224" t="str">
        <f t="shared" si="107"/>
        <v/>
      </c>
      <c r="EN42" s="225"/>
      <c r="EO42" s="115" t="str">
        <f t="shared" si="108"/>
        <v/>
      </c>
      <c r="EP42" s="225" t="str">
        <f t="shared" si="109"/>
        <v/>
      </c>
      <c r="EQ42" s="224"/>
      <c r="ER42" s="5" t="str">
        <f t="shared" si="110"/>
        <v/>
      </c>
      <c r="ES42" s="224" t="str">
        <f t="shared" si="111"/>
        <v/>
      </c>
      <c r="ET42" s="225"/>
      <c r="EU42" s="115" t="str">
        <f t="shared" si="112"/>
        <v/>
      </c>
      <c r="EV42" s="225" t="str">
        <f t="shared" si="113"/>
        <v/>
      </c>
      <c r="EW42" s="224"/>
      <c r="EX42" s="5" t="str">
        <f t="shared" si="114"/>
        <v/>
      </c>
      <c r="EY42" s="224" t="str">
        <f t="shared" si="115"/>
        <v/>
      </c>
      <c r="EZ42" s="225"/>
      <c r="FA42" s="115" t="str">
        <f t="shared" si="116"/>
        <v/>
      </c>
      <c r="FB42" s="225" t="str">
        <f t="shared" si="117"/>
        <v/>
      </c>
      <c r="FC42" s="224"/>
      <c r="FD42" s="5" t="str">
        <f t="shared" si="118"/>
        <v/>
      </c>
      <c r="FE42" s="224" t="str">
        <f t="shared" si="119"/>
        <v/>
      </c>
      <c r="FF42" s="225"/>
      <c r="FG42" s="115" t="str">
        <f t="shared" si="120"/>
        <v/>
      </c>
      <c r="FH42" s="225" t="str">
        <f t="shared" si="121"/>
        <v/>
      </c>
      <c r="FI42" s="224"/>
      <c r="FJ42" s="5" t="str">
        <f t="shared" si="122"/>
        <v/>
      </c>
      <c r="FK42" s="224" t="str">
        <f t="shared" si="123"/>
        <v/>
      </c>
      <c r="FL42" s="225"/>
      <c r="FM42" s="115" t="str">
        <f t="shared" si="124"/>
        <v/>
      </c>
      <c r="FN42" s="225" t="str">
        <f t="shared" si="125"/>
        <v/>
      </c>
      <c r="FO42" s="224"/>
      <c r="FP42" s="5" t="str">
        <f t="shared" si="126"/>
        <v/>
      </c>
      <c r="FQ42" s="224" t="str">
        <f t="shared" si="127"/>
        <v/>
      </c>
      <c r="FR42" s="225"/>
      <c r="FS42" s="115" t="str">
        <f t="shared" si="128"/>
        <v/>
      </c>
      <c r="FT42" s="225" t="str">
        <f t="shared" si="129"/>
        <v/>
      </c>
      <c r="FU42" s="253"/>
      <c r="FV42" s="253"/>
      <c r="FW42" s="253"/>
      <c r="FX42" s="253"/>
      <c r="FY42" s="253"/>
    </row>
    <row r="43" spans="1:181" s="3" customFormat="1" x14ac:dyDescent="0.25">
      <c r="A43" s="2" t="str">
        <f t="shared" si="0"/>
        <v/>
      </c>
      <c r="B43" s="2"/>
      <c r="C43" s="82"/>
      <c r="D43" s="110"/>
      <c r="E43" s="101"/>
      <c r="F43" s="2"/>
      <c r="G43" s="76"/>
      <c r="H43" s="114" t="str">
        <f t="shared" si="1"/>
        <v/>
      </c>
      <c r="I43" s="114" t="str">
        <f t="shared" si="2"/>
        <v/>
      </c>
      <c r="J43" s="114" t="str">
        <f t="shared" si="3"/>
        <v/>
      </c>
      <c r="K43" s="114" t="str">
        <f t="shared" si="4"/>
        <v/>
      </c>
      <c r="L43" s="114" t="str">
        <f t="shared" si="5"/>
        <v/>
      </c>
      <c r="M43" s="114" t="str">
        <f t="shared" si="6"/>
        <v/>
      </c>
      <c r="N43" s="114" t="str">
        <f t="shared" si="7"/>
        <v/>
      </c>
      <c r="O43" s="114" t="str">
        <f t="shared" si="8"/>
        <v/>
      </c>
      <c r="P43" s="93" t="str">
        <f t="shared" si="9"/>
        <v/>
      </c>
      <c r="Q43" s="93" t="str">
        <f t="shared" si="10"/>
        <v/>
      </c>
      <c r="R43" s="93" t="str">
        <f t="shared" si="11"/>
        <v/>
      </c>
      <c r="S43" s="93" t="str">
        <f t="shared" si="12"/>
        <v/>
      </c>
      <c r="T43" s="93" t="str">
        <f t="shared" si="13"/>
        <v/>
      </c>
      <c r="U43" s="93" t="str">
        <f t="shared" si="14"/>
        <v/>
      </c>
      <c r="V43" s="93" t="str">
        <f t="shared" si="15"/>
        <v/>
      </c>
      <c r="W43" s="93" t="str">
        <f t="shared" si="16"/>
        <v/>
      </c>
      <c r="X43" s="93" t="str">
        <f t="shared" si="17"/>
        <v/>
      </c>
      <c r="Y43" s="93" t="str">
        <f t="shared" si="18"/>
        <v/>
      </c>
      <c r="Z43" s="93" t="str">
        <f t="shared" si="19"/>
        <v/>
      </c>
      <c r="AA43" s="93" t="str">
        <f t="shared" si="20"/>
        <v/>
      </c>
      <c r="AB43" s="93" t="str">
        <f t="shared" si="21"/>
        <v/>
      </c>
      <c r="AC43" s="93" t="str">
        <f t="shared" si="22"/>
        <v/>
      </c>
      <c r="AD43" s="93" t="str">
        <f t="shared" si="23"/>
        <v/>
      </c>
      <c r="AE43" s="93" t="str">
        <f t="shared" si="24"/>
        <v/>
      </c>
      <c r="AF43" s="93" t="str">
        <f t="shared" si="25"/>
        <v/>
      </c>
      <c r="AG43" s="93" t="str">
        <f t="shared" si="28"/>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224"/>
      <c r="BF43" s="74" t="str">
        <f t="shared" si="130"/>
        <v/>
      </c>
      <c r="BG43" s="36" t="str">
        <f t="shared" si="131"/>
        <v/>
      </c>
      <c r="BH43" s="225"/>
      <c r="BI43" s="75" t="str">
        <f t="shared" si="52"/>
        <v/>
      </c>
      <c r="BJ43" s="37" t="str">
        <f t="shared" si="53"/>
        <v/>
      </c>
      <c r="BK43" s="224"/>
      <c r="BL43" s="74" t="str">
        <f t="shared" si="54"/>
        <v/>
      </c>
      <c r="BM43" s="36" t="str">
        <f t="shared" si="55"/>
        <v/>
      </c>
      <c r="BN43" s="225"/>
      <c r="BO43" s="75" t="str">
        <f t="shared" si="56"/>
        <v/>
      </c>
      <c r="BP43" s="37" t="str">
        <f t="shared" si="57"/>
        <v/>
      </c>
      <c r="BQ43" s="224"/>
      <c r="BR43" s="74" t="str">
        <f t="shared" si="58"/>
        <v/>
      </c>
      <c r="BS43" s="36" t="str">
        <f t="shared" si="59"/>
        <v/>
      </c>
      <c r="BT43" s="225"/>
      <c r="BU43" s="75" t="str">
        <f t="shared" si="60"/>
        <v/>
      </c>
      <c r="BV43" s="37" t="str">
        <f t="shared" si="61"/>
        <v/>
      </c>
      <c r="BW43" s="224"/>
      <c r="BX43" s="74" t="str">
        <f t="shared" si="62"/>
        <v/>
      </c>
      <c r="BY43" s="36" t="str">
        <f t="shared" si="63"/>
        <v/>
      </c>
      <c r="BZ43" s="225"/>
      <c r="CA43" s="75" t="str">
        <f t="shared" si="64"/>
        <v/>
      </c>
      <c r="CB43" s="37" t="str">
        <f t="shared" si="65"/>
        <v/>
      </c>
      <c r="CC43" s="224"/>
      <c r="CD43" s="74" t="str">
        <f t="shared" si="66"/>
        <v/>
      </c>
      <c r="CE43" s="36" t="str">
        <f t="shared" si="67"/>
        <v/>
      </c>
      <c r="CF43" s="225"/>
      <c r="CG43" s="115" t="str">
        <f t="shared" si="68"/>
        <v/>
      </c>
      <c r="CH43" s="225" t="str">
        <f t="shared" si="69"/>
        <v/>
      </c>
      <c r="CI43" s="224"/>
      <c r="CJ43" s="5" t="str">
        <f t="shared" si="70"/>
        <v/>
      </c>
      <c r="CK43" s="224" t="str">
        <f t="shared" si="71"/>
        <v/>
      </c>
      <c r="CL43" s="225"/>
      <c r="CM43" s="115" t="str">
        <f t="shared" si="72"/>
        <v/>
      </c>
      <c r="CN43" s="225" t="str">
        <f t="shared" si="73"/>
        <v/>
      </c>
      <c r="CO43" s="224"/>
      <c r="CP43" s="5" t="str">
        <f t="shared" si="74"/>
        <v/>
      </c>
      <c r="CQ43" s="224" t="str">
        <f t="shared" si="75"/>
        <v/>
      </c>
      <c r="CR43" s="225"/>
      <c r="CS43" s="115" t="str">
        <f t="shared" si="76"/>
        <v/>
      </c>
      <c r="CT43" s="225" t="str">
        <f t="shared" si="77"/>
        <v/>
      </c>
      <c r="CU43" s="224"/>
      <c r="CV43" s="5" t="str">
        <f t="shared" si="78"/>
        <v/>
      </c>
      <c r="CW43" s="224" t="str">
        <f t="shared" si="79"/>
        <v/>
      </c>
      <c r="CX43" s="225"/>
      <c r="CY43" s="115" t="str">
        <f t="shared" si="80"/>
        <v/>
      </c>
      <c r="CZ43" s="225" t="str">
        <f t="shared" si="81"/>
        <v/>
      </c>
      <c r="DA43" s="224"/>
      <c r="DB43" s="5" t="str">
        <f t="shared" si="82"/>
        <v/>
      </c>
      <c r="DC43" s="224" t="str">
        <f t="shared" si="83"/>
        <v/>
      </c>
      <c r="DD43" s="225"/>
      <c r="DE43" s="115" t="str">
        <f t="shared" si="84"/>
        <v/>
      </c>
      <c r="DF43" s="225" t="str">
        <f t="shared" si="85"/>
        <v/>
      </c>
      <c r="DG43" s="224"/>
      <c r="DH43" s="5" t="str">
        <f t="shared" si="86"/>
        <v/>
      </c>
      <c r="DI43" s="224" t="str">
        <f t="shared" si="87"/>
        <v/>
      </c>
      <c r="DJ43" s="225"/>
      <c r="DK43" s="115" t="str">
        <f t="shared" si="88"/>
        <v/>
      </c>
      <c r="DL43" s="225" t="str">
        <f t="shared" si="89"/>
        <v/>
      </c>
      <c r="DM43" s="224"/>
      <c r="DN43" s="5" t="str">
        <f t="shared" si="90"/>
        <v/>
      </c>
      <c r="DO43" s="224" t="str">
        <f t="shared" si="91"/>
        <v/>
      </c>
      <c r="DP43" s="225"/>
      <c r="DQ43" s="115" t="str">
        <f t="shared" si="92"/>
        <v/>
      </c>
      <c r="DR43" s="225" t="str">
        <f t="shared" si="93"/>
        <v/>
      </c>
      <c r="DS43" s="224"/>
      <c r="DT43" s="5" t="str">
        <f t="shared" si="94"/>
        <v/>
      </c>
      <c r="DU43" s="224" t="str">
        <f t="shared" si="95"/>
        <v/>
      </c>
      <c r="DV43" s="225"/>
      <c r="DW43" s="115" t="str">
        <f t="shared" si="96"/>
        <v/>
      </c>
      <c r="DX43" s="225" t="str">
        <f t="shared" si="97"/>
        <v/>
      </c>
      <c r="DY43" s="224"/>
      <c r="DZ43" s="5" t="str">
        <f t="shared" si="98"/>
        <v/>
      </c>
      <c r="EA43" s="224" t="str">
        <f t="shared" si="99"/>
        <v/>
      </c>
      <c r="EB43" s="225"/>
      <c r="EC43" s="115" t="str">
        <f t="shared" si="100"/>
        <v/>
      </c>
      <c r="ED43" s="225" t="str">
        <f t="shared" si="101"/>
        <v/>
      </c>
      <c r="EE43" s="224"/>
      <c r="EF43" s="5" t="str">
        <f t="shared" si="102"/>
        <v/>
      </c>
      <c r="EG43" s="224" t="str">
        <f t="shared" si="103"/>
        <v/>
      </c>
      <c r="EH43" s="225"/>
      <c r="EI43" s="115" t="str">
        <f t="shared" si="104"/>
        <v/>
      </c>
      <c r="EJ43" s="225" t="str">
        <f t="shared" si="105"/>
        <v/>
      </c>
      <c r="EK43" s="224"/>
      <c r="EL43" s="5" t="str">
        <f t="shared" si="106"/>
        <v/>
      </c>
      <c r="EM43" s="224" t="str">
        <f t="shared" si="107"/>
        <v/>
      </c>
      <c r="EN43" s="225"/>
      <c r="EO43" s="115" t="str">
        <f t="shared" si="108"/>
        <v/>
      </c>
      <c r="EP43" s="225" t="str">
        <f t="shared" si="109"/>
        <v/>
      </c>
      <c r="EQ43" s="224"/>
      <c r="ER43" s="5" t="str">
        <f t="shared" si="110"/>
        <v/>
      </c>
      <c r="ES43" s="224" t="str">
        <f t="shared" si="111"/>
        <v/>
      </c>
      <c r="ET43" s="225"/>
      <c r="EU43" s="115" t="str">
        <f t="shared" si="112"/>
        <v/>
      </c>
      <c r="EV43" s="225" t="str">
        <f t="shared" si="113"/>
        <v/>
      </c>
      <c r="EW43" s="224"/>
      <c r="EX43" s="5" t="str">
        <f t="shared" si="114"/>
        <v/>
      </c>
      <c r="EY43" s="224" t="str">
        <f t="shared" si="115"/>
        <v/>
      </c>
      <c r="EZ43" s="225"/>
      <c r="FA43" s="115" t="str">
        <f t="shared" si="116"/>
        <v/>
      </c>
      <c r="FB43" s="225" t="str">
        <f t="shared" si="117"/>
        <v/>
      </c>
      <c r="FC43" s="224"/>
      <c r="FD43" s="5" t="str">
        <f t="shared" si="118"/>
        <v/>
      </c>
      <c r="FE43" s="224" t="str">
        <f t="shared" si="119"/>
        <v/>
      </c>
      <c r="FF43" s="225"/>
      <c r="FG43" s="115" t="str">
        <f t="shared" si="120"/>
        <v/>
      </c>
      <c r="FH43" s="225" t="str">
        <f t="shared" si="121"/>
        <v/>
      </c>
      <c r="FI43" s="224"/>
      <c r="FJ43" s="5" t="str">
        <f t="shared" si="122"/>
        <v/>
      </c>
      <c r="FK43" s="224" t="str">
        <f t="shared" si="123"/>
        <v/>
      </c>
      <c r="FL43" s="225"/>
      <c r="FM43" s="115" t="str">
        <f t="shared" si="124"/>
        <v/>
      </c>
      <c r="FN43" s="225" t="str">
        <f t="shared" si="125"/>
        <v/>
      </c>
      <c r="FO43" s="224"/>
      <c r="FP43" s="5" t="str">
        <f t="shared" si="126"/>
        <v/>
      </c>
      <c r="FQ43" s="224" t="str">
        <f t="shared" si="127"/>
        <v/>
      </c>
      <c r="FR43" s="225"/>
      <c r="FS43" s="115" t="str">
        <f t="shared" si="128"/>
        <v/>
      </c>
      <c r="FT43" s="225" t="str">
        <f t="shared" si="129"/>
        <v/>
      </c>
      <c r="FU43" s="253"/>
      <c r="FV43" s="253"/>
      <c r="FW43" s="253"/>
      <c r="FX43" s="253"/>
      <c r="FY43" s="253"/>
    </row>
    <row r="44" spans="1:181" s="3" customFormat="1" x14ac:dyDescent="0.25">
      <c r="A44" s="2" t="str">
        <f t="shared" si="0"/>
        <v/>
      </c>
      <c r="B44" s="2"/>
      <c r="C44" s="82"/>
      <c r="D44" s="110"/>
      <c r="E44" s="101"/>
      <c r="F44" s="2"/>
      <c r="G44" s="76"/>
      <c r="H44" s="114" t="str">
        <f t="shared" si="1"/>
        <v/>
      </c>
      <c r="I44" s="114" t="str">
        <f t="shared" si="2"/>
        <v/>
      </c>
      <c r="J44" s="114" t="str">
        <f t="shared" si="3"/>
        <v/>
      </c>
      <c r="K44" s="114" t="str">
        <f t="shared" si="4"/>
        <v/>
      </c>
      <c r="L44" s="114" t="str">
        <f t="shared" si="5"/>
        <v/>
      </c>
      <c r="M44" s="114" t="str">
        <f t="shared" si="6"/>
        <v/>
      </c>
      <c r="N44" s="114" t="str">
        <f t="shared" si="7"/>
        <v/>
      </c>
      <c r="O44" s="114" t="str">
        <f t="shared" si="8"/>
        <v/>
      </c>
      <c r="P44" s="93" t="str">
        <f t="shared" si="9"/>
        <v/>
      </c>
      <c r="Q44" s="93" t="str">
        <f t="shared" si="10"/>
        <v/>
      </c>
      <c r="R44" s="93" t="str">
        <f t="shared" si="11"/>
        <v/>
      </c>
      <c r="S44" s="93" t="str">
        <f t="shared" si="12"/>
        <v/>
      </c>
      <c r="T44" s="93" t="str">
        <f t="shared" si="13"/>
        <v/>
      </c>
      <c r="U44" s="93" t="str">
        <f t="shared" si="14"/>
        <v/>
      </c>
      <c r="V44" s="93" t="str">
        <f t="shared" si="15"/>
        <v/>
      </c>
      <c r="W44" s="93" t="str">
        <f t="shared" si="16"/>
        <v/>
      </c>
      <c r="X44" s="93" t="str">
        <f t="shared" si="17"/>
        <v/>
      </c>
      <c r="Y44" s="93" t="str">
        <f t="shared" si="18"/>
        <v/>
      </c>
      <c r="Z44" s="93" t="str">
        <f t="shared" si="19"/>
        <v/>
      </c>
      <c r="AA44" s="93" t="str">
        <f t="shared" si="20"/>
        <v/>
      </c>
      <c r="AB44" s="93" t="str">
        <f t="shared" si="21"/>
        <v/>
      </c>
      <c r="AC44" s="93" t="str">
        <f t="shared" si="22"/>
        <v/>
      </c>
      <c r="AD44" s="93" t="str">
        <f t="shared" si="23"/>
        <v/>
      </c>
      <c r="AE44" s="93" t="str">
        <f t="shared" si="24"/>
        <v/>
      </c>
      <c r="AF44" s="93" t="str">
        <f t="shared" si="25"/>
        <v/>
      </c>
      <c r="AG44" s="93" t="str">
        <f t="shared" si="28"/>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224"/>
      <c r="BF44" s="74" t="str">
        <f t="shared" si="130"/>
        <v/>
      </c>
      <c r="BG44" s="36" t="str">
        <f t="shared" si="131"/>
        <v/>
      </c>
      <c r="BH44" s="225"/>
      <c r="BI44" s="75" t="str">
        <f t="shared" si="52"/>
        <v/>
      </c>
      <c r="BJ44" s="37" t="str">
        <f t="shared" si="53"/>
        <v/>
      </c>
      <c r="BK44" s="224"/>
      <c r="BL44" s="74" t="str">
        <f t="shared" si="54"/>
        <v/>
      </c>
      <c r="BM44" s="36" t="str">
        <f t="shared" si="55"/>
        <v/>
      </c>
      <c r="BN44" s="225"/>
      <c r="BO44" s="75" t="str">
        <f t="shared" si="56"/>
        <v/>
      </c>
      <c r="BP44" s="37" t="str">
        <f t="shared" si="57"/>
        <v/>
      </c>
      <c r="BQ44" s="224"/>
      <c r="BR44" s="74" t="str">
        <f t="shared" si="58"/>
        <v/>
      </c>
      <c r="BS44" s="36" t="str">
        <f t="shared" si="59"/>
        <v/>
      </c>
      <c r="BT44" s="225"/>
      <c r="BU44" s="75" t="str">
        <f t="shared" si="60"/>
        <v/>
      </c>
      <c r="BV44" s="37" t="str">
        <f t="shared" si="61"/>
        <v/>
      </c>
      <c r="BW44" s="224"/>
      <c r="BX44" s="74" t="str">
        <f t="shared" si="62"/>
        <v/>
      </c>
      <c r="BY44" s="36" t="str">
        <f t="shared" si="63"/>
        <v/>
      </c>
      <c r="BZ44" s="225"/>
      <c r="CA44" s="75" t="str">
        <f t="shared" si="64"/>
        <v/>
      </c>
      <c r="CB44" s="37" t="str">
        <f t="shared" si="65"/>
        <v/>
      </c>
      <c r="CC44" s="224"/>
      <c r="CD44" s="74" t="str">
        <f t="shared" si="66"/>
        <v/>
      </c>
      <c r="CE44" s="36" t="str">
        <f t="shared" si="67"/>
        <v/>
      </c>
      <c r="CF44" s="225"/>
      <c r="CG44" s="115" t="str">
        <f t="shared" si="68"/>
        <v/>
      </c>
      <c r="CH44" s="225" t="str">
        <f t="shared" si="69"/>
        <v/>
      </c>
      <c r="CI44" s="224"/>
      <c r="CJ44" s="5" t="str">
        <f t="shared" si="70"/>
        <v/>
      </c>
      <c r="CK44" s="224" t="str">
        <f t="shared" si="71"/>
        <v/>
      </c>
      <c r="CL44" s="225"/>
      <c r="CM44" s="115" t="str">
        <f t="shared" si="72"/>
        <v/>
      </c>
      <c r="CN44" s="225" t="str">
        <f t="shared" si="73"/>
        <v/>
      </c>
      <c r="CO44" s="224"/>
      <c r="CP44" s="5" t="str">
        <f t="shared" si="74"/>
        <v/>
      </c>
      <c r="CQ44" s="224" t="str">
        <f t="shared" si="75"/>
        <v/>
      </c>
      <c r="CR44" s="225"/>
      <c r="CS44" s="115" t="str">
        <f t="shared" si="76"/>
        <v/>
      </c>
      <c r="CT44" s="225" t="str">
        <f t="shared" si="77"/>
        <v/>
      </c>
      <c r="CU44" s="224"/>
      <c r="CV44" s="5" t="str">
        <f t="shared" si="78"/>
        <v/>
      </c>
      <c r="CW44" s="224" t="str">
        <f t="shared" si="79"/>
        <v/>
      </c>
      <c r="CX44" s="225"/>
      <c r="CY44" s="115" t="str">
        <f t="shared" si="80"/>
        <v/>
      </c>
      <c r="CZ44" s="225" t="str">
        <f t="shared" si="81"/>
        <v/>
      </c>
      <c r="DA44" s="224"/>
      <c r="DB44" s="5" t="str">
        <f t="shared" si="82"/>
        <v/>
      </c>
      <c r="DC44" s="224" t="str">
        <f t="shared" si="83"/>
        <v/>
      </c>
      <c r="DD44" s="225"/>
      <c r="DE44" s="115" t="str">
        <f t="shared" si="84"/>
        <v/>
      </c>
      <c r="DF44" s="225" t="str">
        <f t="shared" si="85"/>
        <v/>
      </c>
      <c r="DG44" s="224"/>
      <c r="DH44" s="5" t="str">
        <f t="shared" si="86"/>
        <v/>
      </c>
      <c r="DI44" s="224" t="str">
        <f t="shared" si="87"/>
        <v/>
      </c>
      <c r="DJ44" s="225"/>
      <c r="DK44" s="115" t="str">
        <f t="shared" si="88"/>
        <v/>
      </c>
      <c r="DL44" s="225" t="str">
        <f t="shared" si="89"/>
        <v/>
      </c>
      <c r="DM44" s="224"/>
      <c r="DN44" s="5" t="str">
        <f t="shared" si="90"/>
        <v/>
      </c>
      <c r="DO44" s="224" t="str">
        <f t="shared" si="91"/>
        <v/>
      </c>
      <c r="DP44" s="225"/>
      <c r="DQ44" s="115" t="str">
        <f t="shared" si="92"/>
        <v/>
      </c>
      <c r="DR44" s="225" t="str">
        <f t="shared" si="93"/>
        <v/>
      </c>
      <c r="DS44" s="224"/>
      <c r="DT44" s="5" t="str">
        <f t="shared" si="94"/>
        <v/>
      </c>
      <c r="DU44" s="224" t="str">
        <f t="shared" si="95"/>
        <v/>
      </c>
      <c r="DV44" s="225"/>
      <c r="DW44" s="115" t="str">
        <f t="shared" si="96"/>
        <v/>
      </c>
      <c r="DX44" s="225" t="str">
        <f t="shared" si="97"/>
        <v/>
      </c>
      <c r="DY44" s="224"/>
      <c r="DZ44" s="5" t="str">
        <f t="shared" si="98"/>
        <v/>
      </c>
      <c r="EA44" s="224" t="str">
        <f t="shared" si="99"/>
        <v/>
      </c>
      <c r="EB44" s="225"/>
      <c r="EC44" s="115" t="str">
        <f t="shared" si="100"/>
        <v/>
      </c>
      <c r="ED44" s="225" t="str">
        <f t="shared" si="101"/>
        <v/>
      </c>
      <c r="EE44" s="224"/>
      <c r="EF44" s="5" t="str">
        <f t="shared" si="102"/>
        <v/>
      </c>
      <c r="EG44" s="224" t="str">
        <f t="shared" si="103"/>
        <v/>
      </c>
      <c r="EH44" s="225"/>
      <c r="EI44" s="115" t="str">
        <f t="shared" si="104"/>
        <v/>
      </c>
      <c r="EJ44" s="225" t="str">
        <f t="shared" si="105"/>
        <v/>
      </c>
      <c r="EK44" s="224"/>
      <c r="EL44" s="5" t="str">
        <f t="shared" si="106"/>
        <v/>
      </c>
      <c r="EM44" s="224" t="str">
        <f t="shared" si="107"/>
        <v/>
      </c>
      <c r="EN44" s="225"/>
      <c r="EO44" s="115" t="str">
        <f t="shared" si="108"/>
        <v/>
      </c>
      <c r="EP44" s="225" t="str">
        <f t="shared" si="109"/>
        <v/>
      </c>
      <c r="EQ44" s="224"/>
      <c r="ER44" s="5" t="str">
        <f t="shared" si="110"/>
        <v/>
      </c>
      <c r="ES44" s="224" t="str">
        <f t="shared" si="111"/>
        <v/>
      </c>
      <c r="ET44" s="225"/>
      <c r="EU44" s="115" t="str">
        <f t="shared" si="112"/>
        <v/>
      </c>
      <c r="EV44" s="225" t="str">
        <f t="shared" si="113"/>
        <v/>
      </c>
      <c r="EW44" s="224"/>
      <c r="EX44" s="5" t="str">
        <f t="shared" si="114"/>
        <v/>
      </c>
      <c r="EY44" s="224" t="str">
        <f t="shared" si="115"/>
        <v/>
      </c>
      <c r="EZ44" s="225"/>
      <c r="FA44" s="115" t="str">
        <f t="shared" si="116"/>
        <v/>
      </c>
      <c r="FB44" s="225" t="str">
        <f t="shared" si="117"/>
        <v/>
      </c>
      <c r="FC44" s="224"/>
      <c r="FD44" s="5" t="str">
        <f t="shared" si="118"/>
        <v/>
      </c>
      <c r="FE44" s="224" t="str">
        <f t="shared" si="119"/>
        <v/>
      </c>
      <c r="FF44" s="225"/>
      <c r="FG44" s="115" t="str">
        <f t="shared" si="120"/>
        <v/>
      </c>
      <c r="FH44" s="225" t="str">
        <f t="shared" si="121"/>
        <v/>
      </c>
      <c r="FI44" s="224"/>
      <c r="FJ44" s="5" t="str">
        <f t="shared" si="122"/>
        <v/>
      </c>
      <c r="FK44" s="224" t="str">
        <f t="shared" si="123"/>
        <v/>
      </c>
      <c r="FL44" s="225"/>
      <c r="FM44" s="115" t="str">
        <f t="shared" si="124"/>
        <v/>
      </c>
      <c r="FN44" s="225" t="str">
        <f t="shared" si="125"/>
        <v/>
      </c>
      <c r="FO44" s="224"/>
      <c r="FP44" s="5" t="str">
        <f t="shared" si="126"/>
        <v/>
      </c>
      <c r="FQ44" s="224" t="str">
        <f t="shared" si="127"/>
        <v/>
      </c>
      <c r="FR44" s="225"/>
      <c r="FS44" s="115" t="str">
        <f t="shared" si="128"/>
        <v/>
      </c>
      <c r="FT44" s="225" t="str">
        <f t="shared" si="129"/>
        <v/>
      </c>
      <c r="FU44" s="253"/>
      <c r="FV44" s="253"/>
      <c r="FW44" s="253"/>
      <c r="FX44" s="253"/>
      <c r="FY44" s="253"/>
    </row>
    <row r="45" spans="1:181" s="3" customFormat="1" x14ac:dyDescent="0.25">
      <c r="A45" s="2" t="str">
        <f t="shared" si="0"/>
        <v/>
      </c>
      <c r="B45" s="2"/>
      <c r="C45" s="82"/>
      <c r="D45" s="110"/>
      <c r="E45" s="101"/>
      <c r="F45" s="2"/>
      <c r="G45" s="76"/>
      <c r="H45" s="114" t="str">
        <f t="shared" si="1"/>
        <v/>
      </c>
      <c r="I45" s="114" t="str">
        <f t="shared" si="2"/>
        <v/>
      </c>
      <c r="J45" s="114" t="str">
        <f t="shared" si="3"/>
        <v/>
      </c>
      <c r="K45" s="114" t="str">
        <f t="shared" si="4"/>
        <v/>
      </c>
      <c r="L45" s="114" t="str">
        <f t="shared" si="5"/>
        <v/>
      </c>
      <c r="M45" s="114" t="str">
        <f t="shared" si="6"/>
        <v/>
      </c>
      <c r="N45" s="114" t="str">
        <f t="shared" si="7"/>
        <v/>
      </c>
      <c r="O45" s="114" t="str">
        <f t="shared" si="8"/>
        <v/>
      </c>
      <c r="P45" s="93" t="str">
        <f t="shared" si="9"/>
        <v/>
      </c>
      <c r="Q45" s="93" t="str">
        <f t="shared" si="10"/>
        <v/>
      </c>
      <c r="R45" s="93" t="str">
        <f t="shared" si="11"/>
        <v/>
      </c>
      <c r="S45" s="93" t="str">
        <f t="shared" si="12"/>
        <v/>
      </c>
      <c r="T45" s="93" t="str">
        <f t="shared" si="13"/>
        <v/>
      </c>
      <c r="U45" s="93" t="str">
        <f t="shared" si="14"/>
        <v/>
      </c>
      <c r="V45" s="93" t="str">
        <f t="shared" si="15"/>
        <v/>
      </c>
      <c r="W45" s="93" t="str">
        <f t="shared" si="16"/>
        <v/>
      </c>
      <c r="X45" s="93" t="str">
        <f t="shared" si="17"/>
        <v/>
      </c>
      <c r="Y45" s="93" t="str">
        <f t="shared" si="18"/>
        <v/>
      </c>
      <c r="Z45" s="93" t="str">
        <f t="shared" si="19"/>
        <v/>
      </c>
      <c r="AA45" s="93" t="str">
        <f t="shared" si="20"/>
        <v/>
      </c>
      <c r="AB45" s="93" t="str">
        <f t="shared" si="21"/>
        <v/>
      </c>
      <c r="AC45" s="93" t="str">
        <f t="shared" si="22"/>
        <v/>
      </c>
      <c r="AD45" s="93" t="str">
        <f t="shared" si="23"/>
        <v/>
      </c>
      <c r="AE45" s="93" t="str">
        <f t="shared" si="24"/>
        <v/>
      </c>
      <c r="AF45" s="93" t="str">
        <f t="shared" si="25"/>
        <v/>
      </c>
      <c r="AG45" s="93" t="str">
        <f t="shared" si="28"/>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224"/>
      <c r="BF45" s="74" t="str">
        <f t="shared" si="130"/>
        <v/>
      </c>
      <c r="BG45" s="36" t="str">
        <f t="shared" si="131"/>
        <v/>
      </c>
      <c r="BH45" s="225"/>
      <c r="BI45" s="75" t="str">
        <f t="shared" si="52"/>
        <v/>
      </c>
      <c r="BJ45" s="37" t="str">
        <f t="shared" si="53"/>
        <v/>
      </c>
      <c r="BK45" s="224"/>
      <c r="BL45" s="74" t="str">
        <f t="shared" si="54"/>
        <v/>
      </c>
      <c r="BM45" s="36" t="str">
        <f t="shared" si="55"/>
        <v/>
      </c>
      <c r="BN45" s="225"/>
      <c r="BO45" s="75" t="str">
        <f t="shared" si="56"/>
        <v/>
      </c>
      <c r="BP45" s="37" t="str">
        <f t="shared" si="57"/>
        <v/>
      </c>
      <c r="BQ45" s="224"/>
      <c r="BR45" s="74" t="str">
        <f t="shared" si="58"/>
        <v/>
      </c>
      <c r="BS45" s="36" t="str">
        <f t="shared" si="59"/>
        <v/>
      </c>
      <c r="BT45" s="225"/>
      <c r="BU45" s="75" t="str">
        <f t="shared" si="60"/>
        <v/>
      </c>
      <c r="BV45" s="37" t="str">
        <f t="shared" si="61"/>
        <v/>
      </c>
      <c r="BW45" s="224"/>
      <c r="BX45" s="74" t="str">
        <f t="shared" si="62"/>
        <v/>
      </c>
      <c r="BY45" s="36" t="str">
        <f t="shared" si="63"/>
        <v/>
      </c>
      <c r="BZ45" s="225"/>
      <c r="CA45" s="75" t="str">
        <f t="shared" si="64"/>
        <v/>
      </c>
      <c r="CB45" s="37" t="str">
        <f t="shared" si="65"/>
        <v/>
      </c>
      <c r="CC45" s="224"/>
      <c r="CD45" s="74" t="str">
        <f t="shared" si="66"/>
        <v/>
      </c>
      <c r="CE45" s="36" t="str">
        <f t="shared" si="67"/>
        <v/>
      </c>
      <c r="CF45" s="225"/>
      <c r="CG45" s="115" t="str">
        <f t="shared" si="68"/>
        <v/>
      </c>
      <c r="CH45" s="225" t="str">
        <f t="shared" si="69"/>
        <v/>
      </c>
      <c r="CI45" s="224"/>
      <c r="CJ45" s="5" t="str">
        <f t="shared" si="70"/>
        <v/>
      </c>
      <c r="CK45" s="224" t="str">
        <f t="shared" si="71"/>
        <v/>
      </c>
      <c r="CL45" s="225"/>
      <c r="CM45" s="115" t="str">
        <f t="shared" si="72"/>
        <v/>
      </c>
      <c r="CN45" s="225" t="str">
        <f t="shared" si="73"/>
        <v/>
      </c>
      <c r="CO45" s="224"/>
      <c r="CP45" s="5" t="str">
        <f t="shared" si="74"/>
        <v/>
      </c>
      <c r="CQ45" s="224" t="str">
        <f t="shared" si="75"/>
        <v/>
      </c>
      <c r="CR45" s="225"/>
      <c r="CS45" s="115" t="str">
        <f t="shared" si="76"/>
        <v/>
      </c>
      <c r="CT45" s="225" t="str">
        <f t="shared" si="77"/>
        <v/>
      </c>
      <c r="CU45" s="224"/>
      <c r="CV45" s="5" t="str">
        <f t="shared" si="78"/>
        <v/>
      </c>
      <c r="CW45" s="224" t="str">
        <f t="shared" si="79"/>
        <v/>
      </c>
      <c r="CX45" s="225"/>
      <c r="CY45" s="115" t="str">
        <f t="shared" si="80"/>
        <v/>
      </c>
      <c r="CZ45" s="225" t="str">
        <f t="shared" si="81"/>
        <v/>
      </c>
      <c r="DA45" s="224"/>
      <c r="DB45" s="5" t="str">
        <f t="shared" si="82"/>
        <v/>
      </c>
      <c r="DC45" s="224" t="str">
        <f t="shared" si="83"/>
        <v/>
      </c>
      <c r="DD45" s="225"/>
      <c r="DE45" s="115" t="str">
        <f t="shared" si="84"/>
        <v/>
      </c>
      <c r="DF45" s="225" t="str">
        <f t="shared" si="85"/>
        <v/>
      </c>
      <c r="DG45" s="224"/>
      <c r="DH45" s="5" t="str">
        <f t="shared" si="86"/>
        <v/>
      </c>
      <c r="DI45" s="224" t="str">
        <f t="shared" si="87"/>
        <v/>
      </c>
      <c r="DJ45" s="225"/>
      <c r="DK45" s="115" t="str">
        <f t="shared" si="88"/>
        <v/>
      </c>
      <c r="DL45" s="225" t="str">
        <f t="shared" si="89"/>
        <v/>
      </c>
      <c r="DM45" s="224"/>
      <c r="DN45" s="5" t="str">
        <f t="shared" si="90"/>
        <v/>
      </c>
      <c r="DO45" s="224" t="str">
        <f t="shared" si="91"/>
        <v/>
      </c>
      <c r="DP45" s="225"/>
      <c r="DQ45" s="115" t="str">
        <f t="shared" si="92"/>
        <v/>
      </c>
      <c r="DR45" s="225" t="str">
        <f t="shared" si="93"/>
        <v/>
      </c>
      <c r="DS45" s="224"/>
      <c r="DT45" s="5" t="str">
        <f t="shared" si="94"/>
        <v/>
      </c>
      <c r="DU45" s="224" t="str">
        <f t="shared" si="95"/>
        <v/>
      </c>
      <c r="DV45" s="225"/>
      <c r="DW45" s="115" t="str">
        <f t="shared" si="96"/>
        <v/>
      </c>
      <c r="DX45" s="225" t="str">
        <f t="shared" si="97"/>
        <v/>
      </c>
      <c r="DY45" s="224"/>
      <c r="DZ45" s="5" t="str">
        <f t="shared" si="98"/>
        <v/>
      </c>
      <c r="EA45" s="224" t="str">
        <f t="shared" si="99"/>
        <v/>
      </c>
      <c r="EB45" s="225"/>
      <c r="EC45" s="115" t="str">
        <f t="shared" si="100"/>
        <v/>
      </c>
      <c r="ED45" s="225" t="str">
        <f t="shared" si="101"/>
        <v/>
      </c>
      <c r="EE45" s="224"/>
      <c r="EF45" s="5" t="str">
        <f t="shared" si="102"/>
        <v/>
      </c>
      <c r="EG45" s="224" t="str">
        <f t="shared" si="103"/>
        <v/>
      </c>
      <c r="EH45" s="225"/>
      <c r="EI45" s="115" t="str">
        <f t="shared" si="104"/>
        <v/>
      </c>
      <c r="EJ45" s="225" t="str">
        <f t="shared" si="105"/>
        <v/>
      </c>
      <c r="EK45" s="224"/>
      <c r="EL45" s="5" t="str">
        <f t="shared" si="106"/>
        <v/>
      </c>
      <c r="EM45" s="224" t="str">
        <f t="shared" si="107"/>
        <v/>
      </c>
      <c r="EN45" s="225"/>
      <c r="EO45" s="115" t="str">
        <f t="shared" si="108"/>
        <v/>
      </c>
      <c r="EP45" s="225" t="str">
        <f t="shared" si="109"/>
        <v/>
      </c>
      <c r="EQ45" s="224"/>
      <c r="ER45" s="5" t="str">
        <f t="shared" si="110"/>
        <v/>
      </c>
      <c r="ES45" s="224" t="str">
        <f t="shared" si="111"/>
        <v/>
      </c>
      <c r="ET45" s="225"/>
      <c r="EU45" s="115" t="str">
        <f t="shared" si="112"/>
        <v/>
      </c>
      <c r="EV45" s="225" t="str">
        <f t="shared" si="113"/>
        <v/>
      </c>
      <c r="EW45" s="224"/>
      <c r="EX45" s="5" t="str">
        <f t="shared" si="114"/>
        <v/>
      </c>
      <c r="EY45" s="224" t="str">
        <f t="shared" si="115"/>
        <v/>
      </c>
      <c r="EZ45" s="225"/>
      <c r="FA45" s="115" t="str">
        <f t="shared" si="116"/>
        <v/>
      </c>
      <c r="FB45" s="225" t="str">
        <f t="shared" si="117"/>
        <v/>
      </c>
      <c r="FC45" s="224"/>
      <c r="FD45" s="5" t="str">
        <f t="shared" si="118"/>
        <v/>
      </c>
      <c r="FE45" s="224" t="str">
        <f t="shared" si="119"/>
        <v/>
      </c>
      <c r="FF45" s="225"/>
      <c r="FG45" s="115" t="str">
        <f t="shared" si="120"/>
        <v/>
      </c>
      <c r="FH45" s="225" t="str">
        <f t="shared" si="121"/>
        <v/>
      </c>
      <c r="FI45" s="224"/>
      <c r="FJ45" s="5" t="str">
        <f t="shared" si="122"/>
        <v/>
      </c>
      <c r="FK45" s="224" t="str">
        <f t="shared" si="123"/>
        <v/>
      </c>
      <c r="FL45" s="225"/>
      <c r="FM45" s="115" t="str">
        <f t="shared" si="124"/>
        <v/>
      </c>
      <c r="FN45" s="225" t="str">
        <f t="shared" si="125"/>
        <v/>
      </c>
      <c r="FO45" s="224"/>
      <c r="FP45" s="5" t="str">
        <f t="shared" si="126"/>
        <v/>
      </c>
      <c r="FQ45" s="224" t="str">
        <f t="shared" si="127"/>
        <v/>
      </c>
      <c r="FR45" s="225"/>
      <c r="FS45" s="115" t="str">
        <f t="shared" si="128"/>
        <v/>
      </c>
      <c r="FT45" s="225" t="str">
        <f t="shared" si="129"/>
        <v/>
      </c>
      <c r="FU45" s="253"/>
      <c r="FV45" s="253"/>
      <c r="FW45" s="253"/>
      <c r="FX45" s="253"/>
      <c r="FY45" s="253"/>
    </row>
    <row r="46" spans="1:181" s="3" customFormat="1" x14ac:dyDescent="0.25">
      <c r="A46" s="2" t="str">
        <f t="shared" si="0"/>
        <v/>
      </c>
      <c r="B46" s="2"/>
      <c r="C46" s="82"/>
      <c r="D46" s="110"/>
      <c r="E46" s="101"/>
      <c r="F46" s="2"/>
      <c r="G46" s="76"/>
      <c r="H46" s="114" t="str">
        <f t="shared" si="1"/>
        <v/>
      </c>
      <c r="I46" s="114" t="str">
        <f t="shared" si="2"/>
        <v/>
      </c>
      <c r="J46" s="114" t="str">
        <f t="shared" si="3"/>
        <v/>
      </c>
      <c r="K46" s="114" t="str">
        <f t="shared" si="4"/>
        <v/>
      </c>
      <c r="L46" s="114" t="str">
        <f t="shared" si="5"/>
        <v/>
      </c>
      <c r="M46" s="114" t="str">
        <f t="shared" si="6"/>
        <v/>
      </c>
      <c r="N46" s="114" t="str">
        <f t="shared" si="7"/>
        <v/>
      </c>
      <c r="O46" s="114" t="str">
        <f t="shared" si="8"/>
        <v/>
      </c>
      <c r="P46" s="93" t="str">
        <f t="shared" si="9"/>
        <v/>
      </c>
      <c r="Q46" s="93" t="str">
        <f t="shared" si="10"/>
        <v/>
      </c>
      <c r="R46" s="93" t="str">
        <f t="shared" si="11"/>
        <v/>
      </c>
      <c r="S46" s="93" t="str">
        <f t="shared" si="12"/>
        <v/>
      </c>
      <c r="T46" s="93" t="str">
        <f t="shared" si="13"/>
        <v/>
      </c>
      <c r="U46" s="93" t="str">
        <f t="shared" si="14"/>
        <v/>
      </c>
      <c r="V46" s="93" t="str">
        <f t="shared" si="15"/>
        <v/>
      </c>
      <c r="W46" s="93" t="str">
        <f t="shared" si="16"/>
        <v/>
      </c>
      <c r="X46" s="93" t="str">
        <f t="shared" si="17"/>
        <v/>
      </c>
      <c r="Y46" s="93" t="str">
        <f t="shared" si="18"/>
        <v/>
      </c>
      <c r="Z46" s="93" t="str">
        <f t="shared" si="19"/>
        <v/>
      </c>
      <c r="AA46" s="93" t="str">
        <f t="shared" si="20"/>
        <v/>
      </c>
      <c r="AB46" s="93" t="str">
        <f t="shared" si="21"/>
        <v/>
      </c>
      <c r="AC46" s="93" t="str">
        <f t="shared" si="22"/>
        <v/>
      </c>
      <c r="AD46" s="93" t="str">
        <f t="shared" si="23"/>
        <v/>
      </c>
      <c r="AE46" s="93" t="str">
        <f t="shared" si="24"/>
        <v/>
      </c>
      <c r="AF46" s="93" t="str">
        <f t="shared" si="25"/>
        <v/>
      </c>
      <c r="AG46" s="93" t="str">
        <f t="shared" si="28"/>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224"/>
      <c r="BF46" s="74" t="str">
        <f t="shared" si="130"/>
        <v/>
      </c>
      <c r="BG46" s="36" t="str">
        <f t="shared" si="131"/>
        <v/>
      </c>
      <c r="BH46" s="225"/>
      <c r="BI46" s="75" t="str">
        <f t="shared" si="52"/>
        <v/>
      </c>
      <c r="BJ46" s="37" t="str">
        <f t="shared" si="53"/>
        <v/>
      </c>
      <c r="BK46" s="224"/>
      <c r="BL46" s="74" t="str">
        <f t="shared" si="54"/>
        <v/>
      </c>
      <c r="BM46" s="36" t="str">
        <f t="shared" si="55"/>
        <v/>
      </c>
      <c r="BN46" s="225"/>
      <c r="BO46" s="75" t="str">
        <f t="shared" si="56"/>
        <v/>
      </c>
      <c r="BP46" s="37" t="str">
        <f t="shared" si="57"/>
        <v/>
      </c>
      <c r="BQ46" s="224"/>
      <c r="BR46" s="74" t="str">
        <f t="shared" si="58"/>
        <v/>
      </c>
      <c r="BS46" s="36" t="str">
        <f t="shared" si="59"/>
        <v/>
      </c>
      <c r="BT46" s="225"/>
      <c r="BU46" s="75" t="str">
        <f t="shared" si="60"/>
        <v/>
      </c>
      <c r="BV46" s="37" t="str">
        <f t="shared" si="61"/>
        <v/>
      </c>
      <c r="BW46" s="224"/>
      <c r="BX46" s="74" t="str">
        <f t="shared" si="62"/>
        <v/>
      </c>
      <c r="BY46" s="36" t="str">
        <f t="shared" si="63"/>
        <v/>
      </c>
      <c r="BZ46" s="225"/>
      <c r="CA46" s="75" t="str">
        <f t="shared" si="64"/>
        <v/>
      </c>
      <c r="CB46" s="37" t="str">
        <f t="shared" si="65"/>
        <v/>
      </c>
      <c r="CC46" s="224"/>
      <c r="CD46" s="74" t="str">
        <f t="shared" si="66"/>
        <v/>
      </c>
      <c r="CE46" s="36" t="str">
        <f t="shared" si="67"/>
        <v/>
      </c>
      <c r="CF46" s="225"/>
      <c r="CG46" s="115" t="str">
        <f t="shared" si="68"/>
        <v/>
      </c>
      <c r="CH46" s="225" t="str">
        <f t="shared" si="69"/>
        <v/>
      </c>
      <c r="CI46" s="224"/>
      <c r="CJ46" s="5" t="str">
        <f t="shared" si="70"/>
        <v/>
      </c>
      <c r="CK46" s="224" t="str">
        <f t="shared" si="71"/>
        <v/>
      </c>
      <c r="CL46" s="225"/>
      <c r="CM46" s="115" t="str">
        <f t="shared" si="72"/>
        <v/>
      </c>
      <c r="CN46" s="225" t="str">
        <f t="shared" si="73"/>
        <v/>
      </c>
      <c r="CO46" s="224"/>
      <c r="CP46" s="5" t="str">
        <f t="shared" si="74"/>
        <v/>
      </c>
      <c r="CQ46" s="224" t="str">
        <f t="shared" si="75"/>
        <v/>
      </c>
      <c r="CR46" s="225"/>
      <c r="CS46" s="115" t="str">
        <f t="shared" si="76"/>
        <v/>
      </c>
      <c r="CT46" s="225" t="str">
        <f t="shared" si="77"/>
        <v/>
      </c>
      <c r="CU46" s="224"/>
      <c r="CV46" s="5" t="str">
        <f t="shared" si="78"/>
        <v/>
      </c>
      <c r="CW46" s="224" t="str">
        <f t="shared" si="79"/>
        <v/>
      </c>
      <c r="CX46" s="225"/>
      <c r="CY46" s="115" t="str">
        <f t="shared" si="80"/>
        <v/>
      </c>
      <c r="CZ46" s="225" t="str">
        <f t="shared" si="81"/>
        <v/>
      </c>
      <c r="DA46" s="224"/>
      <c r="DB46" s="5" t="str">
        <f t="shared" si="82"/>
        <v/>
      </c>
      <c r="DC46" s="224" t="str">
        <f t="shared" si="83"/>
        <v/>
      </c>
      <c r="DD46" s="225"/>
      <c r="DE46" s="115" t="str">
        <f t="shared" si="84"/>
        <v/>
      </c>
      <c r="DF46" s="225" t="str">
        <f t="shared" si="85"/>
        <v/>
      </c>
      <c r="DG46" s="224"/>
      <c r="DH46" s="5" t="str">
        <f t="shared" si="86"/>
        <v/>
      </c>
      <c r="DI46" s="224" t="str">
        <f t="shared" si="87"/>
        <v/>
      </c>
      <c r="DJ46" s="225"/>
      <c r="DK46" s="115" t="str">
        <f t="shared" si="88"/>
        <v/>
      </c>
      <c r="DL46" s="225" t="str">
        <f t="shared" si="89"/>
        <v/>
      </c>
      <c r="DM46" s="224"/>
      <c r="DN46" s="5" t="str">
        <f t="shared" si="90"/>
        <v/>
      </c>
      <c r="DO46" s="224" t="str">
        <f t="shared" si="91"/>
        <v/>
      </c>
      <c r="DP46" s="225"/>
      <c r="DQ46" s="115" t="str">
        <f t="shared" si="92"/>
        <v/>
      </c>
      <c r="DR46" s="225" t="str">
        <f t="shared" si="93"/>
        <v/>
      </c>
      <c r="DS46" s="224"/>
      <c r="DT46" s="5" t="str">
        <f t="shared" si="94"/>
        <v/>
      </c>
      <c r="DU46" s="224" t="str">
        <f t="shared" si="95"/>
        <v/>
      </c>
      <c r="DV46" s="225"/>
      <c r="DW46" s="115" t="str">
        <f t="shared" si="96"/>
        <v/>
      </c>
      <c r="DX46" s="225" t="str">
        <f t="shared" si="97"/>
        <v/>
      </c>
      <c r="DY46" s="224"/>
      <c r="DZ46" s="5" t="str">
        <f t="shared" si="98"/>
        <v/>
      </c>
      <c r="EA46" s="224" t="str">
        <f t="shared" si="99"/>
        <v/>
      </c>
      <c r="EB46" s="225"/>
      <c r="EC46" s="115" t="str">
        <f t="shared" si="100"/>
        <v/>
      </c>
      <c r="ED46" s="225" t="str">
        <f t="shared" si="101"/>
        <v/>
      </c>
      <c r="EE46" s="224"/>
      <c r="EF46" s="5" t="str">
        <f t="shared" si="102"/>
        <v/>
      </c>
      <c r="EG46" s="224" t="str">
        <f t="shared" si="103"/>
        <v/>
      </c>
      <c r="EH46" s="225"/>
      <c r="EI46" s="115" t="str">
        <f t="shared" si="104"/>
        <v/>
      </c>
      <c r="EJ46" s="225" t="str">
        <f t="shared" si="105"/>
        <v/>
      </c>
      <c r="EK46" s="224"/>
      <c r="EL46" s="5" t="str">
        <f t="shared" si="106"/>
        <v/>
      </c>
      <c r="EM46" s="224" t="str">
        <f t="shared" si="107"/>
        <v/>
      </c>
      <c r="EN46" s="225"/>
      <c r="EO46" s="115" t="str">
        <f t="shared" si="108"/>
        <v/>
      </c>
      <c r="EP46" s="225" t="str">
        <f t="shared" si="109"/>
        <v/>
      </c>
      <c r="EQ46" s="224"/>
      <c r="ER46" s="5" t="str">
        <f t="shared" si="110"/>
        <v/>
      </c>
      <c r="ES46" s="224" t="str">
        <f t="shared" si="111"/>
        <v/>
      </c>
      <c r="ET46" s="225"/>
      <c r="EU46" s="115" t="str">
        <f t="shared" si="112"/>
        <v/>
      </c>
      <c r="EV46" s="225" t="str">
        <f t="shared" si="113"/>
        <v/>
      </c>
      <c r="EW46" s="224"/>
      <c r="EX46" s="5" t="str">
        <f t="shared" si="114"/>
        <v/>
      </c>
      <c r="EY46" s="224" t="str">
        <f t="shared" si="115"/>
        <v/>
      </c>
      <c r="EZ46" s="225"/>
      <c r="FA46" s="115" t="str">
        <f t="shared" si="116"/>
        <v/>
      </c>
      <c r="FB46" s="225" t="str">
        <f t="shared" si="117"/>
        <v/>
      </c>
      <c r="FC46" s="224"/>
      <c r="FD46" s="5" t="str">
        <f t="shared" si="118"/>
        <v/>
      </c>
      <c r="FE46" s="224" t="str">
        <f t="shared" si="119"/>
        <v/>
      </c>
      <c r="FF46" s="225"/>
      <c r="FG46" s="115" t="str">
        <f t="shared" si="120"/>
        <v/>
      </c>
      <c r="FH46" s="225" t="str">
        <f t="shared" si="121"/>
        <v/>
      </c>
      <c r="FI46" s="224"/>
      <c r="FJ46" s="5" t="str">
        <f t="shared" si="122"/>
        <v/>
      </c>
      <c r="FK46" s="224" t="str">
        <f t="shared" si="123"/>
        <v/>
      </c>
      <c r="FL46" s="225"/>
      <c r="FM46" s="115" t="str">
        <f t="shared" si="124"/>
        <v/>
      </c>
      <c r="FN46" s="225" t="str">
        <f t="shared" si="125"/>
        <v/>
      </c>
      <c r="FO46" s="224"/>
      <c r="FP46" s="5" t="str">
        <f t="shared" si="126"/>
        <v/>
      </c>
      <c r="FQ46" s="224" t="str">
        <f t="shared" si="127"/>
        <v/>
      </c>
      <c r="FR46" s="225"/>
      <c r="FS46" s="115" t="str">
        <f t="shared" si="128"/>
        <v/>
      </c>
      <c r="FT46" s="225" t="str">
        <f t="shared" si="129"/>
        <v/>
      </c>
      <c r="FU46" s="253"/>
      <c r="FV46" s="253"/>
      <c r="FW46" s="253"/>
      <c r="FX46" s="253"/>
      <c r="FY46" s="253"/>
    </row>
    <row r="47" spans="1:181" s="3" customFormat="1" x14ac:dyDescent="0.25">
      <c r="A47" s="2" t="str">
        <f t="shared" si="0"/>
        <v/>
      </c>
      <c r="B47" s="2"/>
      <c r="C47" s="82"/>
      <c r="D47" s="110"/>
      <c r="E47" s="101"/>
      <c r="F47" s="2"/>
      <c r="G47" s="76"/>
      <c r="H47" s="114" t="str">
        <f t="shared" si="1"/>
        <v/>
      </c>
      <c r="I47" s="114" t="str">
        <f t="shared" si="2"/>
        <v/>
      </c>
      <c r="J47" s="114" t="str">
        <f t="shared" si="3"/>
        <v/>
      </c>
      <c r="K47" s="114" t="str">
        <f t="shared" si="4"/>
        <v/>
      </c>
      <c r="L47" s="114" t="str">
        <f t="shared" si="5"/>
        <v/>
      </c>
      <c r="M47" s="114" t="str">
        <f t="shared" si="6"/>
        <v/>
      </c>
      <c r="N47" s="114" t="str">
        <f t="shared" si="7"/>
        <v/>
      </c>
      <c r="O47" s="114" t="str">
        <f t="shared" si="8"/>
        <v/>
      </c>
      <c r="P47" s="93" t="str">
        <f t="shared" si="9"/>
        <v/>
      </c>
      <c r="Q47" s="93" t="str">
        <f t="shared" si="10"/>
        <v/>
      </c>
      <c r="R47" s="93" t="str">
        <f t="shared" si="11"/>
        <v/>
      </c>
      <c r="S47" s="93" t="str">
        <f t="shared" si="12"/>
        <v/>
      </c>
      <c r="T47" s="93" t="str">
        <f t="shared" si="13"/>
        <v/>
      </c>
      <c r="U47" s="93" t="str">
        <f t="shared" si="14"/>
        <v/>
      </c>
      <c r="V47" s="93" t="str">
        <f t="shared" si="15"/>
        <v/>
      </c>
      <c r="W47" s="93" t="str">
        <f t="shared" si="16"/>
        <v/>
      </c>
      <c r="X47" s="93" t="str">
        <f t="shared" si="17"/>
        <v/>
      </c>
      <c r="Y47" s="93" t="str">
        <f t="shared" si="18"/>
        <v/>
      </c>
      <c r="Z47" s="93" t="str">
        <f t="shared" si="19"/>
        <v/>
      </c>
      <c r="AA47" s="93" t="str">
        <f t="shared" si="20"/>
        <v/>
      </c>
      <c r="AB47" s="93" t="str">
        <f t="shared" si="21"/>
        <v/>
      </c>
      <c r="AC47" s="93" t="str">
        <f t="shared" si="22"/>
        <v/>
      </c>
      <c r="AD47" s="93" t="str">
        <f t="shared" si="23"/>
        <v/>
      </c>
      <c r="AE47" s="93" t="str">
        <f t="shared" si="24"/>
        <v/>
      </c>
      <c r="AF47" s="93" t="str">
        <f t="shared" si="25"/>
        <v/>
      </c>
      <c r="AG47" s="93" t="str">
        <f t="shared" si="28"/>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224"/>
      <c r="BF47" s="74" t="str">
        <f t="shared" si="130"/>
        <v/>
      </c>
      <c r="BG47" s="36" t="str">
        <f t="shared" si="131"/>
        <v/>
      </c>
      <c r="BH47" s="225"/>
      <c r="BI47" s="75" t="str">
        <f t="shared" si="52"/>
        <v/>
      </c>
      <c r="BJ47" s="37" t="str">
        <f t="shared" si="53"/>
        <v/>
      </c>
      <c r="BK47" s="224"/>
      <c r="BL47" s="74" t="str">
        <f t="shared" si="54"/>
        <v/>
      </c>
      <c r="BM47" s="36" t="str">
        <f t="shared" si="55"/>
        <v/>
      </c>
      <c r="BN47" s="225"/>
      <c r="BO47" s="75" t="str">
        <f t="shared" si="56"/>
        <v/>
      </c>
      <c r="BP47" s="37" t="str">
        <f t="shared" si="57"/>
        <v/>
      </c>
      <c r="BQ47" s="224"/>
      <c r="BR47" s="74" t="str">
        <f t="shared" si="58"/>
        <v/>
      </c>
      <c r="BS47" s="36" t="str">
        <f t="shared" si="59"/>
        <v/>
      </c>
      <c r="BT47" s="225"/>
      <c r="BU47" s="75" t="str">
        <f t="shared" si="60"/>
        <v/>
      </c>
      <c r="BV47" s="37" t="str">
        <f t="shared" si="61"/>
        <v/>
      </c>
      <c r="BW47" s="224"/>
      <c r="BX47" s="74" t="str">
        <f t="shared" si="62"/>
        <v/>
      </c>
      <c r="BY47" s="36" t="str">
        <f t="shared" si="63"/>
        <v/>
      </c>
      <c r="BZ47" s="225"/>
      <c r="CA47" s="75" t="str">
        <f t="shared" si="64"/>
        <v/>
      </c>
      <c r="CB47" s="37" t="str">
        <f t="shared" si="65"/>
        <v/>
      </c>
      <c r="CC47" s="224"/>
      <c r="CD47" s="74" t="str">
        <f t="shared" si="66"/>
        <v/>
      </c>
      <c r="CE47" s="36" t="str">
        <f t="shared" si="67"/>
        <v/>
      </c>
      <c r="CF47" s="225"/>
      <c r="CG47" s="115" t="str">
        <f t="shared" si="68"/>
        <v/>
      </c>
      <c r="CH47" s="225" t="str">
        <f t="shared" si="69"/>
        <v/>
      </c>
      <c r="CI47" s="224"/>
      <c r="CJ47" s="5" t="str">
        <f t="shared" si="70"/>
        <v/>
      </c>
      <c r="CK47" s="224" t="str">
        <f t="shared" si="71"/>
        <v/>
      </c>
      <c r="CL47" s="225"/>
      <c r="CM47" s="115" t="str">
        <f t="shared" si="72"/>
        <v/>
      </c>
      <c r="CN47" s="225" t="str">
        <f t="shared" si="73"/>
        <v/>
      </c>
      <c r="CO47" s="224"/>
      <c r="CP47" s="5" t="str">
        <f t="shared" si="74"/>
        <v/>
      </c>
      <c r="CQ47" s="224" t="str">
        <f t="shared" si="75"/>
        <v/>
      </c>
      <c r="CR47" s="225"/>
      <c r="CS47" s="115" t="str">
        <f t="shared" si="76"/>
        <v/>
      </c>
      <c r="CT47" s="225" t="str">
        <f t="shared" si="77"/>
        <v/>
      </c>
      <c r="CU47" s="224"/>
      <c r="CV47" s="5" t="str">
        <f t="shared" si="78"/>
        <v/>
      </c>
      <c r="CW47" s="224" t="str">
        <f t="shared" si="79"/>
        <v/>
      </c>
      <c r="CX47" s="225"/>
      <c r="CY47" s="115" t="str">
        <f t="shared" si="80"/>
        <v/>
      </c>
      <c r="CZ47" s="225" t="str">
        <f t="shared" si="81"/>
        <v/>
      </c>
      <c r="DA47" s="224"/>
      <c r="DB47" s="5" t="str">
        <f t="shared" si="82"/>
        <v/>
      </c>
      <c r="DC47" s="224" t="str">
        <f t="shared" si="83"/>
        <v/>
      </c>
      <c r="DD47" s="225"/>
      <c r="DE47" s="115" t="str">
        <f t="shared" si="84"/>
        <v/>
      </c>
      <c r="DF47" s="225" t="str">
        <f t="shared" si="85"/>
        <v/>
      </c>
      <c r="DG47" s="224"/>
      <c r="DH47" s="5" t="str">
        <f t="shared" si="86"/>
        <v/>
      </c>
      <c r="DI47" s="224" t="str">
        <f t="shared" si="87"/>
        <v/>
      </c>
      <c r="DJ47" s="225"/>
      <c r="DK47" s="115" t="str">
        <f t="shared" si="88"/>
        <v/>
      </c>
      <c r="DL47" s="225" t="str">
        <f t="shared" si="89"/>
        <v/>
      </c>
      <c r="DM47" s="224"/>
      <c r="DN47" s="5" t="str">
        <f t="shared" si="90"/>
        <v/>
      </c>
      <c r="DO47" s="224" t="str">
        <f t="shared" si="91"/>
        <v/>
      </c>
      <c r="DP47" s="225"/>
      <c r="DQ47" s="115" t="str">
        <f t="shared" si="92"/>
        <v/>
      </c>
      <c r="DR47" s="225" t="str">
        <f t="shared" si="93"/>
        <v/>
      </c>
      <c r="DS47" s="224"/>
      <c r="DT47" s="5" t="str">
        <f t="shared" si="94"/>
        <v/>
      </c>
      <c r="DU47" s="224" t="str">
        <f t="shared" si="95"/>
        <v/>
      </c>
      <c r="DV47" s="225"/>
      <c r="DW47" s="115" t="str">
        <f t="shared" si="96"/>
        <v/>
      </c>
      <c r="DX47" s="225" t="str">
        <f t="shared" si="97"/>
        <v/>
      </c>
      <c r="DY47" s="224"/>
      <c r="DZ47" s="5" t="str">
        <f t="shared" si="98"/>
        <v/>
      </c>
      <c r="EA47" s="224" t="str">
        <f t="shared" si="99"/>
        <v/>
      </c>
      <c r="EB47" s="225"/>
      <c r="EC47" s="115" t="str">
        <f t="shared" si="100"/>
        <v/>
      </c>
      <c r="ED47" s="225" t="str">
        <f t="shared" si="101"/>
        <v/>
      </c>
      <c r="EE47" s="224"/>
      <c r="EF47" s="5" t="str">
        <f t="shared" si="102"/>
        <v/>
      </c>
      <c r="EG47" s="224" t="str">
        <f t="shared" si="103"/>
        <v/>
      </c>
      <c r="EH47" s="225"/>
      <c r="EI47" s="115" t="str">
        <f t="shared" si="104"/>
        <v/>
      </c>
      <c r="EJ47" s="225" t="str">
        <f t="shared" si="105"/>
        <v/>
      </c>
      <c r="EK47" s="224"/>
      <c r="EL47" s="5" t="str">
        <f t="shared" si="106"/>
        <v/>
      </c>
      <c r="EM47" s="224" t="str">
        <f t="shared" si="107"/>
        <v/>
      </c>
      <c r="EN47" s="225"/>
      <c r="EO47" s="115" t="str">
        <f t="shared" si="108"/>
        <v/>
      </c>
      <c r="EP47" s="225" t="str">
        <f t="shared" si="109"/>
        <v/>
      </c>
      <c r="EQ47" s="224"/>
      <c r="ER47" s="5" t="str">
        <f t="shared" si="110"/>
        <v/>
      </c>
      <c r="ES47" s="224" t="str">
        <f t="shared" si="111"/>
        <v/>
      </c>
      <c r="ET47" s="225"/>
      <c r="EU47" s="115" t="str">
        <f t="shared" si="112"/>
        <v/>
      </c>
      <c r="EV47" s="225" t="str">
        <f t="shared" si="113"/>
        <v/>
      </c>
      <c r="EW47" s="224"/>
      <c r="EX47" s="5" t="str">
        <f t="shared" si="114"/>
        <v/>
      </c>
      <c r="EY47" s="224" t="str">
        <f t="shared" si="115"/>
        <v/>
      </c>
      <c r="EZ47" s="225"/>
      <c r="FA47" s="115" t="str">
        <f t="shared" si="116"/>
        <v/>
      </c>
      <c r="FB47" s="225" t="str">
        <f t="shared" si="117"/>
        <v/>
      </c>
      <c r="FC47" s="224"/>
      <c r="FD47" s="5" t="str">
        <f t="shared" si="118"/>
        <v/>
      </c>
      <c r="FE47" s="224" t="str">
        <f t="shared" si="119"/>
        <v/>
      </c>
      <c r="FF47" s="225"/>
      <c r="FG47" s="115" t="str">
        <f t="shared" si="120"/>
        <v/>
      </c>
      <c r="FH47" s="225" t="str">
        <f t="shared" si="121"/>
        <v/>
      </c>
      <c r="FI47" s="224"/>
      <c r="FJ47" s="5" t="str">
        <f t="shared" si="122"/>
        <v/>
      </c>
      <c r="FK47" s="224" t="str">
        <f t="shared" si="123"/>
        <v/>
      </c>
      <c r="FL47" s="225"/>
      <c r="FM47" s="115" t="str">
        <f t="shared" si="124"/>
        <v/>
      </c>
      <c r="FN47" s="225" t="str">
        <f t="shared" si="125"/>
        <v/>
      </c>
      <c r="FO47" s="224"/>
      <c r="FP47" s="5" t="str">
        <f t="shared" si="126"/>
        <v/>
      </c>
      <c r="FQ47" s="224" t="str">
        <f t="shared" si="127"/>
        <v/>
      </c>
      <c r="FR47" s="225"/>
      <c r="FS47" s="115" t="str">
        <f t="shared" si="128"/>
        <v/>
      </c>
      <c r="FT47" s="225" t="str">
        <f t="shared" si="129"/>
        <v/>
      </c>
      <c r="FU47" s="253"/>
      <c r="FV47" s="253"/>
      <c r="FW47" s="253"/>
      <c r="FX47" s="253"/>
      <c r="FY47" s="253"/>
    </row>
    <row r="48" spans="1:181" s="3" customFormat="1" x14ac:dyDescent="0.25">
      <c r="A48" s="2" t="str">
        <f t="shared" si="0"/>
        <v/>
      </c>
      <c r="B48" s="2"/>
      <c r="C48" s="82"/>
      <c r="D48" s="110"/>
      <c r="E48" s="101"/>
      <c r="F48" s="2"/>
      <c r="G48" s="76"/>
      <c r="H48" s="114" t="str">
        <f t="shared" si="1"/>
        <v/>
      </c>
      <c r="I48" s="114" t="str">
        <f t="shared" si="2"/>
        <v/>
      </c>
      <c r="J48" s="114" t="str">
        <f t="shared" si="3"/>
        <v/>
      </c>
      <c r="K48" s="114" t="str">
        <f t="shared" si="4"/>
        <v/>
      </c>
      <c r="L48" s="114" t="str">
        <f t="shared" si="5"/>
        <v/>
      </c>
      <c r="M48" s="114" t="str">
        <f t="shared" si="6"/>
        <v/>
      </c>
      <c r="N48" s="114" t="str">
        <f t="shared" si="7"/>
        <v/>
      </c>
      <c r="O48" s="114" t="str">
        <f t="shared" si="8"/>
        <v/>
      </c>
      <c r="P48" s="93" t="str">
        <f t="shared" si="9"/>
        <v/>
      </c>
      <c r="Q48" s="93" t="str">
        <f t="shared" si="10"/>
        <v/>
      </c>
      <c r="R48" s="93" t="str">
        <f t="shared" si="11"/>
        <v/>
      </c>
      <c r="S48" s="93" t="str">
        <f t="shared" si="12"/>
        <v/>
      </c>
      <c r="T48" s="93" t="str">
        <f t="shared" si="13"/>
        <v/>
      </c>
      <c r="U48" s="93" t="str">
        <f t="shared" si="14"/>
        <v/>
      </c>
      <c r="V48" s="93" t="str">
        <f t="shared" si="15"/>
        <v/>
      </c>
      <c r="W48" s="93" t="str">
        <f t="shared" si="16"/>
        <v/>
      </c>
      <c r="X48" s="93" t="str">
        <f t="shared" si="17"/>
        <v/>
      </c>
      <c r="Y48" s="93" t="str">
        <f t="shared" si="18"/>
        <v/>
      </c>
      <c r="Z48" s="93" t="str">
        <f t="shared" si="19"/>
        <v/>
      </c>
      <c r="AA48" s="93" t="str">
        <f t="shared" si="20"/>
        <v/>
      </c>
      <c r="AB48" s="93" t="str">
        <f t="shared" si="21"/>
        <v/>
      </c>
      <c r="AC48" s="93" t="str">
        <f t="shared" si="22"/>
        <v/>
      </c>
      <c r="AD48" s="93" t="str">
        <f t="shared" si="23"/>
        <v/>
      </c>
      <c r="AE48" s="93" t="str">
        <f t="shared" si="24"/>
        <v/>
      </c>
      <c r="AF48" s="93" t="str">
        <f t="shared" si="25"/>
        <v/>
      </c>
      <c r="AG48" s="93" t="str">
        <f t="shared" si="28"/>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224"/>
      <c r="BF48" s="74" t="str">
        <f t="shared" si="130"/>
        <v/>
      </c>
      <c r="BG48" s="36" t="str">
        <f t="shared" si="131"/>
        <v/>
      </c>
      <c r="BH48" s="225"/>
      <c r="BI48" s="75" t="str">
        <f t="shared" si="52"/>
        <v/>
      </c>
      <c r="BJ48" s="37" t="str">
        <f t="shared" si="53"/>
        <v/>
      </c>
      <c r="BK48" s="224"/>
      <c r="BL48" s="74" t="str">
        <f t="shared" si="54"/>
        <v/>
      </c>
      <c r="BM48" s="36" t="str">
        <f t="shared" si="55"/>
        <v/>
      </c>
      <c r="BN48" s="225"/>
      <c r="BO48" s="75" t="str">
        <f t="shared" si="56"/>
        <v/>
      </c>
      <c r="BP48" s="37" t="str">
        <f t="shared" si="57"/>
        <v/>
      </c>
      <c r="BQ48" s="224"/>
      <c r="BR48" s="74" t="str">
        <f t="shared" si="58"/>
        <v/>
      </c>
      <c r="BS48" s="36" t="str">
        <f t="shared" si="59"/>
        <v/>
      </c>
      <c r="BT48" s="225"/>
      <c r="BU48" s="75" t="str">
        <f t="shared" si="60"/>
        <v/>
      </c>
      <c r="BV48" s="37" t="str">
        <f t="shared" si="61"/>
        <v/>
      </c>
      <c r="BW48" s="224"/>
      <c r="BX48" s="74" t="str">
        <f t="shared" si="62"/>
        <v/>
      </c>
      <c r="BY48" s="36" t="str">
        <f t="shared" si="63"/>
        <v/>
      </c>
      <c r="BZ48" s="225"/>
      <c r="CA48" s="75" t="str">
        <f t="shared" si="64"/>
        <v/>
      </c>
      <c r="CB48" s="37" t="str">
        <f t="shared" si="65"/>
        <v/>
      </c>
      <c r="CC48" s="224"/>
      <c r="CD48" s="74" t="str">
        <f t="shared" si="66"/>
        <v/>
      </c>
      <c r="CE48" s="36" t="str">
        <f t="shared" si="67"/>
        <v/>
      </c>
      <c r="CF48" s="225"/>
      <c r="CG48" s="115" t="str">
        <f t="shared" si="68"/>
        <v/>
      </c>
      <c r="CH48" s="225" t="str">
        <f t="shared" si="69"/>
        <v/>
      </c>
      <c r="CI48" s="224"/>
      <c r="CJ48" s="5" t="str">
        <f t="shared" si="70"/>
        <v/>
      </c>
      <c r="CK48" s="224" t="str">
        <f t="shared" si="71"/>
        <v/>
      </c>
      <c r="CL48" s="225"/>
      <c r="CM48" s="115" t="str">
        <f t="shared" si="72"/>
        <v/>
      </c>
      <c r="CN48" s="225" t="str">
        <f t="shared" si="73"/>
        <v/>
      </c>
      <c r="CO48" s="224"/>
      <c r="CP48" s="5" t="str">
        <f t="shared" si="74"/>
        <v/>
      </c>
      <c r="CQ48" s="224" t="str">
        <f t="shared" si="75"/>
        <v/>
      </c>
      <c r="CR48" s="225"/>
      <c r="CS48" s="115" t="str">
        <f t="shared" si="76"/>
        <v/>
      </c>
      <c r="CT48" s="225" t="str">
        <f t="shared" si="77"/>
        <v/>
      </c>
      <c r="CU48" s="224"/>
      <c r="CV48" s="5" t="str">
        <f t="shared" si="78"/>
        <v/>
      </c>
      <c r="CW48" s="224" t="str">
        <f t="shared" si="79"/>
        <v/>
      </c>
      <c r="CX48" s="225"/>
      <c r="CY48" s="115" t="str">
        <f t="shared" si="80"/>
        <v/>
      </c>
      <c r="CZ48" s="225" t="str">
        <f t="shared" si="81"/>
        <v/>
      </c>
      <c r="DA48" s="224"/>
      <c r="DB48" s="5" t="str">
        <f t="shared" si="82"/>
        <v/>
      </c>
      <c r="DC48" s="224" t="str">
        <f t="shared" si="83"/>
        <v/>
      </c>
      <c r="DD48" s="225"/>
      <c r="DE48" s="115" t="str">
        <f t="shared" si="84"/>
        <v/>
      </c>
      <c r="DF48" s="225" t="str">
        <f t="shared" si="85"/>
        <v/>
      </c>
      <c r="DG48" s="224"/>
      <c r="DH48" s="5" t="str">
        <f t="shared" si="86"/>
        <v/>
      </c>
      <c r="DI48" s="224" t="str">
        <f t="shared" si="87"/>
        <v/>
      </c>
      <c r="DJ48" s="225"/>
      <c r="DK48" s="115" t="str">
        <f t="shared" si="88"/>
        <v/>
      </c>
      <c r="DL48" s="225" t="str">
        <f t="shared" si="89"/>
        <v/>
      </c>
      <c r="DM48" s="224"/>
      <c r="DN48" s="5" t="str">
        <f t="shared" si="90"/>
        <v/>
      </c>
      <c r="DO48" s="224" t="str">
        <f t="shared" si="91"/>
        <v/>
      </c>
      <c r="DP48" s="225"/>
      <c r="DQ48" s="115" t="str">
        <f t="shared" si="92"/>
        <v/>
      </c>
      <c r="DR48" s="225" t="str">
        <f t="shared" si="93"/>
        <v/>
      </c>
      <c r="DS48" s="224"/>
      <c r="DT48" s="5" t="str">
        <f t="shared" si="94"/>
        <v/>
      </c>
      <c r="DU48" s="224" t="str">
        <f t="shared" si="95"/>
        <v/>
      </c>
      <c r="DV48" s="225"/>
      <c r="DW48" s="115" t="str">
        <f t="shared" si="96"/>
        <v/>
      </c>
      <c r="DX48" s="225" t="str">
        <f t="shared" si="97"/>
        <v/>
      </c>
      <c r="DY48" s="224"/>
      <c r="DZ48" s="5" t="str">
        <f t="shared" si="98"/>
        <v/>
      </c>
      <c r="EA48" s="224" t="str">
        <f t="shared" si="99"/>
        <v/>
      </c>
      <c r="EB48" s="225"/>
      <c r="EC48" s="115" t="str">
        <f t="shared" si="100"/>
        <v/>
      </c>
      <c r="ED48" s="225" t="str">
        <f t="shared" si="101"/>
        <v/>
      </c>
      <c r="EE48" s="224"/>
      <c r="EF48" s="5" t="str">
        <f t="shared" si="102"/>
        <v/>
      </c>
      <c r="EG48" s="224" t="str">
        <f t="shared" si="103"/>
        <v/>
      </c>
      <c r="EH48" s="225"/>
      <c r="EI48" s="115" t="str">
        <f t="shared" si="104"/>
        <v/>
      </c>
      <c r="EJ48" s="225" t="str">
        <f t="shared" si="105"/>
        <v/>
      </c>
      <c r="EK48" s="224"/>
      <c r="EL48" s="5" t="str">
        <f t="shared" si="106"/>
        <v/>
      </c>
      <c r="EM48" s="224" t="str">
        <f t="shared" si="107"/>
        <v/>
      </c>
      <c r="EN48" s="225"/>
      <c r="EO48" s="115" t="str">
        <f t="shared" si="108"/>
        <v/>
      </c>
      <c r="EP48" s="225" t="str">
        <f t="shared" si="109"/>
        <v/>
      </c>
      <c r="EQ48" s="224"/>
      <c r="ER48" s="5" t="str">
        <f t="shared" si="110"/>
        <v/>
      </c>
      <c r="ES48" s="224" t="str">
        <f t="shared" si="111"/>
        <v/>
      </c>
      <c r="ET48" s="225"/>
      <c r="EU48" s="115" t="str">
        <f t="shared" si="112"/>
        <v/>
      </c>
      <c r="EV48" s="225" t="str">
        <f t="shared" si="113"/>
        <v/>
      </c>
      <c r="EW48" s="224"/>
      <c r="EX48" s="5" t="str">
        <f t="shared" si="114"/>
        <v/>
      </c>
      <c r="EY48" s="224" t="str">
        <f t="shared" si="115"/>
        <v/>
      </c>
      <c r="EZ48" s="225"/>
      <c r="FA48" s="115" t="str">
        <f t="shared" si="116"/>
        <v/>
      </c>
      <c r="FB48" s="225" t="str">
        <f t="shared" si="117"/>
        <v/>
      </c>
      <c r="FC48" s="224"/>
      <c r="FD48" s="5" t="str">
        <f t="shared" si="118"/>
        <v/>
      </c>
      <c r="FE48" s="224" t="str">
        <f t="shared" si="119"/>
        <v/>
      </c>
      <c r="FF48" s="225"/>
      <c r="FG48" s="115" t="str">
        <f t="shared" si="120"/>
        <v/>
      </c>
      <c r="FH48" s="225" t="str">
        <f t="shared" si="121"/>
        <v/>
      </c>
      <c r="FI48" s="224"/>
      <c r="FJ48" s="5" t="str">
        <f t="shared" si="122"/>
        <v/>
      </c>
      <c r="FK48" s="224" t="str">
        <f t="shared" si="123"/>
        <v/>
      </c>
      <c r="FL48" s="225"/>
      <c r="FM48" s="115" t="str">
        <f t="shared" si="124"/>
        <v/>
      </c>
      <c r="FN48" s="225" t="str">
        <f t="shared" si="125"/>
        <v/>
      </c>
      <c r="FO48" s="224"/>
      <c r="FP48" s="5" t="str">
        <f t="shared" si="126"/>
        <v/>
      </c>
      <c r="FQ48" s="224" t="str">
        <f t="shared" si="127"/>
        <v/>
      </c>
      <c r="FR48" s="225"/>
      <c r="FS48" s="115" t="str">
        <f t="shared" si="128"/>
        <v/>
      </c>
      <c r="FT48" s="225" t="str">
        <f t="shared" si="129"/>
        <v/>
      </c>
      <c r="FU48" s="253"/>
      <c r="FV48" s="253"/>
      <c r="FW48" s="253"/>
      <c r="FX48" s="253"/>
      <c r="FY48" s="253"/>
    </row>
    <row r="49" spans="1:181" s="3" customFormat="1" x14ac:dyDescent="0.25">
      <c r="A49" s="2" t="str">
        <f t="shared" si="0"/>
        <v/>
      </c>
      <c r="B49" s="2"/>
      <c r="C49" s="82"/>
      <c r="D49" s="110"/>
      <c r="E49" s="101"/>
      <c r="F49" s="2"/>
      <c r="G49" s="76"/>
      <c r="H49" s="114" t="str">
        <f t="shared" si="1"/>
        <v/>
      </c>
      <c r="I49" s="114" t="str">
        <f t="shared" si="2"/>
        <v/>
      </c>
      <c r="J49" s="114" t="str">
        <f t="shared" si="3"/>
        <v/>
      </c>
      <c r="K49" s="114" t="str">
        <f t="shared" si="4"/>
        <v/>
      </c>
      <c r="L49" s="114" t="str">
        <f t="shared" si="5"/>
        <v/>
      </c>
      <c r="M49" s="114" t="str">
        <f t="shared" si="6"/>
        <v/>
      </c>
      <c r="N49" s="114" t="str">
        <f t="shared" si="7"/>
        <v/>
      </c>
      <c r="O49" s="114" t="str">
        <f t="shared" si="8"/>
        <v/>
      </c>
      <c r="P49" s="93" t="str">
        <f t="shared" si="9"/>
        <v/>
      </c>
      <c r="Q49" s="93" t="str">
        <f t="shared" si="10"/>
        <v/>
      </c>
      <c r="R49" s="93" t="str">
        <f t="shared" si="11"/>
        <v/>
      </c>
      <c r="S49" s="93" t="str">
        <f t="shared" si="12"/>
        <v/>
      </c>
      <c r="T49" s="93" t="str">
        <f t="shared" si="13"/>
        <v/>
      </c>
      <c r="U49" s="93" t="str">
        <f t="shared" si="14"/>
        <v/>
      </c>
      <c r="V49" s="93" t="str">
        <f t="shared" si="15"/>
        <v/>
      </c>
      <c r="W49" s="93" t="str">
        <f t="shared" si="16"/>
        <v/>
      </c>
      <c r="X49" s="93" t="str">
        <f t="shared" si="17"/>
        <v/>
      </c>
      <c r="Y49" s="93" t="str">
        <f t="shared" si="18"/>
        <v/>
      </c>
      <c r="Z49" s="93" t="str">
        <f t="shared" si="19"/>
        <v/>
      </c>
      <c r="AA49" s="93" t="str">
        <f t="shared" si="20"/>
        <v/>
      </c>
      <c r="AB49" s="93" t="str">
        <f t="shared" si="21"/>
        <v/>
      </c>
      <c r="AC49" s="93" t="str">
        <f t="shared" si="22"/>
        <v/>
      </c>
      <c r="AD49" s="93" t="str">
        <f t="shared" si="23"/>
        <v/>
      </c>
      <c r="AE49" s="93" t="str">
        <f t="shared" si="24"/>
        <v/>
      </c>
      <c r="AF49" s="93" t="str">
        <f t="shared" si="25"/>
        <v/>
      </c>
      <c r="AG49" s="93" t="str">
        <f t="shared" si="28"/>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224"/>
      <c r="BF49" s="74" t="str">
        <f t="shared" si="130"/>
        <v/>
      </c>
      <c r="BG49" s="36" t="str">
        <f t="shared" si="131"/>
        <v/>
      </c>
      <c r="BH49" s="225"/>
      <c r="BI49" s="75" t="str">
        <f t="shared" si="52"/>
        <v/>
      </c>
      <c r="BJ49" s="37" t="str">
        <f t="shared" si="53"/>
        <v/>
      </c>
      <c r="BK49" s="224"/>
      <c r="BL49" s="74" t="str">
        <f t="shared" si="54"/>
        <v/>
      </c>
      <c r="BM49" s="36" t="str">
        <f t="shared" si="55"/>
        <v/>
      </c>
      <c r="BN49" s="225"/>
      <c r="BO49" s="75" t="str">
        <f t="shared" si="56"/>
        <v/>
      </c>
      <c r="BP49" s="37" t="str">
        <f t="shared" si="57"/>
        <v/>
      </c>
      <c r="BQ49" s="224"/>
      <c r="BR49" s="74" t="str">
        <f t="shared" si="58"/>
        <v/>
      </c>
      <c r="BS49" s="36" t="str">
        <f t="shared" si="59"/>
        <v/>
      </c>
      <c r="BT49" s="225"/>
      <c r="BU49" s="75" t="str">
        <f t="shared" si="60"/>
        <v/>
      </c>
      <c r="BV49" s="37" t="str">
        <f t="shared" si="61"/>
        <v/>
      </c>
      <c r="BW49" s="224"/>
      <c r="BX49" s="74" t="str">
        <f t="shared" si="62"/>
        <v/>
      </c>
      <c r="BY49" s="36" t="str">
        <f t="shared" si="63"/>
        <v/>
      </c>
      <c r="BZ49" s="225"/>
      <c r="CA49" s="75" t="str">
        <f t="shared" si="64"/>
        <v/>
      </c>
      <c r="CB49" s="37" t="str">
        <f t="shared" si="65"/>
        <v/>
      </c>
      <c r="CC49" s="224"/>
      <c r="CD49" s="74" t="str">
        <f t="shared" si="66"/>
        <v/>
      </c>
      <c r="CE49" s="36" t="str">
        <f t="shared" si="67"/>
        <v/>
      </c>
      <c r="CF49" s="225"/>
      <c r="CG49" s="115" t="str">
        <f t="shared" si="68"/>
        <v/>
      </c>
      <c r="CH49" s="225" t="str">
        <f t="shared" si="69"/>
        <v/>
      </c>
      <c r="CI49" s="224"/>
      <c r="CJ49" s="5" t="str">
        <f t="shared" si="70"/>
        <v/>
      </c>
      <c r="CK49" s="224" t="str">
        <f t="shared" si="71"/>
        <v/>
      </c>
      <c r="CL49" s="225"/>
      <c r="CM49" s="115" t="str">
        <f t="shared" si="72"/>
        <v/>
      </c>
      <c r="CN49" s="225" t="str">
        <f t="shared" si="73"/>
        <v/>
      </c>
      <c r="CO49" s="224"/>
      <c r="CP49" s="5" t="str">
        <f t="shared" si="74"/>
        <v/>
      </c>
      <c r="CQ49" s="224" t="str">
        <f t="shared" si="75"/>
        <v/>
      </c>
      <c r="CR49" s="225"/>
      <c r="CS49" s="115" t="str">
        <f t="shared" si="76"/>
        <v/>
      </c>
      <c r="CT49" s="225" t="str">
        <f t="shared" si="77"/>
        <v/>
      </c>
      <c r="CU49" s="224"/>
      <c r="CV49" s="5" t="str">
        <f t="shared" si="78"/>
        <v/>
      </c>
      <c r="CW49" s="224" t="str">
        <f t="shared" si="79"/>
        <v/>
      </c>
      <c r="CX49" s="225"/>
      <c r="CY49" s="115" t="str">
        <f t="shared" si="80"/>
        <v/>
      </c>
      <c r="CZ49" s="225" t="str">
        <f t="shared" si="81"/>
        <v/>
      </c>
      <c r="DA49" s="224"/>
      <c r="DB49" s="5" t="str">
        <f t="shared" si="82"/>
        <v/>
      </c>
      <c r="DC49" s="224" t="str">
        <f t="shared" si="83"/>
        <v/>
      </c>
      <c r="DD49" s="225"/>
      <c r="DE49" s="115" t="str">
        <f t="shared" si="84"/>
        <v/>
      </c>
      <c r="DF49" s="225" t="str">
        <f t="shared" si="85"/>
        <v/>
      </c>
      <c r="DG49" s="224"/>
      <c r="DH49" s="5" t="str">
        <f t="shared" si="86"/>
        <v/>
      </c>
      <c r="DI49" s="224" t="str">
        <f t="shared" si="87"/>
        <v/>
      </c>
      <c r="DJ49" s="225"/>
      <c r="DK49" s="115" t="str">
        <f t="shared" si="88"/>
        <v/>
      </c>
      <c r="DL49" s="225" t="str">
        <f t="shared" si="89"/>
        <v/>
      </c>
      <c r="DM49" s="224"/>
      <c r="DN49" s="5" t="str">
        <f t="shared" si="90"/>
        <v/>
      </c>
      <c r="DO49" s="224" t="str">
        <f t="shared" si="91"/>
        <v/>
      </c>
      <c r="DP49" s="225"/>
      <c r="DQ49" s="115" t="str">
        <f t="shared" si="92"/>
        <v/>
      </c>
      <c r="DR49" s="225" t="str">
        <f t="shared" si="93"/>
        <v/>
      </c>
      <c r="DS49" s="224"/>
      <c r="DT49" s="5" t="str">
        <f t="shared" si="94"/>
        <v/>
      </c>
      <c r="DU49" s="224" t="str">
        <f t="shared" si="95"/>
        <v/>
      </c>
      <c r="DV49" s="225"/>
      <c r="DW49" s="115" t="str">
        <f t="shared" si="96"/>
        <v/>
      </c>
      <c r="DX49" s="225" t="str">
        <f t="shared" si="97"/>
        <v/>
      </c>
      <c r="DY49" s="224"/>
      <c r="DZ49" s="5" t="str">
        <f t="shared" si="98"/>
        <v/>
      </c>
      <c r="EA49" s="224" t="str">
        <f t="shared" si="99"/>
        <v/>
      </c>
      <c r="EB49" s="225"/>
      <c r="EC49" s="115" t="str">
        <f t="shared" si="100"/>
        <v/>
      </c>
      <c r="ED49" s="225" t="str">
        <f t="shared" si="101"/>
        <v/>
      </c>
      <c r="EE49" s="224"/>
      <c r="EF49" s="5" t="str">
        <f t="shared" si="102"/>
        <v/>
      </c>
      <c r="EG49" s="224" t="str">
        <f t="shared" si="103"/>
        <v/>
      </c>
      <c r="EH49" s="225"/>
      <c r="EI49" s="115" t="str">
        <f t="shared" si="104"/>
        <v/>
      </c>
      <c r="EJ49" s="225" t="str">
        <f t="shared" si="105"/>
        <v/>
      </c>
      <c r="EK49" s="224"/>
      <c r="EL49" s="5" t="str">
        <f t="shared" si="106"/>
        <v/>
      </c>
      <c r="EM49" s="224" t="str">
        <f t="shared" si="107"/>
        <v/>
      </c>
      <c r="EN49" s="225"/>
      <c r="EO49" s="115" t="str">
        <f t="shared" si="108"/>
        <v/>
      </c>
      <c r="EP49" s="225" t="str">
        <f t="shared" si="109"/>
        <v/>
      </c>
      <c r="EQ49" s="224"/>
      <c r="ER49" s="5" t="str">
        <f t="shared" si="110"/>
        <v/>
      </c>
      <c r="ES49" s="224" t="str">
        <f t="shared" si="111"/>
        <v/>
      </c>
      <c r="ET49" s="225"/>
      <c r="EU49" s="115" t="str">
        <f t="shared" si="112"/>
        <v/>
      </c>
      <c r="EV49" s="225" t="str">
        <f t="shared" si="113"/>
        <v/>
      </c>
      <c r="EW49" s="224"/>
      <c r="EX49" s="5" t="str">
        <f t="shared" si="114"/>
        <v/>
      </c>
      <c r="EY49" s="224" t="str">
        <f t="shared" si="115"/>
        <v/>
      </c>
      <c r="EZ49" s="225"/>
      <c r="FA49" s="115" t="str">
        <f t="shared" si="116"/>
        <v/>
      </c>
      <c r="FB49" s="225" t="str">
        <f t="shared" si="117"/>
        <v/>
      </c>
      <c r="FC49" s="224"/>
      <c r="FD49" s="5" t="str">
        <f t="shared" si="118"/>
        <v/>
      </c>
      <c r="FE49" s="224" t="str">
        <f t="shared" si="119"/>
        <v/>
      </c>
      <c r="FF49" s="225"/>
      <c r="FG49" s="115" t="str">
        <f t="shared" si="120"/>
        <v/>
      </c>
      <c r="FH49" s="225" t="str">
        <f t="shared" si="121"/>
        <v/>
      </c>
      <c r="FI49" s="224"/>
      <c r="FJ49" s="5" t="str">
        <f t="shared" si="122"/>
        <v/>
      </c>
      <c r="FK49" s="224" t="str">
        <f t="shared" si="123"/>
        <v/>
      </c>
      <c r="FL49" s="225"/>
      <c r="FM49" s="115" t="str">
        <f t="shared" si="124"/>
        <v/>
      </c>
      <c r="FN49" s="225" t="str">
        <f t="shared" si="125"/>
        <v/>
      </c>
      <c r="FO49" s="224"/>
      <c r="FP49" s="5" t="str">
        <f t="shared" si="126"/>
        <v/>
      </c>
      <c r="FQ49" s="224" t="str">
        <f t="shared" si="127"/>
        <v/>
      </c>
      <c r="FR49" s="225"/>
      <c r="FS49" s="115" t="str">
        <f t="shared" si="128"/>
        <v/>
      </c>
      <c r="FT49" s="225" t="str">
        <f t="shared" si="129"/>
        <v/>
      </c>
      <c r="FU49" s="253"/>
      <c r="FV49" s="253"/>
      <c r="FW49" s="253"/>
      <c r="FX49" s="253"/>
      <c r="FY49" s="253"/>
    </row>
    <row r="50" spans="1:181" s="3" customFormat="1" x14ac:dyDescent="0.25">
      <c r="A50" s="2" t="str">
        <f t="shared" si="0"/>
        <v/>
      </c>
      <c r="B50" s="2"/>
      <c r="C50" s="82"/>
      <c r="D50" s="110"/>
      <c r="E50" s="101"/>
      <c r="F50" s="2"/>
      <c r="G50" s="76"/>
      <c r="H50" s="114" t="str">
        <f t="shared" si="1"/>
        <v/>
      </c>
      <c r="I50" s="114" t="str">
        <f t="shared" si="2"/>
        <v/>
      </c>
      <c r="J50" s="114" t="str">
        <f t="shared" si="3"/>
        <v/>
      </c>
      <c r="K50" s="114" t="str">
        <f t="shared" si="4"/>
        <v/>
      </c>
      <c r="L50" s="114" t="str">
        <f t="shared" si="5"/>
        <v/>
      </c>
      <c r="M50" s="114" t="str">
        <f t="shared" si="6"/>
        <v/>
      </c>
      <c r="N50" s="114" t="str">
        <f t="shared" si="7"/>
        <v/>
      </c>
      <c r="O50" s="114" t="str">
        <f t="shared" si="8"/>
        <v/>
      </c>
      <c r="P50" s="93" t="str">
        <f t="shared" si="9"/>
        <v/>
      </c>
      <c r="Q50" s="93" t="str">
        <f t="shared" si="10"/>
        <v/>
      </c>
      <c r="R50" s="93" t="str">
        <f t="shared" si="11"/>
        <v/>
      </c>
      <c r="S50" s="93" t="str">
        <f t="shared" si="12"/>
        <v/>
      </c>
      <c r="T50" s="93" t="str">
        <f t="shared" si="13"/>
        <v/>
      </c>
      <c r="U50" s="93" t="str">
        <f t="shared" si="14"/>
        <v/>
      </c>
      <c r="V50" s="93" t="str">
        <f t="shared" si="15"/>
        <v/>
      </c>
      <c r="W50" s="93" t="str">
        <f t="shared" si="16"/>
        <v/>
      </c>
      <c r="X50" s="93" t="str">
        <f t="shared" si="17"/>
        <v/>
      </c>
      <c r="Y50" s="93" t="str">
        <f t="shared" si="18"/>
        <v/>
      </c>
      <c r="Z50" s="93" t="str">
        <f t="shared" si="19"/>
        <v/>
      </c>
      <c r="AA50" s="93" t="str">
        <f t="shared" si="20"/>
        <v/>
      </c>
      <c r="AB50" s="93" t="str">
        <f t="shared" si="21"/>
        <v/>
      </c>
      <c r="AC50" s="93" t="str">
        <f t="shared" si="22"/>
        <v/>
      </c>
      <c r="AD50" s="93" t="str">
        <f t="shared" si="23"/>
        <v/>
      </c>
      <c r="AE50" s="93" t="str">
        <f t="shared" si="24"/>
        <v/>
      </c>
      <c r="AF50" s="93" t="str">
        <f t="shared" si="25"/>
        <v/>
      </c>
      <c r="AG50" s="93" t="str">
        <f t="shared" si="28"/>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224"/>
      <c r="BF50" s="74" t="str">
        <f t="shared" si="130"/>
        <v/>
      </c>
      <c r="BG50" s="36" t="str">
        <f t="shared" si="131"/>
        <v/>
      </c>
      <c r="BH50" s="225"/>
      <c r="BI50" s="75" t="str">
        <f t="shared" si="52"/>
        <v/>
      </c>
      <c r="BJ50" s="37" t="str">
        <f t="shared" si="53"/>
        <v/>
      </c>
      <c r="BK50" s="224"/>
      <c r="BL50" s="74" t="str">
        <f t="shared" si="54"/>
        <v/>
      </c>
      <c r="BM50" s="36" t="str">
        <f t="shared" si="55"/>
        <v/>
      </c>
      <c r="BN50" s="225"/>
      <c r="BO50" s="75" t="str">
        <f t="shared" si="56"/>
        <v/>
      </c>
      <c r="BP50" s="37" t="str">
        <f t="shared" si="57"/>
        <v/>
      </c>
      <c r="BQ50" s="224"/>
      <c r="BR50" s="74" t="str">
        <f t="shared" si="58"/>
        <v/>
      </c>
      <c r="BS50" s="36" t="str">
        <f t="shared" si="59"/>
        <v/>
      </c>
      <c r="BT50" s="225"/>
      <c r="BU50" s="75" t="str">
        <f t="shared" si="60"/>
        <v/>
      </c>
      <c r="BV50" s="37" t="str">
        <f t="shared" si="61"/>
        <v/>
      </c>
      <c r="BW50" s="224"/>
      <c r="BX50" s="74" t="str">
        <f t="shared" si="62"/>
        <v/>
      </c>
      <c r="BY50" s="36" t="str">
        <f t="shared" si="63"/>
        <v/>
      </c>
      <c r="BZ50" s="225"/>
      <c r="CA50" s="75" t="str">
        <f t="shared" si="64"/>
        <v/>
      </c>
      <c r="CB50" s="37" t="str">
        <f t="shared" si="65"/>
        <v/>
      </c>
      <c r="CC50" s="224"/>
      <c r="CD50" s="74" t="str">
        <f t="shared" si="66"/>
        <v/>
      </c>
      <c r="CE50" s="36" t="str">
        <f t="shared" si="67"/>
        <v/>
      </c>
      <c r="CF50" s="225"/>
      <c r="CG50" s="115" t="str">
        <f t="shared" si="68"/>
        <v/>
      </c>
      <c r="CH50" s="225" t="str">
        <f t="shared" si="69"/>
        <v/>
      </c>
      <c r="CI50" s="224"/>
      <c r="CJ50" s="5" t="str">
        <f t="shared" si="70"/>
        <v/>
      </c>
      <c r="CK50" s="224" t="str">
        <f t="shared" si="71"/>
        <v/>
      </c>
      <c r="CL50" s="225"/>
      <c r="CM50" s="115" t="str">
        <f t="shared" si="72"/>
        <v/>
      </c>
      <c r="CN50" s="225" t="str">
        <f t="shared" si="73"/>
        <v/>
      </c>
      <c r="CO50" s="224"/>
      <c r="CP50" s="5" t="str">
        <f t="shared" si="74"/>
        <v/>
      </c>
      <c r="CQ50" s="224" t="str">
        <f t="shared" si="75"/>
        <v/>
      </c>
      <c r="CR50" s="225"/>
      <c r="CS50" s="115" t="str">
        <f t="shared" si="76"/>
        <v/>
      </c>
      <c r="CT50" s="225" t="str">
        <f t="shared" si="77"/>
        <v/>
      </c>
      <c r="CU50" s="224"/>
      <c r="CV50" s="5" t="str">
        <f t="shared" si="78"/>
        <v/>
      </c>
      <c r="CW50" s="224" t="str">
        <f t="shared" si="79"/>
        <v/>
      </c>
      <c r="CX50" s="225"/>
      <c r="CY50" s="115" t="str">
        <f t="shared" si="80"/>
        <v/>
      </c>
      <c r="CZ50" s="225" t="str">
        <f t="shared" si="81"/>
        <v/>
      </c>
      <c r="DA50" s="224"/>
      <c r="DB50" s="5" t="str">
        <f t="shared" si="82"/>
        <v/>
      </c>
      <c r="DC50" s="224" t="str">
        <f t="shared" si="83"/>
        <v/>
      </c>
      <c r="DD50" s="225"/>
      <c r="DE50" s="115" t="str">
        <f t="shared" si="84"/>
        <v/>
      </c>
      <c r="DF50" s="225" t="str">
        <f t="shared" si="85"/>
        <v/>
      </c>
      <c r="DG50" s="224"/>
      <c r="DH50" s="5" t="str">
        <f t="shared" si="86"/>
        <v/>
      </c>
      <c r="DI50" s="224" t="str">
        <f t="shared" si="87"/>
        <v/>
      </c>
      <c r="DJ50" s="225"/>
      <c r="DK50" s="115" t="str">
        <f t="shared" si="88"/>
        <v/>
      </c>
      <c r="DL50" s="225" t="str">
        <f t="shared" si="89"/>
        <v/>
      </c>
      <c r="DM50" s="224"/>
      <c r="DN50" s="5" t="str">
        <f t="shared" si="90"/>
        <v/>
      </c>
      <c r="DO50" s="224" t="str">
        <f t="shared" si="91"/>
        <v/>
      </c>
      <c r="DP50" s="225"/>
      <c r="DQ50" s="115" t="str">
        <f t="shared" si="92"/>
        <v/>
      </c>
      <c r="DR50" s="225" t="str">
        <f t="shared" si="93"/>
        <v/>
      </c>
      <c r="DS50" s="224"/>
      <c r="DT50" s="5" t="str">
        <f t="shared" si="94"/>
        <v/>
      </c>
      <c r="DU50" s="224" t="str">
        <f t="shared" si="95"/>
        <v/>
      </c>
      <c r="DV50" s="225"/>
      <c r="DW50" s="115" t="str">
        <f t="shared" si="96"/>
        <v/>
      </c>
      <c r="DX50" s="225" t="str">
        <f t="shared" si="97"/>
        <v/>
      </c>
      <c r="DY50" s="224"/>
      <c r="DZ50" s="5" t="str">
        <f t="shared" si="98"/>
        <v/>
      </c>
      <c r="EA50" s="224" t="str">
        <f t="shared" si="99"/>
        <v/>
      </c>
      <c r="EB50" s="225"/>
      <c r="EC50" s="115" t="str">
        <f t="shared" si="100"/>
        <v/>
      </c>
      <c r="ED50" s="225" t="str">
        <f t="shared" si="101"/>
        <v/>
      </c>
      <c r="EE50" s="224"/>
      <c r="EF50" s="5" t="str">
        <f t="shared" si="102"/>
        <v/>
      </c>
      <c r="EG50" s="224" t="str">
        <f t="shared" si="103"/>
        <v/>
      </c>
      <c r="EH50" s="225"/>
      <c r="EI50" s="115" t="str">
        <f t="shared" si="104"/>
        <v/>
      </c>
      <c r="EJ50" s="225" t="str">
        <f t="shared" si="105"/>
        <v/>
      </c>
      <c r="EK50" s="224"/>
      <c r="EL50" s="5" t="str">
        <f t="shared" si="106"/>
        <v/>
      </c>
      <c r="EM50" s="224" t="str">
        <f t="shared" si="107"/>
        <v/>
      </c>
      <c r="EN50" s="225"/>
      <c r="EO50" s="115" t="str">
        <f t="shared" si="108"/>
        <v/>
      </c>
      <c r="EP50" s="225" t="str">
        <f t="shared" si="109"/>
        <v/>
      </c>
      <c r="EQ50" s="224"/>
      <c r="ER50" s="5" t="str">
        <f t="shared" si="110"/>
        <v/>
      </c>
      <c r="ES50" s="224" t="str">
        <f t="shared" si="111"/>
        <v/>
      </c>
      <c r="ET50" s="225"/>
      <c r="EU50" s="115" t="str">
        <f t="shared" si="112"/>
        <v/>
      </c>
      <c r="EV50" s="225" t="str">
        <f t="shared" si="113"/>
        <v/>
      </c>
      <c r="EW50" s="224"/>
      <c r="EX50" s="5" t="str">
        <f t="shared" si="114"/>
        <v/>
      </c>
      <c r="EY50" s="224" t="str">
        <f t="shared" si="115"/>
        <v/>
      </c>
      <c r="EZ50" s="225"/>
      <c r="FA50" s="115" t="str">
        <f t="shared" si="116"/>
        <v/>
      </c>
      <c r="FB50" s="225" t="str">
        <f t="shared" si="117"/>
        <v/>
      </c>
      <c r="FC50" s="224"/>
      <c r="FD50" s="5" t="str">
        <f t="shared" si="118"/>
        <v/>
      </c>
      <c r="FE50" s="224" t="str">
        <f t="shared" si="119"/>
        <v/>
      </c>
      <c r="FF50" s="225"/>
      <c r="FG50" s="115" t="str">
        <f t="shared" si="120"/>
        <v/>
      </c>
      <c r="FH50" s="225" t="str">
        <f t="shared" si="121"/>
        <v/>
      </c>
      <c r="FI50" s="224"/>
      <c r="FJ50" s="5" t="str">
        <f t="shared" si="122"/>
        <v/>
      </c>
      <c r="FK50" s="224" t="str">
        <f t="shared" si="123"/>
        <v/>
      </c>
      <c r="FL50" s="225"/>
      <c r="FM50" s="115" t="str">
        <f t="shared" si="124"/>
        <v/>
      </c>
      <c r="FN50" s="225" t="str">
        <f t="shared" si="125"/>
        <v/>
      </c>
      <c r="FO50" s="224"/>
      <c r="FP50" s="5" t="str">
        <f t="shared" si="126"/>
        <v/>
      </c>
      <c r="FQ50" s="224" t="str">
        <f t="shared" si="127"/>
        <v/>
      </c>
      <c r="FR50" s="225"/>
      <c r="FS50" s="115" t="str">
        <f t="shared" si="128"/>
        <v/>
      </c>
      <c r="FT50" s="225" t="str">
        <f t="shared" si="129"/>
        <v/>
      </c>
      <c r="FU50" s="253"/>
      <c r="FV50" s="253"/>
      <c r="FW50" s="253"/>
      <c r="FX50" s="253"/>
      <c r="FY50" s="253"/>
    </row>
    <row r="51" spans="1:181" s="3" customFormat="1" x14ac:dyDescent="0.25">
      <c r="A51" s="2" t="str">
        <f t="shared" si="0"/>
        <v/>
      </c>
      <c r="B51" s="2"/>
      <c r="C51" s="82"/>
      <c r="D51" s="110"/>
      <c r="E51" s="101"/>
      <c r="F51" s="2"/>
      <c r="G51" s="76"/>
      <c r="H51" s="114" t="str">
        <f t="shared" si="1"/>
        <v/>
      </c>
      <c r="I51" s="114" t="str">
        <f t="shared" si="2"/>
        <v/>
      </c>
      <c r="J51" s="114" t="str">
        <f t="shared" si="3"/>
        <v/>
      </c>
      <c r="K51" s="114" t="str">
        <f t="shared" si="4"/>
        <v/>
      </c>
      <c r="L51" s="114" t="str">
        <f t="shared" si="5"/>
        <v/>
      </c>
      <c r="M51" s="114" t="str">
        <f t="shared" si="6"/>
        <v/>
      </c>
      <c r="N51" s="114" t="str">
        <f t="shared" si="7"/>
        <v/>
      </c>
      <c r="O51" s="114" t="str">
        <f t="shared" si="8"/>
        <v/>
      </c>
      <c r="P51" s="93" t="str">
        <f t="shared" si="9"/>
        <v/>
      </c>
      <c r="Q51" s="93" t="str">
        <f t="shared" si="10"/>
        <v/>
      </c>
      <c r="R51" s="93" t="str">
        <f t="shared" si="11"/>
        <v/>
      </c>
      <c r="S51" s="93" t="str">
        <f t="shared" si="12"/>
        <v/>
      </c>
      <c r="T51" s="93" t="str">
        <f t="shared" si="13"/>
        <v/>
      </c>
      <c r="U51" s="93" t="str">
        <f t="shared" si="14"/>
        <v/>
      </c>
      <c r="V51" s="93" t="str">
        <f t="shared" si="15"/>
        <v/>
      </c>
      <c r="W51" s="93" t="str">
        <f t="shared" si="16"/>
        <v/>
      </c>
      <c r="X51" s="93" t="str">
        <f t="shared" si="17"/>
        <v/>
      </c>
      <c r="Y51" s="93" t="str">
        <f t="shared" si="18"/>
        <v/>
      </c>
      <c r="Z51" s="93" t="str">
        <f t="shared" si="19"/>
        <v/>
      </c>
      <c r="AA51" s="93" t="str">
        <f t="shared" si="20"/>
        <v/>
      </c>
      <c r="AB51" s="93" t="str">
        <f t="shared" si="21"/>
        <v/>
      </c>
      <c r="AC51" s="93" t="str">
        <f t="shared" si="22"/>
        <v/>
      </c>
      <c r="AD51" s="93" t="str">
        <f t="shared" si="23"/>
        <v/>
      </c>
      <c r="AE51" s="93" t="str">
        <f t="shared" si="24"/>
        <v/>
      </c>
      <c r="AF51" s="93" t="str">
        <f t="shared" si="25"/>
        <v/>
      </c>
      <c r="AG51" s="93" t="str">
        <f t="shared" si="28"/>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224"/>
      <c r="BF51" s="74" t="str">
        <f t="shared" si="130"/>
        <v/>
      </c>
      <c r="BG51" s="36" t="str">
        <f t="shared" si="131"/>
        <v/>
      </c>
      <c r="BH51" s="225"/>
      <c r="BI51" s="75" t="str">
        <f t="shared" si="52"/>
        <v/>
      </c>
      <c r="BJ51" s="37" t="str">
        <f t="shared" si="53"/>
        <v/>
      </c>
      <c r="BK51" s="224"/>
      <c r="BL51" s="74" t="str">
        <f t="shared" si="54"/>
        <v/>
      </c>
      <c r="BM51" s="36" t="str">
        <f t="shared" si="55"/>
        <v/>
      </c>
      <c r="BN51" s="225"/>
      <c r="BO51" s="75" t="str">
        <f t="shared" si="56"/>
        <v/>
      </c>
      <c r="BP51" s="37" t="str">
        <f t="shared" si="57"/>
        <v/>
      </c>
      <c r="BQ51" s="224"/>
      <c r="BR51" s="74" t="str">
        <f t="shared" si="58"/>
        <v/>
      </c>
      <c r="BS51" s="36" t="str">
        <f t="shared" si="59"/>
        <v/>
      </c>
      <c r="BT51" s="225"/>
      <c r="BU51" s="75" t="str">
        <f t="shared" si="60"/>
        <v/>
      </c>
      <c r="BV51" s="37" t="str">
        <f t="shared" si="61"/>
        <v/>
      </c>
      <c r="BW51" s="224"/>
      <c r="BX51" s="74" t="str">
        <f t="shared" si="62"/>
        <v/>
      </c>
      <c r="BY51" s="36" t="str">
        <f t="shared" si="63"/>
        <v/>
      </c>
      <c r="BZ51" s="225"/>
      <c r="CA51" s="75" t="str">
        <f t="shared" si="64"/>
        <v/>
      </c>
      <c r="CB51" s="37" t="str">
        <f t="shared" si="65"/>
        <v/>
      </c>
      <c r="CC51" s="224"/>
      <c r="CD51" s="74" t="str">
        <f t="shared" si="66"/>
        <v/>
      </c>
      <c r="CE51" s="36" t="str">
        <f t="shared" si="67"/>
        <v/>
      </c>
      <c r="CF51" s="225"/>
      <c r="CG51" s="115" t="str">
        <f t="shared" si="68"/>
        <v/>
      </c>
      <c r="CH51" s="225" t="str">
        <f t="shared" si="69"/>
        <v/>
      </c>
      <c r="CI51" s="224"/>
      <c r="CJ51" s="5" t="str">
        <f t="shared" si="70"/>
        <v/>
      </c>
      <c r="CK51" s="224" t="str">
        <f t="shared" si="71"/>
        <v/>
      </c>
      <c r="CL51" s="225"/>
      <c r="CM51" s="115" t="str">
        <f t="shared" si="72"/>
        <v/>
      </c>
      <c r="CN51" s="225" t="str">
        <f t="shared" si="73"/>
        <v/>
      </c>
      <c r="CO51" s="224"/>
      <c r="CP51" s="5" t="str">
        <f t="shared" si="74"/>
        <v/>
      </c>
      <c r="CQ51" s="224" t="str">
        <f t="shared" si="75"/>
        <v/>
      </c>
      <c r="CR51" s="225"/>
      <c r="CS51" s="115" t="str">
        <f t="shared" si="76"/>
        <v/>
      </c>
      <c r="CT51" s="225" t="str">
        <f t="shared" si="77"/>
        <v/>
      </c>
      <c r="CU51" s="224"/>
      <c r="CV51" s="5" t="str">
        <f t="shared" si="78"/>
        <v/>
      </c>
      <c r="CW51" s="224" t="str">
        <f t="shared" si="79"/>
        <v/>
      </c>
      <c r="CX51" s="225"/>
      <c r="CY51" s="115" t="str">
        <f t="shared" si="80"/>
        <v/>
      </c>
      <c r="CZ51" s="225" t="str">
        <f t="shared" si="81"/>
        <v/>
      </c>
      <c r="DA51" s="224"/>
      <c r="DB51" s="5" t="str">
        <f t="shared" si="82"/>
        <v/>
      </c>
      <c r="DC51" s="224" t="str">
        <f t="shared" si="83"/>
        <v/>
      </c>
      <c r="DD51" s="225"/>
      <c r="DE51" s="115" t="str">
        <f t="shared" si="84"/>
        <v/>
      </c>
      <c r="DF51" s="225" t="str">
        <f t="shared" si="85"/>
        <v/>
      </c>
      <c r="DG51" s="224"/>
      <c r="DH51" s="5" t="str">
        <f t="shared" si="86"/>
        <v/>
      </c>
      <c r="DI51" s="224" t="str">
        <f t="shared" si="87"/>
        <v/>
      </c>
      <c r="DJ51" s="225"/>
      <c r="DK51" s="115" t="str">
        <f t="shared" si="88"/>
        <v/>
      </c>
      <c r="DL51" s="225" t="str">
        <f t="shared" si="89"/>
        <v/>
      </c>
      <c r="DM51" s="224"/>
      <c r="DN51" s="5" t="str">
        <f t="shared" si="90"/>
        <v/>
      </c>
      <c r="DO51" s="224" t="str">
        <f t="shared" si="91"/>
        <v/>
      </c>
      <c r="DP51" s="225"/>
      <c r="DQ51" s="115" t="str">
        <f t="shared" si="92"/>
        <v/>
      </c>
      <c r="DR51" s="225" t="str">
        <f t="shared" si="93"/>
        <v/>
      </c>
      <c r="DS51" s="224"/>
      <c r="DT51" s="5" t="str">
        <f t="shared" si="94"/>
        <v/>
      </c>
      <c r="DU51" s="224" t="str">
        <f t="shared" si="95"/>
        <v/>
      </c>
      <c r="DV51" s="225"/>
      <c r="DW51" s="115" t="str">
        <f t="shared" si="96"/>
        <v/>
      </c>
      <c r="DX51" s="225" t="str">
        <f t="shared" si="97"/>
        <v/>
      </c>
      <c r="DY51" s="224"/>
      <c r="DZ51" s="5" t="str">
        <f t="shared" si="98"/>
        <v/>
      </c>
      <c r="EA51" s="224" t="str">
        <f t="shared" si="99"/>
        <v/>
      </c>
      <c r="EB51" s="225"/>
      <c r="EC51" s="115" t="str">
        <f t="shared" si="100"/>
        <v/>
      </c>
      <c r="ED51" s="225" t="str">
        <f t="shared" si="101"/>
        <v/>
      </c>
      <c r="EE51" s="224"/>
      <c r="EF51" s="5" t="str">
        <f t="shared" si="102"/>
        <v/>
      </c>
      <c r="EG51" s="224" t="str">
        <f t="shared" si="103"/>
        <v/>
      </c>
      <c r="EH51" s="225"/>
      <c r="EI51" s="115" t="str">
        <f t="shared" si="104"/>
        <v/>
      </c>
      <c r="EJ51" s="225" t="str">
        <f t="shared" si="105"/>
        <v/>
      </c>
      <c r="EK51" s="224"/>
      <c r="EL51" s="5" t="str">
        <f t="shared" si="106"/>
        <v/>
      </c>
      <c r="EM51" s="224" t="str">
        <f t="shared" si="107"/>
        <v/>
      </c>
      <c r="EN51" s="225"/>
      <c r="EO51" s="115" t="str">
        <f t="shared" si="108"/>
        <v/>
      </c>
      <c r="EP51" s="225" t="str">
        <f t="shared" si="109"/>
        <v/>
      </c>
      <c r="EQ51" s="224"/>
      <c r="ER51" s="5" t="str">
        <f t="shared" si="110"/>
        <v/>
      </c>
      <c r="ES51" s="224" t="str">
        <f t="shared" si="111"/>
        <v/>
      </c>
      <c r="ET51" s="225"/>
      <c r="EU51" s="115" t="str">
        <f t="shared" si="112"/>
        <v/>
      </c>
      <c r="EV51" s="225" t="str">
        <f t="shared" si="113"/>
        <v/>
      </c>
      <c r="EW51" s="224"/>
      <c r="EX51" s="5" t="str">
        <f t="shared" si="114"/>
        <v/>
      </c>
      <c r="EY51" s="224" t="str">
        <f t="shared" si="115"/>
        <v/>
      </c>
      <c r="EZ51" s="225"/>
      <c r="FA51" s="115" t="str">
        <f t="shared" si="116"/>
        <v/>
      </c>
      <c r="FB51" s="225" t="str">
        <f t="shared" si="117"/>
        <v/>
      </c>
      <c r="FC51" s="224"/>
      <c r="FD51" s="5" t="str">
        <f t="shared" si="118"/>
        <v/>
      </c>
      <c r="FE51" s="224" t="str">
        <f t="shared" si="119"/>
        <v/>
      </c>
      <c r="FF51" s="225"/>
      <c r="FG51" s="115" t="str">
        <f t="shared" si="120"/>
        <v/>
      </c>
      <c r="FH51" s="225" t="str">
        <f t="shared" si="121"/>
        <v/>
      </c>
      <c r="FI51" s="224"/>
      <c r="FJ51" s="5" t="str">
        <f t="shared" si="122"/>
        <v/>
      </c>
      <c r="FK51" s="224" t="str">
        <f t="shared" si="123"/>
        <v/>
      </c>
      <c r="FL51" s="225"/>
      <c r="FM51" s="115" t="str">
        <f t="shared" si="124"/>
        <v/>
      </c>
      <c r="FN51" s="225" t="str">
        <f t="shared" si="125"/>
        <v/>
      </c>
      <c r="FO51" s="224"/>
      <c r="FP51" s="5" t="str">
        <f t="shared" si="126"/>
        <v/>
      </c>
      <c r="FQ51" s="224" t="str">
        <f t="shared" si="127"/>
        <v/>
      </c>
      <c r="FR51" s="225"/>
      <c r="FS51" s="115" t="str">
        <f t="shared" si="128"/>
        <v/>
      </c>
      <c r="FT51" s="225" t="str">
        <f t="shared" si="129"/>
        <v/>
      </c>
      <c r="FU51" s="253"/>
      <c r="FV51" s="253"/>
      <c r="FW51" s="253"/>
      <c r="FX51" s="253"/>
      <c r="FY51" s="253"/>
    </row>
    <row r="52" spans="1:181" s="3" customFormat="1" x14ac:dyDescent="0.25">
      <c r="A52" s="2" t="str">
        <f t="shared" si="0"/>
        <v/>
      </c>
      <c r="B52" s="2"/>
      <c r="C52" s="82"/>
      <c r="D52" s="110"/>
      <c r="E52" s="101"/>
      <c r="F52" s="2"/>
      <c r="G52" s="76"/>
      <c r="H52" s="114" t="str">
        <f t="shared" si="1"/>
        <v/>
      </c>
      <c r="I52" s="114" t="str">
        <f t="shared" si="2"/>
        <v/>
      </c>
      <c r="J52" s="114" t="str">
        <f t="shared" si="3"/>
        <v/>
      </c>
      <c r="K52" s="114" t="str">
        <f t="shared" si="4"/>
        <v/>
      </c>
      <c r="L52" s="114" t="str">
        <f t="shared" si="5"/>
        <v/>
      </c>
      <c r="M52" s="114" t="str">
        <f t="shared" si="6"/>
        <v/>
      </c>
      <c r="N52" s="114" t="str">
        <f t="shared" si="7"/>
        <v/>
      </c>
      <c r="O52" s="114" t="str">
        <f t="shared" si="8"/>
        <v/>
      </c>
      <c r="P52" s="93" t="str">
        <f t="shared" si="9"/>
        <v/>
      </c>
      <c r="Q52" s="93" t="str">
        <f t="shared" si="10"/>
        <v/>
      </c>
      <c r="R52" s="93" t="str">
        <f t="shared" si="11"/>
        <v/>
      </c>
      <c r="S52" s="93" t="str">
        <f t="shared" si="12"/>
        <v/>
      </c>
      <c r="T52" s="93" t="str">
        <f t="shared" si="13"/>
        <v/>
      </c>
      <c r="U52" s="93" t="str">
        <f t="shared" si="14"/>
        <v/>
      </c>
      <c r="V52" s="93" t="str">
        <f t="shared" si="15"/>
        <v/>
      </c>
      <c r="W52" s="93" t="str">
        <f t="shared" si="16"/>
        <v/>
      </c>
      <c r="X52" s="93" t="str">
        <f t="shared" si="17"/>
        <v/>
      </c>
      <c r="Y52" s="93" t="str">
        <f t="shared" si="18"/>
        <v/>
      </c>
      <c r="Z52" s="93" t="str">
        <f t="shared" si="19"/>
        <v/>
      </c>
      <c r="AA52" s="93" t="str">
        <f t="shared" si="20"/>
        <v/>
      </c>
      <c r="AB52" s="93" t="str">
        <f t="shared" si="21"/>
        <v/>
      </c>
      <c r="AC52" s="93" t="str">
        <f t="shared" si="22"/>
        <v/>
      </c>
      <c r="AD52" s="93" t="str">
        <f t="shared" si="23"/>
        <v/>
      </c>
      <c r="AE52" s="93" t="str">
        <f t="shared" si="24"/>
        <v/>
      </c>
      <c r="AF52" s="93" t="str">
        <f t="shared" si="25"/>
        <v/>
      </c>
      <c r="AG52" s="93" t="str">
        <f t="shared" si="28"/>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224"/>
      <c r="BF52" s="74" t="str">
        <f t="shared" si="130"/>
        <v/>
      </c>
      <c r="BG52" s="36" t="str">
        <f t="shared" si="131"/>
        <v/>
      </c>
      <c r="BH52" s="225"/>
      <c r="BI52" s="75" t="str">
        <f t="shared" si="52"/>
        <v/>
      </c>
      <c r="BJ52" s="37" t="str">
        <f t="shared" si="53"/>
        <v/>
      </c>
      <c r="BK52" s="224"/>
      <c r="BL52" s="74" t="str">
        <f t="shared" si="54"/>
        <v/>
      </c>
      <c r="BM52" s="36" t="str">
        <f t="shared" si="55"/>
        <v/>
      </c>
      <c r="BN52" s="225"/>
      <c r="BO52" s="75" t="str">
        <f t="shared" si="56"/>
        <v/>
      </c>
      <c r="BP52" s="37" t="str">
        <f t="shared" si="57"/>
        <v/>
      </c>
      <c r="BQ52" s="224"/>
      <c r="BR52" s="74" t="str">
        <f t="shared" si="58"/>
        <v/>
      </c>
      <c r="BS52" s="36" t="str">
        <f t="shared" si="59"/>
        <v/>
      </c>
      <c r="BT52" s="225"/>
      <c r="BU52" s="75" t="str">
        <f t="shared" si="60"/>
        <v/>
      </c>
      <c r="BV52" s="37" t="str">
        <f t="shared" si="61"/>
        <v/>
      </c>
      <c r="BW52" s="224"/>
      <c r="BX52" s="74" t="str">
        <f t="shared" si="62"/>
        <v/>
      </c>
      <c r="BY52" s="36" t="str">
        <f t="shared" si="63"/>
        <v/>
      </c>
      <c r="BZ52" s="225"/>
      <c r="CA52" s="75" t="str">
        <f t="shared" si="64"/>
        <v/>
      </c>
      <c r="CB52" s="37" t="str">
        <f t="shared" si="65"/>
        <v/>
      </c>
      <c r="CC52" s="224"/>
      <c r="CD52" s="74" t="str">
        <f t="shared" si="66"/>
        <v/>
      </c>
      <c r="CE52" s="36" t="str">
        <f t="shared" si="67"/>
        <v/>
      </c>
      <c r="CF52" s="225"/>
      <c r="CG52" s="115" t="str">
        <f t="shared" si="68"/>
        <v/>
      </c>
      <c r="CH52" s="225" t="str">
        <f t="shared" si="69"/>
        <v/>
      </c>
      <c r="CI52" s="224"/>
      <c r="CJ52" s="5" t="str">
        <f t="shared" si="70"/>
        <v/>
      </c>
      <c r="CK52" s="224" t="str">
        <f t="shared" si="71"/>
        <v/>
      </c>
      <c r="CL52" s="225"/>
      <c r="CM52" s="115" t="str">
        <f t="shared" si="72"/>
        <v/>
      </c>
      <c r="CN52" s="225" t="str">
        <f t="shared" si="73"/>
        <v/>
      </c>
      <c r="CO52" s="224"/>
      <c r="CP52" s="5" t="str">
        <f t="shared" si="74"/>
        <v/>
      </c>
      <c r="CQ52" s="224" t="str">
        <f t="shared" si="75"/>
        <v/>
      </c>
      <c r="CR52" s="225"/>
      <c r="CS52" s="115" t="str">
        <f t="shared" si="76"/>
        <v/>
      </c>
      <c r="CT52" s="225" t="str">
        <f t="shared" si="77"/>
        <v/>
      </c>
      <c r="CU52" s="224"/>
      <c r="CV52" s="5" t="str">
        <f t="shared" si="78"/>
        <v/>
      </c>
      <c r="CW52" s="224" t="str">
        <f t="shared" si="79"/>
        <v/>
      </c>
      <c r="CX52" s="225"/>
      <c r="CY52" s="115" t="str">
        <f t="shared" si="80"/>
        <v/>
      </c>
      <c r="CZ52" s="225" t="str">
        <f t="shared" si="81"/>
        <v/>
      </c>
      <c r="DA52" s="224"/>
      <c r="DB52" s="5" t="str">
        <f t="shared" si="82"/>
        <v/>
      </c>
      <c r="DC52" s="224" t="str">
        <f t="shared" si="83"/>
        <v/>
      </c>
      <c r="DD52" s="225"/>
      <c r="DE52" s="115" t="str">
        <f t="shared" si="84"/>
        <v/>
      </c>
      <c r="DF52" s="225" t="str">
        <f t="shared" si="85"/>
        <v/>
      </c>
      <c r="DG52" s="224"/>
      <c r="DH52" s="5" t="str">
        <f t="shared" si="86"/>
        <v/>
      </c>
      <c r="DI52" s="224" t="str">
        <f t="shared" si="87"/>
        <v/>
      </c>
      <c r="DJ52" s="225"/>
      <c r="DK52" s="115" t="str">
        <f t="shared" si="88"/>
        <v/>
      </c>
      <c r="DL52" s="225" t="str">
        <f t="shared" si="89"/>
        <v/>
      </c>
      <c r="DM52" s="224"/>
      <c r="DN52" s="5" t="str">
        <f t="shared" si="90"/>
        <v/>
      </c>
      <c r="DO52" s="224" t="str">
        <f t="shared" si="91"/>
        <v/>
      </c>
      <c r="DP52" s="225"/>
      <c r="DQ52" s="115" t="str">
        <f t="shared" si="92"/>
        <v/>
      </c>
      <c r="DR52" s="225" t="str">
        <f t="shared" si="93"/>
        <v/>
      </c>
      <c r="DS52" s="224"/>
      <c r="DT52" s="5" t="str">
        <f t="shared" si="94"/>
        <v/>
      </c>
      <c r="DU52" s="224" t="str">
        <f t="shared" si="95"/>
        <v/>
      </c>
      <c r="DV52" s="225"/>
      <c r="DW52" s="115" t="str">
        <f t="shared" si="96"/>
        <v/>
      </c>
      <c r="DX52" s="225" t="str">
        <f t="shared" si="97"/>
        <v/>
      </c>
      <c r="DY52" s="224"/>
      <c r="DZ52" s="5" t="str">
        <f t="shared" si="98"/>
        <v/>
      </c>
      <c r="EA52" s="224" t="str">
        <f t="shared" si="99"/>
        <v/>
      </c>
      <c r="EB52" s="225"/>
      <c r="EC52" s="115" t="str">
        <f t="shared" si="100"/>
        <v/>
      </c>
      <c r="ED52" s="225" t="str">
        <f t="shared" si="101"/>
        <v/>
      </c>
      <c r="EE52" s="224"/>
      <c r="EF52" s="5" t="str">
        <f t="shared" si="102"/>
        <v/>
      </c>
      <c r="EG52" s="224" t="str">
        <f t="shared" si="103"/>
        <v/>
      </c>
      <c r="EH52" s="225"/>
      <c r="EI52" s="115" t="str">
        <f t="shared" si="104"/>
        <v/>
      </c>
      <c r="EJ52" s="225" t="str">
        <f t="shared" si="105"/>
        <v/>
      </c>
      <c r="EK52" s="224"/>
      <c r="EL52" s="5" t="str">
        <f t="shared" si="106"/>
        <v/>
      </c>
      <c r="EM52" s="224" t="str">
        <f t="shared" si="107"/>
        <v/>
      </c>
      <c r="EN52" s="225"/>
      <c r="EO52" s="115" t="str">
        <f t="shared" si="108"/>
        <v/>
      </c>
      <c r="EP52" s="225" t="str">
        <f t="shared" si="109"/>
        <v/>
      </c>
      <c r="EQ52" s="224"/>
      <c r="ER52" s="5" t="str">
        <f t="shared" si="110"/>
        <v/>
      </c>
      <c r="ES52" s="224" t="str">
        <f t="shared" si="111"/>
        <v/>
      </c>
      <c r="ET52" s="225"/>
      <c r="EU52" s="115" t="str">
        <f t="shared" si="112"/>
        <v/>
      </c>
      <c r="EV52" s="225" t="str">
        <f t="shared" si="113"/>
        <v/>
      </c>
      <c r="EW52" s="224"/>
      <c r="EX52" s="5" t="str">
        <f t="shared" si="114"/>
        <v/>
      </c>
      <c r="EY52" s="224" t="str">
        <f t="shared" si="115"/>
        <v/>
      </c>
      <c r="EZ52" s="225"/>
      <c r="FA52" s="115" t="str">
        <f t="shared" si="116"/>
        <v/>
      </c>
      <c r="FB52" s="225" t="str">
        <f t="shared" si="117"/>
        <v/>
      </c>
      <c r="FC52" s="224"/>
      <c r="FD52" s="5" t="str">
        <f t="shared" si="118"/>
        <v/>
      </c>
      <c r="FE52" s="224" t="str">
        <f t="shared" si="119"/>
        <v/>
      </c>
      <c r="FF52" s="225"/>
      <c r="FG52" s="115" t="str">
        <f t="shared" si="120"/>
        <v/>
      </c>
      <c r="FH52" s="225" t="str">
        <f t="shared" si="121"/>
        <v/>
      </c>
      <c r="FI52" s="224"/>
      <c r="FJ52" s="5" t="str">
        <f t="shared" si="122"/>
        <v/>
      </c>
      <c r="FK52" s="224" t="str">
        <f t="shared" si="123"/>
        <v/>
      </c>
      <c r="FL52" s="225"/>
      <c r="FM52" s="115" t="str">
        <f t="shared" si="124"/>
        <v/>
      </c>
      <c r="FN52" s="225" t="str">
        <f t="shared" si="125"/>
        <v/>
      </c>
      <c r="FO52" s="224"/>
      <c r="FP52" s="5" t="str">
        <f t="shared" si="126"/>
        <v/>
      </c>
      <c r="FQ52" s="224" t="str">
        <f t="shared" si="127"/>
        <v/>
      </c>
      <c r="FR52" s="225"/>
      <c r="FS52" s="115" t="str">
        <f t="shared" si="128"/>
        <v/>
      </c>
      <c r="FT52" s="225" t="str">
        <f t="shared" si="129"/>
        <v/>
      </c>
      <c r="FU52" s="253"/>
      <c r="FV52" s="253"/>
      <c r="FW52" s="253"/>
      <c r="FX52" s="253"/>
      <c r="FY52" s="253"/>
    </row>
    <row r="53" spans="1:181" s="3" customFormat="1" x14ac:dyDescent="0.25">
      <c r="A53" s="2" t="str">
        <f t="shared" si="0"/>
        <v/>
      </c>
      <c r="B53" s="2"/>
      <c r="C53" s="82"/>
      <c r="D53" s="110"/>
      <c r="E53" s="101"/>
      <c r="F53" s="2"/>
      <c r="G53" s="76"/>
      <c r="H53" s="114" t="str">
        <f t="shared" si="1"/>
        <v/>
      </c>
      <c r="I53" s="114" t="str">
        <f t="shared" si="2"/>
        <v/>
      </c>
      <c r="J53" s="114" t="str">
        <f t="shared" si="3"/>
        <v/>
      </c>
      <c r="K53" s="114" t="str">
        <f t="shared" si="4"/>
        <v/>
      </c>
      <c r="L53" s="114" t="str">
        <f t="shared" si="5"/>
        <v/>
      </c>
      <c r="M53" s="114" t="str">
        <f t="shared" si="6"/>
        <v/>
      </c>
      <c r="N53" s="114" t="str">
        <f t="shared" si="7"/>
        <v/>
      </c>
      <c r="O53" s="114" t="str">
        <f t="shared" si="8"/>
        <v/>
      </c>
      <c r="P53" s="93" t="str">
        <f t="shared" si="9"/>
        <v/>
      </c>
      <c r="Q53" s="93" t="str">
        <f t="shared" si="10"/>
        <v/>
      </c>
      <c r="R53" s="93" t="str">
        <f t="shared" si="11"/>
        <v/>
      </c>
      <c r="S53" s="93" t="str">
        <f t="shared" si="12"/>
        <v/>
      </c>
      <c r="T53" s="93" t="str">
        <f t="shared" si="13"/>
        <v/>
      </c>
      <c r="U53" s="93" t="str">
        <f t="shared" si="14"/>
        <v/>
      </c>
      <c r="V53" s="93" t="str">
        <f t="shared" si="15"/>
        <v/>
      </c>
      <c r="W53" s="93" t="str">
        <f t="shared" si="16"/>
        <v/>
      </c>
      <c r="X53" s="93" t="str">
        <f t="shared" si="17"/>
        <v/>
      </c>
      <c r="Y53" s="93" t="str">
        <f t="shared" si="18"/>
        <v/>
      </c>
      <c r="Z53" s="93" t="str">
        <f t="shared" si="19"/>
        <v/>
      </c>
      <c r="AA53" s="93" t="str">
        <f t="shared" si="20"/>
        <v/>
      </c>
      <c r="AB53" s="93" t="str">
        <f t="shared" si="21"/>
        <v/>
      </c>
      <c r="AC53" s="93" t="str">
        <f t="shared" si="22"/>
        <v/>
      </c>
      <c r="AD53" s="93" t="str">
        <f t="shared" si="23"/>
        <v/>
      </c>
      <c r="AE53" s="93" t="str">
        <f t="shared" si="24"/>
        <v/>
      </c>
      <c r="AF53" s="93" t="str">
        <f t="shared" si="25"/>
        <v/>
      </c>
      <c r="AG53" s="93" t="str">
        <f t="shared" si="28"/>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224"/>
      <c r="BF53" s="74" t="str">
        <f t="shared" si="130"/>
        <v/>
      </c>
      <c r="BG53" s="36" t="str">
        <f t="shared" si="131"/>
        <v/>
      </c>
      <c r="BH53" s="225"/>
      <c r="BI53" s="75" t="str">
        <f t="shared" si="52"/>
        <v/>
      </c>
      <c r="BJ53" s="37" t="str">
        <f t="shared" si="53"/>
        <v/>
      </c>
      <c r="BK53" s="224"/>
      <c r="BL53" s="74" t="str">
        <f t="shared" si="54"/>
        <v/>
      </c>
      <c r="BM53" s="36" t="str">
        <f t="shared" si="55"/>
        <v/>
      </c>
      <c r="BN53" s="225"/>
      <c r="BO53" s="75" t="str">
        <f t="shared" si="56"/>
        <v/>
      </c>
      <c r="BP53" s="37" t="str">
        <f t="shared" si="57"/>
        <v/>
      </c>
      <c r="BQ53" s="224"/>
      <c r="BR53" s="74" t="str">
        <f t="shared" si="58"/>
        <v/>
      </c>
      <c r="BS53" s="36" t="str">
        <f t="shared" si="59"/>
        <v/>
      </c>
      <c r="BT53" s="225"/>
      <c r="BU53" s="75" t="str">
        <f t="shared" si="60"/>
        <v/>
      </c>
      <c r="BV53" s="37" t="str">
        <f t="shared" si="61"/>
        <v/>
      </c>
      <c r="BW53" s="224"/>
      <c r="BX53" s="74" t="str">
        <f t="shared" si="62"/>
        <v/>
      </c>
      <c r="BY53" s="36" t="str">
        <f t="shared" si="63"/>
        <v/>
      </c>
      <c r="BZ53" s="225"/>
      <c r="CA53" s="75" t="str">
        <f t="shared" si="64"/>
        <v/>
      </c>
      <c r="CB53" s="37" t="str">
        <f t="shared" si="65"/>
        <v/>
      </c>
      <c r="CC53" s="224"/>
      <c r="CD53" s="74" t="str">
        <f t="shared" si="66"/>
        <v/>
      </c>
      <c r="CE53" s="36" t="str">
        <f t="shared" si="67"/>
        <v/>
      </c>
      <c r="CF53" s="225"/>
      <c r="CG53" s="115" t="str">
        <f t="shared" si="68"/>
        <v/>
      </c>
      <c r="CH53" s="225" t="str">
        <f t="shared" si="69"/>
        <v/>
      </c>
      <c r="CI53" s="224"/>
      <c r="CJ53" s="5" t="str">
        <f t="shared" si="70"/>
        <v/>
      </c>
      <c r="CK53" s="224" t="str">
        <f t="shared" si="71"/>
        <v/>
      </c>
      <c r="CL53" s="225"/>
      <c r="CM53" s="115" t="str">
        <f t="shared" si="72"/>
        <v/>
      </c>
      <c r="CN53" s="225" t="str">
        <f t="shared" si="73"/>
        <v/>
      </c>
      <c r="CO53" s="224"/>
      <c r="CP53" s="5" t="str">
        <f t="shared" si="74"/>
        <v/>
      </c>
      <c r="CQ53" s="224" t="str">
        <f t="shared" si="75"/>
        <v/>
      </c>
      <c r="CR53" s="225"/>
      <c r="CS53" s="115" t="str">
        <f t="shared" si="76"/>
        <v/>
      </c>
      <c r="CT53" s="225" t="str">
        <f t="shared" si="77"/>
        <v/>
      </c>
      <c r="CU53" s="224"/>
      <c r="CV53" s="5" t="str">
        <f t="shared" si="78"/>
        <v/>
      </c>
      <c r="CW53" s="224" t="str">
        <f t="shared" si="79"/>
        <v/>
      </c>
      <c r="CX53" s="225"/>
      <c r="CY53" s="115" t="str">
        <f t="shared" si="80"/>
        <v/>
      </c>
      <c r="CZ53" s="225" t="str">
        <f t="shared" si="81"/>
        <v/>
      </c>
      <c r="DA53" s="224"/>
      <c r="DB53" s="5" t="str">
        <f t="shared" si="82"/>
        <v/>
      </c>
      <c r="DC53" s="224" t="str">
        <f t="shared" si="83"/>
        <v/>
      </c>
      <c r="DD53" s="225"/>
      <c r="DE53" s="115" t="str">
        <f t="shared" si="84"/>
        <v/>
      </c>
      <c r="DF53" s="225" t="str">
        <f t="shared" si="85"/>
        <v/>
      </c>
      <c r="DG53" s="224"/>
      <c r="DH53" s="5" t="str">
        <f t="shared" si="86"/>
        <v/>
      </c>
      <c r="DI53" s="224" t="str">
        <f t="shared" si="87"/>
        <v/>
      </c>
      <c r="DJ53" s="225"/>
      <c r="DK53" s="115" t="str">
        <f t="shared" si="88"/>
        <v/>
      </c>
      <c r="DL53" s="225" t="str">
        <f t="shared" si="89"/>
        <v/>
      </c>
      <c r="DM53" s="224"/>
      <c r="DN53" s="5" t="str">
        <f t="shared" si="90"/>
        <v/>
      </c>
      <c r="DO53" s="224" t="str">
        <f t="shared" si="91"/>
        <v/>
      </c>
      <c r="DP53" s="225"/>
      <c r="DQ53" s="115" t="str">
        <f t="shared" si="92"/>
        <v/>
      </c>
      <c r="DR53" s="225" t="str">
        <f t="shared" si="93"/>
        <v/>
      </c>
      <c r="DS53" s="224"/>
      <c r="DT53" s="5" t="str">
        <f t="shared" si="94"/>
        <v/>
      </c>
      <c r="DU53" s="224" t="str">
        <f t="shared" si="95"/>
        <v/>
      </c>
      <c r="DV53" s="225"/>
      <c r="DW53" s="115" t="str">
        <f t="shared" si="96"/>
        <v/>
      </c>
      <c r="DX53" s="225" t="str">
        <f t="shared" si="97"/>
        <v/>
      </c>
      <c r="DY53" s="224"/>
      <c r="DZ53" s="5" t="str">
        <f t="shared" si="98"/>
        <v/>
      </c>
      <c r="EA53" s="224" t="str">
        <f t="shared" si="99"/>
        <v/>
      </c>
      <c r="EB53" s="225"/>
      <c r="EC53" s="115" t="str">
        <f t="shared" si="100"/>
        <v/>
      </c>
      <c r="ED53" s="225" t="str">
        <f t="shared" si="101"/>
        <v/>
      </c>
      <c r="EE53" s="224"/>
      <c r="EF53" s="5" t="str">
        <f t="shared" si="102"/>
        <v/>
      </c>
      <c r="EG53" s="224" t="str">
        <f t="shared" si="103"/>
        <v/>
      </c>
      <c r="EH53" s="225"/>
      <c r="EI53" s="115" t="str">
        <f t="shared" si="104"/>
        <v/>
      </c>
      <c r="EJ53" s="225" t="str">
        <f t="shared" si="105"/>
        <v/>
      </c>
      <c r="EK53" s="224"/>
      <c r="EL53" s="5" t="str">
        <f t="shared" si="106"/>
        <v/>
      </c>
      <c r="EM53" s="224" t="str">
        <f t="shared" si="107"/>
        <v/>
      </c>
      <c r="EN53" s="225"/>
      <c r="EO53" s="115" t="str">
        <f t="shared" si="108"/>
        <v/>
      </c>
      <c r="EP53" s="225" t="str">
        <f t="shared" si="109"/>
        <v/>
      </c>
      <c r="EQ53" s="224"/>
      <c r="ER53" s="5" t="str">
        <f t="shared" si="110"/>
        <v/>
      </c>
      <c r="ES53" s="224" t="str">
        <f t="shared" si="111"/>
        <v/>
      </c>
      <c r="ET53" s="225"/>
      <c r="EU53" s="115" t="str">
        <f t="shared" si="112"/>
        <v/>
      </c>
      <c r="EV53" s="225" t="str">
        <f t="shared" si="113"/>
        <v/>
      </c>
      <c r="EW53" s="224"/>
      <c r="EX53" s="5" t="str">
        <f t="shared" si="114"/>
        <v/>
      </c>
      <c r="EY53" s="224" t="str">
        <f t="shared" si="115"/>
        <v/>
      </c>
      <c r="EZ53" s="225"/>
      <c r="FA53" s="115" t="str">
        <f t="shared" si="116"/>
        <v/>
      </c>
      <c r="FB53" s="225" t="str">
        <f t="shared" si="117"/>
        <v/>
      </c>
      <c r="FC53" s="224"/>
      <c r="FD53" s="5" t="str">
        <f t="shared" si="118"/>
        <v/>
      </c>
      <c r="FE53" s="224" t="str">
        <f t="shared" si="119"/>
        <v/>
      </c>
      <c r="FF53" s="225"/>
      <c r="FG53" s="115" t="str">
        <f t="shared" si="120"/>
        <v/>
      </c>
      <c r="FH53" s="225" t="str">
        <f t="shared" si="121"/>
        <v/>
      </c>
      <c r="FI53" s="224"/>
      <c r="FJ53" s="5" t="str">
        <f t="shared" si="122"/>
        <v/>
      </c>
      <c r="FK53" s="224" t="str">
        <f t="shared" si="123"/>
        <v/>
      </c>
      <c r="FL53" s="225"/>
      <c r="FM53" s="115" t="str">
        <f t="shared" si="124"/>
        <v/>
      </c>
      <c r="FN53" s="225" t="str">
        <f t="shared" si="125"/>
        <v/>
      </c>
      <c r="FO53" s="224"/>
      <c r="FP53" s="5" t="str">
        <f t="shared" si="126"/>
        <v/>
      </c>
      <c r="FQ53" s="224" t="str">
        <f t="shared" si="127"/>
        <v/>
      </c>
      <c r="FR53" s="225"/>
      <c r="FS53" s="115" t="str">
        <f t="shared" si="128"/>
        <v/>
      </c>
      <c r="FT53" s="225" t="str">
        <f t="shared" si="129"/>
        <v/>
      </c>
      <c r="FU53" s="253"/>
      <c r="FV53" s="253"/>
      <c r="FW53" s="253"/>
      <c r="FX53" s="253"/>
      <c r="FY53" s="253"/>
    </row>
    <row r="54" spans="1:181" s="3" customFormat="1" x14ac:dyDescent="0.25">
      <c r="A54" s="2" t="str">
        <f t="shared" si="0"/>
        <v/>
      </c>
      <c r="B54" s="2"/>
      <c r="C54" s="82"/>
      <c r="D54" s="110"/>
      <c r="E54" s="101"/>
      <c r="F54" s="2"/>
      <c r="G54" s="76"/>
      <c r="H54" s="114" t="str">
        <f t="shared" si="1"/>
        <v/>
      </c>
      <c r="I54" s="114" t="str">
        <f t="shared" si="2"/>
        <v/>
      </c>
      <c r="J54" s="114" t="str">
        <f t="shared" si="3"/>
        <v/>
      </c>
      <c r="K54" s="114" t="str">
        <f t="shared" si="4"/>
        <v/>
      </c>
      <c r="L54" s="114" t="str">
        <f t="shared" si="5"/>
        <v/>
      </c>
      <c r="M54" s="114" t="str">
        <f t="shared" si="6"/>
        <v/>
      </c>
      <c r="N54" s="114" t="str">
        <f t="shared" si="7"/>
        <v/>
      </c>
      <c r="O54" s="114" t="str">
        <f t="shared" si="8"/>
        <v/>
      </c>
      <c r="P54" s="93" t="str">
        <f t="shared" si="9"/>
        <v/>
      </c>
      <c r="Q54" s="93" t="str">
        <f t="shared" si="10"/>
        <v/>
      </c>
      <c r="R54" s="93" t="str">
        <f t="shared" si="11"/>
        <v/>
      </c>
      <c r="S54" s="93" t="str">
        <f t="shared" si="12"/>
        <v/>
      </c>
      <c r="T54" s="93" t="str">
        <f t="shared" si="13"/>
        <v/>
      </c>
      <c r="U54" s="93" t="str">
        <f t="shared" si="14"/>
        <v/>
      </c>
      <c r="V54" s="93" t="str">
        <f t="shared" si="15"/>
        <v/>
      </c>
      <c r="W54" s="93" t="str">
        <f t="shared" si="16"/>
        <v/>
      </c>
      <c r="X54" s="93" t="str">
        <f t="shared" si="17"/>
        <v/>
      </c>
      <c r="Y54" s="93" t="str">
        <f t="shared" si="18"/>
        <v/>
      </c>
      <c r="Z54" s="93" t="str">
        <f t="shared" si="19"/>
        <v/>
      </c>
      <c r="AA54" s="93" t="str">
        <f t="shared" si="20"/>
        <v/>
      </c>
      <c r="AB54" s="93" t="str">
        <f t="shared" si="21"/>
        <v/>
      </c>
      <c r="AC54" s="93" t="str">
        <f t="shared" si="22"/>
        <v/>
      </c>
      <c r="AD54" s="93" t="str">
        <f t="shared" si="23"/>
        <v/>
      </c>
      <c r="AE54" s="93" t="str">
        <f t="shared" si="24"/>
        <v/>
      </c>
      <c r="AF54" s="93" t="str">
        <f t="shared" si="25"/>
        <v/>
      </c>
      <c r="AG54" s="93" t="str">
        <f t="shared" si="28"/>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224"/>
      <c r="BF54" s="74" t="str">
        <f t="shared" si="130"/>
        <v/>
      </c>
      <c r="BG54" s="36" t="str">
        <f t="shared" si="131"/>
        <v/>
      </c>
      <c r="BH54" s="225"/>
      <c r="BI54" s="75" t="str">
        <f t="shared" si="52"/>
        <v/>
      </c>
      <c r="BJ54" s="37" t="str">
        <f t="shared" si="53"/>
        <v/>
      </c>
      <c r="BK54" s="224"/>
      <c r="BL54" s="74" t="str">
        <f t="shared" si="54"/>
        <v/>
      </c>
      <c r="BM54" s="36" t="str">
        <f t="shared" si="55"/>
        <v/>
      </c>
      <c r="BN54" s="225"/>
      <c r="BO54" s="75" t="str">
        <f t="shared" si="56"/>
        <v/>
      </c>
      <c r="BP54" s="37" t="str">
        <f t="shared" si="57"/>
        <v/>
      </c>
      <c r="BQ54" s="224"/>
      <c r="BR54" s="74" t="str">
        <f t="shared" si="58"/>
        <v/>
      </c>
      <c r="BS54" s="36" t="str">
        <f t="shared" si="59"/>
        <v/>
      </c>
      <c r="BT54" s="225"/>
      <c r="BU54" s="75" t="str">
        <f t="shared" si="60"/>
        <v/>
      </c>
      <c r="BV54" s="37" t="str">
        <f t="shared" si="61"/>
        <v/>
      </c>
      <c r="BW54" s="224"/>
      <c r="BX54" s="74" t="str">
        <f t="shared" si="62"/>
        <v/>
      </c>
      <c r="BY54" s="36" t="str">
        <f t="shared" si="63"/>
        <v/>
      </c>
      <c r="BZ54" s="225"/>
      <c r="CA54" s="75" t="str">
        <f t="shared" si="64"/>
        <v/>
      </c>
      <c r="CB54" s="37" t="str">
        <f t="shared" si="65"/>
        <v/>
      </c>
      <c r="CC54" s="224"/>
      <c r="CD54" s="74" t="str">
        <f t="shared" si="66"/>
        <v/>
      </c>
      <c r="CE54" s="36" t="str">
        <f t="shared" si="67"/>
        <v/>
      </c>
      <c r="CF54" s="225"/>
      <c r="CG54" s="115" t="str">
        <f t="shared" si="68"/>
        <v/>
      </c>
      <c r="CH54" s="225" t="str">
        <f t="shared" si="69"/>
        <v/>
      </c>
      <c r="CI54" s="224"/>
      <c r="CJ54" s="5" t="str">
        <f t="shared" si="70"/>
        <v/>
      </c>
      <c r="CK54" s="224" t="str">
        <f t="shared" si="71"/>
        <v/>
      </c>
      <c r="CL54" s="225"/>
      <c r="CM54" s="115" t="str">
        <f t="shared" si="72"/>
        <v/>
      </c>
      <c r="CN54" s="225" t="str">
        <f t="shared" si="73"/>
        <v/>
      </c>
      <c r="CO54" s="224"/>
      <c r="CP54" s="5" t="str">
        <f t="shared" si="74"/>
        <v/>
      </c>
      <c r="CQ54" s="224" t="str">
        <f t="shared" si="75"/>
        <v/>
      </c>
      <c r="CR54" s="225"/>
      <c r="CS54" s="115" t="str">
        <f t="shared" si="76"/>
        <v/>
      </c>
      <c r="CT54" s="225" t="str">
        <f t="shared" si="77"/>
        <v/>
      </c>
      <c r="CU54" s="224"/>
      <c r="CV54" s="5" t="str">
        <f t="shared" si="78"/>
        <v/>
      </c>
      <c r="CW54" s="224" t="str">
        <f t="shared" si="79"/>
        <v/>
      </c>
      <c r="CX54" s="225"/>
      <c r="CY54" s="115" t="str">
        <f t="shared" si="80"/>
        <v/>
      </c>
      <c r="CZ54" s="225" t="str">
        <f t="shared" si="81"/>
        <v/>
      </c>
      <c r="DA54" s="224"/>
      <c r="DB54" s="5" t="str">
        <f t="shared" si="82"/>
        <v/>
      </c>
      <c r="DC54" s="224" t="str">
        <f t="shared" si="83"/>
        <v/>
      </c>
      <c r="DD54" s="225"/>
      <c r="DE54" s="115" t="str">
        <f t="shared" si="84"/>
        <v/>
      </c>
      <c r="DF54" s="225" t="str">
        <f t="shared" si="85"/>
        <v/>
      </c>
      <c r="DG54" s="224"/>
      <c r="DH54" s="5" t="str">
        <f t="shared" si="86"/>
        <v/>
      </c>
      <c r="DI54" s="224" t="str">
        <f t="shared" si="87"/>
        <v/>
      </c>
      <c r="DJ54" s="225"/>
      <c r="DK54" s="115" t="str">
        <f t="shared" si="88"/>
        <v/>
      </c>
      <c r="DL54" s="225" t="str">
        <f t="shared" si="89"/>
        <v/>
      </c>
      <c r="DM54" s="224"/>
      <c r="DN54" s="5" t="str">
        <f t="shared" si="90"/>
        <v/>
      </c>
      <c r="DO54" s="224" t="str">
        <f t="shared" si="91"/>
        <v/>
      </c>
      <c r="DP54" s="225"/>
      <c r="DQ54" s="115" t="str">
        <f t="shared" si="92"/>
        <v/>
      </c>
      <c r="DR54" s="225" t="str">
        <f t="shared" si="93"/>
        <v/>
      </c>
      <c r="DS54" s="224"/>
      <c r="DT54" s="5" t="str">
        <f t="shared" si="94"/>
        <v/>
      </c>
      <c r="DU54" s="224" t="str">
        <f t="shared" si="95"/>
        <v/>
      </c>
      <c r="DV54" s="225"/>
      <c r="DW54" s="115" t="str">
        <f t="shared" si="96"/>
        <v/>
      </c>
      <c r="DX54" s="225" t="str">
        <f t="shared" si="97"/>
        <v/>
      </c>
      <c r="DY54" s="224"/>
      <c r="DZ54" s="5" t="str">
        <f t="shared" si="98"/>
        <v/>
      </c>
      <c r="EA54" s="224" t="str">
        <f t="shared" si="99"/>
        <v/>
      </c>
      <c r="EB54" s="225"/>
      <c r="EC54" s="115" t="str">
        <f t="shared" si="100"/>
        <v/>
      </c>
      <c r="ED54" s="225" t="str">
        <f t="shared" si="101"/>
        <v/>
      </c>
      <c r="EE54" s="224"/>
      <c r="EF54" s="5" t="str">
        <f t="shared" si="102"/>
        <v/>
      </c>
      <c r="EG54" s="224" t="str">
        <f t="shared" si="103"/>
        <v/>
      </c>
      <c r="EH54" s="225"/>
      <c r="EI54" s="115" t="str">
        <f t="shared" si="104"/>
        <v/>
      </c>
      <c r="EJ54" s="225" t="str">
        <f t="shared" si="105"/>
        <v/>
      </c>
      <c r="EK54" s="224"/>
      <c r="EL54" s="5" t="str">
        <f t="shared" si="106"/>
        <v/>
      </c>
      <c r="EM54" s="224" t="str">
        <f t="shared" si="107"/>
        <v/>
      </c>
      <c r="EN54" s="225"/>
      <c r="EO54" s="115" t="str">
        <f t="shared" si="108"/>
        <v/>
      </c>
      <c r="EP54" s="225" t="str">
        <f t="shared" si="109"/>
        <v/>
      </c>
      <c r="EQ54" s="224"/>
      <c r="ER54" s="5" t="str">
        <f t="shared" si="110"/>
        <v/>
      </c>
      <c r="ES54" s="224" t="str">
        <f t="shared" si="111"/>
        <v/>
      </c>
      <c r="ET54" s="225"/>
      <c r="EU54" s="115" t="str">
        <f t="shared" si="112"/>
        <v/>
      </c>
      <c r="EV54" s="225" t="str">
        <f t="shared" si="113"/>
        <v/>
      </c>
      <c r="EW54" s="224"/>
      <c r="EX54" s="5" t="str">
        <f t="shared" si="114"/>
        <v/>
      </c>
      <c r="EY54" s="224" t="str">
        <f t="shared" si="115"/>
        <v/>
      </c>
      <c r="EZ54" s="225"/>
      <c r="FA54" s="115" t="str">
        <f t="shared" si="116"/>
        <v/>
      </c>
      <c r="FB54" s="225" t="str">
        <f t="shared" si="117"/>
        <v/>
      </c>
      <c r="FC54" s="224"/>
      <c r="FD54" s="5" t="str">
        <f t="shared" si="118"/>
        <v/>
      </c>
      <c r="FE54" s="224" t="str">
        <f t="shared" si="119"/>
        <v/>
      </c>
      <c r="FF54" s="225"/>
      <c r="FG54" s="115" t="str">
        <f t="shared" si="120"/>
        <v/>
      </c>
      <c r="FH54" s="225" t="str">
        <f t="shared" si="121"/>
        <v/>
      </c>
      <c r="FI54" s="224"/>
      <c r="FJ54" s="5" t="str">
        <f t="shared" si="122"/>
        <v/>
      </c>
      <c r="FK54" s="224" t="str">
        <f t="shared" si="123"/>
        <v/>
      </c>
      <c r="FL54" s="225"/>
      <c r="FM54" s="115" t="str">
        <f t="shared" si="124"/>
        <v/>
      </c>
      <c r="FN54" s="225" t="str">
        <f t="shared" si="125"/>
        <v/>
      </c>
      <c r="FO54" s="224"/>
      <c r="FP54" s="5" t="str">
        <f t="shared" si="126"/>
        <v/>
      </c>
      <c r="FQ54" s="224" t="str">
        <f t="shared" si="127"/>
        <v/>
      </c>
      <c r="FR54" s="225"/>
      <c r="FS54" s="115" t="str">
        <f t="shared" si="128"/>
        <v/>
      </c>
      <c r="FT54" s="225" t="str">
        <f t="shared" si="129"/>
        <v/>
      </c>
      <c r="FU54" s="253"/>
      <c r="FV54" s="253"/>
      <c r="FW54" s="253"/>
      <c r="FX54" s="253"/>
      <c r="FY54" s="253"/>
    </row>
    <row r="55" spans="1:181" s="14" customFormat="1" x14ac:dyDescent="0.25">
      <c r="A55" s="2" t="str">
        <f t="shared" si="0"/>
        <v/>
      </c>
      <c r="B55" s="2"/>
      <c r="C55" s="82"/>
      <c r="D55" s="110"/>
      <c r="E55" s="101"/>
      <c r="F55" s="2"/>
      <c r="G55" s="76"/>
      <c r="H55" s="114" t="str">
        <f t="shared" si="1"/>
        <v/>
      </c>
      <c r="I55" s="114" t="str">
        <f t="shared" si="2"/>
        <v/>
      </c>
      <c r="J55" s="114" t="str">
        <f t="shared" si="3"/>
        <v/>
      </c>
      <c r="K55" s="114" t="str">
        <f t="shared" si="4"/>
        <v/>
      </c>
      <c r="L55" s="114" t="str">
        <f t="shared" si="5"/>
        <v/>
      </c>
      <c r="M55" s="114" t="str">
        <f t="shared" si="6"/>
        <v/>
      </c>
      <c r="N55" s="114" t="str">
        <f t="shared" si="7"/>
        <v/>
      </c>
      <c r="O55" s="114" t="str">
        <f t="shared" si="8"/>
        <v/>
      </c>
      <c r="P55" s="93" t="str">
        <f t="shared" si="9"/>
        <v/>
      </c>
      <c r="Q55" s="93" t="str">
        <f t="shared" si="10"/>
        <v/>
      </c>
      <c r="R55" s="93" t="str">
        <f t="shared" si="11"/>
        <v/>
      </c>
      <c r="S55" s="93" t="str">
        <f t="shared" si="12"/>
        <v/>
      </c>
      <c r="T55" s="93" t="str">
        <f t="shared" si="13"/>
        <v/>
      </c>
      <c r="U55" s="93" t="str">
        <f t="shared" si="14"/>
        <v/>
      </c>
      <c r="V55" s="93" t="str">
        <f t="shared" si="15"/>
        <v/>
      </c>
      <c r="W55" s="93" t="str">
        <f t="shared" si="16"/>
        <v/>
      </c>
      <c r="X55" s="93" t="str">
        <f t="shared" si="17"/>
        <v/>
      </c>
      <c r="Y55" s="93" t="str">
        <f t="shared" si="18"/>
        <v/>
      </c>
      <c r="Z55" s="93" t="str">
        <f t="shared" si="19"/>
        <v/>
      </c>
      <c r="AA55" s="93" t="str">
        <f t="shared" si="20"/>
        <v/>
      </c>
      <c r="AB55" s="93" t="str">
        <f t="shared" si="21"/>
        <v/>
      </c>
      <c r="AC55" s="93" t="str">
        <f t="shared" si="22"/>
        <v/>
      </c>
      <c r="AD55" s="93" t="str">
        <f t="shared" si="23"/>
        <v/>
      </c>
      <c r="AE55" s="93" t="str">
        <f t="shared" si="24"/>
        <v/>
      </c>
      <c r="AF55" s="93" t="str">
        <f t="shared" si="25"/>
        <v/>
      </c>
      <c r="AG55" s="93" t="str">
        <f t="shared" si="28"/>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224"/>
      <c r="BF55" s="74" t="str">
        <f t="shared" si="130"/>
        <v/>
      </c>
      <c r="BG55" s="36" t="str">
        <f t="shared" si="131"/>
        <v/>
      </c>
      <c r="BH55" s="225"/>
      <c r="BI55" s="75" t="str">
        <f t="shared" si="52"/>
        <v/>
      </c>
      <c r="BJ55" s="37" t="str">
        <f t="shared" si="53"/>
        <v/>
      </c>
      <c r="BK55" s="224"/>
      <c r="BL55" s="74" t="str">
        <f t="shared" si="54"/>
        <v/>
      </c>
      <c r="BM55" s="36" t="str">
        <f t="shared" si="55"/>
        <v/>
      </c>
      <c r="BN55" s="225"/>
      <c r="BO55" s="75" t="str">
        <f t="shared" si="56"/>
        <v/>
      </c>
      <c r="BP55" s="37" t="str">
        <f t="shared" si="57"/>
        <v/>
      </c>
      <c r="BQ55" s="224"/>
      <c r="BR55" s="74" t="str">
        <f t="shared" si="58"/>
        <v/>
      </c>
      <c r="BS55" s="36" t="str">
        <f t="shared" si="59"/>
        <v/>
      </c>
      <c r="BT55" s="225"/>
      <c r="BU55" s="75" t="str">
        <f t="shared" si="60"/>
        <v/>
      </c>
      <c r="BV55" s="37" t="str">
        <f t="shared" si="61"/>
        <v/>
      </c>
      <c r="BW55" s="224"/>
      <c r="BX55" s="74" t="str">
        <f t="shared" si="62"/>
        <v/>
      </c>
      <c r="BY55" s="36" t="str">
        <f t="shared" si="63"/>
        <v/>
      </c>
      <c r="BZ55" s="225"/>
      <c r="CA55" s="75" t="str">
        <f t="shared" si="64"/>
        <v/>
      </c>
      <c r="CB55" s="37" t="str">
        <f t="shared" si="65"/>
        <v/>
      </c>
      <c r="CC55" s="224"/>
      <c r="CD55" s="74" t="str">
        <f t="shared" si="66"/>
        <v/>
      </c>
      <c r="CE55" s="36" t="str">
        <f t="shared" si="67"/>
        <v/>
      </c>
      <c r="CF55" s="225"/>
      <c r="CG55" s="115" t="str">
        <f t="shared" si="68"/>
        <v/>
      </c>
      <c r="CH55" s="225" t="str">
        <f t="shared" si="69"/>
        <v/>
      </c>
      <c r="CI55" s="224"/>
      <c r="CJ55" s="5" t="str">
        <f t="shared" si="70"/>
        <v/>
      </c>
      <c r="CK55" s="224" t="str">
        <f t="shared" si="71"/>
        <v/>
      </c>
      <c r="CL55" s="225"/>
      <c r="CM55" s="115" t="str">
        <f t="shared" si="72"/>
        <v/>
      </c>
      <c r="CN55" s="225" t="str">
        <f t="shared" si="73"/>
        <v/>
      </c>
      <c r="CO55" s="224"/>
      <c r="CP55" s="5" t="str">
        <f t="shared" si="74"/>
        <v/>
      </c>
      <c r="CQ55" s="224" t="str">
        <f t="shared" si="75"/>
        <v/>
      </c>
      <c r="CR55" s="225"/>
      <c r="CS55" s="115" t="str">
        <f t="shared" si="76"/>
        <v/>
      </c>
      <c r="CT55" s="225" t="str">
        <f t="shared" si="77"/>
        <v/>
      </c>
      <c r="CU55" s="224"/>
      <c r="CV55" s="5" t="str">
        <f t="shared" si="78"/>
        <v/>
      </c>
      <c r="CW55" s="224" t="str">
        <f t="shared" si="79"/>
        <v/>
      </c>
      <c r="CX55" s="225"/>
      <c r="CY55" s="115" t="str">
        <f t="shared" si="80"/>
        <v/>
      </c>
      <c r="CZ55" s="225" t="str">
        <f t="shared" si="81"/>
        <v/>
      </c>
      <c r="DA55" s="224"/>
      <c r="DB55" s="5" t="str">
        <f t="shared" si="82"/>
        <v/>
      </c>
      <c r="DC55" s="224" t="str">
        <f t="shared" si="83"/>
        <v/>
      </c>
      <c r="DD55" s="225"/>
      <c r="DE55" s="115" t="str">
        <f t="shared" si="84"/>
        <v/>
      </c>
      <c r="DF55" s="225" t="str">
        <f t="shared" si="85"/>
        <v/>
      </c>
      <c r="DG55" s="224"/>
      <c r="DH55" s="5" t="str">
        <f t="shared" si="86"/>
        <v/>
      </c>
      <c r="DI55" s="224" t="str">
        <f t="shared" si="87"/>
        <v/>
      </c>
      <c r="DJ55" s="225"/>
      <c r="DK55" s="115" t="str">
        <f t="shared" si="88"/>
        <v/>
      </c>
      <c r="DL55" s="225" t="str">
        <f t="shared" si="89"/>
        <v/>
      </c>
      <c r="DM55" s="224"/>
      <c r="DN55" s="5" t="str">
        <f t="shared" si="90"/>
        <v/>
      </c>
      <c r="DO55" s="224" t="str">
        <f t="shared" si="91"/>
        <v/>
      </c>
      <c r="DP55" s="225"/>
      <c r="DQ55" s="115" t="str">
        <f t="shared" si="92"/>
        <v/>
      </c>
      <c r="DR55" s="225" t="str">
        <f t="shared" si="93"/>
        <v/>
      </c>
      <c r="DS55" s="224"/>
      <c r="DT55" s="5" t="str">
        <f t="shared" si="94"/>
        <v/>
      </c>
      <c r="DU55" s="224" t="str">
        <f t="shared" si="95"/>
        <v/>
      </c>
      <c r="DV55" s="225"/>
      <c r="DW55" s="115" t="str">
        <f t="shared" si="96"/>
        <v/>
      </c>
      <c r="DX55" s="225" t="str">
        <f t="shared" si="97"/>
        <v/>
      </c>
      <c r="DY55" s="224"/>
      <c r="DZ55" s="5" t="str">
        <f t="shared" si="98"/>
        <v/>
      </c>
      <c r="EA55" s="224" t="str">
        <f t="shared" si="99"/>
        <v/>
      </c>
      <c r="EB55" s="225"/>
      <c r="EC55" s="115" t="str">
        <f t="shared" si="100"/>
        <v/>
      </c>
      <c r="ED55" s="225" t="str">
        <f t="shared" si="101"/>
        <v/>
      </c>
      <c r="EE55" s="224"/>
      <c r="EF55" s="5" t="str">
        <f t="shared" si="102"/>
        <v/>
      </c>
      <c r="EG55" s="224" t="str">
        <f t="shared" si="103"/>
        <v/>
      </c>
      <c r="EH55" s="225"/>
      <c r="EI55" s="115" t="str">
        <f t="shared" si="104"/>
        <v/>
      </c>
      <c r="EJ55" s="225" t="str">
        <f t="shared" si="105"/>
        <v/>
      </c>
      <c r="EK55" s="224"/>
      <c r="EL55" s="5" t="str">
        <f t="shared" si="106"/>
        <v/>
      </c>
      <c r="EM55" s="224" t="str">
        <f t="shared" si="107"/>
        <v/>
      </c>
      <c r="EN55" s="225"/>
      <c r="EO55" s="115" t="str">
        <f t="shared" si="108"/>
        <v/>
      </c>
      <c r="EP55" s="225" t="str">
        <f t="shared" si="109"/>
        <v/>
      </c>
      <c r="EQ55" s="224"/>
      <c r="ER55" s="5" t="str">
        <f t="shared" si="110"/>
        <v/>
      </c>
      <c r="ES55" s="224" t="str">
        <f t="shared" si="111"/>
        <v/>
      </c>
      <c r="ET55" s="225"/>
      <c r="EU55" s="115" t="str">
        <f t="shared" si="112"/>
        <v/>
      </c>
      <c r="EV55" s="225" t="str">
        <f t="shared" si="113"/>
        <v/>
      </c>
      <c r="EW55" s="224"/>
      <c r="EX55" s="5" t="str">
        <f t="shared" si="114"/>
        <v/>
      </c>
      <c r="EY55" s="224" t="str">
        <f t="shared" si="115"/>
        <v/>
      </c>
      <c r="EZ55" s="225"/>
      <c r="FA55" s="115" t="str">
        <f t="shared" si="116"/>
        <v/>
      </c>
      <c r="FB55" s="225" t="str">
        <f t="shared" si="117"/>
        <v/>
      </c>
      <c r="FC55" s="224"/>
      <c r="FD55" s="5" t="str">
        <f t="shared" si="118"/>
        <v/>
      </c>
      <c r="FE55" s="224" t="str">
        <f t="shared" si="119"/>
        <v/>
      </c>
      <c r="FF55" s="225"/>
      <c r="FG55" s="115" t="str">
        <f t="shared" si="120"/>
        <v/>
      </c>
      <c r="FH55" s="225" t="str">
        <f t="shared" si="121"/>
        <v/>
      </c>
      <c r="FI55" s="224"/>
      <c r="FJ55" s="5" t="str">
        <f t="shared" si="122"/>
        <v/>
      </c>
      <c r="FK55" s="224" t="str">
        <f t="shared" si="123"/>
        <v/>
      </c>
      <c r="FL55" s="225"/>
      <c r="FM55" s="115" t="str">
        <f t="shared" si="124"/>
        <v/>
      </c>
      <c r="FN55" s="225" t="str">
        <f t="shared" si="125"/>
        <v/>
      </c>
      <c r="FO55" s="224"/>
      <c r="FP55" s="5" t="str">
        <f t="shared" si="126"/>
        <v/>
      </c>
      <c r="FQ55" s="224" t="str">
        <f t="shared" si="127"/>
        <v/>
      </c>
      <c r="FR55" s="225"/>
      <c r="FS55" s="115" t="str">
        <f t="shared" si="128"/>
        <v/>
      </c>
      <c r="FT55" s="225" t="str">
        <f t="shared" si="129"/>
        <v/>
      </c>
      <c r="FU55" s="253"/>
      <c r="FV55" s="253"/>
      <c r="FW55" s="253"/>
      <c r="FX55" s="253"/>
      <c r="FY55" s="253"/>
    </row>
    <row r="56" spans="1:181" s="3" customFormat="1" x14ac:dyDescent="0.25">
      <c r="A56" s="2" t="str">
        <f t="shared" si="0"/>
        <v/>
      </c>
      <c r="B56" s="2"/>
      <c r="C56" s="82"/>
      <c r="D56" s="110"/>
      <c r="E56" s="101"/>
      <c r="F56" s="2"/>
      <c r="G56" s="76"/>
      <c r="H56" s="114" t="str">
        <f t="shared" si="1"/>
        <v/>
      </c>
      <c r="I56" s="114" t="str">
        <f t="shared" si="2"/>
        <v/>
      </c>
      <c r="J56" s="114" t="str">
        <f t="shared" si="3"/>
        <v/>
      </c>
      <c r="K56" s="114" t="str">
        <f t="shared" si="4"/>
        <v/>
      </c>
      <c r="L56" s="114" t="str">
        <f t="shared" si="5"/>
        <v/>
      </c>
      <c r="M56" s="114" t="str">
        <f t="shared" si="6"/>
        <v/>
      </c>
      <c r="N56" s="114" t="str">
        <f t="shared" si="7"/>
        <v/>
      </c>
      <c r="O56" s="114" t="str">
        <f t="shared" si="8"/>
        <v/>
      </c>
      <c r="P56" s="93" t="str">
        <f t="shared" si="9"/>
        <v/>
      </c>
      <c r="Q56" s="93" t="str">
        <f t="shared" si="10"/>
        <v/>
      </c>
      <c r="R56" s="93" t="str">
        <f t="shared" si="11"/>
        <v/>
      </c>
      <c r="S56" s="93" t="str">
        <f t="shared" si="12"/>
        <v/>
      </c>
      <c r="T56" s="93" t="str">
        <f t="shared" si="13"/>
        <v/>
      </c>
      <c r="U56" s="93" t="str">
        <f t="shared" si="14"/>
        <v/>
      </c>
      <c r="V56" s="93" t="str">
        <f t="shared" si="15"/>
        <v/>
      </c>
      <c r="W56" s="93" t="str">
        <f t="shared" si="16"/>
        <v/>
      </c>
      <c r="X56" s="93" t="str">
        <f t="shared" si="17"/>
        <v/>
      </c>
      <c r="Y56" s="93" t="str">
        <f t="shared" si="18"/>
        <v/>
      </c>
      <c r="Z56" s="93" t="str">
        <f t="shared" si="19"/>
        <v/>
      </c>
      <c r="AA56" s="93" t="str">
        <f t="shared" si="20"/>
        <v/>
      </c>
      <c r="AB56" s="93" t="str">
        <f t="shared" si="21"/>
        <v/>
      </c>
      <c r="AC56" s="93" t="str">
        <f t="shared" si="22"/>
        <v/>
      </c>
      <c r="AD56" s="93" t="str">
        <f t="shared" si="23"/>
        <v/>
      </c>
      <c r="AE56" s="93" t="str">
        <f t="shared" si="24"/>
        <v/>
      </c>
      <c r="AF56" s="93" t="str">
        <f t="shared" si="25"/>
        <v/>
      </c>
      <c r="AG56" s="93" t="str">
        <f t="shared" si="28"/>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224"/>
      <c r="BF56" s="74" t="str">
        <f t="shared" si="130"/>
        <v/>
      </c>
      <c r="BG56" s="36" t="str">
        <f t="shared" si="131"/>
        <v/>
      </c>
      <c r="BH56" s="225"/>
      <c r="BI56" s="75" t="str">
        <f t="shared" si="52"/>
        <v/>
      </c>
      <c r="BJ56" s="37" t="str">
        <f t="shared" si="53"/>
        <v/>
      </c>
      <c r="BK56" s="224"/>
      <c r="BL56" s="74" t="str">
        <f t="shared" si="54"/>
        <v/>
      </c>
      <c r="BM56" s="36" t="str">
        <f t="shared" si="55"/>
        <v/>
      </c>
      <c r="BN56" s="225"/>
      <c r="BO56" s="75" t="str">
        <f t="shared" si="56"/>
        <v/>
      </c>
      <c r="BP56" s="37" t="str">
        <f t="shared" si="57"/>
        <v/>
      </c>
      <c r="BQ56" s="224"/>
      <c r="BR56" s="74" t="str">
        <f t="shared" si="58"/>
        <v/>
      </c>
      <c r="BS56" s="36" t="str">
        <f t="shared" si="59"/>
        <v/>
      </c>
      <c r="BT56" s="225"/>
      <c r="BU56" s="75" t="str">
        <f t="shared" si="60"/>
        <v/>
      </c>
      <c r="BV56" s="37" t="str">
        <f t="shared" si="61"/>
        <v/>
      </c>
      <c r="BW56" s="224"/>
      <c r="BX56" s="74" t="str">
        <f t="shared" si="62"/>
        <v/>
      </c>
      <c r="BY56" s="36" t="str">
        <f t="shared" si="63"/>
        <v/>
      </c>
      <c r="BZ56" s="225"/>
      <c r="CA56" s="75" t="str">
        <f t="shared" si="64"/>
        <v/>
      </c>
      <c r="CB56" s="37" t="str">
        <f t="shared" si="65"/>
        <v/>
      </c>
      <c r="CC56" s="224"/>
      <c r="CD56" s="74" t="str">
        <f t="shared" si="66"/>
        <v/>
      </c>
      <c r="CE56" s="36" t="str">
        <f t="shared" si="67"/>
        <v/>
      </c>
      <c r="CF56" s="225"/>
      <c r="CG56" s="115" t="str">
        <f t="shared" si="68"/>
        <v/>
      </c>
      <c r="CH56" s="225" t="str">
        <f t="shared" si="69"/>
        <v/>
      </c>
      <c r="CI56" s="224"/>
      <c r="CJ56" s="5" t="str">
        <f t="shared" si="70"/>
        <v/>
      </c>
      <c r="CK56" s="224" t="str">
        <f t="shared" si="71"/>
        <v/>
      </c>
      <c r="CL56" s="225"/>
      <c r="CM56" s="115" t="str">
        <f t="shared" si="72"/>
        <v/>
      </c>
      <c r="CN56" s="225" t="str">
        <f t="shared" si="73"/>
        <v/>
      </c>
      <c r="CO56" s="224"/>
      <c r="CP56" s="5" t="str">
        <f t="shared" si="74"/>
        <v/>
      </c>
      <c r="CQ56" s="224" t="str">
        <f t="shared" si="75"/>
        <v/>
      </c>
      <c r="CR56" s="225"/>
      <c r="CS56" s="115" t="str">
        <f t="shared" si="76"/>
        <v/>
      </c>
      <c r="CT56" s="225" t="str">
        <f t="shared" si="77"/>
        <v/>
      </c>
      <c r="CU56" s="224"/>
      <c r="CV56" s="5" t="str">
        <f t="shared" si="78"/>
        <v/>
      </c>
      <c r="CW56" s="224" t="str">
        <f t="shared" si="79"/>
        <v/>
      </c>
      <c r="CX56" s="225"/>
      <c r="CY56" s="115" t="str">
        <f t="shared" si="80"/>
        <v/>
      </c>
      <c r="CZ56" s="225" t="str">
        <f t="shared" si="81"/>
        <v/>
      </c>
      <c r="DA56" s="224"/>
      <c r="DB56" s="5" t="str">
        <f t="shared" si="82"/>
        <v/>
      </c>
      <c r="DC56" s="224" t="str">
        <f t="shared" si="83"/>
        <v/>
      </c>
      <c r="DD56" s="225"/>
      <c r="DE56" s="115" t="str">
        <f t="shared" si="84"/>
        <v/>
      </c>
      <c r="DF56" s="225" t="str">
        <f t="shared" si="85"/>
        <v/>
      </c>
      <c r="DG56" s="224"/>
      <c r="DH56" s="5" t="str">
        <f t="shared" si="86"/>
        <v/>
      </c>
      <c r="DI56" s="224" t="str">
        <f t="shared" si="87"/>
        <v/>
      </c>
      <c r="DJ56" s="225"/>
      <c r="DK56" s="115" t="str">
        <f t="shared" si="88"/>
        <v/>
      </c>
      <c r="DL56" s="225" t="str">
        <f t="shared" si="89"/>
        <v/>
      </c>
      <c r="DM56" s="224"/>
      <c r="DN56" s="5" t="str">
        <f t="shared" si="90"/>
        <v/>
      </c>
      <c r="DO56" s="224" t="str">
        <f t="shared" si="91"/>
        <v/>
      </c>
      <c r="DP56" s="225"/>
      <c r="DQ56" s="115" t="str">
        <f t="shared" si="92"/>
        <v/>
      </c>
      <c r="DR56" s="225" t="str">
        <f t="shared" si="93"/>
        <v/>
      </c>
      <c r="DS56" s="224"/>
      <c r="DT56" s="5" t="str">
        <f t="shared" si="94"/>
        <v/>
      </c>
      <c r="DU56" s="224" t="str">
        <f t="shared" si="95"/>
        <v/>
      </c>
      <c r="DV56" s="225"/>
      <c r="DW56" s="115" t="str">
        <f t="shared" si="96"/>
        <v/>
      </c>
      <c r="DX56" s="225" t="str">
        <f t="shared" si="97"/>
        <v/>
      </c>
      <c r="DY56" s="224"/>
      <c r="DZ56" s="5" t="str">
        <f t="shared" si="98"/>
        <v/>
      </c>
      <c r="EA56" s="224" t="str">
        <f t="shared" si="99"/>
        <v/>
      </c>
      <c r="EB56" s="225"/>
      <c r="EC56" s="115" t="str">
        <f t="shared" si="100"/>
        <v/>
      </c>
      <c r="ED56" s="225" t="str">
        <f t="shared" si="101"/>
        <v/>
      </c>
      <c r="EE56" s="224"/>
      <c r="EF56" s="5" t="str">
        <f t="shared" si="102"/>
        <v/>
      </c>
      <c r="EG56" s="224" t="str">
        <f t="shared" si="103"/>
        <v/>
      </c>
      <c r="EH56" s="225"/>
      <c r="EI56" s="115" t="str">
        <f t="shared" si="104"/>
        <v/>
      </c>
      <c r="EJ56" s="225" t="str">
        <f t="shared" si="105"/>
        <v/>
      </c>
      <c r="EK56" s="224"/>
      <c r="EL56" s="5" t="str">
        <f t="shared" si="106"/>
        <v/>
      </c>
      <c r="EM56" s="224" t="str">
        <f t="shared" si="107"/>
        <v/>
      </c>
      <c r="EN56" s="225"/>
      <c r="EO56" s="115" t="str">
        <f t="shared" si="108"/>
        <v/>
      </c>
      <c r="EP56" s="225" t="str">
        <f t="shared" si="109"/>
        <v/>
      </c>
      <c r="EQ56" s="224"/>
      <c r="ER56" s="5" t="str">
        <f t="shared" si="110"/>
        <v/>
      </c>
      <c r="ES56" s="224" t="str">
        <f t="shared" si="111"/>
        <v/>
      </c>
      <c r="ET56" s="225"/>
      <c r="EU56" s="115" t="str">
        <f t="shared" si="112"/>
        <v/>
      </c>
      <c r="EV56" s="225" t="str">
        <f t="shared" si="113"/>
        <v/>
      </c>
      <c r="EW56" s="224"/>
      <c r="EX56" s="5" t="str">
        <f t="shared" si="114"/>
        <v/>
      </c>
      <c r="EY56" s="224" t="str">
        <f t="shared" si="115"/>
        <v/>
      </c>
      <c r="EZ56" s="225"/>
      <c r="FA56" s="115" t="str">
        <f t="shared" si="116"/>
        <v/>
      </c>
      <c r="FB56" s="225" t="str">
        <f t="shared" si="117"/>
        <v/>
      </c>
      <c r="FC56" s="224"/>
      <c r="FD56" s="5" t="str">
        <f t="shared" si="118"/>
        <v/>
      </c>
      <c r="FE56" s="224" t="str">
        <f t="shared" si="119"/>
        <v/>
      </c>
      <c r="FF56" s="225"/>
      <c r="FG56" s="115" t="str">
        <f t="shared" si="120"/>
        <v/>
      </c>
      <c r="FH56" s="225" t="str">
        <f t="shared" si="121"/>
        <v/>
      </c>
      <c r="FI56" s="224"/>
      <c r="FJ56" s="5" t="str">
        <f t="shared" si="122"/>
        <v/>
      </c>
      <c r="FK56" s="224" t="str">
        <f t="shared" si="123"/>
        <v/>
      </c>
      <c r="FL56" s="225"/>
      <c r="FM56" s="115" t="str">
        <f t="shared" si="124"/>
        <v/>
      </c>
      <c r="FN56" s="225" t="str">
        <f t="shared" si="125"/>
        <v/>
      </c>
      <c r="FO56" s="224"/>
      <c r="FP56" s="5" t="str">
        <f t="shared" si="126"/>
        <v/>
      </c>
      <c r="FQ56" s="224" t="str">
        <f t="shared" si="127"/>
        <v/>
      </c>
      <c r="FR56" s="225"/>
      <c r="FS56" s="115" t="str">
        <f t="shared" si="128"/>
        <v/>
      </c>
      <c r="FT56" s="225" t="str">
        <f t="shared" si="129"/>
        <v/>
      </c>
      <c r="FU56" s="253"/>
      <c r="FV56" s="253"/>
      <c r="FW56" s="253"/>
      <c r="FX56" s="253"/>
      <c r="FY56" s="253"/>
    </row>
    <row r="57" spans="1:181" s="14" customFormat="1" x14ac:dyDescent="0.25">
      <c r="A57" s="2" t="str">
        <f t="shared" si="0"/>
        <v/>
      </c>
      <c r="B57" s="2"/>
      <c r="C57" s="82"/>
      <c r="D57" s="110"/>
      <c r="E57" s="101"/>
      <c r="F57" s="2"/>
      <c r="G57" s="76"/>
      <c r="H57" s="114" t="str">
        <f t="shared" si="1"/>
        <v/>
      </c>
      <c r="I57" s="114" t="str">
        <f t="shared" si="2"/>
        <v/>
      </c>
      <c r="J57" s="114" t="str">
        <f t="shared" si="3"/>
        <v/>
      </c>
      <c r="K57" s="114" t="str">
        <f t="shared" si="4"/>
        <v/>
      </c>
      <c r="L57" s="114" t="str">
        <f t="shared" si="5"/>
        <v/>
      </c>
      <c r="M57" s="114" t="str">
        <f t="shared" si="6"/>
        <v/>
      </c>
      <c r="N57" s="114" t="str">
        <f t="shared" si="7"/>
        <v/>
      </c>
      <c r="O57" s="114" t="str">
        <f t="shared" si="8"/>
        <v/>
      </c>
      <c r="P57" s="93" t="str">
        <f t="shared" si="9"/>
        <v/>
      </c>
      <c r="Q57" s="93" t="str">
        <f t="shared" si="10"/>
        <v/>
      </c>
      <c r="R57" s="93" t="str">
        <f t="shared" si="11"/>
        <v/>
      </c>
      <c r="S57" s="93" t="str">
        <f t="shared" si="12"/>
        <v/>
      </c>
      <c r="T57" s="93" t="str">
        <f t="shared" si="13"/>
        <v/>
      </c>
      <c r="U57" s="93" t="str">
        <f t="shared" si="14"/>
        <v/>
      </c>
      <c r="V57" s="93" t="str">
        <f t="shared" si="15"/>
        <v/>
      </c>
      <c r="W57" s="93" t="str">
        <f t="shared" si="16"/>
        <v/>
      </c>
      <c r="X57" s="93" t="str">
        <f t="shared" si="17"/>
        <v/>
      </c>
      <c r="Y57" s="93" t="str">
        <f t="shared" si="18"/>
        <v/>
      </c>
      <c r="Z57" s="93" t="str">
        <f t="shared" si="19"/>
        <v/>
      </c>
      <c r="AA57" s="93" t="str">
        <f t="shared" si="20"/>
        <v/>
      </c>
      <c r="AB57" s="93" t="str">
        <f t="shared" si="21"/>
        <v/>
      </c>
      <c r="AC57" s="93" t="str">
        <f t="shared" si="22"/>
        <v/>
      </c>
      <c r="AD57" s="93" t="str">
        <f t="shared" si="23"/>
        <v/>
      </c>
      <c r="AE57" s="93" t="str">
        <f t="shared" si="24"/>
        <v/>
      </c>
      <c r="AF57" s="93" t="str">
        <f t="shared" si="25"/>
        <v/>
      </c>
      <c r="AG57" s="93" t="str">
        <f t="shared" si="28"/>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224"/>
      <c r="BF57" s="74" t="str">
        <f t="shared" si="130"/>
        <v/>
      </c>
      <c r="BG57" s="36" t="str">
        <f t="shared" si="131"/>
        <v/>
      </c>
      <c r="BH57" s="225"/>
      <c r="BI57" s="75" t="str">
        <f t="shared" si="52"/>
        <v/>
      </c>
      <c r="BJ57" s="37" t="str">
        <f t="shared" si="53"/>
        <v/>
      </c>
      <c r="BK57" s="224"/>
      <c r="BL57" s="74" t="str">
        <f t="shared" si="54"/>
        <v/>
      </c>
      <c r="BM57" s="36" t="str">
        <f t="shared" si="55"/>
        <v/>
      </c>
      <c r="BN57" s="225"/>
      <c r="BO57" s="75" t="str">
        <f t="shared" si="56"/>
        <v/>
      </c>
      <c r="BP57" s="37" t="str">
        <f t="shared" si="57"/>
        <v/>
      </c>
      <c r="BQ57" s="224"/>
      <c r="BR57" s="74" t="str">
        <f t="shared" si="58"/>
        <v/>
      </c>
      <c r="BS57" s="36" t="str">
        <f t="shared" si="59"/>
        <v/>
      </c>
      <c r="BT57" s="225"/>
      <c r="BU57" s="75" t="str">
        <f t="shared" si="60"/>
        <v/>
      </c>
      <c r="BV57" s="37" t="str">
        <f t="shared" si="61"/>
        <v/>
      </c>
      <c r="BW57" s="224"/>
      <c r="BX57" s="74" t="str">
        <f t="shared" si="62"/>
        <v/>
      </c>
      <c r="BY57" s="36" t="str">
        <f t="shared" si="63"/>
        <v/>
      </c>
      <c r="BZ57" s="225"/>
      <c r="CA57" s="75" t="str">
        <f t="shared" si="64"/>
        <v/>
      </c>
      <c r="CB57" s="37" t="str">
        <f t="shared" si="65"/>
        <v/>
      </c>
      <c r="CC57" s="224"/>
      <c r="CD57" s="74" t="str">
        <f t="shared" si="66"/>
        <v/>
      </c>
      <c r="CE57" s="36" t="str">
        <f t="shared" si="67"/>
        <v/>
      </c>
      <c r="CF57" s="225"/>
      <c r="CG57" s="115" t="str">
        <f t="shared" si="68"/>
        <v/>
      </c>
      <c r="CH57" s="225" t="str">
        <f t="shared" si="69"/>
        <v/>
      </c>
      <c r="CI57" s="224"/>
      <c r="CJ57" s="5" t="str">
        <f t="shared" si="70"/>
        <v/>
      </c>
      <c r="CK57" s="224" t="str">
        <f t="shared" si="71"/>
        <v/>
      </c>
      <c r="CL57" s="225"/>
      <c r="CM57" s="115" t="str">
        <f t="shared" si="72"/>
        <v/>
      </c>
      <c r="CN57" s="225" t="str">
        <f t="shared" si="73"/>
        <v/>
      </c>
      <c r="CO57" s="224"/>
      <c r="CP57" s="5" t="str">
        <f t="shared" si="74"/>
        <v/>
      </c>
      <c r="CQ57" s="224" t="str">
        <f t="shared" si="75"/>
        <v/>
      </c>
      <c r="CR57" s="225"/>
      <c r="CS57" s="115" t="str">
        <f t="shared" si="76"/>
        <v/>
      </c>
      <c r="CT57" s="225" t="str">
        <f t="shared" si="77"/>
        <v/>
      </c>
      <c r="CU57" s="224"/>
      <c r="CV57" s="5" t="str">
        <f t="shared" si="78"/>
        <v/>
      </c>
      <c r="CW57" s="224" t="str">
        <f t="shared" si="79"/>
        <v/>
      </c>
      <c r="CX57" s="225"/>
      <c r="CY57" s="115" t="str">
        <f t="shared" si="80"/>
        <v/>
      </c>
      <c r="CZ57" s="225" t="str">
        <f t="shared" si="81"/>
        <v/>
      </c>
      <c r="DA57" s="224"/>
      <c r="DB57" s="5" t="str">
        <f t="shared" si="82"/>
        <v/>
      </c>
      <c r="DC57" s="224" t="str">
        <f t="shared" si="83"/>
        <v/>
      </c>
      <c r="DD57" s="225"/>
      <c r="DE57" s="115" t="str">
        <f t="shared" si="84"/>
        <v/>
      </c>
      <c r="DF57" s="225" t="str">
        <f t="shared" si="85"/>
        <v/>
      </c>
      <c r="DG57" s="224"/>
      <c r="DH57" s="5" t="str">
        <f t="shared" si="86"/>
        <v/>
      </c>
      <c r="DI57" s="224" t="str">
        <f t="shared" si="87"/>
        <v/>
      </c>
      <c r="DJ57" s="225"/>
      <c r="DK57" s="115" t="str">
        <f t="shared" si="88"/>
        <v/>
      </c>
      <c r="DL57" s="225" t="str">
        <f t="shared" si="89"/>
        <v/>
      </c>
      <c r="DM57" s="224"/>
      <c r="DN57" s="5" t="str">
        <f t="shared" si="90"/>
        <v/>
      </c>
      <c r="DO57" s="224" t="str">
        <f t="shared" si="91"/>
        <v/>
      </c>
      <c r="DP57" s="225"/>
      <c r="DQ57" s="115" t="str">
        <f t="shared" si="92"/>
        <v/>
      </c>
      <c r="DR57" s="225" t="str">
        <f t="shared" si="93"/>
        <v/>
      </c>
      <c r="DS57" s="224"/>
      <c r="DT57" s="5" t="str">
        <f t="shared" si="94"/>
        <v/>
      </c>
      <c r="DU57" s="224" t="str">
        <f t="shared" si="95"/>
        <v/>
      </c>
      <c r="DV57" s="225"/>
      <c r="DW57" s="115" t="str">
        <f t="shared" si="96"/>
        <v/>
      </c>
      <c r="DX57" s="225" t="str">
        <f t="shared" si="97"/>
        <v/>
      </c>
      <c r="DY57" s="224"/>
      <c r="DZ57" s="5" t="str">
        <f t="shared" si="98"/>
        <v/>
      </c>
      <c r="EA57" s="224" t="str">
        <f t="shared" si="99"/>
        <v/>
      </c>
      <c r="EB57" s="225"/>
      <c r="EC57" s="115" t="str">
        <f t="shared" si="100"/>
        <v/>
      </c>
      <c r="ED57" s="225" t="str">
        <f t="shared" si="101"/>
        <v/>
      </c>
      <c r="EE57" s="224"/>
      <c r="EF57" s="5" t="str">
        <f t="shared" si="102"/>
        <v/>
      </c>
      <c r="EG57" s="224" t="str">
        <f t="shared" si="103"/>
        <v/>
      </c>
      <c r="EH57" s="225"/>
      <c r="EI57" s="115" t="str">
        <f t="shared" si="104"/>
        <v/>
      </c>
      <c r="EJ57" s="225" t="str">
        <f t="shared" si="105"/>
        <v/>
      </c>
      <c r="EK57" s="224"/>
      <c r="EL57" s="5" t="str">
        <f t="shared" si="106"/>
        <v/>
      </c>
      <c r="EM57" s="224" t="str">
        <f t="shared" si="107"/>
        <v/>
      </c>
      <c r="EN57" s="225"/>
      <c r="EO57" s="115" t="str">
        <f t="shared" si="108"/>
        <v/>
      </c>
      <c r="EP57" s="225" t="str">
        <f t="shared" si="109"/>
        <v/>
      </c>
      <c r="EQ57" s="224"/>
      <c r="ER57" s="5" t="str">
        <f t="shared" si="110"/>
        <v/>
      </c>
      <c r="ES57" s="224" t="str">
        <f t="shared" si="111"/>
        <v/>
      </c>
      <c r="ET57" s="225"/>
      <c r="EU57" s="115" t="str">
        <f t="shared" si="112"/>
        <v/>
      </c>
      <c r="EV57" s="225" t="str">
        <f t="shared" si="113"/>
        <v/>
      </c>
      <c r="EW57" s="224"/>
      <c r="EX57" s="5" t="str">
        <f t="shared" si="114"/>
        <v/>
      </c>
      <c r="EY57" s="224" t="str">
        <f t="shared" si="115"/>
        <v/>
      </c>
      <c r="EZ57" s="225"/>
      <c r="FA57" s="115" t="str">
        <f t="shared" si="116"/>
        <v/>
      </c>
      <c r="FB57" s="225" t="str">
        <f t="shared" si="117"/>
        <v/>
      </c>
      <c r="FC57" s="224"/>
      <c r="FD57" s="5" t="str">
        <f t="shared" si="118"/>
        <v/>
      </c>
      <c r="FE57" s="224" t="str">
        <f t="shared" si="119"/>
        <v/>
      </c>
      <c r="FF57" s="225"/>
      <c r="FG57" s="115" t="str">
        <f t="shared" si="120"/>
        <v/>
      </c>
      <c r="FH57" s="225" t="str">
        <f t="shared" si="121"/>
        <v/>
      </c>
      <c r="FI57" s="224"/>
      <c r="FJ57" s="5" t="str">
        <f t="shared" si="122"/>
        <v/>
      </c>
      <c r="FK57" s="224" t="str">
        <f t="shared" si="123"/>
        <v/>
      </c>
      <c r="FL57" s="225"/>
      <c r="FM57" s="115" t="str">
        <f t="shared" si="124"/>
        <v/>
      </c>
      <c r="FN57" s="225" t="str">
        <f t="shared" si="125"/>
        <v/>
      </c>
      <c r="FO57" s="224"/>
      <c r="FP57" s="5" t="str">
        <f t="shared" si="126"/>
        <v/>
      </c>
      <c r="FQ57" s="224" t="str">
        <f t="shared" si="127"/>
        <v/>
      </c>
      <c r="FR57" s="225"/>
      <c r="FS57" s="115" t="str">
        <f t="shared" si="128"/>
        <v/>
      </c>
      <c r="FT57" s="225" t="str">
        <f t="shared" si="129"/>
        <v/>
      </c>
      <c r="FU57" s="253"/>
      <c r="FV57" s="253"/>
      <c r="FW57" s="253"/>
      <c r="FX57" s="253"/>
      <c r="FY57" s="253"/>
    </row>
    <row r="58" spans="1:181" s="14" customFormat="1" x14ac:dyDescent="0.25">
      <c r="A58" s="2" t="str">
        <f t="shared" si="0"/>
        <v/>
      </c>
      <c r="B58" s="2"/>
      <c r="C58" s="82"/>
      <c r="D58" s="110"/>
      <c r="E58" s="101"/>
      <c r="F58" s="2"/>
      <c r="G58" s="76"/>
      <c r="H58" s="114" t="str">
        <f t="shared" si="1"/>
        <v/>
      </c>
      <c r="I58" s="114" t="str">
        <f t="shared" si="2"/>
        <v/>
      </c>
      <c r="J58" s="114" t="str">
        <f t="shared" si="3"/>
        <v/>
      </c>
      <c r="K58" s="114" t="str">
        <f t="shared" si="4"/>
        <v/>
      </c>
      <c r="L58" s="114" t="str">
        <f t="shared" si="5"/>
        <v/>
      </c>
      <c r="M58" s="114" t="str">
        <f t="shared" si="6"/>
        <v/>
      </c>
      <c r="N58" s="114" t="str">
        <f t="shared" si="7"/>
        <v/>
      </c>
      <c r="O58" s="114" t="str">
        <f t="shared" si="8"/>
        <v/>
      </c>
      <c r="P58" s="93" t="str">
        <f t="shared" si="9"/>
        <v/>
      </c>
      <c r="Q58" s="93" t="str">
        <f t="shared" si="10"/>
        <v/>
      </c>
      <c r="R58" s="93" t="str">
        <f t="shared" si="11"/>
        <v/>
      </c>
      <c r="S58" s="93" t="str">
        <f t="shared" si="12"/>
        <v/>
      </c>
      <c r="T58" s="93" t="str">
        <f t="shared" si="13"/>
        <v/>
      </c>
      <c r="U58" s="93" t="str">
        <f t="shared" si="14"/>
        <v/>
      </c>
      <c r="V58" s="93" t="str">
        <f t="shared" si="15"/>
        <v/>
      </c>
      <c r="W58" s="93" t="str">
        <f t="shared" si="16"/>
        <v/>
      </c>
      <c r="X58" s="93" t="str">
        <f t="shared" si="17"/>
        <v/>
      </c>
      <c r="Y58" s="93" t="str">
        <f t="shared" si="18"/>
        <v/>
      </c>
      <c r="Z58" s="93" t="str">
        <f t="shared" si="19"/>
        <v/>
      </c>
      <c r="AA58" s="93" t="str">
        <f t="shared" si="20"/>
        <v/>
      </c>
      <c r="AB58" s="93" t="str">
        <f t="shared" si="21"/>
        <v/>
      </c>
      <c r="AC58" s="93" t="str">
        <f t="shared" si="22"/>
        <v/>
      </c>
      <c r="AD58" s="93" t="str">
        <f t="shared" si="23"/>
        <v/>
      </c>
      <c r="AE58" s="93" t="str">
        <f t="shared" si="24"/>
        <v/>
      </c>
      <c r="AF58" s="93" t="str">
        <f t="shared" si="25"/>
        <v/>
      </c>
      <c r="AG58" s="93" t="str">
        <f t="shared" si="28"/>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224"/>
      <c r="BF58" s="74" t="str">
        <f t="shared" si="130"/>
        <v/>
      </c>
      <c r="BG58" s="36" t="str">
        <f t="shared" si="131"/>
        <v/>
      </c>
      <c r="BH58" s="225"/>
      <c r="BI58" s="75" t="str">
        <f t="shared" si="52"/>
        <v/>
      </c>
      <c r="BJ58" s="37" t="str">
        <f t="shared" si="53"/>
        <v/>
      </c>
      <c r="BK58" s="224"/>
      <c r="BL58" s="74" t="str">
        <f t="shared" si="54"/>
        <v/>
      </c>
      <c r="BM58" s="36" t="str">
        <f t="shared" si="55"/>
        <v/>
      </c>
      <c r="BN58" s="225"/>
      <c r="BO58" s="75" t="str">
        <f t="shared" si="56"/>
        <v/>
      </c>
      <c r="BP58" s="37" t="str">
        <f t="shared" si="57"/>
        <v/>
      </c>
      <c r="BQ58" s="224"/>
      <c r="BR58" s="74" t="str">
        <f t="shared" si="58"/>
        <v/>
      </c>
      <c r="BS58" s="36" t="str">
        <f t="shared" si="59"/>
        <v/>
      </c>
      <c r="BT58" s="225"/>
      <c r="BU58" s="75" t="str">
        <f t="shared" si="60"/>
        <v/>
      </c>
      <c r="BV58" s="37" t="str">
        <f t="shared" si="61"/>
        <v/>
      </c>
      <c r="BW58" s="224"/>
      <c r="BX58" s="74" t="str">
        <f t="shared" si="62"/>
        <v/>
      </c>
      <c r="BY58" s="36" t="str">
        <f t="shared" si="63"/>
        <v/>
      </c>
      <c r="BZ58" s="225"/>
      <c r="CA58" s="75" t="str">
        <f t="shared" si="64"/>
        <v/>
      </c>
      <c r="CB58" s="37" t="str">
        <f t="shared" si="65"/>
        <v/>
      </c>
      <c r="CC58" s="224"/>
      <c r="CD58" s="74" t="str">
        <f t="shared" si="66"/>
        <v/>
      </c>
      <c r="CE58" s="36" t="str">
        <f t="shared" si="67"/>
        <v/>
      </c>
      <c r="CF58" s="225"/>
      <c r="CG58" s="115" t="str">
        <f t="shared" si="68"/>
        <v/>
      </c>
      <c r="CH58" s="225" t="str">
        <f t="shared" si="69"/>
        <v/>
      </c>
      <c r="CI58" s="224"/>
      <c r="CJ58" s="5" t="str">
        <f t="shared" si="70"/>
        <v/>
      </c>
      <c r="CK58" s="224" t="str">
        <f t="shared" si="71"/>
        <v/>
      </c>
      <c r="CL58" s="225"/>
      <c r="CM58" s="115" t="str">
        <f t="shared" si="72"/>
        <v/>
      </c>
      <c r="CN58" s="225" t="str">
        <f t="shared" si="73"/>
        <v/>
      </c>
      <c r="CO58" s="224"/>
      <c r="CP58" s="5" t="str">
        <f t="shared" si="74"/>
        <v/>
      </c>
      <c r="CQ58" s="224" t="str">
        <f t="shared" si="75"/>
        <v/>
      </c>
      <c r="CR58" s="225"/>
      <c r="CS58" s="115" t="str">
        <f t="shared" si="76"/>
        <v/>
      </c>
      <c r="CT58" s="225" t="str">
        <f t="shared" si="77"/>
        <v/>
      </c>
      <c r="CU58" s="224"/>
      <c r="CV58" s="5" t="str">
        <f t="shared" si="78"/>
        <v/>
      </c>
      <c r="CW58" s="224" t="str">
        <f t="shared" si="79"/>
        <v/>
      </c>
      <c r="CX58" s="225"/>
      <c r="CY58" s="115" t="str">
        <f t="shared" si="80"/>
        <v/>
      </c>
      <c r="CZ58" s="225" t="str">
        <f t="shared" si="81"/>
        <v/>
      </c>
      <c r="DA58" s="224"/>
      <c r="DB58" s="5" t="str">
        <f t="shared" si="82"/>
        <v/>
      </c>
      <c r="DC58" s="224" t="str">
        <f t="shared" si="83"/>
        <v/>
      </c>
      <c r="DD58" s="225"/>
      <c r="DE58" s="115" t="str">
        <f t="shared" si="84"/>
        <v/>
      </c>
      <c r="DF58" s="225" t="str">
        <f t="shared" si="85"/>
        <v/>
      </c>
      <c r="DG58" s="224"/>
      <c r="DH58" s="5" t="str">
        <f t="shared" si="86"/>
        <v/>
      </c>
      <c r="DI58" s="224" t="str">
        <f t="shared" si="87"/>
        <v/>
      </c>
      <c r="DJ58" s="225"/>
      <c r="DK58" s="115" t="str">
        <f t="shared" si="88"/>
        <v/>
      </c>
      <c r="DL58" s="225" t="str">
        <f t="shared" si="89"/>
        <v/>
      </c>
      <c r="DM58" s="224"/>
      <c r="DN58" s="5" t="str">
        <f t="shared" si="90"/>
        <v/>
      </c>
      <c r="DO58" s="224" t="str">
        <f t="shared" si="91"/>
        <v/>
      </c>
      <c r="DP58" s="225"/>
      <c r="DQ58" s="115" t="str">
        <f t="shared" si="92"/>
        <v/>
      </c>
      <c r="DR58" s="225" t="str">
        <f t="shared" si="93"/>
        <v/>
      </c>
      <c r="DS58" s="224"/>
      <c r="DT58" s="5" t="str">
        <f t="shared" si="94"/>
        <v/>
      </c>
      <c r="DU58" s="224" t="str">
        <f t="shared" si="95"/>
        <v/>
      </c>
      <c r="DV58" s="225"/>
      <c r="DW58" s="115" t="str">
        <f t="shared" si="96"/>
        <v/>
      </c>
      <c r="DX58" s="225" t="str">
        <f t="shared" si="97"/>
        <v/>
      </c>
      <c r="DY58" s="224"/>
      <c r="DZ58" s="5" t="str">
        <f t="shared" si="98"/>
        <v/>
      </c>
      <c r="EA58" s="224" t="str">
        <f t="shared" si="99"/>
        <v/>
      </c>
      <c r="EB58" s="225"/>
      <c r="EC58" s="115" t="str">
        <f t="shared" si="100"/>
        <v/>
      </c>
      <c r="ED58" s="225" t="str">
        <f t="shared" si="101"/>
        <v/>
      </c>
      <c r="EE58" s="224"/>
      <c r="EF58" s="5" t="str">
        <f t="shared" si="102"/>
        <v/>
      </c>
      <c r="EG58" s="224" t="str">
        <f t="shared" si="103"/>
        <v/>
      </c>
      <c r="EH58" s="225"/>
      <c r="EI58" s="115" t="str">
        <f t="shared" si="104"/>
        <v/>
      </c>
      <c r="EJ58" s="225" t="str">
        <f t="shared" si="105"/>
        <v/>
      </c>
      <c r="EK58" s="224"/>
      <c r="EL58" s="5" t="str">
        <f t="shared" si="106"/>
        <v/>
      </c>
      <c r="EM58" s="224" t="str">
        <f t="shared" si="107"/>
        <v/>
      </c>
      <c r="EN58" s="225"/>
      <c r="EO58" s="115" t="str">
        <f t="shared" si="108"/>
        <v/>
      </c>
      <c r="EP58" s="225" t="str">
        <f t="shared" si="109"/>
        <v/>
      </c>
      <c r="EQ58" s="224"/>
      <c r="ER58" s="5" t="str">
        <f t="shared" si="110"/>
        <v/>
      </c>
      <c r="ES58" s="224" t="str">
        <f t="shared" si="111"/>
        <v/>
      </c>
      <c r="ET58" s="225"/>
      <c r="EU58" s="115" t="str">
        <f t="shared" si="112"/>
        <v/>
      </c>
      <c r="EV58" s="225" t="str">
        <f t="shared" si="113"/>
        <v/>
      </c>
      <c r="EW58" s="224"/>
      <c r="EX58" s="5" t="str">
        <f t="shared" si="114"/>
        <v/>
      </c>
      <c r="EY58" s="224" t="str">
        <f t="shared" si="115"/>
        <v/>
      </c>
      <c r="EZ58" s="225"/>
      <c r="FA58" s="115" t="str">
        <f t="shared" si="116"/>
        <v/>
      </c>
      <c r="FB58" s="225" t="str">
        <f t="shared" si="117"/>
        <v/>
      </c>
      <c r="FC58" s="224"/>
      <c r="FD58" s="5" t="str">
        <f t="shared" si="118"/>
        <v/>
      </c>
      <c r="FE58" s="224" t="str">
        <f t="shared" si="119"/>
        <v/>
      </c>
      <c r="FF58" s="225"/>
      <c r="FG58" s="115" t="str">
        <f t="shared" si="120"/>
        <v/>
      </c>
      <c r="FH58" s="225" t="str">
        <f t="shared" si="121"/>
        <v/>
      </c>
      <c r="FI58" s="224"/>
      <c r="FJ58" s="5" t="str">
        <f t="shared" si="122"/>
        <v/>
      </c>
      <c r="FK58" s="224" t="str">
        <f t="shared" si="123"/>
        <v/>
      </c>
      <c r="FL58" s="225"/>
      <c r="FM58" s="115" t="str">
        <f t="shared" si="124"/>
        <v/>
      </c>
      <c r="FN58" s="225" t="str">
        <f t="shared" si="125"/>
        <v/>
      </c>
      <c r="FO58" s="224"/>
      <c r="FP58" s="5" t="str">
        <f t="shared" si="126"/>
        <v/>
      </c>
      <c r="FQ58" s="224" t="str">
        <f t="shared" si="127"/>
        <v/>
      </c>
      <c r="FR58" s="225"/>
      <c r="FS58" s="115" t="str">
        <f t="shared" si="128"/>
        <v/>
      </c>
      <c r="FT58" s="225" t="str">
        <f t="shared" si="129"/>
        <v/>
      </c>
      <c r="FU58" s="253"/>
      <c r="FV58" s="253"/>
      <c r="FW58" s="253"/>
      <c r="FX58" s="253"/>
      <c r="FY58" s="253"/>
    </row>
    <row r="59" spans="1:181" s="3" customFormat="1" x14ac:dyDescent="0.25">
      <c r="A59" s="2" t="str">
        <f t="shared" si="0"/>
        <v/>
      </c>
      <c r="B59" s="2"/>
      <c r="C59" s="82"/>
      <c r="D59" s="110"/>
      <c r="E59" s="101"/>
      <c r="F59" s="2"/>
      <c r="G59" s="76"/>
      <c r="H59" s="114" t="str">
        <f t="shared" si="1"/>
        <v/>
      </c>
      <c r="I59" s="114" t="str">
        <f t="shared" si="2"/>
        <v/>
      </c>
      <c r="J59" s="114" t="str">
        <f t="shared" si="3"/>
        <v/>
      </c>
      <c r="K59" s="114" t="str">
        <f t="shared" si="4"/>
        <v/>
      </c>
      <c r="L59" s="114" t="str">
        <f t="shared" si="5"/>
        <v/>
      </c>
      <c r="M59" s="114" t="str">
        <f t="shared" si="6"/>
        <v/>
      </c>
      <c r="N59" s="114" t="str">
        <f t="shared" si="7"/>
        <v/>
      </c>
      <c r="O59" s="114" t="str">
        <f t="shared" si="8"/>
        <v/>
      </c>
      <c r="P59" s="93" t="str">
        <f t="shared" si="9"/>
        <v/>
      </c>
      <c r="Q59" s="93" t="str">
        <f t="shared" si="10"/>
        <v/>
      </c>
      <c r="R59" s="93" t="str">
        <f t="shared" si="11"/>
        <v/>
      </c>
      <c r="S59" s="93" t="str">
        <f t="shared" si="12"/>
        <v/>
      </c>
      <c r="T59" s="93" t="str">
        <f t="shared" si="13"/>
        <v/>
      </c>
      <c r="U59" s="93" t="str">
        <f t="shared" si="14"/>
        <v/>
      </c>
      <c r="V59" s="93" t="str">
        <f t="shared" si="15"/>
        <v/>
      </c>
      <c r="W59" s="93" t="str">
        <f t="shared" si="16"/>
        <v/>
      </c>
      <c r="X59" s="93" t="str">
        <f t="shared" si="17"/>
        <v/>
      </c>
      <c r="Y59" s="93" t="str">
        <f t="shared" si="18"/>
        <v/>
      </c>
      <c r="Z59" s="93" t="str">
        <f t="shared" si="19"/>
        <v/>
      </c>
      <c r="AA59" s="93" t="str">
        <f t="shared" si="20"/>
        <v/>
      </c>
      <c r="AB59" s="93" t="str">
        <f t="shared" si="21"/>
        <v/>
      </c>
      <c r="AC59" s="93" t="str">
        <f t="shared" si="22"/>
        <v/>
      </c>
      <c r="AD59" s="93" t="str">
        <f t="shared" si="23"/>
        <v/>
      </c>
      <c r="AE59" s="93" t="str">
        <f t="shared" si="24"/>
        <v/>
      </c>
      <c r="AF59" s="93" t="str">
        <f t="shared" si="25"/>
        <v/>
      </c>
      <c r="AG59" s="93" t="str">
        <f t="shared" si="28"/>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224"/>
      <c r="BF59" s="74" t="str">
        <f t="shared" si="130"/>
        <v/>
      </c>
      <c r="BG59" s="36" t="str">
        <f t="shared" si="131"/>
        <v/>
      </c>
      <c r="BH59" s="225"/>
      <c r="BI59" s="75" t="str">
        <f t="shared" si="52"/>
        <v/>
      </c>
      <c r="BJ59" s="37" t="str">
        <f t="shared" si="53"/>
        <v/>
      </c>
      <c r="BK59" s="224"/>
      <c r="BL59" s="74" t="str">
        <f t="shared" si="54"/>
        <v/>
      </c>
      <c r="BM59" s="36" t="str">
        <f t="shared" si="55"/>
        <v/>
      </c>
      <c r="BN59" s="225"/>
      <c r="BO59" s="75" t="str">
        <f t="shared" si="56"/>
        <v/>
      </c>
      <c r="BP59" s="37" t="str">
        <f t="shared" si="57"/>
        <v/>
      </c>
      <c r="BQ59" s="224"/>
      <c r="BR59" s="74" t="str">
        <f t="shared" si="58"/>
        <v/>
      </c>
      <c r="BS59" s="36" t="str">
        <f t="shared" si="59"/>
        <v/>
      </c>
      <c r="BT59" s="225"/>
      <c r="BU59" s="75" t="str">
        <f t="shared" si="60"/>
        <v/>
      </c>
      <c r="BV59" s="37" t="str">
        <f t="shared" si="61"/>
        <v/>
      </c>
      <c r="BW59" s="224"/>
      <c r="BX59" s="74" t="str">
        <f t="shared" si="62"/>
        <v/>
      </c>
      <c r="BY59" s="36" t="str">
        <f t="shared" si="63"/>
        <v/>
      </c>
      <c r="BZ59" s="225"/>
      <c r="CA59" s="75" t="str">
        <f t="shared" si="64"/>
        <v/>
      </c>
      <c r="CB59" s="37" t="str">
        <f t="shared" si="65"/>
        <v/>
      </c>
      <c r="CC59" s="224"/>
      <c r="CD59" s="74" t="str">
        <f t="shared" si="66"/>
        <v/>
      </c>
      <c r="CE59" s="36" t="str">
        <f t="shared" si="67"/>
        <v/>
      </c>
      <c r="CF59" s="225"/>
      <c r="CG59" s="115" t="str">
        <f t="shared" si="68"/>
        <v/>
      </c>
      <c r="CH59" s="225" t="str">
        <f t="shared" si="69"/>
        <v/>
      </c>
      <c r="CI59" s="224"/>
      <c r="CJ59" s="5" t="str">
        <f t="shared" si="70"/>
        <v/>
      </c>
      <c r="CK59" s="224" t="str">
        <f t="shared" si="71"/>
        <v/>
      </c>
      <c r="CL59" s="225"/>
      <c r="CM59" s="115" t="str">
        <f t="shared" si="72"/>
        <v/>
      </c>
      <c r="CN59" s="225" t="str">
        <f t="shared" si="73"/>
        <v/>
      </c>
      <c r="CO59" s="224"/>
      <c r="CP59" s="5" t="str">
        <f t="shared" si="74"/>
        <v/>
      </c>
      <c r="CQ59" s="224" t="str">
        <f t="shared" si="75"/>
        <v/>
      </c>
      <c r="CR59" s="225"/>
      <c r="CS59" s="115" t="str">
        <f t="shared" si="76"/>
        <v/>
      </c>
      <c r="CT59" s="225" t="str">
        <f t="shared" si="77"/>
        <v/>
      </c>
      <c r="CU59" s="224"/>
      <c r="CV59" s="5" t="str">
        <f t="shared" si="78"/>
        <v/>
      </c>
      <c r="CW59" s="224" t="str">
        <f t="shared" si="79"/>
        <v/>
      </c>
      <c r="CX59" s="225"/>
      <c r="CY59" s="115" t="str">
        <f t="shared" si="80"/>
        <v/>
      </c>
      <c r="CZ59" s="225" t="str">
        <f t="shared" si="81"/>
        <v/>
      </c>
      <c r="DA59" s="224"/>
      <c r="DB59" s="5" t="str">
        <f t="shared" si="82"/>
        <v/>
      </c>
      <c r="DC59" s="224" t="str">
        <f t="shared" si="83"/>
        <v/>
      </c>
      <c r="DD59" s="225"/>
      <c r="DE59" s="115" t="str">
        <f t="shared" si="84"/>
        <v/>
      </c>
      <c r="DF59" s="225" t="str">
        <f t="shared" si="85"/>
        <v/>
      </c>
      <c r="DG59" s="224"/>
      <c r="DH59" s="5" t="str">
        <f t="shared" si="86"/>
        <v/>
      </c>
      <c r="DI59" s="224" t="str">
        <f t="shared" si="87"/>
        <v/>
      </c>
      <c r="DJ59" s="225"/>
      <c r="DK59" s="115" t="str">
        <f t="shared" si="88"/>
        <v/>
      </c>
      <c r="DL59" s="225" t="str">
        <f t="shared" si="89"/>
        <v/>
      </c>
      <c r="DM59" s="224"/>
      <c r="DN59" s="5" t="str">
        <f t="shared" si="90"/>
        <v/>
      </c>
      <c r="DO59" s="224" t="str">
        <f t="shared" si="91"/>
        <v/>
      </c>
      <c r="DP59" s="225"/>
      <c r="DQ59" s="115" t="str">
        <f t="shared" si="92"/>
        <v/>
      </c>
      <c r="DR59" s="225" t="str">
        <f t="shared" si="93"/>
        <v/>
      </c>
      <c r="DS59" s="224"/>
      <c r="DT59" s="5" t="str">
        <f t="shared" si="94"/>
        <v/>
      </c>
      <c r="DU59" s="224" t="str">
        <f t="shared" si="95"/>
        <v/>
      </c>
      <c r="DV59" s="225"/>
      <c r="DW59" s="115" t="str">
        <f t="shared" si="96"/>
        <v/>
      </c>
      <c r="DX59" s="225" t="str">
        <f t="shared" si="97"/>
        <v/>
      </c>
      <c r="DY59" s="224"/>
      <c r="DZ59" s="5" t="str">
        <f t="shared" si="98"/>
        <v/>
      </c>
      <c r="EA59" s="224" t="str">
        <f t="shared" si="99"/>
        <v/>
      </c>
      <c r="EB59" s="225"/>
      <c r="EC59" s="115" t="str">
        <f t="shared" si="100"/>
        <v/>
      </c>
      <c r="ED59" s="225" t="str">
        <f t="shared" si="101"/>
        <v/>
      </c>
      <c r="EE59" s="224"/>
      <c r="EF59" s="5" t="str">
        <f t="shared" si="102"/>
        <v/>
      </c>
      <c r="EG59" s="224" t="str">
        <f t="shared" si="103"/>
        <v/>
      </c>
      <c r="EH59" s="225"/>
      <c r="EI59" s="115" t="str">
        <f t="shared" si="104"/>
        <v/>
      </c>
      <c r="EJ59" s="225" t="str">
        <f t="shared" si="105"/>
        <v/>
      </c>
      <c r="EK59" s="224"/>
      <c r="EL59" s="5" t="str">
        <f t="shared" si="106"/>
        <v/>
      </c>
      <c r="EM59" s="224" t="str">
        <f t="shared" si="107"/>
        <v/>
      </c>
      <c r="EN59" s="225"/>
      <c r="EO59" s="115" t="str">
        <f t="shared" si="108"/>
        <v/>
      </c>
      <c r="EP59" s="225" t="str">
        <f t="shared" si="109"/>
        <v/>
      </c>
      <c r="EQ59" s="224"/>
      <c r="ER59" s="5" t="str">
        <f t="shared" si="110"/>
        <v/>
      </c>
      <c r="ES59" s="224" t="str">
        <f t="shared" si="111"/>
        <v/>
      </c>
      <c r="ET59" s="225"/>
      <c r="EU59" s="115" t="str">
        <f t="shared" si="112"/>
        <v/>
      </c>
      <c r="EV59" s="225" t="str">
        <f t="shared" si="113"/>
        <v/>
      </c>
      <c r="EW59" s="224"/>
      <c r="EX59" s="5" t="str">
        <f t="shared" si="114"/>
        <v/>
      </c>
      <c r="EY59" s="224" t="str">
        <f t="shared" si="115"/>
        <v/>
      </c>
      <c r="EZ59" s="225"/>
      <c r="FA59" s="115" t="str">
        <f t="shared" si="116"/>
        <v/>
      </c>
      <c r="FB59" s="225" t="str">
        <f t="shared" si="117"/>
        <v/>
      </c>
      <c r="FC59" s="224"/>
      <c r="FD59" s="5" t="str">
        <f t="shared" si="118"/>
        <v/>
      </c>
      <c r="FE59" s="224" t="str">
        <f t="shared" si="119"/>
        <v/>
      </c>
      <c r="FF59" s="225"/>
      <c r="FG59" s="115" t="str">
        <f t="shared" si="120"/>
        <v/>
      </c>
      <c r="FH59" s="225" t="str">
        <f t="shared" si="121"/>
        <v/>
      </c>
      <c r="FI59" s="224"/>
      <c r="FJ59" s="5" t="str">
        <f t="shared" si="122"/>
        <v/>
      </c>
      <c r="FK59" s="224" t="str">
        <f t="shared" si="123"/>
        <v/>
      </c>
      <c r="FL59" s="225"/>
      <c r="FM59" s="115" t="str">
        <f t="shared" si="124"/>
        <v/>
      </c>
      <c r="FN59" s="225" t="str">
        <f t="shared" si="125"/>
        <v/>
      </c>
      <c r="FO59" s="224"/>
      <c r="FP59" s="5" t="str">
        <f t="shared" si="126"/>
        <v/>
      </c>
      <c r="FQ59" s="224" t="str">
        <f t="shared" si="127"/>
        <v/>
      </c>
      <c r="FR59" s="225"/>
      <c r="FS59" s="115" t="str">
        <f t="shared" si="128"/>
        <v/>
      </c>
      <c r="FT59" s="225" t="str">
        <f t="shared" si="129"/>
        <v/>
      </c>
      <c r="FU59" s="253"/>
      <c r="FV59" s="253"/>
      <c r="FW59" s="253"/>
      <c r="FX59" s="253"/>
      <c r="FY59" s="253"/>
    </row>
    <row r="60" spans="1:181" s="14" customFormat="1" x14ac:dyDescent="0.25">
      <c r="A60" s="2" t="str">
        <f t="shared" si="0"/>
        <v/>
      </c>
      <c r="B60" s="2"/>
      <c r="C60" s="82"/>
      <c r="D60" s="110"/>
      <c r="E60" s="101"/>
      <c r="F60" s="2"/>
      <c r="G60" s="76"/>
      <c r="H60" s="114" t="str">
        <f t="shared" si="1"/>
        <v/>
      </c>
      <c r="I60" s="114" t="str">
        <f t="shared" si="2"/>
        <v/>
      </c>
      <c r="J60" s="114" t="str">
        <f t="shared" si="3"/>
        <v/>
      </c>
      <c r="K60" s="114" t="str">
        <f t="shared" si="4"/>
        <v/>
      </c>
      <c r="L60" s="114" t="str">
        <f t="shared" si="5"/>
        <v/>
      </c>
      <c r="M60" s="114" t="str">
        <f t="shared" si="6"/>
        <v/>
      </c>
      <c r="N60" s="114" t="str">
        <f t="shared" si="7"/>
        <v/>
      </c>
      <c r="O60" s="114" t="str">
        <f t="shared" si="8"/>
        <v/>
      </c>
      <c r="P60" s="93" t="str">
        <f t="shared" si="9"/>
        <v/>
      </c>
      <c r="Q60" s="93" t="str">
        <f t="shared" si="10"/>
        <v/>
      </c>
      <c r="R60" s="93" t="str">
        <f t="shared" si="11"/>
        <v/>
      </c>
      <c r="S60" s="93" t="str">
        <f t="shared" si="12"/>
        <v/>
      </c>
      <c r="T60" s="93" t="str">
        <f t="shared" si="13"/>
        <v/>
      </c>
      <c r="U60" s="93" t="str">
        <f t="shared" si="14"/>
        <v/>
      </c>
      <c r="V60" s="93" t="str">
        <f t="shared" si="15"/>
        <v/>
      </c>
      <c r="W60" s="93" t="str">
        <f t="shared" si="16"/>
        <v/>
      </c>
      <c r="X60" s="93" t="str">
        <f t="shared" si="17"/>
        <v/>
      </c>
      <c r="Y60" s="93" t="str">
        <f t="shared" si="18"/>
        <v/>
      </c>
      <c r="Z60" s="93" t="str">
        <f t="shared" si="19"/>
        <v/>
      </c>
      <c r="AA60" s="93" t="str">
        <f t="shared" si="20"/>
        <v/>
      </c>
      <c r="AB60" s="93" t="str">
        <f t="shared" si="21"/>
        <v/>
      </c>
      <c r="AC60" s="93" t="str">
        <f t="shared" si="22"/>
        <v/>
      </c>
      <c r="AD60" s="93" t="str">
        <f t="shared" si="23"/>
        <v/>
      </c>
      <c r="AE60" s="93" t="str">
        <f t="shared" si="24"/>
        <v/>
      </c>
      <c r="AF60" s="93" t="str">
        <f t="shared" si="25"/>
        <v/>
      </c>
      <c r="AG60" s="93" t="str">
        <f t="shared" si="28"/>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224"/>
      <c r="BF60" s="74" t="str">
        <f t="shared" si="130"/>
        <v/>
      </c>
      <c r="BG60" s="36" t="str">
        <f t="shared" si="131"/>
        <v/>
      </c>
      <c r="BH60" s="225"/>
      <c r="BI60" s="75" t="str">
        <f t="shared" si="52"/>
        <v/>
      </c>
      <c r="BJ60" s="37" t="str">
        <f t="shared" si="53"/>
        <v/>
      </c>
      <c r="BK60" s="224"/>
      <c r="BL60" s="74" t="str">
        <f t="shared" si="54"/>
        <v/>
      </c>
      <c r="BM60" s="36" t="str">
        <f t="shared" si="55"/>
        <v/>
      </c>
      <c r="BN60" s="225"/>
      <c r="BO60" s="75" t="str">
        <f t="shared" si="56"/>
        <v/>
      </c>
      <c r="BP60" s="37" t="str">
        <f t="shared" si="57"/>
        <v/>
      </c>
      <c r="BQ60" s="224"/>
      <c r="BR60" s="74" t="str">
        <f t="shared" si="58"/>
        <v/>
      </c>
      <c r="BS60" s="36" t="str">
        <f t="shared" si="59"/>
        <v/>
      </c>
      <c r="BT60" s="225"/>
      <c r="BU60" s="75" t="str">
        <f t="shared" si="60"/>
        <v/>
      </c>
      <c r="BV60" s="37" t="str">
        <f t="shared" si="61"/>
        <v/>
      </c>
      <c r="BW60" s="224"/>
      <c r="BX60" s="74" t="str">
        <f t="shared" si="62"/>
        <v/>
      </c>
      <c r="BY60" s="36" t="str">
        <f t="shared" si="63"/>
        <v/>
      </c>
      <c r="BZ60" s="225"/>
      <c r="CA60" s="75" t="str">
        <f t="shared" si="64"/>
        <v/>
      </c>
      <c r="CB60" s="37" t="str">
        <f t="shared" si="65"/>
        <v/>
      </c>
      <c r="CC60" s="224"/>
      <c r="CD60" s="74" t="str">
        <f t="shared" si="66"/>
        <v/>
      </c>
      <c r="CE60" s="36" t="str">
        <f t="shared" si="67"/>
        <v/>
      </c>
      <c r="CF60" s="225"/>
      <c r="CG60" s="115" t="str">
        <f t="shared" si="68"/>
        <v/>
      </c>
      <c r="CH60" s="225" t="str">
        <f t="shared" si="69"/>
        <v/>
      </c>
      <c r="CI60" s="224"/>
      <c r="CJ60" s="5" t="str">
        <f t="shared" si="70"/>
        <v/>
      </c>
      <c r="CK60" s="224" t="str">
        <f t="shared" si="71"/>
        <v/>
      </c>
      <c r="CL60" s="225"/>
      <c r="CM60" s="115" t="str">
        <f t="shared" si="72"/>
        <v/>
      </c>
      <c r="CN60" s="225" t="str">
        <f t="shared" si="73"/>
        <v/>
      </c>
      <c r="CO60" s="224"/>
      <c r="CP60" s="5" t="str">
        <f t="shared" si="74"/>
        <v/>
      </c>
      <c r="CQ60" s="224" t="str">
        <f t="shared" si="75"/>
        <v/>
      </c>
      <c r="CR60" s="225"/>
      <c r="CS60" s="115" t="str">
        <f t="shared" si="76"/>
        <v/>
      </c>
      <c r="CT60" s="225" t="str">
        <f t="shared" si="77"/>
        <v/>
      </c>
      <c r="CU60" s="224"/>
      <c r="CV60" s="5" t="str">
        <f t="shared" si="78"/>
        <v/>
      </c>
      <c r="CW60" s="224" t="str">
        <f t="shared" si="79"/>
        <v/>
      </c>
      <c r="CX60" s="225"/>
      <c r="CY60" s="115" t="str">
        <f t="shared" si="80"/>
        <v/>
      </c>
      <c r="CZ60" s="225" t="str">
        <f t="shared" si="81"/>
        <v/>
      </c>
      <c r="DA60" s="224"/>
      <c r="DB60" s="5" t="str">
        <f t="shared" si="82"/>
        <v/>
      </c>
      <c r="DC60" s="224" t="str">
        <f t="shared" si="83"/>
        <v/>
      </c>
      <c r="DD60" s="225"/>
      <c r="DE60" s="115" t="str">
        <f t="shared" si="84"/>
        <v/>
      </c>
      <c r="DF60" s="225" t="str">
        <f t="shared" si="85"/>
        <v/>
      </c>
      <c r="DG60" s="224"/>
      <c r="DH60" s="5" t="str">
        <f t="shared" si="86"/>
        <v/>
      </c>
      <c r="DI60" s="224" t="str">
        <f t="shared" si="87"/>
        <v/>
      </c>
      <c r="DJ60" s="225"/>
      <c r="DK60" s="115" t="str">
        <f t="shared" si="88"/>
        <v/>
      </c>
      <c r="DL60" s="225" t="str">
        <f t="shared" si="89"/>
        <v/>
      </c>
      <c r="DM60" s="224"/>
      <c r="DN60" s="5" t="str">
        <f t="shared" si="90"/>
        <v/>
      </c>
      <c r="DO60" s="224" t="str">
        <f t="shared" si="91"/>
        <v/>
      </c>
      <c r="DP60" s="225"/>
      <c r="DQ60" s="115" t="str">
        <f t="shared" si="92"/>
        <v/>
      </c>
      <c r="DR60" s="225" t="str">
        <f t="shared" si="93"/>
        <v/>
      </c>
      <c r="DS60" s="224"/>
      <c r="DT60" s="5" t="str">
        <f t="shared" si="94"/>
        <v/>
      </c>
      <c r="DU60" s="224" t="str">
        <f t="shared" si="95"/>
        <v/>
      </c>
      <c r="DV60" s="225"/>
      <c r="DW60" s="115" t="str">
        <f t="shared" si="96"/>
        <v/>
      </c>
      <c r="DX60" s="225" t="str">
        <f t="shared" si="97"/>
        <v/>
      </c>
      <c r="DY60" s="224"/>
      <c r="DZ60" s="5" t="str">
        <f t="shared" si="98"/>
        <v/>
      </c>
      <c r="EA60" s="224" t="str">
        <f t="shared" si="99"/>
        <v/>
      </c>
      <c r="EB60" s="225"/>
      <c r="EC60" s="115" t="str">
        <f t="shared" si="100"/>
        <v/>
      </c>
      <c r="ED60" s="225" t="str">
        <f t="shared" si="101"/>
        <v/>
      </c>
      <c r="EE60" s="224"/>
      <c r="EF60" s="5" t="str">
        <f t="shared" si="102"/>
        <v/>
      </c>
      <c r="EG60" s="224" t="str">
        <f t="shared" si="103"/>
        <v/>
      </c>
      <c r="EH60" s="225"/>
      <c r="EI60" s="115" t="str">
        <f t="shared" si="104"/>
        <v/>
      </c>
      <c r="EJ60" s="225" t="str">
        <f t="shared" si="105"/>
        <v/>
      </c>
      <c r="EK60" s="224"/>
      <c r="EL60" s="5" t="str">
        <f t="shared" si="106"/>
        <v/>
      </c>
      <c r="EM60" s="224" t="str">
        <f t="shared" si="107"/>
        <v/>
      </c>
      <c r="EN60" s="225"/>
      <c r="EO60" s="115" t="str">
        <f t="shared" si="108"/>
        <v/>
      </c>
      <c r="EP60" s="225" t="str">
        <f t="shared" si="109"/>
        <v/>
      </c>
      <c r="EQ60" s="224"/>
      <c r="ER60" s="5" t="str">
        <f t="shared" si="110"/>
        <v/>
      </c>
      <c r="ES60" s="224" t="str">
        <f t="shared" si="111"/>
        <v/>
      </c>
      <c r="ET60" s="225"/>
      <c r="EU60" s="115" t="str">
        <f t="shared" si="112"/>
        <v/>
      </c>
      <c r="EV60" s="225" t="str">
        <f t="shared" si="113"/>
        <v/>
      </c>
      <c r="EW60" s="224"/>
      <c r="EX60" s="5" t="str">
        <f t="shared" si="114"/>
        <v/>
      </c>
      <c r="EY60" s="224" t="str">
        <f t="shared" si="115"/>
        <v/>
      </c>
      <c r="EZ60" s="225"/>
      <c r="FA60" s="115" t="str">
        <f t="shared" si="116"/>
        <v/>
      </c>
      <c r="FB60" s="225" t="str">
        <f t="shared" si="117"/>
        <v/>
      </c>
      <c r="FC60" s="224"/>
      <c r="FD60" s="5" t="str">
        <f t="shared" si="118"/>
        <v/>
      </c>
      <c r="FE60" s="224" t="str">
        <f t="shared" si="119"/>
        <v/>
      </c>
      <c r="FF60" s="225"/>
      <c r="FG60" s="115" t="str">
        <f t="shared" si="120"/>
        <v/>
      </c>
      <c r="FH60" s="225" t="str">
        <f t="shared" si="121"/>
        <v/>
      </c>
      <c r="FI60" s="224"/>
      <c r="FJ60" s="5" t="str">
        <f t="shared" si="122"/>
        <v/>
      </c>
      <c r="FK60" s="224" t="str">
        <f t="shared" si="123"/>
        <v/>
      </c>
      <c r="FL60" s="225"/>
      <c r="FM60" s="115" t="str">
        <f t="shared" si="124"/>
        <v/>
      </c>
      <c r="FN60" s="225" t="str">
        <f t="shared" si="125"/>
        <v/>
      </c>
      <c r="FO60" s="224"/>
      <c r="FP60" s="5" t="str">
        <f t="shared" si="126"/>
        <v/>
      </c>
      <c r="FQ60" s="224" t="str">
        <f t="shared" si="127"/>
        <v/>
      </c>
      <c r="FR60" s="225"/>
      <c r="FS60" s="115" t="str">
        <f t="shared" si="128"/>
        <v/>
      </c>
      <c r="FT60" s="225" t="str">
        <f t="shared" si="129"/>
        <v/>
      </c>
      <c r="FU60" s="253"/>
      <c r="FV60" s="253"/>
      <c r="FW60" s="253"/>
      <c r="FX60" s="253"/>
      <c r="FY60" s="253"/>
    </row>
    <row r="61" spans="1:181" s="14" customFormat="1" x14ac:dyDescent="0.25">
      <c r="A61" s="2" t="str">
        <f t="shared" si="0"/>
        <v/>
      </c>
      <c r="B61" s="2"/>
      <c r="C61" s="82"/>
      <c r="D61" s="110"/>
      <c r="E61" s="101"/>
      <c r="F61" s="2"/>
      <c r="G61" s="76"/>
      <c r="H61" s="114" t="str">
        <f t="shared" si="1"/>
        <v/>
      </c>
      <c r="I61" s="114" t="str">
        <f t="shared" si="2"/>
        <v/>
      </c>
      <c r="J61" s="114" t="str">
        <f t="shared" si="3"/>
        <v/>
      </c>
      <c r="K61" s="114" t="str">
        <f t="shared" si="4"/>
        <v/>
      </c>
      <c r="L61" s="114" t="str">
        <f t="shared" si="5"/>
        <v/>
      </c>
      <c r="M61" s="114" t="str">
        <f t="shared" si="6"/>
        <v/>
      </c>
      <c r="N61" s="114" t="str">
        <f t="shared" si="7"/>
        <v/>
      </c>
      <c r="O61" s="114" t="str">
        <f t="shared" si="8"/>
        <v/>
      </c>
      <c r="P61" s="93" t="str">
        <f t="shared" si="9"/>
        <v/>
      </c>
      <c r="Q61" s="93" t="str">
        <f t="shared" si="10"/>
        <v/>
      </c>
      <c r="R61" s="93" t="str">
        <f t="shared" si="11"/>
        <v/>
      </c>
      <c r="S61" s="93" t="str">
        <f t="shared" si="12"/>
        <v/>
      </c>
      <c r="T61" s="93" t="str">
        <f t="shared" si="13"/>
        <v/>
      </c>
      <c r="U61" s="93" t="str">
        <f t="shared" si="14"/>
        <v/>
      </c>
      <c r="V61" s="93" t="str">
        <f t="shared" si="15"/>
        <v/>
      </c>
      <c r="W61" s="93" t="str">
        <f t="shared" si="16"/>
        <v/>
      </c>
      <c r="X61" s="93" t="str">
        <f t="shared" si="17"/>
        <v/>
      </c>
      <c r="Y61" s="93" t="str">
        <f t="shared" si="18"/>
        <v/>
      </c>
      <c r="Z61" s="93" t="str">
        <f t="shared" si="19"/>
        <v/>
      </c>
      <c r="AA61" s="93" t="str">
        <f t="shared" si="20"/>
        <v/>
      </c>
      <c r="AB61" s="93" t="str">
        <f t="shared" si="21"/>
        <v/>
      </c>
      <c r="AC61" s="93" t="str">
        <f t="shared" si="22"/>
        <v/>
      </c>
      <c r="AD61" s="93" t="str">
        <f t="shared" si="23"/>
        <v/>
      </c>
      <c r="AE61" s="93" t="str">
        <f t="shared" si="24"/>
        <v/>
      </c>
      <c r="AF61" s="93" t="str">
        <f t="shared" si="25"/>
        <v/>
      </c>
      <c r="AG61" s="93" t="str">
        <f t="shared" si="28"/>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224"/>
      <c r="BF61" s="74" t="str">
        <f t="shared" si="130"/>
        <v/>
      </c>
      <c r="BG61" s="36" t="str">
        <f t="shared" si="131"/>
        <v/>
      </c>
      <c r="BH61" s="225"/>
      <c r="BI61" s="75" t="str">
        <f t="shared" si="52"/>
        <v/>
      </c>
      <c r="BJ61" s="37" t="str">
        <f t="shared" si="53"/>
        <v/>
      </c>
      <c r="BK61" s="224"/>
      <c r="BL61" s="74" t="str">
        <f t="shared" si="54"/>
        <v/>
      </c>
      <c r="BM61" s="36" t="str">
        <f t="shared" si="55"/>
        <v/>
      </c>
      <c r="BN61" s="225"/>
      <c r="BO61" s="75" t="str">
        <f t="shared" si="56"/>
        <v/>
      </c>
      <c r="BP61" s="37" t="str">
        <f t="shared" si="57"/>
        <v/>
      </c>
      <c r="BQ61" s="224"/>
      <c r="BR61" s="74" t="str">
        <f t="shared" si="58"/>
        <v/>
      </c>
      <c r="BS61" s="36" t="str">
        <f t="shared" si="59"/>
        <v/>
      </c>
      <c r="BT61" s="225"/>
      <c r="BU61" s="75" t="str">
        <f t="shared" si="60"/>
        <v/>
      </c>
      <c r="BV61" s="37" t="str">
        <f t="shared" si="61"/>
        <v/>
      </c>
      <c r="BW61" s="224"/>
      <c r="BX61" s="74" t="str">
        <f t="shared" si="62"/>
        <v/>
      </c>
      <c r="BY61" s="36" t="str">
        <f t="shared" si="63"/>
        <v/>
      </c>
      <c r="BZ61" s="225"/>
      <c r="CA61" s="75" t="str">
        <f t="shared" si="64"/>
        <v/>
      </c>
      <c r="CB61" s="37" t="str">
        <f t="shared" si="65"/>
        <v/>
      </c>
      <c r="CC61" s="224"/>
      <c r="CD61" s="74" t="str">
        <f t="shared" si="66"/>
        <v/>
      </c>
      <c r="CE61" s="36" t="str">
        <f t="shared" si="67"/>
        <v/>
      </c>
      <c r="CF61" s="225"/>
      <c r="CG61" s="115" t="str">
        <f t="shared" si="68"/>
        <v/>
      </c>
      <c r="CH61" s="225" t="str">
        <f t="shared" si="69"/>
        <v/>
      </c>
      <c r="CI61" s="224"/>
      <c r="CJ61" s="5" t="str">
        <f t="shared" si="70"/>
        <v/>
      </c>
      <c r="CK61" s="224" t="str">
        <f t="shared" si="71"/>
        <v/>
      </c>
      <c r="CL61" s="225"/>
      <c r="CM61" s="115" t="str">
        <f t="shared" si="72"/>
        <v/>
      </c>
      <c r="CN61" s="225" t="str">
        <f t="shared" si="73"/>
        <v/>
      </c>
      <c r="CO61" s="224"/>
      <c r="CP61" s="5" t="str">
        <f t="shared" si="74"/>
        <v/>
      </c>
      <c r="CQ61" s="224" t="str">
        <f t="shared" si="75"/>
        <v/>
      </c>
      <c r="CR61" s="225"/>
      <c r="CS61" s="115" t="str">
        <f t="shared" si="76"/>
        <v/>
      </c>
      <c r="CT61" s="225" t="str">
        <f t="shared" si="77"/>
        <v/>
      </c>
      <c r="CU61" s="224"/>
      <c r="CV61" s="5" t="str">
        <f t="shared" si="78"/>
        <v/>
      </c>
      <c r="CW61" s="224" t="str">
        <f t="shared" si="79"/>
        <v/>
      </c>
      <c r="CX61" s="225"/>
      <c r="CY61" s="115" t="str">
        <f t="shared" si="80"/>
        <v/>
      </c>
      <c r="CZ61" s="225" t="str">
        <f t="shared" si="81"/>
        <v/>
      </c>
      <c r="DA61" s="224"/>
      <c r="DB61" s="5" t="str">
        <f t="shared" si="82"/>
        <v/>
      </c>
      <c r="DC61" s="224" t="str">
        <f t="shared" si="83"/>
        <v/>
      </c>
      <c r="DD61" s="225"/>
      <c r="DE61" s="115" t="str">
        <f t="shared" si="84"/>
        <v/>
      </c>
      <c r="DF61" s="225" t="str">
        <f t="shared" si="85"/>
        <v/>
      </c>
      <c r="DG61" s="224"/>
      <c r="DH61" s="5" t="str">
        <f t="shared" si="86"/>
        <v/>
      </c>
      <c r="DI61" s="224" t="str">
        <f t="shared" si="87"/>
        <v/>
      </c>
      <c r="DJ61" s="225"/>
      <c r="DK61" s="115" t="str">
        <f t="shared" si="88"/>
        <v/>
      </c>
      <c r="DL61" s="225" t="str">
        <f t="shared" si="89"/>
        <v/>
      </c>
      <c r="DM61" s="224"/>
      <c r="DN61" s="5" t="str">
        <f t="shared" si="90"/>
        <v/>
      </c>
      <c r="DO61" s="224" t="str">
        <f t="shared" si="91"/>
        <v/>
      </c>
      <c r="DP61" s="225"/>
      <c r="DQ61" s="115" t="str">
        <f t="shared" si="92"/>
        <v/>
      </c>
      <c r="DR61" s="225" t="str">
        <f t="shared" si="93"/>
        <v/>
      </c>
      <c r="DS61" s="224"/>
      <c r="DT61" s="5" t="str">
        <f t="shared" si="94"/>
        <v/>
      </c>
      <c r="DU61" s="224" t="str">
        <f t="shared" si="95"/>
        <v/>
      </c>
      <c r="DV61" s="225"/>
      <c r="DW61" s="115" t="str">
        <f t="shared" si="96"/>
        <v/>
      </c>
      <c r="DX61" s="225" t="str">
        <f t="shared" si="97"/>
        <v/>
      </c>
      <c r="DY61" s="224"/>
      <c r="DZ61" s="5" t="str">
        <f t="shared" si="98"/>
        <v/>
      </c>
      <c r="EA61" s="224" t="str">
        <f t="shared" si="99"/>
        <v/>
      </c>
      <c r="EB61" s="225"/>
      <c r="EC61" s="115" t="str">
        <f t="shared" si="100"/>
        <v/>
      </c>
      <c r="ED61" s="225" t="str">
        <f t="shared" si="101"/>
        <v/>
      </c>
      <c r="EE61" s="224"/>
      <c r="EF61" s="5" t="str">
        <f t="shared" si="102"/>
        <v/>
      </c>
      <c r="EG61" s="224" t="str">
        <f t="shared" si="103"/>
        <v/>
      </c>
      <c r="EH61" s="225"/>
      <c r="EI61" s="115" t="str">
        <f t="shared" si="104"/>
        <v/>
      </c>
      <c r="EJ61" s="225" t="str">
        <f t="shared" si="105"/>
        <v/>
      </c>
      <c r="EK61" s="224"/>
      <c r="EL61" s="5" t="str">
        <f t="shared" si="106"/>
        <v/>
      </c>
      <c r="EM61" s="224" t="str">
        <f t="shared" si="107"/>
        <v/>
      </c>
      <c r="EN61" s="225"/>
      <c r="EO61" s="115" t="str">
        <f t="shared" si="108"/>
        <v/>
      </c>
      <c r="EP61" s="225" t="str">
        <f t="shared" si="109"/>
        <v/>
      </c>
      <c r="EQ61" s="224"/>
      <c r="ER61" s="5" t="str">
        <f t="shared" si="110"/>
        <v/>
      </c>
      <c r="ES61" s="224" t="str">
        <f t="shared" si="111"/>
        <v/>
      </c>
      <c r="ET61" s="225"/>
      <c r="EU61" s="115" t="str">
        <f t="shared" si="112"/>
        <v/>
      </c>
      <c r="EV61" s="225" t="str">
        <f t="shared" si="113"/>
        <v/>
      </c>
      <c r="EW61" s="224"/>
      <c r="EX61" s="5" t="str">
        <f t="shared" si="114"/>
        <v/>
      </c>
      <c r="EY61" s="224" t="str">
        <f t="shared" si="115"/>
        <v/>
      </c>
      <c r="EZ61" s="225"/>
      <c r="FA61" s="115" t="str">
        <f t="shared" si="116"/>
        <v/>
      </c>
      <c r="FB61" s="225" t="str">
        <f t="shared" si="117"/>
        <v/>
      </c>
      <c r="FC61" s="224"/>
      <c r="FD61" s="5" t="str">
        <f t="shared" si="118"/>
        <v/>
      </c>
      <c r="FE61" s="224" t="str">
        <f t="shared" si="119"/>
        <v/>
      </c>
      <c r="FF61" s="225"/>
      <c r="FG61" s="115" t="str">
        <f t="shared" si="120"/>
        <v/>
      </c>
      <c r="FH61" s="225" t="str">
        <f t="shared" si="121"/>
        <v/>
      </c>
      <c r="FI61" s="224"/>
      <c r="FJ61" s="5" t="str">
        <f t="shared" si="122"/>
        <v/>
      </c>
      <c r="FK61" s="224" t="str">
        <f t="shared" si="123"/>
        <v/>
      </c>
      <c r="FL61" s="225"/>
      <c r="FM61" s="115" t="str">
        <f t="shared" si="124"/>
        <v/>
      </c>
      <c r="FN61" s="225" t="str">
        <f t="shared" si="125"/>
        <v/>
      </c>
      <c r="FO61" s="224"/>
      <c r="FP61" s="5" t="str">
        <f t="shared" si="126"/>
        <v/>
      </c>
      <c r="FQ61" s="224" t="str">
        <f t="shared" si="127"/>
        <v/>
      </c>
      <c r="FR61" s="225"/>
      <c r="FS61" s="115" t="str">
        <f t="shared" si="128"/>
        <v/>
      </c>
      <c r="FT61" s="225" t="str">
        <f t="shared" si="129"/>
        <v/>
      </c>
      <c r="FU61" s="253"/>
      <c r="FV61" s="253"/>
      <c r="FW61" s="253"/>
      <c r="FX61" s="253"/>
      <c r="FY61" s="253"/>
    </row>
    <row r="62" spans="1:181" s="3" customFormat="1" x14ac:dyDescent="0.25">
      <c r="A62" s="2" t="str">
        <f t="shared" si="0"/>
        <v/>
      </c>
      <c r="B62" s="2"/>
      <c r="C62" s="82"/>
      <c r="D62" s="110"/>
      <c r="E62" s="101"/>
      <c r="F62" s="2"/>
      <c r="G62" s="76"/>
      <c r="H62" s="114" t="str">
        <f t="shared" si="1"/>
        <v/>
      </c>
      <c r="I62" s="114" t="str">
        <f t="shared" si="2"/>
        <v/>
      </c>
      <c r="J62" s="114" t="str">
        <f t="shared" si="3"/>
        <v/>
      </c>
      <c r="K62" s="114" t="str">
        <f t="shared" si="4"/>
        <v/>
      </c>
      <c r="L62" s="114" t="str">
        <f t="shared" si="5"/>
        <v/>
      </c>
      <c r="M62" s="114" t="str">
        <f t="shared" si="6"/>
        <v/>
      </c>
      <c r="N62" s="114" t="str">
        <f t="shared" si="7"/>
        <v/>
      </c>
      <c r="O62" s="114" t="str">
        <f t="shared" si="8"/>
        <v/>
      </c>
      <c r="P62" s="93" t="str">
        <f t="shared" si="9"/>
        <v/>
      </c>
      <c r="Q62" s="93" t="str">
        <f t="shared" si="10"/>
        <v/>
      </c>
      <c r="R62" s="93" t="str">
        <f t="shared" si="11"/>
        <v/>
      </c>
      <c r="S62" s="93" t="str">
        <f t="shared" si="12"/>
        <v/>
      </c>
      <c r="T62" s="93" t="str">
        <f t="shared" si="13"/>
        <v/>
      </c>
      <c r="U62" s="93" t="str">
        <f t="shared" si="14"/>
        <v/>
      </c>
      <c r="V62" s="93" t="str">
        <f t="shared" si="15"/>
        <v/>
      </c>
      <c r="W62" s="93" t="str">
        <f t="shared" si="16"/>
        <v/>
      </c>
      <c r="X62" s="93" t="str">
        <f t="shared" si="17"/>
        <v/>
      </c>
      <c r="Y62" s="93" t="str">
        <f t="shared" si="18"/>
        <v/>
      </c>
      <c r="Z62" s="93" t="str">
        <f t="shared" si="19"/>
        <v/>
      </c>
      <c r="AA62" s="93" t="str">
        <f t="shared" si="20"/>
        <v/>
      </c>
      <c r="AB62" s="93" t="str">
        <f t="shared" si="21"/>
        <v/>
      </c>
      <c r="AC62" s="93" t="str">
        <f t="shared" si="22"/>
        <v/>
      </c>
      <c r="AD62" s="93" t="str">
        <f t="shared" si="23"/>
        <v/>
      </c>
      <c r="AE62" s="93" t="str">
        <f t="shared" si="24"/>
        <v/>
      </c>
      <c r="AF62" s="93" t="str">
        <f t="shared" si="25"/>
        <v/>
      </c>
      <c r="AG62" s="93" t="str">
        <f t="shared" si="28"/>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224"/>
      <c r="BF62" s="74" t="str">
        <f t="shared" si="130"/>
        <v/>
      </c>
      <c r="BG62" s="36" t="str">
        <f t="shared" si="131"/>
        <v/>
      </c>
      <c r="BH62" s="225"/>
      <c r="BI62" s="75" t="str">
        <f t="shared" si="52"/>
        <v/>
      </c>
      <c r="BJ62" s="37" t="str">
        <f t="shared" si="53"/>
        <v/>
      </c>
      <c r="BK62" s="224"/>
      <c r="BL62" s="74" t="str">
        <f t="shared" si="54"/>
        <v/>
      </c>
      <c r="BM62" s="36" t="str">
        <f t="shared" si="55"/>
        <v/>
      </c>
      <c r="BN62" s="225"/>
      <c r="BO62" s="75" t="str">
        <f t="shared" si="56"/>
        <v/>
      </c>
      <c r="BP62" s="37" t="str">
        <f t="shared" si="57"/>
        <v/>
      </c>
      <c r="BQ62" s="224"/>
      <c r="BR62" s="74" t="str">
        <f t="shared" si="58"/>
        <v/>
      </c>
      <c r="BS62" s="36" t="str">
        <f t="shared" si="59"/>
        <v/>
      </c>
      <c r="BT62" s="225"/>
      <c r="BU62" s="75" t="str">
        <f t="shared" si="60"/>
        <v/>
      </c>
      <c r="BV62" s="37" t="str">
        <f t="shared" si="61"/>
        <v/>
      </c>
      <c r="BW62" s="224"/>
      <c r="BX62" s="74" t="str">
        <f t="shared" si="62"/>
        <v/>
      </c>
      <c r="BY62" s="36" t="str">
        <f t="shared" si="63"/>
        <v/>
      </c>
      <c r="BZ62" s="225"/>
      <c r="CA62" s="75" t="str">
        <f t="shared" si="64"/>
        <v/>
      </c>
      <c r="CB62" s="37" t="str">
        <f t="shared" si="65"/>
        <v/>
      </c>
      <c r="CC62" s="224"/>
      <c r="CD62" s="74" t="str">
        <f t="shared" si="66"/>
        <v/>
      </c>
      <c r="CE62" s="36" t="str">
        <f t="shared" si="67"/>
        <v/>
      </c>
      <c r="CF62" s="225"/>
      <c r="CG62" s="115" t="str">
        <f t="shared" si="68"/>
        <v/>
      </c>
      <c r="CH62" s="225" t="str">
        <f t="shared" si="69"/>
        <v/>
      </c>
      <c r="CI62" s="224"/>
      <c r="CJ62" s="5" t="str">
        <f t="shared" si="70"/>
        <v/>
      </c>
      <c r="CK62" s="224" t="str">
        <f t="shared" si="71"/>
        <v/>
      </c>
      <c r="CL62" s="225"/>
      <c r="CM62" s="115" t="str">
        <f t="shared" si="72"/>
        <v/>
      </c>
      <c r="CN62" s="225" t="str">
        <f t="shared" si="73"/>
        <v/>
      </c>
      <c r="CO62" s="224"/>
      <c r="CP62" s="5" t="str">
        <f t="shared" si="74"/>
        <v/>
      </c>
      <c r="CQ62" s="224" t="str">
        <f t="shared" si="75"/>
        <v/>
      </c>
      <c r="CR62" s="225"/>
      <c r="CS62" s="115" t="str">
        <f t="shared" si="76"/>
        <v/>
      </c>
      <c r="CT62" s="225" t="str">
        <f t="shared" si="77"/>
        <v/>
      </c>
      <c r="CU62" s="224"/>
      <c r="CV62" s="5" t="str">
        <f t="shared" si="78"/>
        <v/>
      </c>
      <c r="CW62" s="224" t="str">
        <f t="shared" si="79"/>
        <v/>
      </c>
      <c r="CX62" s="225"/>
      <c r="CY62" s="115" t="str">
        <f t="shared" si="80"/>
        <v/>
      </c>
      <c r="CZ62" s="225" t="str">
        <f t="shared" si="81"/>
        <v/>
      </c>
      <c r="DA62" s="224"/>
      <c r="DB62" s="5" t="str">
        <f t="shared" si="82"/>
        <v/>
      </c>
      <c r="DC62" s="224" t="str">
        <f t="shared" si="83"/>
        <v/>
      </c>
      <c r="DD62" s="225"/>
      <c r="DE62" s="115" t="str">
        <f t="shared" si="84"/>
        <v/>
      </c>
      <c r="DF62" s="225" t="str">
        <f t="shared" si="85"/>
        <v/>
      </c>
      <c r="DG62" s="224"/>
      <c r="DH62" s="5" t="str">
        <f t="shared" si="86"/>
        <v/>
      </c>
      <c r="DI62" s="224" t="str">
        <f t="shared" si="87"/>
        <v/>
      </c>
      <c r="DJ62" s="225"/>
      <c r="DK62" s="115" t="str">
        <f t="shared" si="88"/>
        <v/>
      </c>
      <c r="DL62" s="225" t="str">
        <f t="shared" si="89"/>
        <v/>
      </c>
      <c r="DM62" s="224"/>
      <c r="DN62" s="5" t="str">
        <f t="shared" si="90"/>
        <v/>
      </c>
      <c r="DO62" s="224" t="str">
        <f t="shared" si="91"/>
        <v/>
      </c>
      <c r="DP62" s="225"/>
      <c r="DQ62" s="115" t="str">
        <f t="shared" si="92"/>
        <v/>
      </c>
      <c r="DR62" s="225" t="str">
        <f t="shared" si="93"/>
        <v/>
      </c>
      <c r="DS62" s="224"/>
      <c r="DT62" s="5" t="str">
        <f t="shared" si="94"/>
        <v/>
      </c>
      <c r="DU62" s="224" t="str">
        <f t="shared" si="95"/>
        <v/>
      </c>
      <c r="DV62" s="225"/>
      <c r="DW62" s="115" t="str">
        <f t="shared" si="96"/>
        <v/>
      </c>
      <c r="DX62" s="225" t="str">
        <f t="shared" si="97"/>
        <v/>
      </c>
      <c r="DY62" s="224"/>
      <c r="DZ62" s="5" t="str">
        <f t="shared" si="98"/>
        <v/>
      </c>
      <c r="EA62" s="224" t="str">
        <f t="shared" si="99"/>
        <v/>
      </c>
      <c r="EB62" s="225"/>
      <c r="EC62" s="115" t="str">
        <f t="shared" si="100"/>
        <v/>
      </c>
      <c r="ED62" s="225" t="str">
        <f t="shared" si="101"/>
        <v/>
      </c>
      <c r="EE62" s="224"/>
      <c r="EF62" s="5" t="str">
        <f t="shared" si="102"/>
        <v/>
      </c>
      <c r="EG62" s="224" t="str">
        <f t="shared" si="103"/>
        <v/>
      </c>
      <c r="EH62" s="225"/>
      <c r="EI62" s="115" t="str">
        <f t="shared" si="104"/>
        <v/>
      </c>
      <c r="EJ62" s="225" t="str">
        <f t="shared" si="105"/>
        <v/>
      </c>
      <c r="EK62" s="224"/>
      <c r="EL62" s="5" t="str">
        <f t="shared" si="106"/>
        <v/>
      </c>
      <c r="EM62" s="224" t="str">
        <f t="shared" si="107"/>
        <v/>
      </c>
      <c r="EN62" s="225"/>
      <c r="EO62" s="115" t="str">
        <f t="shared" si="108"/>
        <v/>
      </c>
      <c r="EP62" s="225" t="str">
        <f t="shared" si="109"/>
        <v/>
      </c>
      <c r="EQ62" s="224"/>
      <c r="ER62" s="5" t="str">
        <f t="shared" si="110"/>
        <v/>
      </c>
      <c r="ES62" s="224" t="str">
        <f t="shared" si="111"/>
        <v/>
      </c>
      <c r="ET62" s="225"/>
      <c r="EU62" s="115" t="str">
        <f t="shared" si="112"/>
        <v/>
      </c>
      <c r="EV62" s="225" t="str">
        <f t="shared" si="113"/>
        <v/>
      </c>
      <c r="EW62" s="224"/>
      <c r="EX62" s="5" t="str">
        <f t="shared" si="114"/>
        <v/>
      </c>
      <c r="EY62" s="224" t="str">
        <f t="shared" si="115"/>
        <v/>
      </c>
      <c r="EZ62" s="225"/>
      <c r="FA62" s="115" t="str">
        <f t="shared" si="116"/>
        <v/>
      </c>
      <c r="FB62" s="225" t="str">
        <f t="shared" si="117"/>
        <v/>
      </c>
      <c r="FC62" s="224"/>
      <c r="FD62" s="5" t="str">
        <f t="shared" si="118"/>
        <v/>
      </c>
      <c r="FE62" s="224" t="str">
        <f t="shared" si="119"/>
        <v/>
      </c>
      <c r="FF62" s="225"/>
      <c r="FG62" s="115" t="str">
        <f t="shared" si="120"/>
        <v/>
      </c>
      <c r="FH62" s="225" t="str">
        <f t="shared" si="121"/>
        <v/>
      </c>
      <c r="FI62" s="224"/>
      <c r="FJ62" s="5" t="str">
        <f t="shared" si="122"/>
        <v/>
      </c>
      <c r="FK62" s="224" t="str">
        <f t="shared" si="123"/>
        <v/>
      </c>
      <c r="FL62" s="225"/>
      <c r="FM62" s="115" t="str">
        <f t="shared" si="124"/>
        <v/>
      </c>
      <c r="FN62" s="225" t="str">
        <f t="shared" si="125"/>
        <v/>
      </c>
      <c r="FO62" s="224"/>
      <c r="FP62" s="5" t="str">
        <f t="shared" si="126"/>
        <v/>
      </c>
      <c r="FQ62" s="224" t="str">
        <f t="shared" si="127"/>
        <v/>
      </c>
      <c r="FR62" s="225"/>
      <c r="FS62" s="115" t="str">
        <f t="shared" si="128"/>
        <v/>
      </c>
      <c r="FT62" s="225" t="str">
        <f t="shared" si="129"/>
        <v/>
      </c>
      <c r="FU62" s="253"/>
      <c r="FV62" s="253"/>
      <c r="FW62" s="253"/>
      <c r="FX62" s="253"/>
      <c r="FY62" s="253"/>
    </row>
    <row r="63" spans="1:181" s="3" customFormat="1" x14ac:dyDescent="0.25">
      <c r="A63" s="2" t="str">
        <f t="shared" si="0"/>
        <v/>
      </c>
      <c r="B63" s="2"/>
      <c r="C63" s="82"/>
      <c r="D63" s="110"/>
      <c r="E63" s="101"/>
      <c r="F63" s="2"/>
      <c r="G63" s="76"/>
      <c r="H63" s="114" t="str">
        <f t="shared" si="1"/>
        <v/>
      </c>
      <c r="I63" s="114" t="str">
        <f t="shared" si="2"/>
        <v/>
      </c>
      <c r="J63" s="114" t="str">
        <f t="shared" si="3"/>
        <v/>
      </c>
      <c r="K63" s="114" t="str">
        <f t="shared" si="4"/>
        <v/>
      </c>
      <c r="L63" s="114" t="str">
        <f t="shared" si="5"/>
        <v/>
      </c>
      <c r="M63" s="114" t="str">
        <f t="shared" si="6"/>
        <v/>
      </c>
      <c r="N63" s="114" t="str">
        <f t="shared" si="7"/>
        <v/>
      </c>
      <c r="O63" s="114" t="str">
        <f t="shared" si="8"/>
        <v/>
      </c>
      <c r="P63" s="93" t="str">
        <f t="shared" si="9"/>
        <v/>
      </c>
      <c r="Q63" s="93" t="str">
        <f t="shared" si="10"/>
        <v/>
      </c>
      <c r="R63" s="93" t="str">
        <f t="shared" si="11"/>
        <v/>
      </c>
      <c r="S63" s="93" t="str">
        <f t="shared" si="12"/>
        <v/>
      </c>
      <c r="T63" s="93" t="str">
        <f t="shared" si="13"/>
        <v/>
      </c>
      <c r="U63" s="93" t="str">
        <f t="shared" si="14"/>
        <v/>
      </c>
      <c r="V63" s="93" t="str">
        <f t="shared" si="15"/>
        <v/>
      </c>
      <c r="W63" s="93" t="str">
        <f t="shared" si="16"/>
        <v/>
      </c>
      <c r="X63" s="93" t="str">
        <f t="shared" si="17"/>
        <v/>
      </c>
      <c r="Y63" s="93" t="str">
        <f t="shared" si="18"/>
        <v/>
      </c>
      <c r="Z63" s="93" t="str">
        <f t="shared" si="19"/>
        <v/>
      </c>
      <c r="AA63" s="93" t="str">
        <f t="shared" si="20"/>
        <v/>
      </c>
      <c r="AB63" s="93" t="str">
        <f t="shared" si="21"/>
        <v/>
      </c>
      <c r="AC63" s="93" t="str">
        <f t="shared" si="22"/>
        <v/>
      </c>
      <c r="AD63" s="93" t="str">
        <f t="shared" si="23"/>
        <v/>
      </c>
      <c r="AE63" s="93" t="str">
        <f t="shared" si="24"/>
        <v/>
      </c>
      <c r="AF63" s="93" t="str">
        <f t="shared" si="25"/>
        <v/>
      </c>
      <c r="AG63" s="93" t="str">
        <f t="shared" si="28"/>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224"/>
      <c r="BF63" s="74" t="str">
        <f t="shared" si="130"/>
        <v/>
      </c>
      <c r="BG63" s="36" t="str">
        <f t="shared" si="131"/>
        <v/>
      </c>
      <c r="BH63" s="225"/>
      <c r="BI63" s="75" t="str">
        <f t="shared" si="52"/>
        <v/>
      </c>
      <c r="BJ63" s="37" t="str">
        <f t="shared" si="53"/>
        <v/>
      </c>
      <c r="BK63" s="224"/>
      <c r="BL63" s="74" t="str">
        <f t="shared" si="54"/>
        <v/>
      </c>
      <c r="BM63" s="36" t="str">
        <f t="shared" si="55"/>
        <v/>
      </c>
      <c r="BN63" s="225"/>
      <c r="BO63" s="75" t="str">
        <f t="shared" si="56"/>
        <v/>
      </c>
      <c r="BP63" s="37" t="str">
        <f t="shared" si="57"/>
        <v/>
      </c>
      <c r="BQ63" s="224"/>
      <c r="BR63" s="74" t="str">
        <f t="shared" si="58"/>
        <v/>
      </c>
      <c r="BS63" s="36" t="str">
        <f t="shared" si="59"/>
        <v/>
      </c>
      <c r="BT63" s="225"/>
      <c r="BU63" s="75" t="str">
        <f t="shared" si="60"/>
        <v/>
      </c>
      <c r="BV63" s="37" t="str">
        <f t="shared" si="61"/>
        <v/>
      </c>
      <c r="BW63" s="224"/>
      <c r="BX63" s="74" t="str">
        <f t="shared" si="62"/>
        <v/>
      </c>
      <c r="BY63" s="36" t="str">
        <f t="shared" si="63"/>
        <v/>
      </c>
      <c r="BZ63" s="225"/>
      <c r="CA63" s="75" t="str">
        <f t="shared" si="64"/>
        <v/>
      </c>
      <c r="CB63" s="37" t="str">
        <f t="shared" si="65"/>
        <v/>
      </c>
      <c r="CC63" s="224"/>
      <c r="CD63" s="74" t="str">
        <f t="shared" si="66"/>
        <v/>
      </c>
      <c r="CE63" s="36" t="str">
        <f t="shared" si="67"/>
        <v/>
      </c>
      <c r="CF63" s="225"/>
      <c r="CG63" s="115" t="str">
        <f t="shared" si="68"/>
        <v/>
      </c>
      <c r="CH63" s="225" t="str">
        <f t="shared" si="69"/>
        <v/>
      </c>
      <c r="CI63" s="224"/>
      <c r="CJ63" s="5" t="str">
        <f t="shared" si="70"/>
        <v/>
      </c>
      <c r="CK63" s="224" t="str">
        <f t="shared" si="71"/>
        <v/>
      </c>
      <c r="CL63" s="225"/>
      <c r="CM63" s="115" t="str">
        <f t="shared" si="72"/>
        <v/>
      </c>
      <c r="CN63" s="225" t="str">
        <f t="shared" si="73"/>
        <v/>
      </c>
      <c r="CO63" s="224"/>
      <c r="CP63" s="5" t="str">
        <f t="shared" si="74"/>
        <v/>
      </c>
      <c r="CQ63" s="224" t="str">
        <f t="shared" si="75"/>
        <v/>
      </c>
      <c r="CR63" s="225"/>
      <c r="CS63" s="115" t="str">
        <f t="shared" si="76"/>
        <v/>
      </c>
      <c r="CT63" s="225" t="str">
        <f t="shared" si="77"/>
        <v/>
      </c>
      <c r="CU63" s="224"/>
      <c r="CV63" s="5" t="str">
        <f t="shared" si="78"/>
        <v/>
      </c>
      <c r="CW63" s="224" t="str">
        <f t="shared" si="79"/>
        <v/>
      </c>
      <c r="CX63" s="225"/>
      <c r="CY63" s="115" t="str">
        <f t="shared" si="80"/>
        <v/>
      </c>
      <c r="CZ63" s="225" t="str">
        <f t="shared" si="81"/>
        <v/>
      </c>
      <c r="DA63" s="224"/>
      <c r="DB63" s="5" t="str">
        <f t="shared" si="82"/>
        <v/>
      </c>
      <c r="DC63" s="224" t="str">
        <f t="shared" si="83"/>
        <v/>
      </c>
      <c r="DD63" s="225"/>
      <c r="DE63" s="115" t="str">
        <f t="shared" si="84"/>
        <v/>
      </c>
      <c r="DF63" s="225" t="str">
        <f t="shared" si="85"/>
        <v/>
      </c>
      <c r="DG63" s="224"/>
      <c r="DH63" s="5" t="str">
        <f t="shared" si="86"/>
        <v/>
      </c>
      <c r="DI63" s="224" t="str">
        <f t="shared" si="87"/>
        <v/>
      </c>
      <c r="DJ63" s="225"/>
      <c r="DK63" s="115" t="str">
        <f t="shared" si="88"/>
        <v/>
      </c>
      <c r="DL63" s="225" t="str">
        <f t="shared" si="89"/>
        <v/>
      </c>
      <c r="DM63" s="224"/>
      <c r="DN63" s="5" t="str">
        <f t="shared" si="90"/>
        <v/>
      </c>
      <c r="DO63" s="224" t="str">
        <f t="shared" si="91"/>
        <v/>
      </c>
      <c r="DP63" s="225"/>
      <c r="DQ63" s="115" t="str">
        <f t="shared" si="92"/>
        <v/>
      </c>
      <c r="DR63" s="225" t="str">
        <f t="shared" si="93"/>
        <v/>
      </c>
      <c r="DS63" s="224"/>
      <c r="DT63" s="5" t="str">
        <f t="shared" si="94"/>
        <v/>
      </c>
      <c r="DU63" s="224" t="str">
        <f t="shared" si="95"/>
        <v/>
      </c>
      <c r="DV63" s="225"/>
      <c r="DW63" s="115" t="str">
        <f t="shared" si="96"/>
        <v/>
      </c>
      <c r="DX63" s="225" t="str">
        <f t="shared" si="97"/>
        <v/>
      </c>
      <c r="DY63" s="224"/>
      <c r="DZ63" s="5" t="str">
        <f t="shared" si="98"/>
        <v/>
      </c>
      <c r="EA63" s="224" t="str">
        <f t="shared" si="99"/>
        <v/>
      </c>
      <c r="EB63" s="225"/>
      <c r="EC63" s="115" t="str">
        <f t="shared" si="100"/>
        <v/>
      </c>
      <c r="ED63" s="225" t="str">
        <f t="shared" si="101"/>
        <v/>
      </c>
      <c r="EE63" s="224"/>
      <c r="EF63" s="5" t="str">
        <f t="shared" si="102"/>
        <v/>
      </c>
      <c r="EG63" s="224" t="str">
        <f t="shared" si="103"/>
        <v/>
      </c>
      <c r="EH63" s="225"/>
      <c r="EI63" s="115" t="str">
        <f t="shared" si="104"/>
        <v/>
      </c>
      <c r="EJ63" s="225" t="str">
        <f t="shared" si="105"/>
        <v/>
      </c>
      <c r="EK63" s="224"/>
      <c r="EL63" s="5" t="str">
        <f t="shared" si="106"/>
        <v/>
      </c>
      <c r="EM63" s="224" t="str">
        <f t="shared" si="107"/>
        <v/>
      </c>
      <c r="EN63" s="225"/>
      <c r="EO63" s="115" t="str">
        <f t="shared" si="108"/>
        <v/>
      </c>
      <c r="EP63" s="225" t="str">
        <f t="shared" si="109"/>
        <v/>
      </c>
      <c r="EQ63" s="224"/>
      <c r="ER63" s="5" t="str">
        <f t="shared" si="110"/>
        <v/>
      </c>
      <c r="ES63" s="224" t="str">
        <f t="shared" si="111"/>
        <v/>
      </c>
      <c r="ET63" s="225"/>
      <c r="EU63" s="115" t="str">
        <f t="shared" si="112"/>
        <v/>
      </c>
      <c r="EV63" s="225" t="str">
        <f t="shared" si="113"/>
        <v/>
      </c>
      <c r="EW63" s="224"/>
      <c r="EX63" s="5" t="str">
        <f t="shared" si="114"/>
        <v/>
      </c>
      <c r="EY63" s="224" t="str">
        <f t="shared" si="115"/>
        <v/>
      </c>
      <c r="EZ63" s="225"/>
      <c r="FA63" s="115" t="str">
        <f t="shared" si="116"/>
        <v/>
      </c>
      <c r="FB63" s="225" t="str">
        <f t="shared" si="117"/>
        <v/>
      </c>
      <c r="FC63" s="224"/>
      <c r="FD63" s="5" t="str">
        <f t="shared" si="118"/>
        <v/>
      </c>
      <c r="FE63" s="224" t="str">
        <f t="shared" si="119"/>
        <v/>
      </c>
      <c r="FF63" s="225"/>
      <c r="FG63" s="115" t="str">
        <f t="shared" si="120"/>
        <v/>
      </c>
      <c r="FH63" s="225" t="str">
        <f t="shared" si="121"/>
        <v/>
      </c>
      <c r="FI63" s="224"/>
      <c r="FJ63" s="5" t="str">
        <f t="shared" si="122"/>
        <v/>
      </c>
      <c r="FK63" s="224" t="str">
        <f t="shared" si="123"/>
        <v/>
      </c>
      <c r="FL63" s="225"/>
      <c r="FM63" s="115" t="str">
        <f t="shared" si="124"/>
        <v/>
      </c>
      <c r="FN63" s="225" t="str">
        <f t="shared" si="125"/>
        <v/>
      </c>
      <c r="FO63" s="224"/>
      <c r="FP63" s="5" t="str">
        <f t="shared" si="126"/>
        <v/>
      </c>
      <c r="FQ63" s="224" t="str">
        <f t="shared" si="127"/>
        <v/>
      </c>
      <c r="FR63" s="225"/>
      <c r="FS63" s="115" t="str">
        <f t="shared" si="128"/>
        <v/>
      </c>
      <c r="FT63" s="225" t="str">
        <f t="shared" si="129"/>
        <v/>
      </c>
      <c r="FU63" s="253"/>
      <c r="FV63" s="253"/>
      <c r="FW63" s="253"/>
      <c r="FX63" s="253"/>
      <c r="FY63" s="253"/>
    </row>
    <row r="64" spans="1:181" s="14" customFormat="1" x14ac:dyDescent="0.25">
      <c r="A64" s="2" t="str">
        <f t="shared" si="0"/>
        <v/>
      </c>
      <c r="B64" s="2"/>
      <c r="C64" s="82"/>
      <c r="D64" s="110"/>
      <c r="E64" s="101"/>
      <c r="F64" s="2"/>
      <c r="G64" s="76"/>
      <c r="H64" s="114" t="str">
        <f t="shared" si="1"/>
        <v/>
      </c>
      <c r="I64" s="114" t="str">
        <f t="shared" si="2"/>
        <v/>
      </c>
      <c r="J64" s="114" t="str">
        <f t="shared" si="3"/>
        <v/>
      </c>
      <c r="K64" s="114" t="str">
        <f t="shared" si="4"/>
        <v/>
      </c>
      <c r="L64" s="114" t="str">
        <f t="shared" si="5"/>
        <v/>
      </c>
      <c r="M64" s="114" t="str">
        <f t="shared" si="6"/>
        <v/>
      </c>
      <c r="N64" s="114" t="str">
        <f t="shared" si="7"/>
        <v/>
      </c>
      <c r="O64" s="114" t="str">
        <f t="shared" si="8"/>
        <v/>
      </c>
      <c r="P64" s="93" t="str">
        <f t="shared" si="9"/>
        <v/>
      </c>
      <c r="Q64" s="93" t="str">
        <f t="shared" si="10"/>
        <v/>
      </c>
      <c r="R64" s="93" t="str">
        <f t="shared" si="11"/>
        <v/>
      </c>
      <c r="S64" s="93" t="str">
        <f t="shared" si="12"/>
        <v/>
      </c>
      <c r="T64" s="93" t="str">
        <f t="shared" si="13"/>
        <v/>
      </c>
      <c r="U64" s="93" t="str">
        <f t="shared" si="14"/>
        <v/>
      </c>
      <c r="V64" s="93" t="str">
        <f t="shared" si="15"/>
        <v/>
      </c>
      <c r="W64" s="93" t="str">
        <f t="shared" si="16"/>
        <v/>
      </c>
      <c r="X64" s="93" t="str">
        <f t="shared" si="17"/>
        <v/>
      </c>
      <c r="Y64" s="93" t="str">
        <f t="shared" si="18"/>
        <v/>
      </c>
      <c r="Z64" s="93" t="str">
        <f t="shared" si="19"/>
        <v/>
      </c>
      <c r="AA64" s="93" t="str">
        <f t="shared" si="20"/>
        <v/>
      </c>
      <c r="AB64" s="93" t="str">
        <f t="shared" si="21"/>
        <v/>
      </c>
      <c r="AC64" s="93" t="str">
        <f t="shared" si="22"/>
        <v/>
      </c>
      <c r="AD64" s="93" t="str">
        <f t="shared" si="23"/>
        <v/>
      </c>
      <c r="AE64" s="93" t="str">
        <f t="shared" si="24"/>
        <v/>
      </c>
      <c r="AF64" s="93" t="str">
        <f t="shared" si="25"/>
        <v/>
      </c>
      <c r="AG64" s="93" t="str">
        <f t="shared" si="28"/>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224"/>
      <c r="BF64" s="74" t="str">
        <f t="shared" si="130"/>
        <v/>
      </c>
      <c r="BG64" s="36" t="str">
        <f t="shared" si="131"/>
        <v/>
      </c>
      <c r="BH64" s="225"/>
      <c r="BI64" s="75" t="str">
        <f t="shared" si="52"/>
        <v/>
      </c>
      <c r="BJ64" s="37" t="str">
        <f t="shared" si="53"/>
        <v/>
      </c>
      <c r="BK64" s="224"/>
      <c r="BL64" s="74" t="str">
        <f t="shared" si="54"/>
        <v/>
      </c>
      <c r="BM64" s="36" t="str">
        <f t="shared" si="55"/>
        <v/>
      </c>
      <c r="BN64" s="225"/>
      <c r="BO64" s="75" t="str">
        <f t="shared" si="56"/>
        <v/>
      </c>
      <c r="BP64" s="37" t="str">
        <f t="shared" si="57"/>
        <v/>
      </c>
      <c r="BQ64" s="224"/>
      <c r="BR64" s="74" t="str">
        <f t="shared" si="58"/>
        <v/>
      </c>
      <c r="BS64" s="36" t="str">
        <f t="shared" si="59"/>
        <v/>
      </c>
      <c r="BT64" s="225"/>
      <c r="BU64" s="75" t="str">
        <f t="shared" si="60"/>
        <v/>
      </c>
      <c r="BV64" s="37" t="str">
        <f t="shared" si="61"/>
        <v/>
      </c>
      <c r="BW64" s="224"/>
      <c r="BX64" s="74" t="str">
        <f t="shared" si="62"/>
        <v/>
      </c>
      <c r="BY64" s="36" t="str">
        <f t="shared" si="63"/>
        <v/>
      </c>
      <c r="BZ64" s="225"/>
      <c r="CA64" s="75" t="str">
        <f t="shared" si="64"/>
        <v/>
      </c>
      <c r="CB64" s="37" t="str">
        <f t="shared" si="65"/>
        <v/>
      </c>
      <c r="CC64" s="224"/>
      <c r="CD64" s="74" t="str">
        <f t="shared" si="66"/>
        <v/>
      </c>
      <c r="CE64" s="36" t="str">
        <f t="shared" si="67"/>
        <v/>
      </c>
      <c r="CF64" s="225"/>
      <c r="CG64" s="115" t="str">
        <f t="shared" si="68"/>
        <v/>
      </c>
      <c r="CH64" s="225" t="str">
        <f t="shared" si="69"/>
        <v/>
      </c>
      <c r="CI64" s="224"/>
      <c r="CJ64" s="5" t="str">
        <f t="shared" si="70"/>
        <v/>
      </c>
      <c r="CK64" s="224" t="str">
        <f t="shared" si="71"/>
        <v/>
      </c>
      <c r="CL64" s="225"/>
      <c r="CM64" s="115" t="str">
        <f t="shared" si="72"/>
        <v/>
      </c>
      <c r="CN64" s="225" t="str">
        <f t="shared" si="73"/>
        <v/>
      </c>
      <c r="CO64" s="224"/>
      <c r="CP64" s="5" t="str">
        <f t="shared" si="74"/>
        <v/>
      </c>
      <c r="CQ64" s="224" t="str">
        <f t="shared" si="75"/>
        <v/>
      </c>
      <c r="CR64" s="225"/>
      <c r="CS64" s="115" t="str">
        <f t="shared" si="76"/>
        <v/>
      </c>
      <c r="CT64" s="225" t="str">
        <f t="shared" si="77"/>
        <v/>
      </c>
      <c r="CU64" s="224"/>
      <c r="CV64" s="5" t="str">
        <f t="shared" si="78"/>
        <v/>
      </c>
      <c r="CW64" s="224" t="str">
        <f t="shared" si="79"/>
        <v/>
      </c>
      <c r="CX64" s="225"/>
      <c r="CY64" s="115" t="str">
        <f t="shared" si="80"/>
        <v/>
      </c>
      <c r="CZ64" s="225" t="str">
        <f t="shared" si="81"/>
        <v/>
      </c>
      <c r="DA64" s="224"/>
      <c r="DB64" s="5" t="str">
        <f t="shared" si="82"/>
        <v/>
      </c>
      <c r="DC64" s="224" t="str">
        <f t="shared" si="83"/>
        <v/>
      </c>
      <c r="DD64" s="225"/>
      <c r="DE64" s="115" t="str">
        <f t="shared" si="84"/>
        <v/>
      </c>
      <c r="DF64" s="225" t="str">
        <f t="shared" si="85"/>
        <v/>
      </c>
      <c r="DG64" s="224"/>
      <c r="DH64" s="5" t="str">
        <f t="shared" si="86"/>
        <v/>
      </c>
      <c r="DI64" s="224" t="str">
        <f t="shared" si="87"/>
        <v/>
      </c>
      <c r="DJ64" s="225"/>
      <c r="DK64" s="115" t="str">
        <f t="shared" si="88"/>
        <v/>
      </c>
      <c r="DL64" s="225" t="str">
        <f t="shared" si="89"/>
        <v/>
      </c>
      <c r="DM64" s="224"/>
      <c r="DN64" s="5" t="str">
        <f t="shared" si="90"/>
        <v/>
      </c>
      <c r="DO64" s="224" t="str">
        <f t="shared" si="91"/>
        <v/>
      </c>
      <c r="DP64" s="225"/>
      <c r="DQ64" s="115" t="str">
        <f t="shared" si="92"/>
        <v/>
      </c>
      <c r="DR64" s="225" t="str">
        <f t="shared" si="93"/>
        <v/>
      </c>
      <c r="DS64" s="224"/>
      <c r="DT64" s="5" t="str">
        <f t="shared" si="94"/>
        <v/>
      </c>
      <c r="DU64" s="224" t="str">
        <f t="shared" si="95"/>
        <v/>
      </c>
      <c r="DV64" s="225"/>
      <c r="DW64" s="115" t="str">
        <f t="shared" si="96"/>
        <v/>
      </c>
      <c r="DX64" s="225" t="str">
        <f t="shared" si="97"/>
        <v/>
      </c>
      <c r="DY64" s="224"/>
      <c r="DZ64" s="5" t="str">
        <f t="shared" si="98"/>
        <v/>
      </c>
      <c r="EA64" s="224" t="str">
        <f t="shared" si="99"/>
        <v/>
      </c>
      <c r="EB64" s="225"/>
      <c r="EC64" s="115" t="str">
        <f t="shared" si="100"/>
        <v/>
      </c>
      <c r="ED64" s="225" t="str">
        <f t="shared" si="101"/>
        <v/>
      </c>
      <c r="EE64" s="224"/>
      <c r="EF64" s="5" t="str">
        <f t="shared" si="102"/>
        <v/>
      </c>
      <c r="EG64" s="224" t="str">
        <f t="shared" si="103"/>
        <v/>
      </c>
      <c r="EH64" s="225"/>
      <c r="EI64" s="115" t="str">
        <f t="shared" si="104"/>
        <v/>
      </c>
      <c r="EJ64" s="225" t="str">
        <f t="shared" si="105"/>
        <v/>
      </c>
      <c r="EK64" s="224"/>
      <c r="EL64" s="5" t="str">
        <f t="shared" si="106"/>
        <v/>
      </c>
      <c r="EM64" s="224" t="str">
        <f t="shared" si="107"/>
        <v/>
      </c>
      <c r="EN64" s="225"/>
      <c r="EO64" s="115" t="str">
        <f t="shared" si="108"/>
        <v/>
      </c>
      <c r="EP64" s="225" t="str">
        <f t="shared" si="109"/>
        <v/>
      </c>
      <c r="EQ64" s="224"/>
      <c r="ER64" s="5" t="str">
        <f t="shared" si="110"/>
        <v/>
      </c>
      <c r="ES64" s="224" t="str">
        <f t="shared" si="111"/>
        <v/>
      </c>
      <c r="ET64" s="225"/>
      <c r="EU64" s="115" t="str">
        <f t="shared" si="112"/>
        <v/>
      </c>
      <c r="EV64" s="225" t="str">
        <f t="shared" si="113"/>
        <v/>
      </c>
      <c r="EW64" s="224"/>
      <c r="EX64" s="5" t="str">
        <f t="shared" si="114"/>
        <v/>
      </c>
      <c r="EY64" s="224" t="str">
        <f t="shared" si="115"/>
        <v/>
      </c>
      <c r="EZ64" s="225"/>
      <c r="FA64" s="115" t="str">
        <f t="shared" si="116"/>
        <v/>
      </c>
      <c r="FB64" s="225" t="str">
        <f t="shared" si="117"/>
        <v/>
      </c>
      <c r="FC64" s="224"/>
      <c r="FD64" s="5" t="str">
        <f t="shared" si="118"/>
        <v/>
      </c>
      <c r="FE64" s="224" t="str">
        <f t="shared" si="119"/>
        <v/>
      </c>
      <c r="FF64" s="225"/>
      <c r="FG64" s="115" t="str">
        <f t="shared" si="120"/>
        <v/>
      </c>
      <c r="FH64" s="225" t="str">
        <f t="shared" si="121"/>
        <v/>
      </c>
      <c r="FI64" s="224"/>
      <c r="FJ64" s="5" t="str">
        <f t="shared" si="122"/>
        <v/>
      </c>
      <c r="FK64" s="224" t="str">
        <f t="shared" si="123"/>
        <v/>
      </c>
      <c r="FL64" s="225"/>
      <c r="FM64" s="115" t="str">
        <f t="shared" si="124"/>
        <v/>
      </c>
      <c r="FN64" s="225" t="str">
        <f t="shared" si="125"/>
        <v/>
      </c>
      <c r="FO64" s="224"/>
      <c r="FP64" s="5" t="str">
        <f t="shared" si="126"/>
        <v/>
      </c>
      <c r="FQ64" s="224" t="str">
        <f t="shared" si="127"/>
        <v/>
      </c>
      <c r="FR64" s="225"/>
      <c r="FS64" s="115" t="str">
        <f t="shared" si="128"/>
        <v/>
      </c>
      <c r="FT64" s="225" t="str">
        <f t="shared" si="129"/>
        <v/>
      </c>
      <c r="FU64" s="253"/>
      <c r="FV64" s="253"/>
      <c r="FW64" s="253"/>
      <c r="FX64" s="253"/>
      <c r="FY64" s="253"/>
    </row>
    <row r="65" spans="1:181" s="14" customFormat="1" x14ac:dyDescent="0.25">
      <c r="A65" s="2" t="str">
        <f t="shared" si="0"/>
        <v/>
      </c>
      <c r="B65" s="2"/>
      <c r="C65" s="82"/>
      <c r="D65" s="110"/>
      <c r="E65" s="101"/>
      <c r="F65" s="2"/>
      <c r="G65" s="76"/>
      <c r="H65" s="114" t="str">
        <f t="shared" si="1"/>
        <v/>
      </c>
      <c r="I65" s="114" t="str">
        <f t="shared" si="2"/>
        <v/>
      </c>
      <c r="J65" s="114" t="str">
        <f t="shared" si="3"/>
        <v/>
      </c>
      <c r="K65" s="114" t="str">
        <f t="shared" si="4"/>
        <v/>
      </c>
      <c r="L65" s="114" t="str">
        <f t="shared" si="5"/>
        <v/>
      </c>
      <c r="M65" s="114" t="str">
        <f t="shared" si="6"/>
        <v/>
      </c>
      <c r="N65" s="114" t="str">
        <f t="shared" si="7"/>
        <v/>
      </c>
      <c r="O65" s="114" t="str">
        <f t="shared" si="8"/>
        <v/>
      </c>
      <c r="P65" s="93" t="str">
        <f t="shared" si="9"/>
        <v/>
      </c>
      <c r="Q65" s="93" t="str">
        <f t="shared" si="10"/>
        <v/>
      </c>
      <c r="R65" s="93" t="str">
        <f t="shared" si="11"/>
        <v/>
      </c>
      <c r="S65" s="93" t="str">
        <f t="shared" si="12"/>
        <v/>
      </c>
      <c r="T65" s="93" t="str">
        <f t="shared" si="13"/>
        <v/>
      </c>
      <c r="U65" s="93" t="str">
        <f t="shared" si="14"/>
        <v/>
      </c>
      <c r="V65" s="93" t="str">
        <f t="shared" si="15"/>
        <v/>
      </c>
      <c r="W65" s="93" t="str">
        <f t="shared" si="16"/>
        <v/>
      </c>
      <c r="X65" s="93" t="str">
        <f t="shared" si="17"/>
        <v/>
      </c>
      <c r="Y65" s="93" t="str">
        <f t="shared" si="18"/>
        <v/>
      </c>
      <c r="Z65" s="93" t="str">
        <f t="shared" si="19"/>
        <v/>
      </c>
      <c r="AA65" s="93" t="str">
        <f t="shared" si="20"/>
        <v/>
      </c>
      <c r="AB65" s="93" t="str">
        <f t="shared" si="21"/>
        <v/>
      </c>
      <c r="AC65" s="93" t="str">
        <f t="shared" si="22"/>
        <v/>
      </c>
      <c r="AD65" s="93" t="str">
        <f t="shared" si="23"/>
        <v/>
      </c>
      <c r="AE65" s="93" t="str">
        <f t="shared" si="24"/>
        <v/>
      </c>
      <c r="AF65" s="93" t="str">
        <f t="shared" si="25"/>
        <v/>
      </c>
      <c r="AG65" s="93" t="str">
        <f t="shared" si="28"/>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224"/>
      <c r="BF65" s="74" t="str">
        <f t="shared" si="130"/>
        <v/>
      </c>
      <c r="BG65" s="36" t="str">
        <f t="shared" si="131"/>
        <v/>
      </c>
      <c r="BH65" s="225"/>
      <c r="BI65" s="75" t="str">
        <f t="shared" si="52"/>
        <v/>
      </c>
      <c r="BJ65" s="37" t="str">
        <f t="shared" si="53"/>
        <v/>
      </c>
      <c r="BK65" s="224"/>
      <c r="BL65" s="74" t="str">
        <f t="shared" si="54"/>
        <v/>
      </c>
      <c r="BM65" s="36" t="str">
        <f t="shared" si="55"/>
        <v/>
      </c>
      <c r="BN65" s="225"/>
      <c r="BO65" s="75" t="str">
        <f t="shared" si="56"/>
        <v/>
      </c>
      <c r="BP65" s="37" t="str">
        <f t="shared" si="57"/>
        <v/>
      </c>
      <c r="BQ65" s="224"/>
      <c r="BR65" s="74" t="str">
        <f t="shared" si="58"/>
        <v/>
      </c>
      <c r="BS65" s="36" t="str">
        <f t="shared" si="59"/>
        <v/>
      </c>
      <c r="BT65" s="225"/>
      <c r="BU65" s="75" t="str">
        <f t="shared" si="60"/>
        <v/>
      </c>
      <c r="BV65" s="37" t="str">
        <f t="shared" si="61"/>
        <v/>
      </c>
      <c r="BW65" s="224"/>
      <c r="BX65" s="74" t="str">
        <f t="shared" si="62"/>
        <v/>
      </c>
      <c r="BY65" s="36" t="str">
        <f t="shared" si="63"/>
        <v/>
      </c>
      <c r="BZ65" s="225"/>
      <c r="CA65" s="75" t="str">
        <f t="shared" si="64"/>
        <v/>
      </c>
      <c r="CB65" s="37" t="str">
        <f t="shared" si="65"/>
        <v/>
      </c>
      <c r="CC65" s="224"/>
      <c r="CD65" s="74" t="str">
        <f t="shared" si="66"/>
        <v/>
      </c>
      <c r="CE65" s="36" t="str">
        <f t="shared" si="67"/>
        <v/>
      </c>
      <c r="CF65" s="225"/>
      <c r="CG65" s="115" t="str">
        <f t="shared" si="68"/>
        <v/>
      </c>
      <c r="CH65" s="225" t="str">
        <f t="shared" si="69"/>
        <v/>
      </c>
      <c r="CI65" s="224"/>
      <c r="CJ65" s="5" t="str">
        <f t="shared" si="70"/>
        <v/>
      </c>
      <c r="CK65" s="224" t="str">
        <f t="shared" si="71"/>
        <v/>
      </c>
      <c r="CL65" s="225"/>
      <c r="CM65" s="115" t="str">
        <f t="shared" si="72"/>
        <v/>
      </c>
      <c r="CN65" s="225" t="str">
        <f t="shared" si="73"/>
        <v/>
      </c>
      <c r="CO65" s="224"/>
      <c r="CP65" s="5" t="str">
        <f t="shared" si="74"/>
        <v/>
      </c>
      <c r="CQ65" s="224" t="str">
        <f t="shared" si="75"/>
        <v/>
      </c>
      <c r="CR65" s="225"/>
      <c r="CS65" s="115" t="str">
        <f t="shared" si="76"/>
        <v/>
      </c>
      <c r="CT65" s="225" t="str">
        <f t="shared" si="77"/>
        <v/>
      </c>
      <c r="CU65" s="224"/>
      <c r="CV65" s="5" t="str">
        <f t="shared" si="78"/>
        <v/>
      </c>
      <c r="CW65" s="224" t="str">
        <f t="shared" si="79"/>
        <v/>
      </c>
      <c r="CX65" s="225"/>
      <c r="CY65" s="115" t="str">
        <f t="shared" si="80"/>
        <v/>
      </c>
      <c r="CZ65" s="225" t="str">
        <f t="shared" si="81"/>
        <v/>
      </c>
      <c r="DA65" s="224"/>
      <c r="DB65" s="5" t="str">
        <f t="shared" si="82"/>
        <v/>
      </c>
      <c r="DC65" s="224" t="str">
        <f t="shared" si="83"/>
        <v/>
      </c>
      <c r="DD65" s="225"/>
      <c r="DE65" s="115" t="str">
        <f t="shared" si="84"/>
        <v/>
      </c>
      <c r="DF65" s="225" t="str">
        <f t="shared" si="85"/>
        <v/>
      </c>
      <c r="DG65" s="224"/>
      <c r="DH65" s="5" t="str">
        <f t="shared" si="86"/>
        <v/>
      </c>
      <c r="DI65" s="224" t="str">
        <f t="shared" si="87"/>
        <v/>
      </c>
      <c r="DJ65" s="225"/>
      <c r="DK65" s="115" t="str">
        <f t="shared" si="88"/>
        <v/>
      </c>
      <c r="DL65" s="225" t="str">
        <f t="shared" si="89"/>
        <v/>
      </c>
      <c r="DM65" s="224"/>
      <c r="DN65" s="5" t="str">
        <f t="shared" si="90"/>
        <v/>
      </c>
      <c r="DO65" s="224" t="str">
        <f t="shared" si="91"/>
        <v/>
      </c>
      <c r="DP65" s="225"/>
      <c r="DQ65" s="115" t="str">
        <f t="shared" si="92"/>
        <v/>
      </c>
      <c r="DR65" s="225" t="str">
        <f t="shared" si="93"/>
        <v/>
      </c>
      <c r="DS65" s="224"/>
      <c r="DT65" s="5" t="str">
        <f t="shared" si="94"/>
        <v/>
      </c>
      <c r="DU65" s="224" t="str">
        <f t="shared" si="95"/>
        <v/>
      </c>
      <c r="DV65" s="225"/>
      <c r="DW65" s="115" t="str">
        <f t="shared" si="96"/>
        <v/>
      </c>
      <c r="DX65" s="225" t="str">
        <f t="shared" si="97"/>
        <v/>
      </c>
      <c r="DY65" s="224"/>
      <c r="DZ65" s="5" t="str">
        <f t="shared" si="98"/>
        <v/>
      </c>
      <c r="EA65" s="224" t="str">
        <f t="shared" si="99"/>
        <v/>
      </c>
      <c r="EB65" s="225"/>
      <c r="EC65" s="115" t="str">
        <f t="shared" si="100"/>
        <v/>
      </c>
      <c r="ED65" s="225" t="str">
        <f t="shared" si="101"/>
        <v/>
      </c>
      <c r="EE65" s="224"/>
      <c r="EF65" s="5" t="str">
        <f t="shared" si="102"/>
        <v/>
      </c>
      <c r="EG65" s="224" t="str">
        <f t="shared" si="103"/>
        <v/>
      </c>
      <c r="EH65" s="225"/>
      <c r="EI65" s="115" t="str">
        <f t="shared" si="104"/>
        <v/>
      </c>
      <c r="EJ65" s="225" t="str">
        <f t="shared" si="105"/>
        <v/>
      </c>
      <c r="EK65" s="224"/>
      <c r="EL65" s="5" t="str">
        <f t="shared" si="106"/>
        <v/>
      </c>
      <c r="EM65" s="224" t="str">
        <f t="shared" si="107"/>
        <v/>
      </c>
      <c r="EN65" s="225"/>
      <c r="EO65" s="115" t="str">
        <f t="shared" si="108"/>
        <v/>
      </c>
      <c r="EP65" s="225" t="str">
        <f t="shared" si="109"/>
        <v/>
      </c>
      <c r="EQ65" s="224"/>
      <c r="ER65" s="5" t="str">
        <f t="shared" si="110"/>
        <v/>
      </c>
      <c r="ES65" s="224" t="str">
        <f t="shared" si="111"/>
        <v/>
      </c>
      <c r="ET65" s="225"/>
      <c r="EU65" s="115" t="str">
        <f t="shared" si="112"/>
        <v/>
      </c>
      <c r="EV65" s="225" t="str">
        <f t="shared" si="113"/>
        <v/>
      </c>
      <c r="EW65" s="224"/>
      <c r="EX65" s="5" t="str">
        <f t="shared" si="114"/>
        <v/>
      </c>
      <c r="EY65" s="224" t="str">
        <f t="shared" si="115"/>
        <v/>
      </c>
      <c r="EZ65" s="225"/>
      <c r="FA65" s="115" t="str">
        <f t="shared" si="116"/>
        <v/>
      </c>
      <c r="FB65" s="225" t="str">
        <f t="shared" si="117"/>
        <v/>
      </c>
      <c r="FC65" s="224"/>
      <c r="FD65" s="5" t="str">
        <f t="shared" si="118"/>
        <v/>
      </c>
      <c r="FE65" s="224" t="str">
        <f t="shared" si="119"/>
        <v/>
      </c>
      <c r="FF65" s="225"/>
      <c r="FG65" s="115" t="str">
        <f t="shared" si="120"/>
        <v/>
      </c>
      <c r="FH65" s="225" t="str">
        <f t="shared" si="121"/>
        <v/>
      </c>
      <c r="FI65" s="224"/>
      <c r="FJ65" s="5" t="str">
        <f t="shared" si="122"/>
        <v/>
      </c>
      <c r="FK65" s="224" t="str">
        <f t="shared" si="123"/>
        <v/>
      </c>
      <c r="FL65" s="225"/>
      <c r="FM65" s="115" t="str">
        <f t="shared" si="124"/>
        <v/>
      </c>
      <c r="FN65" s="225" t="str">
        <f t="shared" si="125"/>
        <v/>
      </c>
      <c r="FO65" s="224"/>
      <c r="FP65" s="5" t="str">
        <f t="shared" si="126"/>
        <v/>
      </c>
      <c r="FQ65" s="224" t="str">
        <f t="shared" si="127"/>
        <v/>
      </c>
      <c r="FR65" s="225"/>
      <c r="FS65" s="115" t="str">
        <f t="shared" si="128"/>
        <v/>
      </c>
      <c r="FT65" s="225" t="str">
        <f t="shared" si="129"/>
        <v/>
      </c>
      <c r="FU65" s="253"/>
      <c r="FV65" s="253"/>
      <c r="FW65" s="253"/>
      <c r="FX65" s="253"/>
      <c r="FY65" s="253"/>
    </row>
    <row r="66" spans="1:181" s="3" customFormat="1" x14ac:dyDescent="0.25">
      <c r="A66" s="2" t="str">
        <f t="shared" si="0"/>
        <v/>
      </c>
      <c r="B66" s="2"/>
      <c r="C66" s="82"/>
      <c r="D66" s="110"/>
      <c r="E66" s="101"/>
      <c r="F66" s="2"/>
      <c r="G66" s="76"/>
      <c r="H66" s="114" t="str">
        <f t="shared" si="1"/>
        <v/>
      </c>
      <c r="I66" s="114" t="str">
        <f t="shared" si="2"/>
        <v/>
      </c>
      <c r="J66" s="114" t="str">
        <f t="shared" si="3"/>
        <v/>
      </c>
      <c r="K66" s="114" t="str">
        <f t="shared" si="4"/>
        <v/>
      </c>
      <c r="L66" s="114" t="str">
        <f t="shared" si="5"/>
        <v/>
      </c>
      <c r="M66" s="114" t="str">
        <f t="shared" si="6"/>
        <v/>
      </c>
      <c r="N66" s="114" t="str">
        <f t="shared" si="7"/>
        <v/>
      </c>
      <c r="O66" s="114" t="str">
        <f t="shared" si="8"/>
        <v/>
      </c>
      <c r="P66" s="93" t="str">
        <f t="shared" si="9"/>
        <v/>
      </c>
      <c r="Q66" s="93" t="str">
        <f t="shared" si="10"/>
        <v/>
      </c>
      <c r="R66" s="93" t="str">
        <f t="shared" si="11"/>
        <v/>
      </c>
      <c r="S66" s="93" t="str">
        <f t="shared" si="12"/>
        <v/>
      </c>
      <c r="T66" s="93" t="str">
        <f t="shared" si="13"/>
        <v/>
      </c>
      <c r="U66" s="93" t="str">
        <f t="shared" si="14"/>
        <v/>
      </c>
      <c r="V66" s="93" t="str">
        <f t="shared" si="15"/>
        <v/>
      </c>
      <c r="W66" s="93" t="str">
        <f t="shared" si="16"/>
        <v/>
      </c>
      <c r="X66" s="93" t="str">
        <f t="shared" si="17"/>
        <v/>
      </c>
      <c r="Y66" s="93" t="str">
        <f t="shared" si="18"/>
        <v/>
      </c>
      <c r="Z66" s="93" t="str">
        <f t="shared" si="19"/>
        <v/>
      </c>
      <c r="AA66" s="93" t="str">
        <f t="shared" si="20"/>
        <v/>
      </c>
      <c r="AB66" s="93" t="str">
        <f t="shared" si="21"/>
        <v/>
      </c>
      <c r="AC66" s="93" t="str">
        <f t="shared" si="22"/>
        <v/>
      </c>
      <c r="AD66" s="93" t="str">
        <f t="shared" si="23"/>
        <v/>
      </c>
      <c r="AE66" s="93" t="str">
        <f t="shared" si="24"/>
        <v/>
      </c>
      <c r="AF66" s="93" t="str">
        <f t="shared" si="25"/>
        <v/>
      </c>
      <c r="AG66" s="93" t="str">
        <f t="shared" si="28"/>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224"/>
      <c r="BF66" s="74" t="str">
        <f t="shared" si="130"/>
        <v/>
      </c>
      <c r="BG66" s="36" t="str">
        <f t="shared" si="131"/>
        <v/>
      </c>
      <c r="BH66" s="225"/>
      <c r="BI66" s="75" t="str">
        <f t="shared" si="52"/>
        <v/>
      </c>
      <c r="BJ66" s="37" t="str">
        <f t="shared" si="53"/>
        <v/>
      </c>
      <c r="BK66" s="224"/>
      <c r="BL66" s="74" t="str">
        <f t="shared" si="54"/>
        <v/>
      </c>
      <c r="BM66" s="36" t="str">
        <f t="shared" si="55"/>
        <v/>
      </c>
      <c r="BN66" s="225"/>
      <c r="BO66" s="75" t="str">
        <f t="shared" si="56"/>
        <v/>
      </c>
      <c r="BP66" s="37" t="str">
        <f t="shared" si="57"/>
        <v/>
      </c>
      <c r="BQ66" s="224"/>
      <c r="BR66" s="74" t="str">
        <f t="shared" si="58"/>
        <v/>
      </c>
      <c r="BS66" s="36" t="str">
        <f t="shared" si="59"/>
        <v/>
      </c>
      <c r="BT66" s="225"/>
      <c r="BU66" s="75" t="str">
        <f t="shared" si="60"/>
        <v/>
      </c>
      <c r="BV66" s="37" t="str">
        <f t="shared" si="61"/>
        <v/>
      </c>
      <c r="BW66" s="224"/>
      <c r="BX66" s="74" t="str">
        <f t="shared" si="62"/>
        <v/>
      </c>
      <c r="BY66" s="36" t="str">
        <f t="shared" si="63"/>
        <v/>
      </c>
      <c r="BZ66" s="225"/>
      <c r="CA66" s="75" t="str">
        <f t="shared" si="64"/>
        <v/>
      </c>
      <c r="CB66" s="37" t="str">
        <f t="shared" si="65"/>
        <v/>
      </c>
      <c r="CC66" s="224"/>
      <c r="CD66" s="74" t="str">
        <f t="shared" si="66"/>
        <v/>
      </c>
      <c r="CE66" s="36" t="str">
        <f t="shared" si="67"/>
        <v/>
      </c>
      <c r="CF66" s="225"/>
      <c r="CG66" s="115" t="str">
        <f t="shared" si="68"/>
        <v/>
      </c>
      <c r="CH66" s="225" t="str">
        <f t="shared" si="69"/>
        <v/>
      </c>
      <c r="CI66" s="224"/>
      <c r="CJ66" s="5" t="str">
        <f t="shared" si="70"/>
        <v/>
      </c>
      <c r="CK66" s="224" t="str">
        <f t="shared" si="71"/>
        <v/>
      </c>
      <c r="CL66" s="225"/>
      <c r="CM66" s="115" t="str">
        <f t="shared" si="72"/>
        <v/>
      </c>
      <c r="CN66" s="225" t="str">
        <f t="shared" si="73"/>
        <v/>
      </c>
      <c r="CO66" s="224"/>
      <c r="CP66" s="5" t="str">
        <f t="shared" si="74"/>
        <v/>
      </c>
      <c r="CQ66" s="224" t="str">
        <f t="shared" si="75"/>
        <v/>
      </c>
      <c r="CR66" s="225"/>
      <c r="CS66" s="115" t="str">
        <f t="shared" si="76"/>
        <v/>
      </c>
      <c r="CT66" s="225" t="str">
        <f t="shared" si="77"/>
        <v/>
      </c>
      <c r="CU66" s="224"/>
      <c r="CV66" s="5" t="str">
        <f t="shared" si="78"/>
        <v/>
      </c>
      <c r="CW66" s="224" t="str">
        <f t="shared" si="79"/>
        <v/>
      </c>
      <c r="CX66" s="225"/>
      <c r="CY66" s="115" t="str">
        <f t="shared" si="80"/>
        <v/>
      </c>
      <c r="CZ66" s="225" t="str">
        <f t="shared" si="81"/>
        <v/>
      </c>
      <c r="DA66" s="224"/>
      <c r="DB66" s="5" t="str">
        <f t="shared" si="82"/>
        <v/>
      </c>
      <c r="DC66" s="224" t="str">
        <f t="shared" si="83"/>
        <v/>
      </c>
      <c r="DD66" s="225"/>
      <c r="DE66" s="115" t="str">
        <f t="shared" si="84"/>
        <v/>
      </c>
      <c r="DF66" s="225" t="str">
        <f t="shared" si="85"/>
        <v/>
      </c>
      <c r="DG66" s="224"/>
      <c r="DH66" s="5" t="str">
        <f t="shared" si="86"/>
        <v/>
      </c>
      <c r="DI66" s="224" t="str">
        <f t="shared" si="87"/>
        <v/>
      </c>
      <c r="DJ66" s="225"/>
      <c r="DK66" s="115" t="str">
        <f t="shared" si="88"/>
        <v/>
      </c>
      <c r="DL66" s="225" t="str">
        <f t="shared" si="89"/>
        <v/>
      </c>
      <c r="DM66" s="224"/>
      <c r="DN66" s="5" t="str">
        <f t="shared" si="90"/>
        <v/>
      </c>
      <c r="DO66" s="224" t="str">
        <f t="shared" si="91"/>
        <v/>
      </c>
      <c r="DP66" s="225"/>
      <c r="DQ66" s="115" t="str">
        <f t="shared" si="92"/>
        <v/>
      </c>
      <c r="DR66" s="225" t="str">
        <f t="shared" si="93"/>
        <v/>
      </c>
      <c r="DS66" s="224"/>
      <c r="DT66" s="5" t="str">
        <f t="shared" si="94"/>
        <v/>
      </c>
      <c r="DU66" s="224" t="str">
        <f t="shared" si="95"/>
        <v/>
      </c>
      <c r="DV66" s="225"/>
      <c r="DW66" s="115" t="str">
        <f t="shared" si="96"/>
        <v/>
      </c>
      <c r="DX66" s="225" t="str">
        <f t="shared" si="97"/>
        <v/>
      </c>
      <c r="DY66" s="224"/>
      <c r="DZ66" s="5" t="str">
        <f t="shared" si="98"/>
        <v/>
      </c>
      <c r="EA66" s="224" t="str">
        <f t="shared" si="99"/>
        <v/>
      </c>
      <c r="EB66" s="225"/>
      <c r="EC66" s="115" t="str">
        <f t="shared" si="100"/>
        <v/>
      </c>
      <c r="ED66" s="225" t="str">
        <f t="shared" si="101"/>
        <v/>
      </c>
      <c r="EE66" s="224"/>
      <c r="EF66" s="5" t="str">
        <f t="shared" si="102"/>
        <v/>
      </c>
      <c r="EG66" s="224" t="str">
        <f t="shared" si="103"/>
        <v/>
      </c>
      <c r="EH66" s="225"/>
      <c r="EI66" s="115" t="str">
        <f t="shared" si="104"/>
        <v/>
      </c>
      <c r="EJ66" s="225" t="str">
        <f t="shared" si="105"/>
        <v/>
      </c>
      <c r="EK66" s="224"/>
      <c r="EL66" s="5" t="str">
        <f t="shared" si="106"/>
        <v/>
      </c>
      <c r="EM66" s="224" t="str">
        <f t="shared" si="107"/>
        <v/>
      </c>
      <c r="EN66" s="225"/>
      <c r="EO66" s="115" t="str">
        <f t="shared" si="108"/>
        <v/>
      </c>
      <c r="EP66" s="225" t="str">
        <f t="shared" si="109"/>
        <v/>
      </c>
      <c r="EQ66" s="224"/>
      <c r="ER66" s="5" t="str">
        <f t="shared" si="110"/>
        <v/>
      </c>
      <c r="ES66" s="224" t="str">
        <f t="shared" si="111"/>
        <v/>
      </c>
      <c r="ET66" s="225"/>
      <c r="EU66" s="115" t="str">
        <f t="shared" si="112"/>
        <v/>
      </c>
      <c r="EV66" s="225" t="str">
        <f t="shared" si="113"/>
        <v/>
      </c>
      <c r="EW66" s="224"/>
      <c r="EX66" s="5" t="str">
        <f t="shared" si="114"/>
        <v/>
      </c>
      <c r="EY66" s="224" t="str">
        <f t="shared" si="115"/>
        <v/>
      </c>
      <c r="EZ66" s="225"/>
      <c r="FA66" s="115" t="str">
        <f t="shared" si="116"/>
        <v/>
      </c>
      <c r="FB66" s="225" t="str">
        <f t="shared" si="117"/>
        <v/>
      </c>
      <c r="FC66" s="224"/>
      <c r="FD66" s="5" t="str">
        <f t="shared" si="118"/>
        <v/>
      </c>
      <c r="FE66" s="224" t="str">
        <f t="shared" si="119"/>
        <v/>
      </c>
      <c r="FF66" s="225"/>
      <c r="FG66" s="115" t="str">
        <f t="shared" si="120"/>
        <v/>
      </c>
      <c r="FH66" s="225" t="str">
        <f t="shared" si="121"/>
        <v/>
      </c>
      <c r="FI66" s="224"/>
      <c r="FJ66" s="5" t="str">
        <f t="shared" si="122"/>
        <v/>
      </c>
      <c r="FK66" s="224" t="str">
        <f t="shared" si="123"/>
        <v/>
      </c>
      <c r="FL66" s="225"/>
      <c r="FM66" s="115" t="str">
        <f t="shared" si="124"/>
        <v/>
      </c>
      <c r="FN66" s="225" t="str">
        <f t="shared" si="125"/>
        <v/>
      </c>
      <c r="FO66" s="224"/>
      <c r="FP66" s="5" t="str">
        <f t="shared" si="126"/>
        <v/>
      </c>
      <c r="FQ66" s="224" t="str">
        <f t="shared" si="127"/>
        <v/>
      </c>
      <c r="FR66" s="225"/>
      <c r="FS66" s="115" t="str">
        <f t="shared" si="128"/>
        <v/>
      </c>
      <c r="FT66" s="225" t="str">
        <f t="shared" si="129"/>
        <v/>
      </c>
      <c r="FU66" s="253"/>
      <c r="FV66" s="253"/>
      <c r="FW66" s="253"/>
      <c r="FX66" s="253"/>
      <c r="FY66" s="253"/>
    </row>
    <row r="67" spans="1:181" s="14" customFormat="1" x14ac:dyDescent="0.25">
      <c r="A67" s="2" t="str">
        <f t="shared" si="0"/>
        <v/>
      </c>
      <c r="B67" s="2"/>
      <c r="C67" s="82"/>
      <c r="D67" s="110"/>
      <c r="E67" s="101"/>
      <c r="F67" s="2"/>
      <c r="G67" s="76"/>
      <c r="H67" s="114" t="str">
        <f t="shared" si="1"/>
        <v/>
      </c>
      <c r="I67" s="114" t="str">
        <f t="shared" si="2"/>
        <v/>
      </c>
      <c r="J67" s="114" t="str">
        <f t="shared" si="3"/>
        <v/>
      </c>
      <c r="K67" s="114" t="str">
        <f t="shared" si="4"/>
        <v/>
      </c>
      <c r="L67" s="114" t="str">
        <f t="shared" si="5"/>
        <v/>
      </c>
      <c r="M67" s="114" t="str">
        <f t="shared" si="6"/>
        <v/>
      </c>
      <c r="N67" s="114" t="str">
        <f t="shared" si="7"/>
        <v/>
      </c>
      <c r="O67" s="114" t="str">
        <f t="shared" si="8"/>
        <v/>
      </c>
      <c r="P67" s="93" t="str">
        <f t="shared" si="9"/>
        <v/>
      </c>
      <c r="Q67" s="93" t="str">
        <f t="shared" si="10"/>
        <v/>
      </c>
      <c r="R67" s="93" t="str">
        <f t="shared" si="11"/>
        <v/>
      </c>
      <c r="S67" s="93" t="str">
        <f t="shared" si="12"/>
        <v/>
      </c>
      <c r="T67" s="93" t="str">
        <f t="shared" si="13"/>
        <v/>
      </c>
      <c r="U67" s="93" t="str">
        <f t="shared" si="14"/>
        <v/>
      </c>
      <c r="V67" s="93" t="str">
        <f t="shared" si="15"/>
        <v/>
      </c>
      <c r="W67" s="93" t="str">
        <f t="shared" si="16"/>
        <v/>
      </c>
      <c r="X67" s="93" t="str">
        <f t="shared" si="17"/>
        <v/>
      </c>
      <c r="Y67" s="93" t="str">
        <f t="shared" si="18"/>
        <v/>
      </c>
      <c r="Z67" s="93" t="str">
        <f t="shared" si="19"/>
        <v/>
      </c>
      <c r="AA67" s="93" t="str">
        <f t="shared" si="20"/>
        <v/>
      </c>
      <c r="AB67" s="93" t="str">
        <f t="shared" si="21"/>
        <v/>
      </c>
      <c r="AC67" s="93" t="str">
        <f t="shared" si="22"/>
        <v/>
      </c>
      <c r="AD67" s="93" t="str">
        <f t="shared" si="23"/>
        <v/>
      </c>
      <c r="AE67" s="93" t="str">
        <f t="shared" si="24"/>
        <v/>
      </c>
      <c r="AF67" s="93" t="str">
        <f t="shared" si="25"/>
        <v/>
      </c>
      <c r="AG67" s="93" t="str">
        <f t="shared" si="28"/>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224"/>
      <c r="BF67" s="74" t="str">
        <f t="shared" si="130"/>
        <v/>
      </c>
      <c r="BG67" s="36" t="str">
        <f t="shared" si="131"/>
        <v/>
      </c>
      <c r="BH67" s="225"/>
      <c r="BI67" s="75" t="str">
        <f t="shared" si="52"/>
        <v/>
      </c>
      <c r="BJ67" s="37" t="str">
        <f t="shared" si="53"/>
        <v/>
      </c>
      <c r="BK67" s="224"/>
      <c r="BL67" s="74" t="str">
        <f t="shared" si="54"/>
        <v/>
      </c>
      <c r="BM67" s="36" t="str">
        <f t="shared" si="55"/>
        <v/>
      </c>
      <c r="BN67" s="225"/>
      <c r="BO67" s="75" t="str">
        <f t="shared" si="56"/>
        <v/>
      </c>
      <c r="BP67" s="37" t="str">
        <f t="shared" si="57"/>
        <v/>
      </c>
      <c r="BQ67" s="224"/>
      <c r="BR67" s="74" t="str">
        <f t="shared" si="58"/>
        <v/>
      </c>
      <c r="BS67" s="36" t="str">
        <f t="shared" si="59"/>
        <v/>
      </c>
      <c r="BT67" s="225"/>
      <c r="BU67" s="75" t="str">
        <f t="shared" si="60"/>
        <v/>
      </c>
      <c r="BV67" s="37" t="str">
        <f t="shared" si="61"/>
        <v/>
      </c>
      <c r="BW67" s="224"/>
      <c r="BX67" s="74" t="str">
        <f t="shared" si="62"/>
        <v/>
      </c>
      <c r="BY67" s="36" t="str">
        <f t="shared" si="63"/>
        <v/>
      </c>
      <c r="BZ67" s="225"/>
      <c r="CA67" s="75" t="str">
        <f t="shared" si="64"/>
        <v/>
      </c>
      <c r="CB67" s="37" t="str">
        <f t="shared" si="65"/>
        <v/>
      </c>
      <c r="CC67" s="224"/>
      <c r="CD67" s="74" t="str">
        <f t="shared" si="66"/>
        <v/>
      </c>
      <c r="CE67" s="36" t="str">
        <f t="shared" si="67"/>
        <v/>
      </c>
      <c r="CF67" s="225"/>
      <c r="CG67" s="115" t="str">
        <f t="shared" si="68"/>
        <v/>
      </c>
      <c r="CH67" s="225" t="str">
        <f t="shared" si="69"/>
        <v/>
      </c>
      <c r="CI67" s="224"/>
      <c r="CJ67" s="5" t="str">
        <f t="shared" si="70"/>
        <v/>
      </c>
      <c r="CK67" s="224" t="str">
        <f t="shared" si="71"/>
        <v/>
      </c>
      <c r="CL67" s="225"/>
      <c r="CM67" s="115" t="str">
        <f t="shared" si="72"/>
        <v/>
      </c>
      <c r="CN67" s="225" t="str">
        <f t="shared" si="73"/>
        <v/>
      </c>
      <c r="CO67" s="224"/>
      <c r="CP67" s="5" t="str">
        <f t="shared" si="74"/>
        <v/>
      </c>
      <c r="CQ67" s="224" t="str">
        <f t="shared" si="75"/>
        <v/>
      </c>
      <c r="CR67" s="225"/>
      <c r="CS67" s="115" t="str">
        <f t="shared" si="76"/>
        <v/>
      </c>
      <c r="CT67" s="225" t="str">
        <f t="shared" si="77"/>
        <v/>
      </c>
      <c r="CU67" s="224"/>
      <c r="CV67" s="5" t="str">
        <f t="shared" si="78"/>
        <v/>
      </c>
      <c r="CW67" s="224" t="str">
        <f t="shared" si="79"/>
        <v/>
      </c>
      <c r="CX67" s="225"/>
      <c r="CY67" s="115" t="str">
        <f t="shared" si="80"/>
        <v/>
      </c>
      <c r="CZ67" s="225" t="str">
        <f t="shared" si="81"/>
        <v/>
      </c>
      <c r="DA67" s="224"/>
      <c r="DB67" s="5" t="str">
        <f t="shared" si="82"/>
        <v/>
      </c>
      <c r="DC67" s="224" t="str">
        <f t="shared" si="83"/>
        <v/>
      </c>
      <c r="DD67" s="225"/>
      <c r="DE67" s="115" t="str">
        <f t="shared" si="84"/>
        <v/>
      </c>
      <c r="DF67" s="225" t="str">
        <f t="shared" si="85"/>
        <v/>
      </c>
      <c r="DG67" s="224"/>
      <c r="DH67" s="5" t="str">
        <f t="shared" si="86"/>
        <v/>
      </c>
      <c r="DI67" s="224" t="str">
        <f t="shared" si="87"/>
        <v/>
      </c>
      <c r="DJ67" s="225"/>
      <c r="DK67" s="115" t="str">
        <f t="shared" si="88"/>
        <v/>
      </c>
      <c r="DL67" s="225" t="str">
        <f t="shared" si="89"/>
        <v/>
      </c>
      <c r="DM67" s="224"/>
      <c r="DN67" s="5" t="str">
        <f t="shared" si="90"/>
        <v/>
      </c>
      <c r="DO67" s="224" t="str">
        <f t="shared" si="91"/>
        <v/>
      </c>
      <c r="DP67" s="225"/>
      <c r="DQ67" s="115" t="str">
        <f t="shared" si="92"/>
        <v/>
      </c>
      <c r="DR67" s="225" t="str">
        <f t="shared" si="93"/>
        <v/>
      </c>
      <c r="DS67" s="224"/>
      <c r="DT67" s="5" t="str">
        <f t="shared" si="94"/>
        <v/>
      </c>
      <c r="DU67" s="224" t="str">
        <f t="shared" si="95"/>
        <v/>
      </c>
      <c r="DV67" s="225"/>
      <c r="DW67" s="115" t="str">
        <f t="shared" si="96"/>
        <v/>
      </c>
      <c r="DX67" s="225" t="str">
        <f t="shared" si="97"/>
        <v/>
      </c>
      <c r="DY67" s="224"/>
      <c r="DZ67" s="5" t="str">
        <f t="shared" si="98"/>
        <v/>
      </c>
      <c r="EA67" s="224" t="str">
        <f t="shared" si="99"/>
        <v/>
      </c>
      <c r="EB67" s="225"/>
      <c r="EC67" s="115" t="str">
        <f t="shared" si="100"/>
        <v/>
      </c>
      <c r="ED67" s="225" t="str">
        <f t="shared" si="101"/>
        <v/>
      </c>
      <c r="EE67" s="224"/>
      <c r="EF67" s="5" t="str">
        <f t="shared" si="102"/>
        <v/>
      </c>
      <c r="EG67" s="224" t="str">
        <f t="shared" si="103"/>
        <v/>
      </c>
      <c r="EH67" s="225"/>
      <c r="EI67" s="115" t="str">
        <f t="shared" si="104"/>
        <v/>
      </c>
      <c r="EJ67" s="225" t="str">
        <f t="shared" si="105"/>
        <v/>
      </c>
      <c r="EK67" s="224"/>
      <c r="EL67" s="5" t="str">
        <f t="shared" si="106"/>
        <v/>
      </c>
      <c r="EM67" s="224" t="str">
        <f t="shared" si="107"/>
        <v/>
      </c>
      <c r="EN67" s="225"/>
      <c r="EO67" s="115" t="str">
        <f t="shared" si="108"/>
        <v/>
      </c>
      <c r="EP67" s="225" t="str">
        <f t="shared" si="109"/>
        <v/>
      </c>
      <c r="EQ67" s="224"/>
      <c r="ER67" s="5" t="str">
        <f t="shared" si="110"/>
        <v/>
      </c>
      <c r="ES67" s="224" t="str">
        <f t="shared" si="111"/>
        <v/>
      </c>
      <c r="ET67" s="225"/>
      <c r="EU67" s="115" t="str">
        <f t="shared" si="112"/>
        <v/>
      </c>
      <c r="EV67" s="225" t="str">
        <f t="shared" si="113"/>
        <v/>
      </c>
      <c r="EW67" s="224"/>
      <c r="EX67" s="5" t="str">
        <f t="shared" si="114"/>
        <v/>
      </c>
      <c r="EY67" s="224" t="str">
        <f t="shared" si="115"/>
        <v/>
      </c>
      <c r="EZ67" s="225"/>
      <c r="FA67" s="115" t="str">
        <f t="shared" si="116"/>
        <v/>
      </c>
      <c r="FB67" s="225" t="str">
        <f t="shared" si="117"/>
        <v/>
      </c>
      <c r="FC67" s="224"/>
      <c r="FD67" s="5" t="str">
        <f t="shared" si="118"/>
        <v/>
      </c>
      <c r="FE67" s="224" t="str">
        <f t="shared" si="119"/>
        <v/>
      </c>
      <c r="FF67" s="225"/>
      <c r="FG67" s="115" t="str">
        <f t="shared" si="120"/>
        <v/>
      </c>
      <c r="FH67" s="225" t="str">
        <f t="shared" si="121"/>
        <v/>
      </c>
      <c r="FI67" s="224"/>
      <c r="FJ67" s="5" t="str">
        <f t="shared" si="122"/>
        <v/>
      </c>
      <c r="FK67" s="224" t="str">
        <f t="shared" si="123"/>
        <v/>
      </c>
      <c r="FL67" s="225"/>
      <c r="FM67" s="115" t="str">
        <f t="shared" si="124"/>
        <v/>
      </c>
      <c r="FN67" s="225" t="str">
        <f t="shared" si="125"/>
        <v/>
      </c>
      <c r="FO67" s="224"/>
      <c r="FP67" s="5" t="str">
        <f t="shared" si="126"/>
        <v/>
      </c>
      <c r="FQ67" s="224" t="str">
        <f t="shared" si="127"/>
        <v/>
      </c>
      <c r="FR67" s="225"/>
      <c r="FS67" s="115" t="str">
        <f t="shared" si="128"/>
        <v/>
      </c>
      <c r="FT67" s="225" t="str">
        <f t="shared" si="129"/>
        <v/>
      </c>
      <c r="FU67" s="253"/>
      <c r="FV67" s="253"/>
      <c r="FW67" s="253"/>
      <c r="FX67" s="253"/>
      <c r="FY67" s="253"/>
    </row>
    <row r="68" spans="1:181" s="3" customFormat="1" x14ac:dyDescent="0.25">
      <c r="A68" s="2" t="str">
        <f t="shared" si="0"/>
        <v/>
      </c>
      <c r="B68" s="2"/>
      <c r="C68" s="82"/>
      <c r="D68" s="110"/>
      <c r="E68" s="101"/>
      <c r="F68" s="2"/>
      <c r="G68" s="76"/>
      <c r="H68" s="114" t="str">
        <f t="shared" si="1"/>
        <v/>
      </c>
      <c r="I68" s="114" t="str">
        <f t="shared" si="2"/>
        <v/>
      </c>
      <c r="J68" s="114" t="str">
        <f t="shared" si="3"/>
        <v/>
      </c>
      <c r="K68" s="114" t="str">
        <f t="shared" si="4"/>
        <v/>
      </c>
      <c r="L68" s="114" t="str">
        <f t="shared" si="5"/>
        <v/>
      </c>
      <c r="M68" s="114" t="str">
        <f t="shared" si="6"/>
        <v/>
      </c>
      <c r="N68" s="114" t="str">
        <f t="shared" si="7"/>
        <v/>
      </c>
      <c r="O68" s="114" t="str">
        <f t="shared" si="8"/>
        <v/>
      </c>
      <c r="P68" s="93" t="str">
        <f t="shared" si="9"/>
        <v/>
      </c>
      <c r="Q68" s="93" t="str">
        <f t="shared" si="10"/>
        <v/>
      </c>
      <c r="R68" s="93" t="str">
        <f t="shared" si="11"/>
        <v/>
      </c>
      <c r="S68" s="93" t="str">
        <f t="shared" si="12"/>
        <v/>
      </c>
      <c r="T68" s="93" t="str">
        <f t="shared" si="13"/>
        <v/>
      </c>
      <c r="U68" s="93" t="str">
        <f t="shared" si="14"/>
        <v/>
      </c>
      <c r="V68" s="93" t="str">
        <f t="shared" si="15"/>
        <v/>
      </c>
      <c r="W68" s="93" t="str">
        <f t="shared" si="16"/>
        <v/>
      </c>
      <c r="X68" s="93" t="str">
        <f t="shared" si="17"/>
        <v/>
      </c>
      <c r="Y68" s="93" t="str">
        <f t="shared" si="18"/>
        <v/>
      </c>
      <c r="Z68" s="93" t="str">
        <f t="shared" si="19"/>
        <v/>
      </c>
      <c r="AA68" s="93" t="str">
        <f t="shared" si="20"/>
        <v/>
      </c>
      <c r="AB68" s="93" t="str">
        <f t="shared" si="21"/>
        <v/>
      </c>
      <c r="AC68" s="93" t="str">
        <f t="shared" si="22"/>
        <v/>
      </c>
      <c r="AD68" s="93" t="str">
        <f t="shared" si="23"/>
        <v/>
      </c>
      <c r="AE68" s="93" t="str">
        <f t="shared" si="24"/>
        <v/>
      </c>
      <c r="AF68" s="93" t="str">
        <f t="shared" si="25"/>
        <v/>
      </c>
      <c r="AG68" s="93" t="str">
        <f t="shared" si="28"/>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224"/>
      <c r="BF68" s="74" t="str">
        <f t="shared" si="130"/>
        <v/>
      </c>
      <c r="BG68" s="36" t="str">
        <f t="shared" si="131"/>
        <v/>
      </c>
      <c r="BH68" s="225"/>
      <c r="BI68" s="75" t="str">
        <f t="shared" si="52"/>
        <v/>
      </c>
      <c r="BJ68" s="37" t="str">
        <f t="shared" si="53"/>
        <v/>
      </c>
      <c r="BK68" s="224"/>
      <c r="BL68" s="74" t="str">
        <f t="shared" si="54"/>
        <v/>
      </c>
      <c r="BM68" s="36" t="str">
        <f t="shared" si="55"/>
        <v/>
      </c>
      <c r="BN68" s="225"/>
      <c r="BO68" s="75" t="str">
        <f t="shared" si="56"/>
        <v/>
      </c>
      <c r="BP68" s="37" t="str">
        <f t="shared" si="57"/>
        <v/>
      </c>
      <c r="BQ68" s="224"/>
      <c r="BR68" s="74" t="str">
        <f t="shared" si="58"/>
        <v/>
      </c>
      <c r="BS68" s="36" t="str">
        <f t="shared" si="59"/>
        <v/>
      </c>
      <c r="BT68" s="225"/>
      <c r="BU68" s="75" t="str">
        <f t="shared" si="60"/>
        <v/>
      </c>
      <c r="BV68" s="37" t="str">
        <f t="shared" si="61"/>
        <v/>
      </c>
      <c r="BW68" s="224"/>
      <c r="BX68" s="74" t="str">
        <f t="shared" si="62"/>
        <v/>
      </c>
      <c r="BY68" s="36" t="str">
        <f t="shared" si="63"/>
        <v/>
      </c>
      <c r="BZ68" s="225"/>
      <c r="CA68" s="75" t="str">
        <f t="shared" si="64"/>
        <v/>
      </c>
      <c r="CB68" s="37" t="str">
        <f t="shared" si="65"/>
        <v/>
      </c>
      <c r="CC68" s="224"/>
      <c r="CD68" s="74" t="str">
        <f t="shared" si="66"/>
        <v/>
      </c>
      <c r="CE68" s="36" t="str">
        <f t="shared" si="67"/>
        <v/>
      </c>
      <c r="CF68" s="225"/>
      <c r="CG68" s="115" t="str">
        <f t="shared" si="68"/>
        <v/>
      </c>
      <c r="CH68" s="225" t="str">
        <f t="shared" si="69"/>
        <v/>
      </c>
      <c r="CI68" s="224"/>
      <c r="CJ68" s="5" t="str">
        <f t="shared" si="70"/>
        <v/>
      </c>
      <c r="CK68" s="224" t="str">
        <f t="shared" si="71"/>
        <v/>
      </c>
      <c r="CL68" s="225"/>
      <c r="CM68" s="115" t="str">
        <f t="shared" si="72"/>
        <v/>
      </c>
      <c r="CN68" s="225" t="str">
        <f t="shared" si="73"/>
        <v/>
      </c>
      <c r="CO68" s="224"/>
      <c r="CP68" s="5" t="str">
        <f t="shared" si="74"/>
        <v/>
      </c>
      <c r="CQ68" s="224" t="str">
        <f t="shared" si="75"/>
        <v/>
      </c>
      <c r="CR68" s="225"/>
      <c r="CS68" s="115" t="str">
        <f t="shared" si="76"/>
        <v/>
      </c>
      <c r="CT68" s="225" t="str">
        <f t="shared" si="77"/>
        <v/>
      </c>
      <c r="CU68" s="224"/>
      <c r="CV68" s="5" t="str">
        <f t="shared" si="78"/>
        <v/>
      </c>
      <c r="CW68" s="224" t="str">
        <f t="shared" si="79"/>
        <v/>
      </c>
      <c r="CX68" s="225"/>
      <c r="CY68" s="115" t="str">
        <f t="shared" si="80"/>
        <v/>
      </c>
      <c r="CZ68" s="225" t="str">
        <f t="shared" si="81"/>
        <v/>
      </c>
      <c r="DA68" s="224"/>
      <c r="DB68" s="5" t="str">
        <f t="shared" si="82"/>
        <v/>
      </c>
      <c r="DC68" s="224" t="str">
        <f t="shared" si="83"/>
        <v/>
      </c>
      <c r="DD68" s="225"/>
      <c r="DE68" s="115" t="str">
        <f t="shared" si="84"/>
        <v/>
      </c>
      <c r="DF68" s="225" t="str">
        <f t="shared" si="85"/>
        <v/>
      </c>
      <c r="DG68" s="224"/>
      <c r="DH68" s="5" t="str">
        <f t="shared" si="86"/>
        <v/>
      </c>
      <c r="DI68" s="224" t="str">
        <f t="shared" si="87"/>
        <v/>
      </c>
      <c r="DJ68" s="225"/>
      <c r="DK68" s="115" t="str">
        <f t="shared" si="88"/>
        <v/>
      </c>
      <c r="DL68" s="225" t="str">
        <f t="shared" si="89"/>
        <v/>
      </c>
      <c r="DM68" s="224"/>
      <c r="DN68" s="5" t="str">
        <f t="shared" si="90"/>
        <v/>
      </c>
      <c r="DO68" s="224" t="str">
        <f t="shared" si="91"/>
        <v/>
      </c>
      <c r="DP68" s="225"/>
      <c r="DQ68" s="115" t="str">
        <f t="shared" si="92"/>
        <v/>
      </c>
      <c r="DR68" s="225" t="str">
        <f t="shared" si="93"/>
        <v/>
      </c>
      <c r="DS68" s="224"/>
      <c r="DT68" s="5" t="str">
        <f t="shared" si="94"/>
        <v/>
      </c>
      <c r="DU68" s="224" t="str">
        <f t="shared" si="95"/>
        <v/>
      </c>
      <c r="DV68" s="225"/>
      <c r="DW68" s="115" t="str">
        <f t="shared" si="96"/>
        <v/>
      </c>
      <c r="DX68" s="225" t="str">
        <f t="shared" si="97"/>
        <v/>
      </c>
      <c r="DY68" s="224"/>
      <c r="DZ68" s="5" t="str">
        <f t="shared" si="98"/>
        <v/>
      </c>
      <c r="EA68" s="224" t="str">
        <f t="shared" si="99"/>
        <v/>
      </c>
      <c r="EB68" s="225"/>
      <c r="EC68" s="115" t="str">
        <f t="shared" si="100"/>
        <v/>
      </c>
      <c r="ED68" s="225" t="str">
        <f t="shared" si="101"/>
        <v/>
      </c>
      <c r="EE68" s="224"/>
      <c r="EF68" s="5" t="str">
        <f t="shared" si="102"/>
        <v/>
      </c>
      <c r="EG68" s="224" t="str">
        <f t="shared" si="103"/>
        <v/>
      </c>
      <c r="EH68" s="225"/>
      <c r="EI68" s="115" t="str">
        <f t="shared" si="104"/>
        <v/>
      </c>
      <c r="EJ68" s="225" t="str">
        <f t="shared" si="105"/>
        <v/>
      </c>
      <c r="EK68" s="224"/>
      <c r="EL68" s="5" t="str">
        <f t="shared" si="106"/>
        <v/>
      </c>
      <c r="EM68" s="224" t="str">
        <f t="shared" si="107"/>
        <v/>
      </c>
      <c r="EN68" s="225"/>
      <c r="EO68" s="115" t="str">
        <f t="shared" si="108"/>
        <v/>
      </c>
      <c r="EP68" s="225" t="str">
        <f t="shared" si="109"/>
        <v/>
      </c>
      <c r="EQ68" s="224"/>
      <c r="ER68" s="5" t="str">
        <f t="shared" si="110"/>
        <v/>
      </c>
      <c r="ES68" s="224" t="str">
        <f t="shared" si="111"/>
        <v/>
      </c>
      <c r="ET68" s="225"/>
      <c r="EU68" s="115" t="str">
        <f t="shared" si="112"/>
        <v/>
      </c>
      <c r="EV68" s="225" t="str">
        <f t="shared" si="113"/>
        <v/>
      </c>
      <c r="EW68" s="224"/>
      <c r="EX68" s="5" t="str">
        <f t="shared" si="114"/>
        <v/>
      </c>
      <c r="EY68" s="224" t="str">
        <f t="shared" si="115"/>
        <v/>
      </c>
      <c r="EZ68" s="225"/>
      <c r="FA68" s="115" t="str">
        <f t="shared" si="116"/>
        <v/>
      </c>
      <c r="FB68" s="225" t="str">
        <f t="shared" si="117"/>
        <v/>
      </c>
      <c r="FC68" s="224"/>
      <c r="FD68" s="5" t="str">
        <f t="shared" si="118"/>
        <v/>
      </c>
      <c r="FE68" s="224" t="str">
        <f t="shared" si="119"/>
        <v/>
      </c>
      <c r="FF68" s="225"/>
      <c r="FG68" s="115" t="str">
        <f t="shared" si="120"/>
        <v/>
      </c>
      <c r="FH68" s="225" t="str">
        <f t="shared" si="121"/>
        <v/>
      </c>
      <c r="FI68" s="224"/>
      <c r="FJ68" s="5" t="str">
        <f t="shared" si="122"/>
        <v/>
      </c>
      <c r="FK68" s="224" t="str">
        <f t="shared" si="123"/>
        <v/>
      </c>
      <c r="FL68" s="225"/>
      <c r="FM68" s="115" t="str">
        <f t="shared" si="124"/>
        <v/>
      </c>
      <c r="FN68" s="225" t="str">
        <f t="shared" si="125"/>
        <v/>
      </c>
      <c r="FO68" s="224"/>
      <c r="FP68" s="5" t="str">
        <f t="shared" si="126"/>
        <v/>
      </c>
      <c r="FQ68" s="224" t="str">
        <f t="shared" si="127"/>
        <v/>
      </c>
      <c r="FR68" s="225"/>
      <c r="FS68" s="115" t="str">
        <f t="shared" si="128"/>
        <v/>
      </c>
      <c r="FT68" s="225" t="str">
        <f t="shared" si="129"/>
        <v/>
      </c>
      <c r="FU68" s="253"/>
      <c r="FV68" s="253"/>
      <c r="FW68" s="253"/>
      <c r="FX68" s="253"/>
      <c r="FY68" s="253"/>
    </row>
    <row r="69" spans="1:181" s="3" customFormat="1" x14ac:dyDescent="0.25">
      <c r="A69" s="2" t="str">
        <f t="shared" si="0"/>
        <v/>
      </c>
      <c r="B69" s="2"/>
      <c r="C69" s="82"/>
      <c r="D69" s="110"/>
      <c r="E69" s="101"/>
      <c r="F69" s="2"/>
      <c r="G69" s="76"/>
      <c r="H69" s="114" t="str">
        <f t="shared" si="1"/>
        <v/>
      </c>
      <c r="I69" s="114" t="str">
        <f t="shared" si="2"/>
        <v/>
      </c>
      <c r="J69" s="114" t="str">
        <f t="shared" si="3"/>
        <v/>
      </c>
      <c r="K69" s="114" t="str">
        <f t="shared" si="4"/>
        <v/>
      </c>
      <c r="L69" s="114" t="str">
        <f t="shared" si="5"/>
        <v/>
      </c>
      <c r="M69" s="114" t="str">
        <f t="shared" si="6"/>
        <v/>
      </c>
      <c r="N69" s="114" t="str">
        <f t="shared" si="7"/>
        <v/>
      </c>
      <c r="O69" s="114" t="str">
        <f t="shared" si="8"/>
        <v/>
      </c>
      <c r="P69" s="93" t="str">
        <f t="shared" si="9"/>
        <v/>
      </c>
      <c r="Q69" s="93" t="str">
        <f t="shared" si="10"/>
        <v/>
      </c>
      <c r="R69" s="93" t="str">
        <f t="shared" si="11"/>
        <v/>
      </c>
      <c r="S69" s="93" t="str">
        <f t="shared" si="12"/>
        <v/>
      </c>
      <c r="T69" s="93" t="str">
        <f t="shared" si="13"/>
        <v/>
      </c>
      <c r="U69" s="93" t="str">
        <f t="shared" si="14"/>
        <v/>
      </c>
      <c r="V69" s="93" t="str">
        <f t="shared" si="15"/>
        <v/>
      </c>
      <c r="W69" s="93" t="str">
        <f t="shared" si="16"/>
        <v/>
      </c>
      <c r="X69" s="93" t="str">
        <f t="shared" si="17"/>
        <v/>
      </c>
      <c r="Y69" s="93" t="str">
        <f t="shared" si="18"/>
        <v/>
      </c>
      <c r="Z69" s="93" t="str">
        <f t="shared" si="19"/>
        <v/>
      </c>
      <c r="AA69" s="93" t="str">
        <f t="shared" si="20"/>
        <v/>
      </c>
      <c r="AB69" s="93" t="str">
        <f t="shared" si="21"/>
        <v/>
      </c>
      <c r="AC69" s="93" t="str">
        <f t="shared" si="22"/>
        <v/>
      </c>
      <c r="AD69" s="93" t="str">
        <f t="shared" si="23"/>
        <v/>
      </c>
      <c r="AE69" s="93" t="str">
        <f t="shared" si="24"/>
        <v/>
      </c>
      <c r="AF69" s="93" t="str">
        <f t="shared" si="25"/>
        <v/>
      </c>
      <c r="AG69" s="93" t="str">
        <f t="shared" si="28"/>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224"/>
      <c r="BF69" s="74" t="str">
        <f t="shared" si="130"/>
        <v/>
      </c>
      <c r="BG69" s="36" t="str">
        <f t="shared" si="131"/>
        <v/>
      </c>
      <c r="BH69" s="225"/>
      <c r="BI69" s="75" t="str">
        <f t="shared" si="52"/>
        <v/>
      </c>
      <c r="BJ69" s="37" t="str">
        <f t="shared" si="53"/>
        <v/>
      </c>
      <c r="BK69" s="224"/>
      <c r="BL69" s="74" t="str">
        <f t="shared" si="54"/>
        <v/>
      </c>
      <c r="BM69" s="36" t="str">
        <f t="shared" si="55"/>
        <v/>
      </c>
      <c r="BN69" s="225"/>
      <c r="BO69" s="75" t="str">
        <f t="shared" si="56"/>
        <v/>
      </c>
      <c r="BP69" s="37" t="str">
        <f t="shared" si="57"/>
        <v/>
      </c>
      <c r="BQ69" s="224"/>
      <c r="BR69" s="74" t="str">
        <f t="shared" si="58"/>
        <v/>
      </c>
      <c r="BS69" s="36" t="str">
        <f t="shared" si="59"/>
        <v/>
      </c>
      <c r="BT69" s="225"/>
      <c r="BU69" s="75" t="str">
        <f t="shared" si="60"/>
        <v/>
      </c>
      <c r="BV69" s="37" t="str">
        <f t="shared" si="61"/>
        <v/>
      </c>
      <c r="BW69" s="224"/>
      <c r="BX69" s="74" t="str">
        <f t="shared" si="62"/>
        <v/>
      </c>
      <c r="BY69" s="36" t="str">
        <f t="shared" si="63"/>
        <v/>
      </c>
      <c r="BZ69" s="225"/>
      <c r="CA69" s="75" t="str">
        <f t="shared" si="64"/>
        <v/>
      </c>
      <c r="CB69" s="37" t="str">
        <f t="shared" si="65"/>
        <v/>
      </c>
      <c r="CC69" s="224"/>
      <c r="CD69" s="74" t="str">
        <f t="shared" si="66"/>
        <v/>
      </c>
      <c r="CE69" s="36" t="str">
        <f t="shared" si="67"/>
        <v/>
      </c>
      <c r="CF69" s="225"/>
      <c r="CG69" s="115" t="str">
        <f t="shared" si="68"/>
        <v/>
      </c>
      <c r="CH69" s="225" t="str">
        <f t="shared" si="69"/>
        <v/>
      </c>
      <c r="CI69" s="224"/>
      <c r="CJ69" s="5" t="str">
        <f t="shared" si="70"/>
        <v/>
      </c>
      <c r="CK69" s="224" t="str">
        <f t="shared" si="71"/>
        <v/>
      </c>
      <c r="CL69" s="225"/>
      <c r="CM69" s="115" t="str">
        <f t="shared" si="72"/>
        <v/>
      </c>
      <c r="CN69" s="225" t="str">
        <f t="shared" si="73"/>
        <v/>
      </c>
      <c r="CO69" s="224"/>
      <c r="CP69" s="5" t="str">
        <f t="shared" si="74"/>
        <v/>
      </c>
      <c r="CQ69" s="224" t="str">
        <f t="shared" si="75"/>
        <v/>
      </c>
      <c r="CR69" s="225"/>
      <c r="CS69" s="115" t="str">
        <f t="shared" si="76"/>
        <v/>
      </c>
      <c r="CT69" s="225" t="str">
        <f t="shared" si="77"/>
        <v/>
      </c>
      <c r="CU69" s="224"/>
      <c r="CV69" s="5" t="str">
        <f t="shared" si="78"/>
        <v/>
      </c>
      <c r="CW69" s="224" t="str">
        <f t="shared" si="79"/>
        <v/>
      </c>
      <c r="CX69" s="225"/>
      <c r="CY69" s="115" t="str">
        <f t="shared" si="80"/>
        <v/>
      </c>
      <c r="CZ69" s="225" t="str">
        <f t="shared" si="81"/>
        <v/>
      </c>
      <c r="DA69" s="224"/>
      <c r="DB69" s="5" t="str">
        <f t="shared" si="82"/>
        <v/>
      </c>
      <c r="DC69" s="224" t="str">
        <f t="shared" si="83"/>
        <v/>
      </c>
      <c r="DD69" s="225"/>
      <c r="DE69" s="115" t="str">
        <f t="shared" si="84"/>
        <v/>
      </c>
      <c r="DF69" s="225" t="str">
        <f t="shared" si="85"/>
        <v/>
      </c>
      <c r="DG69" s="224"/>
      <c r="DH69" s="5" t="str">
        <f t="shared" si="86"/>
        <v/>
      </c>
      <c r="DI69" s="224" t="str">
        <f t="shared" si="87"/>
        <v/>
      </c>
      <c r="DJ69" s="225"/>
      <c r="DK69" s="115" t="str">
        <f t="shared" si="88"/>
        <v/>
      </c>
      <c r="DL69" s="225" t="str">
        <f t="shared" si="89"/>
        <v/>
      </c>
      <c r="DM69" s="224"/>
      <c r="DN69" s="5" t="str">
        <f t="shared" si="90"/>
        <v/>
      </c>
      <c r="DO69" s="224" t="str">
        <f t="shared" si="91"/>
        <v/>
      </c>
      <c r="DP69" s="225"/>
      <c r="DQ69" s="115" t="str">
        <f t="shared" si="92"/>
        <v/>
      </c>
      <c r="DR69" s="225" t="str">
        <f t="shared" si="93"/>
        <v/>
      </c>
      <c r="DS69" s="224"/>
      <c r="DT69" s="5" t="str">
        <f t="shared" si="94"/>
        <v/>
      </c>
      <c r="DU69" s="224" t="str">
        <f t="shared" si="95"/>
        <v/>
      </c>
      <c r="DV69" s="225"/>
      <c r="DW69" s="115" t="str">
        <f t="shared" si="96"/>
        <v/>
      </c>
      <c r="DX69" s="225" t="str">
        <f t="shared" si="97"/>
        <v/>
      </c>
      <c r="DY69" s="224"/>
      <c r="DZ69" s="5" t="str">
        <f t="shared" si="98"/>
        <v/>
      </c>
      <c r="EA69" s="224" t="str">
        <f t="shared" si="99"/>
        <v/>
      </c>
      <c r="EB69" s="225"/>
      <c r="EC69" s="115" t="str">
        <f t="shared" si="100"/>
        <v/>
      </c>
      <c r="ED69" s="225" t="str">
        <f t="shared" si="101"/>
        <v/>
      </c>
      <c r="EE69" s="224"/>
      <c r="EF69" s="5" t="str">
        <f t="shared" si="102"/>
        <v/>
      </c>
      <c r="EG69" s="224" t="str">
        <f t="shared" si="103"/>
        <v/>
      </c>
      <c r="EH69" s="225"/>
      <c r="EI69" s="115" t="str">
        <f t="shared" si="104"/>
        <v/>
      </c>
      <c r="EJ69" s="225" t="str">
        <f t="shared" si="105"/>
        <v/>
      </c>
      <c r="EK69" s="224"/>
      <c r="EL69" s="5" t="str">
        <f t="shared" si="106"/>
        <v/>
      </c>
      <c r="EM69" s="224" t="str">
        <f t="shared" si="107"/>
        <v/>
      </c>
      <c r="EN69" s="225"/>
      <c r="EO69" s="115" t="str">
        <f t="shared" si="108"/>
        <v/>
      </c>
      <c r="EP69" s="225" t="str">
        <f t="shared" si="109"/>
        <v/>
      </c>
      <c r="EQ69" s="224"/>
      <c r="ER69" s="5" t="str">
        <f t="shared" si="110"/>
        <v/>
      </c>
      <c r="ES69" s="224" t="str">
        <f t="shared" si="111"/>
        <v/>
      </c>
      <c r="ET69" s="225"/>
      <c r="EU69" s="115" t="str">
        <f t="shared" si="112"/>
        <v/>
      </c>
      <c r="EV69" s="225" t="str">
        <f t="shared" si="113"/>
        <v/>
      </c>
      <c r="EW69" s="224"/>
      <c r="EX69" s="5" t="str">
        <f t="shared" si="114"/>
        <v/>
      </c>
      <c r="EY69" s="224" t="str">
        <f t="shared" si="115"/>
        <v/>
      </c>
      <c r="EZ69" s="225"/>
      <c r="FA69" s="115" t="str">
        <f t="shared" si="116"/>
        <v/>
      </c>
      <c r="FB69" s="225" t="str">
        <f t="shared" si="117"/>
        <v/>
      </c>
      <c r="FC69" s="224"/>
      <c r="FD69" s="5" t="str">
        <f t="shared" si="118"/>
        <v/>
      </c>
      <c r="FE69" s="224" t="str">
        <f t="shared" si="119"/>
        <v/>
      </c>
      <c r="FF69" s="225"/>
      <c r="FG69" s="115" t="str">
        <f t="shared" si="120"/>
        <v/>
      </c>
      <c r="FH69" s="225" t="str">
        <f t="shared" si="121"/>
        <v/>
      </c>
      <c r="FI69" s="224"/>
      <c r="FJ69" s="5" t="str">
        <f t="shared" si="122"/>
        <v/>
      </c>
      <c r="FK69" s="224" t="str">
        <f t="shared" si="123"/>
        <v/>
      </c>
      <c r="FL69" s="225"/>
      <c r="FM69" s="115" t="str">
        <f t="shared" si="124"/>
        <v/>
      </c>
      <c r="FN69" s="225" t="str">
        <f t="shared" si="125"/>
        <v/>
      </c>
      <c r="FO69" s="224"/>
      <c r="FP69" s="5" t="str">
        <f t="shared" si="126"/>
        <v/>
      </c>
      <c r="FQ69" s="224" t="str">
        <f t="shared" si="127"/>
        <v/>
      </c>
      <c r="FR69" s="225"/>
      <c r="FS69" s="115" t="str">
        <f t="shared" si="128"/>
        <v/>
      </c>
      <c r="FT69" s="225" t="str">
        <f t="shared" si="129"/>
        <v/>
      </c>
      <c r="FU69" s="253"/>
      <c r="FV69" s="253"/>
      <c r="FW69" s="253"/>
      <c r="FX69" s="253"/>
      <c r="FY69" s="253"/>
    </row>
    <row r="70" spans="1:181" s="3" customFormat="1" x14ac:dyDescent="0.25">
      <c r="A70" s="2" t="str">
        <f t="shared" si="0"/>
        <v/>
      </c>
      <c r="B70" s="2"/>
      <c r="C70" s="82"/>
      <c r="D70" s="110"/>
      <c r="E70" s="101"/>
      <c r="F70" s="2"/>
      <c r="G70" s="76"/>
      <c r="H70" s="114" t="str">
        <f t="shared" si="1"/>
        <v/>
      </c>
      <c r="I70" s="114" t="str">
        <f t="shared" si="2"/>
        <v/>
      </c>
      <c r="J70" s="114" t="str">
        <f t="shared" si="3"/>
        <v/>
      </c>
      <c r="K70" s="114" t="str">
        <f t="shared" si="4"/>
        <v/>
      </c>
      <c r="L70" s="114" t="str">
        <f t="shared" si="5"/>
        <v/>
      </c>
      <c r="M70" s="114" t="str">
        <f t="shared" si="6"/>
        <v/>
      </c>
      <c r="N70" s="114" t="str">
        <f t="shared" si="7"/>
        <v/>
      </c>
      <c r="O70" s="114" t="str">
        <f t="shared" si="8"/>
        <v/>
      </c>
      <c r="P70" s="93" t="str">
        <f t="shared" si="9"/>
        <v/>
      </c>
      <c r="Q70" s="93" t="str">
        <f t="shared" si="10"/>
        <v/>
      </c>
      <c r="R70" s="93" t="str">
        <f t="shared" si="11"/>
        <v/>
      </c>
      <c r="S70" s="93" t="str">
        <f t="shared" si="12"/>
        <v/>
      </c>
      <c r="T70" s="93" t="str">
        <f t="shared" si="13"/>
        <v/>
      </c>
      <c r="U70" s="93" t="str">
        <f t="shared" si="14"/>
        <v/>
      </c>
      <c r="V70" s="93" t="str">
        <f t="shared" si="15"/>
        <v/>
      </c>
      <c r="W70" s="93" t="str">
        <f t="shared" si="16"/>
        <v/>
      </c>
      <c r="X70" s="93" t="str">
        <f t="shared" si="17"/>
        <v/>
      </c>
      <c r="Y70" s="93" t="str">
        <f t="shared" si="18"/>
        <v/>
      </c>
      <c r="Z70" s="93" t="str">
        <f t="shared" si="19"/>
        <v/>
      </c>
      <c r="AA70" s="93" t="str">
        <f t="shared" si="20"/>
        <v/>
      </c>
      <c r="AB70" s="93" t="str">
        <f t="shared" si="21"/>
        <v/>
      </c>
      <c r="AC70" s="93" t="str">
        <f t="shared" si="22"/>
        <v/>
      </c>
      <c r="AD70" s="93" t="str">
        <f t="shared" si="23"/>
        <v/>
      </c>
      <c r="AE70" s="93" t="str">
        <f t="shared" si="24"/>
        <v/>
      </c>
      <c r="AF70" s="93" t="str">
        <f t="shared" si="25"/>
        <v/>
      </c>
      <c r="AG70" s="93" t="str">
        <f t="shared" si="28"/>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224"/>
      <c r="BF70" s="74" t="str">
        <f t="shared" si="130"/>
        <v/>
      </c>
      <c r="BG70" s="36" t="str">
        <f t="shared" si="131"/>
        <v/>
      </c>
      <c r="BH70" s="225"/>
      <c r="BI70" s="75" t="str">
        <f t="shared" si="52"/>
        <v/>
      </c>
      <c r="BJ70" s="37" t="str">
        <f t="shared" si="53"/>
        <v/>
      </c>
      <c r="BK70" s="224"/>
      <c r="BL70" s="74" t="str">
        <f t="shared" si="54"/>
        <v/>
      </c>
      <c r="BM70" s="36" t="str">
        <f t="shared" si="55"/>
        <v/>
      </c>
      <c r="BN70" s="225"/>
      <c r="BO70" s="75" t="str">
        <f t="shared" si="56"/>
        <v/>
      </c>
      <c r="BP70" s="37" t="str">
        <f t="shared" si="57"/>
        <v/>
      </c>
      <c r="BQ70" s="224"/>
      <c r="BR70" s="74" t="str">
        <f t="shared" si="58"/>
        <v/>
      </c>
      <c r="BS70" s="36" t="str">
        <f t="shared" si="59"/>
        <v/>
      </c>
      <c r="BT70" s="225"/>
      <c r="BU70" s="75" t="str">
        <f t="shared" si="60"/>
        <v/>
      </c>
      <c r="BV70" s="37" t="str">
        <f t="shared" si="61"/>
        <v/>
      </c>
      <c r="BW70" s="224"/>
      <c r="BX70" s="74" t="str">
        <f t="shared" si="62"/>
        <v/>
      </c>
      <c r="BY70" s="36" t="str">
        <f t="shared" si="63"/>
        <v/>
      </c>
      <c r="BZ70" s="225"/>
      <c r="CA70" s="75" t="str">
        <f t="shared" si="64"/>
        <v/>
      </c>
      <c r="CB70" s="37" t="str">
        <f t="shared" si="65"/>
        <v/>
      </c>
      <c r="CC70" s="224"/>
      <c r="CD70" s="74" t="str">
        <f t="shared" si="66"/>
        <v/>
      </c>
      <c r="CE70" s="36" t="str">
        <f t="shared" si="67"/>
        <v/>
      </c>
      <c r="CF70" s="225"/>
      <c r="CG70" s="115" t="str">
        <f t="shared" si="68"/>
        <v/>
      </c>
      <c r="CH70" s="225" t="str">
        <f t="shared" si="69"/>
        <v/>
      </c>
      <c r="CI70" s="224"/>
      <c r="CJ70" s="5" t="str">
        <f t="shared" si="70"/>
        <v/>
      </c>
      <c r="CK70" s="224" t="str">
        <f t="shared" si="71"/>
        <v/>
      </c>
      <c r="CL70" s="225"/>
      <c r="CM70" s="115" t="str">
        <f t="shared" si="72"/>
        <v/>
      </c>
      <c r="CN70" s="225" t="str">
        <f t="shared" si="73"/>
        <v/>
      </c>
      <c r="CO70" s="224"/>
      <c r="CP70" s="5" t="str">
        <f t="shared" si="74"/>
        <v/>
      </c>
      <c r="CQ70" s="224" t="str">
        <f t="shared" si="75"/>
        <v/>
      </c>
      <c r="CR70" s="225"/>
      <c r="CS70" s="115" t="str">
        <f t="shared" si="76"/>
        <v/>
      </c>
      <c r="CT70" s="225" t="str">
        <f t="shared" si="77"/>
        <v/>
      </c>
      <c r="CU70" s="224"/>
      <c r="CV70" s="5" t="str">
        <f t="shared" si="78"/>
        <v/>
      </c>
      <c r="CW70" s="224" t="str">
        <f t="shared" si="79"/>
        <v/>
      </c>
      <c r="CX70" s="225"/>
      <c r="CY70" s="115" t="str">
        <f t="shared" si="80"/>
        <v/>
      </c>
      <c r="CZ70" s="225" t="str">
        <f t="shared" si="81"/>
        <v/>
      </c>
      <c r="DA70" s="224"/>
      <c r="DB70" s="5" t="str">
        <f t="shared" si="82"/>
        <v/>
      </c>
      <c r="DC70" s="224" t="str">
        <f t="shared" si="83"/>
        <v/>
      </c>
      <c r="DD70" s="225"/>
      <c r="DE70" s="115" t="str">
        <f t="shared" si="84"/>
        <v/>
      </c>
      <c r="DF70" s="225" t="str">
        <f t="shared" si="85"/>
        <v/>
      </c>
      <c r="DG70" s="224"/>
      <c r="DH70" s="5" t="str">
        <f t="shared" si="86"/>
        <v/>
      </c>
      <c r="DI70" s="224" t="str">
        <f t="shared" si="87"/>
        <v/>
      </c>
      <c r="DJ70" s="225"/>
      <c r="DK70" s="115" t="str">
        <f t="shared" si="88"/>
        <v/>
      </c>
      <c r="DL70" s="225" t="str">
        <f t="shared" si="89"/>
        <v/>
      </c>
      <c r="DM70" s="224"/>
      <c r="DN70" s="5" t="str">
        <f t="shared" si="90"/>
        <v/>
      </c>
      <c r="DO70" s="224" t="str">
        <f t="shared" si="91"/>
        <v/>
      </c>
      <c r="DP70" s="225"/>
      <c r="DQ70" s="115" t="str">
        <f t="shared" si="92"/>
        <v/>
      </c>
      <c r="DR70" s="225" t="str">
        <f t="shared" si="93"/>
        <v/>
      </c>
      <c r="DS70" s="224"/>
      <c r="DT70" s="5" t="str">
        <f t="shared" si="94"/>
        <v/>
      </c>
      <c r="DU70" s="224" t="str">
        <f t="shared" si="95"/>
        <v/>
      </c>
      <c r="DV70" s="225"/>
      <c r="DW70" s="115" t="str">
        <f t="shared" si="96"/>
        <v/>
      </c>
      <c r="DX70" s="225" t="str">
        <f t="shared" si="97"/>
        <v/>
      </c>
      <c r="DY70" s="224"/>
      <c r="DZ70" s="5" t="str">
        <f t="shared" si="98"/>
        <v/>
      </c>
      <c r="EA70" s="224" t="str">
        <f t="shared" si="99"/>
        <v/>
      </c>
      <c r="EB70" s="225"/>
      <c r="EC70" s="115" t="str">
        <f t="shared" si="100"/>
        <v/>
      </c>
      <c r="ED70" s="225" t="str">
        <f t="shared" si="101"/>
        <v/>
      </c>
      <c r="EE70" s="224"/>
      <c r="EF70" s="5" t="str">
        <f t="shared" si="102"/>
        <v/>
      </c>
      <c r="EG70" s="224" t="str">
        <f t="shared" si="103"/>
        <v/>
      </c>
      <c r="EH70" s="225"/>
      <c r="EI70" s="115" t="str">
        <f t="shared" si="104"/>
        <v/>
      </c>
      <c r="EJ70" s="225" t="str">
        <f t="shared" si="105"/>
        <v/>
      </c>
      <c r="EK70" s="224"/>
      <c r="EL70" s="5" t="str">
        <f t="shared" si="106"/>
        <v/>
      </c>
      <c r="EM70" s="224" t="str">
        <f t="shared" si="107"/>
        <v/>
      </c>
      <c r="EN70" s="225"/>
      <c r="EO70" s="115" t="str">
        <f t="shared" si="108"/>
        <v/>
      </c>
      <c r="EP70" s="225" t="str">
        <f t="shared" si="109"/>
        <v/>
      </c>
      <c r="EQ70" s="224"/>
      <c r="ER70" s="5" t="str">
        <f t="shared" si="110"/>
        <v/>
      </c>
      <c r="ES70" s="224" t="str">
        <f t="shared" si="111"/>
        <v/>
      </c>
      <c r="ET70" s="225"/>
      <c r="EU70" s="115" t="str">
        <f t="shared" si="112"/>
        <v/>
      </c>
      <c r="EV70" s="225" t="str">
        <f t="shared" si="113"/>
        <v/>
      </c>
      <c r="EW70" s="224"/>
      <c r="EX70" s="5" t="str">
        <f t="shared" si="114"/>
        <v/>
      </c>
      <c r="EY70" s="224" t="str">
        <f t="shared" si="115"/>
        <v/>
      </c>
      <c r="EZ70" s="225"/>
      <c r="FA70" s="115" t="str">
        <f t="shared" si="116"/>
        <v/>
      </c>
      <c r="FB70" s="225" t="str">
        <f t="shared" si="117"/>
        <v/>
      </c>
      <c r="FC70" s="224"/>
      <c r="FD70" s="5" t="str">
        <f t="shared" si="118"/>
        <v/>
      </c>
      <c r="FE70" s="224" t="str">
        <f t="shared" si="119"/>
        <v/>
      </c>
      <c r="FF70" s="225"/>
      <c r="FG70" s="115" t="str">
        <f t="shared" si="120"/>
        <v/>
      </c>
      <c r="FH70" s="225" t="str">
        <f t="shared" si="121"/>
        <v/>
      </c>
      <c r="FI70" s="224"/>
      <c r="FJ70" s="5" t="str">
        <f t="shared" si="122"/>
        <v/>
      </c>
      <c r="FK70" s="224" t="str">
        <f t="shared" si="123"/>
        <v/>
      </c>
      <c r="FL70" s="225"/>
      <c r="FM70" s="115" t="str">
        <f t="shared" si="124"/>
        <v/>
      </c>
      <c r="FN70" s="225" t="str">
        <f t="shared" si="125"/>
        <v/>
      </c>
      <c r="FO70" s="224"/>
      <c r="FP70" s="5" t="str">
        <f t="shared" si="126"/>
        <v/>
      </c>
      <c r="FQ70" s="224" t="str">
        <f t="shared" si="127"/>
        <v/>
      </c>
      <c r="FR70" s="225"/>
      <c r="FS70" s="115" t="str">
        <f t="shared" si="128"/>
        <v/>
      </c>
      <c r="FT70" s="225" t="str">
        <f t="shared" si="129"/>
        <v/>
      </c>
      <c r="FU70" s="253"/>
      <c r="FV70" s="253"/>
      <c r="FW70" s="253"/>
      <c r="FX70" s="253"/>
      <c r="FY70" s="253"/>
    </row>
    <row r="71" spans="1:181" s="3" customFormat="1" x14ac:dyDescent="0.25">
      <c r="A71" s="2" t="str">
        <f t="shared" ref="A71:A81" si="132">IF(SUM(H71:O71)=0,"",SUM(H71:O71))</f>
        <v/>
      </c>
      <c r="B71" s="2"/>
      <c r="C71" s="82"/>
      <c r="D71" s="110"/>
      <c r="E71" s="101"/>
      <c r="F71" s="2"/>
      <c r="G71" s="76"/>
      <c r="H71" s="114" t="str">
        <f t="shared" si="1"/>
        <v/>
      </c>
      <c r="I71" s="114" t="str">
        <f t="shared" si="2"/>
        <v/>
      </c>
      <c r="J71" s="114" t="str">
        <f t="shared" si="3"/>
        <v/>
      </c>
      <c r="K71" s="114" t="str">
        <f t="shared" si="4"/>
        <v/>
      </c>
      <c r="L71" s="114" t="str">
        <f t="shared" si="5"/>
        <v/>
      </c>
      <c r="M71" s="114" t="str">
        <f t="shared" si="6"/>
        <v/>
      </c>
      <c r="N71" s="114" t="str">
        <f t="shared" ref="N71:N81" si="133">IF(COUNTIFS($P71:$BC71,"&lt;=30")&gt;0,IF(COUNTIFS($P71:$BC71,"&lt;=30")-COUNTIFS($P71:$BC71,"&lt;=0")=0,"",COUNTIFS($P71:$BC71,"&lt;=30")-COUNTIFS($P71:$BC71,"&lt;=0")),"")</f>
        <v/>
      </c>
      <c r="O71" s="114" t="str">
        <f t="shared" ref="O71:O81" si="134">IF(COUNTIFS($P71:$BC71,"&lt;=0")=0,"",COUNTIFS($P71:$BC71,"&lt;=0"))</f>
        <v/>
      </c>
      <c r="P71" s="93" t="str">
        <f t="shared" ref="P71:P81" si="135">IF($R$2&gt;0,IF(BF71="","",BF71),"")</f>
        <v/>
      </c>
      <c r="Q71" s="93" t="str">
        <f t="shared" ref="Q71:Q81" si="136">IF($R$2&gt;1,IF(BI71="","",BI71),"")</f>
        <v/>
      </c>
      <c r="R71" s="93" t="str">
        <f t="shared" ref="R71:R81" si="137">IF($R$2&gt;2,IF(BL71="","",BL71),"")</f>
        <v/>
      </c>
      <c r="S71" s="93" t="str">
        <f t="shared" ref="S71:S81" si="138">IF($R$2&gt;3,IF(BO71="","",BO71),"")</f>
        <v/>
      </c>
      <c r="T71" s="93" t="str">
        <f t="shared" ref="T71:T81" si="139">IF($R$2&gt;4,IF(BR71="","",BR71),"")</f>
        <v/>
      </c>
      <c r="U71" s="93" t="str">
        <f t="shared" ref="U71:U81" si="140">IF($R$2&gt;5,IF(BU71="","",BU71),"")</f>
        <v/>
      </c>
      <c r="V71" s="93" t="str">
        <f t="shared" ref="V71:V81" si="141">IF($R$2&gt;6,IF(BX71="","",BX71),"")</f>
        <v/>
      </c>
      <c r="W71" s="93" t="str">
        <f t="shared" ref="W71:W81" si="142">IF($R$2&gt;7,IF(CA71="","",CA71),"")</f>
        <v/>
      </c>
      <c r="X71" s="93" t="str">
        <f t="shared" ref="X71:X81" si="143">IF($R$2&gt;8,IF(CD71="","",CD71),"")</f>
        <v/>
      </c>
      <c r="Y71" s="93" t="str">
        <f t="shared" ref="Y71:Y81" si="144">IF($R$2&gt;9,IF(CG71="","",CG71),"")</f>
        <v/>
      </c>
      <c r="Z71" s="93" t="str">
        <f t="shared" ref="Z71:Z81" si="145">IF($R$2&gt;10,IF(CJ71="","",CJ71),"")</f>
        <v/>
      </c>
      <c r="AA71" s="93" t="str">
        <f t="shared" ref="AA71:AA81" si="146">IF($R$2&gt;11,IF(CM71="","",CM71),"")</f>
        <v/>
      </c>
      <c r="AB71" s="93" t="str">
        <f t="shared" ref="AB71:AB81" si="147">IF($R$2&gt;12,IF(CP71="","",CP71),"")</f>
        <v/>
      </c>
      <c r="AC71" s="93" t="str">
        <f t="shared" ref="AC71:AC81" si="148">IF($R$2&gt;13,IF(CS71="","",CS71),"")</f>
        <v/>
      </c>
      <c r="AD71" s="93" t="str">
        <f t="shared" ref="AD71:AD81" si="149">IF($R$2&gt;14,IF(CV71="","",CV71),"")</f>
        <v/>
      </c>
      <c r="AE71" s="93" t="str">
        <f t="shared" ref="AE71:AE81" si="150">IF($R$2&gt;15,IF(CY71="","",CY71),"")</f>
        <v/>
      </c>
      <c r="AF71" s="93" t="str">
        <f t="shared" ref="AF71:AF81" si="151">IF($R$2&gt;16,IF(DB71="","",DB71),"")</f>
        <v/>
      </c>
      <c r="AG71" s="93" t="str">
        <f t="shared" si="28"/>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224"/>
      <c r="BF71" s="74" t="str">
        <f t="shared" si="130"/>
        <v/>
      </c>
      <c r="BG71" s="36" t="str">
        <f t="shared" si="131"/>
        <v/>
      </c>
      <c r="BH71" s="225"/>
      <c r="BI71" s="75" t="str">
        <f t="shared" si="52"/>
        <v/>
      </c>
      <c r="BJ71" s="37" t="str">
        <f t="shared" si="53"/>
        <v/>
      </c>
      <c r="BK71" s="224"/>
      <c r="BL71" s="74" t="str">
        <f t="shared" si="54"/>
        <v/>
      </c>
      <c r="BM71" s="36" t="str">
        <f t="shared" si="55"/>
        <v/>
      </c>
      <c r="BN71" s="225"/>
      <c r="BO71" s="75" t="str">
        <f t="shared" si="56"/>
        <v/>
      </c>
      <c r="BP71" s="37" t="str">
        <f t="shared" si="57"/>
        <v/>
      </c>
      <c r="BQ71" s="224"/>
      <c r="BR71" s="74" t="str">
        <f t="shared" si="58"/>
        <v/>
      </c>
      <c r="BS71" s="36" t="str">
        <f t="shared" si="59"/>
        <v/>
      </c>
      <c r="BT71" s="225"/>
      <c r="BU71" s="75" t="str">
        <f t="shared" si="60"/>
        <v/>
      </c>
      <c r="BV71" s="37" t="str">
        <f t="shared" si="61"/>
        <v/>
      </c>
      <c r="BW71" s="224"/>
      <c r="BX71" s="74" t="str">
        <f t="shared" si="62"/>
        <v/>
      </c>
      <c r="BY71" s="36" t="str">
        <f t="shared" si="63"/>
        <v/>
      </c>
      <c r="BZ71" s="225"/>
      <c r="CA71" s="75" t="str">
        <f t="shared" si="64"/>
        <v/>
      </c>
      <c r="CB71" s="37" t="str">
        <f t="shared" si="65"/>
        <v/>
      </c>
      <c r="CC71" s="224"/>
      <c r="CD71" s="74" t="str">
        <f t="shared" si="66"/>
        <v/>
      </c>
      <c r="CE71" s="36" t="str">
        <f t="shared" si="67"/>
        <v/>
      </c>
      <c r="CF71" s="225"/>
      <c r="CG71" s="115" t="str">
        <f t="shared" si="68"/>
        <v/>
      </c>
      <c r="CH71" s="225" t="str">
        <f t="shared" si="69"/>
        <v/>
      </c>
      <c r="CI71" s="224"/>
      <c r="CJ71" s="5" t="str">
        <f t="shared" si="70"/>
        <v/>
      </c>
      <c r="CK71" s="224" t="str">
        <f t="shared" si="71"/>
        <v/>
      </c>
      <c r="CL71" s="225"/>
      <c r="CM71" s="115" t="str">
        <f t="shared" si="72"/>
        <v/>
      </c>
      <c r="CN71" s="225" t="str">
        <f t="shared" si="73"/>
        <v/>
      </c>
      <c r="CO71" s="224"/>
      <c r="CP71" s="5" t="str">
        <f t="shared" si="74"/>
        <v/>
      </c>
      <c r="CQ71" s="224" t="str">
        <f t="shared" si="75"/>
        <v/>
      </c>
      <c r="CR71" s="225"/>
      <c r="CS71" s="115" t="str">
        <f t="shared" si="76"/>
        <v/>
      </c>
      <c r="CT71" s="225" t="str">
        <f t="shared" si="77"/>
        <v/>
      </c>
      <c r="CU71" s="224"/>
      <c r="CV71" s="5" t="str">
        <f t="shared" si="78"/>
        <v/>
      </c>
      <c r="CW71" s="224" t="str">
        <f t="shared" si="79"/>
        <v/>
      </c>
      <c r="CX71" s="225"/>
      <c r="CY71" s="115" t="str">
        <f t="shared" si="80"/>
        <v/>
      </c>
      <c r="CZ71" s="225" t="str">
        <f t="shared" si="81"/>
        <v/>
      </c>
      <c r="DA71" s="224"/>
      <c r="DB71" s="5" t="str">
        <f t="shared" si="82"/>
        <v/>
      </c>
      <c r="DC71" s="224" t="str">
        <f t="shared" si="83"/>
        <v/>
      </c>
      <c r="DD71" s="225"/>
      <c r="DE71" s="115" t="str">
        <f t="shared" si="84"/>
        <v/>
      </c>
      <c r="DF71" s="225" t="str">
        <f t="shared" si="85"/>
        <v/>
      </c>
      <c r="DG71" s="224"/>
      <c r="DH71" s="5" t="str">
        <f t="shared" si="86"/>
        <v/>
      </c>
      <c r="DI71" s="224" t="str">
        <f t="shared" si="87"/>
        <v/>
      </c>
      <c r="DJ71" s="225"/>
      <c r="DK71" s="115" t="str">
        <f t="shared" si="88"/>
        <v/>
      </c>
      <c r="DL71" s="225" t="str">
        <f t="shared" si="89"/>
        <v/>
      </c>
      <c r="DM71" s="224"/>
      <c r="DN71" s="5" t="str">
        <f t="shared" si="90"/>
        <v/>
      </c>
      <c r="DO71" s="224" t="str">
        <f t="shared" si="91"/>
        <v/>
      </c>
      <c r="DP71" s="225"/>
      <c r="DQ71" s="115" t="str">
        <f t="shared" si="92"/>
        <v/>
      </c>
      <c r="DR71" s="225" t="str">
        <f t="shared" si="93"/>
        <v/>
      </c>
      <c r="DS71" s="224"/>
      <c r="DT71" s="5" t="str">
        <f t="shared" si="94"/>
        <v/>
      </c>
      <c r="DU71" s="224" t="str">
        <f t="shared" si="95"/>
        <v/>
      </c>
      <c r="DV71" s="225"/>
      <c r="DW71" s="115" t="str">
        <f t="shared" si="96"/>
        <v/>
      </c>
      <c r="DX71" s="225" t="str">
        <f t="shared" si="97"/>
        <v/>
      </c>
      <c r="DY71" s="224"/>
      <c r="DZ71" s="5" t="str">
        <f t="shared" si="98"/>
        <v/>
      </c>
      <c r="EA71" s="224" t="str">
        <f t="shared" si="99"/>
        <v/>
      </c>
      <c r="EB71" s="225"/>
      <c r="EC71" s="115" t="str">
        <f t="shared" si="100"/>
        <v/>
      </c>
      <c r="ED71" s="225" t="str">
        <f t="shared" si="101"/>
        <v/>
      </c>
      <c r="EE71" s="224"/>
      <c r="EF71" s="5" t="str">
        <f t="shared" si="102"/>
        <v/>
      </c>
      <c r="EG71" s="224" t="str">
        <f t="shared" si="103"/>
        <v/>
      </c>
      <c r="EH71" s="225"/>
      <c r="EI71" s="115" t="str">
        <f t="shared" si="104"/>
        <v/>
      </c>
      <c r="EJ71" s="225" t="str">
        <f t="shared" si="105"/>
        <v/>
      </c>
      <c r="EK71" s="224"/>
      <c r="EL71" s="5" t="str">
        <f t="shared" si="106"/>
        <v/>
      </c>
      <c r="EM71" s="224" t="str">
        <f t="shared" si="107"/>
        <v/>
      </c>
      <c r="EN71" s="225"/>
      <c r="EO71" s="115" t="str">
        <f t="shared" si="108"/>
        <v/>
      </c>
      <c r="EP71" s="225" t="str">
        <f t="shared" si="109"/>
        <v/>
      </c>
      <c r="EQ71" s="224"/>
      <c r="ER71" s="5" t="str">
        <f t="shared" si="110"/>
        <v/>
      </c>
      <c r="ES71" s="224" t="str">
        <f t="shared" si="111"/>
        <v/>
      </c>
      <c r="ET71" s="225"/>
      <c r="EU71" s="115" t="str">
        <f t="shared" si="112"/>
        <v/>
      </c>
      <c r="EV71" s="225" t="str">
        <f t="shared" si="113"/>
        <v/>
      </c>
      <c r="EW71" s="224"/>
      <c r="EX71" s="5" t="str">
        <f t="shared" si="114"/>
        <v/>
      </c>
      <c r="EY71" s="224" t="str">
        <f t="shared" si="115"/>
        <v/>
      </c>
      <c r="EZ71" s="225"/>
      <c r="FA71" s="115" t="str">
        <f t="shared" si="116"/>
        <v/>
      </c>
      <c r="FB71" s="225" t="str">
        <f t="shared" si="117"/>
        <v/>
      </c>
      <c r="FC71" s="224"/>
      <c r="FD71" s="5" t="str">
        <f t="shared" si="118"/>
        <v/>
      </c>
      <c r="FE71" s="224" t="str">
        <f t="shared" si="119"/>
        <v/>
      </c>
      <c r="FF71" s="225"/>
      <c r="FG71" s="115" t="str">
        <f t="shared" si="120"/>
        <v/>
      </c>
      <c r="FH71" s="225" t="str">
        <f t="shared" si="121"/>
        <v/>
      </c>
      <c r="FI71" s="224"/>
      <c r="FJ71" s="5" t="str">
        <f t="shared" si="122"/>
        <v/>
      </c>
      <c r="FK71" s="224" t="str">
        <f t="shared" si="123"/>
        <v/>
      </c>
      <c r="FL71" s="225"/>
      <c r="FM71" s="115" t="str">
        <f t="shared" si="124"/>
        <v/>
      </c>
      <c r="FN71" s="225" t="str">
        <f t="shared" si="125"/>
        <v/>
      </c>
      <c r="FO71" s="224"/>
      <c r="FP71" s="5" t="str">
        <f t="shared" si="126"/>
        <v/>
      </c>
      <c r="FQ71" s="224" t="str">
        <f t="shared" si="127"/>
        <v/>
      </c>
      <c r="FR71" s="225"/>
      <c r="FS71" s="115" t="str">
        <f t="shared" si="128"/>
        <v/>
      </c>
      <c r="FT71" s="225" t="str">
        <f t="shared" si="129"/>
        <v/>
      </c>
      <c r="FU71" s="253"/>
      <c r="FV71" s="253"/>
      <c r="FW71" s="253"/>
      <c r="FX71" s="253"/>
      <c r="FY71" s="253"/>
    </row>
    <row r="72" spans="1:181" s="3" customFormat="1" x14ac:dyDescent="0.25">
      <c r="A72" s="2" t="str">
        <f t="shared" si="132"/>
        <v/>
      </c>
      <c r="B72" s="2"/>
      <c r="C72" s="82"/>
      <c r="D72" s="110"/>
      <c r="E72" s="101"/>
      <c r="F72" s="2"/>
      <c r="G72" s="76"/>
      <c r="H72" s="114" t="str">
        <f t="shared" si="1"/>
        <v/>
      </c>
      <c r="I72" s="114" t="str">
        <f t="shared" si="2"/>
        <v/>
      </c>
      <c r="J72" s="114" t="str">
        <f t="shared" si="3"/>
        <v/>
      </c>
      <c r="K72" s="114" t="str">
        <f t="shared" si="4"/>
        <v/>
      </c>
      <c r="L72" s="114" t="str">
        <f t="shared" si="5"/>
        <v/>
      </c>
      <c r="M72" s="114" t="str">
        <f t="shared" si="6"/>
        <v/>
      </c>
      <c r="N72" s="114" t="str">
        <f t="shared" si="133"/>
        <v/>
      </c>
      <c r="O72" s="114" t="str">
        <f t="shared" si="134"/>
        <v/>
      </c>
      <c r="P72" s="93" t="str">
        <f t="shared" si="135"/>
        <v/>
      </c>
      <c r="Q72" s="93" t="str">
        <f t="shared" si="136"/>
        <v/>
      </c>
      <c r="R72" s="93" t="str">
        <f t="shared" si="137"/>
        <v/>
      </c>
      <c r="S72" s="93" t="str">
        <f t="shared" si="138"/>
        <v/>
      </c>
      <c r="T72" s="93" t="str">
        <f t="shared" si="139"/>
        <v/>
      </c>
      <c r="U72" s="93" t="str">
        <f t="shared" si="140"/>
        <v/>
      </c>
      <c r="V72" s="93" t="str">
        <f t="shared" si="141"/>
        <v/>
      </c>
      <c r="W72" s="93" t="str">
        <f t="shared" si="142"/>
        <v/>
      </c>
      <c r="X72" s="93" t="str">
        <f t="shared" si="143"/>
        <v/>
      </c>
      <c r="Y72" s="93" t="str">
        <f t="shared" si="144"/>
        <v/>
      </c>
      <c r="Z72" s="93" t="str">
        <f t="shared" si="145"/>
        <v/>
      </c>
      <c r="AA72" s="93" t="str">
        <f t="shared" si="146"/>
        <v/>
      </c>
      <c r="AB72" s="93" t="str">
        <f t="shared" si="147"/>
        <v/>
      </c>
      <c r="AC72" s="93" t="str">
        <f t="shared" si="148"/>
        <v/>
      </c>
      <c r="AD72" s="93" t="str">
        <f t="shared" si="149"/>
        <v/>
      </c>
      <c r="AE72" s="93" t="str">
        <f t="shared" si="150"/>
        <v/>
      </c>
      <c r="AF72" s="93" t="str">
        <f t="shared" si="151"/>
        <v/>
      </c>
      <c r="AG72" s="93" t="str">
        <f t="shared" ref="AG72:AG81" si="152">IF($R$2&gt;17,IF(DE72="","",DE72),"")</f>
        <v/>
      </c>
      <c r="AH72" s="93" t="str">
        <f t="shared" ref="AH72:AH81" si="153">IF($R$2&gt;18,IF(DH72 = "","",DH72),"")</f>
        <v/>
      </c>
      <c r="AI72" s="93" t="str">
        <f t="shared" ref="AI72:AI81" si="154">IF($R$2&gt;19,IF(DK72="","",DK72),"")</f>
        <v/>
      </c>
      <c r="AJ72" s="93" t="str">
        <f t="shared" ref="AJ72:AJ81" si="155">IF($R$2&gt;20,IF(DN72="","",DN72),"")</f>
        <v/>
      </c>
      <c r="AK72" s="93" t="str">
        <f t="shared" ref="AK72:AK81" si="156">IF($R$2&gt;21,IF(DQ72="","",DQ72),"")</f>
        <v/>
      </c>
      <c r="AL72" s="93" t="str">
        <f t="shared" ref="AL72:AL81" si="157">IF($R$2&gt;22,IF(DT72="","",DT72),"")</f>
        <v/>
      </c>
      <c r="AM72" s="93" t="str">
        <f t="shared" ref="AM72:AM81" si="158">IF($R$2&gt;23,IF(DW72="","",DW72),"")</f>
        <v/>
      </c>
      <c r="AN72" s="93" t="str">
        <f t="shared" ref="AN72:AN81" si="159">IF($R$2&gt;24,IF(DZ72="","",DZ72),"")</f>
        <v/>
      </c>
      <c r="AO72" s="93" t="str">
        <f t="shared" ref="AO72:AO81" si="160">IF($R$2&gt;25,IF(EC72="","",EC72),"")</f>
        <v/>
      </c>
      <c r="AP72" s="93" t="str">
        <f t="shared" ref="AP72:AP81" si="161">IF($R$2&gt;26,IF(EF72="","",EF72),"")</f>
        <v/>
      </c>
      <c r="AQ72" s="93" t="str">
        <f t="shared" ref="AQ72:AQ81" si="162">IF($R$2&gt;27,IF(EI72="","",EI72),"")</f>
        <v/>
      </c>
      <c r="AR72" s="93" t="str">
        <f t="shared" ref="AR72:AR81" si="163">IF($R$2&gt;28,IF(EL72="","",EL72),"")</f>
        <v/>
      </c>
      <c r="AS72" s="93" t="str">
        <f t="shared" ref="AS72:AS81" si="164">IF($R$2&gt;29,IF(EO72 = "", "", EO72),"")</f>
        <v/>
      </c>
      <c r="AT72" s="93" t="str">
        <f t="shared" ref="AT72:AT81" si="165">IF($R$2&gt;30,IF(ER72="","",ER72),"")</f>
        <v/>
      </c>
      <c r="AU72" s="93" t="str">
        <f t="shared" ref="AU72:AU81" si="166">IF($R$2&gt;31,IF(EU72="","",EU72),"")</f>
        <v/>
      </c>
      <c r="AV72" s="93" t="str">
        <f t="shared" ref="AV72:AV81" si="167">IF($R$2&gt;32,IF(EX72="","",EX72),"")</f>
        <v/>
      </c>
      <c r="AW72" s="93" t="str">
        <f t="shared" ref="AW72:AW81" si="168">IF($R$2&gt;33,IF(FA72="","",FA72),"")</f>
        <v/>
      </c>
      <c r="AX72" s="93" t="str">
        <f t="shared" ref="AX72:AX81" si="169">IF($R$2&gt;34,IF(FD72="","",FD72),"")</f>
        <v/>
      </c>
      <c r="AY72" s="93" t="str">
        <f t="shared" ref="AY72:AY81" si="170">IF($R$2&gt;35,IF(FG72="","",FG72),"")</f>
        <v/>
      </c>
      <c r="AZ72" s="93" t="str">
        <f t="shared" ref="AZ72:AZ81" si="171">IF($R$2&gt;36,IF(FJ72="","",FJ72),"")</f>
        <v/>
      </c>
      <c r="BA72" s="93" t="str">
        <f t="shared" ref="BA72:BA81" si="172">IF($R$2&gt;37,IF(FM72="","",FM72),"")</f>
        <v/>
      </c>
      <c r="BB72" s="93" t="str">
        <f t="shared" ref="BB72:BB81" si="173">IF($R$2&gt;38,IF(FP72="","",FP72),"")</f>
        <v/>
      </c>
      <c r="BC72" s="93" t="str">
        <f t="shared" ref="BC72:BC81" si="174">IF($R$2&gt;39,IF(FS72="","",FS72),"")</f>
        <v/>
      </c>
      <c r="BD72" s="93" t="str">
        <f t="shared" ref="BD72:BD81" si="175">IF($R$2&gt;40,IF(FV72="","",FV72),"")</f>
        <v/>
      </c>
      <c r="BE72" s="224"/>
      <c r="BF72" s="74" t="str">
        <f t="shared" si="130"/>
        <v/>
      </c>
      <c r="BG72" s="36" t="str">
        <f t="shared" si="131"/>
        <v/>
      </c>
      <c r="BH72" s="225"/>
      <c r="BI72" s="75" t="str">
        <f t="shared" ref="BI72:BI81" si="176">IF(BJ72="","",_xlfn.DAYS(BJ72,$P$2))</f>
        <v/>
      </c>
      <c r="BJ72" s="37" t="str">
        <f t="shared" ref="BJ72:BJ81" si="177">IF(BH72="","",BH72+($F72*365))</f>
        <v/>
      </c>
      <c r="BK72" s="224"/>
      <c r="BL72" s="74" t="str">
        <f t="shared" ref="BL72:BL81" si="178">IF(BM72="","",_xlfn.DAYS(BM72,$P$2))</f>
        <v/>
      </c>
      <c r="BM72" s="36" t="str">
        <f t="shared" ref="BM72:BM81" si="179">IF(BK72="","",BK72+($F72*365))</f>
        <v/>
      </c>
      <c r="BN72" s="225"/>
      <c r="BO72" s="75" t="str">
        <f t="shared" ref="BO72:BO81" si="180">IF(BP72="","",_xlfn.DAYS(BP72,$P$2))</f>
        <v/>
      </c>
      <c r="BP72" s="37" t="str">
        <f t="shared" ref="BP72:BP81" si="181">IF(BN72="","",BN72+($F72*365))</f>
        <v/>
      </c>
      <c r="BQ72" s="224"/>
      <c r="BR72" s="74" t="str">
        <f t="shared" ref="BR72:BR81" si="182">IF(BS72="","",_xlfn.DAYS(BS72,$P$2))</f>
        <v/>
      </c>
      <c r="BS72" s="36" t="str">
        <f t="shared" ref="BS72:BS81" si="183">IF(BQ72="","",BQ72+($F72*365))</f>
        <v/>
      </c>
      <c r="BT72" s="225"/>
      <c r="BU72" s="75" t="str">
        <f t="shared" ref="BU72:BU81" si="184">IF(BV72="","",_xlfn.DAYS(BV72,$P$2))</f>
        <v/>
      </c>
      <c r="BV72" s="37" t="str">
        <f t="shared" ref="BV72:BV81" si="185">IF(BT72="","",BT72+($F72*365))</f>
        <v/>
      </c>
      <c r="BW72" s="224"/>
      <c r="BX72" s="74" t="str">
        <f t="shared" ref="BX72:BX81" si="186">IF(BY72="","",_xlfn.DAYS(BY72,$P$2))</f>
        <v/>
      </c>
      <c r="BY72" s="36" t="str">
        <f t="shared" ref="BY72:BY81" si="187">IF(BW72="","",BW72+($F72*365))</f>
        <v/>
      </c>
      <c r="BZ72" s="225"/>
      <c r="CA72" s="75" t="str">
        <f t="shared" ref="CA72:CA81" si="188">IF(CB72="","",_xlfn.DAYS(CB72,$P$2))</f>
        <v/>
      </c>
      <c r="CB72" s="37" t="str">
        <f t="shared" ref="CB72:CB81" si="189">IF(BZ72="","",BZ72+($F72*365))</f>
        <v/>
      </c>
      <c r="CC72" s="224"/>
      <c r="CD72" s="74" t="str">
        <f t="shared" ref="CD72:CD81" si="190">IF(CE72="","",_xlfn.DAYS(CE72,$P$2))</f>
        <v/>
      </c>
      <c r="CE72" s="36" t="str">
        <f t="shared" ref="CE72:CE81" si="191">IF(CC72="","",CC72+($F72*365))</f>
        <v/>
      </c>
      <c r="CF72" s="225"/>
      <c r="CG72" s="115" t="str">
        <f t="shared" ref="CG72:CG81" si="192">IF(CH72="","",_xlfn.DAYS(CH72,$P$2))</f>
        <v/>
      </c>
      <c r="CH72" s="225" t="str">
        <f t="shared" ref="CH72:CH81" si="193">IF(CF72="","",CF72+($F72*365))</f>
        <v/>
      </c>
      <c r="CI72" s="224"/>
      <c r="CJ72" s="5" t="str">
        <f t="shared" ref="CJ72:CJ81" si="194">IF(CK72="","",_xlfn.DAYS(CK72,$P$2))</f>
        <v/>
      </c>
      <c r="CK72" s="224" t="str">
        <f t="shared" ref="CK72:CK81" si="195">IF(CI72="","",CI72+($F72*365))</f>
        <v/>
      </c>
      <c r="CL72" s="225"/>
      <c r="CM72" s="115" t="str">
        <f t="shared" ref="CM72:CM81" si="196">IF(CN72="","",_xlfn.DAYS(CN72,$P$2))</f>
        <v/>
      </c>
      <c r="CN72" s="225" t="str">
        <f t="shared" ref="CN72:CN81" si="197">IF(CL72="","",CL72+($F72*365))</f>
        <v/>
      </c>
      <c r="CO72" s="224"/>
      <c r="CP72" s="5" t="str">
        <f t="shared" ref="CP72:CP81" si="198">IF(CQ72="","",_xlfn.DAYS(CQ72,$P$2))</f>
        <v/>
      </c>
      <c r="CQ72" s="224" t="str">
        <f t="shared" ref="CQ72:CQ81" si="199">IF(CO72="","",CO72+($F72*365))</f>
        <v/>
      </c>
      <c r="CR72" s="225"/>
      <c r="CS72" s="115" t="str">
        <f t="shared" ref="CS72:CS81" si="200">IF(CT72="","",_xlfn.DAYS(CT72,$P$2))</f>
        <v/>
      </c>
      <c r="CT72" s="225" t="str">
        <f t="shared" ref="CT72:CT81" si="201">IF(CR72="","",CR72+($F72*365))</f>
        <v/>
      </c>
      <c r="CU72" s="224"/>
      <c r="CV72" s="5" t="str">
        <f t="shared" ref="CV72:CV81" si="202">IF(CW72="","",_xlfn.DAYS(CW72,$P$2))</f>
        <v/>
      </c>
      <c r="CW72" s="224" t="str">
        <f t="shared" ref="CW72:CW81" si="203">IF(CU72="","",CU72+($F72*365))</f>
        <v/>
      </c>
      <c r="CX72" s="225"/>
      <c r="CY72" s="115" t="str">
        <f t="shared" ref="CY72:CY81" si="204">IF(CZ72="","",_xlfn.DAYS(CZ72,$P$2))</f>
        <v/>
      </c>
      <c r="CZ72" s="225" t="str">
        <f t="shared" ref="CZ72:CZ81" si="205">IF(CX72="","",CX72+($F72*365))</f>
        <v/>
      </c>
      <c r="DA72" s="224"/>
      <c r="DB72" s="5" t="str">
        <f t="shared" ref="DB72:DB81" si="206">IF(DC72="","",_xlfn.DAYS(DC72,$P$2))</f>
        <v/>
      </c>
      <c r="DC72" s="224" t="str">
        <f t="shared" ref="DC72:DC81" si="207">IF(DA72="","",DA72+($F72*365))</f>
        <v/>
      </c>
      <c r="DD72" s="225"/>
      <c r="DE72" s="115" t="str">
        <f t="shared" ref="DE72:DE81" si="208">IF(DF72="","",_xlfn.DAYS(DF72,$P$2))</f>
        <v/>
      </c>
      <c r="DF72" s="225" t="str">
        <f t="shared" ref="DF72:DF81" si="209">IF(DD72="","",DD72+($F72*365))</f>
        <v/>
      </c>
      <c r="DG72" s="224"/>
      <c r="DH72" s="5" t="str">
        <f t="shared" ref="DH72:DH81" si="210">IF(DI72="","",_xlfn.DAYS(DI72,$P$2))</f>
        <v/>
      </c>
      <c r="DI72" s="224" t="str">
        <f t="shared" ref="DI72:DI81" si="211">IF(DG72="","",DG72+($F72*365))</f>
        <v/>
      </c>
      <c r="DJ72" s="225"/>
      <c r="DK72" s="115" t="str">
        <f t="shared" ref="DK72:DK81" si="212">IF(DL72="","",_xlfn.DAYS(DL72,$P$2))</f>
        <v/>
      </c>
      <c r="DL72" s="225" t="str">
        <f t="shared" ref="DL72:DL81" si="213">IF(DJ72="","",DJ72+($F72*365))</f>
        <v/>
      </c>
      <c r="DM72" s="224"/>
      <c r="DN72" s="5" t="str">
        <f t="shared" ref="DN72:DN81" si="214">IF(DO72="","",_xlfn.DAYS(DO72,$P$2))</f>
        <v/>
      </c>
      <c r="DO72" s="224" t="str">
        <f t="shared" ref="DO72:DO81" si="215">IF(DM72="","",DM72+($F72*365))</f>
        <v/>
      </c>
      <c r="DP72" s="225"/>
      <c r="DQ72" s="115" t="str">
        <f t="shared" ref="DQ72:DQ81" si="216">IF(DR72="","",_xlfn.DAYS(DR72,$P$2))</f>
        <v/>
      </c>
      <c r="DR72" s="225" t="str">
        <f t="shared" ref="DR72:DR81" si="217">IF(DP72="","",DP72+($F72*365))</f>
        <v/>
      </c>
      <c r="DS72" s="224"/>
      <c r="DT72" s="5" t="str">
        <f t="shared" ref="DT72:DT81" si="218">IF(DU72="","",_xlfn.DAYS(DU72,$P$2))</f>
        <v/>
      </c>
      <c r="DU72" s="224" t="str">
        <f t="shared" ref="DU72:DU81" si="219">IF(DS72="","",DS72+($F72*365))</f>
        <v/>
      </c>
      <c r="DV72" s="225"/>
      <c r="DW72" s="115" t="str">
        <f t="shared" ref="DW72:DW81" si="220">IF(DX72="","",_xlfn.DAYS(DX72,$P$2))</f>
        <v/>
      </c>
      <c r="DX72" s="225" t="str">
        <f t="shared" ref="DX72:DX81" si="221">IF(DV72="","",DV72+($F72*365))</f>
        <v/>
      </c>
      <c r="DY72" s="224"/>
      <c r="DZ72" s="5" t="str">
        <f t="shared" ref="DZ72:DZ81" si="222">IF(EA72="","",_xlfn.DAYS(EA72,$P$2))</f>
        <v/>
      </c>
      <c r="EA72" s="224" t="str">
        <f t="shared" ref="EA72:EA81" si="223">IF(DY72="","",DY72+($F72*365))</f>
        <v/>
      </c>
      <c r="EB72" s="225"/>
      <c r="EC72" s="115" t="str">
        <f t="shared" ref="EC72:EC81" si="224">IF(ED72="","",_xlfn.DAYS(ED72,$P$2))</f>
        <v/>
      </c>
      <c r="ED72" s="225" t="str">
        <f t="shared" ref="ED72:ED81" si="225">IF(EB72="","",EB72+($F72*365))</f>
        <v/>
      </c>
      <c r="EE72" s="224"/>
      <c r="EF72" s="5" t="str">
        <f t="shared" ref="EF72:EF81" si="226">IF(EG72="","",_xlfn.DAYS(EG72,$P$2))</f>
        <v/>
      </c>
      <c r="EG72" s="224" t="str">
        <f t="shared" ref="EG72:EG81" si="227">IF(EE72="","",EE72+($F72*365))</f>
        <v/>
      </c>
      <c r="EH72" s="225"/>
      <c r="EI72" s="115" t="str">
        <f t="shared" ref="EI72:EI81" si="228">IF(EJ72="","",_xlfn.DAYS(EJ72,$P$2))</f>
        <v/>
      </c>
      <c r="EJ72" s="225" t="str">
        <f t="shared" ref="EJ72:EJ81" si="229">IF(EH72="","",EH72+($F72*365))</f>
        <v/>
      </c>
      <c r="EK72" s="224"/>
      <c r="EL72" s="5" t="str">
        <f t="shared" ref="EL72:EL81" si="230">IF(EM72="","",_xlfn.DAYS(EM72,$P$2))</f>
        <v/>
      </c>
      <c r="EM72" s="224" t="str">
        <f t="shared" ref="EM72:EM81" si="231">IF(EK72="","",EK72+($F72*365))</f>
        <v/>
      </c>
      <c r="EN72" s="225"/>
      <c r="EO72" s="115" t="str">
        <f t="shared" ref="EO72:EO81" si="232">IF(EP72="","",_xlfn.DAYS(EP72,$P$2))</f>
        <v/>
      </c>
      <c r="EP72" s="225" t="str">
        <f t="shared" ref="EP72:EP81" si="233">IF(EN72="","",EN72+($F72*365))</f>
        <v/>
      </c>
      <c r="EQ72" s="224"/>
      <c r="ER72" s="5" t="str">
        <f t="shared" ref="ER72:ER81" si="234">IF(ES72="","",_xlfn.DAYS(ES72,$P$2))</f>
        <v/>
      </c>
      <c r="ES72" s="224" t="str">
        <f t="shared" ref="ES72:ES81" si="235">IF(EQ72="","",EQ72+($F72*365))</f>
        <v/>
      </c>
      <c r="ET72" s="225"/>
      <c r="EU72" s="115" t="str">
        <f t="shared" ref="EU72:EU81" si="236">IF(EV72="","",_xlfn.DAYS(EV72,$P$2))</f>
        <v/>
      </c>
      <c r="EV72" s="225" t="str">
        <f t="shared" ref="EV72:EV81" si="237">IF(ET72="","",ET72+($F72*365))</f>
        <v/>
      </c>
      <c r="EW72" s="224"/>
      <c r="EX72" s="5" t="str">
        <f t="shared" ref="EX72:EX81" si="238">IF(EY72="","",_xlfn.DAYS(EY72,$P$2))</f>
        <v/>
      </c>
      <c r="EY72" s="224" t="str">
        <f t="shared" ref="EY72:EY81" si="239">IF(EW72="","",EW72+($F72*365))</f>
        <v/>
      </c>
      <c r="EZ72" s="225"/>
      <c r="FA72" s="115" t="str">
        <f t="shared" ref="FA72:FA81" si="240">IF(FB72="","",_xlfn.DAYS(FB72,$P$2))</f>
        <v/>
      </c>
      <c r="FB72" s="225" t="str">
        <f t="shared" ref="FB72:FB81" si="241">IF(EZ72="","",EZ72+($F72*365))</f>
        <v/>
      </c>
      <c r="FC72" s="224"/>
      <c r="FD72" s="5" t="str">
        <f t="shared" ref="FD72:FD81" si="242">IF(FE72="","",_xlfn.DAYS(FE72,$P$2))</f>
        <v/>
      </c>
      <c r="FE72" s="224" t="str">
        <f t="shared" ref="FE72:FE81" si="243">IF(FC72="","",FC72+($F72*365))</f>
        <v/>
      </c>
      <c r="FF72" s="225"/>
      <c r="FG72" s="115" t="str">
        <f t="shared" ref="FG72:FG81" si="244">IF(FH72="","",_xlfn.DAYS(FH72,$P$2))</f>
        <v/>
      </c>
      <c r="FH72" s="225" t="str">
        <f t="shared" ref="FH72:FH81" si="245">IF(FF72="","",FF72+($F72*365))</f>
        <v/>
      </c>
      <c r="FI72" s="224"/>
      <c r="FJ72" s="5" t="str">
        <f t="shared" ref="FJ72:FJ81" si="246">IF(FK72="","",_xlfn.DAYS(FK72,$P$2))</f>
        <v/>
      </c>
      <c r="FK72" s="224" t="str">
        <f t="shared" ref="FK72:FK81" si="247">IF(FI72="","",FI72+($F72*365))</f>
        <v/>
      </c>
      <c r="FL72" s="225"/>
      <c r="FM72" s="115" t="str">
        <f t="shared" ref="FM72:FM81" si="248">IF(FN72="","",_xlfn.DAYS(FN72,$P$2))</f>
        <v/>
      </c>
      <c r="FN72" s="225" t="str">
        <f t="shared" ref="FN72:FN81" si="249">IF(FL72="","",FL72+($F72*365))</f>
        <v/>
      </c>
      <c r="FO72" s="224"/>
      <c r="FP72" s="5" t="str">
        <f t="shared" ref="FP72:FP81" si="250">IF(FQ72="","",_xlfn.DAYS(FQ72,$P$2))</f>
        <v/>
      </c>
      <c r="FQ72" s="224" t="str">
        <f t="shared" ref="FQ72:FQ81" si="251">IF(FO72 = "", "",FO72+($F72*365))</f>
        <v/>
      </c>
      <c r="FR72" s="225"/>
      <c r="FS72" s="115" t="str">
        <f t="shared" ref="FS72:FS81" si="252">IF(FT72="","",_xlfn.DAYS(FT72,$P$2))</f>
        <v/>
      </c>
      <c r="FT72" s="225" t="str">
        <f t="shared" ref="FT72:FT81" si="253">IF(FR72="","",FR72+($F72*365))</f>
        <v/>
      </c>
      <c r="FU72" s="253"/>
      <c r="FV72" s="253"/>
      <c r="FW72" s="253"/>
      <c r="FX72" s="253"/>
      <c r="FY72" s="253"/>
    </row>
    <row r="73" spans="1:181" s="3" customFormat="1" x14ac:dyDescent="0.25">
      <c r="A73" s="2" t="str">
        <f t="shared" si="132"/>
        <v/>
      </c>
      <c r="B73" s="2"/>
      <c r="C73" s="82"/>
      <c r="D73" s="110"/>
      <c r="E73" s="101"/>
      <c r="F73" s="2"/>
      <c r="G73" s="76"/>
      <c r="H73" s="114" t="str">
        <f t="shared" si="1"/>
        <v/>
      </c>
      <c r="I73" s="114" t="str">
        <f t="shared" si="2"/>
        <v/>
      </c>
      <c r="J73" s="114" t="str">
        <f t="shared" si="3"/>
        <v/>
      </c>
      <c r="K73" s="114" t="str">
        <f t="shared" si="4"/>
        <v/>
      </c>
      <c r="L73" s="114" t="str">
        <f t="shared" si="5"/>
        <v/>
      </c>
      <c r="M73" s="114" t="str">
        <f t="shared" si="6"/>
        <v/>
      </c>
      <c r="N73" s="114" t="str">
        <f t="shared" si="133"/>
        <v/>
      </c>
      <c r="O73" s="114" t="str">
        <f t="shared" si="134"/>
        <v/>
      </c>
      <c r="P73" s="93" t="str">
        <f t="shared" si="135"/>
        <v/>
      </c>
      <c r="Q73" s="93" t="str">
        <f t="shared" si="136"/>
        <v/>
      </c>
      <c r="R73" s="93" t="str">
        <f t="shared" si="137"/>
        <v/>
      </c>
      <c r="S73" s="93" t="str">
        <f t="shared" si="138"/>
        <v/>
      </c>
      <c r="T73" s="93" t="str">
        <f t="shared" si="139"/>
        <v/>
      </c>
      <c r="U73" s="93" t="str">
        <f t="shared" si="140"/>
        <v/>
      </c>
      <c r="V73" s="93" t="str">
        <f t="shared" si="141"/>
        <v/>
      </c>
      <c r="W73" s="93" t="str">
        <f t="shared" si="142"/>
        <v/>
      </c>
      <c r="X73" s="93" t="str">
        <f t="shared" si="143"/>
        <v/>
      </c>
      <c r="Y73" s="93" t="str">
        <f t="shared" si="144"/>
        <v/>
      </c>
      <c r="Z73" s="93" t="str">
        <f t="shared" si="145"/>
        <v/>
      </c>
      <c r="AA73" s="93" t="str">
        <f t="shared" si="146"/>
        <v/>
      </c>
      <c r="AB73" s="93" t="str">
        <f t="shared" si="147"/>
        <v/>
      </c>
      <c r="AC73" s="93" t="str">
        <f t="shared" si="148"/>
        <v/>
      </c>
      <c r="AD73" s="93" t="str">
        <f t="shared" si="149"/>
        <v/>
      </c>
      <c r="AE73" s="93" t="str">
        <f t="shared" si="150"/>
        <v/>
      </c>
      <c r="AF73" s="93" t="str">
        <f t="shared" si="151"/>
        <v/>
      </c>
      <c r="AG73" s="93" t="str">
        <f t="shared" si="152"/>
        <v/>
      </c>
      <c r="AH73" s="93" t="str">
        <f t="shared" si="153"/>
        <v/>
      </c>
      <c r="AI73" s="93" t="str">
        <f t="shared" si="154"/>
        <v/>
      </c>
      <c r="AJ73" s="93" t="str">
        <f t="shared" si="155"/>
        <v/>
      </c>
      <c r="AK73" s="93" t="str">
        <f t="shared" si="156"/>
        <v/>
      </c>
      <c r="AL73" s="93" t="str">
        <f t="shared" si="157"/>
        <v/>
      </c>
      <c r="AM73" s="93" t="str">
        <f t="shared" si="158"/>
        <v/>
      </c>
      <c r="AN73" s="93" t="str">
        <f t="shared" si="159"/>
        <v/>
      </c>
      <c r="AO73" s="93" t="str">
        <f t="shared" si="160"/>
        <v/>
      </c>
      <c r="AP73" s="93" t="str">
        <f t="shared" si="161"/>
        <v/>
      </c>
      <c r="AQ73" s="93" t="str">
        <f t="shared" si="162"/>
        <v/>
      </c>
      <c r="AR73" s="93" t="str">
        <f t="shared" si="163"/>
        <v/>
      </c>
      <c r="AS73" s="93" t="str">
        <f t="shared" si="164"/>
        <v/>
      </c>
      <c r="AT73" s="93" t="str">
        <f t="shared" si="165"/>
        <v/>
      </c>
      <c r="AU73" s="93" t="str">
        <f t="shared" si="166"/>
        <v/>
      </c>
      <c r="AV73" s="93" t="str">
        <f t="shared" si="167"/>
        <v/>
      </c>
      <c r="AW73" s="93" t="str">
        <f t="shared" si="168"/>
        <v/>
      </c>
      <c r="AX73" s="93" t="str">
        <f t="shared" si="169"/>
        <v/>
      </c>
      <c r="AY73" s="93" t="str">
        <f t="shared" si="170"/>
        <v/>
      </c>
      <c r="AZ73" s="93" t="str">
        <f t="shared" si="171"/>
        <v/>
      </c>
      <c r="BA73" s="93" t="str">
        <f t="shared" si="172"/>
        <v/>
      </c>
      <c r="BB73" s="93" t="str">
        <f t="shared" si="173"/>
        <v/>
      </c>
      <c r="BC73" s="93" t="str">
        <f t="shared" si="174"/>
        <v/>
      </c>
      <c r="BD73" s="93" t="str">
        <f t="shared" si="175"/>
        <v/>
      </c>
      <c r="BE73" s="224"/>
      <c r="BF73" s="74" t="str">
        <f t="shared" si="130"/>
        <v/>
      </c>
      <c r="BG73" s="36" t="str">
        <f t="shared" si="131"/>
        <v/>
      </c>
      <c r="BH73" s="225"/>
      <c r="BI73" s="75" t="str">
        <f t="shared" si="176"/>
        <v/>
      </c>
      <c r="BJ73" s="37" t="str">
        <f t="shared" si="177"/>
        <v/>
      </c>
      <c r="BK73" s="224"/>
      <c r="BL73" s="74" t="str">
        <f t="shared" si="178"/>
        <v/>
      </c>
      <c r="BM73" s="36" t="str">
        <f t="shared" si="179"/>
        <v/>
      </c>
      <c r="BN73" s="225"/>
      <c r="BO73" s="75" t="str">
        <f t="shared" si="180"/>
        <v/>
      </c>
      <c r="BP73" s="37" t="str">
        <f t="shared" si="181"/>
        <v/>
      </c>
      <c r="BQ73" s="224"/>
      <c r="BR73" s="74" t="str">
        <f t="shared" si="182"/>
        <v/>
      </c>
      <c r="BS73" s="36" t="str">
        <f t="shared" si="183"/>
        <v/>
      </c>
      <c r="BT73" s="225"/>
      <c r="BU73" s="75" t="str">
        <f t="shared" si="184"/>
        <v/>
      </c>
      <c r="BV73" s="37" t="str">
        <f t="shared" si="185"/>
        <v/>
      </c>
      <c r="BW73" s="224"/>
      <c r="BX73" s="74" t="str">
        <f t="shared" si="186"/>
        <v/>
      </c>
      <c r="BY73" s="36" t="str">
        <f t="shared" si="187"/>
        <v/>
      </c>
      <c r="BZ73" s="225"/>
      <c r="CA73" s="75" t="str">
        <f t="shared" si="188"/>
        <v/>
      </c>
      <c r="CB73" s="37" t="str">
        <f t="shared" si="189"/>
        <v/>
      </c>
      <c r="CC73" s="224"/>
      <c r="CD73" s="74" t="str">
        <f t="shared" si="190"/>
        <v/>
      </c>
      <c r="CE73" s="36" t="str">
        <f t="shared" si="191"/>
        <v/>
      </c>
      <c r="CF73" s="225"/>
      <c r="CG73" s="115" t="str">
        <f t="shared" si="192"/>
        <v/>
      </c>
      <c r="CH73" s="225" t="str">
        <f t="shared" si="193"/>
        <v/>
      </c>
      <c r="CI73" s="224"/>
      <c r="CJ73" s="5" t="str">
        <f t="shared" si="194"/>
        <v/>
      </c>
      <c r="CK73" s="224" t="str">
        <f t="shared" si="195"/>
        <v/>
      </c>
      <c r="CL73" s="225"/>
      <c r="CM73" s="115" t="str">
        <f t="shared" si="196"/>
        <v/>
      </c>
      <c r="CN73" s="225" t="str">
        <f t="shared" si="197"/>
        <v/>
      </c>
      <c r="CO73" s="224"/>
      <c r="CP73" s="5" t="str">
        <f t="shared" si="198"/>
        <v/>
      </c>
      <c r="CQ73" s="224" t="str">
        <f t="shared" si="199"/>
        <v/>
      </c>
      <c r="CR73" s="225"/>
      <c r="CS73" s="115" t="str">
        <f t="shared" si="200"/>
        <v/>
      </c>
      <c r="CT73" s="225" t="str">
        <f t="shared" si="201"/>
        <v/>
      </c>
      <c r="CU73" s="224"/>
      <c r="CV73" s="5" t="str">
        <f t="shared" si="202"/>
        <v/>
      </c>
      <c r="CW73" s="224" t="str">
        <f t="shared" si="203"/>
        <v/>
      </c>
      <c r="CX73" s="225"/>
      <c r="CY73" s="115" t="str">
        <f t="shared" si="204"/>
        <v/>
      </c>
      <c r="CZ73" s="225" t="str">
        <f t="shared" si="205"/>
        <v/>
      </c>
      <c r="DA73" s="224"/>
      <c r="DB73" s="5" t="str">
        <f t="shared" si="206"/>
        <v/>
      </c>
      <c r="DC73" s="224" t="str">
        <f t="shared" si="207"/>
        <v/>
      </c>
      <c r="DD73" s="225"/>
      <c r="DE73" s="115" t="str">
        <f t="shared" si="208"/>
        <v/>
      </c>
      <c r="DF73" s="225" t="str">
        <f t="shared" si="209"/>
        <v/>
      </c>
      <c r="DG73" s="224"/>
      <c r="DH73" s="5" t="str">
        <f t="shared" si="210"/>
        <v/>
      </c>
      <c r="DI73" s="224" t="str">
        <f t="shared" si="211"/>
        <v/>
      </c>
      <c r="DJ73" s="225"/>
      <c r="DK73" s="115" t="str">
        <f t="shared" si="212"/>
        <v/>
      </c>
      <c r="DL73" s="225" t="str">
        <f t="shared" si="213"/>
        <v/>
      </c>
      <c r="DM73" s="224"/>
      <c r="DN73" s="5" t="str">
        <f t="shared" si="214"/>
        <v/>
      </c>
      <c r="DO73" s="224" t="str">
        <f t="shared" si="215"/>
        <v/>
      </c>
      <c r="DP73" s="225"/>
      <c r="DQ73" s="115" t="str">
        <f t="shared" si="216"/>
        <v/>
      </c>
      <c r="DR73" s="225" t="str">
        <f t="shared" si="217"/>
        <v/>
      </c>
      <c r="DS73" s="224"/>
      <c r="DT73" s="5" t="str">
        <f t="shared" si="218"/>
        <v/>
      </c>
      <c r="DU73" s="224" t="str">
        <f t="shared" si="219"/>
        <v/>
      </c>
      <c r="DV73" s="225"/>
      <c r="DW73" s="115" t="str">
        <f t="shared" si="220"/>
        <v/>
      </c>
      <c r="DX73" s="225" t="str">
        <f t="shared" si="221"/>
        <v/>
      </c>
      <c r="DY73" s="224"/>
      <c r="DZ73" s="5" t="str">
        <f t="shared" si="222"/>
        <v/>
      </c>
      <c r="EA73" s="224" t="str">
        <f t="shared" si="223"/>
        <v/>
      </c>
      <c r="EB73" s="225"/>
      <c r="EC73" s="115" t="str">
        <f t="shared" si="224"/>
        <v/>
      </c>
      <c r="ED73" s="225" t="str">
        <f t="shared" si="225"/>
        <v/>
      </c>
      <c r="EE73" s="224"/>
      <c r="EF73" s="5" t="str">
        <f t="shared" si="226"/>
        <v/>
      </c>
      <c r="EG73" s="224" t="str">
        <f t="shared" si="227"/>
        <v/>
      </c>
      <c r="EH73" s="225"/>
      <c r="EI73" s="115" t="str">
        <f t="shared" si="228"/>
        <v/>
      </c>
      <c r="EJ73" s="225" t="str">
        <f t="shared" si="229"/>
        <v/>
      </c>
      <c r="EK73" s="224"/>
      <c r="EL73" s="5" t="str">
        <f t="shared" si="230"/>
        <v/>
      </c>
      <c r="EM73" s="224" t="str">
        <f t="shared" si="231"/>
        <v/>
      </c>
      <c r="EN73" s="225"/>
      <c r="EO73" s="115" t="str">
        <f t="shared" si="232"/>
        <v/>
      </c>
      <c r="EP73" s="225" t="str">
        <f t="shared" si="233"/>
        <v/>
      </c>
      <c r="EQ73" s="224"/>
      <c r="ER73" s="5" t="str">
        <f t="shared" si="234"/>
        <v/>
      </c>
      <c r="ES73" s="224" t="str">
        <f t="shared" si="235"/>
        <v/>
      </c>
      <c r="ET73" s="225"/>
      <c r="EU73" s="115" t="str">
        <f t="shared" si="236"/>
        <v/>
      </c>
      <c r="EV73" s="225" t="str">
        <f t="shared" si="237"/>
        <v/>
      </c>
      <c r="EW73" s="224"/>
      <c r="EX73" s="5" t="str">
        <f t="shared" si="238"/>
        <v/>
      </c>
      <c r="EY73" s="224" t="str">
        <f t="shared" si="239"/>
        <v/>
      </c>
      <c r="EZ73" s="225"/>
      <c r="FA73" s="115" t="str">
        <f t="shared" si="240"/>
        <v/>
      </c>
      <c r="FB73" s="225" t="str">
        <f t="shared" si="241"/>
        <v/>
      </c>
      <c r="FC73" s="224"/>
      <c r="FD73" s="5" t="str">
        <f t="shared" si="242"/>
        <v/>
      </c>
      <c r="FE73" s="224" t="str">
        <f t="shared" si="243"/>
        <v/>
      </c>
      <c r="FF73" s="225"/>
      <c r="FG73" s="115" t="str">
        <f t="shared" si="244"/>
        <v/>
      </c>
      <c r="FH73" s="225" t="str">
        <f t="shared" si="245"/>
        <v/>
      </c>
      <c r="FI73" s="224"/>
      <c r="FJ73" s="5" t="str">
        <f t="shared" si="246"/>
        <v/>
      </c>
      <c r="FK73" s="224" t="str">
        <f t="shared" si="247"/>
        <v/>
      </c>
      <c r="FL73" s="225"/>
      <c r="FM73" s="115" t="str">
        <f t="shared" si="248"/>
        <v/>
      </c>
      <c r="FN73" s="225" t="str">
        <f t="shared" si="249"/>
        <v/>
      </c>
      <c r="FO73" s="224"/>
      <c r="FP73" s="5" t="str">
        <f t="shared" si="250"/>
        <v/>
      </c>
      <c r="FQ73" s="224" t="str">
        <f t="shared" si="251"/>
        <v/>
      </c>
      <c r="FR73" s="225"/>
      <c r="FS73" s="115" t="str">
        <f t="shared" si="252"/>
        <v/>
      </c>
      <c r="FT73" s="225" t="str">
        <f t="shared" si="253"/>
        <v/>
      </c>
      <c r="FU73" s="253"/>
      <c r="FV73" s="253"/>
      <c r="FW73" s="253"/>
      <c r="FX73" s="253"/>
      <c r="FY73" s="253"/>
    </row>
    <row r="74" spans="1:181" s="3" customFormat="1" x14ac:dyDescent="0.25">
      <c r="A74" s="2" t="str">
        <f t="shared" si="132"/>
        <v/>
      </c>
      <c r="B74" s="2"/>
      <c r="C74" s="82"/>
      <c r="D74" s="110"/>
      <c r="E74" s="101"/>
      <c r="F74" s="2"/>
      <c r="G74" s="76"/>
      <c r="H74" s="114" t="str">
        <f t="shared" si="1"/>
        <v/>
      </c>
      <c r="I74" s="114" t="str">
        <f t="shared" si="2"/>
        <v/>
      </c>
      <c r="J74" s="114" t="str">
        <f t="shared" si="3"/>
        <v/>
      </c>
      <c r="K74" s="114" t="str">
        <f t="shared" si="4"/>
        <v/>
      </c>
      <c r="L74" s="114" t="str">
        <f t="shared" si="5"/>
        <v/>
      </c>
      <c r="M74" s="114" t="str">
        <f t="shared" si="6"/>
        <v/>
      </c>
      <c r="N74" s="114" t="str">
        <f t="shared" si="133"/>
        <v/>
      </c>
      <c r="O74" s="114" t="str">
        <f t="shared" si="134"/>
        <v/>
      </c>
      <c r="P74" s="93" t="str">
        <f t="shared" si="135"/>
        <v/>
      </c>
      <c r="Q74" s="93" t="str">
        <f t="shared" si="136"/>
        <v/>
      </c>
      <c r="R74" s="93" t="str">
        <f t="shared" si="137"/>
        <v/>
      </c>
      <c r="S74" s="93" t="str">
        <f t="shared" si="138"/>
        <v/>
      </c>
      <c r="T74" s="93" t="str">
        <f t="shared" si="139"/>
        <v/>
      </c>
      <c r="U74" s="93" t="str">
        <f t="shared" si="140"/>
        <v/>
      </c>
      <c r="V74" s="93" t="str">
        <f t="shared" si="141"/>
        <v/>
      </c>
      <c r="W74" s="93" t="str">
        <f t="shared" si="142"/>
        <v/>
      </c>
      <c r="X74" s="93" t="str">
        <f t="shared" si="143"/>
        <v/>
      </c>
      <c r="Y74" s="93" t="str">
        <f t="shared" si="144"/>
        <v/>
      </c>
      <c r="Z74" s="93" t="str">
        <f t="shared" si="145"/>
        <v/>
      </c>
      <c r="AA74" s="93" t="str">
        <f t="shared" si="146"/>
        <v/>
      </c>
      <c r="AB74" s="93" t="str">
        <f t="shared" si="147"/>
        <v/>
      </c>
      <c r="AC74" s="93" t="str">
        <f t="shared" si="148"/>
        <v/>
      </c>
      <c r="AD74" s="93" t="str">
        <f t="shared" si="149"/>
        <v/>
      </c>
      <c r="AE74" s="93" t="str">
        <f t="shared" si="150"/>
        <v/>
      </c>
      <c r="AF74" s="93" t="str">
        <f t="shared" si="151"/>
        <v/>
      </c>
      <c r="AG74" s="93" t="str">
        <f t="shared" si="152"/>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224"/>
      <c r="BF74" s="74" t="str">
        <f t="shared" si="130"/>
        <v/>
      </c>
      <c r="BG74" s="36" t="str">
        <f t="shared" si="131"/>
        <v/>
      </c>
      <c r="BH74" s="225"/>
      <c r="BI74" s="75" t="str">
        <f t="shared" si="176"/>
        <v/>
      </c>
      <c r="BJ74" s="37" t="str">
        <f t="shared" si="177"/>
        <v/>
      </c>
      <c r="BK74" s="224"/>
      <c r="BL74" s="74" t="str">
        <f t="shared" si="178"/>
        <v/>
      </c>
      <c r="BM74" s="36" t="str">
        <f t="shared" si="179"/>
        <v/>
      </c>
      <c r="BN74" s="225"/>
      <c r="BO74" s="75" t="str">
        <f t="shared" si="180"/>
        <v/>
      </c>
      <c r="BP74" s="37" t="str">
        <f t="shared" si="181"/>
        <v/>
      </c>
      <c r="BQ74" s="224"/>
      <c r="BR74" s="74" t="str">
        <f t="shared" si="182"/>
        <v/>
      </c>
      <c r="BS74" s="36" t="str">
        <f t="shared" si="183"/>
        <v/>
      </c>
      <c r="BT74" s="225"/>
      <c r="BU74" s="75" t="str">
        <f t="shared" si="184"/>
        <v/>
      </c>
      <c r="BV74" s="37" t="str">
        <f t="shared" si="185"/>
        <v/>
      </c>
      <c r="BW74" s="224"/>
      <c r="BX74" s="74" t="str">
        <f t="shared" si="186"/>
        <v/>
      </c>
      <c r="BY74" s="36" t="str">
        <f t="shared" si="187"/>
        <v/>
      </c>
      <c r="BZ74" s="225"/>
      <c r="CA74" s="75" t="str">
        <f t="shared" si="188"/>
        <v/>
      </c>
      <c r="CB74" s="37" t="str">
        <f t="shared" si="189"/>
        <v/>
      </c>
      <c r="CC74" s="224"/>
      <c r="CD74" s="74" t="str">
        <f t="shared" si="190"/>
        <v/>
      </c>
      <c r="CE74" s="36" t="str">
        <f t="shared" si="191"/>
        <v/>
      </c>
      <c r="CF74" s="225"/>
      <c r="CG74" s="115" t="str">
        <f t="shared" si="192"/>
        <v/>
      </c>
      <c r="CH74" s="225" t="str">
        <f t="shared" si="193"/>
        <v/>
      </c>
      <c r="CI74" s="224"/>
      <c r="CJ74" s="5" t="str">
        <f t="shared" si="194"/>
        <v/>
      </c>
      <c r="CK74" s="224" t="str">
        <f t="shared" si="195"/>
        <v/>
      </c>
      <c r="CL74" s="225"/>
      <c r="CM74" s="115" t="str">
        <f t="shared" si="196"/>
        <v/>
      </c>
      <c r="CN74" s="225" t="str">
        <f t="shared" si="197"/>
        <v/>
      </c>
      <c r="CO74" s="224"/>
      <c r="CP74" s="5" t="str">
        <f t="shared" si="198"/>
        <v/>
      </c>
      <c r="CQ74" s="224" t="str">
        <f t="shared" si="199"/>
        <v/>
      </c>
      <c r="CR74" s="225"/>
      <c r="CS74" s="115" t="str">
        <f t="shared" si="200"/>
        <v/>
      </c>
      <c r="CT74" s="225" t="str">
        <f t="shared" si="201"/>
        <v/>
      </c>
      <c r="CU74" s="224"/>
      <c r="CV74" s="5" t="str">
        <f t="shared" si="202"/>
        <v/>
      </c>
      <c r="CW74" s="224" t="str">
        <f t="shared" si="203"/>
        <v/>
      </c>
      <c r="CX74" s="225"/>
      <c r="CY74" s="115" t="str">
        <f t="shared" si="204"/>
        <v/>
      </c>
      <c r="CZ74" s="225" t="str">
        <f t="shared" si="205"/>
        <v/>
      </c>
      <c r="DA74" s="224"/>
      <c r="DB74" s="5" t="str">
        <f t="shared" si="206"/>
        <v/>
      </c>
      <c r="DC74" s="224" t="str">
        <f t="shared" si="207"/>
        <v/>
      </c>
      <c r="DD74" s="225"/>
      <c r="DE74" s="115" t="str">
        <f t="shared" si="208"/>
        <v/>
      </c>
      <c r="DF74" s="225" t="str">
        <f t="shared" si="209"/>
        <v/>
      </c>
      <c r="DG74" s="224"/>
      <c r="DH74" s="5" t="str">
        <f t="shared" si="210"/>
        <v/>
      </c>
      <c r="DI74" s="224" t="str">
        <f t="shared" si="211"/>
        <v/>
      </c>
      <c r="DJ74" s="225"/>
      <c r="DK74" s="115" t="str">
        <f t="shared" si="212"/>
        <v/>
      </c>
      <c r="DL74" s="225" t="str">
        <f t="shared" si="213"/>
        <v/>
      </c>
      <c r="DM74" s="224"/>
      <c r="DN74" s="5" t="str">
        <f t="shared" si="214"/>
        <v/>
      </c>
      <c r="DO74" s="224" t="str">
        <f t="shared" si="215"/>
        <v/>
      </c>
      <c r="DP74" s="225"/>
      <c r="DQ74" s="115" t="str">
        <f t="shared" si="216"/>
        <v/>
      </c>
      <c r="DR74" s="225" t="str">
        <f t="shared" si="217"/>
        <v/>
      </c>
      <c r="DS74" s="224"/>
      <c r="DT74" s="5" t="str">
        <f t="shared" si="218"/>
        <v/>
      </c>
      <c r="DU74" s="224" t="str">
        <f t="shared" si="219"/>
        <v/>
      </c>
      <c r="DV74" s="225"/>
      <c r="DW74" s="115" t="str">
        <f t="shared" si="220"/>
        <v/>
      </c>
      <c r="DX74" s="225" t="str">
        <f t="shared" si="221"/>
        <v/>
      </c>
      <c r="DY74" s="224"/>
      <c r="DZ74" s="5" t="str">
        <f t="shared" si="222"/>
        <v/>
      </c>
      <c r="EA74" s="224" t="str">
        <f t="shared" si="223"/>
        <v/>
      </c>
      <c r="EB74" s="225"/>
      <c r="EC74" s="115" t="str">
        <f t="shared" si="224"/>
        <v/>
      </c>
      <c r="ED74" s="225" t="str">
        <f t="shared" si="225"/>
        <v/>
      </c>
      <c r="EE74" s="224"/>
      <c r="EF74" s="5" t="str">
        <f t="shared" si="226"/>
        <v/>
      </c>
      <c r="EG74" s="224" t="str">
        <f t="shared" si="227"/>
        <v/>
      </c>
      <c r="EH74" s="225"/>
      <c r="EI74" s="115" t="str">
        <f t="shared" si="228"/>
        <v/>
      </c>
      <c r="EJ74" s="225" t="str">
        <f t="shared" si="229"/>
        <v/>
      </c>
      <c r="EK74" s="224"/>
      <c r="EL74" s="5" t="str">
        <f t="shared" si="230"/>
        <v/>
      </c>
      <c r="EM74" s="224" t="str">
        <f t="shared" si="231"/>
        <v/>
      </c>
      <c r="EN74" s="225"/>
      <c r="EO74" s="115" t="str">
        <f t="shared" si="232"/>
        <v/>
      </c>
      <c r="EP74" s="225" t="str">
        <f t="shared" si="233"/>
        <v/>
      </c>
      <c r="EQ74" s="224"/>
      <c r="ER74" s="5" t="str">
        <f t="shared" si="234"/>
        <v/>
      </c>
      <c r="ES74" s="224" t="str">
        <f t="shared" si="235"/>
        <v/>
      </c>
      <c r="ET74" s="225"/>
      <c r="EU74" s="115" t="str">
        <f t="shared" si="236"/>
        <v/>
      </c>
      <c r="EV74" s="225" t="str">
        <f t="shared" si="237"/>
        <v/>
      </c>
      <c r="EW74" s="224"/>
      <c r="EX74" s="5" t="str">
        <f t="shared" si="238"/>
        <v/>
      </c>
      <c r="EY74" s="224" t="str">
        <f t="shared" si="239"/>
        <v/>
      </c>
      <c r="EZ74" s="225"/>
      <c r="FA74" s="115" t="str">
        <f t="shared" si="240"/>
        <v/>
      </c>
      <c r="FB74" s="225" t="str">
        <f t="shared" si="241"/>
        <v/>
      </c>
      <c r="FC74" s="224"/>
      <c r="FD74" s="5" t="str">
        <f t="shared" si="242"/>
        <v/>
      </c>
      <c r="FE74" s="224" t="str">
        <f t="shared" si="243"/>
        <v/>
      </c>
      <c r="FF74" s="225"/>
      <c r="FG74" s="115" t="str">
        <f t="shared" si="244"/>
        <v/>
      </c>
      <c r="FH74" s="225" t="str">
        <f t="shared" si="245"/>
        <v/>
      </c>
      <c r="FI74" s="224"/>
      <c r="FJ74" s="5" t="str">
        <f t="shared" si="246"/>
        <v/>
      </c>
      <c r="FK74" s="224" t="str">
        <f t="shared" si="247"/>
        <v/>
      </c>
      <c r="FL74" s="225"/>
      <c r="FM74" s="115" t="str">
        <f t="shared" si="248"/>
        <v/>
      </c>
      <c r="FN74" s="225" t="str">
        <f t="shared" si="249"/>
        <v/>
      </c>
      <c r="FO74" s="224"/>
      <c r="FP74" s="5" t="str">
        <f t="shared" si="250"/>
        <v/>
      </c>
      <c r="FQ74" s="224" t="str">
        <f t="shared" si="251"/>
        <v/>
      </c>
      <c r="FR74" s="225"/>
      <c r="FS74" s="115" t="str">
        <f t="shared" si="252"/>
        <v/>
      </c>
      <c r="FT74" s="225" t="str">
        <f t="shared" si="253"/>
        <v/>
      </c>
      <c r="FU74" s="253"/>
      <c r="FV74" s="253"/>
      <c r="FW74" s="253"/>
      <c r="FX74" s="253"/>
      <c r="FY74" s="253"/>
    </row>
    <row r="75" spans="1:181" s="3" customFormat="1" x14ac:dyDescent="0.25">
      <c r="A75" s="2" t="str">
        <f t="shared" si="132"/>
        <v/>
      </c>
      <c r="B75" s="2"/>
      <c r="C75" s="82"/>
      <c r="D75" s="110"/>
      <c r="E75" s="101"/>
      <c r="F75" s="2"/>
      <c r="G75" s="76"/>
      <c r="H75" s="114" t="str">
        <f t="shared" si="1"/>
        <v/>
      </c>
      <c r="I75" s="114" t="str">
        <f t="shared" si="2"/>
        <v/>
      </c>
      <c r="J75" s="114" t="str">
        <f t="shared" si="3"/>
        <v/>
      </c>
      <c r="K75" s="114" t="str">
        <f t="shared" si="4"/>
        <v/>
      </c>
      <c r="L75" s="114" t="str">
        <f t="shared" si="5"/>
        <v/>
      </c>
      <c r="M75" s="114" t="str">
        <f t="shared" si="6"/>
        <v/>
      </c>
      <c r="N75" s="114" t="str">
        <f t="shared" si="133"/>
        <v/>
      </c>
      <c r="O75" s="114" t="str">
        <f t="shared" si="134"/>
        <v/>
      </c>
      <c r="P75" s="93" t="str">
        <f t="shared" si="135"/>
        <v/>
      </c>
      <c r="Q75" s="93" t="str">
        <f t="shared" si="136"/>
        <v/>
      </c>
      <c r="R75" s="93" t="str">
        <f t="shared" si="137"/>
        <v/>
      </c>
      <c r="S75" s="93" t="str">
        <f t="shared" si="138"/>
        <v/>
      </c>
      <c r="T75" s="93" t="str">
        <f t="shared" si="139"/>
        <v/>
      </c>
      <c r="U75" s="93" t="str">
        <f t="shared" si="140"/>
        <v/>
      </c>
      <c r="V75" s="93" t="str">
        <f t="shared" si="141"/>
        <v/>
      </c>
      <c r="W75" s="93" t="str">
        <f t="shared" si="142"/>
        <v/>
      </c>
      <c r="X75" s="93" t="str">
        <f t="shared" si="143"/>
        <v/>
      </c>
      <c r="Y75" s="93" t="str">
        <f t="shared" si="144"/>
        <v/>
      </c>
      <c r="Z75" s="93" t="str">
        <f t="shared" si="145"/>
        <v/>
      </c>
      <c r="AA75" s="93" t="str">
        <f t="shared" si="146"/>
        <v/>
      </c>
      <c r="AB75" s="93" t="str">
        <f t="shared" si="147"/>
        <v/>
      </c>
      <c r="AC75" s="93" t="str">
        <f t="shared" si="148"/>
        <v/>
      </c>
      <c r="AD75" s="93" t="str">
        <f t="shared" si="149"/>
        <v/>
      </c>
      <c r="AE75" s="93" t="str">
        <f t="shared" si="150"/>
        <v/>
      </c>
      <c r="AF75" s="93" t="str">
        <f t="shared" si="151"/>
        <v/>
      </c>
      <c r="AG75" s="93" t="str">
        <f t="shared" si="152"/>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224"/>
      <c r="BF75" s="74" t="str">
        <f t="shared" si="130"/>
        <v/>
      </c>
      <c r="BG75" s="36" t="str">
        <f t="shared" si="131"/>
        <v/>
      </c>
      <c r="BH75" s="225"/>
      <c r="BI75" s="75" t="str">
        <f t="shared" si="176"/>
        <v/>
      </c>
      <c r="BJ75" s="37" t="str">
        <f t="shared" si="177"/>
        <v/>
      </c>
      <c r="BK75" s="224"/>
      <c r="BL75" s="74" t="str">
        <f t="shared" si="178"/>
        <v/>
      </c>
      <c r="BM75" s="36" t="str">
        <f t="shared" si="179"/>
        <v/>
      </c>
      <c r="BN75" s="225"/>
      <c r="BO75" s="75" t="str">
        <f t="shared" si="180"/>
        <v/>
      </c>
      <c r="BP75" s="37" t="str">
        <f t="shared" si="181"/>
        <v/>
      </c>
      <c r="BQ75" s="224"/>
      <c r="BR75" s="74" t="str">
        <f t="shared" si="182"/>
        <v/>
      </c>
      <c r="BS75" s="36" t="str">
        <f t="shared" si="183"/>
        <v/>
      </c>
      <c r="BT75" s="225"/>
      <c r="BU75" s="75" t="str">
        <f t="shared" si="184"/>
        <v/>
      </c>
      <c r="BV75" s="37" t="str">
        <f t="shared" si="185"/>
        <v/>
      </c>
      <c r="BW75" s="224"/>
      <c r="BX75" s="74" t="str">
        <f t="shared" si="186"/>
        <v/>
      </c>
      <c r="BY75" s="36" t="str">
        <f t="shared" si="187"/>
        <v/>
      </c>
      <c r="BZ75" s="225"/>
      <c r="CA75" s="75" t="str">
        <f t="shared" si="188"/>
        <v/>
      </c>
      <c r="CB75" s="37" t="str">
        <f t="shared" si="189"/>
        <v/>
      </c>
      <c r="CC75" s="224"/>
      <c r="CD75" s="74" t="str">
        <f t="shared" si="190"/>
        <v/>
      </c>
      <c r="CE75" s="36" t="str">
        <f t="shared" si="191"/>
        <v/>
      </c>
      <c r="CF75" s="225"/>
      <c r="CG75" s="115" t="str">
        <f t="shared" si="192"/>
        <v/>
      </c>
      <c r="CH75" s="225" t="str">
        <f t="shared" si="193"/>
        <v/>
      </c>
      <c r="CI75" s="224"/>
      <c r="CJ75" s="5" t="str">
        <f t="shared" si="194"/>
        <v/>
      </c>
      <c r="CK75" s="224" t="str">
        <f t="shared" si="195"/>
        <v/>
      </c>
      <c r="CL75" s="225"/>
      <c r="CM75" s="115" t="str">
        <f t="shared" si="196"/>
        <v/>
      </c>
      <c r="CN75" s="225" t="str">
        <f t="shared" si="197"/>
        <v/>
      </c>
      <c r="CO75" s="224"/>
      <c r="CP75" s="5" t="str">
        <f t="shared" si="198"/>
        <v/>
      </c>
      <c r="CQ75" s="224" t="str">
        <f t="shared" si="199"/>
        <v/>
      </c>
      <c r="CR75" s="225"/>
      <c r="CS75" s="115" t="str">
        <f t="shared" si="200"/>
        <v/>
      </c>
      <c r="CT75" s="225" t="str">
        <f t="shared" si="201"/>
        <v/>
      </c>
      <c r="CU75" s="224"/>
      <c r="CV75" s="5" t="str">
        <f t="shared" si="202"/>
        <v/>
      </c>
      <c r="CW75" s="224" t="str">
        <f t="shared" si="203"/>
        <v/>
      </c>
      <c r="CX75" s="225"/>
      <c r="CY75" s="115" t="str">
        <f t="shared" si="204"/>
        <v/>
      </c>
      <c r="CZ75" s="225" t="str">
        <f t="shared" si="205"/>
        <v/>
      </c>
      <c r="DA75" s="224"/>
      <c r="DB75" s="5" t="str">
        <f t="shared" si="206"/>
        <v/>
      </c>
      <c r="DC75" s="224" t="str">
        <f t="shared" si="207"/>
        <v/>
      </c>
      <c r="DD75" s="225"/>
      <c r="DE75" s="115" t="str">
        <f t="shared" si="208"/>
        <v/>
      </c>
      <c r="DF75" s="225" t="str">
        <f t="shared" si="209"/>
        <v/>
      </c>
      <c r="DG75" s="224"/>
      <c r="DH75" s="5" t="str">
        <f t="shared" si="210"/>
        <v/>
      </c>
      <c r="DI75" s="224" t="str">
        <f t="shared" si="211"/>
        <v/>
      </c>
      <c r="DJ75" s="225"/>
      <c r="DK75" s="115" t="str">
        <f t="shared" si="212"/>
        <v/>
      </c>
      <c r="DL75" s="225" t="str">
        <f t="shared" si="213"/>
        <v/>
      </c>
      <c r="DM75" s="224"/>
      <c r="DN75" s="5" t="str">
        <f t="shared" si="214"/>
        <v/>
      </c>
      <c r="DO75" s="224" t="str">
        <f t="shared" si="215"/>
        <v/>
      </c>
      <c r="DP75" s="225"/>
      <c r="DQ75" s="115" t="str">
        <f t="shared" si="216"/>
        <v/>
      </c>
      <c r="DR75" s="225" t="str">
        <f t="shared" si="217"/>
        <v/>
      </c>
      <c r="DS75" s="224"/>
      <c r="DT75" s="5" t="str">
        <f t="shared" si="218"/>
        <v/>
      </c>
      <c r="DU75" s="224" t="str">
        <f t="shared" si="219"/>
        <v/>
      </c>
      <c r="DV75" s="225"/>
      <c r="DW75" s="115" t="str">
        <f t="shared" si="220"/>
        <v/>
      </c>
      <c r="DX75" s="225" t="str">
        <f t="shared" si="221"/>
        <v/>
      </c>
      <c r="DY75" s="224"/>
      <c r="DZ75" s="5" t="str">
        <f t="shared" si="222"/>
        <v/>
      </c>
      <c r="EA75" s="224" t="str">
        <f t="shared" si="223"/>
        <v/>
      </c>
      <c r="EB75" s="225"/>
      <c r="EC75" s="115" t="str">
        <f t="shared" si="224"/>
        <v/>
      </c>
      <c r="ED75" s="225" t="str">
        <f t="shared" si="225"/>
        <v/>
      </c>
      <c r="EE75" s="224"/>
      <c r="EF75" s="5" t="str">
        <f t="shared" si="226"/>
        <v/>
      </c>
      <c r="EG75" s="224" t="str">
        <f t="shared" si="227"/>
        <v/>
      </c>
      <c r="EH75" s="225"/>
      <c r="EI75" s="115" t="str">
        <f t="shared" si="228"/>
        <v/>
      </c>
      <c r="EJ75" s="225" t="str">
        <f t="shared" si="229"/>
        <v/>
      </c>
      <c r="EK75" s="224"/>
      <c r="EL75" s="5" t="str">
        <f t="shared" si="230"/>
        <v/>
      </c>
      <c r="EM75" s="224" t="str">
        <f t="shared" si="231"/>
        <v/>
      </c>
      <c r="EN75" s="225"/>
      <c r="EO75" s="115" t="str">
        <f t="shared" si="232"/>
        <v/>
      </c>
      <c r="EP75" s="225" t="str">
        <f t="shared" si="233"/>
        <v/>
      </c>
      <c r="EQ75" s="224"/>
      <c r="ER75" s="5" t="str">
        <f t="shared" si="234"/>
        <v/>
      </c>
      <c r="ES75" s="224" t="str">
        <f t="shared" si="235"/>
        <v/>
      </c>
      <c r="ET75" s="225"/>
      <c r="EU75" s="115" t="str">
        <f t="shared" si="236"/>
        <v/>
      </c>
      <c r="EV75" s="225" t="str">
        <f t="shared" si="237"/>
        <v/>
      </c>
      <c r="EW75" s="224"/>
      <c r="EX75" s="5" t="str">
        <f t="shared" si="238"/>
        <v/>
      </c>
      <c r="EY75" s="224" t="str">
        <f t="shared" si="239"/>
        <v/>
      </c>
      <c r="EZ75" s="225"/>
      <c r="FA75" s="115" t="str">
        <f t="shared" si="240"/>
        <v/>
      </c>
      <c r="FB75" s="225" t="str">
        <f t="shared" si="241"/>
        <v/>
      </c>
      <c r="FC75" s="224"/>
      <c r="FD75" s="5" t="str">
        <f t="shared" si="242"/>
        <v/>
      </c>
      <c r="FE75" s="224" t="str">
        <f t="shared" si="243"/>
        <v/>
      </c>
      <c r="FF75" s="225"/>
      <c r="FG75" s="115" t="str">
        <f t="shared" si="244"/>
        <v/>
      </c>
      <c r="FH75" s="225" t="str">
        <f t="shared" si="245"/>
        <v/>
      </c>
      <c r="FI75" s="224"/>
      <c r="FJ75" s="5" t="str">
        <f t="shared" si="246"/>
        <v/>
      </c>
      <c r="FK75" s="224" t="str">
        <f t="shared" si="247"/>
        <v/>
      </c>
      <c r="FL75" s="225"/>
      <c r="FM75" s="115" t="str">
        <f t="shared" si="248"/>
        <v/>
      </c>
      <c r="FN75" s="225" t="str">
        <f t="shared" si="249"/>
        <v/>
      </c>
      <c r="FO75" s="224"/>
      <c r="FP75" s="5" t="str">
        <f t="shared" si="250"/>
        <v/>
      </c>
      <c r="FQ75" s="224" t="str">
        <f t="shared" si="251"/>
        <v/>
      </c>
      <c r="FR75" s="225"/>
      <c r="FS75" s="115" t="str">
        <f t="shared" si="252"/>
        <v/>
      </c>
      <c r="FT75" s="225" t="str">
        <f t="shared" si="253"/>
        <v/>
      </c>
      <c r="FU75" s="253"/>
      <c r="FV75" s="253"/>
      <c r="FW75" s="253"/>
      <c r="FX75" s="253"/>
      <c r="FY75" s="253"/>
    </row>
    <row r="76" spans="1:181" s="3" customFormat="1" x14ac:dyDescent="0.25">
      <c r="A76" s="2" t="str">
        <f t="shared" si="132"/>
        <v/>
      </c>
      <c r="B76" s="2"/>
      <c r="C76" s="82"/>
      <c r="D76" s="110"/>
      <c r="E76" s="101"/>
      <c r="F76" s="2"/>
      <c r="G76" s="76"/>
      <c r="H76" s="114" t="str">
        <f t="shared" si="1"/>
        <v/>
      </c>
      <c r="I76" s="114" t="str">
        <f t="shared" si="2"/>
        <v/>
      </c>
      <c r="J76" s="114" t="str">
        <f t="shared" si="3"/>
        <v/>
      </c>
      <c r="K76" s="114" t="str">
        <f t="shared" si="4"/>
        <v/>
      </c>
      <c r="L76" s="114" t="str">
        <f t="shared" si="5"/>
        <v/>
      </c>
      <c r="M76" s="114" t="str">
        <f t="shared" si="6"/>
        <v/>
      </c>
      <c r="N76" s="114" t="str">
        <f t="shared" si="133"/>
        <v/>
      </c>
      <c r="O76" s="114" t="str">
        <f t="shared" si="134"/>
        <v/>
      </c>
      <c r="P76" s="93" t="str">
        <f t="shared" si="135"/>
        <v/>
      </c>
      <c r="Q76" s="93" t="str">
        <f t="shared" si="136"/>
        <v/>
      </c>
      <c r="R76" s="93" t="str">
        <f t="shared" si="137"/>
        <v/>
      </c>
      <c r="S76" s="93" t="str">
        <f t="shared" si="138"/>
        <v/>
      </c>
      <c r="T76" s="93" t="str">
        <f t="shared" si="139"/>
        <v/>
      </c>
      <c r="U76" s="93" t="str">
        <f t="shared" si="140"/>
        <v/>
      </c>
      <c r="V76" s="93" t="str">
        <f t="shared" si="141"/>
        <v/>
      </c>
      <c r="W76" s="93" t="str">
        <f t="shared" si="142"/>
        <v/>
      </c>
      <c r="X76" s="93" t="str">
        <f t="shared" si="143"/>
        <v/>
      </c>
      <c r="Y76" s="93" t="str">
        <f t="shared" si="144"/>
        <v/>
      </c>
      <c r="Z76" s="93" t="str">
        <f t="shared" si="145"/>
        <v/>
      </c>
      <c r="AA76" s="93" t="str">
        <f t="shared" si="146"/>
        <v/>
      </c>
      <c r="AB76" s="93" t="str">
        <f t="shared" si="147"/>
        <v/>
      </c>
      <c r="AC76" s="93" t="str">
        <f t="shared" si="148"/>
        <v/>
      </c>
      <c r="AD76" s="93" t="str">
        <f t="shared" si="149"/>
        <v/>
      </c>
      <c r="AE76" s="93" t="str">
        <f t="shared" si="150"/>
        <v/>
      </c>
      <c r="AF76" s="93" t="str">
        <f t="shared" si="151"/>
        <v/>
      </c>
      <c r="AG76" s="93" t="str">
        <f t="shared" si="152"/>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224"/>
      <c r="BF76" s="74" t="str">
        <f t="shared" si="130"/>
        <v/>
      </c>
      <c r="BG76" s="36" t="str">
        <f t="shared" si="131"/>
        <v/>
      </c>
      <c r="BH76" s="225"/>
      <c r="BI76" s="75" t="str">
        <f t="shared" si="176"/>
        <v/>
      </c>
      <c r="BJ76" s="37" t="str">
        <f t="shared" si="177"/>
        <v/>
      </c>
      <c r="BK76" s="224"/>
      <c r="BL76" s="74" t="str">
        <f t="shared" si="178"/>
        <v/>
      </c>
      <c r="BM76" s="36" t="str">
        <f t="shared" si="179"/>
        <v/>
      </c>
      <c r="BN76" s="225"/>
      <c r="BO76" s="75" t="str">
        <f t="shared" si="180"/>
        <v/>
      </c>
      <c r="BP76" s="37" t="str">
        <f t="shared" si="181"/>
        <v/>
      </c>
      <c r="BQ76" s="224"/>
      <c r="BR76" s="74" t="str">
        <f t="shared" si="182"/>
        <v/>
      </c>
      <c r="BS76" s="36" t="str">
        <f t="shared" si="183"/>
        <v/>
      </c>
      <c r="BT76" s="225"/>
      <c r="BU76" s="75" t="str">
        <f t="shared" si="184"/>
        <v/>
      </c>
      <c r="BV76" s="37" t="str">
        <f t="shared" si="185"/>
        <v/>
      </c>
      <c r="BW76" s="224"/>
      <c r="BX76" s="74" t="str">
        <f t="shared" si="186"/>
        <v/>
      </c>
      <c r="BY76" s="36" t="str">
        <f t="shared" si="187"/>
        <v/>
      </c>
      <c r="BZ76" s="225"/>
      <c r="CA76" s="75" t="str">
        <f t="shared" si="188"/>
        <v/>
      </c>
      <c r="CB76" s="37" t="str">
        <f t="shared" si="189"/>
        <v/>
      </c>
      <c r="CC76" s="224"/>
      <c r="CD76" s="74" t="str">
        <f t="shared" si="190"/>
        <v/>
      </c>
      <c r="CE76" s="36" t="str">
        <f t="shared" si="191"/>
        <v/>
      </c>
      <c r="CF76" s="225"/>
      <c r="CG76" s="115" t="str">
        <f t="shared" si="192"/>
        <v/>
      </c>
      <c r="CH76" s="225" t="str">
        <f t="shared" si="193"/>
        <v/>
      </c>
      <c r="CI76" s="224"/>
      <c r="CJ76" s="5" t="str">
        <f t="shared" si="194"/>
        <v/>
      </c>
      <c r="CK76" s="224" t="str">
        <f t="shared" si="195"/>
        <v/>
      </c>
      <c r="CL76" s="225"/>
      <c r="CM76" s="115" t="str">
        <f t="shared" si="196"/>
        <v/>
      </c>
      <c r="CN76" s="225" t="str">
        <f t="shared" si="197"/>
        <v/>
      </c>
      <c r="CO76" s="224"/>
      <c r="CP76" s="5" t="str">
        <f t="shared" si="198"/>
        <v/>
      </c>
      <c r="CQ76" s="224" t="str">
        <f t="shared" si="199"/>
        <v/>
      </c>
      <c r="CR76" s="225"/>
      <c r="CS76" s="115" t="str">
        <f t="shared" si="200"/>
        <v/>
      </c>
      <c r="CT76" s="225" t="str">
        <f t="shared" si="201"/>
        <v/>
      </c>
      <c r="CU76" s="224"/>
      <c r="CV76" s="5" t="str">
        <f t="shared" si="202"/>
        <v/>
      </c>
      <c r="CW76" s="224" t="str">
        <f t="shared" si="203"/>
        <v/>
      </c>
      <c r="CX76" s="225"/>
      <c r="CY76" s="115" t="str">
        <f t="shared" si="204"/>
        <v/>
      </c>
      <c r="CZ76" s="225" t="str">
        <f t="shared" si="205"/>
        <v/>
      </c>
      <c r="DA76" s="224"/>
      <c r="DB76" s="5" t="str">
        <f t="shared" si="206"/>
        <v/>
      </c>
      <c r="DC76" s="224" t="str">
        <f t="shared" si="207"/>
        <v/>
      </c>
      <c r="DD76" s="225"/>
      <c r="DE76" s="115" t="str">
        <f t="shared" si="208"/>
        <v/>
      </c>
      <c r="DF76" s="225" t="str">
        <f t="shared" si="209"/>
        <v/>
      </c>
      <c r="DG76" s="224"/>
      <c r="DH76" s="5" t="str">
        <f t="shared" si="210"/>
        <v/>
      </c>
      <c r="DI76" s="224" t="str">
        <f t="shared" si="211"/>
        <v/>
      </c>
      <c r="DJ76" s="225"/>
      <c r="DK76" s="115" t="str">
        <f t="shared" si="212"/>
        <v/>
      </c>
      <c r="DL76" s="225" t="str">
        <f t="shared" si="213"/>
        <v/>
      </c>
      <c r="DM76" s="224"/>
      <c r="DN76" s="5" t="str">
        <f t="shared" si="214"/>
        <v/>
      </c>
      <c r="DO76" s="224" t="str">
        <f t="shared" si="215"/>
        <v/>
      </c>
      <c r="DP76" s="225"/>
      <c r="DQ76" s="115" t="str">
        <f t="shared" si="216"/>
        <v/>
      </c>
      <c r="DR76" s="225" t="str">
        <f t="shared" si="217"/>
        <v/>
      </c>
      <c r="DS76" s="224"/>
      <c r="DT76" s="5" t="str">
        <f t="shared" si="218"/>
        <v/>
      </c>
      <c r="DU76" s="224" t="str">
        <f t="shared" si="219"/>
        <v/>
      </c>
      <c r="DV76" s="225"/>
      <c r="DW76" s="115" t="str">
        <f t="shared" si="220"/>
        <v/>
      </c>
      <c r="DX76" s="225" t="str">
        <f t="shared" si="221"/>
        <v/>
      </c>
      <c r="DY76" s="224"/>
      <c r="DZ76" s="5" t="str">
        <f t="shared" si="222"/>
        <v/>
      </c>
      <c r="EA76" s="224" t="str">
        <f t="shared" si="223"/>
        <v/>
      </c>
      <c r="EB76" s="225"/>
      <c r="EC76" s="115" t="str">
        <f t="shared" si="224"/>
        <v/>
      </c>
      <c r="ED76" s="225" t="str">
        <f t="shared" si="225"/>
        <v/>
      </c>
      <c r="EE76" s="224"/>
      <c r="EF76" s="5" t="str">
        <f t="shared" si="226"/>
        <v/>
      </c>
      <c r="EG76" s="224" t="str">
        <f t="shared" si="227"/>
        <v/>
      </c>
      <c r="EH76" s="225"/>
      <c r="EI76" s="115" t="str">
        <f t="shared" si="228"/>
        <v/>
      </c>
      <c r="EJ76" s="225" t="str">
        <f t="shared" si="229"/>
        <v/>
      </c>
      <c r="EK76" s="224"/>
      <c r="EL76" s="5" t="str">
        <f t="shared" si="230"/>
        <v/>
      </c>
      <c r="EM76" s="224" t="str">
        <f t="shared" si="231"/>
        <v/>
      </c>
      <c r="EN76" s="225"/>
      <c r="EO76" s="115" t="str">
        <f t="shared" si="232"/>
        <v/>
      </c>
      <c r="EP76" s="225" t="str">
        <f t="shared" si="233"/>
        <v/>
      </c>
      <c r="EQ76" s="224"/>
      <c r="ER76" s="5" t="str">
        <f t="shared" si="234"/>
        <v/>
      </c>
      <c r="ES76" s="224" t="str">
        <f t="shared" si="235"/>
        <v/>
      </c>
      <c r="ET76" s="225"/>
      <c r="EU76" s="115" t="str">
        <f t="shared" si="236"/>
        <v/>
      </c>
      <c r="EV76" s="225" t="str">
        <f t="shared" si="237"/>
        <v/>
      </c>
      <c r="EW76" s="224"/>
      <c r="EX76" s="5" t="str">
        <f t="shared" si="238"/>
        <v/>
      </c>
      <c r="EY76" s="224" t="str">
        <f t="shared" si="239"/>
        <v/>
      </c>
      <c r="EZ76" s="225"/>
      <c r="FA76" s="115" t="str">
        <f t="shared" si="240"/>
        <v/>
      </c>
      <c r="FB76" s="225" t="str">
        <f t="shared" si="241"/>
        <v/>
      </c>
      <c r="FC76" s="224"/>
      <c r="FD76" s="5" t="str">
        <f t="shared" si="242"/>
        <v/>
      </c>
      <c r="FE76" s="224" t="str">
        <f t="shared" si="243"/>
        <v/>
      </c>
      <c r="FF76" s="225"/>
      <c r="FG76" s="115" t="str">
        <f t="shared" si="244"/>
        <v/>
      </c>
      <c r="FH76" s="225" t="str">
        <f t="shared" si="245"/>
        <v/>
      </c>
      <c r="FI76" s="224"/>
      <c r="FJ76" s="5" t="str">
        <f t="shared" si="246"/>
        <v/>
      </c>
      <c r="FK76" s="224" t="str">
        <f t="shared" si="247"/>
        <v/>
      </c>
      <c r="FL76" s="225"/>
      <c r="FM76" s="115" t="str">
        <f t="shared" si="248"/>
        <v/>
      </c>
      <c r="FN76" s="225" t="str">
        <f t="shared" si="249"/>
        <v/>
      </c>
      <c r="FO76" s="224"/>
      <c r="FP76" s="5" t="str">
        <f t="shared" si="250"/>
        <v/>
      </c>
      <c r="FQ76" s="224" t="str">
        <f t="shared" si="251"/>
        <v/>
      </c>
      <c r="FR76" s="225"/>
      <c r="FS76" s="115" t="str">
        <f t="shared" si="252"/>
        <v/>
      </c>
      <c r="FT76" s="225" t="str">
        <f t="shared" si="253"/>
        <v/>
      </c>
      <c r="FU76" s="253"/>
      <c r="FV76" s="253"/>
      <c r="FW76" s="253"/>
      <c r="FX76" s="253"/>
      <c r="FY76" s="253"/>
    </row>
    <row r="77" spans="1:181" s="3" customFormat="1" x14ac:dyDescent="0.25">
      <c r="A77" s="2" t="str">
        <f t="shared" si="132"/>
        <v/>
      </c>
      <c r="B77" s="2"/>
      <c r="C77" s="82"/>
      <c r="D77" s="110"/>
      <c r="E77" s="101"/>
      <c r="F77" s="2"/>
      <c r="G77" s="76"/>
      <c r="H77" s="114" t="str">
        <f t="shared" si="1"/>
        <v/>
      </c>
      <c r="I77" s="114" t="str">
        <f t="shared" si="2"/>
        <v/>
      </c>
      <c r="J77" s="114" t="str">
        <f t="shared" si="3"/>
        <v/>
      </c>
      <c r="K77" s="114" t="str">
        <f t="shared" si="4"/>
        <v/>
      </c>
      <c r="L77" s="114" t="str">
        <f t="shared" si="5"/>
        <v/>
      </c>
      <c r="M77" s="114" t="str">
        <f t="shared" si="6"/>
        <v/>
      </c>
      <c r="N77" s="114" t="str">
        <f t="shared" si="133"/>
        <v/>
      </c>
      <c r="O77" s="114" t="str">
        <f t="shared" si="134"/>
        <v/>
      </c>
      <c r="P77" s="93" t="str">
        <f t="shared" si="135"/>
        <v/>
      </c>
      <c r="Q77" s="93" t="str">
        <f t="shared" si="136"/>
        <v/>
      </c>
      <c r="R77" s="93" t="str">
        <f t="shared" si="137"/>
        <v/>
      </c>
      <c r="S77" s="93" t="str">
        <f t="shared" si="138"/>
        <v/>
      </c>
      <c r="T77" s="93" t="str">
        <f t="shared" si="139"/>
        <v/>
      </c>
      <c r="U77" s="93" t="str">
        <f t="shared" si="140"/>
        <v/>
      </c>
      <c r="V77" s="93" t="str">
        <f t="shared" si="141"/>
        <v/>
      </c>
      <c r="W77" s="93" t="str">
        <f t="shared" si="142"/>
        <v/>
      </c>
      <c r="X77" s="93" t="str">
        <f t="shared" si="143"/>
        <v/>
      </c>
      <c r="Y77" s="93" t="str">
        <f t="shared" si="144"/>
        <v/>
      </c>
      <c r="Z77" s="93" t="str">
        <f t="shared" si="145"/>
        <v/>
      </c>
      <c r="AA77" s="93" t="str">
        <f t="shared" si="146"/>
        <v/>
      </c>
      <c r="AB77" s="93" t="str">
        <f t="shared" si="147"/>
        <v/>
      </c>
      <c r="AC77" s="93" t="str">
        <f t="shared" si="148"/>
        <v/>
      </c>
      <c r="AD77" s="93" t="str">
        <f t="shared" si="149"/>
        <v/>
      </c>
      <c r="AE77" s="93" t="str">
        <f t="shared" si="150"/>
        <v/>
      </c>
      <c r="AF77" s="93" t="str">
        <f t="shared" si="151"/>
        <v/>
      </c>
      <c r="AG77" s="93" t="str">
        <f t="shared" si="152"/>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224"/>
      <c r="BF77" s="74" t="str">
        <f t="shared" ref="BF77:BF81" si="254">IF(BG77="","",_xlfn.DAYS(BG77,$P$2))</f>
        <v/>
      </c>
      <c r="BG77" s="36" t="str">
        <f t="shared" ref="BG77:BG81" si="255">IF(BE77="","",BE77+($F77*365))</f>
        <v/>
      </c>
      <c r="BH77" s="225"/>
      <c r="BI77" s="75" t="str">
        <f t="shared" si="176"/>
        <v/>
      </c>
      <c r="BJ77" s="37" t="str">
        <f t="shared" si="177"/>
        <v/>
      </c>
      <c r="BK77" s="224"/>
      <c r="BL77" s="74" t="str">
        <f t="shared" si="178"/>
        <v/>
      </c>
      <c r="BM77" s="36" t="str">
        <f t="shared" si="179"/>
        <v/>
      </c>
      <c r="BN77" s="225"/>
      <c r="BO77" s="75" t="str">
        <f t="shared" si="180"/>
        <v/>
      </c>
      <c r="BP77" s="37" t="str">
        <f t="shared" si="181"/>
        <v/>
      </c>
      <c r="BQ77" s="224"/>
      <c r="BR77" s="74" t="str">
        <f t="shared" si="182"/>
        <v/>
      </c>
      <c r="BS77" s="36" t="str">
        <f t="shared" si="183"/>
        <v/>
      </c>
      <c r="BT77" s="225"/>
      <c r="BU77" s="75" t="str">
        <f t="shared" si="184"/>
        <v/>
      </c>
      <c r="BV77" s="37" t="str">
        <f t="shared" si="185"/>
        <v/>
      </c>
      <c r="BW77" s="224"/>
      <c r="BX77" s="74" t="str">
        <f t="shared" si="186"/>
        <v/>
      </c>
      <c r="BY77" s="36" t="str">
        <f t="shared" si="187"/>
        <v/>
      </c>
      <c r="BZ77" s="225"/>
      <c r="CA77" s="75" t="str">
        <f t="shared" si="188"/>
        <v/>
      </c>
      <c r="CB77" s="37" t="str">
        <f t="shared" si="189"/>
        <v/>
      </c>
      <c r="CC77" s="224"/>
      <c r="CD77" s="74" t="str">
        <f t="shared" si="190"/>
        <v/>
      </c>
      <c r="CE77" s="36" t="str">
        <f t="shared" si="191"/>
        <v/>
      </c>
      <c r="CF77" s="225"/>
      <c r="CG77" s="115" t="str">
        <f t="shared" si="192"/>
        <v/>
      </c>
      <c r="CH77" s="225" t="str">
        <f t="shared" si="193"/>
        <v/>
      </c>
      <c r="CI77" s="224"/>
      <c r="CJ77" s="5" t="str">
        <f t="shared" si="194"/>
        <v/>
      </c>
      <c r="CK77" s="224" t="str">
        <f t="shared" si="195"/>
        <v/>
      </c>
      <c r="CL77" s="225"/>
      <c r="CM77" s="115" t="str">
        <f t="shared" si="196"/>
        <v/>
      </c>
      <c r="CN77" s="225" t="str">
        <f t="shared" si="197"/>
        <v/>
      </c>
      <c r="CO77" s="224"/>
      <c r="CP77" s="5" t="str">
        <f t="shared" si="198"/>
        <v/>
      </c>
      <c r="CQ77" s="224" t="str">
        <f t="shared" si="199"/>
        <v/>
      </c>
      <c r="CR77" s="225"/>
      <c r="CS77" s="115" t="str">
        <f t="shared" si="200"/>
        <v/>
      </c>
      <c r="CT77" s="225" t="str">
        <f t="shared" si="201"/>
        <v/>
      </c>
      <c r="CU77" s="224"/>
      <c r="CV77" s="5" t="str">
        <f t="shared" si="202"/>
        <v/>
      </c>
      <c r="CW77" s="224" t="str">
        <f t="shared" si="203"/>
        <v/>
      </c>
      <c r="CX77" s="225"/>
      <c r="CY77" s="115" t="str">
        <f t="shared" si="204"/>
        <v/>
      </c>
      <c r="CZ77" s="225" t="str">
        <f t="shared" si="205"/>
        <v/>
      </c>
      <c r="DA77" s="224"/>
      <c r="DB77" s="5" t="str">
        <f t="shared" si="206"/>
        <v/>
      </c>
      <c r="DC77" s="224" t="str">
        <f t="shared" si="207"/>
        <v/>
      </c>
      <c r="DD77" s="225"/>
      <c r="DE77" s="115" t="str">
        <f t="shared" si="208"/>
        <v/>
      </c>
      <c r="DF77" s="225" t="str">
        <f t="shared" si="209"/>
        <v/>
      </c>
      <c r="DG77" s="224"/>
      <c r="DH77" s="5" t="str">
        <f t="shared" si="210"/>
        <v/>
      </c>
      <c r="DI77" s="224" t="str">
        <f t="shared" si="211"/>
        <v/>
      </c>
      <c r="DJ77" s="225"/>
      <c r="DK77" s="115" t="str">
        <f t="shared" si="212"/>
        <v/>
      </c>
      <c r="DL77" s="225" t="str">
        <f t="shared" si="213"/>
        <v/>
      </c>
      <c r="DM77" s="224"/>
      <c r="DN77" s="5" t="str">
        <f t="shared" si="214"/>
        <v/>
      </c>
      <c r="DO77" s="224" t="str">
        <f t="shared" si="215"/>
        <v/>
      </c>
      <c r="DP77" s="225"/>
      <c r="DQ77" s="115" t="str">
        <f t="shared" si="216"/>
        <v/>
      </c>
      <c r="DR77" s="225" t="str">
        <f t="shared" si="217"/>
        <v/>
      </c>
      <c r="DS77" s="224"/>
      <c r="DT77" s="5" t="str">
        <f t="shared" si="218"/>
        <v/>
      </c>
      <c r="DU77" s="224" t="str">
        <f t="shared" si="219"/>
        <v/>
      </c>
      <c r="DV77" s="225"/>
      <c r="DW77" s="115" t="str">
        <f t="shared" si="220"/>
        <v/>
      </c>
      <c r="DX77" s="225" t="str">
        <f t="shared" si="221"/>
        <v/>
      </c>
      <c r="DY77" s="224"/>
      <c r="DZ77" s="5" t="str">
        <f t="shared" si="222"/>
        <v/>
      </c>
      <c r="EA77" s="224" t="str">
        <f t="shared" si="223"/>
        <v/>
      </c>
      <c r="EB77" s="225"/>
      <c r="EC77" s="115" t="str">
        <f t="shared" si="224"/>
        <v/>
      </c>
      <c r="ED77" s="225" t="str">
        <f t="shared" si="225"/>
        <v/>
      </c>
      <c r="EE77" s="224"/>
      <c r="EF77" s="5" t="str">
        <f t="shared" si="226"/>
        <v/>
      </c>
      <c r="EG77" s="224" t="str">
        <f t="shared" si="227"/>
        <v/>
      </c>
      <c r="EH77" s="225"/>
      <c r="EI77" s="115" t="str">
        <f t="shared" si="228"/>
        <v/>
      </c>
      <c r="EJ77" s="225" t="str">
        <f t="shared" si="229"/>
        <v/>
      </c>
      <c r="EK77" s="224"/>
      <c r="EL77" s="5" t="str">
        <f t="shared" si="230"/>
        <v/>
      </c>
      <c r="EM77" s="224" t="str">
        <f t="shared" si="231"/>
        <v/>
      </c>
      <c r="EN77" s="225"/>
      <c r="EO77" s="115" t="str">
        <f t="shared" si="232"/>
        <v/>
      </c>
      <c r="EP77" s="225" t="str">
        <f t="shared" si="233"/>
        <v/>
      </c>
      <c r="EQ77" s="224"/>
      <c r="ER77" s="5" t="str">
        <f t="shared" si="234"/>
        <v/>
      </c>
      <c r="ES77" s="224" t="str">
        <f t="shared" si="235"/>
        <v/>
      </c>
      <c r="ET77" s="225"/>
      <c r="EU77" s="115" t="str">
        <f t="shared" si="236"/>
        <v/>
      </c>
      <c r="EV77" s="225" t="str">
        <f t="shared" si="237"/>
        <v/>
      </c>
      <c r="EW77" s="224"/>
      <c r="EX77" s="5" t="str">
        <f t="shared" si="238"/>
        <v/>
      </c>
      <c r="EY77" s="224" t="str">
        <f t="shared" si="239"/>
        <v/>
      </c>
      <c r="EZ77" s="225"/>
      <c r="FA77" s="115" t="str">
        <f t="shared" si="240"/>
        <v/>
      </c>
      <c r="FB77" s="225" t="str">
        <f t="shared" si="241"/>
        <v/>
      </c>
      <c r="FC77" s="224"/>
      <c r="FD77" s="5" t="str">
        <f t="shared" si="242"/>
        <v/>
      </c>
      <c r="FE77" s="224" t="str">
        <f t="shared" si="243"/>
        <v/>
      </c>
      <c r="FF77" s="225"/>
      <c r="FG77" s="115" t="str">
        <f t="shared" si="244"/>
        <v/>
      </c>
      <c r="FH77" s="225" t="str">
        <f t="shared" si="245"/>
        <v/>
      </c>
      <c r="FI77" s="224"/>
      <c r="FJ77" s="5" t="str">
        <f t="shared" si="246"/>
        <v/>
      </c>
      <c r="FK77" s="224" t="str">
        <f t="shared" si="247"/>
        <v/>
      </c>
      <c r="FL77" s="225"/>
      <c r="FM77" s="115" t="str">
        <f t="shared" si="248"/>
        <v/>
      </c>
      <c r="FN77" s="225" t="str">
        <f t="shared" si="249"/>
        <v/>
      </c>
      <c r="FO77" s="224"/>
      <c r="FP77" s="5" t="str">
        <f t="shared" si="250"/>
        <v/>
      </c>
      <c r="FQ77" s="224" t="str">
        <f t="shared" si="251"/>
        <v/>
      </c>
      <c r="FR77" s="225"/>
      <c r="FS77" s="115" t="str">
        <f t="shared" si="252"/>
        <v/>
      </c>
      <c r="FT77" s="225" t="str">
        <f t="shared" si="253"/>
        <v/>
      </c>
      <c r="FU77" s="253"/>
      <c r="FV77" s="253"/>
      <c r="FW77" s="253"/>
      <c r="FX77" s="253"/>
      <c r="FY77" s="253"/>
    </row>
    <row r="78" spans="1:181" s="3" customFormat="1" x14ac:dyDescent="0.25">
      <c r="A78" s="2" t="str">
        <f t="shared" si="132"/>
        <v/>
      </c>
      <c r="B78" s="2"/>
      <c r="C78" s="82"/>
      <c r="D78" s="110"/>
      <c r="E78" s="101"/>
      <c r="F78" s="2"/>
      <c r="G78" s="76"/>
      <c r="H78" s="114" t="str">
        <f t="shared" si="1"/>
        <v/>
      </c>
      <c r="I78" s="114" t="str">
        <f t="shared" si="2"/>
        <v/>
      </c>
      <c r="J78" s="114" t="str">
        <f t="shared" si="3"/>
        <v/>
      </c>
      <c r="K78" s="114" t="str">
        <f t="shared" si="4"/>
        <v/>
      </c>
      <c r="L78" s="114" t="str">
        <f t="shared" si="5"/>
        <v/>
      </c>
      <c r="M78" s="114" t="str">
        <f t="shared" si="6"/>
        <v/>
      </c>
      <c r="N78" s="114" t="str">
        <f t="shared" si="133"/>
        <v/>
      </c>
      <c r="O78" s="114" t="str">
        <f t="shared" si="134"/>
        <v/>
      </c>
      <c r="P78" s="93" t="str">
        <f t="shared" si="135"/>
        <v/>
      </c>
      <c r="Q78" s="93" t="str">
        <f t="shared" si="136"/>
        <v/>
      </c>
      <c r="R78" s="93" t="str">
        <f t="shared" si="137"/>
        <v/>
      </c>
      <c r="S78" s="93" t="str">
        <f t="shared" si="138"/>
        <v/>
      </c>
      <c r="T78" s="93" t="str">
        <f t="shared" si="139"/>
        <v/>
      </c>
      <c r="U78" s="93" t="str">
        <f t="shared" si="140"/>
        <v/>
      </c>
      <c r="V78" s="93" t="str">
        <f t="shared" si="141"/>
        <v/>
      </c>
      <c r="W78" s="93" t="str">
        <f t="shared" si="142"/>
        <v/>
      </c>
      <c r="X78" s="93" t="str">
        <f t="shared" si="143"/>
        <v/>
      </c>
      <c r="Y78" s="93" t="str">
        <f t="shared" si="144"/>
        <v/>
      </c>
      <c r="Z78" s="93" t="str">
        <f t="shared" si="145"/>
        <v/>
      </c>
      <c r="AA78" s="93" t="str">
        <f t="shared" si="146"/>
        <v/>
      </c>
      <c r="AB78" s="93" t="str">
        <f t="shared" si="147"/>
        <v/>
      </c>
      <c r="AC78" s="93" t="str">
        <f t="shared" si="148"/>
        <v/>
      </c>
      <c r="AD78" s="93" t="str">
        <f t="shared" si="149"/>
        <v/>
      </c>
      <c r="AE78" s="93" t="str">
        <f t="shared" si="150"/>
        <v/>
      </c>
      <c r="AF78" s="93" t="str">
        <f t="shared" si="151"/>
        <v/>
      </c>
      <c r="AG78" s="93" t="str">
        <f t="shared" si="152"/>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224"/>
      <c r="BF78" s="74" t="str">
        <f t="shared" si="254"/>
        <v/>
      </c>
      <c r="BG78" s="36" t="str">
        <f t="shared" si="255"/>
        <v/>
      </c>
      <c r="BH78" s="225"/>
      <c r="BI78" s="75" t="str">
        <f t="shared" si="176"/>
        <v/>
      </c>
      <c r="BJ78" s="37" t="str">
        <f t="shared" si="177"/>
        <v/>
      </c>
      <c r="BK78" s="224"/>
      <c r="BL78" s="74" t="str">
        <f t="shared" si="178"/>
        <v/>
      </c>
      <c r="BM78" s="36" t="str">
        <f t="shared" si="179"/>
        <v/>
      </c>
      <c r="BN78" s="225"/>
      <c r="BO78" s="75" t="str">
        <f t="shared" si="180"/>
        <v/>
      </c>
      <c r="BP78" s="37" t="str">
        <f t="shared" si="181"/>
        <v/>
      </c>
      <c r="BQ78" s="224"/>
      <c r="BR78" s="74" t="str">
        <f t="shared" si="182"/>
        <v/>
      </c>
      <c r="BS78" s="36" t="str">
        <f t="shared" si="183"/>
        <v/>
      </c>
      <c r="BT78" s="225"/>
      <c r="BU78" s="75" t="str">
        <f t="shared" si="184"/>
        <v/>
      </c>
      <c r="BV78" s="37" t="str">
        <f t="shared" si="185"/>
        <v/>
      </c>
      <c r="BW78" s="224"/>
      <c r="BX78" s="74" t="str">
        <f t="shared" si="186"/>
        <v/>
      </c>
      <c r="BY78" s="36" t="str">
        <f t="shared" si="187"/>
        <v/>
      </c>
      <c r="BZ78" s="225"/>
      <c r="CA78" s="75" t="str">
        <f t="shared" si="188"/>
        <v/>
      </c>
      <c r="CB78" s="37" t="str">
        <f t="shared" si="189"/>
        <v/>
      </c>
      <c r="CC78" s="224"/>
      <c r="CD78" s="74" t="str">
        <f t="shared" si="190"/>
        <v/>
      </c>
      <c r="CE78" s="36" t="str">
        <f t="shared" si="191"/>
        <v/>
      </c>
      <c r="CF78" s="225"/>
      <c r="CG78" s="115" t="str">
        <f t="shared" si="192"/>
        <v/>
      </c>
      <c r="CH78" s="225" t="str">
        <f t="shared" si="193"/>
        <v/>
      </c>
      <c r="CI78" s="224"/>
      <c r="CJ78" s="5" t="str">
        <f t="shared" si="194"/>
        <v/>
      </c>
      <c r="CK78" s="224" t="str">
        <f t="shared" si="195"/>
        <v/>
      </c>
      <c r="CL78" s="225"/>
      <c r="CM78" s="115" t="str">
        <f t="shared" si="196"/>
        <v/>
      </c>
      <c r="CN78" s="225" t="str">
        <f t="shared" si="197"/>
        <v/>
      </c>
      <c r="CO78" s="224"/>
      <c r="CP78" s="5" t="str">
        <f t="shared" si="198"/>
        <v/>
      </c>
      <c r="CQ78" s="224" t="str">
        <f t="shared" si="199"/>
        <v/>
      </c>
      <c r="CR78" s="225"/>
      <c r="CS78" s="115" t="str">
        <f t="shared" si="200"/>
        <v/>
      </c>
      <c r="CT78" s="225" t="str">
        <f t="shared" si="201"/>
        <v/>
      </c>
      <c r="CU78" s="224"/>
      <c r="CV78" s="5" t="str">
        <f t="shared" si="202"/>
        <v/>
      </c>
      <c r="CW78" s="224" t="str">
        <f t="shared" si="203"/>
        <v/>
      </c>
      <c r="CX78" s="225"/>
      <c r="CY78" s="115" t="str">
        <f t="shared" si="204"/>
        <v/>
      </c>
      <c r="CZ78" s="225" t="str">
        <f t="shared" si="205"/>
        <v/>
      </c>
      <c r="DA78" s="224"/>
      <c r="DB78" s="5" t="str">
        <f t="shared" si="206"/>
        <v/>
      </c>
      <c r="DC78" s="224" t="str">
        <f t="shared" si="207"/>
        <v/>
      </c>
      <c r="DD78" s="225"/>
      <c r="DE78" s="115" t="str">
        <f t="shared" si="208"/>
        <v/>
      </c>
      <c r="DF78" s="225" t="str">
        <f t="shared" si="209"/>
        <v/>
      </c>
      <c r="DG78" s="224"/>
      <c r="DH78" s="5" t="str">
        <f t="shared" si="210"/>
        <v/>
      </c>
      <c r="DI78" s="224" t="str">
        <f t="shared" si="211"/>
        <v/>
      </c>
      <c r="DJ78" s="225"/>
      <c r="DK78" s="115" t="str">
        <f t="shared" si="212"/>
        <v/>
      </c>
      <c r="DL78" s="225" t="str">
        <f t="shared" si="213"/>
        <v/>
      </c>
      <c r="DM78" s="224"/>
      <c r="DN78" s="5" t="str">
        <f t="shared" si="214"/>
        <v/>
      </c>
      <c r="DO78" s="224" t="str">
        <f t="shared" si="215"/>
        <v/>
      </c>
      <c r="DP78" s="225"/>
      <c r="DQ78" s="115" t="str">
        <f t="shared" si="216"/>
        <v/>
      </c>
      <c r="DR78" s="225" t="str">
        <f t="shared" si="217"/>
        <v/>
      </c>
      <c r="DS78" s="224"/>
      <c r="DT78" s="5" t="str">
        <f t="shared" si="218"/>
        <v/>
      </c>
      <c r="DU78" s="224" t="str">
        <f t="shared" si="219"/>
        <v/>
      </c>
      <c r="DV78" s="225"/>
      <c r="DW78" s="115" t="str">
        <f t="shared" si="220"/>
        <v/>
      </c>
      <c r="DX78" s="225" t="str">
        <f t="shared" si="221"/>
        <v/>
      </c>
      <c r="DY78" s="224"/>
      <c r="DZ78" s="5" t="str">
        <f t="shared" si="222"/>
        <v/>
      </c>
      <c r="EA78" s="224" t="str">
        <f t="shared" si="223"/>
        <v/>
      </c>
      <c r="EB78" s="225"/>
      <c r="EC78" s="115" t="str">
        <f t="shared" si="224"/>
        <v/>
      </c>
      <c r="ED78" s="225" t="str">
        <f t="shared" si="225"/>
        <v/>
      </c>
      <c r="EE78" s="224"/>
      <c r="EF78" s="5" t="str">
        <f t="shared" si="226"/>
        <v/>
      </c>
      <c r="EG78" s="224" t="str">
        <f t="shared" si="227"/>
        <v/>
      </c>
      <c r="EH78" s="225"/>
      <c r="EI78" s="115" t="str">
        <f t="shared" si="228"/>
        <v/>
      </c>
      <c r="EJ78" s="225" t="str">
        <f t="shared" si="229"/>
        <v/>
      </c>
      <c r="EK78" s="224"/>
      <c r="EL78" s="5" t="str">
        <f t="shared" si="230"/>
        <v/>
      </c>
      <c r="EM78" s="224" t="str">
        <f t="shared" si="231"/>
        <v/>
      </c>
      <c r="EN78" s="225"/>
      <c r="EO78" s="115" t="str">
        <f t="shared" si="232"/>
        <v/>
      </c>
      <c r="EP78" s="225" t="str">
        <f t="shared" si="233"/>
        <v/>
      </c>
      <c r="EQ78" s="224"/>
      <c r="ER78" s="5" t="str">
        <f t="shared" si="234"/>
        <v/>
      </c>
      <c r="ES78" s="224" t="str">
        <f t="shared" si="235"/>
        <v/>
      </c>
      <c r="ET78" s="225"/>
      <c r="EU78" s="115" t="str">
        <f t="shared" si="236"/>
        <v/>
      </c>
      <c r="EV78" s="225" t="str">
        <f t="shared" si="237"/>
        <v/>
      </c>
      <c r="EW78" s="224"/>
      <c r="EX78" s="5" t="str">
        <f t="shared" si="238"/>
        <v/>
      </c>
      <c r="EY78" s="224" t="str">
        <f t="shared" si="239"/>
        <v/>
      </c>
      <c r="EZ78" s="225"/>
      <c r="FA78" s="115" t="str">
        <f t="shared" si="240"/>
        <v/>
      </c>
      <c r="FB78" s="225" t="str">
        <f t="shared" si="241"/>
        <v/>
      </c>
      <c r="FC78" s="224"/>
      <c r="FD78" s="5" t="str">
        <f t="shared" si="242"/>
        <v/>
      </c>
      <c r="FE78" s="224" t="str">
        <f t="shared" si="243"/>
        <v/>
      </c>
      <c r="FF78" s="225"/>
      <c r="FG78" s="115" t="str">
        <f t="shared" si="244"/>
        <v/>
      </c>
      <c r="FH78" s="225" t="str">
        <f t="shared" si="245"/>
        <v/>
      </c>
      <c r="FI78" s="224"/>
      <c r="FJ78" s="5" t="str">
        <f t="shared" si="246"/>
        <v/>
      </c>
      <c r="FK78" s="224" t="str">
        <f t="shared" si="247"/>
        <v/>
      </c>
      <c r="FL78" s="225"/>
      <c r="FM78" s="115" t="str">
        <f t="shared" si="248"/>
        <v/>
      </c>
      <c r="FN78" s="225" t="str">
        <f t="shared" si="249"/>
        <v/>
      </c>
      <c r="FO78" s="224"/>
      <c r="FP78" s="5" t="str">
        <f t="shared" si="250"/>
        <v/>
      </c>
      <c r="FQ78" s="224" t="str">
        <f t="shared" si="251"/>
        <v/>
      </c>
      <c r="FR78" s="225"/>
      <c r="FS78" s="115" t="str">
        <f t="shared" si="252"/>
        <v/>
      </c>
      <c r="FT78" s="225" t="str">
        <f t="shared" si="253"/>
        <v/>
      </c>
      <c r="FU78" s="253"/>
      <c r="FV78" s="253"/>
      <c r="FW78" s="253"/>
      <c r="FX78" s="253"/>
      <c r="FY78" s="253"/>
    </row>
    <row r="79" spans="1:181" s="3" customFormat="1" x14ac:dyDescent="0.25">
      <c r="A79" s="2" t="str">
        <f t="shared" si="132"/>
        <v/>
      </c>
      <c r="B79" s="2"/>
      <c r="C79" s="82"/>
      <c r="D79" s="110"/>
      <c r="E79" s="101"/>
      <c r="F79" s="2"/>
      <c r="G79" s="76"/>
      <c r="H79" s="114" t="str">
        <f t="shared" si="1"/>
        <v/>
      </c>
      <c r="I79" s="114" t="str">
        <f t="shared" si="2"/>
        <v/>
      </c>
      <c r="J79" s="114" t="str">
        <f t="shared" si="3"/>
        <v/>
      </c>
      <c r="K79" s="114" t="str">
        <f t="shared" si="4"/>
        <v/>
      </c>
      <c r="L79" s="114" t="str">
        <f t="shared" si="5"/>
        <v/>
      </c>
      <c r="M79" s="114" t="str">
        <f t="shared" si="6"/>
        <v/>
      </c>
      <c r="N79" s="114" t="str">
        <f t="shared" si="133"/>
        <v/>
      </c>
      <c r="O79" s="114" t="str">
        <f t="shared" si="134"/>
        <v/>
      </c>
      <c r="P79" s="93" t="str">
        <f t="shared" si="135"/>
        <v/>
      </c>
      <c r="Q79" s="93" t="str">
        <f t="shared" si="136"/>
        <v/>
      </c>
      <c r="R79" s="93" t="str">
        <f t="shared" si="137"/>
        <v/>
      </c>
      <c r="S79" s="93" t="str">
        <f t="shared" si="138"/>
        <v/>
      </c>
      <c r="T79" s="93" t="str">
        <f t="shared" si="139"/>
        <v/>
      </c>
      <c r="U79" s="93" t="str">
        <f t="shared" si="140"/>
        <v/>
      </c>
      <c r="V79" s="93" t="str">
        <f t="shared" si="141"/>
        <v/>
      </c>
      <c r="W79" s="93" t="str">
        <f t="shared" si="142"/>
        <v/>
      </c>
      <c r="X79" s="93" t="str">
        <f t="shared" si="143"/>
        <v/>
      </c>
      <c r="Y79" s="93" t="str">
        <f t="shared" si="144"/>
        <v/>
      </c>
      <c r="Z79" s="93" t="str">
        <f t="shared" si="145"/>
        <v/>
      </c>
      <c r="AA79" s="93" t="str">
        <f t="shared" si="146"/>
        <v/>
      </c>
      <c r="AB79" s="93" t="str">
        <f t="shared" si="147"/>
        <v/>
      </c>
      <c r="AC79" s="93" t="str">
        <f t="shared" si="148"/>
        <v/>
      </c>
      <c r="AD79" s="93" t="str">
        <f t="shared" si="149"/>
        <v/>
      </c>
      <c r="AE79" s="93" t="str">
        <f t="shared" si="150"/>
        <v/>
      </c>
      <c r="AF79" s="93" t="str">
        <f t="shared" si="151"/>
        <v/>
      </c>
      <c r="AG79" s="93" t="str">
        <f t="shared" si="152"/>
        <v/>
      </c>
      <c r="AH79" s="93" t="str">
        <f t="shared" si="153"/>
        <v/>
      </c>
      <c r="AI79" s="93" t="str">
        <f t="shared" si="154"/>
        <v/>
      </c>
      <c r="AJ79" s="93" t="str">
        <f t="shared" si="155"/>
        <v/>
      </c>
      <c r="AK79" s="93" t="str">
        <f t="shared" si="156"/>
        <v/>
      </c>
      <c r="AL79" s="93" t="str">
        <f t="shared" si="157"/>
        <v/>
      </c>
      <c r="AM79" s="93" t="str">
        <f t="shared" si="158"/>
        <v/>
      </c>
      <c r="AN79" s="93" t="str">
        <f t="shared" si="159"/>
        <v/>
      </c>
      <c r="AO79" s="93" t="str">
        <f t="shared" si="160"/>
        <v/>
      </c>
      <c r="AP79" s="93" t="str">
        <f t="shared" si="161"/>
        <v/>
      </c>
      <c r="AQ79" s="93" t="str">
        <f t="shared" si="162"/>
        <v/>
      </c>
      <c r="AR79" s="93" t="str">
        <f t="shared" si="163"/>
        <v/>
      </c>
      <c r="AS79" s="93" t="str">
        <f t="shared" si="164"/>
        <v/>
      </c>
      <c r="AT79" s="93" t="str">
        <f t="shared" si="165"/>
        <v/>
      </c>
      <c r="AU79" s="93" t="str">
        <f t="shared" si="166"/>
        <v/>
      </c>
      <c r="AV79" s="93" t="str">
        <f t="shared" si="167"/>
        <v/>
      </c>
      <c r="AW79" s="93" t="str">
        <f t="shared" si="168"/>
        <v/>
      </c>
      <c r="AX79" s="93" t="str">
        <f t="shared" si="169"/>
        <v/>
      </c>
      <c r="AY79" s="93" t="str">
        <f t="shared" si="170"/>
        <v/>
      </c>
      <c r="AZ79" s="93" t="str">
        <f t="shared" si="171"/>
        <v/>
      </c>
      <c r="BA79" s="93" t="str">
        <f t="shared" si="172"/>
        <v/>
      </c>
      <c r="BB79" s="93" t="str">
        <f t="shared" si="173"/>
        <v/>
      </c>
      <c r="BC79" s="93" t="str">
        <f t="shared" si="174"/>
        <v/>
      </c>
      <c r="BD79" s="93" t="str">
        <f t="shared" si="175"/>
        <v/>
      </c>
      <c r="BE79" s="224"/>
      <c r="BF79" s="74" t="str">
        <f t="shared" si="254"/>
        <v/>
      </c>
      <c r="BG79" s="36" t="str">
        <f t="shared" si="255"/>
        <v/>
      </c>
      <c r="BH79" s="225"/>
      <c r="BI79" s="75" t="str">
        <f t="shared" si="176"/>
        <v/>
      </c>
      <c r="BJ79" s="37" t="str">
        <f t="shared" si="177"/>
        <v/>
      </c>
      <c r="BK79" s="224"/>
      <c r="BL79" s="74" t="str">
        <f t="shared" si="178"/>
        <v/>
      </c>
      <c r="BM79" s="36" t="str">
        <f t="shared" si="179"/>
        <v/>
      </c>
      <c r="BN79" s="225"/>
      <c r="BO79" s="75" t="str">
        <f t="shared" si="180"/>
        <v/>
      </c>
      <c r="BP79" s="37" t="str">
        <f t="shared" si="181"/>
        <v/>
      </c>
      <c r="BQ79" s="224"/>
      <c r="BR79" s="74" t="str">
        <f t="shared" si="182"/>
        <v/>
      </c>
      <c r="BS79" s="36" t="str">
        <f t="shared" si="183"/>
        <v/>
      </c>
      <c r="BT79" s="225"/>
      <c r="BU79" s="75" t="str">
        <f t="shared" si="184"/>
        <v/>
      </c>
      <c r="BV79" s="37" t="str">
        <f t="shared" si="185"/>
        <v/>
      </c>
      <c r="BW79" s="224"/>
      <c r="BX79" s="74" t="str">
        <f t="shared" si="186"/>
        <v/>
      </c>
      <c r="BY79" s="36" t="str">
        <f t="shared" si="187"/>
        <v/>
      </c>
      <c r="BZ79" s="225"/>
      <c r="CA79" s="75" t="str">
        <f t="shared" si="188"/>
        <v/>
      </c>
      <c r="CB79" s="37" t="str">
        <f t="shared" si="189"/>
        <v/>
      </c>
      <c r="CC79" s="224"/>
      <c r="CD79" s="74" t="str">
        <f t="shared" si="190"/>
        <v/>
      </c>
      <c r="CE79" s="36" t="str">
        <f t="shared" si="191"/>
        <v/>
      </c>
      <c r="CF79" s="225"/>
      <c r="CG79" s="115" t="str">
        <f t="shared" si="192"/>
        <v/>
      </c>
      <c r="CH79" s="225" t="str">
        <f t="shared" si="193"/>
        <v/>
      </c>
      <c r="CI79" s="224"/>
      <c r="CJ79" s="5" t="str">
        <f t="shared" si="194"/>
        <v/>
      </c>
      <c r="CK79" s="224" t="str">
        <f t="shared" si="195"/>
        <v/>
      </c>
      <c r="CL79" s="225"/>
      <c r="CM79" s="115" t="str">
        <f t="shared" si="196"/>
        <v/>
      </c>
      <c r="CN79" s="225" t="str">
        <f t="shared" si="197"/>
        <v/>
      </c>
      <c r="CO79" s="224"/>
      <c r="CP79" s="5" t="str">
        <f t="shared" si="198"/>
        <v/>
      </c>
      <c r="CQ79" s="224" t="str">
        <f t="shared" si="199"/>
        <v/>
      </c>
      <c r="CR79" s="225"/>
      <c r="CS79" s="115" t="str">
        <f t="shared" si="200"/>
        <v/>
      </c>
      <c r="CT79" s="225" t="str">
        <f t="shared" si="201"/>
        <v/>
      </c>
      <c r="CU79" s="224"/>
      <c r="CV79" s="5" t="str">
        <f t="shared" si="202"/>
        <v/>
      </c>
      <c r="CW79" s="224" t="str">
        <f t="shared" si="203"/>
        <v/>
      </c>
      <c r="CX79" s="225"/>
      <c r="CY79" s="115" t="str">
        <f t="shared" si="204"/>
        <v/>
      </c>
      <c r="CZ79" s="225" t="str">
        <f t="shared" si="205"/>
        <v/>
      </c>
      <c r="DA79" s="224"/>
      <c r="DB79" s="5" t="str">
        <f t="shared" si="206"/>
        <v/>
      </c>
      <c r="DC79" s="224" t="str">
        <f t="shared" si="207"/>
        <v/>
      </c>
      <c r="DD79" s="225"/>
      <c r="DE79" s="115" t="str">
        <f t="shared" si="208"/>
        <v/>
      </c>
      <c r="DF79" s="225" t="str">
        <f t="shared" si="209"/>
        <v/>
      </c>
      <c r="DG79" s="224"/>
      <c r="DH79" s="5" t="str">
        <f t="shared" si="210"/>
        <v/>
      </c>
      <c r="DI79" s="224" t="str">
        <f t="shared" si="211"/>
        <v/>
      </c>
      <c r="DJ79" s="225"/>
      <c r="DK79" s="115" t="str">
        <f t="shared" si="212"/>
        <v/>
      </c>
      <c r="DL79" s="225" t="str">
        <f t="shared" si="213"/>
        <v/>
      </c>
      <c r="DM79" s="224"/>
      <c r="DN79" s="5" t="str">
        <f t="shared" si="214"/>
        <v/>
      </c>
      <c r="DO79" s="224" t="str">
        <f t="shared" si="215"/>
        <v/>
      </c>
      <c r="DP79" s="225"/>
      <c r="DQ79" s="115" t="str">
        <f t="shared" si="216"/>
        <v/>
      </c>
      <c r="DR79" s="225" t="str">
        <f t="shared" si="217"/>
        <v/>
      </c>
      <c r="DS79" s="224"/>
      <c r="DT79" s="5" t="str">
        <f t="shared" si="218"/>
        <v/>
      </c>
      <c r="DU79" s="224" t="str">
        <f t="shared" si="219"/>
        <v/>
      </c>
      <c r="DV79" s="225"/>
      <c r="DW79" s="115" t="str">
        <f t="shared" si="220"/>
        <v/>
      </c>
      <c r="DX79" s="225" t="str">
        <f t="shared" si="221"/>
        <v/>
      </c>
      <c r="DY79" s="224"/>
      <c r="DZ79" s="5" t="str">
        <f t="shared" si="222"/>
        <v/>
      </c>
      <c r="EA79" s="224" t="str">
        <f t="shared" si="223"/>
        <v/>
      </c>
      <c r="EB79" s="225"/>
      <c r="EC79" s="115" t="str">
        <f t="shared" si="224"/>
        <v/>
      </c>
      <c r="ED79" s="225" t="str">
        <f t="shared" si="225"/>
        <v/>
      </c>
      <c r="EE79" s="224"/>
      <c r="EF79" s="5" t="str">
        <f t="shared" si="226"/>
        <v/>
      </c>
      <c r="EG79" s="224" t="str">
        <f t="shared" si="227"/>
        <v/>
      </c>
      <c r="EH79" s="225"/>
      <c r="EI79" s="115" t="str">
        <f t="shared" si="228"/>
        <v/>
      </c>
      <c r="EJ79" s="225" t="str">
        <f t="shared" si="229"/>
        <v/>
      </c>
      <c r="EK79" s="224"/>
      <c r="EL79" s="5" t="str">
        <f t="shared" si="230"/>
        <v/>
      </c>
      <c r="EM79" s="224" t="str">
        <f t="shared" si="231"/>
        <v/>
      </c>
      <c r="EN79" s="225"/>
      <c r="EO79" s="115" t="str">
        <f t="shared" si="232"/>
        <v/>
      </c>
      <c r="EP79" s="225" t="str">
        <f t="shared" si="233"/>
        <v/>
      </c>
      <c r="EQ79" s="224"/>
      <c r="ER79" s="5" t="str">
        <f t="shared" si="234"/>
        <v/>
      </c>
      <c r="ES79" s="224" t="str">
        <f t="shared" si="235"/>
        <v/>
      </c>
      <c r="ET79" s="225"/>
      <c r="EU79" s="115" t="str">
        <f t="shared" si="236"/>
        <v/>
      </c>
      <c r="EV79" s="225" t="str">
        <f t="shared" si="237"/>
        <v/>
      </c>
      <c r="EW79" s="224"/>
      <c r="EX79" s="5" t="str">
        <f t="shared" si="238"/>
        <v/>
      </c>
      <c r="EY79" s="224" t="str">
        <f t="shared" si="239"/>
        <v/>
      </c>
      <c r="EZ79" s="225"/>
      <c r="FA79" s="115" t="str">
        <f t="shared" si="240"/>
        <v/>
      </c>
      <c r="FB79" s="225" t="str">
        <f t="shared" si="241"/>
        <v/>
      </c>
      <c r="FC79" s="224"/>
      <c r="FD79" s="5" t="str">
        <f t="shared" si="242"/>
        <v/>
      </c>
      <c r="FE79" s="224" t="str">
        <f t="shared" si="243"/>
        <v/>
      </c>
      <c r="FF79" s="225"/>
      <c r="FG79" s="115" t="str">
        <f t="shared" si="244"/>
        <v/>
      </c>
      <c r="FH79" s="225" t="str">
        <f t="shared" si="245"/>
        <v/>
      </c>
      <c r="FI79" s="224"/>
      <c r="FJ79" s="5" t="str">
        <f t="shared" si="246"/>
        <v/>
      </c>
      <c r="FK79" s="224" t="str">
        <f t="shared" si="247"/>
        <v/>
      </c>
      <c r="FL79" s="225"/>
      <c r="FM79" s="115" t="str">
        <f t="shared" si="248"/>
        <v/>
      </c>
      <c r="FN79" s="225" t="str">
        <f t="shared" si="249"/>
        <v/>
      </c>
      <c r="FO79" s="224"/>
      <c r="FP79" s="5" t="str">
        <f t="shared" si="250"/>
        <v/>
      </c>
      <c r="FQ79" s="224" t="str">
        <f t="shared" si="251"/>
        <v/>
      </c>
      <c r="FR79" s="225"/>
      <c r="FS79" s="115" t="str">
        <f t="shared" si="252"/>
        <v/>
      </c>
      <c r="FT79" s="225" t="str">
        <f t="shared" si="253"/>
        <v/>
      </c>
      <c r="FU79" s="253"/>
      <c r="FV79" s="253"/>
      <c r="FW79" s="253"/>
      <c r="FX79" s="253"/>
      <c r="FY79" s="253"/>
    </row>
    <row r="80" spans="1:181" s="14" customFormat="1" x14ac:dyDescent="0.25">
      <c r="A80" s="2" t="str">
        <f t="shared" si="132"/>
        <v/>
      </c>
      <c r="B80" s="2"/>
      <c r="C80" s="82"/>
      <c r="D80" s="110"/>
      <c r="E80" s="101"/>
      <c r="F80" s="2"/>
      <c r="G80" s="76"/>
      <c r="H80" s="114" t="str">
        <f t="shared" si="1"/>
        <v/>
      </c>
      <c r="I80" s="114" t="str">
        <f t="shared" si="2"/>
        <v/>
      </c>
      <c r="J80" s="114" t="str">
        <f t="shared" si="3"/>
        <v/>
      </c>
      <c r="K80" s="114" t="str">
        <f t="shared" si="4"/>
        <v/>
      </c>
      <c r="L80" s="114" t="str">
        <f t="shared" si="5"/>
        <v/>
      </c>
      <c r="M80" s="114" t="str">
        <f t="shared" si="6"/>
        <v/>
      </c>
      <c r="N80" s="114" t="str">
        <f t="shared" si="133"/>
        <v/>
      </c>
      <c r="O80" s="114" t="str">
        <f t="shared" si="134"/>
        <v/>
      </c>
      <c r="P80" s="93" t="str">
        <f t="shared" si="135"/>
        <v/>
      </c>
      <c r="Q80" s="93" t="str">
        <f t="shared" si="136"/>
        <v/>
      </c>
      <c r="R80" s="93" t="str">
        <f t="shared" si="137"/>
        <v/>
      </c>
      <c r="S80" s="93" t="str">
        <f t="shared" si="138"/>
        <v/>
      </c>
      <c r="T80" s="93" t="str">
        <f t="shared" si="139"/>
        <v/>
      </c>
      <c r="U80" s="93" t="str">
        <f t="shared" si="140"/>
        <v/>
      </c>
      <c r="V80" s="93" t="str">
        <f t="shared" si="141"/>
        <v/>
      </c>
      <c r="W80" s="93" t="str">
        <f t="shared" si="142"/>
        <v/>
      </c>
      <c r="X80" s="93" t="str">
        <f t="shared" si="143"/>
        <v/>
      </c>
      <c r="Y80" s="93" t="str">
        <f t="shared" si="144"/>
        <v/>
      </c>
      <c r="Z80" s="93" t="str">
        <f t="shared" si="145"/>
        <v/>
      </c>
      <c r="AA80" s="93" t="str">
        <f t="shared" si="146"/>
        <v/>
      </c>
      <c r="AB80" s="93" t="str">
        <f t="shared" si="147"/>
        <v/>
      </c>
      <c r="AC80" s="93" t="str">
        <f t="shared" si="148"/>
        <v/>
      </c>
      <c r="AD80" s="93" t="str">
        <f t="shared" si="149"/>
        <v/>
      </c>
      <c r="AE80" s="93" t="str">
        <f t="shared" si="150"/>
        <v/>
      </c>
      <c r="AF80" s="93" t="str">
        <f t="shared" si="151"/>
        <v/>
      </c>
      <c r="AG80" s="93" t="str">
        <f t="shared" si="152"/>
        <v/>
      </c>
      <c r="AH80" s="93" t="str">
        <f t="shared" si="153"/>
        <v/>
      </c>
      <c r="AI80" s="93" t="str">
        <f t="shared" si="154"/>
        <v/>
      </c>
      <c r="AJ80" s="93" t="str">
        <f t="shared" si="155"/>
        <v/>
      </c>
      <c r="AK80" s="93" t="str">
        <f t="shared" si="156"/>
        <v/>
      </c>
      <c r="AL80" s="93" t="str">
        <f t="shared" si="157"/>
        <v/>
      </c>
      <c r="AM80" s="93" t="str">
        <f t="shared" si="158"/>
        <v/>
      </c>
      <c r="AN80" s="93" t="str">
        <f t="shared" si="159"/>
        <v/>
      </c>
      <c r="AO80" s="93" t="str">
        <f t="shared" si="160"/>
        <v/>
      </c>
      <c r="AP80" s="93" t="str">
        <f t="shared" si="161"/>
        <v/>
      </c>
      <c r="AQ80" s="93" t="str">
        <f t="shared" si="162"/>
        <v/>
      </c>
      <c r="AR80" s="93" t="str">
        <f t="shared" si="163"/>
        <v/>
      </c>
      <c r="AS80" s="93" t="str">
        <f t="shared" si="164"/>
        <v/>
      </c>
      <c r="AT80" s="93" t="str">
        <f t="shared" si="165"/>
        <v/>
      </c>
      <c r="AU80" s="93" t="str">
        <f t="shared" si="166"/>
        <v/>
      </c>
      <c r="AV80" s="93" t="str">
        <f t="shared" si="167"/>
        <v/>
      </c>
      <c r="AW80" s="93" t="str">
        <f t="shared" si="168"/>
        <v/>
      </c>
      <c r="AX80" s="93" t="str">
        <f t="shared" si="169"/>
        <v/>
      </c>
      <c r="AY80" s="93" t="str">
        <f t="shared" si="170"/>
        <v/>
      </c>
      <c r="AZ80" s="93" t="str">
        <f t="shared" si="171"/>
        <v/>
      </c>
      <c r="BA80" s="93" t="str">
        <f t="shared" si="172"/>
        <v/>
      </c>
      <c r="BB80" s="93" t="str">
        <f t="shared" si="173"/>
        <v/>
      </c>
      <c r="BC80" s="93" t="str">
        <f t="shared" si="174"/>
        <v/>
      </c>
      <c r="BD80" s="93" t="str">
        <f t="shared" si="175"/>
        <v/>
      </c>
      <c r="BE80" s="224"/>
      <c r="BF80" s="74" t="str">
        <f t="shared" si="254"/>
        <v/>
      </c>
      <c r="BG80" s="36" t="str">
        <f t="shared" si="255"/>
        <v/>
      </c>
      <c r="BH80" s="225"/>
      <c r="BI80" s="75" t="str">
        <f t="shared" si="176"/>
        <v/>
      </c>
      <c r="BJ80" s="37" t="str">
        <f t="shared" si="177"/>
        <v/>
      </c>
      <c r="BK80" s="224"/>
      <c r="BL80" s="74" t="str">
        <f t="shared" si="178"/>
        <v/>
      </c>
      <c r="BM80" s="36" t="str">
        <f t="shared" si="179"/>
        <v/>
      </c>
      <c r="BN80" s="225"/>
      <c r="BO80" s="75" t="str">
        <f t="shared" si="180"/>
        <v/>
      </c>
      <c r="BP80" s="37" t="str">
        <f t="shared" si="181"/>
        <v/>
      </c>
      <c r="BQ80" s="224"/>
      <c r="BR80" s="74" t="str">
        <f t="shared" si="182"/>
        <v/>
      </c>
      <c r="BS80" s="36" t="str">
        <f t="shared" si="183"/>
        <v/>
      </c>
      <c r="BT80" s="225"/>
      <c r="BU80" s="75" t="str">
        <f t="shared" si="184"/>
        <v/>
      </c>
      <c r="BV80" s="37" t="str">
        <f t="shared" si="185"/>
        <v/>
      </c>
      <c r="BW80" s="224"/>
      <c r="BX80" s="74" t="str">
        <f t="shared" si="186"/>
        <v/>
      </c>
      <c r="BY80" s="36" t="str">
        <f t="shared" si="187"/>
        <v/>
      </c>
      <c r="BZ80" s="225"/>
      <c r="CA80" s="75" t="str">
        <f t="shared" si="188"/>
        <v/>
      </c>
      <c r="CB80" s="37" t="str">
        <f t="shared" si="189"/>
        <v/>
      </c>
      <c r="CC80" s="224"/>
      <c r="CD80" s="74" t="str">
        <f t="shared" si="190"/>
        <v/>
      </c>
      <c r="CE80" s="36" t="str">
        <f t="shared" si="191"/>
        <v/>
      </c>
      <c r="CF80" s="225"/>
      <c r="CG80" s="115" t="str">
        <f t="shared" si="192"/>
        <v/>
      </c>
      <c r="CH80" s="225" t="str">
        <f t="shared" si="193"/>
        <v/>
      </c>
      <c r="CI80" s="224"/>
      <c r="CJ80" s="5" t="str">
        <f t="shared" si="194"/>
        <v/>
      </c>
      <c r="CK80" s="224" t="str">
        <f t="shared" si="195"/>
        <v/>
      </c>
      <c r="CL80" s="225"/>
      <c r="CM80" s="115" t="str">
        <f t="shared" si="196"/>
        <v/>
      </c>
      <c r="CN80" s="225" t="str">
        <f t="shared" si="197"/>
        <v/>
      </c>
      <c r="CO80" s="224"/>
      <c r="CP80" s="5" t="str">
        <f t="shared" si="198"/>
        <v/>
      </c>
      <c r="CQ80" s="224" t="str">
        <f t="shared" si="199"/>
        <v/>
      </c>
      <c r="CR80" s="225"/>
      <c r="CS80" s="115" t="str">
        <f t="shared" si="200"/>
        <v/>
      </c>
      <c r="CT80" s="225" t="str">
        <f t="shared" si="201"/>
        <v/>
      </c>
      <c r="CU80" s="224"/>
      <c r="CV80" s="5" t="str">
        <f t="shared" si="202"/>
        <v/>
      </c>
      <c r="CW80" s="224" t="str">
        <f t="shared" si="203"/>
        <v/>
      </c>
      <c r="CX80" s="225"/>
      <c r="CY80" s="115" t="str">
        <f t="shared" si="204"/>
        <v/>
      </c>
      <c r="CZ80" s="225" t="str">
        <f t="shared" si="205"/>
        <v/>
      </c>
      <c r="DA80" s="224"/>
      <c r="DB80" s="5" t="str">
        <f t="shared" si="206"/>
        <v/>
      </c>
      <c r="DC80" s="224" t="str">
        <f t="shared" si="207"/>
        <v/>
      </c>
      <c r="DD80" s="225"/>
      <c r="DE80" s="115" t="str">
        <f t="shared" si="208"/>
        <v/>
      </c>
      <c r="DF80" s="225" t="str">
        <f t="shared" si="209"/>
        <v/>
      </c>
      <c r="DG80" s="224"/>
      <c r="DH80" s="5" t="str">
        <f t="shared" si="210"/>
        <v/>
      </c>
      <c r="DI80" s="224" t="str">
        <f t="shared" si="211"/>
        <v/>
      </c>
      <c r="DJ80" s="225"/>
      <c r="DK80" s="115" t="str">
        <f t="shared" si="212"/>
        <v/>
      </c>
      <c r="DL80" s="225" t="str">
        <f t="shared" si="213"/>
        <v/>
      </c>
      <c r="DM80" s="224"/>
      <c r="DN80" s="5" t="str">
        <f t="shared" si="214"/>
        <v/>
      </c>
      <c r="DO80" s="224" t="str">
        <f t="shared" si="215"/>
        <v/>
      </c>
      <c r="DP80" s="225"/>
      <c r="DQ80" s="115" t="str">
        <f t="shared" si="216"/>
        <v/>
      </c>
      <c r="DR80" s="225" t="str">
        <f t="shared" si="217"/>
        <v/>
      </c>
      <c r="DS80" s="224"/>
      <c r="DT80" s="5" t="str">
        <f t="shared" si="218"/>
        <v/>
      </c>
      <c r="DU80" s="224" t="str">
        <f t="shared" si="219"/>
        <v/>
      </c>
      <c r="DV80" s="225"/>
      <c r="DW80" s="115" t="str">
        <f t="shared" si="220"/>
        <v/>
      </c>
      <c r="DX80" s="225" t="str">
        <f t="shared" si="221"/>
        <v/>
      </c>
      <c r="DY80" s="224"/>
      <c r="DZ80" s="5" t="str">
        <f t="shared" si="222"/>
        <v/>
      </c>
      <c r="EA80" s="224" t="str">
        <f t="shared" si="223"/>
        <v/>
      </c>
      <c r="EB80" s="225"/>
      <c r="EC80" s="115" t="str">
        <f t="shared" si="224"/>
        <v/>
      </c>
      <c r="ED80" s="225" t="str">
        <f t="shared" si="225"/>
        <v/>
      </c>
      <c r="EE80" s="224"/>
      <c r="EF80" s="5" t="str">
        <f t="shared" si="226"/>
        <v/>
      </c>
      <c r="EG80" s="224" t="str">
        <f t="shared" si="227"/>
        <v/>
      </c>
      <c r="EH80" s="225"/>
      <c r="EI80" s="115" t="str">
        <f t="shared" si="228"/>
        <v/>
      </c>
      <c r="EJ80" s="225" t="str">
        <f t="shared" si="229"/>
        <v/>
      </c>
      <c r="EK80" s="224"/>
      <c r="EL80" s="5" t="str">
        <f t="shared" si="230"/>
        <v/>
      </c>
      <c r="EM80" s="224" t="str">
        <f t="shared" si="231"/>
        <v/>
      </c>
      <c r="EN80" s="225"/>
      <c r="EO80" s="115" t="str">
        <f t="shared" si="232"/>
        <v/>
      </c>
      <c r="EP80" s="225" t="str">
        <f t="shared" si="233"/>
        <v/>
      </c>
      <c r="EQ80" s="224"/>
      <c r="ER80" s="5" t="str">
        <f t="shared" si="234"/>
        <v/>
      </c>
      <c r="ES80" s="224" t="str">
        <f t="shared" si="235"/>
        <v/>
      </c>
      <c r="ET80" s="225"/>
      <c r="EU80" s="115" t="str">
        <f t="shared" si="236"/>
        <v/>
      </c>
      <c r="EV80" s="225" t="str">
        <f t="shared" si="237"/>
        <v/>
      </c>
      <c r="EW80" s="224"/>
      <c r="EX80" s="5" t="str">
        <f t="shared" si="238"/>
        <v/>
      </c>
      <c r="EY80" s="224" t="str">
        <f t="shared" si="239"/>
        <v/>
      </c>
      <c r="EZ80" s="225"/>
      <c r="FA80" s="115" t="str">
        <f t="shared" si="240"/>
        <v/>
      </c>
      <c r="FB80" s="225" t="str">
        <f t="shared" si="241"/>
        <v/>
      </c>
      <c r="FC80" s="224"/>
      <c r="FD80" s="5" t="str">
        <f t="shared" si="242"/>
        <v/>
      </c>
      <c r="FE80" s="224" t="str">
        <f t="shared" si="243"/>
        <v/>
      </c>
      <c r="FF80" s="225"/>
      <c r="FG80" s="115" t="str">
        <f t="shared" si="244"/>
        <v/>
      </c>
      <c r="FH80" s="225" t="str">
        <f t="shared" si="245"/>
        <v/>
      </c>
      <c r="FI80" s="224"/>
      <c r="FJ80" s="5" t="str">
        <f t="shared" si="246"/>
        <v/>
      </c>
      <c r="FK80" s="224" t="str">
        <f t="shared" si="247"/>
        <v/>
      </c>
      <c r="FL80" s="225"/>
      <c r="FM80" s="115" t="str">
        <f t="shared" si="248"/>
        <v/>
      </c>
      <c r="FN80" s="225" t="str">
        <f t="shared" si="249"/>
        <v/>
      </c>
      <c r="FO80" s="224"/>
      <c r="FP80" s="5" t="str">
        <f t="shared" si="250"/>
        <v/>
      </c>
      <c r="FQ80" s="224" t="str">
        <f t="shared" si="251"/>
        <v/>
      </c>
      <c r="FR80" s="225"/>
      <c r="FS80" s="115" t="str">
        <f t="shared" si="252"/>
        <v/>
      </c>
      <c r="FT80" s="225" t="str">
        <f t="shared" si="253"/>
        <v/>
      </c>
      <c r="FU80" s="253"/>
      <c r="FV80" s="253"/>
      <c r="FW80" s="253"/>
      <c r="FX80" s="253"/>
      <c r="FY80" s="253"/>
    </row>
    <row r="81" spans="1:182" x14ac:dyDescent="0.25">
      <c r="A81" s="2" t="str">
        <f t="shared" si="132"/>
        <v/>
      </c>
      <c r="B81" s="2"/>
      <c r="C81" s="82"/>
      <c r="D81" s="110"/>
      <c r="E81" s="101"/>
      <c r="F81" s="2"/>
      <c r="G81" s="76"/>
      <c r="H81" s="114" t="str">
        <f t="shared" si="1"/>
        <v/>
      </c>
      <c r="I81" s="114" t="str">
        <f t="shared" si="2"/>
        <v/>
      </c>
      <c r="J81" s="114" t="str">
        <f t="shared" si="3"/>
        <v/>
      </c>
      <c r="K81" s="114" t="str">
        <f t="shared" si="4"/>
        <v/>
      </c>
      <c r="L81" s="114" t="str">
        <f t="shared" si="5"/>
        <v/>
      </c>
      <c r="M81" s="114" t="str">
        <f t="shared" si="6"/>
        <v/>
      </c>
      <c r="N81" s="114" t="str">
        <f t="shared" si="133"/>
        <v/>
      </c>
      <c r="O81" s="114" t="str">
        <f t="shared" si="134"/>
        <v/>
      </c>
      <c r="P81" s="93" t="str">
        <f t="shared" si="135"/>
        <v/>
      </c>
      <c r="Q81" s="93" t="str">
        <f t="shared" si="136"/>
        <v/>
      </c>
      <c r="R81" s="93" t="str">
        <f t="shared" si="137"/>
        <v/>
      </c>
      <c r="S81" s="93" t="str">
        <f t="shared" si="138"/>
        <v/>
      </c>
      <c r="T81" s="93" t="str">
        <f t="shared" si="139"/>
        <v/>
      </c>
      <c r="U81" s="93" t="str">
        <f t="shared" si="140"/>
        <v/>
      </c>
      <c r="V81" s="93" t="str">
        <f t="shared" si="141"/>
        <v/>
      </c>
      <c r="W81" s="93" t="str">
        <f t="shared" si="142"/>
        <v/>
      </c>
      <c r="X81" s="93" t="str">
        <f t="shared" si="143"/>
        <v/>
      </c>
      <c r="Y81" s="93" t="str">
        <f t="shared" si="144"/>
        <v/>
      </c>
      <c r="Z81" s="93" t="str">
        <f t="shared" si="145"/>
        <v/>
      </c>
      <c r="AA81" s="93" t="str">
        <f t="shared" si="146"/>
        <v/>
      </c>
      <c r="AB81" s="93" t="str">
        <f t="shared" si="147"/>
        <v/>
      </c>
      <c r="AC81" s="93" t="str">
        <f t="shared" si="148"/>
        <v/>
      </c>
      <c r="AD81" s="93" t="str">
        <f t="shared" si="149"/>
        <v/>
      </c>
      <c r="AE81" s="93" t="str">
        <f t="shared" si="150"/>
        <v/>
      </c>
      <c r="AF81" s="93" t="str">
        <f t="shared" si="151"/>
        <v/>
      </c>
      <c r="AG81" s="93" t="str">
        <f t="shared" si="152"/>
        <v/>
      </c>
      <c r="AH81" s="93" t="str">
        <f t="shared" si="153"/>
        <v/>
      </c>
      <c r="AI81" s="93" t="str">
        <f t="shared" si="154"/>
        <v/>
      </c>
      <c r="AJ81" s="93" t="str">
        <f t="shared" si="155"/>
        <v/>
      </c>
      <c r="AK81" s="93" t="str">
        <f t="shared" si="156"/>
        <v/>
      </c>
      <c r="AL81" s="93" t="str">
        <f t="shared" si="157"/>
        <v/>
      </c>
      <c r="AM81" s="93" t="str">
        <f t="shared" si="158"/>
        <v/>
      </c>
      <c r="AN81" s="93" t="str">
        <f t="shared" si="159"/>
        <v/>
      </c>
      <c r="AO81" s="93" t="str">
        <f t="shared" si="160"/>
        <v/>
      </c>
      <c r="AP81" s="93" t="str">
        <f t="shared" si="161"/>
        <v/>
      </c>
      <c r="AQ81" s="93" t="str">
        <f t="shared" si="162"/>
        <v/>
      </c>
      <c r="AR81" s="93" t="str">
        <f t="shared" si="163"/>
        <v/>
      </c>
      <c r="AS81" s="93" t="str">
        <f t="shared" si="164"/>
        <v/>
      </c>
      <c r="AT81" s="93" t="str">
        <f t="shared" si="165"/>
        <v/>
      </c>
      <c r="AU81" s="93" t="str">
        <f t="shared" si="166"/>
        <v/>
      </c>
      <c r="AV81" s="93" t="str">
        <f t="shared" si="167"/>
        <v/>
      </c>
      <c r="AW81" s="93" t="str">
        <f t="shared" si="168"/>
        <v/>
      </c>
      <c r="AX81" s="93" t="str">
        <f t="shared" si="169"/>
        <v/>
      </c>
      <c r="AY81" s="93" t="str">
        <f t="shared" si="170"/>
        <v/>
      </c>
      <c r="AZ81" s="93" t="str">
        <f t="shared" si="171"/>
        <v/>
      </c>
      <c r="BA81" s="93" t="str">
        <f t="shared" si="172"/>
        <v/>
      </c>
      <c r="BB81" s="93" t="str">
        <f t="shared" si="173"/>
        <v/>
      </c>
      <c r="BC81" s="93" t="str">
        <f t="shared" si="174"/>
        <v/>
      </c>
      <c r="BD81" s="93" t="str">
        <f t="shared" si="175"/>
        <v/>
      </c>
      <c r="BE81" s="224"/>
      <c r="BF81" s="74" t="str">
        <f t="shared" si="254"/>
        <v/>
      </c>
      <c r="BG81" s="36" t="str">
        <f t="shared" si="255"/>
        <v/>
      </c>
      <c r="BH81" s="225"/>
      <c r="BI81" s="75" t="str">
        <f t="shared" si="176"/>
        <v/>
      </c>
      <c r="BJ81" s="37" t="str">
        <f t="shared" si="177"/>
        <v/>
      </c>
      <c r="BK81" s="224"/>
      <c r="BL81" s="74" t="str">
        <f t="shared" si="178"/>
        <v/>
      </c>
      <c r="BM81" s="36" t="str">
        <f t="shared" si="179"/>
        <v/>
      </c>
      <c r="BN81" s="225"/>
      <c r="BO81" s="75" t="str">
        <f t="shared" si="180"/>
        <v/>
      </c>
      <c r="BP81" s="37" t="str">
        <f t="shared" si="181"/>
        <v/>
      </c>
      <c r="BQ81" s="224"/>
      <c r="BR81" s="74" t="str">
        <f t="shared" si="182"/>
        <v/>
      </c>
      <c r="BS81" s="36" t="str">
        <f t="shared" si="183"/>
        <v/>
      </c>
      <c r="BT81" s="225"/>
      <c r="BU81" s="75" t="str">
        <f t="shared" si="184"/>
        <v/>
      </c>
      <c r="BV81" s="37" t="str">
        <f t="shared" si="185"/>
        <v/>
      </c>
      <c r="BW81" s="224"/>
      <c r="BX81" s="74" t="str">
        <f t="shared" si="186"/>
        <v/>
      </c>
      <c r="BY81" s="36" t="str">
        <f t="shared" si="187"/>
        <v/>
      </c>
      <c r="BZ81" s="225"/>
      <c r="CA81" s="75" t="str">
        <f t="shared" si="188"/>
        <v/>
      </c>
      <c r="CB81" s="37" t="str">
        <f t="shared" si="189"/>
        <v/>
      </c>
      <c r="CC81" s="224"/>
      <c r="CD81" s="74" t="str">
        <f t="shared" si="190"/>
        <v/>
      </c>
      <c r="CE81" s="36" t="str">
        <f t="shared" si="191"/>
        <v/>
      </c>
      <c r="CF81" s="225"/>
      <c r="CG81" s="115" t="str">
        <f t="shared" si="192"/>
        <v/>
      </c>
      <c r="CH81" s="225" t="str">
        <f t="shared" si="193"/>
        <v/>
      </c>
      <c r="CI81" s="224"/>
      <c r="CJ81" s="5" t="str">
        <f t="shared" si="194"/>
        <v/>
      </c>
      <c r="CK81" s="224" t="str">
        <f t="shared" si="195"/>
        <v/>
      </c>
      <c r="CL81" s="225"/>
      <c r="CM81" s="115" t="str">
        <f t="shared" si="196"/>
        <v/>
      </c>
      <c r="CN81" s="225" t="str">
        <f t="shared" si="197"/>
        <v/>
      </c>
      <c r="CO81" s="224"/>
      <c r="CP81" s="5" t="str">
        <f t="shared" si="198"/>
        <v/>
      </c>
      <c r="CQ81" s="224" t="str">
        <f t="shared" si="199"/>
        <v/>
      </c>
      <c r="CR81" s="225"/>
      <c r="CS81" s="115" t="str">
        <f t="shared" si="200"/>
        <v/>
      </c>
      <c r="CT81" s="225" t="str">
        <f t="shared" si="201"/>
        <v/>
      </c>
      <c r="CU81" s="224"/>
      <c r="CV81" s="5" t="str">
        <f t="shared" si="202"/>
        <v/>
      </c>
      <c r="CW81" s="224" t="str">
        <f t="shared" si="203"/>
        <v/>
      </c>
      <c r="CX81" s="225"/>
      <c r="CY81" s="115" t="str">
        <f t="shared" si="204"/>
        <v/>
      </c>
      <c r="CZ81" s="225" t="str">
        <f t="shared" si="205"/>
        <v/>
      </c>
      <c r="DA81" s="224"/>
      <c r="DB81" s="5" t="str">
        <f t="shared" si="206"/>
        <v/>
      </c>
      <c r="DC81" s="224" t="str">
        <f t="shared" si="207"/>
        <v/>
      </c>
      <c r="DD81" s="225"/>
      <c r="DE81" s="115" t="str">
        <f t="shared" si="208"/>
        <v/>
      </c>
      <c r="DF81" s="225" t="str">
        <f t="shared" si="209"/>
        <v/>
      </c>
      <c r="DG81" s="224"/>
      <c r="DH81" s="5" t="str">
        <f t="shared" si="210"/>
        <v/>
      </c>
      <c r="DI81" s="224" t="str">
        <f t="shared" si="211"/>
        <v/>
      </c>
      <c r="DJ81" s="225"/>
      <c r="DK81" s="115" t="str">
        <f t="shared" si="212"/>
        <v/>
      </c>
      <c r="DL81" s="225" t="str">
        <f t="shared" si="213"/>
        <v/>
      </c>
      <c r="DM81" s="224"/>
      <c r="DN81" s="5" t="str">
        <f t="shared" si="214"/>
        <v/>
      </c>
      <c r="DO81" s="224" t="str">
        <f t="shared" si="215"/>
        <v/>
      </c>
      <c r="DP81" s="225"/>
      <c r="DQ81" s="115" t="str">
        <f t="shared" si="216"/>
        <v/>
      </c>
      <c r="DR81" s="225" t="str">
        <f t="shared" si="217"/>
        <v/>
      </c>
      <c r="DS81" s="224"/>
      <c r="DT81" s="5" t="str">
        <f t="shared" si="218"/>
        <v/>
      </c>
      <c r="DU81" s="224" t="str">
        <f t="shared" si="219"/>
        <v/>
      </c>
      <c r="DV81" s="225"/>
      <c r="DW81" s="115" t="str">
        <f t="shared" si="220"/>
        <v/>
      </c>
      <c r="DX81" s="225" t="str">
        <f t="shared" si="221"/>
        <v/>
      </c>
      <c r="DY81" s="224"/>
      <c r="DZ81" s="5" t="str">
        <f t="shared" si="222"/>
        <v/>
      </c>
      <c r="EA81" s="224" t="str">
        <f t="shared" si="223"/>
        <v/>
      </c>
      <c r="EB81" s="225"/>
      <c r="EC81" s="115" t="str">
        <f t="shared" si="224"/>
        <v/>
      </c>
      <c r="ED81" s="225" t="str">
        <f t="shared" si="225"/>
        <v/>
      </c>
      <c r="EE81" s="224"/>
      <c r="EF81" s="5" t="str">
        <f t="shared" si="226"/>
        <v/>
      </c>
      <c r="EG81" s="224" t="str">
        <f t="shared" si="227"/>
        <v/>
      </c>
      <c r="EH81" s="225"/>
      <c r="EI81" s="115" t="str">
        <f t="shared" si="228"/>
        <v/>
      </c>
      <c r="EJ81" s="225" t="str">
        <f t="shared" si="229"/>
        <v/>
      </c>
      <c r="EK81" s="224"/>
      <c r="EL81" s="5" t="str">
        <f t="shared" si="230"/>
        <v/>
      </c>
      <c r="EM81" s="224" t="str">
        <f t="shared" si="231"/>
        <v/>
      </c>
      <c r="EN81" s="225"/>
      <c r="EO81" s="115" t="str">
        <f t="shared" si="232"/>
        <v/>
      </c>
      <c r="EP81" s="225" t="str">
        <f t="shared" si="233"/>
        <v/>
      </c>
      <c r="EQ81" s="224"/>
      <c r="ER81" s="5" t="str">
        <f t="shared" si="234"/>
        <v/>
      </c>
      <c r="ES81" s="224" t="str">
        <f t="shared" si="235"/>
        <v/>
      </c>
      <c r="ET81" s="225"/>
      <c r="EU81" s="115" t="str">
        <f t="shared" si="236"/>
        <v/>
      </c>
      <c r="EV81" s="225" t="str">
        <f t="shared" si="237"/>
        <v/>
      </c>
      <c r="EW81" s="224"/>
      <c r="EX81" s="5" t="str">
        <f t="shared" si="238"/>
        <v/>
      </c>
      <c r="EY81" s="224" t="str">
        <f t="shared" si="239"/>
        <v/>
      </c>
      <c r="EZ81" s="225"/>
      <c r="FA81" s="115" t="str">
        <f t="shared" si="240"/>
        <v/>
      </c>
      <c r="FB81" s="225" t="str">
        <f t="shared" si="241"/>
        <v/>
      </c>
      <c r="FC81" s="224"/>
      <c r="FD81" s="5" t="str">
        <f t="shared" si="242"/>
        <v/>
      </c>
      <c r="FE81" s="224" t="str">
        <f t="shared" si="243"/>
        <v/>
      </c>
      <c r="FF81" s="225"/>
      <c r="FG81" s="115" t="str">
        <f t="shared" si="244"/>
        <v/>
      </c>
      <c r="FH81" s="225" t="str">
        <f t="shared" si="245"/>
        <v/>
      </c>
      <c r="FI81" s="224"/>
      <c r="FJ81" s="5" t="str">
        <f t="shared" si="246"/>
        <v/>
      </c>
      <c r="FK81" s="224" t="str">
        <f t="shared" si="247"/>
        <v/>
      </c>
      <c r="FL81" s="225"/>
      <c r="FM81" s="115" t="str">
        <f t="shared" si="248"/>
        <v/>
      </c>
      <c r="FN81" s="225" t="str">
        <f t="shared" si="249"/>
        <v/>
      </c>
      <c r="FO81" s="224"/>
      <c r="FP81" s="5" t="str">
        <f t="shared" si="250"/>
        <v/>
      </c>
      <c r="FQ81" s="224" t="str">
        <f t="shared" si="251"/>
        <v/>
      </c>
      <c r="FR81" s="225"/>
      <c r="FS81" s="115" t="str">
        <f t="shared" si="252"/>
        <v/>
      </c>
      <c r="FT81" s="225" t="str">
        <f t="shared" si="253"/>
        <v/>
      </c>
      <c r="FU81" s="253"/>
      <c r="FV81" s="253"/>
      <c r="FW81" s="253"/>
      <c r="FX81" s="253"/>
      <c r="FY81" s="253"/>
      <c r="FZ81" s="3"/>
    </row>
    <row r="82" spans="1:182" s="17" customFormat="1" x14ac:dyDescent="0.25">
      <c r="A82" s="15"/>
      <c r="B82" s="15"/>
      <c r="C82" s="83"/>
      <c r="D82" s="111"/>
      <c r="E82" s="83"/>
      <c r="F82" s="15"/>
      <c r="G82" s="15"/>
      <c r="H82" s="22"/>
      <c r="I82" s="22"/>
      <c r="J82" s="22"/>
      <c r="K82" s="22"/>
      <c r="L82" s="22"/>
      <c r="M82" s="22"/>
      <c r="N82" s="22"/>
      <c r="O82" s="22"/>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6"/>
      <c r="BF82" s="16"/>
      <c r="BG82" s="16"/>
      <c r="BH82" s="18"/>
      <c r="BI82" s="18"/>
      <c r="BJ82" s="16"/>
      <c r="BK82" s="18"/>
      <c r="BL82" s="18"/>
      <c r="BM82" s="16"/>
      <c r="BN82" s="18"/>
      <c r="BO82" s="18"/>
      <c r="BP82" s="16"/>
      <c r="BQ82" s="18"/>
      <c r="BR82" s="18"/>
      <c r="BS82" s="16"/>
      <c r="BT82" s="18"/>
      <c r="BU82" s="18"/>
      <c r="BV82" s="16"/>
      <c r="BW82" s="18"/>
      <c r="BX82" s="18"/>
      <c r="BY82" s="16"/>
      <c r="BZ82" s="18"/>
      <c r="CA82" s="18"/>
      <c r="CB82" s="16"/>
      <c r="CC82" s="18"/>
      <c r="CD82" s="18"/>
      <c r="CE82" s="16"/>
      <c r="CF82" s="18"/>
      <c r="CG82" s="18"/>
      <c r="CH82" s="16"/>
      <c r="CI82" s="18"/>
      <c r="CJ82" s="18"/>
      <c r="CK82" s="16"/>
      <c r="CL82" s="18"/>
      <c r="CM82" s="18"/>
      <c r="CN82" s="16"/>
      <c r="CO82" s="18"/>
      <c r="CP82" s="18"/>
      <c r="CQ82" s="16"/>
      <c r="CR82" s="18"/>
      <c r="CS82" s="18"/>
      <c r="CT82" s="16"/>
      <c r="CU82" s="18"/>
      <c r="CV82" s="18"/>
      <c r="CW82" s="16"/>
      <c r="CX82" s="18"/>
      <c r="CY82" s="18"/>
      <c r="CZ82" s="16"/>
      <c r="DA82" s="18"/>
      <c r="DB82" s="18"/>
      <c r="DC82" s="16"/>
      <c r="DD82" s="18"/>
      <c r="DE82" s="18"/>
      <c r="DF82" s="16"/>
      <c r="DG82" s="18"/>
      <c r="DH82" s="18"/>
      <c r="DI82" s="16"/>
      <c r="DJ82" s="18"/>
      <c r="DK82" s="18"/>
      <c r="DL82" s="16"/>
      <c r="DM82" s="18"/>
      <c r="DN82" s="18"/>
      <c r="DO82" s="16"/>
      <c r="DP82" s="18"/>
      <c r="DQ82" s="18"/>
      <c r="DR82" s="16"/>
      <c r="DS82" s="18"/>
      <c r="DT82" s="18"/>
      <c r="DU82" s="16"/>
      <c r="DV82" s="18"/>
      <c r="DW82" s="18"/>
      <c r="DX82" s="16"/>
      <c r="DY82" s="18"/>
      <c r="DZ82" s="18"/>
      <c r="EA82" s="16"/>
      <c r="EB82" s="18"/>
      <c r="EC82" s="18"/>
      <c r="ED82" s="16"/>
      <c r="EE82" s="18"/>
      <c r="EF82" s="18"/>
      <c r="EG82" s="16"/>
      <c r="EH82" s="18"/>
      <c r="EI82" s="18"/>
      <c r="EJ82" s="16"/>
      <c r="EK82" s="18"/>
      <c r="EL82" s="18"/>
      <c r="EM82" s="16"/>
      <c r="EN82" s="18"/>
      <c r="EO82" s="18"/>
      <c r="EP82" s="16"/>
      <c r="EQ82" s="18"/>
      <c r="ER82" s="18"/>
      <c r="ES82" s="16"/>
      <c r="ET82" s="18"/>
      <c r="EU82" s="18"/>
      <c r="EV82" s="16"/>
      <c r="EW82" s="18"/>
      <c r="EX82" s="18"/>
      <c r="EY82" s="16"/>
      <c r="EZ82" s="18"/>
      <c r="FA82" s="18"/>
      <c r="FB82" s="16"/>
      <c r="FC82" s="18"/>
      <c r="FD82" s="18"/>
      <c r="FE82" s="16"/>
      <c r="FF82" s="18"/>
      <c r="FG82" s="18"/>
      <c r="FH82" s="16"/>
      <c r="FI82" s="18"/>
      <c r="FJ82" s="18"/>
      <c r="FK82" s="16"/>
      <c r="FL82" s="18"/>
      <c r="FM82" s="18"/>
      <c r="FN82" s="16"/>
      <c r="FO82" s="18"/>
      <c r="FP82" s="18"/>
      <c r="FQ82" s="16"/>
      <c r="FR82" s="18"/>
      <c r="FS82" s="18"/>
      <c r="FT82" s="16"/>
      <c r="FZ82" s="19"/>
    </row>
    <row r="83" spans="1:182" x14ac:dyDescent="0.25">
      <c r="C83" s="84">
        <f>SUM(C7:C81)</f>
        <v>4007.66</v>
      </c>
      <c r="G83" s="69" t="s">
        <v>150</v>
      </c>
      <c r="H83" s="226"/>
      <c r="I83" s="226"/>
      <c r="J83" s="226"/>
      <c r="K83" s="226"/>
      <c r="L83" s="226"/>
      <c r="M83" s="226"/>
      <c r="N83" s="226"/>
      <c r="O83" s="226"/>
      <c r="BE83" s="224"/>
      <c r="BF83" s="224"/>
      <c r="BG83" s="224"/>
      <c r="BJ83" s="224"/>
      <c r="BM83" s="224"/>
      <c r="BP83" s="224"/>
      <c r="BS83" s="224"/>
      <c r="BV83" s="224"/>
      <c r="BY83" s="224"/>
      <c r="CB83" s="224"/>
      <c r="CE83" s="224"/>
      <c r="CH83" s="224"/>
      <c r="CK83" s="224"/>
      <c r="CN83" s="224"/>
      <c r="CQ83" s="224"/>
      <c r="CT83" s="224"/>
      <c r="CW83" s="224"/>
      <c r="CZ83" s="224"/>
      <c r="DC83" s="227"/>
      <c r="DF83" s="227"/>
      <c r="DI83" s="227"/>
      <c r="DL83" s="227"/>
      <c r="DO83" s="227"/>
      <c r="DR83" s="227"/>
      <c r="DU83" s="227"/>
      <c r="DX83" s="227"/>
      <c r="EA83" s="227"/>
      <c r="ED83" s="227"/>
      <c r="EG83" s="227"/>
      <c r="EJ83" s="227"/>
      <c r="EM83" s="227"/>
      <c r="EP83" s="227"/>
      <c r="ES83" s="227"/>
      <c r="EV83" s="227"/>
      <c r="EY83" s="227"/>
      <c r="FB83" s="227"/>
      <c r="FE83" s="227"/>
      <c r="FH83" s="227"/>
      <c r="FK83" s="227"/>
      <c r="FN83" s="227"/>
      <c r="FQ83" s="227"/>
      <c r="FT83" s="227"/>
    </row>
    <row r="84" spans="1:182" x14ac:dyDescent="0.25">
      <c r="G84" s="33" t="s">
        <v>151</v>
      </c>
      <c r="H84" s="226"/>
      <c r="I84" s="226"/>
      <c r="J84" s="226"/>
      <c r="K84" s="226"/>
      <c r="L84" s="226"/>
      <c r="M84" s="226"/>
      <c r="N84" s="226"/>
      <c r="O84" s="226"/>
      <c r="BE84" s="224"/>
      <c r="BF84" s="224"/>
      <c r="BG84" s="224"/>
      <c r="BJ84" s="224"/>
      <c r="BM84" s="224"/>
      <c r="BP84" s="224"/>
      <c r="BS84" s="224"/>
      <c r="BV84" s="224"/>
      <c r="BY84" s="224"/>
      <c r="CB84" s="224"/>
      <c r="CE84" s="224"/>
      <c r="CH84" s="224"/>
      <c r="CK84" s="224"/>
      <c r="CN84" s="224"/>
      <c r="CQ84" s="224"/>
      <c r="CT84" s="224"/>
      <c r="CW84" s="224"/>
      <c r="CZ84" s="224"/>
      <c r="DC84" s="227"/>
      <c r="DF84" s="227"/>
      <c r="DI84" s="227"/>
      <c r="DL84" s="227"/>
      <c r="DO84" s="227"/>
      <c r="DR84" s="227"/>
      <c r="DU84" s="227"/>
      <c r="DX84" s="227"/>
      <c r="EA84" s="227"/>
      <c r="ED84" s="227"/>
      <c r="EG84" s="227"/>
      <c r="EJ84" s="227"/>
      <c r="EM84" s="227"/>
      <c r="EP84" s="227"/>
      <c r="ES84" s="227"/>
      <c r="EV84" s="227"/>
      <c r="EY84" s="227"/>
      <c r="FB84" s="227"/>
      <c r="FE84" s="227"/>
      <c r="FH84" s="227"/>
      <c r="FK84" s="227"/>
      <c r="FN84" s="227"/>
      <c r="FQ84" s="227"/>
      <c r="FT84" s="227"/>
    </row>
    <row r="85" spans="1:182" x14ac:dyDescent="0.25">
      <c r="G85" s="34" t="s">
        <v>152</v>
      </c>
      <c r="H85" s="226"/>
      <c r="I85" s="226"/>
      <c r="J85" s="226"/>
      <c r="K85" s="226"/>
      <c r="L85" s="226"/>
      <c r="M85" s="226"/>
      <c r="N85" s="226"/>
      <c r="O85" s="226"/>
      <c r="BE85" s="224"/>
      <c r="BF85" s="224"/>
      <c r="BG85" s="224"/>
      <c r="BJ85" s="224"/>
      <c r="BM85" s="224"/>
      <c r="BP85" s="224"/>
      <c r="BS85" s="224"/>
      <c r="BV85" s="224"/>
      <c r="BY85" s="224"/>
      <c r="CB85" s="224"/>
      <c r="CE85" s="224"/>
      <c r="CH85" s="224"/>
      <c r="CK85" s="224"/>
      <c r="CN85" s="224"/>
      <c r="CQ85" s="224"/>
      <c r="CT85" s="224"/>
      <c r="CW85" s="224"/>
      <c r="CZ85" s="224"/>
      <c r="DC85" s="227"/>
      <c r="DF85" s="227"/>
      <c r="DI85" s="227"/>
      <c r="DL85" s="227"/>
      <c r="DO85" s="227"/>
      <c r="DR85" s="227"/>
      <c r="DU85" s="227"/>
      <c r="DX85" s="227"/>
      <c r="EA85" s="227"/>
      <c r="ED85" s="227"/>
      <c r="EG85" s="227"/>
      <c r="EJ85" s="227"/>
      <c r="EM85" s="227"/>
      <c r="EP85" s="227"/>
      <c r="ES85" s="227"/>
      <c r="EV85" s="227"/>
      <c r="EY85" s="227"/>
      <c r="FB85" s="227"/>
      <c r="FE85" s="227"/>
      <c r="FH85" s="227"/>
      <c r="FK85" s="227"/>
      <c r="FN85" s="227"/>
      <c r="FQ85" s="227"/>
      <c r="FT85" s="227"/>
    </row>
    <row r="86" spans="1:182" x14ac:dyDescent="0.25">
      <c r="G86" s="15" t="s">
        <v>153</v>
      </c>
      <c r="H86" s="226"/>
      <c r="I86" s="226"/>
      <c r="J86" s="226"/>
      <c r="K86" s="226"/>
      <c r="L86" s="226"/>
      <c r="M86" s="226"/>
      <c r="N86" s="226"/>
      <c r="O86" s="226"/>
      <c r="BE86" s="224"/>
      <c r="BF86" s="224"/>
      <c r="BG86" s="224"/>
      <c r="BJ86" s="224"/>
      <c r="BM86" s="224"/>
      <c r="BP86" s="224"/>
      <c r="BS86" s="224"/>
      <c r="BV86" s="224"/>
      <c r="BY86" s="224"/>
      <c r="CB86" s="224"/>
      <c r="CE86" s="224"/>
      <c r="CH86" s="224"/>
      <c r="CK86" s="224"/>
      <c r="CN86" s="224"/>
      <c r="CQ86" s="224"/>
      <c r="CT86" s="224"/>
      <c r="CW86" s="224"/>
      <c r="CZ86" s="224"/>
      <c r="DC86" s="227"/>
      <c r="DF86" s="227"/>
      <c r="DI86" s="227"/>
      <c r="DL86" s="227"/>
      <c r="DO86" s="227"/>
      <c r="DR86" s="227"/>
      <c r="DU86" s="227"/>
      <c r="DX86" s="227"/>
      <c r="EA86" s="227"/>
      <c r="ED86" s="227"/>
      <c r="EG86" s="227"/>
      <c r="EJ86" s="227"/>
      <c r="EM86" s="227"/>
      <c r="EP86" s="227"/>
      <c r="ES86" s="227"/>
      <c r="EV86" s="227"/>
      <c r="EY86" s="227"/>
      <c r="FB86" s="227"/>
      <c r="FE86" s="227"/>
      <c r="FH86" s="227"/>
      <c r="FK86" s="227"/>
      <c r="FN86" s="227"/>
      <c r="FQ86" s="227"/>
      <c r="FT86" s="227"/>
    </row>
    <row r="87" spans="1:182" x14ac:dyDescent="0.25">
      <c r="G87" s="32" t="s">
        <v>154</v>
      </c>
      <c r="H87" s="226"/>
      <c r="I87" s="226"/>
      <c r="J87" s="226"/>
      <c r="K87" s="226"/>
      <c r="L87" s="226"/>
      <c r="M87" s="226"/>
      <c r="N87" s="226"/>
      <c r="O87" s="226"/>
      <c r="BE87" s="224"/>
      <c r="BF87" s="224"/>
      <c r="BG87" s="224"/>
      <c r="BJ87" s="224"/>
      <c r="BM87" s="224"/>
      <c r="BP87" s="224"/>
      <c r="BS87" s="224"/>
      <c r="BV87" s="224"/>
      <c r="BY87" s="224"/>
      <c r="CB87" s="224"/>
      <c r="CE87" s="224"/>
      <c r="CH87" s="224"/>
      <c r="CK87" s="224"/>
      <c r="CN87" s="224"/>
      <c r="CQ87" s="224"/>
      <c r="CT87" s="224"/>
      <c r="CW87" s="224"/>
      <c r="CZ87" s="224"/>
      <c r="DC87" s="227"/>
      <c r="DF87" s="227"/>
      <c r="DI87" s="227"/>
      <c r="DL87" s="227"/>
      <c r="DO87" s="227"/>
      <c r="DR87" s="227"/>
      <c r="DU87" s="227"/>
      <c r="DX87" s="227"/>
      <c r="EA87" s="227"/>
      <c r="ED87" s="227"/>
      <c r="EG87" s="227"/>
      <c r="EJ87" s="227"/>
      <c r="EM87" s="227"/>
      <c r="EP87" s="227"/>
      <c r="ES87" s="227"/>
      <c r="EV87" s="227"/>
      <c r="EY87" s="227"/>
      <c r="FB87" s="227"/>
      <c r="FE87" s="227"/>
      <c r="FH87" s="227"/>
      <c r="FK87" s="227"/>
      <c r="FN87" s="227"/>
      <c r="FQ87" s="227"/>
      <c r="FT87" s="227"/>
    </row>
    <row r="88" spans="1:182" x14ac:dyDescent="0.25">
      <c r="G88" s="31" t="s">
        <v>155</v>
      </c>
      <c r="H88" s="226"/>
      <c r="I88" s="226"/>
      <c r="J88" s="226"/>
      <c r="K88" s="226"/>
      <c r="L88" s="226"/>
      <c r="M88" s="226"/>
      <c r="N88" s="226"/>
      <c r="O88" s="226"/>
      <c r="BE88" s="224"/>
      <c r="BF88" s="224"/>
      <c r="BG88" s="224"/>
      <c r="BJ88" s="224"/>
      <c r="BM88" s="224"/>
      <c r="BP88" s="224"/>
      <c r="BS88" s="224"/>
      <c r="BV88" s="224"/>
      <c r="BY88" s="224"/>
      <c r="CB88" s="224"/>
      <c r="CE88" s="224"/>
      <c r="CH88" s="224"/>
      <c r="CK88" s="224"/>
      <c r="CN88" s="224"/>
      <c r="CQ88" s="224"/>
      <c r="CT88" s="224"/>
      <c r="CW88" s="224"/>
      <c r="CZ88" s="224"/>
      <c r="DC88" s="227"/>
      <c r="DF88" s="227"/>
      <c r="DI88" s="227"/>
      <c r="DL88" s="227"/>
      <c r="DO88" s="227"/>
      <c r="DR88" s="227"/>
      <c r="DU88" s="227"/>
      <c r="DX88" s="227"/>
      <c r="EA88" s="227"/>
      <c r="ED88" s="227"/>
      <c r="EG88" s="227"/>
      <c r="EJ88" s="227"/>
      <c r="EM88" s="227"/>
      <c r="EP88" s="227"/>
      <c r="ES88" s="227"/>
      <c r="EV88" s="227"/>
      <c r="EY88" s="227"/>
      <c r="FB88" s="227"/>
      <c r="FE88" s="227"/>
      <c r="FH88" s="227"/>
      <c r="FK88" s="227"/>
      <c r="FN88" s="227"/>
      <c r="FQ88" s="227"/>
      <c r="FT88" s="227"/>
    </row>
    <row r="89" spans="1:182" x14ac:dyDescent="0.25">
      <c r="G89" s="30" t="s">
        <v>156</v>
      </c>
      <c r="H89" s="226"/>
      <c r="I89" s="226"/>
      <c r="J89" s="226"/>
      <c r="K89" s="226"/>
      <c r="L89" s="226"/>
      <c r="M89" s="226"/>
      <c r="N89" s="226"/>
      <c r="O89" s="226"/>
      <c r="BE89" s="224"/>
      <c r="BF89" s="224"/>
      <c r="BG89" s="224"/>
      <c r="BJ89" s="224"/>
      <c r="BM89" s="224"/>
      <c r="BP89" s="224"/>
      <c r="BS89" s="224"/>
      <c r="BV89" s="224"/>
      <c r="BY89" s="224"/>
      <c r="CB89" s="224"/>
      <c r="CE89" s="224"/>
      <c r="CH89" s="224"/>
      <c r="CK89" s="224"/>
      <c r="CN89" s="224"/>
      <c r="CQ89" s="224"/>
      <c r="CT89" s="224"/>
      <c r="CW89" s="224"/>
      <c r="CZ89" s="224"/>
      <c r="DC89" s="227"/>
      <c r="DF89" s="227"/>
      <c r="DI89" s="227"/>
      <c r="DL89" s="227"/>
      <c r="DO89" s="227"/>
      <c r="DR89" s="227"/>
      <c r="DU89" s="227"/>
      <c r="DX89" s="227"/>
      <c r="EA89" s="227"/>
      <c r="ED89" s="227"/>
      <c r="EG89" s="227"/>
      <c r="EJ89" s="227"/>
      <c r="EM89" s="227"/>
      <c r="EP89" s="227"/>
      <c r="ES89" s="227"/>
      <c r="EV89" s="227"/>
      <c r="EY89" s="227"/>
      <c r="FB89" s="227"/>
      <c r="FE89" s="227"/>
      <c r="FH89" s="227"/>
      <c r="FK89" s="227"/>
      <c r="FN89" s="227"/>
      <c r="FQ89" s="227"/>
      <c r="FT89" s="227"/>
    </row>
    <row r="90" spans="1:182" x14ac:dyDescent="0.25">
      <c r="G90" s="29" t="s">
        <v>7</v>
      </c>
      <c r="H90" s="226"/>
      <c r="I90" s="226"/>
      <c r="J90" s="226"/>
      <c r="K90" s="226"/>
      <c r="L90" s="226"/>
      <c r="M90" s="226"/>
      <c r="N90" s="226"/>
      <c r="O90" s="226"/>
      <c r="BE90" s="224"/>
      <c r="BF90" s="224"/>
      <c r="BG90" s="224"/>
      <c r="BJ90" s="224"/>
      <c r="BM90" s="224"/>
      <c r="BP90" s="224"/>
      <c r="BS90" s="224"/>
      <c r="BV90" s="224"/>
      <c r="BY90" s="224"/>
      <c r="CB90" s="224"/>
      <c r="CE90" s="224"/>
      <c r="CH90" s="224"/>
      <c r="CK90" s="224"/>
      <c r="CN90" s="224"/>
      <c r="CQ90" s="224"/>
      <c r="CT90" s="224"/>
      <c r="CW90" s="224"/>
      <c r="CZ90" s="224"/>
      <c r="DC90" s="227"/>
      <c r="DF90" s="227"/>
      <c r="DI90" s="227"/>
      <c r="DL90" s="227"/>
      <c r="DO90" s="227"/>
      <c r="DR90" s="227"/>
      <c r="DU90" s="227"/>
      <c r="DX90" s="227"/>
      <c r="EA90" s="227"/>
      <c r="ED90" s="227"/>
      <c r="EG90" s="227"/>
      <c r="EJ90" s="227"/>
      <c r="EM90" s="227"/>
      <c r="EP90" s="227"/>
      <c r="ES90" s="227"/>
      <c r="EV90" s="227"/>
      <c r="EY90" s="227"/>
      <c r="FB90" s="227"/>
      <c r="FE90" s="227"/>
      <c r="FH90" s="227"/>
      <c r="FK90" s="227"/>
      <c r="FN90" s="227"/>
      <c r="FQ90" s="227"/>
      <c r="FT90" s="227"/>
    </row>
  </sheetData>
  <sheetProtection selectLockedCells="1"/>
  <mergeCells count="163">
    <mergeCell ref="FU76:FY76"/>
    <mergeCell ref="FU77:FY77"/>
    <mergeCell ref="FU78:FY78"/>
    <mergeCell ref="FU79:FY79"/>
    <mergeCell ref="FU80:FY80"/>
    <mergeCell ref="FU81:FY81"/>
    <mergeCell ref="FU70:FY70"/>
    <mergeCell ref="FU71:FY71"/>
    <mergeCell ref="FU72:FY72"/>
    <mergeCell ref="FU73:FY73"/>
    <mergeCell ref="FU74:FY74"/>
    <mergeCell ref="FU75:FY75"/>
    <mergeCell ref="FU64:FY64"/>
    <mergeCell ref="FU65:FY65"/>
    <mergeCell ref="FU66:FY66"/>
    <mergeCell ref="FU67:FY67"/>
    <mergeCell ref="FU68:FY68"/>
    <mergeCell ref="FU69:FY69"/>
    <mergeCell ref="FU58:FY58"/>
    <mergeCell ref="FU59:FY59"/>
    <mergeCell ref="FU60:FY60"/>
    <mergeCell ref="FU61:FY61"/>
    <mergeCell ref="FU62:FY62"/>
    <mergeCell ref="FU63:FY63"/>
    <mergeCell ref="FU52:FY52"/>
    <mergeCell ref="FU53:FY53"/>
    <mergeCell ref="FU54:FY54"/>
    <mergeCell ref="FU55:FY55"/>
    <mergeCell ref="FU56:FY56"/>
    <mergeCell ref="FU57:FY57"/>
    <mergeCell ref="FU46:FY46"/>
    <mergeCell ref="FU47:FY47"/>
    <mergeCell ref="FU48:FY48"/>
    <mergeCell ref="FU49:FY49"/>
    <mergeCell ref="FU50:FY50"/>
    <mergeCell ref="FU51:FY51"/>
    <mergeCell ref="FU40:FY40"/>
    <mergeCell ref="FU41:FY41"/>
    <mergeCell ref="FU42:FY42"/>
    <mergeCell ref="FU43:FY43"/>
    <mergeCell ref="FU44:FY44"/>
    <mergeCell ref="FU45:FY45"/>
    <mergeCell ref="FU34:FY34"/>
    <mergeCell ref="FU35:FY35"/>
    <mergeCell ref="FU36:FY36"/>
    <mergeCell ref="FU37:FY37"/>
    <mergeCell ref="FU38:FY38"/>
    <mergeCell ref="FU39:FY39"/>
    <mergeCell ref="FU28:FY28"/>
    <mergeCell ref="FU29:FY29"/>
    <mergeCell ref="FU30:FY30"/>
    <mergeCell ref="FU31:FY31"/>
    <mergeCell ref="FU32:FY32"/>
    <mergeCell ref="FU33:FY33"/>
    <mergeCell ref="FU22:FY22"/>
    <mergeCell ref="FU23:FY23"/>
    <mergeCell ref="FU24:FY24"/>
    <mergeCell ref="FU25:FY25"/>
    <mergeCell ref="FU26:FY26"/>
    <mergeCell ref="FU27:FY27"/>
    <mergeCell ref="FU16:FY16"/>
    <mergeCell ref="FU17:FY17"/>
    <mergeCell ref="FU18:FY18"/>
    <mergeCell ref="FU19:FY19"/>
    <mergeCell ref="FU20:FY20"/>
    <mergeCell ref="FU21:FY21"/>
    <mergeCell ref="FU10:FY10"/>
    <mergeCell ref="FU11:FY11"/>
    <mergeCell ref="FU12:FY12"/>
    <mergeCell ref="FU13:FY13"/>
    <mergeCell ref="FU14:FY14"/>
    <mergeCell ref="FU15:FY15"/>
    <mergeCell ref="FO2:FQ2"/>
    <mergeCell ref="FR2:FT2"/>
    <mergeCell ref="FU2:FY6"/>
    <mergeCell ref="FU7:FY7"/>
    <mergeCell ref="FU8:FY8"/>
    <mergeCell ref="FU9:FY9"/>
    <mergeCell ref="EW2:EY2"/>
    <mergeCell ref="EZ2:FB2"/>
    <mergeCell ref="FC2:FE2"/>
    <mergeCell ref="FF2:FH2"/>
    <mergeCell ref="FI2:FK2"/>
    <mergeCell ref="FL2:FN2"/>
    <mergeCell ref="EE2:EG2"/>
    <mergeCell ref="EH2:EJ2"/>
    <mergeCell ref="EK2:EM2"/>
    <mergeCell ref="EN2:EP2"/>
    <mergeCell ref="EQ2:ES2"/>
    <mergeCell ref="ET2:EV2"/>
    <mergeCell ref="DM2:DO2"/>
    <mergeCell ref="DP2:DR2"/>
    <mergeCell ref="DS2:DU2"/>
    <mergeCell ref="DV2:DX2"/>
    <mergeCell ref="DY2:EA2"/>
    <mergeCell ref="EB2:ED2"/>
    <mergeCell ref="DA2:DC2"/>
    <mergeCell ref="DD2:DF2"/>
    <mergeCell ref="DG2:DI2"/>
    <mergeCell ref="DJ2:DL2"/>
    <mergeCell ref="CC2:CE2"/>
    <mergeCell ref="CF2:CH2"/>
    <mergeCell ref="CI2:CK2"/>
    <mergeCell ref="CL2:CN2"/>
    <mergeCell ref="CO2:CQ2"/>
    <mergeCell ref="CR2:CT2"/>
    <mergeCell ref="BQ2:BS2"/>
    <mergeCell ref="BT2:BV2"/>
    <mergeCell ref="BW2:BY2"/>
    <mergeCell ref="BZ2:CB2"/>
    <mergeCell ref="FC1:FE1"/>
    <mergeCell ref="FF1:FH1"/>
    <mergeCell ref="FI1:FK1"/>
    <mergeCell ref="DS1:DU1"/>
    <mergeCell ref="DV1:DX1"/>
    <mergeCell ref="DY1:EA1"/>
    <mergeCell ref="EB1:ED1"/>
    <mergeCell ref="EE1:EG1"/>
    <mergeCell ref="EH1:EJ1"/>
    <mergeCell ref="DA1:DC1"/>
    <mergeCell ref="DD1:DF1"/>
    <mergeCell ref="DG1:DI1"/>
    <mergeCell ref="DJ1:DL1"/>
    <mergeCell ref="DM1:DO1"/>
    <mergeCell ref="DP1:DR1"/>
    <mergeCell ref="CI1:CK1"/>
    <mergeCell ref="CL1:CN1"/>
    <mergeCell ref="CO1:CQ1"/>
    <mergeCell ref="CU2:CW2"/>
    <mergeCell ref="CX2:CZ2"/>
    <mergeCell ref="FL1:FN1"/>
    <mergeCell ref="FO1:FQ1"/>
    <mergeCell ref="FR1:FT1"/>
    <mergeCell ref="EK1:EM1"/>
    <mergeCell ref="EN1:EP1"/>
    <mergeCell ref="EQ1:ES1"/>
    <mergeCell ref="ET1:EV1"/>
    <mergeCell ref="EW1:EY1"/>
    <mergeCell ref="EZ1:FB1"/>
    <mergeCell ref="CR1:CT1"/>
    <mergeCell ref="CU1:CW1"/>
    <mergeCell ref="CX1:CZ1"/>
    <mergeCell ref="BQ1:BS1"/>
    <mergeCell ref="BT1:BV1"/>
    <mergeCell ref="BW1:BY1"/>
    <mergeCell ref="BZ1:CB1"/>
    <mergeCell ref="CC1:CE1"/>
    <mergeCell ref="CF1:CH1"/>
    <mergeCell ref="F3:G3"/>
    <mergeCell ref="F4:G4"/>
    <mergeCell ref="F5:G5"/>
    <mergeCell ref="B1:B2"/>
    <mergeCell ref="F1:G2"/>
    <mergeCell ref="BE1:BG1"/>
    <mergeCell ref="BH1:BJ1"/>
    <mergeCell ref="BK1:BM1"/>
    <mergeCell ref="BN1:BP1"/>
    <mergeCell ref="H2:N2"/>
    <mergeCell ref="P2:Q2"/>
    <mergeCell ref="BE2:BG2"/>
    <mergeCell ref="BH2:BJ2"/>
    <mergeCell ref="BK2:BM2"/>
    <mergeCell ref="BN2:BP2"/>
  </mergeCells>
  <conditionalFormatting sqref="G7:G81">
    <cfRule type="expression" dxfId="2397" priority="335" stopIfTrue="1">
      <formula>$I7&lt;&gt;""</formula>
    </cfRule>
    <cfRule type="expression" dxfId="2396" priority="334" stopIfTrue="1">
      <formula>$J7&lt;&gt;""</formula>
    </cfRule>
    <cfRule type="expression" dxfId="2395" priority="333" stopIfTrue="1">
      <formula>$K7&lt;&gt;""</formula>
    </cfRule>
    <cfRule type="expression" dxfId="2394" priority="332" stopIfTrue="1">
      <formula>$L7&lt;&gt;""</formula>
    </cfRule>
    <cfRule type="expression" dxfId="2393" priority="331" stopIfTrue="1">
      <formula>$M7&lt;&gt;""</formula>
    </cfRule>
    <cfRule type="expression" dxfId="2392" priority="330" stopIfTrue="1">
      <formula>$N7&lt;&gt;""</formula>
    </cfRule>
    <cfRule type="expression" dxfId="2391" priority="329" stopIfTrue="1">
      <formula>$O7&lt;&gt;""</formula>
    </cfRule>
    <cfRule type="expression" dxfId="2390" priority="336" stopIfTrue="1">
      <formula>$H7&lt;&gt;""</formula>
    </cfRule>
  </conditionalFormatting>
  <conditionalFormatting sqref="BE7">
    <cfRule type="expression" dxfId="2389" priority="318" stopIfTrue="1">
      <formula>$BF7&lt;=180</formula>
    </cfRule>
  </conditionalFormatting>
  <conditionalFormatting sqref="BE7:BE81">
    <cfRule type="expression" dxfId="2388" priority="320" stopIfTrue="1">
      <formula>$BF7&gt;270</formula>
    </cfRule>
    <cfRule type="expression" dxfId="2387" priority="319" stopIfTrue="1">
      <formula>$BF7&lt;=270</formula>
    </cfRule>
    <cfRule type="expression" dxfId="2386" priority="317" stopIfTrue="1">
      <formula>$BF7&lt;=120</formula>
    </cfRule>
    <cfRule type="expression" dxfId="2385" priority="316" stopIfTrue="1">
      <formula>$BF7&lt;=90</formula>
    </cfRule>
    <cfRule type="expression" dxfId="2384" priority="315" stopIfTrue="1">
      <formula>$BF7&lt;=60</formula>
    </cfRule>
    <cfRule type="expression" dxfId="2383" priority="314" stopIfTrue="1">
      <formula>$BF7&lt;=30</formula>
    </cfRule>
    <cfRule type="expression" dxfId="2382" priority="313" stopIfTrue="1">
      <formula>$BF7&lt;=0</formula>
    </cfRule>
  </conditionalFormatting>
  <conditionalFormatting sqref="BE8">
    <cfRule type="expression" dxfId="2381" priority="324" stopIfTrue="1">
      <formula>$BF$8&lt;=90</formula>
    </cfRule>
    <cfRule type="expression" dxfId="2380" priority="328" stopIfTrue="1">
      <formula>$BF$8&gt;270</formula>
    </cfRule>
    <cfRule type="expression" dxfId="2379" priority="327" stopIfTrue="1">
      <formula>$BF$8&lt;=270</formula>
    </cfRule>
    <cfRule type="expression" dxfId="2378" priority="326" stopIfTrue="1">
      <formula>$BF$8&lt;=180</formula>
    </cfRule>
    <cfRule type="expression" dxfId="2377" priority="325" stopIfTrue="1">
      <formula>$BF$8&lt;=120</formula>
    </cfRule>
    <cfRule type="expression" dxfId="2376" priority="323" stopIfTrue="1">
      <formula>$BF$8&lt;=60</formula>
    </cfRule>
    <cfRule type="expression" dxfId="2375" priority="322" stopIfTrue="1">
      <formula>$BF$8&lt;=30</formula>
    </cfRule>
    <cfRule type="expression" dxfId="2374" priority="321" stopIfTrue="1">
      <formula>$BF$8&lt;=0</formula>
    </cfRule>
  </conditionalFormatting>
  <conditionalFormatting sqref="BH7:BH81">
    <cfRule type="expression" dxfId="2373" priority="312" stopIfTrue="1">
      <formula>$BI7&gt;270</formula>
    </cfRule>
    <cfRule type="expression" dxfId="2372" priority="311" stopIfTrue="1">
      <formula>$BI7&lt;=270</formula>
    </cfRule>
    <cfRule type="expression" dxfId="2371" priority="310" stopIfTrue="1">
      <formula>$BI7&lt;=180</formula>
    </cfRule>
    <cfRule type="expression" dxfId="2370" priority="309" stopIfTrue="1">
      <formula>$BI7&lt;=120</formula>
    </cfRule>
    <cfRule type="expression" dxfId="2369" priority="308" stopIfTrue="1">
      <formula>$BI7&lt;=90</formula>
    </cfRule>
    <cfRule type="expression" dxfId="2368" priority="307" stopIfTrue="1">
      <formula>$BI7&lt;=60</formula>
    </cfRule>
    <cfRule type="expression" dxfId="2367" priority="306" stopIfTrue="1">
      <formula>$BI7&lt;=30</formula>
    </cfRule>
    <cfRule type="expression" dxfId="2366" priority="305" stopIfTrue="1">
      <formula>$BI7&lt;=0</formula>
    </cfRule>
  </conditionalFormatting>
  <conditionalFormatting sqref="BK7:BK81">
    <cfRule type="expression" dxfId="2365" priority="304" stopIfTrue="1">
      <formula>$BL7&gt;270</formula>
    </cfRule>
    <cfRule type="expression" dxfId="2364" priority="303" stopIfTrue="1">
      <formula>$BL7&lt;=270</formula>
    </cfRule>
    <cfRule type="expression" dxfId="2363" priority="302" stopIfTrue="1">
      <formula>$BL7&lt;=180</formula>
    </cfRule>
    <cfRule type="expression" dxfId="2362" priority="301" stopIfTrue="1">
      <formula>$BL7&lt;=120</formula>
    </cfRule>
    <cfRule type="expression" dxfId="2361" priority="300" stopIfTrue="1">
      <formula>$BL7&lt;=90</formula>
    </cfRule>
    <cfRule type="expression" dxfId="2360" priority="299" stopIfTrue="1">
      <formula>$BL7&lt;=60</formula>
    </cfRule>
    <cfRule type="expression" dxfId="2359" priority="298" stopIfTrue="1">
      <formula>$BL7&lt;=30</formula>
    </cfRule>
    <cfRule type="expression" dxfId="2358" priority="297" stopIfTrue="1">
      <formula>$BL7&lt;=0</formula>
    </cfRule>
  </conditionalFormatting>
  <conditionalFormatting sqref="BN7:BN81">
    <cfRule type="expression" dxfId="2357" priority="292" stopIfTrue="1">
      <formula>$BO7&lt;=90</formula>
    </cfRule>
    <cfRule type="expression" dxfId="2356" priority="289" stopIfTrue="1">
      <formula>$BO7&lt;=0</formula>
    </cfRule>
    <cfRule type="expression" dxfId="2355" priority="290" stopIfTrue="1">
      <formula>$BO7&lt;=30</formula>
    </cfRule>
    <cfRule type="expression" dxfId="2354" priority="291" stopIfTrue="1">
      <formula>$BO7&lt;=60</formula>
    </cfRule>
    <cfRule type="expression" dxfId="2353" priority="294" stopIfTrue="1">
      <formula>$BO7&lt;=180</formula>
    </cfRule>
    <cfRule type="expression" dxfId="2352" priority="296" stopIfTrue="1">
      <formula>$BO7&gt;270</formula>
    </cfRule>
    <cfRule type="expression" dxfId="2351" priority="295" stopIfTrue="1">
      <formula>$BO7&lt;=270</formula>
    </cfRule>
    <cfRule type="expression" dxfId="2350" priority="293" stopIfTrue="1">
      <formula>$BO7&lt;=120</formula>
    </cfRule>
  </conditionalFormatting>
  <conditionalFormatting sqref="BQ7:BQ81">
    <cfRule type="expression" dxfId="2349" priority="285" stopIfTrue="1">
      <formula>$BR7&lt;=120</formula>
    </cfRule>
    <cfRule type="expression" dxfId="2348" priority="286" stopIfTrue="1">
      <formula>$BR7&lt;=180</formula>
    </cfRule>
    <cfRule type="expression" dxfId="2347" priority="287" stopIfTrue="1">
      <formula>$BR7&lt;=270</formula>
    </cfRule>
    <cfRule type="expression" dxfId="2346" priority="288" stopIfTrue="1">
      <formula>$BR7&gt;270</formula>
    </cfRule>
    <cfRule type="expression" dxfId="2345" priority="284" stopIfTrue="1">
      <formula>$BR7&lt;=90</formula>
    </cfRule>
    <cfRule type="expression" dxfId="2344" priority="283" stopIfTrue="1">
      <formula>$BR7&lt;=60</formula>
    </cfRule>
    <cfRule type="expression" dxfId="2343" priority="282" stopIfTrue="1">
      <formula>$BR7&lt;=30</formula>
    </cfRule>
    <cfRule type="expression" dxfId="2342" priority="281" stopIfTrue="1">
      <formula>$BR7&lt;=0</formula>
    </cfRule>
  </conditionalFormatting>
  <conditionalFormatting sqref="BT7:BT81">
    <cfRule type="expression" dxfId="2341" priority="273" stopIfTrue="1">
      <formula>$BU7&lt;=0</formula>
    </cfRule>
    <cfRule type="expression" dxfId="2340" priority="280" stopIfTrue="1">
      <formula>$BU7&gt;270</formula>
    </cfRule>
    <cfRule type="expression" dxfId="2339" priority="279" stopIfTrue="1">
      <formula>$BU7&lt;=270</formula>
    </cfRule>
    <cfRule type="expression" dxfId="2338" priority="278" stopIfTrue="1">
      <formula>$BU7&lt;=180</formula>
    </cfRule>
    <cfRule type="expression" dxfId="2337" priority="277" stopIfTrue="1">
      <formula>$BU7&lt;=120</formula>
    </cfRule>
    <cfRule type="expression" dxfId="2336" priority="276" stopIfTrue="1">
      <formula>$BU7&lt;=90</formula>
    </cfRule>
    <cfRule type="expression" dxfId="2335" priority="275" stopIfTrue="1">
      <formula>$BU7&lt;=60</formula>
    </cfRule>
    <cfRule type="expression" dxfId="2334" priority="274" stopIfTrue="1">
      <formula>$BU7&lt;=30</formula>
    </cfRule>
  </conditionalFormatting>
  <conditionalFormatting sqref="BW7:BW81">
    <cfRule type="expression" dxfId="2333" priority="269" stopIfTrue="1">
      <formula>$BX7&lt;=120</formula>
    </cfRule>
    <cfRule type="expression" dxfId="2332" priority="270" stopIfTrue="1">
      <formula>$BX7&lt;=180</formula>
    </cfRule>
    <cfRule type="expression" dxfId="2331" priority="271" stopIfTrue="1">
      <formula>$BX7&lt;=270</formula>
    </cfRule>
    <cfRule type="expression" dxfId="2330" priority="265" stopIfTrue="1">
      <formula>$BX7&lt;=0</formula>
    </cfRule>
    <cfRule type="expression" dxfId="2329" priority="266" stopIfTrue="1">
      <formula>$BX7&lt;=30</formula>
    </cfRule>
    <cfRule type="expression" dxfId="2328" priority="267" stopIfTrue="1">
      <formula>$BX7&lt;=60</formula>
    </cfRule>
    <cfRule type="expression" dxfId="2327" priority="268" stopIfTrue="1">
      <formula>$BX7&lt;=90</formula>
    </cfRule>
  </conditionalFormatting>
  <conditionalFormatting sqref="BW7:BW481">
    <cfRule type="expression" dxfId="2326" priority="272" stopIfTrue="1">
      <formula>$BX7&gt;270</formula>
    </cfRule>
  </conditionalFormatting>
  <conditionalFormatting sqref="BZ7:BZ81">
    <cfRule type="expression" dxfId="2325" priority="264" stopIfTrue="1">
      <formula>$CA7&gt;270</formula>
    </cfRule>
    <cfRule type="expression" dxfId="2324" priority="263" stopIfTrue="1">
      <formula>$CA7&lt;=270</formula>
    </cfRule>
    <cfRule type="expression" dxfId="2323" priority="262" stopIfTrue="1">
      <formula>$CA7&lt;=180</formula>
    </cfRule>
    <cfRule type="expression" dxfId="2322" priority="261" stopIfTrue="1">
      <formula>$CA7&lt;=120</formula>
    </cfRule>
    <cfRule type="expression" dxfId="2321" priority="260" stopIfTrue="1">
      <formula>$CA7&lt;=90</formula>
    </cfRule>
    <cfRule type="expression" dxfId="2320" priority="259" stopIfTrue="1">
      <formula>$CA7&lt;=60</formula>
    </cfRule>
    <cfRule type="expression" dxfId="2319" priority="258" stopIfTrue="1">
      <formula>$CA7&lt;=30</formula>
    </cfRule>
    <cfRule type="expression" dxfId="2318" priority="257" stopIfTrue="1">
      <formula>$CA7&lt;=0</formula>
    </cfRule>
  </conditionalFormatting>
  <conditionalFormatting sqref="CC7:CC81">
    <cfRule type="expression" dxfId="2317" priority="254" stopIfTrue="1">
      <formula>$CD7&lt;=180</formula>
    </cfRule>
    <cfRule type="expression" dxfId="2316" priority="252" stopIfTrue="1">
      <formula>$CD7&lt;=90</formula>
    </cfRule>
    <cfRule type="expression" dxfId="2315" priority="256" stopIfTrue="1">
      <formula>$CD7&gt;270</formula>
    </cfRule>
    <cfRule type="expression" dxfId="2314" priority="255" stopIfTrue="1">
      <formula>$CD7&lt;=270</formula>
    </cfRule>
    <cfRule type="expression" dxfId="2313" priority="253" stopIfTrue="1">
      <formula>$CD7&lt;=120</formula>
    </cfRule>
    <cfRule type="expression" dxfId="2312" priority="251" stopIfTrue="1">
      <formula>$CD7&lt;=60</formula>
    </cfRule>
    <cfRule type="expression" dxfId="2311" priority="250" stopIfTrue="1">
      <formula>$CD7&lt;=30</formula>
    </cfRule>
    <cfRule type="expression" dxfId="2310" priority="249" stopIfTrue="1">
      <formula>$CD7&lt;=0</formula>
    </cfRule>
  </conditionalFormatting>
  <conditionalFormatting sqref="CF7:CF81">
    <cfRule type="expression" dxfId="2309" priority="244" stopIfTrue="1">
      <formula>$CG7&lt;=90</formula>
    </cfRule>
    <cfRule type="expression" dxfId="2308" priority="248" stopIfTrue="1">
      <formula>$CG7&gt;270</formula>
    </cfRule>
    <cfRule type="expression" dxfId="2307" priority="247" stopIfTrue="1">
      <formula>$CG7&lt;=270</formula>
    </cfRule>
    <cfRule type="expression" dxfId="2306" priority="246" stopIfTrue="1">
      <formula>$CG7&lt;=180</formula>
    </cfRule>
    <cfRule type="expression" dxfId="2305" priority="245" stopIfTrue="1">
      <formula>$CG7&lt;=120</formula>
    </cfRule>
    <cfRule type="expression" dxfId="2304" priority="243" stopIfTrue="1">
      <formula>$CG7&lt;=60</formula>
    </cfRule>
    <cfRule type="expression" dxfId="2303" priority="242" stopIfTrue="1">
      <formula>$CG7&lt;=30</formula>
    </cfRule>
    <cfRule type="expression" dxfId="2302" priority="241" stopIfTrue="1">
      <formula>$CG7&lt;=0</formula>
    </cfRule>
  </conditionalFormatting>
  <conditionalFormatting sqref="CI7:CI81">
    <cfRule type="expression" dxfId="2301" priority="240" stopIfTrue="1">
      <formula>CJ7&gt;270</formula>
    </cfRule>
    <cfRule type="expression" dxfId="2300" priority="239" stopIfTrue="1">
      <formula>CJ7&lt;=270</formula>
    </cfRule>
    <cfRule type="expression" dxfId="2299" priority="238" stopIfTrue="1">
      <formula>CJ7&lt;=180</formula>
    </cfRule>
    <cfRule type="expression" dxfId="2298" priority="237" stopIfTrue="1">
      <formula>CJ7&lt;=120</formula>
    </cfRule>
    <cfRule type="expression" dxfId="2297" priority="236" stopIfTrue="1">
      <formula>CJ7&lt;=90</formula>
    </cfRule>
    <cfRule type="expression" dxfId="2296" priority="235" stopIfTrue="1">
      <formula>CJ7&lt;=60</formula>
    </cfRule>
    <cfRule type="expression" dxfId="2295" priority="234" stopIfTrue="1">
      <formula>CJ7&lt;=30</formula>
    </cfRule>
    <cfRule type="expression" dxfId="2294" priority="233" stopIfTrue="1">
      <formula>CJ7&lt;=0</formula>
    </cfRule>
  </conditionalFormatting>
  <conditionalFormatting sqref="CL7:CL81">
    <cfRule type="expression" dxfId="2293" priority="232" stopIfTrue="1">
      <formula>CP7&gt;270</formula>
    </cfRule>
    <cfRule type="expression" dxfId="2292" priority="231" stopIfTrue="1">
      <formula>CP7&lt;=270</formula>
    </cfRule>
    <cfRule type="expression" dxfId="2291" priority="230" stopIfTrue="1">
      <formula>CP7&lt;=180</formula>
    </cfRule>
    <cfRule type="expression" dxfId="2290" priority="229" stopIfTrue="1">
      <formula>CP7&lt;=120</formula>
    </cfRule>
    <cfRule type="expression" dxfId="2289" priority="228" stopIfTrue="1">
      <formula>CP7&lt;=90</formula>
    </cfRule>
    <cfRule type="expression" dxfId="2288" priority="227" stopIfTrue="1">
      <formula>CP7&lt;=60</formula>
    </cfRule>
    <cfRule type="expression" dxfId="2287" priority="226" stopIfTrue="1">
      <formula>CP7&lt;=30</formula>
    </cfRule>
    <cfRule type="expression" dxfId="2286" priority="225" stopIfTrue="1">
      <formula>CP7&lt;=0</formula>
    </cfRule>
  </conditionalFormatting>
  <conditionalFormatting sqref="CO7:CO81">
    <cfRule type="expression" dxfId="2285" priority="224" stopIfTrue="1">
      <formula>CP7&gt;270</formula>
    </cfRule>
    <cfRule type="expression" dxfId="2284" priority="223" stopIfTrue="1">
      <formula>CP7&lt;=270</formula>
    </cfRule>
    <cfRule type="expression" dxfId="2283" priority="222" stopIfTrue="1">
      <formula>CP7&lt;=180</formula>
    </cfRule>
    <cfRule type="expression" dxfId="2282" priority="221" stopIfTrue="1">
      <formula>CP7&lt;=120</formula>
    </cfRule>
    <cfRule type="expression" dxfId="2281" priority="220" stopIfTrue="1">
      <formula>CP7&lt;=90</formula>
    </cfRule>
    <cfRule type="expression" dxfId="2280" priority="219" stopIfTrue="1">
      <formula>CP7&lt;=60</formula>
    </cfRule>
    <cfRule type="expression" dxfId="2279" priority="218" stopIfTrue="1">
      <formula>CP7&lt;=30</formula>
    </cfRule>
    <cfRule type="expression" dxfId="2278" priority="217" stopIfTrue="1">
      <formula>CP7&lt;=0</formula>
    </cfRule>
  </conditionalFormatting>
  <conditionalFormatting sqref="CR7:CR81">
    <cfRule type="expression" dxfId="2277" priority="211" stopIfTrue="1">
      <formula>CS7&lt;=60</formula>
    </cfRule>
    <cfRule type="expression" dxfId="2276" priority="216" stopIfTrue="1">
      <formula>CS7&gt;270</formula>
    </cfRule>
    <cfRule type="expression" dxfId="2275" priority="215" stopIfTrue="1">
      <formula>CS7&lt;=270</formula>
    </cfRule>
    <cfRule type="expression" dxfId="2274" priority="214" stopIfTrue="1">
      <formula>CS7&lt;=180</formula>
    </cfRule>
    <cfRule type="expression" dxfId="2273" priority="213" stopIfTrue="1">
      <formula>CS7&lt;=120</formula>
    </cfRule>
    <cfRule type="expression" dxfId="2272" priority="212" stopIfTrue="1">
      <formula>CS7&lt;=90</formula>
    </cfRule>
    <cfRule type="expression" dxfId="2271" priority="210" stopIfTrue="1">
      <formula>CS7&lt;=30</formula>
    </cfRule>
    <cfRule type="expression" dxfId="2270" priority="209" stopIfTrue="1">
      <formula>CS7&lt;=0</formula>
    </cfRule>
  </conditionalFormatting>
  <conditionalFormatting sqref="CU7:CU81">
    <cfRule type="expression" dxfId="2269" priority="204" stopIfTrue="1">
      <formula>CV7&lt;=90</formula>
    </cfRule>
    <cfRule type="expression" dxfId="2268" priority="201" stopIfTrue="1">
      <formula>CV7&lt;=0</formula>
    </cfRule>
    <cfRule type="expression" dxfId="2267" priority="202" stopIfTrue="1">
      <formula>CV7&lt;=30</formula>
    </cfRule>
    <cfRule type="expression" dxfId="2266" priority="203" stopIfTrue="1">
      <formula>CV7&lt;=60</formula>
    </cfRule>
    <cfRule type="expression" dxfId="2265" priority="208" stopIfTrue="1">
      <formula>CV7&gt;270</formula>
    </cfRule>
    <cfRule type="expression" dxfId="2264" priority="207" stopIfTrue="1">
      <formula>CV7&lt;=270</formula>
    </cfRule>
    <cfRule type="expression" dxfId="2263" priority="206" stopIfTrue="1">
      <formula>CV7&lt;=180</formula>
    </cfRule>
    <cfRule type="expression" dxfId="2262" priority="205" stopIfTrue="1">
      <formula>CV7&lt;=120</formula>
    </cfRule>
  </conditionalFormatting>
  <conditionalFormatting sqref="CX7:CX81">
    <cfRule type="expression" dxfId="2261" priority="197" stopIfTrue="1">
      <formula>CY7&lt;=120</formula>
    </cfRule>
    <cfRule type="expression" dxfId="2260" priority="198" stopIfTrue="1">
      <formula>CY7&lt;=180</formula>
    </cfRule>
    <cfRule type="expression" dxfId="2259" priority="199" stopIfTrue="1">
      <formula>CY7&lt;=270</formula>
    </cfRule>
    <cfRule type="expression" dxfId="2258" priority="200" stopIfTrue="1">
      <formula>CY7&gt;270</formula>
    </cfRule>
    <cfRule type="expression" dxfId="2257" priority="196" stopIfTrue="1">
      <formula>CY7&lt;=90</formula>
    </cfRule>
    <cfRule type="expression" dxfId="2256" priority="195" stopIfTrue="1">
      <formula>CY7&lt;=60</formula>
    </cfRule>
    <cfRule type="expression" dxfId="2255" priority="194" stopIfTrue="1">
      <formula>CY7&lt;=30</formula>
    </cfRule>
    <cfRule type="expression" dxfId="2254" priority="193" stopIfTrue="1">
      <formula>CY7&lt;=0</formula>
    </cfRule>
  </conditionalFormatting>
  <conditionalFormatting sqref="DA7:DA81">
    <cfRule type="expression" dxfId="2253" priority="185" stopIfTrue="1">
      <formula>DB7&lt;=0</formula>
    </cfRule>
    <cfRule type="expression" dxfId="2252" priority="192" stopIfTrue="1">
      <formula>DB7&gt;270</formula>
    </cfRule>
    <cfRule type="expression" dxfId="2251" priority="191" stopIfTrue="1">
      <formula>DB7&lt;=270</formula>
    </cfRule>
    <cfRule type="expression" dxfId="2250" priority="190" stopIfTrue="1">
      <formula>DB7&lt;=180</formula>
    </cfRule>
    <cfRule type="expression" dxfId="2249" priority="189" stopIfTrue="1">
      <formula>DB7&lt;=120</formula>
    </cfRule>
    <cfRule type="expression" dxfId="2248" priority="188" stopIfTrue="1">
      <formula>DB7&lt;=90</formula>
    </cfRule>
    <cfRule type="expression" dxfId="2247" priority="187" stopIfTrue="1">
      <formula>DB7&lt;=60</formula>
    </cfRule>
    <cfRule type="expression" dxfId="2246" priority="186" stopIfTrue="1">
      <formula>DB7&lt;=30</formula>
    </cfRule>
  </conditionalFormatting>
  <conditionalFormatting sqref="DD7:DD81">
    <cfRule type="expression" dxfId="2245" priority="179" stopIfTrue="1">
      <formula>DE7&lt;=60</formula>
    </cfRule>
    <cfRule type="expression" dxfId="2244" priority="180" stopIfTrue="1">
      <formula>DE7&lt;=90</formula>
    </cfRule>
    <cfRule type="expression" dxfId="2243" priority="181" stopIfTrue="1">
      <formula>DE7&lt;=120</formula>
    </cfRule>
    <cfRule type="expression" dxfId="2242" priority="183" stopIfTrue="1">
      <formula>DE7&lt;=270</formula>
    </cfRule>
    <cfRule type="expression" dxfId="2241" priority="184" stopIfTrue="1">
      <formula>DE7&gt;270</formula>
    </cfRule>
    <cfRule type="expression" dxfId="2240" priority="177" stopIfTrue="1">
      <formula>DE7&lt;=0</formula>
    </cfRule>
    <cfRule type="expression" dxfId="2239" priority="178" stopIfTrue="1">
      <formula>DE7&lt;=30</formula>
    </cfRule>
    <cfRule type="expression" dxfId="2238" priority="182" stopIfTrue="1">
      <formula>DE7&lt;=180</formula>
    </cfRule>
  </conditionalFormatting>
  <conditionalFormatting sqref="DG7:DG81">
    <cfRule type="expression" dxfId="2237" priority="169" stopIfTrue="1">
      <formula>DH7&lt;=0</formula>
    </cfRule>
    <cfRule type="expression" dxfId="2236" priority="170" stopIfTrue="1">
      <formula>DH7&lt;=30</formula>
    </cfRule>
    <cfRule type="expression" dxfId="2235" priority="171" stopIfTrue="1">
      <formula>DH7&lt;=60</formula>
    </cfRule>
    <cfRule type="expression" dxfId="2234" priority="172" stopIfTrue="1">
      <formula>DH7&lt;=90</formula>
    </cfRule>
    <cfRule type="expression" dxfId="2233" priority="173" stopIfTrue="1">
      <formula>DH7&lt;=120</formula>
    </cfRule>
    <cfRule type="expression" dxfId="2232" priority="174" stopIfTrue="1">
      <formula>DH7&lt;=180</formula>
    </cfRule>
    <cfRule type="expression" dxfId="2231" priority="175" stopIfTrue="1">
      <formula>DH7&lt;=270</formula>
    </cfRule>
    <cfRule type="expression" dxfId="2230" priority="176" stopIfTrue="1">
      <formula>DH7&gt;270</formula>
    </cfRule>
  </conditionalFormatting>
  <conditionalFormatting sqref="DJ7:DJ81">
    <cfRule type="expression" dxfId="2229" priority="167" stopIfTrue="1">
      <formula>DK7&lt;=270</formula>
    </cfRule>
    <cfRule type="expression" dxfId="2228" priority="168" stopIfTrue="1">
      <formula>DK7&gt;270</formula>
    </cfRule>
    <cfRule type="expression" dxfId="2227" priority="166" stopIfTrue="1">
      <formula>DK7&lt;=180</formula>
    </cfRule>
    <cfRule type="expression" dxfId="2226" priority="165" stopIfTrue="1">
      <formula>DK7&lt;=120</formula>
    </cfRule>
    <cfRule type="expression" dxfId="2225" priority="164" stopIfTrue="1">
      <formula>DK7&lt;=90</formula>
    </cfRule>
    <cfRule type="expression" dxfId="2224" priority="163" stopIfTrue="1">
      <formula>DK7&lt;=60</formula>
    </cfRule>
    <cfRule type="expression" dxfId="2223" priority="162" stopIfTrue="1">
      <formula>DK7&lt;=30</formula>
    </cfRule>
    <cfRule type="expression" dxfId="2222" priority="161" stopIfTrue="1">
      <formula>DK7&lt;=0</formula>
    </cfRule>
  </conditionalFormatting>
  <conditionalFormatting sqref="DM7:DM81">
    <cfRule type="expression" dxfId="2221" priority="155" stopIfTrue="1">
      <formula>DN7&lt;=60</formula>
    </cfRule>
    <cfRule type="expression" dxfId="2220" priority="160" stopIfTrue="1">
      <formula>DN7&gt;270</formula>
    </cfRule>
    <cfRule type="expression" dxfId="2219" priority="159" stopIfTrue="1">
      <formula>DN7&lt;=270</formula>
    </cfRule>
    <cfRule type="expression" dxfId="2218" priority="158" stopIfTrue="1">
      <formula>DN7&lt;=180</formula>
    </cfRule>
    <cfRule type="expression" dxfId="2217" priority="157" stopIfTrue="1">
      <formula>DN7&lt;=120</formula>
    </cfRule>
    <cfRule type="expression" dxfId="2216" priority="156" stopIfTrue="1">
      <formula>DN7&lt;=90</formula>
    </cfRule>
    <cfRule type="expression" dxfId="2215" priority="154" stopIfTrue="1">
      <formula>DN7&lt;=30</formula>
    </cfRule>
    <cfRule type="expression" dxfId="2214" priority="153" stopIfTrue="1">
      <formula>DN7&lt;=0</formula>
    </cfRule>
  </conditionalFormatting>
  <conditionalFormatting sqref="DP7:DP81">
    <cfRule type="expression" dxfId="2213" priority="152" stopIfTrue="1">
      <formula>DQ7&gt;270</formula>
    </cfRule>
    <cfRule type="expression" dxfId="2212" priority="151" stopIfTrue="1">
      <formula>DQ7&lt;=270</formula>
    </cfRule>
    <cfRule type="expression" dxfId="2211" priority="150" stopIfTrue="1">
      <formula>DQ7&lt;=180</formula>
    </cfRule>
    <cfRule type="expression" dxfId="2210" priority="149" stopIfTrue="1">
      <formula>DQ7&lt;=120</formula>
    </cfRule>
    <cfRule type="expression" dxfId="2209" priority="148" stopIfTrue="1">
      <formula>DQ7&lt;=90</formula>
    </cfRule>
    <cfRule type="expression" dxfId="2208" priority="147" stopIfTrue="1">
      <formula>DQ7&lt;=60</formula>
    </cfRule>
    <cfRule type="expression" dxfId="2207" priority="146" stopIfTrue="1">
      <formula>DQ7&lt;=30</formula>
    </cfRule>
    <cfRule type="expression" dxfId="2206" priority="145" stopIfTrue="1">
      <formula>DQ7&lt;=0</formula>
    </cfRule>
  </conditionalFormatting>
  <conditionalFormatting sqref="DS7:DS81">
    <cfRule type="expression" dxfId="2205" priority="144" stopIfTrue="1">
      <formula>DT7&gt;270</formula>
    </cfRule>
    <cfRule type="expression" dxfId="2204" priority="143" stopIfTrue="1">
      <formula>DT7&lt;=270</formula>
    </cfRule>
    <cfRule type="expression" dxfId="2203" priority="142" stopIfTrue="1">
      <formula>DT7&lt;=180</formula>
    </cfRule>
    <cfRule type="expression" dxfId="2202" priority="141" stopIfTrue="1">
      <formula>DT7&lt;=120</formula>
    </cfRule>
    <cfRule type="expression" dxfId="2201" priority="140" stopIfTrue="1">
      <formula>DT7&lt;=90</formula>
    </cfRule>
    <cfRule type="expression" dxfId="2200" priority="139" stopIfTrue="1">
      <formula>DT7&lt;=60</formula>
    </cfRule>
    <cfRule type="expression" dxfId="2199" priority="138" stopIfTrue="1">
      <formula>DT7&lt;=30</formula>
    </cfRule>
    <cfRule type="expression" dxfId="2198" priority="137" stopIfTrue="1">
      <formula>DT7&lt;=0</formula>
    </cfRule>
  </conditionalFormatting>
  <conditionalFormatting sqref="DV7:DV81">
    <cfRule type="expression" dxfId="2197" priority="136" stopIfTrue="1">
      <formula>DW7&gt;270</formula>
    </cfRule>
    <cfRule type="expression" dxfId="2196" priority="135" stopIfTrue="1">
      <formula>DW7&lt;=270</formula>
    </cfRule>
    <cfRule type="expression" dxfId="2195" priority="134" stopIfTrue="1">
      <formula>DW7&lt;=180</formula>
    </cfRule>
    <cfRule type="expression" dxfId="2194" priority="133" stopIfTrue="1">
      <formula>DW7&lt;=120</formula>
    </cfRule>
    <cfRule type="expression" dxfId="2193" priority="132" stopIfTrue="1">
      <formula>DW7&lt;=90</formula>
    </cfRule>
    <cfRule type="expression" dxfId="2192" priority="131" stopIfTrue="1">
      <formula>DW7&lt;=60</formula>
    </cfRule>
    <cfRule type="expression" dxfId="2191" priority="130" stopIfTrue="1">
      <formula>DW7&lt;=30</formula>
    </cfRule>
    <cfRule type="expression" dxfId="2190" priority="129" stopIfTrue="1">
      <formula>DW7&lt;=0</formula>
    </cfRule>
  </conditionalFormatting>
  <conditionalFormatting sqref="DY7:DY81">
    <cfRule type="expression" dxfId="2189" priority="124" stopIfTrue="1">
      <formula>DZ7&lt;=90</formula>
    </cfRule>
    <cfRule type="expression" dxfId="2188" priority="121" stopIfTrue="1">
      <formula>DZ7&lt;=0</formula>
    </cfRule>
    <cfRule type="expression" dxfId="2187" priority="122" stopIfTrue="1">
      <formula>DZ7&lt;=30</formula>
    </cfRule>
    <cfRule type="expression" dxfId="2186" priority="127" stopIfTrue="1">
      <formula>DZ7&lt;=270</formula>
    </cfRule>
    <cfRule type="expression" dxfId="2185" priority="123" stopIfTrue="1">
      <formula>DZ7&lt;=60</formula>
    </cfRule>
    <cfRule type="expression" dxfId="2184" priority="128" stopIfTrue="1">
      <formula>DZ7&gt;270</formula>
    </cfRule>
    <cfRule type="expression" dxfId="2183" priority="126" stopIfTrue="1">
      <formula>DZ7&lt;=180</formula>
    </cfRule>
    <cfRule type="expression" dxfId="2182" priority="125" stopIfTrue="1">
      <formula>DZ7&lt;=120</formula>
    </cfRule>
  </conditionalFormatting>
  <conditionalFormatting sqref="EB7:EB81">
    <cfRule type="expression" dxfId="2181" priority="117" stopIfTrue="1">
      <formula>EC7&lt;=120</formula>
    </cfRule>
    <cfRule type="expression" dxfId="2180" priority="118" stopIfTrue="1">
      <formula>EC7&lt;=180</formula>
    </cfRule>
    <cfRule type="expression" dxfId="2179" priority="119" stopIfTrue="1">
      <formula>EC7&lt;=270</formula>
    </cfRule>
    <cfRule type="expression" dxfId="2178" priority="120" stopIfTrue="1">
      <formula>EC7&gt;270</formula>
    </cfRule>
    <cfRule type="expression" dxfId="2177" priority="116" stopIfTrue="1">
      <formula>EC7&lt;=90</formula>
    </cfRule>
    <cfRule type="expression" dxfId="2176" priority="115" stopIfTrue="1">
      <formula>EC7&lt;=60</formula>
    </cfRule>
    <cfRule type="expression" dxfId="2175" priority="114" stopIfTrue="1">
      <formula>EC7&lt;=30</formula>
    </cfRule>
    <cfRule type="expression" dxfId="2174" priority="113" stopIfTrue="1">
      <formula>EC7&lt;=0</formula>
    </cfRule>
  </conditionalFormatting>
  <conditionalFormatting sqref="EE7:EE81">
    <cfRule type="expression" dxfId="2173" priority="105" stopIfTrue="1">
      <formula>EF7&lt;=0</formula>
    </cfRule>
    <cfRule type="expression" dxfId="2172" priority="112" stopIfTrue="1">
      <formula>EF7&gt;270</formula>
    </cfRule>
    <cfRule type="expression" dxfId="2171" priority="111" stopIfTrue="1">
      <formula>EF7&lt;=270</formula>
    </cfRule>
    <cfRule type="expression" dxfId="2170" priority="110" stopIfTrue="1">
      <formula>EF7&lt;=180</formula>
    </cfRule>
    <cfRule type="expression" dxfId="2169" priority="109" stopIfTrue="1">
      <formula>EF7&lt;=120</formula>
    </cfRule>
    <cfRule type="expression" dxfId="2168" priority="108" stopIfTrue="1">
      <formula>EF7&lt;=90</formula>
    </cfRule>
    <cfRule type="expression" dxfId="2167" priority="107" stopIfTrue="1">
      <formula>EF7&lt;=60</formula>
    </cfRule>
    <cfRule type="expression" dxfId="2166" priority="106" stopIfTrue="1">
      <formula>EF7&lt;=30</formula>
    </cfRule>
  </conditionalFormatting>
  <conditionalFormatting sqref="EH7:EH81">
    <cfRule type="expression" dxfId="2165" priority="101" stopIfTrue="1">
      <formula>EI7&lt;=120</formula>
    </cfRule>
    <cfRule type="expression" dxfId="2164" priority="102" stopIfTrue="1">
      <formula>EI7&lt;=180</formula>
    </cfRule>
    <cfRule type="expression" dxfId="2163" priority="103" stopIfTrue="1">
      <formula>EI7&lt;=270</formula>
    </cfRule>
    <cfRule type="expression" dxfId="2162" priority="97" stopIfTrue="1">
      <formula>EI7&lt;=0</formula>
    </cfRule>
    <cfRule type="expression" dxfId="2161" priority="98" stopIfTrue="1">
      <formula>EI7&lt;=30</formula>
    </cfRule>
    <cfRule type="expression" dxfId="2160" priority="99" stopIfTrue="1">
      <formula>EI7&lt;=60</formula>
    </cfRule>
    <cfRule type="expression" dxfId="2159" priority="100" stopIfTrue="1">
      <formula>EI7&lt;=90</formula>
    </cfRule>
    <cfRule type="expression" dxfId="2158" priority="104" stopIfTrue="1">
      <formula>EI7&gt;270</formula>
    </cfRule>
  </conditionalFormatting>
  <conditionalFormatting sqref="EK7:EK81">
    <cfRule type="expression" dxfId="2157" priority="96" stopIfTrue="1">
      <formula>EL7&gt;270</formula>
    </cfRule>
    <cfRule type="expression" dxfId="2156" priority="95" stopIfTrue="1">
      <formula>EL7&lt;=270</formula>
    </cfRule>
    <cfRule type="expression" dxfId="2155" priority="94" stopIfTrue="1">
      <formula>EL7&lt;=180</formula>
    </cfRule>
    <cfRule type="expression" dxfId="2154" priority="93" stopIfTrue="1">
      <formula>EL7&lt;=120</formula>
    </cfRule>
    <cfRule type="expression" dxfId="2153" priority="92" stopIfTrue="1">
      <formula>EL7&lt;=90</formula>
    </cfRule>
    <cfRule type="expression" dxfId="2152" priority="91" stopIfTrue="1">
      <formula>EL7&lt;=60</formula>
    </cfRule>
    <cfRule type="expression" dxfId="2151" priority="90" stopIfTrue="1">
      <formula>EL7&lt;=30</formula>
    </cfRule>
    <cfRule type="expression" dxfId="2150" priority="89" stopIfTrue="1">
      <formula>EL7&lt;=0</formula>
    </cfRule>
  </conditionalFormatting>
  <conditionalFormatting sqref="EN7:EN81">
    <cfRule type="expression" dxfId="2149" priority="88" stopIfTrue="1">
      <formula>EO7&gt;270</formula>
    </cfRule>
    <cfRule type="expression" dxfId="2148" priority="85" stopIfTrue="1">
      <formula>EO7&lt;=120</formula>
    </cfRule>
    <cfRule type="expression" dxfId="2147" priority="87" stopIfTrue="1">
      <formula>EO7&lt;=270</formula>
    </cfRule>
    <cfRule type="expression" dxfId="2146" priority="86" stopIfTrue="1">
      <formula>EO7&lt;=180</formula>
    </cfRule>
    <cfRule type="expression" dxfId="2145" priority="84" stopIfTrue="1">
      <formula>EO7&lt;=90</formula>
    </cfRule>
    <cfRule type="expression" dxfId="2144" priority="83" stopIfTrue="1">
      <formula>EO7&lt;=60</formula>
    </cfRule>
    <cfRule type="expression" dxfId="2143" priority="82" stopIfTrue="1">
      <formula>EO7&lt;=30</formula>
    </cfRule>
    <cfRule type="expression" dxfId="2142" priority="81" stopIfTrue="1">
      <formula>EO7&lt;=0</formula>
    </cfRule>
  </conditionalFormatting>
  <conditionalFormatting sqref="EQ7:EQ81">
    <cfRule type="expression" dxfId="2141" priority="74" stopIfTrue="1">
      <formula>ER7&lt;=30</formula>
    </cfRule>
    <cfRule type="expression" dxfId="2140" priority="80" stopIfTrue="1">
      <formula>ER7&gt;270</formula>
    </cfRule>
    <cfRule type="expression" dxfId="2139" priority="79" stopIfTrue="1">
      <formula>ER7&lt;=270</formula>
    </cfRule>
    <cfRule type="expression" dxfId="2138" priority="78" stopIfTrue="1">
      <formula>ER7&lt;=180</formula>
    </cfRule>
    <cfRule type="expression" dxfId="2137" priority="77" stopIfTrue="1">
      <formula>ER7&lt;=120</formula>
    </cfRule>
    <cfRule type="expression" dxfId="2136" priority="76" stopIfTrue="1">
      <formula>ER7&lt;=90</formula>
    </cfRule>
    <cfRule type="expression" dxfId="2135" priority="75" stopIfTrue="1">
      <formula>ER7&lt;=60</formula>
    </cfRule>
    <cfRule type="expression" dxfId="2134" priority="73" stopIfTrue="1">
      <formula>ER7&lt;=0</formula>
    </cfRule>
  </conditionalFormatting>
  <conditionalFormatting sqref="ET7:ET81">
    <cfRule type="expression" dxfId="2133" priority="72" stopIfTrue="1">
      <formula>EU7&gt;270</formula>
    </cfRule>
    <cfRule type="expression" dxfId="2132" priority="71" stopIfTrue="1">
      <formula>EU7&lt;=270</formula>
    </cfRule>
    <cfRule type="expression" dxfId="2131" priority="70" stopIfTrue="1">
      <formula>EU7&lt;=180</formula>
    </cfRule>
    <cfRule type="expression" dxfId="2130" priority="69" stopIfTrue="1">
      <formula>EU7&lt;=120</formula>
    </cfRule>
    <cfRule type="expression" dxfId="2129" priority="68" stopIfTrue="1">
      <formula>EU7&lt;=90</formula>
    </cfRule>
    <cfRule type="expression" dxfId="2128" priority="67" stopIfTrue="1">
      <formula>EU7&lt;=60</formula>
    </cfRule>
    <cfRule type="expression" dxfId="2127" priority="66" stopIfTrue="1">
      <formula>EU7&lt;=30</formula>
    </cfRule>
    <cfRule type="expression" dxfId="2126" priority="65" stopIfTrue="1">
      <formula>EU7&lt;=0</formula>
    </cfRule>
  </conditionalFormatting>
  <conditionalFormatting sqref="EW7:EW81">
    <cfRule type="expression" dxfId="2125" priority="64" stopIfTrue="1">
      <formula>EX7&gt;270</formula>
    </cfRule>
    <cfRule type="expression" dxfId="2124" priority="63" stopIfTrue="1">
      <formula>EX7&lt;=270</formula>
    </cfRule>
    <cfRule type="expression" dxfId="2123" priority="62" stopIfTrue="1">
      <formula>EX7&lt;=180</formula>
    </cfRule>
    <cfRule type="expression" dxfId="2122" priority="61" stopIfTrue="1">
      <formula>EX7&lt;=120</formula>
    </cfRule>
    <cfRule type="expression" dxfId="2121" priority="60" stopIfTrue="1">
      <formula>EX7&lt;=90</formula>
    </cfRule>
    <cfRule type="expression" dxfId="2120" priority="59" stopIfTrue="1">
      <formula>EX7&lt;=60</formula>
    </cfRule>
    <cfRule type="expression" dxfId="2119" priority="58" stopIfTrue="1">
      <formula>EX7&lt;=30</formula>
    </cfRule>
    <cfRule type="expression" dxfId="2118" priority="57" stopIfTrue="1">
      <formula>EX7&lt;=0</formula>
    </cfRule>
  </conditionalFormatting>
  <conditionalFormatting sqref="EZ7:EZ81">
    <cfRule type="expression" dxfId="2117" priority="49" stopIfTrue="1">
      <formula>FA7&lt;=0</formula>
    </cfRule>
    <cfRule type="expression" dxfId="2116" priority="50" stopIfTrue="1">
      <formula>FA7&lt;=30</formula>
    </cfRule>
    <cfRule type="expression" dxfId="2115" priority="51" stopIfTrue="1">
      <formula>FA7&lt;=60</formula>
    </cfRule>
    <cfRule type="expression" dxfId="2114" priority="52" stopIfTrue="1">
      <formula>FA7&lt;=90</formula>
    </cfRule>
    <cfRule type="expression" dxfId="2113" priority="56" stopIfTrue="1">
      <formula>FA7&gt;270</formula>
    </cfRule>
    <cfRule type="expression" dxfId="2112" priority="55" stopIfTrue="1">
      <formula>FA7&lt;=270</formula>
    </cfRule>
    <cfRule type="expression" dxfId="2111" priority="54" stopIfTrue="1">
      <formula>FA7&lt;=180</formula>
    </cfRule>
    <cfRule type="expression" dxfId="2110" priority="53" stopIfTrue="1">
      <formula>FA7&lt;=120</formula>
    </cfRule>
  </conditionalFormatting>
  <conditionalFormatting sqref="FC7:FC81">
    <cfRule type="expression" dxfId="2109" priority="46" stopIfTrue="1">
      <formula>FD7&lt;=180</formula>
    </cfRule>
    <cfRule type="expression" dxfId="2108" priority="47" stopIfTrue="1">
      <formula>FD7&lt;=270</formula>
    </cfRule>
    <cfRule type="expression" dxfId="2107" priority="48" stopIfTrue="1">
      <formula>FD7&gt;270</formula>
    </cfRule>
    <cfRule type="expression" dxfId="2106" priority="43" stopIfTrue="1">
      <formula>FD7&lt;=60</formula>
    </cfRule>
    <cfRule type="expression" dxfId="2105" priority="45" stopIfTrue="1">
      <formula>FD7&lt;=120</formula>
    </cfRule>
    <cfRule type="expression" dxfId="2104" priority="44" stopIfTrue="1">
      <formula>FD7&lt;=90</formula>
    </cfRule>
    <cfRule type="expression" dxfId="2103" priority="42" stopIfTrue="1">
      <formula>FD7&lt;=30</formula>
    </cfRule>
    <cfRule type="expression" dxfId="2102" priority="41" stopIfTrue="1">
      <formula>FD7&lt;=0</formula>
    </cfRule>
  </conditionalFormatting>
  <conditionalFormatting sqref="FF7:FF81">
    <cfRule type="expression" dxfId="2101" priority="40" stopIfTrue="1">
      <formula>FG7&gt;270</formula>
    </cfRule>
    <cfRule type="expression" dxfId="2100" priority="39" stopIfTrue="1">
      <formula>FG7&lt;=270</formula>
    </cfRule>
    <cfRule type="expression" dxfId="2099" priority="38" stopIfTrue="1">
      <formula>FG7&lt;=180</formula>
    </cfRule>
    <cfRule type="expression" dxfId="2098" priority="37" stopIfTrue="1">
      <formula>FG7&lt;=120</formula>
    </cfRule>
    <cfRule type="expression" dxfId="2097" priority="36" stopIfTrue="1">
      <formula>FG7&lt;=90</formula>
    </cfRule>
    <cfRule type="expression" dxfId="2096" priority="35" stopIfTrue="1">
      <formula>FG7&lt;=60</formula>
    </cfRule>
    <cfRule type="expression" dxfId="2095" priority="34" stopIfTrue="1">
      <formula>FG7&lt;=30</formula>
    </cfRule>
    <cfRule type="expression" dxfId="2094" priority="33" stopIfTrue="1">
      <formula>FG7&lt;=0</formula>
    </cfRule>
  </conditionalFormatting>
  <conditionalFormatting sqref="FI7:FI81">
    <cfRule type="expression" dxfId="2093" priority="32" stopIfTrue="1">
      <formula>FJ7&gt;270</formula>
    </cfRule>
    <cfRule type="expression" dxfId="2092" priority="31" stopIfTrue="1">
      <formula>FJ7&lt;=270</formula>
    </cfRule>
    <cfRule type="expression" dxfId="2091" priority="30" stopIfTrue="1">
      <formula>FJ7&lt;=180</formula>
    </cfRule>
    <cfRule type="expression" dxfId="2090" priority="29" stopIfTrue="1">
      <formula>FJ7&lt;=120</formula>
    </cfRule>
    <cfRule type="expression" dxfId="2089" priority="28" stopIfTrue="1">
      <formula>FJ7&lt;=90</formula>
    </cfRule>
    <cfRule type="expression" dxfId="2088" priority="27" stopIfTrue="1">
      <formula>FJ7&lt;=60</formula>
    </cfRule>
    <cfRule type="expression" dxfId="2087" priority="26" stopIfTrue="1">
      <formula>FJ7&lt;=30</formula>
    </cfRule>
    <cfRule type="expression" dxfId="2086" priority="25" stopIfTrue="1">
      <formula>FJ7&lt;=0</formula>
    </cfRule>
  </conditionalFormatting>
  <conditionalFormatting sqref="FL7:FL81">
    <cfRule type="expression" dxfId="2085" priority="20" stopIfTrue="1">
      <formula>FM7&lt;=90</formula>
    </cfRule>
    <cfRule type="expression" dxfId="2084" priority="24" stopIfTrue="1">
      <formula>FM7&gt;270</formula>
    </cfRule>
    <cfRule type="expression" dxfId="2083" priority="23" stopIfTrue="1">
      <formula>FM7&lt;=270</formula>
    </cfRule>
    <cfRule type="expression" dxfId="2082" priority="22" stopIfTrue="1">
      <formula>FM7&lt;=180</formula>
    </cfRule>
    <cfRule type="expression" dxfId="2081" priority="21" stopIfTrue="1">
      <formula>FM7&lt;=120</formula>
    </cfRule>
    <cfRule type="expression" dxfId="2080" priority="19" stopIfTrue="1">
      <formula>FM7&lt;=60</formula>
    </cfRule>
    <cfRule type="expression" dxfId="2079" priority="18" stopIfTrue="1">
      <formula>FM7&lt;=30</formula>
    </cfRule>
    <cfRule type="expression" dxfId="2078" priority="17" stopIfTrue="1">
      <formula>FM7&lt;=0</formula>
    </cfRule>
  </conditionalFormatting>
  <conditionalFormatting sqref="FO7:FO81">
    <cfRule type="expression" dxfId="2077" priority="16" stopIfTrue="1">
      <formula>FP7&gt;270</formula>
    </cfRule>
    <cfRule type="expression" dxfId="2076" priority="15" stopIfTrue="1">
      <formula>FP7&lt;=270</formula>
    </cfRule>
    <cfRule type="expression" dxfId="2075" priority="14" stopIfTrue="1">
      <formula>FP7&lt;=180</formula>
    </cfRule>
    <cfRule type="expression" dxfId="2074" priority="13" stopIfTrue="1">
      <formula>FP7&lt;=120</formula>
    </cfRule>
    <cfRule type="expression" dxfId="2073" priority="12" stopIfTrue="1">
      <formula>FP7&lt;=90</formula>
    </cfRule>
    <cfRule type="expression" dxfId="2072" priority="11" stopIfTrue="1">
      <formula>FP7&lt;=60</formula>
    </cfRule>
    <cfRule type="expression" dxfId="2071" priority="10" stopIfTrue="1">
      <formula>FP7&lt;=30</formula>
    </cfRule>
    <cfRule type="expression" dxfId="2070" priority="9" stopIfTrue="1">
      <formula>FP7&lt;=0</formula>
    </cfRule>
  </conditionalFormatting>
  <conditionalFormatting sqref="FR7:FR81">
    <cfRule type="expression" dxfId="2069" priority="3" stopIfTrue="1">
      <formula>FS7&lt;=60</formula>
    </cfRule>
    <cfRule type="expression" dxfId="2068" priority="1" stopIfTrue="1">
      <formula>FS7&lt;=0</formula>
    </cfRule>
    <cfRule type="expression" dxfId="2067" priority="8" stopIfTrue="1">
      <formula>FS7&gt;270</formula>
    </cfRule>
    <cfRule type="expression" dxfId="2066" priority="7" stopIfTrue="1">
      <formula>FS7&lt;=270</formula>
    </cfRule>
    <cfRule type="expression" dxfId="2065" priority="2" stopIfTrue="1">
      <formula>FS7&lt;=30</formula>
    </cfRule>
    <cfRule type="expression" dxfId="2064" priority="6" stopIfTrue="1">
      <formula>FS7&lt;=180</formula>
    </cfRule>
    <cfRule type="expression" dxfId="2063" priority="5" stopIfTrue="1">
      <formula>FS7&lt;=120</formula>
    </cfRule>
    <cfRule type="expression" dxfId="2062" priority="4" stopIfTrue="1">
      <formula>FS7&lt;=90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1CA0-4EF0-43F1-A8D4-F0786585A39F}">
  <dimension ref="A1:NCQ90"/>
  <sheetViews>
    <sheetView zoomScale="80" zoomScaleNormal="80" workbookViewId="0">
      <selection activeCell="A13" sqref="A13"/>
    </sheetView>
  </sheetViews>
  <sheetFormatPr defaultRowHeight="15" x14ac:dyDescent="0.25"/>
  <cols>
    <col min="1" max="1" width="9" style="1" customWidth="1"/>
    <col min="2" max="2" width="14.7109375" style="1" customWidth="1"/>
    <col min="3" max="4" width="14.7109375" style="172" hidden="1" customWidth="1"/>
    <col min="5" max="5" width="9.5703125" style="112" hidden="1" customWidth="1"/>
    <col min="6" max="6" width="14.7109375" style="84" hidden="1" customWidth="1"/>
    <col min="7" max="7" width="9.5703125" style="1" customWidth="1"/>
    <col min="8" max="8" width="57.42578125" style="2" bestFit="1" customWidth="1"/>
    <col min="9" max="9" width="5.140625" style="98" hidden="1" customWidth="1"/>
    <col min="10" max="10" width="6.28515625" style="98" hidden="1" customWidth="1"/>
    <col min="11" max="11" width="6" style="98" hidden="1" customWidth="1"/>
    <col min="12" max="12" width="6.42578125" style="98" hidden="1" customWidth="1"/>
    <col min="13" max="13" width="4.85546875" style="98" hidden="1" customWidth="1"/>
    <col min="14" max="16" width="5.42578125" style="9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97" customWidth="1"/>
    <col min="59" max="59" width="11.42578125" style="97" hidden="1" customWidth="1"/>
    <col min="60" max="60" width="10.7109375" style="97" hidden="1" customWidth="1"/>
    <col min="61" max="61" width="10" style="20" customWidth="1"/>
    <col min="62" max="62" width="10" style="20" hidden="1" customWidth="1"/>
    <col min="63" max="63" width="9.7109375" style="97" hidden="1" customWidth="1"/>
    <col min="64" max="64" width="10" style="20" customWidth="1"/>
    <col min="65" max="65" width="10" style="20" hidden="1" customWidth="1"/>
    <col min="66" max="66" width="9.7109375" style="97" hidden="1" customWidth="1"/>
    <col min="67" max="68" width="10" style="20" hidden="1" customWidth="1"/>
    <col min="69" max="69" width="9.7109375" style="97" hidden="1" customWidth="1"/>
    <col min="70" max="71" width="10" style="20" hidden="1" customWidth="1"/>
    <col min="72" max="72" width="9.7109375" style="97" hidden="1" customWidth="1"/>
    <col min="73" max="74" width="10" style="20" hidden="1" customWidth="1"/>
    <col min="75" max="75" width="9.7109375" style="97" hidden="1" customWidth="1"/>
    <col min="76" max="77" width="10" style="20" hidden="1" customWidth="1"/>
    <col min="78" max="78" width="9.7109375" style="97" hidden="1" customWidth="1"/>
    <col min="79" max="80" width="10" style="20" hidden="1" customWidth="1"/>
    <col min="81" max="81" width="9.7109375" style="97" hidden="1" customWidth="1"/>
    <col min="82" max="83" width="10" style="20" hidden="1" customWidth="1"/>
    <col min="84" max="84" width="9.7109375" style="97" hidden="1" customWidth="1"/>
    <col min="85" max="86" width="10" style="20" hidden="1" customWidth="1"/>
    <col min="87" max="87" width="9.7109375" style="97" hidden="1" customWidth="1"/>
    <col min="88" max="89" width="10" style="20" hidden="1" customWidth="1"/>
    <col min="90" max="90" width="9.7109375" style="97" hidden="1" customWidth="1"/>
    <col min="91" max="92" width="10" style="20" hidden="1" customWidth="1"/>
    <col min="93" max="93" width="9.7109375" style="97" hidden="1" customWidth="1"/>
    <col min="94" max="95" width="10" style="20" hidden="1" customWidth="1"/>
    <col min="96" max="96" width="9.7109375" style="97" hidden="1" customWidth="1"/>
    <col min="97" max="98" width="10" style="20" hidden="1" customWidth="1"/>
    <col min="99" max="99" width="9.7109375" style="97" hidden="1" customWidth="1"/>
    <col min="100" max="101" width="10" style="20" hidden="1" customWidth="1"/>
    <col min="102" max="102" width="9.7109375" style="97" hidden="1" customWidth="1"/>
    <col min="103" max="104" width="10" style="20" hidden="1" customWidth="1"/>
    <col min="105" max="105" width="9.7109375" style="97" hidden="1" customWidth="1"/>
    <col min="106" max="107" width="10" style="3" hidden="1" customWidth="1"/>
    <col min="108" max="108" width="9.7109375" style="99" hidden="1" customWidth="1"/>
    <col min="109" max="110" width="10" style="3" hidden="1" customWidth="1"/>
    <col min="111" max="111" width="9.7109375" style="99" hidden="1" customWidth="1"/>
    <col min="112" max="113" width="10" style="3" hidden="1" customWidth="1"/>
    <col min="114" max="114" width="9.7109375" style="99" hidden="1" customWidth="1"/>
    <col min="115" max="116" width="10" style="3" hidden="1" customWidth="1"/>
    <col min="117" max="117" width="9.7109375" style="99" hidden="1" customWidth="1"/>
    <col min="118" max="119" width="10" style="3" hidden="1" customWidth="1"/>
    <col min="120" max="120" width="9.7109375" style="99" hidden="1" customWidth="1"/>
    <col min="121" max="122" width="10" style="3" hidden="1" customWidth="1"/>
    <col min="123" max="123" width="9.7109375" style="99" hidden="1" customWidth="1"/>
    <col min="124" max="125" width="10" style="3" hidden="1" customWidth="1"/>
    <col min="126" max="126" width="9.7109375" style="99" hidden="1" customWidth="1"/>
    <col min="127" max="128" width="10" style="3" hidden="1" customWidth="1"/>
    <col min="129" max="129" width="9.7109375" style="99" hidden="1" customWidth="1"/>
    <col min="130" max="131" width="10" style="3" hidden="1" customWidth="1"/>
    <col min="132" max="132" width="9.7109375" style="99" hidden="1" customWidth="1"/>
    <col min="133" max="134" width="10" style="3" hidden="1" customWidth="1"/>
    <col min="135" max="135" width="9.7109375" style="99" hidden="1" customWidth="1"/>
    <col min="136" max="137" width="10" style="3" hidden="1" customWidth="1"/>
    <col min="138" max="138" width="9.7109375" style="99" hidden="1" customWidth="1"/>
    <col min="139" max="140" width="10" style="3" hidden="1" customWidth="1"/>
    <col min="141" max="141" width="9.7109375" style="99" hidden="1" customWidth="1"/>
    <col min="142" max="143" width="10" style="3" hidden="1" customWidth="1"/>
    <col min="144" max="144" width="9.7109375" style="99" hidden="1" customWidth="1"/>
    <col min="145" max="146" width="10" style="3" hidden="1" customWidth="1"/>
    <col min="147" max="147" width="9.7109375" style="99" hidden="1" customWidth="1"/>
    <col min="148" max="149" width="10" style="3" hidden="1" customWidth="1"/>
    <col min="150" max="150" width="9.7109375" style="99" hidden="1" customWidth="1"/>
    <col min="151" max="152" width="10" style="3" hidden="1" customWidth="1"/>
    <col min="153" max="153" width="9.7109375" style="99" hidden="1" customWidth="1"/>
    <col min="154" max="155" width="10" style="3" hidden="1" customWidth="1"/>
    <col min="156" max="156" width="9.7109375" style="99" hidden="1" customWidth="1"/>
    <col min="157" max="158" width="10" style="3" hidden="1" customWidth="1"/>
    <col min="159" max="159" width="9.7109375" style="99" hidden="1" customWidth="1"/>
    <col min="160" max="161" width="10" style="3" hidden="1" customWidth="1"/>
    <col min="162" max="162" width="9.7109375" style="99" hidden="1" customWidth="1"/>
    <col min="163" max="164" width="10" style="3" hidden="1" customWidth="1"/>
    <col min="165" max="165" width="9.7109375" style="99" hidden="1" customWidth="1"/>
    <col min="166" max="167" width="10" style="3" hidden="1" customWidth="1"/>
    <col min="168" max="168" width="9.7109375" style="99" hidden="1" customWidth="1"/>
    <col min="169" max="170" width="10" style="3" hidden="1" customWidth="1"/>
    <col min="171" max="171" width="9.7109375" style="99" hidden="1" customWidth="1"/>
    <col min="172" max="173" width="10" style="3" hidden="1" customWidth="1"/>
    <col min="174" max="174" width="9.7109375" style="99" hidden="1" customWidth="1"/>
    <col min="175" max="176" width="10" style="3" hidden="1" customWidth="1"/>
    <col min="177" max="177" width="9.7109375" style="9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18</v>
      </c>
      <c r="BG1" s="249"/>
      <c r="BH1" s="249"/>
      <c r="BI1" s="250" t="s">
        <v>18</v>
      </c>
      <c r="BJ1" s="250"/>
      <c r="BK1" s="250"/>
      <c r="BL1" s="249" t="s">
        <v>18</v>
      </c>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3</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348</v>
      </c>
      <c r="BG2" s="236"/>
      <c r="BH2" s="236"/>
      <c r="BI2" s="243" t="s">
        <v>349</v>
      </c>
      <c r="BJ2" s="243"/>
      <c r="BK2" s="243"/>
      <c r="BL2" s="236" t="s">
        <v>350</v>
      </c>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351</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22">
        <v>1012335</v>
      </c>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t="s">
        <v>352</v>
      </c>
      <c r="BG4" s="221"/>
      <c r="BH4" s="221"/>
      <c r="BI4" s="222" t="s">
        <v>352</v>
      </c>
      <c r="BJ4" s="222"/>
      <c r="BK4" s="222"/>
      <c r="BL4" s="221" t="s">
        <v>353</v>
      </c>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75" x14ac:dyDescent="0.25">
      <c r="A6" s="6" t="s">
        <v>39</v>
      </c>
      <c r="B6" s="6" t="s">
        <v>40</v>
      </c>
      <c r="C6" s="124" t="s">
        <v>41</v>
      </c>
      <c r="D6" s="124" t="s">
        <v>354</v>
      </c>
      <c r="E6" s="107" t="s">
        <v>264</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f>IF(E7="","",E7*$GA$7)</f>
        <v>3</v>
      </c>
      <c r="B7" s="232" t="s">
        <v>258</v>
      </c>
      <c r="C7" s="173">
        <v>263.81</v>
      </c>
      <c r="D7" s="170">
        <f>IF(A7="","",A7*C7)</f>
        <v>791.43000000000006</v>
      </c>
      <c r="E7" s="108">
        <v>1</v>
      </c>
      <c r="F7" s="204" t="s">
        <v>224</v>
      </c>
      <c r="G7" s="71" t="s">
        <v>55</v>
      </c>
      <c r="H7" s="76" t="s">
        <v>355</v>
      </c>
      <c r="I7" s="113" t="str">
        <f t="shared" ref="I7:I81" si="0">IF(COUNTIFS($Q7:$BD7,"&gt;270")=0,"",COUNTIFS($Q7:$BD7,"&gt;270"))</f>
        <v/>
      </c>
      <c r="J7" s="114" t="str">
        <f t="shared" ref="J7:J81" si="1">IF(COUNTIFS($Q7:$BD7,"&lt;=270")&gt;0,IF(COUNTIFS($Q7:$BD7,"&lt;=270")-COUNTIFS($Q7:$BD7,"&lt;=180")=0,"",COUNTIFS($Q7:$BD7,"&lt;=270")-COUNTIFS($Q7:$BD7,"&lt;=180")),"")</f>
        <v/>
      </c>
      <c r="K7" s="114" t="str">
        <f t="shared" ref="K7:K81" si="2">IF(COUNTIFS($Q7:$BD7,"&lt;=180")&gt;0,IF(COUNTIFS($Q7:$BD7,"&lt;=180")-COUNTIFS($Q7:$BD7,"&lt;=120")=0,"",COUNTIFS($Q7:$BD7,"&lt;=180")-COUNTIFS($Q7:$BD7,"&lt;=120")),"")</f>
        <v/>
      </c>
      <c r="L7" s="114" t="str">
        <f t="shared" ref="L7:L81" si="3">IF(COUNTIFS($Q7:$BD7,"&lt;=120")&gt;0,IF(COUNTIFS($Q7:$BD7,"&lt;=120")-COUNTIFS($Q7:$BD7,"&lt;=90")=0,"",COUNTIFS($Q7:$BD7,"&lt;=120")-COUNTIFS($Q7:$BD7,"&lt;=90")),"")</f>
        <v/>
      </c>
      <c r="M7" s="114" t="str">
        <f t="shared" ref="M7:M81" si="4">IF(COUNTIFS($Q7:$BD7,"&lt;=90")&gt;0,IF(COUNTIFS($Q7:$BD7,"&lt;=90")-COUNTIFS($Q7:$BD7,"&lt;=60")=0,"",COUNTIFS($Q7:$BD7,"&lt;=90")-COUNTIFS($Q7:$BD7,"&lt;=60")),"")</f>
        <v/>
      </c>
      <c r="N7" s="114" t="str">
        <f t="shared" ref="N7:N81" si="5">IF(COUNTIFS($Q7:$BD7,"&lt;=60")&gt;0,IF(COUNTIFS($Q7:$BD7,"&lt;=60")-COUNTIFS($Q7:$BD7,"&lt;=30")=0,"",COUNTIFS($Q7:$BD7,"&lt;=60")-COUNTIFS($Q7:$BD7,"&lt;=30")),"")</f>
        <v/>
      </c>
      <c r="O7" s="114" t="str">
        <f t="shared" ref="O7:O70" si="6">IF(COUNTIFS($Q7:$BD7,"&lt;=30")&gt;0,IF(COUNTIFS($Q7:$BD7,"&lt;=30")-COUNTIFS($Q7:$BD7,"&lt;=0")=0,"",COUNTIFS($Q7:$BD7,"&lt;=30")-COUNTIFS($Q7:$BD7,"&lt;=0")),"")</f>
        <v/>
      </c>
      <c r="P7" s="114" t="str">
        <f t="shared" ref="P7:P70" si="7">IF(COUNTIFS($Q7:$BD7,"&lt;=0")=0,"",COUNTIFS($Q7:$BD7,"&lt;=0"))</f>
        <v/>
      </c>
      <c r="Q7" s="93" t="e">
        <f t="shared" ref="Q7:Q70" si="8">IF($S$2&gt;0,IF(BG7="","",BG7),"")</f>
        <v>#VALUE!</v>
      </c>
      <c r="R7" s="93" t="e">
        <f t="shared" ref="R7:R70" si="9">IF($S$2&gt;1,IF(BJ7="","",BJ7),"")</f>
        <v>#VALUE!</v>
      </c>
      <c r="S7" s="93" t="e">
        <f t="shared" ref="S7:S70" si="10">IF($S$2&gt;2,IF(BM7="","",BM7),"")</f>
        <v>#VALUE!</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45410</v>
      </c>
      <c r="BG7" s="74" t="e">
        <f t="shared" ref="BG7:BG11" si="25">IF(BH7="","",_xlfn.DAYS(BH7,$Q$2))</f>
        <v>#VALUE!</v>
      </c>
      <c r="BH7" s="36" t="e">
        <f t="shared" ref="BH7:BH11" si="26">IF(BF7="","",BF7+($G7*365))</f>
        <v>#VALUE!</v>
      </c>
      <c r="BI7" s="13">
        <v>45410</v>
      </c>
      <c r="BJ7" s="75" t="e">
        <f>IF(BK7="","",_xlfn.DAYS(BK7,$Q$2))</f>
        <v>#VALUE!</v>
      </c>
      <c r="BK7" s="37" t="e">
        <f>IF(BI7="","",BI7+($G7*365))</f>
        <v>#VALUE!</v>
      </c>
      <c r="BL7" s="13">
        <v>45410</v>
      </c>
      <c r="BM7" s="74" t="e">
        <f>IF(BN7="","",_xlfn.DAYS(BN7,$Q$2))</f>
        <v>#VALUE!</v>
      </c>
      <c r="BN7" s="36" t="e">
        <f>IF(BL7="","",BL7+($G7*365))</f>
        <v>#VALUE!</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t="s">
        <v>356</v>
      </c>
      <c r="FW7" s="253"/>
      <c r="FX7" s="253"/>
      <c r="FY7" s="253"/>
      <c r="FZ7" s="253"/>
      <c r="GA7" s="93">
        <f>$S$2</f>
        <v>3</v>
      </c>
    </row>
    <row r="8" spans="1:183" s="14" customFormat="1" ht="14.45" customHeight="1" x14ac:dyDescent="0.25">
      <c r="A8" s="2">
        <f t="shared" ref="A8:A71" si="27">IF(E8="","",E8*$GA$7)</f>
        <v>6</v>
      </c>
      <c r="B8" s="71" t="s">
        <v>65</v>
      </c>
      <c r="C8" s="174">
        <v>640.13</v>
      </c>
      <c r="D8" s="170">
        <f t="shared" ref="D8:D71" si="28">IF(A8="","",A8*C8)</f>
        <v>3840.7799999999997</v>
      </c>
      <c r="E8" s="109">
        <v>2</v>
      </c>
      <c r="F8" s="204" t="s">
        <v>256</v>
      </c>
      <c r="G8" s="71">
        <v>1</v>
      </c>
      <c r="H8" s="76" t="s">
        <v>357</v>
      </c>
      <c r="I8" s="114">
        <f t="shared" ca="1" si="0"/>
        <v>3</v>
      </c>
      <c r="J8" s="114" t="str">
        <f t="shared" ca="1" si="1"/>
        <v/>
      </c>
      <c r="K8" s="114" t="str">
        <f t="shared" ca="1" si="2"/>
        <v/>
      </c>
      <c r="L8" s="114" t="str">
        <f t="shared" ca="1" si="3"/>
        <v/>
      </c>
      <c r="M8" s="114" t="str">
        <f t="shared" ca="1" si="4"/>
        <v/>
      </c>
      <c r="N8" s="114" t="str">
        <f t="shared" ca="1" si="5"/>
        <v/>
      </c>
      <c r="O8" s="114" t="str">
        <f t="shared" ca="1" si="6"/>
        <v/>
      </c>
      <c r="P8" s="114" t="str">
        <f t="shared" ca="1" si="7"/>
        <v/>
      </c>
      <c r="Q8" s="93">
        <f t="shared" ca="1" si="8"/>
        <v>287</v>
      </c>
      <c r="R8" s="93">
        <f t="shared" ca="1" si="9"/>
        <v>287</v>
      </c>
      <c r="S8" s="93">
        <f t="shared" ca="1" si="10"/>
        <v>287</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9">IF($S$2&gt;17,IF(DF8="","",DF8),"")</f>
        <v/>
      </c>
      <c r="AI8" s="93" t="str">
        <f t="shared" ref="AI8:AI71" si="30">IF($S$2&gt;18,IF(DI8 = "","",DI8),"")</f>
        <v/>
      </c>
      <c r="AJ8" s="93" t="str">
        <f t="shared" ref="AJ8:AJ71" si="31">IF($S$2&gt;19,IF(DL8="","",DL8),"")</f>
        <v/>
      </c>
      <c r="AK8" s="93" t="str">
        <f t="shared" ref="AK8:AK71" si="32">IF($S$2&gt;20,IF(DO8="","",DO8),"")</f>
        <v/>
      </c>
      <c r="AL8" s="93" t="str">
        <f t="shared" ref="AL8:AL71" si="33">IF($S$2&gt;21,IF(DR8="","",DR8),"")</f>
        <v/>
      </c>
      <c r="AM8" s="93" t="str">
        <f t="shared" ref="AM8:AM71" si="34">IF($S$2&gt;22,IF(DU8="","",DU8),"")</f>
        <v/>
      </c>
      <c r="AN8" s="93" t="str">
        <f t="shared" ref="AN8:AN71" si="35">IF($S$2&gt;23,IF(DX8="","",DX8),"")</f>
        <v/>
      </c>
      <c r="AO8" s="93" t="str">
        <f t="shared" ref="AO8:AO71" si="36">IF($S$2&gt;24,IF(EA8="","",EA8),"")</f>
        <v/>
      </c>
      <c r="AP8" s="93" t="str">
        <f t="shared" ref="AP8:AP71" si="37">IF($S$2&gt;25,IF(ED8="","",ED8),"")</f>
        <v/>
      </c>
      <c r="AQ8" s="93" t="str">
        <f t="shared" ref="AQ8:AQ71" si="38">IF($S$2&gt;26,IF(EG8="","",EG8),"")</f>
        <v/>
      </c>
      <c r="AR8" s="93" t="str">
        <f t="shared" ref="AR8:AR71" si="39">IF($S$2&gt;27,IF(EJ8="","",EJ8),"")</f>
        <v/>
      </c>
      <c r="AS8" s="93" t="str">
        <f t="shared" ref="AS8:AS71" si="40">IF($S$2&gt;28,IF(EM8="","",EM8),"")</f>
        <v/>
      </c>
      <c r="AT8" s="93" t="str">
        <f t="shared" ref="AT8:AT71" si="41">IF($S$2&gt;29,IF(EP8 = "", "", EP8),"")</f>
        <v/>
      </c>
      <c r="AU8" s="93" t="str">
        <f t="shared" ref="AU8:AU71" si="42">IF($S$2&gt;30,IF(ES8="","",ES8),"")</f>
        <v/>
      </c>
      <c r="AV8" s="93" t="str">
        <f t="shared" ref="AV8:AV71" si="43">IF($S$2&gt;31,IF(EV8="","",EV8),"")</f>
        <v/>
      </c>
      <c r="AW8" s="93" t="str">
        <f t="shared" ref="AW8:AW71" si="44">IF($S$2&gt;32,IF(EY8="","",EY8),"")</f>
        <v/>
      </c>
      <c r="AX8" s="93" t="str">
        <f t="shared" ref="AX8:AX71" si="45">IF($S$2&gt;33,IF(FB8="","",FB8),"")</f>
        <v/>
      </c>
      <c r="AY8" s="93" t="str">
        <f t="shared" ref="AY8:AY71" si="46">IF($S$2&gt;34,IF(FE8="","",FE8),"")</f>
        <v/>
      </c>
      <c r="AZ8" s="93" t="str">
        <f t="shared" ref="AZ8:AZ71" si="47">IF($S$2&gt;35,IF(FH8="","",FH8),"")</f>
        <v/>
      </c>
      <c r="BA8" s="93" t="str">
        <f t="shared" ref="BA8:BA71" si="48">IF($S$2&gt;36,IF(FK8="","",FK8),"")</f>
        <v/>
      </c>
      <c r="BB8" s="93" t="str">
        <f t="shared" ref="BB8:BB71" si="49">IF($S$2&gt;37,IF(FN8="","",FN8),"")</f>
        <v/>
      </c>
      <c r="BC8" s="93" t="str">
        <f t="shared" ref="BC8:BC71" si="50">IF($S$2&gt;38,IF(FQ8="","",FQ8),"")</f>
        <v/>
      </c>
      <c r="BD8" s="93" t="str">
        <f t="shared" ref="BD8:BD71" si="51">IF($S$2&gt;39,IF(FT8="","",FT8),"")</f>
        <v/>
      </c>
      <c r="BE8" s="93" t="str">
        <f t="shared" ref="BE8:BE71" si="52">IF($S$2&gt;40,IF(FW8="","",FW8),"")</f>
        <v/>
      </c>
      <c r="BF8" s="13">
        <v>45853</v>
      </c>
      <c r="BG8" s="74">
        <f t="shared" ca="1" si="25"/>
        <v>287</v>
      </c>
      <c r="BH8" s="36">
        <f t="shared" si="26"/>
        <v>46218</v>
      </c>
      <c r="BI8" s="225">
        <v>45853</v>
      </c>
      <c r="BJ8" s="75">
        <f t="shared" ref="BJ8:BJ71" ca="1" si="53">IF(BK8="","",_xlfn.DAYS(BK8,$Q$2))</f>
        <v>287</v>
      </c>
      <c r="BK8" s="37">
        <f t="shared" ref="BK8:BK71" si="54">IF(BI8="","",BI8+($G8*365))</f>
        <v>46218</v>
      </c>
      <c r="BL8" s="13">
        <v>45853</v>
      </c>
      <c r="BM8" s="74">
        <f t="shared" ref="BM8:BM71" ca="1" si="55">IF(BN8="","",_xlfn.DAYS(BN8,$Q$2))</f>
        <v>287</v>
      </c>
      <c r="BN8" s="36">
        <f t="shared" ref="BN8:BN71" si="56">IF(BL8="","",BL8+($G8*365))</f>
        <v>46218</v>
      </c>
      <c r="BO8" s="225"/>
      <c r="BP8" s="75" t="str">
        <f t="shared" ref="BP8:BP71" si="57">IF(BQ8="","",_xlfn.DAYS(BQ8,$Q$2))</f>
        <v/>
      </c>
      <c r="BQ8" s="37" t="str">
        <f t="shared" ref="BQ8:BQ71" si="58">IF(BO8="","",BO8+($G8*365))</f>
        <v/>
      </c>
      <c r="BR8" s="13"/>
      <c r="BS8" s="74" t="str">
        <f t="shared" ref="BS8:BS71" si="59">IF(BT8="","",_xlfn.DAYS(BT8,$Q$2))</f>
        <v/>
      </c>
      <c r="BT8" s="36" t="str">
        <f t="shared" ref="BT8:BT71" si="60">IF(BR8="","",BR8+($G8*365))</f>
        <v/>
      </c>
      <c r="BU8" s="225"/>
      <c r="BV8" s="75" t="str">
        <f t="shared" ref="BV8:BV71" si="61">IF(BW8="","",_xlfn.DAYS(BW8,$Q$2))</f>
        <v/>
      </c>
      <c r="BW8" s="37" t="str">
        <f t="shared" ref="BW8:BW71" si="62">IF(BU8="","",BU8+($G8*365))</f>
        <v/>
      </c>
      <c r="BX8" s="13"/>
      <c r="BY8" s="74" t="str">
        <f t="shared" ref="BY8:BY71" si="63">IF(BZ8="","",_xlfn.DAYS(BZ8,$Q$2))</f>
        <v/>
      </c>
      <c r="BZ8" s="36" t="str">
        <f t="shared" ref="BZ8:BZ71" si="64">IF(BX8="","",BX8+($G8*365))</f>
        <v/>
      </c>
      <c r="CA8" s="225"/>
      <c r="CB8" s="75" t="str">
        <f t="shared" ref="CB8:CB71" si="65">IF(CC8="","",_xlfn.DAYS(CC8,$Q$2))</f>
        <v/>
      </c>
      <c r="CC8" s="37" t="str">
        <f t="shared" ref="CC8:CC71" si="66">IF(CA8="","",CA8+($G8*365))</f>
        <v/>
      </c>
      <c r="CD8" s="13"/>
      <c r="CE8" s="74" t="str">
        <f t="shared" ref="CE8:CE71" si="67">IF(CF8="","",_xlfn.DAYS(CF8,$Q$2))</f>
        <v/>
      </c>
      <c r="CF8" s="36" t="str">
        <f t="shared" ref="CF8:CF71" si="68">IF(CD8="","",CD8+($G8*365))</f>
        <v/>
      </c>
      <c r="CG8" s="225"/>
      <c r="CH8" s="115" t="str">
        <f t="shared" ref="CH8:CH71" si="69">IF(CI8="","",_xlfn.DAYS(CI8,$Q$2))</f>
        <v/>
      </c>
      <c r="CI8" s="225" t="str">
        <f t="shared" ref="CI8:CI71" si="70">IF(CG8="","",CG8+($G8*365))</f>
        <v/>
      </c>
      <c r="CJ8" s="13"/>
      <c r="CK8" s="5" t="str">
        <f t="shared" ref="CK8:CK71" si="71">IF(CL8="","",_xlfn.DAYS(CL8,$Q$2))</f>
        <v/>
      </c>
      <c r="CL8" s="224" t="str">
        <f t="shared" ref="CL8:CL71" si="72">IF(CJ8="","",CJ8+($G8*365))</f>
        <v/>
      </c>
      <c r="CM8" s="225"/>
      <c r="CN8" s="115" t="str">
        <f t="shared" ref="CN8:CN71" si="73">IF(CO8="","",_xlfn.DAYS(CO8,$Q$2))</f>
        <v/>
      </c>
      <c r="CO8" s="225" t="str">
        <f t="shared" ref="CO8:CO71" si="74">IF(CM8="","",CM8+($G8*365))</f>
        <v/>
      </c>
      <c r="CP8" s="13"/>
      <c r="CQ8" s="5" t="str">
        <f t="shared" ref="CQ8:CQ71" si="75">IF(CR8="","",_xlfn.DAYS(CR8,$Q$2))</f>
        <v/>
      </c>
      <c r="CR8" s="224" t="str">
        <f t="shared" ref="CR8:CR71" si="76">IF(CP8="","",CP8+($G8*365))</f>
        <v/>
      </c>
      <c r="CS8" s="225"/>
      <c r="CT8" s="115" t="str">
        <f t="shared" ref="CT8:CT71" si="77">IF(CU8="","",_xlfn.DAYS(CU8,$Q$2))</f>
        <v/>
      </c>
      <c r="CU8" s="225" t="str">
        <f t="shared" ref="CU8:CU71" si="78">IF(CS8="","",CS8+($G8*365))</f>
        <v/>
      </c>
      <c r="CV8" s="13"/>
      <c r="CW8" s="5" t="str">
        <f t="shared" ref="CW8:CW71" si="79">IF(CX8="","",_xlfn.DAYS(CX8,$Q$2))</f>
        <v/>
      </c>
      <c r="CX8" s="224" t="str">
        <f t="shared" ref="CX8:CX71" si="80">IF(CV8="","",CV8+($G8*365))</f>
        <v/>
      </c>
      <c r="CY8" s="225"/>
      <c r="CZ8" s="115" t="str">
        <f t="shared" ref="CZ8:CZ71" si="81">IF(DA8="","",_xlfn.DAYS(DA8,$Q$2))</f>
        <v/>
      </c>
      <c r="DA8" s="225" t="str">
        <f t="shared" ref="DA8:DA71" si="82">IF(CY8="","",CY8+($G8*365))</f>
        <v/>
      </c>
      <c r="DB8" s="13"/>
      <c r="DC8" s="5" t="str">
        <f t="shared" ref="DC8:DC71" si="83">IF(DD8="","",_xlfn.DAYS(DD8,$Q$2))</f>
        <v/>
      </c>
      <c r="DD8" s="224" t="str">
        <f t="shared" ref="DD8:DD71" si="84">IF(DB8="","",DB8+($G8*365))</f>
        <v/>
      </c>
      <c r="DE8" s="225"/>
      <c r="DF8" s="115" t="str">
        <f t="shared" ref="DF8:DF71" si="85">IF(DG8="","",_xlfn.DAYS(DG8,$Q$2))</f>
        <v/>
      </c>
      <c r="DG8" s="225" t="str">
        <f t="shared" ref="DG8:DG71" si="86">IF(DE8="","",DE8+($G8*365))</f>
        <v/>
      </c>
      <c r="DH8" s="224"/>
      <c r="DI8" s="5" t="str">
        <f t="shared" ref="DI8:DI71" si="87">IF(DJ8="","",_xlfn.DAYS(DJ8,$Q$2))</f>
        <v/>
      </c>
      <c r="DJ8" s="224" t="str">
        <f t="shared" ref="DJ8:DJ71" si="88">IF(DH8="","",DH8+($G8*365))</f>
        <v/>
      </c>
      <c r="DK8" s="225"/>
      <c r="DL8" s="115" t="str">
        <f t="shared" ref="DL8:DL71" si="89">IF(DM8="","",_xlfn.DAYS(DM8,$Q$2))</f>
        <v/>
      </c>
      <c r="DM8" s="225" t="str">
        <f t="shared" ref="DM8:DM71" si="90">IF(DK8="","",DK8+($G8*365))</f>
        <v/>
      </c>
      <c r="DN8" s="224"/>
      <c r="DO8" s="5" t="str">
        <f t="shared" ref="DO8:DO71" si="91">IF(DP8="","",_xlfn.DAYS(DP8,$Q$2))</f>
        <v/>
      </c>
      <c r="DP8" s="224" t="str">
        <f t="shared" ref="DP8:DP71" si="92">IF(DN8="","",DN8+($G8*365))</f>
        <v/>
      </c>
      <c r="DQ8" s="225"/>
      <c r="DR8" s="115" t="str">
        <f t="shared" ref="DR8:DR71" si="93">IF(DS8="","",_xlfn.DAYS(DS8,$Q$2))</f>
        <v/>
      </c>
      <c r="DS8" s="225" t="str">
        <f t="shared" ref="DS8:DS71" si="94">IF(DQ8="","",DQ8+($G8*365))</f>
        <v/>
      </c>
      <c r="DT8" s="224"/>
      <c r="DU8" s="5" t="str">
        <f t="shared" ref="DU8:DU71" si="95">IF(DV8="","",_xlfn.DAYS(DV8,$Q$2))</f>
        <v/>
      </c>
      <c r="DV8" s="224" t="str">
        <f t="shared" ref="DV8:DV71" si="96">IF(DT8="","",DT8+($G8*365))</f>
        <v/>
      </c>
      <c r="DW8" s="225"/>
      <c r="DX8" s="115" t="str">
        <f t="shared" ref="DX8:DX71" si="97">IF(DY8="","",_xlfn.DAYS(DY8,$Q$2))</f>
        <v/>
      </c>
      <c r="DY8" s="225" t="str">
        <f t="shared" ref="DY8:DY71" si="98">IF(DW8="","",DW8+($G8*365))</f>
        <v/>
      </c>
      <c r="DZ8" s="224"/>
      <c r="EA8" s="5" t="str">
        <f t="shared" ref="EA8:EA71" si="99">IF(EB8="","",_xlfn.DAYS(EB8,$Q$2))</f>
        <v/>
      </c>
      <c r="EB8" s="224" t="str">
        <f t="shared" ref="EB8:EB71" si="100">IF(DZ8="","",DZ8+($G8*365))</f>
        <v/>
      </c>
      <c r="EC8" s="225"/>
      <c r="ED8" s="115" t="str">
        <f t="shared" ref="ED8:ED71" si="101">IF(EE8="","",_xlfn.DAYS(EE8,$Q$2))</f>
        <v/>
      </c>
      <c r="EE8" s="225" t="str">
        <f t="shared" ref="EE8:EE71" si="102">IF(EC8="","",EC8+($G8*365))</f>
        <v/>
      </c>
      <c r="EF8" s="224"/>
      <c r="EG8" s="5" t="str">
        <f t="shared" ref="EG8:EG71" si="103">IF(EH8="","",_xlfn.DAYS(EH8,$Q$2))</f>
        <v/>
      </c>
      <c r="EH8" s="224" t="str">
        <f t="shared" ref="EH8:EH71" si="104">IF(EF8="","",EF8+($G8*365))</f>
        <v/>
      </c>
      <c r="EI8" s="225"/>
      <c r="EJ8" s="115" t="str">
        <f t="shared" ref="EJ8:EJ71" si="105">IF(EK8="","",_xlfn.DAYS(EK8,$Q$2))</f>
        <v/>
      </c>
      <c r="EK8" s="225" t="str">
        <f t="shared" ref="EK8:EK71" si="106">IF(EI8="","",EI8+($G8*365))</f>
        <v/>
      </c>
      <c r="EL8" s="224"/>
      <c r="EM8" s="5" t="str">
        <f t="shared" ref="EM8:EM71" si="107">IF(EN8="","",_xlfn.DAYS(EN8,$Q$2))</f>
        <v/>
      </c>
      <c r="EN8" s="224" t="str">
        <f t="shared" ref="EN8:EN71" si="108">IF(EL8="","",EL8+($G8*365))</f>
        <v/>
      </c>
      <c r="EO8" s="225"/>
      <c r="EP8" s="115" t="str">
        <f t="shared" ref="EP8:EP71" si="109">IF(EQ8="","",_xlfn.DAYS(EQ8,$Q$2))</f>
        <v/>
      </c>
      <c r="EQ8" s="225" t="str">
        <f t="shared" ref="EQ8:EQ71" si="110">IF(EO8="","",EO8+($G8*365))</f>
        <v/>
      </c>
      <c r="ER8" s="224"/>
      <c r="ES8" s="5" t="str">
        <f t="shared" ref="ES8:ES71" si="111">IF(ET8="","",_xlfn.DAYS(ET8,$Q$2))</f>
        <v/>
      </c>
      <c r="ET8" s="224" t="str">
        <f t="shared" ref="ET8:ET71" si="112">IF(ER8="","",ER8+($G8*365))</f>
        <v/>
      </c>
      <c r="EU8" s="225"/>
      <c r="EV8" s="115" t="str">
        <f t="shared" ref="EV8:EV71" si="113">IF(EW8="","",_xlfn.DAYS(EW8,$Q$2))</f>
        <v/>
      </c>
      <c r="EW8" s="225" t="str">
        <f t="shared" ref="EW8:EW71" si="114">IF(EU8="","",EU8+($G8*365))</f>
        <v/>
      </c>
      <c r="EX8" s="224"/>
      <c r="EY8" s="5" t="str">
        <f t="shared" ref="EY8:EY71" si="115">IF(EZ8="","",_xlfn.DAYS(EZ8,$Q$2))</f>
        <v/>
      </c>
      <c r="EZ8" s="224" t="str">
        <f t="shared" ref="EZ8:EZ71" si="116">IF(EX8="","",EX8+($G8*365))</f>
        <v/>
      </c>
      <c r="FA8" s="225"/>
      <c r="FB8" s="115" t="str">
        <f t="shared" ref="FB8:FB71" si="117">IF(FC8="","",_xlfn.DAYS(FC8,$Q$2))</f>
        <v/>
      </c>
      <c r="FC8" s="225" t="str">
        <f t="shared" ref="FC8:FC71" si="118">IF(FA8="","",FA8+($G8*365))</f>
        <v/>
      </c>
      <c r="FD8" s="224"/>
      <c r="FE8" s="5" t="str">
        <f t="shared" ref="FE8:FE71" si="119">IF(FF8="","",_xlfn.DAYS(FF8,$Q$2))</f>
        <v/>
      </c>
      <c r="FF8" s="224" t="str">
        <f t="shared" ref="FF8:FF71" si="120">IF(FD8="","",FD8+($G8*365))</f>
        <v/>
      </c>
      <c r="FG8" s="225"/>
      <c r="FH8" s="115" t="str">
        <f t="shared" ref="FH8:FH71" si="121">IF(FI8="","",_xlfn.DAYS(FI8,$Q$2))</f>
        <v/>
      </c>
      <c r="FI8" s="225" t="str">
        <f t="shared" ref="FI8:FI71" si="122">IF(FG8="","",FG8+($G8*365))</f>
        <v/>
      </c>
      <c r="FJ8" s="224"/>
      <c r="FK8" s="5" t="str">
        <f t="shared" ref="FK8:FK71" si="123">IF(FL8="","",_xlfn.DAYS(FL8,$Q$2))</f>
        <v/>
      </c>
      <c r="FL8" s="224" t="str">
        <f t="shared" ref="FL8:FL71" si="124">IF(FJ8="","",FJ8+($G8*365))</f>
        <v/>
      </c>
      <c r="FM8" s="225"/>
      <c r="FN8" s="115" t="str">
        <f t="shared" ref="FN8:FN71" si="125">IF(FO8="","",_xlfn.DAYS(FO8,$Q$2))</f>
        <v/>
      </c>
      <c r="FO8" s="225" t="str">
        <f t="shared" ref="FO8:FO71" si="126">IF(FM8="","",FM8+($G8*365))</f>
        <v/>
      </c>
      <c r="FP8" s="224"/>
      <c r="FQ8" s="5" t="str">
        <f t="shared" ref="FQ8:FQ71" si="127">IF(FR8="","",_xlfn.DAYS(FR8,$Q$2))</f>
        <v/>
      </c>
      <c r="FR8" s="224" t="str">
        <f t="shared" ref="FR8:FR71" si="128">IF(FP8 = "", "",FP8+($G8*365))</f>
        <v/>
      </c>
      <c r="FS8" s="225"/>
      <c r="FT8" s="115" t="str">
        <f t="shared" ref="FT8:FT71" si="129">IF(FU8="","",_xlfn.DAYS(FU8,$Q$2))</f>
        <v/>
      </c>
      <c r="FU8" s="225" t="str">
        <f t="shared" ref="FU8:FU71" si="130">IF(FS8="","",FS8+($G8*365))</f>
        <v/>
      </c>
      <c r="FV8" s="253" t="s">
        <v>358</v>
      </c>
      <c r="FW8" s="253"/>
      <c r="FX8" s="253"/>
      <c r="FY8" s="253"/>
      <c r="FZ8" s="253"/>
    </row>
    <row r="9" spans="1:183" ht="14.45" customHeight="1" x14ac:dyDescent="0.25">
      <c r="A9" s="2">
        <v>204</v>
      </c>
      <c r="B9" s="77" t="s">
        <v>88</v>
      </c>
      <c r="C9" s="175">
        <v>185</v>
      </c>
      <c r="D9" s="170">
        <f t="shared" si="28"/>
        <v>37740</v>
      </c>
      <c r="E9" s="110">
        <v>100</v>
      </c>
      <c r="F9" s="204" t="s">
        <v>359</v>
      </c>
      <c r="G9" s="71">
        <v>1</v>
      </c>
      <c r="H9" s="76" t="s">
        <v>315</v>
      </c>
      <c r="I9" s="114">
        <f t="shared" ca="1" si="0"/>
        <v>3</v>
      </c>
      <c r="J9" s="114" t="str">
        <f t="shared" ca="1" si="1"/>
        <v/>
      </c>
      <c r="K9" s="114" t="str">
        <f t="shared" ca="1" si="2"/>
        <v/>
      </c>
      <c r="L9" s="114" t="str">
        <f t="shared" ca="1" si="3"/>
        <v/>
      </c>
      <c r="M9" s="114" t="str">
        <f t="shared" ca="1" si="4"/>
        <v/>
      </c>
      <c r="N9" s="114" t="str">
        <f t="shared" ca="1" si="5"/>
        <v/>
      </c>
      <c r="O9" s="114" t="str">
        <f t="shared" ca="1" si="6"/>
        <v/>
      </c>
      <c r="P9" s="114" t="str">
        <f t="shared" ca="1" si="7"/>
        <v/>
      </c>
      <c r="Q9" s="93">
        <f t="shared" ca="1" si="8"/>
        <v>273</v>
      </c>
      <c r="R9" s="93">
        <f t="shared" ca="1" si="9"/>
        <v>273</v>
      </c>
      <c r="S9" s="93">
        <f t="shared" ca="1" si="10"/>
        <v>273</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45839</v>
      </c>
      <c r="BG9" s="74">
        <f t="shared" ca="1" si="25"/>
        <v>273</v>
      </c>
      <c r="BH9" s="36">
        <f t="shared" si="26"/>
        <v>46204</v>
      </c>
      <c r="BI9" s="225">
        <v>45839</v>
      </c>
      <c r="BJ9" s="75">
        <f t="shared" ca="1" si="53"/>
        <v>273</v>
      </c>
      <c r="BK9" s="37">
        <f t="shared" si="54"/>
        <v>46204</v>
      </c>
      <c r="BL9" s="13">
        <v>45839</v>
      </c>
      <c r="BM9" s="74">
        <f t="shared" ca="1" si="55"/>
        <v>273</v>
      </c>
      <c r="BN9" s="36">
        <f t="shared" si="56"/>
        <v>46204</v>
      </c>
      <c r="BO9" s="225"/>
      <c r="BP9" s="75" t="str">
        <f t="shared" si="57"/>
        <v/>
      </c>
      <c r="BQ9" s="37" t="str">
        <f t="shared" si="58"/>
        <v/>
      </c>
      <c r="BR9" s="13"/>
      <c r="BS9" s="74" t="str">
        <f t="shared" si="59"/>
        <v/>
      </c>
      <c r="BT9" s="36" t="str">
        <f t="shared" si="60"/>
        <v/>
      </c>
      <c r="BU9" s="225"/>
      <c r="BV9" s="75" t="str">
        <f t="shared" si="61"/>
        <v/>
      </c>
      <c r="BW9" s="37" t="str">
        <f t="shared" si="62"/>
        <v/>
      </c>
      <c r="BX9" s="13"/>
      <c r="BY9" s="74" t="str">
        <f t="shared" si="63"/>
        <v/>
      </c>
      <c r="BZ9" s="36" t="str">
        <f t="shared" si="64"/>
        <v/>
      </c>
      <c r="CA9" s="225"/>
      <c r="CB9" s="75" t="str">
        <f t="shared" si="65"/>
        <v/>
      </c>
      <c r="CC9" s="37" t="str">
        <f t="shared" si="66"/>
        <v/>
      </c>
      <c r="CD9" s="13"/>
      <c r="CE9" s="74" t="str">
        <f t="shared" si="67"/>
        <v/>
      </c>
      <c r="CF9" s="36" t="str">
        <f t="shared" si="68"/>
        <v/>
      </c>
      <c r="CG9" s="225"/>
      <c r="CH9" s="115" t="str">
        <f t="shared" si="69"/>
        <v/>
      </c>
      <c r="CI9" s="225" t="str">
        <f t="shared" si="70"/>
        <v/>
      </c>
      <c r="CJ9" s="13"/>
      <c r="CK9" s="5" t="str">
        <f t="shared" si="71"/>
        <v/>
      </c>
      <c r="CL9" s="224" t="str">
        <f t="shared" si="72"/>
        <v/>
      </c>
      <c r="CM9" s="225"/>
      <c r="CN9" s="115" t="str">
        <f t="shared" si="73"/>
        <v/>
      </c>
      <c r="CO9" s="225" t="str">
        <f t="shared" si="74"/>
        <v/>
      </c>
      <c r="CP9" s="13"/>
      <c r="CQ9" s="5" t="str">
        <f t="shared" si="75"/>
        <v/>
      </c>
      <c r="CR9" s="224" t="str">
        <f t="shared" si="76"/>
        <v/>
      </c>
      <c r="CS9" s="225"/>
      <c r="CT9" s="115" t="str">
        <f t="shared" si="77"/>
        <v/>
      </c>
      <c r="CU9" s="225" t="str">
        <f t="shared" si="78"/>
        <v/>
      </c>
      <c r="CV9" s="13"/>
      <c r="CW9" s="5" t="str">
        <f t="shared" si="79"/>
        <v/>
      </c>
      <c r="CX9" s="224" t="str">
        <f t="shared" si="80"/>
        <v/>
      </c>
      <c r="CY9" s="225"/>
      <c r="CZ9" s="115" t="str">
        <f t="shared" si="81"/>
        <v/>
      </c>
      <c r="DA9" s="225" t="str">
        <f t="shared" si="82"/>
        <v/>
      </c>
      <c r="DB9" s="13"/>
      <c r="DC9" s="5" t="str">
        <f t="shared" si="83"/>
        <v/>
      </c>
      <c r="DD9" s="224" t="str">
        <f t="shared" si="84"/>
        <v/>
      </c>
      <c r="DE9" s="225"/>
      <c r="DF9" s="115" t="str">
        <f t="shared" si="85"/>
        <v/>
      </c>
      <c r="DG9" s="225" t="str">
        <f t="shared" si="86"/>
        <v/>
      </c>
      <c r="DH9" s="224"/>
      <c r="DI9" s="5" t="str">
        <f t="shared" si="87"/>
        <v/>
      </c>
      <c r="DJ9" s="224" t="str">
        <f t="shared" si="88"/>
        <v/>
      </c>
      <c r="DK9" s="225"/>
      <c r="DL9" s="115" t="str">
        <f t="shared" si="89"/>
        <v/>
      </c>
      <c r="DM9" s="225" t="str">
        <f t="shared" si="90"/>
        <v/>
      </c>
      <c r="DN9" s="224"/>
      <c r="DO9" s="5" t="str">
        <f t="shared" si="91"/>
        <v/>
      </c>
      <c r="DP9" s="224" t="str">
        <f t="shared" si="92"/>
        <v/>
      </c>
      <c r="DQ9" s="225"/>
      <c r="DR9" s="115" t="str">
        <f t="shared" si="93"/>
        <v/>
      </c>
      <c r="DS9" s="225" t="str">
        <f t="shared" si="94"/>
        <v/>
      </c>
      <c r="DT9" s="224"/>
      <c r="DU9" s="5" t="str">
        <f t="shared" si="95"/>
        <v/>
      </c>
      <c r="DV9" s="224" t="str">
        <f t="shared" si="96"/>
        <v/>
      </c>
      <c r="DW9" s="225"/>
      <c r="DX9" s="115" t="str">
        <f t="shared" si="97"/>
        <v/>
      </c>
      <c r="DY9" s="225" t="str">
        <f t="shared" si="98"/>
        <v/>
      </c>
      <c r="DZ9" s="224"/>
      <c r="EA9" s="5" t="str">
        <f t="shared" si="99"/>
        <v/>
      </c>
      <c r="EB9" s="224" t="str">
        <f t="shared" si="100"/>
        <v/>
      </c>
      <c r="EC9" s="225"/>
      <c r="ED9" s="115" t="str">
        <f t="shared" si="101"/>
        <v/>
      </c>
      <c r="EE9" s="225" t="str">
        <f t="shared" si="102"/>
        <v/>
      </c>
      <c r="EF9" s="224"/>
      <c r="EG9" s="5" t="str">
        <f t="shared" si="103"/>
        <v/>
      </c>
      <c r="EH9" s="224" t="str">
        <f t="shared" si="104"/>
        <v/>
      </c>
      <c r="EI9" s="225"/>
      <c r="EJ9" s="115" t="str">
        <f t="shared" si="105"/>
        <v/>
      </c>
      <c r="EK9" s="225" t="str">
        <f t="shared" si="106"/>
        <v/>
      </c>
      <c r="EL9" s="224"/>
      <c r="EM9" s="5" t="str">
        <f t="shared" si="107"/>
        <v/>
      </c>
      <c r="EN9" s="224" t="str">
        <f t="shared" si="108"/>
        <v/>
      </c>
      <c r="EO9" s="225"/>
      <c r="EP9" s="115" t="str">
        <f t="shared" si="109"/>
        <v/>
      </c>
      <c r="EQ9" s="225" t="str">
        <f t="shared" si="110"/>
        <v/>
      </c>
      <c r="ER9" s="224"/>
      <c r="ES9" s="5" t="str">
        <f t="shared" si="111"/>
        <v/>
      </c>
      <c r="ET9" s="224" t="str">
        <f t="shared" si="112"/>
        <v/>
      </c>
      <c r="EU9" s="225"/>
      <c r="EV9" s="115" t="str">
        <f t="shared" si="113"/>
        <v/>
      </c>
      <c r="EW9" s="225" t="str">
        <f t="shared" si="114"/>
        <v/>
      </c>
      <c r="EX9" s="224"/>
      <c r="EY9" s="5" t="str">
        <f t="shared" si="115"/>
        <v/>
      </c>
      <c r="EZ9" s="224" t="str">
        <f t="shared" si="116"/>
        <v/>
      </c>
      <c r="FA9" s="225"/>
      <c r="FB9" s="115" t="str">
        <f t="shared" si="117"/>
        <v/>
      </c>
      <c r="FC9" s="225" t="str">
        <f t="shared" si="118"/>
        <v/>
      </c>
      <c r="FD9" s="224"/>
      <c r="FE9" s="5" t="str">
        <f t="shared" si="119"/>
        <v/>
      </c>
      <c r="FF9" s="224" t="str">
        <f t="shared" si="120"/>
        <v/>
      </c>
      <c r="FG9" s="225"/>
      <c r="FH9" s="115" t="str">
        <f t="shared" si="121"/>
        <v/>
      </c>
      <c r="FI9" s="225" t="str">
        <f t="shared" si="122"/>
        <v/>
      </c>
      <c r="FJ9" s="224"/>
      <c r="FK9" s="5" t="str">
        <f t="shared" si="123"/>
        <v/>
      </c>
      <c r="FL9" s="224" t="str">
        <f t="shared" si="124"/>
        <v/>
      </c>
      <c r="FM9" s="225"/>
      <c r="FN9" s="115" t="str">
        <f t="shared" si="125"/>
        <v/>
      </c>
      <c r="FO9" s="225" t="str">
        <f t="shared" si="126"/>
        <v/>
      </c>
      <c r="FP9" s="224"/>
      <c r="FQ9" s="5" t="str">
        <f t="shared" si="127"/>
        <v/>
      </c>
      <c r="FR9" s="224" t="str">
        <f t="shared" si="128"/>
        <v/>
      </c>
      <c r="FS9" s="225"/>
      <c r="FT9" s="115" t="str">
        <f t="shared" si="129"/>
        <v/>
      </c>
      <c r="FU9" s="225" t="str">
        <f t="shared" si="130"/>
        <v/>
      </c>
      <c r="FV9" s="253" t="s">
        <v>360</v>
      </c>
      <c r="FW9" s="253"/>
      <c r="FX9" s="253"/>
      <c r="FY9" s="253"/>
      <c r="FZ9" s="253"/>
      <c r="GA9" s="3"/>
    </row>
    <row r="10" spans="1:183" s="14" customFormat="1" ht="14.45" customHeight="1" x14ac:dyDescent="0.25">
      <c r="A10" s="2"/>
      <c r="B10" s="77"/>
      <c r="C10" s="175"/>
      <c r="D10" s="170" t="str">
        <f t="shared" si="28"/>
        <v/>
      </c>
      <c r="E10" s="110"/>
      <c r="F10" s="192"/>
      <c r="G10" s="71"/>
      <c r="H10" s="76" t="s">
        <v>230</v>
      </c>
      <c r="I10" s="113" t="str">
        <f t="shared" si="0"/>
        <v/>
      </c>
      <c r="J10" s="114" t="str">
        <f t="shared" si="1"/>
        <v/>
      </c>
      <c r="K10" s="114" t="str">
        <f t="shared" si="2"/>
        <v/>
      </c>
      <c r="L10" s="114" t="str">
        <f t="shared" si="3"/>
        <v/>
      </c>
      <c r="M10" s="114" t="str">
        <f t="shared" si="4"/>
        <v/>
      </c>
      <c r="N10" s="114" t="str">
        <f t="shared" si="5"/>
        <v/>
      </c>
      <c r="O10" s="114" t="str">
        <f t="shared" si="6"/>
        <v/>
      </c>
      <c r="P10" s="114" t="str">
        <f t="shared" si="7"/>
        <v/>
      </c>
      <c r="Q10" s="93" t="str">
        <f t="shared" si="8"/>
        <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c r="BG10" s="74" t="str">
        <f t="shared" si="25"/>
        <v/>
      </c>
      <c r="BH10" s="36" t="str">
        <f t="shared" si="26"/>
        <v/>
      </c>
      <c r="BI10" s="225"/>
      <c r="BJ10" s="75" t="str">
        <f t="shared" si="53"/>
        <v/>
      </c>
      <c r="BK10" s="37" t="str">
        <f t="shared" si="54"/>
        <v/>
      </c>
      <c r="BL10" s="13"/>
      <c r="BM10" s="74" t="str">
        <f t="shared" si="55"/>
        <v/>
      </c>
      <c r="BN10" s="36" t="str">
        <f t="shared" si="56"/>
        <v/>
      </c>
      <c r="BO10" s="225"/>
      <c r="BP10" s="75" t="str">
        <f t="shared" si="57"/>
        <v/>
      </c>
      <c r="BQ10" s="37" t="str">
        <f t="shared" si="58"/>
        <v/>
      </c>
      <c r="BR10" s="13"/>
      <c r="BS10" s="74" t="str">
        <f t="shared" si="59"/>
        <v/>
      </c>
      <c r="BT10" s="36" t="str">
        <f t="shared" si="60"/>
        <v/>
      </c>
      <c r="BU10" s="225"/>
      <c r="BV10" s="75" t="str">
        <f t="shared" si="61"/>
        <v/>
      </c>
      <c r="BW10" s="37" t="str">
        <f t="shared" si="62"/>
        <v/>
      </c>
      <c r="BX10" s="13"/>
      <c r="BY10" s="74" t="str">
        <f t="shared" si="63"/>
        <v/>
      </c>
      <c r="BZ10" s="36" t="str">
        <f t="shared" si="64"/>
        <v/>
      </c>
      <c r="CA10" s="225"/>
      <c r="CB10" s="75" t="str">
        <f t="shared" si="65"/>
        <v/>
      </c>
      <c r="CC10" s="37" t="str">
        <f t="shared" si="66"/>
        <v/>
      </c>
      <c r="CD10" s="13"/>
      <c r="CE10" s="74" t="str">
        <f t="shared" si="67"/>
        <v/>
      </c>
      <c r="CF10" s="36" t="str">
        <f t="shared" si="68"/>
        <v/>
      </c>
      <c r="CG10" s="225"/>
      <c r="CH10" s="115" t="str">
        <f t="shared" si="69"/>
        <v/>
      </c>
      <c r="CI10" s="225" t="str">
        <f t="shared" si="70"/>
        <v/>
      </c>
      <c r="CJ10" s="13"/>
      <c r="CK10" s="5" t="str">
        <f t="shared" si="71"/>
        <v/>
      </c>
      <c r="CL10" s="224" t="str">
        <f t="shared" si="72"/>
        <v/>
      </c>
      <c r="CM10" s="225"/>
      <c r="CN10" s="115" t="str">
        <f t="shared" si="73"/>
        <v/>
      </c>
      <c r="CO10" s="225" t="str">
        <f t="shared" si="74"/>
        <v/>
      </c>
      <c r="CP10" s="13"/>
      <c r="CQ10" s="5" t="str">
        <f t="shared" si="75"/>
        <v/>
      </c>
      <c r="CR10" s="224" t="str">
        <f t="shared" si="76"/>
        <v/>
      </c>
      <c r="CS10" s="225"/>
      <c r="CT10" s="115" t="str">
        <f t="shared" si="77"/>
        <v/>
      </c>
      <c r="CU10" s="225" t="str">
        <f t="shared" si="78"/>
        <v/>
      </c>
      <c r="CV10" s="13"/>
      <c r="CW10" s="5" t="str">
        <f t="shared" si="79"/>
        <v/>
      </c>
      <c r="CX10" s="224" t="str">
        <f t="shared" si="80"/>
        <v/>
      </c>
      <c r="CY10" s="225"/>
      <c r="CZ10" s="115" t="str">
        <f t="shared" si="81"/>
        <v/>
      </c>
      <c r="DA10" s="225" t="str">
        <f t="shared" si="82"/>
        <v/>
      </c>
      <c r="DB10" s="13"/>
      <c r="DC10" s="5" t="str">
        <f t="shared" si="83"/>
        <v/>
      </c>
      <c r="DD10" s="224" t="str">
        <f t="shared" si="84"/>
        <v/>
      </c>
      <c r="DE10" s="225"/>
      <c r="DF10" s="115" t="str">
        <f t="shared" si="85"/>
        <v/>
      </c>
      <c r="DG10" s="225" t="str">
        <f t="shared" si="86"/>
        <v/>
      </c>
      <c r="DH10" s="224"/>
      <c r="DI10" s="5" t="str">
        <f t="shared" si="87"/>
        <v/>
      </c>
      <c r="DJ10" s="224" t="str">
        <f t="shared" si="88"/>
        <v/>
      </c>
      <c r="DK10" s="225"/>
      <c r="DL10" s="115" t="str">
        <f t="shared" si="89"/>
        <v/>
      </c>
      <c r="DM10" s="225" t="str">
        <f t="shared" si="90"/>
        <v/>
      </c>
      <c r="DN10" s="224"/>
      <c r="DO10" s="5" t="str">
        <f t="shared" si="91"/>
        <v/>
      </c>
      <c r="DP10" s="224" t="str">
        <f t="shared" si="92"/>
        <v/>
      </c>
      <c r="DQ10" s="225"/>
      <c r="DR10" s="115" t="str">
        <f t="shared" si="93"/>
        <v/>
      </c>
      <c r="DS10" s="225" t="str">
        <f t="shared" si="94"/>
        <v/>
      </c>
      <c r="DT10" s="224"/>
      <c r="DU10" s="5" t="str">
        <f t="shared" si="95"/>
        <v/>
      </c>
      <c r="DV10" s="224" t="str">
        <f t="shared" si="96"/>
        <v/>
      </c>
      <c r="DW10" s="225"/>
      <c r="DX10" s="115" t="str">
        <f t="shared" si="97"/>
        <v/>
      </c>
      <c r="DY10" s="225" t="str">
        <f t="shared" si="98"/>
        <v/>
      </c>
      <c r="DZ10" s="224"/>
      <c r="EA10" s="5" t="str">
        <f t="shared" si="99"/>
        <v/>
      </c>
      <c r="EB10" s="224" t="str">
        <f t="shared" si="100"/>
        <v/>
      </c>
      <c r="EC10" s="225"/>
      <c r="ED10" s="115" t="str">
        <f t="shared" si="101"/>
        <v/>
      </c>
      <c r="EE10" s="225" t="str">
        <f t="shared" si="102"/>
        <v/>
      </c>
      <c r="EF10" s="224"/>
      <c r="EG10" s="5" t="str">
        <f t="shared" si="103"/>
        <v/>
      </c>
      <c r="EH10" s="224" t="str">
        <f t="shared" si="104"/>
        <v/>
      </c>
      <c r="EI10" s="225"/>
      <c r="EJ10" s="115" t="str">
        <f t="shared" si="105"/>
        <v/>
      </c>
      <c r="EK10" s="225" t="str">
        <f t="shared" si="106"/>
        <v/>
      </c>
      <c r="EL10" s="224"/>
      <c r="EM10" s="5" t="str">
        <f t="shared" si="107"/>
        <v/>
      </c>
      <c r="EN10" s="224" t="str">
        <f t="shared" si="108"/>
        <v/>
      </c>
      <c r="EO10" s="225"/>
      <c r="EP10" s="115" t="str">
        <f t="shared" si="109"/>
        <v/>
      </c>
      <c r="EQ10" s="225" t="str">
        <f t="shared" si="110"/>
        <v/>
      </c>
      <c r="ER10" s="224"/>
      <c r="ES10" s="5" t="str">
        <f t="shared" si="111"/>
        <v/>
      </c>
      <c r="ET10" s="224" t="str">
        <f t="shared" si="112"/>
        <v/>
      </c>
      <c r="EU10" s="225"/>
      <c r="EV10" s="115" t="str">
        <f t="shared" si="113"/>
        <v/>
      </c>
      <c r="EW10" s="225" t="str">
        <f t="shared" si="114"/>
        <v/>
      </c>
      <c r="EX10" s="224"/>
      <c r="EY10" s="5" t="str">
        <f t="shared" si="115"/>
        <v/>
      </c>
      <c r="EZ10" s="224" t="str">
        <f t="shared" si="116"/>
        <v/>
      </c>
      <c r="FA10" s="225"/>
      <c r="FB10" s="115" t="str">
        <f t="shared" si="117"/>
        <v/>
      </c>
      <c r="FC10" s="225" t="str">
        <f t="shared" si="118"/>
        <v/>
      </c>
      <c r="FD10" s="224"/>
      <c r="FE10" s="5" t="str">
        <f t="shared" si="119"/>
        <v/>
      </c>
      <c r="FF10" s="224" t="str">
        <f t="shared" si="120"/>
        <v/>
      </c>
      <c r="FG10" s="225"/>
      <c r="FH10" s="115" t="str">
        <f t="shared" si="121"/>
        <v/>
      </c>
      <c r="FI10" s="225" t="str">
        <f t="shared" si="122"/>
        <v/>
      </c>
      <c r="FJ10" s="224"/>
      <c r="FK10" s="5" t="str">
        <f t="shared" si="123"/>
        <v/>
      </c>
      <c r="FL10" s="224" t="str">
        <f t="shared" si="124"/>
        <v/>
      </c>
      <c r="FM10" s="225"/>
      <c r="FN10" s="115" t="str">
        <f t="shared" si="125"/>
        <v/>
      </c>
      <c r="FO10" s="225" t="str">
        <f t="shared" si="126"/>
        <v/>
      </c>
      <c r="FP10" s="224"/>
      <c r="FQ10" s="5" t="str">
        <f t="shared" si="127"/>
        <v/>
      </c>
      <c r="FR10" s="224" t="str">
        <f t="shared" si="128"/>
        <v/>
      </c>
      <c r="FS10" s="225"/>
      <c r="FT10" s="115" t="str">
        <f t="shared" si="129"/>
        <v/>
      </c>
      <c r="FU10" s="225" t="str">
        <f t="shared" si="130"/>
        <v/>
      </c>
      <c r="FV10" s="253" t="s">
        <v>361</v>
      </c>
      <c r="FW10" s="253"/>
      <c r="FX10" s="253"/>
      <c r="FY10" s="253"/>
      <c r="FZ10" s="253"/>
    </row>
    <row r="11" spans="1:183" s="14" customFormat="1" ht="14.45" customHeight="1" x14ac:dyDescent="0.25">
      <c r="A11" s="2">
        <v>192</v>
      </c>
      <c r="B11" s="77" t="s">
        <v>88</v>
      </c>
      <c r="C11" s="175"/>
      <c r="D11" s="170">
        <f t="shared" si="28"/>
        <v>0</v>
      </c>
      <c r="E11" s="110"/>
      <c r="F11" s="192"/>
      <c r="G11" s="71"/>
      <c r="H11" s="76" t="s">
        <v>315</v>
      </c>
      <c r="I11" s="114" t="str">
        <f t="shared" si="0"/>
        <v/>
      </c>
      <c r="J11" s="114" t="str">
        <f t="shared" si="1"/>
        <v/>
      </c>
      <c r="K11" s="114" t="str">
        <f t="shared" si="2"/>
        <v/>
      </c>
      <c r="L11" s="114" t="str">
        <f t="shared" si="3"/>
        <v/>
      </c>
      <c r="M11" s="114" t="str">
        <f t="shared" si="4"/>
        <v/>
      </c>
      <c r="N11" s="114" t="str">
        <f t="shared" si="5"/>
        <v/>
      </c>
      <c r="O11" s="114" t="str">
        <f t="shared" si="6"/>
        <v/>
      </c>
      <c r="P11" s="114" t="str">
        <f t="shared" si="7"/>
        <v/>
      </c>
      <c r="Q11" s="93" t="str">
        <f t="shared" si="8"/>
        <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c r="BG11" s="74" t="str">
        <f t="shared" si="25"/>
        <v/>
      </c>
      <c r="BH11" s="36" t="str">
        <f t="shared" si="26"/>
        <v/>
      </c>
      <c r="BI11" s="225"/>
      <c r="BJ11" s="75" t="str">
        <f t="shared" si="53"/>
        <v/>
      </c>
      <c r="BK11" s="37" t="str">
        <f t="shared" si="54"/>
        <v/>
      </c>
      <c r="BL11" s="13"/>
      <c r="BM11" s="74" t="str">
        <f t="shared" si="55"/>
        <v/>
      </c>
      <c r="BN11" s="36" t="str">
        <f t="shared" si="56"/>
        <v/>
      </c>
      <c r="BO11" s="225"/>
      <c r="BP11" s="75" t="str">
        <f t="shared" si="57"/>
        <v/>
      </c>
      <c r="BQ11" s="37" t="str">
        <f t="shared" si="58"/>
        <v/>
      </c>
      <c r="BR11" s="13"/>
      <c r="BS11" s="74" t="str">
        <f t="shared" si="59"/>
        <v/>
      </c>
      <c r="BT11" s="36" t="str">
        <f t="shared" si="60"/>
        <v/>
      </c>
      <c r="BU11" s="225"/>
      <c r="BV11" s="75" t="str">
        <f t="shared" si="61"/>
        <v/>
      </c>
      <c r="BW11" s="37" t="str">
        <f t="shared" si="62"/>
        <v/>
      </c>
      <c r="BX11" s="13"/>
      <c r="BY11" s="74" t="str">
        <f t="shared" si="63"/>
        <v/>
      </c>
      <c r="BZ11" s="36" t="str">
        <f t="shared" si="64"/>
        <v/>
      </c>
      <c r="CA11" s="225"/>
      <c r="CB11" s="75" t="str">
        <f t="shared" si="65"/>
        <v/>
      </c>
      <c r="CC11" s="37" t="str">
        <f t="shared" si="66"/>
        <v/>
      </c>
      <c r="CD11" s="13"/>
      <c r="CE11" s="74" t="str">
        <f t="shared" si="67"/>
        <v/>
      </c>
      <c r="CF11" s="36" t="str">
        <f t="shared" si="68"/>
        <v/>
      </c>
      <c r="CG11" s="225"/>
      <c r="CH11" s="115" t="str">
        <f t="shared" si="69"/>
        <v/>
      </c>
      <c r="CI11" s="225" t="str">
        <f t="shared" si="70"/>
        <v/>
      </c>
      <c r="CJ11" s="13"/>
      <c r="CK11" s="5" t="str">
        <f t="shared" si="71"/>
        <v/>
      </c>
      <c r="CL11" s="224" t="str">
        <f t="shared" si="72"/>
        <v/>
      </c>
      <c r="CM11" s="225"/>
      <c r="CN11" s="115" t="str">
        <f t="shared" si="73"/>
        <v/>
      </c>
      <c r="CO11" s="225" t="str">
        <f t="shared" si="74"/>
        <v/>
      </c>
      <c r="CP11" s="13"/>
      <c r="CQ11" s="5" t="str">
        <f t="shared" si="75"/>
        <v/>
      </c>
      <c r="CR11" s="224" t="str">
        <f t="shared" si="76"/>
        <v/>
      </c>
      <c r="CS11" s="225"/>
      <c r="CT11" s="115" t="str">
        <f t="shared" si="77"/>
        <v/>
      </c>
      <c r="CU11" s="225" t="str">
        <f t="shared" si="78"/>
        <v/>
      </c>
      <c r="CV11" s="13"/>
      <c r="CW11" s="5" t="str">
        <f t="shared" si="79"/>
        <v/>
      </c>
      <c r="CX11" s="224" t="str">
        <f t="shared" si="80"/>
        <v/>
      </c>
      <c r="CY11" s="225"/>
      <c r="CZ11" s="115" t="str">
        <f t="shared" si="81"/>
        <v/>
      </c>
      <c r="DA11" s="225" t="str">
        <f t="shared" si="82"/>
        <v/>
      </c>
      <c r="DB11" s="13"/>
      <c r="DC11" s="5" t="str">
        <f t="shared" si="83"/>
        <v/>
      </c>
      <c r="DD11" s="224" t="str">
        <f t="shared" si="84"/>
        <v/>
      </c>
      <c r="DE11" s="225"/>
      <c r="DF11" s="115" t="str">
        <f t="shared" si="85"/>
        <v/>
      </c>
      <c r="DG11" s="225" t="str">
        <f t="shared" si="86"/>
        <v/>
      </c>
      <c r="DH11" s="224"/>
      <c r="DI11" s="5" t="str">
        <f t="shared" si="87"/>
        <v/>
      </c>
      <c r="DJ11" s="224" t="str">
        <f t="shared" si="88"/>
        <v/>
      </c>
      <c r="DK11" s="225"/>
      <c r="DL11" s="115" t="str">
        <f t="shared" si="89"/>
        <v/>
      </c>
      <c r="DM11" s="225" t="str">
        <f t="shared" si="90"/>
        <v/>
      </c>
      <c r="DN11" s="224"/>
      <c r="DO11" s="5" t="str">
        <f t="shared" si="91"/>
        <v/>
      </c>
      <c r="DP11" s="224" t="str">
        <f t="shared" si="92"/>
        <v/>
      </c>
      <c r="DQ11" s="225"/>
      <c r="DR11" s="115" t="str">
        <f t="shared" si="93"/>
        <v/>
      </c>
      <c r="DS11" s="225" t="str">
        <f t="shared" si="94"/>
        <v/>
      </c>
      <c r="DT11" s="224"/>
      <c r="DU11" s="5" t="str">
        <f t="shared" si="95"/>
        <v/>
      </c>
      <c r="DV11" s="224" t="str">
        <f t="shared" si="96"/>
        <v/>
      </c>
      <c r="DW11" s="225"/>
      <c r="DX11" s="115" t="str">
        <f t="shared" si="97"/>
        <v/>
      </c>
      <c r="DY11" s="225" t="str">
        <f t="shared" si="98"/>
        <v/>
      </c>
      <c r="DZ11" s="224"/>
      <c r="EA11" s="5" t="str">
        <f t="shared" si="99"/>
        <v/>
      </c>
      <c r="EB11" s="224" t="str">
        <f t="shared" si="100"/>
        <v/>
      </c>
      <c r="EC11" s="225"/>
      <c r="ED11" s="115" t="str">
        <f t="shared" si="101"/>
        <v/>
      </c>
      <c r="EE11" s="225" t="str">
        <f t="shared" si="102"/>
        <v/>
      </c>
      <c r="EF11" s="224"/>
      <c r="EG11" s="5" t="str">
        <f t="shared" si="103"/>
        <v/>
      </c>
      <c r="EH11" s="224" t="str">
        <f t="shared" si="104"/>
        <v/>
      </c>
      <c r="EI11" s="225"/>
      <c r="EJ11" s="115" t="str">
        <f t="shared" si="105"/>
        <v/>
      </c>
      <c r="EK11" s="225" t="str">
        <f t="shared" si="106"/>
        <v/>
      </c>
      <c r="EL11" s="224"/>
      <c r="EM11" s="5" t="str">
        <f t="shared" si="107"/>
        <v/>
      </c>
      <c r="EN11" s="224" t="str">
        <f t="shared" si="108"/>
        <v/>
      </c>
      <c r="EO11" s="225"/>
      <c r="EP11" s="115" t="str">
        <f t="shared" si="109"/>
        <v/>
      </c>
      <c r="EQ11" s="225" t="str">
        <f t="shared" si="110"/>
        <v/>
      </c>
      <c r="ER11" s="224"/>
      <c r="ES11" s="5" t="str">
        <f t="shared" si="111"/>
        <v/>
      </c>
      <c r="ET11" s="224" t="str">
        <f t="shared" si="112"/>
        <v/>
      </c>
      <c r="EU11" s="225"/>
      <c r="EV11" s="115" t="str">
        <f t="shared" si="113"/>
        <v/>
      </c>
      <c r="EW11" s="225" t="str">
        <f t="shared" si="114"/>
        <v/>
      </c>
      <c r="EX11" s="224"/>
      <c r="EY11" s="5" t="str">
        <f t="shared" si="115"/>
        <v/>
      </c>
      <c r="EZ11" s="224" t="str">
        <f t="shared" si="116"/>
        <v/>
      </c>
      <c r="FA11" s="225"/>
      <c r="FB11" s="115" t="str">
        <f t="shared" si="117"/>
        <v/>
      </c>
      <c r="FC11" s="225" t="str">
        <f t="shared" si="118"/>
        <v/>
      </c>
      <c r="FD11" s="224"/>
      <c r="FE11" s="5" t="str">
        <f t="shared" si="119"/>
        <v/>
      </c>
      <c r="FF11" s="224" t="str">
        <f t="shared" si="120"/>
        <v/>
      </c>
      <c r="FG11" s="225"/>
      <c r="FH11" s="115" t="str">
        <f t="shared" si="121"/>
        <v/>
      </c>
      <c r="FI11" s="225" t="str">
        <f t="shared" si="122"/>
        <v/>
      </c>
      <c r="FJ11" s="224"/>
      <c r="FK11" s="5" t="str">
        <f t="shared" si="123"/>
        <v/>
      </c>
      <c r="FL11" s="224" t="str">
        <f t="shared" si="124"/>
        <v/>
      </c>
      <c r="FM11" s="225"/>
      <c r="FN11" s="115" t="str">
        <f t="shared" si="125"/>
        <v/>
      </c>
      <c r="FO11" s="225" t="str">
        <f t="shared" si="126"/>
        <v/>
      </c>
      <c r="FP11" s="224"/>
      <c r="FQ11" s="5" t="str">
        <f t="shared" si="127"/>
        <v/>
      </c>
      <c r="FR11" s="224" t="str">
        <f t="shared" si="128"/>
        <v/>
      </c>
      <c r="FS11" s="225"/>
      <c r="FT11" s="115" t="str">
        <f t="shared" si="129"/>
        <v/>
      </c>
      <c r="FU11" s="225" t="str">
        <f t="shared" si="130"/>
        <v/>
      </c>
      <c r="FV11" s="253" t="s">
        <v>362</v>
      </c>
      <c r="FW11" s="253"/>
      <c r="FX11" s="253"/>
      <c r="FY11" s="253"/>
      <c r="FZ11" s="253"/>
    </row>
    <row r="12" spans="1:183" x14ac:dyDescent="0.25">
      <c r="A12" s="2">
        <v>836</v>
      </c>
      <c r="B12" s="2" t="s">
        <v>363</v>
      </c>
      <c r="C12" s="176"/>
      <c r="D12" s="170">
        <f t="shared" si="28"/>
        <v>0</v>
      </c>
      <c r="E12" s="110"/>
      <c r="F12" s="195"/>
      <c r="G12" s="2"/>
      <c r="H12" s="76" t="s">
        <v>364</v>
      </c>
      <c r="I12" s="114" t="str">
        <f t="shared" si="0"/>
        <v/>
      </c>
      <c r="J12" s="114" t="str">
        <f t="shared" si="1"/>
        <v/>
      </c>
      <c r="K12" s="114" t="str">
        <f t="shared" si="2"/>
        <v/>
      </c>
      <c r="L12" s="114" t="str">
        <f t="shared" si="3"/>
        <v/>
      </c>
      <c r="M12" s="114" t="str">
        <f t="shared" si="4"/>
        <v/>
      </c>
      <c r="N12" s="114" t="str">
        <f t="shared" si="5"/>
        <v/>
      </c>
      <c r="O12" s="114" t="str">
        <f t="shared" si="6"/>
        <v/>
      </c>
      <c r="P12" s="114" t="str">
        <f t="shared" si="7"/>
        <v/>
      </c>
      <c r="Q12" s="93" t="str">
        <f t="shared" si="8"/>
        <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93" t="str">
        <f t="shared" si="52"/>
        <v/>
      </c>
      <c r="BF12" s="13"/>
      <c r="BG12" s="74" t="str">
        <f>IF(BH12="","",_xlfn.DAYS(BH12,$Q$2))</f>
        <v/>
      </c>
      <c r="BH12" s="36" t="str">
        <f>IF(BF12="","",BF12+($G12*365))</f>
        <v/>
      </c>
      <c r="BI12" s="225"/>
      <c r="BJ12" s="75" t="str">
        <f t="shared" si="53"/>
        <v/>
      </c>
      <c r="BK12" s="37" t="str">
        <f t="shared" si="54"/>
        <v/>
      </c>
      <c r="BL12" s="13"/>
      <c r="BM12" s="74" t="str">
        <f t="shared" si="55"/>
        <v/>
      </c>
      <c r="BN12" s="36" t="str">
        <f t="shared" si="56"/>
        <v/>
      </c>
      <c r="BO12" s="225"/>
      <c r="BP12" s="75" t="str">
        <f t="shared" si="57"/>
        <v/>
      </c>
      <c r="BQ12" s="37" t="str">
        <f t="shared" si="58"/>
        <v/>
      </c>
      <c r="BR12" s="13"/>
      <c r="BS12" s="74" t="str">
        <f t="shared" si="59"/>
        <v/>
      </c>
      <c r="BT12" s="36" t="str">
        <f t="shared" si="60"/>
        <v/>
      </c>
      <c r="BU12" s="225"/>
      <c r="BV12" s="75" t="str">
        <f t="shared" si="61"/>
        <v/>
      </c>
      <c r="BW12" s="37" t="str">
        <f t="shared" si="62"/>
        <v/>
      </c>
      <c r="BX12" s="13"/>
      <c r="BY12" s="74" t="str">
        <f t="shared" si="63"/>
        <v/>
      </c>
      <c r="BZ12" s="36" t="str">
        <f t="shared" si="64"/>
        <v/>
      </c>
      <c r="CA12" s="225"/>
      <c r="CB12" s="75" t="str">
        <f t="shared" si="65"/>
        <v/>
      </c>
      <c r="CC12" s="37" t="str">
        <f t="shared" si="66"/>
        <v/>
      </c>
      <c r="CD12" s="13"/>
      <c r="CE12" s="74" t="str">
        <f t="shared" si="67"/>
        <v/>
      </c>
      <c r="CF12" s="36" t="str">
        <f t="shared" si="68"/>
        <v/>
      </c>
      <c r="CG12" s="225"/>
      <c r="CH12" s="115" t="str">
        <f t="shared" si="69"/>
        <v/>
      </c>
      <c r="CI12" s="225" t="str">
        <f t="shared" si="70"/>
        <v/>
      </c>
      <c r="CJ12" s="13"/>
      <c r="CK12" s="5" t="str">
        <f t="shared" si="71"/>
        <v/>
      </c>
      <c r="CL12" s="224" t="str">
        <f t="shared" si="72"/>
        <v/>
      </c>
      <c r="CM12" s="225"/>
      <c r="CN12" s="115" t="str">
        <f t="shared" si="73"/>
        <v/>
      </c>
      <c r="CO12" s="225" t="str">
        <f t="shared" si="74"/>
        <v/>
      </c>
      <c r="CP12" s="13"/>
      <c r="CQ12" s="5" t="str">
        <f t="shared" si="75"/>
        <v/>
      </c>
      <c r="CR12" s="224" t="str">
        <f t="shared" si="76"/>
        <v/>
      </c>
      <c r="CS12" s="225"/>
      <c r="CT12" s="115" t="str">
        <f t="shared" si="77"/>
        <v/>
      </c>
      <c r="CU12" s="225" t="str">
        <f t="shared" si="78"/>
        <v/>
      </c>
      <c r="CV12" s="13"/>
      <c r="CW12" s="5" t="str">
        <f t="shared" si="79"/>
        <v/>
      </c>
      <c r="CX12" s="224" t="str">
        <f t="shared" si="80"/>
        <v/>
      </c>
      <c r="CY12" s="225"/>
      <c r="CZ12" s="115" t="str">
        <f t="shared" si="81"/>
        <v/>
      </c>
      <c r="DA12" s="225" t="str">
        <f t="shared" si="82"/>
        <v/>
      </c>
      <c r="DB12" s="13"/>
      <c r="DC12" s="5" t="str">
        <f t="shared" si="83"/>
        <v/>
      </c>
      <c r="DD12" s="224" t="str">
        <f t="shared" si="84"/>
        <v/>
      </c>
      <c r="DE12" s="225"/>
      <c r="DF12" s="115" t="str">
        <f t="shared" si="85"/>
        <v/>
      </c>
      <c r="DG12" s="225" t="str">
        <f t="shared" si="86"/>
        <v/>
      </c>
      <c r="DH12" s="224"/>
      <c r="DI12" s="5" t="str">
        <f t="shared" si="87"/>
        <v/>
      </c>
      <c r="DJ12" s="224" t="str">
        <f t="shared" si="88"/>
        <v/>
      </c>
      <c r="DK12" s="225"/>
      <c r="DL12" s="115" t="str">
        <f t="shared" si="89"/>
        <v/>
      </c>
      <c r="DM12" s="225" t="str">
        <f t="shared" si="90"/>
        <v/>
      </c>
      <c r="DN12" s="224"/>
      <c r="DO12" s="5" t="str">
        <f t="shared" si="91"/>
        <v/>
      </c>
      <c r="DP12" s="224" t="str">
        <f t="shared" si="92"/>
        <v/>
      </c>
      <c r="DQ12" s="225"/>
      <c r="DR12" s="115" t="str">
        <f t="shared" si="93"/>
        <v/>
      </c>
      <c r="DS12" s="225" t="str">
        <f t="shared" si="94"/>
        <v/>
      </c>
      <c r="DT12" s="224"/>
      <c r="DU12" s="5" t="str">
        <f t="shared" si="95"/>
        <v/>
      </c>
      <c r="DV12" s="224" t="str">
        <f t="shared" si="96"/>
        <v/>
      </c>
      <c r="DW12" s="225"/>
      <c r="DX12" s="115" t="str">
        <f t="shared" si="97"/>
        <v/>
      </c>
      <c r="DY12" s="225" t="str">
        <f t="shared" si="98"/>
        <v/>
      </c>
      <c r="DZ12" s="224"/>
      <c r="EA12" s="5" t="str">
        <f t="shared" si="99"/>
        <v/>
      </c>
      <c r="EB12" s="224" t="str">
        <f t="shared" si="100"/>
        <v/>
      </c>
      <c r="EC12" s="225"/>
      <c r="ED12" s="115" t="str">
        <f t="shared" si="101"/>
        <v/>
      </c>
      <c r="EE12" s="225" t="str">
        <f t="shared" si="102"/>
        <v/>
      </c>
      <c r="EF12" s="224"/>
      <c r="EG12" s="5" t="str">
        <f t="shared" si="103"/>
        <v/>
      </c>
      <c r="EH12" s="224" t="str">
        <f t="shared" si="104"/>
        <v/>
      </c>
      <c r="EI12" s="225"/>
      <c r="EJ12" s="115" t="str">
        <f t="shared" si="105"/>
        <v/>
      </c>
      <c r="EK12" s="225" t="str">
        <f t="shared" si="106"/>
        <v/>
      </c>
      <c r="EL12" s="224"/>
      <c r="EM12" s="5" t="str">
        <f t="shared" si="107"/>
        <v/>
      </c>
      <c r="EN12" s="224" t="str">
        <f t="shared" si="108"/>
        <v/>
      </c>
      <c r="EO12" s="225"/>
      <c r="EP12" s="115" t="str">
        <f t="shared" si="109"/>
        <v/>
      </c>
      <c r="EQ12" s="225" t="str">
        <f t="shared" si="110"/>
        <v/>
      </c>
      <c r="ER12" s="224"/>
      <c r="ES12" s="5" t="str">
        <f t="shared" si="111"/>
        <v/>
      </c>
      <c r="ET12" s="224" t="str">
        <f t="shared" si="112"/>
        <v/>
      </c>
      <c r="EU12" s="225"/>
      <c r="EV12" s="115" t="str">
        <f t="shared" si="113"/>
        <v/>
      </c>
      <c r="EW12" s="225" t="str">
        <f t="shared" si="114"/>
        <v/>
      </c>
      <c r="EX12" s="224"/>
      <c r="EY12" s="5" t="str">
        <f t="shared" si="115"/>
        <v/>
      </c>
      <c r="EZ12" s="224" t="str">
        <f t="shared" si="116"/>
        <v/>
      </c>
      <c r="FA12" s="225"/>
      <c r="FB12" s="115" t="str">
        <f t="shared" si="117"/>
        <v/>
      </c>
      <c r="FC12" s="225" t="str">
        <f t="shared" si="118"/>
        <v/>
      </c>
      <c r="FD12" s="224"/>
      <c r="FE12" s="5" t="str">
        <f t="shared" si="119"/>
        <v/>
      </c>
      <c r="FF12" s="224" t="str">
        <f t="shared" si="120"/>
        <v/>
      </c>
      <c r="FG12" s="225"/>
      <c r="FH12" s="115" t="str">
        <f t="shared" si="121"/>
        <v/>
      </c>
      <c r="FI12" s="225" t="str">
        <f t="shared" si="122"/>
        <v/>
      </c>
      <c r="FJ12" s="224"/>
      <c r="FK12" s="5" t="str">
        <f t="shared" si="123"/>
        <v/>
      </c>
      <c r="FL12" s="224" t="str">
        <f t="shared" si="124"/>
        <v/>
      </c>
      <c r="FM12" s="225"/>
      <c r="FN12" s="115" t="str">
        <f t="shared" si="125"/>
        <v/>
      </c>
      <c r="FO12" s="225" t="str">
        <f t="shared" si="126"/>
        <v/>
      </c>
      <c r="FP12" s="224"/>
      <c r="FQ12" s="5" t="str">
        <f t="shared" si="127"/>
        <v/>
      </c>
      <c r="FR12" s="224" t="str">
        <f t="shared" si="128"/>
        <v/>
      </c>
      <c r="FS12" s="225"/>
      <c r="FT12" s="115" t="str">
        <f t="shared" si="129"/>
        <v/>
      </c>
      <c r="FU12" s="225" t="str">
        <f t="shared" si="130"/>
        <v/>
      </c>
      <c r="FV12" s="261" t="s">
        <v>362</v>
      </c>
      <c r="FW12" s="262"/>
      <c r="FX12" s="262"/>
      <c r="FY12" s="262"/>
      <c r="FZ12" s="263"/>
      <c r="GA12" s="3"/>
    </row>
    <row r="13" spans="1:183" x14ac:dyDescent="0.25">
      <c r="A13" s="2" t="str">
        <f t="shared" si="27"/>
        <v/>
      </c>
      <c r="B13" s="2"/>
      <c r="C13" s="176"/>
      <c r="D13" s="170" t="str">
        <f t="shared" si="28"/>
        <v/>
      </c>
      <c r="E13" s="110"/>
      <c r="F13" s="195"/>
      <c r="G13" s="2"/>
      <c r="H13" s="76"/>
      <c r="I13" s="114" t="str">
        <f t="shared" si="0"/>
        <v/>
      </c>
      <c r="J13" s="114" t="str">
        <f t="shared" si="1"/>
        <v/>
      </c>
      <c r="K13" s="114" t="str">
        <f t="shared" si="2"/>
        <v/>
      </c>
      <c r="L13" s="114" t="str">
        <f t="shared" si="3"/>
        <v/>
      </c>
      <c r="M13" s="114" t="str">
        <f t="shared" si="4"/>
        <v/>
      </c>
      <c r="N13" s="114" t="str">
        <f t="shared" si="5"/>
        <v/>
      </c>
      <c r="O13" s="114" t="str">
        <f t="shared" si="6"/>
        <v/>
      </c>
      <c r="P13" s="114" t="str">
        <f t="shared" si="7"/>
        <v/>
      </c>
      <c r="Q13" s="93" t="str">
        <f t="shared" si="8"/>
        <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93" t="str">
        <f t="shared" si="52"/>
        <v/>
      </c>
      <c r="BF13" s="13"/>
      <c r="BG13" s="74" t="str">
        <f t="shared" ref="BG13:BG76" si="131">IF(BH13="","",_xlfn.DAYS(BH13,$Q$2))</f>
        <v/>
      </c>
      <c r="BH13" s="36" t="str">
        <f t="shared" ref="BH13:BH76" si="132">IF(BF13="","",BF13+($G13*365))</f>
        <v/>
      </c>
      <c r="BI13" s="225"/>
      <c r="BJ13" s="75" t="str">
        <f t="shared" si="53"/>
        <v/>
      </c>
      <c r="BK13" s="37" t="str">
        <f t="shared" si="54"/>
        <v/>
      </c>
      <c r="BL13" s="13"/>
      <c r="BM13" s="74" t="str">
        <f t="shared" si="55"/>
        <v/>
      </c>
      <c r="BN13" s="36" t="str">
        <f t="shared" si="56"/>
        <v/>
      </c>
      <c r="BO13" s="225"/>
      <c r="BP13" s="75" t="str">
        <f t="shared" si="57"/>
        <v/>
      </c>
      <c r="BQ13" s="37" t="str">
        <f t="shared" si="58"/>
        <v/>
      </c>
      <c r="BR13" s="13"/>
      <c r="BS13" s="74" t="str">
        <f t="shared" si="59"/>
        <v/>
      </c>
      <c r="BT13" s="36" t="str">
        <f t="shared" si="60"/>
        <v/>
      </c>
      <c r="BU13" s="225"/>
      <c r="BV13" s="75" t="str">
        <f t="shared" si="61"/>
        <v/>
      </c>
      <c r="BW13" s="37" t="str">
        <f t="shared" si="62"/>
        <v/>
      </c>
      <c r="BX13" s="13"/>
      <c r="BY13" s="74" t="str">
        <f t="shared" si="63"/>
        <v/>
      </c>
      <c r="BZ13" s="36" t="str">
        <f t="shared" si="64"/>
        <v/>
      </c>
      <c r="CA13" s="225"/>
      <c r="CB13" s="75" t="str">
        <f t="shared" si="65"/>
        <v/>
      </c>
      <c r="CC13" s="37" t="str">
        <f t="shared" si="66"/>
        <v/>
      </c>
      <c r="CD13" s="13"/>
      <c r="CE13" s="74" t="str">
        <f t="shared" si="67"/>
        <v/>
      </c>
      <c r="CF13" s="36" t="str">
        <f t="shared" si="68"/>
        <v/>
      </c>
      <c r="CG13" s="225"/>
      <c r="CH13" s="115" t="str">
        <f t="shared" si="69"/>
        <v/>
      </c>
      <c r="CI13" s="225" t="str">
        <f t="shared" si="70"/>
        <v/>
      </c>
      <c r="CJ13" s="13"/>
      <c r="CK13" s="5" t="str">
        <f t="shared" si="71"/>
        <v/>
      </c>
      <c r="CL13" s="224" t="str">
        <f t="shared" si="72"/>
        <v/>
      </c>
      <c r="CM13" s="225"/>
      <c r="CN13" s="115" t="str">
        <f t="shared" si="73"/>
        <v/>
      </c>
      <c r="CO13" s="225" t="str">
        <f t="shared" si="74"/>
        <v/>
      </c>
      <c r="CP13" s="13"/>
      <c r="CQ13" s="5" t="str">
        <f t="shared" si="75"/>
        <v/>
      </c>
      <c r="CR13" s="224" t="str">
        <f t="shared" si="76"/>
        <v/>
      </c>
      <c r="CS13" s="225"/>
      <c r="CT13" s="115" t="str">
        <f t="shared" si="77"/>
        <v/>
      </c>
      <c r="CU13" s="225" t="str">
        <f t="shared" si="78"/>
        <v/>
      </c>
      <c r="CV13" s="13"/>
      <c r="CW13" s="5" t="str">
        <f t="shared" si="79"/>
        <v/>
      </c>
      <c r="CX13" s="224" t="str">
        <f t="shared" si="80"/>
        <v/>
      </c>
      <c r="CY13" s="225"/>
      <c r="CZ13" s="115" t="str">
        <f t="shared" si="81"/>
        <v/>
      </c>
      <c r="DA13" s="225" t="str">
        <f t="shared" si="82"/>
        <v/>
      </c>
      <c r="DB13" s="13"/>
      <c r="DC13" s="5" t="str">
        <f t="shared" si="83"/>
        <v/>
      </c>
      <c r="DD13" s="224" t="str">
        <f t="shared" si="84"/>
        <v/>
      </c>
      <c r="DE13" s="225"/>
      <c r="DF13" s="115" t="str">
        <f t="shared" si="85"/>
        <v/>
      </c>
      <c r="DG13" s="225" t="str">
        <f t="shared" si="86"/>
        <v/>
      </c>
      <c r="DH13" s="224"/>
      <c r="DI13" s="5" t="str">
        <f t="shared" si="87"/>
        <v/>
      </c>
      <c r="DJ13" s="224" t="str">
        <f t="shared" si="88"/>
        <v/>
      </c>
      <c r="DK13" s="225"/>
      <c r="DL13" s="115" t="str">
        <f t="shared" si="89"/>
        <v/>
      </c>
      <c r="DM13" s="225" t="str">
        <f t="shared" si="90"/>
        <v/>
      </c>
      <c r="DN13" s="224"/>
      <c r="DO13" s="5" t="str">
        <f t="shared" si="91"/>
        <v/>
      </c>
      <c r="DP13" s="224" t="str">
        <f t="shared" si="92"/>
        <v/>
      </c>
      <c r="DQ13" s="225"/>
      <c r="DR13" s="115" t="str">
        <f t="shared" si="93"/>
        <v/>
      </c>
      <c r="DS13" s="225" t="str">
        <f t="shared" si="94"/>
        <v/>
      </c>
      <c r="DT13" s="224"/>
      <c r="DU13" s="5" t="str">
        <f t="shared" si="95"/>
        <v/>
      </c>
      <c r="DV13" s="224" t="str">
        <f t="shared" si="96"/>
        <v/>
      </c>
      <c r="DW13" s="225"/>
      <c r="DX13" s="115" t="str">
        <f t="shared" si="97"/>
        <v/>
      </c>
      <c r="DY13" s="225" t="str">
        <f t="shared" si="98"/>
        <v/>
      </c>
      <c r="DZ13" s="224"/>
      <c r="EA13" s="5" t="str">
        <f t="shared" si="99"/>
        <v/>
      </c>
      <c r="EB13" s="224" t="str">
        <f t="shared" si="100"/>
        <v/>
      </c>
      <c r="EC13" s="225"/>
      <c r="ED13" s="115" t="str">
        <f t="shared" si="101"/>
        <v/>
      </c>
      <c r="EE13" s="225" t="str">
        <f t="shared" si="102"/>
        <v/>
      </c>
      <c r="EF13" s="224"/>
      <c r="EG13" s="5" t="str">
        <f t="shared" si="103"/>
        <v/>
      </c>
      <c r="EH13" s="224" t="str">
        <f t="shared" si="104"/>
        <v/>
      </c>
      <c r="EI13" s="225"/>
      <c r="EJ13" s="115" t="str">
        <f t="shared" si="105"/>
        <v/>
      </c>
      <c r="EK13" s="225" t="str">
        <f t="shared" si="106"/>
        <v/>
      </c>
      <c r="EL13" s="224"/>
      <c r="EM13" s="5" t="str">
        <f t="shared" si="107"/>
        <v/>
      </c>
      <c r="EN13" s="224" t="str">
        <f t="shared" si="108"/>
        <v/>
      </c>
      <c r="EO13" s="225"/>
      <c r="EP13" s="115" t="str">
        <f t="shared" si="109"/>
        <v/>
      </c>
      <c r="EQ13" s="225" t="str">
        <f t="shared" si="110"/>
        <v/>
      </c>
      <c r="ER13" s="224"/>
      <c r="ES13" s="5" t="str">
        <f t="shared" si="111"/>
        <v/>
      </c>
      <c r="ET13" s="224" t="str">
        <f t="shared" si="112"/>
        <v/>
      </c>
      <c r="EU13" s="225"/>
      <c r="EV13" s="115" t="str">
        <f t="shared" si="113"/>
        <v/>
      </c>
      <c r="EW13" s="225" t="str">
        <f t="shared" si="114"/>
        <v/>
      </c>
      <c r="EX13" s="224"/>
      <c r="EY13" s="5" t="str">
        <f t="shared" si="115"/>
        <v/>
      </c>
      <c r="EZ13" s="224" t="str">
        <f t="shared" si="116"/>
        <v/>
      </c>
      <c r="FA13" s="225"/>
      <c r="FB13" s="115" t="str">
        <f t="shared" si="117"/>
        <v/>
      </c>
      <c r="FC13" s="225" t="str">
        <f t="shared" si="118"/>
        <v/>
      </c>
      <c r="FD13" s="224"/>
      <c r="FE13" s="5" t="str">
        <f t="shared" si="119"/>
        <v/>
      </c>
      <c r="FF13" s="224" t="str">
        <f t="shared" si="120"/>
        <v/>
      </c>
      <c r="FG13" s="225"/>
      <c r="FH13" s="115" t="str">
        <f t="shared" si="121"/>
        <v/>
      </c>
      <c r="FI13" s="225" t="str">
        <f t="shared" si="122"/>
        <v/>
      </c>
      <c r="FJ13" s="224"/>
      <c r="FK13" s="5" t="str">
        <f t="shared" si="123"/>
        <v/>
      </c>
      <c r="FL13" s="224" t="str">
        <f t="shared" si="124"/>
        <v/>
      </c>
      <c r="FM13" s="225"/>
      <c r="FN13" s="115" t="str">
        <f t="shared" si="125"/>
        <v/>
      </c>
      <c r="FO13" s="225" t="str">
        <f t="shared" si="126"/>
        <v/>
      </c>
      <c r="FP13" s="224"/>
      <c r="FQ13" s="5" t="str">
        <f t="shared" si="127"/>
        <v/>
      </c>
      <c r="FR13" s="224" t="str">
        <f t="shared" si="128"/>
        <v/>
      </c>
      <c r="FS13" s="225"/>
      <c r="FT13" s="115" t="str">
        <f t="shared" si="129"/>
        <v/>
      </c>
      <c r="FU13" s="225" t="str">
        <f t="shared" si="130"/>
        <v/>
      </c>
      <c r="FV13" s="253"/>
      <c r="FW13" s="253"/>
      <c r="FX13" s="253"/>
      <c r="FY13" s="253"/>
      <c r="FZ13" s="253"/>
      <c r="GA13" s="3"/>
    </row>
    <row r="14" spans="1:183" s="14" customFormat="1" x14ac:dyDescent="0.25">
      <c r="A14" s="2" t="str">
        <f t="shared" si="27"/>
        <v/>
      </c>
      <c r="B14" s="2"/>
      <c r="C14" s="176"/>
      <c r="D14" s="170" t="str">
        <f t="shared" si="28"/>
        <v/>
      </c>
      <c r="E14" s="110"/>
      <c r="F14" s="195"/>
      <c r="G14" s="2"/>
      <c r="H14" s="76"/>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str">
        <f t="shared" si="8"/>
        <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13"/>
      <c r="BG14" s="74" t="str">
        <f t="shared" si="131"/>
        <v/>
      </c>
      <c r="BH14" s="36" t="str">
        <f t="shared" si="132"/>
        <v/>
      </c>
      <c r="BI14" s="225"/>
      <c r="BJ14" s="75" t="str">
        <f t="shared" si="53"/>
        <v/>
      </c>
      <c r="BK14" s="37" t="str">
        <f t="shared" si="54"/>
        <v/>
      </c>
      <c r="BL14" s="13"/>
      <c r="BM14" s="74" t="str">
        <f t="shared" si="55"/>
        <v/>
      </c>
      <c r="BN14" s="36" t="str">
        <f t="shared" si="56"/>
        <v/>
      </c>
      <c r="BO14" s="225"/>
      <c r="BP14" s="75" t="str">
        <f t="shared" si="57"/>
        <v/>
      </c>
      <c r="BQ14" s="37" t="str">
        <f t="shared" si="58"/>
        <v/>
      </c>
      <c r="BR14" s="13"/>
      <c r="BS14" s="74" t="str">
        <f t="shared" si="59"/>
        <v/>
      </c>
      <c r="BT14" s="36" t="str">
        <f t="shared" si="60"/>
        <v/>
      </c>
      <c r="BU14" s="225"/>
      <c r="BV14" s="75" t="str">
        <f t="shared" si="61"/>
        <v/>
      </c>
      <c r="BW14" s="37" t="str">
        <f t="shared" si="62"/>
        <v/>
      </c>
      <c r="BX14" s="13"/>
      <c r="BY14" s="74" t="str">
        <f t="shared" si="63"/>
        <v/>
      </c>
      <c r="BZ14" s="36" t="str">
        <f t="shared" si="64"/>
        <v/>
      </c>
      <c r="CA14" s="225"/>
      <c r="CB14" s="75" t="str">
        <f t="shared" si="65"/>
        <v/>
      </c>
      <c r="CC14" s="37" t="str">
        <f t="shared" si="66"/>
        <v/>
      </c>
      <c r="CD14" s="13"/>
      <c r="CE14" s="74" t="str">
        <f t="shared" si="67"/>
        <v/>
      </c>
      <c r="CF14" s="36" t="str">
        <f t="shared" si="68"/>
        <v/>
      </c>
      <c r="CG14" s="225"/>
      <c r="CH14" s="115" t="str">
        <f t="shared" si="69"/>
        <v/>
      </c>
      <c r="CI14" s="225" t="str">
        <f t="shared" si="70"/>
        <v/>
      </c>
      <c r="CJ14" s="13"/>
      <c r="CK14" s="5" t="str">
        <f t="shared" si="71"/>
        <v/>
      </c>
      <c r="CL14" s="224" t="str">
        <f t="shared" si="72"/>
        <v/>
      </c>
      <c r="CM14" s="225"/>
      <c r="CN14" s="115" t="str">
        <f t="shared" si="73"/>
        <v/>
      </c>
      <c r="CO14" s="225" t="str">
        <f t="shared" si="74"/>
        <v/>
      </c>
      <c r="CP14" s="13"/>
      <c r="CQ14" s="5" t="str">
        <f t="shared" si="75"/>
        <v/>
      </c>
      <c r="CR14" s="224" t="str">
        <f t="shared" si="76"/>
        <v/>
      </c>
      <c r="CS14" s="225"/>
      <c r="CT14" s="115" t="str">
        <f t="shared" si="77"/>
        <v/>
      </c>
      <c r="CU14" s="225" t="str">
        <f t="shared" si="78"/>
        <v/>
      </c>
      <c r="CV14" s="13"/>
      <c r="CW14" s="5" t="str">
        <f t="shared" si="79"/>
        <v/>
      </c>
      <c r="CX14" s="224" t="str">
        <f t="shared" si="80"/>
        <v/>
      </c>
      <c r="CY14" s="225"/>
      <c r="CZ14" s="115" t="str">
        <f t="shared" si="81"/>
        <v/>
      </c>
      <c r="DA14" s="225" t="str">
        <f t="shared" si="82"/>
        <v/>
      </c>
      <c r="DB14" s="13"/>
      <c r="DC14" s="5" t="str">
        <f t="shared" si="83"/>
        <v/>
      </c>
      <c r="DD14" s="224" t="str">
        <f t="shared" si="84"/>
        <v/>
      </c>
      <c r="DE14" s="225"/>
      <c r="DF14" s="115" t="str">
        <f t="shared" si="85"/>
        <v/>
      </c>
      <c r="DG14" s="225" t="str">
        <f t="shared" si="86"/>
        <v/>
      </c>
      <c r="DH14" s="224"/>
      <c r="DI14" s="5" t="str">
        <f t="shared" si="87"/>
        <v/>
      </c>
      <c r="DJ14" s="224" t="str">
        <f t="shared" si="88"/>
        <v/>
      </c>
      <c r="DK14" s="225"/>
      <c r="DL14" s="115" t="str">
        <f t="shared" si="89"/>
        <v/>
      </c>
      <c r="DM14" s="225" t="str">
        <f t="shared" si="90"/>
        <v/>
      </c>
      <c r="DN14" s="224"/>
      <c r="DO14" s="5" t="str">
        <f t="shared" si="91"/>
        <v/>
      </c>
      <c r="DP14" s="224" t="str">
        <f t="shared" si="92"/>
        <v/>
      </c>
      <c r="DQ14" s="225"/>
      <c r="DR14" s="115" t="str">
        <f t="shared" si="93"/>
        <v/>
      </c>
      <c r="DS14" s="225" t="str">
        <f t="shared" si="94"/>
        <v/>
      </c>
      <c r="DT14" s="224"/>
      <c r="DU14" s="5" t="str">
        <f t="shared" si="95"/>
        <v/>
      </c>
      <c r="DV14" s="224" t="str">
        <f t="shared" si="96"/>
        <v/>
      </c>
      <c r="DW14" s="225"/>
      <c r="DX14" s="115" t="str">
        <f t="shared" si="97"/>
        <v/>
      </c>
      <c r="DY14" s="225" t="str">
        <f t="shared" si="98"/>
        <v/>
      </c>
      <c r="DZ14" s="224"/>
      <c r="EA14" s="5" t="str">
        <f t="shared" si="99"/>
        <v/>
      </c>
      <c r="EB14" s="224" t="str">
        <f t="shared" si="100"/>
        <v/>
      </c>
      <c r="EC14" s="225"/>
      <c r="ED14" s="115" t="str">
        <f t="shared" si="101"/>
        <v/>
      </c>
      <c r="EE14" s="225" t="str">
        <f t="shared" si="102"/>
        <v/>
      </c>
      <c r="EF14" s="224"/>
      <c r="EG14" s="5" t="str">
        <f t="shared" si="103"/>
        <v/>
      </c>
      <c r="EH14" s="224" t="str">
        <f t="shared" si="104"/>
        <v/>
      </c>
      <c r="EI14" s="225"/>
      <c r="EJ14" s="115" t="str">
        <f t="shared" si="105"/>
        <v/>
      </c>
      <c r="EK14" s="225" t="str">
        <f t="shared" si="106"/>
        <v/>
      </c>
      <c r="EL14" s="224"/>
      <c r="EM14" s="5" t="str">
        <f t="shared" si="107"/>
        <v/>
      </c>
      <c r="EN14" s="224" t="str">
        <f t="shared" si="108"/>
        <v/>
      </c>
      <c r="EO14" s="225"/>
      <c r="EP14" s="115" t="str">
        <f t="shared" si="109"/>
        <v/>
      </c>
      <c r="EQ14" s="225" t="str">
        <f t="shared" si="110"/>
        <v/>
      </c>
      <c r="ER14" s="224"/>
      <c r="ES14" s="5" t="str">
        <f t="shared" si="111"/>
        <v/>
      </c>
      <c r="ET14" s="224" t="str">
        <f t="shared" si="112"/>
        <v/>
      </c>
      <c r="EU14" s="225"/>
      <c r="EV14" s="115" t="str">
        <f t="shared" si="113"/>
        <v/>
      </c>
      <c r="EW14" s="225" t="str">
        <f t="shared" si="114"/>
        <v/>
      </c>
      <c r="EX14" s="224"/>
      <c r="EY14" s="5" t="str">
        <f t="shared" si="115"/>
        <v/>
      </c>
      <c r="EZ14" s="224" t="str">
        <f t="shared" si="116"/>
        <v/>
      </c>
      <c r="FA14" s="225"/>
      <c r="FB14" s="115" t="str">
        <f t="shared" si="117"/>
        <v/>
      </c>
      <c r="FC14" s="225" t="str">
        <f t="shared" si="118"/>
        <v/>
      </c>
      <c r="FD14" s="224"/>
      <c r="FE14" s="5" t="str">
        <f t="shared" si="119"/>
        <v/>
      </c>
      <c r="FF14" s="224" t="str">
        <f t="shared" si="120"/>
        <v/>
      </c>
      <c r="FG14" s="225"/>
      <c r="FH14" s="115" t="str">
        <f t="shared" si="121"/>
        <v/>
      </c>
      <c r="FI14" s="225" t="str">
        <f t="shared" si="122"/>
        <v/>
      </c>
      <c r="FJ14" s="224"/>
      <c r="FK14" s="5" t="str">
        <f t="shared" si="123"/>
        <v/>
      </c>
      <c r="FL14" s="224" t="str">
        <f t="shared" si="124"/>
        <v/>
      </c>
      <c r="FM14" s="225"/>
      <c r="FN14" s="115" t="str">
        <f t="shared" si="125"/>
        <v/>
      </c>
      <c r="FO14" s="225" t="str">
        <f t="shared" si="126"/>
        <v/>
      </c>
      <c r="FP14" s="224"/>
      <c r="FQ14" s="5" t="str">
        <f t="shared" si="127"/>
        <v/>
      </c>
      <c r="FR14" s="224" t="str">
        <f t="shared" si="128"/>
        <v/>
      </c>
      <c r="FS14" s="225"/>
      <c r="FT14" s="115" t="str">
        <f t="shared" si="129"/>
        <v/>
      </c>
      <c r="FU14" s="225" t="str">
        <f t="shared" si="130"/>
        <v/>
      </c>
      <c r="FV14" s="253"/>
      <c r="FW14" s="253"/>
      <c r="FX14" s="253"/>
      <c r="FY14" s="253"/>
      <c r="FZ14" s="253"/>
    </row>
    <row r="15" spans="1:183" s="14" customFormat="1" x14ac:dyDescent="0.25">
      <c r="A15" s="2" t="str">
        <f t="shared" si="27"/>
        <v/>
      </c>
      <c r="B15" s="103"/>
      <c r="C15" s="177"/>
      <c r="D15" s="170" t="str">
        <f t="shared" si="28"/>
        <v/>
      </c>
      <c r="E15" s="110"/>
      <c r="F15" s="203"/>
      <c r="G15" s="2"/>
      <c r="H15" s="76"/>
      <c r="I15" s="114" t="str">
        <f t="shared" si="0"/>
        <v/>
      </c>
      <c r="J15" s="114" t="str">
        <f t="shared" si="1"/>
        <v/>
      </c>
      <c r="K15" s="114" t="str">
        <f t="shared" si="2"/>
        <v/>
      </c>
      <c r="L15" s="114" t="str">
        <f t="shared" si="3"/>
        <v/>
      </c>
      <c r="M15" s="114" t="str">
        <f t="shared" si="4"/>
        <v/>
      </c>
      <c r="N15" s="114" t="str">
        <f t="shared" si="5"/>
        <v/>
      </c>
      <c r="O15" s="114" t="str">
        <f t="shared" si="6"/>
        <v/>
      </c>
      <c r="P15" s="114" t="str">
        <f t="shared" si="7"/>
        <v/>
      </c>
      <c r="Q15" s="93" t="str">
        <f t="shared" si="8"/>
        <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93" t="str">
        <f t="shared" si="52"/>
        <v/>
      </c>
      <c r="BF15" s="13"/>
      <c r="BG15" s="74" t="str">
        <f t="shared" si="131"/>
        <v/>
      </c>
      <c r="BH15" s="36" t="str">
        <f t="shared" si="132"/>
        <v/>
      </c>
      <c r="BI15" s="225"/>
      <c r="BJ15" s="75" t="str">
        <f t="shared" si="53"/>
        <v/>
      </c>
      <c r="BK15" s="37" t="str">
        <f t="shared" si="54"/>
        <v/>
      </c>
      <c r="BL15" s="13"/>
      <c r="BM15" s="74" t="str">
        <f t="shared" si="55"/>
        <v/>
      </c>
      <c r="BN15" s="36" t="str">
        <f t="shared" si="56"/>
        <v/>
      </c>
      <c r="BO15" s="225"/>
      <c r="BP15" s="75" t="str">
        <f t="shared" si="57"/>
        <v/>
      </c>
      <c r="BQ15" s="37" t="str">
        <f t="shared" si="58"/>
        <v/>
      </c>
      <c r="BR15" s="13"/>
      <c r="BS15" s="74" t="str">
        <f t="shared" si="59"/>
        <v/>
      </c>
      <c r="BT15" s="36" t="str">
        <f t="shared" si="60"/>
        <v/>
      </c>
      <c r="BU15" s="225"/>
      <c r="BV15" s="75" t="str">
        <f t="shared" si="61"/>
        <v/>
      </c>
      <c r="BW15" s="37" t="str">
        <f t="shared" si="62"/>
        <v/>
      </c>
      <c r="BX15" s="13"/>
      <c r="BY15" s="74" t="str">
        <f t="shared" si="63"/>
        <v/>
      </c>
      <c r="BZ15" s="36" t="str">
        <f t="shared" si="64"/>
        <v/>
      </c>
      <c r="CA15" s="225"/>
      <c r="CB15" s="75" t="str">
        <f t="shared" si="65"/>
        <v/>
      </c>
      <c r="CC15" s="37" t="str">
        <f t="shared" si="66"/>
        <v/>
      </c>
      <c r="CD15" s="13"/>
      <c r="CE15" s="74" t="str">
        <f t="shared" si="67"/>
        <v/>
      </c>
      <c r="CF15" s="36" t="str">
        <f t="shared" si="68"/>
        <v/>
      </c>
      <c r="CG15" s="225"/>
      <c r="CH15" s="115" t="str">
        <f t="shared" si="69"/>
        <v/>
      </c>
      <c r="CI15" s="225" t="str">
        <f t="shared" si="70"/>
        <v/>
      </c>
      <c r="CJ15" s="13"/>
      <c r="CK15" s="5" t="str">
        <f t="shared" si="71"/>
        <v/>
      </c>
      <c r="CL15" s="224" t="str">
        <f t="shared" si="72"/>
        <v/>
      </c>
      <c r="CM15" s="225"/>
      <c r="CN15" s="115" t="str">
        <f t="shared" si="73"/>
        <v/>
      </c>
      <c r="CO15" s="225" t="str">
        <f t="shared" si="74"/>
        <v/>
      </c>
      <c r="CP15" s="13"/>
      <c r="CQ15" s="5" t="str">
        <f t="shared" si="75"/>
        <v/>
      </c>
      <c r="CR15" s="224" t="str">
        <f t="shared" si="76"/>
        <v/>
      </c>
      <c r="CS15" s="225"/>
      <c r="CT15" s="115" t="str">
        <f t="shared" si="77"/>
        <v/>
      </c>
      <c r="CU15" s="225" t="str">
        <f t="shared" si="78"/>
        <v/>
      </c>
      <c r="CV15" s="13"/>
      <c r="CW15" s="5" t="str">
        <f t="shared" si="79"/>
        <v/>
      </c>
      <c r="CX15" s="224" t="str">
        <f t="shared" si="80"/>
        <v/>
      </c>
      <c r="CY15" s="225"/>
      <c r="CZ15" s="115" t="str">
        <f t="shared" si="81"/>
        <v/>
      </c>
      <c r="DA15" s="225" t="str">
        <f t="shared" si="82"/>
        <v/>
      </c>
      <c r="DB15" s="13"/>
      <c r="DC15" s="5" t="str">
        <f t="shared" si="83"/>
        <v/>
      </c>
      <c r="DD15" s="224" t="str">
        <f t="shared" si="84"/>
        <v/>
      </c>
      <c r="DE15" s="225"/>
      <c r="DF15" s="115" t="str">
        <f t="shared" si="85"/>
        <v/>
      </c>
      <c r="DG15" s="225" t="str">
        <f t="shared" si="86"/>
        <v/>
      </c>
      <c r="DH15" s="224"/>
      <c r="DI15" s="5" t="str">
        <f t="shared" si="87"/>
        <v/>
      </c>
      <c r="DJ15" s="224" t="str">
        <f t="shared" si="88"/>
        <v/>
      </c>
      <c r="DK15" s="225"/>
      <c r="DL15" s="115" t="str">
        <f t="shared" si="89"/>
        <v/>
      </c>
      <c r="DM15" s="225" t="str">
        <f t="shared" si="90"/>
        <v/>
      </c>
      <c r="DN15" s="224"/>
      <c r="DO15" s="5" t="str">
        <f t="shared" si="91"/>
        <v/>
      </c>
      <c r="DP15" s="224" t="str">
        <f t="shared" si="92"/>
        <v/>
      </c>
      <c r="DQ15" s="225"/>
      <c r="DR15" s="115" t="str">
        <f t="shared" si="93"/>
        <v/>
      </c>
      <c r="DS15" s="225" t="str">
        <f t="shared" si="94"/>
        <v/>
      </c>
      <c r="DT15" s="224"/>
      <c r="DU15" s="5" t="str">
        <f t="shared" si="95"/>
        <v/>
      </c>
      <c r="DV15" s="224" t="str">
        <f t="shared" si="96"/>
        <v/>
      </c>
      <c r="DW15" s="225"/>
      <c r="DX15" s="115" t="str">
        <f t="shared" si="97"/>
        <v/>
      </c>
      <c r="DY15" s="225" t="str">
        <f t="shared" si="98"/>
        <v/>
      </c>
      <c r="DZ15" s="224"/>
      <c r="EA15" s="5" t="str">
        <f t="shared" si="99"/>
        <v/>
      </c>
      <c r="EB15" s="224" t="str">
        <f t="shared" si="100"/>
        <v/>
      </c>
      <c r="EC15" s="225"/>
      <c r="ED15" s="115" t="str">
        <f t="shared" si="101"/>
        <v/>
      </c>
      <c r="EE15" s="225" t="str">
        <f t="shared" si="102"/>
        <v/>
      </c>
      <c r="EF15" s="224"/>
      <c r="EG15" s="5" t="str">
        <f t="shared" si="103"/>
        <v/>
      </c>
      <c r="EH15" s="224" t="str">
        <f t="shared" si="104"/>
        <v/>
      </c>
      <c r="EI15" s="225"/>
      <c r="EJ15" s="115" t="str">
        <f t="shared" si="105"/>
        <v/>
      </c>
      <c r="EK15" s="225" t="str">
        <f t="shared" si="106"/>
        <v/>
      </c>
      <c r="EL15" s="224"/>
      <c r="EM15" s="5" t="str">
        <f t="shared" si="107"/>
        <v/>
      </c>
      <c r="EN15" s="224" t="str">
        <f t="shared" si="108"/>
        <v/>
      </c>
      <c r="EO15" s="225"/>
      <c r="EP15" s="115" t="str">
        <f t="shared" si="109"/>
        <v/>
      </c>
      <c r="EQ15" s="225" t="str">
        <f t="shared" si="110"/>
        <v/>
      </c>
      <c r="ER15" s="224"/>
      <c r="ES15" s="5" t="str">
        <f t="shared" si="111"/>
        <v/>
      </c>
      <c r="ET15" s="224" t="str">
        <f t="shared" si="112"/>
        <v/>
      </c>
      <c r="EU15" s="225"/>
      <c r="EV15" s="115" t="str">
        <f t="shared" si="113"/>
        <v/>
      </c>
      <c r="EW15" s="225" t="str">
        <f t="shared" si="114"/>
        <v/>
      </c>
      <c r="EX15" s="224"/>
      <c r="EY15" s="5" t="str">
        <f t="shared" si="115"/>
        <v/>
      </c>
      <c r="EZ15" s="224" t="str">
        <f t="shared" si="116"/>
        <v/>
      </c>
      <c r="FA15" s="225"/>
      <c r="FB15" s="115" t="str">
        <f t="shared" si="117"/>
        <v/>
      </c>
      <c r="FC15" s="225" t="str">
        <f t="shared" si="118"/>
        <v/>
      </c>
      <c r="FD15" s="224"/>
      <c r="FE15" s="5" t="str">
        <f t="shared" si="119"/>
        <v/>
      </c>
      <c r="FF15" s="224" t="str">
        <f t="shared" si="120"/>
        <v/>
      </c>
      <c r="FG15" s="225"/>
      <c r="FH15" s="115" t="str">
        <f t="shared" si="121"/>
        <v/>
      </c>
      <c r="FI15" s="225" t="str">
        <f t="shared" si="122"/>
        <v/>
      </c>
      <c r="FJ15" s="224"/>
      <c r="FK15" s="5" t="str">
        <f t="shared" si="123"/>
        <v/>
      </c>
      <c r="FL15" s="224" t="str">
        <f t="shared" si="124"/>
        <v/>
      </c>
      <c r="FM15" s="225"/>
      <c r="FN15" s="115" t="str">
        <f t="shared" si="125"/>
        <v/>
      </c>
      <c r="FO15" s="225" t="str">
        <f t="shared" si="126"/>
        <v/>
      </c>
      <c r="FP15" s="224"/>
      <c r="FQ15" s="5" t="str">
        <f t="shared" si="127"/>
        <v/>
      </c>
      <c r="FR15" s="224" t="str">
        <f t="shared" si="128"/>
        <v/>
      </c>
      <c r="FS15" s="225"/>
      <c r="FT15" s="115" t="str">
        <f t="shared" si="129"/>
        <v/>
      </c>
      <c r="FU15" s="225" t="str">
        <f t="shared" si="130"/>
        <v/>
      </c>
      <c r="FV15" s="253"/>
      <c r="FW15" s="253"/>
      <c r="FX15" s="253"/>
      <c r="FY15" s="253"/>
      <c r="FZ15" s="253"/>
    </row>
    <row r="16" spans="1:183" x14ac:dyDescent="0.25">
      <c r="A16" s="2" t="str">
        <f t="shared" si="27"/>
        <v/>
      </c>
      <c r="B16" s="103"/>
      <c r="C16" s="177"/>
      <c r="D16" s="170" t="str">
        <f t="shared" si="28"/>
        <v/>
      </c>
      <c r="E16" s="110"/>
      <c r="F16" s="203"/>
      <c r="G16" s="2"/>
      <c r="H16" s="76"/>
      <c r="I16" s="114"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str">
        <f t="shared" si="8"/>
        <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13"/>
      <c r="BG16" s="74" t="str">
        <f t="shared" si="131"/>
        <v/>
      </c>
      <c r="BH16" s="36" t="str">
        <f t="shared" si="132"/>
        <v/>
      </c>
      <c r="BI16" s="225"/>
      <c r="BJ16" s="75" t="str">
        <f t="shared" si="53"/>
        <v/>
      </c>
      <c r="BK16" s="37" t="str">
        <f t="shared" si="54"/>
        <v/>
      </c>
      <c r="BL16" s="13"/>
      <c r="BM16" s="74" t="str">
        <f t="shared" si="55"/>
        <v/>
      </c>
      <c r="BN16" s="36" t="str">
        <f t="shared" si="56"/>
        <v/>
      </c>
      <c r="BO16" s="225"/>
      <c r="BP16" s="75" t="str">
        <f t="shared" si="57"/>
        <v/>
      </c>
      <c r="BQ16" s="37" t="str">
        <f t="shared" si="58"/>
        <v/>
      </c>
      <c r="BR16" s="13"/>
      <c r="BS16" s="74" t="str">
        <f t="shared" si="59"/>
        <v/>
      </c>
      <c r="BT16" s="36" t="str">
        <f t="shared" si="60"/>
        <v/>
      </c>
      <c r="BU16" s="225"/>
      <c r="BV16" s="75" t="str">
        <f t="shared" si="61"/>
        <v/>
      </c>
      <c r="BW16" s="37" t="str">
        <f t="shared" si="62"/>
        <v/>
      </c>
      <c r="BX16" s="13"/>
      <c r="BY16" s="74" t="str">
        <f t="shared" si="63"/>
        <v/>
      </c>
      <c r="BZ16" s="36" t="str">
        <f t="shared" si="64"/>
        <v/>
      </c>
      <c r="CA16" s="225"/>
      <c r="CB16" s="75" t="str">
        <f t="shared" si="65"/>
        <v/>
      </c>
      <c r="CC16" s="37" t="str">
        <f t="shared" si="66"/>
        <v/>
      </c>
      <c r="CD16" s="13"/>
      <c r="CE16" s="74" t="str">
        <f t="shared" si="67"/>
        <v/>
      </c>
      <c r="CF16" s="36" t="str">
        <f t="shared" si="68"/>
        <v/>
      </c>
      <c r="CG16" s="225"/>
      <c r="CH16" s="115" t="str">
        <f t="shared" si="69"/>
        <v/>
      </c>
      <c r="CI16" s="225" t="str">
        <f t="shared" si="70"/>
        <v/>
      </c>
      <c r="CJ16" s="13"/>
      <c r="CK16" s="5" t="str">
        <f t="shared" si="71"/>
        <v/>
      </c>
      <c r="CL16" s="224" t="str">
        <f t="shared" si="72"/>
        <v/>
      </c>
      <c r="CM16" s="225"/>
      <c r="CN16" s="115" t="str">
        <f t="shared" si="73"/>
        <v/>
      </c>
      <c r="CO16" s="225" t="str">
        <f t="shared" si="74"/>
        <v/>
      </c>
      <c r="CP16" s="13"/>
      <c r="CQ16" s="5" t="str">
        <f t="shared" si="75"/>
        <v/>
      </c>
      <c r="CR16" s="224" t="str">
        <f t="shared" si="76"/>
        <v/>
      </c>
      <c r="CS16" s="225"/>
      <c r="CT16" s="115" t="str">
        <f t="shared" si="77"/>
        <v/>
      </c>
      <c r="CU16" s="225" t="str">
        <f t="shared" si="78"/>
        <v/>
      </c>
      <c r="CV16" s="13"/>
      <c r="CW16" s="5" t="str">
        <f t="shared" si="79"/>
        <v/>
      </c>
      <c r="CX16" s="224" t="str">
        <f t="shared" si="80"/>
        <v/>
      </c>
      <c r="CY16" s="225"/>
      <c r="CZ16" s="115" t="str">
        <f t="shared" si="81"/>
        <v/>
      </c>
      <c r="DA16" s="225" t="str">
        <f t="shared" si="82"/>
        <v/>
      </c>
      <c r="DB16" s="13"/>
      <c r="DC16" s="5" t="str">
        <f t="shared" si="83"/>
        <v/>
      </c>
      <c r="DD16" s="224" t="str">
        <f t="shared" si="84"/>
        <v/>
      </c>
      <c r="DE16" s="225"/>
      <c r="DF16" s="115" t="str">
        <f t="shared" si="85"/>
        <v/>
      </c>
      <c r="DG16" s="225" t="str">
        <f t="shared" si="86"/>
        <v/>
      </c>
      <c r="DH16" s="224"/>
      <c r="DI16" s="5" t="str">
        <f t="shared" si="87"/>
        <v/>
      </c>
      <c r="DJ16" s="224" t="str">
        <f t="shared" si="88"/>
        <v/>
      </c>
      <c r="DK16" s="225"/>
      <c r="DL16" s="115" t="str">
        <f t="shared" si="89"/>
        <v/>
      </c>
      <c r="DM16" s="225" t="str">
        <f t="shared" si="90"/>
        <v/>
      </c>
      <c r="DN16" s="224"/>
      <c r="DO16" s="5" t="str">
        <f t="shared" si="91"/>
        <v/>
      </c>
      <c r="DP16" s="224" t="str">
        <f t="shared" si="92"/>
        <v/>
      </c>
      <c r="DQ16" s="225"/>
      <c r="DR16" s="115" t="str">
        <f t="shared" si="93"/>
        <v/>
      </c>
      <c r="DS16" s="225" t="str">
        <f t="shared" si="94"/>
        <v/>
      </c>
      <c r="DT16" s="224"/>
      <c r="DU16" s="5" t="str">
        <f t="shared" si="95"/>
        <v/>
      </c>
      <c r="DV16" s="224" t="str">
        <f t="shared" si="96"/>
        <v/>
      </c>
      <c r="DW16" s="225"/>
      <c r="DX16" s="115" t="str">
        <f t="shared" si="97"/>
        <v/>
      </c>
      <c r="DY16" s="225" t="str">
        <f t="shared" si="98"/>
        <v/>
      </c>
      <c r="DZ16" s="224"/>
      <c r="EA16" s="5" t="str">
        <f t="shared" si="99"/>
        <v/>
      </c>
      <c r="EB16" s="224" t="str">
        <f t="shared" si="100"/>
        <v/>
      </c>
      <c r="EC16" s="225"/>
      <c r="ED16" s="115" t="str">
        <f t="shared" si="101"/>
        <v/>
      </c>
      <c r="EE16" s="225" t="str">
        <f t="shared" si="102"/>
        <v/>
      </c>
      <c r="EF16" s="224"/>
      <c r="EG16" s="5" t="str">
        <f t="shared" si="103"/>
        <v/>
      </c>
      <c r="EH16" s="224" t="str">
        <f t="shared" si="104"/>
        <v/>
      </c>
      <c r="EI16" s="225"/>
      <c r="EJ16" s="115" t="str">
        <f t="shared" si="105"/>
        <v/>
      </c>
      <c r="EK16" s="225" t="str">
        <f t="shared" si="106"/>
        <v/>
      </c>
      <c r="EL16" s="224"/>
      <c r="EM16" s="5" t="str">
        <f t="shared" si="107"/>
        <v/>
      </c>
      <c r="EN16" s="224" t="str">
        <f t="shared" si="108"/>
        <v/>
      </c>
      <c r="EO16" s="225"/>
      <c r="EP16" s="115" t="str">
        <f t="shared" si="109"/>
        <v/>
      </c>
      <c r="EQ16" s="225" t="str">
        <f t="shared" si="110"/>
        <v/>
      </c>
      <c r="ER16" s="224"/>
      <c r="ES16" s="5" t="str">
        <f t="shared" si="111"/>
        <v/>
      </c>
      <c r="ET16" s="224" t="str">
        <f t="shared" si="112"/>
        <v/>
      </c>
      <c r="EU16" s="225"/>
      <c r="EV16" s="115" t="str">
        <f t="shared" si="113"/>
        <v/>
      </c>
      <c r="EW16" s="225" t="str">
        <f t="shared" si="114"/>
        <v/>
      </c>
      <c r="EX16" s="224"/>
      <c r="EY16" s="5" t="str">
        <f t="shared" si="115"/>
        <v/>
      </c>
      <c r="EZ16" s="224" t="str">
        <f t="shared" si="116"/>
        <v/>
      </c>
      <c r="FA16" s="225"/>
      <c r="FB16" s="115" t="str">
        <f t="shared" si="117"/>
        <v/>
      </c>
      <c r="FC16" s="225" t="str">
        <f t="shared" si="118"/>
        <v/>
      </c>
      <c r="FD16" s="224"/>
      <c r="FE16" s="5" t="str">
        <f t="shared" si="119"/>
        <v/>
      </c>
      <c r="FF16" s="224" t="str">
        <f t="shared" si="120"/>
        <v/>
      </c>
      <c r="FG16" s="225"/>
      <c r="FH16" s="115" t="str">
        <f t="shared" si="121"/>
        <v/>
      </c>
      <c r="FI16" s="225" t="str">
        <f t="shared" si="122"/>
        <v/>
      </c>
      <c r="FJ16" s="224"/>
      <c r="FK16" s="5" t="str">
        <f t="shared" si="123"/>
        <v/>
      </c>
      <c r="FL16" s="224" t="str">
        <f t="shared" si="124"/>
        <v/>
      </c>
      <c r="FM16" s="225"/>
      <c r="FN16" s="115" t="str">
        <f t="shared" si="125"/>
        <v/>
      </c>
      <c r="FO16" s="225" t="str">
        <f t="shared" si="126"/>
        <v/>
      </c>
      <c r="FP16" s="224"/>
      <c r="FQ16" s="5" t="str">
        <f t="shared" si="127"/>
        <v/>
      </c>
      <c r="FR16" s="224" t="str">
        <f t="shared" si="128"/>
        <v/>
      </c>
      <c r="FS16" s="225"/>
      <c r="FT16" s="115" t="str">
        <f t="shared" si="129"/>
        <v/>
      </c>
      <c r="FU16" s="225" t="str">
        <f t="shared" si="130"/>
        <v/>
      </c>
      <c r="FV16" s="253"/>
      <c r="FW16" s="253"/>
      <c r="FX16" s="253"/>
      <c r="FY16" s="253"/>
      <c r="FZ16" s="253"/>
      <c r="GA16" s="3"/>
    </row>
    <row r="17" spans="1:182" s="14" customFormat="1" x14ac:dyDescent="0.25">
      <c r="A17" s="2" t="str">
        <f t="shared" si="27"/>
        <v/>
      </c>
      <c r="B17" s="2"/>
      <c r="C17" s="176"/>
      <c r="D17" s="170" t="str">
        <f t="shared" si="28"/>
        <v/>
      </c>
      <c r="E17" s="110"/>
      <c r="F17" s="195"/>
      <c r="G17" s="2"/>
      <c r="H17" s="76"/>
      <c r="I17" s="114" t="str">
        <f t="shared" si="0"/>
        <v/>
      </c>
      <c r="J17" s="114" t="str">
        <f t="shared" si="1"/>
        <v/>
      </c>
      <c r="K17" s="114" t="str">
        <f t="shared" si="2"/>
        <v/>
      </c>
      <c r="L17" s="114" t="str">
        <f t="shared" si="3"/>
        <v/>
      </c>
      <c r="M17" s="114" t="str">
        <f t="shared" si="4"/>
        <v/>
      </c>
      <c r="N17" s="114" t="str">
        <f t="shared" si="5"/>
        <v/>
      </c>
      <c r="O17" s="114" t="str">
        <f t="shared" si="6"/>
        <v/>
      </c>
      <c r="P17" s="114" t="str">
        <f t="shared" si="7"/>
        <v/>
      </c>
      <c r="Q17" s="93" t="str">
        <f t="shared" si="8"/>
        <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93" t="str">
        <f t="shared" si="52"/>
        <v/>
      </c>
      <c r="BF17" s="13"/>
      <c r="BG17" s="74" t="str">
        <f t="shared" si="131"/>
        <v/>
      </c>
      <c r="BH17" s="36" t="str">
        <f t="shared" si="132"/>
        <v/>
      </c>
      <c r="BI17" s="225"/>
      <c r="BJ17" s="75" t="str">
        <f t="shared" si="53"/>
        <v/>
      </c>
      <c r="BK17" s="37" t="str">
        <f t="shared" si="54"/>
        <v/>
      </c>
      <c r="BL17" s="13"/>
      <c r="BM17" s="74" t="str">
        <f t="shared" si="55"/>
        <v/>
      </c>
      <c r="BN17" s="36" t="str">
        <f t="shared" si="56"/>
        <v/>
      </c>
      <c r="BO17" s="225"/>
      <c r="BP17" s="75" t="str">
        <f t="shared" si="57"/>
        <v/>
      </c>
      <c r="BQ17" s="37" t="str">
        <f t="shared" si="58"/>
        <v/>
      </c>
      <c r="BR17" s="13"/>
      <c r="BS17" s="74" t="str">
        <f t="shared" si="59"/>
        <v/>
      </c>
      <c r="BT17" s="36" t="str">
        <f t="shared" si="60"/>
        <v/>
      </c>
      <c r="BU17" s="225"/>
      <c r="BV17" s="75" t="str">
        <f t="shared" si="61"/>
        <v/>
      </c>
      <c r="BW17" s="37" t="str">
        <f t="shared" si="62"/>
        <v/>
      </c>
      <c r="BX17" s="13"/>
      <c r="BY17" s="74" t="str">
        <f t="shared" si="63"/>
        <v/>
      </c>
      <c r="BZ17" s="36" t="str">
        <f t="shared" si="64"/>
        <v/>
      </c>
      <c r="CA17" s="225"/>
      <c r="CB17" s="75" t="str">
        <f t="shared" si="65"/>
        <v/>
      </c>
      <c r="CC17" s="37" t="str">
        <f t="shared" si="66"/>
        <v/>
      </c>
      <c r="CD17" s="13"/>
      <c r="CE17" s="74" t="str">
        <f t="shared" si="67"/>
        <v/>
      </c>
      <c r="CF17" s="36" t="str">
        <f t="shared" si="68"/>
        <v/>
      </c>
      <c r="CG17" s="225"/>
      <c r="CH17" s="115" t="str">
        <f t="shared" si="69"/>
        <v/>
      </c>
      <c r="CI17" s="225" t="str">
        <f t="shared" si="70"/>
        <v/>
      </c>
      <c r="CJ17" s="13"/>
      <c r="CK17" s="5" t="str">
        <f t="shared" si="71"/>
        <v/>
      </c>
      <c r="CL17" s="224" t="str">
        <f t="shared" si="72"/>
        <v/>
      </c>
      <c r="CM17" s="225"/>
      <c r="CN17" s="115" t="str">
        <f t="shared" si="73"/>
        <v/>
      </c>
      <c r="CO17" s="225" t="str">
        <f t="shared" si="74"/>
        <v/>
      </c>
      <c r="CP17" s="13"/>
      <c r="CQ17" s="5" t="str">
        <f t="shared" si="75"/>
        <v/>
      </c>
      <c r="CR17" s="224" t="str">
        <f t="shared" si="76"/>
        <v/>
      </c>
      <c r="CS17" s="225"/>
      <c r="CT17" s="115" t="str">
        <f t="shared" si="77"/>
        <v/>
      </c>
      <c r="CU17" s="225" t="str">
        <f t="shared" si="78"/>
        <v/>
      </c>
      <c r="CV17" s="13"/>
      <c r="CW17" s="5" t="str">
        <f t="shared" si="79"/>
        <v/>
      </c>
      <c r="CX17" s="224" t="str">
        <f t="shared" si="80"/>
        <v/>
      </c>
      <c r="CY17" s="225"/>
      <c r="CZ17" s="115" t="str">
        <f t="shared" si="81"/>
        <v/>
      </c>
      <c r="DA17" s="225" t="str">
        <f t="shared" si="82"/>
        <v/>
      </c>
      <c r="DB17" s="13"/>
      <c r="DC17" s="5" t="str">
        <f t="shared" si="83"/>
        <v/>
      </c>
      <c r="DD17" s="224" t="str">
        <f t="shared" si="84"/>
        <v/>
      </c>
      <c r="DE17" s="225"/>
      <c r="DF17" s="115" t="str">
        <f t="shared" si="85"/>
        <v/>
      </c>
      <c r="DG17" s="225" t="str">
        <f t="shared" si="86"/>
        <v/>
      </c>
      <c r="DH17" s="224"/>
      <c r="DI17" s="5" t="str">
        <f t="shared" si="87"/>
        <v/>
      </c>
      <c r="DJ17" s="224" t="str">
        <f t="shared" si="88"/>
        <v/>
      </c>
      <c r="DK17" s="225"/>
      <c r="DL17" s="115" t="str">
        <f t="shared" si="89"/>
        <v/>
      </c>
      <c r="DM17" s="225" t="str">
        <f t="shared" si="90"/>
        <v/>
      </c>
      <c r="DN17" s="224"/>
      <c r="DO17" s="5" t="str">
        <f t="shared" si="91"/>
        <v/>
      </c>
      <c r="DP17" s="224" t="str">
        <f t="shared" si="92"/>
        <v/>
      </c>
      <c r="DQ17" s="225"/>
      <c r="DR17" s="115" t="str">
        <f t="shared" si="93"/>
        <v/>
      </c>
      <c r="DS17" s="225" t="str">
        <f t="shared" si="94"/>
        <v/>
      </c>
      <c r="DT17" s="224"/>
      <c r="DU17" s="5" t="str">
        <f t="shared" si="95"/>
        <v/>
      </c>
      <c r="DV17" s="224" t="str">
        <f t="shared" si="96"/>
        <v/>
      </c>
      <c r="DW17" s="225"/>
      <c r="DX17" s="115" t="str">
        <f t="shared" si="97"/>
        <v/>
      </c>
      <c r="DY17" s="225" t="str">
        <f t="shared" si="98"/>
        <v/>
      </c>
      <c r="DZ17" s="224"/>
      <c r="EA17" s="5" t="str">
        <f t="shared" si="99"/>
        <v/>
      </c>
      <c r="EB17" s="224" t="str">
        <f t="shared" si="100"/>
        <v/>
      </c>
      <c r="EC17" s="225"/>
      <c r="ED17" s="115" t="str">
        <f t="shared" si="101"/>
        <v/>
      </c>
      <c r="EE17" s="225" t="str">
        <f t="shared" si="102"/>
        <v/>
      </c>
      <c r="EF17" s="224"/>
      <c r="EG17" s="5" t="str">
        <f t="shared" si="103"/>
        <v/>
      </c>
      <c r="EH17" s="224" t="str">
        <f t="shared" si="104"/>
        <v/>
      </c>
      <c r="EI17" s="225"/>
      <c r="EJ17" s="115" t="str">
        <f t="shared" si="105"/>
        <v/>
      </c>
      <c r="EK17" s="225" t="str">
        <f t="shared" si="106"/>
        <v/>
      </c>
      <c r="EL17" s="224"/>
      <c r="EM17" s="5" t="str">
        <f t="shared" si="107"/>
        <v/>
      </c>
      <c r="EN17" s="224" t="str">
        <f t="shared" si="108"/>
        <v/>
      </c>
      <c r="EO17" s="225"/>
      <c r="EP17" s="115" t="str">
        <f t="shared" si="109"/>
        <v/>
      </c>
      <c r="EQ17" s="225" t="str">
        <f t="shared" si="110"/>
        <v/>
      </c>
      <c r="ER17" s="224"/>
      <c r="ES17" s="5" t="str">
        <f t="shared" si="111"/>
        <v/>
      </c>
      <c r="ET17" s="224" t="str">
        <f t="shared" si="112"/>
        <v/>
      </c>
      <c r="EU17" s="225"/>
      <c r="EV17" s="115" t="str">
        <f t="shared" si="113"/>
        <v/>
      </c>
      <c r="EW17" s="225" t="str">
        <f t="shared" si="114"/>
        <v/>
      </c>
      <c r="EX17" s="224"/>
      <c r="EY17" s="5" t="str">
        <f t="shared" si="115"/>
        <v/>
      </c>
      <c r="EZ17" s="224" t="str">
        <f t="shared" si="116"/>
        <v/>
      </c>
      <c r="FA17" s="225"/>
      <c r="FB17" s="115" t="str">
        <f t="shared" si="117"/>
        <v/>
      </c>
      <c r="FC17" s="225" t="str">
        <f t="shared" si="118"/>
        <v/>
      </c>
      <c r="FD17" s="224"/>
      <c r="FE17" s="5" t="str">
        <f t="shared" si="119"/>
        <v/>
      </c>
      <c r="FF17" s="224" t="str">
        <f t="shared" si="120"/>
        <v/>
      </c>
      <c r="FG17" s="225"/>
      <c r="FH17" s="115" t="str">
        <f t="shared" si="121"/>
        <v/>
      </c>
      <c r="FI17" s="225" t="str">
        <f t="shared" si="122"/>
        <v/>
      </c>
      <c r="FJ17" s="224"/>
      <c r="FK17" s="5" t="str">
        <f t="shared" si="123"/>
        <v/>
      </c>
      <c r="FL17" s="224" t="str">
        <f t="shared" si="124"/>
        <v/>
      </c>
      <c r="FM17" s="225"/>
      <c r="FN17" s="115" t="str">
        <f t="shared" si="125"/>
        <v/>
      </c>
      <c r="FO17" s="225" t="str">
        <f t="shared" si="126"/>
        <v/>
      </c>
      <c r="FP17" s="224"/>
      <c r="FQ17" s="5" t="str">
        <f t="shared" si="127"/>
        <v/>
      </c>
      <c r="FR17" s="224" t="str">
        <f t="shared" si="128"/>
        <v/>
      </c>
      <c r="FS17" s="225"/>
      <c r="FT17" s="115" t="str">
        <f t="shared" si="129"/>
        <v/>
      </c>
      <c r="FU17" s="225" t="str">
        <f t="shared" si="130"/>
        <v/>
      </c>
      <c r="FV17" s="253"/>
      <c r="FW17" s="253"/>
      <c r="FX17" s="253"/>
      <c r="FY17" s="253"/>
      <c r="FZ17" s="253"/>
    </row>
    <row r="18" spans="1:182" s="3" customFormat="1" x14ac:dyDescent="0.25">
      <c r="A18" s="2" t="str">
        <f t="shared" si="27"/>
        <v/>
      </c>
      <c r="B18" s="2"/>
      <c r="C18" s="176"/>
      <c r="D18" s="170" t="str">
        <f t="shared" si="28"/>
        <v/>
      </c>
      <c r="E18" s="110"/>
      <c r="F18" s="195"/>
      <c r="G18" s="2"/>
      <c r="H18" s="76"/>
      <c r="I18" s="114" t="str">
        <f t="shared" si="0"/>
        <v/>
      </c>
      <c r="J18" s="114" t="str">
        <f t="shared" si="1"/>
        <v/>
      </c>
      <c r="K18" s="114" t="str">
        <f t="shared" si="2"/>
        <v/>
      </c>
      <c r="L18" s="114" t="str">
        <f t="shared" si="3"/>
        <v/>
      </c>
      <c r="M18" s="114" t="str">
        <f t="shared" si="4"/>
        <v/>
      </c>
      <c r="N18" s="114" t="str">
        <f t="shared" si="5"/>
        <v/>
      </c>
      <c r="O18" s="114" t="str">
        <f t="shared" si="6"/>
        <v/>
      </c>
      <c r="P18" s="114" t="str">
        <f t="shared" si="7"/>
        <v/>
      </c>
      <c r="Q18" s="93" t="str">
        <f t="shared" si="8"/>
        <v/>
      </c>
      <c r="R18" s="93" t="str">
        <f t="shared" si="9"/>
        <v/>
      </c>
      <c r="S18" s="93" t="str">
        <f t="shared" si="10"/>
        <v/>
      </c>
      <c r="T18" s="93" t="str">
        <f t="shared" si="11"/>
        <v/>
      </c>
      <c r="U18" s="93" t="str">
        <f t="shared" si="12"/>
        <v/>
      </c>
      <c r="V18" s="93" t="str">
        <f t="shared" si="13"/>
        <v/>
      </c>
      <c r="W18" s="93" t="str">
        <f t="shared" si="14"/>
        <v/>
      </c>
      <c r="X18" s="93" t="str">
        <f t="shared" si="15"/>
        <v/>
      </c>
      <c r="Y18" s="93" t="str">
        <f t="shared" si="16"/>
        <v/>
      </c>
      <c r="Z18" s="93" t="str">
        <f t="shared" si="17"/>
        <v/>
      </c>
      <c r="AA18" s="93" t="str">
        <f t="shared" si="18"/>
        <v/>
      </c>
      <c r="AB18" s="93" t="str">
        <f t="shared" si="19"/>
        <v/>
      </c>
      <c r="AC18" s="93" t="str">
        <f t="shared" si="20"/>
        <v/>
      </c>
      <c r="AD18" s="93" t="str">
        <f t="shared" si="21"/>
        <v/>
      </c>
      <c r="AE18" s="93" t="str">
        <f t="shared" si="22"/>
        <v/>
      </c>
      <c r="AF18" s="93" t="str">
        <f t="shared" si="23"/>
        <v/>
      </c>
      <c r="AG18" s="93" t="str">
        <f t="shared" si="24"/>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93" t="str">
        <f t="shared" si="52"/>
        <v/>
      </c>
      <c r="BF18" s="13"/>
      <c r="BG18" s="74" t="str">
        <f t="shared" si="131"/>
        <v/>
      </c>
      <c r="BH18" s="36" t="str">
        <f t="shared" si="132"/>
        <v/>
      </c>
      <c r="BI18" s="225"/>
      <c r="BJ18" s="75" t="str">
        <f t="shared" si="53"/>
        <v/>
      </c>
      <c r="BK18" s="37" t="str">
        <f t="shared" si="54"/>
        <v/>
      </c>
      <c r="BL18" s="13"/>
      <c r="BM18" s="74" t="str">
        <f t="shared" si="55"/>
        <v/>
      </c>
      <c r="BN18" s="36" t="str">
        <f t="shared" si="56"/>
        <v/>
      </c>
      <c r="BO18" s="225"/>
      <c r="BP18" s="75" t="str">
        <f t="shared" si="57"/>
        <v/>
      </c>
      <c r="BQ18" s="37" t="str">
        <f t="shared" si="58"/>
        <v/>
      </c>
      <c r="BR18" s="13"/>
      <c r="BS18" s="74" t="str">
        <f t="shared" si="59"/>
        <v/>
      </c>
      <c r="BT18" s="36" t="str">
        <f t="shared" si="60"/>
        <v/>
      </c>
      <c r="BU18" s="225"/>
      <c r="BV18" s="75" t="str">
        <f t="shared" si="61"/>
        <v/>
      </c>
      <c r="BW18" s="37" t="str">
        <f t="shared" si="62"/>
        <v/>
      </c>
      <c r="BX18" s="13"/>
      <c r="BY18" s="74" t="str">
        <f t="shared" si="63"/>
        <v/>
      </c>
      <c r="BZ18" s="36" t="str">
        <f t="shared" si="64"/>
        <v/>
      </c>
      <c r="CA18" s="225"/>
      <c r="CB18" s="75" t="str">
        <f t="shared" si="65"/>
        <v/>
      </c>
      <c r="CC18" s="37" t="str">
        <f t="shared" si="66"/>
        <v/>
      </c>
      <c r="CD18" s="13"/>
      <c r="CE18" s="74" t="str">
        <f t="shared" si="67"/>
        <v/>
      </c>
      <c r="CF18" s="36" t="str">
        <f t="shared" si="68"/>
        <v/>
      </c>
      <c r="CG18" s="225"/>
      <c r="CH18" s="115" t="str">
        <f t="shared" si="69"/>
        <v/>
      </c>
      <c r="CI18" s="225" t="str">
        <f t="shared" si="70"/>
        <v/>
      </c>
      <c r="CJ18" s="13"/>
      <c r="CK18" s="5" t="str">
        <f t="shared" si="71"/>
        <v/>
      </c>
      <c r="CL18" s="224" t="str">
        <f t="shared" si="72"/>
        <v/>
      </c>
      <c r="CM18" s="225"/>
      <c r="CN18" s="115" t="str">
        <f t="shared" si="73"/>
        <v/>
      </c>
      <c r="CO18" s="225" t="str">
        <f t="shared" si="74"/>
        <v/>
      </c>
      <c r="CP18" s="13"/>
      <c r="CQ18" s="5" t="str">
        <f t="shared" si="75"/>
        <v/>
      </c>
      <c r="CR18" s="224" t="str">
        <f t="shared" si="76"/>
        <v/>
      </c>
      <c r="CS18" s="225"/>
      <c r="CT18" s="115" t="str">
        <f t="shared" si="77"/>
        <v/>
      </c>
      <c r="CU18" s="225" t="str">
        <f t="shared" si="78"/>
        <v/>
      </c>
      <c r="CV18" s="13"/>
      <c r="CW18" s="5" t="str">
        <f t="shared" si="79"/>
        <v/>
      </c>
      <c r="CX18" s="224" t="str">
        <f t="shared" si="80"/>
        <v/>
      </c>
      <c r="CY18" s="225"/>
      <c r="CZ18" s="115" t="str">
        <f t="shared" si="81"/>
        <v/>
      </c>
      <c r="DA18" s="225" t="str">
        <f t="shared" si="82"/>
        <v/>
      </c>
      <c r="DB18" s="13"/>
      <c r="DC18" s="5" t="str">
        <f t="shared" si="83"/>
        <v/>
      </c>
      <c r="DD18" s="224" t="str">
        <f t="shared" si="84"/>
        <v/>
      </c>
      <c r="DE18" s="225"/>
      <c r="DF18" s="115" t="str">
        <f t="shared" si="85"/>
        <v/>
      </c>
      <c r="DG18" s="225" t="str">
        <f t="shared" si="86"/>
        <v/>
      </c>
      <c r="DH18" s="224"/>
      <c r="DI18" s="5" t="str">
        <f t="shared" si="87"/>
        <v/>
      </c>
      <c r="DJ18" s="224" t="str">
        <f t="shared" si="88"/>
        <v/>
      </c>
      <c r="DK18" s="225"/>
      <c r="DL18" s="115" t="str">
        <f t="shared" si="89"/>
        <v/>
      </c>
      <c r="DM18" s="225" t="str">
        <f t="shared" si="90"/>
        <v/>
      </c>
      <c r="DN18" s="224"/>
      <c r="DO18" s="5" t="str">
        <f t="shared" si="91"/>
        <v/>
      </c>
      <c r="DP18" s="224" t="str">
        <f t="shared" si="92"/>
        <v/>
      </c>
      <c r="DQ18" s="225"/>
      <c r="DR18" s="115" t="str">
        <f t="shared" si="93"/>
        <v/>
      </c>
      <c r="DS18" s="225" t="str">
        <f t="shared" si="94"/>
        <v/>
      </c>
      <c r="DT18" s="224"/>
      <c r="DU18" s="5" t="str">
        <f t="shared" si="95"/>
        <v/>
      </c>
      <c r="DV18" s="224" t="str">
        <f t="shared" si="96"/>
        <v/>
      </c>
      <c r="DW18" s="225"/>
      <c r="DX18" s="115" t="str">
        <f t="shared" si="97"/>
        <v/>
      </c>
      <c r="DY18" s="225" t="str">
        <f t="shared" si="98"/>
        <v/>
      </c>
      <c r="DZ18" s="224"/>
      <c r="EA18" s="5" t="str">
        <f t="shared" si="99"/>
        <v/>
      </c>
      <c r="EB18" s="224" t="str">
        <f t="shared" si="100"/>
        <v/>
      </c>
      <c r="EC18" s="225"/>
      <c r="ED18" s="115" t="str">
        <f t="shared" si="101"/>
        <v/>
      </c>
      <c r="EE18" s="225" t="str">
        <f t="shared" si="102"/>
        <v/>
      </c>
      <c r="EF18" s="224"/>
      <c r="EG18" s="5" t="str">
        <f t="shared" si="103"/>
        <v/>
      </c>
      <c r="EH18" s="224" t="str">
        <f t="shared" si="104"/>
        <v/>
      </c>
      <c r="EI18" s="225"/>
      <c r="EJ18" s="115" t="str">
        <f t="shared" si="105"/>
        <v/>
      </c>
      <c r="EK18" s="225" t="str">
        <f t="shared" si="106"/>
        <v/>
      </c>
      <c r="EL18" s="224"/>
      <c r="EM18" s="5" t="str">
        <f t="shared" si="107"/>
        <v/>
      </c>
      <c r="EN18" s="224" t="str">
        <f t="shared" si="108"/>
        <v/>
      </c>
      <c r="EO18" s="225"/>
      <c r="EP18" s="115" t="str">
        <f t="shared" si="109"/>
        <v/>
      </c>
      <c r="EQ18" s="225" t="str">
        <f t="shared" si="110"/>
        <v/>
      </c>
      <c r="ER18" s="224"/>
      <c r="ES18" s="5" t="str">
        <f t="shared" si="111"/>
        <v/>
      </c>
      <c r="ET18" s="224" t="str">
        <f t="shared" si="112"/>
        <v/>
      </c>
      <c r="EU18" s="225"/>
      <c r="EV18" s="115" t="str">
        <f t="shared" si="113"/>
        <v/>
      </c>
      <c r="EW18" s="225" t="str">
        <f t="shared" si="114"/>
        <v/>
      </c>
      <c r="EX18" s="224"/>
      <c r="EY18" s="5" t="str">
        <f t="shared" si="115"/>
        <v/>
      </c>
      <c r="EZ18" s="224" t="str">
        <f t="shared" si="116"/>
        <v/>
      </c>
      <c r="FA18" s="225"/>
      <c r="FB18" s="115" t="str">
        <f t="shared" si="117"/>
        <v/>
      </c>
      <c r="FC18" s="225" t="str">
        <f t="shared" si="118"/>
        <v/>
      </c>
      <c r="FD18" s="224"/>
      <c r="FE18" s="5" t="str">
        <f t="shared" si="119"/>
        <v/>
      </c>
      <c r="FF18" s="224" t="str">
        <f t="shared" si="120"/>
        <v/>
      </c>
      <c r="FG18" s="225"/>
      <c r="FH18" s="115" t="str">
        <f t="shared" si="121"/>
        <v/>
      </c>
      <c r="FI18" s="225" t="str">
        <f t="shared" si="122"/>
        <v/>
      </c>
      <c r="FJ18" s="224"/>
      <c r="FK18" s="5" t="str">
        <f t="shared" si="123"/>
        <v/>
      </c>
      <c r="FL18" s="224" t="str">
        <f t="shared" si="124"/>
        <v/>
      </c>
      <c r="FM18" s="225"/>
      <c r="FN18" s="115" t="str">
        <f t="shared" si="125"/>
        <v/>
      </c>
      <c r="FO18" s="225" t="str">
        <f t="shared" si="126"/>
        <v/>
      </c>
      <c r="FP18" s="224"/>
      <c r="FQ18" s="5" t="str">
        <f t="shared" si="127"/>
        <v/>
      </c>
      <c r="FR18" s="224" t="str">
        <f t="shared" si="128"/>
        <v/>
      </c>
      <c r="FS18" s="225"/>
      <c r="FT18" s="115" t="str">
        <f t="shared" si="129"/>
        <v/>
      </c>
      <c r="FU18" s="225" t="str">
        <f t="shared" si="130"/>
        <v/>
      </c>
      <c r="FV18" s="253"/>
      <c r="FW18" s="253"/>
      <c r="FX18" s="253"/>
      <c r="FY18" s="253"/>
      <c r="FZ18" s="253"/>
    </row>
    <row r="19" spans="1:182" s="3" customFormat="1" ht="14.45" customHeight="1" x14ac:dyDescent="0.25">
      <c r="A19" s="2" t="str">
        <f t="shared" si="27"/>
        <v/>
      </c>
      <c r="B19" s="2"/>
      <c r="C19" s="176"/>
      <c r="D19" s="170" t="str">
        <f t="shared" si="28"/>
        <v/>
      </c>
      <c r="E19" s="110"/>
      <c r="F19" s="192"/>
      <c r="G19" s="2"/>
      <c r="H19" s="76"/>
      <c r="I19" s="114" t="str">
        <f t="shared" si="0"/>
        <v/>
      </c>
      <c r="J19" s="114" t="str">
        <f t="shared" si="1"/>
        <v/>
      </c>
      <c r="K19" s="114" t="str">
        <f t="shared" si="2"/>
        <v/>
      </c>
      <c r="L19" s="114" t="str">
        <f t="shared" si="3"/>
        <v/>
      </c>
      <c r="M19" s="114" t="str">
        <f t="shared" si="4"/>
        <v/>
      </c>
      <c r="N19" s="114" t="str">
        <f t="shared" si="5"/>
        <v/>
      </c>
      <c r="O19" s="114" t="str">
        <f t="shared" si="6"/>
        <v/>
      </c>
      <c r="P19" s="114" t="str">
        <f t="shared" si="7"/>
        <v/>
      </c>
      <c r="Q19" s="93" t="str">
        <f t="shared" si="8"/>
        <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93" t="str">
        <f t="shared" si="52"/>
        <v/>
      </c>
      <c r="BF19" s="13"/>
      <c r="BG19" s="74" t="str">
        <f t="shared" si="131"/>
        <v/>
      </c>
      <c r="BH19" s="36" t="str">
        <f t="shared" si="132"/>
        <v/>
      </c>
      <c r="BI19" s="225"/>
      <c r="BJ19" s="75" t="str">
        <f t="shared" si="53"/>
        <v/>
      </c>
      <c r="BK19" s="37" t="str">
        <f t="shared" si="54"/>
        <v/>
      </c>
      <c r="BL19" s="13"/>
      <c r="BM19" s="74" t="str">
        <f t="shared" si="55"/>
        <v/>
      </c>
      <c r="BN19" s="36" t="str">
        <f t="shared" si="56"/>
        <v/>
      </c>
      <c r="BO19" s="225"/>
      <c r="BP19" s="75" t="str">
        <f t="shared" si="57"/>
        <v/>
      </c>
      <c r="BQ19" s="37" t="str">
        <f t="shared" si="58"/>
        <v/>
      </c>
      <c r="BR19" s="13"/>
      <c r="BS19" s="74" t="str">
        <f t="shared" si="59"/>
        <v/>
      </c>
      <c r="BT19" s="36" t="str">
        <f t="shared" si="60"/>
        <v/>
      </c>
      <c r="BU19" s="225"/>
      <c r="BV19" s="75" t="str">
        <f t="shared" si="61"/>
        <v/>
      </c>
      <c r="BW19" s="37" t="str">
        <f t="shared" si="62"/>
        <v/>
      </c>
      <c r="BX19" s="13"/>
      <c r="BY19" s="74" t="str">
        <f t="shared" si="63"/>
        <v/>
      </c>
      <c r="BZ19" s="36" t="str">
        <f t="shared" si="64"/>
        <v/>
      </c>
      <c r="CA19" s="225"/>
      <c r="CB19" s="75" t="str">
        <f t="shared" si="65"/>
        <v/>
      </c>
      <c r="CC19" s="37" t="str">
        <f t="shared" si="66"/>
        <v/>
      </c>
      <c r="CD19" s="13"/>
      <c r="CE19" s="74" t="str">
        <f t="shared" si="67"/>
        <v/>
      </c>
      <c r="CF19" s="36" t="str">
        <f t="shared" si="68"/>
        <v/>
      </c>
      <c r="CG19" s="225"/>
      <c r="CH19" s="115" t="str">
        <f t="shared" si="69"/>
        <v/>
      </c>
      <c r="CI19" s="225" t="str">
        <f t="shared" si="70"/>
        <v/>
      </c>
      <c r="CJ19" s="13"/>
      <c r="CK19" s="5" t="str">
        <f t="shared" si="71"/>
        <v/>
      </c>
      <c r="CL19" s="224" t="str">
        <f t="shared" si="72"/>
        <v/>
      </c>
      <c r="CM19" s="225"/>
      <c r="CN19" s="115" t="str">
        <f t="shared" si="73"/>
        <v/>
      </c>
      <c r="CO19" s="225" t="str">
        <f t="shared" si="74"/>
        <v/>
      </c>
      <c r="CP19" s="13"/>
      <c r="CQ19" s="5" t="str">
        <f t="shared" si="75"/>
        <v/>
      </c>
      <c r="CR19" s="224" t="str">
        <f t="shared" si="76"/>
        <v/>
      </c>
      <c r="CS19" s="225"/>
      <c r="CT19" s="115" t="str">
        <f t="shared" si="77"/>
        <v/>
      </c>
      <c r="CU19" s="225" t="str">
        <f t="shared" si="78"/>
        <v/>
      </c>
      <c r="CV19" s="13"/>
      <c r="CW19" s="5" t="str">
        <f t="shared" si="79"/>
        <v/>
      </c>
      <c r="CX19" s="224" t="str">
        <f t="shared" si="80"/>
        <v/>
      </c>
      <c r="CY19" s="225"/>
      <c r="CZ19" s="115" t="str">
        <f t="shared" si="81"/>
        <v/>
      </c>
      <c r="DA19" s="225" t="str">
        <f t="shared" si="82"/>
        <v/>
      </c>
      <c r="DB19" s="13"/>
      <c r="DC19" s="5" t="str">
        <f t="shared" si="83"/>
        <v/>
      </c>
      <c r="DD19" s="224" t="str">
        <f t="shared" si="84"/>
        <v/>
      </c>
      <c r="DE19" s="225"/>
      <c r="DF19" s="115" t="str">
        <f t="shared" si="85"/>
        <v/>
      </c>
      <c r="DG19" s="225" t="str">
        <f t="shared" si="86"/>
        <v/>
      </c>
      <c r="DH19" s="224"/>
      <c r="DI19" s="5" t="str">
        <f t="shared" si="87"/>
        <v/>
      </c>
      <c r="DJ19" s="224" t="str">
        <f t="shared" si="88"/>
        <v/>
      </c>
      <c r="DK19" s="225"/>
      <c r="DL19" s="115" t="str">
        <f t="shared" si="89"/>
        <v/>
      </c>
      <c r="DM19" s="225" t="str">
        <f t="shared" si="90"/>
        <v/>
      </c>
      <c r="DN19" s="224"/>
      <c r="DO19" s="5" t="str">
        <f t="shared" si="91"/>
        <v/>
      </c>
      <c r="DP19" s="224" t="str">
        <f t="shared" si="92"/>
        <v/>
      </c>
      <c r="DQ19" s="225"/>
      <c r="DR19" s="115" t="str">
        <f t="shared" si="93"/>
        <v/>
      </c>
      <c r="DS19" s="225" t="str">
        <f t="shared" si="94"/>
        <v/>
      </c>
      <c r="DT19" s="224"/>
      <c r="DU19" s="5" t="str">
        <f t="shared" si="95"/>
        <v/>
      </c>
      <c r="DV19" s="224" t="str">
        <f t="shared" si="96"/>
        <v/>
      </c>
      <c r="DW19" s="225"/>
      <c r="DX19" s="115" t="str">
        <f t="shared" si="97"/>
        <v/>
      </c>
      <c r="DY19" s="225" t="str">
        <f t="shared" si="98"/>
        <v/>
      </c>
      <c r="DZ19" s="224"/>
      <c r="EA19" s="5" t="str">
        <f t="shared" si="99"/>
        <v/>
      </c>
      <c r="EB19" s="224" t="str">
        <f t="shared" si="100"/>
        <v/>
      </c>
      <c r="EC19" s="225"/>
      <c r="ED19" s="115" t="str">
        <f t="shared" si="101"/>
        <v/>
      </c>
      <c r="EE19" s="225" t="str">
        <f t="shared" si="102"/>
        <v/>
      </c>
      <c r="EF19" s="224"/>
      <c r="EG19" s="5" t="str">
        <f t="shared" si="103"/>
        <v/>
      </c>
      <c r="EH19" s="224" t="str">
        <f t="shared" si="104"/>
        <v/>
      </c>
      <c r="EI19" s="225"/>
      <c r="EJ19" s="115" t="str">
        <f t="shared" si="105"/>
        <v/>
      </c>
      <c r="EK19" s="225" t="str">
        <f t="shared" si="106"/>
        <v/>
      </c>
      <c r="EL19" s="224"/>
      <c r="EM19" s="5" t="str">
        <f t="shared" si="107"/>
        <v/>
      </c>
      <c r="EN19" s="224" t="str">
        <f t="shared" si="108"/>
        <v/>
      </c>
      <c r="EO19" s="225"/>
      <c r="EP19" s="115" t="str">
        <f t="shared" si="109"/>
        <v/>
      </c>
      <c r="EQ19" s="225" t="str">
        <f t="shared" si="110"/>
        <v/>
      </c>
      <c r="ER19" s="224"/>
      <c r="ES19" s="5" t="str">
        <f t="shared" si="111"/>
        <v/>
      </c>
      <c r="ET19" s="224" t="str">
        <f t="shared" si="112"/>
        <v/>
      </c>
      <c r="EU19" s="225"/>
      <c r="EV19" s="115" t="str">
        <f t="shared" si="113"/>
        <v/>
      </c>
      <c r="EW19" s="225" t="str">
        <f t="shared" si="114"/>
        <v/>
      </c>
      <c r="EX19" s="224"/>
      <c r="EY19" s="5" t="str">
        <f t="shared" si="115"/>
        <v/>
      </c>
      <c r="EZ19" s="224" t="str">
        <f t="shared" si="116"/>
        <v/>
      </c>
      <c r="FA19" s="225"/>
      <c r="FB19" s="115" t="str">
        <f t="shared" si="117"/>
        <v/>
      </c>
      <c r="FC19" s="225" t="str">
        <f t="shared" si="118"/>
        <v/>
      </c>
      <c r="FD19" s="224"/>
      <c r="FE19" s="5" t="str">
        <f t="shared" si="119"/>
        <v/>
      </c>
      <c r="FF19" s="224" t="str">
        <f t="shared" si="120"/>
        <v/>
      </c>
      <c r="FG19" s="225"/>
      <c r="FH19" s="115" t="str">
        <f t="shared" si="121"/>
        <v/>
      </c>
      <c r="FI19" s="225" t="str">
        <f t="shared" si="122"/>
        <v/>
      </c>
      <c r="FJ19" s="224"/>
      <c r="FK19" s="5" t="str">
        <f t="shared" si="123"/>
        <v/>
      </c>
      <c r="FL19" s="224" t="str">
        <f t="shared" si="124"/>
        <v/>
      </c>
      <c r="FM19" s="225"/>
      <c r="FN19" s="115" t="str">
        <f t="shared" si="125"/>
        <v/>
      </c>
      <c r="FO19" s="225" t="str">
        <f t="shared" si="126"/>
        <v/>
      </c>
      <c r="FP19" s="224"/>
      <c r="FQ19" s="5" t="str">
        <f t="shared" si="127"/>
        <v/>
      </c>
      <c r="FR19" s="224" t="str">
        <f t="shared" si="128"/>
        <v/>
      </c>
      <c r="FS19" s="225"/>
      <c r="FT19" s="115" t="str">
        <f t="shared" si="129"/>
        <v/>
      </c>
      <c r="FU19" s="225" t="str">
        <f t="shared" si="130"/>
        <v/>
      </c>
      <c r="FV19" s="253"/>
      <c r="FW19" s="253"/>
      <c r="FX19" s="253"/>
      <c r="FY19" s="253"/>
      <c r="FZ19" s="253"/>
    </row>
    <row r="20" spans="1:182" s="3" customFormat="1" ht="14.45" customHeight="1" x14ac:dyDescent="0.25">
      <c r="A20" s="2" t="str">
        <f t="shared" si="27"/>
        <v/>
      </c>
      <c r="B20" s="2"/>
      <c r="C20" s="176"/>
      <c r="D20" s="170" t="str">
        <f t="shared" si="28"/>
        <v/>
      </c>
      <c r="E20" s="110"/>
      <c r="F20" s="192"/>
      <c r="G20" s="2"/>
      <c r="H20" s="76"/>
      <c r="I20" s="114" t="str">
        <f t="shared" si="0"/>
        <v/>
      </c>
      <c r="J20" s="114" t="str">
        <f t="shared" si="1"/>
        <v/>
      </c>
      <c r="K20" s="114" t="str">
        <f t="shared" si="2"/>
        <v/>
      </c>
      <c r="L20" s="114" t="str">
        <f t="shared" si="3"/>
        <v/>
      </c>
      <c r="M20" s="114" t="str">
        <f t="shared" si="4"/>
        <v/>
      </c>
      <c r="N20" s="114" t="str">
        <f t="shared" si="5"/>
        <v/>
      </c>
      <c r="O20" s="114" t="str">
        <f t="shared" si="6"/>
        <v/>
      </c>
      <c r="P20" s="114" t="str">
        <f t="shared" si="7"/>
        <v/>
      </c>
      <c r="Q20" s="93" t="str">
        <f t="shared" si="8"/>
        <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93" t="str">
        <f t="shared" si="52"/>
        <v/>
      </c>
      <c r="BF20" s="13"/>
      <c r="BG20" s="74" t="str">
        <f t="shared" si="131"/>
        <v/>
      </c>
      <c r="BH20" s="36" t="str">
        <f t="shared" si="132"/>
        <v/>
      </c>
      <c r="BI20" s="225"/>
      <c r="BJ20" s="75" t="str">
        <f t="shared" si="53"/>
        <v/>
      </c>
      <c r="BK20" s="37" t="str">
        <f t="shared" si="54"/>
        <v/>
      </c>
      <c r="BL20" s="13"/>
      <c r="BM20" s="74" t="str">
        <f t="shared" si="55"/>
        <v/>
      </c>
      <c r="BN20" s="36" t="str">
        <f t="shared" si="56"/>
        <v/>
      </c>
      <c r="BO20" s="225"/>
      <c r="BP20" s="75" t="str">
        <f t="shared" si="57"/>
        <v/>
      </c>
      <c r="BQ20" s="37" t="str">
        <f t="shared" si="58"/>
        <v/>
      </c>
      <c r="BR20" s="13"/>
      <c r="BS20" s="74" t="str">
        <f t="shared" si="59"/>
        <v/>
      </c>
      <c r="BT20" s="36" t="str">
        <f t="shared" si="60"/>
        <v/>
      </c>
      <c r="BU20" s="225"/>
      <c r="BV20" s="75" t="str">
        <f t="shared" si="61"/>
        <v/>
      </c>
      <c r="BW20" s="37" t="str">
        <f t="shared" si="62"/>
        <v/>
      </c>
      <c r="BX20" s="13"/>
      <c r="BY20" s="74" t="str">
        <f t="shared" si="63"/>
        <v/>
      </c>
      <c r="BZ20" s="36" t="str">
        <f t="shared" si="64"/>
        <v/>
      </c>
      <c r="CA20" s="225"/>
      <c r="CB20" s="75" t="str">
        <f t="shared" si="65"/>
        <v/>
      </c>
      <c r="CC20" s="37" t="str">
        <f t="shared" si="66"/>
        <v/>
      </c>
      <c r="CD20" s="13"/>
      <c r="CE20" s="74" t="str">
        <f t="shared" si="67"/>
        <v/>
      </c>
      <c r="CF20" s="36" t="str">
        <f t="shared" si="68"/>
        <v/>
      </c>
      <c r="CG20" s="225"/>
      <c r="CH20" s="115" t="str">
        <f t="shared" si="69"/>
        <v/>
      </c>
      <c r="CI20" s="225" t="str">
        <f t="shared" si="70"/>
        <v/>
      </c>
      <c r="CJ20" s="13"/>
      <c r="CK20" s="5" t="str">
        <f t="shared" si="71"/>
        <v/>
      </c>
      <c r="CL20" s="224" t="str">
        <f t="shared" si="72"/>
        <v/>
      </c>
      <c r="CM20" s="225"/>
      <c r="CN20" s="115" t="str">
        <f t="shared" si="73"/>
        <v/>
      </c>
      <c r="CO20" s="225" t="str">
        <f t="shared" si="74"/>
        <v/>
      </c>
      <c r="CP20" s="13"/>
      <c r="CQ20" s="5" t="str">
        <f t="shared" si="75"/>
        <v/>
      </c>
      <c r="CR20" s="224" t="str">
        <f t="shared" si="76"/>
        <v/>
      </c>
      <c r="CS20" s="225"/>
      <c r="CT20" s="115" t="str">
        <f t="shared" si="77"/>
        <v/>
      </c>
      <c r="CU20" s="225" t="str">
        <f t="shared" si="78"/>
        <v/>
      </c>
      <c r="CV20" s="13"/>
      <c r="CW20" s="5" t="str">
        <f t="shared" si="79"/>
        <v/>
      </c>
      <c r="CX20" s="224" t="str">
        <f t="shared" si="80"/>
        <v/>
      </c>
      <c r="CY20" s="225"/>
      <c r="CZ20" s="115" t="str">
        <f t="shared" si="81"/>
        <v/>
      </c>
      <c r="DA20" s="225" t="str">
        <f t="shared" si="82"/>
        <v/>
      </c>
      <c r="DB20" s="13"/>
      <c r="DC20" s="5" t="str">
        <f t="shared" si="83"/>
        <v/>
      </c>
      <c r="DD20" s="224" t="str">
        <f t="shared" si="84"/>
        <v/>
      </c>
      <c r="DE20" s="225"/>
      <c r="DF20" s="115" t="str">
        <f t="shared" si="85"/>
        <v/>
      </c>
      <c r="DG20" s="225" t="str">
        <f t="shared" si="86"/>
        <v/>
      </c>
      <c r="DH20" s="224"/>
      <c r="DI20" s="5" t="str">
        <f t="shared" si="87"/>
        <v/>
      </c>
      <c r="DJ20" s="224" t="str">
        <f t="shared" si="88"/>
        <v/>
      </c>
      <c r="DK20" s="225"/>
      <c r="DL20" s="115" t="str">
        <f t="shared" si="89"/>
        <v/>
      </c>
      <c r="DM20" s="225" t="str">
        <f t="shared" si="90"/>
        <v/>
      </c>
      <c r="DN20" s="224"/>
      <c r="DO20" s="5" t="str">
        <f t="shared" si="91"/>
        <v/>
      </c>
      <c r="DP20" s="224" t="str">
        <f t="shared" si="92"/>
        <v/>
      </c>
      <c r="DQ20" s="225"/>
      <c r="DR20" s="115" t="str">
        <f t="shared" si="93"/>
        <v/>
      </c>
      <c r="DS20" s="225" t="str">
        <f t="shared" si="94"/>
        <v/>
      </c>
      <c r="DT20" s="224"/>
      <c r="DU20" s="5" t="str">
        <f t="shared" si="95"/>
        <v/>
      </c>
      <c r="DV20" s="224" t="str">
        <f t="shared" si="96"/>
        <v/>
      </c>
      <c r="DW20" s="225"/>
      <c r="DX20" s="115" t="str">
        <f t="shared" si="97"/>
        <v/>
      </c>
      <c r="DY20" s="225" t="str">
        <f t="shared" si="98"/>
        <v/>
      </c>
      <c r="DZ20" s="224"/>
      <c r="EA20" s="5" t="str">
        <f t="shared" si="99"/>
        <v/>
      </c>
      <c r="EB20" s="224" t="str">
        <f t="shared" si="100"/>
        <v/>
      </c>
      <c r="EC20" s="225"/>
      <c r="ED20" s="115" t="str">
        <f t="shared" si="101"/>
        <v/>
      </c>
      <c r="EE20" s="225" t="str">
        <f t="shared" si="102"/>
        <v/>
      </c>
      <c r="EF20" s="224"/>
      <c r="EG20" s="5" t="str">
        <f t="shared" si="103"/>
        <v/>
      </c>
      <c r="EH20" s="224" t="str">
        <f t="shared" si="104"/>
        <v/>
      </c>
      <c r="EI20" s="225"/>
      <c r="EJ20" s="115" t="str">
        <f t="shared" si="105"/>
        <v/>
      </c>
      <c r="EK20" s="225" t="str">
        <f t="shared" si="106"/>
        <v/>
      </c>
      <c r="EL20" s="224"/>
      <c r="EM20" s="5" t="str">
        <f t="shared" si="107"/>
        <v/>
      </c>
      <c r="EN20" s="224" t="str">
        <f t="shared" si="108"/>
        <v/>
      </c>
      <c r="EO20" s="225"/>
      <c r="EP20" s="115" t="str">
        <f t="shared" si="109"/>
        <v/>
      </c>
      <c r="EQ20" s="225" t="str">
        <f t="shared" si="110"/>
        <v/>
      </c>
      <c r="ER20" s="224"/>
      <c r="ES20" s="5" t="str">
        <f t="shared" si="111"/>
        <v/>
      </c>
      <c r="ET20" s="224" t="str">
        <f t="shared" si="112"/>
        <v/>
      </c>
      <c r="EU20" s="225"/>
      <c r="EV20" s="115" t="str">
        <f t="shared" si="113"/>
        <v/>
      </c>
      <c r="EW20" s="225" t="str">
        <f t="shared" si="114"/>
        <v/>
      </c>
      <c r="EX20" s="224"/>
      <c r="EY20" s="5" t="str">
        <f t="shared" si="115"/>
        <v/>
      </c>
      <c r="EZ20" s="224" t="str">
        <f t="shared" si="116"/>
        <v/>
      </c>
      <c r="FA20" s="225"/>
      <c r="FB20" s="115" t="str">
        <f t="shared" si="117"/>
        <v/>
      </c>
      <c r="FC20" s="225" t="str">
        <f t="shared" si="118"/>
        <v/>
      </c>
      <c r="FD20" s="224"/>
      <c r="FE20" s="5" t="str">
        <f t="shared" si="119"/>
        <v/>
      </c>
      <c r="FF20" s="224" t="str">
        <f t="shared" si="120"/>
        <v/>
      </c>
      <c r="FG20" s="225"/>
      <c r="FH20" s="115" t="str">
        <f t="shared" si="121"/>
        <v/>
      </c>
      <c r="FI20" s="225" t="str">
        <f t="shared" si="122"/>
        <v/>
      </c>
      <c r="FJ20" s="224"/>
      <c r="FK20" s="5" t="str">
        <f t="shared" si="123"/>
        <v/>
      </c>
      <c r="FL20" s="224" t="str">
        <f t="shared" si="124"/>
        <v/>
      </c>
      <c r="FM20" s="225"/>
      <c r="FN20" s="115" t="str">
        <f t="shared" si="125"/>
        <v/>
      </c>
      <c r="FO20" s="225" t="str">
        <f t="shared" si="126"/>
        <v/>
      </c>
      <c r="FP20" s="224"/>
      <c r="FQ20" s="5" t="str">
        <f t="shared" si="127"/>
        <v/>
      </c>
      <c r="FR20" s="224" t="str">
        <f t="shared" si="128"/>
        <v/>
      </c>
      <c r="FS20" s="225"/>
      <c r="FT20" s="115" t="str">
        <f t="shared" si="129"/>
        <v/>
      </c>
      <c r="FU20" s="225" t="str">
        <f t="shared" si="130"/>
        <v/>
      </c>
      <c r="FV20" s="253"/>
      <c r="FW20" s="253"/>
      <c r="FX20" s="253"/>
      <c r="FY20" s="253"/>
      <c r="FZ20" s="253"/>
    </row>
    <row r="21" spans="1:182" s="3" customFormat="1" x14ac:dyDescent="0.25">
      <c r="A21" s="2" t="str">
        <f t="shared" si="27"/>
        <v/>
      </c>
      <c r="B21" s="2"/>
      <c r="C21" s="176"/>
      <c r="D21" s="170" t="str">
        <f t="shared" si="28"/>
        <v/>
      </c>
      <c r="E21" s="110"/>
      <c r="F21" s="195"/>
      <c r="G21" s="2"/>
      <c r="H21" s="76"/>
      <c r="I21" s="114" t="str">
        <f t="shared" si="0"/>
        <v/>
      </c>
      <c r="J21" s="114" t="str">
        <f t="shared" si="1"/>
        <v/>
      </c>
      <c r="K21" s="114" t="str">
        <f t="shared" si="2"/>
        <v/>
      </c>
      <c r="L21" s="114" t="str">
        <f t="shared" si="3"/>
        <v/>
      </c>
      <c r="M21" s="114" t="str">
        <f t="shared" si="4"/>
        <v/>
      </c>
      <c r="N21" s="114" t="str">
        <f t="shared" si="5"/>
        <v/>
      </c>
      <c r="O21" s="114" t="str">
        <f t="shared" si="6"/>
        <v/>
      </c>
      <c r="P21" s="114" t="str">
        <f t="shared" si="7"/>
        <v/>
      </c>
      <c r="Q21" s="93" t="str">
        <f t="shared" si="8"/>
        <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93" t="str">
        <f t="shared" si="52"/>
        <v/>
      </c>
      <c r="BF21" s="13"/>
      <c r="BG21" s="74" t="str">
        <f t="shared" si="131"/>
        <v/>
      </c>
      <c r="BH21" s="36" t="str">
        <f t="shared" si="132"/>
        <v/>
      </c>
      <c r="BI21" s="225"/>
      <c r="BJ21" s="75" t="str">
        <f t="shared" si="53"/>
        <v/>
      </c>
      <c r="BK21" s="37" t="str">
        <f t="shared" si="54"/>
        <v/>
      </c>
      <c r="BL21" s="13"/>
      <c r="BM21" s="74" t="str">
        <f t="shared" si="55"/>
        <v/>
      </c>
      <c r="BN21" s="36" t="str">
        <f t="shared" si="56"/>
        <v/>
      </c>
      <c r="BO21" s="225"/>
      <c r="BP21" s="75" t="str">
        <f t="shared" si="57"/>
        <v/>
      </c>
      <c r="BQ21" s="37" t="str">
        <f t="shared" si="58"/>
        <v/>
      </c>
      <c r="BR21" s="13"/>
      <c r="BS21" s="74" t="str">
        <f t="shared" si="59"/>
        <v/>
      </c>
      <c r="BT21" s="36" t="str">
        <f t="shared" si="60"/>
        <v/>
      </c>
      <c r="BU21" s="225"/>
      <c r="BV21" s="75" t="str">
        <f t="shared" si="61"/>
        <v/>
      </c>
      <c r="BW21" s="37" t="str">
        <f t="shared" si="62"/>
        <v/>
      </c>
      <c r="BX21" s="13"/>
      <c r="BY21" s="74" t="str">
        <f t="shared" si="63"/>
        <v/>
      </c>
      <c r="BZ21" s="36" t="str">
        <f t="shared" si="64"/>
        <v/>
      </c>
      <c r="CA21" s="225"/>
      <c r="CB21" s="75" t="str">
        <f t="shared" si="65"/>
        <v/>
      </c>
      <c r="CC21" s="37" t="str">
        <f t="shared" si="66"/>
        <v/>
      </c>
      <c r="CD21" s="13"/>
      <c r="CE21" s="74" t="str">
        <f t="shared" si="67"/>
        <v/>
      </c>
      <c r="CF21" s="36" t="str">
        <f t="shared" si="68"/>
        <v/>
      </c>
      <c r="CG21" s="225"/>
      <c r="CH21" s="115" t="str">
        <f t="shared" si="69"/>
        <v/>
      </c>
      <c r="CI21" s="225" t="str">
        <f t="shared" si="70"/>
        <v/>
      </c>
      <c r="CJ21" s="13"/>
      <c r="CK21" s="5" t="str">
        <f t="shared" si="71"/>
        <v/>
      </c>
      <c r="CL21" s="224" t="str">
        <f t="shared" si="72"/>
        <v/>
      </c>
      <c r="CM21" s="225"/>
      <c r="CN21" s="115" t="str">
        <f t="shared" si="73"/>
        <v/>
      </c>
      <c r="CO21" s="225" t="str">
        <f t="shared" si="74"/>
        <v/>
      </c>
      <c r="CP21" s="13"/>
      <c r="CQ21" s="5" t="str">
        <f t="shared" si="75"/>
        <v/>
      </c>
      <c r="CR21" s="224" t="str">
        <f t="shared" si="76"/>
        <v/>
      </c>
      <c r="CS21" s="225"/>
      <c r="CT21" s="115" t="str">
        <f t="shared" si="77"/>
        <v/>
      </c>
      <c r="CU21" s="225" t="str">
        <f t="shared" si="78"/>
        <v/>
      </c>
      <c r="CV21" s="13"/>
      <c r="CW21" s="5" t="str">
        <f t="shared" si="79"/>
        <v/>
      </c>
      <c r="CX21" s="224" t="str">
        <f t="shared" si="80"/>
        <v/>
      </c>
      <c r="CY21" s="225"/>
      <c r="CZ21" s="115" t="str">
        <f t="shared" si="81"/>
        <v/>
      </c>
      <c r="DA21" s="225" t="str">
        <f t="shared" si="82"/>
        <v/>
      </c>
      <c r="DB21" s="13"/>
      <c r="DC21" s="5" t="str">
        <f t="shared" si="83"/>
        <v/>
      </c>
      <c r="DD21" s="224" t="str">
        <f t="shared" si="84"/>
        <v/>
      </c>
      <c r="DE21" s="225"/>
      <c r="DF21" s="115" t="str">
        <f t="shared" si="85"/>
        <v/>
      </c>
      <c r="DG21" s="225" t="str">
        <f t="shared" si="86"/>
        <v/>
      </c>
      <c r="DH21" s="224"/>
      <c r="DI21" s="5" t="str">
        <f t="shared" si="87"/>
        <v/>
      </c>
      <c r="DJ21" s="224" t="str">
        <f t="shared" si="88"/>
        <v/>
      </c>
      <c r="DK21" s="225"/>
      <c r="DL21" s="115" t="str">
        <f t="shared" si="89"/>
        <v/>
      </c>
      <c r="DM21" s="225" t="str">
        <f t="shared" si="90"/>
        <v/>
      </c>
      <c r="DN21" s="224"/>
      <c r="DO21" s="5" t="str">
        <f t="shared" si="91"/>
        <v/>
      </c>
      <c r="DP21" s="224" t="str">
        <f t="shared" si="92"/>
        <v/>
      </c>
      <c r="DQ21" s="225"/>
      <c r="DR21" s="115" t="str">
        <f t="shared" si="93"/>
        <v/>
      </c>
      <c r="DS21" s="225" t="str">
        <f t="shared" si="94"/>
        <v/>
      </c>
      <c r="DT21" s="224"/>
      <c r="DU21" s="5" t="str">
        <f t="shared" si="95"/>
        <v/>
      </c>
      <c r="DV21" s="224" t="str">
        <f t="shared" si="96"/>
        <v/>
      </c>
      <c r="DW21" s="225"/>
      <c r="DX21" s="115" t="str">
        <f t="shared" si="97"/>
        <v/>
      </c>
      <c r="DY21" s="225" t="str">
        <f t="shared" si="98"/>
        <v/>
      </c>
      <c r="DZ21" s="224"/>
      <c r="EA21" s="5" t="str">
        <f t="shared" si="99"/>
        <v/>
      </c>
      <c r="EB21" s="224" t="str">
        <f t="shared" si="100"/>
        <v/>
      </c>
      <c r="EC21" s="225"/>
      <c r="ED21" s="115" t="str">
        <f t="shared" si="101"/>
        <v/>
      </c>
      <c r="EE21" s="225" t="str">
        <f t="shared" si="102"/>
        <v/>
      </c>
      <c r="EF21" s="224"/>
      <c r="EG21" s="5" t="str">
        <f t="shared" si="103"/>
        <v/>
      </c>
      <c r="EH21" s="224" t="str">
        <f t="shared" si="104"/>
        <v/>
      </c>
      <c r="EI21" s="225"/>
      <c r="EJ21" s="115" t="str">
        <f t="shared" si="105"/>
        <v/>
      </c>
      <c r="EK21" s="225" t="str">
        <f t="shared" si="106"/>
        <v/>
      </c>
      <c r="EL21" s="224"/>
      <c r="EM21" s="5" t="str">
        <f t="shared" si="107"/>
        <v/>
      </c>
      <c r="EN21" s="224" t="str">
        <f t="shared" si="108"/>
        <v/>
      </c>
      <c r="EO21" s="225"/>
      <c r="EP21" s="115" t="str">
        <f t="shared" si="109"/>
        <v/>
      </c>
      <c r="EQ21" s="225" t="str">
        <f t="shared" si="110"/>
        <v/>
      </c>
      <c r="ER21" s="224"/>
      <c r="ES21" s="5" t="str">
        <f t="shared" si="111"/>
        <v/>
      </c>
      <c r="ET21" s="224" t="str">
        <f t="shared" si="112"/>
        <v/>
      </c>
      <c r="EU21" s="225"/>
      <c r="EV21" s="115" t="str">
        <f t="shared" si="113"/>
        <v/>
      </c>
      <c r="EW21" s="225" t="str">
        <f t="shared" si="114"/>
        <v/>
      </c>
      <c r="EX21" s="224"/>
      <c r="EY21" s="5" t="str">
        <f t="shared" si="115"/>
        <v/>
      </c>
      <c r="EZ21" s="224" t="str">
        <f t="shared" si="116"/>
        <v/>
      </c>
      <c r="FA21" s="225"/>
      <c r="FB21" s="115" t="str">
        <f t="shared" si="117"/>
        <v/>
      </c>
      <c r="FC21" s="225" t="str">
        <f t="shared" si="118"/>
        <v/>
      </c>
      <c r="FD21" s="224"/>
      <c r="FE21" s="5" t="str">
        <f t="shared" si="119"/>
        <v/>
      </c>
      <c r="FF21" s="224" t="str">
        <f t="shared" si="120"/>
        <v/>
      </c>
      <c r="FG21" s="225"/>
      <c r="FH21" s="115" t="str">
        <f t="shared" si="121"/>
        <v/>
      </c>
      <c r="FI21" s="225" t="str">
        <f t="shared" si="122"/>
        <v/>
      </c>
      <c r="FJ21" s="224"/>
      <c r="FK21" s="5" t="str">
        <f t="shared" si="123"/>
        <v/>
      </c>
      <c r="FL21" s="224" t="str">
        <f t="shared" si="124"/>
        <v/>
      </c>
      <c r="FM21" s="225"/>
      <c r="FN21" s="115" t="str">
        <f t="shared" si="125"/>
        <v/>
      </c>
      <c r="FO21" s="225" t="str">
        <f t="shared" si="126"/>
        <v/>
      </c>
      <c r="FP21" s="224"/>
      <c r="FQ21" s="5" t="str">
        <f t="shared" si="127"/>
        <v/>
      </c>
      <c r="FR21" s="224" t="str">
        <f t="shared" si="128"/>
        <v/>
      </c>
      <c r="FS21" s="225"/>
      <c r="FT21" s="115" t="str">
        <f t="shared" si="129"/>
        <v/>
      </c>
      <c r="FU21" s="225" t="str">
        <f t="shared" si="130"/>
        <v/>
      </c>
      <c r="FV21" s="253"/>
      <c r="FW21" s="253"/>
      <c r="FX21" s="253"/>
      <c r="FY21" s="253"/>
      <c r="FZ21" s="253"/>
    </row>
    <row r="22" spans="1:182" s="3" customFormat="1" x14ac:dyDescent="0.25">
      <c r="A22" s="2" t="str">
        <f t="shared" si="27"/>
        <v/>
      </c>
      <c r="B22" s="103"/>
      <c r="C22" s="177"/>
      <c r="D22" s="170" t="str">
        <f t="shared" si="28"/>
        <v/>
      </c>
      <c r="E22" s="110"/>
      <c r="F22" s="196"/>
      <c r="G22" s="2"/>
      <c r="H22" s="76"/>
      <c r="I22" s="114" t="str">
        <f t="shared" si="0"/>
        <v/>
      </c>
      <c r="J22" s="114" t="str">
        <f t="shared" si="1"/>
        <v/>
      </c>
      <c r="K22" s="114" t="str">
        <f t="shared" si="2"/>
        <v/>
      </c>
      <c r="L22" s="114" t="str">
        <f t="shared" si="3"/>
        <v/>
      </c>
      <c r="M22" s="114" t="str">
        <f t="shared" si="4"/>
        <v/>
      </c>
      <c r="N22" s="114" t="str">
        <f t="shared" si="5"/>
        <v/>
      </c>
      <c r="O22" s="114" t="str">
        <f t="shared" si="6"/>
        <v/>
      </c>
      <c r="P22" s="114" t="str">
        <f t="shared" si="7"/>
        <v/>
      </c>
      <c r="Q22" s="93" t="str">
        <f t="shared" si="8"/>
        <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93" t="str">
        <f t="shared" si="52"/>
        <v/>
      </c>
      <c r="BF22" s="13"/>
      <c r="BG22" s="74" t="str">
        <f t="shared" si="131"/>
        <v/>
      </c>
      <c r="BH22" s="36" t="str">
        <f t="shared" si="132"/>
        <v/>
      </c>
      <c r="BI22" s="225"/>
      <c r="BJ22" s="75" t="str">
        <f t="shared" si="53"/>
        <v/>
      </c>
      <c r="BK22" s="37" t="str">
        <f t="shared" si="54"/>
        <v/>
      </c>
      <c r="BL22" s="13"/>
      <c r="BM22" s="74" t="str">
        <f t="shared" si="55"/>
        <v/>
      </c>
      <c r="BN22" s="36" t="str">
        <f t="shared" si="56"/>
        <v/>
      </c>
      <c r="BO22" s="225"/>
      <c r="BP22" s="75" t="str">
        <f t="shared" si="57"/>
        <v/>
      </c>
      <c r="BQ22" s="37" t="str">
        <f t="shared" si="58"/>
        <v/>
      </c>
      <c r="BR22" s="13"/>
      <c r="BS22" s="74" t="str">
        <f t="shared" si="59"/>
        <v/>
      </c>
      <c r="BT22" s="36" t="str">
        <f t="shared" si="60"/>
        <v/>
      </c>
      <c r="BU22" s="225"/>
      <c r="BV22" s="75" t="str">
        <f t="shared" si="61"/>
        <v/>
      </c>
      <c r="BW22" s="37" t="str">
        <f t="shared" si="62"/>
        <v/>
      </c>
      <c r="BX22" s="13"/>
      <c r="BY22" s="74" t="str">
        <f t="shared" si="63"/>
        <v/>
      </c>
      <c r="BZ22" s="36" t="str">
        <f t="shared" si="64"/>
        <v/>
      </c>
      <c r="CA22" s="225"/>
      <c r="CB22" s="75" t="str">
        <f t="shared" si="65"/>
        <v/>
      </c>
      <c r="CC22" s="37" t="str">
        <f t="shared" si="66"/>
        <v/>
      </c>
      <c r="CD22" s="13"/>
      <c r="CE22" s="74" t="str">
        <f t="shared" si="67"/>
        <v/>
      </c>
      <c r="CF22" s="36" t="str">
        <f t="shared" si="68"/>
        <v/>
      </c>
      <c r="CG22" s="225"/>
      <c r="CH22" s="115" t="str">
        <f t="shared" si="69"/>
        <v/>
      </c>
      <c r="CI22" s="225" t="str">
        <f t="shared" si="70"/>
        <v/>
      </c>
      <c r="CJ22" s="13"/>
      <c r="CK22" s="5" t="str">
        <f t="shared" si="71"/>
        <v/>
      </c>
      <c r="CL22" s="224" t="str">
        <f t="shared" si="72"/>
        <v/>
      </c>
      <c r="CM22" s="225"/>
      <c r="CN22" s="115" t="str">
        <f t="shared" si="73"/>
        <v/>
      </c>
      <c r="CO22" s="225" t="str">
        <f t="shared" si="74"/>
        <v/>
      </c>
      <c r="CP22" s="13"/>
      <c r="CQ22" s="5" t="str">
        <f t="shared" si="75"/>
        <v/>
      </c>
      <c r="CR22" s="224" t="str">
        <f t="shared" si="76"/>
        <v/>
      </c>
      <c r="CS22" s="225"/>
      <c r="CT22" s="115" t="str">
        <f t="shared" si="77"/>
        <v/>
      </c>
      <c r="CU22" s="225" t="str">
        <f t="shared" si="78"/>
        <v/>
      </c>
      <c r="CV22" s="13"/>
      <c r="CW22" s="5" t="str">
        <f t="shared" si="79"/>
        <v/>
      </c>
      <c r="CX22" s="224" t="str">
        <f t="shared" si="80"/>
        <v/>
      </c>
      <c r="CY22" s="225"/>
      <c r="CZ22" s="115" t="str">
        <f t="shared" si="81"/>
        <v/>
      </c>
      <c r="DA22" s="225" t="str">
        <f t="shared" si="82"/>
        <v/>
      </c>
      <c r="DB22" s="13"/>
      <c r="DC22" s="5" t="str">
        <f t="shared" si="83"/>
        <v/>
      </c>
      <c r="DD22" s="224" t="str">
        <f t="shared" si="84"/>
        <v/>
      </c>
      <c r="DE22" s="225"/>
      <c r="DF22" s="115" t="str">
        <f t="shared" si="85"/>
        <v/>
      </c>
      <c r="DG22" s="225" t="str">
        <f t="shared" si="86"/>
        <v/>
      </c>
      <c r="DH22" s="224"/>
      <c r="DI22" s="5" t="str">
        <f t="shared" si="87"/>
        <v/>
      </c>
      <c r="DJ22" s="224" t="str">
        <f t="shared" si="88"/>
        <v/>
      </c>
      <c r="DK22" s="225"/>
      <c r="DL22" s="115" t="str">
        <f t="shared" si="89"/>
        <v/>
      </c>
      <c r="DM22" s="225" t="str">
        <f t="shared" si="90"/>
        <v/>
      </c>
      <c r="DN22" s="224"/>
      <c r="DO22" s="5" t="str">
        <f t="shared" si="91"/>
        <v/>
      </c>
      <c r="DP22" s="224" t="str">
        <f t="shared" si="92"/>
        <v/>
      </c>
      <c r="DQ22" s="225"/>
      <c r="DR22" s="115" t="str">
        <f t="shared" si="93"/>
        <v/>
      </c>
      <c r="DS22" s="225" t="str">
        <f t="shared" si="94"/>
        <v/>
      </c>
      <c r="DT22" s="224"/>
      <c r="DU22" s="5" t="str">
        <f t="shared" si="95"/>
        <v/>
      </c>
      <c r="DV22" s="224" t="str">
        <f t="shared" si="96"/>
        <v/>
      </c>
      <c r="DW22" s="225"/>
      <c r="DX22" s="115" t="str">
        <f t="shared" si="97"/>
        <v/>
      </c>
      <c r="DY22" s="225" t="str">
        <f t="shared" si="98"/>
        <v/>
      </c>
      <c r="DZ22" s="224"/>
      <c r="EA22" s="5" t="str">
        <f t="shared" si="99"/>
        <v/>
      </c>
      <c r="EB22" s="224" t="str">
        <f t="shared" si="100"/>
        <v/>
      </c>
      <c r="EC22" s="225"/>
      <c r="ED22" s="115" t="str">
        <f t="shared" si="101"/>
        <v/>
      </c>
      <c r="EE22" s="225" t="str">
        <f t="shared" si="102"/>
        <v/>
      </c>
      <c r="EF22" s="224"/>
      <c r="EG22" s="5" t="str">
        <f t="shared" si="103"/>
        <v/>
      </c>
      <c r="EH22" s="224" t="str">
        <f t="shared" si="104"/>
        <v/>
      </c>
      <c r="EI22" s="225"/>
      <c r="EJ22" s="115" t="str">
        <f t="shared" si="105"/>
        <v/>
      </c>
      <c r="EK22" s="225" t="str">
        <f t="shared" si="106"/>
        <v/>
      </c>
      <c r="EL22" s="224"/>
      <c r="EM22" s="5" t="str">
        <f t="shared" si="107"/>
        <v/>
      </c>
      <c r="EN22" s="224" t="str">
        <f t="shared" si="108"/>
        <v/>
      </c>
      <c r="EO22" s="225"/>
      <c r="EP22" s="115" t="str">
        <f t="shared" si="109"/>
        <v/>
      </c>
      <c r="EQ22" s="225" t="str">
        <f t="shared" si="110"/>
        <v/>
      </c>
      <c r="ER22" s="224"/>
      <c r="ES22" s="5" t="str">
        <f t="shared" si="111"/>
        <v/>
      </c>
      <c r="ET22" s="224" t="str">
        <f t="shared" si="112"/>
        <v/>
      </c>
      <c r="EU22" s="225"/>
      <c r="EV22" s="115" t="str">
        <f t="shared" si="113"/>
        <v/>
      </c>
      <c r="EW22" s="225" t="str">
        <f t="shared" si="114"/>
        <v/>
      </c>
      <c r="EX22" s="224"/>
      <c r="EY22" s="5" t="str">
        <f t="shared" si="115"/>
        <v/>
      </c>
      <c r="EZ22" s="224" t="str">
        <f t="shared" si="116"/>
        <v/>
      </c>
      <c r="FA22" s="225"/>
      <c r="FB22" s="115" t="str">
        <f t="shared" si="117"/>
        <v/>
      </c>
      <c r="FC22" s="225" t="str">
        <f t="shared" si="118"/>
        <v/>
      </c>
      <c r="FD22" s="224"/>
      <c r="FE22" s="5" t="str">
        <f t="shared" si="119"/>
        <v/>
      </c>
      <c r="FF22" s="224" t="str">
        <f t="shared" si="120"/>
        <v/>
      </c>
      <c r="FG22" s="225"/>
      <c r="FH22" s="115" t="str">
        <f t="shared" si="121"/>
        <v/>
      </c>
      <c r="FI22" s="225" t="str">
        <f t="shared" si="122"/>
        <v/>
      </c>
      <c r="FJ22" s="224"/>
      <c r="FK22" s="5" t="str">
        <f t="shared" si="123"/>
        <v/>
      </c>
      <c r="FL22" s="224" t="str">
        <f t="shared" si="124"/>
        <v/>
      </c>
      <c r="FM22" s="225"/>
      <c r="FN22" s="115" t="str">
        <f t="shared" si="125"/>
        <v/>
      </c>
      <c r="FO22" s="225" t="str">
        <f t="shared" si="126"/>
        <v/>
      </c>
      <c r="FP22" s="224"/>
      <c r="FQ22" s="5" t="str">
        <f t="shared" si="127"/>
        <v/>
      </c>
      <c r="FR22" s="224" t="str">
        <f t="shared" si="128"/>
        <v/>
      </c>
      <c r="FS22" s="225"/>
      <c r="FT22" s="115" t="str">
        <f t="shared" si="129"/>
        <v/>
      </c>
      <c r="FU22" s="225" t="str">
        <f t="shared" si="130"/>
        <v/>
      </c>
      <c r="FV22" s="253"/>
      <c r="FW22" s="253"/>
      <c r="FX22" s="253"/>
      <c r="FY22" s="253"/>
      <c r="FZ22" s="253"/>
    </row>
    <row r="23" spans="1:182" s="3" customFormat="1" x14ac:dyDescent="0.25">
      <c r="A23" s="2" t="str">
        <f t="shared" si="27"/>
        <v/>
      </c>
      <c r="B23" s="2"/>
      <c r="C23" s="178"/>
      <c r="D23" s="170" t="str">
        <f t="shared" si="28"/>
        <v/>
      </c>
      <c r="E23" s="110"/>
      <c r="F23" s="196"/>
      <c r="G23" s="2"/>
      <c r="H23" s="76"/>
      <c r="I23" s="114" t="str">
        <f t="shared" si="0"/>
        <v/>
      </c>
      <c r="J23" s="114" t="str">
        <f t="shared" si="1"/>
        <v/>
      </c>
      <c r="K23" s="114" t="str">
        <f t="shared" si="2"/>
        <v/>
      </c>
      <c r="L23" s="114" t="str">
        <f t="shared" si="3"/>
        <v/>
      </c>
      <c r="M23" s="114" t="str">
        <f t="shared" si="4"/>
        <v/>
      </c>
      <c r="N23" s="114" t="str">
        <f t="shared" si="5"/>
        <v/>
      </c>
      <c r="O23" s="114" t="str">
        <f t="shared" si="6"/>
        <v/>
      </c>
      <c r="P23" s="114" t="str">
        <f t="shared" si="7"/>
        <v/>
      </c>
      <c r="Q23" s="93" t="str">
        <f t="shared" si="8"/>
        <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93" t="str">
        <f t="shared" si="52"/>
        <v/>
      </c>
      <c r="BF23" s="224"/>
      <c r="BG23" s="74" t="str">
        <f t="shared" si="131"/>
        <v/>
      </c>
      <c r="BH23" s="36" t="str">
        <f t="shared" si="132"/>
        <v/>
      </c>
      <c r="BI23" s="225"/>
      <c r="BJ23" s="75" t="str">
        <f t="shared" si="53"/>
        <v/>
      </c>
      <c r="BK23" s="37" t="str">
        <f t="shared" si="54"/>
        <v/>
      </c>
      <c r="BL23" s="224"/>
      <c r="BM23" s="74" t="str">
        <f t="shared" si="55"/>
        <v/>
      </c>
      <c r="BN23" s="36" t="str">
        <f t="shared" si="56"/>
        <v/>
      </c>
      <c r="BO23" s="225"/>
      <c r="BP23" s="75" t="str">
        <f t="shared" si="57"/>
        <v/>
      </c>
      <c r="BQ23" s="37" t="str">
        <f t="shared" si="58"/>
        <v/>
      </c>
      <c r="BR23" s="224"/>
      <c r="BS23" s="74" t="str">
        <f t="shared" si="59"/>
        <v/>
      </c>
      <c r="BT23" s="36" t="str">
        <f t="shared" si="60"/>
        <v/>
      </c>
      <c r="BU23" s="225"/>
      <c r="BV23" s="75" t="str">
        <f t="shared" si="61"/>
        <v/>
      </c>
      <c r="BW23" s="37" t="str">
        <f t="shared" si="62"/>
        <v/>
      </c>
      <c r="BX23" s="224"/>
      <c r="BY23" s="74" t="str">
        <f t="shared" si="63"/>
        <v/>
      </c>
      <c r="BZ23" s="36" t="str">
        <f t="shared" si="64"/>
        <v/>
      </c>
      <c r="CA23" s="225"/>
      <c r="CB23" s="75" t="str">
        <f t="shared" si="65"/>
        <v/>
      </c>
      <c r="CC23" s="37" t="str">
        <f t="shared" si="66"/>
        <v/>
      </c>
      <c r="CD23" s="224"/>
      <c r="CE23" s="74" t="str">
        <f t="shared" si="67"/>
        <v/>
      </c>
      <c r="CF23" s="36" t="str">
        <f t="shared" si="68"/>
        <v/>
      </c>
      <c r="CG23" s="225"/>
      <c r="CH23" s="115" t="str">
        <f t="shared" si="69"/>
        <v/>
      </c>
      <c r="CI23" s="225" t="str">
        <f t="shared" si="70"/>
        <v/>
      </c>
      <c r="CJ23" s="224"/>
      <c r="CK23" s="5" t="str">
        <f t="shared" si="71"/>
        <v/>
      </c>
      <c r="CL23" s="224" t="str">
        <f t="shared" si="72"/>
        <v/>
      </c>
      <c r="CM23" s="225"/>
      <c r="CN23" s="115" t="str">
        <f t="shared" si="73"/>
        <v/>
      </c>
      <c r="CO23" s="225" t="str">
        <f t="shared" si="74"/>
        <v/>
      </c>
      <c r="CP23" s="224"/>
      <c r="CQ23" s="5" t="str">
        <f t="shared" si="75"/>
        <v/>
      </c>
      <c r="CR23" s="224" t="str">
        <f t="shared" si="76"/>
        <v/>
      </c>
      <c r="CS23" s="225"/>
      <c r="CT23" s="115" t="str">
        <f t="shared" si="77"/>
        <v/>
      </c>
      <c r="CU23" s="225" t="str">
        <f t="shared" si="78"/>
        <v/>
      </c>
      <c r="CV23" s="224"/>
      <c r="CW23" s="5" t="str">
        <f t="shared" si="79"/>
        <v/>
      </c>
      <c r="CX23" s="224" t="str">
        <f t="shared" si="80"/>
        <v/>
      </c>
      <c r="CY23" s="225"/>
      <c r="CZ23" s="115" t="str">
        <f t="shared" si="81"/>
        <v/>
      </c>
      <c r="DA23" s="225" t="str">
        <f t="shared" si="82"/>
        <v/>
      </c>
      <c r="DB23" s="224"/>
      <c r="DC23" s="5" t="str">
        <f t="shared" si="83"/>
        <v/>
      </c>
      <c r="DD23" s="224" t="str">
        <f t="shared" si="84"/>
        <v/>
      </c>
      <c r="DE23" s="225"/>
      <c r="DF23" s="115" t="str">
        <f t="shared" si="85"/>
        <v/>
      </c>
      <c r="DG23" s="225" t="str">
        <f t="shared" si="86"/>
        <v/>
      </c>
      <c r="DH23" s="224"/>
      <c r="DI23" s="5" t="str">
        <f t="shared" si="87"/>
        <v/>
      </c>
      <c r="DJ23" s="224" t="str">
        <f t="shared" si="88"/>
        <v/>
      </c>
      <c r="DK23" s="225"/>
      <c r="DL23" s="115" t="str">
        <f t="shared" si="89"/>
        <v/>
      </c>
      <c r="DM23" s="225" t="str">
        <f t="shared" si="90"/>
        <v/>
      </c>
      <c r="DN23" s="224"/>
      <c r="DO23" s="5" t="str">
        <f t="shared" si="91"/>
        <v/>
      </c>
      <c r="DP23" s="224" t="str">
        <f t="shared" si="92"/>
        <v/>
      </c>
      <c r="DQ23" s="225"/>
      <c r="DR23" s="115" t="str">
        <f t="shared" si="93"/>
        <v/>
      </c>
      <c r="DS23" s="225" t="str">
        <f t="shared" si="94"/>
        <v/>
      </c>
      <c r="DT23" s="224"/>
      <c r="DU23" s="5" t="str">
        <f t="shared" si="95"/>
        <v/>
      </c>
      <c r="DV23" s="224" t="str">
        <f t="shared" si="96"/>
        <v/>
      </c>
      <c r="DW23" s="225"/>
      <c r="DX23" s="115" t="str">
        <f t="shared" si="97"/>
        <v/>
      </c>
      <c r="DY23" s="225" t="str">
        <f t="shared" si="98"/>
        <v/>
      </c>
      <c r="DZ23" s="224"/>
      <c r="EA23" s="5" t="str">
        <f t="shared" si="99"/>
        <v/>
      </c>
      <c r="EB23" s="224" t="str">
        <f t="shared" si="100"/>
        <v/>
      </c>
      <c r="EC23" s="225"/>
      <c r="ED23" s="115" t="str">
        <f t="shared" si="101"/>
        <v/>
      </c>
      <c r="EE23" s="225" t="str">
        <f t="shared" si="102"/>
        <v/>
      </c>
      <c r="EF23" s="224"/>
      <c r="EG23" s="5" t="str">
        <f t="shared" si="103"/>
        <v/>
      </c>
      <c r="EH23" s="224" t="str">
        <f t="shared" si="104"/>
        <v/>
      </c>
      <c r="EI23" s="225"/>
      <c r="EJ23" s="115" t="str">
        <f t="shared" si="105"/>
        <v/>
      </c>
      <c r="EK23" s="225" t="str">
        <f t="shared" si="106"/>
        <v/>
      </c>
      <c r="EL23" s="224"/>
      <c r="EM23" s="5" t="str">
        <f t="shared" si="107"/>
        <v/>
      </c>
      <c r="EN23" s="224" t="str">
        <f t="shared" si="108"/>
        <v/>
      </c>
      <c r="EO23" s="225"/>
      <c r="EP23" s="115" t="str">
        <f t="shared" si="109"/>
        <v/>
      </c>
      <c r="EQ23" s="225" t="str">
        <f t="shared" si="110"/>
        <v/>
      </c>
      <c r="ER23" s="224"/>
      <c r="ES23" s="5" t="str">
        <f t="shared" si="111"/>
        <v/>
      </c>
      <c r="ET23" s="224" t="str">
        <f t="shared" si="112"/>
        <v/>
      </c>
      <c r="EU23" s="225"/>
      <c r="EV23" s="115" t="str">
        <f t="shared" si="113"/>
        <v/>
      </c>
      <c r="EW23" s="225" t="str">
        <f t="shared" si="114"/>
        <v/>
      </c>
      <c r="EX23" s="224"/>
      <c r="EY23" s="5" t="str">
        <f t="shared" si="115"/>
        <v/>
      </c>
      <c r="EZ23" s="224" t="str">
        <f t="shared" si="116"/>
        <v/>
      </c>
      <c r="FA23" s="225"/>
      <c r="FB23" s="115" t="str">
        <f t="shared" si="117"/>
        <v/>
      </c>
      <c r="FC23" s="225" t="str">
        <f t="shared" si="118"/>
        <v/>
      </c>
      <c r="FD23" s="224"/>
      <c r="FE23" s="5" t="str">
        <f t="shared" si="119"/>
        <v/>
      </c>
      <c r="FF23" s="224" t="str">
        <f t="shared" si="120"/>
        <v/>
      </c>
      <c r="FG23" s="225"/>
      <c r="FH23" s="115" t="str">
        <f t="shared" si="121"/>
        <v/>
      </c>
      <c r="FI23" s="225" t="str">
        <f t="shared" si="122"/>
        <v/>
      </c>
      <c r="FJ23" s="224"/>
      <c r="FK23" s="5" t="str">
        <f t="shared" si="123"/>
        <v/>
      </c>
      <c r="FL23" s="224" t="str">
        <f t="shared" si="124"/>
        <v/>
      </c>
      <c r="FM23" s="225"/>
      <c r="FN23" s="115" t="str">
        <f t="shared" si="125"/>
        <v/>
      </c>
      <c r="FO23" s="225" t="str">
        <f t="shared" si="126"/>
        <v/>
      </c>
      <c r="FP23" s="224"/>
      <c r="FQ23" s="5" t="str">
        <f t="shared" si="127"/>
        <v/>
      </c>
      <c r="FR23" s="224" t="str">
        <f t="shared" si="128"/>
        <v/>
      </c>
      <c r="FS23" s="225"/>
      <c r="FT23" s="115" t="str">
        <f t="shared" si="129"/>
        <v/>
      </c>
      <c r="FU23" s="225" t="str">
        <f t="shared" si="130"/>
        <v/>
      </c>
      <c r="FV23" s="253"/>
      <c r="FW23" s="253"/>
      <c r="FX23" s="253"/>
      <c r="FY23" s="253"/>
      <c r="FZ23" s="253"/>
    </row>
    <row r="24" spans="1:182" s="3" customFormat="1" x14ac:dyDescent="0.25">
      <c r="A24" s="2" t="str">
        <f t="shared" si="27"/>
        <v/>
      </c>
      <c r="B24" s="2"/>
      <c r="C24" s="178"/>
      <c r="D24" s="170" t="str">
        <f t="shared" si="28"/>
        <v/>
      </c>
      <c r="E24" s="110"/>
      <c r="F24" s="196"/>
      <c r="G24" s="2"/>
      <c r="H24" s="76"/>
      <c r="I24" s="114" t="str">
        <f t="shared" si="0"/>
        <v/>
      </c>
      <c r="J24" s="114" t="str">
        <f t="shared" si="1"/>
        <v/>
      </c>
      <c r="K24" s="114" t="str">
        <f t="shared" si="2"/>
        <v/>
      </c>
      <c r="L24" s="114" t="str">
        <f t="shared" si="3"/>
        <v/>
      </c>
      <c r="M24" s="114" t="str">
        <f t="shared" si="4"/>
        <v/>
      </c>
      <c r="N24" s="114" t="str">
        <f t="shared" si="5"/>
        <v/>
      </c>
      <c r="O24" s="114" t="str">
        <f t="shared" si="6"/>
        <v/>
      </c>
      <c r="P24" s="114" t="str">
        <f t="shared" si="7"/>
        <v/>
      </c>
      <c r="Q24" s="93" t="str">
        <f t="shared" si="8"/>
        <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93" t="str">
        <f t="shared" si="52"/>
        <v/>
      </c>
      <c r="BF24" s="224"/>
      <c r="BG24" s="74" t="str">
        <f t="shared" si="131"/>
        <v/>
      </c>
      <c r="BH24" s="36" t="str">
        <f t="shared" si="132"/>
        <v/>
      </c>
      <c r="BI24" s="225"/>
      <c r="BJ24" s="75" t="str">
        <f t="shared" si="53"/>
        <v/>
      </c>
      <c r="BK24" s="37" t="str">
        <f t="shared" si="54"/>
        <v/>
      </c>
      <c r="BL24" s="224"/>
      <c r="BM24" s="74" t="str">
        <f t="shared" si="55"/>
        <v/>
      </c>
      <c r="BN24" s="36" t="str">
        <f t="shared" si="56"/>
        <v/>
      </c>
      <c r="BO24" s="225"/>
      <c r="BP24" s="75" t="str">
        <f t="shared" si="57"/>
        <v/>
      </c>
      <c r="BQ24" s="37" t="str">
        <f t="shared" si="58"/>
        <v/>
      </c>
      <c r="BR24" s="224"/>
      <c r="BS24" s="74" t="str">
        <f t="shared" si="59"/>
        <v/>
      </c>
      <c r="BT24" s="36" t="str">
        <f t="shared" si="60"/>
        <v/>
      </c>
      <c r="BU24" s="225"/>
      <c r="BV24" s="75" t="str">
        <f t="shared" si="61"/>
        <v/>
      </c>
      <c r="BW24" s="37" t="str">
        <f t="shared" si="62"/>
        <v/>
      </c>
      <c r="BX24" s="224"/>
      <c r="BY24" s="74" t="str">
        <f t="shared" si="63"/>
        <v/>
      </c>
      <c r="BZ24" s="36" t="str">
        <f t="shared" si="64"/>
        <v/>
      </c>
      <c r="CA24" s="225"/>
      <c r="CB24" s="75" t="str">
        <f t="shared" si="65"/>
        <v/>
      </c>
      <c r="CC24" s="37" t="str">
        <f t="shared" si="66"/>
        <v/>
      </c>
      <c r="CD24" s="224"/>
      <c r="CE24" s="74" t="str">
        <f t="shared" si="67"/>
        <v/>
      </c>
      <c r="CF24" s="36" t="str">
        <f t="shared" si="68"/>
        <v/>
      </c>
      <c r="CG24" s="225"/>
      <c r="CH24" s="115" t="str">
        <f t="shared" si="69"/>
        <v/>
      </c>
      <c r="CI24" s="225" t="str">
        <f t="shared" si="70"/>
        <v/>
      </c>
      <c r="CJ24" s="224"/>
      <c r="CK24" s="5" t="str">
        <f t="shared" si="71"/>
        <v/>
      </c>
      <c r="CL24" s="224" t="str">
        <f t="shared" si="72"/>
        <v/>
      </c>
      <c r="CM24" s="225"/>
      <c r="CN24" s="115" t="str">
        <f t="shared" si="73"/>
        <v/>
      </c>
      <c r="CO24" s="225" t="str">
        <f t="shared" si="74"/>
        <v/>
      </c>
      <c r="CP24" s="224"/>
      <c r="CQ24" s="5" t="str">
        <f t="shared" si="75"/>
        <v/>
      </c>
      <c r="CR24" s="224" t="str">
        <f t="shared" si="76"/>
        <v/>
      </c>
      <c r="CS24" s="225"/>
      <c r="CT24" s="115" t="str">
        <f t="shared" si="77"/>
        <v/>
      </c>
      <c r="CU24" s="225" t="str">
        <f t="shared" si="78"/>
        <v/>
      </c>
      <c r="CV24" s="224"/>
      <c r="CW24" s="5" t="str">
        <f t="shared" si="79"/>
        <v/>
      </c>
      <c r="CX24" s="224" t="str">
        <f t="shared" si="80"/>
        <v/>
      </c>
      <c r="CY24" s="225"/>
      <c r="CZ24" s="115" t="str">
        <f t="shared" si="81"/>
        <v/>
      </c>
      <c r="DA24" s="225" t="str">
        <f t="shared" si="82"/>
        <v/>
      </c>
      <c r="DB24" s="224"/>
      <c r="DC24" s="5" t="str">
        <f t="shared" si="83"/>
        <v/>
      </c>
      <c r="DD24" s="224" t="str">
        <f t="shared" si="84"/>
        <v/>
      </c>
      <c r="DE24" s="225"/>
      <c r="DF24" s="115" t="str">
        <f t="shared" si="85"/>
        <v/>
      </c>
      <c r="DG24" s="225" t="str">
        <f t="shared" si="86"/>
        <v/>
      </c>
      <c r="DH24" s="224"/>
      <c r="DI24" s="5" t="str">
        <f t="shared" si="87"/>
        <v/>
      </c>
      <c r="DJ24" s="224" t="str">
        <f t="shared" si="88"/>
        <v/>
      </c>
      <c r="DK24" s="225"/>
      <c r="DL24" s="115" t="str">
        <f t="shared" si="89"/>
        <v/>
      </c>
      <c r="DM24" s="225" t="str">
        <f t="shared" si="90"/>
        <v/>
      </c>
      <c r="DN24" s="224"/>
      <c r="DO24" s="5" t="str">
        <f t="shared" si="91"/>
        <v/>
      </c>
      <c r="DP24" s="224" t="str">
        <f t="shared" si="92"/>
        <v/>
      </c>
      <c r="DQ24" s="225"/>
      <c r="DR24" s="115" t="str">
        <f t="shared" si="93"/>
        <v/>
      </c>
      <c r="DS24" s="225" t="str">
        <f t="shared" si="94"/>
        <v/>
      </c>
      <c r="DT24" s="224"/>
      <c r="DU24" s="5" t="str">
        <f t="shared" si="95"/>
        <v/>
      </c>
      <c r="DV24" s="224" t="str">
        <f t="shared" si="96"/>
        <v/>
      </c>
      <c r="DW24" s="225"/>
      <c r="DX24" s="115" t="str">
        <f t="shared" si="97"/>
        <v/>
      </c>
      <c r="DY24" s="225" t="str">
        <f t="shared" si="98"/>
        <v/>
      </c>
      <c r="DZ24" s="224"/>
      <c r="EA24" s="5" t="str">
        <f t="shared" si="99"/>
        <v/>
      </c>
      <c r="EB24" s="224" t="str">
        <f t="shared" si="100"/>
        <v/>
      </c>
      <c r="EC24" s="225"/>
      <c r="ED24" s="115" t="str">
        <f t="shared" si="101"/>
        <v/>
      </c>
      <c r="EE24" s="225" t="str">
        <f t="shared" si="102"/>
        <v/>
      </c>
      <c r="EF24" s="224"/>
      <c r="EG24" s="5" t="str">
        <f t="shared" si="103"/>
        <v/>
      </c>
      <c r="EH24" s="224" t="str">
        <f t="shared" si="104"/>
        <v/>
      </c>
      <c r="EI24" s="225"/>
      <c r="EJ24" s="115" t="str">
        <f t="shared" si="105"/>
        <v/>
      </c>
      <c r="EK24" s="225" t="str">
        <f t="shared" si="106"/>
        <v/>
      </c>
      <c r="EL24" s="224"/>
      <c r="EM24" s="5" t="str">
        <f t="shared" si="107"/>
        <v/>
      </c>
      <c r="EN24" s="224" t="str">
        <f t="shared" si="108"/>
        <v/>
      </c>
      <c r="EO24" s="225"/>
      <c r="EP24" s="115" t="str">
        <f t="shared" si="109"/>
        <v/>
      </c>
      <c r="EQ24" s="225" t="str">
        <f t="shared" si="110"/>
        <v/>
      </c>
      <c r="ER24" s="224"/>
      <c r="ES24" s="5" t="str">
        <f t="shared" si="111"/>
        <v/>
      </c>
      <c r="ET24" s="224" t="str">
        <f t="shared" si="112"/>
        <v/>
      </c>
      <c r="EU24" s="225"/>
      <c r="EV24" s="115" t="str">
        <f t="shared" si="113"/>
        <v/>
      </c>
      <c r="EW24" s="225" t="str">
        <f t="shared" si="114"/>
        <v/>
      </c>
      <c r="EX24" s="224"/>
      <c r="EY24" s="5" t="str">
        <f t="shared" si="115"/>
        <v/>
      </c>
      <c r="EZ24" s="224" t="str">
        <f t="shared" si="116"/>
        <v/>
      </c>
      <c r="FA24" s="225"/>
      <c r="FB24" s="115" t="str">
        <f t="shared" si="117"/>
        <v/>
      </c>
      <c r="FC24" s="225" t="str">
        <f t="shared" si="118"/>
        <v/>
      </c>
      <c r="FD24" s="224"/>
      <c r="FE24" s="5" t="str">
        <f t="shared" si="119"/>
        <v/>
      </c>
      <c r="FF24" s="224" t="str">
        <f t="shared" si="120"/>
        <v/>
      </c>
      <c r="FG24" s="225"/>
      <c r="FH24" s="115" t="str">
        <f t="shared" si="121"/>
        <v/>
      </c>
      <c r="FI24" s="225" t="str">
        <f t="shared" si="122"/>
        <v/>
      </c>
      <c r="FJ24" s="224"/>
      <c r="FK24" s="5" t="str">
        <f t="shared" si="123"/>
        <v/>
      </c>
      <c r="FL24" s="224" t="str">
        <f t="shared" si="124"/>
        <v/>
      </c>
      <c r="FM24" s="225"/>
      <c r="FN24" s="115" t="str">
        <f t="shared" si="125"/>
        <v/>
      </c>
      <c r="FO24" s="225" t="str">
        <f t="shared" si="126"/>
        <v/>
      </c>
      <c r="FP24" s="224"/>
      <c r="FQ24" s="5" t="str">
        <f t="shared" si="127"/>
        <v/>
      </c>
      <c r="FR24" s="224" t="str">
        <f t="shared" si="128"/>
        <v/>
      </c>
      <c r="FS24" s="225"/>
      <c r="FT24" s="115" t="str">
        <f t="shared" si="129"/>
        <v/>
      </c>
      <c r="FU24" s="225" t="str">
        <f t="shared" si="130"/>
        <v/>
      </c>
      <c r="FV24" s="253"/>
      <c r="FW24" s="253"/>
      <c r="FX24" s="253"/>
      <c r="FY24" s="253"/>
      <c r="FZ24" s="253"/>
    </row>
    <row r="25" spans="1:182" s="3" customFormat="1" x14ac:dyDescent="0.25">
      <c r="A25" s="2" t="str">
        <f t="shared" si="27"/>
        <v/>
      </c>
      <c r="B25" s="2"/>
      <c r="C25" s="178"/>
      <c r="D25" s="170" t="str">
        <f t="shared" si="28"/>
        <v/>
      </c>
      <c r="E25" s="110"/>
      <c r="F25" s="196"/>
      <c r="G25" s="2"/>
      <c r="H25" s="76"/>
      <c r="I25" s="114"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str">
        <f t="shared" si="8"/>
        <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224"/>
      <c r="BG25" s="74" t="str">
        <f t="shared" si="131"/>
        <v/>
      </c>
      <c r="BH25" s="36" t="str">
        <f t="shared" si="132"/>
        <v/>
      </c>
      <c r="BI25" s="225"/>
      <c r="BJ25" s="75" t="str">
        <f t="shared" si="53"/>
        <v/>
      </c>
      <c r="BK25" s="37" t="str">
        <f t="shared" si="54"/>
        <v/>
      </c>
      <c r="BL25" s="224"/>
      <c r="BM25" s="74" t="str">
        <f t="shared" si="55"/>
        <v/>
      </c>
      <c r="BN25" s="36" t="str">
        <f t="shared" si="56"/>
        <v/>
      </c>
      <c r="BO25" s="225"/>
      <c r="BP25" s="75" t="str">
        <f t="shared" si="57"/>
        <v/>
      </c>
      <c r="BQ25" s="37" t="str">
        <f t="shared" si="58"/>
        <v/>
      </c>
      <c r="BR25" s="224"/>
      <c r="BS25" s="74" t="str">
        <f t="shared" si="59"/>
        <v/>
      </c>
      <c r="BT25" s="36" t="str">
        <f t="shared" si="60"/>
        <v/>
      </c>
      <c r="BU25" s="225"/>
      <c r="BV25" s="75" t="str">
        <f t="shared" si="61"/>
        <v/>
      </c>
      <c r="BW25" s="37" t="str">
        <f t="shared" si="62"/>
        <v/>
      </c>
      <c r="BX25" s="224"/>
      <c r="BY25" s="74" t="str">
        <f t="shared" si="63"/>
        <v/>
      </c>
      <c r="BZ25" s="36" t="str">
        <f t="shared" si="64"/>
        <v/>
      </c>
      <c r="CA25" s="225"/>
      <c r="CB25" s="75" t="str">
        <f t="shared" si="65"/>
        <v/>
      </c>
      <c r="CC25" s="37" t="str">
        <f t="shared" si="66"/>
        <v/>
      </c>
      <c r="CD25" s="224"/>
      <c r="CE25" s="74" t="str">
        <f t="shared" si="67"/>
        <v/>
      </c>
      <c r="CF25" s="36" t="str">
        <f t="shared" si="68"/>
        <v/>
      </c>
      <c r="CG25" s="225"/>
      <c r="CH25" s="115" t="str">
        <f t="shared" si="69"/>
        <v/>
      </c>
      <c r="CI25" s="225" t="str">
        <f t="shared" si="70"/>
        <v/>
      </c>
      <c r="CJ25" s="224"/>
      <c r="CK25" s="5" t="str">
        <f t="shared" si="71"/>
        <v/>
      </c>
      <c r="CL25" s="224" t="str">
        <f t="shared" si="72"/>
        <v/>
      </c>
      <c r="CM25" s="225"/>
      <c r="CN25" s="115" t="str">
        <f t="shared" si="73"/>
        <v/>
      </c>
      <c r="CO25" s="225" t="str">
        <f t="shared" si="74"/>
        <v/>
      </c>
      <c r="CP25" s="224"/>
      <c r="CQ25" s="5" t="str">
        <f t="shared" si="75"/>
        <v/>
      </c>
      <c r="CR25" s="224" t="str">
        <f t="shared" si="76"/>
        <v/>
      </c>
      <c r="CS25" s="225"/>
      <c r="CT25" s="115" t="str">
        <f t="shared" si="77"/>
        <v/>
      </c>
      <c r="CU25" s="225" t="str">
        <f t="shared" si="78"/>
        <v/>
      </c>
      <c r="CV25" s="224"/>
      <c r="CW25" s="5" t="str">
        <f t="shared" si="79"/>
        <v/>
      </c>
      <c r="CX25" s="224" t="str">
        <f t="shared" si="80"/>
        <v/>
      </c>
      <c r="CY25" s="225"/>
      <c r="CZ25" s="115" t="str">
        <f t="shared" si="81"/>
        <v/>
      </c>
      <c r="DA25" s="225" t="str">
        <f t="shared" si="82"/>
        <v/>
      </c>
      <c r="DB25" s="224"/>
      <c r="DC25" s="5" t="str">
        <f t="shared" si="83"/>
        <v/>
      </c>
      <c r="DD25" s="224" t="str">
        <f t="shared" si="84"/>
        <v/>
      </c>
      <c r="DE25" s="225"/>
      <c r="DF25" s="115" t="str">
        <f t="shared" si="85"/>
        <v/>
      </c>
      <c r="DG25" s="225" t="str">
        <f t="shared" si="86"/>
        <v/>
      </c>
      <c r="DH25" s="224"/>
      <c r="DI25" s="5" t="str">
        <f t="shared" si="87"/>
        <v/>
      </c>
      <c r="DJ25" s="224" t="str">
        <f t="shared" si="88"/>
        <v/>
      </c>
      <c r="DK25" s="225"/>
      <c r="DL25" s="115" t="str">
        <f t="shared" si="89"/>
        <v/>
      </c>
      <c r="DM25" s="225" t="str">
        <f t="shared" si="90"/>
        <v/>
      </c>
      <c r="DN25" s="224"/>
      <c r="DO25" s="5" t="str">
        <f t="shared" si="91"/>
        <v/>
      </c>
      <c r="DP25" s="224" t="str">
        <f t="shared" si="92"/>
        <v/>
      </c>
      <c r="DQ25" s="225"/>
      <c r="DR25" s="115" t="str">
        <f t="shared" si="93"/>
        <v/>
      </c>
      <c r="DS25" s="225" t="str">
        <f t="shared" si="94"/>
        <v/>
      </c>
      <c r="DT25" s="224"/>
      <c r="DU25" s="5" t="str">
        <f t="shared" si="95"/>
        <v/>
      </c>
      <c r="DV25" s="224" t="str">
        <f t="shared" si="96"/>
        <v/>
      </c>
      <c r="DW25" s="225"/>
      <c r="DX25" s="115" t="str">
        <f t="shared" si="97"/>
        <v/>
      </c>
      <c r="DY25" s="225" t="str">
        <f t="shared" si="98"/>
        <v/>
      </c>
      <c r="DZ25" s="224"/>
      <c r="EA25" s="5" t="str">
        <f t="shared" si="99"/>
        <v/>
      </c>
      <c r="EB25" s="224" t="str">
        <f t="shared" si="100"/>
        <v/>
      </c>
      <c r="EC25" s="225"/>
      <c r="ED25" s="115" t="str">
        <f t="shared" si="101"/>
        <v/>
      </c>
      <c r="EE25" s="225" t="str">
        <f t="shared" si="102"/>
        <v/>
      </c>
      <c r="EF25" s="224"/>
      <c r="EG25" s="5" t="str">
        <f t="shared" si="103"/>
        <v/>
      </c>
      <c r="EH25" s="224" t="str">
        <f t="shared" si="104"/>
        <v/>
      </c>
      <c r="EI25" s="225"/>
      <c r="EJ25" s="115" t="str">
        <f t="shared" si="105"/>
        <v/>
      </c>
      <c r="EK25" s="225" t="str">
        <f t="shared" si="106"/>
        <v/>
      </c>
      <c r="EL25" s="224"/>
      <c r="EM25" s="5" t="str">
        <f t="shared" si="107"/>
        <v/>
      </c>
      <c r="EN25" s="224" t="str">
        <f t="shared" si="108"/>
        <v/>
      </c>
      <c r="EO25" s="225"/>
      <c r="EP25" s="115" t="str">
        <f t="shared" si="109"/>
        <v/>
      </c>
      <c r="EQ25" s="225" t="str">
        <f t="shared" si="110"/>
        <v/>
      </c>
      <c r="ER25" s="224"/>
      <c r="ES25" s="5" t="str">
        <f t="shared" si="111"/>
        <v/>
      </c>
      <c r="ET25" s="224" t="str">
        <f t="shared" si="112"/>
        <v/>
      </c>
      <c r="EU25" s="225"/>
      <c r="EV25" s="115" t="str">
        <f t="shared" si="113"/>
        <v/>
      </c>
      <c r="EW25" s="225" t="str">
        <f t="shared" si="114"/>
        <v/>
      </c>
      <c r="EX25" s="224"/>
      <c r="EY25" s="5" t="str">
        <f t="shared" si="115"/>
        <v/>
      </c>
      <c r="EZ25" s="224" t="str">
        <f t="shared" si="116"/>
        <v/>
      </c>
      <c r="FA25" s="225"/>
      <c r="FB25" s="115" t="str">
        <f t="shared" si="117"/>
        <v/>
      </c>
      <c r="FC25" s="225" t="str">
        <f t="shared" si="118"/>
        <v/>
      </c>
      <c r="FD25" s="224"/>
      <c r="FE25" s="5" t="str">
        <f t="shared" si="119"/>
        <v/>
      </c>
      <c r="FF25" s="224" t="str">
        <f t="shared" si="120"/>
        <v/>
      </c>
      <c r="FG25" s="225"/>
      <c r="FH25" s="115" t="str">
        <f t="shared" si="121"/>
        <v/>
      </c>
      <c r="FI25" s="225" t="str">
        <f t="shared" si="122"/>
        <v/>
      </c>
      <c r="FJ25" s="224"/>
      <c r="FK25" s="5" t="str">
        <f t="shared" si="123"/>
        <v/>
      </c>
      <c r="FL25" s="224" t="str">
        <f t="shared" si="124"/>
        <v/>
      </c>
      <c r="FM25" s="225"/>
      <c r="FN25" s="115" t="str">
        <f t="shared" si="125"/>
        <v/>
      </c>
      <c r="FO25" s="225" t="str">
        <f t="shared" si="126"/>
        <v/>
      </c>
      <c r="FP25" s="224"/>
      <c r="FQ25" s="5" t="str">
        <f t="shared" si="127"/>
        <v/>
      </c>
      <c r="FR25" s="224" t="str">
        <f t="shared" si="128"/>
        <v/>
      </c>
      <c r="FS25" s="225"/>
      <c r="FT25" s="115" t="str">
        <f t="shared" si="129"/>
        <v/>
      </c>
      <c r="FU25" s="225" t="str">
        <f t="shared" si="130"/>
        <v/>
      </c>
      <c r="FV25" s="253"/>
      <c r="FW25" s="253"/>
      <c r="FX25" s="253"/>
      <c r="FY25" s="253"/>
      <c r="FZ25" s="253"/>
    </row>
    <row r="26" spans="1:182" s="3" customFormat="1" x14ac:dyDescent="0.25">
      <c r="A26" s="2" t="str">
        <f t="shared" si="27"/>
        <v/>
      </c>
      <c r="B26" s="2"/>
      <c r="C26" s="178"/>
      <c r="D26" s="170" t="str">
        <f t="shared" si="28"/>
        <v/>
      </c>
      <c r="E26" s="110"/>
      <c r="F26" s="196"/>
      <c r="G26" s="2"/>
      <c r="H26" s="76"/>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str">
        <f t="shared" si="8"/>
        <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93" t="str">
        <f t="shared" si="52"/>
        <v/>
      </c>
      <c r="BF26" s="224"/>
      <c r="BG26" s="74" t="str">
        <f t="shared" si="131"/>
        <v/>
      </c>
      <c r="BH26" s="36" t="str">
        <f t="shared" si="132"/>
        <v/>
      </c>
      <c r="BI26" s="225"/>
      <c r="BJ26" s="75" t="str">
        <f t="shared" si="53"/>
        <v/>
      </c>
      <c r="BK26" s="37" t="str">
        <f t="shared" si="54"/>
        <v/>
      </c>
      <c r="BL26" s="224"/>
      <c r="BM26" s="74" t="str">
        <f t="shared" si="55"/>
        <v/>
      </c>
      <c r="BN26" s="36" t="str">
        <f t="shared" si="56"/>
        <v/>
      </c>
      <c r="BO26" s="225"/>
      <c r="BP26" s="75" t="str">
        <f t="shared" si="57"/>
        <v/>
      </c>
      <c r="BQ26" s="37" t="str">
        <f t="shared" si="58"/>
        <v/>
      </c>
      <c r="BR26" s="224"/>
      <c r="BS26" s="74" t="str">
        <f t="shared" si="59"/>
        <v/>
      </c>
      <c r="BT26" s="36" t="str">
        <f t="shared" si="60"/>
        <v/>
      </c>
      <c r="BU26" s="225"/>
      <c r="BV26" s="75" t="str">
        <f t="shared" si="61"/>
        <v/>
      </c>
      <c r="BW26" s="37" t="str">
        <f t="shared" si="62"/>
        <v/>
      </c>
      <c r="BX26" s="224"/>
      <c r="BY26" s="74" t="str">
        <f t="shared" si="63"/>
        <v/>
      </c>
      <c r="BZ26" s="36" t="str">
        <f t="shared" si="64"/>
        <v/>
      </c>
      <c r="CA26" s="225"/>
      <c r="CB26" s="75" t="str">
        <f t="shared" si="65"/>
        <v/>
      </c>
      <c r="CC26" s="37" t="str">
        <f t="shared" si="66"/>
        <v/>
      </c>
      <c r="CD26" s="224"/>
      <c r="CE26" s="74" t="str">
        <f t="shared" si="67"/>
        <v/>
      </c>
      <c r="CF26" s="36" t="str">
        <f t="shared" si="68"/>
        <v/>
      </c>
      <c r="CG26" s="225"/>
      <c r="CH26" s="115" t="str">
        <f t="shared" si="69"/>
        <v/>
      </c>
      <c r="CI26" s="225" t="str">
        <f t="shared" si="70"/>
        <v/>
      </c>
      <c r="CJ26" s="224"/>
      <c r="CK26" s="5" t="str">
        <f t="shared" si="71"/>
        <v/>
      </c>
      <c r="CL26" s="224" t="str">
        <f t="shared" si="72"/>
        <v/>
      </c>
      <c r="CM26" s="225"/>
      <c r="CN26" s="115" t="str">
        <f t="shared" si="73"/>
        <v/>
      </c>
      <c r="CO26" s="225" t="str">
        <f t="shared" si="74"/>
        <v/>
      </c>
      <c r="CP26" s="224"/>
      <c r="CQ26" s="5" t="str">
        <f t="shared" si="75"/>
        <v/>
      </c>
      <c r="CR26" s="224" t="str">
        <f t="shared" si="76"/>
        <v/>
      </c>
      <c r="CS26" s="225"/>
      <c r="CT26" s="115" t="str">
        <f t="shared" si="77"/>
        <v/>
      </c>
      <c r="CU26" s="225" t="str">
        <f t="shared" si="78"/>
        <v/>
      </c>
      <c r="CV26" s="224"/>
      <c r="CW26" s="5" t="str">
        <f t="shared" si="79"/>
        <v/>
      </c>
      <c r="CX26" s="224" t="str">
        <f t="shared" si="80"/>
        <v/>
      </c>
      <c r="CY26" s="225"/>
      <c r="CZ26" s="115" t="str">
        <f t="shared" si="81"/>
        <v/>
      </c>
      <c r="DA26" s="225" t="str">
        <f t="shared" si="82"/>
        <v/>
      </c>
      <c r="DB26" s="224"/>
      <c r="DC26" s="5" t="str">
        <f t="shared" si="83"/>
        <v/>
      </c>
      <c r="DD26" s="224" t="str">
        <f t="shared" si="84"/>
        <v/>
      </c>
      <c r="DE26" s="225"/>
      <c r="DF26" s="115" t="str">
        <f t="shared" si="85"/>
        <v/>
      </c>
      <c r="DG26" s="225" t="str">
        <f t="shared" si="86"/>
        <v/>
      </c>
      <c r="DH26" s="224"/>
      <c r="DI26" s="5" t="str">
        <f t="shared" si="87"/>
        <v/>
      </c>
      <c r="DJ26" s="224" t="str">
        <f t="shared" si="88"/>
        <v/>
      </c>
      <c r="DK26" s="225"/>
      <c r="DL26" s="115" t="str">
        <f t="shared" si="89"/>
        <v/>
      </c>
      <c r="DM26" s="225" t="str">
        <f t="shared" si="90"/>
        <v/>
      </c>
      <c r="DN26" s="224"/>
      <c r="DO26" s="5" t="str">
        <f t="shared" si="91"/>
        <v/>
      </c>
      <c r="DP26" s="224" t="str">
        <f t="shared" si="92"/>
        <v/>
      </c>
      <c r="DQ26" s="225"/>
      <c r="DR26" s="115" t="str">
        <f t="shared" si="93"/>
        <v/>
      </c>
      <c r="DS26" s="225" t="str">
        <f t="shared" si="94"/>
        <v/>
      </c>
      <c r="DT26" s="224"/>
      <c r="DU26" s="5" t="str">
        <f t="shared" si="95"/>
        <v/>
      </c>
      <c r="DV26" s="224" t="str">
        <f t="shared" si="96"/>
        <v/>
      </c>
      <c r="DW26" s="225"/>
      <c r="DX26" s="115" t="str">
        <f t="shared" si="97"/>
        <v/>
      </c>
      <c r="DY26" s="225" t="str">
        <f t="shared" si="98"/>
        <v/>
      </c>
      <c r="DZ26" s="224"/>
      <c r="EA26" s="5" t="str">
        <f t="shared" si="99"/>
        <v/>
      </c>
      <c r="EB26" s="224" t="str">
        <f t="shared" si="100"/>
        <v/>
      </c>
      <c r="EC26" s="225"/>
      <c r="ED26" s="115" t="str">
        <f t="shared" si="101"/>
        <v/>
      </c>
      <c r="EE26" s="225" t="str">
        <f t="shared" si="102"/>
        <v/>
      </c>
      <c r="EF26" s="224"/>
      <c r="EG26" s="5" t="str">
        <f t="shared" si="103"/>
        <v/>
      </c>
      <c r="EH26" s="224" t="str">
        <f t="shared" si="104"/>
        <v/>
      </c>
      <c r="EI26" s="225"/>
      <c r="EJ26" s="115" t="str">
        <f t="shared" si="105"/>
        <v/>
      </c>
      <c r="EK26" s="225" t="str">
        <f t="shared" si="106"/>
        <v/>
      </c>
      <c r="EL26" s="224"/>
      <c r="EM26" s="5" t="str">
        <f t="shared" si="107"/>
        <v/>
      </c>
      <c r="EN26" s="224" t="str">
        <f t="shared" si="108"/>
        <v/>
      </c>
      <c r="EO26" s="225"/>
      <c r="EP26" s="115" t="str">
        <f t="shared" si="109"/>
        <v/>
      </c>
      <c r="EQ26" s="225" t="str">
        <f t="shared" si="110"/>
        <v/>
      </c>
      <c r="ER26" s="224"/>
      <c r="ES26" s="5" t="str">
        <f t="shared" si="111"/>
        <v/>
      </c>
      <c r="ET26" s="224" t="str">
        <f t="shared" si="112"/>
        <v/>
      </c>
      <c r="EU26" s="225"/>
      <c r="EV26" s="115" t="str">
        <f t="shared" si="113"/>
        <v/>
      </c>
      <c r="EW26" s="225" t="str">
        <f t="shared" si="114"/>
        <v/>
      </c>
      <c r="EX26" s="224"/>
      <c r="EY26" s="5" t="str">
        <f t="shared" si="115"/>
        <v/>
      </c>
      <c r="EZ26" s="224" t="str">
        <f t="shared" si="116"/>
        <v/>
      </c>
      <c r="FA26" s="225"/>
      <c r="FB26" s="115" t="str">
        <f t="shared" si="117"/>
        <v/>
      </c>
      <c r="FC26" s="225" t="str">
        <f t="shared" si="118"/>
        <v/>
      </c>
      <c r="FD26" s="224"/>
      <c r="FE26" s="5" t="str">
        <f t="shared" si="119"/>
        <v/>
      </c>
      <c r="FF26" s="224" t="str">
        <f t="shared" si="120"/>
        <v/>
      </c>
      <c r="FG26" s="225"/>
      <c r="FH26" s="115" t="str">
        <f t="shared" si="121"/>
        <v/>
      </c>
      <c r="FI26" s="225" t="str">
        <f t="shared" si="122"/>
        <v/>
      </c>
      <c r="FJ26" s="224"/>
      <c r="FK26" s="5" t="str">
        <f t="shared" si="123"/>
        <v/>
      </c>
      <c r="FL26" s="224" t="str">
        <f t="shared" si="124"/>
        <v/>
      </c>
      <c r="FM26" s="225"/>
      <c r="FN26" s="115" t="str">
        <f t="shared" si="125"/>
        <v/>
      </c>
      <c r="FO26" s="225" t="str">
        <f t="shared" si="126"/>
        <v/>
      </c>
      <c r="FP26" s="224"/>
      <c r="FQ26" s="5" t="str">
        <f t="shared" si="127"/>
        <v/>
      </c>
      <c r="FR26" s="224" t="str">
        <f t="shared" si="128"/>
        <v/>
      </c>
      <c r="FS26" s="225"/>
      <c r="FT26" s="115" t="str">
        <f t="shared" si="129"/>
        <v/>
      </c>
      <c r="FU26" s="225" t="str">
        <f t="shared" si="130"/>
        <v/>
      </c>
      <c r="FV26" s="253"/>
      <c r="FW26" s="253"/>
      <c r="FX26" s="253"/>
      <c r="FY26" s="253"/>
      <c r="FZ26" s="253"/>
    </row>
    <row r="27" spans="1:182" s="3" customFormat="1" x14ac:dyDescent="0.25">
      <c r="A27" s="2" t="str">
        <f t="shared" si="27"/>
        <v/>
      </c>
      <c r="B27" s="2"/>
      <c r="C27" s="178"/>
      <c r="D27" s="170" t="str">
        <f t="shared" si="28"/>
        <v/>
      </c>
      <c r="E27" s="110"/>
      <c r="F27" s="196"/>
      <c r="G27" s="2"/>
      <c r="H27" s="76"/>
      <c r="I27" s="114" t="str">
        <f t="shared" si="0"/>
        <v/>
      </c>
      <c r="J27" s="114" t="str">
        <f t="shared" si="1"/>
        <v/>
      </c>
      <c r="K27" s="114" t="str">
        <f t="shared" si="2"/>
        <v/>
      </c>
      <c r="L27" s="114" t="str">
        <f t="shared" si="3"/>
        <v/>
      </c>
      <c r="M27" s="114" t="str">
        <f t="shared" si="4"/>
        <v/>
      </c>
      <c r="N27" s="114" t="str">
        <f t="shared" si="5"/>
        <v/>
      </c>
      <c r="O27" s="114" t="str">
        <f t="shared" si="6"/>
        <v/>
      </c>
      <c r="P27" s="114" t="str">
        <f t="shared" si="7"/>
        <v/>
      </c>
      <c r="Q27" s="93" t="str">
        <f t="shared" si="8"/>
        <v/>
      </c>
      <c r="R27" s="93" t="str">
        <f t="shared" si="9"/>
        <v/>
      </c>
      <c r="S27" s="93" t="str">
        <f t="shared" si="10"/>
        <v/>
      </c>
      <c r="T27" s="93" t="str">
        <f t="shared" si="11"/>
        <v/>
      </c>
      <c r="U27" s="93" t="str">
        <f t="shared" si="12"/>
        <v/>
      </c>
      <c r="V27" s="93" t="str">
        <f t="shared" si="13"/>
        <v/>
      </c>
      <c r="W27" s="93" t="str">
        <f t="shared" si="14"/>
        <v/>
      </c>
      <c r="X27" s="93" t="str">
        <f t="shared" si="15"/>
        <v/>
      </c>
      <c r="Y27" s="93" t="str">
        <f t="shared" si="16"/>
        <v/>
      </c>
      <c r="Z27" s="93" t="str">
        <f t="shared" si="17"/>
        <v/>
      </c>
      <c r="AA27" s="93" t="str">
        <f t="shared" si="18"/>
        <v/>
      </c>
      <c r="AB27" s="93" t="str">
        <f t="shared" si="19"/>
        <v/>
      </c>
      <c r="AC27" s="93" t="str">
        <f t="shared" si="20"/>
        <v/>
      </c>
      <c r="AD27" s="93" t="str">
        <f t="shared" si="21"/>
        <v/>
      </c>
      <c r="AE27" s="93" t="str">
        <f t="shared" si="22"/>
        <v/>
      </c>
      <c r="AF27" s="93" t="str">
        <f t="shared" si="23"/>
        <v/>
      </c>
      <c r="AG27" s="93" t="str">
        <f t="shared" si="24"/>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93" t="str">
        <f t="shared" si="52"/>
        <v/>
      </c>
      <c r="BF27" s="224"/>
      <c r="BG27" s="74" t="str">
        <f t="shared" si="131"/>
        <v/>
      </c>
      <c r="BH27" s="36" t="str">
        <f t="shared" si="132"/>
        <v/>
      </c>
      <c r="BI27" s="225"/>
      <c r="BJ27" s="75" t="str">
        <f t="shared" si="53"/>
        <v/>
      </c>
      <c r="BK27" s="37" t="str">
        <f t="shared" si="54"/>
        <v/>
      </c>
      <c r="BL27" s="224"/>
      <c r="BM27" s="74" t="str">
        <f t="shared" si="55"/>
        <v/>
      </c>
      <c r="BN27" s="36" t="str">
        <f t="shared" si="56"/>
        <v/>
      </c>
      <c r="BO27" s="225"/>
      <c r="BP27" s="75" t="str">
        <f t="shared" si="57"/>
        <v/>
      </c>
      <c r="BQ27" s="37" t="str">
        <f t="shared" si="58"/>
        <v/>
      </c>
      <c r="BR27" s="224"/>
      <c r="BS27" s="74" t="str">
        <f t="shared" si="59"/>
        <v/>
      </c>
      <c r="BT27" s="36" t="str">
        <f t="shared" si="60"/>
        <v/>
      </c>
      <c r="BU27" s="225"/>
      <c r="BV27" s="75" t="str">
        <f t="shared" si="61"/>
        <v/>
      </c>
      <c r="BW27" s="37" t="str">
        <f t="shared" si="62"/>
        <v/>
      </c>
      <c r="BX27" s="224"/>
      <c r="BY27" s="74" t="str">
        <f t="shared" si="63"/>
        <v/>
      </c>
      <c r="BZ27" s="36" t="str">
        <f t="shared" si="64"/>
        <v/>
      </c>
      <c r="CA27" s="225"/>
      <c r="CB27" s="75" t="str">
        <f t="shared" si="65"/>
        <v/>
      </c>
      <c r="CC27" s="37" t="str">
        <f t="shared" si="66"/>
        <v/>
      </c>
      <c r="CD27" s="224"/>
      <c r="CE27" s="74" t="str">
        <f t="shared" si="67"/>
        <v/>
      </c>
      <c r="CF27" s="36" t="str">
        <f t="shared" si="68"/>
        <v/>
      </c>
      <c r="CG27" s="225"/>
      <c r="CH27" s="115" t="str">
        <f t="shared" si="69"/>
        <v/>
      </c>
      <c r="CI27" s="225" t="str">
        <f t="shared" si="70"/>
        <v/>
      </c>
      <c r="CJ27" s="224"/>
      <c r="CK27" s="5" t="str">
        <f t="shared" si="71"/>
        <v/>
      </c>
      <c r="CL27" s="224" t="str">
        <f t="shared" si="72"/>
        <v/>
      </c>
      <c r="CM27" s="225"/>
      <c r="CN27" s="115" t="str">
        <f t="shared" si="73"/>
        <v/>
      </c>
      <c r="CO27" s="225" t="str">
        <f t="shared" si="74"/>
        <v/>
      </c>
      <c r="CP27" s="224"/>
      <c r="CQ27" s="5" t="str">
        <f t="shared" si="75"/>
        <v/>
      </c>
      <c r="CR27" s="224" t="str">
        <f t="shared" si="76"/>
        <v/>
      </c>
      <c r="CS27" s="225"/>
      <c r="CT27" s="115" t="str">
        <f t="shared" si="77"/>
        <v/>
      </c>
      <c r="CU27" s="225" t="str">
        <f t="shared" si="78"/>
        <v/>
      </c>
      <c r="CV27" s="224"/>
      <c r="CW27" s="5" t="str">
        <f t="shared" si="79"/>
        <v/>
      </c>
      <c r="CX27" s="224" t="str">
        <f t="shared" si="80"/>
        <v/>
      </c>
      <c r="CY27" s="225"/>
      <c r="CZ27" s="115" t="str">
        <f t="shared" si="81"/>
        <v/>
      </c>
      <c r="DA27" s="225" t="str">
        <f t="shared" si="82"/>
        <v/>
      </c>
      <c r="DB27" s="224"/>
      <c r="DC27" s="5" t="str">
        <f t="shared" si="83"/>
        <v/>
      </c>
      <c r="DD27" s="224" t="str">
        <f t="shared" si="84"/>
        <v/>
      </c>
      <c r="DE27" s="225"/>
      <c r="DF27" s="115" t="str">
        <f t="shared" si="85"/>
        <v/>
      </c>
      <c r="DG27" s="225" t="str">
        <f t="shared" si="86"/>
        <v/>
      </c>
      <c r="DH27" s="224"/>
      <c r="DI27" s="5" t="str">
        <f t="shared" si="87"/>
        <v/>
      </c>
      <c r="DJ27" s="224" t="str">
        <f t="shared" si="88"/>
        <v/>
      </c>
      <c r="DK27" s="225"/>
      <c r="DL27" s="115" t="str">
        <f t="shared" si="89"/>
        <v/>
      </c>
      <c r="DM27" s="225" t="str">
        <f t="shared" si="90"/>
        <v/>
      </c>
      <c r="DN27" s="224"/>
      <c r="DO27" s="5" t="str">
        <f t="shared" si="91"/>
        <v/>
      </c>
      <c r="DP27" s="224" t="str">
        <f t="shared" si="92"/>
        <v/>
      </c>
      <c r="DQ27" s="225"/>
      <c r="DR27" s="115" t="str">
        <f t="shared" si="93"/>
        <v/>
      </c>
      <c r="DS27" s="225" t="str">
        <f t="shared" si="94"/>
        <v/>
      </c>
      <c r="DT27" s="224"/>
      <c r="DU27" s="5" t="str">
        <f t="shared" si="95"/>
        <v/>
      </c>
      <c r="DV27" s="224" t="str">
        <f t="shared" si="96"/>
        <v/>
      </c>
      <c r="DW27" s="225"/>
      <c r="DX27" s="115" t="str">
        <f t="shared" si="97"/>
        <v/>
      </c>
      <c r="DY27" s="225" t="str">
        <f t="shared" si="98"/>
        <v/>
      </c>
      <c r="DZ27" s="224"/>
      <c r="EA27" s="5" t="str">
        <f t="shared" si="99"/>
        <v/>
      </c>
      <c r="EB27" s="224" t="str">
        <f t="shared" si="100"/>
        <v/>
      </c>
      <c r="EC27" s="225"/>
      <c r="ED27" s="115" t="str">
        <f t="shared" si="101"/>
        <v/>
      </c>
      <c r="EE27" s="225" t="str">
        <f t="shared" si="102"/>
        <v/>
      </c>
      <c r="EF27" s="224"/>
      <c r="EG27" s="5" t="str">
        <f t="shared" si="103"/>
        <v/>
      </c>
      <c r="EH27" s="224" t="str">
        <f t="shared" si="104"/>
        <v/>
      </c>
      <c r="EI27" s="225"/>
      <c r="EJ27" s="115" t="str">
        <f t="shared" si="105"/>
        <v/>
      </c>
      <c r="EK27" s="225" t="str">
        <f t="shared" si="106"/>
        <v/>
      </c>
      <c r="EL27" s="224"/>
      <c r="EM27" s="5" t="str">
        <f t="shared" si="107"/>
        <v/>
      </c>
      <c r="EN27" s="224" t="str">
        <f t="shared" si="108"/>
        <v/>
      </c>
      <c r="EO27" s="225"/>
      <c r="EP27" s="115" t="str">
        <f t="shared" si="109"/>
        <v/>
      </c>
      <c r="EQ27" s="225" t="str">
        <f t="shared" si="110"/>
        <v/>
      </c>
      <c r="ER27" s="224"/>
      <c r="ES27" s="5" t="str">
        <f t="shared" si="111"/>
        <v/>
      </c>
      <c r="ET27" s="224" t="str">
        <f t="shared" si="112"/>
        <v/>
      </c>
      <c r="EU27" s="225"/>
      <c r="EV27" s="115" t="str">
        <f t="shared" si="113"/>
        <v/>
      </c>
      <c r="EW27" s="225" t="str">
        <f t="shared" si="114"/>
        <v/>
      </c>
      <c r="EX27" s="224"/>
      <c r="EY27" s="5" t="str">
        <f t="shared" si="115"/>
        <v/>
      </c>
      <c r="EZ27" s="224" t="str">
        <f t="shared" si="116"/>
        <v/>
      </c>
      <c r="FA27" s="225"/>
      <c r="FB27" s="115" t="str">
        <f t="shared" si="117"/>
        <v/>
      </c>
      <c r="FC27" s="225" t="str">
        <f t="shared" si="118"/>
        <v/>
      </c>
      <c r="FD27" s="224"/>
      <c r="FE27" s="5" t="str">
        <f t="shared" si="119"/>
        <v/>
      </c>
      <c r="FF27" s="224" t="str">
        <f t="shared" si="120"/>
        <v/>
      </c>
      <c r="FG27" s="225"/>
      <c r="FH27" s="115" t="str">
        <f t="shared" si="121"/>
        <v/>
      </c>
      <c r="FI27" s="225" t="str">
        <f t="shared" si="122"/>
        <v/>
      </c>
      <c r="FJ27" s="224"/>
      <c r="FK27" s="5" t="str">
        <f t="shared" si="123"/>
        <v/>
      </c>
      <c r="FL27" s="224" t="str">
        <f t="shared" si="124"/>
        <v/>
      </c>
      <c r="FM27" s="225"/>
      <c r="FN27" s="115" t="str">
        <f t="shared" si="125"/>
        <v/>
      </c>
      <c r="FO27" s="225" t="str">
        <f t="shared" si="126"/>
        <v/>
      </c>
      <c r="FP27" s="224"/>
      <c r="FQ27" s="5" t="str">
        <f t="shared" si="127"/>
        <v/>
      </c>
      <c r="FR27" s="224" t="str">
        <f t="shared" si="128"/>
        <v/>
      </c>
      <c r="FS27" s="225"/>
      <c r="FT27" s="115" t="str">
        <f t="shared" si="129"/>
        <v/>
      </c>
      <c r="FU27" s="225" t="str">
        <f t="shared" si="130"/>
        <v/>
      </c>
      <c r="FV27" s="253"/>
      <c r="FW27" s="253"/>
      <c r="FX27" s="253"/>
      <c r="FY27" s="253"/>
      <c r="FZ27" s="253"/>
    </row>
    <row r="28" spans="1:182" s="3" customFormat="1" x14ac:dyDescent="0.25">
      <c r="A28" s="2" t="str">
        <f t="shared" si="27"/>
        <v/>
      </c>
      <c r="B28" s="2"/>
      <c r="C28" s="178"/>
      <c r="D28" s="170" t="str">
        <f t="shared" si="28"/>
        <v/>
      </c>
      <c r="E28" s="110"/>
      <c r="F28" s="196"/>
      <c r="G28" s="2"/>
      <c r="H28" s="76"/>
      <c r="I28" s="114" t="str">
        <f t="shared" si="0"/>
        <v/>
      </c>
      <c r="J28" s="114" t="str">
        <f t="shared" si="1"/>
        <v/>
      </c>
      <c r="K28" s="114" t="str">
        <f t="shared" si="2"/>
        <v/>
      </c>
      <c r="L28" s="114" t="str">
        <f t="shared" si="3"/>
        <v/>
      </c>
      <c r="M28" s="114" t="str">
        <f t="shared" si="4"/>
        <v/>
      </c>
      <c r="N28" s="114" t="str">
        <f t="shared" si="5"/>
        <v/>
      </c>
      <c r="O28" s="114" t="str">
        <f t="shared" si="6"/>
        <v/>
      </c>
      <c r="P28" s="114" t="str">
        <f t="shared" si="7"/>
        <v/>
      </c>
      <c r="Q28" s="93" t="str">
        <f t="shared" si="8"/>
        <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93" t="str">
        <f t="shared" si="52"/>
        <v/>
      </c>
      <c r="BF28" s="224"/>
      <c r="BG28" s="74" t="str">
        <f t="shared" si="131"/>
        <v/>
      </c>
      <c r="BH28" s="36" t="str">
        <f t="shared" si="132"/>
        <v/>
      </c>
      <c r="BI28" s="225"/>
      <c r="BJ28" s="75" t="str">
        <f t="shared" si="53"/>
        <v/>
      </c>
      <c r="BK28" s="37" t="str">
        <f t="shared" si="54"/>
        <v/>
      </c>
      <c r="BL28" s="224"/>
      <c r="BM28" s="74" t="str">
        <f t="shared" si="55"/>
        <v/>
      </c>
      <c r="BN28" s="36" t="str">
        <f t="shared" si="56"/>
        <v/>
      </c>
      <c r="BO28" s="225"/>
      <c r="BP28" s="75" t="str">
        <f t="shared" si="57"/>
        <v/>
      </c>
      <c r="BQ28" s="37" t="str">
        <f t="shared" si="58"/>
        <v/>
      </c>
      <c r="BR28" s="224"/>
      <c r="BS28" s="74" t="str">
        <f t="shared" si="59"/>
        <v/>
      </c>
      <c r="BT28" s="36" t="str">
        <f t="shared" si="60"/>
        <v/>
      </c>
      <c r="BU28" s="225"/>
      <c r="BV28" s="75" t="str">
        <f t="shared" si="61"/>
        <v/>
      </c>
      <c r="BW28" s="37" t="str">
        <f t="shared" si="62"/>
        <v/>
      </c>
      <c r="BX28" s="224"/>
      <c r="BY28" s="74" t="str">
        <f t="shared" si="63"/>
        <v/>
      </c>
      <c r="BZ28" s="36" t="str">
        <f t="shared" si="64"/>
        <v/>
      </c>
      <c r="CA28" s="225"/>
      <c r="CB28" s="75" t="str">
        <f t="shared" si="65"/>
        <v/>
      </c>
      <c r="CC28" s="37" t="str">
        <f t="shared" si="66"/>
        <v/>
      </c>
      <c r="CD28" s="224"/>
      <c r="CE28" s="74" t="str">
        <f t="shared" si="67"/>
        <v/>
      </c>
      <c r="CF28" s="36" t="str">
        <f t="shared" si="68"/>
        <v/>
      </c>
      <c r="CG28" s="225"/>
      <c r="CH28" s="115" t="str">
        <f t="shared" si="69"/>
        <v/>
      </c>
      <c r="CI28" s="225" t="str">
        <f t="shared" si="70"/>
        <v/>
      </c>
      <c r="CJ28" s="224"/>
      <c r="CK28" s="5" t="str">
        <f t="shared" si="71"/>
        <v/>
      </c>
      <c r="CL28" s="224" t="str">
        <f t="shared" si="72"/>
        <v/>
      </c>
      <c r="CM28" s="225"/>
      <c r="CN28" s="115" t="str">
        <f t="shared" si="73"/>
        <v/>
      </c>
      <c r="CO28" s="225" t="str">
        <f t="shared" si="74"/>
        <v/>
      </c>
      <c r="CP28" s="224"/>
      <c r="CQ28" s="5" t="str">
        <f t="shared" si="75"/>
        <v/>
      </c>
      <c r="CR28" s="224" t="str">
        <f t="shared" si="76"/>
        <v/>
      </c>
      <c r="CS28" s="225"/>
      <c r="CT28" s="115" t="str">
        <f t="shared" si="77"/>
        <v/>
      </c>
      <c r="CU28" s="225" t="str">
        <f t="shared" si="78"/>
        <v/>
      </c>
      <c r="CV28" s="224"/>
      <c r="CW28" s="5" t="str">
        <f t="shared" si="79"/>
        <v/>
      </c>
      <c r="CX28" s="224" t="str">
        <f t="shared" si="80"/>
        <v/>
      </c>
      <c r="CY28" s="225"/>
      <c r="CZ28" s="115" t="str">
        <f t="shared" si="81"/>
        <v/>
      </c>
      <c r="DA28" s="225" t="str">
        <f t="shared" si="82"/>
        <v/>
      </c>
      <c r="DB28" s="224"/>
      <c r="DC28" s="5" t="str">
        <f t="shared" si="83"/>
        <v/>
      </c>
      <c r="DD28" s="224" t="str">
        <f t="shared" si="84"/>
        <v/>
      </c>
      <c r="DE28" s="225"/>
      <c r="DF28" s="115" t="str">
        <f t="shared" si="85"/>
        <v/>
      </c>
      <c r="DG28" s="225" t="str">
        <f t="shared" si="86"/>
        <v/>
      </c>
      <c r="DH28" s="224"/>
      <c r="DI28" s="5" t="str">
        <f t="shared" si="87"/>
        <v/>
      </c>
      <c r="DJ28" s="224" t="str">
        <f t="shared" si="88"/>
        <v/>
      </c>
      <c r="DK28" s="225"/>
      <c r="DL28" s="115" t="str">
        <f t="shared" si="89"/>
        <v/>
      </c>
      <c r="DM28" s="225" t="str">
        <f t="shared" si="90"/>
        <v/>
      </c>
      <c r="DN28" s="224"/>
      <c r="DO28" s="5" t="str">
        <f t="shared" si="91"/>
        <v/>
      </c>
      <c r="DP28" s="224" t="str">
        <f t="shared" si="92"/>
        <v/>
      </c>
      <c r="DQ28" s="225"/>
      <c r="DR28" s="115" t="str">
        <f t="shared" si="93"/>
        <v/>
      </c>
      <c r="DS28" s="225" t="str">
        <f t="shared" si="94"/>
        <v/>
      </c>
      <c r="DT28" s="224"/>
      <c r="DU28" s="5" t="str">
        <f t="shared" si="95"/>
        <v/>
      </c>
      <c r="DV28" s="224" t="str">
        <f t="shared" si="96"/>
        <v/>
      </c>
      <c r="DW28" s="225"/>
      <c r="DX28" s="115" t="str">
        <f t="shared" si="97"/>
        <v/>
      </c>
      <c r="DY28" s="225" t="str">
        <f t="shared" si="98"/>
        <v/>
      </c>
      <c r="DZ28" s="224"/>
      <c r="EA28" s="5" t="str">
        <f t="shared" si="99"/>
        <v/>
      </c>
      <c r="EB28" s="224" t="str">
        <f t="shared" si="100"/>
        <v/>
      </c>
      <c r="EC28" s="225"/>
      <c r="ED28" s="115" t="str">
        <f t="shared" si="101"/>
        <v/>
      </c>
      <c r="EE28" s="225" t="str">
        <f t="shared" si="102"/>
        <v/>
      </c>
      <c r="EF28" s="224"/>
      <c r="EG28" s="5" t="str">
        <f t="shared" si="103"/>
        <v/>
      </c>
      <c r="EH28" s="224" t="str">
        <f t="shared" si="104"/>
        <v/>
      </c>
      <c r="EI28" s="225"/>
      <c r="EJ28" s="115" t="str">
        <f t="shared" si="105"/>
        <v/>
      </c>
      <c r="EK28" s="225" t="str">
        <f t="shared" si="106"/>
        <v/>
      </c>
      <c r="EL28" s="224"/>
      <c r="EM28" s="5" t="str">
        <f t="shared" si="107"/>
        <v/>
      </c>
      <c r="EN28" s="224" t="str">
        <f t="shared" si="108"/>
        <v/>
      </c>
      <c r="EO28" s="225"/>
      <c r="EP28" s="115" t="str">
        <f t="shared" si="109"/>
        <v/>
      </c>
      <c r="EQ28" s="225" t="str">
        <f t="shared" si="110"/>
        <v/>
      </c>
      <c r="ER28" s="224"/>
      <c r="ES28" s="5" t="str">
        <f t="shared" si="111"/>
        <v/>
      </c>
      <c r="ET28" s="224" t="str">
        <f t="shared" si="112"/>
        <v/>
      </c>
      <c r="EU28" s="225"/>
      <c r="EV28" s="115" t="str">
        <f t="shared" si="113"/>
        <v/>
      </c>
      <c r="EW28" s="225" t="str">
        <f t="shared" si="114"/>
        <v/>
      </c>
      <c r="EX28" s="224"/>
      <c r="EY28" s="5" t="str">
        <f t="shared" si="115"/>
        <v/>
      </c>
      <c r="EZ28" s="224" t="str">
        <f t="shared" si="116"/>
        <v/>
      </c>
      <c r="FA28" s="225"/>
      <c r="FB28" s="115" t="str">
        <f t="shared" si="117"/>
        <v/>
      </c>
      <c r="FC28" s="225" t="str">
        <f t="shared" si="118"/>
        <v/>
      </c>
      <c r="FD28" s="224"/>
      <c r="FE28" s="5" t="str">
        <f t="shared" si="119"/>
        <v/>
      </c>
      <c r="FF28" s="224" t="str">
        <f t="shared" si="120"/>
        <v/>
      </c>
      <c r="FG28" s="225"/>
      <c r="FH28" s="115" t="str">
        <f t="shared" si="121"/>
        <v/>
      </c>
      <c r="FI28" s="225" t="str">
        <f t="shared" si="122"/>
        <v/>
      </c>
      <c r="FJ28" s="224"/>
      <c r="FK28" s="5" t="str">
        <f t="shared" si="123"/>
        <v/>
      </c>
      <c r="FL28" s="224" t="str">
        <f t="shared" si="124"/>
        <v/>
      </c>
      <c r="FM28" s="225"/>
      <c r="FN28" s="115" t="str">
        <f t="shared" si="125"/>
        <v/>
      </c>
      <c r="FO28" s="225" t="str">
        <f t="shared" si="126"/>
        <v/>
      </c>
      <c r="FP28" s="224"/>
      <c r="FQ28" s="5" t="str">
        <f t="shared" si="127"/>
        <v/>
      </c>
      <c r="FR28" s="224" t="str">
        <f t="shared" si="128"/>
        <v/>
      </c>
      <c r="FS28" s="225"/>
      <c r="FT28" s="115" t="str">
        <f t="shared" si="129"/>
        <v/>
      </c>
      <c r="FU28" s="225" t="str">
        <f t="shared" si="130"/>
        <v/>
      </c>
      <c r="FV28" s="253"/>
      <c r="FW28" s="253"/>
      <c r="FX28" s="253"/>
      <c r="FY28" s="253"/>
      <c r="FZ28" s="253"/>
    </row>
    <row r="29" spans="1:182" s="3" customFormat="1" x14ac:dyDescent="0.25">
      <c r="A29" s="2" t="str">
        <f t="shared" si="27"/>
        <v/>
      </c>
      <c r="B29" s="2"/>
      <c r="C29" s="178"/>
      <c r="D29" s="170" t="str">
        <f t="shared" si="28"/>
        <v/>
      </c>
      <c r="E29" s="110"/>
      <c r="F29" s="196"/>
      <c r="G29" s="2"/>
      <c r="H29" s="76"/>
      <c r="I29" s="114" t="str">
        <f t="shared" si="0"/>
        <v/>
      </c>
      <c r="J29" s="114" t="str">
        <f t="shared" si="1"/>
        <v/>
      </c>
      <c r="K29" s="114" t="str">
        <f t="shared" si="2"/>
        <v/>
      </c>
      <c r="L29" s="114" t="str">
        <f t="shared" si="3"/>
        <v/>
      </c>
      <c r="M29" s="114" t="str">
        <f t="shared" si="4"/>
        <v/>
      </c>
      <c r="N29" s="114" t="str">
        <f t="shared" si="5"/>
        <v/>
      </c>
      <c r="O29" s="114" t="str">
        <f t="shared" si="6"/>
        <v/>
      </c>
      <c r="P29" s="114" t="str">
        <f t="shared" si="7"/>
        <v/>
      </c>
      <c r="Q29" s="93" t="str">
        <f t="shared" si="8"/>
        <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93" t="str">
        <f t="shared" si="52"/>
        <v/>
      </c>
      <c r="BF29" s="224"/>
      <c r="BG29" s="74" t="str">
        <f t="shared" si="131"/>
        <v/>
      </c>
      <c r="BH29" s="36" t="str">
        <f t="shared" si="132"/>
        <v/>
      </c>
      <c r="BI29" s="225"/>
      <c r="BJ29" s="75" t="str">
        <f t="shared" si="53"/>
        <v/>
      </c>
      <c r="BK29" s="37" t="str">
        <f t="shared" si="54"/>
        <v/>
      </c>
      <c r="BL29" s="224"/>
      <c r="BM29" s="74" t="str">
        <f t="shared" si="55"/>
        <v/>
      </c>
      <c r="BN29" s="36" t="str">
        <f t="shared" si="56"/>
        <v/>
      </c>
      <c r="BO29" s="225"/>
      <c r="BP29" s="75" t="str">
        <f t="shared" si="57"/>
        <v/>
      </c>
      <c r="BQ29" s="37" t="str">
        <f t="shared" si="58"/>
        <v/>
      </c>
      <c r="BR29" s="224"/>
      <c r="BS29" s="74" t="str">
        <f t="shared" si="59"/>
        <v/>
      </c>
      <c r="BT29" s="36" t="str">
        <f t="shared" si="60"/>
        <v/>
      </c>
      <c r="BU29" s="225"/>
      <c r="BV29" s="75" t="str">
        <f t="shared" si="61"/>
        <v/>
      </c>
      <c r="BW29" s="37" t="str">
        <f t="shared" si="62"/>
        <v/>
      </c>
      <c r="BX29" s="224"/>
      <c r="BY29" s="74" t="str">
        <f t="shared" si="63"/>
        <v/>
      </c>
      <c r="BZ29" s="36" t="str">
        <f t="shared" si="64"/>
        <v/>
      </c>
      <c r="CA29" s="225"/>
      <c r="CB29" s="75" t="str">
        <f t="shared" si="65"/>
        <v/>
      </c>
      <c r="CC29" s="37" t="str">
        <f t="shared" si="66"/>
        <v/>
      </c>
      <c r="CD29" s="224"/>
      <c r="CE29" s="74" t="str">
        <f t="shared" si="67"/>
        <v/>
      </c>
      <c r="CF29" s="36" t="str">
        <f t="shared" si="68"/>
        <v/>
      </c>
      <c r="CG29" s="225"/>
      <c r="CH29" s="115" t="str">
        <f t="shared" si="69"/>
        <v/>
      </c>
      <c r="CI29" s="225" t="str">
        <f t="shared" si="70"/>
        <v/>
      </c>
      <c r="CJ29" s="224"/>
      <c r="CK29" s="5" t="str">
        <f t="shared" si="71"/>
        <v/>
      </c>
      <c r="CL29" s="224" t="str">
        <f t="shared" si="72"/>
        <v/>
      </c>
      <c r="CM29" s="225"/>
      <c r="CN29" s="115" t="str">
        <f t="shared" si="73"/>
        <v/>
      </c>
      <c r="CO29" s="225" t="str">
        <f t="shared" si="74"/>
        <v/>
      </c>
      <c r="CP29" s="224"/>
      <c r="CQ29" s="5" t="str">
        <f t="shared" si="75"/>
        <v/>
      </c>
      <c r="CR29" s="224" t="str">
        <f t="shared" si="76"/>
        <v/>
      </c>
      <c r="CS29" s="225"/>
      <c r="CT29" s="115" t="str">
        <f t="shared" si="77"/>
        <v/>
      </c>
      <c r="CU29" s="225" t="str">
        <f t="shared" si="78"/>
        <v/>
      </c>
      <c r="CV29" s="224"/>
      <c r="CW29" s="5" t="str">
        <f t="shared" si="79"/>
        <v/>
      </c>
      <c r="CX29" s="224" t="str">
        <f t="shared" si="80"/>
        <v/>
      </c>
      <c r="CY29" s="225"/>
      <c r="CZ29" s="115" t="str">
        <f t="shared" si="81"/>
        <v/>
      </c>
      <c r="DA29" s="225" t="str">
        <f t="shared" si="82"/>
        <v/>
      </c>
      <c r="DB29" s="224"/>
      <c r="DC29" s="5" t="str">
        <f t="shared" si="83"/>
        <v/>
      </c>
      <c r="DD29" s="224" t="str">
        <f t="shared" si="84"/>
        <v/>
      </c>
      <c r="DE29" s="225"/>
      <c r="DF29" s="115" t="str">
        <f t="shared" si="85"/>
        <v/>
      </c>
      <c r="DG29" s="225" t="str">
        <f t="shared" si="86"/>
        <v/>
      </c>
      <c r="DH29" s="224"/>
      <c r="DI29" s="5" t="str">
        <f t="shared" si="87"/>
        <v/>
      </c>
      <c r="DJ29" s="224" t="str">
        <f t="shared" si="88"/>
        <v/>
      </c>
      <c r="DK29" s="225"/>
      <c r="DL29" s="115" t="str">
        <f t="shared" si="89"/>
        <v/>
      </c>
      <c r="DM29" s="225" t="str">
        <f t="shared" si="90"/>
        <v/>
      </c>
      <c r="DN29" s="224"/>
      <c r="DO29" s="5" t="str">
        <f t="shared" si="91"/>
        <v/>
      </c>
      <c r="DP29" s="224" t="str">
        <f t="shared" si="92"/>
        <v/>
      </c>
      <c r="DQ29" s="225"/>
      <c r="DR29" s="115" t="str">
        <f t="shared" si="93"/>
        <v/>
      </c>
      <c r="DS29" s="225" t="str">
        <f t="shared" si="94"/>
        <v/>
      </c>
      <c r="DT29" s="224"/>
      <c r="DU29" s="5" t="str">
        <f t="shared" si="95"/>
        <v/>
      </c>
      <c r="DV29" s="224" t="str">
        <f t="shared" si="96"/>
        <v/>
      </c>
      <c r="DW29" s="225"/>
      <c r="DX29" s="115" t="str">
        <f t="shared" si="97"/>
        <v/>
      </c>
      <c r="DY29" s="225" t="str">
        <f t="shared" si="98"/>
        <v/>
      </c>
      <c r="DZ29" s="224"/>
      <c r="EA29" s="5" t="str">
        <f t="shared" si="99"/>
        <v/>
      </c>
      <c r="EB29" s="224" t="str">
        <f t="shared" si="100"/>
        <v/>
      </c>
      <c r="EC29" s="225"/>
      <c r="ED29" s="115" t="str">
        <f t="shared" si="101"/>
        <v/>
      </c>
      <c r="EE29" s="225" t="str">
        <f t="shared" si="102"/>
        <v/>
      </c>
      <c r="EF29" s="224"/>
      <c r="EG29" s="5" t="str">
        <f t="shared" si="103"/>
        <v/>
      </c>
      <c r="EH29" s="224" t="str">
        <f t="shared" si="104"/>
        <v/>
      </c>
      <c r="EI29" s="225"/>
      <c r="EJ29" s="115" t="str">
        <f t="shared" si="105"/>
        <v/>
      </c>
      <c r="EK29" s="225" t="str">
        <f t="shared" si="106"/>
        <v/>
      </c>
      <c r="EL29" s="224"/>
      <c r="EM29" s="5" t="str">
        <f t="shared" si="107"/>
        <v/>
      </c>
      <c r="EN29" s="224" t="str">
        <f t="shared" si="108"/>
        <v/>
      </c>
      <c r="EO29" s="225"/>
      <c r="EP29" s="115" t="str">
        <f t="shared" si="109"/>
        <v/>
      </c>
      <c r="EQ29" s="225" t="str">
        <f t="shared" si="110"/>
        <v/>
      </c>
      <c r="ER29" s="224"/>
      <c r="ES29" s="5" t="str">
        <f t="shared" si="111"/>
        <v/>
      </c>
      <c r="ET29" s="224" t="str">
        <f t="shared" si="112"/>
        <v/>
      </c>
      <c r="EU29" s="225"/>
      <c r="EV29" s="115" t="str">
        <f t="shared" si="113"/>
        <v/>
      </c>
      <c r="EW29" s="225" t="str">
        <f t="shared" si="114"/>
        <v/>
      </c>
      <c r="EX29" s="224"/>
      <c r="EY29" s="5" t="str">
        <f t="shared" si="115"/>
        <v/>
      </c>
      <c r="EZ29" s="224" t="str">
        <f t="shared" si="116"/>
        <v/>
      </c>
      <c r="FA29" s="225"/>
      <c r="FB29" s="115" t="str">
        <f t="shared" si="117"/>
        <v/>
      </c>
      <c r="FC29" s="225" t="str">
        <f t="shared" si="118"/>
        <v/>
      </c>
      <c r="FD29" s="224"/>
      <c r="FE29" s="5" t="str">
        <f t="shared" si="119"/>
        <v/>
      </c>
      <c r="FF29" s="224" t="str">
        <f t="shared" si="120"/>
        <v/>
      </c>
      <c r="FG29" s="225"/>
      <c r="FH29" s="115" t="str">
        <f t="shared" si="121"/>
        <v/>
      </c>
      <c r="FI29" s="225" t="str">
        <f t="shared" si="122"/>
        <v/>
      </c>
      <c r="FJ29" s="224"/>
      <c r="FK29" s="5" t="str">
        <f t="shared" si="123"/>
        <v/>
      </c>
      <c r="FL29" s="224" t="str">
        <f t="shared" si="124"/>
        <v/>
      </c>
      <c r="FM29" s="225"/>
      <c r="FN29" s="115" t="str">
        <f t="shared" si="125"/>
        <v/>
      </c>
      <c r="FO29" s="225" t="str">
        <f t="shared" si="126"/>
        <v/>
      </c>
      <c r="FP29" s="224"/>
      <c r="FQ29" s="5" t="str">
        <f t="shared" si="127"/>
        <v/>
      </c>
      <c r="FR29" s="224" t="str">
        <f t="shared" si="128"/>
        <v/>
      </c>
      <c r="FS29" s="225"/>
      <c r="FT29" s="115" t="str">
        <f t="shared" si="129"/>
        <v/>
      </c>
      <c r="FU29" s="225" t="str">
        <f t="shared" si="130"/>
        <v/>
      </c>
      <c r="FV29" s="253"/>
      <c r="FW29" s="253"/>
      <c r="FX29" s="253"/>
      <c r="FY29" s="253"/>
      <c r="FZ29" s="253"/>
    </row>
    <row r="30" spans="1:182" s="14" customFormat="1" x14ac:dyDescent="0.25">
      <c r="A30" s="2" t="str">
        <f t="shared" si="27"/>
        <v/>
      </c>
      <c r="B30" s="2"/>
      <c r="C30" s="178"/>
      <c r="D30" s="170" t="str">
        <f t="shared" si="28"/>
        <v/>
      </c>
      <c r="E30" s="110"/>
      <c r="F30" s="196"/>
      <c r="G30" s="2"/>
      <c r="H30" s="76"/>
      <c r="I30" s="114" t="str">
        <f t="shared" si="0"/>
        <v/>
      </c>
      <c r="J30" s="114" t="str">
        <f t="shared" si="1"/>
        <v/>
      </c>
      <c r="K30" s="114" t="str">
        <f t="shared" si="2"/>
        <v/>
      </c>
      <c r="L30" s="114" t="str">
        <f t="shared" si="3"/>
        <v/>
      </c>
      <c r="M30" s="114" t="str">
        <f t="shared" si="4"/>
        <v/>
      </c>
      <c r="N30" s="114" t="str">
        <f t="shared" si="5"/>
        <v/>
      </c>
      <c r="O30" s="114" t="str">
        <f t="shared" si="6"/>
        <v/>
      </c>
      <c r="P30" s="114" t="str">
        <f t="shared" si="7"/>
        <v/>
      </c>
      <c r="Q30" s="93" t="str">
        <f t="shared" si="8"/>
        <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93" t="str">
        <f t="shared" si="52"/>
        <v/>
      </c>
      <c r="BF30" s="224"/>
      <c r="BG30" s="74" t="str">
        <f t="shared" si="131"/>
        <v/>
      </c>
      <c r="BH30" s="36" t="str">
        <f t="shared" si="132"/>
        <v/>
      </c>
      <c r="BI30" s="225"/>
      <c r="BJ30" s="75" t="str">
        <f t="shared" si="53"/>
        <v/>
      </c>
      <c r="BK30" s="37" t="str">
        <f t="shared" si="54"/>
        <v/>
      </c>
      <c r="BL30" s="224"/>
      <c r="BM30" s="74" t="str">
        <f t="shared" si="55"/>
        <v/>
      </c>
      <c r="BN30" s="36" t="str">
        <f t="shared" si="56"/>
        <v/>
      </c>
      <c r="BO30" s="225"/>
      <c r="BP30" s="75" t="str">
        <f t="shared" si="57"/>
        <v/>
      </c>
      <c r="BQ30" s="37" t="str">
        <f t="shared" si="58"/>
        <v/>
      </c>
      <c r="BR30" s="224"/>
      <c r="BS30" s="74" t="str">
        <f t="shared" si="59"/>
        <v/>
      </c>
      <c r="BT30" s="36" t="str">
        <f t="shared" si="60"/>
        <v/>
      </c>
      <c r="BU30" s="225"/>
      <c r="BV30" s="75" t="str">
        <f t="shared" si="61"/>
        <v/>
      </c>
      <c r="BW30" s="37" t="str">
        <f t="shared" si="62"/>
        <v/>
      </c>
      <c r="BX30" s="224"/>
      <c r="BY30" s="74" t="str">
        <f t="shared" si="63"/>
        <v/>
      </c>
      <c r="BZ30" s="36" t="str">
        <f t="shared" si="64"/>
        <v/>
      </c>
      <c r="CA30" s="225"/>
      <c r="CB30" s="75" t="str">
        <f t="shared" si="65"/>
        <v/>
      </c>
      <c r="CC30" s="37" t="str">
        <f t="shared" si="66"/>
        <v/>
      </c>
      <c r="CD30" s="224"/>
      <c r="CE30" s="74" t="str">
        <f t="shared" si="67"/>
        <v/>
      </c>
      <c r="CF30" s="36" t="str">
        <f t="shared" si="68"/>
        <v/>
      </c>
      <c r="CG30" s="225"/>
      <c r="CH30" s="115" t="str">
        <f t="shared" si="69"/>
        <v/>
      </c>
      <c r="CI30" s="225" t="str">
        <f t="shared" si="70"/>
        <v/>
      </c>
      <c r="CJ30" s="224"/>
      <c r="CK30" s="5" t="str">
        <f t="shared" si="71"/>
        <v/>
      </c>
      <c r="CL30" s="224" t="str">
        <f t="shared" si="72"/>
        <v/>
      </c>
      <c r="CM30" s="225"/>
      <c r="CN30" s="115" t="str">
        <f t="shared" si="73"/>
        <v/>
      </c>
      <c r="CO30" s="225" t="str">
        <f t="shared" si="74"/>
        <v/>
      </c>
      <c r="CP30" s="224"/>
      <c r="CQ30" s="5" t="str">
        <f t="shared" si="75"/>
        <v/>
      </c>
      <c r="CR30" s="224" t="str">
        <f t="shared" si="76"/>
        <v/>
      </c>
      <c r="CS30" s="225"/>
      <c r="CT30" s="115" t="str">
        <f t="shared" si="77"/>
        <v/>
      </c>
      <c r="CU30" s="225" t="str">
        <f t="shared" si="78"/>
        <v/>
      </c>
      <c r="CV30" s="224"/>
      <c r="CW30" s="5" t="str">
        <f t="shared" si="79"/>
        <v/>
      </c>
      <c r="CX30" s="224" t="str">
        <f t="shared" si="80"/>
        <v/>
      </c>
      <c r="CY30" s="225"/>
      <c r="CZ30" s="115" t="str">
        <f t="shared" si="81"/>
        <v/>
      </c>
      <c r="DA30" s="225" t="str">
        <f t="shared" si="82"/>
        <v/>
      </c>
      <c r="DB30" s="224"/>
      <c r="DC30" s="5" t="str">
        <f t="shared" si="83"/>
        <v/>
      </c>
      <c r="DD30" s="224" t="str">
        <f t="shared" si="84"/>
        <v/>
      </c>
      <c r="DE30" s="225"/>
      <c r="DF30" s="115" t="str">
        <f t="shared" si="85"/>
        <v/>
      </c>
      <c r="DG30" s="225" t="str">
        <f t="shared" si="86"/>
        <v/>
      </c>
      <c r="DH30" s="224"/>
      <c r="DI30" s="5" t="str">
        <f t="shared" si="87"/>
        <v/>
      </c>
      <c r="DJ30" s="224" t="str">
        <f t="shared" si="88"/>
        <v/>
      </c>
      <c r="DK30" s="225"/>
      <c r="DL30" s="115" t="str">
        <f t="shared" si="89"/>
        <v/>
      </c>
      <c r="DM30" s="225" t="str">
        <f t="shared" si="90"/>
        <v/>
      </c>
      <c r="DN30" s="224"/>
      <c r="DO30" s="5" t="str">
        <f t="shared" si="91"/>
        <v/>
      </c>
      <c r="DP30" s="224" t="str">
        <f t="shared" si="92"/>
        <v/>
      </c>
      <c r="DQ30" s="225"/>
      <c r="DR30" s="115" t="str">
        <f t="shared" si="93"/>
        <v/>
      </c>
      <c r="DS30" s="225" t="str">
        <f t="shared" si="94"/>
        <v/>
      </c>
      <c r="DT30" s="224"/>
      <c r="DU30" s="5" t="str">
        <f t="shared" si="95"/>
        <v/>
      </c>
      <c r="DV30" s="224" t="str">
        <f t="shared" si="96"/>
        <v/>
      </c>
      <c r="DW30" s="225"/>
      <c r="DX30" s="115" t="str">
        <f t="shared" si="97"/>
        <v/>
      </c>
      <c r="DY30" s="225" t="str">
        <f t="shared" si="98"/>
        <v/>
      </c>
      <c r="DZ30" s="224"/>
      <c r="EA30" s="5" t="str">
        <f t="shared" si="99"/>
        <v/>
      </c>
      <c r="EB30" s="224" t="str">
        <f t="shared" si="100"/>
        <v/>
      </c>
      <c r="EC30" s="225"/>
      <c r="ED30" s="115" t="str">
        <f t="shared" si="101"/>
        <v/>
      </c>
      <c r="EE30" s="225" t="str">
        <f t="shared" si="102"/>
        <v/>
      </c>
      <c r="EF30" s="224"/>
      <c r="EG30" s="5" t="str">
        <f t="shared" si="103"/>
        <v/>
      </c>
      <c r="EH30" s="224" t="str">
        <f t="shared" si="104"/>
        <v/>
      </c>
      <c r="EI30" s="225"/>
      <c r="EJ30" s="115" t="str">
        <f t="shared" si="105"/>
        <v/>
      </c>
      <c r="EK30" s="225" t="str">
        <f t="shared" si="106"/>
        <v/>
      </c>
      <c r="EL30" s="224"/>
      <c r="EM30" s="5" t="str">
        <f t="shared" si="107"/>
        <v/>
      </c>
      <c r="EN30" s="224" t="str">
        <f t="shared" si="108"/>
        <v/>
      </c>
      <c r="EO30" s="225"/>
      <c r="EP30" s="115" t="str">
        <f t="shared" si="109"/>
        <v/>
      </c>
      <c r="EQ30" s="225" t="str">
        <f t="shared" si="110"/>
        <v/>
      </c>
      <c r="ER30" s="224"/>
      <c r="ES30" s="5" t="str">
        <f t="shared" si="111"/>
        <v/>
      </c>
      <c r="ET30" s="224" t="str">
        <f t="shared" si="112"/>
        <v/>
      </c>
      <c r="EU30" s="225"/>
      <c r="EV30" s="115" t="str">
        <f t="shared" si="113"/>
        <v/>
      </c>
      <c r="EW30" s="225" t="str">
        <f t="shared" si="114"/>
        <v/>
      </c>
      <c r="EX30" s="224"/>
      <c r="EY30" s="5" t="str">
        <f t="shared" si="115"/>
        <v/>
      </c>
      <c r="EZ30" s="224" t="str">
        <f t="shared" si="116"/>
        <v/>
      </c>
      <c r="FA30" s="225"/>
      <c r="FB30" s="115" t="str">
        <f t="shared" si="117"/>
        <v/>
      </c>
      <c r="FC30" s="225" t="str">
        <f t="shared" si="118"/>
        <v/>
      </c>
      <c r="FD30" s="224"/>
      <c r="FE30" s="5" t="str">
        <f t="shared" si="119"/>
        <v/>
      </c>
      <c r="FF30" s="224" t="str">
        <f t="shared" si="120"/>
        <v/>
      </c>
      <c r="FG30" s="225"/>
      <c r="FH30" s="115" t="str">
        <f t="shared" si="121"/>
        <v/>
      </c>
      <c r="FI30" s="225" t="str">
        <f t="shared" si="122"/>
        <v/>
      </c>
      <c r="FJ30" s="224"/>
      <c r="FK30" s="5" t="str">
        <f t="shared" si="123"/>
        <v/>
      </c>
      <c r="FL30" s="224" t="str">
        <f t="shared" si="124"/>
        <v/>
      </c>
      <c r="FM30" s="225"/>
      <c r="FN30" s="115" t="str">
        <f t="shared" si="125"/>
        <v/>
      </c>
      <c r="FO30" s="225" t="str">
        <f t="shared" si="126"/>
        <v/>
      </c>
      <c r="FP30" s="224"/>
      <c r="FQ30" s="5" t="str">
        <f t="shared" si="127"/>
        <v/>
      </c>
      <c r="FR30" s="224" t="str">
        <f t="shared" si="128"/>
        <v/>
      </c>
      <c r="FS30" s="225"/>
      <c r="FT30" s="115" t="str">
        <f t="shared" si="129"/>
        <v/>
      </c>
      <c r="FU30" s="225" t="str">
        <f t="shared" si="130"/>
        <v/>
      </c>
      <c r="FV30" s="253"/>
      <c r="FW30" s="253"/>
      <c r="FX30" s="253"/>
      <c r="FY30" s="253"/>
      <c r="FZ30" s="253"/>
    </row>
    <row r="31" spans="1:182" s="3" customFormat="1" x14ac:dyDescent="0.25">
      <c r="A31" s="2" t="str">
        <f t="shared" si="27"/>
        <v/>
      </c>
      <c r="B31" s="2"/>
      <c r="C31" s="178"/>
      <c r="D31" s="170" t="str">
        <f t="shared" si="28"/>
        <v/>
      </c>
      <c r="E31" s="110"/>
      <c r="F31" s="196"/>
      <c r="G31" s="2"/>
      <c r="H31" s="76"/>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si="8"/>
        <v/>
      </c>
      <c r="R31" s="93" t="str">
        <f t="shared" si="9"/>
        <v/>
      </c>
      <c r="S31" s="93" t="str">
        <f t="shared" si="10"/>
        <v/>
      </c>
      <c r="T31" s="93" t="str">
        <f t="shared" si="11"/>
        <v/>
      </c>
      <c r="U31" s="93" t="str">
        <f t="shared" si="12"/>
        <v/>
      </c>
      <c r="V31" s="93" t="str">
        <f t="shared" si="13"/>
        <v/>
      </c>
      <c r="W31" s="93" t="str">
        <f t="shared" si="14"/>
        <v/>
      </c>
      <c r="X31" s="93" t="str">
        <f t="shared" si="15"/>
        <v/>
      </c>
      <c r="Y31" s="93" t="str">
        <f t="shared" si="16"/>
        <v/>
      </c>
      <c r="Z31" s="93" t="str">
        <f t="shared" si="17"/>
        <v/>
      </c>
      <c r="AA31" s="93" t="str">
        <f t="shared" si="18"/>
        <v/>
      </c>
      <c r="AB31" s="93" t="str">
        <f t="shared" si="19"/>
        <v/>
      </c>
      <c r="AC31" s="93" t="str">
        <f t="shared" si="20"/>
        <v/>
      </c>
      <c r="AD31" s="93" t="str">
        <f t="shared" si="21"/>
        <v/>
      </c>
      <c r="AE31" s="93" t="str">
        <f t="shared" si="22"/>
        <v/>
      </c>
      <c r="AF31" s="93" t="str">
        <f t="shared" si="23"/>
        <v/>
      </c>
      <c r="AG31" s="93" t="str">
        <f t="shared" si="24"/>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93" t="str">
        <f t="shared" si="52"/>
        <v/>
      </c>
      <c r="BF31" s="224"/>
      <c r="BG31" s="74" t="str">
        <f t="shared" si="131"/>
        <v/>
      </c>
      <c r="BH31" s="36" t="str">
        <f t="shared" si="132"/>
        <v/>
      </c>
      <c r="BI31" s="225"/>
      <c r="BJ31" s="75" t="str">
        <f t="shared" si="53"/>
        <v/>
      </c>
      <c r="BK31" s="37" t="str">
        <f t="shared" si="54"/>
        <v/>
      </c>
      <c r="BL31" s="224"/>
      <c r="BM31" s="74" t="str">
        <f t="shared" si="55"/>
        <v/>
      </c>
      <c r="BN31" s="36" t="str">
        <f t="shared" si="56"/>
        <v/>
      </c>
      <c r="BO31" s="225"/>
      <c r="BP31" s="75" t="str">
        <f t="shared" si="57"/>
        <v/>
      </c>
      <c r="BQ31" s="37" t="str">
        <f t="shared" si="58"/>
        <v/>
      </c>
      <c r="BR31" s="224"/>
      <c r="BS31" s="74" t="str">
        <f t="shared" si="59"/>
        <v/>
      </c>
      <c r="BT31" s="36" t="str">
        <f t="shared" si="60"/>
        <v/>
      </c>
      <c r="BU31" s="225"/>
      <c r="BV31" s="75" t="str">
        <f t="shared" si="61"/>
        <v/>
      </c>
      <c r="BW31" s="37" t="str">
        <f t="shared" si="62"/>
        <v/>
      </c>
      <c r="BX31" s="224"/>
      <c r="BY31" s="74" t="str">
        <f t="shared" si="63"/>
        <v/>
      </c>
      <c r="BZ31" s="36" t="str">
        <f t="shared" si="64"/>
        <v/>
      </c>
      <c r="CA31" s="225"/>
      <c r="CB31" s="75" t="str">
        <f t="shared" si="65"/>
        <v/>
      </c>
      <c r="CC31" s="37" t="str">
        <f t="shared" si="66"/>
        <v/>
      </c>
      <c r="CD31" s="224"/>
      <c r="CE31" s="74" t="str">
        <f t="shared" si="67"/>
        <v/>
      </c>
      <c r="CF31" s="36" t="str">
        <f t="shared" si="68"/>
        <v/>
      </c>
      <c r="CG31" s="225"/>
      <c r="CH31" s="115" t="str">
        <f t="shared" si="69"/>
        <v/>
      </c>
      <c r="CI31" s="225" t="str">
        <f t="shared" si="70"/>
        <v/>
      </c>
      <c r="CJ31" s="224"/>
      <c r="CK31" s="5" t="str">
        <f t="shared" si="71"/>
        <v/>
      </c>
      <c r="CL31" s="224" t="str">
        <f t="shared" si="72"/>
        <v/>
      </c>
      <c r="CM31" s="225"/>
      <c r="CN31" s="115" t="str">
        <f t="shared" si="73"/>
        <v/>
      </c>
      <c r="CO31" s="225" t="str">
        <f t="shared" si="74"/>
        <v/>
      </c>
      <c r="CP31" s="224"/>
      <c r="CQ31" s="5" t="str">
        <f t="shared" si="75"/>
        <v/>
      </c>
      <c r="CR31" s="224" t="str">
        <f t="shared" si="76"/>
        <v/>
      </c>
      <c r="CS31" s="225"/>
      <c r="CT31" s="115" t="str">
        <f t="shared" si="77"/>
        <v/>
      </c>
      <c r="CU31" s="225" t="str">
        <f t="shared" si="78"/>
        <v/>
      </c>
      <c r="CV31" s="224"/>
      <c r="CW31" s="5" t="str">
        <f t="shared" si="79"/>
        <v/>
      </c>
      <c r="CX31" s="224" t="str">
        <f t="shared" si="80"/>
        <v/>
      </c>
      <c r="CY31" s="225"/>
      <c r="CZ31" s="115" t="str">
        <f t="shared" si="81"/>
        <v/>
      </c>
      <c r="DA31" s="225" t="str">
        <f t="shared" si="82"/>
        <v/>
      </c>
      <c r="DB31" s="224"/>
      <c r="DC31" s="5" t="str">
        <f t="shared" si="83"/>
        <v/>
      </c>
      <c r="DD31" s="224" t="str">
        <f t="shared" si="84"/>
        <v/>
      </c>
      <c r="DE31" s="225"/>
      <c r="DF31" s="115" t="str">
        <f t="shared" si="85"/>
        <v/>
      </c>
      <c r="DG31" s="225" t="str">
        <f t="shared" si="86"/>
        <v/>
      </c>
      <c r="DH31" s="224"/>
      <c r="DI31" s="5" t="str">
        <f t="shared" si="87"/>
        <v/>
      </c>
      <c r="DJ31" s="224" t="str">
        <f t="shared" si="88"/>
        <v/>
      </c>
      <c r="DK31" s="225"/>
      <c r="DL31" s="115" t="str">
        <f t="shared" si="89"/>
        <v/>
      </c>
      <c r="DM31" s="225" t="str">
        <f t="shared" si="90"/>
        <v/>
      </c>
      <c r="DN31" s="224"/>
      <c r="DO31" s="5" t="str">
        <f t="shared" si="91"/>
        <v/>
      </c>
      <c r="DP31" s="224" t="str">
        <f t="shared" si="92"/>
        <v/>
      </c>
      <c r="DQ31" s="225"/>
      <c r="DR31" s="115" t="str">
        <f t="shared" si="93"/>
        <v/>
      </c>
      <c r="DS31" s="225" t="str">
        <f t="shared" si="94"/>
        <v/>
      </c>
      <c r="DT31" s="224"/>
      <c r="DU31" s="5" t="str">
        <f t="shared" si="95"/>
        <v/>
      </c>
      <c r="DV31" s="224" t="str">
        <f t="shared" si="96"/>
        <v/>
      </c>
      <c r="DW31" s="225"/>
      <c r="DX31" s="115" t="str">
        <f t="shared" si="97"/>
        <v/>
      </c>
      <c r="DY31" s="225" t="str">
        <f t="shared" si="98"/>
        <v/>
      </c>
      <c r="DZ31" s="224"/>
      <c r="EA31" s="5" t="str">
        <f t="shared" si="99"/>
        <v/>
      </c>
      <c r="EB31" s="224" t="str">
        <f t="shared" si="100"/>
        <v/>
      </c>
      <c r="EC31" s="225"/>
      <c r="ED31" s="115" t="str">
        <f t="shared" si="101"/>
        <v/>
      </c>
      <c r="EE31" s="225" t="str">
        <f t="shared" si="102"/>
        <v/>
      </c>
      <c r="EF31" s="224"/>
      <c r="EG31" s="5" t="str">
        <f t="shared" si="103"/>
        <v/>
      </c>
      <c r="EH31" s="224" t="str">
        <f t="shared" si="104"/>
        <v/>
      </c>
      <c r="EI31" s="225"/>
      <c r="EJ31" s="115" t="str">
        <f t="shared" si="105"/>
        <v/>
      </c>
      <c r="EK31" s="225" t="str">
        <f t="shared" si="106"/>
        <v/>
      </c>
      <c r="EL31" s="224"/>
      <c r="EM31" s="5" t="str">
        <f t="shared" si="107"/>
        <v/>
      </c>
      <c r="EN31" s="224" t="str">
        <f t="shared" si="108"/>
        <v/>
      </c>
      <c r="EO31" s="225"/>
      <c r="EP31" s="115" t="str">
        <f t="shared" si="109"/>
        <v/>
      </c>
      <c r="EQ31" s="225" t="str">
        <f t="shared" si="110"/>
        <v/>
      </c>
      <c r="ER31" s="224"/>
      <c r="ES31" s="5" t="str">
        <f t="shared" si="111"/>
        <v/>
      </c>
      <c r="ET31" s="224" t="str">
        <f t="shared" si="112"/>
        <v/>
      </c>
      <c r="EU31" s="225"/>
      <c r="EV31" s="115" t="str">
        <f t="shared" si="113"/>
        <v/>
      </c>
      <c r="EW31" s="225" t="str">
        <f t="shared" si="114"/>
        <v/>
      </c>
      <c r="EX31" s="224"/>
      <c r="EY31" s="5" t="str">
        <f t="shared" si="115"/>
        <v/>
      </c>
      <c r="EZ31" s="224" t="str">
        <f t="shared" si="116"/>
        <v/>
      </c>
      <c r="FA31" s="225"/>
      <c r="FB31" s="115" t="str">
        <f t="shared" si="117"/>
        <v/>
      </c>
      <c r="FC31" s="225" t="str">
        <f t="shared" si="118"/>
        <v/>
      </c>
      <c r="FD31" s="224"/>
      <c r="FE31" s="5" t="str">
        <f t="shared" si="119"/>
        <v/>
      </c>
      <c r="FF31" s="224" t="str">
        <f t="shared" si="120"/>
        <v/>
      </c>
      <c r="FG31" s="225"/>
      <c r="FH31" s="115" t="str">
        <f t="shared" si="121"/>
        <v/>
      </c>
      <c r="FI31" s="225" t="str">
        <f t="shared" si="122"/>
        <v/>
      </c>
      <c r="FJ31" s="224"/>
      <c r="FK31" s="5" t="str">
        <f t="shared" si="123"/>
        <v/>
      </c>
      <c r="FL31" s="224" t="str">
        <f t="shared" si="124"/>
        <v/>
      </c>
      <c r="FM31" s="225"/>
      <c r="FN31" s="115" t="str">
        <f t="shared" si="125"/>
        <v/>
      </c>
      <c r="FO31" s="225" t="str">
        <f t="shared" si="126"/>
        <v/>
      </c>
      <c r="FP31" s="224"/>
      <c r="FQ31" s="5" t="str">
        <f t="shared" si="127"/>
        <v/>
      </c>
      <c r="FR31" s="224" t="str">
        <f t="shared" si="128"/>
        <v/>
      </c>
      <c r="FS31" s="225"/>
      <c r="FT31" s="115" t="str">
        <f t="shared" si="129"/>
        <v/>
      </c>
      <c r="FU31" s="225" t="str">
        <f t="shared" si="130"/>
        <v/>
      </c>
      <c r="FV31" s="253"/>
      <c r="FW31" s="253"/>
      <c r="FX31" s="253"/>
      <c r="FY31" s="253"/>
      <c r="FZ31" s="253"/>
    </row>
    <row r="32" spans="1:182" s="14" customFormat="1" x14ac:dyDescent="0.25">
      <c r="A32" s="2" t="str">
        <f t="shared" si="27"/>
        <v/>
      </c>
      <c r="B32" s="2"/>
      <c r="C32" s="178"/>
      <c r="D32" s="170" t="str">
        <f t="shared" si="28"/>
        <v/>
      </c>
      <c r="E32" s="110"/>
      <c r="F32" s="196"/>
      <c r="G32" s="2"/>
      <c r="H32" s="76"/>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8"/>
        <v/>
      </c>
      <c r="R32" s="93" t="str">
        <f t="shared" si="9"/>
        <v/>
      </c>
      <c r="S32" s="93" t="str">
        <f t="shared" si="10"/>
        <v/>
      </c>
      <c r="T32" s="93" t="str">
        <f t="shared" si="11"/>
        <v/>
      </c>
      <c r="U32" s="93" t="str">
        <f t="shared" si="12"/>
        <v/>
      </c>
      <c r="V32" s="93" t="str">
        <f t="shared" si="13"/>
        <v/>
      </c>
      <c r="W32" s="93" t="str">
        <f t="shared" si="14"/>
        <v/>
      </c>
      <c r="X32" s="93" t="str">
        <f t="shared" si="15"/>
        <v/>
      </c>
      <c r="Y32" s="93" t="str">
        <f t="shared" si="16"/>
        <v/>
      </c>
      <c r="Z32" s="93" t="str">
        <f t="shared" si="17"/>
        <v/>
      </c>
      <c r="AA32" s="93" t="str">
        <f t="shared" si="18"/>
        <v/>
      </c>
      <c r="AB32" s="93" t="str">
        <f t="shared" si="19"/>
        <v/>
      </c>
      <c r="AC32" s="93" t="str">
        <f t="shared" si="20"/>
        <v/>
      </c>
      <c r="AD32" s="93" t="str">
        <f t="shared" si="21"/>
        <v/>
      </c>
      <c r="AE32" s="93" t="str">
        <f t="shared" si="22"/>
        <v/>
      </c>
      <c r="AF32" s="93" t="str">
        <f t="shared" si="23"/>
        <v/>
      </c>
      <c r="AG32" s="93" t="str">
        <f t="shared" si="24"/>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93" t="str">
        <f t="shared" si="52"/>
        <v/>
      </c>
      <c r="BF32" s="224"/>
      <c r="BG32" s="74" t="str">
        <f t="shared" si="131"/>
        <v/>
      </c>
      <c r="BH32" s="36" t="str">
        <f t="shared" si="132"/>
        <v/>
      </c>
      <c r="BI32" s="225"/>
      <c r="BJ32" s="75" t="str">
        <f t="shared" si="53"/>
        <v/>
      </c>
      <c r="BK32" s="37" t="str">
        <f t="shared" si="54"/>
        <v/>
      </c>
      <c r="BL32" s="224"/>
      <c r="BM32" s="74" t="str">
        <f t="shared" si="55"/>
        <v/>
      </c>
      <c r="BN32" s="36" t="str">
        <f t="shared" si="56"/>
        <v/>
      </c>
      <c r="BO32" s="225"/>
      <c r="BP32" s="75" t="str">
        <f t="shared" si="57"/>
        <v/>
      </c>
      <c r="BQ32" s="37" t="str">
        <f t="shared" si="58"/>
        <v/>
      </c>
      <c r="BR32" s="224"/>
      <c r="BS32" s="74" t="str">
        <f t="shared" si="59"/>
        <v/>
      </c>
      <c r="BT32" s="36" t="str">
        <f t="shared" si="60"/>
        <v/>
      </c>
      <c r="BU32" s="225"/>
      <c r="BV32" s="75" t="str">
        <f t="shared" si="61"/>
        <v/>
      </c>
      <c r="BW32" s="37" t="str">
        <f t="shared" si="62"/>
        <v/>
      </c>
      <c r="BX32" s="224"/>
      <c r="BY32" s="74" t="str">
        <f t="shared" si="63"/>
        <v/>
      </c>
      <c r="BZ32" s="36" t="str">
        <f t="shared" si="64"/>
        <v/>
      </c>
      <c r="CA32" s="225"/>
      <c r="CB32" s="75" t="str">
        <f t="shared" si="65"/>
        <v/>
      </c>
      <c r="CC32" s="37" t="str">
        <f t="shared" si="66"/>
        <v/>
      </c>
      <c r="CD32" s="224"/>
      <c r="CE32" s="74" t="str">
        <f t="shared" si="67"/>
        <v/>
      </c>
      <c r="CF32" s="36" t="str">
        <f t="shared" si="68"/>
        <v/>
      </c>
      <c r="CG32" s="225"/>
      <c r="CH32" s="115" t="str">
        <f t="shared" si="69"/>
        <v/>
      </c>
      <c r="CI32" s="225" t="str">
        <f t="shared" si="70"/>
        <v/>
      </c>
      <c r="CJ32" s="224"/>
      <c r="CK32" s="5" t="str">
        <f t="shared" si="71"/>
        <v/>
      </c>
      <c r="CL32" s="224" t="str">
        <f t="shared" si="72"/>
        <v/>
      </c>
      <c r="CM32" s="225"/>
      <c r="CN32" s="115" t="str">
        <f t="shared" si="73"/>
        <v/>
      </c>
      <c r="CO32" s="225" t="str">
        <f t="shared" si="74"/>
        <v/>
      </c>
      <c r="CP32" s="224"/>
      <c r="CQ32" s="5" t="str">
        <f t="shared" si="75"/>
        <v/>
      </c>
      <c r="CR32" s="224" t="str">
        <f t="shared" si="76"/>
        <v/>
      </c>
      <c r="CS32" s="225"/>
      <c r="CT32" s="115" t="str">
        <f t="shared" si="77"/>
        <v/>
      </c>
      <c r="CU32" s="225" t="str">
        <f t="shared" si="78"/>
        <v/>
      </c>
      <c r="CV32" s="224"/>
      <c r="CW32" s="5" t="str">
        <f t="shared" si="79"/>
        <v/>
      </c>
      <c r="CX32" s="224" t="str">
        <f t="shared" si="80"/>
        <v/>
      </c>
      <c r="CY32" s="225"/>
      <c r="CZ32" s="115" t="str">
        <f t="shared" si="81"/>
        <v/>
      </c>
      <c r="DA32" s="225" t="str">
        <f t="shared" si="82"/>
        <v/>
      </c>
      <c r="DB32" s="224"/>
      <c r="DC32" s="5" t="str">
        <f t="shared" si="83"/>
        <v/>
      </c>
      <c r="DD32" s="224" t="str">
        <f t="shared" si="84"/>
        <v/>
      </c>
      <c r="DE32" s="225"/>
      <c r="DF32" s="115" t="str">
        <f t="shared" si="85"/>
        <v/>
      </c>
      <c r="DG32" s="225" t="str">
        <f t="shared" si="86"/>
        <v/>
      </c>
      <c r="DH32" s="224"/>
      <c r="DI32" s="5" t="str">
        <f t="shared" si="87"/>
        <v/>
      </c>
      <c r="DJ32" s="224" t="str">
        <f t="shared" si="88"/>
        <v/>
      </c>
      <c r="DK32" s="225"/>
      <c r="DL32" s="115" t="str">
        <f t="shared" si="89"/>
        <v/>
      </c>
      <c r="DM32" s="225" t="str">
        <f t="shared" si="90"/>
        <v/>
      </c>
      <c r="DN32" s="224"/>
      <c r="DO32" s="5" t="str">
        <f t="shared" si="91"/>
        <v/>
      </c>
      <c r="DP32" s="224" t="str">
        <f t="shared" si="92"/>
        <v/>
      </c>
      <c r="DQ32" s="225"/>
      <c r="DR32" s="115" t="str">
        <f t="shared" si="93"/>
        <v/>
      </c>
      <c r="DS32" s="225" t="str">
        <f t="shared" si="94"/>
        <v/>
      </c>
      <c r="DT32" s="224"/>
      <c r="DU32" s="5" t="str">
        <f t="shared" si="95"/>
        <v/>
      </c>
      <c r="DV32" s="224" t="str">
        <f t="shared" si="96"/>
        <v/>
      </c>
      <c r="DW32" s="225"/>
      <c r="DX32" s="115" t="str">
        <f t="shared" si="97"/>
        <v/>
      </c>
      <c r="DY32" s="225" t="str">
        <f t="shared" si="98"/>
        <v/>
      </c>
      <c r="DZ32" s="224"/>
      <c r="EA32" s="5" t="str">
        <f t="shared" si="99"/>
        <v/>
      </c>
      <c r="EB32" s="224" t="str">
        <f t="shared" si="100"/>
        <v/>
      </c>
      <c r="EC32" s="225"/>
      <c r="ED32" s="115" t="str">
        <f t="shared" si="101"/>
        <v/>
      </c>
      <c r="EE32" s="225" t="str">
        <f t="shared" si="102"/>
        <v/>
      </c>
      <c r="EF32" s="224"/>
      <c r="EG32" s="5" t="str">
        <f t="shared" si="103"/>
        <v/>
      </c>
      <c r="EH32" s="224" t="str">
        <f t="shared" si="104"/>
        <v/>
      </c>
      <c r="EI32" s="225"/>
      <c r="EJ32" s="115" t="str">
        <f t="shared" si="105"/>
        <v/>
      </c>
      <c r="EK32" s="225" t="str">
        <f t="shared" si="106"/>
        <v/>
      </c>
      <c r="EL32" s="224"/>
      <c r="EM32" s="5" t="str">
        <f t="shared" si="107"/>
        <v/>
      </c>
      <c r="EN32" s="224" t="str">
        <f t="shared" si="108"/>
        <v/>
      </c>
      <c r="EO32" s="225"/>
      <c r="EP32" s="115" t="str">
        <f t="shared" si="109"/>
        <v/>
      </c>
      <c r="EQ32" s="225" t="str">
        <f t="shared" si="110"/>
        <v/>
      </c>
      <c r="ER32" s="224"/>
      <c r="ES32" s="5" t="str">
        <f t="shared" si="111"/>
        <v/>
      </c>
      <c r="ET32" s="224" t="str">
        <f t="shared" si="112"/>
        <v/>
      </c>
      <c r="EU32" s="225"/>
      <c r="EV32" s="115" t="str">
        <f t="shared" si="113"/>
        <v/>
      </c>
      <c r="EW32" s="225" t="str">
        <f t="shared" si="114"/>
        <v/>
      </c>
      <c r="EX32" s="224"/>
      <c r="EY32" s="5" t="str">
        <f t="shared" si="115"/>
        <v/>
      </c>
      <c r="EZ32" s="224" t="str">
        <f t="shared" si="116"/>
        <v/>
      </c>
      <c r="FA32" s="225"/>
      <c r="FB32" s="115" t="str">
        <f t="shared" si="117"/>
        <v/>
      </c>
      <c r="FC32" s="225" t="str">
        <f t="shared" si="118"/>
        <v/>
      </c>
      <c r="FD32" s="224"/>
      <c r="FE32" s="5" t="str">
        <f t="shared" si="119"/>
        <v/>
      </c>
      <c r="FF32" s="224" t="str">
        <f t="shared" si="120"/>
        <v/>
      </c>
      <c r="FG32" s="225"/>
      <c r="FH32" s="115" t="str">
        <f t="shared" si="121"/>
        <v/>
      </c>
      <c r="FI32" s="225" t="str">
        <f t="shared" si="122"/>
        <v/>
      </c>
      <c r="FJ32" s="224"/>
      <c r="FK32" s="5" t="str">
        <f t="shared" si="123"/>
        <v/>
      </c>
      <c r="FL32" s="224" t="str">
        <f t="shared" si="124"/>
        <v/>
      </c>
      <c r="FM32" s="225"/>
      <c r="FN32" s="115" t="str">
        <f t="shared" si="125"/>
        <v/>
      </c>
      <c r="FO32" s="225" t="str">
        <f t="shared" si="126"/>
        <v/>
      </c>
      <c r="FP32" s="224"/>
      <c r="FQ32" s="5" t="str">
        <f t="shared" si="127"/>
        <v/>
      </c>
      <c r="FR32" s="224" t="str">
        <f t="shared" si="128"/>
        <v/>
      </c>
      <c r="FS32" s="225"/>
      <c r="FT32" s="115" t="str">
        <f t="shared" si="129"/>
        <v/>
      </c>
      <c r="FU32" s="225" t="str">
        <f t="shared" si="130"/>
        <v/>
      </c>
      <c r="FV32" s="253"/>
      <c r="FW32" s="253"/>
      <c r="FX32" s="253"/>
      <c r="FY32" s="253"/>
      <c r="FZ32" s="253"/>
    </row>
    <row r="33" spans="1:182" s="14" customFormat="1" x14ac:dyDescent="0.25">
      <c r="A33" s="2" t="str">
        <f t="shared" si="27"/>
        <v/>
      </c>
      <c r="B33" s="2"/>
      <c r="C33" s="178"/>
      <c r="D33" s="170" t="str">
        <f t="shared" si="28"/>
        <v/>
      </c>
      <c r="E33" s="110"/>
      <c r="F33" s="196"/>
      <c r="G33" s="2"/>
      <c r="H33" s="76"/>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8"/>
        <v/>
      </c>
      <c r="R33" s="93" t="str">
        <f t="shared" si="9"/>
        <v/>
      </c>
      <c r="S33" s="93" t="str">
        <f t="shared" si="10"/>
        <v/>
      </c>
      <c r="T33" s="93" t="str">
        <f t="shared" si="11"/>
        <v/>
      </c>
      <c r="U33" s="93" t="str">
        <f t="shared" si="12"/>
        <v/>
      </c>
      <c r="V33" s="93" t="str">
        <f t="shared" si="13"/>
        <v/>
      </c>
      <c r="W33" s="93" t="str">
        <f t="shared" si="14"/>
        <v/>
      </c>
      <c r="X33" s="93" t="str">
        <f t="shared" si="15"/>
        <v/>
      </c>
      <c r="Y33" s="93" t="str">
        <f t="shared" si="16"/>
        <v/>
      </c>
      <c r="Z33" s="93" t="str">
        <f t="shared" si="17"/>
        <v/>
      </c>
      <c r="AA33" s="93" t="str">
        <f t="shared" si="18"/>
        <v/>
      </c>
      <c r="AB33" s="93" t="str">
        <f t="shared" si="19"/>
        <v/>
      </c>
      <c r="AC33" s="93" t="str">
        <f t="shared" si="20"/>
        <v/>
      </c>
      <c r="AD33" s="93" t="str">
        <f t="shared" si="21"/>
        <v/>
      </c>
      <c r="AE33" s="93" t="str">
        <f t="shared" si="22"/>
        <v/>
      </c>
      <c r="AF33" s="93" t="str">
        <f t="shared" si="23"/>
        <v/>
      </c>
      <c r="AG33" s="93" t="str">
        <f t="shared" si="24"/>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93" t="str">
        <f t="shared" si="52"/>
        <v/>
      </c>
      <c r="BF33" s="224"/>
      <c r="BG33" s="74" t="str">
        <f t="shared" si="131"/>
        <v/>
      </c>
      <c r="BH33" s="36" t="str">
        <f t="shared" si="132"/>
        <v/>
      </c>
      <c r="BI33" s="225"/>
      <c r="BJ33" s="75" t="str">
        <f t="shared" si="53"/>
        <v/>
      </c>
      <c r="BK33" s="37" t="str">
        <f t="shared" si="54"/>
        <v/>
      </c>
      <c r="BL33" s="224"/>
      <c r="BM33" s="74" t="str">
        <f t="shared" si="55"/>
        <v/>
      </c>
      <c r="BN33" s="36" t="str">
        <f t="shared" si="56"/>
        <v/>
      </c>
      <c r="BO33" s="225"/>
      <c r="BP33" s="75" t="str">
        <f t="shared" si="57"/>
        <v/>
      </c>
      <c r="BQ33" s="37" t="str">
        <f t="shared" si="58"/>
        <v/>
      </c>
      <c r="BR33" s="224"/>
      <c r="BS33" s="74" t="str">
        <f t="shared" si="59"/>
        <v/>
      </c>
      <c r="BT33" s="36" t="str">
        <f t="shared" si="60"/>
        <v/>
      </c>
      <c r="BU33" s="225"/>
      <c r="BV33" s="75" t="str">
        <f t="shared" si="61"/>
        <v/>
      </c>
      <c r="BW33" s="37" t="str">
        <f t="shared" si="62"/>
        <v/>
      </c>
      <c r="BX33" s="224"/>
      <c r="BY33" s="74" t="str">
        <f t="shared" si="63"/>
        <v/>
      </c>
      <c r="BZ33" s="36" t="str">
        <f t="shared" si="64"/>
        <v/>
      </c>
      <c r="CA33" s="225"/>
      <c r="CB33" s="75" t="str">
        <f t="shared" si="65"/>
        <v/>
      </c>
      <c r="CC33" s="37" t="str">
        <f t="shared" si="66"/>
        <v/>
      </c>
      <c r="CD33" s="224"/>
      <c r="CE33" s="74" t="str">
        <f t="shared" si="67"/>
        <v/>
      </c>
      <c r="CF33" s="36" t="str">
        <f t="shared" si="68"/>
        <v/>
      </c>
      <c r="CG33" s="225"/>
      <c r="CH33" s="115" t="str">
        <f t="shared" si="69"/>
        <v/>
      </c>
      <c r="CI33" s="225" t="str">
        <f t="shared" si="70"/>
        <v/>
      </c>
      <c r="CJ33" s="224"/>
      <c r="CK33" s="5" t="str">
        <f t="shared" si="71"/>
        <v/>
      </c>
      <c r="CL33" s="224" t="str">
        <f t="shared" si="72"/>
        <v/>
      </c>
      <c r="CM33" s="225"/>
      <c r="CN33" s="115" t="str">
        <f t="shared" si="73"/>
        <v/>
      </c>
      <c r="CO33" s="225" t="str">
        <f t="shared" si="74"/>
        <v/>
      </c>
      <c r="CP33" s="224"/>
      <c r="CQ33" s="5" t="str">
        <f t="shared" si="75"/>
        <v/>
      </c>
      <c r="CR33" s="224" t="str">
        <f t="shared" si="76"/>
        <v/>
      </c>
      <c r="CS33" s="225"/>
      <c r="CT33" s="115" t="str">
        <f t="shared" si="77"/>
        <v/>
      </c>
      <c r="CU33" s="225" t="str">
        <f t="shared" si="78"/>
        <v/>
      </c>
      <c r="CV33" s="224"/>
      <c r="CW33" s="5" t="str">
        <f t="shared" si="79"/>
        <v/>
      </c>
      <c r="CX33" s="224" t="str">
        <f t="shared" si="80"/>
        <v/>
      </c>
      <c r="CY33" s="225"/>
      <c r="CZ33" s="115" t="str">
        <f t="shared" si="81"/>
        <v/>
      </c>
      <c r="DA33" s="225" t="str">
        <f t="shared" si="82"/>
        <v/>
      </c>
      <c r="DB33" s="224"/>
      <c r="DC33" s="5" t="str">
        <f t="shared" si="83"/>
        <v/>
      </c>
      <c r="DD33" s="224" t="str">
        <f t="shared" si="84"/>
        <v/>
      </c>
      <c r="DE33" s="225"/>
      <c r="DF33" s="115" t="str">
        <f t="shared" si="85"/>
        <v/>
      </c>
      <c r="DG33" s="225" t="str">
        <f t="shared" si="86"/>
        <v/>
      </c>
      <c r="DH33" s="224"/>
      <c r="DI33" s="5" t="str">
        <f t="shared" si="87"/>
        <v/>
      </c>
      <c r="DJ33" s="224" t="str">
        <f t="shared" si="88"/>
        <v/>
      </c>
      <c r="DK33" s="225"/>
      <c r="DL33" s="115" t="str">
        <f t="shared" si="89"/>
        <v/>
      </c>
      <c r="DM33" s="225" t="str">
        <f t="shared" si="90"/>
        <v/>
      </c>
      <c r="DN33" s="224"/>
      <c r="DO33" s="5" t="str">
        <f t="shared" si="91"/>
        <v/>
      </c>
      <c r="DP33" s="224" t="str">
        <f t="shared" si="92"/>
        <v/>
      </c>
      <c r="DQ33" s="225"/>
      <c r="DR33" s="115" t="str">
        <f t="shared" si="93"/>
        <v/>
      </c>
      <c r="DS33" s="225" t="str">
        <f t="shared" si="94"/>
        <v/>
      </c>
      <c r="DT33" s="224"/>
      <c r="DU33" s="5" t="str">
        <f t="shared" si="95"/>
        <v/>
      </c>
      <c r="DV33" s="224" t="str">
        <f t="shared" si="96"/>
        <v/>
      </c>
      <c r="DW33" s="225"/>
      <c r="DX33" s="115" t="str">
        <f t="shared" si="97"/>
        <v/>
      </c>
      <c r="DY33" s="225" t="str">
        <f t="shared" si="98"/>
        <v/>
      </c>
      <c r="DZ33" s="224"/>
      <c r="EA33" s="5" t="str">
        <f t="shared" si="99"/>
        <v/>
      </c>
      <c r="EB33" s="224" t="str">
        <f t="shared" si="100"/>
        <v/>
      </c>
      <c r="EC33" s="225"/>
      <c r="ED33" s="115" t="str">
        <f t="shared" si="101"/>
        <v/>
      </c>
      <c r="EE33" s="225" t="str">
        <f t="shared" si="102"/>
        <v/>
      </c>
      <c r="EF33" s="224"/>
      <c r="EG33" s="5" t="str">
        <f t="shared" si="103"/>
        <v/>
      </c>
      <c r="EH33" s="224" t="str">
        <f t="shared" si="104"/>
        <v/>
      </c>
      <c r="EI33" s="225"/>
      <c r="EJ33" s="115" t="str">
        <f t="shared" si="105"/>
        <v/>
      </c>
      <c r="EK33" s="225" t="str">
        <f t="shared" si="106"/>
        <v/>
      </c>
      <c r="EL33" s="224"/>
      <c r="EM33" s="5" t="str">
        <f t="shared" si="107"/>
        <v/>
      </c>
      <c r="EN33" s="224" t="str">
        <f t="shared" si="108"/>
        <v/>
      </c>
      <c r="EO33" s="225"/>
      <c r="EP33" s="115" t="str">
        <f t="shared" si="109"/>
        <v/>
      </c>
      <c r="EQ33" s="225" t="str">
        <f t="shared" si="110"/>
        <v/>
      </c>
      <c r="ER33" s="224"/>
      <c r="ES33" s="5" t="str">
        <f t="shared" si="111"/>
        <v/>
      </c>
      <c r="ET33" s="224" t="str">
        <f t="shared" si="112"/>
        <v/>
      </c>
      <c r="EU33" s="225"/>
      <c r="EV33" s="115" t="str">
        <f t="shared" si="113"/>
        <v/>
      </c>
      <c r="EW33" s="225" t="str">
        <f t="shared" si="114"/>
        <v/>
      </c>
      <c r="EX33" s="224"/>
      <c r="EY33" s="5" t="str">
        <f t="shared" si="115"/>
        <v/>
      </c>
      <c r="EZ33" s="224" t="str">
        <f t="shared" si="116"/>
        <v/>
      </c>
      <c r="FA33" s="225"/>
      <c r="FB33" s="115" t="str">
        <f t="shared" si="117"/>
        <v/>
      </c>
      <c r="FC33" s="225" t="str">
        <f t="shared" si="118"/>
        <v/>
      </c>
      <c r="FD33" s="224"/>
      <c r="FE33" s="5" t="str">
        <f t="shared" si="119"/>
        <v/>
      </c>
      <c r="FF33" s="224" t="str">
        <f t="shared" si="120"/>
        <v/>
      </c>
      <c r="FG33" s="225"/>
      <c r="FH33" s="115" t="str">
        <f t="shared" si="121"/>
        <v/>
      </c>
      <c r="FI33" s="225" t="str">
        <f t="shared" si="122"/>
        <v/>
      </c>
      <c r="FJ33" s="224"/>
      <c r="FK33" s="5" t="str">
        <f t="shared" si="123"/>
        <v/>
      </c>
      <c r="FL33" s="224" t="str">
        <f t="shared" si="124"/>
        <v/>
      </c>
      <c r="FM33" s="225"/>
      <c r="FN33" s="115" t="str">
        <f t="shared" si="125"/>
        <v/>
      </c>
      <c r="FO33" s="225" t="str">
        <f t="shared" si="126"/>
        <v/>
      </c>
      <c r="FP33" s="224"/>
      <c r="FQ33" s="5" t="str">
        <f t="shared" si="127"/>
        <v/>
      </c>
      <c r="FR33" s="224" t="str">
        <f t="shared" si="128"/>
        <v/>
      </c>
      <c r="FS33" s="225"/>
      <c r="FT33" s="115" t="str">
        <f t="shared" si="129"/>
        <v/>
      </c>
      <c r="FU33" s="225" t="str">
        <f t="shared" si="130"/>
        <v/>
      </c>
      <c r="FV33" s="253"/>
      <c r="FW33" s="253"/>
      <c r="FX33" s="253"/>
      <c r="FY33" s="253"/>
      <c r="FZ33" s="253"/>
    </row>
    <row r="34" spans="1:182" s="3" customFormat="1" x14ac:dyDescent="0.25">
      <c r="A34" s="2" t="str">
        <f t="shared" si="27"/>
        <v/>
      </c>
      <c r="B34" s="2"/>
      <c r="C34" s="178"/>
      <c r="D34" s="170" t="str">
        <f t="shared" si="28"/>
        <v/>
      </c>
      <c r="E34" s="110"/>
      <c r="F34" s="196"/>
      <c r="G34" s="2"/>
      <c r="H34" s="76"/>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8"/>
        <v/>
      </c>
      <c r="R34" s="93" t="str">
        <f t="shared" si="9"/>
        <v/>
      </c>
      <c r="S34" s="93" t="str">
        <f t="shared" si="10"/>
        <v/>
      </c>
      <c r="T34" s="93" t="str">
        <f t="shared" si="11"/>
        <v/>
      </c>
      <c r="U34" s="93" t="str">
        <f t="shared" si="12"/>
        <v/>
      </c>
      <c r="V34" s="93" t="str">
        <f t="shared" si="13"/>
        <v/>
      </c>
      <c r="W34" s="93" t="str">
        <f t="shared" si="14"/>
        <v/>
      </c>
      <c r="X34" s="93" t="str">
        <f t="shared" si="15"/>
        <v/>
      </c>
      <c r="Y34" s="93" t="str">
        <f t="shared" si="16"/>
        <v/>
      </c>
      <c r="Z34" s="93" t="str">
        <f t="shared" si="17"/>
        <v/>
      </c>
      <c r="AA34" s="93" t="str">
        <f t="shared" si="18"/>
        <v/>
      </c>
      <c r="AB34" s="93" t="str">
        <f t="shared" si="19"/>
        <v/>
      </c>
      <c r="AC34" s="93" t="str">
        <f t="shared" si="20"/>
        <v/>
      </c>
      <c r="AD34" s="93" t="str">
        <f t="shared" si="21"/>
        <v/>
      </c>
      <c r="AE34" s="93" t="str">
        <f t="shared" si="22"/>
        <v/>
      </c>
      <c r="AF34" s="93" t="str">
        <f t="shared" si="23"/>
        <v/>
      </c>
      <c r="AG34" s="93" t="str">
        <f t="shared" si="24"/>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93" t="str">
        <f t="shared" si="52"/>
        <v/>
      </c>
      <c r="BF34" s="224"/>
      <c r="BG34" s="74" t="str">
        <f t="shared" si="131"/>
        <v/>
      </c>
      <c r="BH34" s="36" t="str">
        <f t="shared" si="132"/>
        <v/>
      </c>
      <c r="BI34" s="225"/>
      <c r="BJ34" s="75" t="str">
        <f t="shared" si="53"/>
        <v/>
      </c>
      <c r="BK34" s="37" t="str">
        <f t="shared" si="54"/>
        <v/>
      </c>
      <c r="BL34" s="224"/>
      <c r="BM34" s="74" t="str">
        <f t="shared" si="55"/>
        <v/>
      </c>
      <c r="BN34" s="36" t="str">
        <f t="shared" si="56"/>
        <v/>
      </c>
      <c r="BO34" s="225"/>
      <c r="BP34" s="75" t="str">
        <f t="shared" si="57"/>
        <v/>
      </c>
      <c r="BQ34" s="37" t="str">
        <f t="shared" si="58"/>
        <v/>
      </c>
      <c r="BR34" s="224"/>
      <c r="BS34" s="74" t="str">
        <f t="shared" si="59"/>
        <v/>
      </c>
      <c r="BT34" s="36" t="str">
        <f t="shared" si="60"/>
        <v/>
      </c>
      <c r="BU34" s="225"/>
      <c r="BV34" s="75" t="str">
        <f t="shared" si="61"/>
        <v/>
      </c>
      <c r="BW34" s="37" t="str">
        <f t="shared" si="62"/>
        <v/>
      </c>
      <c r="BX34" s="224"/>
      <c r="BY34" s="74" t="str">
        <f t="shared" si="63"/>
        <v/>
      </c>
      <c r="BZ34" s="36" t="str">
        <f t="shared" si="64"/>
        <v/>
      </c>
      <c r="CA34" s="225"/>
      <c r="CB34" s="75" t="str">
        <f t="shared" si="65"/>
        <v/>
      </c>
      <c r="CC34" s="37" t="str">
        <f t="shared" si="66"/>
        <v/>
      </c>
      <c r="CD34" s="224"/>
      <c r="CE34" s="74" t="str">
        <f t="shared" si="67"/>
        <v/>
      </c>
      <c r="CF34" s="36" t="str">
        <f t="shared" si="68"/>
        <v/>
      </c>
      <c r="CG34" s="225"/>
      <c r="CH34" s="115" t="str">
        <f t="shared" si="69"/>
        <v/>
      </c>
      <c r="CI34" s="225" t="str">
        <f t="shared" si="70"/>
        <v/>
      </c>
      <c r="CJ34" s="224"/>
      <c r="CK34" s="5" t="str">
        <f t="shared" si="71"/>
        <v/>
      </c>
      <c r="CL34" s="224" t="str">
        <f t="shared" si="72"/>
        <v/>
      </c>
      <c r="CM34" s="225"/>
      <c r="CN34" s="115" t="str">
        <f t="shared" si="73"/>
        <v/>
      </c>
      <c r="CO34" s="225" t="str">
        <f t="shared" si="74"/>
        <v/>
      </c>
      <c r="CP34" s="224"/>
      <c r="CQ34" s="5" t="str">
        <f t="shared" si="75"/>
        <v/>
      </c>
      <c r="CR34" s="224" t="str">
        <f t="shared" si="76"/>
        <v/>
      </c>
      <c r="CS34" s="225"/>
      <c r="CT34" s="115" t="str">
        <f t="shared" si="77"/>
        <v/>
      </c>
      <c r="CU34" s="225" t="str">
        <f t="shared" si="78"/>
        <v/>
      </c>
      <c r="CV34" s="224"/>
      <c r="CW34" s="5" t="str">
        <f t="shared" si="79"/>
        <v/>
      </c>
      <c r="CX34" s="224" t="str">
        <f t="shared" si="80"/>
        <v/>
      </c>
      <c r="CY34" s="225"/>
      <c r="CZ34" s="115" t="str">
        <f t="shared" si="81"/>
        <v/>
      </c>
      <c r="DA34" s="225" t="str">
        <f t="shared" si="82"/>
        <v/>
      </c>
      <c r="DB34" s="224"/>
      <c r="DC34" s="5" t="str">
        <f t="shared" si="83"/>
        <v/>
      </c>
      <c r="DD34" s="224" t="str">
        <f t="shared" si="84"/>
        <v/>
      </c>
      <c r="DE34" s="225"/>
      <c r="DF34" s="115" t="str">
        <f t="shared" si="85"/>
        <v/>
      </c>
      <c r="DG34" s="225" t="str">
        <f t="shared" si="86"/>
        <v/>
      </c>
      <c r="DH34" s="224"/>
      <c r="DI34" s="5" t="str">
        <f t="shared" si="87"/>
        <v/>
      </c>
      <c r="DJ34" s="224" t="str">
        <f t="shared" si="88"/>
        <v/>
      </c>
      <c r="DK34" s="225"/>
      <c r="DL34" s="115" t="str">
        <f t="shared" si="89"/>
        <v/>
      </c>
      <c r="DM34" s="225" t="str">
        <f t="shared" si="90"/>
        <v/>
      </c>
      <c r="DN34" s="224"/>
      <c r="DO34" s="5" t="str">
        <f t="shared" si="91"/>
        <v/>
      </c>
      <c r="DP34" s="224" t="str">
        <f t="shared" si="92"/>
        <v/>
      </c>
      <c r="DQ34" s="225"/>
      <c r="DR34" s="115" t="str">
        <f t="shared" si="93"/>
        <v/>
      </c>
      <c r="DS34" s="225" t="str">
        <f t="shared" si="94"/>
        <v/>
      </c>
      <c r="DT34" s="224"/>
      <c r="DU34" s="5" t="str">
        <f t="shared" si="95"/>
        <v/>
      </c>
      <c r="DV34" s="224" t="str">
        <f t="shared" si="96"/>
        <v/>
      </c>
      <c r="DW34" s="225"/>
      <c r="DX34" s="115" t="str">
        <f t="shared" si="97"/>
        <v/>
      </c>
      <c r="DY34" s="225" t="str">
        <f t="shared" si="98"/>
        <v/>
      </c>
      <c r="DZ34" s="224"/>
      <c r="EA34" s="5" t="str">
        <f t="shared" si="99"/>
        <v/>
      </c>
      <c r="EB34" s="224" t="str">
        <f t="shared" si="100"/>
        <v/>
      </c>
      <c r="EC34" s="225"/>
      <c r="ED34" s="115" t="str">
        <f t="shared" si="101"/>
        <v/>
      </c>
      <c r="EE34" s="225" t="str">
        <f t="shared" si="102"/>
        <v/>
      </c>
      <c r="EF34" s="224"/>
      <c r="EG34" s="5" t="str">
        <f t="shared" si="103"/>
        <v/>
      </c>
      <c r="EH34" s="224" t="str">
        <f t="shared" si="104"/>
        <v/>
      </c>
      <c r="EI34" s="225"/>
      <c r="EJ34" s="115" t="str">
        <f t="shared" si="105"/>
        <v/>
      </c>
      <c r="EK34" s="225" t="str">
        <f t="shared" si="106"/>
        <v/>
      </c>
      <c r="EL34" s="224"/>
      <c r="EM34" s="5" t="str">
        <f t="shared" si="107"/>
        <v/>
      </c>
      <c r="EN34" s="224" t="str">
        <f t="shared" si="108"/>
        <v/>
      </c>
      <c r="EO34" s="225"/>
      <c r="EP34" s="115" t="str">
        <f t="shared" si="109"/>
        <v/>
      </c>
      <c r="EQ34" s="225" t="str">
        <f t="shared" si="110"/>
        <v/>
      </c>
      <c r="ER34" s="224"/>
      <c r="ES34" s="5" t="str">
        <f t="shared" si="111"/>
        <v/>
      </c>
      <c r="ET34" s="224" t="str">
        <f t="shared" si="112"/>
        <v/>
      </c>
      <c r="EU34" s="225"/>
      <c r="EV34" s="115" t="str">
        <f t="shared" si="113"/>
        <v/>
      </c>
      <c r="EW34" s="225" t="str">
        <f t="shared" si="114"/>
        <v/>
      </c>
      <c r="EX34" s="224"/>
      <c r="EY34" s="5" t="str">
        <f t="shared" si="115"/>
        <v/>
      </c>
      <c r="EZ34" s="224" t="str">
        <f t="shared" si="116"/>
        <v/>
      </c>
      <c r="FA34" s="225"/>
      <c r="FB34" s="115" t="str">
        <f t="shared" si="117"/>
        <v/>
      </c>
      <c r="FC34" s="225" t="str">
        <f t="shared" si="118"/>
        <v/>
      </c>
      <c r="FD34" s="224"/>
      <c r="FE34" s="5" t="str">
        <f t="shared" si="119"/>
        <v/>
      </c>
      <c r="FF34" s="224" t="str">
        <f t="shared" si="120"/>
        <v/>
      </c>
      <c r="FG34" s="225"/>
      <c r="FH34" s="115" t="str">
        <f t="shared" si="121"/>
        <v/>
      </c>
      <c r="FI34" s="225" t="str">
        <f t="shared" si="122"/>
        <v/>
      </c>
      <c r="FJ34" s="224"/>
      <c r="FK34" s="5" t="str">
        <f t="shared" si="123"/>
        <v/>
      </c>
      <c r="FL34" s="224" t="str">
        <f t="shared" si="124"/>
        <v/>
      </c>
      <c r="FM34" s="225"/>
      <c r="FN34" s="115" t="str">
        <f t="shared" si="125"/>
        <v/>
      </c>
      <c r="FO34" s="225" t="str">
        <f t="shared" si="126"/>
        <v/>
      </c>
      <c r="FP34" s="224"/>
      <c r="FQ34" s="5" t="str">
        <f t="shared" si="127"/>
        <v/>
      </c>
      <c r="FR34" s="224" t="str">
        <f t="shared" si="128"/>
        <v/>
      </c>
      <c r="FS34" s="225"/>
      <c r="FT34" s="115" t="str">
        <f t="shared" si="129"/>
        <v/>
      </c>
      <c r="FU34" s="225" t="str">
        <f t="shared" si="130"/>
        <v/>
      </c>
      <c r="FV34" s="253"/>
      <c r="FW34" s="253"/>
      <c r="FX34" s="253"/>
      <c r="FY34" s="253"/>
      <c r="FZ34" s="253"/>
    </row>
    <row r="35" spans="1:182" s="14" customFormat="1" x14ac:dyDescent="0.25">
      <c r="A35" s="2" t="str">
        <f t="shared" si="27"/>
        <v/>
      </c>
      <c r="B35" s="2"/>
      <c r="C35" s="178"/>
      <c r="D35" s="170" t="str">
        <f t="shared" si="28"/>
        <v/>
      </c>
      <c r="E35" s="110"/>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31"/>
        <v/>
      </c>
      <c r="BH35" s="36" t="str">
        <f t="shared" si="132"/>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115" t="str">
        <f t="shared" si="69"/>
        <v/>
      </c>
      <c r="CI35" s="225" t="str">
        <f t="shared" si="70"/>
        <v/>
      </c>
      <c r="CJ35" s="224"/>
      <c r="CK35" s="5" t="str">
        <f t="shared" si="71"/>
        <v/>
      </c>
      <c r="CL35" s="224" t="str">
        <f t="shared" si="72"/>
        <v/>
      </c>
      <c r="CM35" s="225"/>
      <c r="CN35" s="115" t="str">
        <f t="shared" si="73"/>
        <v/>
      </c>
      <c r="CO35" s="225" t="str">
        <f t="shared" si="74"/>
        <v/>
      </c>
      <c r="CP35" s="224"/>
      <c r="CQ35" s="5" t="str">
        <f t="shared" si="75"/>
        <v/>
      </c>
      <c r="CR35" s="224" t="str">
        <f t="shared" si="76"/>
        <v/>
      </c>
      <c r="CS35" s="225"/>
      <c r="CT35" s="115" t="str">
        <f t="shared" si="77"/>
        <v/>
      </c>
      <c r="CU35" s="225" t="str">
        <f t="shared" si="78"/>
        <v/>
      </c>
      <c r="CV35" s="224"/>
      <c r="CW35" s="5" t="str">
        <f t="shared" si="79"/>
        <v/>
      </c>
      <c r="CX35" s="224" t="str">
        <f t="shared" si="80"/>
        <v/>
      </c>
      <c r="CY35" s="225"/>
      <c r="CZ35" s="115" t="str">
        <f t="shared" si="81"/>
        <v/>
      </c>
      <c r="DA35" s="225" t="str">
        <f t="shared" si="82"/>
        <v/>
      </c>
      <c r="DB35" s="224"/>
      <c r="DC35" s="5" t="str">
        <f t="shared" si="83"/>
        <v/>
      </c>
      <c r="DD35" s="224" t="str">
        <f t="shared" si="84"/>
        <v/>
      </c>
      <c r="DE35" s="225"/>
      <c r="DF35" s="115" t="str">
        <f t="shared" si="85"/>
        <v/>
      </c>
      <c r="DG35" s="225" t="str">
        <f t="shared" si="86"/>
        <v/>
      </c>
      <c r="DH35" s="224"/>
      <c r="DI35" s="5" t="str">
        <f t="shared" si="87"/>
        <v/>
      </c>
      <c r="DJ35" s="224" t="str">
        <f t="shared" si="88"/>
        <v/>
      </c>
      <c r="DK35" s="225"/>
      <c r="DL35" s="115" t="str">
        <f t="shared" si="89"/>
        <v/>
      </c>
      <c r="DM35" s="225" t="str">
        <f t="shared" si="90"/>
        <v/>
      </c>
      <c r="DN35" s="224"/>
      <c r="DO35" s="5" t="str">
        <f t="shared" si="91"/>
        <v/>
      </c>
      <c r="DP35" s="224" t="str">
        <f t="shared" si="92"/>
        <v/>
      </c>
      <c r="DQ35" s="225"/>
      <c r="DR35" s="115" t="str">
        <f t="shared" si="93"/>
        <v/>
      </c>
      <c r="DS35" s="225" t="str">
        <f t="shared" si="94"/>
        <v/>
      </c>
      <c r="DT35" s="224"/>
      <c r="DU35" s="5" t="str">
        <f t="shared" si="95"/>
        <v/>
      </c>
      <c r="DV35" s="224" t="str">
        <f t="shared" si="96"/>
        <v/>
      </c>
      <c r="DW35" s="225"/>
      <c r="DX35" s="115" t="str">
        <f t="shared" si="97"/>
        <v/>
      </c>
      <c r="DY35" s="225" t="str">
        <f t="shared" si="98"/>
        <v/>
      </c>
      <c r="DZ35" s="224"/>
      <c r="EA35" s="5" t="str">
        <f t="shared" si="99"/>
        <v/>
      </c>
      <c r="EB35" s="224" t="str">
        <f t="shared" si="100"/>
        <v/>
      </c>
      <c r="EC35" s="225"/>
      <c r="ED35" s="115" t="str">
        <f t="shared" si="101"/>
        <v/>
      </c>
      <c r="EE35" s="225" t="str">
        <f t="shared" si="102"/>
        <v/>
      </c>
      <c r="EF35" s="224"/>
      <c r="EG35" s="5" t="str">
        <f t="shared" si="103"/>
        <v/>
      </c>
      <c r="EH35" s="224" t="str">
        <f t="shared" si="104"/>
        <v/>
      </c>
      <c r="EI35" s="225"/>
      <c r="EJ35" s="115" t="str">
        <f t="shared" si="105"/>
        <v/>
      </c>
      <c r="EK35" s="225" t="str">
        <f t="shared" si="106"/>
        <v/>
      </c>
      <c r="EL35" s="224"/>
      <c r="EM35" s="5" t="str">
        <f t="shared" si="107"/>
        <v/>
      </c>
      <c r="EN35" s="224" t="str">
        <f t="shared" si="108"/>
        <v/>
      </c>
      <c r="EO35" s="225"/>
      <c r="EP35" s="115" t="str">
        <f t="shared" si="109"/>
        <v/>
      </c>
      <c r="EQ35" s="225" t="str">
        <f t="shared" si="110"/>
        <v/>
      </c>
      <c r="ER35" s="224"/>
      <c r="ES35" s="5" t="str">
        <f t="shared" si="111"/>
        <v/>
      </c>
      <c r="ET35" s="224" t="str">
        <f t="shared" si="112"/>
        <v/>
      </c>
      <c r="EU35" s="225"/>
      <c r="EV35" s="115" t="str">
        <f t="shared" si="113"/>
        <v/>
      </c>
      <c r="EW35" s="225" t="str">
        <f t="shared" si="114"/>
        <v/>
      </c>
      <c r="EX35" s="224"/>
      <c r="EY35" s="5" t="str">
        <f t="shared" si="115"/>
        <v/>
      </c>
      <c r="EZ35" s="224" t="str">
        <f t="shared" si="116"/>
        <v/>
      </c>
      <c r="FA35" s="225"/>
      <c r="FB35" s="115" t="str">
        <f t="shared" si="117"/>
        <v/>
      </c>
      <c r="FC35" s="225" t="str">
        <f t="shared" si="118"/>
        <v/>
      </c>
      <c r="FD35" s="224"/>
      <c r="FE35" s="5" t="str">
        <f t="shared" si="119"/>
        <v/>
      </c>
      <c r="FF35" s="224" t="str">
        <f t="shared" si="120"/>
        <v/>
      </c>
      <c r="FG35" s="225"/>
      <c r="FH35" s="115" t="str">
        <f t="shared" si="121"/>
        <v/>
      </c>
      <c r="FI35" s="225" t="str">
        <f t="shared" si="122"/>
        <v/>
      </c>
      <c r="FJ35" s="224"/>
      <c r="FK35" s="5" t="str">
        <f t="shared" si="123"/>
        <v/>
      </c>
      <c r="FL35" s="224" t="str">
        <f t="shared" si="124"/>
        <v/>
      </c>
      <c r="FM35" s="225"/>
      <c r="FN35" s="115" t="str">
        <f t="shared" si="125"/>
        <v/>
      </c>
      <c r="FO35" s="225" t="str">
        <f t="shared" si="126"/>
        <v/>
      </c>
      <c r="FP35" s="224"/>
      <c r="FQ35" s="5" t="str">
        <f t="shared" si="127"/>
        <v/>
      </c>
      <c r="FR35" s="224" t="str">
        <f t="shared" si="128"/>
        <v/>
      </c>
      <c r="FS35" s="225"/>
      <c r="FT35" s="115" t="str">
        <f t="shared" si="129"/>
        <v/>
      </c>
      <c r="FU35" s="225" t="str">
        <f t="shared" si="130"/>
        <v/>
      </c>
      <c r="FV35" s="253"/>
      <c r="FW35" s="253"/>
      <c r="FX35" s="253"/>
      <c r="FY35" s="253"/>
      <c r="FZ35" s="253"/>
    </row>
    <row r="36" spans="1:182" s="14" customFormat="1" x14ac:dyDescent="0.25">
      <c r="A36" s="2" t="str">
        <f t="shared" si="27"/>
        <v/>
      </c>
      <c r="B36" s="2"/>
      <c r="C36" s="178"/>
      <c r="D36" s="170" t="str">
        <f t="shared" si="28"/>
        <v/>
      </c>
      <c r="E36" s="110"/>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31"/>
        <v/>
      </c>
      <c r="BH36" s="36" t="str">
        <f t="shared" si="132"/>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115" t="str">
        <f t="shared" si="69"/>
        <v/>
      </c>
      <c r="CI36" s="225" t="str">
        <f t="shared" si="70"/>
        <v/>
      </c>
      <c r="CJ36" s="224"/>
      <c r="CK36" s="5" t="str">
        <f t="shared" si="71"/>
        <v/>
      </c>
      <c r="CL36" s="224" t="str">
        <f t="shared" si="72"/>
        <v/>
      </c>
      <c r="CM36" s="225"/>
      <c r="CN36" s="115" t="str">
        <f t="shared" si="73"/>
        <v/>
      </c>
      <c r="CO36" s="225" t="str">
        <f t="shared" si="74"/>
        <v/>
      </c>
      <c r="CP36" s="224"/>
      <c r="CQ36" s="5" t="str">
        <f t="shared" si="75"/>
        <v/>
      </c>
      <c r="CR36" s="224" t="str">
        <f t="shared" si="76"/>
        <v/>
      </c>
      <c r="CS36" s="225"/>
      <c r="CT36" s="115" t="str">
        <f t="shared" si="77"/>
        <v/>
      </c>
      <c r="CU36" s="225" t="str">
        <f t="shared" si="78"/>
        <v/>
      </c>
      <c r="CV36" s="224"/>
      <c r="CW36" s="5" t="str">
        <f t="shared" si="79"/>
        <v/>
      </c>
      <c r="CX36" s="224" t="str">
        <f t="shared" si="80"/>
        <v/>
      </c>
      <c r="CY36" s="225"/>
      <c r="CZ36" s="115" t="str">
        <f t="shared" si="81"/>
        <v/>
      </c>
      <c r="DA36" s="225" t="str">
        <f t="shared" si="82"/>
        <v/>
      </c>
      <c r="DB36" s="224"/>
      <c r="DC36" s="5" t="str">
        <f t="shared" si="83"/>
        <v/>
      </c>
      <c r="DD36" s="224" t="str">
        <f t="shared" si="84"/>
        <v/>
      </c>
      <c r="DE36" s="225"/>
      <c r="DF36" s="115" t="str">
        <f t="shared" si="85"/>
        <v/>
      </c>
      <c r="DG36" s="225" t="str">
        <f t="shared" si="86"/>
        <v/>
      </c>
      <c r="DH36" s="224"/>
      <c r="DI36" s="5" t="str">
        <f t="shared" si="87"/>
        <v/>
      </c>
      <c r="DJ36" s="224" t="str">
        <f t="shared" si="88"/>
        <v/>
      </c>
      <c r="DK36" s="225"/>
      <c r="DL36" s="115" t="str">
        <f t="shared" si="89"/>
        <v/>
      </c>
      <c r="DM36" s="225" t="str">
        <f t="shared" si="90"/>
        <v/>
      </c>
      <c r="DN36" s="224"/>
      <c r="DO36" s="5" t="str">
        <f t="shared" si="91"/>
        <v/>
      </c>
      <c r="DP36" s="224" t="str">
        <f t="shared" si="92"/>
        <v/>
      </c>
      <c r="DQ36" s="225"/>
      <c r="DR36" s="115" t="str">
        <f t="shared" si="93"/>
        <v/>
      </c>
      <c r="DS36" s="225" t="str">
        <f t="shared" si="94"/>
        <v/>
      </c>
      <c r="DT36" s="224"/>
      <c r="DU36" s="5" t="str">
        <f t="shared" si="95"/>
        <v/>
      </c>
      <c r="DV36" s="224" t="str">
        <f t="shared" si="96"/>
        <v/>
      </c>
      <c r="DW36" s="225"/>
      <c r="DX36" s="115" t="str">
        <f t="shared" si="97"/>
        <v/>
      </c>
      <c r="DY36" s="225" t="str">
        <f t="shared" si="98"/>
        <v/>
      </c>
      <c r="DZ36" s="224"/>
      <c r="EA36" s="5" t="str">
        <f t="shared" si="99"/>
        <v/>
      </c>
      <c r="EB36" s="224" t="str">
        <f t="shared" si="100"/>
        <v/>
      </c>
      <c r="EC36" s="225"/>
      <c r="ED36" s="115" t="str">
        <f t="shared" si="101"/>
        <v/>
      </c>
      <c r="EE36" s="225" t="str">
        <f t="shared" si="102"/>
        <v/>
      </c>
      <c r="EF36" s="224"/>
      <c r="EG36" s="5" t="str">
        <f t="shared" si="103"/>
        <v/>
      </c>
      <c r="EH36" s="224" t="str">
        <f t="shared" si="104"/>
        <v/>
      </c>
      <c r="EI36" s="225"/>
      <c r="EJ36" s="115" t="str">
        <f t="shared" si="105"/>
        <v/>
      </c>
      <c r="EK36" s="225" t="str">
        <f t="shared" si="106"/>
        <v/>
      </c>
      <c r="EL36" s="224"/>
      <c r="EM36" s="5" t="str">
        <f t="shared" si="107"/>
        <v/>
      </c>
      <c r="EN36" s="224" t="str">
        <f t="shared" si="108"/>
        <v/>
      </c>
      <c r="EO36" s="225"/>
      <c r="EP36" s="115" t="str">
        <f t="shared" si="109"/>
        <v/>
      </c>
      <c r="EQ36" s="225" t="str">
        <f t="shared" si="110"/>
        <v/>
      </c>
      <c r="ER36" s="224"/>
      <c r="ES36" s="5" t="str">
        <f t="shared" si="111"/>
        <v/>
      </c>
      <c r="ET36" s="224" t="str">
        <f t="shared" si="112"/>
        <v/>
      </c>
      <c r="EU36" s="225"/>
      <c r="EV36" s="115" t="str">
        <f t="shared" si="113"/>
        <v/>
      </c>
      <c r="EW36" s="225" t="str">
        <f t="shared" si="114"/>
        <v/>
      </c>
      <c r="EX36" s="224"/>
      <c r="EY36" s="5" t="str">
        <f t="shared" si="115"/>
        <v/>
      </c>
      <c r="EZ36" s="224" t="str">
        <f t="shared" si="116"/>
        <v/>
      </c>
      <c r="FA36" s="225"/>
      <c r="FB36" s="115" t="str">
        <f t="shared" si="117"/>
        <v/>
      </c>
      <c r="FC36" s="225" t="str">
        <f t="shared" si="118"/>
        <v/>
      </c>
      <c r="FD36" s="224"/>
      <c r="FE36" s="5" t="str">
        <f t="shared" si="119"/>
        <v/>
      </c>
      <c r="FF36" s="224" t="str">
        <f t="shared" si="120"/>
        <v/>
      </c>
      <c r="FG36" s="225"/>
      <c r="FH36" s="115" t="str">
        <f t="shared" si="121"/>
        <v/>
      </c>
      <c r="FI36" s="225" t="str">
        <f t="shared" si="122"/>
        <v/>
      </c>
      <c r="FJ36" s="224"/>
      <c r="FK36" s="5" t="str">
        <f t="shared" si="123"/>
        <v/>
      </c>
      <c r="FL36" s="224" t="str">
        <f t="shared" si="124"/>
        <v/>
      </c>
      <c r="FM36" s="225"/>
      <c r="FN36" s="115" t="str">
        <f t="shared" si="125"/>
        <v/>
      </c>
      <c r="FO36" s="225" t="str">
        <f t="shared" si="126"/>
        <v/>
      </c>
      <c r="FP36" s="224"/>
      <c r="FQ36" s="5" t="str">
        <f t="shared" si="127"/>
        <v/>
      </c>
      <c r="FR36" s="224" t="str">
        <f t="shared" si="128"/>
        <v/>
      </c>
      <c r="FS36" s="225"/>
      <c r="FT36" s="115" t="str">
        <f t="shared" si="129"/>
        <v/>
      </c>
      <c r="FU36" s="225" t="str">
        <f t="shared" si="130"/>
        <v/>
      </c>
      <c r="FV36" s="253"/>
      <c r="FW36" s="253"/>
      <c r="FX36" s="253"/>
      <c r="FY36" s="253"/>
      <c r="FZ36" s="253"/>
    </row>
    <row r="37" spans="1:182" s="3" customFormat="1" x14ac:dyDescent="0.25">
      <c r="A37" s="2" t="str">
        <f t="shared" si="27"/>
        <v/>
      </c>
      <c r="B37" s="2"/>
      <c r="C37" s="178"/>
      <c r="D37" s="170" t="str">
        <f t="shared" si="28"/>
        <v/>
      </c>
      <c r="E37" s="110"/>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31"/>
        <v/>
      </c>
      <c r="BH37" s="36" t="str">
        <f t="shared" si="132"/>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115" t="str">
        <f t="shared" si="69"/>
        <v/>
      </c>
      <c r="CI37" s="225" t="str">
        <f t="shared" si="70"/>
        <v/>
      </c>
      <c r="CJ37" s="224"/>
      <c r="CK37" s="5" t="str">
        <f t="shared" si="71"/>
        <v/>
      </c>
      <c r="CL37" s="224" t="str">
        <f t="shared" si="72"/>
        <v/>
      </c>
      <c r="CM37" s="225"/>
      <c r="CN37" s="115" t="str">
        <f t="shared" si="73"/>
        <v/>
      </c>
      <c r="CO37" s="225" t="str">
        <f t="shared" si="74"/>
        <v/>
      </c>
      <c r="CP37" s="224"/>
      <c r="CQ37" s="5" t="str">
        <f t="shared" si="75"/>
        <v/>
      </c>
      <c r="CR37" s="224" t="str">
        <f t="shared" si="76"/>
        <v/>
      </c>
      <c r="CS37" s="225"/>
      <c r="CT37" s="115" t="str">
        <f t="shared" si="77"/>
        <v/>
      </c>
      <c r="CU37" s="225" t="str">
        <f t="shared" si="78"/>
        <v/>
      </c>
      <c r="CV37" s="224"/>
      <c r="CW37" s="5" t="str">
        <f t="shared" si="79"/>
        <v/>
      </c>
      <c r="CX37" s="224" t="str">
        <f t="shared" si="80"/>
        <v/>
      </c>
      <c r="CY37" s="225"/>
      <c r="CZ37" s="115" t="str">
        <f t="shared" si="81"/>
        <v/>
      </c>
      <c r="DA37" s="225" t="str">
        <f t="shared" si="82"/>
        <v/>
      </c>
      <c r="DB37" s="224"/>
      <c r="DC37" s="5" t="str">
        <f t="shared" si="83"/>
        <v/>
      </c>
      <c r="DD37" s="224" t="str">
        <f t="shared" si="84"/>
        <v/>
      </c>
      <c r="DE37" s="225"/>
      <c r="DF37" s="115" t="str">
        <f t="shared" si="85"/>
        <v/>
      </c>
      <c r="DG37" s="225" t="str">
        <f t="shared" si="86"/>
        <v/>
      </c>
      <c r="DH37" s="224"/>
      <c r="DI37" s="5" t="str">
        <f t="shared" si="87"/>
        <v/>
      </c>
      <c r="DJ37" s="224" t="str">
        <f t="shared" si="88"/>
        <v/>
      </c>
      <c r="DK37" s="225"/>
      <c r="DL37" s="115" t="str">
        <f t="shared" si="89"/>
        <v/>
      </c>
      <c r="DM37" s="225" t="str">
        <f t="shared" si="90"/>
        <v/>
      </c>
      <c r="DN37" s="224"/>
      <c r="DO37" s="5" t="str">
        <f t="shared" si="91"/>
        <v/>
      </c>
      <c r="DP37" s="224" t="str">
        <f t="shared" si="92"/>
        <v/>
      </c>
      <c r="DQ37" s="225"/>
      <c r="DR37" s="115" t="str">
        <f t="shared" si="93"/>
        <v/>
      </c>
      <c r="DS37" s="225" t="str">
        <f t="shared" si="94"/>
        <v/>
      </c>
      <c r="DT37" s="224"/>
      <c r="DU37" s="5" t="str">
        <f t="shared" si="95"/>
        <v/>
      </c>
      <c r="DV37" s="224" t="str">
        <f t="shared" si="96"/>
        <v/>
      </c>
      <c r="DW37" s="225"/>
      <c r="DX37" s="115" t="str">
        <f t="shared" si="97"/>
        <v/>
      </c>
      <c r="DY37" s="225" t="str">
        <f t="shared" si="98"/>
        <v/>
      </c>
      <c r="DZ37" s="224"/>
      <c r="EA37" s="5" t="str">
        <f t="shared" si="99"/>
        <v/>
      </c>
      <c r="EB37" s="224" t="str">
        <f t="shared" si="100"/>
        <v/>
      </c>
      <c r="EC37" s="225"/>
      <c r="ED37" s="115" t="str">
        <f t="shared" si="101"/>
        <v/>
      </c>
      <c r="EE37" s="225" t="str">
        <f t="shared" si="102"/>
        <v/>
      </c>
      <c r="EF37" s="224"/>
      <c r="EG37" s="5" t="str">
        <f t="shared" si="103"/>
        <v/>
      </c>
      <c r="EH37" s="224" t="str">
        <f t="shared" si="104"/>
        <v/>
      </c>
      <c r="EI37" s="225"/>
      <c r="EJ37" s="115" t="str">
        <f t="shared" si="105"/>
        <v/>
      </c>
      <c r="EK37" s="225" t="str">
        <f t="shared" si="106"/>
        <v/>
      </c>
      <c r="EL37" s="224"/>
      <c r="EM37" s="5" t="str">
        <f t="shared" si="107"/>
        <v/>
      </c>
      <c r="EN37" s="224" t="str">
        <f t="shared" si="108"/>
        <v/>
      </c>
      <c r="EO37" s="225"/>
      <c r="EP37" s="115" t="str">
        <f t="shared" si="109"/>
        <v/>
      </c>
      <c r="EQ37" s="225" t="str">
        <f t="shared" si="110"/>
        <v/>
      </c>
      <c r="ER37" s="224"/>
      <c r="ES37" s="5" t="str">
        <f t="shared" si="111"/>
        <v/>
      </c>
      <c r="ET37" s="224" t="str">
        <f t="shared" si="112"/>
        <v/>
      </c>
      <c r="EU37" s="225"/>
      <c r="EV37" s="115" t="str">
        <f t="shared" si="113"/>
        <v/>
      </c>
      <c r="EW37" s="225" t="str">
        <f t="shared" si="114"/>
        <v/>
      </c>
      <c r="EX37" s="224"/>
      <c r="EY37" s="5" t="str">
        <f t="shared" si="115"/>
        <v/>
      </c>
      <c r="EZ37" s="224" t="str">
        <f t="shared" si="116"/>
        <v/>
      </c>
      <c r="FA37" s="225"/>
      <c r="FB37" s="115" t="str">
        <f t="shared" si="117"/>
        <v/>
      </c>
      <c r="FC37" s="225" t="str">
        <f t="shared" si="118"/>
        <v/>
      </c>
      <c r="FD37" s="224"/>
      <c r="FE37" s="5" t="str">
        <f t="shared" si="119"/>
        <v/>
      </c>
      <c r="FF37" s="224" t="str">
        <f t="shared" si="120"/>
        <v/>
      </c>
      <c r="FG37" s="225"/>
      <c r="FH37" s="115" t="str">
        <f t="shared" si="121"/>
        <v/>
      </c>
      <c r="FI37" s="225" t="str">
        <f t="shared" si="122"/>
        <v/>
      </c>
      <c r="FJ37" s="224"/>
      <c r="FK37" s="5" t="str">
        <f t="shared" si="123"/>
        <v/>
      </c>
      <c r="FL37" s="224" t="str">
        <f t="shared" si="124"/>
        <v/>
      </c>
      <c r="FM37" s="225"/>
      <c r="FN37" s="115" t="str">
        <f t="shared" si="125"/>
        <v/>
      </c>
      <c r="FO37" s="225" t="str">
        <f t="shared" si="126"/>
        <v/>
      </c>
      <c r="FP37" s="224"/>
      <c r="FQ37" s="5" t="str">
        <f t="shared" si="127"/>
        <v/>
      </c>
      <c r="FR37" s="224" t="str">
        <f t="shared" si="128"/>
        <v/>
      </c>
      <c r="FS37" s="225"/>
      <c r="FT37" s="115" t="str">
        <f t="shared" si="129"/>
        <v/>
      </c>
      <c r="FU37" s="225" t="str">
        <f t="shared" si="130"/>
        <v/>
      </c>
      <c r="FV37" s="253"/>
      <c r="FW37" s="253"/>
      <c r="FX37" s="253"/>
      <c r="FY37" s="253"/>
      <c r="FZ37" s="253"/>
    </row>
    <row r="38" spans="1:182" s="3" customFormat="1" x14ac:dyDescent="0.25">
      <c r="A38" s="2" t="str">
        <f t="shared" si="27"/>
        <v/>
      </c>
      <c r="B38" s="2"/>
      <c r="C38" s="178"/>
      <c r="D38" s="170" t="str">
        <f t="shared" si="28"/>
        <v/>
      </c>
      <c r="E38" s="110"/>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31"/>
        <v/>
      </c>
      <c r="BH38" s="36" t="str">
        <f t="shared" si="132"/>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115" t="str">
        <f t="shared" si="69"/>
        <v/>
      </c>
      <c r="CI38" s="225" t="str">
        <f t="shared" si="70"/>
        <v/>
      </c>
      <c r="CJ38" s="224"/>
      <c r="CK38" s="5" t="str">
        <f t="shared" si="71"/>
        <v/>
      </c>
      <c r="CL38" s="224" t="str">
        <f t="shared" si="72"/>
        <v/>
      </c>
      <c r="CM38" s="225"/>
      <c r="CN38" s="115" t="str">
        <f t="shared" si="73"/>
        <v/>
      </c>
      <c r="CO38" s="225" t="str">
        <f t="shared" si="74"/>
        <v/>
      </c>
      <c r="CP38" s="224"/>
      <c r="CQ38" s="5" t="str">
        <f t="shared" si="75"/>
        <v/>
      </c>
      <c r="CR38" s="224" t="str">
        <f t="shared" si="76"/>
        <v/>
      </c>
      <c r="CS38" s="225"/>
      <c r="CT38" s="115" t="str">
        <f t="shared" si="77"/>
        <v/>
      </c>
      <c r="CU38" s="225" t="str">
        <f t="shared" si="78"/>
        <v/>
      </c>
      <c r="CV38" s="224"/>
      <c r="CW38" s="5" t="str">
        <f t="shared" si="79"/>
        <v/>
      </c>
      <c r="CX38" s="224" t="str">
        <f t="shared" si="80"/>
        <v/>
      </c>
      <c r="CY38" s="225"/>
      <c r="CZ38" s="115" t="str">
        <f t="shared" si="81"/>
        <v/>
      </c>
      <c r="DA38" s="225" t="str">
        <f t="shared" si="82"/>
        <v/>
      </c>
      <c r="DB38" s="224"/>
      <c r="DC38" s="5" t="str">
        <f t="shared" si="83"/>
        <v/>
      </c>
      <c r="DD38" s="224" t="str">
        <f t="shared" si="84"/>
        <v/>
      </c>
      <c r="DE38" s="225"/>
      <c r="DF38" s="115" t="str">
        <f t="shared" si="85"/>
        <v/>
      </c>
      <c r="DG38" s="225" t="str">
        <f t="shared" si="86"/>
        <v/>
      </c>
      <c r="DH38" s="224"/>
      <c r="DI38" s="5" t="str">
        <f t="shared" si="87"/>
        <v/>
      </c>
      <c r="DJ38" s="224" t="str">
        <f t="shared" si="88"/>
        <v/>
      </c>
      <c r="DK38" s="225"/>
      <c r="DL38" s="115" t="str">
        <f t="shared" si="89"/>
        <v/>
      </c>
      <c r="DM38" s="225" t="str">
        <f t="shared" si="90"/>
        <v/>
      </c>
      <c r="DN38" s="224"/>
      <c r="DO38" s="5" t="str">
        <f t="shared" si="91"/>
        <v/>
      </c>
      <c r="DP38" s="224" t="str">
        <f t="shared" si="92"/>
        <v/>
      </c>
      <c r="DQ38" s="225"/>
      <c r="DR38" s="115" t="str">
        <f t="shared" si="93"/>
        <v/>
      </c>
      <c r="DS38" s="225" t="str">
        <f t="shared" si="94"/>
        <v/>
      </c>
      <c r="DT38" s="224"/>
      <c r="DU38" s="5" t="str">
        <f t="shared" si="95"/>
        <v/>
      </c>
      <c r="DV38" s="224" t="str">
        <f t="shared" si="96"/>
        <v/>
      </c>
      <c r="DW38" s="225"/>
      <c r="DX38" s="115" t="str">
        <f t="shared" si="97"/>
        <v/>
      </c>
      <c r="DY38" s="225" t="str">
        <f t="shared" si="98"/>
        <v/>
      </c>
      <c r="DZ38" s="224"/>
      <c r="EA38" s="5" t="str">
        <f t="shared" si="99"/>
        <v/>
      </c>
      <c r="EB38" s="224" t="str">
        <f t="shared" si="100"/>
        <v/>
      </c>
      <c r="EC38" s="225"/>
      <c r="ED38" s="115" t="str">
        <f t="shared" si="101"/>
        <v/>
      </c>
      <c r="EE38" s="225" t="str">
        <f t="shared" si="102"/>
        <v/>
      </c>
      <c r="EF38" s="224"/>
      <c r="EG38" s="5" t="str">
        <f t="shared" si="103"/>
        <v/>
      </c>
      <c r="EH38" s="224" t="str">
        <f t="shared" si="104"/>
        <v/>
      </c>
      <c r="EI38" s="225"/>
      <c r="EJ38" s="115" t="str">
        <f t="shared" si="105"/>
        <v/>
      </c>
      <c r="EK38" s="225" t="str">
        <f t="shared" si="106"/>
        <v/>
      </c>
      <c r="EL38" s="224"/>
      <c r="EM38" s="5" t="str">
        <f t="shared" si="107"/>
        <v/>
      </c>
      <c r="EN38" s="224" t="str">
        <f t="shared" si="108"/>
        <v/>
      </c>
      <c r="EO38" s="225"/>
      <c r="EP38" s="115" t="str">
        <f t="shared" si="109"/>
        <v/>
      </c>
      <c r="EQ38" s="225" t="str">
        <f t="shared" si="110"/>
        <v/>
      </c>
      <c r="ER38" s="224"/>
      <c r="ES38" s="5" t="str">
        <f t="shared" si="111"/>
        <v/>
      </c>
      <c r="ET38" s="224" t="str">
        <f t="shared" si="112"/>
        <v/>
      </c>
      <c r="EU38" s="225"/>
      <c r="EV38" s="115" t="str">
        <f t="shared" si="113"/>
        <v/>
      </c>
      <c r="EW38" s="225" t="str">
        <f t="shared" si="114"/>
        <v/>
      </c>
      <c r="EX38" s="224"/>
      <c r="EY38" s="5" t="str">
        <f t="shared" si="115"/>
        <v/>
      </c>
      <c r="EZ38" s="224" t="str">
        <f t="shared" si="116"/>
        <v/>
      </c>
      <c r="FA38" s="225"/>
      <c r="FB38" s="115" t="str">
        <f t="shared" si="117"/>
        <v/>
      </c>
      <c r="FC38" s="225" t="str">
        <f t="shared" si="118"/>
        <v/>
      </c>
      <c r="FD38" s="224"/>
      <c r="FE38" s="5" t="str">
        <f t="shared" si="119"/>
        <v/>
      </c>
      <c r="FF38" s="224" t="str">
        <f t="shared" si="120"/>
        <v/>
      </c>
      <c r="FG38" s="225"/>
      <c r="FH38" s="115" t="str">
        <f t="shared" si="121"/>
        <v/>
      </c>
      <c r="FI38" s="225" t="str">
        <f t="shared" si="122"/>
        <v/>
      </c>
      <c r="FJ38" s="224"/>
      <c r="FK38" s="5" t="str">
        <f t="shared" si="123"/>
        <v/>
      </c>
      <c r="FL38" s="224" t="str">
        <f t="shared" si="124"/>
        <v/>
      </c>
      <c r="FM38" s="225"/>
      <c r="FN38" s="115" t="str">
        <f t="shared" si="125"/>
        <v/>
      </c>
      <c r="FO38" s="225" t="str">
        <f t="shared" si="126"/>
        <v/>
      </c>
      <c r="FP38" s="224"/>
      <c r="FQ38" s="5" t="str">
        <f t="shared" si="127"/>
        <v/>
      </c>
      <c r="FR38" s="224" t="str">
        <f t="shared" si="128"/>
        <v/>
      </c>
      <c r="FS38" s="225"/>
      <c r="FT38" s="115" t="str">
        <f t="shared" si="129"/>
        <v/>
      </c>
      <c r="FU38" s="225" t="str">
        <f t="shared" si="130"/>
        <v/>
      </c>
      <c r="FV38" s="253"/>
      <c r="FW38" s="253"/>
      <c r="FX38" s="253"/>
      <c r="FY38" s="253"/>
      <c r="FZ38" s="253"/>
    </row>
    <row r="39" spans="1:182" s="14" customFormat="1" x14ac:dyDescent="0.25">
      <c r="A39" s="2" t="str">
        <f t="shared" si="27"/>
        <v/>
      </c>
      <c r="B39" s="2"/>
      <c r="C39" s="178"/>
      <c r="D39" s="170" t="str">
        <f t="shared" si="28"/>
        <v/>
      </c>
      <c r="E39" s="110"/>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31"/>
        <v/>
      </c>
      <c r="BH39" s="36" t="str">
        <f t="shared" si="132"/>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115" t="str">
        <f t="shared" si="69"/>
        <v/>
      </c>
      <c r="CI39" s="225" t="str">
        <f t="shared" si="70"/>
        <v/>
      </c>
      <c r="CJ39" s="224"/>
      <c r="CK39" s="5" t="str">
        <f t="shared" si="71"/>
        <v/>
      </c>
      <c r="CL39" s="224" t="str">
        <f t="shared" si="72"/>
        <v/>
      </c>
      <c r="CM39" s="225"/>
      <c r="CN39" s="115" t="str">
        <f t="shared" si="73"/>
        <v/>
      </c>
      <c r="CO39" s="225" t="str">
        <f t="shared" si="74"/>
        <v/>
      </c>
      <c r="CP39" s="224"/>
      <c r="CQ39" s="5" t="str">
        <f t="shared" si="75"/>
        <v/>
      </c>
      <c r="CR39" s="224" t="str">
        <f t="shared" si="76"/>
        <v/>
      </c>
      <c r="CS39" s="225"/>
      <c r="CT39" s="115" t="str">
        <f t="shared" si="77"/>
        <v/>
      </c>
      <c r="CU39" s="225" t="str">
        <f t="shared" si="78"/>
        <v/>
      </c>
      <c r="CV39" s="224"/>
      <c r="CW39" s="5" t="str">
        <f t="shared" si="79"/>
        <v/>
      </c>
      <c r="CX39" s="224" t="str">
        <f t="shared" si="80"/>
        <v/>
      </c>
      <c r="CY39" s="225"/>
      <c r="CZ39" s="115" t="str">
        <f t="shared" si="81"/>
        <v/>
      </c>
      <c r="DA39" s="225" t="str">
        <f t="shared" si="82"/>
        <v/>
      </c>
      <c r="DB39" s="224"/>
      <c r="DC39" s="5" t="str">
        <f t="shared" si="83"/>
        <v/>
      </c>
      <c r="DD39" s="224" t="str">
        <f t="shared" si="84"/>
        <v/>
      </c>
      <c r="DE39" s="225"/>
      <c r="DF39" s="115" t="str">
        <f t="shared" si="85"/>
        <v/>
      </c>
      <c r="DG39" s="225" t="str">
        <f t="shared" si="86"/>
        <v/>
      </c>
      <c r="DH39" s="224"/>
      <c r="DI39" s="5" t="str">
        <f t="shared" si="87"/>
        <v/>
      </c>
      <c r="DJ39" s="224" t="str">
        <f t="shared" si="88"/>
        <v/>
      </c>
      <c r="DK39" s="225"/>
      <c r="DL39" s="115" t="str">
        <f t="shared" si="89"/>
        <v/>
      </c>
      <c r="DM39" s="225" t="str">
        <f t="shared" si="90"/>
        <v/>
      </c>
      <c r="DN39" s="224"/>
      <c r="DO39" s="5" t="str">
        <f t="shared" si="91"/>
        <v/>
      </c>
      <c r="DP39" s="224" t="str">
        <f t="shared" si="92"/>
        <v/>
      </c>
      <c r="DQ39" s="225"/>
      <c r="DR39" s="115" t="str">
        <f t="shared" si="93"/>
        <v/>
      </c>
      <c r="DS39" s="225" t="str">
        <f t="shared" si="94"/>
        <v/>
      </c>
      <c r="DT39" s="224"/>
      <c r="DU39" s="5" t="str">
        <f t="shared" si="95"/>
        <v/>
      </c>
      <c r="DV39" s="224" t="str">
        <f t="shared" si="96"/>
        <v/>
      </c>
      <c r="DW39" s="225"/>
      <c r="DX39" s="115" t="str">
        <f t="shared" si="97"/>
        <v/>
      </c>
      <c r="DY39" s="225" t="str">
        <f t="shared" si="98"/>
        <v/>
      </c>
      <c r="DZ39" s="224"/>
      <c r="EA39" s="5" t="str">
        <f t="shared" si="99"/>
        <v/>
      </c>
      <c r="EB39" s="224" t="str">
        <f t="shared" si="100"/>
        <v/>
      </c>
      <c r="EC39" s="225"/>
      <c r="ED39" s="115" t="str">
        <f t="shared" si="101"/>
        <v/>
      </c>
      <c r="EE39" s="225" t="str">
        <f t="shared" si="102"/>
        <v/>
      </c>
      <c r="EF39" s="224"/>
      <c r="EG39" s="5" t="str">
        <f t="shared" si="103"/>
        <v/>
      </c>
      <c r="EH39" s="224" t="str">
        <f t="shared" si="104"/>
        <v/>
      </c>
      <c r="EI39" s="225"/>
      <c r="EJ39" s="115" t="str">
        <f t="shared" si="105"/>
        <v/>
      </c>
      <c r="EK39" s="225" t="str">
        <f t="shared" si="106"/>
        <v/>
      </c>
      <c r="EL39" s="224"/>
      <c r="EM39" s="5" t="str">
        <f t="shared" si="107"/>
        <v/>
      </c>
      <c r="EN39" s="224" t="str">
        <f t="shared" si="108"/>
        <v/>
      </c>
      <c r="EO39" s="225"/>
      <c r="EP39" s="115" t="str">
        <f t="shared" si="109"/>
        <v/>
      </c>
      <c r="EQ39" s="225" t="str">
        <f t="shared" si="110"/>
        <v/>
      </c>
      <c r="ER39" s="224"/>
      <c r="ES39" s="5" t="str">
        <f t="shared" si="111"/>
        <v/>
      </c>
      <c r="ET39" s="224" t="str">
        <f t="shared" si="112"/>
        <v/>
      </c>
      <c r="EU39" s="225"/>
      <c r="EV39" s="115" t="str">
        <f t="shared" si="113"/>
        <v/>
      </c>
      <c r="EW39" s="225" t="str">
        <f t="shared" si="114"/>
        <v/>
      </c>
      <c r="EX39" s="224"/>
      <c r="EY39" s="5" t="str">
        <f t="shared" si="115"/>
        <v/>
      </c>
      <c r="EZ39" s="224" t="str">
        <f t="shared" si="116"/>
        <v/>
      </c>
      <c r="FA39" s="225"/>
      <c r="FB39" s="115" t="str">
        <f t="shared" si="117"/>
        <v/>
      </c>
      <c r="FC39" s="225" t="str">
        <f t="shared" si="118"/>
        <v/>
      </c>
      <c r="FD39" s="224"/>
      <c r="FE39" s="5" t="str">
        <f t="shared" si="119"/>
        <v/>
      </c>
      <c r="FF39" s="224" t="str">
        <f t="shared" si="120"/>
        <v/>
      </c>
      <c r="FG39" s="225"/>
      <c r="FH39" s="115" t="str">
        <f t="shared" si="121"/>
        <v/>
      </c>
      <c r="FI39" s="225" t="str">
        <f t="shared" si="122"/>
        <v/>
      </c>
      <c r="FJ39" s="224"/>
      <c r="FK39" s="5" t="str">
        <f t="shared" si="123"/>
        <v/>
      </c>
      <c r="FL39" s="224" t="str">
        <f t="shared" si="124"/>
        <v/>
      </c>
      <c r="FM39" s="225"/>
      <c r="FN39" s="115" t="str">
        <f t="shared" si="125"/>
        <v/>
      </c>
      <c r="FO39" s="225" t="str">
        <f t="shared" si="126"/>
        <v/>
      </c>
      <c r="FP39" s="224"/>
      <c r="FQ39" s="5" t="str">
        <f t="shared" si="127"/>
        <v/>
      </c>
      <c r="FR39" s="224" t="str">
        <f t="shared" si="128"/>
        <v/>
      </c>
      <c r="FS39" s="225"/>
      <c r="FT39" s="115" t="str">
        <f t="shared" si="129"/>
        <v/>
      </c>
      <c r="FU39" s="225" t="str">
        <f t="shared" si="130"/>
        <v/>
      </c>
      <c r="FV39" s="253"/>
      <c r="FW39" s="253"/>
      <c r="FX39" s="253"/>
      <c r="FY39" s="253"/>
      <c r="FZ39" s="253"/>
    </row>
    <row r="40" spans="1:182" s="14" customFormat="1" x14ac:dyDescent="0.25">
      <c r="A40" s="2" t="str">
        <f t="shared" si="27"/>
        <v/>
      </c>
      <c r="B40" s="2"/>
      <c r="C40" s="178"/>
      <c r="D40" s="170" t="str">
        <f t="shared" si="28"/>
        <v/>
      </c>
      <c r="E40" s="110"/>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31"/>
        <v/>
      </c>
      <c r="BH40" s="36" t="str">
        <f t="shared" si="132"/>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115" t="str">
        <f t="shared" si="69"/>
        <v/>
      </c>
      <c r="CI40" s="225" t="str">
        <f t="shared" si="70"/>
        <v/>
      </c>
      <c r="CJ40" s="224"/>
      <c r="CK40" s="5" t="str">
        <f t="shared" si="71"/>
        <v/>
      </c>
      <c r="CL40" s="224" t="str">
        <f t="shared" si="72"/>
        <v/>
      </c>
      <c r="CM40" s="225"/>
      <c r="CN40" s="115" t="str">
        <f t="shared" si="73"/>
        <v/>
      </c>
      <c r="CO40" s="225" t="str">
        <f t="shared" si="74"/>
        <v/>
      </c>
      <c r="CP40" s="224"/>
      <c r="CQ40" s="5" t="str">
        <f t="shared" si="75"/>
        <v/>
      </c>
      <c r="CR40" s="224" t="str">
        <f t="shared" si="76"/>
        <v/>
      </c>
      <c r="CS40" s="225"/>
      <c r="CT40" s="115" t="str">
        <f t="shared" si="77"/>
        <v/>
      </c>
      <c r="CU40" s="225" t="str">
        <f t="shared" si="78"/>
        <v/>
      </c>
      <c r="CV40" s="224"/>
      <c r="CW40" s="5" t="str">
        <f t="shared" si="79"/>
        <v/>
      </c>
      <c r="CX40" s="224" t="str">
        <f t="shared" si="80"/>
        <v/>
      </c>
      <c r="CY40" s="225"/>
      <c r="CZ40" s="115" t="str">
        <f t="shared" si="81"/>
        <v/>
      </c>
      <c r="DA40" s="225" t="str">
        <f t="shared" si="82"/>
        <v/>
      </c>
      <c r="DB40" s="224"/>
      <c r="DC40" s="5" t="str">
        <f t="shared" si="83"/>
        <v/>
      </c>
      <c r="DD40" s="224" t="str">
        <f t="shared" si="84"/>
        <v/>
      </c>
      <c r="DE40" s="225"/>
      <c r="DF40" s="115" t="str">
        <f t="shared" si="85"/>
        <v/>
      </c>
      <c r="DG40" s="225" t="str">
        <f t="shared" si="86"/>
        <v/>
      </c>
      <c r="DH40" s="224"/>
      <c r="DI40" s="5" t="str">
        <f t="shared" si="87"/>
        <v/>
      </c>
      <c r="DJ40" s="224" t="str">
        <f t="shared" si="88"/>
        <v/>
      </c>
      <c r="DK40" s="225"/>
      <c r="DL40" s="115" t="str">
        <f t="shared" si="89"/>
        <v/>
      </c>
      <c r="DM40" s="225" t="str">
        <f t="shared" si="90"/>
        <v/>
      </c>
      <c r="DN40" s="224"/>
      <c r="DO40" s="5" t="str">
        <f t="shared" si="91"/>
        <v/>
      </c>
      <c r="DP40" s="224" t="str">
        <f t="shared" si="92"/>
        <v/>
      </c>
      <c r="DQ40" s="225"/>
      <c r="DR40" s="115" t="str">
        <f t="shared" si="93"/>
        <v/>
      </c>
      <c r="DS40" s="225" t="str">
        <f t="shared" si="94"/>
        <v/>
      </c>
      <c r="DT40" s="224"/>
      <c r="DU40" s="5" t="str">
        <f t="shared" si="95"/>
        <v/>
      </c>
      <c r="DV40" s="224" t="str">
        <f t="shared" si="96"/>
        <v/>
      </c>
      <c r="DW40" s="225"/>
      <c r="DX40" s="115" t="str">
        <f t="shared" si="97"/>
        <v/>
      </c>
      <c r="DY40" s="225" t="str">
        <f t="shared" si="98"/>
        <v/>
      </c>
      <c r="DZ40" s="224"/>
      <c r="EA40" s="5" t="str">
        <f t="shared" si="99"/>
        <v/>
      </c>
      <c r="EB40" s="224" t="str">
        <f t="shared" si="100"/>
        <v/>
      </c>
      <c r="EC40" s="225"/>
      <c r="ED40" s="115" t="str">
        <f t="shared" si="101"/>
        <v/>
      </c>
      <c r="EE40" s="225" t="str">
        <f t="shared" si="102"/>
        <v/>
      </c>
      <c r="EF40" s="224"/>
      <c r="EG40" s="5" t="str">
        <f t="shared" si="103"/>
        <v/>
      </c>
      <c r="EH40" s="224" t="str">
        <f t="shared" si="104"/>
        <v/>
      </c>
      <c r="EI40" s="225"/>
      <c r="EJ40" s="115" t="str">
        <f t="shared" si="105"/>
        <v/>
      </c>
      <c r="EK40" s="225" t="str">
        <f t="shared" si="106"/>
        <v/>
      </c>
      <c r="EL40" s="224"/>
      <c r="EM40" s="5" t="str">
        <f t="shared" si="107"/>
        <v/>
      </c>
      <c r="EN40" s="224" t="str">
        <f t="shared" si="108"/>
        <v/>
      </c>
      <c r="EO40" s="225"/>
      <c r="EP40" s="115" t="str">
        <f t="shared" si="109"/>
        <v/>
      </c>
      <c r="EQ40" s="225" t="str">
        <f t="shared" si="110"/>
        <v/>
      </c>
      <c r="ER40" s="224"/>
      <c r="ES40" s="5" t="str">
        <f t="shared" si="111"/>
        <v/>
      </c>
      <c r="ET40" s="224" t="str">
        <f t="shared" si="112"/>
        <v/>
      </c>
      <c r="EU40" s="225"/>
      <c r="EV40" s="115" t="str">
        <f t="shared" si="113"/>
        <v/>
      </c>
      <c r="EW40" s="225" t="str">
        <f t="shared" si="114"/>
        <v/>
      </c>
      <c r="EX40" s="224"/>
      <c r="EY40" s="5" t="str">
        <f t="shared" si="115"/>
        <v/>
      </c>
      <c r="EZ40" s="224" t="str">
        <f t="shared" si="116"/>
        <v/>
      </c>
      <c r="FA40" s="225"/>
      <c r="FB40" s="115" t="str">
        <f t="shared" si="117"/>
        <v/>
      </c>
      <c r="FC40" s="225" t="str">
        <f t="shared" si="118"/>
        <v/>
      </c>
      <c r="FD40" s="224"/>
      <c r="FE40" s="5" t="str">
        <f t="shared" si="119"/>
        <v/>
      </c>
      <c r="FF40" s="224" t="str">
        <f t="shared" si="120"/>
        <v/>
      </c>
      <c r="FG40" s="225"/>
      <c r="FH40" s="115" t="str">
        <f t="shared" si="121"/>
        <v/>
      </c>
      <c r="FI40" s="225" t="str">
        <f t="shared" si="122"/>
        <v/>
      </c>
      <c r="FJ40" s="224"/>
      <c r="FK40" s="5" t="str">
        <f t="shared" si="123"/>
        <v/>
      </c>
      <c r="FL40" s="224" t="str">
        <f t="shared" si="124"/>
        <v/>
      </c>
      <c r="FM40" s="225"/>
      <c r="FN40" s="115" t="str">
        <f t="shared" si="125"/>
        <v/>
      </c>
      <c r="FO40" s="225" t="str">
        <f t="shared" si="126"/>
        <v/>
      </c>
      <c r="FP40" s="224"/>
      <c r="FQ40" s="5" t="str">
        <f t="shared" si="127"/>
        <v/>
      </c>
      <c r="FR40" s="224" t="str">
        <f t="shared" si="128"/>
        <v/>
      </c>
      <c r="FS40" s="225"/>
      <c r="FT40" s="115" t="str">
        <f t="shared" si="129"/>
        <v/>
      </c>
      <c r="FU40" s="225" t="str">
        <f t="shared" si="130"/>
        <v/>
      </c>
      <c r="FV40" s="253"/>
      <c r="FW40" s="253"/>
      <c r="FX40" s="253"/>
      <c r="FY40" s="253"/>
      <c r="FZ40" s="253"/>
    </row>
    <row r="41" spans="1:182" s="3" customFormat="1" x14ac:dyDescent="0.25">
      <c r="A41" s="2" t="str">
        <f t="shared" si="27"/>
        <v/>
      </c>
      <c r="B41" s="2"/>
      <c r="C41" s="178"/>
      <c r="D41" s="170" t="str">
        <f t="shared" si="28"/>
        <v/>
      </c>
      <c r="E41" s="110"/>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31"/>
        <v/>
      </c>
      <c r="BH41" s="36" t="str">
        <f t="shared" si="132"/>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115" t="str">
        <f t="shared" si="69"/>
        <v/>
      </c>
      <c r="CI41" s="225" t="str">
        <f t="shared" si="70"/>
        <v/>
      </c>
      <c r="CJ41" s="224"/>
      <c r="CK41" s="5" t="str">
        <f t="shared" si="71"/>
        <v/>
      </c>
      <c r="CL41" s="224" t="str">
        <f t="shared" si="72"/>
        <v/>
      </c>
      <c r="CM41" s="225"/>
      <c r="CN41" s="115" t="str">
        <f t="shared" si="73"/>
        <v/>
      </c>
      <c r="CO41" s="225" t="str">
        <f t="shared" si="74"/>
        <v/>
      </c>
      <c r="CP41" s="224"/>
      <c r="CQ41" s="5" t="str">
        <f t="shared" si="75"/>
        <v/>
      </c>
      <c r="CR41" s="224" t="str">
        <f t="shared" si="76"/>
        <v/>
      </c>
      <c r="CS41" s="225"/>
      <c r="CT41" s="115" t="str">
        <f t="shared" si="77"/>
        <v/>
      </c>
      <c r="CU41" s="225" t="str">
        <f t="shared" si="78"/>
        <v/>
      </c>
      <c r="CV41" s="224"/>
      <c r="CW41" s="5" t="str">
        <f t="shared" si="79"/>
        <v/>
      </c>
      <c r="CX41" s="224" t="str">
        <f t="shared" si="80"/>
        <v/>
      </c>
      <c r="CY41" s="225"/>
      <c r="CZ41" s="115" t="str">
        <f t="shared" si="81"/>
        <v/>
      </c>
      <c r="DA41" s="225" t="str">
        <f t="shared" si="82"/>
        <v/>
      </c>
      <c r="DB41" s="224"/>
      <c r="DC41" s="5" t="str">
        <f t="shared" si="83"/>
        <v/>
      </c>
      <c r="DD41" s="224" t="str">
        <f t="shared" si="84"/>
        <v/>
      </c>
      <c r="DE41" s="225"/>
      <c r="DF41" s="115" t="str">
        <f t="shared" si="85"/>
        <v/>
      </c>
      <c r="DG41" s="225" t="str">
        <f t="shared" si="86"/>
        <v/>
      </c>
      <c r="DH41" s="224"/>
      <c r="DI41" s="5" t="str">
        <f t="shared" si="87"/>
        <v/>
      </c>
      <c r="DJ41" s="224" t="str">
        <f t="shared" si="88"/>
        <v/>
      </c>
      <c r="DK41" s="225"/>
      <c r="DL41" s="115" t="str">
        <f t="shared" si="89"/>
        <v/>
      </c>
      <c r="DM41" s="225" t="str">
        <f t="shared" si="90"/>
        <v/>
      </c>
      <c r="DN41" s="224"/>
      <c r="DO41" s="5" t="str">
        <f t="shared" si="91"/>
        <v/>
      </c>
      <c r="DP41" s="224" t="str">
        <f t="shared" si="92"/>
        <v/>
      </c>
      <c r="DQ41" s="225"/>
      <c r="DR41" s="115" t="str">
        <f t="shared" si="93"/>
        <v/>
      </c>
      <c r="DS41" s="225" t="str">
        <f t="shared" si="94"/>
        <v/>
      </c>
      <c r="DT41" s="224"/>
      <c r="DU41" s="5" t="str">
        <f t="shared" si="95"/>
        <v/>
      </c>
      <c r="DV41" s="224" t="str">
        <f t="shared" si="96"/>
        <v/>
      </c>
      <c r="DW41" s="225"/>
      <c r="DX41" s="115" t="str">
        <f t="shared" si="97"/>
        <v/>
      </c>
      <c r="DY41" s="225" t="str">
        <f t="shared" si="98"/>
        <v/>
      </c>
      <c r="DZ41" s="224"/>
      <c r="EA41" s="5" t="str">
        <f t="shared" si="99"/>
        <v/>
      </c>
      <c r="EB41" s="224" t="str">
        <f t="shared" si="100"/>
        <v/>
      </c>
      <c r="EC41" s="225"/>
      <c r="ED41" s="115" t="str">
        <f t="shared" si="101"/>
        <v/>
      </c>
      <c r="EE41" s="225" t="str">
        <f t="shared" si="102"/>
        <v/>
      </c>
      <c r="EF41" s="224"/>
      <c r="EG41" s="5" t="str">
        <f t="shared" si="103"/>
        <v/>
      </c>
      <c r="EH41" s="224" t="str">
        <f t="shared" si="104"/>
        <v/>
      </c>
      <c r="EI41" s="225"/>
      <c r="EJ41" s="115" t="str">
        <f t="shared" si="105"/>
        <v/>
      </c>
      <c r="EK41" s="225" t="str">
        <f t="shared" si="106"/>
        <v/>
      </c>
      <c r="EL41" s="224"/>
      <c r="EM41" s="5" t="str">
        <f t="shared" si="107"/>
        <v/>
      </c>
      <c r="EN41" s="224" t="str">
        <f t="shared" si="108"/>
        <v/>
      </c>
      <c r="EO41" s="225"/>
      <c r="EP41" s="115" t="str">
        <f t="shared" si="109"/>
        <v/>
      </c>
      <c r="EQ41" s="225" t="str">
        <f t="shared" si="110"/>
        <v/>
      </c>
      <c r="ER41" s="224"/>
      <c r="ES41" s="5" t="str">
        <f t="shared" si="111"/>
        <v/>
      </c>
      <c r="ET41" s="224" t="str">
        <f t="shared" si="112"/>
        <v/>
      </c>
      <c r="EU41" s="225"/>
      <c r="EV41" s="115" t="str">
        <f t="shared" si="113"/>
        <v/>
      </c>
      <c r="EW41" s="225" t="str">
        <f t="shared" si="114"/>
        <v/>
      </c>
      <c r="EX41" s="224"/>
      <c r="EY41" s="5" t="str">
        <f t="shared" si="115"/>
        <v/>
      </c>
      <c r="EZ41" s="224" t="str">
        <f t="shared" si="116"/>
        <v/>
      </c>
      <c r="FA41" s="225"/>
      <c r="FB41" s="115" t="str">
        <f t="shared" si="117"/>
        <v/>
      </c>
      <c r="FC41" s="225" t="str">
        <f t="shared" si="118"/>
        <v/>
      </c>
      <c r="FD41" s="224"/>
      <c r="FE41" s="5" t="str">
        <f t="shared" si="119"/>
        <v/>
      </c>
      <c r="FF41" s="224" t="str">
        <f t="shared" si="120"/>
        <v/>
      </c>
      <c r="FG41" s="225"/>
      <c r="FH41" s="115" t="str">
        <f t="shared" si="121"/>
        <v/>
      </c>
      <c r="FI41" s="225" t="str">
        <f t="shared" si="122"/>
        <v/>
      </c>
      <c r="FJ41" s="224"/>
      <c r="FK41" s="5" t="str">
        <f t="shared" si="123"/>
        <v/>
      </c>
      <c r="FL41" s="224" t="str">
        <f t="shared" si="124"/>
        <v/>
      </c>
      <c r="FM41" s="225"/>
      <c r="FN41" s="115" t="str">
        <f t="shared" si="125"/>
        <v/>
      </c>
      <c r="FO41" s="225" t="str">
        <f t="shared" si="126"/>
        <v/>
      </c>
      <c r="FP41" s="224"/>
      <c r="FQ41" s="5" t="str">
        <f t="shared" si="127"/>
        <v/>
      </c>
      <c r="FR41" s="224" t="str">
        <f t="shared" si="128"/>
        <v/>
      </c>
      <c r="FS41" s="225"/>
      <c r="FT41" s="115" t="str">
        <f t="shared" si="129"/>
        <v/>
      </c>
      <c r="FU41" s="225" t="str">
        <f t="shared" si="130"/>
        <v/>
      </c>
      <c r="FV41" s="253"/>
      <c r="FW41" s="253"/>
      <c r="FX41" s="253"/>
      <c r="FY41" s="253"/>
      <c r="FZ41" s="253"/>
    </row>
    <row r="42" spans="1:182" s="14" customFormat="1" x14ac:dyDescent="0.25">
      <c r="A42" s="2" t="str">
        <f t="shared" si="27"/>
        <v/>
      </c>
      <c r="B42" s="2"/>
      <c r="C42" s="178"/>
      <c r="D42" s="170" t="str">
        <f t="shared" si="28"/>
        <v/>
      </c>
      <c r="E42" s="110"/>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31"/>
        <v/>
      </c>
      <c r="BH42" s="36" t="str">
        <f t="shared" si="132"/>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115" t="str">
        <f t="shared" si="69"/>
        <v/>
      </c>
      <c r="CI42" s="225" t="str">
        <f t="shared" si="70"/>
        <v/>
      </c>
      <c r="CJ42" s="224"/>
      <c r="CK42" s="5" t="str">
        <f t="shared" si="71"/>
        <v/>
      </c>
      <c r="CL42" s="224" t="str">
        <f t="shared" si="72"/>
        <v/>
      </c>
      <c r="CM42" s="225"/>
      <c r="CN42" s="115" t="str">
        <f t="shared" si="73"/>
        <v/>
      </c>
      <c r="CO42" s="225" t="str">
        <f t="shared" si="74"/>
        <v/>
      </c>
      <c r="CP42" s="224"/>
      <c r="CQ42" s="5" t="str">
        <f t="shared" si="75"/>
        <v/>
      </c>
      <c r="CR42" s="224" t="str">
        <f t="shared" si="76"/>
        <v/>
      </c>
      <c r="CS42" s="225"/>
      <c r="CT42" s="115" t="str">
        <f t="shared" si="77"/>
        <v/>
      </c>
      <c r="CU42" s="225" t="str">
        <f t="shared" si="78"/>
        <v/>
      </c>
      <c r="CV42" s="224"/>
      <c r="CW42" s="5" t="str">
        <f t="shared" si="79"/>
        <v/>
      </c>
      <c r="CX42" s="224" t="str">
        <f t="shared" si="80"/>
        <v/>
      </c>
      <c r="CY42" s="225"/>
      <c r="CZ42" s="115" t="str">
        <f t="shared" si="81"/>
        <v/>
      </c>
      <c r="DA42" s="225" t="str">
        <f t="shared" si="82"/>
        <v/>
      </c>
      <c r="DB42" s="224"/>
      <c r="DC42" s="5" t="str">
        <f t="shared" si="83"/>
        <v/>
      </c>
      <c r="DD42" s="224" t="str">
        <f t="shared" si="84"/>
        <v/>
      </c>
      <c r="DE42" s="225"/>
      <c r="DF42" s="115" t="str">
        <f t="shared" si="85"/>
        <v/>
      </c>
      <c r="DG42" s="225" t="str">
        <f t="shared" si="86"/>
        <v/>
      </c>
      <c r="DH42" s="224"/>
      <c r="DI42" s="5" t="str">
        <f t="shared" si="87"/>
        <v/>
      </c>
      <c r="DJ42" s="224" t="str">
        <f t="shared" si="88"/>
        <v/>
      </c>
      <c r="DK42" s="225"/>
      <c r="DL42" s="115" t="str">
        <f t="shared" si="89"/>
        <v/>
      </c>
      <c r="DM42" s="225" t="str">
        <f t="shared" si="90"/>
        <v/>
      </c>
      <c r="DN42" s="224"/>
      <c r="DO42" s="5" t="str">
        <f t="shared" si="91"/>
        <v/>
      </c>
      <c r="DP42" s="224" t="str">
        <f t="shared" si="92"/>
        <v/>
      </c>
      <c r="DQ42" s="225"/>
      <c r="DR42" s="115" t="str">
        <f t="shared" si="93"/>
        <v/>
      </c>
      <c r="DS42" s="225" t="str">
        <f t="shared" si="94"/>
        <v/>
      </c>
      <c r="DT42" s="224"/>
      <c r="DU42" s="5" t="str">
        <f t="shared" si="95"/>
        <v/>
      </c>
      <c r="DV42" s="224" t="str">
        <f t="shared" si="96"/>
        <v/>
      </c>
      <c r="DW42" s="225"/>
      <c r="DX42" s="115" t="str">
        <f t="shared" si="97"/>
        <v/>
      </c>
      <c r="DY42" s="225" t="str">
        <f t="shared" si="98"/>
        <v/>
      </c>
      <c r="DZ42" s="224"/>
      <c r="EA42" s="5" t="str">
        <f t="shared" si="99"/>
        <v/>
      </c>
      <c r="EB42" s="224" t="str">
        <f t="shared" si="100"/>
        <v/>
      </c>
      <c r="EC42" s="225"/>
      <c r="ED42" s="115" t="str">
        <f t="shared" si="101"/>
        <v/>
      </c>
      <c r="EE42" s="225" t="str">
        <f t="shared" si="102"/>
        <v/>
      </c>
      <c r="EF42" s="224"/>
      <c r="EG42" s="5" t="str">
        <f t="shared" si="103"/>
        <v/>
      </c>
      <c r="EH42" s="224" t="str">
        <f t="shared" si="104"/>
        <v/>
      </c>
      <c r="EI42" s="225"/>
      <c r="EJ42" s="115" t="str">
        <f t="shared" si="105"/>
        <v/>
      </c>
      <c r="EK42" s="225" t="str">
        <f t="shared" si="106"/>
        <v/>
      </c>
      <c r="EL42" s="224"/>
      <c r="EM42" s="5" t="str">
        <f t="shared" si="107"/>
        <v/>
      </c>
      <c r="EN42" s="224" t="str">
        <f t="shared" si="108"/>
        <v/>
      </c>
      <c r="EO42" s="225"/>
      <c r="EP42" s="115" t="str">
        <f t="shared" si="109"/>
        <v/>
      </c>
      <c r="EQ42" s="225" t="str">
        <f t="shared" si="110"/>
        <v/>
      </c>
      <c r="ER42" s="224"/>
      <c r="ES42" s="5" t="str">
        <f t="shared" si="111"/>
        <v/>
      </c>
      <c r="ET42" s="224" t="str">
        <f t="shared" si="112"/>
        <v/>
      </c>
      <c r="EU42" s="225"/>
      <c r="EV42" s="115" t="str">
        <f t="shared" si="113"/>
        <v/>
      </c>
      <c r="EW42" s="225" t="str">
        <f t="shared" si="114"/>
        <v/>
      </c>
      <c r="EX42" s="224"/>
      <c r="EY42" s="5" t="str">
        <f t="shared" si="115"/>
        <v/>
      </c>
      <c r="EZ42" s="224" t="str">
        <f t="shared" si="116"/>
        <v/>
      </c>
      <c r="FA42" s="225"/>
      <c r="FB42" s="115" t="str">
        <f t="shared" si="117"/>
        <v/>
      </c>
      <c r="FC42" s="225" t="str">
        <f t="shared" si="118"/>
        <v/>
      </c>
      <c r="FD42" s="224"/>
      <c r="FE42" s="5" t="str">
        <f t="shared" si="119"/>
        <v/>
      </c>
      <c r="FF42" s="224" t="str">
        <f t="shared" si="120"/>
        <v/>
      </c>
      <c r="FG42" s="225"/>
      <c r="FH42" s="115" t="str">
        <f t="shared" si="121"/>
        <v/>
      </c>
      <c r="FI42" s="225" t="str">
        <f t="shared" si="122"/>
        <v/>
      </c>
      <c r="FJ42" s="224"/>
      <c r="FK42" s="5" t="str">
        <f t="shared" si="123"/>
        <v/>
      </c>
      <c r="FL42" s="224" t="str">
        <f t="shared" si="124"/>
        <v/>
      </c>
      <c r="FM42" s="225"/>
      <c r="FN42" s="115" t="str">
        <f t="shared" si="125"/>
        <v/>
      </c>
      <c r="FO42" s="225" t="str">
        <f t="shared" si="126"/>
        <v/>
      </c>
      <c r="FP42" s="224"/>
      <c r="FQ42" s="5" t="str">
        <f t="shared" si="127"/>
        <v/>
      </c>
      <c r="FR42" s="224" t="str">
        <f t="shared" si="128"/>
        <v/>
      </c>
      <c r="FS42" s="225"/>
      <c r="FT42" s="115" t="str">
        <f t="shared" si="129"/>
        <v/>
      </c>
      <c r="FU42" s="225" t="str">
        <f t="shared" si="130"/>
        <v/>
      </c>
      <c r="FV42" s="253"/>
      <c r="FW42" s="253"/>
      <c r="FX42" s="253"/>
      <c r="FY42" s="253"/>
      <c r="FZ42" s="253"/>
    </row>
    <row r="43" spans="1:182" s="3" customFormat="1" x14ac:dyDescent="0.25">
      <c r="A43" s="2" t="str">
        <f t="shared" si="27"/>
        <v/>
      </c>
      <c r="B43" s="2"/>
      <c r="C43" s="178"/>
      <c r="D43" s="170" t="str">
        <f t="shared" si="28"/>
        <v/>
      </c>
      <c r="E43" s="110"/>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31"/>
        <v/>
      </c>
      <c r="BH43" s="36" t="str">
        <f t="shared" si="132"/>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115" t="str">
        <f t="shared" si="69"/>
        <v/>
      </c>
      <c r="CI43" s="225" t="str">
        <f t="shared" si="70"/>
        <v/>
      </c>
      <c r="CJ43" s="224"/>
      <c r="CK43" s="5" t="str">
        <f t="shared" si="71"/>
        <v/>
      </c>
      <c r="CL43" s="224" t="str">
        <f t="shared" si="72"/>
        <v/>
      </c>
      <c r="CM43" s="225"/>
      <c r="CN43" s="115" t="str">
        <f t="shared" si="73"/>
        <v/>
      </c>
      <c r="CO43" s="225" t="str">
        <f t="shared" si="74"/>
        <v/>
      </c>
      <c r="CP43" s="224"/>
      <c r="CQ43" s="5" t="str">
        <f t="shared" si="75"/>
        <v/>
      </c>
      <c r="CR43" s="224" t="str">
        <f t="shared" si="76"/>
        <v/>
      </c>
      <c r="CS43" s="225"/>
      <c r="CT43" s="115" t="str">
        <f t="shared" si="77"/>
        <v/>
      </c>
      <c r="CU43" s="225" t="str">
        <f t="shared" si="78"/>
        <v/>
      </c>
      <c r="CV43" s="224"/>
      <c r="CW43" s="5" t="str">
        <f t="shared" si="79"/>
        <v/>
      </c>
      <c r="CX43" s="224" t="str">
        <f t="shared" si="80"/>
        <v/>
      </c>
      <c r="CY43" s="225"/>
      <c r="CZ43" s="115" t="str">
        <f t="shared" si="81"/>
        <v/>
      </c>
      <c r="DA43" s="225" t="str">
        <f t="shared" si="82"/>
        <v/>
      </c>
      <c r="DB43" s="224"/>
      <c r="DC43" s="5" t="str">
        <f t="shared" si="83"/>
        <v/>
      </c>
      <c r="DD43" s="224" t="str">
        <f t="shared" si="84"/>
        <v/>
      </c>
      <c r="DE43" s="225"/>
      <c r="DF43" s="115" t="str">
        <f t="shared" si="85"/>
        <v/>
      </c>
      <c r="DG43" s="225" t="str">
        <f t="shared" si="86"/>
        <v/>
      </c>
      <c r="DH43" s="224"/>
      <c r="DI43" s="5" t="str">
        <f t="shared" si="87"/>
        <v/>
      </c>
      <c r="DJ43" s="224" t="str">
        <f t="shared" si="88"/>
        <v/>
      </c>
      <c r="DK43" s="225"/>
      <c r="DL43" s="115" t="str">
        <f t="shared" si="89"/>
        <v/>
      </c>
      <c r="DM43" s="225" t="str">
        <f t="shared" si="90"/>
        <v/>
      </c>
      <c r="DN43" s="224"/>
      <c r="DO43" s="5" t="str">
        <f t="shared" si="91"/>
        <v/>
      </c>
      <c r="DP43" s="224" t="str">
        <f t="shared" si="92"/>
        <v/>
      </c>
      <c r="DQ43" s="225"/>
      <c r="DR43" s="115" t="str">
        <f t="shared" si="93"/>
        <v/>
      </c>
      <c r="DS43" s="225" t="str">
        <f t="shared" si="94"/>
        <v/>
      </c>
      <c r="DT43" s="224"/>
      <c r="DU43" s="5" t="str">
        <f t="shared" si="95"/>
        <v/>
      </c>
      <c r="DV43" s="224" t="str">
        <f t="shared" si="96"/>
        <v/>
      </c>
      <c r="DW43" s="225"/>
      <c r="DX43" s="115" t="str">
        <f t="shared" si="97"/>
        <v/>
      </c>
      <c r="DY43" s="225" t="str">
        <f t="shared" si="98"/>
        <v/>
      </c>
      <c r="DZ43" s="224"/>
      <c r="EA43" s="5" t="str">
        <f t="shared" si="99"/>
        <v/>
      </c>
      <c r="EB43" s="224" t="str">
        <f t="shared" si="100"/>
        <v/>
      </c>
      <c r="EC43" s="225"/>
      <c r="ED43" s="115" t="str">
        <f t="shared" si="101"/>
        <v/>
      </c>
      <c r="EE43" s="225" t="str">
        <f t="shared" si="102"/>
        <v/>
      </c>
      <c r="EF43" s="224"/>
      <c r="EG43" s="5" t="str">
        <f t="shared" si="103"/>
        <v/>
      </c>
      <c r="EH43" s="224" t="str">
        <f t="shared" si="104"/>
        <v/>
      </c>
      <c r="EI43" s="225"/>
      <c r="EJ43" s="115" t="str">
        <f t="shared" si="105"/>
        <v/>
      </c>
      <c r="EK43" s="225" t="str">
        <f t="shared" si="106"/>
        <v/>
      </c>
      <c r="EL43" s="224"/>
      <c r="EM43" s="5" t="str">
        <f t="shared" si="107"/>
        <v/>
      </c>
      <c r="EN43" s="224" t="str">
        <f t="shared" si="108"/>
        <v/>
      </c>
      <c r="EO43" s="225"/>
      <c r="EP43" s="115" t="str">
        <f t="shared" si="109"/>
        <v/>
      </c>
      <c r="EQ43" s="225" t="str">
        <f t="shared" si="110"/>
        <v/>
      </c>
      <c r="ER43" s="224"/>
      <c r="ES43" s="5" t="str">
        <f t="shared" si="111"/>
        <v/>
      </c>
      <c r="ET43" s="224" t="str">
        <f t="shared" si="112"/>
        <v/>
      </c>
      <c r="EU43" s="225"/>
      <c r="EV43" s="115" t="str">
        <f t="shared" si="113"/>
        <v/>
      </c>
      <c r="EW43" s="225" t="str">
        <f t="shared" si="114"/>
        <v/>
      </c>
      <c r="EX43" s="224"/>
      <c r="EY43" s="5" t="str">
        <f t="shared" si="115"/>
        <v/>
      </c>
      <c r="EZ43" s="224" t="str">
        <f t="shared" si="116"/>
        <v/>
      </c>
      <c r="FA43" s="225"/>
      <c r="FB43" s="115" t="str">
        <f t="shared" si="117"/>
        <v/>
      </c>
      <c r="FC43" s="225" t="str">
        <f t="shared" si="118"/>
        <v/>
      </c>
      <c r="FD43" s="224"/>
      <c r="FE43" s="5" t="str">
        <f t="shared" si="119"/>
        <v/>
      </c>
      <c r="FF43" s="224" t="str">
        <f t="shared" si="120"/>
        <v/>
      </c>
      <c r="FG43" s="225"/>
      <c r="FH43" s="115" t="str">
        <f t="shared" si="121"/>
        <v/>
      </c>
      <c r="FI43" s="225" t="str">
        <f t="shared" si="122"/>
        <v/>
      </c>
      <c r="FJ43" s="224"/>
      <c r="FK43" s="5" t="str">
        <f t="shared" si="123"/>
        <v/>
      </c>
      <c r="FL43" s="224" t="str">
        <f t="shared" si="124"/>
        <v/>
      </c>
      <c r="FM43" s="225"/>
      <c r="FN43" s="115" t="str">
        <f t="shared" si="125"/>
        <v/>
      </c>
      <c r="FO43" s="225" t="str">
        <f t="shared" si="126"/>
        <v/>
      </c>
      <c r="FP43" s="224"/>
      <c r="FQ43" s="5" t="str">
        <f t="shared" si="127"/>
        <v/>
      </c>
      <c r="FR43" s="224" t="str">
        <f t="shared" si="128"/>
        <v/>
      </c>
      <c r="FS43" s="225"/>
      <c r="FT43" s="115" t="str">
        <f t="shared" si="129"/>
        <v/>
      </c>
      <c r="FU43" s="225" t="str">
        <f t="shared" si="130"/>
        <v/>
      </c>
      <c r="FV43" s="253"/>
      <c r="FW43" s="253"/>
      <c r="FX43" s="253"/>
      <c r="FY43" s="253"/>
      <c r="FZ43" s="253"/>
    </row>
    <row r="44" spans="1:182" s="3" customFormat="1" x14ac:dyDescent="0.25">
      <c r="A44" s="2" t="str">
        <f t="shared" si="27"/>
        <v/>
      </c>
      <c r="B44" s="2"/>
      <c r="C44" s="178"/>
      <c r="D44" s="170" t="str">
        <f t="shared" si="28"/>
        <v/>
      </c>
      <c r="E44" s="110"/>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31"/>
        <v/>
      </c>
      <c r="BH44" s="36" t="str">
        <f t="shared" si="132"/>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115" t="str">
        <f t="shared" si="69"/>
        <v/>
      </c>
      <c r="CI44" s="225" t="str">
        <f t="shared" si="70"/>
        <v/>
      </c>
      <c r="CJ44" s="224"/>
      <c r="CK44" s="5" t="str">
        <f t="shared" si="71"/>
        <v/>
      </c>
      <c r="CL44" s="224" t="str">
        <f t="shared" si="72"/>
        <v/>
      </c>
      <c r="CM44" s="225"/>
      <c r="CN44" s="115" t="str">
        <f t="shared" si="73"/>
        <v/>
      </c>
      <c r="CO44" s="225" t="str">
        <f t="shared" si="74"/>
        <v/>
      </c>
      <c r="CP44" s="224"/>
      <c r="CQ44" s="5" t="str">
        <f t="shared" si="75"/>
        <v/>
      </c>
      <c r="CR44" s="224" t="str">
        <f t="shared" si="76"/>
        <v/>
      </c>
      <c r="CS44" s="225"/>
      <c r="CT44" s="115" t="str">
        <f t="shared" si="77"/>
        <v/>
      </c>
      <c r="CU44" s="225" t="str">
        <f t="shared" si="78"/>
        <v/>
      </c>
      <c r="CV44" s="224"/>
      <c r="CW44" s="5" t="str">
        <f t="shared" si="79"/>
        <v/>
      </c>
      <c r="CX44" s="224" t="str">
        <f t="shared" si="80"/>
        <v/>
      </c>
      <c r="CY44" s="225"/>
      <c r="CZ44" s="115" t="str">
        <f t="shared" si="81"/>
        <v/>
      </c>
      <c r="DA44" s="225" t="str">
        <f t="shared" si="82"/>
        <v/>
      </c>
      <c r="DB44" s="224"/>
      <c r="DC44" s="5" t="str">
        <f t="shared" si="83"/>
        <v/>
      </c>
      <c r="DD44" s="224" t="str">
        <f t="shared" si="84"/>
        <v/>
      </c>
      <c r="DE44" s="225"/>
      <c r="DF44" s="115" t="str">
        <f t="shared" si="85"/>
        <v/>
      </c>
      <c r="DG44" s="225" t="str">
        <f t="shared" si="86"/>
        <v/>
      </c>
      <c r="DH44" s="224"/>
      <c r="DI44" s="5" t="str">
        <f t="shared" si="87"/>
        <v/>
      </c>
      <c r="DJ44" s="224" t="str">
        <f t="shared" si="88"/>
        <v/>
      </c>
      <c r="DK44" s="225"/>
      <c r="DL44" s="115" t="str">
        <f t="shared" si="89"/>
        <v/>
      </c>
      <c r="DM44" s="225" t="str">
        <f t="shared" si="90"/>
        <v/>
      </c>
      <c r="DN44" s="224"/>
      <c r="DO44" s="5" t="str">
        <f t="shared" si="91"/>
        <v/>
      </c>
      <c r="DP44" s="224" t="str">
        <f t="shared" si="92"/>
        <v/>
      </c>
      <c r="DQ44" s="225"/>
      <c r="DR44" s="115" t="str">
        <f t="shared" si="93"/>
        <v/>
      </c>
      <c r="DS44" s="225" t="str">
        <f t="shared" si="94"/>
        <v/>
      </c>
      <c r="DT44" s="224"/>
      <c r="DU44" s="5" t="str">
        <f t="shared" si="95"/>
        <v/>
      </c>
      <c r="DV44" s="224" t="str">
        <f t="shared" si="96"/>
        <v/>
      </c>
      <c r="DW44" s="225"/>
      <c r="DX44" s="115" t="str">
        <f t="shared" si="97"/>
        <v/>
      </c>
      <c r="DY44" s="225" t="str">
        <f t="shared" si="98"/>
        <v/>
      </c>
      <c r="DZ44" s="224"/>
      <c r="EA44" s="5" t="str">
        <f t="shared" si="99"/>
        <v/>
      </c>
      <c r="EB44" s="224" t="str">
        <f t="shared" si="100"/>
        <v/>
      </c>
      <c r="EC44" s="225"/>
      <c r="ED44" s="115" t="str">
        <f t="shared" si="101"/>
        <v/>
      </c>
      <c r="EE44" s="225" t="str">
        <f t="shared" si="102"/>
        <v/>
      </c>
      <c r="EF44" s="224"/>
      <c r="EG44" s="5" t="str">
        <f t="shared" si="103"/>
        <v/>
      </c>
      <c r="EH44" s="224" t="str">
        <f t="shared" si="104"/>
        <v/>
      </c>
      <c r="EI44" s="225"/>
      <c r="EJ44" s="115" t="str">
        <f t="shared" si="105"/>
        <v/>
      </c>
      <c r="EK44" s="225" t="str">
        <f t="shared" si="106"/>
        <v/>
      </c>
      <c r="EL44" s="224"/>
      <c r="EM44" s="5" t="str">
        <f t="shared" si="107"/>
        <v/>
      </c>
      <c r="EN44" s="224" t="str">
        <f t="shared" si="108"/>
        <v/>
      </c>
      <c r="EO44" s="225"/>
      <c r="EP44" s="115" t="str">
        <f t="shared" si="109"/>
        <v/>
      </c>
      <c r="EQ44" s="225" t="str">
        <f t="shared" si="110"/>
        <v/>
      </c>
      <c r="ER44" s="224"/>
      <c r="ES44" s="5" t="str">
        <f t="shared" si="111"/>
        <v/>
      </c>
      <c r="ET44" s="224" t="str">
        <f t="shared" si="112"/>
        <v/>
      </c>
      <c r="EU44" s="225"/>
      <c r="EV44" s="115" t="str">
        <f t="shared" si="113"/>
        <v/>
      </c>
      <c r="EW44" s="225" t="str">
        <f t="shared" si="114"/>
        <v/>
      </c>
      <c r="EX44" s="224"/>
      <c r="EY44" s="5" t="str">
        <f t="shared" si="115"/>
        <v/>
      </c>
      <c r="EZ44" s="224" t="str">
        <f t="shared" si="116"/>
        <v/>
      </c>
      <c r="FA44" s="225"/>
      <c r="FB44" s="115" t="str">
        <f t="shared" si="117"/>
        <v/>
      </c>
      <c r="FC44" s="225" t="str">
        <f t="shared" si="118"/>
        <v/>
      </c>
      <c r="FD44" s="224"/>
      <c r="FE44" s="5" t="str">
        <f t="shared" si="119"/>
        <v/>
      </c>
      <c r="FF44" s="224" t="str">
        <f t="shared" si="120"/>
        <v/>
      </c>
      <c r="FG44" s="225"/>
      <c r="FH44" s="115" t="str">
        <f t="shared" si="121"/>
        <v/>
      </c>
      <c r="FI44" s="225" t="str">
        <f t="shared" si="122"/>
        <v/>
      </c>
      <c r="FJ44" s="224"/>
      <c r="FK44" s="5" t="str">
        <f t="shared" si="123"/>
        <v/>
      </c>
      <c r="FL44" s="224" t="str">
        <f t="shared" si="124"/>
        <v/>
      </c>
      <c r="FM44" s="225"/>
      <c r="FN44" s="115" t="str">
        <f t="shared" si="125"/>
        <v/>
      </c>
      <c r="FO44" s="225" t="str">
        <f t="shared" si="126"/>
        <v/>
      </c>
      <c r="FP44" s="224"/>
      <c r="FQ44" s="5" t="str">
        <f t="shared" si="127"/>
        <v/>
      </c>
      <c r="FR44" s="224" t="str">
        <f t="shared" si="128"/>
        <v/>
      </c>
      <c r="FS44" s="225"/>
      <c r="FT44" s="115" t="str">
        <f t="shared" si="129"/>
        <v/>
      </c>
      <c r="FU44" s="225" t="str">
        <f t="shared" si="130"/>
        <v/>
      </c>
      <c r="FV44" s="253"/>
      <c r="FW44" s="253"/>
      <c r="FX44" s="253"/>
      <c r="FY44" s="253"/>
      <c r="FZ44" s="253"/>
    </row>
    <row r="45" spans="1:182" s="3" customFormat="1" x14ac:dyDescent="0.25">
      <c r="A45" s="2" t="str">
        <f t="shared" si="27"/>
        <v/>
      </c>
      <c r="B45" s="2"/>
      <c r="C45" s="178"/>
      <c r="D45" s="170" t="str">
        <f t="shared" si="28"/>
        <v/>
      </c>
      <c r="E45" s="110"/>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31"/>
        <v/>
      </c>
      <c r="BH45" s="36" t="str">
        <f t="shared" si="132"/>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115" t="str">
        <f t="shared" si="69"/>
        <v/>
      </c>
      <c r="CI45" s="225" t="str">
        <f t="shared" si="70"/>
        <v/>
      </c>
      <c r="CJ45" s="224"/>
      <c r="CK45" s="5" t="str">
        <f t="shared" si="71"/>
        <v/>
      </c>
      <c r="CL45" s="224" t="str">
        <f t="shared" si="72"/>
        <v/>
      </c>
      <c r="CM45" s="225"/>
      <c r="CN45" s="115" t="str">
        <f t="shared" si="73"/>
        <v/>
      </c>
      <c r="CO45" s="225" t="str">
        <f t="shared" si="74"/>
        <v/>
      </c>
      <c r="CP45" s="224"/>
      <c r="CQ45" s="5" t="str">
        <f t="shared" si="75"/>
        <v/>
      </c>
      <c r="CR45" s="224" t="str">
        <f t="shared" si="76"/>
        <v/>
      </c>
      <c r="CS45" s="225"/>
      <c r="CT45" s="115" t="str">
        <f t="shared" si="77"/>
        <v/>
      </c>
      <c r="CU45" s="225" t="str">
        <f t="shared" si="78"/>
        <v/>
      </c>
      <c r="CV45" s="224"/>
      <c r="CW45" s="5" t="str">
        <f t="shared" si="79"/>
        <v/>
      </c>
      <c r="CX45" s="224" t="str">
        <f t="shared" si="80"/>
        <v/>
      </c>
      <c r="CY45" s="225"/>
      <c r="CZ45" s="115" t="str">
        <f t="shared" si="81"/>
        <v/>
      </c>
      <c r="DA45" s="225" t="str">
        <f t="shared" si="82"/>
        <v/>
      </c>
      <c r="DB45" s="224"/>
      <c r="DC45" s="5" t="str">
        <f t="shared" si="83"/>
        <v/>
      </c>
      <c r="DD45" s="224" t="str">
        <f t="shared" si="84"/>
        <v/>
      </c>
      <c r="DE45" s="225"/>
      <c r="DF45" s="115" t="str">
        <f t="shared" si="85"/>
        <v/>
      </c>
      <c r="DG45" s="225" t="str">
        <f t="shared" si="86"/>
        <v/>
      </c>
      <c r="DH45" s="224"/>
      <c r="DI45" s="5" t="str">
        <f t="shared" si="87"/>
        <v/>
      </c>
      <c r="DJ45" s="224" t="str">
        <f t="shared" si="88"/>
        <v/>
      </c>
      <c r="DK45" s="225"/>
      <c r="DL45" s="115" t="str">
        <f t="shared" si="89"/>
        <v/>
      </c>
      <c r="DM45" s="225" t="str">
        <f t="shared" si="90"/>
        <v/>
      </c>
      <c r="DN45" s="224"/>
      <c r="DO45" s="5" t="str">
        <f t="shared" si="91"/>
        <v/>
      </c>
      <c r="DP45" s="224" t="str">
        <f t="shared" si="92"/>
        <v/>
      </c>
      <c r="DQ45" s="225"/>
      <c r="DR45" s="115" t="str">
        <f t="shared" si="93"/>
        <v/>
      </c>
      <c r="DS45" s="225" t="str">
        <f t="shared" si="94"/>
        <v/>
      </c>
      <c r="DT45" s="224"/>
      <c r="DU45" s="5" t="str">
        <f t="shared" si="95"/>
        <v/>
      </c>
      <c r="DV45" s="224" t="str">
        <f t="shared" si="96"/>
        <v/>
      </c>
      <c r="DW45" s="225"/>
      <c r="DX45" s="115" t="str">
        <f t="shared" si="97"/>
        <v/>
      </c>
      <c r="DY45" s="225" t="str">
        <f t="shared" si="98"/>
        <v/>
      </c>
      <c r="DZ45" s="224"/>
      <c r="EA45" s="5" t="str">
        <f t="shared" si="99"/>
        <v/>
      </c>
      <c r="EB45" s="224" t="str">
        <f t="shared" si="100"/>
        <v/>
      </c>
      <c r="EC45" s="225"/>
      <c r="ED45" s="115" t="str">
        <f t="shared" si="101"/>
        <v/>
      </c>
      <c r="EE45" s="225" t="str">
        <f t="shared" si="102"/>
        <v/>
      </c>
      <c r="EF45" s="224"/>
      <c r="EG45" s="5" t="str">
        <f t="shared" si="103"/>
        <v/>
      </c>
      <c r="EH45" s="224" t="str">
        <f t="shared" si="104"/>
        <v/>
      </c>
      <c r="EI45" s="225"/>
      <c r="EJ45" s="115" t="str">
        <f t="shared" si="105"/>
        <v/>
      </c>
      <c r="EK45" s="225" t="str">
        <f t="shared" si="106"/>
        <v/>
      </c>
      <c r="EL45" s="224"/>
      <c r="EM45" s="5" t="str">
        <f t="shared" si="107"/>
        <v/>
      </c>
      <c r="EN45" s="224" t="str">
        <f t="shared" si="108"/>
        <v/>
      </c>
      <c r="EO45" s="225"/>
      <c r="EP45" s="115" t="str">
        <f t="shared" si="109"/>
        <v/>
      </c>
      <c r="EQ45" s="225" t="str">
        <f t="shared" si="110"/>
        <v/>
      </c>
      <c r="ER45" s="224"/>
      <c r="ES45" s="5" t="str">
        <f t="shared" si="111"/>
        <v/>
      </c>
      <c r="ET45" s="224" t="str">
        <f t="shared" si="112"/>
        <v/>
      </c>
      <c r="EU45" s="225"/>
      <c r="EV45" s="115" t="str">
        <f t="shared" si="113"/>
        <v/>
      </c>
      <c r="EW45" s="225" t="str">
        <f t="shared" si="114"/>
        <v/>
      </c>
      <c r="EX45" s="224"/>
      <c r="EY45" s="5" t="str">
        <f t="shared" si="115"/>
        <v/>
      </c>
      <c r="EZ45" s="224" t="str">
        <f t="shared" si="116"/>
        <v/>
      </c>
      <c r="FA45" s="225"/>
      <c r="FB45" s="115" t="str">
        <f t="shared" si="117"/>
        <v/>
      </c>
      <c r="FC45" s="225" t="str">
        <f t="shared" si="118"/>
        <v/>
      </c>
      <c r="FD45" s="224"/>
      <c r="FE45" s="5" t="str">
        <f t="shared" si="119"/>
        <v/>
      </c>
      <c r="FF45" s="224" t="str">
        <f t="shared" si="120"/>
        <v/>
      </c>
      <c r="FG45" s="225"/>
      <c r="FH45" s="115" t="str">
        <f t="shared" si="121"/>
        <v/>
      </c>
      <c r="FI45" s="225" t="str">
        <f t="shared" si="122"/>
        <v/>
      </c>
      <c r="FJ45" s="224"/>
      <c r="FK45" s="5" t="str">
        <f t="shared" si="123"/>
        <v/>
      </c>
      <c r="FL45" s="224" t="str">
        <f t="shared" si="124"/>
        <v/>
      </c>
      <c r="FM45" s="225"/>
      <c r="FN45" s="115" t="str">
        <f t="shared" si="125"/>
        <v/>
      </c>
      <c r="FO45" s="225" t="str">
        <f t="shared" si="126"/>
        <v/>
      </c>
      <c r="FP45" s="224"/>
      <c r="FQ45" s="5" t="str">
        <f t="shared" si="127"/>
        <v/>
      </c>
      <c r="FR45" s="224" t="str">
        <f t="shared" si="128"/>
        <v/>
      </c>
      <c r="FS45" s="225"/>
      <c r="FT45" s="115" t="str">
        <f t="shared" si="129"/>
        <v/>
      </c>
      <c r="FU45" s="225" t="str">
        <f t="shared" si="130"/>
        <v/>
      </c>
      <c r="FV45" s="253"/>
      <c r="FW45" s="253"/>
      <c r="FX45" s="253"/>
      <c r="FY45" s="253"/>
      <c r="FZ45" s="253"/>
    </row>
    <row r="46" spans="1:182" s="3" customFormat="1" x14ac:dyDescent="0.25">
      <c r="A46" s="2" t="str">
        <f t="shared" si="27"/>
        <v/>
      </c>
      <c r="B46" s="2"/>
      <c r="C46" s="178"/>
      <c r="D46" s="170" t="str">
        <f t="shared" si="28"/>
        <v/>
      </c>
      <c r="E46" s="110"/>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31"/>
        <v/>
      </c>
      <c r="BH46" s="36" t="str">
        <f t="shared" si="132"/>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115" t="str">
        <f t="shared" si="69"/>
        <v/>
      </c>
      <c r="CI46" s="225" t="str">
        <f t="shared" si="70"/>
        <v/>
      </c>
      <c r="CJ46" s="224"/>
      <c r="CK46" s="5" t="str">
        <f t="shared" si="71"/>
        <v/>
      </c>
      <c r="CL46" s="224" t="str">
        <f t="shared" si="72"/>
        <v/>
      </c>
      <c r="CM46" s="225"/>
      <c r="CN46" s="115" t="str">
        <f t="shared" si="73"/>
        <v/>
      </c>
      <c r="CO46" s="225" t="str">
        <f t="shared" si="74"/>
        <v/>
      </c>
      <c r="CP46" s="224"/>
      <c r="CQ46" s="5" t="str">
        <f t="shared" si="75"/>
        <v/>
      </c>
      <c r="CR46" s="224" t="str">
        <f t="shared" si="76"/>
        <v/>
      </c>
      <c r="CS46" s="225"/>
      <c r="CT46" s="115" t="str">
        <f t="shared" si="77"/>
        <v/>
      </c>
      <c r="CU46" s="225" t="str">
        <f t="shared" si="78"/>
        <v/>
      </c>
      <c r="CV46" s="224"/>
      <c r="CW46" s="5" t="str">
        <f t="shared" si="79"/>
        <v/>
      </c>
      <c r="CX46" s="224" t="str">
        <f t="shared" si="80"/>
        <v/>
      </c>
      <c r="CY46" s="225"/>
      <c r="CZ46" s="115" t="str">
        <f t="shared" si="81"/>
        <v/>
      </c>
      <c r="DA46" s="225" t="str">
        <f t="shared" si="82"/>
        <v/>
      </c>
      <c r="DB46" s="224"/>
      <c r="DC46" s="5" t="str">
        <f t="shared" si="83"/>
        <v/>
      </c>
      <c r="DD46" s="224" t="str">
        <f t="shared" si="84"/>
        <v/>
      </c>
      <c r="DE46" s="225"/>
      <c r="DF46" s="115" t="str">
        <f t="shared" si="85"/>
        <v/>
      </c>
      <c r="DG46" s="225" t="str">
        <f t="shared" si="86"/>
        <v/>
      </c>
      <c r="DH46" s="224"/>
      <c r="DI46" s="5" t="str">
        <f t="shared" si="87"/>
        <v/>
      </c>
      <c r="DJ46" s="224" t="str">
        <f t="shared" si="88"/>
        <v/>
      </c>
      <c r="DK46" s="225"/>
      <c r="DL46" s="115" t="str">
        <f t="shared" si="89"/>
        <v/>
      </c>
      <c r="DM46" s="225" t="str">
        <f t="shared" si="90"/>
        <v/>
      </c>
      <c r="DN46" s="224"/>
      <c r="DO46" s="5" t="str">
        <f t="shared" si="91"/>
        <v/>
      </c>
      <c r="DP46" s="224" t="str">
        <f t="shared" si="92"/>
        <v/>
      </c>
      <c r="DQ46" s="225"/>
      <c r="DR46" s="115" t="str">
        <f t="shared" si="93"/>
        <v/>
      </c>
      <c r="DS46" s="225" t="str">
        <f t="shared" si="94"/>
        <v/>
      </c>
      <c r="DT46" s="224"/>
      <c r="DU46" s="5" t="str">
        <f t="shared" si="95"/>
        <v/>
      </c>
      <c r="DV46" s="224" t="str">
        <f t="shared" si="96"/>
        <v/>
      </c>
      <c r="DW46" s="225"/>
      <c r="DX46" s="115" t="str">
        <f t="shared" si="97"/>
        <v/>
      </c>
      <c r="DY46" s="225" t="str">
        <f t="shared" si="98"/>
        <v/>
      </c>
      <c r="DZ46" s="224"/>
      <c r="EA46" s="5" t="str">
        <f t="shared" si="99"/>
        <v/>
      </c>
      <c r="EB46" s="224" t="str">
        <f t="shared" si="100"/>
        <v/>
      </c>
      <c r="EC46" s="225"/>
      <c r="ED46" s="115" t="str">
        <f t="shared" si="101"/>
        <v/>
      </c>
      <c r="EE46" s="225" t="str">
        <f t="shared" si="102"/>
        <v/>
      </c>
      <c r="EF46" s="224"/>
      <c r="EG46" s="5" t="str">
        <f t="shared" si="103"/>
        <v/>
      </c>
      <c r="EH46" s="224" t="str">
        <f t="shared" si="104"/>
        <v/>
      </c>
      <c r="EI46" s="225"/>
      <c r="EJ46" s="115" t="str">
        <f t="shared" si="105"/>
        <v/>
      </c>
      <c r="EK46" s="225" t="str">
        <f t="shared" si="106"/>
        <v/>
      </c>
      <c r="EL46" s="224"/>
      <c r="EM46" s="5" t="str">
        <f t="shared" si="107"/>
        <v/>
      </c>
      <c r="EN46" s="224" t="str">
        <f t="shared" si="108"/>
        <v/>
      </c>
      <c r="EO46" s="225"/>
      <c r="EP46" s="115" t="str">
        <f t="shared" si="109"/>
        <v/>
      </c>
      <c r="EQ46" s="225" t="str">
        <f t="shared" si="110"/>
        <v/>
      </c>
      <c r="ER46" s="224"/>
      <c r="ES46" s="5" t="str">
        <f t="shared" si="111"/>
        <v/>
      </c>
      <c r="ET46" s="224" t="str">
        <f t="shared" si="112"/>
        <v/>
      </c>
      <c r="EU46" s="225"/>
      <c r="EV46" s="115" t="str">
        <f t="shared" si="113"/>
        <v/>
      </c>
      <c r="EW46" s="225" t="str">
        <f t="shared" si="114"/>
        <v/>
      </c>
      <c r="EX46" s="224"/>
      <c r="EY46" s="5" t="str">
        <f t="shared" si="115"/>
        <v/>
      </c>
      <c r="EZ46" s="224" t="str">
        <f t="shared" si="116"/>
        <v/>
      </c>
      <c r="FA46" s="225"/>
      <c r="FB46" s="115" t="str">
        <f t="shared" si="117"/>
        <v/>
      </c>
      <c r="FC46" s="225" t="str">
        <f t="shared" si="118"/>
        <v/>
      </c>
      <c r="FD46" s="224"/>
      <c r="FE46" s="5" t="str">
        <f t="shared" si="119"/>
        <v/>
      </c>
      <c r="FF46" s="224" t="str">
        <f t="shared" si="120"/>
        <v/>
      </c>
      <c r="FG46" s="225"/>
      <c r="FH46" s="115" t="str">
        <f t="shared" si="121"/>
        <v/>
      </c>
      <c r="FI46" s="225" t="str">
        <f t="shared" si="122"/>
        <v/>
      </c>
      <c r="FJ46" s="224"/>
      <c r="FK46" s="5" t="str">
        <f t="shared" si="123"/>
        <v/>
      </c>
      <c r="FL46" s="224" t="str">
        <f t="shared" si="124"/>
        <v/>
      </c>
      <c r="FM46" s="225"/>
      <c r="FN46" s="115" t="str">
        <f t="shared" si="125"/>
        <v/>
      </c>
      <c r="FO46" s="225" t="str">
        <f t="shared" si="126"/>
        <v/>
      </c>
      <c r="FP46" s="224"/>
      <c r="FQ46" s="5" t="str">
        <f t="shared" si="127"/>
        <v/>
      </c>
      <c r="FR46" s="224" t="str">
        <f t="shared" si="128"/>
        <v/>
      </c>
      <c r="FS46" s="225"/>
      <c r="FT46" s="115" t="str">
        <f t="shared" si="129"/>
        <v/>
      </c>
      <c r="FU46" s="225" t="str">
        <f t="shared" si="130"/>
        <v/>
      </c>
      <c r="FV46" s="253"/>
      <c r="FW46" s="253"/>
      <c r="FX46" s="253"/>
      <c r="FY46" s="253"/>
      <c r="FZ46" s="253"/>
    </row>
    <row r="47" spans="1:182" s="3" customFormat="1" x14ac:dyDescent="0.25">
      <c r="A47" s="2" t="str">
        <f t="shared" si="27"/>
        <v/>
      </c>
      <c r="B47" s="2"/>
      <c r="C47" s="178"/>
      <c r="D47" s="170" t="str">
        <f t="shared" si="28"/>
        <v/>
      </c>
      <c r="E47" s="110"/>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31"/>
        <v/>
      </c>
      <c r="BH47" s="36" t="str">
        <f t="shared" si="132"/>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115" t="str">
        <f t="shared" si="69"/>
        <v/>
      </c>
      <c r="CI47" s="225" t="str">
        <f t="shared" si="70"/>
        <v/>
      </c>
      <c r="CJ47" s="224"/>
      <c r="CK47" s="5" t="str">
        <f t="shared" si="71"/>
        <v/>
      </c>
      <c r="CL47" s="224" t="str">
        <f t="shared" si="72"/>
        <v/>
      </c>
      <c r="CM47" s="225"/>
      <c r="CN47" s="115" t="str">
        <f t="shared" si="73"/>
        <v/>
      </c>
      <c r="CO47" s="225" t="str">
        <f t="shared" si="74"/>
        <v/>
      </c>
      <c r="CP47" s="224"/>
      <c r="CQ47" s="5" t="str">
        <f t="shared" si="75"/>
        <v/>
      </c>
      <c r="CR47" s="224" t="str">
        <f t="shared" si="76"/>
        <v/>
      </c>
      <c r="CS47" s="225"/>
      <c r="CT47" s="115" t="str">
        <f t="shared" si="77"/>
        <v/>
      </c>
      <c r="CU47" s="225" t="str">
        <f t="shared" si="78"/>
        <v/>
      </c>
      <c r="CV47" s="224"/>
      <c r="CW47" s="5" t="str">
        <f t="shared" si="79"/>
        <v/>
      </c>
      <c r="CX47" s="224" t="str">
        <f t="shared" si="80"/>
        <v/>
      </c>
      <c r="CY47" s="225"/>
      <c r="CZ47" s="115" t="str">
        <f t="shared" si="81"/>
        <v/>
      </c>
      <c r="DA47" s="225" t="str">
        <f t="shared" si="82"/>
        <v/>
      </c>
      <c r="DB47" s="224"/>
      <c r="DC47" s="5" t="str">
        <f t="shared" si="83"/>
        <v/>
      </c>
      <c r="DD47" s="224" t="str">
        <f t="shared" si="84"/>
        <v/>
      </c>
      <c r="DE47" s="225"/>
      <c r="DF47" s="115" t="str">
        <f t="shared" si="85"/>
        <v/>
      </c>
      <c r="DG47" s="225" t="str">
        <f t="shared" si="86"/>
        <v/>
      </c>
      <c r="DH47" s="224"/>
      <c r="DI47" s="5" t="str">
        <f t="shared" si="87"/>
        <v/>
      </c>
      <c r="DJ47" s="224" t="str">
        <f t="shared" si="88"/>
        <v/>
      </c>
      <c r="DK47" s="225"/>
      <c r="DL47" s="115" t="str">
        <f t="shared" si="89"/>
        <v/>
      </c>
      <c r="DM47" s="225" t="str">
        <f t="shared" si="90"/>
        <v/>
      </c>
      <c r="DN47" s="224"/>
      <c r="DO47" s="5" t="str">
        <f t="shared" si="91"/>
        <v/>
      </c>
      <c r="DP47" s="224" t="str">
        <f t="shared" si="92"/>
        <v/>
      </c>
      <c r="DQ47" s="225"/>
      <c r="DR47" s="115" t="str">
        <f t="shared" si="93"/>
        <v/>
      </c>
      <c r="DS47" s="225" t="str">
        <f t="shared" si="94"/>
        <v/>
      </c>
      <c r="DT47" s="224"/>
      <c r="DU47" s="5" t="str">
        <f t="shared" si="95"/>
        <v/>
      </c>
      <c r="DV47" s="224" t="str">
        <f t="shared" si="96"/>
        <v/>
      </c>
      <c r="DW47" s="225"/>
      <c r="DX47" s="115" t="str">
        <f t="shared" si="97"/>
        <v/>
      </c>
      <c r="DY47" s="225" t="str">
        <f t="shared" si="98"/>
        <v/>
      </c>
      <c r="DZ47" s="224"/>
      <c r="EA47" s="5" t="str">
        <f t="shared" si="99"/>
        <v/>
      </c>
      <c r="EB47" s="224" t="str">
        <f t="shared" si="100"/>
        <v/>
      </c>
      <c r="EC47" s="225"/>
      <c r="ED47" s="115" t="str">
        <f t="shared" si="101"/>
        <v/>
      </c>
      <c r="EE47" s="225" t="str">
        <f t="shared" si="102"/>
        <v/>
      </c>
      <c r="EF47" s="224"/>
      <c r="EG47" s="5" t="str">
        <f t="shared" si="103"/>
        <v/>
      </c>
      <c r="EH47" s="224" t="str">
        <f t="shared" si="104"/>
        <v/>
      </c>
      <c r="EI47" s="225"/>
      <c r="EJ47" s="115" t="str">
        <f t="shared" si="105"/>
        <v/>
      </c>
      <c r="EK47" s="225" t="str">
        <f t="shared" si="106"/>
        <v/>
      </c>
      <c r="EL47" s="224"/>
      <c r="EM47" s="5" t="str">
        <f t="shared" si="107"/>
        <v/>
      </c>
      <c r="EN47" s="224" t="str">
        <f t="shared" si="108"/>
        <v/>
      </c>
      <c r="EO47" s="225"/>
      <c r="EP47" s="115" t="str">
        <f t="shared" si="109"/>
        <v/>
      </c>
      <c r="EQ47" s="225" t="str">
        <f t="shared" si="110"/>
        <v/>
      </c>
      <c r="ER47" s="224"/>
      <c r="ES47" s="5" t="str">
        <f t="shared" si="111"/>
        <v/>
      </c>
      <c r="ET47" s="224" t="str">
        <f t="shared" si="112"/>
        <v/>
      </c>
      <c r="EU47" s="225"/>
      <c r="EV47" s="115" t="str">
        <f t="shared" si="113"/>
        <v/>
      </c>
      <c r="EW47" s="225" t="str">
        <f t="shared" si="114"/>
        <v/>
      </c>
      <c r="EX47" s="224"/>
      <c r="EY47" s="5" t="str">
        <f t="shared" si="115"/>
        <v/>
      </c>
      <c r="EZ47" s="224" t="str">
        <f t="shared" si="116"/>
        <v/>
      </c>
      <c r="FA47" s="225"/>
      <c r="FB47" s="115" t="str">
        <f t="shared" si="117"/>
        <v/>
      </c>
      <c r="FC47" s="225" t="str">
        <f t="shared" si="118"/>
        <v/>
      </c>
      <c r="FD47" s="224"/>
      <c r="FE47" s="5" t="str">
        <f t="shared" si="119"/>
        <v/>
      </c>
      <c r="FF47" s="224" t="str">
        <f t="shared" si="120"/>
        <v/>
      </c>
      <c r="FG47" s="225"/>
      <c r="FH47" s="115" t="str">
        <f t="shared" si="121"/>
        <v/>
      </c>
      <c r="FI47" s="225" t="str">
        <f t="shared" si="122"/>
        <v/>
      </c>
      <c r="FJ47" s="224"/>
      <c r="FK47" s="5" t="str">
        <f t="shared" si="123"/>
        <v/>
      </c>
      <c r="FL47" s="224" t="str">
        <f t="shared" si="124"/>
        <v/>
      </c>
      <c r="FM47" s="225"/>
      <c r="FN47" s="115" t="str">
        <f t="shared" si="125"/>
        <v/>
      </c>
      <c r="FO47" s="225" t="str">
        <f t="shared" si="126"/>
        <v/>
      </c>
      <c r="FP47" s="224"/>
      <c r="FQ47" s="5" t="str">
        <f t="shared" si="127"/>
        <v/>
      </c>
      <c r="FR47" s="224" t="str">
        <f t="shared" si="128"/>
        <v/>
      </c>
      <c r="FS47" s="225"/>
      <c r="FT47" s="115" t="str">
        <f t="shared" si="129"/>
        <v/>
      </c>
      <c r="FU47" s="225" t="str">
        <f t="shared" si="130"/>
        <v/>
      </c>
      <c r="FV47" s="253"/>
      <c r="FW47" s="253"/>
      <c r="FX47" s="253"/>
      <c r="FY47" s="253"/>
      <c r="FZ47" s="253"/>
    </row>
    <row r="48" spans="1:182" s="3" customFormat="1" x14ac:dyDescent="0.25">
      <c r="A48" s="2" t="str">
        <f t="shared" si="27"/>
        <v/>
      </c>
      <c r="B48" s="2"/>
      <c r="C48" s="178"/>
      <c r="D48" s="170" t="str">
        <f t="shared" si="28"/>
        <v/>
      </c>
      <c r="E48" s="110"/>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31"/>
        <v/>
      </c>
      <c r="BH48" s="36" t="str">
        <f t="shared" si="132"/>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115" t="str">
        <f t="shared" si="69"/>
        <v/>
      </c>
      <c r="CI48" s="225" t="str">
        <f t="shared" si="70"/>
        <v/>
      </c>
      <c r="CJ48" s="224"/>
      <c r="CK48" s="5" t="str">
        <f t="shared" si="71"/>
        <v/>
      </c>
      <c r="CL48" s="224" t="str">
        <f t="shared" si="72"/>
        <v/>
      </c>
      <c r="CM48" s="225"/>
      <c r="CN48" s="115" t="str">
        <f t="shared" si="73"/>
        <v/>
      </c>
      <c r="CO48" s="225" t="str">
        <f t="shared" si="74"/>
        <v/>
      </c>
      <c r="CP48" s="224"/>
      <c r="CQ48" s="5" t="str">
        <f t="shared" si="75"/>
        <v/>
      </c>
      <c r="CR48" s="224" t="str">
        <f t="shared" si="76"/>
        <v/>
      </c>
      <c r="CS48" s="225"/>
      <c r="CT48" s="115" t="str">
        <f t="shared" si="77"/>
        <v/>
      </c>
      <c r="CU48" s="225" t="str">
        <f t="shared" si="78"/>
        <v/>
      </c>
      <c r="CV48" s="224"/>
      <c r="CW48" s="5" t="str">
        <f t="shared" si="79"/>
        <v/>
      </c>
      <c r="CX48" s="224" t="str">
        <f t="shared" si="80"/>
        <v/>
      </c>
      <c r="CY48" s="225"/>
      <c r="CZ48" s="115" t="str">
        <f t="shared" si="81"/>
        <v/>
      </c>
      <c r="DA48" s="225" t="str">
        <f t="shared" si="82"/>
        <v/>
      </c>
      <c r="DB48" s="224"/>
      <c r="DC48" s="5" t="str">
        <f t="shared" si="83"/>
        <v/>
      </c>
      <c r="DD48" s="224" t="str">
        <f t="shared" si="84"/>
        <v/>
      </c>
      <c r="DE48" s="225"/>
      <c r="DF48" s="115" t="str">
        <f t="shared" si="85"/>
        <v/>
      </c>
      <c r="DG48" s="225" t="str">
        <f t="shared" si="86"/>
        <v/>
      </c>
      <c r="DH48" s="224"/>
      <c r="DI48" s="5" t="str">
        <f t="shared" si="87"/>
        <v/>
      </c>
      <c r="DJ48" s="224" t="str">
        <f t="shared" si="88"/>
        <v/>
      </c>
      <c r="DK48" s="225"/>
      <c r="DL48" s="115" t="str">
        <f t="shared" si="89"/>
        <v/>
      </c>
      <c r="DM48" s="225" t="str">
        <f t="shared" si="90"/>
        <v/>
      </c>
      <c r="DN48" s="224"/>
      <c r="DO48" s="5" t="str">
        <f t="shared" si="91"/>
        <v/>
      </c>
      <c r="DP48" s="224" t="str">
        <f t="shared" si="92"/>
        <v/>
      </c>
      <c r="DQ48" s="225"/>
      <c r="DR48" s="115" t="str">
        <f t="shared" si="93"/>
        <v/>
      </c>
      <c r="DS48" s="225" t="str">
        <f t="shared" si="94"/>
        <v/>
      </c>
      <c r="DT48" s="224"/>
      <c r="DU48" s="5" t="str">
        <f t="shared" si="95"/>
        <v/>
      </c>
      <c r="DV48" s="224" t="str">
        <f t="shared" si="96"/>
        <v/>
      </c>
      <c r="DW48" s="225"/>
      <c r="DX48" s="115" t="str">
        <f t="shared" si="97"/>
        <v/>
      </c>
      <c r="DY48" s="225" t="str">
        <f t="shared" si="98"/>
        <v/>
      </c>
      <c r="DZ48" s="224"/>
      <c r="EA48" s="5" t="str">
        <f t="shared" si="99"/>
        <v/>
      </c>
      <c r="EB48" s="224" t="str">
        <f t="shared" si="100"/>
        <v/>
      </c>
      <c r="EC48" s="225"/>
      <c r="ED48" s="115" t="str">
        <f t="shared" si="101"/>
        <v/>
      </c>
      <c r="EE48" s="225" t="str">
        <f t="shared" si="102"/>
        <v/>
      </c>
      <c r="EF48" s="224"/>
      <c r="EG48" s="5" t="str">
        <f t="shared" si="103"/>
        <v/>
      </c>
      <c r="EH48" s="224" t="str">
        <f t="shared" si="104"/>
        <v/>
      </c>
      <c r="EI48" s="225"/>
      <c r="EJ48" s="115" t="str">
        <f t="shared" si="105"/>
        <v/>
      </c>
      <c r="EK48" s="225" t="str">
        <f t="shared" si="106"/>
        <v/>
      </c>
      <c r="EL48" s="224"/>
      <c r="EM48" s="5" t="str">
        <f t="shared" si="107"/>
        <v/>
      </c>
      <c r="EN48" s="224" t="str">
        <f t="shared" si="108"/>
        <v/>
      </c>
      <c r="EO48" s="225"/>
      <c r="EP48" s="115" t="str">
        <f t="shared" si="109"/>
        <v/>
      </c>
      <c r="EQ48" s="225" t="str">
        <f t="shared" si="110"/>
        <v/>
      </c>
      <c r="ER48" s="224"/>
      <c r="ES48" s="5" t="str">
        <f t="shared" si="111"/>
        <v/>
      </c>
      <c r="ET48" s="224" t="str">
        <f t="shared" si="112"/>
        <v/>
      </c>
      <c r="EU48" s="225"/>
      <c r="EV48" s="115" t="str">
        <f t="shared" si="113"/>
        <v/>
      </c>
      <c r="EW48" s="225" t="str">
        <f t="shared" si="114"/>
        <v/>
      </c>
      <c r="EX48" s="224"/>
      <c r="EY48" s="5" t="str">
        <f t="shared" si="115"/>
        <v/>
      </c>
      <c r="EZ48" s="224" t="str">
        <f t="shared" si="116"/>
        <v/>
      </c>
      <c r="FA48" s="225"/>
      <c r="FB48" s="115" t="str">
        <f t="shared" si="117"/>
        <v/>
      </c>
      <c r="FC48" s="225" t="str">
        <f t="shared" si="118"/>
        <v/>
      </c>
      <c r="FD48" s="224"/>
      <c r="FE48" s="5" t="str">
        <f t="shared" si="119"/>
        <v/>
      </c>
      <c r="FF48" s="224" t="str">
        <f t="shared" si="120"/>
        <v/>
      </c>
      <c r="FG48" s="225"/>
      <c r="FH48" s="115" t="str">
        <f t="shared" si="121"/>
        <v/>
      </c>
      <c r="FI48" s="225" t="str">
        <f t="shared" si="122"/>
        <v/>
      </c>
      <c r="FJ48" s="224"/>
      <c r="FK48" s="5" t="str">
        <f t="shared" si="123"/>
        <v/>
      </c>
      <c r="FL48" s="224" t="str">
        <f t="shared" si="124"/>
        <v/>
      </c>
      <c r="FM48" s="225"/>
      <c r="FN48" s="115" t="str">
        <f t="shared" si="125"/>
        <v/>
      </c>
      <c r="FO48" s="225" t="str">
        <f t="shared" si="126"/>
        <v/>
      </c>
      <c r="FP48" s="224"/>
      <c r="FQ48" s="5" t="str">
        <f t="shared" si="127"/>
        <v/>
      </c>
      <c r="FR48" s="224" t="str">
        <f t="shared" si="128"/>
        <v/>
      </c>
      <c r="FS48" s="225"/>
      <c r="FT48" s="115" t="str">
        <f t="shared" si="129"/>
        <v/>
      </c>
      <c r="FU48" s="225" t="str">
        <f t="shared" si="130"/>
        <v/>
      </c>
      <c r="FV48" s="253"/>
      <c r="FW48" s="253"/>
      <c r="FX48" s="253"/>
      <c r="FY48" s="253"/>
      <c r="FZ48" s="253"/>
    </row>
    <row r="49" spans="1:182" s="3" customFormat="1" x14ac:dyDescent="0.25">
      <c r="A49" s="2" t="str">
        <f t="shared" si="27"/>
        <v/>
      </c>
      <c r="B49" s="2"/>
      <c r="C49" s="178"/>
      <c r="D49" s="170" t="str">
        <f t="shared" si="28"/>
        <v/>
      </c>
      <c r="E49" s="110"/>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31"/>
        <v/>
      </c>
      <c r="BH49" s="36" t="str">
        <f t="shared" si="132"/>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115" t="str">
        <f t="shared" si="69"/>
        <v/>
      </c>
      <c r="CI49" s="225" t="str">
        <f t="shared" si="70"/>
        <v/>
      </c>
      <c r="CJ49" s="224"/>
      <c r="CK49" s="5" t="str">
        <f t="shared" si="71"/>
        <v/>
      </c>
      <c r="CL49" s="224" t="str">
        <f t="shared" si="72"/>
        <v/>
      </c>
      <c r="CM49" s="225"/>
      <c r="CN49" s="115" t="str">
        <f t="shared" si="73"/>
        <v/>
      </c>
      <c r="CO49" s="225" t="str">
        <f t="shared" si="74"/>
        <v/>
      </c>
      <c r="CP49" s="224"/>
      <c r="CQ49" s="5" t="str">
        <f t="shared" si="75"/>
        <v/>
      </c>
      <c r="CR49" s="224" t="str">
        <f t="shared" si="76"/>
        <v/>
      </c>
      <c r="CS49" s="225"/>
      <c r="CT49" s="115" t="str">
        <f t="shared" si="77"/>
        <v/>
      </c>
      <c r="CU49" s="225" t="str">
        <f t="shared" si="78"/>
        <v/>
      </c>
      <c r="CV49" s="224"/>
      <c r="CW49" s="5" t="str">
        <f t="shared" si="79"/>
        <v/>
      </c>
      <c r="CX49" s="224" t="str">
        <f t="shared" si="80"/>
        <v/>
      </c>
      <c r="CY49" s="225"/>
      <c r="CZ49" s="115" t="str">
        <f t="shared" si="81"/>
        <v/>
      </c>
      <c r="DA49" s="225" t="str">
        <f t="shared" si="82"/>
        <v/>
      </c>
      <c r="DB49" s="224"/>
      <c r="DC49" s="5" t="str">
        <f t="shared" si="83"/>
        <v/>
      </c>
      <c r="DD49" s="224" t="str">
        <f t="shared" si="84"/>
        <v/>
      </c>
      <c r="DE49" s="225"/>
      <c r="DF49" s="115" t="str">
        <f t="shared" si="85"/>
        <v/>
      </c>
      <c r="DG49" s="225" t="str">
        <f t="shared" si="86"/>
        <v/>
      </c>
      <c r="DH49" s="224"/>
      <c r="DI49" s="5" t="str">
        <f t="shared" si="87"/>
        <v/>
      </c>
      <c r="DJ49" s="224" t="str">
        <f t="shared" si="88"/>
        <v/>
      </c>
      <c r="DK49" s="225"/>
      <c r="DL49" s="115" t="str">
        <f t="shared" si="89"/>
        <v/>
      </c>
      <c r="DM49" s="225" t="str">
        <f t="shared" si="90"/>
        <v/>
      </c>
      <c r="DN49" s="224"/>
      <c r="DO49" s="5" t="str">
        <f t="shared" si="91"/>
        <v/>
      </c>
      <c r="DP49" s="224" t="str">
        <f t="shared" si="92"/>
        <v/>
      </c>
      <c r="DQ49" s="225"/>
      <c r="DR49" s="115" t="str">
        <f t="shared" si="93"/>
        <v/>
      </c>
      <c r="DS49" s="225" t="str">
        <f t="shared" si="94"/>
        <v/>
      </c>
      <c r="DT49" s="224"/>
      <c r="DU49" s="5" t="str">
        <f t="shared" si="95"/>
        <v/>
      </c>
      <c r="DV49" s="224" t="str">
        <f t="shared" si="96"/>
        <v/>
      </c>
      <c r="DW49" s="225"/>
      <c r="DX49" s="115" t="str">
        <f t="shared" si="97"/>
        <v/>
      </c>
      <c r="DY49" s="225" t="str">
        <f t="shared" si="98"/>
        <v/>
      </c>
      <c r="DZ49" s="224"/>
      <c r="EA49" s="5" t="str">
        <f t="shared" si="99"/>
        <v/>
      </c>
      <c r="EB49" s="224" t="str">
        <f t="shared" si="100"/>
        <v/>
      </c>
      <c r="EC49" s="225"/>
      <c r="ED49" s="115" t="str">
        <f t="shared" si="101"/>
        <v/>
      </c>
      <c r="EE49" s="225" t="str">
        <f t="shared" si="102"/>
        <v/>
      </c>
      <c r="EF49" s="224"/>
      <c r="EG49" s="5" t="str">
        <f t="shared" si="103"/>
        <v/>
      </c>
      <c r="EH49" s="224" t="str">
        <f t="shared" si="104"/>
        <v/>
      </c>
      <c r="EI49" s="225"/>
      <c r="EJ49" s="115" t="str">
        <f t="shared" si="105"/>
        <v/>
      </c>
      <c r="EK49" s="225" t="str">
        <f t="shared" si="106"/>
        <v/>
      </c>
      <c r="EL49" s="224"/>
      <c r="EM49" s="5" t="str">
        <f t="shared" si="107"/>
        <v/>
      </c>
      <c r="EN49" s="224" t="str">
        <f t="shared" si="108"/>
        <v/>
      </c>
      <c r="EO49" s="225"/>
      <c r="EP49" s="115" t="str">
        <f t="shared" si="109"/>
        <v/>
      </c>
      <c r="EQ49" s="225" t="str">
        <f t="shared" si="110"/>
        <v/>
      </c>
      <c r="ER49" s="224"/>
      <c r="ES49" s="5" t="str">
        <f t="shared" si="111"/>
        <v/>
      </c>
      <c r="ET49" s="224" t="str">
        <f t="shared" si="112"/>
        <v/>
      </c>
      <c r="EU49" s="225"/>
      <c r="EV49" s="115" t="str">
        <f t="shared" si="113"/>
        <v/>
      </c>
      <c r="EW49" s="225" t="str">
        <f t="shared" si="114"/>
        <v/>
      </c>
      <c r="EX49" s="224"/>
      <c r="EY49" s="5" t="str">
        <f t="shared" si="115"/>
        <v/>
      </c>
      <c r="EZ49" s="224" t="str">
        <f t="shared" si="116"/>
        <v/>
      </c>
      <c r="FA49" s="225"/>
      <c r="FB49" s="115" t="str">
        <f t="shared" si="117"/>
        <v/>
      </c>
      <c r="FC49" s="225" t="str">
        <f t="shared" si="118"/>
        <v/>
      </c>
      <c r="FD49" s="224"/>
      <c r="FE49" s="5" t="str">
        <f t="shared" si="119"/>
        <v/>
      </c>
      <c r="FF49" s="224" t="str">
        <f t="shared" si="120"/>
        <v/>
      </c>
      <c r="FG49" s="225"/>
      <c r="FH49" s="115" t="str">
        <f t="shared" si="121"/>
        <v/>
      </c>
      <c r="FI49" s="225" t="str">
        <f t="shared" si="122"/>
        <v/>
      </c>
      <c r="FJ49" s="224"/>
      <c r="FK49" s="5" t="str">
        <f t="shared" si="123"/>
        <v/>
      </c>
      <c r="FL49" s="224" t="str">
        <f t="shared" si="124"/>
        <v/>
      </c>
      <c r="FM49" s="225"/>
      <c r="FN49" s="115" t="str">
        <f t="shared" si="125"/>
        <v/>
      </c>
      <c r="FO49" s="225" t="str">
        <f t="shared" si="126"/>
        <v/>
      </c>
      <c r="FP49" s="224"/>
      <c r="FQ49" s="5" t="str">
        <f t="shared" si="127"/>
        <v/>
      </c>
      <c r="FR49" s="224" t="str">
        <f t="shared" si="128"/>
        <v/>
      </c>
      <c r="FS49" s="225"/>
      <c r="FT49" s="115" t="str">
        <f t="shared" si="129"/>
        <v/>
      </c>
      <c r="FU49" s="225" t="str">
        <f t="shared" si="130"/>
        <v/>
      </c>
      <c r="FV49" s="253"/>
      <c r="FW49" s="253"/>
      <c r="FX49" s="253"/>
      <c r="FY49" s="253"/>
      <c r="FZ49" s="253"/>
    </row>
    <row r="50" spans="1:182" s="3" customFormat="1" x14ac:dyDescent="0.25">
      <c r="A50" s="2" t="str">
        <f t="shared" si="27"/>
        <v/>
      </c>
      <c r="B50" s="2"/>
      <c r="C50" s="178"/>
      <c r="D50" s="170" t="str">
        <f t="shared" si="28"/>
        <v/>
      </c>
      <c r="E50" s="110"/>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31"/>
        <v/>
      </c>
      <c r="BH50" s="36" t="str">
        <f t="shared" si="132"/>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115" t="str">
        <f t="shared" si="69"/>
        <v/>
      </c>
      <c r="CI50" s="225" t="str">
        <f t="shared" si="70"/>
        <v/>
      </c>
      <c r="CJ50" s="224"/>
      <c r="CK50" s="5" t="str">
        <f t="shared" si="71"/>
        <v/>
      </c>
      <c r="CL50" s="224" t="str">
        <f t="shared" si="72"/>
        <v/>
      </c>
      <c r="CM50" s="225"/>
      <c r="CN50" s="115" t="str">
        <f t="shared" si="73"/>
        <v/>
      </c>
      <c r="CO50" s="225" t="str">
        <f t="shared" si="74"/>
        <v/>
      </c>
      <c r="CP50" s="224"/>
      <c r="CQ50" s="5" t="str">
        <f t="shared" si="75"/>
        <v/>
      </c>
      <c r="CR50" s="224" t="str">
        <f t="shared" si="76"/>
        <v/>
      </c>
      <c r="CS50" s="225"/>
      <c r="CT50" s="115" t="str">
        <f t="shared" si="77"/>
        <v/>
      </c>
      <c r="CU50" s="225" t="str">
        <f t="shared" si="78"/>
        <v/>
      </c>
      <c r="CV50" s="224"/>
      <c r="CW50" s="5" t="str">
        <f t="shared" si="79"/>
        <v/>
      </c>
      <c r="CX50" s="224" t="str">
        <f t="shared" si="80"/>
        <v/>
      </c>
      <c r="CY50" s="225"/>
      <c r="CZ50" s="115" t="str">
        <f t="shared" si="81"/>
        <v/>
      </c>
      <c r="DA50" s="225" t="str">
        <f t="shared" si="82"/>
        <v/>
      </c>
      <c r="DB50" s="224"/>
      <c r="DC50" s="5" t="str">
        <f t="shared" si="83"/>
        <v/>
      </c>
      <c r="DD50" s="224" t="str">
        <f t="shared" si="84"/>
        <v/>
      </c>
      <c r="DE50" s="225"/>
      <c r="DF50" s="115" t="str">
        <f t="shared" si="85"/>
        <v/>
      </c>
      <c r="DG50" s="225" t="str">
        <f t="shared" si="86"/>
        <v/>
      </c>
      <c r="DH50" s="224"/>
      <c r="DI50" s="5" t="str">
        <f t="shared" si="87"/>
        <v/>
      </c>
      <c r="DJ50" s="224" t="str">
        <f t="shared" si="88"/>
        <v/>
      </c>
      <c r="DK50" s="225"/>
      <c r="DL50" s="115" t="str">
        <f t="shared" si="89"/>
        <v/>
      </c>
      <c r="DM50" s="225" t="str">
        <f t="shared" si="90"/>
        <v/>
      </c>
      <c r="DN50" s="224"/>
      <c r="DO50" s="5" t="str">
        <f t="shared" si="91"/>
        <v/>
      </c>
      <c r="DP50" s="224" t="str">
        <f t="shared" si="92"/>
        <v/>
      </c>
      <c r="DQ50" s="225"/>
      <c r="DR50" s="115" t="str">
        <f t="shared" si="93"/>
        <v/>
      </c>
      <c r="DS50" s="225" t="str">
        <f t="shared" si="94"/>
        <v/>
      </c>
      <c r="DT50" s="224"/>
      <c r="DU50" s="5" t="str">
        <f t="shared" si="95"/>
        <v/>
      </c>
      <c r="DV50" s="224" t="str">
        <f t="shared" si="96"/>
        <v/>
      </c>
      <c r="DW50" s="225"/>
      <c r="DX50" s="115" t="str">
        <f t="shared" si="97"/>
        <v/>
      </c>
      <c r="DY50" s="225" t="str">
        <f t="shared" si="98"/>
        <v/>
      </c>
      <c r="DZ50" s="224"/>
      <c r="EA50" s="5" t="str">
        <f t="shared" si="99"/>
        <v/>
      </c>
      <c r="EB50" s="224" t="str">
        <f t="shared" si="100"/>
        <v/>
      </c>
      <c r="EC50" s="225"/>
      <c r="ED50" s="115" t="str">
        <f t="shared" si="101"/>
        <v/>
      </c>
      <c r="EE50" s="225" t="str">
        <f t="shared" si="102"/>
        <v/>
      </c>
      <c r="EF50" s="224"/>
      <c r="EG50" s="5" t="str">
        <f t="shared" si="103"/>
        <v/>
      </c>
      <c r="EH50" s="224" t="str">
        <f t="shared" si="104"/>
        <v/>
      </c>
      <c r="EI50" s="225"/>
      <c r="EJ50" s="115" t="str">
        <f t="shared" si="105"/>
        <v/>
      </c>
      <c r="EK50" s="225" t="str">
        <f t="shared" si="106"/>
        <v/>
      </c>
      <c r="EL50" s="224"/>
      <c r="EM50" s="5" t="str">
        <f t="shared" si="107"/>
        <v/>
      </c>
      <c r="EN50" s="224" t="str">
        <f t="shared" si="108"/>
        <v/>
      </c>
      <c r="EO50" s="225"/>
      <c r="EP50" s="115" t="str">
        <f t="shared" si="109"/>
        <v/>
      </c>
      <c r="EQ50" s="225" t="str">
        <f t="shared" si="110"/>
        <v/>
      </c>
      <c r="ER50" s="224"/>
      <c r="ES50" s="5" t="str">
        <f t="shared" si="111"/>
        <v/>
      </c>
      <c r="ET50" s="224" t="str">
        <f t="shared" si="112"/>
        <v/>
      </c>
      <c r="EU50" s="225"/>
      <c r="EV50" s="115" t="str">
        <f t="shared" si="113"/>
        <v/>
      </c>
      <c r="EW50" s="225" t="str">
        <f t="shared" si="114"/>
        <v/>
      </c>
      <c r="EX50" s="224"/>
      <c r="EY50" s="5" t="str">
        <f t="shared" si="115"/>
        <v/>
      </c>
      <c r="EZ50" s="224" t="str">
        <f t="shared" si="116"/>
        <v/>
      </c>
      <c r="FA50" s="225"/>
      <c r="FB50" s="115" t="str">
        <f t="shared" si="117"/>
        <v/>
      </c>
      <c r="FC50" s="225" t="str">
        <f t="shared" si="118"/>
        <v/>
      </c>
      <c r="FD50" s="224"/>
      <c r="FE50" s="5" t="str">
        <f t="shared" si="119"/>
        <v/>
      </c>
      <c r="FF50" s="224" t="str">
        <f t="shared" si="120"/>
        <v/>
      </c>
      <c r="FG50" s="225"/>
      <c r="FH50" s="115" t="str">
        <f t="shared" si="121"/>
        <v/>
      </c>
      <c r="FI50" s="225" t="str">
        <f t="shared" si="122"/>
        <v/>
      </c>
      <c r="FJ50" s="224"/>
      <c r="FK50" s="5" t="str">
        <f t="shared" si="123"/>
        <v/>
      </c>
      <c r="FL50" s="224" t="str">
        <f t="shared" si="124"/>
        <v/>
      </c>
      <c r="FM50" s="225"/>
      <c r="FN50" s="115" t="str">
        <f t="shared" si="125"/>
        <v/>
      </c>
      <c r="FO50" s="225" t="str">
        <f t="shared" si="126"/>
        <v/>
      </c>
      <c r="FP50" s="224"/>
      <c r="FQ50" s="5" t="str">
        <f t="shared" si="127"/>
        <v/>
      </c>
      <c r="FR50" s="224" t="str">
        <f t="shared" si="128"/>
        <v/>
      </c>
      <c r="FS50" s="225"/>
      <c r="FT50" s="115" t="str">
        <f t="shared" si="129"/>
        <v/>
      </c>
      <c r="FU50" s="225" t="str">
        <f t="shared" si="130"/>
        <v/>
      </c>
      <c r="FV50" s="253"/>
      <c r="FW50" s="253"/>
      <c r="FX50" s="253"/>
      <c r="FY50" s="253"/>
      <c r="FZ50" s="253"/>
    </row>
    <row r="51" spans="1:182" s="3" customFormat="1" x14ac:dyDescent="0.25">
      <c r="A51" s="2" t="str">
        <f t="shared" si="27"/>
        <v/>
      </c>
      <c r="B51" s="2"/>
      <c r="C51" s="178"/>
      <c r="D51" s="170" t="str">
        <f t="shared" si="28"/>
        <v/>
      </c>
      <c r="E51" s="110"/>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31"/>
        <v/>
      </c>
      <c r="BH51" s="36" t="str">
        <f t="shared" si="132"/>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115" t="str">
        <f t="shared" si="69"/>
        <v/>
      </c>
      <c r="CI51" s="225" t="str">
        <f t="shared" si="70"/>
        <v/>
      </c>
      <c r="CJ51" s="224"/>
      <c r="CK51" s="5" t="str">
        <f t="shared" si="71"/>
        <v/>
      </c>
      <c r="CL51" s="224" t="str">
        <f t="shared" si="72"/>
        <v/>
      </c>
      <c r="CM51" s="225"/>
      <c r="CN51" s="115" t="str">
        <f t="shared" si="73"/>
        <v/>
      </c>
      <c r="CO51" s="225" t="str">
        <f t="shared" si="74"/>
        <v/>
      </c>
      <c r="CP51" s="224"/>
      <c r="CQ51" s="5" t="str">
        <f t="shared" si="75"/>
        <v/>
      </c>
      <c r="CR51" s="224" t="str">
        <f t="shared" si="76"/>
        <v/>
      </c>
      <c r="CS51" s="225"/>
      <c r="CT51" s="115" t="str">
        <f t="shared" si="77"/>
        <v/>
      </c>
      <c r="CU51" s="225" t="str">
        <f t="shared" si="78"/>
        <v/>
      </c>
      <c r="CV51" s="224"/>
      <c r="CW51" s="5" t="str">
        <f t="shared" si="79"/>
        <v/>
      </c>
      <c r="CX51" s="224" t="str">
        <f t="shared" si="80"/>
        <v/>
      </c>
      <c r="CY51" s="225"/>
      <c r="CZ51" s="115" t="str">
        <f t="shared" si="81"/>
        <v/>
      </c>
      <c r="DA51" s="225" t="str">
        <f t="shared" si="82"/>
        <v/>
      </c>
      <c r="DB51" s="224"/>
      <c r="DC51" s="5" t="str">
        <f t="shared" si="83"/>
        <v/>
      </c>
      <c r="DD51" s="224" t="str">
        <f t="shared" si="84"/>
        <v/>
      </c>
      <c r="DE51" s="225"/>
      <c r="DF51" s="115" t="str">
        <f t="shared" si="85"/>
        <v/>
      </c>
      <c r="DG51" s="225" t="str">
        <f t="shared" si="86"/>
        <v/>
      </c>
      <c r="DH51" s="224"/>
      <c r="DI51" s="5" t="str">
        <f t="shared" si="87"/>
        <v/>
      </c>
      <c r="DJ51" s="224" t="str">
        <f t="shared" si="88"/>
        <v/>
      </c>
      <c r="DK51" s="225"/>
      <c r="DL51" s="115" t="str">
        <f t="shared" si="89"/>
        <v/>
      </c>
      <c r="DM51" s="225" t="str">
        <f t="shared" si="90"/>
        <v/>
      </c>
      <c r="DN51" s="224"/>
      <c r="DO51" s="5" t="str">
        <f t="shared" si="91"/>
        <v/>
      </c>
      <c r="DP51" s="224" t="str">
        <f t="shared" si="92"/>
        <v/>
      </c>
      <c r="DQ51" s="225"/>
      <c r="DR51" s="115" t="str">
        <f t="shared" si="93"/>
        <v/>
      </c>
      <c r="DS51" s="225" t="str">
        <f t="shared" si="94"/>
        <v/>
      </c>
      <c r="DT51" s="224"/>
      <c r="DU51" s="5" t="str">
        <f t="shared" si="95"/>
        <v/>
      </c>
      <c r="DV51" s="224" t="str">
        <f t="shared" si="96"/>
        <v/>
      </c>
      <c r="DW51" s="225"/>
      <c r="DX51" s="115" t="str">
        <f t="shared" si="97"/>
        <v/>
      </c>
      <c r="DY51" s="225" t="str">
        <f t="shared" si="98"/>
        <v/>
      </c>
      <c r="DZ51" s="224"/>
      <c r="EA51" s="5" t="str">
        <f t="shared" si="99"/>
        <v/>
      </c>
      <c r="EB51" s="224" t="str">
        <f t="shared" si="100"/>
        <v/>
      </c>
      <c r="EC51" s="225"/>
      <c r="ED51" s="115" t="str">
        <f t="shared" si="101"/>
        <v/>
      </c>
      <c r="EE51" s="225" t="str">
        <f t="shared" si="102"/>
        <v/>
      </c>
      <c r="EF51" s="224"/>
      <c r="EG51" s="5" t="str">
        <f t="shared" si="103"/>
        <v/>
      </c>
      <c r="EH51" s="224" t="str">
        <f t="shared" si="104"/>
        <v/>
      </c>
      <c r="EI51" s="225"/>
      <c r="EJ51" s="115" t="str">
        <f t="shared" si="105"/>
        <v/>
      </c>
      <c r="EK51" s="225" t="str">
        <f t="shared" si="106"/>
        <v/>
      </c>
      <c r="EL51" s="224"/>
      <c r="EM51" s="5" t="str">
        <f t="shared" si="107"/>
        <v/>
      </c>
      <c r="EN51" s="224" t="str">
        <f t="shared" si="108"/>
        <v/>
      </c>
      <c r="EO51" s="225"/>
      <c r="EP51" s="115" t="str">
        <f t="shared" si="109"/>
        <v/>
      </c>
      <c r="EQ51" s="225" t="str">
        <f t="shared" si="110"/>
        <v/>
      </c>
      <c r="ER51" s="224"/>
      <c r="ES51" s="5" t="str">
        <f t="shared" si="111"/>
        <v/>
      </c>
      <c r="ET51" s="224" t="str">
        <f t="shared" si="112"/>
        <v/>
      </c>
      <c r="EU51" s="225"/>
      <c r="EV51" s="115" t="str">
        <f t="shared" si="113"/>
        <v/>
      </c>
      <c r="EW51" s="225" t="str">
        <f t="shared" si="114"/>
        <v/>
      </c>
      <c r="EX51" s="224"/>
      <c r="EY51" s="5" t="str">
        <f t="shared" si="115"/>
        <v/>
      </c>
      <c r="EZ51" s="224" t="str">
        <f t="shared" si="116"/>
        <v/>
      </c>
      <c r="FA51" s="225"/>
      <c r="FB51" s="115" t="str">
        <f t="shared" si="117"/>
        <v/>
      </c>
      <c r="FC51" s="225" t="str">
        <f t="shared" si="118"/>
        <v/>
      </c>
      <c r="FD51" s="224"/>
      <c r="FE51" s="5" t="str">
        <f t="shared" si="119"/>
        <v/>
      </c>
      <c r="FF51" s="224" t="str">
        <f t="shared" si="120"/>
        <v/>
      </c>
      <c r="FG51" s="225"/>
      <c r="FH51" s="115" t="str">
        <f t="shared" si="121"/>
        <v/>
      </c>
      <c r="FI51" s="225" t="str">
        <f t="shared" si="122"/>
        <v/>
      </c>
      <c r="FJ51" s="224"/>
      <c r="FK51" s="5" t="str">
        <f t="shared" si="123"/>
        <v/>
      </c>
      <c r="FL51" s="224" t="str">
        <f t="shared" si="124"/>
        <v/>
      </c>
      <c r="FM51" s="225"/>
      <c r="FN51" s="115" t="str">
        <f t="shared" si="125"/>
        <v/>
      </c>
      <c r="FO51" s="225" t="str">
        <f t="shared" si="126"/>
        <v/>
      </c>
      <c r="FP51" s="224"/>
      <c r="FQ51" s="5" t="str">
        <f t="shared" si="127"/>
        <v/>
      </c>
      <c r="FR51" s="224" t="str">
        <f t="shared" si="128"/>
        <v/>
      </c>
      <c r="FS51" s="225"/>
      <c r="FT51" s="115" t="str">
        <f t="shared" si="129"/>
        <v/>
      </c>
      <c r="FU51" s="225" t="str">
        <f t="shared" si="130"/>
        <v/>
      </c>
      <c r="FV51" s="253"/>
      <c r="FW51" s="253"/>
      <c r="FX51" s="253"/>
      <c r="FY51" s="253"/>
      <c r="FZ51" s="253"/>
    </row>
    <row r="52" spans="1:182" s="3" customFormat="1" x14ac:dyDescent="0.25">
      <c r="A52" s="2" t="str">
        <f t="shared" si="27"/>
        <v/>
      </c>
      <c r="B52" s="2"/>
      <c r="C52" s="178"/>
      <c r="D52" s="170" t="str">
        <f t="shared" si="28"/>
        <v/>
      </c>
      <c r="E52" s="110"/>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31"/>
        <v/>
      </c>
      <c r="BH52" s="36" t="str">
        <f t="shared" si="132"/>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115" t="str">
        <f t="shared" si="69"/>
        <v/>
      </c>
      <c r="CI52" s="225" t="str">
        <f t="shared" si="70"/>
        <v/>
      </c>
      <c r="CJ52" s="224"/>
      <c r="CK52" s="5" t="str">
        <f t="shared" si="71"/>
        <v/>
      </c>
      <c r="CL52" s="224" t="str">
        <f t="shared" si="72"/>
        <v/>
      </c>
      <c r="CM52" s="225"/>
      <c r="CN52" s="115" t="str">
        <f t="shared" si="73"/>
        <v/>
      </c>
      <c r="CO52" s="225" t="str">
        <f t="shared" si="74"/>
        <v/>
      </c>
      <c r="CP52" s="224"/>
      <c r="CQ52" s="5" t="str">
        <f t="shared" si="75"/>
        <v/>
      </c>
      <c r="CR52" s="224" t="str">
        <f t="shared" si="76"/>
        <v/>
      </c>
      <c r="CS52" s="225"/>
      <c r="CT52" s="115" t="str">
        <f t="shared" si="77"/>
        <v/>
      </c>
      <c r="CU52" s="225" t="str">
        <f t="shared" si="78"/>
        <v/>
      </c>
      <c r="CV52" s="224"/>
      <c r="CW52" s="5" t="str">
        <f t="shared" si="79"/>
        <v/>
      </c>
      <c r="CX52" s="224" t="str">
        <f t="shared" si="80"/>
        <v/>
      </c>
      <c r="CY52" s="225"/>
      <c r="CZ52" s="115" t="str">
        <f t="shared" si="81"/>
        <v/>
      </c>
      <c r="DA52" s="225" t="str">
        <f t="shared" si="82"/>
        <v/>
      </c>
      <c r="DB52" s="224"/>
      <c r="DC52" s="5" t="str">
        <f t="shared" si="83"/>
        <v/>
      </c>
      <c r="DD52" s="224" t="str">
        <f t="shared" si="84"/>
        <v/>
      </c>
      <c r="DE52" s="225"/>
      <c r="DF52" s="115" t="str">
        <f t="shared" si="85"/>
        <v/>
      </c>
      <c r="DG52" s="225" t="str">
        <f t="shared" si="86"/>
        <v/>
      </c>
      <c r="DH52" s="224"/>
      <c r="DI52" s="5" t="str">
        <f t="shared" si="87"/>
        <v/>
      </c>
      <c r="DJ52" s="224" t="str">
        <f t="shared" si="88"/>
        <v/>
      </c>
      <c r="DK52" s="225"/>
      <c r="DL52" s="115" t="str">
        <f t="shared" si="89"/>
        <v/>
      </c>
      <c r="DM52" s="225" t="str">
        <f t="shared" si="90"/>
        <v/>
      </c>
      <c r="DN52" s="224"/>
      <c r="DO52" s="5" t="str">
        <f t="shared" si="91"/>
        <v/>
      </c>
      <c r="DP52" s="224" t="str">
        <f t="shared" si="92"/>
        <v/>
      </c>
      <c r="DQ52" s="225"/>
      <c r="DR52" s="115" t="str">
        <f t="shared" si="93"/>
        <v/>
      </c>
      <c r="DS52" s="225" t="str">
        <f t="shared" si="94"/>
        <v/>
      </c>
      <c r="DT52" s="224"/>
      <c r="DU52" s="5" t="str">
        <f t="shared" si="95"/>
        <v/>
      </c>
      <c r="DV52" s="224" t="str">
        <f t="shared" si="96"/>
        <v/>
      </c>
      <c r="DW52" s="225"/>
      <c r="DX52" s="115" t="str">
        <f t="shared" si="97"/>
        <v/>
      </c>
      <c r="DY52" s="225" t="str">
        <f t="shared" si="98"/>
        <v/>
      </c>
      <c r="DZ52" s="224"/>
      <c r="EA52" s="5" t="str">
        <f t="shared" si="99"/>
        <v/>
      </c>
      <c r="EB52" s="224" t="str">
        <f t="shared" si="100"/>
        <v/>
      </c>
      <c r="EC52" s="225"/>
      <c r="ED52" s="115" t="str">
        <f t="shared" si="101"/>
        <v/>
      </c>
      <c r="EE52" s="225" t="str">
        <f t="shared" si="102"/>
        <v/>
      </c>
      <c r="EF52" s="224"/>
      <c r="EG52" s="5" t="str">
        <f t="shared" si="103"/>
        <v/>
      </c>
      <c r="EH52" s="224" t="str">
        <f t="shared" si="104"/>
        <v/>
      </c>
      <c r="EI52" s="225"/>
      <c r="EJ52" s="115" t="str">
        <f t="shared" si="105"/>
        <v/>
      </c>
      <c r="EK52" s="225" t="str">
        <f t="shared" si="106"/>
        <v/>
      </c>
      <c r="EL52" s="224"/>
      <c r="EM52" s="5" t="str">
        <f t="shared" si="107"/>
        <v/>
      </c>
      <c r="EN52" s="224" t="str">
        <f t="shared" si="108"/>
        <v/>
      </c>
      <c r="EO52" s="225"/>
      <c r="EP52" s="115" t="str">
        <f t="shared" si="109"/>
        <v/>
      </c>
      <c r="EQ52" s="225" t="str">
        <f t="shared" si="110"/>
        <v/>
      </c>
      <c r="ER52" s="224"/>
      <c r="ES52" s="5" t="str">
        <f t="shared" si="111"/>
        <v/>
      </c>
      <c r="ET52" s="224" t="str">
        <f t="shared" si="112"/>
        <v/>
      </c>
      <c r="EU52" s="225"/>
      <c r="EV52" s="115" t="str">
        <f t="shared" si="113"/>
        <v/>
      </c>
      <c r="EW52" s="225" t="str">
        <f t="shared" si="114"/>
        <v/>
      </c>
      <c r="EX52" s="224"/>
      <c r="EY52" s="5" t="str">
        <f t="shared" si="115"/>
        <v/>
      </c>
      <c r="EZ52" s="224" t="str">
        <f t="shared" si="116"/>
        <v/>
      </c>
      <c r="FA52" s="225"/>
      <c r="FB52" s="115" t="str">
        <f t="shared" si="117"/>
        <v/>
      </c>
      <c r="FC52" s="225" t="str">
        <f t="shared" si="118"/>
        <v/>
      </c>
      <c r="FD52" s="224"/>
      <c r="FE52" s="5" t="str">
        <f t="shared" si="119"/>
        <v/>
      </c>
      <c r="FF52" s="224" t="str">
        <f t="shared" si="120"/>
        <v/>
      </c>
      <c r="FG52" s="225"/>
      <c r="FH52" s="115" t="str">
        <f t="shared" si="121"/>
        <v/>
      </c>
      <c r="FI52" s="225" t="str">
        <f t="shared" si="122"/>
        <v/>
      </c>
      <c r="FJ52" s="224"/>
      <c r="FK52" s="5" t="str">
        <f t="shared" si="123"/>
        <v/>
      </c>
      <c r="FL52" s="224" t="str">
        <f t="shared" si="124"/>
        <v/>
      </c>
      <c r="FM52" s="225"/>
      <c r="FN52" s="115" t="str">
        <f t="shared" si="125"/>
        <v/>
      </c>
      <c r="FO52" s="225" t="str">
        <f t="shared" si="126"/>
        <v/>
      </c>
      <c r="FP52" s="224"/>
      <c r="FQ52" s="5" t="str">
        <f t="shared" si="127"/>
        <v/>
      </c>
      <c r="FR52" s="224" t="str">
        <f t="shared" si="128"/>
        <v/>
      </c>
      <c r="FS52" s="225"/>
      <c r="FT52" s="115" t="str">
        <f t="shared" si="129"/>
        <v/>
      </c>
      <c r="FU52" s="225" t="str">
        <f t="shared" si="130"/>
        <v/>
      </c>
      <c r="FV52" s="253"/>
      <c r="FW52" s="253"/>
      <c r="FX52" s="253"/>
      <c r="FY52" s="253"/>
      <c r="FZ52" s="253"/>
    </row>
    <row r="53" spans="1:182" s="3" customFormat="1" x14ac:dyDescent="0.25">
      <c r="A53" s="2" t="str">
        <f t="shared" si="27"/>
        <v/>
      </c>
      <c r="B53" s="2"/>
      <c r="C53" s="178"/>
      <c r="D53" s="170" t="str">
        <f t="shared" si="28"/>
        <v/>
      </c>
      <c r="E53" s="110"/>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31"/>
        <v/>
      </c>
      <c r="BH53" s="36" t="str">
        <f t="shared" si="132"/>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115" t="str">
        <f t="shared" si="69"/>
        <v/>
      </c>
      <c r="CI53" s="225" t="str">
        <f t="shared" si="70"/>
        <v/>
      </c>
      <c r="CJ53" s="224"/>
      <c r="CK53" s="5" t="str">
        <f t="shared" si="71"/>
        <v/>
      </c>
      <c r="CL53" s="224" t="str">
        <f t="shared" si="72"/>
        <v/>
      </c>
      <c r="CM53" s="225"/>
      <c r="CN53" s="115" t="str">
        <f t="shared" si="73"/>
        <v/>
      </c>
      <c r="CO53" s="225" t="str">
        <f t="shared" si="74"/>
        <v/>
      </c>
      <c r="CP53" s="224"/>
      <c r="CQ53" s="5" t="str">
        <f t="shared" si="75"/>
        <v/>
      </c>
      <c r="CR53" s="224" t="str">
        <f t="shared" si="76"/>
        <v/>
      </c>
      <c r="CS53" s="225"/>
      <c r="CT53" s="115" t="str">
        <f t="shared" si="77"/>
        <v/>
      </c>
      <c r="CU53" s="225" t="str">
        <f t="shared" si="78"/>
        <v/>
      </c>
      <c r="CV53" s="224"/>
      <c r="CW53" s="5" t="str">
        <f t="shared" si="79"/>
        <v/>
      </c>
      <c r="CX53" s="224" t="str">
        <f t="shared" si="80"/>
        <v/>
      </c>
      <c r="CY53" s="225"/>
      <c r="CZ53" s="115" t="str">
        <f t="shared" si="81"/>
        <v/>
      </c>
      <c r="DA53" s="225" t="str">
        <f t="shared" si="82"/>
        <v/>
      </c>
      <c r="DB53" s="224"/>
      <c r="DC53" s="5" t="str">
        <f t="shared" si="83"/>
        <v/>
      </c>
      <c r="DD53" s="224" t="str">
        <f t="shared" si="84"/>
        <v/>
      </c>
      <c r="DE53" s="225"/>
      <c r="DF53" s="115" t="str">
        <f t="shared" si="85"/>
        <v/>
      </c>
      <c r="DG53" s="225" t="str">
        <f t="shared" si="86"/>
        <v/>
      </c>
      <c r="DH53" s="224"/>
      <c r="DI53" s="5" t="str">
        <f t="shared" si="87"/>
        <v/>
      </c>
      <c r="DJ53" s="224" t="str">
        <f t="shared" si="88"/>
        <v/>
      </c>
      <c r="DK53" s="225"/>
      <c r="DL53" s="115" t="str">
        <f t="shared" si="89"/>
        <v/>
      </c>
      <c r="DM53" s="225" t="str">
        <f t="shared" si="90"/>
        <v/>
      </c>
      <c r="DN53" s="224"/>
      <c r="DO53" s="5" t="str">
        <f t="shared" si="91"/>
        <v/>
      </c>
      <c r="DP53" s="224" t="str">
        <f t="shared" si="92"/>
        <v/>
      </c>
      <c r="DQ53" s="225"/>
      <c r="DR53" s="115" t="str">
        <f t="shared" si="93"/>
        <v/>
      </c>
      <c r="DS53" s="225" t="str">
        <f t="shared" si="94"/>
        <v/>
      </c>
      <c r="DT53" s="224"/>
      <c r="DU53" s="5" t="str">
        <f t="shared" si="95"/>
        <v/>
      </c>
      <c r="DV53" s="224" t="str">
        <f t="shared" si="96"/>
        <v/>
      </c>
      <c r="DW53" s="225"/>
      <c r="DX53" s="115" t="str">
        <f t="shared" si="97"/>
        <v/>
      </c>
      <c r="DY53" s="225" t="str">
        <f t="shared" si="98"/>
        <v/>
      </c>
      <c r="DZ53" s="224"/>
      <c r="EA53" s="5" t="str">
        <f t="shared" si="99"/>
        <v/>
      </c>
      <c r="EB53" s="224" t="str">
        <f t="shared" si="100"/>
        <v/>
      </c>
      <c r="EC53" s="225"/>
      <c r="ED53" s="115" t="str">
        <f t="shared" si="101"/>
        <v/>
      </c>
      <c r="EE53" s="225" t="str">
        <f t="shared" si="102"/>
        <v/>
      </c>
      <c r="EF53" s="224"/>
      <c r="EG53" s="5" t="str">
        <f t="shared" si="103"/>
        <v/>
      </c>
      <c r="EH53" s="224" t="str">
        <f t="shared" si="104"/>
        <v/>
      </c>
      <c r="EI53" s="225"/>
      <c r="EJ53" s="115" t="str">
        <f t="shared" si="105"/>
        <v/>
      </c>
      <c r="EK53" s="225" t="str">
        <f t="shared" si="106"/>
        <v/>
      </c>
      <c r="EL53" s="224"/>
      <c r="EM53" s="5" t="str">
        <f t="shared" si="107"/>
        <v/>
      </c>
      <c r="EN53" s="224" t="str">
        <f t="shared" si="108"/>
        <v/>
      </c>
      <c r="EO53" s="225"/>
      <c r="EP53" s="115" t="str">
        <f t="shared" si="109"/>
        <v/>
      </c>
      <c r="EQ53" s="225" t="str">
        <f t="shared" si="110"/>
        <v/>
      </c>
      <c r="ER53" s="224"/>
      <c r="ES53" s="5" t="str">
        <f t="shared" si="111"/>
        <v/>
      </c>
      <c r="ET53" s="224" t="str">
        <f t="shared" si="112"/>
        <v/>
      </c>
      <c r="EU53" s="225"/>
      <c r="EV53" s="115" t="str">
        <f t="shared" si="113"/>
        <v/>
      </c>
      <c r="EW53" s="225" t="str">
        <f t="shared" si="114"/>
        <v/>
      </c>
      <c r="EX53" s="224"/>
      <c r="EY53" s="5" t="str">
        <f t="shared" si="115"/>
        <v/>
      </c>
      <c r="EZ53" s="224" t="str">
        <f t="shared" si="116"/>
        <v/>
      </c>
      <c r="FA53" s="225"/>
      <c r="FB53" s="115" t="str">
        <f t="shared" si="117"/>
        <v/>
      </c>
      <c r="FC53" s="225" t="str">
        <f t="shared" si="118"/>
        <v/>
      </c>
      <c r="FD53" s="224"/>
      <c r="FE53" s="5" t="str">
        <f t="shared" si="119"/>
        <v/>
      </c>
      <c r="FF53" s="224" t="str">
        <f t="shared" si="120"/>
        <v/>
      </c>
      <c r="FG53" s="225"/>
      <c r="FH53" s="115" t="str">
        <f t="shared" si="121"/>
        <v/>
      </c>
      <c r="FI53" s="225" t="str">
        <f t="shared" si="122"/>
        <v/>
      </c>
      <c r="FJ53" s="224"/>
      <c r="FK53" s="5" t="str">
        <f t="shared" si="123"/>
        <v/>
      </c>
      <c r="FL53" s="224" t="str">
        <f t="shared" si="124"/>
        <v/>
      </c>
      <c r="FM53" s="225"/>
      <c r="FN53" s="115" t="str">
        <f t="shared" si="125"/>
        <v/>
      </c>
      <c r="FO53" s="225" t="str">
        <f t="shared" si="126"/>
        <v/>
      </c>
      <c r="FP53" s="224"/>
      <c r="FQ53" s="5" t="str">
        <f t="shared" si="127"/>
        <v/>
      </c>
      <c r="FR53" s="224" t="str">
        <f t="shared" si="128"/>
        <v/>
      </c>
      <c r="FS53" s="225"/>
      <c r="FT53" s="115" t="str">
        <f t="shared" si="129"/>
        <v/>
      </c>
      <c r="FU53" s="225" t="str">
        <f t="shared" si="130"/>
        <v/>
      </c>
      <c r="FV53" s="253"/>
      <c r="FW53" s="253"/>
      <c r="FX53" s="253"/>
      <c r="FY53" s="253"/>
      <c r="FZ53" s="253"/>
    </row>
    <row r="54" spans="1:182" s="3" customFormat="1" x14ac:dyDescent="0.25">
      <c r="A54" s="2" t="str">
        <f t="shared" si="27"/>
        <v/>
      </c>
      <c r="B54" s="2"/>
      <c r="C54" s="178"/>
      <c r="D54" s="170" t="str">
        <f t="shared" si="28"/>
        <v/>
      </c>
      <c r="E54" s="110"/>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31"/>
        <v/>
      </c>
      <c r="BH54" s="36" t="str">
        <f t="shared" si="132"/>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115" t="str">
        <f t="shared" si="69"/>
        <v/>
      </c>
      <c r="CI54" s="225" t="str">
        <f t="shared" si="70"/>
        <v/>
      </c>
      <c r="CJ54" s="224"/>
      <c r="CK54" s="5" t="str">
        <f t="shared" si="71"/>
        <v/>
      </c>
      <c r="CL54" s="224" t="str">
        <f t="shared" si="72"/>
        <v/>
      </c>
      <c r="CM54" s="225"/>
      <c r="CN54" s="115" t="str">
        <f t="shared" si="73"/>
        <v/>
      </c>
      <c r="CO54" s="225" t="str">
        <f t="shared" si="74"/>
        <v/>
      </c>
      <c r="CP54" s="224"/>
      <c r="CQ54" s="5" t="str">
        <f t="shared" si="75"/>
        <v/>
      </c>
      <c r="CR54" s="224" t="str">
        <f t="shared" si="76"/>
        <v/>
      </c>
      <c r="CS54" s="225"/>
      <c r="CT54" s="115" t="str">
        <f t="shared" si="77"/>
        <v/>
      </c>
      <c r="CU54" s="225" t="str">
        <f t="shared" si="78"/>
        <v/>
      </c>
      <c r="CV54" s="224"/>
      <c r="CW54" s="5" t="str">
        <f t="shared" si="79"/>
        <v/>
      </c>
      <c r="CX54" s="224" t="str">
        <f t="shared" si="80"/>
        <v/>
      </c>
      <c r="CY54" s="225"/>
      <c r="CZ54" s="115" t="str">
        <f t="shared" si="81"/>
        <v/>
      </c>
      <c r="DA54" s="225" t="str">
        <f t="shared" si="82"/>
        <v/>
      </c>
      <c r="DB54" s="224"/>
      <c r="DC54" s="5" t="str">
        <f t="shared" si="83"/>
        <v/>
      </c>
      <c r="DD54" s="224" t="str">
        <f t="shared" si="84"/>
        <v/>
      </c>
      <c r="DE54" s="225"/>
      <c r="DF54" s="115" t="str">
        <f t="shared" si="85"/>
        <v/>
      </c>
      <c r="DG54" s="225" t="str">
        <f t="shared" si="86"/>
        <v/>
      </c>
      <c r="DH54" s="224"/>
      <c r="DI54" s="5" t="str">
        <f t="shared" si="87"/>
        <v/>
      </c>
      <c r="DJ54" s="224" t="str">
        <f t="shared" si="88"/>
        <v/>
      </c>
      <c r="DK54" s="225"/>
      <c r="DL54" s="115" t="str">
        <f t="shared" si="89"/>
        <v/>
      </c>
      <c r="DM54" s="225" t="str">
        <f t="shared" si="90"/>
        <v/>
      </c>
      <c r="DN54" s="224"/>
      <c r="DO54" s="5" t="str">
        <f t="shared" si="91"/>
        <v/>
      </c>
      <c r="DP54" s="224" t="str">
        <f t="shared" si="92"/>
        <v/>
      </c>
      <c r="DQ54" s="225"/>
      <c r="DR54" s="115" t="str">
        <f t="shared" si="93"/>
        <v/>
      </c>
      <c r="DS54" s="225" t="str">
        <f t="shared" si="94"/>
        <v/>
      </c>
      <c r="DT54" s="224"/>
      <c r="DU54" s="5" t="str">
        <f t="shared" si="95"/>
        <v/>
      </c>
      <c r="DV54" s="224" t="str">
        <f t="shared" si="96"/>
        <v/>
      </c>
      <c r="DW54" s="225"/>
      <c r="DX54" s="115" t="str">
        <f t="shared" si="97"/>
        <v/>
      </c>
      <c r="DY54" s="225" t="str">
        <f t="shared" si="98"/>
        <v/>
      </c>
      <c r="DZ54" s="224"/>
      <c r="EA54" s="5" t="str">
        <f t="shared" si="99"/>
        <v/>
      </c>
      <c r="EB54" s="224" t="str">
        <f t="shared" si="100"/>
        <v/>
      </c>
      <c r="EC54" s="225"/>
      <c r="ED54" s="115" t="str">
        <f t="shared" si="101"/>
        <v/>
      </c>
      <c r="EE54" s="225" t="str">
        <f t="shared" si="102"/>
        <v/>
      </c>
      <c r="EF54" s="224"/>
      <c r="EG54" s="5" t="str">
        <f t="shared" si="103"/>
        <v/>
      </c>
      <c r="EH54" s="224" t="str">
        <f t="shared" si="104"/>
        <v/>
      </c>
      <c r="EI54" s="225"/>
      <c r="EJ54" s="115" t="str">
        <f t="shared" si="105"/>
        <v/>
      </c>
      <c r="EK54" s="225" t="str">
        <f t="shared" si="106"/>
        <v/>
      </c>
      <c r="EL54" s="224"/>
      <c r="EM54" s="5" t="str">
        <f t="shared" si="107"/>
        <v/>
      </c>
      <c r="EN54" s="224" t="str">
        <f t="shared" si="108"/>
        <v/>
      </c>
      <c r="EO54" s="225"/>
      <c r="EP54" s="115" t="str">
        <f t="shared" si="109"/>
        <v/>
      </c>
      <c r="EQ54" s="225" t="str">
        <f t="shared" si="110"/>
        <v/>
      </c>
      <c r="ER54" s="224"/>
      <c r="ES54" s="5" t="str">
        <f t="shared" si="111"/>
        <v/>
      </c>
      <c r="ET54" s="224" t="str">
        <f t="shared" si="112"/>
        <v/>
      </c>
      <c r="EU54" s="225"/>
      <c r="EV54" s="115" t="str">
        <f t="shared" si="113"/>
        <v/>
      </c>
      <c r="EW54" s="225" t="str">
        <f t="shared" si="114"/>
        <v/>
      </c>
      <c r="EX54" s="224"/>
      <c r="EY54" s="5" t="str">
        <f t="shared" si="115"/>
        <v/>
      </c>
      <c r="EZ54" s="224" t="str">
        <f t="shared" si="116"/>
        <v/>
      </c>
      <c r="FA54" s="225"/>
      <c r="FB54" s="115" t="str">
        <f t="shared" si="117"/>
        <v/>
      </c>
      <c r="FC54" s="225" t="str">
        <f t="shared" si="118"/>
        <v/>
      </c>
      <c r="FD54" s="224"/>
      <c r="FE54" s="5" t="str">
        <f t="shared" si="119"/>
        <v/>
      </c>
      <c r="FF54" s="224" t="str">
        <f t="shared" si="120"/>
        <v/>
      </c>
      <c r="FG54" s="225"/>
      <c r="FH54" s="115" t="str">
        <f t="shared" si="121"/>
        <v/>
      </c>
      <c r="FI54" s="225" t="str">
        <f t="shared" si="122"/>
        <v/>
      </c>
      <c r="FJ54" s="224"/>
      <c r="FK54" s="5" t="str">
        <f t="shared" si="123"/>
        <v/>
      </c>
      <c r="FL54" s="224" t="str">
        <f t="shared" si="124"/>
        <v/>
      </c>
      <c r="FM54" s="225"/>
      <c r="FN54" s="115" t="str">
        <f t="shared" si="125"/>
        <v/>
      </c>
      <c r="FO54" s="225" t="str">
        <f t="shared" si="126"/>
        <v/>
      </c>
      <c r="FP54" s="224"/>
      <c r="FQ54" s="5" t="str">
        <f t="shared" si="127"/>
        <v/>
      </c>
      <c r="FR54" s="224" t="str">
        <f t="shared" si="128"/>
        <v/>
      </c>
      <c r="FS54" s="225"/>
      <c r="FT54" s="115" t="str">
        <f t="shared" si="129"/>
        <v/>
      </c>
      <c r="FU54" s="225" t="str">
        <f t="shared" si="130"/>
        <v/>
      </c>
      <c r="FV54" s="253"/>
      <c r="FW54" s="253"/>
      <c r="FX54" s="253"/>
      <c r="FY54" s="253"/>
      <c r="FZ54" s="253"/>
    </row>
    <row r="55" spans="1:182" s="14" customFormat="1" x14ac:dyDescent="0.25">
      <c r="A55" s="2" t="str">
        <f t="shared" si="27"/>
        <v/>
      </c>
      <c r="B55" s="2"/>
      <c r="C55" s="178"/>
      <c r="D55" s="170" t="str">
        <f t="shared" si="28"/>
        <v/>
      </c>
      <c r="E55" s="110"/>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31"/>
        <v/>
      </c>
      <c r="BH55" s="36" t="str">
        <f t="shared" si="132"/>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115" t="str">
        <f t="shared" si="69"/>
        <v/>
      </c>
      <c r="CI55" s="225" t="str">
        <f t="shared" si="70"/>
        <v/>
      </c>
      <c r="CJ55" s="224"/>
      <c r="CK55" s="5" t="str">
        <f t="shared" si="71"/>
        <v/>
      </c>
      <c r="CL55" s="224" t="str">
        <f t="shared" si="72"/>
        <v/>
      </c>
      <c r="CM55" s="225"/>
      <c r="CN55" s="115" t="str">
        <f t="shared" si="73"/>
        <v/>
      </c>
      <c r="CO55" s="225" t="str">
        <f t="shared" si="74"/>
        <v/>
      </c>
      <c r="CP55" s="224"/>
      <c r="CQ55" s="5" t="str">
        <f t="shared" si="75"/>
        <v/>
      </c>
      <c r="CR55" s="224" t="str">
        <f t="shared" si="76"/>
        <v/>
      </c>
      <c r="CS55" s="225"/>
      <c r="CT55" s="115" t="str">
        <f t="shared" si="77"/>
        <v/>
      </c>
      <c r="CU55" s="225" t="str">
        <f t="shared" si="78"/>
        <v/>
      </c>
      <c r="CV55" s="224"/>
      <c r="CW55" s="5" t="str">
        <f t="shared" si="79"/>
        <v/>
      </c>
      <c r="CX55" s="224" t="str">
        <f t="shared" si="80"/>
        <v/>
      </c>
      <c r="CY55" s="225"/>
      <c r="CZ55" s="115" t="str">
        <f t="shared" si="81"/>
        <v/>
      </c>
      <c r="DA55" s="225" t="str">
        <f t="shared" si="82"/>
        <v/>
      </c>
      <c r="DB55" s="224"/>
      <c r="DC55" s="5" t="str">
        <f t="shared" si="83"/>
        <v/>
      </c>
      <c r="DD55" s="224" t="str">
        <f t="shared" si="84"/>
        <v/>
      </c>
      <c r="DE55" s="225"/>
      <c r="DF55" s="115" t="str">
        <f t="shared" si="85"/>
        <v/>
      </c>
      <c r="DG55" s="225" t="str">
        <f t="shared" si="86"/>
        <v/>
      </c>
      <c r="DH55" s="224"/>
      <c r="DI55" s="5" t="str">
        <f t="shared" si="87"/>
        <v/>
      </c>
      <c r="DJ55" s="224" t="str">
        <f t="shared" si="88"/>
        <v/>
      </c>
      <c r="DK55" s="225"/>
      <c r="DL55" s="115" t="str">
        <f t="shared" si="89"/>
        <v/>
      </c>
      <c r="DM55" s="225" t="str">
        <f t="shared" si="90"/>
        <v/>
      </c>
      <c r="DN55" s="224"/>
      <c r="DO55" s="5" t="str">
        <f t="shared" si="91"/>
        <v/>
      </c>
      <c r="DP55" s="224" t="str">
        <f t="shared" si="92"/>
        <v/>
      </c>
      <c r="DQ55" s="225"/>
      <c r="DR55" s="115" t="str">
        <f t="shared" si="93"/>
        <v/>
      </c>
      <c r="DS55" s="225" t="str">
        <f t="shared" si="94"/>
        <v/>
      </c>
      <c r="DT55" s="224"/>
      <c r="DU55" s="5" t="str">
        <f t="shared" si="95"/>
        <v/>
      </c>
      <c r="DV55" s="224" t="str">
        <f t="shared" si="96"/>
        <v/>
      </c>
      <c r="DW55" s="225"/>
      <c r="DX55" s="115" t="str">
        <f t="shared" si="97"/>
        <v/>
      </c>
      <c r="DY55" s="225" t="str">
        <f t="shared" si="98"/>
        <v/>
      </c>
      <c r="DZ55" s="224"/>
      <c r="EA55" s="5" t="str">
        <f t="shared" si="99"/>
        <v/>
      </c>
      <c r="EB55" s="224" t="str">
        <f t="shared" si="100"/>
        <v/>
      </c>
      <c r="EC55" s="225"/>
      <c r="ED55" s="115" t="str">
        <f t="shared" si="101"/>
        <v/>
      </c>
      <c r="EE55" s="225" t="str">
        <f t="shared" si="102"/>
        <v/>
      </c>
      <c r="EF55" s="224"/>
      <c r="EG55" s="5" t="str">
        <f t="shared" si="103"/>
        <v/>
      </c>
      <c r="EH55" s="224" t="str">
        <f t="shared" si="104"/>
        <v/>
      </c>
      <c r="EI55" s="225"/>
      <c r="EJ55" s="115" t="str">
        <f t="shared" si="105"/>
        <v/>
      </c>
      <c r="EK55" s="225" t="str">
        <f t="shared" si="106"/>
        <v/>
      </c>
      <c r="EL55" s="224"/>
      <c r="EM55" s="5" t="str">
        <f t="shared" si="107"/>
        <v/>
      </c>
      <c r="EN55" s="224" t="str">
        <f t="shared" si="108"/>
        <v/>
      </c>
      <c r="EO55" s="225"/>
      <c r="EP55" s="115" t="str">
        <f t="shared" si="109"/>
        <v/>
      </c>
      <c r="EQ55" s="225" t="str">
        <f t="shared" si="110"/>
        <v/>
      </c>
      <c r="ER55" s="224"/>
      <c r="ES55" s="5" t="str">
        <f t="shared" si="111"/>
        <v/>
      </c>
      <c r="ET55" s="224" t="str">
        <f t="shared" si="112"/>
        <v/>
      </c>
      <c r="EU55" s="225"/>
      <c r="EV55" s="115" t="str">
        <f t="shared" si="113"/>
        <v/>
      </c>
      <c r="EW55" s="225" t="str">
        <f t="shared" si="114"/>
        <v/>
      </c>
      <c r="EX55" s="224"/>
      <c r="EY55" s="5" t="str">
        <f t="shared" si="115"/>
        <v/>
      </c>
      <c r="EZ55" s="224" t="str">
        <f t="shared" si="116"/>
        <v/>
      </c>
      <c r="FA55" s="225"/>
      <c r="FB55" s="115" t="str">
        <f t="shared" si="117"/>
        <v/>
      </c>
      <c r="FC55" s="225" t="str">
        <f t="shared" si="118"/>
        <v/>
      </c>
      <c r="FD55" s="224"/>
      <c r="FE55" s="5" t="str">
        <f t="shared" si="119"/>
        <v/>
      </c>
      <c r="FF55" s="224" t="str">
        <f t="shared" si="120"/>
        <v/>
      </c>
      <c r="FG55" s="225"/>
      <c r="FH55" s="115" t="str">
        <f t="shared" si="121"/>
        <v/>
      </c>
      <c r="FI55" s="225" t="str">
        <f t="shared" si="122"/>
        <v/>
      </c>
      <c r="FJ55" s="224"/>
      <c r="FK55" s="5" t="str">
        <f t="shared" si="123"/>
        <v/>
      </c>
      <c r="FL55" s="224" t="str">
        <f t="shared" si="124"/>
        <v/>
      </c>
      <c r="FM55" s="225"/>
      <c r="FN55" s="115" t="str">
        <f t="shared" si="125"/>
        <v/>
      </c>
      <c r="FO55" s="225" t="str">
        <f t="shared" si="126"/>
        <v/>
      </c>
      <c r="FP55" s="224"/>
      <c r="FQ55" s="5" t="str">
        <f t="shared" si="127"/>
        <v/>
      </c>
      <c r="FR55" s="224" t="str">
        <f t="shared" si="128"/>
        <v/>
      </c>
      <c r="FS55" s="225"/>
      <c r="FT55" s="115" t="str">
        <f t="shared" si="129"/>
        <v/>
      </c>
      <c r="FU55" s="225" t="str">
        <f t="shared" si="130"/>
        <v/>
      </c>
      <c r="FV55" s="253"/>
      <c r="FW55" s="253"/>
      <c r="FX55" s="253"/>
      <c r="FY55" s="253"/>
      <c r="FZ55" s="253"/>
    </row>
    <row r="56" spans="1:182" s="3" customFormat="1" x14ac:dyDescent="0.25">
      <c r="A56" s="2" t="str">
        <f t="shared" si="27"/>
        <v/>
      </c>
      <c r="B56" s="2"/>
      <c r="C56" s="178"/>
      <c r="D56" s="170" t="str">
        <f t="shared" si="28"/>
        <v/>
      </c>
      <c r="E56" s="110"/>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31"/>
        <v/>
      </c>
      <c r="BH56" s="36" t="str">
        <f t="shared" si="132"/>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115" t="str">
        <f t="shared" si="69"/>
        <v/>
      </c>
      <c r="CI56" s="225" t="str">
        <f t="shared" si="70"/>
        <v/>
      </c>
      <c r="CJ56" s="224"/>
      <c r="CK56" s="5" t="str">
        <f t="shared" si="71"/>
        <v/>
      </c>
      <c r="CL56" s="224" t="str">
        <f t="shared" si="72"/>
        <v/>
      </c>
      <c r="CM56" s="225"/>
      <c r="CN56" s="115" t="str">
        <f t="shared" si="73"/>
        <v/>
      </c>
      <c r="CO56" s="225" t="str">
        <f t="shared" si="74"/>
        <v/>
      </c>
      <c r="CP56" s="224"/>
      <c r="CQ56" s="5" t="str">
        <f t="shared" si="75"/>
        <v/>
      </c>
      <c r="CR56" s="224" t="str">
        <f t="shared" si="76"/>
        <v/>
      </c>
      <c r="CS56" s="225"/>
      <c r="CT56" s="115" t="str">
        <f t="shared" si="77"/>
        <v/>
      </c>
      <c r="CU56" s="225" t="str">
        <f t="shared" si="78"/>
        <v/>
      </c>
      <c r="CV56" s="224"/>
      <c r="CW56" s="5" t="str">
        <f t="shared" si="79"/>
        <v/>
      </c>
      <c r="CX56" s="224" t="str">
        <f t="shared" si="80"/>
        <v/>
      </c>
      <c r="CY56" s="225"/>
      <c r="CZ56" s="115" t="str">
        <f t="shared" si="81"/>
        <v/>
      </c>
      <c r="DA56" s="225" t="str">
        <f t="shared" si="82"/>
        <v/>
      </c>
      <c r="DB56" s="224"/>
      <c r="DC56" s="5" t="str">
        <f t="shared" si="83"/>
        <v/>
      </c>
      <c r="DD56" s="224" t="str">
        <f t="shared" si="84"/>
        <v/>
      </c>
      <c r="DE56" s="225"/>
      <c r="DF56" s="115" t="str">
        <f t="shared" si="85"/>
        <v/>
      </c>
      <c r="DG56" s="225" t="str">
        <f t="shared" si="86"/>
        <v/>
      </c>
      <c r="DH56" s="224"/>
      <c r="DI56" s="5" t="str">
        <f t="shared" si="87"/>
        <v/>
      </c>
      <c r="DJ56" s="224" t="str">
        <f t="shared" si="88"/>
        <v/>
      </c>
      <c r="DK56" s="225"/>
      <c r="DL56" s="115" t="str">
        <f t="shared" si="89"/>
        <v/>
      </c>
      <c r="DM56" s="225" t="str">
        <f t="shared" si="90"/>
        <v/>
      </c>
      <c r="DN56" s="224"/>
      <c r="DO56" s="5" t="str">
        <f t="shared" si="91"/>
        <v/>
      </c>
      <c r="DP56" s="224" t="str">
        <f t="shared" si="92"/>
        <v/>
      </c>
      <c r="DQ56" s="225"/>
      <c r="DR56" s="115" t="str">
        <f t="shared" si="93"/>
        <v/>
      </c>
      <c r="DS56" s="225" t="str">
        <f t="shared" si="94"/>
        <v/>
      </c>
      <c r="DT56" s="224"/>
      <c r="DU56" s="5" t="str">
        <f t="shared" si="95"/>
        <v/>
      </c>
      <c r="DV56" s="224" t="str">
        <f t="shared" si="96"/>
        <v/>
      </c>
      <c r="DW56" s="225"/>
      <c r="DX56" s="115" t="str">
        <f t="shared" si="97"/>
        <v/>
      </c>
      <c r="DY56" s="225" t="str">
        <f t="shared" si="98"/>
        <v/>
      </c>
      <c r="DZ56" s="224"/>
      <c r="EA56" s="5" t="str">
        <f t="shared" si="99"/>
        <v/>
      </c>
      <c r="EB56" s="224" t="str">
        <f t="shared" si="100"/>
        <v/>
      </c>
      <c r="EC56" s="225"/>
      <c r="ED56" s="115" t="str">
        <f t="shared" si="101"/>
        <v/>
      </c>
      <c r="EE56" s="225" t="str">
        <f t="shared" si="102"/>
        <v/>
      </c>
      <c r="EF56" s="224"/>
      <c r="EG56" s="5" t="str">
        <f t="shared" si="103"/>
        <v/>
      </c>
      <c r="EH56" s="224" t="str">
        <f t="shared" si="104"/>
        <v/>
      </c>
      <c r="EI56" s="225"/>
      <c r="EJ56" s="115" t="str">
        <f t="shared" si="105"/>
        <v/>
      </c>
      <c r="EK56" s="225" t="str">
        <f t="shared" si="106"/>
        <v/>
      </c>
      <c r="EL56" s="224"/>
      <c r="EM56" s="5" t="str">
        <f t="shared" si="107"/>
        <v/>
      </c>
      <c r="EN56" s="224" t="str">
        <f t="shared" si="108"/>
        <v/>
      </c>
      <c r="EO56" s="225"/>
      <c r="EP56" s="115" t="str">
        <f t="shared" si="109"/>
        <v/>
      </c>
      <c r="EQ56" s="225" t="str">
        <f t="shared" si="110"/>
        <v/>
      </c>
      <c r="ER56" s="224"/>
      <c r="ES56" s="5" t="str">
        <f t="shared" si="111"/>
        <v/>
      </c>
      <c r="ET56" s="224" t="str">
        <f t="shared" si="112"/>
        <v/>
      </c>
      <c r="EU56" s="225"/>
      <c r="EV56" s="115" t="str">
        <f t="shared" si="113"/>
        <v/>
      </c>
      <c r="EW56" s="225" t="str">
        <f t="shared" si="114"/>
        <v/>
      </c>
      <c r="EX56" s="224"/>
      <c r="EY56" s="5" t="str">
        <f t="shared" si="115"/>
        <v/>
      </c>
      <c r="EZ56" s="224" t="str">
        <f t="shared" si="116"/>
        <v/>
      </c>
      <c r="FA56" s="225"/>
      <c r="FB56" s="115" t="str">
        <f t="shared" si="117"/>
        <v/>
      </c>
      <c r="FC56" s="225" t="str">
        <f t="shared" si="118"/>
        <v/>
      </c>
      <c r="FD56" s="224"/>
      <c r="FE56" s="5" t="str">
        <f t="shared" si="119"/>
        <v/>
      </c>
      <c r="FF56" s="224" t="str">
        <f t="shared" si="120"/>
        <v/>
      </c>
      <c r="FG56" s="225"/>
      <c r="FH56" s="115" t="str">
        <f t="shared" si="121"/>
        <v/>
      </c>
      <c r="FI56" s="225" t="str">
        <f t="shared" si="122"/>
        <v/>
      </c>
      <c r="FJ56" s="224"/>
      <c r="FK56" s="5" t="str">
        <f t="shared" si="123"/>
        <v/>
      </c>
      <c r="FL56" s="224" t="str">
        <f t="shared" si="124"/>
        <v/>
      </c>
      <c r="FM56" s="225"/>
      <c r="FN56" s="115" t="str">
        <f t="shared" si="125"/>
        <v/>
      </c>
      <c r="FO56" s="225" t="str">
        <f t="shared" si="126"/>
        <v/>
      </c>
      <c r="FP56" s="224"/>
      <c r="FQ56" s="5" t="str">
        <f t="shared" si="127"/>
        <v/>
      </c>
      <c r="FR56" s="224" t="str">
        <f t="shared" si="128"/>
        <v/>
      </c>
      <c r="FS56" s="225"/>
      <c r="FT56" s="115" t="str">
        <f t="shared" si="129"/>
        <v/>
      </c>
      <c r="FU56" s="225" t="str">
        <f t="shared" si="130"/>
        <v/>
      </c>
      <c r="FV56" s="253"/>
      <c r="FW56" s="253"/>
      <c r="FX56" s="253"/>
      <c r="FY56" s="253"/>
      <c r="FZ56" s="253"/>
    </row>
    <row r="57" spans="1:182" s="14" customFormat="1" x14ac:dyDescent="0.25">
      <c r="A57" s="2" t="str">
        <f t="shared" si="27"/>
        <v/>
      </c>
      <c r="B57" s="2"/>
      <c r="C57" s="178"/>
      <c r="D57" s="170" t="str">
        <f t="shared" si="28"/>
        <v/>
      </c>
      <c r="E57" s="110"/>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31"/>
        <v/>
      </c>
      <c r="BH57" s="36" t="str">
        <f t="shared" si="132"/>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115" t="str">
        <f t="shared" si="69"/>
        <v/>
      </c>
      <c r="CI57" s="225" t="str">
        <f t="shared" si="70"/>
        <v/>
      </c>
      <c r="CJ57" s="224"/>
      <c r="CK57" s="5" t="str">
        <f t="shared" si="71"/>
        <v/>
      </c>
      <c r="CL57" s="224" t="str">
        <f t="shared" si="72"/>
        <v/>
      </c>
      <c r="CM57" s="225"/>
      <c r="CN57" s="115" t="str">
        <f t="shared" si="73"/>
        <v/>
      </c>
      <c r="CO57" s="225" t="str">
        <f t="shared" si="74"/>
        <v/>
      </c>
      <c r="CP57" s="224"/>
      <c r="CQ57" s="5" t="str">
        <f t="shared" si="75"/>
        <v/>
      </c>
      <c r="CR57" s="224" t="str">
        <f t="shared" si="76"/>
        <v/>
      </c>
      <c r="CS57" s="225"/>
      <c r="CT57" s="115" t="str">
        <f t="shared" si="77"/>
        <v/>
      </c>
      <c r="CU57" s="225" t="str">
        <f t="shared" si="78"/>
        <v/>
      </c>
      <c r="CV57" s="224"/>
      <c r="CW57" s="5" t="str">
        <f t="shared" si="79"/>
        <v/>
      </c>
      <c r="CX57" s="224" t="str">
        <f t="shared" si="80"/>
        <v/>
      </c>
      <c r="CY57" s="225"/>
      <c r="CZ57" s="115" t="str">
        <f t="shared" si="81"/>
        <v/>
      </c>
      <c r="DA57" s="225" t="str">
        <f t="shared" si="82"/>
        <v/>
      </c>
      <c r="DB57" s="224"/>
      <c r="DC57" s="5" t="str">
        <f t="shared" si="83"/>
        <v/>
      </c>
      <c r="DD57" s="224" t="str">
        <f t="shared" si="84"/>
        <v/>
      </c>
      <c r="DE57" s="225"/>
      <c r="DF57" s="115" t="str">
        <f t="shared" si="85"/>
        <v/>
      </c>
      <c r="DG57" s="225" t="str">
        <f t="shared" si="86"/>
        <v/>
      </c>
      <c r="DH57" s="224"/>
      <c r="DI57" s="5" t="str">
        <f t="shared" si="87"/>
        <v/>
      </c>
      <c r="DJ57" s="224" t="str">
        <f t="shared" si="88"/>
        <v/>
      </c>
      <c r="DK57" s="225"/>
      <c r="DL57" s="115" t="str">
        <f t="shared" si="89"/>
        <v/>
      </c>
      <c r="DM57" s="225" t="str">
        <f t="shared" si="90"/>
        <v/>
      </c>
      <c r="DN57" s="224"/>
      <c r="DO57" s="5" t="str">
        <f t="shared" si="91"/>
        <v/>
      </c>
      <c r="DP57" s="224" t="str">
        <f t="shared" si="92"/>
        <v/>
      </c>
      <c r="DQ57" s="225"/>
      <c r="DR57" s="115" t="str">
        <f t="shared" si="93"/>
        <v/>
      </c>
      <c r="DS57" s="225" t="str">
        <f t="shared" si="94"/>
        <v/>
      </c>
      <c r="DT57" s="224"/>
      <c r="DU57" s="5" t="str">
        <f t="shared" si="95"/>
        <v/>
      </c>
      <c r="DV57" s="224" t="str">
        <f t="shared" si="96"/>
        <v/>
      </c>
      <c r="DW57" s="225"/>
      <c r="DX57" s="115" t="str">
        <f t="shared" si="97"/>
        <v/>
      </c>
      <c r="DY57" s="225" t="str">
        <f t="shared" si="98"/>
        <v/>
      </c>
      <c r="DZ57" s="224"/>
      <c r="EA57" s="5" t="str">
        <f t="shared" si="99"/>
        <v/>
      </c>
      <c r="EB57" s="224" t="str">
        <f t="shared" si="100"/>
        <v/>
      </c>
      <c r="EC57" s="225"/>
      <c r="ED57" s="115" t="str">
        <f t="shared" si="101"/>
        <v/>
      </c>
      <c r="EE57" s="225" t="str">
        <f t="shared" si="102"/>
        <v/>
      </c>
      <c r="EF57" s="224"/>
      <c r="EG57" s="5" t="str">
        <f t="shared" si="103"/>
        <v/>
      </c>
      <c r="EH57" s="224" t="str">
        <f t="shared" si="104"/>
        <v/>
      </c>
      <c r="EI57" s="225"/>
      <c r="EJ57" s="115" t="str">
        <f t="shared" si="105"/>
        <v/>
      </c>
      <c r="EK57" s="225" t="str">
        <f t="shared" si="106"/>
        <v/>
      </c>
      <c r="EL57" s="224"/>
      <c r="EM57" s="5" t="str">
        <f t="shared" si="107"/>
        <v/>
      </c>
      <c r="EN57" s="224" t="str">
        <f t="shared" si="108"/>
        <v/>
      </c>
      <c r="EO57" s="225"/>
      <c r="EP57" s="115" t="str">
        <f t="shared" si="109"/>
        <v/>
      </c>
      <c r="EQ57" s="225" t="str">
        <f t="shared" si="110"/>
        <v/>
      </c>
      <c r="ER57" s="224"/>
      <c r="ES57" s="5" t="str">
        <f t="shared" si="111"/>
        <v/>
      </c>
      <c r="ET57" s="224" t="str">
        <f t="shared" si="112"/>
        <v/>
      </c>
      <c r="EU57" s="225"/>
      <c r="EV57" s="115" t="str">
        <f t="shared" si="113"/>
        <v/>
      </c>
      <c r="EW57" s="225" t="str">
        <f t="shared" si="114"/>
        <v/>
      </c>
      <c r="EX57" s="224"/>
      <c r="EY57" s="5" t="str">
        <f t="shared" si="115"/>
        <v/>
      </c>
      <c r="EZ57" s="224" t="str">
        <f t="shared" si="116"/>
        <v/>
      </c>
      <c r="FA57" s="225"/>
      <c r="FB57" s="115" t="str">
        <f t="shared" si="117"/>
        <v/>
      </c>
      <c r="FC57" s="225" t="str">
        <f t="shared" si="118"/>
        <v/>
      </c>
      <c r="FD57" s="224"/>
      <c r="FE57" s="5" t="str">
        <f t="shared" si="119"/>
        <v/>
      </c>
      <c r="FF57" s="224" t="str">
        <f t="shared" si="120"/>
        <v/>
      </c>
      <c r="FG57" s="225"/>
      <c r="FH57" s="115" t="str">
        <f t="shared" si="121"/>
        <v/>
      </c>
      <c r="FI57" s="225" t="str">
        <f t="shared" si="122"/>
        <v/>
      </c>
      <c r="FJ57" s="224"/>
      <c r="FK57" s="5" t="str">
        <f t="shared" si="123"/>
        <v/>
      </c>
      <c r="FL57" s="224" t="str">
        <f t="shared" si="124"/>
        <v/>
      </c>
      <c r="FM57" s="225"/>
      <c r="FN57" s="115" t="str">
        <f t="shared" si="125"/>
        <v/>
      </c>
      <c r="FO57" s="225" t="str">
        <f t="shared" si="126"/>
        <v/>
      </c>
      <c r="FP57" s="224"/>
      <c r="FQ57" s="5" t="str">
        <f t="shared" si="127"/>
        <v/>
      </c>
      <c r="FR57" s="224" t="str">
        <f t="shared" si="128"/>
        <v/>
      </c>
      <c r="FS57" s="225"/>
      <c r="FT57" s="115" t="str">
        <f t="shared" si="129"/>
        <v/>
      </c>
      <c r="FU57" s="225" t="str">
        <f t="shared" si="130"/>
        <v/>
      </c>
      <c r="FV57" s="253"/>
      <c r="FW57" s="253"/>
      <c r="FX57" s="253"/>
      <c r="FY57" s="253"/>
      <c r="FZ57" s="253"/>
    </row>
    <row r="58" spans="1:182" s="14" customFormat="1" x14ac:dyDescent="0.25">
      <c r="A58" s="2" t="str">
        <f t="shared" si="27"/>
        <v/>
      </c>
      <c r="B58" s="2"/>
      <c r="C58" s="178"/>
      <c r="D58" s="170" t="str">
        <f t="shared" si="28"/>
        <v/>
      </c>
      <c r="E58" s="110"/>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31"/>
        <v/>
      </c>
      <c r="BH58" s="36" t="str">
        <f t="shared" si="132"/>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115" t="str">
        <f t="shared" si="69"/>
        <v/>
      </c>
      <c r="CI58" s="225" t="str">
        <f t="shared" si="70"/>
        <v/>
      </c>
      <c r="CJ58" s="224"/>
      <c r="CK58" s="5" t="str">
        <f t="shared" si="71"/>
        <v/>
      </c>
      <c r="CL58" s="224" t="str">
        <f t="shared" si="72"/>
        <v/>
      </c>
      <c r="CM58" s="225"/>
      <c r="CN58" s="115" t="str">
        <f t="shared" si="73"/>
        <v/>
      </c>
      <c r="CO58" s="225" t="str">
        <f t="shared" si="74"/>
        <v/>
      </c>
      <c r="CP58" s="224"/>
      <c r="CQ58" s="5" t="str">
        <f t="shared" si="75"/>
        <v/>
      </c>
      <c r="CR58" s="224" t="str">
        <f t="shared" si="76"/>
        <v/>
      </c>
      <c r="CS58" s="225"/>
      <c r="CT58" s="115" t="str">
        <f t="shared" si="77"/>
        <v/>
      </c>
      <c r="CU58" s="225" t="str">
        <f t="shared" si="78"/>
        <v/>
      </c>
      <c r="CV58" s="224"/>
      <c r="CW58" s="5" t="str">
        <f t="shared" si="79"/>
        <v/>
      </c>
      <c r="CX58" s="224" t="str">
        <f t="shared" si="80"/>
        <v/>
      </c>
      <c r="CY58" s="225"/>
      <c r="CZ58" s="115" t="str">
        <f t="shared" si="81"/>
        <v/>
      </c>
      <c r="DA58" s="225" t="str">
        <f t="shared" si="82"/>
        <v/>
      </c>
      <c r="DB58" s="224"/>
      <c r="DC58" s="5" t="str">
        <f t="shared" si="83"/>
        <v/>
      </c>
      <c r="DD58" s="224" t="str">
        <f t="shared" si="84"/>
        <v/>
      </c>
      <c r="DE58" s="225"/>
      <c r="DF58" s="115" t="str">
        <f t="shared" si="85"/>
        <v/>
      </c>
      <c r="DG58" s="225" t="str">
        <f t="shared" si="86"/>
        <v/>
      </c>
      <c r="DH58" s="224"/>
      <c r="DI58" s="5" t="str">
        <f t="shared" si="87"/>
        <v/>
      </c>
      <c r="DJ58" s="224" t="str">
        <f t="shared" si="88"/>
        <v/>
      </c>
      <c r="DK58" s="225"/>
      <c r="DL58" s="115" t="str">
        <f t="shared" si="89"/>
        <v/>
      </c>
      <c r="DM58" s="225" t="str">
        <f t="shared" si="90"/>
        <v/>
      </c>
      <c r="DN58" s="224"/>
      <c r="DO58" s="5" t="str">
        <f t="shared" si="91"/>
        <v/>
      </c>
      <c r="DP58" s="224" t="str">
        <f t="shared" si="92"/>
        <v/>
      </c>
      <c r="DQ58" s="225"/>
      <c r="DR58" s="115" t="str">
        <f t="shared" si="93"/>
        <v/>
      </c>
      <c r="DS58" s="225" t="str">
        <f t="shared" si="94"/>
        <v/>
      </c>
      <c r="DT58" s="224"/>
      <c r="DU58" s="5" t="str">
        <f t="shared" si="95"/>
        <v/>
      </c>
      <c r="DV58" s="224" t="str">
        <f t="shared" si="96"/>
        <v/>
      </c>
      <c r="DW58" s="225"/>
      <c r="DX58" s="115" t="str">
        <f t="shared" si="97"/>
        <v/>
      </c>
      <c r="DY58" s="225" t="str">
        <f t="shared" si="98"/>
        <v/>
      </c>
      <c r="DZ58" s="224"/>
      <c r="EA58" s="5" t="str">
        <f t="shared" si="99"/>
        <v/>
      </c>
      <c r="EB58" s="224" t="str">
        <f t="shared" si="100"/>
        <v/>
      </c>
      <c r="EC58" s="225"/>
      <c r="ED58" s="115" t="str">
        <f t="shared" si="101"/>
        <v/>
      </c>
      <c r="EE58" s="225" t="str">
        <f t="shared" si="102"/>
        <v/>
      </c>
      <c r="EF58" s="224"/>
      <c r="EG58" s="5" t="str">
        <f t="shared" si="103"/>
        <v/>
      </c>
      <c r="EH58" s="224" t="str">
        <f t="shared" si="104"/>
        <v/>
      </c>
      <c r="EI58" s="225"/>
      <c r="EJ58" s="115" t="str">
        <f t="shared" si="105"/>
        <v/>
      </c>
      <c r="EK58" s="225" t="str">
        <f t="shared" si="106"/>
        <v/>
      </c>
      <c r="EL58" s="224"/>
      <c r="EM58" s="5" t="str">
        <f t="shared" si="107"/>
        <v/>
      </c>
      <c r="EN58" s="224" t="str">
        <f t="shared" si="108"/>
        <v/>
      </c>
      <c r="EO58" s="225"/>
      <c r="EP58" s="115" t="str">
        <f t="shared" si="109"/>
        <v/>
      </c>
      <c r="EQ58" s="225" t="str">
        <f t="shared" si="110"/>
        <v/>
      </c>
      <c r="ER58" s="224"/>
      <c r="ES58" s="5" t="str">
        <f t="shared" si="111"/>
        <v/>
      </c>
      <c r="ET58" s="224" t="str">
        <f t="shared" si="112"/>
        <v/>
      </c>
      <c r="EU58" s="225"/>
      <c r="EV58" s="115" t="str">
        <f t="shared" si="113"/>
        <v/>
      </c>
      <c r="EW58" s="225" t="str">
        <f t="shared" si="114"/>
        <v/>
      </c>
      <c r="EX58" s="224"/>
      <c r="EY58" s="5" t="str">
        <f t="shared" si="115"/>
        <v/>
      </c>
      <c r="EZ58" s="224" t="str">
        <f t="shared" si="116"/>
        <v/>
      </c>
      <c r="FA58" s="225"/>
      <c r="FB58" s="115" t="str">
        <f t="shared" si="117"/>
        <v/>
      </c>
      <c r="FC58" s="225" t="str">
        <f t="shared" si="118"/>
        <v/>
      </c>
      <c r="FD58" s="224"/>
      <c r="FE58" s="5" t="str">
        <f t="shared" si="119"/>
        <v/>
      </c>
      <c r="FF58" s="224" t="str">
        <f t="shared" si="120"/>
        <v/>
      </c>
      <c r="FG58" s="225"/>
      <c r="FH58" s="115" t="str">
        <f t="shared" si="121"/>
        <v/>
      </c>
      <c r="FI58" s="225" t="str">
        <f t="shared" si="122"/>
        <v/>
      </c>
      <c r="FJ58" s="224"/>
      <c r="FK58" s="5" t="str">
        <f t="shared" si="123"/>
        <v/>
      </c>
      <c r="FL58" s="224" t="str">
        <f t="shared" si="124"/>
        <v/>
      </c>
      <c r="FM58" s="225"/>
      <c r="FN58" s="115" t="str">
        <f t="shared" si="125"/>
        <v/>
      </c>
      <c r="FO58" s="225" t="str">
        <f t="shared" si="126"/>
        <v/>
      </c>
      <c r="FP58" s="224"/>
      <c r="FQ58" s="5" t="str">
        <f t="shared" si="127"/>
        <v/>
      </c>
      <c r="FR58" s="224" t="str">
        <f t="shared" si="128"/>
        <v/>
      </c>
      <c r="FS58" s="225"/>
      <c r="FT58" s="115" t="str">
        <f t="shared" si="129"/>
        <v/>
      </c>
      <c r="FU58" s="225" t="str">
        <f t="shared" si="130"/>
        <v/>
      </c>
      <c r="FV58" s="253"/>
      <c r="FW58" s="253"/>
      <c r="FX58" s="253"/>
      <c r="FY58" s="253"/>
      <c r="FZ58" s="253"/>
    </row>
    <row r="59" spans="1:182" s="3" customFormat="1" x14ac:dyDescent="0.25">
      <c r="A59" s="2" t="str">
        <f t="shared" si="27"/>
        <v/>
      </c>
      <c r="B59" s="2"/>
      <c r="C59" s="178"/>
      <c r="D59" s="170" t="str">
        <f t="shared" si="28"/>
        <v/>
      </c>
      <c r="E59" s="110"/>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31"/>
        <v/>
      </c>
      <c r="BH59" s="36" t="str">
        <f t="shared" si="132"/>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115" t="str">
        <f t="shared" si="69"/>
        <v/>
      </c>
      <c r="CI59" s="225" t="str">
        <f t="shared" si="70"/>
        <v/>
      </c>
      <c r="CJ59" s="224"/>
      <c r="CK59" s="5" t="str">
        <f t="shared" si="71"/>
        <v/>
      </c>
      <c r="CL59" s="224" t="str">
        <f t="shared" si="72"/>
        <v/>
      </c>
      <c r="CM59" s="225"/>
      <c r="CN59" s="115" t="str">
        <f t="shared" si="73"/>
        <v/>
      </c>
      <c r="CO59" s="225" t="str">
        <f t="shared" si="74"/>
        <v/>
      </c>
      <c r="CP59" s="224"/>
      <c r="CQ59" s="5" t="str">
        <f t="shared" si="75"/>
        <v/>
      </c>
      <c r="CR59" s="224" t="str">
        <f t="shared" si="76"/>
        <v/>
      </c>
      <c r="CS59" s="225"/>
      <c r="CT59" s="115" t="str">
        <f t="shared" si="77"/>
        <v/>
      </c>
      <c r="CU59" s="225" t="str">
        <f t="shared" si="78"/>
        <v/>
      </c>
      <c r="CV59" s="224"/>
      <c r="CW59" s="5" t="str">
        <f t="shared" si="79"/>
        <v/>
      </c>
      <c r="CX59" s="224" t="str">
        <f t="shared" si="80"/>
        <v/>
      </c>
      <c r="CY59" s="225"/>
      <c r="CZ59" s="115" t="str">
        <f t="shared" si="81"/>
        <v/>
      </c>
      <c r="DA59" s="225" t="str">
        <f t="shared" si="82"/>
        <v/>
      </c>
      <c r="DB59" s="224"/>
      <c r="DC59" s="5" t="str">
        <f t="shared" si="83"/>
        <v/>
      </c>
      <c r="DD59" s="224" t="str">
        <f t="shared" si="84"/>
        <v/>
      </c>
      <c r="DE59" s="225"/>
      <c r="DF59" s="115" t="str">
        <f t="shared" si="85"/>
        <v/>
      </c>
      <c r="DG59" s="225" t="str">
        <f t="shared" si="86"/>
        <v/>
      </c>
      <c r="DH59" s="224"/>
      <c r="DI59" s="5" t="str">
        <f t="shared" si="87"/>
        <v/>
      </c>
      <c r="DJ59" s="224" t="str">
        <f t="shared" si="88"/>
        <v/>
      </c>
      <c r="DK59" s="225"/>
      <c r="DL59" s="115" t="str">
        <f t="shared" si="89"/>
        <v/>
      </c>
      <c r="DM59" s="225" t="str">
        <f t="shared" si="90"/>
        <v/>
      </c>
      <c r="DN59" s="224"/>
      <c r="DO59" s="5" t="str">
        <f t="shared" si="91"/>
        <v/>
      </c>
      <c r="DP59" s="224" t="str">
        <f t="shared" si="92"/>
        <v/>
      </c>
      <c r="DQ59" s="225"/>
      <c r="DR59" s="115" t="str">
        <f t="shared" si="93"/>
        <v/>
      </c>
      <c r="DS59" s="225" t="str">
        <f t="shared" si="94"/>
        <v/>
      </c>
      <c r="DT59" s="224"/>
      <c r="DU59" s="5" t="str">
        <f t="shared" si="95"/>
        <v/>
      </c>
      <c r="DV59" s="224" t="str">
        <f t="shared" si="96"/>
        <v/>
      </c>
      <c r="DW59" s="225"/>
      <c r="DX59" s="115" t="str">
        <f t="shared" si="97"/>
        <v/>
      </c>
      <c r="DY59" s="225" t="str">
        <f t="shared" si="98"/>
        <v/>
      </c>
      <c r="DZ59" s="224"/>
      <c r="EA59" s="5" t="str">
        <f t="shared" si="99"/>
        <v/>
      </c>
      <c r="EB59" s="224" t="str">
        <f t="shared" si="100"/>
        <v/>
      </c>
      <c r="EC59" s="225"/>
      <c r="ED59" s="115" t="str">
        <f t="shared" si="101"/>
        <v/>
      </c>
      <c r="EE59" s="225" t="str">
        <f t="shared" si="102"/>
        <v/>
      </c>
      <c r="EF59" s="224"/>
      <c r="EG59" s="5" t="str">
        <f t="shared" si="103"/>
        <v/>
      </c>
      <c r="EH59" s="224" t="str">
        <f t="shared" si="104"/>
        <v/>
      </c>
      <c r="EI59" s="225"/>
      <c r="EJ59" s="115" t="str">
        <f t="shared" si="105"/>
        <v/>
      </c>
      <c r="EK59" s="225" t="str">
        <f t="shared" si="106"/>
        <v/>
      </c>
      <c r="EL59" s="224"/>
      <c r="EM59" s="5" t="str">
        <f t="shared" si="107"/>
        <v/>
      </c>
      <c r="EN59" s="224" t="str">
        <f t="shared" si="108"/>
        <v/>
      </c>
      <c r="EO59" s="225"/>
      <c r="EP59" s="115" t="str">
        <f t="shared" si="109"/>
        <v/>
      </c>
      <c r="EQ59" s="225" t="str">
        <f t="shared" si="110"/>
        <v/>
      </c>
      <c r="ER59" s="224"/>
      <c r="ES59" s="5" t="str">
        <f t="shared" si="111"/>
        <v/>
      </c>
      <c r="ET59" s="224" t="str">
        <f t="shared" si="112"/>
        <v/>
      </c>
      <c r="EU59" s="225"/>
      <c r="EV59" s="115" t="str">
        <f t="shared" si="113"/>
        <v/>
      </c>
      <c r="EW59" s="225" t="str">
        <f t="shared" si="114"/>
        <v/>
      </c>
      <c r="EX59" s="224"/>
      <c r="EY59" s="5" t="str">
        <f t="shared" si="115"/>
        <v/>
      </c>
      <c r="EZ59" s="224" t="str">
        <f t="shared" si="116"/>
        <v/>
      </c>
      <c r="FA59" s="225"/>
      <c r="FB59" s="115" t="str">
        <f t="shared" si="117"/>
        <v/>
      </c>
      <c r="FC59" s="225" t="str">
        <f t="shared" si="118"/>
        <v/>
      </c>
      <c r="FD59" s="224"/>
      <c r="FE59" s="5" t="str">
        <f t="shared" si="119"/>
        <v/>
      </c>
      <c r="FF59" s="224" t="str">
        <f t="shared" si="120"/>
        <v/>
      </c>
      <c r="FG59" s="225"/>
      <c r="FH59" s="115" t="str">
        <f t="shared" si="121"/>
        <v/>
      </c>
      <c r="FI59" s="225" t="str">
        <f t="shared" si="122"/>
        <v/>
      </c>
      <c r="FJ59" s="224"/>
      <c r="FK59" s="5" t="str">
        <f t="shared" si="123"/>
        <v/>
      </c>
      <c r="FL59" s="224" t="str">
        <f t="shared" si="124"/>
        <v/>
      </c>
      <c r="FM59" s="225"/>
      <c r="FN59" s="115" t="str">
        <f t="shared" si="125"/>
        <v/>
      </c>
      <c r="FO59" s="225" t="str">
        <f t="shared" si="126"/>
        <v/>
      </c>
      <c r="FP59" s="224"/>
      <c r="FQ59" s="5" t="str">
        <f t="shared" si="127"/>
        <v/>
      </c>
      <c r="FR59" s="224" t="str">
        <f t="shared" si="128"/>
        <v/>
      </c>
      <c r="FS59" s="225"/>
      <c r="FT59" s="115" t="str">
        <f t="shared" si="129"/>
        <v/>
      </c>
      <c r="FU59" s="225" t="str">
        <f t="shared" si="130"/>
        <v/>
      </c>
      <c r="FV59" s="253"/>
      <c r="FW59" s="253"/>
      <c r="FX59" s="253"/>
      <c r="FY59" s="253"/>
      <c r="FZ59" s="253"/>
    </row>
    <row r="60" spans="1:182" s="14" customFormat="1" x14ac:dyDescent="0.25">
      <c r="A60" s="2" t="str">
        <f t="shared" si="27"/>
        <v/>
      </c>
      <c r="B60" s="2"/>
      <c r="C60" s="178"/>
      <c r="D60" s="170" t="str">
        <f t="shared" si="28"/>
        <v/>
      </c>
      <c r="E60" s="110"/>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31"/>
        <v/>
      </c>
      <c r="BH60" s="36" t="str">
        <f t="shared" si="132"/>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115" t="str">
        <f t="shared" si="69"/>
        <v/>
      </c>
      <c r="CI60" s="225" t="str">
        <f t="shared" si="70"/>
        <v/>
      </c>
      <c r="CJ60" s="224"/>
      <c r="CK60" s="5" t="str">
        <f t="shared" si="71"/>
        <v/>
      </c>
      <c r="CL60" s="224" t="str">
        <f t="shared" si="72"/>
        <v/>
      </c>
      <c r="CM60" s="225"/>
      <c r="CN60" s="115" t="str">
        <f t="shared" si="73"/>
        <v/>
      </c>
      <c r="CO60" s="225" t="str">
        <f t="shared" si="74"/>
        <v/>
      </c>
      <c r="CP60" s="224"/>
      <c r="CQ60" s="5" t="str">
        <f t="shared" si="75"/>
        <v/>
      </c>
      <c r="CR60" s="224" t="str">
        <f t="shared" si="76"/>
        <v/>
      </c>
      <c r="CS60" s="225"/>
      <c r="CT60" s="115" t="str">
        <f t="shared" si="77"/>
        <v/>
      </c>
      <c r="CU60" s="225" t="str">
        <f t="shared" si="78"/>
        <v/>
      </c>
      <c r="CV60" s="224"/>
      <c r="CW60" s="5" t="str">
        <f t="shared" si="79"/>
        <v/>
      </c>
      <c r="CX60" s="224" t="str">
        <f t="shared" si="80"/>
        <v/>
      </c>
      <c r="CY60" s="225"/>
      <c r="CZ60" s="115" t="str">
        <f t="shared" si="81"/>
        <v/>
      </c>
      <c r="DA60" s="225" t="str">
        <f t="shared" si="82"/>
        <v/>
      </c>
      <c r="DB60" s="224"/>
      <c r="DC60" s="5" t="str">
        <f t="shared" si="83"/>
        <v/>
      </c>
      <c r="DD60" s="224" t="str">
        <f t="shared" si="84"/>
        <v/>
      </c>
      <c r="DE60" s="225"/>
      <c r="DF60" s="115" t="str">
        <f t="shared" si="85"/>
        <v/>
      </c>
      <c r="DG60" s="225" t="str">
        <f t="shared" si="86"/>
        <v/>
      </c>
      <c r="DH60" s="224"/>
      <c r="DI60" s="5" t="str">
        <f t="shared" si="87"/>
        <v/>
      </c>
      <c r="DJ60" s="224" t="str">
        <f t="shared" si="88"/>
        <v/>
      </c>
      <c r="DK60" s="225"/>
      <c r="DL60" s="115" t="str">
        <f t="shared" si="89"/>
        <v/>
      </c>
      <c r="DM60" s="225" t="str">
        <f t="shared" si="90"/>
        <v/>
      </c>
      <c r="DN60" s="224"/>
      <c r="DO60" s="5" t="str">
        <f t="shared" si="91"/>
        <v/>
      </c>
      <c r="DP60" s="224" t="str">
        <f t="shared" si="92"/>
        <v/>
      </c>
      <c r="DQ60" s="225"/>
      <c r="DR60" s="115" t="str">
        <f t="shared" si="93"/>
        <v/>
      </c>
      <c r="DS60" s="225" t="str">
        <f t="shared" si="94"/>
        <v/>
      </c>
      <c r="DT60" s="224"/>
      <c r="DU60" s="5" t="str">
        <f t="shared" si="95"/>
        <v/>
      </c>
      <c r="DV60" s="224" t="str">
        <f t="shared" si="96"/>
        <v/>
      </c>
      <c r="DW60" s="225"/>
      <c r="DX60" s="115" t="str">
        <f t="shared" si="97"/>
        <v/>
      </c>
      <c r="DY60" s="225" t="str">
        <f t="shared" si="98"/>
        <v/>
      </c>
      <c r="DZ60" s="224"/>
      <c r="EA60" s="5" t="str">
        <f t="shared" si="99"/>
        <v/>
      </c>
      <c r="EB60" s="224" t="str">
        <f t="shared" si="100"/>
        <v/>
      </c>
      <c r="EC60" s="225"/>
      <c r="ED60" s="115" t="str">
        <f t="shared" si="101"/>
        <v/>
      </c>
      <c r="EE60" s="225" t="str">
        <f t="shared" si="102"/>
        <v/>
      </c>
      <c r="EF60" s="224"/>
      <c r="EG60" s="5" t="str">
        <f t="shared" si="103"/>
        <v/>
      </c>
      <c r="EH60" s="224" t="str">
        <f t="shared" si="104"/>
        <v/>
      </c>
      <c r="EI60" s="225"/>
      <c r="EJ60" s="115" t="str">
        <f t="shared" si="105"/>
        <v/>
      </c>
      <c r="EK60" s="225" t="str">
        <f t="shared" si="106"/>
        <v/>
      </c>
      <c r="EL60" s="224"/>
      <c r="EM60" s="5" t="str">
        <f t="shared" si="107"/>
        <v/>
      </c>
      <c r="EN60" s="224" t="str">
        <f t="shared" si="108"/>
        <v/>
      </c>
      <c r="EO60" s="225"/>
      <c r="EP60" s="115" t="str">
        <f t="shared" si="109"/>
        <v/>
      </c>
      <c r="EQ60" s="225" t="str">
        <f t="shared" si="110"/>
        <v/>
      </c>
      <c r="ER60" s="224"/>
      <c r="ES60" s="5" t="str">
        <f t="shared" si="111"/>
        <v/>
      </c>
      <c r="ET60" s="224" t="str">
        <f t="shared" si="112"/>
        <v/>
      </c>
      <c r="EU60" s="225"/>
      <c r="EV60" s="115" t="str">
        <f t="shared" si="113"/>
        <v/>
      </c>
      <c r="EW60" s="225" t="str">
        <f t="shared" si="114"/>
        <v/>
      </c>
      <c r="EX60" s="224"/>
      <c r="EY60" s="5" t="str">
        <f t="shared" si="115"/>
        <v/>
      </c>
      <c r="EZ60" s="224" t="str">
        <f t="shared" si="116"/>
        <v/>
      </c>
      <c r="FA60" s="225"/>
      <c r="FB60" s="115" t="str">
        <f t="shared" si="117"/>
        <v/>
      </c>
      <c r="FC60" s="225" t="str">
        <f t="shared" si="118"/>
        <v/>
      </c>
      <c r="FD60" s="224"/>
      <c r="FE60" s="5" t="str">
        <f t="shared" si="119"/>
        <v/>
      </c>
      <c r="FF60" s="224" t="str">
        <f t="shared" si="120"/>
        <v/>
      </c>
      <c r="FG60" s="225"/>
      <c r="FH60" s="115" t="str">
        <f t="shared" si="121"/>
        <v/>
      </c>
      <c r="FI60" s="225" t="str">
        <f t="shared" si="122"/>
        <v/>
      </c>
      <c r="FJ60" s="224"/>
      <c r="FK60" s="5" t="str">
        <f t="shared" si="123"/>
        <v/>
      </c>
      <c r="FL60" s="224" t="str">
        <f t="shared" si="124"/>
        <v/>
      </c>
      <c r="FM60" s="225"/>
      <c r="FN60" s="115" t="str">
        <f t="shared" si="125"/>
        <v/>
      </c>
      <c r="FO60" s="225" t="str">
        <f t="shared" si="126"/>
        <v/>
      </c>
      <c r="FP60" s="224"/>
      <c r="FQ60" s="5" t="str">
        <f t="shared" si="127"/>
        <v/>
      </c>
      <c r="FR60" s="224" t="str">
        <f t="shared" si="128"/>
        <v/>
      </c>
      <c r="FS60" s="225"/>
      <c r="FT60" s="115" t="str">
        <f t="shared" si="129"/>
        <v/>
      </c>
      <c r="FU60" s="225" t="str">
        <f t="shared" si="130"/>
        <v/>
      </c>
      <c r="FV60" s="253"/>
      <c r="FW60" s="253"/>
      <c r="FX60" s="253"/>
      <c r="FY60" s="253"/>
      <c r="FZ60" s="253"/>
    </row>
    <row r="61" spans="1:182" s="14" customFormat="1" x14ac:dyDescent="0.25">
      <c r="A61" s="2" t="str">
        <f t="shared" si="27"/>
        <v/>
      </c>
      <c r="B61" s="2"/>
      <c r="C61" s="178"/>
      <c r="D61" s="170" t="str">
        <f t="shared" si="28"/>
        <v/>
      </c>
      <c r="E61" s="110"/>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31"/>
        <v/>
      </c>
      <c r="BH61" s="36" t="str">
        <f t="shared" si="132"/>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115" t="str">
        <f t="shared" si="69"/>
        <v/>
      </c>
      <c r="CI61" s="225" t="str">
        <f t="shared" si="70"/>
        <v/>
      </c>
      <c r="CJ61" s="224"/>
      <c r="CK61" s="5" t="str">
        <f t="shared" si="71"/>
        <v/>
      </c>
      <c r="CL61" s="224" t="str">
        <f t="shared" si="72"/>
        <v/>
      </c>
      <c r="CM61" s="225"/>
      <c r="CN61" s="115" t="str">
        <f t="shared" si="73"/>
        <v/>
      </c>
      <c r="CO61" s="225" t="str">
        <f t="shared" si="74"/>
        <v/>
      </c>
      <c r="CP61" s="224"/>
      <c r="CQ61" s="5" t="str">
        <f t="shared" si="75"/>
        <v/>
      </c>
      <c r="CR61" s="224" t="str">
        <f t="shared" si="76"/>
        <v/>
      </c>
      <c r="CS61" s="225"/>
      <c r="CT61" s="115" t="str">
        <f t="shared" si="77"/>
        <v/>
      </c>
      <c r="CU61" s="225" t="str">
        <f t="shared" si="78"/>
        <v/>
      </c>
      <c r="CV61" s="224"/>
      <c r="CW61" s="5" t="str">
        <f t="shared" si="79"/>
        <v/>
      </c>
      <c r="CX61" s="224" t="str">
        <f t="shared" si="80"/>
        <v/>
      </c>
      <c r="CY61" s="225"/>
      <c r="CZ61" s="115" t="str">
        <f t="shared" si="81"/>
        <v/>
      </c>
      <c r="DA61" s="225" t="str">
        <f t="shared" si="82"/>
        <v/>
      </c>
      <c r="DB61" s="224"/>
      <c r="DC61" s="5" t="str">
        <f t="shared" si="83"/>
        <v/>
      </c>
      <c r="DD61" s="224" t="str">
        <f t="shared" si="84"/>
        <v/>
      </c>
      <c r="DE61" s="225"/>
      <c r="DF61" s="115" t="str">
        <f t="shared" si="85"/>
        <v/>
      </c>
      <c r="DG61" s="225" t="str">
        <f t="shared" si="86"/>
        <v/>
      </c>
      <c r="DH61" s="224"/>
      <c r="DI61" s="5" t="str">
        <f t="shared" si="87"/>
        <v/>
      </c>
      <c r="DJ61" s="224" t="str">
        <f t="shared" si="88"/>
        <v/>
      </c>
      <c r="DK61" s="225"/>
      <c r="DL61" s="115" t="str">
        <f t="shared" si="89"/>
        <v/>
      </c>
      <c r="DM61" s="225" t="str">
        <f t="shared" si="90"/>
        <v/>
      </c>
      <c r="DN61" s="224"/>
      <c r="DO61" s="5" t="str">
        <f t="shared" si="91"/>
        <v/>
      </c>
      <c r="DP61" s="224" t="str">
        <f t="shared" si="92"/>
        <v/>
      </c>
      <c r="DQ61" s="225"/>
      <c r="DR61" s="115" t="str">
        <f t="shared" si="93"/>
        <v/>
      </c>
      <c r="DS61" s="225" t="str">
        <f t="shared" si="94"/>
        <v/>
      </c>
      <c r="DT61" s="224"/>
      <c r="DU61" s="5" t="str">
        <f t="shared" si="95"/>
        <v/>
      </c>
      <c r="DV61" s="224" t="str">
        <f t="shared" si="96"/>
        <v/>
      </c>
      <c r="DW61" s="225"/>
      <c r="DX61" s="115" t="str">
        <f t="shared" si="97"/>
        <v/>
      </c>
      <c r="DY61" s="225" t="str">
        <f t="shared" si="98"/>
        <v/>
      </c>
      <c r="DZ61" s="224"/>
      <c r="EA61" s="5" t="str">
        <f t="shared" si="99"/>
        <v/>
      </c>
      <c r="EB61" s="224" t="str">
        <f t="shared" si="100"/>
        <v/>
      </c>
      <c r="EC61" s="225"/>
      <c r="ED61" s="115" t="str">
        <f t="shared" si="101"/>
        <v/>
      </c>
      <c r="EE61" s="225" t="str">
        <f t="shared" si="102"/>
        <v/>
      </c>
      <c r="EF61" s="224"/>
      <c r="EG61" s="5" t="str">
        <f t="shared" si="103"/>
        <v/>
      </c>
      <c r="EH61" s="224" t="str">
        <f t="shared" si="104"/>
        <v/>
      </c>
      <c r="EI61" s="225"/>
      <c r="EJ61" s="115" t="str">
        <f t="shared" si="105"/>
        <v/>
      </c>
      <c r="EK61" s="225" t="str">
        <f t="shared" si="106"/>
        <v/>
      </c>
      <c r="EL61" s="224"/>
      <c r="EM61" s="5" t="str">
        <f t="shared" si="107"/>
        <v/>
      </c>
      <c r="EN61" s="224" t="str">
        <f t="shared" si="108"/>
        <v/>
      </c>
      <c r="EO61" s="225"/>
      <c r="EP61" s="115" t="str">
        <f t="shared" si="109"/>
        <v/>
      </c>
      <c r="EQ61" s="225" t="str">
        <f t="shared" si="110"/>
        <v/>
      </c>
      <c r="ER61" s="224"/>
      <c r="ES61" s="5" t="str">
        <f t="shared" si="111"/>
        <v/>
      </c>
      <c r="ET61" s="224" t="str">
        <f t="shared" si="112"/>
        <v/>
      </c>
      <c r="EU61" s="225"/>
      <c r="EV61" s="115" t="str">
        <f t="shared" si="113"/>
        <v/>
      </c>
      <c r="EW61" s="225" t="str">
        <f t="shared" si="114"/>
        <v/>
      </c>
      <c r="EX61" s="224"/>
      <c r="EY61" s="5" t="str">
        <f t="shared" si="115"/>
        <v/>
      </c>
      <c r="EZ61" s="224" t="str">
        <f t="shared" si="116"/>
        <v/>
      </c>
      <c r="FA61" s="225"/>
      <c r="FB61" s="115" t="str">
        <f t="shared" si="117"/>
        <v/>
      </c>
      <c r="FC61" s="225" t="str">
        <f t="shared" si="118"/>
        <v/>
      </c>
      <c r="FD61" s="224"/>
      <c r="FE61" s="5" t="str">
        <f t="shared" si="119"/>
        <v/>
      </c>
      <c r="FF61" s="224" t="str">
        <f t="shared" si="120"/>
        <v/>
      </c>
      <c r="FG61" s="225"/>
      <c r="FH61" s="115" t="str">
        <f t="shared" si="121"/>
        <v/>
      </c>
      <c r="FI61" s="225" t="str">
        <f t="shared" si="122"/>
        <v/>
      </c>
      <c r="FJ61" s="224"/>
      <c r="FK61" s="5" t="str">
        <f t="shared" si="123"/>
        <v/>
      </c>
      <c r="FL61" s="224" t="str">
        <f t="shared" si="124"/>
        <v/>
      </c>
      <c r="FM61" s="225"/>
      <c r="FN61" s="115" t="str">
        <f t="shared" si="125"/>
        <v/>
      </c>
      <c r="FO61" s="225" t="str">
        <f t="shared" si="126"/>
        <v/>
      </c>
      <c r="FP61" s="224"/>
      <c r="FQ61" s="5" t="str">
        <f t="shared" si="127"/>
        <v/>
      </c>
      <c r="FR61" s="224" t="str">
        <f t="shared" si="128"/>
        <v/>
      </c>
      <c r="FS61" s="225"/>
      <c r="FT61" s="115" t="str">
        <f t="shared" si="129"/>
        <v/>
      </c>
      <c r="FU61" s="225" t="str">
        <f t="shared" si="130"/>
        <v/>
      </c>
      <c r="FV61" s="253"/>
      <c r="FW61" s="253"/>
      <c r="FX61" s="253"/>
      <c r="FY61" s="253"/>
      <c r="FZ61" s="253"/>
    </row>
    <row r="62" spans="1:182" s="3" customFormat="1" x14ac:dyDescent="0.25">
      <c r="A62" s="2" t="str">
        <f t="shared" si="27"/>
        <v/>
      </c>
      <c r="B62" s="2"/>
      <c r="C62" s="178"/>
      <c r="D62" s="170" t="str">
        <f t="shared" si="28"/>
        <v/>
      </c>
      <c r="E62" s="110"/>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31"/>
        <v/>
      </c>
      <c r="BH62" s="36" t="str">
        <f t="shared" si="132"/>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115" t="str">
        <f t="shared" si="69"/>
        <v/>
      </c>
      <c r="CI62" s="225" t="str">
        <f t="shared" si="70"/>
        <v/>
      </c>
      <c r="CJ62" s="224"/>
      <c r="CK62" s="5" t="str">
        <f t="shared" si="71"/>
        <v/>
      </c>
      <c r="CL62" s="224" t="str">
        <f t="shared" si="72"/>
        <v/>
      </c>
      <c r="CM62" s="225"/>
      <c r="CN62" s="115" t="str">
        <f t="shared" si="73"/>
        <v/>
      </c>
      <c r="CO62" s="225" t="str">
        <f t="shared" si="74"/>
        <v/>
      </c>
      <c r="CP62" s="224"/>
      <c r="CQ62" s="5" t="str">
        <f t="shared" si="75"/>
        <v/>
      </c>
      <c r="CR62" s="224" t="str">
        <f t="shared" si="76"/>
        <v/>
      </c>
      <c r="CS62" s="225"/>
      <c r="CT62" s="115" t="str">
        <f t="shared" si="77"/>
        <v/>
      </c>
      <c r="CU62" s="225" t="str">
        <f t="shared" si="78"/>
        <v/>
      </c>
      <c r="CV62" s="224"/>
      <c r="CW62" s="5" t="str">
        <f t="shared" si="79"/>
        <v/>
      </c>
      <c r="CX62" s="224" t="str">
        <f t="shared" si="80"/>
        <v/>
      </c>
      <c r="CY62" s="225"/>
      <c r="CZ62" s="115" t="str">
        <f t="shared" si="81"/>
        <v/>
      </c>
      <c r="DA62" s="225" t="str">
        <f t="shared" si="82"/>
        <v/>
      </c>
      <c r="DB62" s="224"/>
      <c r="DC62" s="5" t="str">
        <f t="shared" si="83"/>
        <v/>
      </c>
      <c r="DD62" s="224" t="str">
        <f t="shared" si="84"/>
        <v/>
      </c>
      <c r="DE62" s="225"/>
      <c r="DF62" s="115" t="str">
        <f t="shared" si="85"/>
        <v/>
      </c>
      <c r="DG62" s="225" t="str">
        <f t="shared" si="86"/>
        <v/>
      </c>
      <c r="DH62" s="224"/>
      <c r="DI62" s="5" t="str">
        <f t="shared" si="87"/>
        <v/>
      </c>
      <c r="DJ62" s="224" t="str">
        <f t="shared" si="88"/>
        <v/>
      </c>
      <c r="DK62" s="225"/>
      <c r="DL62" s="115" t="str">
        <f t="shared" si="89"/>
        <v/>
      </c>
      <c r="DM62" s="225" t="str">
        <f t="shared" si="90"/>
        <v/>
      </c>
      <c r="DN62" s="224"/>
      <c r="DO62" s="5" t="str">
        <f t="shared" si="91"/>
        <v/>
      </c>
      <c r="DP62" s="224" t="str">
        <f t="shared" si="92"/>
        <v/>
      </c>
      <c r="DQ62" s="225"/>
      <c r="DR62" s="115" t="str">
        <f t="shared" si="93"/>
        <v/>
      </c>
      <c r="DS62" s="225" t="str">
        <f t="shared" si="94"/>
        <v/>
      </c>
      <c r="DT62" s="224"/>
      <c r="DU62" s="5" t="str">
        <f t="shared" si="95"/>
        <v/>
      </c>
      <c r="DV62" s="224" t="str">
        <f t="shared" si="96"/>
        <v/>
      </c>
      <c r="DW62" s="225"/>
      <c r="DX62" s="115" t="str">
        <f t="shared" si="97"/>
        <v/>
      </c>
      <c r="DY62" s="225" t="str">
        <f t="shared" si="98"/>
        <v/>
      </c>
      <c r="DZ62" s="224"/>
      <c r="EA62" s="5" t="str">
        <f t="shared" si="99"/>
        <v/>
      </c>
      <c r="EB62" s="224" t="str">
        <f t="shared" si="100"/>
        <v/>
      </c>
      <c r="EC62" s="225"/>
      <c r="ED62" s="115" t="str">
        <f t="shared" si="101"/>
        <v/>
      </c>
      <c r="EE62" s="225" t="str">
        <f t="shared" si="102"/>
        <v/>
      </c>
      <c r="EF62" s="224"/>
      <c r="EG62" s="5" t="str">
        <f t="shared" si="103"/>
        <v/>
      </c>
      <c r="EH62" s="224" t="str">
        <f t="shared" si="104"/>
        <v/>
      </c>
      <c r="EI62" s="225"/>
      <c r="EJ62" s="115" t="str">
        <f t="shared" si="105"/>
        <v/>
      </c>
      <c r="EK62" s="225" t="str">
        <f t="shared" si="106"/>
        <v/>
      </c>
      <c r="EL62" s="224"/>
      <c r="EM62" s="5" t="str">
        <f t="shared" si="107"/>
        <v/>
      </c>
      <c r="EN62" s="224" t="str">
        <f t="shared" si="108"/>
        <v/>
      </c>
      <c r="EO62" s="225"/>
      <c r="EP62" s="115" t="str">
        <f t="shared" si="109"/>
        <v/>
      </c>
      <c r="EQ62" s="225" t="str">
        <f t="shared" si="110"/>
        <v/>
      </c>
      <c r="ER62" s="224"/>
      <c r="ES62" s="5" t="str">
        <f t="shared" si="111"/>
        <v/>
      </c>
      <c r="ET62" s="224" t="str">
        <f t="shared" si="112"/>
        <v/>
      </c>
      <c r="EU62" s="225"/>
      <c r="EV62" s="115" t="str">
        <f t="shared" si="113"/>
        <v/>
      </c>
      <c r="EW62" s="225" t="str">
        <f t="shared" si="114"/>
        <v/>
      </c>
      <c r="EX62" s="224"/>
      <c r="EY62" s="5" t="str">
        <f t="shared" si="115"/>
        <v/>
      </c>
      <c r="EZ62" s="224" t="str">
        <f t="shared" si="116"/>
        <v/>
      </c>
      <c r="FA62" s="225"/>
      <c r="FB62" s="115" t="str">
        <f t="shared" si="117"/>
        <v/>
      </c>
      <c r="FC62" s="225" t="str">
        <f t="shared" si="118"/>
        <v/>
      </c>
      <c r="FD62" s="224"/>
      <c r="FE62" s="5" t="str">
        <f t="shared" si="119"/>
        <v/>
      </c>
      <c r="FF62" s="224" t="str">
        <f t="shared" si="120"/>
        <v/>
      </c>
      <c r="FG62" s="225"/>
      <c r="FH62" s="115" t="str">
        <f t="shared" si="121"/>
        <v/>
      </c>
      <c r="FI62" s="225" t="str">
        <f t="shared" si="122"/>
        <v/>
      </c>
      <c r="FJ62" s="224"/>
      <c r="FK62" s="5" t="str">
        <f t="shared" si="123"/>
        <v/>
      </c>
      <c r="FL62" s="224" t="str">
        <f t="shared" si="124"/>
        <v/>
      </c>
      <c r="FM62" s="225"/>
      <c r="FN62" s="115" t="str">
        <f t="shared" si="125"/>
        <v/>
      </c>
      <c r="FO62" s="225" t="str">
        <f t="shared" si="126"/>
        <v/>
      </c>
      <c r="FP62" s="224"/>
      <c r="FQ62" s="5" t="str">
        <f t="shared" si="127"/>
        <v/>
      </c>
      <c r="FR62" s="224" t="str">
        <f t="shared" si="128"/>
        <v/>
      </c>
      <c r="FS62" s="225"/>
      <c r="FT62" s="115" t="str">
        <f t="shared" si="129"/>
        <v/>
      </c>
      <c r="FU62" s="225" t="str">
        <f t="shared" si="130"/>
        <v/>
      </c>
      <c r="FV62" s="253"/>
      <c r="FW62" s="253"/>
      <c r="FX62" s="253"/>
      <c r="FY62" s="253"/>
      <c r="FZ62" s="253"/>
    </row>
    <row r="63" spans="1:182" s="3" customFormat="1" x14ac:dyDescent="0.25">
      <c r="A63" s="2" t="str">
        <f t="shared" si="27"/>
        <v/>
      </c>
      <c r="B63" s="2"/>
      <c r="C63" s="178"/>
      <c r="D63" s="170" t="str">
        <f t="shared" si="28"/>
        <v/>
      </c>
      <c r="E63" s="110"/>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31"/>
        <v/>
      </c>
      <c r="BH63" s="36" t="str">
        <f t="shared" si="132"/>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115" t="str">
        <f t="shared" si="69"/>
        <v/>
      </c>
      <c r="CI63" s="225" t="str">
        <f t="shared" si="70"/>
        <v/>
      </c>
      <c r="CJ63" s="224"/>
      <c r="CK63" s="5" t="str">
        <f t="shared" si="71"/>
        <v/>
      </c>
      <c r="CL63" s="224" t="str">
        <f t="shared" si="72"/>
        <v/>
      </c>
      <c r="CM63" s="225"/>
      <c r="CN63" s="115" t="str">
        <f t="shared" si="73"/>
        <v/>
      </c>
      <c r="CO63" s="225" t="str">
        <f t="shared" si="74"/>
        <v/>
      </c>
      <c r="CP63" s="224"/>
      <c r="CQ63" s="5" t="str">
        <f t="shared" si="75"/>
        <v/>
      </c>
      <c r="CR63" s="224" t="str">
        <f t="shared" si="76"/>
        <v/>
      </c>
      <c r="CS63" s="225"/>
      <c r="CT63" s="115" t="str">
        <f t="shared" si="77"/>
        <v/>
      </c>
      <c r="CU63" s="225" t="str">
        <f t="shared" si="78"/>
        <v/>
      </c>
      <c r="CV63" s="224"/>
      <c r="CW63" s="5" t="str">
        <f t="shared" si="79"/>
        <v/>
      </c>
      <c r="CX63" s="224" t="str">
        <f t="shared" si="80"/>
        <v/>
      </c>
      <c r="CY63" s="225"/>
      <c r="CZ63" s="115" t="str">
        <f t="shared" si="81"/>
        <v/>
      </c>
      <c r="DA63" s="225" t="str">
        <f t="shared" si="82"/>
        <v/>
      </c>
      <c r="DB63" s="224"/>
      <c r="DC63" s="5" t="str">
        <f t="shared" si="83"/>
        <v/>
      </c>
      <c r="DD63" s="224" t="str">
        <f t="shared" si="84"/>
        <v/>
      </c>
      <c r="DE63" s="225"/>
      <c r="DF63" s="115" t="str">
        <f t="shared" si="85"/>
        <v/>
      </c>
      <c r="DG63" s="225" t="str">
        <f t="shared" si="86"/>
        <v/>
      </c>
      <c r="DH63" s="224"/>
      <c r="DI63" s="5" t="str">
        <f t="shared" si="87"/>
        <v/>
      </c>
      <c r="DJ63" s="224" t="str">
        <f t="shared" si="88"/>
        <v/>
      </c>
      <c r="DK63" s="225"/>
      <c r="DL63" s="115" t="str">
        <f t="shared" si="89"/>
        <v/>
      </c>
      <c r="DM63" s="225" t="str">
        <f t="shared" si="90"/>
        <v/>
      </c>
      <c r="DN63" s="224"/>
      <c r="DO63" s="5" t="str">
        <f t="shared" si="91"/>
        <v/>
      </c>
      <c r="DP63" s="224" t="str">
        <f t="shared" si="92"/>
        <v/>
      </c>
      <c r="DQ63" s="225"/>
      <c r="DR63" s="115" t="str">
        <f t="shared" si="93"/>
        <v/>
      </c>
      <c r="DS63" s="225" t="str">
        <f t="shared" si="94"/>
        <v/>
      </c>
      <c r="DT63" s="224"/>
      <c r="DU63" s="5" t="str">
        <f t="shared" si="95"/>
        <v/>
      </c>
      <c r="DV63" s="224" t="str">
        <f t="shared" si="96"/>
        <v/>
      </c>
      <c r="DW63" s="225"/>
      <c r="DX63" s="115" t="str">
        <f t="shared" si="97"/>
        <v/>
      </c>
      <c r="DY63" s="225" t="str">
        <f t="shared" si="98"/>
        <v/>
      </c>
      <c r="DZ63" s="224"/>
      <c r="EA63" s="5" t="str">
        <f t="shared" si="99"/>
        <v/>
      </c>
      <c r="EB63" s="224" t="str">
        <f t="shared" si="100"/>
        <v/>
      </c>
      <c r="EC63" s="225"/>
      <c r="ED63" s="115" t="str">
        <f t="shared" si="101"/>
        <v/>
      </c>
      <c r="EE63" s="225" t="str">
        <f t="shared" si="102"/>
        <v/>
      </c>
      <c r="EF63" s="224"/>
      <c r="EG63" s="5" t="str">
        <f t="shared" si="103"/>
        <v/>
      </c>
      <c r="EH63" s="224" t="str">
        <f t="shared" si="104"/>
        <v/>
      </c>
      <c r="EI63" s="225"/>
      <c r="EJ63" s="115" t="str">
        <f t="shared" si="105"/>
        <v/>
      </c>
      <c r="EK63" s="225" t="str">
        <f t="shared" si="106"/>
        <v/>
      </c>
      <c r="EL63" s="224"/>
      <c r="EM63" s="5" t="str">
        <f t="shared" si="107"/>
        <v/>
      </c>
      <c r="EN63" s="224" t="str">
        <f t="shared" si="108"/>
        <v/>
      </c>
      <c r="EO63" s="225"/>
      <c r="EP63" s="115" t="str">
        <f t="shared" si="109"/>
        <v/>
      </c>
      <c r="EQ63" s="225" t="str">
        <f t="shared" si="110"/>
        <v/>
      </c>
      <c r="ER63" s="224"/>
      <c r="ES63" s="5" t="str">
        <f t="shared" si="111"/>
        <v/>
      </c>
      <c r="ET63" s="224" t="str">
        <f t="shared" si="112"/>
        <v/>
      </c>
      <c r="EU63" s="225"/>
      <c r="EV63" s="115" t="str">
        <f t="shared" si="113"/>
        <v/>
      </c>
      <c r="EW63" s="225" t="str">
        <f t="shared" si="114"/>
        <v/>
      </c>
      <c r="EX63" s="224"/>
      <c r="EY63" s="5" t="str">
        <f t="shared" si="115"/>
        <v/>
      </c>
      <c r="EZ63" s="224" t="str">
        <f t="shared" si="116"/>
        <v/>
      </c>
      <c r="FA63" s="225"/>
      <c r="FB63" s="115" t="str">
        <f t="shared" si="117"/>
        <v/>
      </c>
      <c r="FC63" s="225" t="str">
        <f t="shared" si="118"/>
        <v/>
      </c>
      <c r="FD63" s="224"/>
      <c r="FE63" s="5" t="str">
        <f t="shared" si="119"/>
        <v/>
      </c>
      <c r="FF63" s="224" t="str">
        <f t="shared" si="120"/>
        <v/>
      </c>
      <c r="FG63" s="225"/>
      <c r="FH63" s="115" t="str">
        <f t="shared" si="121"/>
        <v/>
      </c>
      <c r="FI63" s="225" t="str">
        <f t="shared" si="122"/>
        <v/>
      </c>
      <c r="FJ63" s="224"/>
      <c r="FK63" s="5" t="str">
        <f t="shared" si="123"/>
        <v/>
      </c>
      <c r="FL63" s="224" t="str">
        <f t="shared" si="124"/>
        <v/>
      </c>
      <c r="FM63" s="225"/>
      <c r="FN63" s="115" t="str">
        <f t="shared" si="125"/>
        <v/>
      </c>
      <c r="FO63" s="225" t="str">
        <f t="shared" si="126"/>
        <v/>
      </c>
      <c r="FP63" s="224"/>
      <c r="FQ63" s="5" t="str">
        <f t="shared" si="127"/>
        <v/>
      </c>
      <c r="FR63" s="224" t="str">
        <f t="shared" si="128"/>
        <v/>
      </c>
      <c r="FS63" s="225"/>
      <c r="FT63" s="115" t="str">
        <f t="shared" si="129"/>
        <v/>
      </c>
      <c r="FU63" s="225" t="str">
        <f t="shared" si="130"/>
        <v/>
      </c>
      <c r="FV63" s="253"/>
      <c r="FW63" s="253"/>
      <c r="FX63" s="253"/>
      <c r="FY63" s="253"/>
      <c r="FZ63" s="253"/>
    </row>
    <row r="64" spans="1:182" s="14" customFormat="1" x14ac:dyDescent="0.25">
      <c r="A64" s="2" t="str">
        <f t="shared" si="27"/>
        <v/>
      </c>
      <c r="B64" s="2"/>
      <c r="C64" s="178"/>
      <c r="D64" s="170" t="str">
        <f t="shared" si="28"/>
        <v/>
      </c>
      <c r="E64" s="110"/>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31"/>
        <v/>
      </c>
      <c r="BH64" s="36" t="str">
        <f t="shared" si="132"/>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115" t="str">
        <f t="shared" si="69"/>
        <v/>
      </c>
      <c r="CI64" s="225" t="str">
        <f t="shared" si="70"/>
        <v/>
      </c>
      <c r="CJ64" s="224"/>
      <c r="CK64" s="5" t="str">
        <f t="shared" si="71"/>
        <v/>
      </c>
      <c r="CL64" s="224" t="str">
        <f t="shared" si="72"/>
        <v/>
      </c>
      <c r="CM64" s="225"/>
      <c r="CN64" s="115" t="str">
        <f t="shared" si="73"/>
        <v/>
      </c>
      <c r="CO64" s="225" t="str">
        <f t="shared" si="74"/>
        <v/>
      </c>
      <c r="CP64" s="224"/>
      <c r="CQ64" s="5" t="str">
        <f t="shared" si="75"/>
        <v/>
      </c>
      <c r="CR64" s="224" t="str">
        <f t="shared" si="76"/>
        <v/>
      </c>
      <c r="CS64" s="225"/>
      <c r="CT64" s="115" t="str">
        <f t="shared" si="77"/>
        <v/>
      </c>
      <c r="CU64" s="225" t="str">
        <f t="shared" si="78"/>
        <v/>
      </c>
      <c r="CV64" s="224"/>
      <c r="CW64" s="5" t="str">
        <f t="shared" si="79"/>
        <v/>
      </c>
      <c r="CX64" s="224" t="str">
        <f t="shared" si="80"/>
        <v/>
      </c>
      <c r="CY64" s="225"/>
      <c r="CZ64" s="115" t="str">
        <f t="shared" si="81"/>
        <v/>
      </c>
      <c r="DA64" s="225" t="str">
        <f t="shared" si="82"/>
        <v/>
      </c>
      <c r="DB64" s="224"/>
      <c r="DC64" s="5" t="str">
        <f t="shared" si="83"/>
        <v/>
      </c>
      <c r="DD64" s="224" t="str">
        <f t="shared" si="84"/>
        <v/>
      </c>
      <c r="DE64" s="225"/>
      <c r="DF64" s="115" t="str">
        <f t="shared" si="85"/>
        <v/>
      </c>
      <c r="DG64" s="225" t="str">
        <f t="shared" si="86"/>
        <v/>
      </c>
      <c r="DH64" s="224"/>
      <c r="DI64" s="5" t="str">
        <f t="shared" si="87"/>
        <v/>
      </c>
      <c r="DJ64" s="224" t="str">
        <f t="shared" si="88"/>
        <v/>
      </c>
      <c r="DK64" s="225"/>
      <c r="DL64" s="115" t="str">
        <f t="shared" si="89"/>
        <v/>
      </c>
      <c r="DM64" s="225" t="str">
        <f t="shared" si="90"/>
        <v/>
      </c>
      <c r="DN64" s="224"/>
      <c r="DO64" s="5" t="str">
        <f t="shared" si="91"/>
        <v/>
      </c>
      <c r="DP64" s="224" t="str">
        <f t="shared" si="92"/>
        <v/>
      </c>
      <c r="DQ64" s="225"/>
      <c r="DR64" s="115" t="str">
        <f t="shared" si="93"/>
        <v/>
      </c>
      <c r="DS64" s="225" t="str">
        <f t="shared" si="94"/>
        <v/>
      </c>
      <c r="DT64" s="224"/>
      <c r="DU64" s="5" t="str">
        <f t="shared" si="95"/>
        <v/>
      </c>
      <c r="DV64" s="224" t="str">
        <f t="shared" si="96"/>
        <v/>
      </c>
      <c r="DW64" s="225"/>
      <c r="DX64" s="115" t="str">
        <f t="shared" si="97"/>
        <v/>
      </c>
      <c r="DY64" s="225" t="str">
        <f t="shared" si="98"/>
        <v/>
      </c>
      <c r="DZ64" s="224"/>
      <c r="EA64" s="5" t="str">
        <f t="shared" si="99"/>
        <v/>
      </c>
      <c r="EB64" s="224" t="str">
        <f t="shared" si="100"/>
        <v/>
      </c>
      <c r="EC64" s="225"/>
      <c r="ED64" s="115" t="str">
        <f t="shared" si="101"/>
        <v/>
      </c>
      <c r="EE64" s="225" t="str">
        <f t="shared" si="102"/>
        <v/>
      </c>
      <c r="EF64" s="224"/>
      <c r="EG64" s="5" t="str">
        <f t="shared" si="103"/>
        <v/>
      </c>
      <c r="EH64" s="224" t="str">
        <f t="shared" si="104"/>
        <v/>
      </c>
      <c r="EI64" s="225"/>
      <c r="EJ64" s="115" t="str">
        <f t="shared" si="105"/>
        <v/>
      </c>
      <c r="EK64" s="225" t="str">
        <f t="shared" si="106"/>
        <v/>
      </c>
      <c r="EL64" s="224"/>
      <c r="EM64" s="5" t="str">
        <f t="shared" si="107"/>
        <v/>
      </c>
      <c r="EN64" s="224" t="str">
        <f t="shared" si="108"/>
        <v/>
      </c>
      <c r="EO64" s="225"/>
      <c r="EP64" s="115" t="str">
        <f t="shared" si="109"/>
        <v/>
      </c>
      <c r="EQ64" s="225" t="str">
        <f t="shared" si="110"/>
        <v/>
      </c>
      <c r="ER64" s="224"/>
      <c r="ES64" s="5" t="str">
        <f t="shared" si="111"/>
        <v/>
      </c>
      <c r="ET64" s="224" t="str">
        <f t="shared" si="112"/>
        <v/>
      </c>
      <c r="EU64" s="225"/>
      <c r="EV64" s="115" t="str">
        <f t="shared" si="113"/>
        <v/>
      </c>
      <c r="EW64" s="225" t="str">
        <f t="shared" si="114"/>
        <v/>
      </c>
      <c r="EX64" s="224"/>
      <c r="EY64" s="5" t="str">
        <f t="shared" si="115"/>
        <v/>
      </c>
      <c r="EZ64" s="224" t="str">
        <f t="shared" si="116"/>
        <v/>
      </c>
      <c r="FA64" s="225"/>
      <c r="FB64" s="115" t="str">
        <f t="shared" si="117"/>
        <v/>
      </c>
      <c r="FC64" s="225" t="str">
        <f t="shared" si="118"/>
        <v/>
      </c>
      <c r="FD64" s="224"/>
      <c r="FE64" s="5" t="str">
        <f t="shared" si="119"/>
        <v/>
      </c>
      <c r="FF64" s="224" t="str">
        <f t="shared" si="120"/>
        <v/>
      </c>
      <c r="FG64" s="225"/>
      <c r="FH64" s="115" t="str">
        <f t="shared" si="121"/>
        <v/>
      </c>
      <c r="FI64" s="225" t="str">
        <f t="shared" si="122"/>
        <v/>
      </c>
      <c r="FJ64" s="224"/>
      <c r="FK64" s="5" t="str">
        <f t="shared" si="123"/>
        <v/>
      </c>
      <c r="FL64" s="224" t="str">
        <f t="shared" si="124"/>
        <v/>
      </c>
      <c r="FM64" s="225"/>
      <c r="FN64" s="115" t="str">
        <f t="shared" si="125"/>
        <v/>
      </c>
      <c r="FO64" s="225" t="str">
        <f t="shared" si="126"/>
        <v/>
      </c>
      <c r="FP64" s="224"/>
      <c r="FQ64" s="5" t="str">
        <f t="shared" si="127"/>
        <v/>
      </c>
      <c r="FR64" s="224" t="str">
        <f t="shared" si="128"/>
        <v/>
      </c>
      <c r="FS64" s="225"/>
      <c r="FT64" s="115" t="str">
        <f t="shared" si="129"/>
        <v/>
      </c>
      <c r="FU64" s="225" t="str">
        <f t="shared" si="130"/>
        <v/>
      </c>
      <c r="FV64" s="253"/>
      <c r="FW64" s="253"/>
      <c r="FX64" s="253"/>
      <c r="FY64" s="253"/>
      <c r="FZ64" s="253"/>
    </row>
    <row r="65" spans="1:182" s="14" customFormat="1" x14ac:dyDescent="0.25">
      <c r="A65" s="2" t="str">
        <f t="shared" si="27"/>
        <v/>
      </c>
      <c r="B65" s="2"/>
      <c r="C65" s="178"/>
      <c r="D65" s="170" t="str">
        <f t="shared" si="28"/>
        <v/>
      </c>
      <c r="E65" s="110"/>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31"/>
        <v/>
      </c>
      <c r="BH65" s="36" t="str">
        <f t="shared" si="132"/>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115" t="str">
        <f t="shared" si="69"/>
        <v/>
      </c>
      <c r="CI65" s="225" t="str">
        <f t="shared" si="70"/>
        <v/>
      </c>
      <c r="CJ65" s="224"/>
      <c r="CK65" s="5" t="str">
        <f t="shared" si="71"/>
        <v/>
      </c>
      <c r="CL65" s="224" t="str">
        <f t="shared" si="72"/>
        <v/>
      </c>
      <c r="CM65" s="225"/>
      <c r="CN65" s="115" t="str">
        <f t="shared" si="73"/>
        <v/>
      </c>
      <c r="CO65" s="225" t="str">
        <f t="shared" si="74"/>
        <v/>
      </c>
      <c r="CP65" s="224"/>
      <c r="CQ65" s="5" t="str">
        <f t="shared" si="75"/>
        <v/>
      </c>
      <c r="CR65" s="224" t="str">
        <f t="shared" si="76"/>
        <v/>
      </c>
      <c r="CS65" s="225"/>
      <c r="CT65" s="115" t="str">
        <f t="shared" si="77"/>
        <v/>
      </c>
      <c r="CU65" s="225" t="str">
        <f t="shared" si="78"/>
        <v/>
      </c>
      <c r="CV65" s="224"/>
      <c r="CW65" s="5" t="str">
        <f t="shared" si="79"/>
        <v/>
      </c>
      <c r="CX65" s="224" t="str">
        <f t="shared" si="80"/>
        <v/>
      </c>
      <c r="CY65" s="225"/>
      <c r="CZ65" s="115" t="str">
        <f t="shared" si="81"/>
        <v/>
      </c>
      <c r="DA65" s="225" t="str">
        <f t="shared" si="82"/>
        <v/>
      </c>
      <c r="DB65" s="224"/>
      <c r="DC65" s="5" t="str">
        <f t="shared" si="83"/>
        <v/>
      </c>
      <c r="DD65" s="224" t="str">
        <f t="shared" si="84"/>
        <v/>
      </c>
      <c r="DE65" s="225"/>
      <c r="DF65" s="115" t="str">
        <f t="shared" si="85"/>
        <v/>
      </c>
      <c r="DG65" s="225" t="str">
        <f t="shared" si="86"/>
        <v/>
      </c>
      <c r="DH65" s="224"/>
      <c r="DI65" s="5" t="str">
        <f t="shared" si="87"/>
        <v/>
      </c>
      <c r="DJ65" s="224" t="str">
        <f t="shared" si="88"/>
        <v/>
      </c>
      <c r="DK65" s="225"/>
      <c r="DL65" s="115" t="str">
        <f t="shared" si="89"/>
        <v/>
      </c>
      <c r="DM65" s="225" t="str">
        <f t="shared" si="90"/>
        <v/>
      </c>
      <c r="DN65" s="224"/>
      <c r="DO65" s="5" t="str">
        <f t="shared" si="91"/>
        <v/>
      </c>
      <c r="DP65" s="224" t="str">
        <f t="shared" si="92"/>
        <v/>
      </c>
      <c r="DQ65" s="225"/>
      <c r="DR65" s="115" t="str">
        <f t="shared" si="93"/>
        <v/>
      </c>
      <c r="DS65" s="225" t="str">
        <f t="shared" si="94"/>
        <v/>
      </c>
      <c r="DT65" s="224"/>
      <c r="DU65" s="5" t="str">
        <f t="shared" si="95"/>
        <v/>
      </c>
      <c r="DV65" s="224" t="str">
        <f t="shared" si="96"/>
        <v/>
      </c>
      <c r="DW65" s="225"/>
      <c r="DX65" s="115" t="str">
        <f t="shared" si="97"/>
        <v/>
      </c>
      <c r="DY65" s="225" t="str">
        <f t="shared" si="98"/>
        <v/>
      </c>
      <c r="DZ65" s="224"/>
      <c r="EA65" s="5" t="str">
        <f t="shared" si="99"/>
        <v/>
      </c>
      <c r="EB65" s="224" t="str">
        <f t="shared" si="100"/>
        <v/>
      </c>
      <c r="EC65" s="225"/>
      <c r="ED65" s="115" t="str">
        <f t="shared" si="101"/>
        <v/>
      </c>
      <c r="EE65" s="225" t="str">
        <f t="shared" si="102"/>
        <v/>
      </c>
      <c r="EF65" s="224"/>
      <c r="EG65" s="5" t="str">
        <f t="shared" si="103"/>
        <v/>
      </c>
      <c r="EH65" s="224" t="str">
        <f t="shared" si="104"/>
        <v/>
      </c>
      <c r="EI65" s="225"/>
      <c r="EJ65" s="115" t="str">
        <f t="shared" si="105"/>
        <v/>
      </c>
      <c r="EK65" s="225" t="str">
        <f t="shared" si="106"/>
        <v/>
      </c>
      <c r="EL65" s="224"/>
      <c r="EM65" s="5" t="str">
        <f t="shared" si="107"/>
        <v/>
      </c>
      <c r="EN65" s="224" t="str">
        <f t="shared" si="108"/>
        <v/>
      </c>
      <c r="EO65" s="225"/>
      <c r="EP65" s="115" t="str">
        <f t="shared" si="109"/>
        <v/>
      </c>
      <c r="EQ65" s="225" t="str">
        <f t="shared" si="110"/>
        <v/>
      </c>
      <c r="ER65" s="224"/>
      <c r="ES65" s="5" t="str">
        <f t="shared" si="111"/>
        <v/>
      </c>
      <c r="ET65" s="224" t="str">
        <f t="shared" si="112"/>
        <v/>
      </c>
      <c r="EU65" s="225"/>
      <c r="EV65" s="115" t="str">
        <f t="shared" si="113"/>
        <v/>
      </c>
      <c r="EW65" s="225" t="str">
        <f t="shared" si="114"/>
        <v/>
      </c>
      <c r="EX65" s="224"/>
      <c r="EY65" s="5" t="str">
        <f t="shared" si="115"/>
        <v/>
      </c>
      <c r="EZ65" s="224" t="str">
        <f t="shared" si="116"/>
        <v/>
      </c>
      <c r="FA65" s="225"/>
      <c r="FB65" s="115" t="str">
        <f t="shared" si="117"/>
        <v/>
      </c>
      <c r="FC65" s="225" t="str">
        <f t="shared" si="118"/>
        <v/>
      </c>
      <c r="FD65" s="224"/>
      <c r="FE65" s="5" t="str">
        <f t="shared" si="119"/>
        <v/>
      </c>
      <c r="FF65" s="224" t="str">
        <f t="shared" si="120"/>
        <v/>
      </c>
      <c r="FG65" s="225"/>
      <c r="FH65" s="115" t="str">
        <f t="shared" si="121"/>
        <v/>
      </c>
      <c r="FI65" s="225" t="str">
        <f t="shared" si="122"/>
        <v/>
      </c>
      <c r="FJ65" s="224"/>
      <c r="FK65" s="5" t="str">
        <f t="shared" si="123"/>
        <v/>
      </c>
      <c r="FL65" s="224" t="str">
        <f t="shared" si="124"/>
        <v/>
      </c>
      <c r="FM65" s="225"/>
      <c r="FN65" s="115" t="str">
        <f t="shared" si="125"/>
        <v/>
      </c>
      <c r="FO65" s="225" t="str">
        <f t="shared" si="126"/>
        <v/>
      </c>
      <c r="FP65" s="224"/>
      <c r="FQ65" s="5" t="str">
        <f t="shared" si="127"/>
        <v/>
      </c>
      <c r="FR65" s="224" t="str">
        <f t="shared" si="128"/>
        <v/>
      </c>
      <c r="FS65" s="225"/>
      <c r="FT65" s="115" t="str">
        <f t="shared" si="129"/>
        <v/>
      </c>
      <c r="FU65" s="225" t="str">
        <f t="shared" si="130"/>
        <v/>
      </c>
      <c r="FV65" s="253"/>
      <c r="FW65" s="253"/>
      <c r="FX65" s="253"/>
      <c r="FY65" s="253"/>
      <c r="FZ65" s="253"/>
    </row>
    <row r="66" spans="1:182" s="3" customFormat="1" x14ac:dyDescent="0.25">
      <c r="A66" s="2" t="str">
        <f t="shared" si="27"/>
        <v/>
      </c>
      <c r="B66" s="2"/>
      <c r="C66" s="178"/>
      <c r="D66" s="170" t="str">
        <f t="shared" si="28"/>
        <v/>
      </c>
      <c r="E66" s="110"/>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31"/>
        <v/>
      </c>
      <c r="BH66" s="36" t="str">
        <f t="shared" si="132"/>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115" t="str">
        <f t="shared" si="69"/>
        <v/>
      </c>
      <c r="CI66" s="225" t="str">
        <f t="shared" si="70"/>
        <v/>
      </c>
      <c r="CJ66" s="224"/>
      <c r="CK66" s="5" t="str">
        <f t="shared" si="71"/>
        <v/>
      </c>
      <c r="CL66" s="224" t="str">
        <f t="shared" si="72"/>
        <v/>
      </c>
      <c r="CM66" s="225"/>
      <c r="CN66" s="115" t="str">
        <f t="shared" si="73"/>
        <v/>
      </c>
      <c r="CO66" s="225" t="str">
        <f t="shared" si="74"/>
        <v/>
      </c>
      <c r="CP66" s="224"/>
      <c r="CQ66" s="5" t="str">
        <f t="shared" si="75"/>
        <v/>
      </c>
      <c r="CR66" s="224" t="str">
        <f t="shared" si="76"/>
        <v/>
      </c>
      <c r="CS66" s="225"/>
      <c r="CT66" s="115" t="str">
        <f t="shared" si="77"/>
        <v/>
      </c>
      <c r="CU66" s="225" t="str">
        <f t="shared" si="78"/>
        <v/>
      </c>
      <c r="CV66" s="224"/>
      <c r="CW66" s="5" t="str">
        <f t="shared" si="79"/>
        <v/>
      </c>
      <c r="CX66" s="224" t="str">
        <f t="shared" si="80"/>
        <v/>
      </c>
      <c r="CY66" s="225"/>
      <c r="CZ66" s="115" t="str">
        <f t="shared" si="81"/>
        <v/>
      </c>
      <c r="DA66" s="225" t="str">
        <f t="shared" si="82"/>
        <v/>
      </c>
      <c r="DB66" s="224"/>
      <c r="DC66" s="5" t="str">
        <f t="shared" si="83"/>
        <v/>
      </c>
      <c r="DD66" s="224" t="str">
        <f t="shared" si="84"/>
        <v/>
      </c>
      <c r="DE66" s="225"/>
      <c r="DF66" s="115" t="str">
        <f t="shared" si="85"/>
        <v/>
      </c>
      <c r="DG66" s="225" t="str">
        <f t="shared" si="86"/>
        <v/>
      </c>
      <c r="DH66" s="224"/>
      <c r="DI66" s="5" t="str">
        <f t="shared" si="87"/>
        <v/>
      </c>
      <c r="DJ66" s="224" t="str">
        <f t="shared" si="88"/>
        <v/>
      </c>
      <c r="DK66" s="225"/>
      <c r="DL66" s="115" t="str">
        <f t="shared" si="89"/>
        <v/>
      </c>
      <c r="DM66" s="225" t="str">
        <f t="shared" si="90"/>
        <v/>
      </c>
      <c r="DN66" s="224"/>
      <c r="DO66" s="5" t="str">
        <f t="shared" si="91"/>
        <v/>
      </c>
      <c r="DP66" s="224" t="str">
        <f t="shared" si="92"/>
        <v/>
      </c>
      <c r="DQ66" s="225"/>
      <c r="DR66" s="115" t="str">
        <f t="shared" si="93"/>
        <v/>
      </c>
      <c r="DS66" s="225" t="str">
        <f t="shared" si="94"/>
        <v/>
      </c>
      <c r="DT66" s="224"/>
      <c r="DU66" s="5" t="str">
        <f t="shared" si="95"/>
        <v/>
      </c>
      <c r="DV66" s="224" t="str">
        <f t="shared" si="96"/>
        <v/>
      </c>
      <c r="DW66" s="225"/>
      <c r="DX66" s="115" t="str">
        <f t="shared" si="97"/>
        <v/>
      </c>
      <c r="DY66" s="225" t="str">
        <f t="shared" si="98"/>
        <v/>
      </c>
      <c r="DZ66" s="224"/>
      <c r="EA66" s="5" t="str">
        <f t="shared" si="99"/>
        <v/>
      </c>
      <c r="EB66" s="224" t="str">
        <f t="shared" si="100"/>
        <v/>
      </c>
      <c r="EC66" s="225"/>
      <c r="ED66" s="115" t="str">
        <f t="shared" si="101"/>
        <v/>
      </c>
      <c r="EE66" s="225" t="str">
        <f t="shared" si="102"/>
        <v/>
      </c>
      <c r="EF66" s="224"/>
      <c r="EG66" s="5" t="str">
        <f t="shared" si="103"/>
        <v/>
      </c>
      <c r="EH66" s="224" t="str">
        <f t="shared" si="104"/>
        <v/>
      </c>
      <c r="EI66" s="225"/>
      <c r="EJ66" s="115" t="str">
        <f t="shared" si="105"/>
        <v/>
      </c>
      <c r="EK66" s="225" t="str">
        <f t="shared" si="106"/>
        <v/>
      </c>
      <c r="EL66" s="224"/>
      <c r="EM66" s="5" t="str">
        <f t="shared" si="107"/>
        <v/>
      </c>
      <c r="EN66" s="224" t="str">
        <f t="shared" si="108"/>
        <v/>
      </c>
      <c r="EO66" s="225"/>
      <c r="EP66" s="115" t="str">
        <f t="shared" si="109"/>
        <v/>
      </c>
      <c r="EQ66" s="225" t="str">
        <f t="shared" si="110"/>
        <v/>
      </c>
      <c r="ER66" s="224"/>
      <c r="ES66" s="5" t="str">
        <f t="shared" si="111"/>
        <v/>
      </c>
      <c r="ET66" s="224" t="str">
        <f t="shared" si="112"/>
        <v/>
      </c>
      <c r="EU66" s="225"/>
      <c r="EV66" s="115" t="str">
        <f t="shared" si="113"/>
        <v/>
      </c>
      <c r="EW66" s="225" t="str">
        <f t="shared" si="114"/>
        <v/>
      </c>
      <c r="EX66" s="224"/>
      <c r="EY66" s="5" t="str">
        <f t="shared" si="115"/>
        <v/>
      </c>
      <c r="EZ66" s="224" t="str">
        <f t="shared" si="116"/>
        <v/>
      </c>
      <c r="FA66" s="225"/>
      <c r="FB66" s="115" t="str">
        <f t="shared" si="117"/>
        <v/>
      </c>
      <c r="FC66" s="225" t="str">
        <f t="shared" si="118"/>
        <v/>
      </c>
      <c r="FD66" s="224"/>
      <c r="FE66" s="5" t="str">
        <f t="shared" si="119"/>
        <v/>
      </c>
      <c r="FF66" s="224" t="str">
        <f t="shared" si="120"/>
        <v/>
      </c>
      <c r="FG66" s="225"/>
      <c r="FH66" s="115" t="str">
        <f t="shared" si="121"/>
        <v/>
      </c>
      <c r="FI66" s="225" t="str">
        <f t="shared" si="122"/>
        <v/>
      </c>
      <c r="FJ66" s="224"/>
      <c r="FK66" s="5" t="str">
        <f t="shared" si="123"/>
        <v/>
      </c>
      <c r="FL66" s="224" t="str">
        <f t="shared" si="124"/>
        <v/>
      </c>
      <c r="FM66" s="225"/>
      <c r="FN66" s="115" t="str">
        <f t="shared" si="125"/>
        <v/>
      </c>
      <c r="FO66" s="225" t="str">
        <f t="shared" si="126"/>
        <v/>
      </c>
      <c r="FP66" s="224"/>
      <c r="FQ66" s="5" t="str">
        <f t="shared" si="127"/>
        <v/>
      </c>
      <c r="FR66" s="224" t="str">
        <f t="shared" si="128"/>
        <v/>
      </c>
      <c r="FS66" s="225"/>
      <c r="FT66" s="115" t="str">
        <f t="shared" si="129"/>
        <v/>
      </c>
      <c r="FU66" s="225" t="str">
        <f t="shared" si="130"/>
        <v/>
      </c>
      <c r="FV66" s="253"/>
      <c r="FW66" s="253"/>
      <c r="FX66" s="253"/>
      <c r="FY66" s="253"/>
      <c r="FZ66" s="253"/>
    </row>
    <row r="67" spans="1:182" s="14" customFormat="1" x14ac:dyDescent="0.25">
      <c r="A67" s="2" t="str">
        <f t="shared" si="27"/>
        <v/>
      </c>
      <c r="B67" s="2"/>
      <c r="C67" s="178"/>
      <c r="D67" s="170" t="str">
        <f t="shared" si="28"/>
        <v/>
      </c>
      <c r="E67" s="110"/>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31"/>
        <v/>
      </c>
      <c r="BH67" s="36" t="str">
        <f t="shared" si="132"/>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115" t="str">
        <f t="shared" si="69"/>
        <v/>
      </c>
      <c r="CI67" s="225" t="str">
        <f t="shared" si="70"/>
        <v/>
      </c>
      <c r="CJ67" s="224"/>
      <c r="CK67" s="5" t="str">
        <f t="shared" si="71"/>
        <v/>
      </c>
      <c r="CL67" s="224" t="str">
        <f t="shared" si="72"/>
        <v/>
      </c>
      <c r="CM67" s="225"/>
      <c r="CN67" s="115" t="str">
        <f t="shared" si="73"/>
        <v/>
      </c>
      <c r="CO67" s="225" t="str">
        <f t="shared" si="74"/>
        <v/>
      </c>
      <c r="CP67" s="224"/>
      <c r="CQ67" s="5" t="str">
        <f t="shared" si="75"/>
        <v/>
      </c>
      <c r="CR67" s="224" t="str">
        <f t="shared" si="76"/>
        <v/>
      </c>
      <c r="CS67" s="225"/>
      <c r="CT67" s="115" t="str">
        <f t="shared" si="77"/>
        <v/>
      </c>
      <c r="CU67" s="225" t="str">
        <f t="shared" si="78"/>
        <v/>
      </c>
      <c r="CV67" s="224"/>
      <c r="CW67" s="5" t="str">
        <f t="shared" si="79"/>
        <v/>
      </c>
      <c r="CX67" s="224" t="str">
        <f t="shared" si="80"/>
        <v/>
      </c>
      <c r="CY67" s="225"/>
      <c r="CZ67" s="115" t="str">
        <f t="shared" si="81"/>
        <v/>
      </c>
      <c r="DA67" s="225" t="str">
        <f t="shared" si="82"/>
        <v/>
      </c>
      <c r="DB67" s="224"/>
      <c r="DC67" s="5" t="str">
        <f t="shared" si="83"/>
        <v/>
      </c>
      <c r="DD67" s="224" t="str">
        <f t="shared" si="84"/>
        <v/>
      </c>
      <c r="DE67" s="225"/>
      <c r="DF67" s="115" t="str">
        <f t="shared" si="85"/>
        <v/>
      </c>
      <c r="DG67" s="225" t="str">
        <f t="shared" si="86"/>
        <v/>
      </c>
      <c r="DH67" s="224"/>
      <c r="DI67" s="5" t="str">
        <f t="shared" si="87"/>
        <v/>
      </c>
      <c r="DJ67" s="224" t="str">
        <f t="shared" si="88"/>
        <v/>
      </c>
      <c r="DK67" s="225"/>
      <c r="DL67" s="115" t="str">
        <f t="shared" si="89"/>
        <v/>
      </c>
      <c r="DM67" s="225" t="str">
        <f t="shared" si="90"/>
        <v/>
      </c>
      <c r="DN67" s="224"/>
      <c r="DO67" s="5" t="str">
        <f t="shared" si="91"/>
        <v/>
      </c>
      <c r="DP67" s="224" t="str">
        <f t="shared" si="92"/>
        <v/>
      </c>
      <c r="DQ67" s="225"/>
      <c r="DR67" s="115" t="str">
        <f t="shared" si="93"/>
        <v/>
      </c>
      <c r="DS67" s="225" t="str">
        <f t="shared" si="94"/>
        <v/>
      </c>
      <c r="DT67" s="224"/>
      <c r="DU67" s="5" t="str">
        <f t="shared" si="95"/>
        <v/>
      </c>
      <c r="DV67" s="224" t="str">
        <f t="shared" si="96"/>
        <v/>
      </c>
      <c r="DW67" s="225"/>
      <c r="DX67" s="115" t="str">
        <f t="shared" si="97"/>
        <v/>
      </c>
      <c r="DY67" s="225" t="str">
        <f t="shared" si="98"/>
        <v/>
      </c>
      <c r="DZ67" s="224"/>
      <c r="EA67" s="5" t="str">
        <f t="shared" si="99"/>
        <v/>
      </c>
      <c r="EB67" s="224" t="str">
        <f t="shared" si="100"/>
        <v/>
      </c>
      <c r="EC67" s="225"/>
      <c r="ED67" s="115" t="str">
        <f t="shared" si="101"/>
        <v/>
      </c>
      <c r="EE67" s="225" t="str">
        <f t="shared" si="102"/>
        <v/>
      </c>
      <c r="EF67" s="224"/>
      <c r="EG67" s="5" t="str">
        <f t="shared" si="103"/>
        <v/>
      </c>
      <c r="EH67" s="224" t="str">
        <f t="shared" si="104"/>
        <v/>
      </c>
      <c r="EI67" s="225"/>
      <c r="EJ67" s="115" t="str">
        <f t="shared" si="105"/>
        <v/>
      </c>
      <c r="EK67" s="225" t="str">
        <f t="shared" si="106"/>
        <v/>
      </c>
      <c r="EL67" s="224"/>
      <c r="EM67" s="5" t="str">
        <f t="shared" si="107"/>
        <v/>
      </c>
      <c r="EN67" s="224" t="str">
        <f t="shared" si="108"/>
        <v/>
      </c>
      <c r="EO67" s="225"/>
      <c r="EP67" s="115" t="str">
        <f t="shared" si="109"/>
        <v/>
      </c>
      <c r="EQ67" s="225" t="str">
        <f t="shared" si="110"/>
        <v/>
      </c>
      <c r="ER67" s="224"/>
      <c r="ES67" s="5" t="str">
        <f t="shared" si="111"/>
        <v/>
      </c>
      <c r="ET67" s="224" t="str">
        <f t="shared" si="112"/>
        <v/>
      </c>
      <c r="EU67" s="225"/>
      <c r="EV67" s="115" t="str">
        <f t="shared" si="113"/>
        <v/>
      </c>
      <c r="EW67" s="225" t="str">
        <f t="shared" si="114"/>
        <v/>
      </c>
      <c r="EX67" s="224"/>
      <c r="EY67" s="5" t="str">
        <f t="shared" si="115"/>
        <v/>
      </c>
      <c r="EZ67" s="224" t="str">
        <f t="shared" si="116"/>
        <v/>
      </c>
      <c r="FA67" s="225"/>
      <c r="FB67" s="115" t="str">
        <f t="shared" si="117"/>
        <v/>
      </c>
      <c r="FC67" s="225" t="str">
        <f t="shared" si="118"/>
        <v/>
      </c>
      <c r="FD67" s="224"/>
      <c r="FE67" s="5" t="str">
        <f t="shared" si="119"/>
        <v/>
      </c>
      <c r="FF67" s="224" t="str">
        <f t="shared" si="120"/>
        <v/>
      </c>
      <c r="FG67" s="225"/>
      <c r="FH67" s="115" t="str">
        <f t="shared" si="121"/>
        <v/>
      </c>
      <c r="FI67" s="225" t="str">
        <f t="shared" si="122"/>
        <v/>
      </c>
      <c r="FJ67" s="224"/>
      <c r="FK67" s="5" t="str">
        <f t="shared" si="123"/>
        <v/>
      </c>
      <c r="FL67" s="224" t="str">
        <f t="shared" si="124"/>
        <v/>
      </c>
      <c r="FM67" s="225"/>
      <c r="FN67" s="115" t="str">
        <f t="shared" si="125"/>
        <v/>
      </c>
      <c r="FO67" s="225" t="str">
        <f t="shared" si="126"/>
        <v/>
      </c>
      <c r="FP67" s="224"/>
      <c r="FQ67" s="5" t="str">
        <f t="shared" si="127"/>
        <v/>
      </c>
      <c r="FR67" s="224" t="str">
        <f t="shared" si="128"/>
        <v/>
      </c>
      <c r="FS67" s="225"/>
      <c r="FT67" s="115" t="str">
        <f t="shared" si="129"/>
        <v/>
      </c>
      <c r="FU67" s="225" t="str">
        <f t="shared" si="130"/>
        <v/>
      </c>
      <c r="FV67" s="253"/>
      <c r="FW67" s="253"/>
      <c r="FX67" s="253"/>
      <c r="FY67" s="253"/>
      <c r="FZ67" s="253"/>
    </row>
    <row r="68" spans="1:182" s="3" customFormat="1" x14ac:dyDescent="0.25">
      <c r="A68" s="2" t="str">
        <f t="shared" si="27"/>
        <v/>
      </c>
      <c r="B68" s="2"/>
      <c r="C68" s="178"/>
      <c r="D68" s="170" t="str">
        <f t="shared" si="28"/>
        <v/>
      </c>
      <c r="E68" s="110"/>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31"/>
        <v/>
      </c>
      <c r="BH68" s="36" t="str">
        <f t="shared" si="132"/>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115" t="str">
        <f t="shared" si="69"/>
        <v/>
      </c>
      <c r="CI68" s="225" t="str">
        <f t="shared" si="70"/>
        <v/>
      </c>
      <c r="CJ68" s="224"/>
      <c r="CK68" s="5" t="str">
        <f t="shared" si="71"/>
        <v/>
      </c>
      <c r="CL68" s="224" t="str">
        <f t="shared" si="72"/>
        <v/>
      </c>
      <c r="CM68" s="225"/>
      <c r="CN68" s="115" t="str">
        <f t="shared" si="73"/>
        <v/>
      </c>
      <c r="CO68" s="225" t="str">
        <f t="shared" si="74"/>
        <v/>
      </c>
      <c r="CP68" s="224"/>
      <c r="CQ68" s="5" t="str">
        <f t="shared" si="75"/>
        <v/>
      </c>
      <c r="CR68" s="224" t="str">
        <f t="shared" si="76"/>
        <v/>
      </c>
      <c r="CS68" s="225"/>
      <c r="CT68" s="115" t="str">
        <f t="shared" si="77"/>
        <v/>
      </c>
      <c r="CU68" s="225" t="str">
        <f t="shared" si="78"/>
        <v/>
      </c>
      <c r="CV68" s="224"/>
      <c r="CW68" s="5" t="str">
        <f t="shared" si="79"/>
        <v/>
      </c>
      <c r="CX68" s="224" t="str">
        <f t="shared" si="80"/>
        <v/>
      </c>
      <c r="CY68" s="225"/>
      <c r="CZ68" s="115" t="str">
        <f t="shared" si="81"/>
        <v/>
      </c>
      <c r="DA68" s="225" t="str">
        <f t="shared" si="82"/>
        <v/>
      </c>
      <c r="DB68" s="224"/>
      <c r="DC68" s="5" t="str">
        <f t="shared" si="83"/>
        <v/>
      </c>
      <c r="DD68" s="224" t="str">
        <f t="shared" si="84"/>
        <v/>
      </c>
      <c r="DE68" s="225"/>
      <c r="DF68" s="115" t="str">
        <f t="shared" si="85"/>
        <v/>
      </c>
      <c r="DG68" s="225" t="str">
        <f t="shared" si="86"/>
        <v/>
      </c>
      <c r="DH68" s="224"/>
      <c r="DI68" s="5" t="str">
        <f t="shared" si="87"/>
        <v/>
      </c>
      <c r="DJ68" s="224" t="str">
        <f t="shared" si="88"/>
        <v/>
      </c>
      <c r="DK68" s="225"/>
      <c r="DL68" s="115" t="str">
        <f t="shared" si="89"/>
        <v/>
      </c>
      <c r="DM68" s="225" t="str">
        <f t="shared" si="90"/>
        <v/>
      </c>
      <c r="DN68" s="224"/>
      <c r="DO68" s="5" t="str">
        <f t="shared" si="91"/>
        <v/>
      </c>
      <c r="DP68" s="224" t="str">
        <f t="shared" si="92"/>
        <v/>
      </c>
      <c r="DQ68" s="225"/>
      <c r="DR68" s="115" t="str">
        <f t="shared" si="93"/>
        <v/>
      </c>
      <c r="DS68" s="225" t="str">
        <f t="shared" si="94"/>
        <v/>
      </c>
      <c r="DT68" s="224"/>
      <c r="DU68" s="5" t="str">
        <f t="shared" si="95"/>
        <v/>
      </c>
      <c r="DV68" s="224" t="str">
        <f t="shared" si="96"/>
        <v/>
      </c>
      <c r="DW68" s="225"/>
      <c r="DX68" s="115" t="str">
        <f t="shared" si="97"/>
        <v/>
      </c>
      <c r="DY68" s="225" t="str">
        <f t="shared" si="98"/>
        <v/>
      </c>
      <c r="DZ68" s="224"/>
      <c r="EA68" s="5" t="str">
        <f t="shared" si="99"/>
        <v/>
      </c>
      <c r="EB68" s="224" t="str">
        <f t="shared" si="100"/>
        <v/>
      </c>
      <c r="EC68" s="225"/>
      <c r="ED68" s="115" t="str">
        <f t="shared" si="101"/>
        <v/>
      </c>
      <c r="EE68" s="225" t="str">
        <f t="shared" si="102"/>
        <v/>
      </c>
      <c r="EF68" s="224"/>
      <c r="EG68" s="5" t="str">
        <f t="shared" si="103"/>
        <v/>
      </c>
      <c r="EH68" s="224" t="str">
        <f t="shared" si="104"/>
        <v/>
      </c>
      <c r="EI68" s="225"/>
      <c r="EJ68" s="115" t="str">
        <f t="shared" si="105"/>
        <v/>
      </c>
      <c r="EK68" s="225" t="str">
        <f t="shared" si="106"/>
        <v/>
      </c>
      <c r="EL68" s="224"/>
      <c r="EM68" s="5" t="str">
        <f t="shared" si="107"/>
        <v/>
      </c>
      <c r="EN68" s="224" t="str">
        <f t="shared" si="108"/>
        <v/>
      </c>
      <c r="EO68" s="225"/>
      <c r="EP68" s="115" t="str">
        <f t="shared" si="109"/>
        <v/>
      </c>
      <c r="EQ68" s="225" t="str">
        <f t="shared" si="110"/>
        <v/>
      </c>
      <c r="ER68" s="224"/>
      <c r="ES68" s="5" t="str">
        <f t="shared" si="111"/>
        <v/>
      </c>
      <c r="ET68" s="224" t="str">
        <f t="shared" si="112"/>
        <v/>
      </c>
      <c r="EU68" s="225"/>
      <c r="EV68" s="115" t="str">
        <f t="shared" si="113"/>
        <v/>
      </c>
      <c r="EW68" s="225" t="str">
        <f t="shared" si="114"/>
        <v/>
      </c>
      <c r="EX68" s="224"/>
      <c r="EY68" s="5" t="str">
        <f t="shared" si="115"/>
        <v/>
      </c>
      <c r="EZ68" s="224" t="str">
        <f t="shared" si="116"/>
        <v/>
      </c>
      <c r="FA68" s="225"/>
      <c r="FB68" s="115" t="str">
        <f t="shared" si="117"/>
        <v/>
      </c>
      <c r="FC68" s="225" t="str">
        <f t="shared" si="118"/>
        <v/>
      </c>
      <c r="FD68" s="224"/>
      <c r="FE68" s="5" t="str">
        <f t="shared" si="119"/>
        <v/>
      </c>
      <c r="FF68" s="224" t="str">
        <f t="shared" si="120"/>
        <v/>
      </c>
      <c r="FG68" s="225"/>
      <c r="FH68" s="115" t="str">
        <f t="shared" si="121"/>
        <v/>
      </c>
      <c r="FI68" s="225" t="str">
        <f t="shared" si="122"/>
        <v/>
      </c>
      <c r="FJ68" s="224"/>
      <c r="FK68" s="5" t="str">
        <f t="shared" si="123"/>
        <v/>
      </c>
      <c r="FL68" s="224" t="str">
        <f t="shared" si="124"/>
        <v/>
      </c>
      <c r="FM68" s="225"/>
      <c r="FN68" s="115" t="str">
        <f t="shared" si="125"/>
        <v/>
      </c>
      <c r="FO68" s="225" t="str">
        <f t="shared" si="126"/>
        <v/>
      </c>
      <c r="FP68" s="224"/>
      <c r="FQ68" s="5" t="str">
        <f t="shared" si="127"/>
        <v/>
      </c>
      <c r="FR68" s="224" t="str">
        <f t="shared" si="128"/>
        <v/>
      </c>
      <c r="FS68" s="225"/>
      <c r="FT68" s="115" t="str">
        <f t="shared" si="129"/>
        <v/>
      </c>
      <c r="FU68" s="225" t="str">
        <f t="shared" si="130"/>
        <v/>
      </c>
      <c r="FV68" s="253"/>
      <c r="FW68" s="253"/>
      <c r="FX68" s="253"/>
      <c r="FY68" s="253"/>
      <c r="FZ68" s="253"/>
    </row>
    <row r="69" spans="1:182" s="3" customFormat="1" x14ac:dyDescent="0.25">
      <c r="A69" s="2" t="str">
        <f t="shared" si="27"/>
        <v/>
      </c>
      <c r="B69" s="2"/>
      <c r="C69" s="178"/>
      <c r="D69" s="170" t="str">
        <f t="shared" si="28"/>
        <v/>
      </c>
      <c r="E69" s="110"/>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31"/>
        <v/>
      </c>
      <c r="BH69" s="36" t="str">
        <f t="shared" si="132"/>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115" t="str">
        <f t="shared" si="69"/>
        <v/>
      </c>
      <c r="CI69" s="225" t="str">
        <f t="shared" si="70"/>
        <v/>
      </c>
      <c r="CJ69" s="224"/>
      <c r="CK69" s="5" t="str">
        <f t="shared" si="71"/>
        <v/>
      </c>
      <c r="CL69" s="224" t="str">
        <f t="shared" si="72"/>
        <v/>
      </c>
      <c r="CM69" s="225"/>
      <c r="CN69" s="115" t="str">
        <f t="shared" si="73"/>
        <v/>
      </c>
      <c r="CO69" s="225" t="str">
        <f t="shared" si="74"/>
        <v/>
      </c>
      <c r="CP69" s="224"/>
      <c r="CQ69" s="5" t="str">
        <f t="shared" si="75"/>
        <v/>
      </c>
      <c r="CR69" s="224" t="str">
        <f t="shared" si="76"/>
        <v/>
      </c>
      <c r="CS69" s="225"/>
      <c r="CT69" s="115" t="str">
        <f t="shared" si="77"/>
        <v/>
      </c>
      <c r="CU69" s="225" t="str">
        <f t="shared" si="78"/>
        <v/>
      </c>
      <c r="CV69" s="224"/>
      <c r="CW69" s="5" t="str">
        <f t="shared" si="79"/>
        <v/>
      </c>
      <c r="CX69" s="224" t="str">
        <f t="shared" si="80"/>
        <v/>
      </c>
      <c r="CY69" s="225"/>
      <c r="CZ69" s="115" t="str">
        <f t="shared" si="81"/>
        <v/>
      </c>
      <c r="DA69" s="225" t="str">
        <f t="shared" si="82"/>
        <v/>
      </c>
      <c r="DB69" s="224"/>
      <c r="DC69" s="5" t="str">
        <f t="shared" si="83"/>
        <v/>
      </c>
      <c r="DD69" s="224" t="str">
        <f t="shared" si="84"/>
        <v/>
      </c>
      <c r="DE69" s="225"/>
      <c r="DF69" s="115" t="str">
        <f t="shared" si="85"/>
        <v/>
      </c>
      <c r="DG69" s="225" t="str">
        <f t="shared" si="86"/>
        <v/>
      </c>
      <c r="DH69" s="224"/>
      <c r="DI69" s="5" t="str">
        <f t="shared" si="87"/>
        <v/>
      </c>
      <c r="DJ69" s="224" t="str">
        <f t="shared" si="88"/>
        <v/>
      </c>
      <c r="DK69" s="225"/>
      <c r="DL69" s="115" t="str">
        <f t="shared" si="89"/>
        <v/>
      </c>
      <c r="DM69" s="225" t="str">
        <f t="shared" si="90"/>
        <v/>
      </c>
      <c r="DN69" s="224"/>
      <c r="DO69" s="5" t="str">
        <f t="shared" si="91"/>
        <v/>
      </c>
      <c r="DP69" s="224" t="str">
        <f t="shared" si="92"/>
        <v/>
      </c>
      <c r="DQ69" s="225"/>
      <c r="DR69" s="115" t="str">
        <f t="shared" si="93"/>
        <v/>
      </c>
      <c r="DS69" s="225" t="str">
        <f t="shared" si="94"/>
        <v/>
      </c>
      <c r="DT69" s="224"/>
      <c r="DU69" s="5" t="str">
        <f t="shared" si="95"/>
        <v/>
      </c>
      <c r="DV69" s="224" t="str">
        <f t="shared" si="96"/>
        <v/>
      </c>
      <c r="DW69" s="225"/>
      <c r="DX69" s="115" t="str">
        <f t="shared" si="97"/>
        <v/>
      </c>
      <c r="DY69" s="225" t="str">
        <f t="shared" si="98"/>
        <v/>
      </c>
      <c r="DZ69" s="224"/>
      <c r="EA69" s="5" t="str">
        <f t="shared" si="99"/>
        <v/>
      </c>
      <c r="EB69" s="224" t="str">
        <f t="shared" si="100"/>
        <v/>
      </c>
      <c r="EC69" s="225"/>
      <c r="ED69" s="115" t="str">
        <f t="shared" si="101"/>
        <v/>
      </c>
      <c r="EE69" s="225" t="str">
        <f t="shared" si="102"/>
        <v/>
      </c>
      <c r="EF69" s="224"/>
      <c r="EG69" s="5" t="str">
        <f t="shared" si="103"/>
        <v/>
      </c>
      <c r="EH69" s="224" t="str">
        <f t="shared" si="104"/>
        <v/>
      </c>
      <c r="EI69" s="225"/>
      <c r="EJ69" s="115" t="str">
        <f t="shared" si="105"/>
        <v/>
      </c>
      <c r="EK69" s="225" t="str">
        <f t="shared" si="106"/>
        <v/>
      </c>
      <c r="EL69" s="224"/>
      <c r="EM69" s="5" t="str">
        <f t="shared" si="107"/>
        <v/>
      </c>
      <c r="EN69" s="224" t="str">
        <f t="shared" si="108"/>
        <v/>
      </c>
      <c r="EO69" s="225"/>
      <c r="EP69" s="115" t="str">
        <f t="shared" si="109"/>
        <v/>
      </c>
      <c r="EQ69" s="225" t="str">
        <f t="shared" si="110"/>
        <v/>
      </c>
      <c r="ER69" s="224"/>
      <c r="ES69" s="5" t="str">
        <f t="shared" si="111"/>
        <v/>
      </c>
      <c r="ET69" s="224" t="str">
        <f t="shared" si="112"/>
        <v/>
      </c>
      <c r="EU69" s="225"/>
      <c r="EV69" s="115" t="str">
        <f t="shared" si="113"/>
        <v/>
      </c>
      <c r="EW69" s="225" t="str">
        <f t="shared" si="114"/>
        <v/>
      </c>
      <c r="EX69" s="224"/>
      <c r="EY69" s="5" t="str">
        <f t="shared" si="115"/>
        <v/>
      </c>
      <c r="EZ69" s="224" t="str">
        <f t="shared" si="116"/>
        <v/>
      </c>
      <c r="FA69" s="225"/>
      <c r="FB69" s="115" t="str">
        <f t="shared" si="117"/>
        <v/>
      </c>
      <c r="FC69" s="225" t="str">
        <f t="shared" si="118"/>
        <v/>
      </c>
      <c r="FD69" s="224"/>
      <c r="FE69" s="5" t="str">
        <f t="shared" si="119"/>
        <v/>
      </c>
      <c r="FF69" s="224" t="str">
        <f t="shared" si="120"/>
        <v/>
      </c>
      <c r="FG69" s="225"/>
      <c r="FH69" s="115" t="str">
        <f t="shared" si="121"/>
        <v/>
      </c>
      <c r="FI69" s="225" t="str">
        <f t="shared" si="122"/>
        <v/>
      </c>
      <c r="FJ69" s="224"/>
      <c r="FK69" s="5" t="str">
        <f t="shared" si="123"/>
        <v/>
      </c>
      <c r="FL69" s="224" t="str">
        <f t="shared" si="124"/>
        <v/>
      </c>
      <c r="FM69" s="225"/>
      <c r="FN69" s="115" t="str">
        <f t="shared" si="125"/>
        <v/>
      </c>
      <c r="FO69" s="225" t="str">
        <f t="shared" si="126"/>
        <v/>
      </c>
      <c r="FP69" s="224"/>
      <c r="FQ69" s="5" t="str">
        <f t="shared" si="127"/>
        <v/>
      </c>
      <c r="FR69" s="224" t="str">
        <f t="shared" si="128"/>
        <v/>
      </c>
      <c r="FS69" s="225"/>
      <c r="FT69" s="115" t="str">
        <f t="shared" si="129"/>
        <v/>
      </c>
      <c r="FU69" s="225" t="str">
        <f t="shared" si="130"/>
        <v/>
      </c>
      <c r="FV69" s="253"/>
      <c r="FW69" s="253"/>
      <c r="FX69" s="253"/>
      <c r="FY69" s="253"/>
      <c r="FZ69" s="253"/>
    </row>
    <row r="70" spans="1:182" s="3" customFormat="1" x14ac:dyDescent="0.25">
      <c r="A70" s="2" t="str">
        <f t="shared" si="27"/>
        <v/>
      </c>
      <c r="B70" s="2"/>
      <c r="C70" s="178"/>
      <c r="D70" s="170" t="str">
        <f t="shared" si="28"/>
        <v/>
      </c>
      <c r="E70" s="110"/>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31"/>
        <v/>
      </c>
      <c r="BH70" s="36" t="str">
        <f t="shared" si="132"/>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115" t="str">
        <f t="shared" si="69"/>
        <v/>
      </c>
      <c r="CI70" s="225" t="str">
        <f t="shared" si="70"/>
        <v/>
      </c>
      <c r="CJ70" s="224"/>
      <c r="CK70" s="5" t="str">
        <f t="shared" si="71"/>
        <v/>
      </c>
      <c r="CL70" s="224" t="str">
        <f t="shared" si="72"/>
        <v/>
      </c>
      <c r="CM70" s="225"/>
      <c r="CN70" s="115" t="str">
        <f t="shared" si="73"/>
        <v/>
      </c>
      <c r="CO70" s="225" t="str">
        <f t="shared" si="74"/>
        <v/>
      </c>
      <c r="CP70" s="224"/>
      <c r="CQ70" s="5" t="str">
        <f t="shared" si="75"/>
        <v/>
      </c>
      <c r="CR70" s="224" t="str">
        <f t="shared" si="76"/>
        <v/>
      </c>
      <c r="CS70" s="225"/>
      <c r="CT70" s="115" t="str">
        <f t="shared" si="77"/>
        <v/>
      </c>
      <c r="CU70" s="225" t="str">
        <f t="shared" si="78"/>
        <v/>
      </c>
      <c r="CV70" s="224"/>
      <c r="CW70" s="5" t="str">
        <f t="shared" si="79"/>
        <v/>
      </c>
      <c r="CX70" s="224" t="str">
        <f t="shared" si="80"/>
        <v/>
      </c>
      <c r="CY70" s="225"/>
      <c r="CZ70" s="115" t="str">
        <f t="shared" si="81"/>
        <v/>
      </c>
      <c r="DA70" s="225" t="str">
        <f t="shared" si="82"/>
        <v/>
      </c>
      <c r="DB70" s="224"/>
      <c r="DC70" s="5" t="str">
        <f t="shared" si="83"/>
        <v/>
      </c>
      <c r="DD70" s="224" t="str">
        <f t="shared" si="84"/>
        <v/>
      </c>
      <c r="DE70" s="225"/>
      <c r="DF70" s="115" t="str">
        <f t="shared" si="85"/>
        <v/>
      </c>
      <c r="DG70" s="225" t="str">
        <f t="shared" si="86"/>
        <v/>
      </c>
      <c r="DH70" s="224"/>
      <c r="DI70" s="5" t="str">
        <f t="shared" si="87"/>
        <v/>
      </c>
      <c r="DJ70" s="224" t="str">
        <f t="shared" si="88"/>
        <v/>
      </c>
      <c r="DK70" s="225"/>
      <c r="DL70" s="115" t="str">
        <f t="shared" si="89"/>
        <v/>
      </c>
      <c r="DM70" s="225" t="str">
        <f t="shared" si="90"/>
        <v/>
      </c>
      <c r="DN70" s="224"/>
      <c r="DO70" s="5" t="str">
        <f t="shared" si="91"/>
        <v/>
      </c>
      <c r="DP70" s="224" t="str">
        <f t="shared" si="92"/>
        <v/>
      </c>
      <c r="DQ70" s="225"/>
      <c r="DR70" s="115" t="str">
        <f t="shared" si="93"/>
        <v/>
      </c>
      <c r="DS70" s="225" t="str">
        <f t="shared" si="94"/>
        <v/>
      </c>
      <c r="DT70" s="224"/>
      <c r="DU70" s="5" t="str">
        <f t="shared" si="95"/>
        <v/>
      </c>
      <c r="DV70" s="224" t="str">
        <f t="shared" si="96"/>
        <v/>
      </c>
      <c r="DW70" s="225"/>
      <c r="DX70" s="115" t="str">
        <f t="shared" si="97"/>
        <v/>
      </c>
      <c r="DY70" s="225" t="str">
        <f t="shared" si="98"/>
        <v/>
      </c>
      <c r="DZ70" s="224"/>
      <c r="EA70" s="5" t="str">
        <f t="shared" si="99"/>
        <v/>
      </c>
      <c r="EB70" s="224" t="str">
        <f t="shared" si="100"/>
        <v/>
      </c>
      <c r="EC70" s="225"/>
      <c r="ED70" s="115" t="str">
        <f t="shared" si="101"/>
        <v/>
      </c>
      <c r="EE70" s="225" t="str">
        <f t="shared" si="102"/>
        <v/>
      </c>
      <c r="EF70" s="224"/>
      <c r="EG70" s="5" t="str">
        <f t="shared" si="103"/>
        <v/>
      </c>
      <c r="EH70" s="224" t="str">
        <f t="shared" si="104"/>
        <v/>
      </c>
      <c r="EI70" s="225"/>
      <c r="EJ70" s="115" t="str">
        <f t="shared" si="105"/>
        <v/>
      </c>
      <c r="EK70" s="225" t="str">
        <f t="shared" si="106"/>
        <v/>
      </c>
      <c r="EL70" s="224"/>
      <c r="EM70" s="5" t="str">
        <f t="shared" si="107"/>
        <v/>
      </c>
      <c r="EN70" s="224" t="str">
        <f t="shared" si="108"/>
        <v/>
      </c>
      <c r="EO70" s="225"/>
      <c r="EP70" s="115" t="str">
        <f t="shared" si="109"/>
        <v/>
      </c>
      <c r="EQ70" s="225" t="str">
        <f t="shared" si="110"/>
        <v/>
      </c>
      <c r="ER70" s="224"/>
      <c r="ES70" s="5" t="str">
        <f t="shared" si="111"/>
        <v/>
      </c>
      <c r="ET70" s="224" t="str">
        <f t="shared" si="112"/>
        <v/>
      </c>
      <c r="EU70" s="225"/>
      <c r="EV70" s="115" t="str">
        <f t="shared" si="113"/>
        <v/>
      </c>
      <c r="EW70" s="225" t="str">
        <f t="shared" si="114"/>
        <v/>
      </c>
      <c r="EX70" s="224"/>
      <c r="EY70" s="5" t="str">
        <f t="shared" si="115"/>
        <v/>
      </c>
      <c r="EZ70" s="224" t="str">
        <f t="shared" si="116"/>
        <v/>
      </c>
      <c r="FA70" s="225"/>
      <c r="FB70" s="115" t="str">
        <f t="shared" si="117"/>
        <v/>
      </c>
      <c r="FC70" s="225" t="str">
        <f t="shared" si="118"/>
        <v/>
      </c>
      <c r="FD70" s="224"/>
      <c r="FE70" s="5" t="str">
        <f t="shared" si="119"/>
        <v/>
      </c>
      <c r="FF70" s="224" t="str">
        <f t="shared" si="120"/>
        <v/>
      </c>
      <c r="FG70" s="225"/>
      <c r="FH70" s="115" t="str">
        <f t="shared" si="121"/>
        <v/>
      </c>
      <c r="FI70" s="225" t="str">
        <f t="shared" si="122"/>
        <v/>
      </c>
      <c r="FJ70" s="224"/>
      <c r="FK70" s="5" t="str">
        <f t="shared" si="123"/>
        <v/>
      </c>
      <c r="FL70" s="224" t="str">
        <f t="shared" si="124"/>
        <v/>
      </c>
      <c r="FM70" s="225"/>
      <c r="FN70" s="115" t="str">
        <f t="shared" si="125"/>
        <v/>
      </c>
      <c r="FO70" s="225" t="str">
        <f t="shared" si="126"/>
        <v/>
      </c>
      <c r="FP70" s="224"/>
      <c r="FQ70" s="5" t="str">
        <f t="shared" si="127"/>
        <v/>
      </c>
      <c r="FR70" s="224" t="str">
        <f t="shared" si="128"/>
        <v/>
      </c>
      <c r="FS70" s="225"/>
      <c r="FT70" s="115" t="str">
        <f t="shared" si="129"/>
        <v/>
      </c>
      <c r="FU70" s="225" t="str">
        <f t="shared" si="130"/>
        <v/>
      </c>
      <c r="FV70" s="253"/>
      <c r="FW70" s="253"/>
      <c r="FX70" s="253"/>
      <c r="FY70" s="253"/>
      <c r="FZ70" s="253"/>
    </row>
    <row r="71" spans="1:182" s="3" customFormat="1" x14ac:dyDescent="0.25">
      <c r="A71" s="2" t="str">
        <f t="shared" si="27"/>
        <v/>
      </c>
      <c r="B71" s="2"/>
      <c r="C71" s="178"/>
      <c r="D71" s="170" t="str">
        <f t="shared" si="28"/>
        <v/>
      </c>
      <c r="E71" s="110"/>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31"/>
        <v/>
      </c>
      <c r="BH71" s="36" t="str">
        <f t="shared" si="132"/>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115" t="str">
        <f t="shared" si="69"/>
        <v/>
      </c>
      <c r="CI71" s="225" t="str">
        <f t="shared" si="70"/>
        <v/>
      </c>
      <c r="CJ71" s="224"/>
      <c r="CK71" s="5" t="str">
        <f t="shared" si="71"/>
        <v/>
      </c>
      <c r="CL71" s="224" t="str">
        <f t="shared" si="72"/>
        <v/>
      </c>
      <c r="CM71" s="225"/>
      <c r="CN71" s="115" t="str">
        <f t="shared" si="73"/>
        <v/>
      </c>
      <c r="CO71" s="225" t="str">
        <f t="shared" si="74"/>
        <v/>
      </c>
      <c r="CP71" s="224"/>
      <c r="CQ71" s="5" t="str">
        <f t="shared" si="75"/>
        <v/>
      </c>
      <c r="CR71" s="224" t="str">
        <f t="shared" si="76"/>
        <v/>
      </c>
      <c r="CS71" s="225"/>
      <c r="CT71" s="115" t="str">
        <f t="shared" si="77"/>
        <v/>
      </c>
      <c r="CU71" s="225" t="str">
        <f t="shared" si="78"/>
        <v/>
      </c>
      <c r="CV71" s="224"/>
      <c r="CW71" s="5" t="str">
        <f t="shared" si="79"/>
        <v/>
      </c>
      <c r="CX71" s="224" t="str">
        <f t="shared" si="80"/>
        <v/>
      </c>
      <c r="CY71" s="225"/>
      <c r="CZ71" s="115" t="str">
        <f t="shared" si="81"/>
        <v/>
      </c>
      <c r="DA71" s="225" t="str">
        <f t="shared" si="82"/>
        <v/>
      </c>
      <c r="DB71" s="224"/>
      <c r="DC71" s="5" t="str">
        <f t="shared" si="83"/>
        <v/>
      </c>
      <c r="DD71" s="224" t="str">
        <f t="shared" si="84"/>
        <v/>
      </c>
      <c r="DE71" s="225"/>
      <c r="DF71" s="115" t="str">
        <f t="shared" si="85"/>
        <v/>
      </c>
      <c r="DG71" s="225" t="str">
        <f t="shared" si="86"/>
        <v/>
      </c>
      <c r="DH71" s="224"/>
      <c r="DI71" s="5" t="str">
        <f t="shared" si="87"/>
        <v/>
      </c>
      <c r="DJ71" s="224" t="str">
        <f t="shared" si="88"/>
        <v/>
      </c>
      <c r="DK71" s="225"/>
      <c r="DL71" s="115" t="str">
        <f t="shared" si="89"/>
        <v/>
      </c>
      <c r="DM71" s="225" t="str">
        <f t="shared" si="90"/>
        <v/>
      </c>
      <c r="DN71" s="224"/>
      <c r="DO71" s="5" t="str">
        <f t="shared" si="91"/>
        <v/>
      </c>
      <c r="DP71" s="224" t="str">
        <f t="shared" si="92"/>
        <v/>
      </c>
      <c r="DQ71" s="225"/>
      <c r="DR71" s="115" t="str">
        <f t="shared" si="93"/>
        <v/>
      </c>
      <c r="DS71" s="225" t="str">
        <f t="shared" si="94"/>
        <v/>
      </c>
      <c r="DT71" s="224"/>
      <c r="DU71" s="5" t="str">
        <f t="shared" si="95"/>
        <v/>
      </c>
      <c r="DV71" s="224" t="str">
        <f t="shared" si="96"/>
        <v/>
      </c>
      <c r="DW71" s="225"/>
      <c r="DX71" s="115" t="str">
        <f t="shared" si="97"/>
        <v/>
      </c>
      <c r="DY71" s="225" t="str">
        <f t="shared" si="98"/>
        <v/>
      </c>
      <c r="DZ71" s="224"/>
      <c r="EA71" s="5" t="str">
        <f t="shared" si="99"/>
        <v/>
      </c>
      <c r="EB71" s="224" t="str">
        <f t="shared" si="100"/>
        <v/>
      </c>
      <c r="EC71" s="225"/>
      <c r="ED71" s="115" t="str">
        <f t="shared" si="101"/>
        <v/>
      </c>
      <c r="EE71" s="225" t="str">
        <f t="shared" si="102"/>
        <v/>
      </c>
      <c r="EF71" s="224"/>
      <c r="EG71" s="5" t="str">
        <f t="shared" si="103"/>
        <v/>
      </c>
      <c r="EH71" s="224" t="str">
        <f t="shared" si="104"/>
        <v/>
      </c>
      <c r="EI71" s="225"/>
      <c r="EJ71" s="115" t="str">
        <f t="shared" si="105"/>
        <v/>
      </c>
      <c r="EK71" s="225" t="str">
        <f t="shared" si="106"/>
        <v/>
      </c>
      <c r="EL71" s="224"/>
      <c r="EM71" s="5" t="str">
        <f t="shared" si="107"/>
        <v/>
      </c>
      <c r="EN71" s="224" t="str">
        <f t="shared" si="108"/>
        <v/>
      </c>
      <c r="EO71" s="225"/>
      <c r="EP71" s="115" t="str">
        <f t="shared" si="109"/>
        <v/>
      </c>
      <c r="EQ71" s="225" t="str">
        <f t="shared" si="110"/>
        <v/>
      </c>
      <c r="ER71" s="224"/>
      <c r="ES71" s="5" t="str">
        <f t="shared" si="111"/>
        <v/>
      </c>
      <c r="ET71" s="224" t="str">
        <f t="shared" si="112"/>
        <v/>
      </c>
      <c r="EU71" s="225"/>
      <c r="EV71" s="115" t="str">
        <f t="shared" si="113"/>
        <v/>
      </c>
      <c r="EW71" s="225" t="str">
        <f t="shared" si="114"/>
        <v/>
      </c>
      <c r="EX71" s="224"/>
      <c r="EY71" s="5" t="str">
        <f t="shared" si="115"/>
        <v/>
      </c>
      <c r="EZ71" s="224" t="str">
        <f t="shared" si="116"/>
        <v/>
      </c>
      <c r="FA71" s="225"/>
      <c r="FB71" s="115" t="str">
        <f t="shared" si="117"/>
        <v/>
      </c>
      <c r="FC71" s="225" t="str">
        <f t="shared" si="118"/>
        <v/>
      </c>
      <c r="FD71" s="224"/>
      <c r="FE71" s="5" t="str">
        <f t="shared" si="119"/>
        <v/>
      </c>
      <c r="FF71" s="224" t="str">
        <f t="shared" si="120"/>
        <v/>
      </c>
      <c r="FG71" s="225"/>
      <c r="FH71" s="115" t="str">
        <f t="shared" si="121"/>
        <v/>
      </c>
      <c r="FI71" s="225" t="str">
        <f t="shared" si="122"/>
        <v/>
      </c>
      <c r="FJ71" s="224"/>
      <c r="FK71" s="5" t="str">
        <f t="shared" si="123"/>
        <v/>
      </c>
      <c r="FL71" s="224" t="str">
        <f t="shared" si="124"/>
        <v/>
      </c>
      <c r="FM71" s="225"/>
      <c r="FN71" s="115" t="str">
        <f t="shared" si="125"/>
        <v/>
      </c>
      <c r="FO71" s="225" t="str">
        <f t="shared" si="126"/>
        <v/>
      </c>
      <c r="FP71" s="224"/>
      <c r="FQ71" s="5" t="str">
        <f t="shared" si="127"/>
        <v/>
      </c>
      <c r="FR71" s="224" t="str">
        <f t="shared" si="128"/>
        <v/>
      </c>
      <c r="FS71" s="225"/>
      <c r="FT71" s="115" t="str">
        <f t="shared" si="129"/>
        <v/>
      </c>
      <c r="FU71" s="225" t="str">
        <f t="shared" si="130"/>
        <v/>
      </c>
      <c r="FV71" s="253"/>
      <c r="FW71" s="253"/>
      <c r="FX71" s="253"/>
      <c r="FY71" s="253"/>
      <c r="FZ71" s="253"/>
    </row>
    <row r="72" spans="1:182" s="3" customFormat="1" x14ac:dyDescent="0.25">
      <c r="A72" s="2" t="str">
        <f t="shared" ref="A72:A81" si="152">IF(E72="","",E72*$GA$7)</f>
        <v/>
      </c>
      <c r="B72" s="2"/>
      <c r="C72" s="178"/>
      <c r="D72" s="170" t="str">
        <f t="shared" ref="D72:D81" si="153">IF(A72="","",A72*C72)</f>
        <v/>
      </c>
      <c r="E72" s="110"/>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4">IF($S$2&gt;17,IF(DF72="","",DF72),"")</f>
        <v/>
      </c>
      <c r="AI72" s="93" t="str">
        <f t="shared" ref="AI72:AI81" si="155">IF($S$2&gt;18,IF(DI72 = "","",DI72),"")</f>
        <v/>
      </c>
      <c r="AJ72" s="93" t="str">
        <f t="shared" ref="AJ72:AJ81" si="156">IF($S$2&gt;19,IF(DL72="","",DL72),"")</f>
        <v/>
      </c>
      <c r="AK72" s="93" t="str">
        <f t="shared" ref="AK72:AK81" si="157">IF($S$2&gt;20,IF(DO72="","",DO72),"")</f>
        <v/>
      </c>
      <c r="AL72" s="93" t="str">
        <f t="shared" ref="AL72:AL81" si="158">IF($S$2&gt;21,IF(DR72="","",DR72),"")</f>
        <v/>
      </c>
      <c r="AM72" s="93" t="str">
        <f t="shared" ref="AM72:AM81" si="159">IF($S$2&gt;22,IF(DU72="","",DU72),"")</f>
        <v/>
      </c>
      <c r="AN72" s="93" t="str">
        <f t="shared" ref="AN72:AN81" si="160">IF($S$2&gt;23,IF(DX72="","",DX72),"")</f>
        <v/>
      </c>
      <c r="AO72" s="93" t="str">
        <f t="shared" ref="AO72:AO81" si="161">IF($S$2&gt;24,IF(EA72="","",EA72),"")</f>
        <v/>
      </c>
      <c r="AP72" s="93" t="str">
        <f t="shared" ref="AP72:AP81" si="162">IF($S$2&gt;25,IF(ED72="","",ED72),"")</f>
        <v/>
      </c>
      <c r="AQ72" s="93" t="str">
        <f t="shared" ref="AQ72:AQ81" si="163">IF($S$2&gt;26,IF(EG72="","",EG72),"")</f>
        <v/>
      </c>
      <c r="AR72" s="93" t="str">
        <f t="shared" ref="AR72:AR81" si="164">IF($S$2&gt;27,IF(EJ72="","",EJ72),"")</f>
        <v/>
      </c>
      <c r="AS72" s="93" t="str">
        <f t="shared" ref="AS72:AS81" si="165">IF($S$2&gt;28,IF(EM72="","",EM72),"")</f>
        <v/>
      </c>
      <c r="AT72" s="93" t="str">
        <f t="shared" ref="AT72:AT81" si="166">IF($S$2&gt;29,IF(EP72 = "", "", EP72),"")</f>
        <v/>
      </c>
      <c r="AU72" s="93" t="str">
        <f t="shared" ref="AU72:AU81" si="167">IF($S$2&gt;30,IF(ES72="","",ES72),"")</f>
        <v/>
      </c>
      <c r="AV72" s="93" t="str">
        <f t="shared" ref="AV72:AV81" si="168">IF($S$2&gt;31,IF(EV72="","",EV72),"")</f>
        <v/>
      </c>
      <c r="AW72" s="93" t="str">
        <f t="shared" ref="AW72:AW81" si="169">IF($S$2&gt;32,IF(EY72="","",EY72),"")</f>
        <v/>
      </c>
      <c r="AX72" s="93" t="str">
        <f t="shared" ref="AX72:AX81" si="170">IF($S$2&gt;33,IF(FB72="","",FB72),"")</f>
        <v/>
      </c>
      <c r="AY72" s="93" t="str">
        <f t="shared" ref="AY72:AY81" si="171">IF($S$2&gt;34,IF(FE72="","",FE72),"")</f>
        <v/>
      </c>
      <c r="AZ72" s="93" t="str">
        <f t="shared" ref="AZ72:AZ81" si="172">IF($S$2&gt;35,IF(FH72="","",FH72),"")</f>
        <v/>
      </c>
      <c r="BA72" s="93" t="str">
        <f t="shared" ref="BA72:BA81" si="173">IF($S$2&gt;36,IF(FK72="","",FK72),"")</f>
        <v/>
      </c>
      <c r="BB72" s="93" t="str">
        <f t="shared" ref="BB72:BB81" si="174">IF($S$2&gt;37,IF(FN72="","",FN72),"")</f>
        <v/>
      </c>
      <c r="BC72" s="93" t="str">
        <f t="shared" ref="BC72:BC81" si="175">IF($S$2&gt;38,IF(FQ72="","",FQ72),"")</f>
        <v/>
      </c>
      <c r="BD72" s="93" t="str">
        <f t="shared" ref="BD72:BD81" si="176">IF($S$2&gt;39,IF(FT72="","",FT72),"")</f>
        <v/>
      </c>
      <c r="BE72" s="93" t="str">
        <f t="shared" ref="BE72:BE81" si="177">IF($S$2&gt;40,IF(FW72="","",FW72),"")</f>
        <v/>
      </c>
      <c r="BF72" s="224"/>
      <c r="BG72" s="74" t="str">
        <f t="shared" si="131"/>
        <v/>
      </c>
      <c r="BH72" s="36" t="str">
        <f t="shared" si="132"/>
        <v/>
      </c>
      <c r="BI72" s="225"/>
      <c r="BJ72" s="75" t="str">
        <f t="shared" ref="BJ72:BJ81" si="178">IF(BK72="","",_xlfn.DAYS(BK72,$Q$2))</f>
        <v/>
      </c>
      <c r="BK72" s="37" t="str">
        <f t="shared" ref="BK72:BK81" si="179">IF(BI72="","",BI72+($G72*365))</f>
        <v/>
      </c>
      <c r="BL72" s="224"/>
      <c r="BM72" s="74" t="str">
        <f t="shared" ref="BM72:BM81" si="180">IF(BN72="","",_xlfn.DAYS(BN72,$Q$2))</f>
        <v/>
      </c>
      <c r="BN72" s="36" t="str">
        <f t="shared" ref="BN72:BN81" si="181">IF(BL72="","",BL72+($G72*365))</f>
        <v/>
      </c>
      <c r="BO72" s="225"/>
      <c r="BP72" s="75" t="str">
        <f t="shared" ref="BP72:BP81" si="182">IF(BQ72="","",_xlfn.DAYS(BQ72,$Q$2))</f>
        <v/>
      </c>
      <c r="BQ72" s="37" t="str">
        <f t="shared" ref="BQ72:BQ81" si="183">IF(BO72="","",BO72+($G72*365))</f>
        <v/>
      </c>
      <c r="BR72" s="224"/>
      <c r="BS72" s="74" t="str">
        <f t="shared" ref="BS72:BS81" si="184">IF(BT72="","",_xlfn.DAYS(BT72,$Q$2))</f>
        <v/>
      </c>
      <c r="BT72" s="36" t="str">
        <f t="shared" ref="BT72:BT81" si="185">IF(BR72="","",BR72+($G72*365))</f>
        <v/>
      </c>
      <c r="BU72" s="225"/>
      <c r="BV72" s="75" t="str">
        <f t="shared" ref="BV72:BV81" si="186">IF(BW72="","",_xlfn.DAYS(BW72,$Q$2))</f>
        <v/>
      </c>
      <c r="BW72" s="37" t="str">
        <f t="shared" ref="BW72:BW81" si="187">IF(BU72="","",BU72+($G72*365))</f>
        <v/>
      </c>
      <c r="BX72" s="224"/>
      <c r="BY72" s="74" t="str">
        <f t="shared" ref="BY72:BY81" si="188">IF(BZ72="","",_xlfn.DAYS(BZ72,$Q$2))</f>
        <v/>
      </c>
      <c r="BZ72" s="36" t="str">
        <f t="shared" ref="BZ72:BZ81" si="189">IF(BX72="","",BX72+($G72*365))</f>
        <v/>
      </c>
      <c r="CA72" s="225"/>
      <c r="CB72" s="75" t="str">
        <f t="shared" ref="CB72:CB81" si="190">IF(CC72="","",_xlfn.DAYS(CC72,$Q$2))</f>
        <v/>
      </c>
      <c r="CC72" s="37" t="str">
        <f t="shared" ref="CC72:CC81" si="191">IF(CA72="","",CA72+($G72*365))</f>
        <v/>
      </c>
      <c r="CD72" s="224"/>
      <c r="CE72" s="74" t="str">
        <f t="shared" ref="CE72:CE81" si="192">IF(CF72="","",_xlfn.DAYS(CF72,$Q$2))</f>
        <v/>
      </c>
      <c r="CF72" s="36" t="str">
        <f t="shared" ref="CF72:CF81" si="193">IF(CD72="","",CD72+($G72*365))</f>
        <v/>
      </c>
      <c r="CG72" s="225"/>
      <c r="CH72" s="115" t="str">
        <f t="shared" ref="CH72:CH81" si="194">IF(CI72="","",_xlfn.DAYS(CI72,$Q$2))</f>
        <v/>
      </c>
      <c r="CI72" s="225" t="str">
        <f t="shared" ref="CI72:CI81" si="195">IF(CG72="","",CG72+($G72*365))</f>
        <v/>
      </c>
      <c r="CJ72" s="224"/>
      <c r="CK72" s="5" t="str">
        <f t="shared" ref="CK72:CK81" si="196">IF(CL72="","",_xlfn.DAYS(CL72,$Q$2))</f>
        <v/>
      </c>
      <c r="CL72" s="224" t="str">
        <f t="shared" ref="CL72:CL81" si="197">IF(CJ72="","",CJ72+($G72*365))</f>
        <v/>
      </c>
      <c r="CM72" s="225"/>
      <c r="CN72" s="115" t="str">
        <f t="shared" ref="CN72:CN81" si="198">IF(CO72="","",_xlfn.DAYS(CO72,$Q$2))</f>
        <v/>
      </c>
      <c r="CO72" s="225" t="str">
        <f t="shared" ref="CO72:CO81" si="199">IF(CM72="","",CM72+($G72*365))</f>
        <v/>
      </c>
      <c r="CP72" s="224"/>
      <c r="CQ72" s="5" t="str">
        <f t="shared" ref="CQ72:CQ81" si="200">IF(CR72="","",_xlfn.DAYS(CR72,$Q$2))</f>
        <v/>
      </c>
      <c r="CR72" s="224" t="str">
        <f t="shared" ref="CR72:CR81" si="201">IF(CP72="","",CP72+($G72*365))</f>
        <v/>
      </c>
      <c r="CS72" s="225"/>
      <c r="CT72" s="115" t="str">
        <f t="shared" ref="CT72:CT81" si="202">IF(CU72="","",_xlfn.DAYS(CU72,$Q$2))</f>
        <v/>
      </c>
      <c r="CU72" s="225" t="str">
        <f t="shared" ref="CU72:CU81" si="203">IF(CS72="","",CS72+($G72*365))</f>
        <v/>
      </c>
      <c r="CV72" s="224"/>
      <c r="CW72" s="5" t="str">
        <f t="shared" ref="CW72:CW81" si="204">IF(CX72="","",_xlfn.DAYS(CX72,$Q$2))</f>
        <v/>
      </c>
      <c r="CX72" s="224" t="str">
        <f t="shared" ref="CX72:CX81" si="205">IF(CV72="","",CV72+($G72*365))</f>
        <v/>
      </c>
      <c r="CY72" s="225"/>
      <c r="CZ72" s="115" t="str">
        <f t="shared" ref="CZ72:CZ81" si="206">IF(DA72="","",_xlfn.DAYS(DA72,$Q$2))</f>
        <v/>
      </c>
      <c r="DA72" s="225" t="str">
        <f t="shared" ref="DA72:DA81" si="207">IF(CY72="","",CY72+($G72*365))</f>
        <v/>
      </c>
      <c r="DB72" s="224"/>
      <c r="DC72" s="5" t="str">
        <f t="shared" ref="DC72:DC81" si="208">IF(DD72="","",_xlfn.DAYS(DD72,$Q$2))</f>
        <v/>
      </c>
      <c r="DD72" s="224" t="str">
        <f t="shared" ref="DD72:DD81" si="209">IF(DB72="","",DB72+($G72*365))</f>
        <v/>
      </c>
      <c r="DE72" s="225"/>
      <c r="DF72" s="115" t="str">
        <f t="shared" ref="DF72:DF81" si="210">IF(DG72="","",_xlfn.DAYS(DG72,$Q$2))</f>
        <v/>
      </c>
      <c r="DG72" s="225" t="str">
        <f t="shared" ref="DG72:DG81" si="211">IF(DE72="","",DE72+($G72*365))</f>
        <v/>
      </c>
      <c r="DH72" s="224"/>
      <c r="DI72" s="5" t="str">
        <f t="shared" ref="DI72:DI81" si="212">IF(DJ72="","",_xlfn.DAYS(DJ72,$Q$2))</f>
        <v/>
      </c>
      <c r="DJ72" s="224" t="str">
        <f t="shared" ref="DJ72:DJ81" si="213">IF(DH72="","",DH72+($G72*365))</f>
        <v/>
      </c>
      <c r="DK72" s="225"/>
      <c r="DL72" s="115" t="str">
        <f t="shared" ref="DL72:DL81" si="214">IF(DM72="","",_xlfn.DAYS(DM72,$Q$2))</f>
        <v/>
      </c>
      <c r="DM72" s="225" t="str">
        <f t="shared" ref="DM72:DM81" si="215">IF(DK72="","",DK72+($G72*365))</f>
        <v/>
      </c>
      <c r="DN72" s="224"/>
      <c r="DO72" s="5" t="str">
        <f t="shared" ref="DO72:DO81" si="216">IF(DP72="","",_xlfn.DAYS(DP72,$Q$2))</f>
        <v/>
      </c>
      <c r="DP72" s="224" t="str">
        <f t="shared" ref="DP72:DP81" si="217">IF(DN72="","",DN72+($G72*365))</f>
        <v/>
      </c>
      <c r="DQ72" s="225"/>
      <c r="DR72" s="115" t="str">
        <f t="shared" ref="DR72:DR81" si="218">IF(DS72="","",_xlfn.DAYS(DS72,$Q$2))</f>
        <v/>
      </c>
      <c r="DS72" s="225" t="str">
        <f t="shared" ref="DS72:DS81" si="219">IF(DQ72="","",DQ72+($G72*365))</f>
        <v/>
      </c>
      <c r="DT72" s="224"/>
      <c r="DU72" s="5" t="str">
        <f t="shared" ref="DU72:DU81" si="220">IF(DV72="","",_xlfn.DAYS(DV72,$Q$2))</f>
        <v/>
      </c>
      <c r="DV72" s="224" t="str">
        <f t="shared" ref="DV72:DV81" si="221">IF(DT72="","",DT72+($G72*365))</f>
        <v/>
      </c>
      <c r="DW72" s="225"/>
      <c r="DX72" s="115" t="str">
        <f t="shared" ref="DX72:DX81" si="222">IF(DY72="","",_xlfn.DAYS(DY72,$Q$2))</f>
        <v/>
      </c>
      <c r="DY72" s="225" t="str">
        <f t="shared" ref="DY72:DY81" si="223">IF(DW72="","",DW72+($G72*365))</f>
        <v/>
      </c>
      <c r="DZ72" s="224"/>
      <c r="EA72" s="5" t="str">
        <f t="shared" ref="EA72:EA81" si="224">IF(EB72="","",_xlfn.DAYS(EB72,$Q$2))</f>
        <v/>
      </c>
      <c r="EB72" s="224" t="str">
        <f t="shared" ref="EB72:EB81" si="225">IF(DZ72="","",DZ72+($G72*365))</f>
        <v/>
      </c>
      <c r="EC72" s="225"/>
      <c r="ED72" s="115" t="str">
        <f t="shared" ref="ED72:ED81" si="226">IF(EE72="","",_xlfn.DAYS(EE72,$Q$2))</f>
        <v/>
      </c>
      <c r="EE72" s="225" t="str">
        <f t="shared" ref="EE72:EE81" si="227">IF(EC72="","",EC72+($G72*365))</f>
        <v/>
      </c>
      <c r="EF72" s="224"/>
      <c r="EG72" s="5" t="str">
        <f t="shared" ref="EG72:EG81" si="228">IF(EH72="","",_xlfn.DAYS(EH72,$Q$2))</f>
        <v/>
      </c>
      <c r="EH72" s="224" t="str">
        <f t="shared" ref="EH72:EH81" si="229">IF(EF72="","",EF72+($G72*365))</f>
        <v/>
      </c>
      <c r="EI72" s="225"/>
      <c r="EJ72" s="115" t="str">
        <f t="shared" ref="EJ72:EJ81" si="230">IF(EK72="","",_xlfn.DAYS(EK72,$Q$2))</f>
        <v/>
      </c>
      <c r="EK72" s="225" t="str">
        <f t="shared" ref="EK72:EK81" si="231">IF(EI72="","",EI72+($G72*365))</f>
        <v/>
      </c>
      <c r="EL72" s="224"/>
      <c r="EM72" s="5" t="str">
        <f t="shared" ref="EM72:EM81" si="232">IF(EN72="","",_xlfn.DAYS(EN72,$Q$2))</f>
        <v/>
      </c>
      <c r="EN72" s="224" t="str">
        <f t="shared" ref="EN72:EN81" si="233">IF(EL72="","",EL72+($G72*365))</f>
        <v/>
      </c>
      <c r="EO72" s="225"/>
      <c r="EP72" s="115" t="str">
        <f t="shared" ref="EP72:EP81" si="234">IF(EQ72="","",_xlfn.DAYS(EQ72,$Q$2))</f>
        <v/>
      </c>
      <c r="EQ72" s="225" t="str">
        <f t="shared" ref="EQ72:EQ81" si="235">IF(EO72="","",EO72+($G72*365))</f>
        <v/>
      </c>
      <c r="ER72" s="224"/>
      <c r="ES72" s="5" t="str">
        <f t="shared" ref="ES72:ES81" si="236">IF(ET72="","",_xlfn.DAYS(ET72,$Q$2))</f>
        <v/>
      </c>
      <c r="ET72" s="224" t="str">
        <f t="shared" ref="ET72:ET81" si="237">IF(ER72="","",ER72+($G72*365))</f>
        <v/>
      </c>
      <c r="EU72" s="225"/>
      <c r="EV72" s="115" t="str">
        <f t="shared" ref="EV72:EV81" si="238">IF(EW72="","",_xlfn.DAYS(EW72,$Q$2))</f>
        <v/>
      </c>
      <c r="EW72" s="225" t="str">
        <f t="shared" ref="EW72:EW81" si="239">IF(EU72="","",EU72+($G72*365))</f>
        <v/>
      </c>
      <c r="EX72" s="224"/>
      <c r="EY72" s="5" t="str">
        <f t="shared" ref="EY72:EY81" si="240">IF(EZ72="","",_xlfn.DAYS(EZ72,$Q$2))</f>
        <v/>
      </c>
      <c r="EZ72" s="224" t="str">
        <f t="shared" ref="EZ72:EZ81" si="241">IF(EX72="","",EX72+($G72*365))</f>
        <v/>
      </c>
      <c r="FA72" s="225"/>
      <c r="FB72" s="115" t="str">
        <f t="shared" ref="FB72:FB81" si="242">IF(FC72="","",_xlfn.DAYS(FC72,$Q$2))</f>
        <v/>
      </c>
      <c r="FC72" s="225" t="str">
        <f t="shared" ref="FC72:FC81" si="243">IF(FA72="","",FA72+($G72*365))</f>
        <v/>
      </c>
      <c r="FD72" s="224"/>
      <c r="FE72" s="5" t="str">
        <f t="shared" ref="FE72:FE81" si="244">IF(FF72="","",_xlfn.DAYS(FF72,$Q$2))</f>
        <v/>
      </c>
      <c r="FF72" s="224" t="str">
        <f t="shared" ref="FF72:FF81" si="245">IF(FD72="","",FD72+($G72*365))</f>
        <v/>
      </c>
      <c r="FG72" s="225"/>
      <c r="FH72" s="115" t="str">
        <f t="shared" ref="FH72:FH81" si="246">IF(FI72="","",_xlfn.DAYS(FI72,$Q$2))</f>
        <v/>
      </c>
      <c r="FI72" s="225" t="str">
        <f t="shared" ref="FI72:FI81" si="247">IF(FG72="","",FG72+($G72*365))</f>
        <v/>
      </c>
      <c r="FJ72" s="224"/>
      <c r="FK72" s="5" t="str">
        <f t="shared" ref="FK72:FK81" si="248">IF(FL72="","",_xlfn.DAYS(FL72,$Q$2))</f>
        <v/>
      </c>
      <c r="FL72" s="224" t="str">
        <f t="shared" ref="FL72:FL81" si="249">IF(FJ72="","",FJ72+($G72*365))</f>
        <v/>
      </c>
      <c r="FM72" s="225"/>
      <c r="FN72" s="115" t="str">
        <f t="shared" ref="FN72:FN81" si="250">IF(FO72="","",_xlfn.DAYS(FO72,$Q$2))</f>
        <v/>
      </c>
      <c r="FO72" s="225" t="str">
        <f t="shared" ref="FO72:FO81" si="251">IF(FM72="","",FM72+($G72*365))</f>
        <v/>
      </c>
      <c r="FP72" s="224"/>
      <c r="FQ72" s="5" t="str">
        <f t="shared" ref="FQ72:FQ81" si="252">IF(FR72="","",_xlfn.DAYS(FR72,$Q$2))</f>
        <v/>
      </c>
      <c r="FR72" s="224" t="str">
        <f t="shared" ref="FR72:FR81" si="253">IF(FP72 = "", "",FP72+($G72*365))</f>
        <v/>
      </c>
      <c r="FS72" s="225"/>
      <c r="FT72" s="115" t="str">
        <f t="shared" ref="FT72:FT81" si="254">IF(FU72="","",_xlfn.DAYS(FU72,$Q$2))</f>
        <v/>
      </c>
      <c r="FU72" s="225" t="str">
        <f t="shared" ref="FU72:FU81" si="255">IF(FS72="","",FS72+($G72*365))</f>
        <v/>
      </c>
      <c r="FV72" s="253"/>
      <c r="FW72" s="253"/>
      <c r="FX72" s="253"/>
      <c r="FY72" s="253"/>
      <c r="FZ72" s="253"/>
    </row>
    <row r="73" spans="1:182" s="3" customFormat="1" x14ac:dyDescent="0.25">
      <c r="A73" s="2" t="str">
        <f t="shared" si="152"/>
        <v/>
      </c>
      <c r="B73" s="2"/>
      <c r="C73" s="178"/>
      <c r="D73" s="170" t="str">
        <f t="shared" si="153"/>
        <v/>
      </c>
      <c r="E73" s="110"/>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4"/>
        <v/>
      </c>
      <c r="AI73" s="93" t="str">
        <f t="shared" si="155"/>
        <v/>
      </c>
      <c r="AJ73" s="93" t="str">
        <f t="shared" si="156"/>
        <v/>
      </c>
      <c r="AK73" s="93" t="str">
        <f t="shared" si="157"/>
        <v/>
      </c>
      <c r="AL73" s="93" t="str">
        <f t="shared" si="158"/>
        <v/>
      </c>
      <c r="AM73" s="93" t="str">
        <f t="shared" si="159"/>
        <v/>
      </c>
      <c r="AN73" s="93" t="str">
        <f t="shared" si="160"/>
        <v/>
      </c>
      <c r="AO73" s="93" t="str">
        <f t="shared" si="161"/>
        <v/>
      </c>
      <c r="AP73" s="93" t="str">
        <f t="shared" si="162"/>
        <v/>
      </c>
      <c r="AQ73" s="93" t="str">
        <f t="shared" si="163"/>
        <v/>
      </c>
      <c r="AR73" s="93" t="str">
        <f t="shared" si="164"/>
        <v/>
      </c>
      <c r="AS73" s="93" t="str">
        <f t="shared" si="165"/>
        <v/>
      </c>
      <c r="AT73" s="93" t="str">
        <f t="shared" si="166"/>
        <v/>
      </c>
      <c r="AU73" s="93" t="str">
        <f t="shared" si="167"/>
        <v/>
      </c>
      <c r="AV73" s="93" t="str">
        <f t="shared" si="168"/>
        <v/>
      </c>
      <c r="AW73" s="93" t="str">
        <f t="shared" si="169"/>
        <v/>
      </c>
      <c r="AX73" s="93" t="str">
        <f t="shared" si="170"/>
        <v/>
      </c>
      <c r="AY73" s="93" t="str">
        <f t="shared" si="171"/>
        <v/>
      </c>
      <c r="AZ73" s="93" t="str">
        <f t="shared" si="172"/>
        <v/>
      </c>
      <c r="BA73" s="93" t="str">
        <f t="shared" si="173"/>
        <v/>
      </c>
      <c r="BB73" s="93" t="str">
        <f t="shared" si="174"/>
        <v/>
      </c>
      <c r="BC73" s="93" t="str">
        <f t="shared" si="175"/>
        <v/>
      </c>
      <c r="BD73" s="93" t="str">
        <f t="shared" si="176"/>
        <v/>
      </c>
      <c r="BE73" s="93" t="str">
        <f t="shared" si="177"/>
        <v/>
      </c>
      <c r="BF73" s="224"/>
      <c r="BG73" s="74" t="str">
        <f t="shared" si="131"/>
        <v/>
      </c>
      <c r="BH73" s="36" t="str">
        <f t="shared" si="132"/>
        <v/>
      </c>
      <c r="BI73" s="225"/>
      <c r="BJ73" s="75" t="str">
        <f t="shared" si="178"/>
        <v/>
      </c>
      <c r="BK73" s="37" t="str">
        <f t="shared" si="179"/>
        <v/>
      </c>
      <c r="BL73" s="224"/>
      <c r="BM73" s="74" t="str">
        <f t="shared" si="180"/>
        <v/>
      </c>
      <c r="BN73" s="36" t="str">
        <f t="shared" si="181"/>
        <v/>
      </c>
      <c r="BO73" s="225"/>
      <c r="BP73" s="75" t="str">
        <f t="shared" si="182"/>
        <v/>
      </c>
      <c r="BQ73" s="37" t="str">
        <f t="shared" si="183"/>
        <v/>
      </c>
      <c r="BR73" s="224"/>
      <c r="BS73" s="74" t="str">
        <f t="shared" si="184"/>
        <v/>
      </c>
      <c r="BT73" s="36" t="str">
        <f t="shared" si="185"/>
        <v/>
      </c>
      <c r="BU73" s="225"/>
      <c r="BV73" s="75" t="str">
        <f t="shared" si="186"/>
        <v/>
      </c>
      <c r="BW73" s="37" t="str">
        <f t="shared" si="187"/>
        <v/>
      </c>
      <c r="BX73" s="224"/>
      <c r="BY73" s="74" t="str">
        <f t="shared" si="188"/>
        <v/>
      </c>
      <c r="BZ73" s="36" t="str">
        <f t="shared" si="189"/>
        <v/>
      </c>
      <c r="CA73" s="225"/>
      <c r="CB73" s="75" t="str">
        <f t="shared" si="190"/>
        <v/>
      </c>
      <c r="CC73" s="37" t="str">
        <f t="shared" si="191"/>
        <v/>
      </c>
      <c r="CD73" s="224"/>
      <c r="CE73" s="74" t="str">
        <f t="shared" si="192"/>
        <v/>
      </c>
      <c r="CF73" s="36" t="str">
        <f t="shared" si="193"/>
        <v/>
      </c>
      <c r="CG73" s="225"/>
      <c r="CH73" s="115" t="str">
        <f t="shared" si="194"/>
        <v/>
      </c>
      <c r="CI73" s="225" t="str">
        <f t="shared" si="195"/>
        <v/>
      </c>
      <c r="CJ73" s="224"/>
      <c r="CK73" s="5" t="str">
        <f t="shared" si="196"/>
        <v/>
      </c>
      <c r="CL73" s="224" t="str">
        <f t="shared" si="197"/>
        <v/>
      </c>
      <c r="CM73" s="225"/>
      <c r="CN73" s="115" t="str">
        <f t="shared" si="198"/>
        <v/>
      </c>
      <c r="CO73" s="225" t="str">
        <f t="shared" si="199"/>
        <v/>
      </c>
      <c r="CP73" s="224"/>
      <c r="CQ73" s="5" t="str">
        <f t="shared" si="200"/>
        <v/>
      </c>
      <c r="CR73" s="224" t="str">
        <f t="shared" si="201"/>
        <v/>
      </c>
      <c r="CS73" s="225"/>
      <c r="CT73" s="115" t="str">
        <f t="shared" si="202"/>
        <v/>
      </c>
      <c r="CU73" s="225" t="str">
        <f t="shared" si="203"/>
        <v/>
      </c>
      <c r="CV73" s="224"/>
      <c r="CW73" s="5" t="str">
        <f t="shared" si="204"/>
        <v/>
      </c>
      <c r="CX73" s="224" t="str">
        <f t="shared" si="205"/>
        <v/>
      </c>
      <c r="CY73" s="225"/>
      <c r="CZ73" s="115" t="str">
        <f t="shared" si="206"/>
        <v/>
      </c>
      <c r="DA73" s="225" t="str">
        <f t="shared" si="207"/>
        <v/>
      </c>
      <c r="DB73" s="224"/>
      <c r="DC73" s="5" t="str">
        <f t="shared" si="208"/>
        <v/>
      </c>
      <c r="DD73" s="224" t="str">
        <f t="shared" si="209"/>
        <v/>
      </c>
      <c r="DE73" s="225"/>
      <c r="DF73" s="115" t="str">
        <f t="shared" si="210"/>
        <v/>
      </c>
      <c r="DG73" s="225" t="str">
        <f t="shared" si="211"/>
        <v/>
      </c>
      <c r="DH73" s="224"/>
      <c r="DI73" s="5" t="str">
        <f t="shared" si="212"/>
        <v/>
      </c>
      <c r="DJ73" s="224" t="str">
        <f t="shared" si="213"/>
        <v/>
      </c>
      <c r="DK73" s="225"/>
      <c r="DL73" s="115" t="str">
        <f t="shared" si="214"/>
        <v/>
      </c>
      <c r="DM73" s="225" t="str">
        <f t="shared" si="215"/>
        <v/>
      </c>
      <c r="DN73" s="224"/>
      <c r="DO73" s="5" t="str">
        <f t="shared" si="216"/>
        <v/>
      </c>
      <c r="DP73" s="224" t="str">
        <f t="shared" si="217"/>
        <v/>
      </c>
      <c r="DQ73" s="225"/>
      <c r="DR73" s="115" t="str">
        <f t="shared" si="218"/>
        <v/>
      </c>
      <c r="DS73" s="225" t="str">
        <f t="shared" si="219"/>
        <v/>
      </c>
      <c r="DT73" s="224"/>
      <c r="DU73" s="5" t="str">
        <f t="shared" si="220"/>
        <v/>
      </c>
      <c r="DV73" s="224" t="str">
        <f t="shared" si="221"/>
        <v/>
      </c>
      <c r="DW73" s="225"/>
      <c r="DX73" s="115" t="str">
        <f t="shared" si="222"/>
        <v/>
      </c>
      <c r="DY73" s="225" t="str">
        <f t="shared" si="223"/>
        <v/>
      </c>
      <c r="DZ73" s="224"/>
      <c r="EA73" s="5" t="str">
        <f t="shared" si="224"/>
        <v/>
      </c>
      <c r="EB73" s="224" t="str">
        <f t="shared" si="225"/>
        <v/>
      </c>
      <c r="EC73" s="225"/>
      <c r="ED73" s="115" t="str">
        <f t="shared" si="226"/>
        <v/>
      </c>
      <c r="EE73" s="225" t="str">
        <f t="shared" si="227"/>
        <v/>
      </c>
      <c r="EF73" s="224"/>
      <c r="EG73" s="5" t="str">
        <f t="shared" si="228"/>
        <v/>
      </c>
      <c r="EH73" s="224" t="str">
        <f t="shared" si="229"/>
        <v/>
      </c>
      <c r="EI73" s="225"/>
      <c r="EJ73" s="115" t="str">
        <f t="shared" si="230"/>
        <v/>
      </c>
      <c r="EK73" s="225" t="str">
        <f t="shared" si="231"/>
        <v/>
      </c>
      <c r="EL73" s="224"/>
      <c r="EM73" s="5" t="str">
        <f t="shared" si="232"/>
        <v/>
      </c>
      <c r="EN73" s="224" t="str">
        <f t="shared" si="233"/>
        <v/>
      </c>
      <c r="EO73" s="225"/>
      <c r="EP73" s="115" t="str">
        <f t="shared" si="234"/>
        <v/>
      </c>
      <c r="EQ73" s="225" t="str">
        <f t="shared" si="235"/>
        <v/>
      </c>
      <c r="ER73" s="224"/>
      <c r="ES73" s="5" t="str">
        <f t="shared" si="236"/>
        <v/>
      </c>
      <c r="ET73" s="224" t="str">
        <f t="shared" si="237"/>
        <v/>
      </c>
      <c r="EU73" s="225"/>
      <c r="EV73" s="115" t="str">
        <f t="shared" si="238"/>
        <v/>
      </c>
      <c r="EW73" s="225" t="str">
        <f t="shared" si="239"/>
        <v/>
      </c>
      <c r="EX73" s="224"/>
      <c r="EY73" s="5" t="str">
        <f t="shared" si="240"/>
        <v/>
      </c>
      <c r="EZ73" s="224" t="str">
        <f t="shared" si="241"/>
        <v/>
      </c>
      <c r="FA73" s="225"/>
      <c r="FB73" s="115" t="str">
        <f t="shared" si="242"/>
        <v/>
      </c>
      <c r="FC73" s="225" t="str">
        <f t="shared" si="243"/>
        <v/>
      </c>
      <c r="FD73" s="224"/>
      <c r="FE73" s="5" t="str">
        <f t="shared" si="244"/>
        <v/>
      </c>
      <c r="FF73" s="224" t="str">
        <f t="shared" si="245"/>
        <v/>
      </c>
      <c r="FG73" s="225"/>
      <c r="FH73" s="115" t="str">
        <f t="shared" si="246"/>
        <v/>
      </c>
      <c r="FI73" s="225" t="str">
        <f t="shared" si="247"/>
        <v/>
      </c>
      <c r="FJ73" s="224"/>
      <c r="FK73" s="5" t="str">
        <f t="shared" si="248"/>
        <v/>
      </c>
      <c r="FL73" s="224" t="str">
        <f t="shared" si="249"/>
        <v/>
      </c>
      <c r="FM73" s="225"/>
      <c r="FN73" s="115" t="str">
        <f t="shared" si="250"/>
        <v/>
      </c>
      <c r="FO73" s="225" t="str">
        <f t="shared" si="251"/>
        <v/>
      </c>
      <c r="FP73" s="224"/>
      <c r="FQ73" s="5" t="str">
        <f t="shared" si="252"/>
        <v/>
      </c>
      <c r="FR73" s="224" t="str">
        <f t="shared" si="253"/>
        <v/>
      </c>
      <c r="FS73" s="225"/>
      <c r="FT73" s="115" t="str">
        <f t="shared" si="254"/>
        <v/>
      </c>
      <c r="FU73" s="225" t="str">
        <f t="shared" si="255"/>
        <v/>
      </c>
      <c r="FV73" s="253"/>
      <c r="FW73" s="253"/>
      <c r="FX73" s="253"/>
      <c r="FY73" s="253"/>
      <c r="FZ73" s="253"/>
    </row>
    <row r="74" spans="1:182" s="3" customFormat="1" x14ac:dyDescent="0.25">
      <c r="A74" s="2" t="str">
        <f t="shared" si="152"/>
        <v/>
      </c>
      <c r="B74" s="2"/>
      <c r="C74" s="178"/>
      <c r="D74" s="170" t="str">
        <f t="shared" si="153"/>
        <v/>
      </c>
      <c r="E74" s="110"/>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4"/>
        <v/>
      </c>
      <c r="AI74" s="93" t="str">
        <f t="shared" si="155"/>
        <v/>
      </c>
      <c r="AJ74" s="93" t="str">
        <f t="shared" si="156"/>
        <v/>
      </c>
      <c r="AK74" s="93" t="str">
        <f t="shared" si="157"/>
        <v/>
      </c>
      <c r="AL74" s="93" t="str">
        <f t="shared" si="158"/>
        <v/>
      </c>
      <c r="AM74" s="93" t="str">
        <f t="shared" si="159"/>
        <v/>
      </c>
      <c r="AN74" s="93" t="str">
        <f t="shared" si="160"/>
        <v/>
      </c>
      <c r="AO74" s="93" t="str">
        <f t="shared" si="161"/>
        <v/>
      </c>
      <c r="AP74" s="93" t="str">
        <f t="shared" si="162"/>
        <v/>
      </c>
      <c r="AQ74" s="93" t="str">
        <f t="shared" si="163"/>
        <v/>
      </c>
      <c r="AR74" s="93" t="str">
        <f t="shared" si="164"/>
        <v/>
      </c>
      <c r="AS74" s="93" t="str">
        <f t="shared" si="165"/>
        <v/>
      </c>
      <c r="AT74" s="93" t="str">
        <f t="shared" si="166"/>
        <v/>
      </c>
      <c r="AU74" s="93" t="str">
        <f t="shared" si="167"/>
        <v/>
      </c>
      <c r="AV74" s="93" t="str">
        <f t="shared" si="168"/>
        <v/>
      </c>
      <c r="AW74" s="93" t="str">
        <f t="shared" si="169"/>
        <v/>
      </c>
      <c r="AX74" s="93" t="str">
        <f t="shared" si="170"/>
        <v/>
      </c>
      <c r="AY74" s="93" t="str">
        <f t="shared" si="171"/>
        <v/>
      </c>
      <c r="AZ74" s="93" t="str">
        <f t="shared" si="172"/>
        <v/>
      </c>
      <c r="BA74" s="93" t="str">
        <f t="shared" si="173"/>
        <v/>
      </c>
      <c r="BB74" s="93" t="str">
        <f t="shared" si="174"/>
        <v/>
      </c>
      <c r="BC74" s="93" t="str">
        <f t="shared" si="175"/>
        <v/>
      </c>
      <c r="BD74" s="93" t="str">
        <f t="shared" si="176"/>
        <v/>
      </c>
      <c r="BE74" s="93" t="str">
        <f t="shared" si="177"/>
        <v/>
      </c>
      <c r="BF74" s="224"/>
      <c r="BG74" s="74" t="str">
        <f t="shared" si="131"/>
        <v/>
      </c>
      <c r="BH74" s="36" t="str">
        <f t="shared" si="132"/>
        <v/>
      </c>
      <c r="BI74" s="225"/>
      <c r="BJ74" s="75" t="str">
        <f t="shared" si="178"/>
        <v/>
      </c>
      <c r="BK74" s="37" t="str">
        <f t="shared" si="179"/>
        <v/>
      </c>
      <c r="BL74" s="224"/>
      <c r="BM74" s="74" t="str">
        <f t="shared" si="180"/>
        <v/>
      </c>
      <c r="BN74" s="36" t="str">
        <f t="shared" si="181"/>
        <v/>
      </c>
      <c r="BO74" s="225"/>
      <c r="BP74" s="75" t="str">
        <f t="shared" si="182"/>
        <v/>
      </c>
      <c r="BQ74" s="37" t="str">
        <f t="shared" si="183"/>
        <v/>
      </c>
      <c r="BR74" s="224"/>
      <c r="BS74" s="74" t="str">
        <f t="shared" si="184"/>
        <v/>
      </c>
      <c r="BT74" s="36" t="str">
        <f t="shared" si="185"/>
        <v/>
      </c>
      <c r="BU74" s="225"/>
      <c r="BV74" s="75" t="str">
        <f t="shared" si="186"/>
        <v/>
      </c>
      <c r="BW74" s="37" t="str">
        <f t="shared" si="187"/>
        <v/>
      </c>
      <c r="BX74" s="224"/>
      <c r="BY74" s="74" t="str">
        <f t="shared" si="188"/>
        <v/>
      </c>
      <c r="BZ74" s="36" t="str">
        <f t="shared" si="189"/>
        <v/>
      </c>
      <c r="CA74" s="225"/>
      <c r="CB74" s="75" t="str">
        <f t="shared" si="190"/>
        <v/>
      </c>
      <c r="CC74" s="37" t="str">
        <f t="shared" si="191"/>
        <v/>
      </c>
      <c r="CD74" s="224"/>
      <c r="CE74" s="74" t="str">
        <f t="shared" si="192"/>
        <v/>
      </c>
      <c r="CF74" s="36" t="str">
        <f t="shared" si="193"/>
        <v/>
      </c>
      <c r="CG74" s="225"/>
      <c r="CH74" s="115" t="str">
        <f t="shared" si="194"/>
        <v/>
      </c>
      <c r="CI74" s="225" t="str">
        <f t="shared" si="195"/>
        <v/>
      </c>
      <c r="CJ74" s="224"/>
      <c r="CK74" s="5" t="str">
        <f t="shared" si="196"/>
        <v/>
      </c>
      <c r="CL74" s="224" t="str">
        <f t="shared" si="197"/>
        <v/>
      </c>
      <c r="CM74" s="225"/>
      <c r="CN74" s="115" t="str">
        <f t="shared" si="198"/>
        <v/>
      </c>
      <c r="CO74" s="225" t="str">
        <f t="shared" si="199"/>
        <v/>
      </c>
      <c r="CP74" s="224"/>
      <c r="CQ74" s="5" t="str">
        <f t="shared" si="200"/>
        <v/>
      </c>
      <c r="CR74" s="224" t="str">
        <f t="shared" si="201"/>
        <v/>
      </c>
      <c r="CS74" s="225"/>
      <c r="CT74" s="115" t="str">
        <f t="shared" si="202"/>
        <v/>
      </c>
      <c r="CU74" s="225" t="str">
        <f t="shared" si="203"/>
        <v/>
      </c>
      <c r="CV74" s="224"/>
      <c r="CW74" s="5" t="str">
        <f t="shared" si="204"/>
        <v/>
      </c>
      <c r="CX74" s="224" t="str">
        <f t="shared" si="205"/>
        <v/>
      </c>
      <c r="CY74" s="225"/>
      <c r="CZ74" s="115" t="str">
        <f t="shared" si="206"/>
        <v/>
      </c>
      <c r="DA74" s="225" t="str">
        <f t="shared" si="207"/>
        <v/>
      </c>
      <c r="DB74" s="224"/>
      <c r="DC74" s="5" t="str">
        <f t="shared" si="208"/>
        <v/>
      </c>
      <c r="DD74" s="224" t="str">
        <f t="shared" si="209"/>
        <v/>
      </c>
      <c r="DE74" s="225"/>
      <c r="DF74" s="115" t="str">
        <f t="shared" si="210"/>
        <v/>
      </c>
      <c r="DG74" s="225" t="str">
        <f t="shared" si="211"/>
        <v/>
      </c>
      <c r="DH74" s="224"/>
      <c r="DI74" s="5" t="str">
        <f t="shared" si="212"/>
        <v/>
      </c>
      <c r="DJ74" s="224" t="str">
        <f t="shared" si="213"/>
        <v/>
      </c>
      <c r="DK74" s="225"/>
      <c r="DL74" s="115" t="str">
        <f t="shared" si="214"/>
        <v/>
      </c>
      <c r="DM74" s="225" t="str">
        <f t="shared" si="215"/>
        <v/>
      </c>
      <c r="DN74" s="224"/>
      <c r="DO74" s="5" t="str">
        <f t="shared" si="216"/>
        <v/>
      </c>
      <c r="DP74" s="224" t="str">
        <f t="shared" si="217"/>
        <v/>
      </c>
      <c r="DQ74" s="225"/>
      <c r="DR74" s="115" t="str">
        <f t="shared" si="218"/>
        <v/>
      </c>
      <c r="DS74" s="225" t="str">
        <f t="shared" si="219"/>
        <v/>
      </c>
      <c r="DT74" s="224"/>
      <c r="DU74" s="5" t="str">
        <f t="shared" si="220"/>
        <v/>
      </c>
      <c r="DV74" s="224" t="str">
        <f t="shared" si="221"/>
        <v/>
      </c>
      <c r="DW74" s="225"/>
      <c r="DX74" s="115" t="str">
        <f t="shared" si="222"/>
        <v/>
      </c>
      <c r="DY74" s="225" t="str">
        <f t="shared" si="223"/>
        <v/>
      </c>
      <c r="DZ74" s="224"/>
      <c r="EA74" s="5" t="str">
        <f t="shared" si="224"/>
        <v/>
      </c>
      <c r="EB74" s="224" t="str">
        <f t="shared" si="225"/>
        <v/>
      </c>
      <c r="EC74" s="225"/>
      <c r="ED74" s="115" t="str">
        <f t="shared" si="226"/>
        <v/>
      </c>
      <c r="EE74" s="225" t="str">
        <f t="shared" si="227"/>
        <v/>
      </c>
      <c r="EF74" s="224"/>
      <c r="EG74" s="5" t="str">
        <f t="shared" si="228"/>
        <v/>
      </c>
      <c r="EH74" s="224" t="str">
        <f t="shared" si="229"/>
        <v/>
      </c>
      <c r="EI74" s="225"/>
      <c r="EJ74" s="115" t="str">
        <f t="shared" si="230"/>
        <v/>
      </c>
      <c r="EK74" s="225" t="str">
        <f t="shared" si="231"/>
        <v/>
      </c>
      <c r="EL74" s="224"/>
      <c r="EM74" s="5" t="str">
        <f t="shared" si="232"/>
        <v/>
      </c>
      <c r="EN74" s="224" t="str">
        <f t="shared" si="233"/>
        <v/>
      </c>
      <c r="EO74" s="225"/>
      <c r="EP74" s="115" t="str">
        <f t="shared" si="234"/>
        <v/>
      </c>
      <c r="EQ74" s="225" t="str">
        <f t="shared" si="235"/>
        <v/>
      </c>
      <c r="ER74" s="224"/>
      <c r="ES74" s="5" t="str">
        <f t="shared" si="236"/>
        <v/>
      </c>
      <c r="ET74" s="224" t="str">
        <f t="shared" si="237"/>
        <v/>
      </c>
      <c r="EU74" s="225"/>
      <c r="EV74" s="115" t="str">
        <f t="shared" si="238"/>
        <v/>
      </c>
      <c r="EW74" s="225" t="str">
        <f t="shared" si="239"/>
        <v/>
      </c>
      <c r="EX74" s="224"/>
      <c r="EY74" s="5" t="str">
        <f t="shared" si="240"/>
        <v/>
      </c>
      <c r="EZ74" s="224" t="str">
        <f t="shared" si="241"/>
        <v/>
      </c>
      <c r="FA74" s="225"/>
      <c r="FB74" s="115" t="str">
        <f t="shared" si="242"/>
        <v/>
      </c>
      <c r="FC74" s="225" t="str">
        <f t="shared" si="243"/>
        <v/>
      </c>
      <c r="FD74" s="224"/>
      <c r="FE74" s="5" t="str">
        <f t="shared" si="244"/>
        <v/>
      </c>
      <c r="FF74" s="224" t="str">
        <f t="shared" si="245"/>
        <v/>
      </c>
      <c r="FG74" s="225"/>
      <c r="FH74" s="115" t="str">
        <f t="shared" si="246"/>
        <v/>
      </c>
      <c r="FI74" s="225" t="str">
        <f t="shared" si="247"/>
        <v/>
      </c>
      <c r="FJ74" s="224"/>
      <c r="FK74" s="5" t="str">
        <f t="shared" si="248"/>
        <v/>
      </c>
      <c r="FL74" s="224" t="str">
        <f t="shared" si="249"/>
        <v/>
      </c>
      <c r="FM74" s="225"/>
      <c r="FN74" s="115" t="str">
        <f t="shared" si="250"/>
        <v/>
      </c>
      <c r="FO74" s="225" t="str">
        <f t="shared" si="251"/>
        <v/>
      </c>
      <c r="FP74" s="224"/>
      <c r="FQ74" s="5" t="str">
        <f t="shared" si="252"/>
        <v/>
      </c>
      <c r="FR74" s="224" t="str">
        <f t="shared" si="253"/>
        <v/>
      </c>
      <c r="FS74" s="225"/>
      <c r="FT74" s="115" t="str">
        <f t="shared" si="254"/>
        <v/>
      </c>
      <c r="FU74" s="225" t="str">
        <f t="shared" si="255"/>
        <v/>
      </c>
      <c r="FV74" s="253"/>
      <c r="FW74" s="253"/>
      <c r="FX74" s="253"/>
      <c r="FY74" s="253"/>
      <c r="FZ74" s="253"/>
    </row>
    <row r="75" spans="1:182" s="3" customFormat="1" x14ac:dyDescent="0.25">
      <c r="A75" s="2" t="str">
        <f t="shared" si="152"/>
        <v/>
      </c>
      <c r="B75" s="2"/>
      <c r="C75" s="178"/>
      <c r="D75" s="170" t="str">
        <f t="shared" si="153"/>
        <v/>
      </c>
      <c r="E75" s="110"/>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4"/>
        <v/>
      </c>
      <c r="AI75" s="93" t="str">
        <f t="shared" si="155"/>
        <v/>
      </c>
      <c r="AJ75" s="93" t="str">
        <f t="shared" si="156"/>
        <v/>
      </c>
      <c r="AK75" s="93" t="str">
        <f t="shared" si="157"/>
        <v/>
      </c>
      <c r="AL75" s="93" t="str">
        <f t="shared" si="158"/>
        <v/>
      </c>
      <c r="AM75" s="93" t="str">
        <f t="shared" si="159"/>
        <v/>
      </c>
      <c r="AN75" s="93" t="str">
        <f t="shared" si="160"/>
        <v/>
      </c>
      <c r="AO75" s="93" t="str">
        <f t="shared" si="161"/>
        <v/>
      </c>
      <c r="AP75" s="93" t="str">
        <f t="shared" si="162"/>
        <v/>
      </c>
      <c r="AQ75" s="93" t="str">
        <f t="shared" si="163"/>
        <v/>
      </c>
      <c r="AR75" s="93" t="str">
        <f t="shared" si="164"/>
        <v/>
      </c>
      <c r="AS75" s="93" t="str">
        <f t="shared" si="165"/>
        <v/>
      </c>
      <c r="AT75" s="93" t="str">
        <f t="shared" si="166"/>
        <v/>
      </c>
      <c r="AU75" s="93" t="str">
        <f t="shared" si="167"/>
        <v/>
      </c>
      <c r="AV75" s="93" t="str">
        <f t="shared" si="168"/>
        <v/>
      </c>
      <c r="AW75" s="93" t="str">
        <f t="shared" si="169"/>
        <v/>
      </c>
      <c r="AX75" s="93" t="str">
        <f t="shared" si="170"/>
        <v/>
      </c>
      <c r="AY75" s="93" t="str">
        <f t="shared" si="171"/>
        <v/>
      </c>
      <c r="AZ75" s="93" t="str">
        <f t="shared" si="172"/>
        <v/>
      </c>
      <c r="BA75" s="93" t="str">
        <f t="shared" si="173"/>
        <v/>
      </c>
      <c r="BB75" s="93" t="str">
        <f t="shared" si="174"/>
        <v/>
      </c>
      <c r="BC75" s="93" t="str">
        <f t="shared" si="175"/>
        <v/>
      </c>
      <c r="BD75" s="93" t="str">
        <f t="shared" si="176"/>
        <v/>
      </c>
      <c r="BE75" s="93" t="str">
        <f t="shared" si="177"/>
        <v/>
      </c>
      <c r="BF75" s="224"/>
      <c r="BG75" s="74" t="str">
        <f t="shared" si="131"/>
        <v/>
      </c>
      <c r="BH75" s="36" t="str">
        <f t="shared" si="132"/>
        <v/>
      </c>
      <c r="BI75" s="225"/>
      <c r="BJ75" s="75" t="str">
        <f t="shared" si="178"/>
        <v/>
      </c>
      <c r="BK75" s="37" t="str">
        <f t="shared" si="179"/>
        <v/>
      </c>
      <c r="BL75" s="224"/>
      <c r="BM75" s="74" t="str">
        <f t="shared" si="180"/>
        <v/>
      </c>
      <c r="BN75" s="36" t="str">
        <f t="shared" si="181"/>
        <v/>
      </c>
      <c r="BO75" s="225"/>
      <c r="BP75" s="75" t="str">
        <f t="shared" si="182"/>
        <v/>
      </c>
      <c r="BQ75" s="37" t="str">
        <f t="shared" si="183"/>
        <v/>
      </c>
      <c r="BR75" s="224"/>
      <c r="BS75" s="74" t="str">
        <f t="shared" si="184"/>
        <v/>
      </c>
      <c r="BT75" s="36" t="str">
        <f t="shared" si="185"/>
        <v/>
      </c>
      <c r="BU75" s="225"/>
      <c r="BV75" s="75" t="str">
        <f t="shared" si="186"/>
        <v/>
      </c>
      <c r="BW75" s="37" t="str">
        <f t="shared" si="187"/>
        <v/>
      </c>
      <c r="BX75" s="224"/>
      <c r="BY75" s="74" t="str">
        <f t="shared" si="188"/>
        <v/>
      </c>
      <c r="BZ75" s="36" t="str">
        <f t="shared" si="189"/>
        <v/>
      </c>
      <c r="CA75" s="225"/>
      <c r="CB75" s="75" t="str">
        <f t="shared" si="190"/>
        <v/>
      </c>
      <c r="CC75" s="37" t="str">
        <f t="shared" si="191"/>
        <v/>
      </c>
      <c r="CD75" s="224"/>
      <c r="CE75" s="74" t="str">
        <f t="shared" si="192"/>
        <v/>
      </c>
      <c r="CF75" s="36" t="str">
        <f t="shared" si="193"/>
        <v/>
      </c>
      <c r="CG75" s="225"/>
      <c r="CH75" s="115" t="str">
        <f t="shared" si="194"/>
        <v/>
      </c>
      <c r="CI75" s="225" t="str">
        <f t="shared" si="195"/>
        <v/>
      </c>
      <c r="CJ75" s="224"/>
      <c r="CK75" s="5" t="str">
        <f t="shared" si="196"/>
        <v/>
      </c>
      <c r="CL75" s="224" t="str">
        <f t="shared" si="197"/>
        <v/>
      </c>
      <c r="CM75" s="225"/>
      <c r="CN75" s="115" t="str">
        <f t="shared" si="198"/>
        <v/>
      </c>
      <c r="CO75" s="225" t="str">
        <f t="shared" si="199"/>
        <v/>
      </c>
      <c r="CP75" s="224"/>
      <c r="CQ75" s="5" t="str">
        <f t="shared" si="200"/>
        <v/>
      </c>
      <c r="CR75" s="224" t="str">
        <f t="shared" si="201"/>
        <v/>
      </c>
      <c r="CS75" s="225"/>
      <c r="CT75" s="115" t="str">
        <f t="shared" si="202"/>
        <v/>
      </c>
      <c r="CU75" s="225" t="str">
        <f t="shared" si="203"/>
        <v/>
      </c>
      <c r="CV75" s="224"/>
      <c r="CW75" s="5" t="str">
        <f t="shared" si="204"/>
        <v/>
      </c>
      <c r="CX75" s="224" t="str">
        <f t="shared" si="205"/>
        <v/>
      </c>
      <c r="CY75" s="225"/>
      <c r="CZ75" s="115" t="str">
        <f t="shared" si="206"/>
        <v/>
      </c>
      <c r="DA75" s="225" t="str">
        <f t="shared" si="207"/>
        <v/>
      </c>
      <c r="DB75" s="224"/>
      <c r="DC75" s="5" t="str">
        <f t="shared" si="208"/>
        <v/>
      </c>
      <c r="DD75" s="224" t="str">
        <f t="shared" si="209"/>
        <v/>
      </c>
      <c r="DE75" s="225"/>
      <c r="DF75" s="115" t="str">
        <f t="shared" si="210"/>
        <v/>
      </c>
      <c r="DG75" s="225" t="str">
        <f t="shared" si="211"/>
        <v/>
      </c>
      <c r="DH75" s="224"/>
      <c r="DI75" s="5" t="str">
        <f t="shared" si="212"/>
        <v/>
      </c>
      <c r="DJ75" s="224" t="str">
        <f t="shared" si="213"/>
        <v/>
      </c>
      <c r="DK75" s="225"/>
      <c r="DL75" s="115" t="str">
        <f t="shared" si="214"/>
        <v/>
      </c>
      <c r="DM75" s="225" t="str">
        <f t="shared" si="215"/>
        <v/>
      </c>
      <c r="DN75" s="224"/>
      <c r="DO75" s="5" t="str">
        <f t="shared" si="216"/>
        <v/>
      </c>
      <c r="DP75" s="224" t="str">
        <f t="shared" si="217"/>
        <v/>
      </c>
      <c r="DQ75" s="225"/>
      <c r="DR75" s="115" t="str">
        <f t="shared" si="218"/>
        <v/>
      </c>
      <c r="DS75" s="225" t="str">
        <f t="shared" si="219"/>
        <v/>
      </c>
      <c r="DT75" s="224"/>
      <c r="DU75" s="5" t="str">
        <f t="shared" si="220"/>
        <v/>
      </c>
      <c r="DV75" s="224" t="str">
        <f t="shared" si="221"/>
        <v/>
      </c>
      <c r="DW75" s="225"/>
      <c r="DX75" s="115" t="str">
        <f t="shared" si="222"/>
        <v/>
      </c>
      <c r="DY75" s="225" t="str">
        <f t="shared" si="223"/>
        <v/>
      </c>
      <c r="DZ75" s="224"/>
      <c r="EA75" s="5" t="str">
        <f t="shared" si="224"/>
        <v/>
      </c>
      <c r="EB75" s="224" t="str">
        <f t="shared" si="225"/>
        <v/>
      </c>
      <c r="EC75" s="225"/>
      <c r="ED75" s="115" t="str">
        <f t="shared" si="226"/>
        <v/>
      </c>
      <c r="EE75" s="225" t="str">
        <f t="shared" si="227"/>
        <v/>
      </c>
      <c r="EF75" s="224"/>
      <c r="EG75" s="5" t="str">
        <f t="shared" si="228"/>
        <v/>
      </c>
      <c r="EH75" s="224" t="str">
        <f t="shared" si="229"/>
        <v/>
      </c>
      <c r="EI75" s="225"/>
      <c r="EJ75" s="115" t="str">
        <f t="shared" si="230"/>
        <v/>
      </c>
      <c r="EK75" s="225" t="str">
        <f t="shared" si="231"/>
        <v/>
      </c>
      <c r="EL75" s="224"/>
      <c r="EM75" s="5" t="str">
        <f t="shared" si="232"/>
        <v/>
      </c>
      <c r="EN75" s="224" t="str">
        <f t="shared" si="233"/>
        <v/>
      </c>
      <c r="EO75" s="225"/>
      <c r="EP75" s="115" t="str">
        <f t="shared" si="234"/>
        <v/>
      </c>
      <c r="EQ75" s="225" t="str">
        <f t="shared" si="235"/>
        <v/>
      </c>
      <c r="ER75" s="224"/>
      <c r="ES75" s="5" t="str">
        <f t="shared" si="236"/>
        <v/>
      </c>
      <c r="ET75" s="224" t="str">
        <f t="shared" si="237"/>
        <v/>
      </c>
      <c r="EU75" s="225"/>
      <c r="EV75" s="115" t="str">
        <f t="shared" si="238"/>
        <v/>
      </c>
      <c r="EW75" s="225" t="str">
        <f t="shared" si="239"/>
        <v/>
      </c>
      <c r="EX75" s="224"/>
      <c r="EY75" s="5" t="str">
        <f t="shared" si="240"/>
        <v/>
      </c>
      <c r="EZ75" s="224" t="str">
        <f t="shared" si="241"/>
        <v/>
      </c>
      <c r="FA75" s="225"/>
      <c r="FB75" s="115" t="str">
        <f t="shared" si="242"/>
        <v/>
      </c>
      <c r="FC75" s="225" t="str">
        <f t="shared" si="243"/>
        <v/>
      </c>
      <c r="FD75" s="224"/>
      <c r="FE75" s="5" t="str">
        <f t="shared" si="244"/>
        <v/>
      </c>
      <c r="FF75" s="224" t="str">
        <f t="shared" si="245"/>
        <v/>
      </c>
      <c r="FG75" s="225"/>
      <c r="FH75" s="115" t="str">
        <f t="shared" si="246"/>
        <v/>
      </c>
      <c r="FI75" s="225" t="str">
        <f t="shared" si="247"/>
        <v/>
      </c>
      <c r="FJ75" s="224"/>
      <c r="FK75" s="5" t="str">
        <f t="shared" si="248"/>
        <v/>
      </c>
      <c r="FL75" s="224" t="str">
        <f t="shared" si="249"/>
        <v/>
      </c>
      <c r="FM75" s="225"/>
      <c r="FN75" s="115" t="str">
        <f t="shared" si="250"/>
        <v/>
      </c>
      <c r="FO75" s="225" t="str">
        <f t="shared" si="251"/>
        <v/>
      </c>
      <c r="FP75" s="224"/>
      <c r="FQ75" s="5" t="str">
        <f t="shared" si="252"/>
        <v/>
      </c>
      <c r="FR75" s="224" t="str">
        <f t="shared" si="253"/>
        <v/>
      </c>
      <c r="FS75" s="225"/>
      <c r="FT75" s="115" t="str">
        <f t="shared" si="254"/>
        <v/>
      </c>
      <c r="FU75" s="225" t="str">
        <f t="shared" si="255"/>
        <v/>
      </c>
      <c r="FV75" s="253"/>
      <c r="FW75" s="253"/>
      <c r="FX75" s="253"/>
      <c r="FY75" s="253"/>
      <c r="FZ75" s="253"/>
    </row>
    <row r="76" spans="1:182" s="3" customFormat="1" x14ac:dyDescent="0.25">
      <c r="A76" s="2" t="str">
        <f t="shared" si="152"/>
        <v/>
      </c>
      <c r="B76" s="2"/>
      <c r="C76" s="178"/>
      <c r="D76" s="170" t="str">
        <f t="shared" si="153"/>
        <v/>
      </c>
      <c r="E76" s="110"/>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4"/>
        <v/>
      </c>
      <c r="AI76" s="93" t="str">
        <f t="shared" si="155"/>
        <v/>
      </c>
      <c r="AJ76" s="93" t="str">
        <f t="shared" si="156"/>
        <v/>
      </c>
      <c r="AK76" s="93" t="str">
        <f t="shared" si="157"/>
        <v/>
      </c>
      <c r="AL76" s="93" t="str">
        <f t="shared" si="158"/>
        <v/>
      </c>
      <c r="AM76" s="93" t="str">
        <f t="shared" si="159"/>
        <v/>
      </c>
      <c r="AN76" s="93" t="str">
        <f t="shared" si="160"/>
        <v/>
      </c>
      <c r="AO76" s="93" t="str">
        <f t="shared" si="161"/>
        <v/>
      </c>
      <c r="AP76" s="93" t="str">
        <f t="shared" si="162"/>
        <v/>
      </c>
      <c r="AQ76" s="93" t="str">
        <f t="shared" si="163"/>
        <v/>
      </c>
      <c r="AR76" s="93" t="str">
        <f t="shared" si="164"/>
        <v/>
      </c>
      <c r="AS76" s="93" t="str">
        <f t="shared" si="165"/>
        <v/>
      </c>
      <c r="AT76" s="93" t="str">
        <f t="shared" si="166"/>
        <v/>
      </c>
      <c r="AU76" s="93" t="str">
        <f t="shared" si="167"/>
        <v/>
      </c>
      <c r="AV76" s="93" t="str">
        <f t="shared" si="168"/>
        <v/>
      </c>
      <c r="AW76" s="93" t="str">
        <f t="shared" si="169"/>
        <v/>
      </c>
      <c r="AX76" s="93" t="str">
        <f t="shared" si="170"/>
        <v/>
      </c>
      <c r="AY76" s="93" t="str">
        <f t="shared" si="171"/>
        <v/>
      </c>
      <c r="AZ76" s="93" t="str">
        <f t="shared" si="172"/>
        <v/>
      </c>
      <c r="BA76" s="93" t="str">
        <f t="shared" si="173"/>
        <v/>
      </c>
      <c r="BB76" s="93" t="str">
        <f t="shared" si="174"/>
        <v/>
      </c>
      <c r="BC76" s="93" t="str">
        <f t="shared" si="175"/>
        <v/>
      </c>
      <c r="BD76" s="93" t="str">
        <f t="shared" si="176"/>
        <v/>
      </c>
      <c r="BE76" s="93" t="str">
        <f t="shared" si="177"/>
        <v/>
      </c>
      <c r="BF76" s="224"/>
      <c r="BG76" s="74" t="str">
        <f t="shared" si="131"/>
        <v/>
      </c>
      <c r="BH76" s="36" t="str">
        <f t="shared" si="132"/>
        <v/>
      </c>
      <c r="BI76" s="225"/>
      <c r="BJ76" s="75" t="str">
        <f t="shared" si="178"/>
        <v/>
      </c>
      <c r="BK76" s="37" t="str">
        <f t="shared" si="179"/>
        <v/>
      </c>
      <c r="BL76" s="224"/>
      <c r="BM76" s="74" t="str">
        <f t="shared" si="180"/>
        <v/>
      </c>
      <c r="BN76" s="36" t="str">
        <f t="shared" si="181"/>
        <v/>
      </c>
      <c r="BO76" s="225"/>
      <c r="BP76" s="75" t="str">
        <f t="shared" si="182"/>
        <v/>
      </c>
      <c r="BQ76" s="37" t="str">
        <f t="shared" si="183"/>
        <v/>
      </c>
      <c r="BR76" s="224"/>
      <c r="BS76" s="74" t="str">
        <f t="shared" si="184"/>
        <v/>
      </c>
      <c r="BT76" s="36" t="str">
        <f t="shared" si="185"/>
        <v/>
      </c>
      <c r="BU76" s="225"/>
      <c r="BV76" s="75" t="str">
        <f t="shared" si="186"/>
        <v/>
      </c>
      <c r="BW76" s="37" t="str">
        <f t="shared" si="187"/>
        <v/>
      </c>
      <c r="BX76" s="224"/>
      <c r="BY76" s="74" t="str">
        <f t="shared" si="188"/>
        <v/>
      </c>
      <c r="BZ76" s="36" t="str">
        <f t="shared" si="189"/>
        <v/>
      </c>
      <c r="CA76" s="225"/>
      <c r="CB76" s="75" t="str">
        <f t="shared" si="190"/>
        <v/>
      </c>
      <c r="CC76" s="37" t="str">
        <f t="shared" si="191"/>
        <v/>
      </c>
      <c r="CD76" s="224"/>
      <c r="CE76" s="74" t="str">
        <f t="shared" si="192"/>
        <v/>
      </c>
      <c r="CF76" s="36" t="str">
        <f t="shared" si="193"/>
        <v/>
      </c>
      <c r="CG76" s="225"/>
      <c r="CH76" s="115" t="str">
        <f t="shared" si="194"/>
        <v/>
      </c>
      <c r="CI76" s="225" t="str">
        <f t="shared" si="195"/>
        <v/>
      </c>
      <c r="CJ76" s="224"/>
      <c r="CK76" s="5" t="str">
        <f t="shared" si="196"/>
        <v/>
      </c>
      <c r="CL76" s="224" t="str">
        <f t="shared" si="197"/>
        <v/>
      </c>
      <c r="CM76" s="225"/>
      <c r="CN76" s="115" t="str">
        <f t="shared" si="198"/>
        <v/>
      </c>
      <c r="CO76" s="225" t="str">
        <f t="shared" si="199"/>
        <v/>
      </c>
      <c r="CP76" s="224"/>
      <c r="CQ76" s="5" t="str">
        <f t="shared" si="200"/>
        <v/>
      </c>
      <c r="CR76" s="224" t="str">
        <f t="shared" si="201"/>
        <v/>
      </c>
      <c r="CS76" s="225"/>
      <c r="CT76" s="115" t="str">
        <f t="shared" si="202"/>
        <v/>
      </c>
      <c r="CU76" s="225" t="str">
        <f t="shared" si="203"/>
        <v/>
      </c>
      <c r="CV76" s="224"/>
      <c r="CW76" s="5" t="str">
        <f t="shared" si="204"/>
        <v/>
      </c>
      <c r="CX76" s="224" t="str">
        <f t="shared" si="205"/>
        <v/>
      </c>
      <c r="CY76" s="225"/>
      <c r="CZ76" s="115" t="str">
        <f t="shared" si="206"/>
        <v/>
      </c>
      <c r="DA76" s="225" t="str">
        <f t="shared" si="207"/>
        <v/>
      </c>
      <c r="DB76" s="224"/>
      <c r="DC76" s="5" t="str">
        <f t="shared" si="208"/>
        <v/>
      </c>
      <c r="DD76" s="224" t="str">
        <f t="shared" si="209"/>
        <v/>
      </c>
      <c r="DE76" s="225"/>
      <c r="DF76" s="115" t="str">
        <f t="shared" si="210"/>
        <v/>
      </c>
      <c r="DG76" s="225" t="str">
        <f t="shared" si="211"/>
        <v/>
      </c>
      <c r="DH76" s="224"/>
      <c r="DI76" s="5" t="str">
        <f t="shared" si="212"/>
        <v/>
      </c>
      <c r="DJ76" s="224" t="str">
        <f t="shared" si="213"/>
        <v/>
      </c>
      <c r="DK76" s="225"/>
      <c r="DL76" s="115" t="str">
        <f t="shared" si="214"/>
        <v/>
      </c>
      <c r="DM76" s="225" t="str">
        <f t="shared" si="215"/>
        <v/>
      </c>
      <c r="DN76" s="224"/>
      <c r="DO76" s="5" t="str">
        <f t="shared" si="216"/>
        <v/>
      </c>
      <c r="DP76" s="224" t="str">
        <f t="shared" si="217"/>
        <v/>
      </c>
      <c r="DQ76" s="225"/>
      <c r="DR76" s="115" t="str">
        <f t="shared" si="218"/>
        <v/>
      </c>
      <c r="DS76" s="225" t="str">
        <f t="shared" si="219"/>
        <v/>
      </c>
      <c r="DT76" s="224"/>
      <c r="DU76" s="5" t="str">
        <f t="shared" si="220"/>
        <v/>
      </c>
      <c r="DV76" s="224" t="str">
        <f t="shared" si="221"/>
        <v/>
      </c>
      <c r="DW76" s="225"/>
      <c r="DX76" s="115" t="str">
        <f t="shared" si="222"/>
        <v/>
      </c>
      <c r="DY76" s="225" t="str">
        <f t="shared" si="223"/>
        <v/>
      </c>
      <c r="DZ76" s="224"/>
      <c r="EA76" s="5" t="str">
        <f t="shared" si="224"/>
        <v/>
      </c>
      <c r="EB76" s="224" t="str">
        <f t="shared" si="225"/>
        <v/>
      </c>
      <c r="EC76" s="225"/>
      <c r="ED76" s="115" t="str">
        <f t="shared" si="226"/>
        <v/>
      </c>
      <c r="EE76" s="225" t="str">
        <f t="shared" si="227"/>
        <v/>
      </c>
      <c r="EF76" s="224"/>
      <c r="EG76" s="5" t="str">
        <f t="shared" si="228"/>
        <v/>
      </c>
      <c r="EH76" s="224" t="str">
        <f t="shared" si="229"/>
        <v/>
      </c>
      <c r="EI76" s="225"/>
      <c r="EJ76" s="115" t="str">
        <f t="shared" si="230"/>
        <v/>
      </c>
      <c r="EK76" s="225" t="str">
        <f t="shared" si="231"/>
        <v/>
      </c>
      <c r="EL76" s="224"/>
      <c r="EM76" s="5" t="str">
        <f t="shared" si="232"/>
        <v/>
      </c>
      <c r="EN76" s="224" t="str">
        <f t="shared" si="233"/>
        <v/>
      </c>
      <c r="EO76" s="225"/>
      <c r="EP76" s="115" t="str">
        <f t="shared" si="234"/>
        <v/>
      </c>
      <c r="EQ76" s="225" t="str">
        <f t="shared" si="235"/>
        <v/>
      </c>
      <c r="ER76" s="224"/>
      <c r="ES76" s="5" t="str">
        <f t="shared" si="236"/>
        <v/>
      </c>
      <c r="ET76" s="224" t="str">
        <f t="shared" si="237"/>
        <v/>
      </c>
      <c r="EU76" s="225"/>
      <c r="EV76" s="115" t="str">
        <f t="shared" si="238"/>
        <v/>
      </c>
      <c r="EW76" s="225" t="str">
        <f t="shared" si="239"/>
        <v/>
      </c>
      <c r="EX76" s="224"/>
      <c r="EY76" s="5" t="str">
        <f t="shared" si="240"/>
        <v/>
      </c>
      <c r="EZ76" s="224" t="str">
        <f t="shared" si="241"/>
        <v/>
      </c>
      <c r="FA76" s="225"/>
      <c r="FB76" s="115" t="str">
        <f t="shared" si="242"/>
        <v/>
      </c>
      <c r="FC76" s="225" t="str">
        <f t="shared" si="243"/>
        <v/>
      </c>
      <c r="FD76" s="224"/>
      <c r="FE76" s="5" t="str">
        <f t="shared" si="244"/>
        <v/>
      </c>
      <c r="FF76" s="224" t="str">
        <f t="shared" si="245"/>
        <v/>
      </c>
      <c r="FG76" s="225"/>
      <c r="FH76" s="115" t="str">
        <f t="shared" si="246"/>
        <v/>
      </c>
      <c r="FI76" s="225" t="str">
        <f t="shared" si="247"/>
        <v/>
      </c>
      <c r="FJ76" s="224"/>
      <c r="FK76" s="5" t="str">
        <f t="shared" si="248"/>
        <v/>
      </c>
      <c r="FL76" s="224" t="str">
        <f t="shared" si="249"/>
        <v/>
      </c>
      <c r="FM76" s="225"/>
      <c r="FN76" s="115" t="str">
        <f t="shared" si="250"/>
        <v/>
      </c>
      <c r="FO76" s="225" t="str">
        <f t="shared" si="251"/>
        <v/>
      </c>
      <c r="FP76" s="224"/>
      <c r="FQ76" s="5" t="str">
        <f t="shared" si="252"/>
        <v/>
      </c>
      <c r="FR76" s="224" t="str">
        <f t="shared" si="253"/>
        <v/>
      </c>
      <c r="FS76" s="225"/>
      <c r="FT76" s="115" t="str">
        <f t="shared" si="254"/>
        <v/>
      </c>
      <c r="FU76" s="225" t="str">
        <f t="shared" si="255"/>
        <v/>
      </c>
      <c r="FV76" s="253"/>
      <c r="FW76" s="253"/>
      <c r="FX76" s="253"/>
      <c r="FY76" s="253"/>
      <c r="FZ76" s="253"/>
    </row>
    <row r="77" spans="1:182" s="3" customFormat="1" x14ac:dyDescent="0.25">
      <c r="A77" s="2" t="str">
        <f t="shared" si="152"/>
        <v/>
      </c>
      <c r="B77" s="2"/>
      <c r="C77" s="178"/>
      <c r="D77" s="170" t="str">
        <f t="shared" si="153"/>
        <v/>
      </c>
      <c r="E77" s="110"/>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4"/>
        <v/>
      </c>
      <c r="AI77" s="93" t="str">
        <f t="shared" si="155"/>
        <v/>
      </c>
      <c r="AJ77" s="93" t="str">
        <f t="shared" si="156"/>
        <v/>
      </c>
      <c r="AK77" s="93" t="str">
        <f t="shared" si="157"/>
        <v/>
      </c>
      <c r="AL77" s="93" t="str">
        <f t="shared" si="158"/>
        <v/>
      </c>
      <c r="AM77" s="93" t="str">
        <f t="shared" si="159"/>
        <v/>
      </c>
      <c r="AN77" s="93" t="str">
        <f t="shared" si="160"/>
        <v/>
      </c>
      <c r="AO77" s="93" t="str">
        <f t="shared" si="161"/>
        <v/>
      </c>
      <c r="AP77" s="93" t="str">
        <f t="shared" si="162"/>
        <v/>
      </c>
      <c r="AQ77" s="93" t="str">
        <f t="shared" si="163"/>
        <v/>
      </c>
      <c r="AR77" s="93" t="str">
        <f t="shared" si="164"/>
        <v/>
      </c>
      <c r="AS77" s="93" t="str">
        <f t="shared" si="165"/>
        <v/>
      </c>
      <c r="AT77" s="93" t="str">
        <f t="shared" si="166"/>
        <v/>
      </c>
      <c r="AU77" s="93" t="str">
        <f t="shared" si="167"/>
        <v/>
      </c>
      <c r="AV77" s="93" t="str">
        <f t="shared" si="168"/>
        <v/>
      </c>
      <c r="AW77" s="93" t="str">
        <f t="shared" si="169"/>
        <v/>
      </c>
      <c r="AX77" s="93" t="str">
        <f t="shared" si="170"/>
        <v/>
      </c>
      <c r="AY77" s="93" t="str">
        <f t="shared" si="171"/>
        <v/>
      </c>
      <c r="AZ77" s="93" t="str">
        <f t="shared" si="172"/>
        <v/>
      </c>
      <c r="BA77" s="93" t="str">
        <f t="shared" si="173"/>
        <v/>
      </c>
      <c r="BB77" s="93" t="str">
        <f t="shared" si="174"/>
        <v/>
      </c>
      <c r="BC77" s="93" t="str">
        <f t="shared" si="175"/>
        <v/>
      </c>
      <c r="BD77" s="93" t="str">
        <f t="shared" si="176"/>
        <v/>
      </c>
      <c r="BE77" s="93" t="str">
        <f t="shared" si="177"/>
        <v/>
      </c>
      <c r="BF77" s="224"/>
      <c r="BG77" s="74" t="str">
        <f t="shared" ref="BG77:BG81" si="256">IF(BH77="","",_xlfn.DAYS(BH77,$Q$2))</f>
        <v/>
      </c>
      <c r="BH77" s="36" t="str">
        <f t="shared" ref="BH77:BH81" si="257">IF(BF77="","",BF77+($G77*365))</f>
        <v/>
      </c>
      <c r="BI77" s="225"/>
      <c r="BJ77" s="75" t="str">
        <f t="shared" si="178"/>
        <v/>
      </c>
      <c r="BK77" s="37" t="str">
        <f t="shared" si="179"/>
        <v/>
      </c>
      <c r="BL77" s="224"/>
      <c r="BM77" s="74" t="str">
        <f t="shared" si="180"/>
        <v/>
      </c>
      <c r="BN77" s="36" t="str">
        <f t="shared" si="181"/>
        <v/>
      </c>
      <c r="BO77" s="225"/>
      <c r="BP77" s="75" t="str">
        <f t="shared" si="182"/>
        <v/>
      </c>
      <c r="BQ77" s="37" t="str">
        <f t="shared" si="183"/>
        <v/>
      </c>
      <c r="BR77" s="224"/>
      <c r="BS77" s="74" t="str">
        <f t="shared" si="184"/>
        <v/>
      </c>
      <c r="BT77" s="36" t="str">
        <f t="shared" si="185"/>
        <v/>
      </c>
      <c r="BU77" s="225"/>
      <c r="BV77" s="75" t="str">
        <f t="shared" si="186"/>
        <v/>
      </c>
      <c r="BW77" s="37" t="str">
        <f t="shared" si="187"/>
        <v/>
      </c>
      <c r="BX77" s="224"/>
      <c r="BY77" s="74" t="str">
        <f t="shared" si="188"/>
        <v/>
      </c>
      <c r="BZ77" s="36" t="str">
        <f t="shared" si="189"/>
        <v/>
      </c>
      <c r="CA77" s="225"/>
      <c r="CB77" s="75" t="str">
        <f t="shared" si="190"/>
        <v/>
      </c>
      <c r="CC77" s="37" t="str">
        <f t="shared" si="191"/>
        <v/>
      </c>
      <c r="CD77" s="224"/>
      <c r="CE77" s="74" t="str">
        <f t="shared" si="192"/>
        <v/>
      </c>
      <c r="CF77" s="36" t="str">
        <f t="shared" si="193"/>
        <v/>
      </c>
      <c r="CG77" s="225"/>
      <c r="CH77" s="115" t="str">
        <f t="shared" si="194"/>
        <v/>
      </c>
      <c r="CI77" s="225" t="str">
        <f t="shared" si="195"/>
        <v/>
      </c>
      <c r="CJ77" s="224"/>
      <c r="CK77" s="5" t="str">
        <f t="shared" si="196"/>
        <v/>
      </c>
      <c r="CL77" s="224" t="str">
        <f t="shared" si="197"/>
        <v/>
      </c>
      <c r="CM77" s="225"/>
      <c r="CN77" s="115" t="str">
        <f t="shared" si="198"/>
        <v/>
      </c>
      <c r="CO77" s="225" t="str">
        <f t="shared" si="199"/>
        <v/>
      </c>
      <c r="CP77" s="224"/>
      <c r="CQ77" s="5" t="str">
        <f t="shared" si="200"/>
        <v/>
      </c>
      <c r="CR77" s="224" t="str">
        <f t="shared" si="201"/>
        <v/>
      </c>
      <c r="CS77" s="225"/>
      <c r="CT77" s="115" t="str">
        <f t="shared" si="202"/>
        <v/>
      </c>
      <c r="CU77" s="225" t="str">
        <f t="shared" si="203"/>
        <v/>
      </c>
      <c r="CV77" s="224"/>
      <c r="CW77" s="5" t="str">
        <f t="shared" si="204"/>
        <v/>
      </c>
      <c r="CX77" s="224" t="str">
        <f t="shared" si="205"/>
        <v/>
      </c>
      <c r="CY77" s="225"/>
      <c r="CZ77" s="115" t="str">
        <f t="shared" si="206"/>
        <v/>
      </c>
      <c r="DA77" s="225" t="str">
        <f t="shared" si="207"/>
        <v/>
      </c>
      <c r="DB77" s="224"/>
      <c r="DC77" s="5" t="str">
        <f t="shared" si="208"/>
        <v/>
      </c>
      <c r="DD77" s="224" t="str">
        <f t="shared" si="209"/>
        <v/>
      </c>
      <c r="DE77" s="225"/>
      <c r="DF77" s="115" t="str">
        <f t="shared" si="210"/>
        <v/>
      </c>
      <c r="DG77" s="225" t="str">
        <f t="shared" si="211"/>
        <v/>
      </c>
      <c r="DH77" s="224"/>
      <c r="DI77" s="5" t="str">
        <f t="shared" si="212"/>
        <v/>
      </c>
      <c r="DJ77" s="224" t="str">
        <f t="shared" si="213"/>
        <v/>
      </c>
      <c r="DK77" s="225"/>
      <c r="DL77" s="115" t="str">
        <f t="shared" si="214"/>
        <v/>
      </c>
      <c r="DM77" s="225" t="str">
        <f t="shared" si="215"/>
        <v/>
      </c>
      <c r="DN77" s="224"/>
      <c r="DO77" s="5" t="str">
        <f t="shared" si="216"/>
        <v/>
      </c>
      <c r="DP77" s="224" t="str">
        <f t="shared" si="217"/>
        <v/>
      </c>
      <c r="DQ77" s="225"/>
      <c r="DR77" s="115" t="str">
        <f t="shared" si="218"/>
        <v/>
      </c>
      <c r="DS77" s="225" t="str">
        <f t="shared" si="219"/>
        <v/>
      </c>
      <c r="DT77" s="224"/>
      <c r="DU77" s="5" t="str">
        <f t="shared" si="220"/>
        <v/>
      </c>
      <c r="DV77" s="224" t="str">
        <f t="shared" si="221"/>
        <v/>
      </c>
      <c r="DW77" s="225"/>
      <c r="DX77" s="115" t="str">
        <f t="shared" si="222"/>
        <v/>
      </c>
      <c r="DY77" s="225" t="str">
        <f t="shared" si="223"/>
        <v/>
      </c>
      <c r="DZ77" s="224"/>
      <c r="EA77" s="5" t="str">
        <f t="shared" si="224"/>
        <v/>
      </c>
      <c r="EB77" s="224" t="str">
        <f t="shared" si="225"/>
        <v/>
      </c>
      <c r="EC77" s="225"/>
      <c r="ED77" s="115" t="str">
        <f t="shared" si="226"/>
        <v/>
      </c>
      <c r="EE77" s="225" t="str">
        <f t="shared" si="227"/>
        <v/>
      </c>
      <c r="EF77" s="224"/>
      <c r="EG77" s="5" t="str">
        <f t="shared" si="228"/>
        <v/>
      </c>
      <c r="EH77" s="224" t="str">
        <f t="shared" si="229"/>
        <v/>
      </c>
      <c r="EI77" s="225"/>
      <c r="EJ77" s="115" t="str">
        <f t="shared" si="230"/>
        <v/>
      </c>
      <c r="EK77" s="225" t="str">
        <f t="shared" si="231"/>
        <v/>
      </c>
      <c r="EL77" s="224"/>
      <c r="EM77" s="5" t="str">
        <f t="shared" si="232"/>
        <v/>
      </c>
      <c r="EN77" s="224" t="str">
        <f t="shared" si="233"/>
        <v/>
      </c>
      <c r="EO77" s="225"/>
      <c r="EP77" s="115" t="str">
        <f t="shared" si="234"/>
        <v/>
      </c>
      <c r="EQ77" s="225" t="str">
        <f t="shared" si="235"/>
        <v/>
      </c>
      <c r="ER77" s="224"/>
      <c r="ES77" s="5" t="str">
        <f t="shared" si="236"/>
        <v/>
      </c>
      <c r="ET77" s="224" t="str">
        <f t="shared" si="237"/>
        <v/>
      </c>
      <c r="EU77" s="225"/>
      <c r="EV77" s="115" t="str">
        <f t="shared" si="238"/>
        <v/>
      </c>
      <c r="EW77" s="225" t="str">
        <f t="shared" si="239"/>
        <v/>
      </c>
      <c r="EX77" s="224"/>
      <c r="EY77" s="5" t="str">
        <f t="shared" si="240"/>
        <v/>
      </c>
      <c r="EZ77" s="224" t="str">
        <f t="shared" si="241"/>
        <v/>
      </c>
      <c r="FA77" s="225"/>
      <c r="FB77" s="115" t="str">
        <f t="shared" si="242"/>
        <v/>
      </c>
      <c r="FC77" s="225" t="str">
        <f t="shared" si="243"/>
        <v/>
      </c>
      <c r="FD77" s="224"/>
      <c r="FE77" s="5" t="str">
        <f t="shared" si="244"/>
        <v/>
      </c>
      <c r="FF77" s="224" t="str">
        <f t="shared" si="245"/>
        <v/>
      </c>
      <c r="FG77" s="225"/>
      <c r="FH77" s="115" t="str">
        <f t="shared" si="246"/>
        <v/>
      </c>
      <c r="FI77" s="225" t="str">
        <f t="shared" si="247"/>
        <v/>
      </c>
      <c r="FJ77" s="224"/>
      <c r="FK77" s="5" t="str">
        <f t="shared" si="248"/>
        <v/>
      </c>
      <c r="FL77" s="224" t="str">
        <f t="shared" si="249"/>
        <v/>
      </c>
      <c r="FM77" s="225"/>
      <c r="FN77" s="115" t="str">
        <f t="shared" si="250"/>
        <v/>
      </c>
      <c r="FO77" s="225" t="str">
        <f t="shared" si="251"/>
        <v/>
      </c>
      <c r="FP77" s="224"/>
      <c r="FQ77" s="5" t="str">
        <f t="shared" si="252"/>
        <v/>
      </c>
      <c r="FR77" s="224" t="str">
        <f t="shared" si="253"/>
        <v/>
      </c>
      <c r="FS77" s="225"/>
      <c r="FT77" s="115" t="str">
        <f t="shared" si="254"/>
        <v/>
      </c>
      <c r="FU77" s="225" t="str">
        <f t="shared" si="255"/>
        <v/>
      </c>
      <c r="FV77" s="253"/>
      <c r="FW77" s="253"/>
      <c r="FX77" s="253"/>
      <c r="FY77" s="253"/>
      <c r="FZ77" s="253"/>
    </row>
    <row r="78" spans="1:182" s="3" customFormat="1" x14ac:dyDescent="0.25">
      <c r="A78" s="2" t="str">
        <f t="shared" si="152"/>
        <v/>
      </c>
      <c r="B78" s="2"/>
      <c r="C78" s="178"/>
      <c r="D78" s="170" t="str">
        <f t="shared" si="153"/>
        <v/>
      </c>
      <c r="E78" s="110"/>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4"/>
        <v/>
      </c>
      <c r="AI78" s="93" t="str">
        <f t="shared" si="155"/>
        <v/>
      </c>
      <c r="AJ78" s="93" t="str">
        <f t="shared" si="156"/>
        <v/>
      </c>
      <c r="AK78" s="93" t="str">
        <f t="shared" si="157"/>
        <v/>
      </c>
      <c r="AL78" s="93" t="str">
        <f t="shared" si="158"/>
        <v/>
      </c>
      <c r="AM78" s="93" t="str">
        <f t="shared" si="159"/>
        <v/>
      </c>
      <c r="AN78" s="93" t="str">
        <f t="shared" si="160"/>
        <v/>
      </c>
      <c r="AO78" s="93" t="str">
        <f t="shared" si="161"/>
        <v/>
      </c>
      <c r="AP78" s="93" t="str">
        <f t="shared" si="162"/>
        <v/>
      </c>
      <c r="AQ78" s="93" t="str">
        <f t="shared" si="163"/>
        <v/>
      </c>
      <c r="AR78" s="93" t="str">
        <f t="shared" si="164"/>
        <v/>
      </c>
      <c r="AS78" s="93" t="str">
        <f t="shared" si="165"/>
        <v/>
      </c>
      <c r="AT78" s="93" t="str">
        <f t="shared" si="166"/>
        <v/>
      </c>
      <c r="AU78" s="93" t="str">
        <f t="shared" si="167"/>
        <v/>
      </c>
      <c r="AV78" s="93" t="str">
        <f t="shared" si="168"/>
        <v/>
      </c>
      <c r="AW78" s="93" t="str">
        <f t="shared" si="169"/>
        <v/>
      </c>
      <c r="AX78" s="93" t="str">
        <f t="shared" si="170"/>
        <v/>
      </c>
      <c r="AY78" s="93" t="str">
        <f t="shared" si="171"/>
        <v/>
      </c>
      <c r="AZ78" s="93" t="str">
        <f t="shared" si="172"/>
        <v/>
      </c>
      <c r="BA78" s="93" t="str">
        <f t="shared" si="173"/>
        <v/>
      </c>
      <c r="BB78" s="93" t="str">
        <f t="shared" si="174"/>
        <v/>
      </c>
      <c r="BC78" s="93" t="str">
        <f t="shared" si="175"/>
        <v/>
      </c>
      <c r="BD78" s="93" t="str">
        <f t="shared" si="176"/>
        <v/>
      </c>
      <c r="BE78" s="93" t="str">
        <f t="shared" si="177"/>
        <v/>
      </c>
      <c r="BF78" s="224"/>
      <c r="BG78" s="74" t="str">
        <f t="shared" si="256"/>
        <v/>
      </c>
      <c r="BH78" s="36" t="str">
        <f t="shared" si="257"/>
        <v/>
      </c>
      <c r="BI78" s="225"/>
      <c r="BJ78" s="75" t="str">
        <f t="shared" si="178"/>
        <v/>
      </c>
      <c r="BK78" s="37" t="str">
        <f t="shared" si="179"/>
        <v/>
      </c>
      <c r="BL78" s="224"/>
      <c r="BM78" s="74" t="str">
        <f t="shared" si="180"/>
        <v/>
      </c>
      <c r="BN78" s="36" t="str">
        <f t="shared" si="181"/>
        <v/>
      </c>
      <c r="BO78" s="225"/>
      <c r="BP78" s="75" t="str">
        <f t="shared" si="182"/>
        <v/>
      </c>
      <c r="BQ78" s="37" t="str">
        <f t="shared" si="183"/>
        <v/>
      </c>
      <c r="BR78" s="224"/>
      <c r="BS78" s="74" t="str">
        <f t="shared" si="184"/>
        <v/>
      </c>
      <c r="BT78" s="36" t="str">
        <f t="shared" si="185"/>
        <v/>
      </c>
      <c r="BU78" s="225"/>
      <c r="BV78" s="75" t="str">
        <f t="shared" si="186"/>
        <v/>
      </c>
      <c r="BW78" s="37" t="str">
        <f t="shared" si="187"/>
        <v/>
      </c>
      <c r="BX78" s="224"/>
      <c r="BY78" s="74" t="str">
        <f t="shared" si="188"/>
        <v/>
      </c>
      <c r="BZ78" s="36" t="str">
        <f t="shared" si="189"/>
        <v/>
      </c>
      <c r="CA78" s="225"/>
      <c r="CB78" s="75" t="str">
        <f t="shared" si="190"/>
        <v/>
      </c>
      <c r="CC78" s="37" t="str">
        <f t="shared" si="191"/>
        <v/>
      </c>
      <c r="CD78" s="224"/>
      <c r="CE78" s="74" t="str">
        <f t="shared" si="192"/>
        <v/>
      </c>
      <c r="CF78" s="36" t="str">
        <f t="shared" si="193"/>
        <v/>
      </c>
      <c r="CG78" s="225"/>
      <c r="CH78" s="115" t="str">
        <f t="shared" si="194"/>
        <v/>
      </c>
      <c r="CI78" s="225" t="str">
        <f t="shared" si="195"/>
        <v/>
      </c>
      <c r="CJ78" s="224"/>
      <c r="CK78" s="5" t="str">
        <f t="shared" si="196"/>
        <v/>
      </c>
      <c r="CL78" s="224" t="str">
        <f t="shared" si="197"/>
        <v/>
      </c>
      <c r="CM78" s="225"/>
      <c r="CN78" s="115" t="str">
        <f t="shared" si="198"/>
        <v/>
      </c>
      <c r="CO78" s="225" t="str">
        <f t="shared" si="199"/>
        <v/>
      </c>
      <c r="CP78" s="224"/>
      <c r="CQ78" s="5" t="str">
        <f t="shared" si="200"/>
        <v/>
      </c>
      <c r="CR78" s="224" t="str">
        <f t="shared" si="201"/>
        <v/>
      </c>
      <c r="CS78" s="225"/>
      <c r="CT78" s="115" t="str">
        <f t="shared" si="202"/>
        <v/>
      </c>
      <c r="CU78" s="225" t="str">
        <f t="shared" si="203"/>
        <v/>
      </c>
      <c r="CV78" s="224"/>
      <c r="CW78" s="5" t="str">
        <f t="shared" si="204"/>
        <v/>
      </c>
      <c r="CX78" s="224" t="str">
        <f t="shared" si="205"/>
        <v/>
      </c>
      <c r="CY78" s="225"/>
      <c r="CZ78" s="115" t="str">
        <f t="shared" si="206"/>
        <v/>
      </c>
      <c r="DA78" s="225" t="str">
        <f t="shared" si="207"/>
        <v/>
      </c>
      <c r="DB78" s="224"/>
      <c r="DC78" s="5" t="str">
        <f t="shared" si="208"/>
        <v/>
      </c>
      <c r="DD78" s="224" t="str">
        <f t="shared" si="209"/>
        <v/>
      </c>
      <c r="DE78" s="225"/>
      <c r="DF78" s="115" t="str">
        <f t="shared" si="210"/>
        <v/>
      </c>
      <c r="DG78" s="225" t="str">
        <f t="shared" si="211"/>
        <v/>
      </c>
      <c r="DH78" s="224"/>
      <c r="DI78" s="5" t="str">
        <f t="shared" si="212"/>
        <v/>
      </c>
      <c r="DJ78" s="224" t="str">
        <f t="shared" si="213"/>
        <v/>
      </c>
      <c r="DK78" s="225"/>
      <c r="DL78" s="115" t="str">
        <f t="shared" si="214"/>
        <v/>
      </c>
      <c r="DM78" s="225" t="str">
        <f t="shared" si="215"/>
        <v/>
      </c>
      <c r="DN78" s="224"/>
      <c r="DO78" s="5" t="str">
        <f t="shared" si="216"/>
        <v/>
      </c>
      <c r="DP78" s="224" t="str">
        <f t="shared" si="217"/>
        <v/>
      </c>
      <c r="DQ78" s="225"/>
      <c r="DR78" s="115" t="str">
        <f t="shared" si="218"/>
        <v/>
      </c>
      <c r="DS78" s="225" t="str">
        <f t="shared" si="219"/>
        <v/>
      </c>
      <c r="DT78" s="224"/>
      <c r="DU78" s="5" t="str">
        <f t="shared" si="220"/>
        <v/>
      </c>
      <c r="DV78" s="224" t="str">
        <f t="shared" si="221"/>
        <v/>
      </c>
      <c r="DW78" s="225"/>
      <c r="DX78" s="115" t="str">
        <f t="shared" si="222"/>
        <v/>
      </c>
      <c r="DY78" s="225" t="str">
        <f t="shared" si="223"/>
        <v/>
      </c>
      <c r="DZ78" s="224"/>
      <c r="EA78" s="5" t="str">
        <f t="shared" si="224"/>
        <v/>
      </c>
      <c r="EB78" s="224" t="str">
        <f t="shared" si="225"/>
        <v/>
      </c>
      <c r="EC78" s="225"/>
      <c r="ED78" s="115" t="str">
        <f t="shared" si="226"/>
        <v/>
      </c>
      <c r="EE78" s="225" t="str">
        <f t="shared" si="227"/>
        <v/>
      </c>
      <c r="EF78" s="224"/>
      <c r="EG78" s="5" t="str">
        <f t="shared" si="228"/>
        <v/>
      </c>
      <c r="EH78" s="224" t="str">
        <f t="shared" si="229"/>
        <v/>
      </c>
      <c r="EI78" s="225"/>
      <c r="EJ78" s="115" t="str">
        <f t="shared" si="230"/>
        <v/>
      </c>
      <c r="EK78" s="225" t="str">
        <f t="shared" si="231"/>
        <v/>
      </c>
      <c r="EL78" s="224"/>
      <c r="EM78" s="5" t="str">
        <f t="shared" si="232"/>
        <v/>
      </c>
      <c r="EN78" s="224" t="str">
        <f t="shared" si="233"/>
        <v/>
      </c>
      <c r="EO78" s="225"/>
      <c r="EP78" s="115" t="str">
        <f t="shared" si="234"/>
        <v/>
      </c>
      <c r="EQ78" s="225" t="str">
        <f t="shared" si="235"/>
        <v/>
      </c>
      <c r="ER78" s="224"/>
      <c r="ES78" s="5" t="str">
        <f t="shared" si="236"/>
        <v/>
      </c>
      <c r="ET78" s="224" t="str">
        <f t="shared" si="237"/>
        <v/>
      </c>
      <c r="EU78" s="225"/>
      <c r="EV78" s="115" t="str">
        <f t="shared" si="238"/>
        <v/>
      </c>
      <c r="EW78" s="225" t="str">
        <f t="shared" si="239"/>
        <v/>
      </c>
      <c r="EX78" s="224"/>
      <c r="EY78" s="5" t="str">
        <f t="shared" si="240"/>
        <v/>
      </c>
      <c r="EZ78" s="224" t="str">
        <f t="shared" si="241"/>
        <v/>
      </c>
      <c r="FA78" s="225"/>
      <c r="FB78" s="115" t="str">
        <f t="shared" si="242"/>
        <v/>
      </c>
      <c r="FC78" s="225" t="str">
        <f t="shared" si="243"/>
        <v/>
      </c>
      <c r="FD78" s="224"/>
      <c r="FE78" s="5" t="str">
        <f t="shared" si="244"/>
        <v/>
      </c>
      <c r="FF78" s="224" t="str">
        <f t="shared" si="245"/>
        <v/>
      </c>
      <c r="FG78" s="225"/>
      <c r="FH78" s="115" t="str">
        <f t="shared" si="246"/>
        <v/>
      </c>
      <c r="FI78" s="225" t="str">
        <f t="shared" si="247"/>
        <v/>
      </c>
      <c r="FJ78" s="224"/>
      <c r="FK78" s="5" t="str">
        <f t="shared" si="248"/>
        <v/>
      </c>
      <c r="FL78" s="224" t="str">
        <f t="shared" si="249"/>
        <v/>
      </c>
      <c r="FM78" s="225"/>
      <c r="FN78" s="115" t="str">
        <f t="shared" si="250"/>
        <v/>
      </c>
      <c r="FO78" s="225" t="str">
        <f t="shared" si="251"/>
        <v/>
      </c>
      <c r="FP78" s="224"/>
      <c r="FQ78" s="5" t="str">
        <f t="shared" si="252"/>
        <v/>
      </c>
      <c r="FR78" s="224" t="str">
        <f t="shared" si="253"/>
        <v/>
      </c>
      <c r="FS78" s="225"/>
      <c r="FT78" s="115" t="str">
        <f t="shared" si="254"/>
        <v/>
      </c>
      <c r="FU78" s="225" t="str">
        <f t="shared" si="255"/>
        <v/>
      </c>
      <c r="FV78" s="253"/>
      <c r="FW78" s="253"/>
      <c r="FX78" s="253"/>
      <c r="FY78" s="253"/>
      <c r="FZ78" s="253"/>
    </row>
    <row r="79" spans="1:182" s="3" customFormat="1" x14ac:dyDescent="0.25">
      <c r="A79" s="2" t="str">
        <f t="shared" si="152"/>
        <v/>
      </c>
      <c r="B79" s="2"/>
      <c r="C79" s="178"/>
      <c r="D79" s="170" t="str">
        <f t="shared" si="153"/>
        <v/>
      </c>
      <c r="E79" s="110"/>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4"/>
        <v/>
      </c>
      <c r="AI79" s="93" t="str">
        <f t="shared" si="155"/>
        <v/>
      </c>
      <c r="AJ79" s="93" t="str">
        <f t="shared" si="156"/>
        <v/>
      </c>
      <c r="AK79" s="93" t="str">
        <f t="shared" si="157"/>
        <v/>
      </c>
      <c r="AL79" s="93" t="str">
        <f t="shared" si="158"/>
        <v/>
      </c>
      <c r="AM79" s="93" t="str">
        <f t="shared" si="159"/>
        <v/>
      </c>
      <c r="AN79" s="93" t="str">
        <f t="shared" si="160"/>
        <v/>
      </c>
      <c r="AO79" s="93" t="str">
        <f t="shared" si="161"/>
        <v/>
      </c>
      <c r="AP79" s="93" t="str">
        <f t="shared" si="162"/>
        <v/>
      </c>
      <c r="AQ79" s="93" t="str">
        <f t="shared" si="163"/>
        <v/>
      </c>
      <c r="AR79" s="93" t="str">
        <f t="shared" si="164"/>
        <v/>
      </c>
      <c r="AS79" s="93" t="str">
        <f t="shared" si="165"/>
        <v/>
      </c>
      <c r="AT79" s="93" t="str">
        <f t="shared" si="166"/>
        <v/>
      </c>
      <c r="AU79" s="93" t="str">
        <f t="shared" si="167"/>
        <v/>
      </c>
      <c r="AV79" s="93" t="str">
        <f t="shared" si="168"/>
        <v/>
      </c>
      <c r="AW79" s="93" t="str">
        <f t="shared" si="169"/>
        <v/>
      </c>
      <c r="AX79" s="93" t="str">
        <f t="shared" si="170"/>
        <v/>
      </c>
      <c r="AY79" s="93" t="str">
        <f t="shared" si="171"/>
        <v/>
      </c>
      <c r="AZ79" s="93" t="str">
        <f t="shared" si="172"/>
        <v/>
      </c>
      <c r="BA79" s="93" t="str">
        <f t="shared" si="173"/>
        <v/>
      </c>
      <c r="BB79" s="93" t="str">
        <f t="shared" si="174"/>
        <v/>
      </c>
      <c r="BC79" s="93" t="str">
        <f t="shared" si="175"/>
        <v/>
      </c>
      <c r="BD79" s="93" t="str">
        <f t="shared" si="176"/>
        <v/>
      </c>
      <c r="BE79" s="93" t="str">
        <f t="shared" si="177"/>
        <v/>
      </c>
      <c r="BF79" s="224"/>
      <c r="BG79" s="74" t="str">
        <f t="shared" si="256"/>
        <v/>
      </c>
      <c r="BH79" s="36" t="str">
        <f t="shared" si="257"/>
        <v/>
      </c>
      <c r="BI79" s="225"/>
      <c r="BJ79" s="75" t="str">
        <f t="shared" si="178"/>
        <v/>
      </c>
      <c r="BK79" s="37" t="str">
        <f t="shared" si="179"/>
        <v/>
      </c>
      <c r="BL79" s="224"/>
      <c r="BM79" s="74" t="str">
        <f t="shared" si="180"/>
        <v/>
      </c>
      <c r="BN79" s="36" t="str">
        <f t="shared" si="181"/>
        <v/>
      </c>
      <c r="BO79" s="225"/>
      <c r="BP79" s="75" t="str">
        <f t="shared" si="182"/>
        <v/>
      </c>
      <c r="BQ79" s="37" t="str">
        <f t="shared" si="183"/>
        <v/>
      </c>
      <c r="BR79" s="224"/>
      <c r="BS79" s="74" t="str">
        <f t="shared" si="184"/>
        <v/>
      </c>
      <c r="BT79" s="36" t="str">
        <f t="shared" si="185"/>
        <v/>
      </c>
      <c r="BU79" s="225"/>
      <c r="BV79" s="75" t="str">
        <f t="shared" si="186"/>
        <v/>
      </c>
      <c r="BW79" s="37" t="str">
        <f t="shared" si="187"/>
        <v/>
      </c>
      <c r="BX79" s="224"/>
      <c r="BY79" s="74" t="str">
        <f t="shared" si="188"/>
        <v/>
      </c>
      <c r="BZ79" s="36" t="str">
        <f t="shared" si="189"/>
        <v/>
      </c>
      <c r="CA79" s="225"/>
      <c r="CB79" s="75" t="str">
        <f t="shared" si="190"/>
        <v/>
      </c>
      <c r="CC79" s="37" t="str">
        <f t="shared" si="191"/>
        <v/>
      </c>
      <c r="CD79" s="224"/>
      <c r="CE79" s="74" t="str">
        <f t="shared" si="192"/>
        <v/>
      </c>
      <c r="CF79" s="36" t="str">
        <f t="shared" si="193"/>
        <v/>
      </c>
      <c r="CG79" s="225"/>
      <c r="CH79" s="115" t="str">
        <f t="shared" si="194"/>
        <v/>
      </c>
      <c r="CI79" s="225" t="str">
        <f t="shared" si="195"/>
        <v/>
      </c>
      <c r="CJ79" s="224"/>
      <c r="CK79" s="5" t="str">
        <f t="shared" si="196"/>
        <v/>
      </c>
      <c r="CL79" s="224" t="str">
        <f t="shared" si="197"/>
        <v/>
      </c>
      <c r="CM79" s="225"/>
      <c r="CN79" s="115" t="str">
        <f t="shared" si="198"/>
        <v/>
      </c>
      <c r="CO79" s="225" t="str">
        <f t="shared" si="199"/>
        <v/>
      </c>
      <c r="CP79" s="224"/>
      <c r="CQ79" s="5" t="str">
        <f t="shared" si="200"/>
        <v/>
      </c>
      <c r="CR79" s="224" t="str">
        <f t="shared" si="201"/>
        <v/>
      </c>
      <c r="CS79" s="225"/>
      <c r="CT79" s="115" t="str">
        <f t="shared" si="202"/>
        <v/>
      </c>
      <c r="CU79" s="225" t="str">
        <f t="shared" si="203"/>
        <v/>
      </c>
      <c r="CV79" s="224"/>
      <c r="CW79" s="5" t="str">
        <f t="shared" si="204"/>
        <v/>
      </c>
      <c r="CX79" s="224" t="str">
        <f t="shared" si="205"/>
        <v/>
      </c>
      <c r="CY79" s="225"/>
      <c r="CZ79" s="115" t="str">
        <f t="shared" si="206"/>
        <v/>
      </c>
      <c r="DA79" s="225" t="str">
        <f t="shared" si="207"/>
        <v/>
      </c>
      <c r="DB79" s="224"/>
      <c r="DC79" s="5" t="str">
        <f t="shared" si="208"/>
        <v/>
      </c>
      <c r="DD79" s="224" t="str">
        <f t="shared" si="209"/>
        <v/>
      </c>
      <c r="DE79" s="225"/>
      <c r="DF79" s="115" t="str">
        <f t="shared" si="210"/>
        <v/>
      </c>
      <c r="DG79" s="225" t="str">
        <f t="shared" si="211"/>
        <v/>
      </c>
      <c r="DH79" s="224"/>
      <c r="DI79" s="5" t="str">
        <f t="shared" si="212"/>
        <v/>
      </c>
      <c r="DJ79" s="224" t="str">
        <f t="shared" si="213"/>
        <v/>
      </c>
      <c r="DK79" s="225"/>
      <c r="DL79" s="115" t="str">
        <f t="shared" si="214"/>
        <v/>
      </c>
      <c r="DM79" s="225" t="str">
        <f t="shared" si="215"/>
        <v/>
      </c>
      <c r="DN79" s="224"/>
      <c r="DO79" s="5" t="str">
        <f t="shared" si="216"/>
        <v/>
      </c>
      <c r="DP79" s="224" t="str">
        <f t="shared" si="217"/>
        <v/>
      </c>
      <c r="DQ79" s="225"/>
      <c r="DR79" s="115" t="str">
        <f t="shared" si="218"/>
        <v/>
      </c>
      <c r="DS79" s="225" t="str">
        <f t="shared" si="219"/>
        <v/>
      </c>
      <c r="DT79" s="224"/>
      <c r="DU79" s="5" t="str">
        <f t="shared" si="220"/>
        <v/>
      </c>
      <c r="DV79" s="224" t="str">
        <f t="shared" si="221"/>
        <v/>
      </c>
      <c r="DW79" s="225"/>
      <c r="DX79" s="115" t="str">
        <f t="shared" si="222"/>
        <v/>
      </c>
      <c r="DY79" s="225" t="str">
        <f t="shared" si="223"/>
        <v/>
      </c>
      <c r="DZ79" s="224"/>
      <c r="EA79" s="5" t="str">
        <f t="shared" si="224"/>
        <v/>
      </c>
      <c r="EB79" s="224" t="str">
        <f t="shared" si="225"/>
        <v/>
      </c>
      <c r="EC79" s="225"/>
      <c r="ED79" s="115" t="str">
        <f t="shared" si="226"/>
        <v/>
      </c>
      <c r="EE79" s="225" t="str">
        <f t="shared" si="227"/>
        <v/>
      </c>
      <c r="EF79" s="224"/>
      <c r="EG79" s="5" t="str">
        <f t="shared" si="228"/>
        <v/>
      </c>
      <c r="EH79" s="224" t="str">
        <f t="shared" si="229"/>
        <v/>
      </c>
      <c r="EI79" s="225"/>
      <c r="EJ79" s="115" t="str">
        <f t="shared" si="230"/>
        <v/>
      </c>
      <c r="EK79" s="225" t="str">
        <f t="shared" si="231"/>
        <v/>
      </c>
      <c r="EL79" s="224"/>
      <c r="EM79" s="5" t="str">
        <f t="shared" si="232"/>
        <v/>
      </c>
      <c r="EN79" s="224" t="str">
        <f t="shared" si="233"/>
        <v/>
      </c>
      <c r="EO79" s="225"/>
      <c r="EP79" s="115" t="str">
        <f t="shared" si="234"/>
        <v/>
      </c>
      <c r="EQ79" s="225" t="str">
        <f t="shared" si="235"/>
        <v/>
      </c>
      <c r="ER79" s="224"/>
      <c r="ES79" s="5" t="str">
        <f t="shared" si="236"/>
        <v/>
      </c>
      <c r="ET79" s="224" t="str">
        <f t="shared" si="237"/>
        <v/>
      </c>
      <c r="EU79" s="225"/>
      <c r="EV79" s="115" t="str">
        <f t="shared" si="238"/>
        <v/>
      </c>
      <c r="EW79" s="225" t="str">
        <f t="shared" si="239"/>
        <v/>
      </c>
      <c r="EX79" s="224"/>
      <c r="EY79" s="5" t="str">
        <f t="shared" si="240"/>
        <v/>
      </c>
      <c r="EZ79" s="224" t="str">
        <f t="shared" si="241"/>
        <v/>
      </c>
      <c r="FA79" s="225"/>
      <c r="FB79" s="115" t="str">
        <f t="shared" si="242"/>
        <v/>
      </c>
      <c r="FC79" s="225" t="str">
        <f t="shared" si="243"/>
        <v/>
      </c>
      <c r="FD79" s="224"/>
      <c r="FE79" s="5" t="str">
        <f t="shared" si="244"/>
        <v/>
      </c>
      <c r="FF79" s="224" t="str">
        <f t="shared" si="245"/>
        <v/>
      </c>
      <c r="FG79" s="225"/>
      <c r="FH79" s="115" t="str">
        <f t="shared" si="246"/>
        <v/>
      </c>
      <c r="FI79" s="225" t="str">
        <f t="shared" si="247"/>
        <v/>
      </c>
      <c r="FJ79" s="224"/>
      <c r="FK79" s="5" t="str">
        <f t="shared" si="248"/>
        <v/>
      </c>
      <c r="FL79" s="224" t="str">
        <f t="shared" si="249"/>
        <v/>
      </c>
      <c r="FM79" s="225"/>
      <c r="FN79" s="115" t="str">
        <f t="shared" si="250"/>
        <v/>
      </c>
      <c r="FO79" s="225" t="str">
        <f t="shared" si="251"/>
        <v/>
      </c>
      <c r="FP79" s="224"/>
      <c r="FQ79" s="5" t="str">
        <f t="shared" si="252"/>
        <v/>
      </c>
      <c r="FR79" s="224" t="str">
        <f t="shared" si="253"/>
        <v/>
      </c>
      <c r="FS79" s="225"/>
      <c r="FT79" s="115" t="str">
        <f t="shared" si="254"/>
        <v/>
      </c>
      <c r="FU79" s="225" t="str">
        <f t="shared" si="255"/>
        <v/>
      </c>
      <c r="FV79" s="253"/>
      <c r="FW79" s="253"/>
      <c r="FX79" s="253"/>
      <c r="FY79" s="253"/>
      <c r="FZ79" s="253"/>
    </row>
    <row r="80" spans="1:182" s="14" customFormat="1" x14ac:dyDescent="0.25">
      <c r="A80" s="2" t="str">
        <f t="shared" si="152"/>
        <v/>
      </c>
      <c r="B80" s="2"/>
      <c r="C80" s="178"/>
      <c r="D80" s="170" t="str">
        <f t="shared" si="153"/>
        <v/>
      </c>
      <c r="E80" s="110"/>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4"/>
        <v/>
      </c>
      <c r="AI80" s="93" t="str">
        <f t="shared" si="155"/>
        <v/>
      </c>
      <c r="AJ80" s="93" t="str">
        <f t="shared" si="156"/>
        <v/>
      </c>
      <c r="AK80" s="93" t="str">
        <f t="shared" si="157"/>
        <v/>
      </c>
      <c r="AL80" s="93" t="str">
        <f t="shared" si="158"/>
        <v/>
      </c>
      <c r="AM80" s="93" t="str">
        <f t="shared" si="159"/>
        <v/>
      </c>
      <c r="AN80" s="93" t="str">
        <f t="shared" si="160"/>
        <v/>
      </c>
      <c r="AO80" s="93" t="str">
        <f t="shared" si="161"/>
        <v/>
      </c>
      <c r="AP80" s="93" t="str">
        <f t="shared" si="162"/>
        <v/>
      </c>
      <c r="AQ80" s="93" t="str">
        <f t="shared" si="163"/>
        <v/>
      </c>
      <c r="AR80" s="93" t="str">
        <f t="shared" si="164"/>
        <v/>
      </c>
      <c r="AS80" s="93" t="str">
        <f t="shared" si="165"/>
        <v/>
      </c>
      <c r="AT80" s="93" t="str">
        <f t="shared" si="166"/>
        <v/>
      </c>
      <c r="AU80" s="93" t="str">
        <f t="shared" si="167"/>
        <v/>
      </c>
      <c r="AV80" s="93" t="str">
        <f t="shared" si="168"/>
        <v/>
      </c>
      <c r="AW80" s="93" t="str">
        <f t="shared" si="169"/>
        <v/>
      </c>
      <c r="AX80" s="93" t="str">
        <f t="shared" si="170"/>
        <v/>
      </c>
      <c r="AY80" s="93" t="str">
        <f t="shared" si="171"/>
        <v/>
      </c>
      <c r="AZ80" s="93" t="str">
        <f t="shared" si="172"/>
        <v/>
      </c>
      <c r="BA80" s="93" t="str">
        <f t="shared" si="173"/>
        <v/>
      </c>
      <c r="BB80" s="93" t="str">
        <f t="shared" si="174"/>
        <v/>
      </c>
      <c r="BC80" s="93" t="str">
        <f t="shared" si="175"/>
        <v/>
      </c>
      <c r="BD80" s="93" t="str">
        <f t="shared" si="176"/>
        <v/>
      </c>
      <c r="BE80" s="93" t="str">
        <f t="shared" si="177"/>
        <v/>
      </c>
      <c r="BF80" s="224"/>
      <c r="BG80" s="74" t="str">
        <f t="shared" si="256"/>
        <v/>
      </c>
      <c r="BH80" s="36" t="str">
        <f t="shared" si="257"/>
        <v/>
      </c>
      <c r="BI80" s="225"/>
      <c r="BJ80" s="75" t="str">
        <f t="shared" si="178"/>
        <v/>
      </c>
      <c r="BK80" s="37" t="str">
        <f t="shared" si="179"/>
        <v/>
      </c>
      <c r="BL80" s="224"/>
      <c r="BM80" s="74" t="str">
        <f t="shared" si="180"/>
        <v/>
      </c>
      <c r="BN80" s="36" t="str">
        <f t="shared" si="181"/>
        <v/>
      </c>
      <c r="BO80" s="225"/>
      <c r="BP80" s="75" t="str">
        <f t="shared" si="182"/>
        <v/>
      </c>
      <c r="BQ80" s="37" t="str">
        <f t="shared" si="183"/>
        <v/>
      </c>
      <c r="BR80" s="224"/>
      <c r="BS80" s="74" t="str">
        <f t="shared" si="184"/>
        <v/>
      </c>
      <c r="BT80" s="36" t="str">
        <f t="shared" si="185"/>
        <v/>
      </c>
      <c r="BU80" s="225"/>
      <c r="BV80" s="75" t="str">
        <f t="shared" si="186"/>
        <v/>
      </c>
      <c r="BW80" s="37" t="str">
        <f t="shared" si="187"/>
        <v/>
      </c>
      <c r="BX80" s="224"/>
      <c r="BY80" s="74" t="str">
        <f t="shared" si="188"/>
        <v/>
      </c>
      <c r="BZ80" s="36" t="str">
        <f t="shared" si="189"/>
        <v/>
      </c>
      <c r="CA80" s="225"/>
      <c r="CB80" s="75" t="str">
        <f t="shared" si="190"/>
        <v/>
      </c>
      <c r="CC80" s="37" t="str">
        <f t="shared" si="191"/>
        <v/>
      </c>
      <c r="CD80" s="224"/>
      <c r="CE80" s="74" t="str">
        <f t="shared" si="192"/>
        <v/>
      </c>
      <c r="CF80" s="36" t="str">
        <f t="shared" si="193"/>
        <v/>
      </c>
      <c r="CG80" s="225"/>
      <c r="CH80" s="115" t="str">
        <f t="shared" si="194"/>
        <v/>
      </c>
      <c r="CI80" s="225" t="str">
        <f t="shared" si="195"/>
        <v/>
      </c>
      <c r="CJ80" s="224"/>
      <c r="CK80" s="5" t="str">
        <f t="shared" si="196"/>
        <v/>
      </c>
      <c r="CL80" s="224" t="str">
        <f t="shared" si="197"/>
        <v/>
      </c>
      <c r="CM80" s="225"/>
      <c r="CN80" s="115" t="str">
        <f t="shared" si="198"/>
        <v/>
      </c>
      <c r="CO80" s="225" t="str">
        <f t="shared" si="199"/>
        <v/>
      </c>
      <c r="CP80" s="224"/>
      <c r="CQ80" s="5" t="str">
        <f t="shared" si="200"/>
        <v/>
      </c>
      <c r="CR80" s="224" t="str">
        <f t="shared" si="201"/>
        <v/>
      </c>
      <c r="CS80" s="225"/>
      <c r="CT80" s="115" t="str">
        <f t="shared" si="202"/>
        <v/>
      </c>
      <c r="CU80" s="225" t="str">
        <f t="shared" si="203"/>
        <v/>
      </c>
      <c r="CV80" s="224"/>
      <c r="CW80" s="5" t="str">
        <f t="shared" si="204"/>
        <v/>
      </c>
      <c r="CX80" s="224" t="str">
        <f t="shared" si="205"/>
        <v/>
      </c>
      <c r="CY80" s="225"/>
      <c r="CZ80" s="115" t="str">
        <f t="shared" si="206"/>
        <v/>
      </c>
      <c r="DA80" s="225" t="str">
        <f t="shared" si="207"/>
        <v/>
      </c>
      <c r="DB80" s="224"/>
      <c r="DC80" s="5" t="str">
        <f t="shared" si="208"/>
        <v/>
      </c>
      <c r="DD80" s="224" t="str">
        <f t="shared" si="209"/>
        <v/>
      </c>
      <c r="DE80" s="225"/>
      <c r="DF80" s="115" t="str">
        <f t="shared" si="210"/>
        <v/>
      </c>
      <c r="DG80" s="225" t="str">
        <f t="shared" si="211"/>
        <v/>
      </c>
      <c r="DH80" s="224"/>
      <c r="DI80" s="5" t="str">
        <f t="shared" si="212"/>
        <v/>
      </c>
      <c r="DJ80" s="224" t="str">
        <f t="shared" si="213"/>
        <v/>
      </c>
      <c r="DK80" s="225"/>
      <c r="DL80" s="115" t="str">
        <f t="shared" si="214"/>
        <v/>
      </c>
      <c r="DM80" s="225" t="str">
        <f t="shared" si="215"/>
        <v/>
      </c>
      <c r="DN80" s="224"/>
      <c r="DO80" s="5" t="str">
        <f t="shared" si="216"/>
        <v/>
      </c>
      <c r="DP80" s="224" t="str">
        <f t="shared" si="217"/>
        <v/>
      </c>
      <c r="DQ80" s="225"/>
      <c r="DR80" s="115" t="str">
        <f t="shared" si="218"/>
        <v/>
      </c>
      <c r="DS80" s="225" t="str">
        <f t="shared" si="219"/>
        <v/>
      </c>
      <c r="DT80" s="224"/>
      <c r="DU80" s="5" t="str">
        <f t="shared" si="220"/>
        <v/>
      </c>
      <c r="DV80" s="224" t="str">
        <f t="shared" si="221"/>
        <v/>
      </c>
      <c r="DW80" s="225"/>
      <c r="DX80" s="115" t="str">
        <f t="shared" si="222"/>
        <v/>
      </c>
      <c r="DY80" s="225" t="str">
        <f t="shared" si="223"/>
        <v/>
      </c>
      <c r="DZ80" s="224"/>
      <c r="EA80" s="5" t="str">
        <f t="shared" si="224"/>
        <v/>
      </c>
      <c r="EB80" s="224" t="str">
        <f t="shared" si="225"/>
        <v/>
      </c>
      <c r="EC80" s="225"/>
      <c r="ED80" s="115" t="str">
        <f t="shared" si="226"/>
        <v/>
      </c>
      <c r="EE80" s="225" t="str">
        <f t="shared" si="227"/>
        <v/>
      </c>
      <c r="EF80" s="224"/>
      <c r="EG80" s="5" t="str">
        <f t="shared" si="228"/>
        <v/>
      </c>
      <c r="EH80" s="224" t="str">
        <f t="shared" si="229"/>
        <v/>
      </c>
      <c r="EI80" s="225"/>
      <c r="EJ80" s="115" t="str">
        <f t="shared" si="230"/>
        <v/>
      </c>
      <c r="EK80" s="225" t="str">
        <f t="shared" si="231"/>
        <v/>
      </c>
      <c r="EL80" s="224"/>
      <c r="EM80" s="5" t="str">
        <f t="shared" si="232"/>
        <v/>
      </c>
      <c r="EN80" s="224" t="str">
        <f t="shared" si="233"/>
        <v/>
      </c>
      <c r="EO80" s="225"/>
      <c r="EP80" s="115" t="str">
        <f t="shared" si="234"/>
        <v/>
      </c>
      <c r="EQ80" s="225" t="str">
        <f t="shared" si="235"/>
        <v/>
      </c>
      <c r="ER80" s="224"/>
      <c r="ES80" s="5" t="str">
        <f t="shared" si="236"/>
        <v/>
      </c>
      <c r="ET80" s="224" t="str">
        <f t="shared" si="237"/>
        <v/>
      </c>
      <c r="EU80" s="225"/>
      <c r="EV80" s="115" t="str">
        <f t="shared" si="238"/>
        <v/>
      </c>
      <c r="EW80" s="225" t="str">
        <f t="shared" si="239"/>
        <v/>
      </c>
      <c r="EX80" s="224"/>
      <c r="EY80" s="5" t="str">
        <f t="shared" si="240"/>
        <v/>
      </c>
      <c r="EZ80" s="224" t="str">
        <f t="shared" si="241"/>
        <v/>
      </c>
      <c r="FA80" s="225"/>
      <c r="FB80" s="115" t="str">
        <f t="shared" si="242"/>
        <v/>
      </c>
      <c r="FC80" s="225" t="str">
        <f t="shared" si="243"/>
        <v/>
      </c>
      <c r="FD80" s="224"/>
      <c r="FE80" s="5" t="str">
        <f t="shared" si="244"/>
        <v/>
      </c>
      <c r="FF80" s="224" t="str">
        <f t="shared" si="245"/>
        <v/>
      </c>
      <c r="FG80" s="225"/>
      <c r="FH80" s="115" t="str">
        <f t="shared" si="246"/>
        <v/>
      </c>
      <c r="FI80" s="225" t="str">
        <f t="shared" si="247"/>
        <v/>
      </c>
      <c r="FJ80" s="224"/>
      <c r="FK80" s="5" t="str">
        <f t="shared" si="248"/>
        <v/>
      </c>
      <c r="FL80" s="224" t="str">
        <f t="shared" si="249"/>
        <v/>
      </c>
      <c r="FM80" s="225"/>
      <c r="FN80" s="115" t="str">
        <f t="shared" si="250"/>
        <v/>
      </c>
      <c r="FO80" s="225" t="str">
        <f t="shared" si="251"/>
        <v/>
      </c>
      <c r="FP80" s="224"/>
      <c r="FQ80" s="5" t="str">
        <f t="shared" si="252"/>
        <v/>
      </c>
      <c r="FR80" s="224" t="str">
        <f t="shared" si="253"/>
        <v/>
      </c>
      <c r="FS80" s="225"/>
      <c r="FT80" s="115" t="str">
        <f t="shared" si="254"/>
        <v/>
      </c>
      <c r="FU80" s="225" t="str">
        <f t="shared" si="255"/>
        <v/>
      </c>
      <c r="FV80" s="253"/>
      <c r="FW80" s="253"/>
      <c r="FX80" s="253"/>
      <c r="FY80" s="253"/>
      <c r="FZ80" s="253"/>
    </row>
    <row r="81" spans="1:183" x14ac:dyDescent="0.25">
      <c r="A81" s="2" t="str">
        <f t="shared" si="152"/>
        <v/>
      </c>
      <c r="B81" s="2"/>
      <c r="C81" s="178"/>
      <c r="D81" s="170" t="str">
        <f t="shared" si="153"/>
        <v/>
      </c>
      <c r="E81" s="110"/>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4"/>
        <v/>
      </c>
      <c r="AI81" s="93" t="str">
        <f t="shared" si="155"/>
        <v/>
      </c>
      <c r="AJ81" s="93" t="str">
        <f t="shared" si="156"/>
        <v/>
      </c>
      <c r="AK81" s="93" t="str">
        <f t="shared" si="157"/>
        <v/>
      </c>
      <c r="AL81" s="93" t="str">
        <f t="shared" si="158"/>
        <v/>
      </c>
      <c r="AM81" s="93" t="str">
        <f t="shared" si="159"/>
        <v/>
      </c>
      <c r="AN81" s="93" t="str">
        <f t="shared" si="160"/>
        <v/>
      </c>
      <c r="AO81" s="93" t="str">
        <f t="shared" si="161"/>
        <v/>
      </c>
      <c r="AP81" s="93" t="str">
        <f t="shared" si="162"/>
        <v/>
      </c>
      <c r="AQ81" s="93" t="str">
        <f t="shared" si="163"/>
        <v/>
      </c>
      <c r="AR81" s="93" t="str">
        <f t="shared" si="164"/>
        <v/>
      </c>
      <c r="AS81" s="93" t="str">
        <f t="shared" si="165"/>
        <v/>
      </c>
      <c r="AT81" s="93" t="str">
        <f t="shared" si="166"/>
        <v/>
      </c>
      <c r="AU81" s="93" t="str">
        <f t="shared" si="167"/>
        <v/>
      </c>
      <c r="AV81" s="93" t="str">
        <f t="shared" si="168"/>
        <v/>
      </c>
      <c r="AW81" s="93" t="str">
        <f t="shared" si="169"/>
        <v/>
      </c>
      <c r="AX81" s="93" t="str">
        <f t="shared" si="170"/>
        <v/>
      </c>
      <c r="AY81" s="93" t="str">
        <f t="shared" si="171"/>
        <v/>
      </c>
      <c r="AZ81" s="93" t="str">
        <f t="shared" si="172"/>
        <v/>
      </c>
      <c r="BA81" s="93" t="str">
        <f t="shared" si="173"/>
        <v/>
      </c>
      <c r="BB81" s="93" t="str">
        <f t="shared" si="174"/>
        <v/>
      </c>
      <c r="BC81" s="93" t="str">
        <f t="shared" si="175"/>
        <v/>
      </c>
      <c r="BD81" s="93" t="str">
        <f t="shared" si="176"/>
        <v/>
      </c>
      <c r="BE81" s="93" t="str">
        <f t="shared" si="177"/>
        <v/>
      </c>
      <c r="BF81" s="224"/>
      <c r="BG81" s="74" t="str">
        <f t="shared" si="256"/>
        <v/>
      </c>
      <c r="BH81" s="36" t="str">
        <f t="shared" si="257"/>
        <v/>
      </c>
      <c r="BI81" s="225"/>
      <c r="BJ81" s="75" t="str">
        <f t="shared" si="178"/>
        <v/>
      </c>
      <c r="BK81" s="37" t="str">
        <f t="shared" si="179"/>
        <v/>
      </c>
      <c r="BL81" s="224"/>
      <c r="BM81" s="74" t="str">
        <f t="shared" si="180"/>
        <v/>
      </c>
      <c r="BN81" s="36" t="str">
        <f t="shared" si="181"/>
        <v/>
      </c>
      <c r="BO81" s="225"/>
      <c r="BP81" s="75" t="str">
        <f t="shared" si="182"/>
        <v/>
      </c>
      <c r="BQ81" s="37" t="str">
        <f t="shared" si="183"/>
        <v/>
      </c>
      <c r="BR81" s="224"/>
      <c r="BS81" s="74" t="str">
        <f t="shared" si="184"/>
        <v/>
      </c>
      <c r="BT81" s="36" t="str">
        <f t="shared" si="185"/>
        <v/>
      </c>
      <c r="BU81" s="225"/>
      <c r="BV81" s="75" t="str">
        <f t="shared" si="186"/>
        <v/>
      </c>
      <c r="BW81" s="37" t="str">
        <f t="shared" si="187"/>
        <v/>
      </c>
      <c r="BX81" s="224"/>
      <c r="BY81" s="74" t="str">
        <f t="shared" si="188"/>
        <v/>
      </c>
      <c r="BZ81" s="36" t="str">
        <f t="shared" si="189"/>
        <v/>
      </c>
      <c r="CA81" s="225"/>
      <c r="CB81" s="75" t="str">
        <f t="shared" si="190"/>
        <v/>
      </c>
      <c r="CC81" s="37" t="str">
        <f t="shared" si="191"/>
        <v/>
      </c>
      <c r="CD81" s="224"/>
      <c r="CE81" s="74" t="str">
        <f t="shared" si="192"/>
        <v/>
      </c>
      <c r="CF81" s="36" t="str">
        <f t="shared" si="193"/>
        <v/>
      </c>
      <c r="CG81" s="225"/>
      <c r="CH81" s="115" t="str">
        <f t="shared" si="194"/>
        <v/>
      </c>
      <c r="CI81" s="225" t="str">
        <f t="shared" si="195"/>
        <v/>
      </c>
      <c r="CJ81" s="224"/>
      <c r="CK81" s="5" t="str">
        <f t="shared" si="196"/>
        <v/>
      </c>
      <c r="CL81" s="224" t="str">
        <f t="shared" si="197"/>
        <v/>
      </c>
      <c r="CM81" s="225"/>
      <c r="CN81" s="115" t="str">
        <f t="shared" si="198"/>
        <v/>
      </c>
      <c r="CO81" s="225" t="str">
        <f t="shared" si="199"/>
        <v/>
      </c>
      <c r="CP81" s="224"/>
      <c r="CQ81" s="5" t="str">
        <f t="shared" si="200"/>
        <v/>
      </c>
      <c r="CR81" s="224" t="str">
        <f t="shared" si="201"/>
        <v/>
      </c>
      <c r="CS81" s="225"/>
      <c r="CT81" s="115" t="str">
        <f t="shared" si="202"/>
        <v/>
      </c>
      <c r="CU81" s="225" t="str">
        <f t="shared" si="203"/>
        <v/>
      </c>
      <c r="CV81" s="224"/>
      <c r="CW81" s="5" t="str">
        <f t="shared" si="204"/>
        <v/>
      </c>
      <c r="CX81" s="224" t="str">
        <f t="shared" si="205"/>
        <v/>
      </c>
      <c r="CY81" s="225"/>
      <c r="CZ81" s="115" t="str">
        <f t="shared" si="206"/>
        <v/>
      </c>
      <c r="DA81" s="225" t="str">
        <f t="shared" si="207"/>
        <v/>
      </c>
      <c r="DB81" s="224"/>
      <c r="DC81" s="5" t="str">
        <f t="shared" si="208"/>
        <v/>
      </c>
      <c r="DD81" s="224" t="str">
        <f t="shared" si="209"/>
        <v/>
      </c>
      <c r="DE81" s="225"/>
      <c r="DF81" s="115" t="str">
        <f t="shared" si="210"/>
        <v/>
      </c>
      <c r="DG81" s="225" t="str">
        <f t="shared" si="211"/>
        <v/>
      </c>
      <c r="DH81" s="224"/>
      <c r="DI81" s="5" t="str">
        <f t="shared" si="212"/>
        <v/>
      </c>
      <c r="DJ81" s="224" t="str">
        <f t="shared" si="213"/>
        <v/>
      </c>
      <c r="DK81" s="225"/>
      <c r="DL81" s="115" t="str">
        <f t="shared" si="214"/>
        <v/>
      </c>
      <c r="DM81" s="225" t="str">
        <f t="shared" si="215"/>
        <v/>
      </c>
      <c r="DN81" s="224"/>
      <c r="DO81" s="5" t="str">
        <f t="shared" si="216"/>
        <v/>
      </c>
      <c r="DP81" s="224" t="str">
        <f t="shared" si="217"/>
        <v/>
      </c>
      <c r="DQ81" s="225"/>
      <c r="DR81" s="115" t="str">
        <f t="shared" si="218"/>
        <v/>
      </c>
      <c r="DS81" s="225" t="str">
        <f t="shared" si="219"/>
        <v/>
      </c>
      <c r="DT81" s="224"/>
      <c r="DU81" s="5" t="str">
        <f t="shared" si="220"/>
        <v/>
      </c>
      <c r="DV81" s="224" t="str">
        <f t="shared" si="221"/>
        <v/>
      </c>
      <c r="DW81" s="225"/>
      <c r="DX81" s="115" t="str">
        <f t="shared" si="222"/>
        <v/>
      </c>
      <c r="DY81" s="225" t="str">
        <f t="shared" si="223"/>
        <v/>
      </c>
      <c r="DZ81" s="224"/>
      <c r="EA81" s="5" t="str">
        <f t="shared" si="224"/>
        <v/>
      </c>
      <c r="EB81" s="224" t="str">
        <f t="shared" si="225"/>
        <v/>
      </c>
      <c r="EC81" s="225"/>
      <c r="ED81" s="115" t="str">
        <f t="shared" si="226"/>
        <v/>
      </c>
      <c r="EE81" s="225" t="str">
        <f t="shared" si="227"/>
        <v/>
      </c>
      <c r="EF81" s="224"/>
      <c r="EG81" s="5" t="str">
        <f t="shared" si="228"/>
        <v/>
      </c>
      <c r="EH81" s="224" t="str">
        <f t="shared" si="229"/>
        <v/>
      </c>
      <c r="EI81" s="225"/>
      <c r="EJ81" s="115" t="str">
        <f t="shared" si="230"/>
        <v/>
      </c>
      <c r="EK81" s="225" t="str">
        <f t="shared" si="231"/>
        <v/>
      </c>
      <c r="EL81" s="224"/>
      <c r="EM81" s="5" t="str">
        <f t="shared" si="232"/>
        <v/>
      </c>
      <c r="EN81" s="224" t="str">
        <f t="shared" si="233"/>
        <v/>
      </c>
      <c r="EO81" s="225"/>
      <c r="EP81" s="115" t="str">
        <f t="shared" si="234"/>
        <v/>
      </c>
      <c r="EQ81" s="225" t="str">
        <f t="shared" si="235"/>
        <v/>
      </c>
      <c r="ER81" s="224"/>
      <c r="ES81" s="5" t="str">
        <f t="shared" si="236"/>
        <v/>
      </c>
      <c r="ET81" s="224" t="str">
        <f t="shared" si="237"/>
        <v/>
      </c>
      <c r="EU81" s="225"/>
      <c r="EV81" s="115" t="str">
        <f t="shared" si="238"/>
        <v/>
      </c>
      <c r="EW81" s="225" t="str">
        <f t="shared" si="239"/>
        <v/>
      </c>
      <c r="EX81" s="224"/>
      <c r="EY81" s="5" t="str">
        <f t="shared" si="240"/>
        <v/>
      </c>
      <c r="EZ81" s="224" t="str">
        <f t="shared" si="241"/>
        <v/>
      </c>
      <c r="FA81" s="225"/>
      <c r="FB81" s="115" t="str">
        <f t="shared" si="242"/>
        <v/>
      </c>
      <c r="FC81" s="225" t="str">
        <f t="shared" si="243"/>
        <v/>
      </c>
      <c r="FD81" s="224"/>
      <c r="FE81" s="5" t="str">
        <f t="shared" si="244"/>
        <v/>
      </c>
      <c r="FF81" s="224" t="str">
        <f t="shared" si="245"/>
        <v/>
      </c>
      <c r="FG81" s="225"/>
      <c r="FH81" s="115" t="str">
        <f t="shared" si="246"/>
        <v/>
      </c>
      <c r="FI81" s="225" t="str">
        <f t="shared" si="247"/>
        <v/>
      </c>
      <c r="FJ81" s="224"/>
      <c r="FK81" s="5" t="str">
        <f t="shared" si="248"/>
        <v/>
      </c>
      <c r="FL81" s="224" t="str">
        <f t="shared" si="249"/>
        <v/>
      </c>
      <c r="FM81" s="225"/>
      <c r="FN81" s="115" t="str">
        <f t="shared" si="250"/>
        <v/>
      </c>
      <c r="FO81" s="225" t="str">
        <f t="shared" si="251"/>
        <v/>
      </c>
      <c r="FP81" s="224"/>
      <c r="FQ81" s="5" t="str">
        <f t="shared" si="252"/>
        <v/>
      </c>
      <c r="FR81" s="224" t="str">
        <f t="shared" si="253"/>
        <v/>
      </c>
      <c r="FS81" s="225"/>
      <c r="FT81" s="115" t="str">
        <f t="shared" si="254"/>
        <v/>
      </c>
      <c r="FU81" s="225" t="str">
        <f t="shared" si="255"/>
        <v/>
      </c>
      <c r="FV81" s="253"/>
      <c r="FW81" s="253"/>
      <c r="FX81" s="253"/>
      <c r="FY81" s="253"/>
      <c r="FZ81" s="253"/>
      <c r="GA81" s="3"/>
    </row>
    <row r="82" spans="1:183" s="17" customFormat="1" x14ac:dyDescent="0.25">
      <c r="A82" s="15"/>
      <c r="B82" s="15"/>
      <c r="C82" s="171"/>
      <c r="D82" s="171"/>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1088.94</v>
      </c>
      <c r="D83" s="172">
        <f>SUM(D7:D81)</f>
        <v>42372.21</v>
      </c>
      <c r="E83" s="84"/>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H7:H81">
    <cfRule type="expression" dxfId="2061" priority="335" stopIfTrue="1">
      <formula>$J7&lt;&gt;""</formula>
    </cfRule>
    <cfRule type="expression" dxfId="2060" priority="334" stopIfTrue="1">
      <formula>$K7&lt;&gt;""</formula>
    </cfRule>
    <cfRule type="expression" dxfId="2059" priority="333" stopIfTrue="1">
      <formula>$L7&lt;&gt;""</formula>
    </cfRule>
    <cfRule type="expression" dxfId="2058" priority="332" stopIfTrue="1">
      <formula>$M7&lt;&gt;""</formula>
    </cfRule>
    <cfRule type="expression" dxfId="2057" priority="331" stopIfTrue="1">
      <formula>$N7&lt;&gt;""</formula>
    </cfRule>
    <cfRule type="expression" dxfId="2056" priority="330" stopIfTrue="1">
      <formula>$O7&lt;&gt;""</formula>
    </cfRule>
    <cfRule type="expression" dxfId="2055" priority="329" stopIfTrue="1">
      <formula>$P7&lt;&gt;""</formula>
    </cfRule>
    <cfRule type="expression" dxfId="2054" priority="336" stopIfTrue="1">
      <formula>$I7&lt;&gt;""</formula>
    </cfRule>
  </conditionalFormatting>
  <conditionalFormatting sqref="BF7:BF81">
    <cfRule type="expression" dxfId="2053" priority="320" stopIfTrue="1">
      <formula>BG7&gt;270</formula>
    </cfRule>
    <cfRule type="expression" dxfId="2052" priority="319" stopIfTrue="1">
      <formula>BG7&lt;=270</formula>
    </cfRule>
    <cfRule type="expression" dxfId="2051" priority="318" stopIfTrue="1">
      <formula>BG7&lt;=180</formula>
    </cfRule>
    <cfRule type="expression" dxfId="2050" priority="317" stopIfTrue="1">
      <formula>BG7&lt;=120</formula>
    </cfRule>
    <cfRule type="expression" dxfId="2049" priority="316" stopIfTrue="1">
      <formula>BG7&lt;=90</formula>
    </cfRule>
    <cfRule type="expression" dxfId="2048" priority="315" stopIfTrue="1">
      <formula>BG7&lt;=60</formula>
    </cfRule>
    <cfRule type="expression" dxfId="2047" priority="314" stopIfTrue="1">
      <formula>BG7&lt;=30</formula>
    </cfRule>
    <cfRule type="expression" dxfId="2046" priority="313" stopIfTrue="1">
      <formula>BG7&lt;=0</formula>
    </cfRule>
  </conditionalFormatting>
  <conditionalFormatting sqref="BF8">
    <cfRule type="expression" dxfId="2045" priority="324" stopIfTrue="1">
      <formula>$BG$8&lt;=90</formula>
    </cfRule>
    <cfRule type="expression" dxfId="2044" priority="328" stopIfTrue="1">
      <formula>$BG$8&gt;270</formula>
    </cfRule>
    <cfRule type="expression" dxfId="2043" priority="327" stopIfTrue="1">
      <formula>$BG$8&lt;=270</formula>
    </cfRule>
    <cfRule type="expression" dxfId="2042" priority="326" stopIfTrue="1">
      <formula>$BG$8&lt;=180</formula>
    </cfRule>
    <cfRule type="expression" dxfId="2041" priority="325" stopIfTrue="1">
      <formula>$BG$8&lt;=120</formula>
    </cfRule>
    <cfRule type="expression" dxfId="2040" priority="323" stopIfTrue="1">
      <formula>$BG$8&lt;=60</formula>
    </cfRule>
    <cfRule type="expression" dxfId="2039" priority="322" stopIfTrue="1">
      <formula>$BG$8&lt;=30</formula>
    </cfRule>
    <cfRule type="expression" dxfId="2038" priority="321" stopIfTrue="1">
      <formula>$BG$8&lt;=0</formula>
    </cfRule>
  </conditionalFormatting>
  <conditionalFormatting sqref="BI7:BI81">
    <cfRule type="expression" dxfId="2037" priority="312" stopIfTrue="1">
      <formula>BJ7&gt;270</formula>
    </cfRule>
    <cfRule type="expression" dxfId="2036" priority="311" stopIfTrue="1">
      <formula>BJ7&lt;=270</formula>
    </cfRule>
    <cfRule type="expression" dxfId="2035" priority="310" stopIfTrue="1">
      <formula>BJ7&lt;=180</formula>
    </cfRule>
    <cfRule type="expression" dxfId="2034" priority="309" stopIfTrue="1">
      <formula>BJ7&lt;=120</formula>
    </cfRule>
    <cfRule type="expression" dxfId="2033" priority="308" stopIfTrue="1">
      <formula>BJ7&lt;=90</formula>
    </cfRule>
    <cfRule type="expression" dxfId="2032" priority="307" stopIfTrue="1">
      <formula>BJ7&lt;=60</formula>
    </cfRule>
    <cfRule type="expression" dxfId="2031" priority="306" stopIfTrue="1">
      <formula>BJ7&lt;=30</formula>
    </cfRule>
    <cfRule type="expression" dxfId="2030" priority="305" stopIfTrue="1">
      <formula>BJ7&lt;=0</formula>
    </cfRule>
  </conditionalFormatting>
  <conditionalFormatting sqref="BL7:BL81">
    <cfRule type="expression" dxfId="2029" priority="304" stopIfTrue="1">
      <formula>BM7&gt;270</formula>
    </cfRule>
    <cfRule type="expression" dxfId="2028" priority="303" stopIfTrue="1">
      <formula>BM7&lt;=270</formula>
    </cfRule>
    <cfRule type="expression" dxfId="2027" priority="302" stopIfTrue="1">
      <formula>BM7&lt;=180</formula>
    </cfRule>
    <cfRule type="expression" dxfId="2026" priority="301" stopIfTrue="1">
      <formula>BM7&lt;=120</formula>
    </cfRule>
    <cfRule type="expression" dxfId="2025" priority="300" stopIfTrue="1">
      <formula>BM7&lt;=90</formula>
    </cfRule>
    <cfRule type="expression" dxfId="2024" priority="299" stopIfTrue="1">
      <formula>BM7&lt;=60</formula>
    </cfRule>
    <cfRule type="expression" dxfId="2023" priority="298" stopIfTrue="1">
      <formula>BM7&lt;=30</formula>
    </cfRule>
    <cfRule type="expression" dxfId="2022" priority="297" stopIfTrue="1">
      <formula>BM7&lt;=0</formula>
    </cfRule>
  </conditionalFormatting>
  <conditionalFormatting sqref="BO7:BO81">
    <cfRule type="expression" dxfId="2021" priority="292" stopIfTrue="1">
      <formula>$BP7&lt;=90</formula>
    </cfRule>
    <cfRule type="expression" dxfId="2020" priority="289" stopIfTrue="1">
      <formula>$BP7&lt;=0</formula>
    </cfRule>
    <cfRule type="expression" dxfId="2019" priority="290" stopIfTrue="1">
      <formula>$BP7&lt;=30</formula>
    </cfRule>
    <cfRule type="expression" dxfId="2018" priority="291" stopIfTrue="1">
      <formula>$BP7&lt;=60</formula>
    </cfRule>
    <cfRule type="expression" dxfId="2017" priority="294" stopIfTrue="1">
      <formula>$BP7&lt;=180</formula>
    </cfRule>
    <cfRule type="expression" dxfId="2016" priority="296" stopIfTrue="1">
      <formula>$BP7&gt;270</formula>
    </cfRule>
    <cfRule type="expression" dxfId="2015" priority="295" stopIfTrue="1">
      <formula>$BP7&lt;=270</formula>
    </cfRule>
    <cfRule type="expression" dxfId="2014" priority="293" stopIfTrue="1">
      <formula>$BP7&lt;=120</formula>
    </cfRule>
  </conditionalFormatting>
  <conditionalFormatting sqref="BR7:BR81">
    <cfRule type="expression" dxfId="2013" priority="285" stopIfTrue="1">
      <formula>$BS7&lt;=120</formula>
    </cfRule>
    <cfRule type="expression" dxfId="2012" priority="286" stopIfTrue="1">
      <formula>$BS7&lt;=180</formula>
    </cfRule>
    <cfRule type="expression" dxfId="2011" priority="287" stopIfTrue="1">
      <formula>$BS7&lt;=270</formula>
    </cfRule>
    <cfRule type="expression" dxfId="2010" priority="288" stopIfTrue="1">
      <formula>$BS7&gt;270</formula>
    </cfRule>
    <cfRule type="expression" dxfId="2009" priority="284" stopIfTrue="1">
      <formula>$BS7&lt;=90</formula>
    </cfRule>
    <cfRule type="expression" dxfId="2008" priority="283" stopIfTrue="1">
      <formula>$BS7&lt;=60</formula>
    </cfRule>
    <cfRule type="expression" dxfId="2007" priority="282" stopIfTrue="1">
      <formula>$BS7&lt;=30</formula>
    </cfRule>
    <cfRule type="expression" dxfId="2006" priority="281" stopIfTrue="1">
      <formula>$BS7&lt;=0</formula>
    </cfRule>
  </conditionalFormatting>
  <conditionalFormatting sqref="BU7:BU81">
    <cfRule type="expression" dxfId="2005" priority="273" stopIfTrue="1">
      <formula>$BV7&lt;=0</formula>
    </cfRule>
    <cfRule type="expression" dxfId="2004" priority="280" stopIfTrue="1">
      <formula>$BV7&gt;270</formula>
    </cfRule>
    <cfRule type="expression" dxfId="2003" priority="279" stopIfTrue="1">
      <formula>$BV7&lt;=270</formula>
    </cfRule>
    <cfRule type="expression" dxfId="2002" priority="278" stopIfTrue="1">
      <formula>$BV7&lt;=180</formula>
    </cfRule>
    <cfRule type="expression" dxfId="2001" priority="277" stopIfTrue="1">
      <formula>$BV7&lt;=120</formula>
    </cfRule>
    <cfRule type="expression" dxfId="2000" priority="276" stopIfTrue="1">
      <formula>$BV7&lt;=90</formula>
    </cfRule>
    <cfRule type="expression" dxfId="1999" priority="275" stopIfTrue="1">
      <formula>$BV7&lt;=60</formula>
    </cfRule>
    <cfRule type="expression" dxfId="1998" priority="274" stopIfTrue="1">
      <formula>$BV7&lt;=30</formula>
    </cfRule>
  </conditionalFormatting>
  <conditionalFormatting sqref="BX7:BX81">
    <cfRule type="expression" dxfId="1997" priority="269" stopIfTrue="1">
      <formula>$BY7&lt;=120</formula>
    </cfRule>
    <cfRule type="expression" dxfId="1996" priority="270" stopIfTrue="1">
      <formula>$BY7&lt;=180</formula>
    </cfRule>
    <cfRule type="expression" dxfId="1995" priority="271" stopIfTrue="1">
      <formula>$BY7&lt;=270</formula>
    </cfRule>
    <cfRule type="expression" dxfId="1994" priority="265" stopIfTrue="1">
      <formula>$BY7&lt;=0</formula>
    </cfRule>
    <cfRule type="expression" dxfId="1993" priority="266" stopIfTrue="1">
      <formula>$BY7&lt;=30</formula>
    </cfRule>
    <cfRule type="expression" dxfId="1992" priority="267" stopIfTrue="1">
      <formula>$BY7&lt;=60</formula>
    </cfRule>
    <cfRule type="expression" dxfId="1991" priority="268" stopIfTrue="1">
      <formula>$BY7&lt;=90</formula>
    </cfRule>
  </conditionalFormatting>
  <conditionalFormatting sqref="BX7:BX481">
    <cfRule type="expression" dxfId="1990" priority="272" stopIfTrue="1">
      <formula>$BY7&gt;270</formula>
    </cfRule>
  </conditionalFormatting>
  <conditionalFormatting sqref="CA7:CA81">
    <cfRule type="expression" dxfId="1989" priority="264" stopIfTrue="1">
      <formula>$CB7&gt;270</formula>
    </cfRule>
    <cfRule type="expression" dxfId="1988" priority="263" stopIfTrue="1">
      <formula>$CB7&lt;=270</formula>
    </cfRule>
    <cfRule type="expression" dxfId="1987" priority="262" stopIfTrue="1">
      <formula>$CB7&lt;=180</formula>
    </cfRule>
    <cfRule type="expression" dxfId="1986" priority="261" stopIfTrue="1">
      <formula>$CB7&lt;=120</formula>
    </cfRule>
    <cfRule type="expression" dxfId="1985" priority="260" stopIfTrue="1">
      <formula>$CB7&lt;=90</formula>
    </cfRule>
    <cfRule type="expression" dxfId="1984" priority="259" stopIfTrue="1">
      <formula>$CB7&lt;=60</formula>
    </cfRule>
    <cfRule type="expression" dxfId="1983" priority="258" stopIfTrue="1">
      <formula>$CB7&lt;=30</formula>
    </cfRule>
    <cfRule type="expression" dxfId="1982" priority="257" stopIfTrue="1">
      <formula>$CB7&lt;=0</formula>
    </cfRule>
  </conditionalFormatting>
  <conditionalFormatting sqref="CD7:CD81">
    <cfRule type="expression" dxfId="1981" priority="254" stopIfTrue="1">
      <formula>$CE7&lt;=180</formula>
    </cfRule>
    <cfRule type="expression" dxfId="1980" priority="252" stopIfTrue="1">
      <formula>$CE7&lt;=90</formula>
    </cfRule>
    <cfRule type="expression" dxfId="1979" priority="256" stopIfTrue="1">
      <formula>$CE7&gt;270</formula>
    </cfRule>
    <cfRule type="expression" dxfId="1978" priority="255" stopIfTrue="1">
      <formula>$CE7&lt;=270</formula>
    </cfRule>
    <cfRule type="expression" dxfId="1977" priority="253" stopIfTrue="1">
      <formula>$CE7&lt;=120</formula>
    </cfRule>
    <cfRule type="expression" dxfId="1976" priority="251" stopIfTrue="1">
      <formula>$CE7&lt;=60</formula>
    </cfRule>
    <cfRule type="expression" dxfId="1975" priority="250" stopIfTrue="1">
      <formula>$CE7&lt;=30</formula>
    </cfRule>
    <cfRule type="expression" dxfId="1974" priority="249" stopIfTrue="1">
      <formula>$CE7&lt;=0</formula>
    </cfRule>
  </conditionalFormatting>
  <conditionalFormatting sqref="CG7:CG81">
    <cfRule type="expression" dxfId="1973" priority="244" stopIfTrue="1">
      <formula>$CH7&lt;=90</formula>
    </cfRule>
    <cfRule type="expression" dxfId="1972" priority="248" stopIfTrue="1">
      <formula>$CH7&gt;270</formula>
    </cfRule>
    <cfRule type="expression" dxfId="1971" priority="247" stopIfTrue="1">
      <formula>$CH7&lt;=270</formula>
    </cfRule>
    <cfRule type="expression" dxfId="1970" priority="246" stopIfTrue="1">
      <formula>$CH7&lt;=180</formula>
    </cfRule>
    <cfRule type="expression" dxfId="1969" priority="245" stopIfTrue="1">
      <formula>$CH7&lt;=120</formula>
    </cfRule>
    <cfRule type="expression" dxfId="1968" priority="243" stopIfTrue="1">
      <formula>$CH7&lt;=60</formula>
    </cfRule>
    <cfRule type="expression" dxfId="1967" priority="242" stopIfTrue="1">
      <formula>$CH7&lt;=30</formula>
    </cfRule>
    <cfRule type="expression" dxfId="1966" priority="241" stopIfTrue="1">
      <formula>$CH7&lt;=0</formula>
    </cfRule>
  </conditionalFormatting>
  <conditionalFormatting sqref="CJ7:CJ81">
    <cfRule type="expression" dxfId="1965" priority="240" stopIfTrue="1">
      <formula>CK7&gt;270</formula>
    </cfRule>
    <cfRule type="expression" dxfId="1964" priority="239" stopIfTrue="1">
      <formula>CK7&lt;=270</formula>
    </cfRule>
    <cfRule type="expression" dxfId="1963" priority="238" stopIfTrue="1">
      <formula>CK7&lt;=180</formula>
    </cfRule>
    <cfRule type="expression" dxfId="1962" priority="237" stopIfTrue="1">
      <formula>CK7&lt;=120</formula>
    </cfRule>
    <cfRule type="expression" dxfId="1961" priority="236" stopIfTrue="1">
      <formula>CK7&lt;=90</formula>
    </cfRule>
    <cfRule type="expression" dxfId="1960" priority="235" stopIfTrue="1">
      <formula>CK7&lt;=60</formula>
    </cfRule>
    <cfRule type="expression" dxfId="1959" priority="234" stopIfTrue="1">
      <formula>CK7&lt;=30</formula>
    </cfRule>
    <cfRule type="expression" dxfId="1958" priority="233" stopIfTrue="1">
      <formula>CK7&lt;=0</formula>
    </cfRule>
  </conditionalFormatting>
  <conditionalFormatting sqref="CM7:CM81">
    <cfRule type="expression" dxfId="1957" priority="232" stopIfTrue="1">
      <formula>CQ7&gt;270</formula>
    </cfRule>
    <cfRule type="expression" dxfId="1956" priority="231" stopIfTrue="1">
      <formula>CQ7&lt;=270</formula>
    </cfRule>
    <cfRule type="expression" dxfId="1955" priority="230" stopIfTrue="1">
      <formula>CQ7&lt;=180</formula>
    </cfRule>
    <cfRule type="expression" dxfId="1954" priority="229" stopIfTrue="1">
      <formula>CQ7&lt;=120</formula>
    </cfRule>
    <cfRule type="expression" dxfId="1953" priority="228" stopIfTrue="1">
      <formula>CQ7&lt;=90</formula>
    </cfRule>
    <cfRule type="expression" dxfId="1952" priority="227" stopIfTrue="1">
      <formula>CQ7&lt;=60</formula>
    </cfRule>
    <cfRule type="expression" dxfId="1951" priority="226" stopIfTrue="1">
      <formula>CQ7&lt;=30</formula>
    </cfRule>
    <cfRule type="expression" dxfId="1950" priority="225" stopIfTrue="1">
      <formula>CQ7&lt;=0</formula>
    </cfRule>
  </conditionalFormatting>
  <conditionalFormatting sqref="CP7:CP81">
    <cfRule type="expression" dxfId="1949" priority="224" stopIfTrue="1">
      <formula>CQ7&gt;270</formula>
    </cfRule>
    <cfRule type="expression" dxfId="1948" priority="223" stopIfTrue="1">
      <formula>CQ7&lt;=270</formula>
    </cfRule>
    <cfRule type="expression" dxfId="1947" priority="222" stopIfTrue="1">
      <formula>CQ7&lt;=180</formula>
    </cfRule>
    <cfRule type="expression" dxfId="1946" priority="221" stopIfTrue="1">
      <formula>CQ7&lt;=120</formula>
    </cfRule>
    <cfRule type="expression" dxfId="1945" priority="220" stopIfTrue="1">
      <formula>CQ7&lt;=90</formula>
    </cfRule>
    <cfRule type="expression" dxfId="1944" priority="219" stopIfTrue="1">
      <formula>CQ7&lt;=60</formula>
    </cfRule>
    <cfRule type="expression" dxfId="1943" priority="218" stopIfTrue="1">
      <formula>CQ7&lt;=30</formula>
    </cfRule>
    <cfRule type="expression" dxfId="1942" priority="217" stopIfTrue="1">
      <formula>CQ7&lt;=0</formula>
    </cfRule>
  </conditionalFormatting>
  <conditionalFormatting sqref="CS7:CS81">
    <cfRule type="expression" dxfId="1941" priority="211" stopIfTrue="1">
      <formula>CT7&lt;=60</formula>
    </cfRule>
    <cfRule type="expression" dxfId="1940" priority="216" stopIfTrue="1">
      <formula>CT7&gt;270</formula>
    </cfRule>
    <cfRule type="expression" dxfId="1939" priority="215" stopIfTrue="1">
      <formula>CT7&lt;=270</formula>
    </cfRule>
    <cfRule type="expression" dxfId="1938" priority="214" stopIfTrue="1">
      <formula>CT7&lt;=180</formula>
    </cfRule>
    <cfRule type="expression" dxfId="1937" priority="213" stopIfTrue="1">
      <formula>CT7&lt;=120</formula>
    </cfRule>
    <cfRule type="expression" dxfId="1936" priority="212" stopIfTrue="1">
      <formula>CT7&lt;=90</formula>
    </cfRule>
    <cfRule type="expression" dxfId="1935" priority="210" stopIfTrue="1">
      <formula>CT7&lt;=30</formula>
    </cfRule>
    <cfRule type="expression" dxfId="1934" priority="209" stopIfTrue="1">
      <formula>CT7&lt;=0</formula>
    </cfRule>
  </conditionalFormatting>
  <conditionalFormatting sqref="CV7:CV81">
    <cfRule type="expression" dxfId="1933" priority="204" stopIfTrue="1">
      <formula>CW7&lt;=90</formula>
    </cfRule>
    <cfRule type="expression" dxfId="1932" priority="201" stopIfTrue="1">
      <formula>CW7&lt;=0</formula>
    </cfRule>
    <cfRule type="expression" dxfId="1931" priority="202" stopIfTrue="1">
      <formula>CW7&lt;=30</formula>
    </cfRule>
    <cfRule type="expression" dxfId="1930" priority="203" stopIfTrue="1">
      <formula>CW7&lt;=60</formula>
    </cfRule>
    <cfRule type="expression" dxfId="1929" priority="208" stopIfTrue="1">
      <formula>CW7&gt;270</formula>
    </cfRule>
    <cfRule type="expression" dxfId="1928" priority="207" stopIfTrue="1">
      <formula>CW7&lt;=270</formula>
    </cfRule>
    <cfRule type="expression" dxfId="1927" priority="206" stopIfTrue="1">
      <formula>CW7&lt;=180</formula>
    </cfRule>
    <cfRule type="expression" dxfId="1926" priority="205" stopIfTrue="1">
      <formula>CW7&lt;=120</formula>
    </cfRule>
  </conditionalFormatting>
  <conditionalFormatting sqref="CY7:CY81">
    <cfRule type="expression" dxfId="1925" priority="197" stopIfTrue="1">
      <formula>CZ7&lt;=120</formula>
    </cfRule>
    <cfRule type="expression" dxfId="1924" priority="198" stopIfTrue="1">
      <formula>CZ7&lt;=180</formula>
    </cfRule>
    <cfRule type="expression" dxfId="1923" priority="199" stopIfTrue="1">
      <formula>CZ7&lt;=270</formula>
    </cfRule>
    <cfRule type="expression" dxfId="1922" priority="200" stopIfTrue="1">
      <formula>CZ7&gt;270</formula>
    </cfRule>
    <cfRule type="expression" dxfId="1921" priority="196" stopIfTrue="1">
      <formula>CZ7&lt;=90</formula>
    </cfRule>
    <cfRule type="expression" dxfId="1920" priority="195" stopIfTrue="1">
      <formula>CZ7&lt;=60</formula>
    </cfRule>
    <cfRule type="expression" dxfId="1919" priority="194" stopIfTrue="1">
      <formula>CZ7&lt;=30</formula>
    </cfRule>
    <cfRule type="expression" dxfId="1918" priority="193" stopIfTrue="1">
      <formula>CZ7&lt;=0</formula>
    </cfRule>
  </conditionalFormatting>
  <conditionalFormatting sqref="DB7:DB81">
    <cfRule type="expression" dxfId="1917" priority="185" stopIfTrue="1">
      <formula>DC7&lt;=0</formula>
    </cfRule>
    <cfRule type="expression" dxfId="1916" priority="192" stopIfTrue="1">
      <formula>DC7&gt;270</formula>
    </cfRule>
    <cfRule type="expression" dxfId="1915" priority="191" stopIfTrue="1">
      <formula>DC7&lt;=270</formula>
    </cfRule>
    <cfRule type="expression" dxfId="1914" priority="190" stopIfTrue="1">
      <formula>DC7&lt;=180</formula>
    </cfRule>
    <cfRule type="expression" dxfId="1913" priority="189" stopIfTrue="1">
      <formula>DC7&lt;=120</formula>
    </cfRule>
    <cfRule type="expression" dxfId="1912" priority="188" stopIfTrue="1">
      <formula>DC7&lt;=90</formula>
    </cfRule>
    <cfRule type="expression" dxfId="1911" priority="187" stopIfTrue="1">
      <formula>DC7&lt;=60</formula>
    </cfRule>
    <cfRule type="expression" dxfId="1910" priority="186" stopIfTrue="1">
      <formula>DC7&lt;=30</formula>
    </cfRule>
  </conditionalFormatting>
  <conditionalFormatting sqref="DE7:DE81">
    <cfRule type="expression" dxfId="1909" priority="179" stopIfTrue="1">
      <formula>DF7&lt;=60</formula>
    </cfRule>
    <cfRule type="expression" dxfId="1908" priority="180" stopIfTrue="1">
      <formula>DF7&lt;=90</formula>
    </cfRule>
    <cfRule type="expression" dxfId="1907" priority="181" stopIfTrue="1">
      <formula>DF7&lt;=120</formula>
    </cfRule>
    <cfRule type="expression" dxfId="1906" priority="183" stopIfTrue="1">
      <formula>DF7&lt;=270</formula>
    </cfRule>
    <cfRule type="expression" dxfId="1905" priority="184" stopIfTrue="1">
      <formula>DF7&gt;270</formula>
    </cfRule>
    <cfRule type="expression" dxfId="1904" priority="177" stopIfTrue="1">
      <formula>DF7&lt;=0</formula>
    </cfRule>
    <cfRule type="expression" dxfId="1903" priority="178" stopIfTrue="1">
      <formula>DF7&lt;=30</formula>
    </cfRule>
    <cfRule type="expression" dxfId="1902" priority="182" stopIfTrue="1">
      <formula>DF7&lt;=180</formula>
    </cfRule>
  </conditionalFormatting>
  <conditionalFormatting sqref="DH7:DH81">
    <cfRule type="expression" dxfId="1901" priority="169" stopIfTrue="1">
      <formula>DI7&lt;=0</formula>
    </cfRule>
    <cfRule type="expression" dxfId="1900" priority="170" stopIfTrue="1">
      <formula>DI7&lt;=30</formula>
    </cfRule>
    <cfRule type="expression" dxfId="1899" priority="171" stopIfTrue="1">
      <formula>DI7&lt;=60</formula>
    </cfRule>
    <cfRule type="expression" dxfId="1898" priority="172" stopIfTrue="1">
      <formula>DI7&lt;=90</formula>
    </cfRule>
    <cfRule type="expression" dxfId="1897" priority="173" stopIfTrue="1">
      <formula>DI7&lt;=120</formula>
    </cfRule>
    <cfRule type="expression" dxfId="1896" priority="174" stopIfTrue="1">
      <formula>DI7&lt;=180</formula>
    </cfRule>
    <cfRule type="expression" dxfId="1895" priority="175" stopIfTrue="1">
      <formula>DI7&lt;=270</formula>
    </cfRule>
    <cfRule type="expression" dxfId="1894" priority="176" stopIfTrue="1">
      <formula>DI7&gt;270</formula>
    </cfRule>
  </conditionalFormatting>
  <conditionalFormatting sqref="DK7:DK81">
    <cfRule type="expression" dxfId="1893" priority="167" stopIfTrue="1">
      <formula>DL7&lt;=270</formula>
    </cfRule>
    <cfRule type="expression" dxfId="1892" priority="168" stopIfTrue="1">
      <formula>DL7&gt;270</formula>
    </cfRule>
    <cfRule type="expression" dxfId="1891" priority="166" stopIfTrue="1">
      <formula>DL7&lt;=180</formula>
    </cfRule>
    <cfRule type="expression" dxfId="1890" priority="165" stopIfTrue="1">
      <formula>DL7&lt;=120</formula>
    </cfRule>
    <cfRule type="expression" dxfId="1889" priority="164" stopIfTrue="1">
      <formula>DL7&lt;=90</formula>
    </cfRule>
    <cfRule type="expression" dxfId="1888" priority="163" stopIfTrue="1">
      <formula>DL7&lt;=60</formula>
    </cfRule>
    <cfRule type="expression" dxfId="1887" priority="162" stopIfTrue="1">
      <formula>DL7&lt;=30</formula>
    </cfRule>
    <cfRule type="expression" dxfId="1886" priority="161" stopIfTrue="1">
      <formula>DL7&lt;=0</formula>
    </cfRule>
  </conditionalFormatting>
  <conditionalFormatting sqref="DN7:DN81">
    <cfRule type="expression" dxfId="1885" priority="155" stopIfTrue="1">
      <formula>DO7&lt;=60</formula>
    </cfRule>
    <cfRule type="expression" dxfId="1884" priority="160" stopIfTrue="1">
      <formula>DO7&gt;270</formula>
    </cfRule>
    <cfRule type="expression" dxfId="1883" priority="159" stopIfTrue="1">
      <formula>DO7&lt;=270</formula>
    </cfRule>
    <cfRule type="expression" dxfId="1882" priority="158" stopIfTrue="1">
      <formula>DO7&lt;=180</formula>
    </cfRule>
    <cfRule type="expression" dxfId="1881" priority="157" stopIfTrue="1">
      <formula>DO7&lt;=120</formula>
    </cfRule>
    <cfRule type="expression" dxfId="1880" priority="156" stopIfTrue="1">
      <formula>DO7&lt;=90</formula>
    </cfRule>
    <cfRule type="expression" dxfId="1879" priority="154" stopIfTrue="1">
      <formula>DO7&lt;=30</formula>
    </cfRule>
    <cfRule type="expression" dxfId="1878" priority="153" stopIfTrue="1">
      <formula>DO7&lt;=0</formula>
    </cfRule>
  </conditionalFormatting>
  <conditionalFormatting sqref="DQ7:DQ81">
    <cfRule type="expression" dxfId="1877" priority="152" stopIfTrue="1">
      <formula>DR7&gt;270</formula>
    </cfRule>
    <cfRule type="expression" dxfId="1876" priority="151" stopIfTrue="1">
      <formula>DR7&lt;=270</formula>
    </cfRule>
    <cfRule type="expression" dxfId="1875" priority="150" stopIfTrue="1">
      <formula>DR7&lt;=180</formula>
    </cfRule>
    <cfRule type="expression" dxfId="1874" priority="149" stopIfTrue="1">
      <formula>DR7&lt;=120</formula>
    </cfRule>
    <cfRule type="expression" dxfId="1873" priority="148" stopIfTrue="1">
      <formula>DR7&lt;=90</formula>
    </cfRule>
    <cfRule type="expression" dxfId="1872" priority="147" stopIfTrue="1">
      <formula>DR7&lt;=60</formula>
    </cfRule>
    <cfRule type="expression" dxfId="1871" priority="146" stopIfTrue="1">
      <formula>DR7&lt;=30</formula>
    </cfRule>
    <cfRule type="expression" dxfId="1870" priority="145" stopIfTrue="1">
      <formula>DR7&lt;=0</formula>
    </cfRule>
  </conditionalFormatting>
  <conditionalFormatting sqref="DT7:DT81">
    <cfRule type="expression" dxfId="1869" priority="144" stopIfTrue="1">
      <formula>DU7&gt;270</formula>
    </cfRule>
    <cfRule type="expression" dxfId="1868" priority="143" stopIfTrue="1">
      <formula>DU7&lt;=270</formula>
    </cfRule>
    <cfRule type="expression" dxfId="1867" priority="142" stopIfTrue="1">
      <formula>DU7&lt;=180</formula>
    </cfRule>
    <cfRule type="expression" dxfId="1866" priority="141" stopIfTrue="1">
      <formula>DU7&lt;=120</formula>
    </cfRule>
    <cfRule type="expression" dxfId="1865" priority="140" stopIfTrue="1">
      <formula>DU7&lt;=90</formula>
    </cfRule>
    <cfRule type="expression" dxfId="1864" priority="139" stopIfTrue="1">
      <formula>DU7&lt;=60</formula>
    </cfRule>
    <cfRule type="expression" dxfId="1863" priority="138" stopIfTrue="1">
      <formula>DU7&lt;=30</formula>
    </cfRule>
    <cfRule type="expression" dxfId="1862" priority="137" stopIfTrue="1">
      <formula>DU7&lt;=0</formula>
    </cfRule>
  </conditionalFormatting>
  <conditionalFormatting sqref="DW7:DW81">
    <cfRule type="expression" dxfId="1861" priority="136" stopIfTrue="1">
      <formula>DX7&gt;270</formula>
    </cfRule>
    <cfRule type="expression" dxfId="1860" priority="135" stopIfTrue="1">
      <formula>DX7&lt;=270</formula>
    </cfRule>
    <cfRule type="expression" dxfId="1859" priority="134" stopIfTrue="1">
      <formula>DX7&lt;=180</formula>
    </cfRule>
    <cfRule type="expression" dxfId="1858" priority="133" stopIfTrue="1">
      <formula>DX7&lt;=120</formula>
    </cfRule>
    <cfRule type="expression" dxfId="1857" priority="132" stopIfTrue="1">
      <formula>DX7&lt;=90</formula>
    </cfRule>
    <cfRule type="expression" dxfId="1856" priority="131" stopIfTrue="1">
      <formula>DX7&lt;=60</formula>
    </cfRule>
    <cfRule type="expression" dxfId="1855" priority="130" stopIfTrue="1">
      <formula>DX7&lt;=30</formula>
    </cfRule>
    <cfRule type="expression" dxfId="1854" priority="129" stopIfTrue="1">
      <formula>DX7&lt;=0</formula>
    </cfRule>
  </conditionalFormatting>
  <conditionalFormatting sqref="DZ7:DZ81">
    <cfRule type="expression" dxfId="1853" priority="124" stopIfTrue="1">
      <formula>EA7&lt;=90</formula>
    </cfRule>
    <cfRule type="expression" dxfId="1852" priority="121" stopIfTrue="1">
      <formula>EA7&lt;=0</formula>
    </cfRule>
    <cfRule type="expression" dxfId="1851" priority="122" stopIfTrue="1">
      <formula>EA7&lt;=30</formula>
    </cfRule>
    <cfRule type="expression" dxfId="1850" priority="127" stopIfTrue="1">
      <formula>EA7&lt;=270</formula>
    </cfRule>
    <cfRule type="expression" dxfId="1849" priority="123" stopIfTrue="1">
      <formula>EA7&lt;=60</formula>
    </cfRule>
    <cfRule type="expression" dxfId="1848" priority="128" stopIfTrue="1">
      <formula>EA7&gt;270</formula>
    </cfRule>
    <cfRule type="expression" dxfId="1847" priority="126" stopIfTrue="1">
      <formula>EA7&lt;=180</formula>
    </cfRule>
    <cfRule type="expression" dxfId="1846" priority="125" stopIfTrue="1">
      <formula>EA7&lt;=120</formula>
    </cfRule>
  </conditionalFormatting>
  <conditionalFormatting sqref="EC7:EC81">
    <cfRule type="expression" dxfId="1845" priority="117" stopIfTrue="1">
      <formula>ED7&lt;=120</formula>
    </cfRule>
    <cfRule type="expression" dxfId="1844" priority="118" stopIfTrue="1">
      <formula>ED7&lt;=180</formula>
    </cfRule>
    <cfRule type="expression" dxfId="1843" priority="119" stopIfTrue="1">
      <formula>ED7&lt;=270</formula>
    </cfRule>
    <cfRule type="expression" dxfId="1842" priority="120" stopIfTrue="1">
      <formula>ED7&gt;270</formula>
    </cfRule>
    <cfRule type="expression" dxfId="1841" priority="116" stopIfTrue="1">
      <formula>ED7&lt;=90</formula>
    </cfRule>
    <cfRule type="expression" dxfId="1840" priority="115" stopIfTrue="1">
      <formula>ED7&lt;=60</formula>
    </cfRule>
    <cfRule type="expression" dxfId="1839" priority="114" stopIfTrue="1">
      <formula>ED7&lt;=30</formula>
    </cfRule>
    <cfRule type="expression" dxfId="1838" priority="113" stopIfTrue="1">
      <formula>ED7&lt;=0</formula>
    </cfRule>
  </conditionalFormatting>
  <conditionalFormatting sqref="EF7:EF81">
    <cfRule type="expression" dxfId="1837" priority="105" stopIfTrue="1">
      <formula>EG7&lt;=0</formula>
    </cfRule>
    <cfRule type="expression" dxfId="1836" priority="112" stopIfTrue="1">
      <formula>EG7&gt;270</formula>
    </cfRule>
    <cfRule type="expression" dxfId="1835" priority="111" stopIfTrue="1">
      <formula>EG7&lt;=270</formula>
    </cfRule>
    <cfRule type="expression" dxfId="1834" priority="110" stopIfTrue="1">
      <formula>EG7&lt;=180</formula>
    </cfRule>
    <cfRule type="expression" dxfId="1833" priority="109" stopIfTrue="1">
      <formula>EG7&lt;=120</formula>
    </cfRule>
    <cfRule type="expression" dxfId="1832" priority="108" stopIfTrue="1">
      <formula>EG7&lt;=90</formula>
    </cfRule>
    <cfRule type="expression" dxfId="1831" priority="107" stopIfTrue="1">
      <formula>EG7&lt;=60</formula>
    </cfRule>
    <cfRule type="expression" dxfId="1830" priority="106" stopIfTrue="1">
      <formula>EG7&lt;=30</formula>
    </cfRule>
  </conditionalFormatting>
  <conditionalFormatting sqref="EI7:EI81">
    <cfRule type="expression" dxfId="1829" priority="101" stopIfTrue="1">
      <formula>EJ7&lt;=120</formula>
    </cfRule>
    <cfRule type="expression" dxfId="1828" priority="102" stopIfTrue="1">
      <formula>EJ7&lt;=180</formula>
    </cfRule>
    <cfRule type="expression" dxfId="1827" priority="103" stopIfTrue="1">
      <formula>EJ7&lt;=270</formula>
    </cfRule>
    <cfRule type="expression" dxfId="1826" priority="97" stopIfTrue="1">
      <formula>EJ7&lt;=0</formula>
    </cfRule>
    <cfRule type="expression" dxfId="1825" priority="98" stopIfTrue="1">
      <formula>EJ7&lt;=30</formula>
    </cfRule>
    <cfRule type="expression" dxfId="1824" priority="99" stopIfTrue="1">
      <formula>EJ7&lt;=60</formula>
    </cfRule>
    <cfRule type="expression" dxfId="1823" priority="100" stopIfTrue="1">
      <formula>EJ7&lt;=90</formula>
    </cfRule>
    <cfRule type="expression" dxfId="1822" priority="104" stopIfTrue="1">
      <formula>EJ7&gt;270</formula>
    </cfRule>
  </conditionalFormatting>
  <conditionalFormatting sqref="EL7:EL81">
    <cfRule type="expression" dxfId="1821" priority="96" stopIfTrue="1">
      <formula>EM7&gt;270</formula>
    </cfRule>
    <cfRule type="expression" dxfId="1820" priority="95" stopIfTrue="1">
      <formula>EM7&lt;=270</formula>
    </cfRule>
    <cfRule type="expression" dxfId="1819" priority="94" stopIfTrue="1">
      <formula>EM7&lt;=180</formula>
    </cfRule>
    <cfRule type="expression" dxfId="1818" priority="93" stopIfTrue="1">
      <formula>EM7&lt;=120</formula>
    </cfRule>
    <cfRule type="expression" dxfId="1817" priority="92" stopIfTrue="1">
      <formula>EM7&lt;=90</formula>
    </cfRule>
    <cfRule type="expression" dxfId="1816" priority="91" stopIfTrue="1">
      <formula>EM7&lt;=60</formula>
    </cfRule>
    <cfRule type="expression" dxfId="1815" priority="90" stopIfTrue="1">
      <formula>EM7&lt;=30</formula>
    </cfRule>
    <cfRule type="expression" dxfId="1814" priority="89" stopIfTrue="1">
      <formula>EM7&lt;=0</formula>
    </cfRule>
  </conditionalFormatting>
  <conditionalFormatting sqref="EO7:EO81">
    <cfRule type="expression" dxfId="1813" priority="88" stopIfTrue="1">
      <formula>EP7&gt;270</formula>
    </cfRule>
    <cfRule type="expression" dxfId="1812" priority="85" stopIfTrue="1">
      <formula>EP7&lt;=120</formula>
    </cfRule>
    <cfRule type="expression" dxfId="1811" priority="87" stopIfTrue="1">
      <formula>EP7&lt;=270</formula>
    </cfRule>
    <cfRule type="expression" dxfId="1810" priority="86" stopIfTrue="1">
      <formula>EP7&lt;=180</formula>
    </cfRule>
    <cfRule type="expression" dxfId="1809" priority="84" stopIfTrue="1">
      <formula>EP7&lt;=90</formula>
    </cfRule>
    <cfRule type="expression" dxfId="1808" priority="83" stopIfTrue="1">
      <formula>EP7&lt;=60</formula>
    </cfRule>
    <cfRule type="expression" dxfId="1807" priority="82" stopIfTrue="1">
      <formula>EP7&lt;=30</formula>
    </cfRule>
    <cfRule type="expression" dxfId="1806" priority="81" stopIfTrue="1">
      <formula>EP7&lt;=0</formula>
    </cfRule>
  </conditionalFormatting>
  <conditionalFormatting sqref="ER7:ER81">
    <cfRule type="expression" dxfId="1805" priority="74" stopIfTrue="1">
      <formula>ES7&lt;=30</formula>
    </cfRule>
    <cfRule type="expression" dxfId="1804" priority="80" stopIfTrue="1">
      <formula>ES7&gt;270</formula>
    </cfRule>
    <cfRule type="expression" dxfId="1803" priority="79" stopIfTrue="1">
      <formula>ES7&lt;=270</formula>
    </cfRule>
    <cfRule type="expression" dxfId="1802" priority="78" stopIfTrue="1">
      <formula>ES7&lt;=180</formula>
    </cfRule>
    <cfRule type="expression" dxfId="1801" priority="77" stopIfTrue="1">
      <formula>ES7&lt;=120</formula>
    </cfRule>
    <cfRule type="expression" dxfId="1800" priority="76" stopIfTrue="1">
      <formula>ES7&lt;=90</formula>
    </cfRule>
    <cfRule type="expression" dxfId="1799" priority="75" stopIfTrue="1">
      <formula>ES7&lt;=60</formula>
    </cfRule>
    <cfRule type="expression" dxfId="1798" priority="73" stopIfTrue="1">
      <formula>ES7&lt;=0</formula>
    </cfRule>
  </conditionalFormatting>
  <conditionalFormatting sqref="EU7:EU81">
    <cfRule type="expression" dxfId="1797" priority="72" stopIfTrue="1">
      <formula>EV7&gt;270</formula>
    </cfRule>
    <cfRule type="expression" dxfId="1796" priority="71" stopIfTrue="1">
      <formula>EV7&lt;=270</formula>
    </cfRule>
    <cfRule type="expression" dxfId="1795" priority="70" stopIfTrue="1">
      <formula>EV7&lt;=180</formula>
    </cfRule>
    <cfRule type="expression" dxfId="1794" priority="69" stopIfTrue="1">
      <formula>EV7&lt;=120</formula>
    </cfRule>
    <cfRule type="expression" dxfId="1793" priority="68" stopIfTrue="1">
      <formula>EV7&lt;=90</formula>
    </cfRule>
    <cfRule type="expression" dxfId="1792" priority="67" stopIfTrue="1">
      <formula>EV7&lt;=60</formula>
    </cfRule>
    <cfRule type="expression" dxfId="1791" priority="66" stopIfTrue="1">
      <formula>EV7&lt;=30</formula>
    </cfRule>
    <cfRule type="expression" dxfId="1790" priority="65" stopIfTrue="1">
      <formula>EV7&lt;=0</formula>
    </cfRule>
  </conditionalFormatting>
  <conditionalFormatting sqref="EX7:EX81">
    <cfRule type="expression" dxfId="1789" priority="64" stopIfTrue="1">
      <formula>EY7&gt;270</formula>
    </cfRule>
    <cfRule type="expression" dxfId="1788" priority="63" stopIfTrue="1">
      <formula>EY7&lt;=270</formula>
    </cfRule>
    <cfRule type="expression" dxfId="1787" priority="62" stopIfTrue="1">
      <formula>EY7&lt;=180</formula>
    </cfRule>
    <cfRule type="expression" dxfId="1786" priority="61" stopIfTrue="1">
      <formula>EY7&lt;=120</formula>
    </cfRule>
    <cfRule type="expression" dxfId="1785" priority="60" stopIfTrue="1">
      <formula>EY7&lt;=90</formula>
    </cfRule>
    <cfRule type="expression" dxfId="1784" priority="59" stopIfTrue="1">
      <formula>EY7&lt;=60</formula>
    </cfRule>
    <cfRule type="expression" dxfId="1783" priority="58" stopIfTrue="1">
      <formula>EY7&lt;=30</formula>
    </cfRule>
    <cfRule type="expression" dxfId="1782" priority="57" stopIfTrue="1">
      <formula>EY7&lt;=0</formula>
    </cfRule>
  </conditionalFormatting>
  <conditionalFormatting sqref="FA7:FA81">
    <cfRule type="expression" dxfId="1781" priority="49" stopIfTrue="1">
      <formula>FB7&lt;=0</formula>
    </cfRule>
    <cfRule type="expression" dxfId="1780" priority="50" stopIfTrue="1">
      <formula>FB7&lt;=30</formula>
    </cfRule>
    <cfRule type="expression" dxfId="1779" priority="51" stopIfTrue="1">
      <formula>FB7&lt;=60</formula>
    </cfRule>
    <cfRule type="expression" dxfId="1778" priority="52" stopIfTrue="1">
      <formula>FB7&lt;=90</formula>
    </cfRule>
    <cfRule type="expression" dxfId="1777" priority="56" stopIfTrue="1">
      <formula>FB7&gt;270</formula>
    </cfRule>
    <cfRule type="expression" dxfId="1776" priority="55" stopIfTrue="1">
      <formula>FB7&lt;=270</formula>
    </cfRule>
    <cfRule type="expression" dxfId="1775" priority="54" stopIfTrue="1">
      <formula>FB7&lt;=180</formula>
    </cfRule>
    <cfRule type="expression" dxfId="1774" priority="53" stopIfTrue="1">
      <formula>FB7&lt;=120</formula>
    </cfRule>
  </conditionalFormatting>
  <conditionalFormatting sqref="FD7:FD81">
    <cfRule type="expression" dxfId="1773" priority="46" stopIfTrue="1">
      <formula>FE7&lt;=180</formula>
    </cfRule>
    <cfRule type="expression" dxfId="1772" priority="47" stopIfTrue="1">
      <formula>FE7&lt;=270</formula>
    </cfRule>
    <cfRule type="expression" dxfId="1771" priority="48" stopIfTrue="1">
      <formula>FE7&gt;270</formula>
    </cfRule>
    <cfRule type="expression" dxfId="1770" priority="43" stopIfTrue="1">
      <formula>FE7&lt;=60</formula>
    </cfRule>
    <cfRule type="expression" dxfId="1769" priority="45" stopIfTrue="1">
      <formula>FE7&lt;=120</formula>
    </cfRule>
    <cfRule type="expression" dxfId="1768" priority="44" stopIfTrue="1">
      <formula>FE7&lt;=90</formula>
    </cfRule>
    <cfRule type="expression" dxfId="1767" priority="42" stopIfTrue="1">
      <formula>FE7&lt;=30</formula>
    </cfRule>
    <cfRule type="expression" dxfId="1766" priority="41" stopIfTrue="1">
      <formula>FE7&lt;=0</formula>
    </cfRule>
  </conditionalFormatting>
  <conditionalFormatting sqref="FG7:FG81">
    <cfRule type="expression" dxfId="1765" priority="40" stopIfTrue="1">
      <formula>FH7&gt;270</formula>
    </cfRule>
    <cfRule type="expression" dxfId="1764" priority="39" stopIfTrue="1">
      <formula>FH7&lt;=270</formula>
    </cfRule>
    <cfRule type="expression" dxfId="1763" priority="38" stopIfTrue="1">
      <formula>FH7&lt;=180</formula>
    </cfRule>
    <cfRule type="expression" dxfId="1762" priority="37" stopIfTrue="1">
      <formula>FH7&lt;=120</formula>
    </cfRule>
    <cfRule type="expression" dxfId="1761" priority="36" stopIfTrue="1">
      <formula>FH7&lt;=90</formula>
    </cfRule>
    <cfRule type="expression" dxfId="1760" priority="35" stopIfTrue="1">
      <formula>FH7&lt;=60</formula>
    </cfRule>
    <cfRule type="expression" dxfId="1759" priority="34" stopIfTrue="1">
      <formula>FH7&lt;=30</formula>
    </cfRule>
    <cfRule type="expression" dxfId="1758" priority="33" stopIfTrue="1">
      <formula>FH7&lt;=0</formula>
    </cfRule>
  </conditionalFormatting>
  <conditionalFormatting sqref="FJ7:FJ81">
    <cfRule type="expression" dxfId="1757" priority="32" stopIfTrue="1">
      <formula>FK7&gt;270</formula>
    </cfRule>
    <cfRule type="expression" dxfId="1756" priority="31" stopIfTrue="1">
      <formula>FK7&lt;=270</formula>
    </cfRule>
    <cfRule type="expression" dxfId="1755" priority="30" stopIfTrue="1">
      <formula>FK7&lt;=180</formula>
    </cfRule>
    <cfRule type="expression" dxfId="1754" priority="29" stopIfTrue="1">
      <formula>FK7&lt;=120</formula>
    </cfRule>
    <cfRule type="expression" dxfId="1753" priority="28" stopIfTrue="1">
      <formula>FK7&lt;=90</formula>
    </cfRule>
    <cfRule type="expression" dxfId="1752" priority="27" stopIfTrue="1">
      <formula>FK7&lt;=60</formula>
    </cfRule>
    <cfRule type="expression" dxfId="1751" priority="26" stopIfTrue="1">
      <formula>FK7&lt;=30</formula>
    </cfRule>
    <cfRule type="expression" dxfId="1750" priority="25" stopIfTrue="1">
      <formula>FK7&lt;=0</formula>
    </cfRule>
  </conditionalFormatting>
  <conditionalFormatting sqref="FM7:FM81">
    <cfRule type="expression" dxfId="1749" priority="20" stopIfTrue="1">
      <formula>FN7&lt;=90</formula>
    </cfRule>
    <cfRule type="expression" dxfId="1748" priority="24" stopIfTrue="1">
      <formula>FN7&gt;270</formula>
    </cfRule>
    <cfRule type="expression" dxfId="1747" priority="23" stopIfTrue="1">
      <formula>FN7&lt;=270</formula>
    </cfRule>
    <cfRule type="expression" dxfId="1746" priority="22" stopIfTrue="1">
      <formula>FN7&lt;=180</formula>
    </cfRule>
    <cfRule type="expression" dxfId="1745" priority="21" stopIfTrue="1">
      <formula>FN7&lt;=120</formula>
    </cfRule>
    <cfRule type="expression" dxfId="1744" priority="19" stopIfTrue="1">
      <formula>FN7&lt;=60</formula>
    </cfRule>
    <cfRule type="expression" dxfId="1743" priority="18" stopIfTrue="1">
      <formula>FN7&lt;=30</formula>
    </cfRule>
    <cfRule type="expression" dxfId="1742" priority="17" stopIfTrue="1">
      <formula>FN7&lt;=0</formula>
    </cfRule>
  </conditionalFormatting>
  <conditionalFormatting sqref="FP7:FP81">
    <cfRule type="expression" dxfId="1741" priority="16" stopIfTrue="1">
      <formula>FQ7&gt;270</formula>
    </cfRule>
    <cfRule type="expression" dxfId="1740" priority="15" stopIfTrue="1">
      <formula>FQ7&lt;=270</formula>
    </cfRule>
    <cfRule type="expression" dxfId="1739" priority="14" stopIfTrue="1">
      <formula>FQ7&lt;=180</formula>
    </cfRule>
    <cfRule type="expression" dxfId="1738" priority="13" stopIfTrue="1">
      <formula>FQ7&lt;=120</formula>
    </cfRule>
    <cfRule type="expression" dxfId="1737" priority="12" stopIfTrue="1">
      <formula>FQ7&lt;=90</formula>
    </cfRule>
    <cfRule type="expression" dxfId="1736" priority="11" stopIfTrue="1">
      <formula>FQ7&lt;=60</formula>
    </cfRule>
    <cfRule type="expression" dxfId="1735" priority="10" stopIfTrue="1">
      <formula>FQ7&lt;=30</formula>
    </cfRule>
    <cfRule type="expression" dxfId="1734" priority="9" stopIfTrue="1">
      <formula>FQ7&lt;=0</formula>
    </cfRule>
  </conditionalFormatting>
  <conditionalFormatting sqref="FS7:FS81">
    <cfRule type="expression" dxfId="1733" priority="3" stopIfTrue="1">
      <formula>FT7&lt;=60</formula>
    </cfRule>
    <cfRule type="expression" dxfId="1732" priority="1" stopIfTrue="1">
      <formula>FT7&lt;=0</formula>
    </cfRule>
    <cfRule type="expression" dxfId="1731" priority="8" stopIfTrue="1">
      <formula>FT7&gt;270</formula>
    </cfRule>
    <cfRule type="expression" dxfId="1730" priority="7" stopIfTrue="1">
      <formula>FT7&lt;=270</formula>
    </cfRule>
    <cfRule type="expression" dxfId="1729" priority="2" stopIfTrue="1">
      <formula>FT7&lt;=30</formula>
    </cfRule>
    <cfRule type="expression" dxfId="1728" priority="6" stopIfTrue="1">
      <formula>FT7&lt;=180</formula>
    </cfRule>
    <cfRule type="expression" dxfId="1727" priority="5" stopIfTrue="1">
      <formula>FT7&lt;=120</formula>
    </cfRule>
    <cfRule type="expression" dxfId="1726" priority="4" stopIfTrue="1">
      <formula>FT7&lt;=90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C762-CBBB-4C51-A2F2-E94E4612CEED}">
  <dimension ref="A1:NCP90"/>
  <sheetViews>
    <sheetView topLeftCell="B1" workbookViewId="0">
      <selection activeCell="C1" sqref="C1:E1048576"/>
    </sheetView>
  </sheetViews>
  <sheetFormatPr defaultRowHeight="15" x14ac:dyDescent="0.25"/>
  <cols>
    <col min="1" max="1" width="9.5703125" style="1" hidden="1" customWidth="1"/>
    <col min="2" max="2" width="14.7109375" style="1" customWidth="1"/>
    <col min="3" max="3" width="14.7109375" style="84" hidden="1" customWidth="1"/>
    <col min="4" max="4" width="9.5703125" style="112" hidden="1" customWidth="1"/>
    <col min="5" max="5" width="14.7109375" style="84" hidden="1" customWidth="1"/>
    <col min="6" max="6" width="9.5703125" style="1" customWidth="1"/>
    <col min="7" max="7" width="57.42578125" style="2" bestFit="1" customWidth="1"/>
    <col min="8" max="8" width="5.140625" style="98" hidden="1" customWidth="1"/>
    <col min="9" max="9" width="6.28515625" style="98" hidden="1" customWidth="1"/>
    <col min="10" max="10" width="6" style="98" hidden="1" customWidth="1"/>
    <col min="11" max="11" width="6.42578125" style="98" hidden="1" customWidth="1"/>
    <col min="12" max="12" width="4.85546875" style="98" hidden="1" customWidth="1"/>
    <col min="13" max="15" width="5.42578125" style="98" hidden="1" customWidth="1"/>
    <col min="16" max="32" width="5.140625" style="1" hidden="1" customWidth="1"/>
    <col min="33" max="33" width="5.85546875" style="1" hidden="1" customWidth="1"/>
    <col min="34" max="55" width="5.140625" style="1" hidden="1" customWidth="1"/>
    <col min="56" max="56" width="0.7109375" style="1" hidden="1" customWidth="1"/>
    <col min="57" max="57" width="10" style="97" customWidth="1"/>
    <col min="58" max="58" width="11.42578125" style="97" hidden="1" customWidth="1"/>
    <col min="59" max="59" width="10.7109375" style="97" hidden="1" customWidth="1"/>
    <col min="60" max="61" width="10" style="20" hidden="1" customWidth="1"/>
    <col min="62" max="62" width="9.7109375" style="97" hidden="1" customWidth="1"/>
    <col min="63" max="64" width="10" style="20" hidden="1" customWidth="1"/>
    <col min="65" max="65" width="9.7109375" style="97" hidden="1" customWidth="1"/>
    <col min="66" max="67" width="10" style="20" hidden="1" customWidth="1"/>
    <col min="68" max="68" width="9.7109375" style="97" hidden="1" customWidth="1"/>
    <col min="69" max="70" width="10" style="20" hidden="1" customWidth="1"/>
    <col min="71" max="71" width="9.7109375" style="97" hidden="1" customWidth="1"/>
    <col min="72" max="73" width="10" style="20" hidden="1" customWidth="1"/>
    <col min="74" max="74" width="9.7109375" style="97" hidden="1" customWidth="1"/>
    <col min="75" max="76" width="10" style="20" hidden="1" customWidth="1"/>
    <col min="77" max="77" width="9.7109375" style="97" hidden="1" customWidth="1"/>
    <col min="78" max="79" width="10" style="20" hidden="1" customWidth="1"/>
    <col min="80" max="80" width="9.7109375" style="97" hidden="1" customWidth="1"/>
    <col min="81" max="82" width="10" style="20" hidden="1" customWidth="1"/>
    <col min="83" max="83" width="9.7109375" style="97" hidden="1" customWidth="1"/>
    <col min="84" max="85" width="10" style="20" hidden="1" customWidth="1"/>
    <col min="86" max="86" width="9.7109375" style="97" hidden="1" customWidth="1"/>
    <col min="87" max="88" width="10" style="20" hidden="1" customWidth="1"/>
    <col min="89" max="89" width="9.7109375" style="97" hidden="1" customWidth="1"/>
    <col min="90" max="91" width="10" style="20" hidden="1" customWidth="1"/>
    <col min="92" max="92" width="9.7109375" style="97" hidden="1" customWidth="1"/>
    <col min="93" max="94" width="10" style="20" hidden="1" customWidth="1"/>
    <col min="95" max="95" width="9.7109375" style="97" hidden="1" customWidth="1"/>
    <col min="96" max="97" width="10" style="20" hidden="1" customWidth="1"/>
    <col min="98" max="98" width="9.7109375" style="97" hidden="1" customWidth="1"/>
    <col min="99" max="100" width="10" style="20" hidden="1" customWidth="1"/>
    <col min="101" max="101" width="9.7109375" style="97" hidden="1" customWidth="1"/>
    <col min="102" max="103" width="10" style="20" hidden="1" customWidth="1"/>
    <col min="104" max="104" width="9.7109375" style="97" hidden="1" customWidth="1"/>
    <col min="105" max="106" width="10" style="3" hidden="1" customWidth="1"/>
    <col min="107" max="107" width="9.7109375" style="99" hidden="1" customWidth="1"/>
    <col min="108" max="109" width="10" style="3" hidden="1" customWidth="1"/>
    <col min="110" max="110" width="9.7109375" style="99" hidden="1" customWidth="1"/>
    <col min="111" max="112" width="10" style="3" hidden="1" customWidth="1"/>
    <col min="113" max="113" width="9.7109375" style="99" hidden="1" customWidth="1"/>
    <col min="114" max="115" width="10" style="3" hidden="1" customWidth="1"/>
    <col min="116" max="116" width="9.7109375" style="99" hidden="1" customWidth="1"/>
    <col min="117" max="118" width="10" style="3" hidden="1" customWidth="1"/>
    <col min="119" max="119" width="9.7109375" style="99" hidden="1" customWidth="1"/>
    <col min="120" max="121" width="10" style="3" hidden="1" customWidth="1"/>
    <col min="122" max="122" width="9.7109375" style="99" hidden="1" customWidth="1"/>
    <col min="123" max="124" width="10" style="3" hidden="1" customWidth="1"/>
    <col min="125" max="125" width="9.7109375" style="99" hidden="1" customWidth="1"/>
    <col min="126" max="127" width="10" style="3" hidden="1" customWidth="1"/>
    <col min="128" max="128" width="9.7109375" style="99" hidden="1" customWidth="1"/>
    <col min="129" max="130" width="10" style="3" hidden="1" customWidth="1"/>
    <col min="131" max="131" width="9.7109375" style="99" hidden="1" customWidth="1"/>
    <col min="132" max="133" width="10" style="3" hidden="1" customWidth="1"/>
    <col min="134" max="134" width="9.7109375" style="99" hidden="1" customWidth="1"/>
    <col min="135" max="136" width="10" style="3" hidden="1" customWidth="1"/>
    <col min="137" max="137" width="9.7109375" style="99" hidden="1" customWidth="1"/>
    <col min="138" max="139" width="10" style="3" hidden="1" customWidth="1"/>
    <col min="140" max="140" width="9.7109375" style="99" hidden="1" customWidth="1"/>
    <col min="141" max="142" width="10" style="3" hidden="1" customWidth="1"/>
    <col min="143" max="143" width="9.7109375" style="99" hidden="1" customWidth="1"/>
    <col min="144" max="145" width="10" style="3" hidden="1" customWidth="1"/>
    <col min="146" max="146" width="9.7109375" style="99" hidden="1" customWidth="1"/>
    <col min="147" max="148" width="10" style="3" hidden="1" customWidth="1"/>
    <col min="149" max="149" width="9.7109375" style="99" hidden="1" customWidth="1"/>
    <col min="150" max="151" width="10" style="3" hidden="1" customWidth="1"/>
    <col min="152" max="152" width="9.7109375" style="99" hidden="1" customWidth="1"/>
    <col min="153" max="154" width="10" style="3" hidden="1" customWidth="1"/>
    <col min="155" max="155" width="9.7109375" style="99" hidden="1" customWidth="1"/>
    <col min="156" max="157" width="10" style="3" hidden="1" customWidth="1"/>
    <col min="158" max="158" width="9.7109375" style="99" hidden="1" customWidth="1"/>
    <col min="159" max="160" width="10" style="3" hidden="1" customWidth="1"/>
    <col min="161" max="161" width="9.7109375" style="99" hidden="1" customWidth="1"/>
    <col min="162" max="163" width="10" style="3" hidden="1" customWidth="1"/>
    <col min="164" max="164" width="9.7109375" style="99" hidden="1" customWidth="1"/>
    <col min="165" max="166" width="10" style="3" hidden="1" customWidth="1"/>
    <col min="167" max="167" width="9.7109375" style="99" hidden="1" customWidth="1"/>
    <col min="168" max="169" width="10" style="3" hidden="1" customWidth="1"/>
    <col min="170" max="170" width="9.7109375" style="99" hidden="1" customWidth="1"/>
    <col min="171" max="172" width="10" style="3" hidden="1" customWidth="1"/>
    <col min="173" max="173" width="9.7109375" style="99" hidden="1" customWidth="1"/>
    <col min="174" max="175" width="10" style="3" hidden="1" customWidth="1"/>
    <col min="176" max="176" width="9.7109375" style="99" hidden="1" customWidth="1"/>
    <col min="177" max="181" width="11.85546875" style="3" customWidth="1"/>
    <col min="182" max="559" width="11.85546875" style="4" customWidth="1"/>
    <col min="560" max="9558" width="12.85546875" style="4" customWidth="1"/>
    <col min="9559" max="9559" width="12.85546875" style="3" customWidth="1"/>
    <col min="9560" max="16384" width="13.85546875" style="3" customWidth="1"/>
  </cols>
  <sheetData>
    <row r="1" spans="1:182" ht="14.45" customHeight="1" x14ac:dyDescent="0.25">
      <c r="B1" s="244" t="s">
        <v>29</v>
      </c>
      <c r="C1" s="102"/>
      <c r="D1" s="105"/>
      <c r="E1" s="79"/>
      <c r="F1" s="245" t="s">
        <v>30</v>
      </c>
      <c r="G1" s="246"/>
      <c r="H1" s="226"/>
      <c r="I1" s="226"/>
      <c r="J1" s="226"/>
      <c r="K1" s="226"/>
      <c r="L1" s="226"/>
      <c r="M1" s="226"/>
      <c r="N1" s="226"/>
      <c r="O1" s="226"/>
      <c r="BE1" s="249" t="s">
        <v>195</v>
      </c>
      <c r="BF1" s="249"/>
      <c r="BG1" s="249"/>
      <c r="BH1" s="250"/>
      <c r="BI1" s="250"/>
      <c r="BJ1" s="250"/>
      <c r="BK1" s="249"/>
      <c r="BL1" s="249"/>
      <c r="BM1" s="249"/>
      <c r="BN1" s="250"/>
      <c r="BO1" s="250"/>
      <c r="BP1" s="250"/>
      <c r="BQ1" s="249"/>
      <c r="BR1" s="249"/>
      <c r="BS1" s="249"/>
      <c r="BT1" s="250"/>
      <c r="BU1" s="250"/>
      <c r="BV1" s="250"/>
      <c r="BW1" s="249"/>
      <c r="BX1" s="249"/>
      <c r="BY1" s="249"/>
      <c r="BZ1" s="250"/>
      <c r="CA1" s="250"/>
      <c r="CB1" s="250"/>
      <c r="CC1" s="249"/>
      <c r="CD1" s="249"/>
      <c r="CE1" s="249"/>
      <c r="CF1" s="250"/>
      <c r="CG1" s="250"/>
      <c r="CH1" s="250"/>
      <c r="CI1" s="249"/>
      <c r="CJ1" s="249"/>
      <c r="CK1" s="249"/>
      <c r="CL1" s="250"/>
      <c r="CM1" s="250"/>
      <c r="CN1" s="250"/>
      <c r="CO1" s="249"/>
      <c r="CP1" s="249"/>
      <c r="CQ1" s="249"/>
      <c r="CR1" s="250"/>
      <c r="CS1" s="250"/>
      <c r="CT1" s="250"/>
      <c r="CU1" s="249"/>
      <c r="CV1" s="249"/>
      <c r="CW1" s="249"/>
      <c r="CX1" s="250"/>
      <c r="CY1" s="250"/>
      <c r="CZ1" s="250"/>
      <c r="DA1" s="249"/>
      <c r="DB1" s="249"/>
      <c r="DC1" s="249"/>
      <c r="DD1" s="250"/>
      <c r="DE1" s="250"/>
      <c r="DF1" s="250"/>
      <c r="DG1" s="249"/>
      <c r="DH1" s="249"/>
      <c r="DI1" s="249"/>
      <c r="DJ1" s="250"/>
      <c r="DK1" s="250"/>
      <c r="DL1" s="250"/>
      <c r="DM1" s="249"/>
      <c r="DN1" s="249"/>
      <c r="DO1" s="249"/>
      <c r="DP1" s="250"/>
      <c r="DQ1" s="250"/>
      <c r="DR1" s="250"/>
      <c r="DS1" s="249"/>
      <c r="DT1" s="249"/>
      <c r="DU1" s="249"/>
      <c r="DV1" s="250"/>
      <c r="DW1" s="250"/>
      <c r="DX1" s="250"/>
      <c r="DY1" s="249"/>
      <c r="DZ1" s="249"/>
      <c r="EA1" s="249"/>
      <c r="EB1" s="250"/>
      <c r="EC1" s="250"/>
      <c r="ED1" s="250"/>
      <c r="EE1" s="249"/>
      <c r="EF1" s="249"/>
      <c r="EG1" s="249"/>
      <c r="EH1" s="250"/>
      <c r="EI1" s="250"/>
      <c r="EJ1" s="250"/>
      <c r="EK1" s="249"/>
      <c r="EL1" s="249"/>
      <c r="EM1" s="249"/>
      <c r="EN1" s="250"/>
      <c r="EO1" s="250"/>
      <c r="EP1" s="250"/>
      <c r="EQ1" s="249"/>
      <c r="ER1" s="249"/>
      <c r="ES1" s="249"/>
      <c r="ET1" s="250"/>
      <c r="EU1" s="250"/>
      <c r="EV1" s="250"/>
      <c r="EW1" s="249"/>
      <c r="EX1" s="249"/>
      <c r="EY1" s="249"/>
      <c r="EZ1" s="250"/>
      <c r="FA1" s="250"/>
      <c r="FB1" s="250"/>
      <c r="FC1" s="249"/>
      <c r="FD1" s="249"/>
      <c r="FE1" s="249"/>
      <c r="FF1" s="250"/>
      <c r="FG1" s="250"/>
      <c r="FH1" s="250"/>
      <c r="FI1" s="249"/>
      <c r="FJ1" s="249"/>
      <c r="FK1" s="249"/>
      <c r="FL1" s="250"/>
      <c r="FM1" s="250"/>
      <c r="FN1" s="250"/>
      <c r="FO1" s="249"/>
      <c r="FP1" s="249"/>
      <c r="FQ1" s="249"/>
      <c r="FR1" s="250"/>
      <c r="FS1" s="250"/>
      <c r="FT1" s="250"/>
    </row>
    <row r="2" spans="1:182" ht="33" customHeight="1" x14ac:dyDescent="0.25">
      <c r="B2" s="244"/>
      <c r="C2" s="102"/>
      <c r="D2" s="106"/>
      <c r="E2" s="80"/>
      <c r="F2" s="247"/>
      <c r="G2" s="248"/>
      <c r="H2" s="251" t="s">
        <v>32</v>
      </c>
      <c r="I2" s="251"/>
      <c r="J2" s="251"/>
      <c r="K2" s="251"/>
      <c r="L2" s="251"/>
      <c r="M2" s="251"/>
      <c r="N2" s="251"/>
      <c r="O2" s="226"/>
      <c r="P2" s="252">
        <f ca="1">TODAY()</f>
        <v>45931</v>
      </c>
      <c r="Q2" s="252"/>
      <c r="R2" s="5">
        <f>COUNTA(BE1:FT1)</f>
        <v>1</v>
      </c>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36" t="s">
        <v>365</v>
      </c>
      <c r="BF2" s="236"/>
      <c r="BG2" s="236"/>
      <c r="BH2" s="243"/>
      <c r="BI2" s="243"/>
      <c r="BJ2" s="243"/>
      <c r="BK2" s="236"/>
      <c r="BL2" s="236"/>
      <c r="BM2" s="236"/>
      <c r="BN2" s="243"/>
      <c r="BO2" s="243"/>
      <c r="BP2" s="243"/>
      <c r="BQ2" s="236"/>
      <c r="BR2" s="236"/>
      <c r="BS2" s="236"/>
      <c r="BT2" s="243"/>
      <c r="BU2" s="243"/>
      <c r="BV2" s="243"/>
      <c r="BW2" s="236"/>
      <c r="BX2" s="236"/>
      <c r="BY2" s="236"/>
      <c r="BZ2" s="243"/>
      <c r="CA2" s="243"/>
      <c r="CB2" s="243"/>
      <c r="CC2" s="236"/>
      <c r="CD2" s="236"/>
      <c r="CE2" s="236"/>
      <c r="CF2" s="243"/>
      <c r="CG2" s="243"/>
      <c r="CH2" s="243"/>
      <c r="CI2" s="236"/>
      <c r="CJ2" s="236"/>
      <c r="CK2" s="236"/>
      <c r="CL2" s="243"/>
      <c r="CM2" s="243"/>
      <c r="CN2" s="243"/>
      <c r="CO2" s="236"/>
      <c r="CP2" s="236"/>
      <c r="CQ2" s="236"/>
      <c r="CR2" s="243"/>
      <c r="CS2" s="243"/>
      <c r="CT2" s="243"/>
      <c r="CU2" s="236"/>
      <c r="CV2" s="236"/>
      <c r="CW2" s="236"/>
      <c r="CX2" s="243"/>
      <c r="CY2" s="243"/>
      <c r="CZ2" s="243"/>
      <c r="DA2" s="236"/>
      <c r="DB2" s="236"/>
      <c r="DC2" s="236"/>
      <c r="DD2" s="243"/>
      <c r="DE2" s="243"/>
      <c r="DF2" s="243"/>
      <c r="DG2" s="236" t="s">
        <v>34</v>
      </c>
      <c r="DH2" s="236"/>
      <c r="DI2" s="236"/>
      <c r="DJ2" s="243" t="s">
        <v>34</v>
      </c>
      <c r="DK2" s="243"/>
      <c r="DL2" s="243"/>
      <c r="DM2" s="236" t="s">
        <v>34</v>
      </c>
      <c r="DN2" s="236"/>
      <c r="DO2" s="236"/>
      <c r="DP2" s="243" t="s">
        <v>34</v>
      </c>
      <c r="DQ2" s="243"/>
      <c r="DR2" s="243"/>
      <c r="DS2" s="236" t="s">
        <v>34</v>
      </c>
      <c r="DT2" s="236"/>
      <c r="DU2" s="236"/>
      <c r="DV2" s="243" t="s">
        <v>34</v>
      </c>
      <c r="DW2" s="243"/>
      <c r="DX2" s="243"/>
      <c r="DY2" s="236" t="s">
        <v>34</v>
      </c>
      <c r="DZ2" s="236"/>
      <c r="EA2" s="236"/>
      <c r="EB2" s="243" t="s">
        <v>34</v>
      </c>
      <c r="EC2" s="243"/>
      <c r="ED2" s="243"/>
      <c r="EE2" s="236" t="s">
        <v>34</v>
      </c>
      <c r="EF2" s="236"/>
      <c r="EG2" s="236"/>
      <c r="EH2" s="243" t="s">
        <v>34</v>
      </c>
      <c r="EI2" s="243"/>
      <c r="EJ2" s="243"/>
      <c r="EK2" s="236" t="s">
        <v>34</v>
      </c>
      <c r="EL2" s="236"/>
      <c r="EM2" s="236"/>
      <c r="EN2" s="243" t="s">
        <v>34</v>
      </c>
      <c r="EO2" s="243"/>
      <c r="EP2" s="243"/>
      <c r="EQ2" s="236" t="s">
        <v>34</v>
      </c>
      <c r="ER2" s="236"/>
      <c r="ES2" s="236"/>
      <c r="ET2" s="243" t="s">
        <v>34</v>
      </c>
      <c r="EU2" s="243"/>
      <c r="EV2" s="243"/>
      <c r="EW2" s="236" t="s">
        <v>34</v>
      </c>
      <c r="EX2" s="236"/>
      <c r="EY2" s="236"/>
      <c r="EZ2" s="243" t="s">
        <v>34</v>
      </c>
      <c r="FA2" s="243"/>
      <c r="FB2" s="243"/>
      <c r="FC2" s="236" t="s">
        <v>34</v>
      </c>
      <c r="FD2" s="236"/>
      <c r="FE2" s="236"/>
      <c r="FF2" s="243" t="s">
        <v>34</v>
      </c>
      <c r="FG2" s="243"/>
      <c r="FH2" s="243"/>
      <c r="FI2" s="236" t="s">
        <v>34</v>
      </c>
      <c r="FJ2" s="236"/>
      <c r="FK2" s="236"/>
      <c r="FL2" s="243" t="s">
        <v>34</v>
      </c>
      <c r="FM2" s="243"/>
      <c r="FN2" s="243"/>
      <c r="FO2" s="236" t="s">
        <v>34</v>
      </c>
      <c r="FP2" s="236"/>
      <c r="FQ2" s="236"/>
      <c r="FR2" s="243" t="s">
        <v>34</v>
      </c>
      <c r="FS2" s="243"/>
      <c r="FT2" s="243"/>
      <c r="FU2" s="254" t="s">
        <v>35</v>
      </c>
      <c r="FV2" s="254"/>
      <c r="FW2" s="254"/>
      <c r="FX2" s="254"/>
      <c r="FY2" s="254"/>
      <c r="FZ2" s="3"/>
    </row>
    <row r="3" spans="1:182" ht="12.95" customHeight="1" x14ac:dyDescent="0.25">
      <c r="B3" s="223"/>
      <c r="C3" s="102"/>
      <c r="D3" s="106"/>
      <c r="E3" s="121"/>
      <c r="F3" s="237" t="s">
        <v>36</v>
      </c>
      <c r="G3" s="238"/>
      <c r="H3" s="226"/>
      <c r="I3" s="226"/>
      <c r="J3" s="226"/>
      <c r="K3" s="226"/>
      <c r="L3" s="226"/>
      <c r="M3" s="226"/>
      <c r="N3" s="226"/>
      <c r="O3" s="226"/>
      <c r="P3" s="227"/>
      <c r="Q3" s="227"/>
      <c r="R3" s="5"/>
      <c r="S3" s="227"/>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1"/>
      <c r="BF3" s="221"/>
      <c r="BG3" s="221"/>
      <c r="BH3" s="222"/>
      <c r="BI3" s="222"/>
      <c r="BJ3" s="222"/>
      <c r="BK3" s="221"/>
      <c r="BL3" s="221"/>
      <c r="BM3" s="221"/>
      <c r="BN3" s="222"/>
      <c r="BO3" s="222"/>
      <c r="BP3" s="222"/>
      <c r="BQ3" s="221"/>
      <c r="BR3" s="221"/>
      <c r="BS3" s="221"/>
      <c r="BT3" s="222"/>
      <c r="BU3" s="222"/>
      <c r="BV3" s="222"/>
      <c r="BW3" s="221"/>
      <c r="BX3" s="221"/>
      <c r="BY3" s="221"/>
      <c r="BZ3" s="222"/>
      <c r="CA3" s="222"/>
      <c r="CB3" s="222"/>
      <c r="CC3" s="221"/>
      <c r="CD3" s="221"/>
      <c r="CE3" s="221"/>
      <c r="CF3" s="222"/>
      <c r="CG3" s="222"/>
      <c r="CH3" s="222"/>
      <c r="CI3" s="221"/>
      <c r="CJ3" s="221"/>
      <c r="CK3" s="221"/>
      <c r="CL3" s="222"/>
      <c r="CM3" s="222"/>
      <c r="CN3" s="222"/>
      <c r="CO3" s="221"/>
      <c r="CP3" s="221"/>
      <c r="CQ3" s="221"/>
      <c r="CR3" s="222"/>
      <c r="CS3" s="222"/>
      <c r="CT3" s="222"/>
      <c r="CU3" s="221"/>
      <c r="CV3" s="221"/>
      <c r="CW3" s="221"/>
      <c r="CX3" s="222"/>
      <c r="CY3" s="222"/>
      <c r="CZ3" s="222"/>
      <c r="DA3" s="221"/>
      <c r="DB3" s="221"/>
      <c r="DC3" s="221"/>
      <c r="DD3" s="222"/>
      <c r="DE3" s="222"/>
      <c r="DF3" s="222"/>
      <c r="DG3" s="221"/>
      <c r="DH3" s="221"/>
      <c r="DI3" s="221"/>
      <c r="DJ3" s="222"/>
      <c r="DK3" s="222"/>
      <c r="DL3" s="222"/>
      <c r="DM3" s="221"/>
      <c r="DN3" s="221"/>
      <c r="DO3" s="221"/>
      <c r="DP3" s="222"/>
      <c r="DQ3" s="222"/>
      <c r="DR3" s="222"/>
      <c r="DS3" s="221"/>
      <c r="DT3" s="221"/>
      <c r="DU3" s="221"/>
      <c r="DV3" s="222"/>
      <c r="DW3" s="222"/>
      <c r="DX3" s="222"/>
      <c r="DY3" s="221"/>
      <c r="DZ3" s="221"/>
      <c r="EA3" s="221"/>
      <c r="EB3" s="222"/>
      <c r="EC3" s="222"/>
      <c r="ED3" s="222"/>
      <c r="EE3" s="221"/>
      <c r="EF3" s="221"/>
      <c r="EG3" s="221"/>
      <c r="EH3" s="222"/>
      <c r="EI3" s="222"/>
      <c r="EJ3" s="222"/>
      <c r="EK3" s="221"/>
      <c r="EL3" s="221"/>
      <c r="EM3" s="221"/>
      <c r="EN3" s="222"/>
      <c r="EO3" s="222"/>
      <c r="EP3" s="222"/>
      <c r="EQ3" s="221"/>
      <c r="ER3" s="221"/>
      <c r="ES3" s="221"/>
      <c r="ET3" s="222"/>
      <c r="EU3" s="222"/>
      <c r="EV3" s="222"/>
      <c r="EW3" s="221"/>
      <c r="EX3" s="221"/>
      <c r="EY3" s="221"/>
      <c r="EZ3" s="222"/>
      <c r="FA3" s="222"/>
      <c r="FB3" s="222"/>
      <c r="FC3" s="221"/>
      <c r="FD3" s="221"/>
      <c r="FE3" s="221"/>
      <c r="FF3" s="222"/>
      <c r="FG3" s="222"/>
      <c r="FH3" s="222"/>
      <c r="FI3" s="221"/>
      <c r="FJ3" s="221"/>
      <c r="FK3" s="221"/>
      <c r="FL3" s="222"/>
      <c r="FM3" s="222"/>
      <c r="FN3" s="222"/>
      <c r="FO3" s="221"/>
      <c r="FP3" s="221"/>
      <c r="FQ3" s="221"/>
      <c r="FR3" s="222"/>
      <c r="FS3" s="222"/>
      <c r="FT3" s="222"/>
      <c r="FU3" s="254"/>
      <c r="FV3" s="254"/>
      <c r="FW3" s="254"/>
      <c r="FX3" s="254"/>
      <c r="FY3" s="254"/>
      <c r="FZ3" s="3"/>
    </row>
    <row r="4" spans="1:182" ht="12.95" customHeight="1" x14ac:dyDescent="0.25">
      <c r="B4" s="223"/>
      <c r="C4" s="102"/>
      <c r="D4" s="106"/>
      <c r="E4" s="121"/>
      <c r="F4" s="239" t="s">
        <v>37</v>
      </c>
      <c r="G4" s="240"/>
      <c r="H4" s="226"/>
      <c r="I4" s="226"/>
      <c r="J4" s="226"/>
      <c r="K4" s="226"/>
      <c r="L4" s="226"/>
      <c r="M4" s="226"/>
      <c r="N4" s="226"/>
      <c r="O4" s="226"/>
      <c r="P4" s="227"/>
      <c r="Q4" s="227"/>
      <c r="R4" s="5"/>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1"/>
      <c r="BF4" s="221"/>
      <c r="BG4" s="221"/>
      <c r="BH4" s="222"/>
      <c r="BI4" s="222"/>
      <c r="BJ4" s="222"/>
      <c r="BK4" s="221"/>
      <c r="BL4" s="221"/>
      <c r="BM4" s="221"/>
      <c r="BN4" s="222"/>
      <c r="BO4" s="222"/>
      <c r="BP4" s="222"/>
      <c r="BQ4" s="221"/>
      <c r="BR4" s="221"/>
      <c r="BS4" s="221"/>
      <c r="BT4" s="222"/>
      <c r="BU4" s="222"/>
      <c r="BV4" s="222"/>
      <c r="BW4" s="221"/>
      <c r="BX4" s="221"/>
      <c r="BY4" s="221"/>
      <c r="BZ4" s="222"/>
      <c r="CA4" s="222"/>
      <c r="CB4" s="222"/>
      <c r="CC4" s="221"/>
      <c r="CD4" s="221"/>
      <c r="CE4" s="221"/>
      <c r="CF4" s="222"/>
      <c r="CG4" s="222"/>
      <c r="CH4" s="222"/>
      <c r="CI4" s="221"/>
      <c r="CJ4" s="221"/>
      <c r="CK4" s="221"/>
      <c r="CL4" s="222"/>
      <c r="CM4" s="222"/>
      <c r="CN4" s="222"/>
      <c r="CO4" s="221"/>
      <c r="CP4" s="221"/>
      <c r="CQ4" s="221"/>
      <c r="CR4" s="222"/>
      <c r="CS4" s="222"/>
      <c r="CT4" s="222"/>
      <c r="CU4" s="221"/>
      <c r="CV4" s="221"/>
      <c r="CW4" s="221"/>
      <c r="CX4" s="222"/>
      <c r="CY4" s="222"/>
      <c r="CZ4" s="222"/>
      <c r="DA4" s="221"/>
      <c r="DB4" s="221"/>
      <c r="DC4" s="221"/>
      <c r="DD4" s="222"/>
      <c r="DE4" s="222"/>
      <c r="DF4" s="222"/>
      <c r="DG4" s="221"/>
      <c r="DH4" s="221"/>
      <c r="DI4" s="221"/>
      <c r="DJ4" s="222"/>
      <c r="DK4" s="222"/>
      <c r="DL4" s="222"/>
      <c r="DM4" s="221"/>
      <c r="DN4" s="221"/>
      <c r="DO4" s="221"/>
      <c r="DP4" s="222"/>
      <c r="DQ4" s="222"/>
      <c r="DR4" s="222"/>
      <c r="DS4" s="221"/>
      <c r="DT4" s="221"/>
      <c r="DU4" s="221"/>
      <c r="DV4" s="222"/>
      <c r="DW4" s="222"/>
      <c r="DX4" s="222"/>
      <c r="DY4" s="221"/>
      <c r="DZ4" s="221"/>
      <c r="EA4" s="221"/>
      <c r="EB4" s="222"/>
      <c r="EC4" s="222"/>
      <c r="ED4" s="222"/>
      <c r="EE4" s="221"/>
      <c r="EF4" s="221"/>
      <c r="EG4" s="221"/>
      <c r="EH4" s="222"/>
      <c r="EI4" s="222"/>
      <c r="EJ4" s="222"/>
      <c r="EK4" s="221"/>
      <c r="EL4" s="221"/>
      <c r="EM4" s="221"/>
      <c r="EN4" s="222"/>
      <c r="EO4" s="222"/>
      <c r="EP4" s="222"/>
      <c r="EQ4" s="221"/>
      <c r="ER4" s="221"/>
      <c r="ES4" s="221"/>
      <c r="ET4" s="222"/>
      <c r="EU4" s="222"/>
      <c r="EV4" s="222"/>
      <c r="EW4" s="221"/>
      <c r="EX4" s="221"/>
      <c r="EY4" s="221"/>
      <c r="EZ4" s="222"/>
      <c r="FA4" s="222"/>
      <c r="FB4" s="222"/>
      <c r="FC4" s="221"/>
      <c r="FD4" s="221"/>
      <c r="FE4" s="221"/>
      <c r="FF4" s="222"/>
      <c r="FG4" s="222"/>
      <c r="FH4" s="222"/>
      <c r="FI4" s="221"/>
      <c r="FJ4" s="221"/>
      <c r="FK4" s="221"/>
      <c r="FL4" s="222"/>
      <c r="FM4" s="222"/>
      <c r="FN4" s="222"/>
      <c r="FO4" s="221"/>
      <c r="FP4" s="221"/>
      <c r="FQ4" s="221"/>
      <c r="FR4" s="222"/>
      <c r="FS4" s="222"/>
      <c r="FT4" s="222"/>
      <c r="FU4" s="254"/>
      <c r="FV4" s="254"/>
      <c r="FW4" s="254"/>
      <c r="FX4" s="254"/>
      <c r="FY4" s="254"/>
      <c r="FZ4" s="3"/>
    </row>
    <row r="5" spans="1:182" ht="12.95" customHeight="1" x14ac:dyDescent="0.25">
      <c r="B5" s="223"/>
      <c r="C5" s="102"/>
      <c r="D5" s="106"/>
      <c r="E5" s="121"/>
      <c r="F5" s="241" t="s">
        <v>38</v>
      </c>
      <c r="G5" s="242"/>
      <c r="H5" s="226"/>
      <c r="I5" s="226"/>
      <c r="J5" s="226"/>
      <c r="K5" s="226"/>
      <c r="L5" s="226"/>
      <c r="M5" s="226"/>
      <c r="N5" s="226"/>
      <c r="O5" s="226"/>
      <c r="P5" s="227"/>
      <c r="Q5" s="227"/>
      <c r="R5" s="5"/>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1"/>
      <c r="BF5" s="221"/>
      <c r="BG5" s="221"/>
      <c r="BH5" s="222"/>
      <c r="BI5" s="222"/>
      <c r="BJ5" s="222"/>
      <c r="BK5" s="221"/>
      <c r="BL5" s="221"/>
      <c r="BM5" s="221"/>
      <c r="BN5" s="222"/>
      <c r="BO5" s="222"/>
      <c r="BP5" s="222"/>
      <c r="BQ5" s="221"/>
      <c r="BR5" s="221"/>
      <c r="BS5" s="221"/>
      <c r="BT5" s="222"/>
      <c r="BU5" s="222"/>
      <c r="BV5" s="222"/>
      <c r="BW5" s="221"/>
      <c r="BX5" s="221"/>
      <c r="BY5" s="221"/>
      <c r="BZ5" s="222"/>
      <c r="CA5" s="222"/>
      <c r="CB5" s="222"/>
      <c r="CC5" s="221"/>
      <c r="CD5" s="221"/>
      <c r="CE5" s="221"/>
      <c r="CF5" s="222"/>
      <c r="CG5" s="222"/>
      <c r="CH5" s="222"/>
      <c r="CI5" s="221"/>
      <c r="CJ5" s="221"/>
      <c r="CK5" s="221"/>
      <c r="CL5" s="222"/>
      <c r="CM5" s="222"/>
      <c r="CN5" s="222"/>
      <c r="CO5" s="221"/>
      <c r="CP5" s="221"/>
      <c r="CQ5" s="221"/>
      <c r="CR5" s="222"/>
      <c r="CS5" s="222"/>
      <c r="CT5" s="222"/>
      <c r="CU5" s="221"/>
      <c r="CV5" s="221"/>
      <c r="CW5" s="221"/>
      <c r="CX5" s="222"/>
      <c r="CY5" s="222"/>
      <c r="CZ5" s="222"/>
      <c r="DA5" s="221"/>
      <c r="DB5" s="221"/>
      <c r="DC5" s="221"/>
      <c r="DD5" s="222"/>
      <c r="DE5" s="222"/>
      <c r="DF5" s="222"/>
      <c r="DG5" s="221"/>
      <c r="DH5" s="221"/>
      <c r="DI5" s="221"/>
      <c r="DJ5" s="222"/>
      <c r="DK5" s="222"/>
      <c r="DL5" s="222"/>
      <c r="DM5" s="221"/>
      <c r="DN5" s="221"/>
      <c r="DO5" s="221"/>
      <c r="DP5" s="222"/>
      <c r="DQ5" s="222"/>
      <c r="DR5" s="222"/>
      <c r="DS5" s="221"/>
      <c r="DT5" s="221"/>
      <c r="DU5" s="221"/>
      <c r="DV5" s="222"/>
      <c r="DW5" s="222"/>
      <c r="DX5" s="222"/>
      <c r="DY5" s="221"/>
      <c r="DZ5" s="221"/>
      <c r="EA5" s="221"/>
      <c r="EB5" s="222"/>
      <c r="EC5" s="222"/>
      <c r="ED5" s="222"/>
      <c r="EE5" s="221"/>
      <c r="EF5" s="221"/>
      <c r="EG5" s="221"/>
      <c r="EH5" s="222"/>
      <c r="EI5" s="222"/>
      <c r="EJ5" s="222"/>
      <c r="EK5" s="221"/>
      <c r="EL5" s="221"/>
      <c r="EM5" s="221"/>
      <c r="EN5" s="222"/>
      <c r="EO5" s="222"/>
      <c r="EP5" s="222"/>
      <c r="EQ5" s="221"/>
      <c r="ER5" s="221"/>
      <c r="ES5" s="221"/>
      <c r="ET5" s="222"/>
      <c r="EU5" s="222"/>
      <c r="EV5" s="222"/>
      <c r="EW5" s="221"/>
      <c r="EX5" s="221"/>
      <c r="EY5" s="221"/>
      <c r="EZ5" s="222"/>
      <c r="FA5" s="222"/>
      <c r="FB5" s="222"/>
      <c r="FC5" s="221"/>
      <c r="FD5" s="221"/>
      <c r="FE5" s="221"/>
      <c r="FF5" s="222"/>
      <c r="FG5" s="222"/>
      <c r="FH5" s="222"/>
      <c r="FI5" s="221"/>
      <c r="FJ5" s="221"/>
      <c r="FK5" s="221"/>
      <c r="FL5" s="222"/>
      <c r="FM5" s="222"/>
      <c r="FN5" s="222"/>
      <c r="FO5" s="221"/>
      <c r="FP5" s="221"/>
      <c r="FQ5" s="221"/>
      <c r="FR5" s="222"/>
      <c r="FS5" s="222"/>
      <c r="FT5" s="222"/>
      <c r="FU5" s="254"/>
      <c r="FV5" s="254"/>
      <c r="FW5" s="254"/>
      <c r="FX5" s="254"/>
      <c r="FY5" s="254"/>
      <c r="FZ5" s="3"/>
    </row>
    <row r="6" spans="1:182" s="10" customFormat="1" ht="60" x14ac:dyDescent="0.25">
      <c r="A6" s="6" t="s">
        <v>39</v>
      </c>
      <c r="B6" s="6" t="s">
        <v>40</v>
      </c>
      <c r="C6" s="81" t="s">
        <v>41</v>
      </c>
      <c r="D6" s="107" t="s">
        <v>244</v>
      </c>
      <c r="E6" s="100" t="s">
        <v>44</v>
      </c>
      <c r="F6" s="35" t="s">
        <v>45</v>
      </c>
      <c r="G6" s="7" t="s">
        <v>46</v>
      </c>
      <c r="H6" s="6" t="s">
        <v>47</v>
      </c>
      <c r="I6" s="6" t="s">
        <v>1</v>
      </c>
      <c r="J6" s="6" t="s">
        <v>2</v>
      </c>
      <c r="K6" s="6" t="s">
        <v>3</v>
      </c>
      <c r="L6" s="6" t="s">
        <v>4</v>
      </c>
      <c r="M6" s="6" t="s">
        <v>5</v>
      </c>
      <c r="N6" s="6" t="s">
        <v>6</v>
      </c>
      <c r="O6" s="28" t="s">
        <v>7</v>
      </c>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8" t="s">
        <v>48</v>
      </c>
      <c r="BF6" s="8"/>
      <c r="BG6" s="8" t="s">
        <v>49</v>
      </c>
      <c r="BH6" s="9" t="s">
        <v>48</v>
      </c>
      <c r="BI6" s="9"/>
      <c r="BJ6" s="9" t="s">
        <v>49</v>
      </c>
      <c r="BK6" s="8" t="s">
        <v>48</v>
      </c>
      <c r="BL6" s="8"/>
      <c r="BM6" s="8" t="s">
        <v>49</v>
      </c>
      <c r="BN6" s="9" t="s">
        <v>48</v>
      </c>
      <c r="BO6" s="9"/>
      <c r="BP6" s="9" t="s">
        <v>49</v>
      </c>
      <c r="BQ6" s="8" t="s">
        <v>48</v>
      </c>
      <c r="BR6" s="8"/>
      <c r="BS6" s="8" t="s">
        <v>49</v>
      </c>
      <c r="BT6" s="9" t="s">
        <v>48</v>
      </c>
      <c r="BU6" s="9"/>
      <c r="BV6" s="9" t="s">
        <v>49</v>
      </c>
      <c r="BW6" s="8" t="s">
        <v>48</v>
      </c>
      <c r="BX6" s="8"/>
      <c r="BY6" s="8" t="s">
        <v>49</v>
      </c>
      <c r="BZ6" s="9" t="s">
        <v>48</v>
      </c>
      <c r="CA6" s="9"/>
      <c r="CB6" s="9" t="s">
        <v>49</v>
      </c>
      <c r="CC6" s="8" t="s">
        <v>48</v>
      </c>
      <c r="CD6" s="8"/>
      <c r="CE6" s="8" t="s">
        <v>49</v>
      </c>
      <c r="CF6" s="9" t="s">
        <v>48</v>
      </c>
      <c r="CG6" s="9"/>
      <c r="CH6" s="9" t="s">
        <v>49</v>
      </c>
      <c r="CI6" s="8" t="s">
        <v>48</v>
      </c>
      <c r="CJ6" s="8"/>
      <c r="CK6" s="8" t="s">
        <v>49</v>
      </c>
      <c r="CL6" s="9" t="s">
        <v>48</v>
      </c>
      <c r="CM6" s="9"/>
      <c r="CN6" s="9" t="s">
        <v>49</v>
      </c>
      <c r="CO6" s="8" t="s">
        <v>48</v>
      </c>
      <c r="CP6" s="8"/>
      <c r="CQ6" s="8" t="s">
        <v>49</v>
      </c>
      <c r="CR6" s="9" t="s">
        <v>48</v>
      </c>
      <c r="CS6" s="9"/>
      <c r="CT6" s="9" t="s">
        <v>49</v>
      </c>
      <c r="CU6" s="8" t="s">
        <v>48</v>
      </c>
      <c r="CV6" s="8"/>
      <c r="CW6" s="8" t="s">
        <v>50</v>
      </c>
      <c r="CX6" s="9" t="s">
        <v>48</v>
      </c>
      <c r="CY6" s="9"/>
      <c r="CZ6" s="9" t="s">
        <v>49</v>
      </c>
      <c r="DA6" s="8" t="s">
        <v>48</v>
      </c>
      <c r="DB6" s="8"/>
      <c r="DC6" s="8" t="s">
        <v>50</v>
      </c>
      <c r="DD6" s="9" t="s">
        <v>48</v>
      </c>
      <c r="DE6" s="9"/>
      <c r="DF6" s="9" t="s">
        <v>49</v>
      </c>
      <c r="DG6" s="8" t="s">
        <v>48</v>
      </c>
      <c r="DH6" s="8"/>
      <c r="DI6" s="8" t="s">
        <v>50</v>
      </c>
      <c r="DJ6" s="9" t="s">
        <v>48</v>
      </c>
      <c r="DK6" s="9"/>
      <c r="DL6" s="9" t="s">
        <v>49</v>
      </c>
      <c r="DM6" s="8" t="s">
        <v>48</v>
      </c>
      <c r="DN6" s="8"/>
      <c r="DO6" s="8" t="s">
        <v>50</v>
      </c>
      <c r="DP6" s="9" t="s">
        <v>48</v>
      </c>
      <c r="DQ6" s="9"/>
      <c r="DR6" s="9" t="s">
        <v>49</v>
      </c>
      <c r="DS6" s="8" t="s">
        <v>48</v>
      </c>
      <c r="DT6" s="8"/>
      <c r="DU6" s="8" t="s">
        <v>50</v>
      </c>
      <c r="DV6" s="9" t="s">
        <v>48</v>
      </c>
      <c r="DW6" s="9"/>
      <c r="DX6" s="9" t="s">
        <v>49</v>
      </c>
      <c r="DY6" s="8" t="s">
        <v>48</v>
      </c>
      <c r="DZ6" s="8"/>
      <c r="EA6" s="8" t="s">
        <v>50</v>
      </c>
      <c r="EB6" s="9" t="s">
        <v>48</v>
      </c>
      <c r="EC6" s="9"/>
      <c r="ED6" s="9" t="s">
        <v>49</v>
      </c>
      <c r="EE6" s="8" t="s">
        <v>51</v>
      </c>
      <c r="EF6" s="8"/>
      <c r="EG6" s="8" t="s">
        <v>50</v>
      </c>
      <c r="EH6" s="9" t="s">
        <v>48</v>
      </c>
      <c r="EI6" s="9"/>
      <c r="EJ6" s="9" t="s">
        <v>49</v>
      </c>
      <c r="EK6" s="8" t="s">
        <v>48</v>
      </c>
      <c r="EL6" s="8"/>
      <c r="EM6" s="8" t="s">
        <v>50</v>
      </c>
      <c r="EN6" s="9" t="s">
        <v>48</v>
      </c>
      <c r="EO6" s="9"/>
      <c r="EP6" s="9" t="s">
        <v>49</v>
      </c>
      <c r="EQ6" s="8" t="s">
        <v>48</v>
      </c>
      <c r="ER6" s="8"/>
      <c r="ES6" s="8" t="s">
        <v>50</v>
      </c>
      <c r="ET6" s="9" t="s">
        <v>48</v>
      </c>
      <c r="EU6" s="9"/>
      <c r="EV6" s="9" t="s">
        <v>49</v>
      </c>
      <c r="EW6" s="8" t="s">
        <v>48</v>
      </c>
      <c r="EX6" s="8"/>
      <c r="EY6" s="8" t="s">
        <v>50</v>
      </c>
      <c r="EZ6" s="9" t="s">
        <v>48</v>
      </c>
      <c r="FA6" s="9"/>
      <c r="FB6" s="9" t="s">
        <v>49</v>
      </c>
      <c r="FC6" s="8" t="s">
        <v>48</v>
      </c>
      <c r="FD6" s="8"/>
      <c r="FE6" s="8" t="s">
        <v>50</v>
      </c>
      <c r="FF6" s="9" t="s">
        <v>48</v>
      </c>
      <c r="FG6" s="9"/>
      <c r="FH6" s="9" t="s">
        <v>49</v>
      </c>
      <c r="FI6" s="8" t="s">
        <v>48</v>
      </c>
      <c r="FJ6" s="8"/>
      <c r="FK6" s="8" t="s">
        <v>50</v>
      </c>
      <c r="FL6" s="9" t="s">
        <v>48</v>
      </c>
      <c r="FM6" s="9"/>
      <c r="FN6" s="9" t="s">
        <v>49</v>
      </c>
      <c r="FO6" s="8" t="s">
        <v>48</v>
      </c>
      <c r="FP6" s="8"/>
      <c r="FQ6" s="8" t="s">
        <v>50</v>
      </c>
      <c r="FR6" s="9" t="s">
        <v>48</v>
      </c>
      <c r="FS6" s="9"/>
      <c r="FT6" s="9" t="s">
        <v>49</v>
      </c>
      <c r="FU6" s="254"/>
      <c r="FV6" s="254"/>
      <c r="FW6" s="254"/>
      <c r="FX6" s="254"/>
      <c r="FY6" s="254"/>
      <c r="FZ6" s="6" t="s">
        <v>52</v>
      </c>
    </row>
    <row r="7" spans="1:182" s="14" customFormat="1" ht="14.45" customHeight="1" x14ac:dyDescent="0.25">
      <c r="A7" s="2">
        <f t="shared" ref="A7:A70" ca="1" si="0">IF(SUM(H7:O7)=0,"",SUM(H7:O7))</f>
        <v>1</v>
      </c>
      <c r="B7" s="2" t="s">
        <v>55</v>
      </c>
      <c r="C7" s="85">
        <v>0</v>
      </c>
      <c r="D7" s="108"/>
      <c r="E7" s="87"/>
      <c r="F7" s="71">
        <v>1</v>
      </c>
      <c r="G7" s="76" t="s">
        <v>111</v>
      </c>
      <c r="H7" s="113" t="str">
        <f t="shared" ref="H7:H81" ca="1" si="1">IF(COUNTIFS($P7:$BC7,"&gt;270")=0,"",COUNTIFS($P7:$BC7,"&gt;270"))</f>
        <v/>
      </c>
      <c r="I7" s="114" t="str">
        <f t="shared" ref="I7:I81" ca="1" si="2">IF(COUNTIFS($P7:$BC7,"&lt;=270")&gt;0,IF(COUNTIFS($P7:$BC7,"&lt;=270")-COUNTIFS($P7:$BC7,"&lt;=180")=0,"",COUNTIFS($P7:$BC7,"&lt;=270")-COUNTIFS($P7:$BC7,"&lt;=180")),"")</f>
        <v/>
      </c>
      <c r="J7" s="114" t="str">
        <f t="shared" ref="J7:J81" ca="1" si="3">IF(COUNTIFS($P7:$BC7,"&lt;=180")&gt;0,IF(COUNTIFS($P7:$BC7,"&lt;=180")-COUNTIFS($P7:$BC7,"&lt;=120")=0,"",COUNTIFS($P7:$BC7,"&lt;=180")-COUNTIFS($P7:$BC7,"&lt;=120")),"")</f>
        <v/>
      </c>
      <c r="K7" s="114" t="str">
        <f t="shared" ref="K7:K81" ca="1" si="4">IF(COUNTIFS($P7:$BC7,"&lt;=120")&gt;0,IF(COUNTIFS($P7:$BC7,"&lt;=120")-COUNTIFS($P7:$BC7,"&lt;=90")=0,"",COUNTIFS($P7:$BC7,"&lt;=120")-COUNTIFS($P7:$BC7,"&lt;=90")),"")</f>
        <v/>
      </c>
      <c r="L7" s="114" t="str">
        <f t="shared" ref="L7:L81" ca="1" si="5">IF(COUNTIFS($P7:$BC7,"&lt;=90")&gt;0,IF(COUNTIFS($P7:$BC7,"&lt;=90")-COUNTIFS($P7:$BC7,"&lt;=60")=0,"",COUNTIFS($P7:$BC7,"&lt;=90")-COUNTIFS($P7:$BC7,"&lt;=60")),"")</f>
        <v/>
      </c>
      <c r="M7" s="114" t="str">
        <f t="shared" ref="M7:M81" ca="1" si="6">IF(COUNTIFS($P7:$BC7,"&lt;=60")&gt;0,IF(COUNTIFS($P7:$BC7,"&lt;=60")-COUNTIFS($P7:$BC7,"&lt;=30")=0,"",COUNTIFS($P7:$BC7,"&lt;=60")-COUNTIFS($P7:$BC7,"&lt;=30")),"")</f>
        <v/>
      </c>
      <c r="N7" s="114" t="str">
        <f t="shared" ref="N7:N70" ca="1" si="7">IF(COUNTIFS($P7:$BC7,"&lt;=30")&gt;0,IF(COUNTIFS($P7:$BC7,"&lt;=30")-COUNTIFS($P7:$BC7,"&lt;=0")=0,"",COUNTIFS($P7:$BC7,"&lt;=30")-COUNTIFS($P7:$BC7,"&lt;=0")),"")</f>
        <v/>
      </c>
      <c r="O7" s="114">
        <f t="shared" ref="O7:O70" ca="1" si="8">IF(COUNTIFS($P7:$BC7,"&lt;=0")=0,"",COUNTIFS($P7:$BC7,"&lt;=0"))</f>
        <v>1</v>
      </c>
      <c r="P7" s="93">
        <f t="shared" ref="P7:P70" ca="1" si="9">IF($R$2&gt;0,IF(BF7="","",BF7),"")</f>
        <v>-219</v>
      </c>
      <c r="Q7" s="93" t="str">
        <f t="shared" ref="Q7:Q70" si="10">IF($R$2&gt;1,IF(BI7="","",BI7),"")</f>
        <v/>
      </c>
      <c r="R7" s="93" t="str">
        <f t="shared" ref="R7:R70" si="11">IF($R$2&gt;2,IF(BL7="","",BL7),"")</f>
        <v/>
      </c>
      <c r="S7" s="93" t="str">
        <f t="shared" ref="S7:S70" si="12">IF($R$2&gt;3,IF(BO7="","",BO7),"")</f>
        <v/>
      </c>
      <c r="T7" s="93" t="str">
        <f t="shared" ref="T7:T70" si="13">IF($R$2&gt;4,IF(BR7="","",BR7),"")</f>
        <v/>
      </c>
      <c r="U7" s="93" t="str">
        <f t="shared" ref="U7:U70" si="14">IF($R$2&gt;5,IF(BU7="","",BU7),"")</f>
        <v/>
      </c>
      <c r="V7" s="93" t="str">
        <f t="shared" ref="V7:V70" si="15">IF($R$2&gt;6,IF(BX7="","",BX7),"")</f>
        <v/>
      </c>
      <c r="W7" s="93" t="str">
        <f t="shared" ref="W7:W70" si="16">IF($R$2&gt;7,IF(CA7="","",CA7),"")</f>
        <v/>
      </c>
      <c r="X7" s="93" t="str">
        <f t="shared" ref="X7:X70" si="17">IF($R$2&gt;8,IF(CD7="","",CD7),"")</f>
        <v/>
      </c>
      <c r="Y7" s="93" t="str">
        <f t="shared" ref="Y7:Y70" si="18">IF($R$2&gt;9,IF(CG7="","",CG7),"")</f>
        <v/>
      </c>
      <c r="Z7" s="93" t="str">
        <f t="shared" ref="Z7:Z70" si="19">IF($R$2&gt;10,IF(CJ7="","",CJ7),"")</f>
        <v/>
      </c>
      <c r="AA7" s="93" t="str">
        <f t="shared" ref="AA7:AA70" si="20">IF($R$2&gt;11,IF(CM7="","",CM7),"")</f>
        <v/>
      </c>
      <c r="AB7" s="93" t="str">
        <f t="shared" ref="AB7:AB70" si="21">IF($R$2&gt;12,IF(CP7="","",CP7),"")</f>
        <v/>
      </c>
      <c r="AC7" s="93" t="str">
        <f t="shared" ref="AC7:AC70" si="22">IF($R$2&gt;13,IF(CS7="","",CS7),"")</f>
        <v/>
      </c>
      <c r="AD7" s="93" t="str">
        <f t="shared" ref="AD7:AD70" si="23">IF($R$2&gt;14,IF(CV7="","",CV7),"")</f>
        <v/>
      </c>
      <c r="AE7" s="93" t="str">
        <f t="shared" ref="AE7:AE70" si="24">IF($R$2&gt;15,IF(CY7="","",CY7),"")</f>
        <v/>
      </c>
      <c r="AF7" s="93" t="str">
        <f t="shared" ref="AF7:AF70" si="25">IF($R$2&gt;16,IF(DB7="","",DB7),"")</f>
        <v/>
      </c>
      <c r="AG7" s="93" t="str">
        <f>IF($R$2&gt;17,IF(DE7="","",DE7),"")</f>
        <v/>
      </c>
      <c r="AH7" s="93" t="str">
        <f>IF($R$2&gt;18,IF(DH7 = "","",DH7),"")</f>
        <v/>
      </c>
      <c r="AI7" s="93" t="str">
        <f>IF($R$2&gt;19,IF(DK7="","",DK7),"")</f>
        <v/>
      </c>
      <c r="AJ7" s="93" t="str">
        <f>IF($R$2&gt;20,IF(DN7="","",DN7),"")</f>
        <v/>
      </c>
      <c r="AK7" s="93" t="str">
        <f>IF($R$2&gt;21,IF(DQ7="","",DQ7),"")</f>
        <v/>
      </c>
      <c r="AL7" s="93" t="str">
        <f>IF($R$2&gt;22,IF(DT7="","",DT7),"")</f>
        <v/>
      </c>
      <c r="AM7" s="93" t="str">
        <f>IF($R$2&gt;23,IF(DW7="","",DW7),"")</f>
        <v/>
      </c>
      <c r="AN7" s="93" t="str">
        <f>IF($R$2&gt;24,IF(DZ7="","",DZ7),"")</f>
        <v/>
      </c>
      <c r="AO7" s="93" t="str">
        <f>IF($R$2&gt;25,IF(EC7="","",EC7),"")</f>
        <v/>
      </c>
      <c r="AP7" s="93" t="str">
        <f>IF($R$2&gt;26,IF(EF7="","",EF7),"")</f>
        <v/>
      </c>
      <c r="AQ7" s="93" t="str">
        <f>IF($R$2&gt;27,IF(EI7="","",EI7),"")</f>
        <v/>
      </c>
      <c r="AR7" s="93" t="str">
        <f>IF($R$2&gt;28,IF(EL7="","",EL7),"")</f>
        <v/>
      </c>
      <c r="AS7" s="93" t="str">
        <f>IF($R$2&gt;29,IF(EO7 = "", "", EO7),"")</f>
        <v/>
      </c>
      <c r="AT7" s="93" t="str">
        <f>IF($R$2&gt;30,IF(ER7="","",ER7),"")</f>
        <v/>
      </c>
      <c r="AU7" s="93" t="str">
        <f>IF($R$2&gt;31,IF(EU7="","",EU7),"")</f>
        <v/>
      </c>
      <c r="AV7" s="93" t="str">
        <f>IF($R$2&gt;32,IF(EX7="","",EX7),"")</f>
        <v/>
      </c>
      <c r="AW7" s="93" t="str">
        <f>IF($R$2&gt;33,IF(FA7="","",FA7),"")</f>
        <v/>
      </c>
      <c r="AX7" s="93" t="str">
        <f>IF($R$2&gt;34,IF(FD7="","",FD7),"")</f>
        <v/>
      </c>
      <c r="AY7" s="93" t="str">
        <f>IF($R$2&gt;35,IF(FG7="","",FG7),"")</f>
        <v/>
      </c>
      <c r="AZ7" s="93" t="str">
        <f>IF($R$2&gt;36,IF(FJ7="","",FJ7),"")</f>
        <v/>
      </c>
      <c r="BA7" s="93" t="str">
        <f>IF($R$2&gt;37,IF(FM7="","",FM7),"")</f>
        <v/>
      </c>
      <c r="BB7" s="93" t="str">
        <f>IF($R$2&gt;38,IF(FP7="","",FP7),"")</f>
        <v/>
      </c>
      <c r="BC7" s="93" t="str">
        <f>IF($R$2&gt;39,IF(FS7="","",FS7),"")</f>
        <v/>
      </c>
      <c r="BD7" s="93" t="str">
        <f>IF($R$2&gt;40,IF(FV7="","",FV7),"")</f>
        <v/>
      </c>
      <c r="BE7" s="13">
        <v>45347</v>
      </c>
      <c r="BF7" s="74">
        <f t="shared" ref="BF7:BF11" ca="1" si="26">IF(BG7="","",_xlfn.DAYS(BG7,$P$2))</f>
        <v>-219</v>
      </c>
      <c r="BG7" s="36">
        <f t="shared" ref="BG7:BG11" si="27">IF(BE7="","",BE7+($F7*365))</f>
        <v>45712</v>
      </c>
      <c r="BH7" s="13"/>
      <c r="BI7" s="75" t="str">
        <f>IF(BJ7="","",_xlfn.DAYS(BJ7,$P$2))</f>
        <v/>
      </c>
      <c r="BJ7" s="37" t="str">
        <f>IF(BH7="","",BH7+($F7*365))</f>
        <v/>
      </c>
      <c r="BK7" s="13"/>
      <c r="BL7" s="74" t="str">
        <f>IF(BM7="","",_xlfn.DAYS(BM7,$P$2))</f>
        <v/>
      </c>
      <c r="BM7" s="36" t="str">
        <f>IF(BK7="","",BK7+($F7*365))</f>
        <v/>
      </c>
      <c r="BN7" s="13"/>
      <c r="BO7" s="75" t="str">
        <f>IF(BP7="","",_xlfn.DAYS(BP7,$P$2))</f>
        <v/>
      </c>
      <c r="BP7" s="37" t="str">
        <f>IF(BN7="","",BN7+($F7*365))</f>
        <v/>
      </c>
      <c r="BQ7" s="13"/>
      <c r="BR7" s="74" t="str">
        <f>IF(BS7="","",_xlfn.DAYS(BS7,$P$2))</f>
        <v/>
      </c>
      <c r="BS7" s="36" t="str">
        <f>IF(BQ7="","",BQ7+($F7*365))</f>
        <v/>
      </c>
      <c r="BT7" s="13"/>
      <c r="BU7" s="75" t="str">
        <f>IF(BV7="","",_xlfn.DAYS(BV7,$P$2))</f>
        <v/>
      </c>
      <c r="BV7" s="37" t="str">
        <f>IF(BT7="","",BT7+($F7*365))</f>
        <v/>
      </c>
      <c r="BW7" s="13"/>
      <c r="BX7" s="74" t="str">
        <f>IF(BY7="","",_xlfn.DAYS(BY7,$P$2))</f>
        <v/>
      </c>
      <c r="BY7" s="36" t="str">
        <f>IF(BW7="","",BW7+($F7*365))</f>
        <v/>
      </c>
      <c r="BZ7" s="13"/>
      <c r="CA7" s="75" t="str">
        <f>IF(CB7="","",_xlfn.DAYS(CB7,$P$2))</f>
        <v/>
      </c>
      <c r="CB7" s="37" t="str">
        <f>IF(BZ7="","",BZ7+($F7*365))</f>
        <v/>
      </c>
      <c r="CC7" s="13"/>
      <c r="CD7" s="74" t="str">
        <f>IF(CE7="","",_xlfn.DAYS(CE7,$P$2))</f>
        <v/>
      </c>
      <c r="CE7" s="36" t="str">
        <f>IF(CC7="","",CC7+($F7*365))</f>
        <v/>
      </c>
      <c r="CF7" s="13"/>
      <c r="CG7" s="115" t="str">
        <f>IF(CH7="","",_xlfn.DAYS(CH7,$P$2))</f>
        <v/>
      </c>
      <c r="CH7" s="225" t="str">
        <f>IF(CF7="","",CF7+($F7*365))</f>
        <v/>
      </c>
      <c r="CI7" s="13"/>
      <c r="CJ7" s="5" t="str">
        <f>IF(CK7="","",_xlfn.DAYS(CK7,$P$2))</f>
        <v/>
      </c>
      <c r="CK7" s="224" t="str">
        <f>IF(CI7="","",CI7+($F7*365))</f>
        <v/>
      </c>
      <c r="CL7" s="13"/>
      <c r="CM7" s="115" t="str">
        <f>IF(CN7="","",_xlfn.DAYS(CN7,$P$2))</f>
        <v/>
      </c>
      <c r="CN7" s="225" t="str">
        <f>IF(CL7="","",CL7+($F7*365))</f>
        <v/>
      </c>
      <c r="CO7" s="13"/>
      <c r="CP7" s="5" t="str">
        <f>IF(CQ7="","",_xlfn.DAYS(CQ7,$P$2))</f>
        <v/>
      </c>
      <c r="CQ7" s="224" t="str">
        <f>IF(CO7="","",CO7+($F7*365))</f>
        <v/>
      </c>
      <c r="CR7" s="13"/>
      <c r="CS7" s="115" t="str">
        <f>IF(CT7="","",_xlfn.DAYS(CT7,$P$2))</f>
        <v/>
      </c>
      <c r="CT7" s="225" t="str">
        <f>IF(CR7="","",CR7+($F7*365))</f>
        <v/>
      </c>
      <c r="CU7" s="13"/>
      <c r="CV7" s="5" t="str">
        <f>IF(CW7="","",_xlfn.DAYS(CW7,$P$2))</f>
        <v/>
      </c>
      <c r="CW7" s="224" t="str">
        <f>IF(CU7="","",CU7+($F7*365))</f>
        <v/>
      </c>
      <c r="CX7" s="13"/>
      <c r="CY7" s="115" t="str">
        <f>IF(CZ7="","",_xlfn.DAYS(CZ7,$P$2))</f>
        <v/>
      </c>
      <c r="CZ7" s="225" t="str">
        <f>IF(CX7="","",CX7+($F7*365))</f>
        <v/>
      </c>
      <c r="DA7" s="13"/>
      <c r="DB7" s="5" t="str">
        <f>IF(DC7="","",_xlfn.DAYS(DC7,$P$2))</f>
        <v/>
      </c>
      <c r="DC7" s="224" t="str">
        <f>IF(DA7="","",DA7+($F7*365))</f>
        <v/>
      </c>
      <c r="DD7" s="13"/>
      <c r="DE7" s="115" t="str">
        <f>IF(DF7="","",_xlfn.DAYS(DF7,$P$2))</f>
        <v/>
      </c>
      <c r="DF7" s="225" t="str">
        <f>IF(DD7="","",DD7+($F7*365))</f>
        <v/>
      </c>
      <c r="DG7" s="13"/>
      <c r="DH7" s="5" t="str">
        <f>IF(DI7="","",_xlfn.DAYS(DI7,$P$2))</f>
        <v/>
      </c>
      <c r="DI7" s="224" t="str">
        <f>IF(DG7="","",DG7+($F7*365))</f>
        <v/>
      </c>
      <c r="DJ7" s="13"/>
      <c r="DK7" s="115" t="str">
        <f>IF(DL7="","",_xlfn.DAYS(DL7,$P$2))</f>
        <v/>
      </c>
      <c r="DL7" s="225" t="str">
        <f>IF(DJ7="","",DJ7+($F7*365))</f>
        <v/>
      </c>
      <c r="DM7" s="13"/>
      <c r="DN7" s="5" t="str">
        <f>IF(DO7="","",_xlfn.DAYS(DO7,$P$2))</f>
        <v/>
      </c>
      <c r="DO7" s="224" t="str">
        <f>IF(DM7="","",DM7+($F7*365))</f>
        <v/>
      </c>
      <c r="DP7" s="13"/>
      <c r="DQ7" s="115" t="str">
        <f>IF(DR7="","",_xlfn.DAYS(DR7,$P$2))</f>
        <v/>
      </c>
      <c r="DR7" s="225" t="str">
        <f>IF(DP7="","",DP7+($F7*365))</f>
        <v/>
      </c>
      <c r="DS7" s="13"/>
      <c r="DT7" s="5" t="str">
        <f>IF(DU7="","",_xlfn.DAYS(DU7,$P$2))</f>
        <v/>
      </c>
      <c r="DU7" s="224" t="str">
        <f>IF(DS7="","",DS7+($F7*365))</f>
        <v/>
      </c>
      <c r="DV7" s="13"/>
      <c r="DW7" s="115" t="str">
        <f>IF(DX7="","",_xlfn.DAYS(DX7,$P$2))</f>
        <v/>
      </c>
      <c r="DX7" s="225" t="str">
        <f>IF(DV7="","",DV7+($F7*365))</f>
        <v/>
      </c>
      <c r="DY7" s="13"/>
      <c r="DZ7" s="5" t="str">
        <f>IF(EA7="","",_xlfn.DAYS(EA7,$P$2))</f>
        <v/>
      </c>
      <c r="EA7" s="224" t="str">
        <f>IF(DY7="","",DY7+($F7*365))</f>
        <v/>
      </c>
      <c r="EB7" s="13"/>
      <c r="EC7" s="115" t="str">
        <f>IF(ED7="","",_xlfn.DAYS(ED7,$P$2))</f>
        <v/>
      </c>
      <c r="ED7" s="225" t="str">
        <f>IF(EB7="","",EB7+($F7*365))</f>
        <v/>
      </c>
      <c r="EE7" s="13"/>
      <c r="EF7" s="5" t="str">
        <f>IF(EG7="","",_xlfn.DAYS(EG7,$P$2))</f>
        <v/>
      </c>
      <c r="EG7" s="224" t="str">
        <f>IF(EE7="","",EE7+($F7*365))</f>
        <v/>
      </c>
      <c r="EH7" s="13"/>
      <c r="EI7" s="115" t="str">
        <f>IF(EJ7="","",_xlfn.DAYS(EJ7,$P$2))</f>
        <v/>
      </c>
      <c r="EJ7" s="225" t="str">
        <f>IF(EH7="","",EH7+($F7*365))</f>
        <v/>
      </c>
      <c r="EK7" s="13"/>
      <c r="EL7" s="5" t="str">
        <f>IF(EM7="","",_xlfn.DAYS(EM7,$P$2))</f>
        <v/>
      </c>
      <c r="EM7" s="224" t="str">
        <f>IF(EK7="","",EK7+($F7*365))</f>
        <v/>
      </c>
      <c r="EN7" s="13"/>
      <c r="EO7" s="115" t="str">
        <f>IF(EP7="","",_xlfn.DAYS(EP7,$P$2))</f>
        <v/>
      </c>
      <c r="EP7" s="225" t="str">
        <f>IF(EN7="","",EN7+($F7*365))</f>
        <v/>
      </c>
      <c r="EQ7" s="13"/>
      <c r="ER7" s="5" t="str">
        <f>IF(ES7="","",_xlfn.DAYS(ES7,$P$2))</f>
        <v/>
      </c>
      <c r="ES7" s="224" t="str">
        <f>IF(EQ7="","",EQ7+($F7*365))</f>
        <v/>
      </c>
      <c r="ET7" s="13"/>
      <c r="EU7" s="115" t="str">
        <f>IF(EV7="","",_xlfn.DAYS(EV7,$P$2))</f>
        <v/>
      </c>
      <c r="EV7" s="225" t="str">
        <f>IF(ET7="","",ET7+($F7*365))</f>
        <v/>
      </c>
      <c r="EW7" s="13"/>
      <c r="EX7" s="5" t="str">
        <f>IF(EY7="","",_xlfn.DAYS(EY7,$P$2))</f>
        <v/>
      </c>
      <c r="EY7" s="224" t="str">
        <f>IF(EW7="","",EW7+($F7*365))</f>
        <v/>
      </c>
      <c r="EZ7" s="13"/>
      <c r="FA7" s="115" t="str">
        <f>IF(FB7="","",_xlfn.DAYS(FB7,$P$2))</f>
        <v/>
      </c>
      <c r="FB7" s="225" t="str">
        <f>IF(EZ7="","",EZ7+($F7*365))</f>
        <v/>
      </c>
      <c r="FC7" s="13"/>
      <c r="FD7" s="5" t="str">
        <f>IF(FE7="","",_xlfn.DAYS(FE7,$P$2))</f>
        <v/>
      </c>
      <c r="FE7" s="224" t="str">
        <f>IF(FC7="","",FC7+($F7*365))</f>
        <v/>
      </c>
      <c r="FF7" s="13"/>
      <c r="FG7" s="115" t="str">
        <f>IF(FH7="","",_xlfn.DAYS(FH7,$P$2))</f>
        <v/>
      </c>
      <c r="FH7" s="225" t="str">
        <f>IF(FF7="","",FF7+($F7*365))</f>
        <v/>
      </c>
      <c r="FI7" s="13"/>
      <c r="FJ7" s="5" t="str">
        <f>IF(FK7="","",_xlfn.DAYS(FK7,$P$2))</f>
        <v/>
      </c>
      <c r="FK7" s="224" t="str">
        <f>IF(FI7="","",FI7+($F7*365))</f>
        <v/>
      </c>
      <c r="FL7" s="13"/>
      <c r="FM7" s="115" t="str">
        <f>IF(FN7="","",_xlfn.DAYS(FN7,$P$2))</f>
        <v/>
      </c>
      <c r="FN7" s="225" t="str">
        <f>IF(FL7="","",FL7+($F7*365))</f>
        <v/>
      </c>
      <c r="FO7" s="13"/>
      <c r="FP7" s="5" t="str">
        <f>IF(FQ7="","",_xlfn.DAYS(FQ7,$P$2))</f>
        <v/>
      </c>
      <c r="FQ7" s="224" t="str">
        <f>IF(FO7 = "", "",FO7+($F7*365))</f>
        <v/>
      </c>
      <c r="FR7" s="13"/>
      <c r="FS7" s="115" t="str">
        <f>IF(FT7="","",_xlfn.DAYS(FT7,$P$2))</f>
        <v/>
      </c>
      <c r="FT7" s="225" t="str">
        <f>IF(FR7="","",FR7+($F7*365))</f>
        <v/>
      </c>
      <c r="FU7" s="253"/>
      <c r="FV7" s="253"/>
      <c r="FW7" s="253"/>
      <c r="FX7" s="253"/>
      <c r="FY7" s="253"/>
      <c r="FZ7" s="93">
        <f>$R$2</f>
        <v>1</v>
      </c>
    </row>
    <row r="8" spans="1:182" s="14" customFormat="1" ht="14.45" customHeight="1" x14ac:dyDescent="0.25">
      <c r="A8" s="2">
        <f t="shared" ca="1" si="0"/>
        <v>1</v>
      </c>
      <c r="B8" s="2" t="s">
        <v>55</v>
      </c>
      <c r="C8" s="86">
        <v>0</v>
      </c>
      <c r="D8" s="109"/>
      <c r="E8" s="78"/>
      <c r="F8" s="71">
        <v>1</v>
      </c>
      <c r="G8" s="76" t="s">
        <v>112</v>
      </c>
      <c r="H8" s="114" t="str">
        <f t="shared" ca="1" si="1"/>
        <v/>
      </c>
      <c r="I8" s="114" t="str">
        <f t="shared" ca="1" si="2"/>
        <v/>
      </c>
      <c r="J8" s="114" t="str">
        <f t="shared" ca="1" si="3"/>
        <v/>
      </c>
      <c r="K8" s="114" t="str">
        <f t="shared" ca="1" si="4"/>
        <v/>
      </c>
      <c r="L8" s="114" t="str">
        <f t="shared" ca="1" si="5"/>
        <v/>
      </c>
      <c r="M8" s="114" t="str">
        <f t="shared" ca="1" si="6"/>
        <v/>
      </c>
      <c r="N8" s="114" t="str">
        <f t="shared" ca="1" si="7"/>
        <v/>
      </c>
      <c r="O8" s="114">
        <f t="shared" ca="1" si="8"/>
        <v>1</v>
      </c>
      <c r="P8" s="93">
        <f t="shared" ca="1" si="9"/>
        <v>-219</v>
      </c>
      <c r="Q8" s="93" t="str">
        <f t="shared" si="10"/>
        <v/>
      </c>
      <c r="R8" s="93" t="str">
        <f t="shared" si="11"/>
        <v/>
      </c>
      <c r="S8" s="93" t="str">
        <f t="shared" si="12"/>
        <v/>
      </c>
      <c r="T8" s="93" t="str">
        <f t="shared" si="13"/>
        <v/>
      </c>
      <c r="U8" s="93" t="str">
        <f t="shared" si="14"/>
        <v/>
      </c>
      <c r="V8" s="93" t="str">
        <f t="shared" si="15"/>
        <v/>
      </c>
      <c r="W8" s="93" t="str">
        <f t="shared" si="16"/>
        <v/>
      </c>
      <c r="X8" s="93" t="str">
        <f t="shared" si="17"/>
        <v/>
      </c>
      <c r="Y8" s="93" t="str">
        <f t="shared" si="18"/>
        <v/>
      </c>
      <c r="Z8" s="93" t="str">
        <f t="shared" si="19"/>
        <v/>
      </c>
      <c r="AA8" s="93" t="str">
        <f t="shared" si="20"/>
        <v/>
      </c>
      <c r="AB8" s="93" t="str">
        <f t="shared" si="21"/>
        <v/>
      </c>
      <c r="AC8" s="93" t="str">
        <f t="shared" si="22"/>
        <v/>
      </c>
      <c r="AD8" s="93" t="str">
        <f t="shared" si="23"/>
        <v/>
      </c>
      <c r="AE8" s="93" t="str">
        <f t="shared" si="24"/>
        <v/>
      </c>
      <c r="AF8" s="93" t="str">
        <f t="shared" si="25"/>
        <v/>
      </c>
      <c r="AG8" s="93" t="str">
        <f t="shared" ref="AG8:AG71" si="28">IF($R$2&gt;17,IF(DE8="","",DE8),"")</f>
        <v/>
      </c>
      <c r="AH8" s="93" t="str">
        <f t="shared" ref="AH8:AH71" si="29">IF($R$2&gt;18,IF(DH8 = "","",DH8),"")</f>
        <v/>
      </c>
      <c r="AI8" s="93" t="str">
        <f t="shared" ref="AI8:AI71" si="30">IF($R$2&gt;19,IF(DK8="","",DK8),"")</f>
        <v/>
      </c>
      <c r="AJ8" s="93" t="str">
        <f t="shared" ref="AJ8:AJ71" si="31">IF($R$2&gt;20,IF(DN8="","",DN8),"")</f>
        <v/>
      </c>
      <c r="AK8" s="93" t="str">
        <f t="shared" ref="AK8:AK71" si="32">IF($R$2&gt;21,IF(DQ8="","",DQ8),"")</f>
        <v/>
      </c>
      <c r="AL8" s="93" t="str">
        <f t="shared" ref="AL8:AL71" si="33">IF($R$2&gt;22,IF(DT8="","",DT8),"")</f>
        <v/>
      </c>
      <c r="AM8" s="93" t="str">
        <f t="shared" ref="AM8:AM71" si="34">IF($R$2&gt;23,IF(DW8="","",DW8),"")</f>
        <v/>
      </c>
      <c r="AN8" s="93" t="str">
        <f t="shared" ref="AN8:AN71" si="35">IF($R$2&gt;24,IF(DZ8="","",DZ8),"")</f>
        <v/>
      </c>
      <c r="AO8" s="93" t="str">
        <f t="shared" ref="AO8:AO71" si="36">IF($R$2&gt;25,IF(EC8="","",EC8),"")</f>
        <v/>
      </c>
      <c r="AP8" s="93" t="str">
        <f t="shared" ref="AP8:AP71" si="37">IF($R$2&gt;26,IF(EF8="","",EF8),"")</f>
        <v/>
      </c>
      <c r="AQ8" s="93" t="str">
        <f t="shared" ref="AQ8:AQ71" si="38">IF($R$2&gt;27,IF(EI8="","",EI8),"")</f>
        <v/>
      </c>
      <c r="AR8" s="93" t="str">
        <f t="shared" ref="AR8:AR71" si="39">IF($R$2&gt;28,IF(EL8="","",EL8),"")</f>
        <v/>
      </c>
      <c r="AS8" s="93" t="str">
        <f t="shared" ref="AS8:AS71" si="40">IF($R$2&gt;29,IF(EO8 = "", "", EO8),"")</f>
        <v/>
      </c>
      <c r="AT8" s="93" t="str">
        <f t="shared" ref="AT8:AT71" si="41">IF($R$2&gt;30,IF(ER8="","",ER8),"")</f>
        <v/>
      </c>
      <c r="AU8" s="93" t="str">
        <f t="shared" ref="AU8:AU71" si="42">IF($R$2&gt;31,IF(EU8="","",EU8),"")</f>
        <v/>
      </c>
      <c r="AV8" s="93" t="str">
        <f t="shared" ref="AV8:AV71" si="43">IF($R$2&gt;32,IF(EX8="","",EX8),"")</f>
        <v/>
      </c>
      <c r="AW8" s="93" t="str">
        <f t="shared" ref="AW8:AW71" si="44">IF($R$2&gt;33,IF(FA8="","",FA8),"")</f>
        <v/>
      </c>
      <c r="AX8" s="93" t="str">
        <f t="shared" ref="AX8:AX71" si="45">IF($R$2&gt;34,IF(FD8="","",FD8),"")</f>
        <v/>
      </c>
      <c r="AY8" s="93" t="str">
        <f t="shared" ref="AY8:AY71" si="46">IF($R$2&gt;35,IF(FG8="","",FG8),"")</f>
        <v/>
      </c>
      <c r="AZ8" s="93" t="str">
        <f t="shared" ref="AZ8:AZ71" si="47">IF($R$2&gt;36,IF(FJ8="","",FJ8),"")</f>
        <v/>
      </c>
      <c r="BA8" s="93" t="str">
        <f t="shared" ref="BA8:BA71" si="48">IF($R$2&gt;37,IF(FM8="","",FM8),"")</f>
        <v/>
      </c>
      <c r="BB8" s="93" t="str">
        <f t="shared" ref="BB8:BB71" si="49">IF($R$2&gt;38,IF(FP8="","",FP8),"")</f>
        <v/>
      </c>
      <c r="BC8" s="93" t="str">
        <f t="shared" ref="BC8:BC71" si="50">IF($R$2&gt;39,IF(FS8="","",FS8),"")</f>
        <v/>
      </c>
      <c r="BD8" s="93" t="str">
        <f t="shared" ref="BD8:BD71" si="51">IF($R$2&gt;40,IF(FV8="","",FV8),"")</f>
        <v/>
      </c>
      <c r="BE8" s="13">
        <v>45347</v>
      </c>
      <c r="BF8" s="74">
        <f t="shared" ca="1" si="26"/>
        <v>-219</v>
      </c>
      <c r="BG8" s="36">
        <f t="shared" si="27"/>
        <v>45712</v>
      </c>
      <c r="BH8" s="225"/>
      <c r="BI8" s="75" t="str">
        <f t="shared" ref="BI8:BI71" si="52">IF(BJ8="","",_xlfn.DAYS(BJ8,$P$2))</f>
        <v/>
      </c>
      <c r="BJ8" s="37" t="str">
        <f t="shared" ref="BJ8:BJ71" si="53">IF(BH8="","",BH8+($F8*365))</f>
        <v/>
      </c>
      <c r="BK8" s="13"/>
      <c r="BL8" s="74" t="str">
        <f t="shared" ref="BL8:BL71" si="54">IF(BM8="","",_xlfn.DAYS(BM8,$P$2))</f>
        <v/>
      </c>
      <c r="BM8" s="36" t="str">
        <f t="shared" ref="BM8:BM71" si="55">IF(BK8="","",BK8+($F8*365))</f>
        <v/>
      </c>
      <c r="BN8" s="225"/>
      <c r="BO8" s="75" t="str">
        <f t="shared" ref="BO8:BO71" si="56">IF(BP8="","",_xlfn.DAYS(BP8,$P$2))</f>
        <v/>
      </c>
      <c r="BP8" s="37" t="str">
        <f t="shared" ref="BP8:BP71" si="57">IF(BN8="","",BN8+($F8*365))</f>
        <v/>
      </c>
      <c r="BQ8" s="13"/>
      <c r="BR8" s="74" t="str">
        <f t="shared" ref="BR8:BR71" si="58">IF(BS8="","",_xlfn.DAYS(BS8,$P$2))</f>
        <v/>
      </c>
      <c r="BS8" s="36" t="str">
        <f t="shared" ref="BS8:BS71" si="59">IF(BQ8="","",BQ8+($F8*365))</f>
        <v/>
      </c>
      <c r="BT8" s="225"/>
      <c r="BU8" s="75" t="str">
        <f t="shared" ref="BU8:BU71" si="60">IF(BV8="","",_xlfn.DAYS(BV8,$P$2))</f>
        <v/>
      </c>
      <c r="BV8" s="37" t="str">
        <f t="shared" ref="BV8:BV71" si="61">IF(BT8="","",BT8+($F8*365))</f>
        <v/>
      </c>
      <c r="BW8" s="13"/>
      <c r="BX8" s="74" t="str">
        <f t="shared" ref="BX8:BX71" si="62">IF(BY8="","",_xlfn.DAYS(BY8,$P$2))</f>
        <v/>
      </c>
      <c r="BY8" s="36" t="str">
        <f t="shared" ref="BY8:BY71" si="63">IF(BW8="","",BW8+($F8*365))</f>
        <v/>
      </c>
      <c r="BZ8" s="225"/>
      <c r="CA8" s="75" t="str">
        <f t="shared" ref="CA8:CA71" si="64">IF(CB8="","",_xlfn.DAYS(CB8,$P$2))</f>
        <v/>
      </c>
      <c r="CB8" s="37" t="str">
        <f t="shared" ref="CB8:CB71" si="65">IF(BZ8="","",BZ8+($F8*365))</f>
        <v/>
      </c>
      <c r="CC8" s="13"/>
      <c r="CD8" s="74" t="str">
        <f t="shared" ref="CD8:CD71" si="66">IF(CE8="","",_xlfn.DAYS(CE8,$P$2))</f>
        <v/>
      </c>
      <c r="CE8" s="36" t="str">
        <f t="shared" ref="CE8:CE71" si="67">IF(CC8="","",CC8+($F8*365))</f>
        <v/>
      </c>
      <c r="CF8" s="225"/>
      <c r="CG8" s="115" t="str">
        <f t="shared" ref="CG8:CG71" si="68">IF(CH8="","",_xlfn.DAYS(CH8,$P$2))</f>
        <v/>
      </c>
      <c r="CH8" s="225" t="str">
        <f t="shared" ref="CH8:CH71" si="69">IF(CF8="","",CF8+($F8*365))</f>
        <v/>
      </c>
      <c r="CI8" s="13"/>
      <c r="CJ8" s="5" t="str">
        <f t="shared" ref="CJ8:CJ71" si="70">IF(CK8="","",_xlfn.DAYS(CK8,$P$2))</f>
        <v/>
      </c>
      <c r="CK8" s="224" t="str">
        <f t="shared" ref="CK8:CK71" si="71">IF(CI8="","",CI8+($F8*365))</f>
        <v/>
      </c>
      <c r="CL8" s="225"/>
      <c r="CM8" s="115" t="str">
        <f t="shared" ref="CM8:CM71" si="72">IF(CN8="","",_xlfn.DAYS(CN8,$P$2))</f>
        <v/>
      </c>
      <c r="CN8" s="225" t="str">
        <f t="shared" ref="CN8:CN71" si="73">IF(CL8="","",CL8+($F8*365))</f>
        <v/>
      </c>
      <c r="CO8" s="13"/>
      <c r="CP8" s="5" t="str">
        <f t="shared" ref="CP8:CP71" si="74">IF(CQ8="","",_xlfn.DAYS(CQ8,$P$2))</f>
        <v/>
      </c>
      <c r="CQ8" s="224" t="str">
        <f t="shared" ref="CQ8:CQ71" si="75">IF(CO8="","",CO8+($F8*365))</f>
        <v/>
      </c>
      <c r="CR8" s="225"/>
      <c r="CS8" s="115" t="str">
        <f t="shared" ref="CS8:CS71" si="76">IF(CT8="","",_xlfn.DAYS(CT8,$P$2))</f>
        <v/>
      </c>
      <c r="CT8" s="225" t="str">
        <f t="shared" ref="CT8:CT71" si="77">IF(CR8="","",CR8+($F8*365))</f>
        <v/>
      </c>
      <c r="CU8" s="13"/>
      <c r="CV8" s="5" t="str">
        <f t="shared" ref="CV8:CV71" si="78">IF(CW8="","",_xlfn.DAYS(CW8,$P$2))</f>
        <v/>
      </c>
      <c r="CW8" s="224" t="str">
        <f t="shared" ref="CW8:CW71" si="79">IF(CU8="","",CU8+($F8*365))</f>
        <v/>
      </c>
      <c r="CX8" s="225"/>
      <c r="CY8" s="115" t="str">
        <f t="shared" ref="CY8:CY71" si="80">IF(CZ8="","",_xlfn.DAYS(CZ8,$P$2))</f>
        <v/>
      </c>
      <c r="CZ8" s="225" t="str">
        <f t="shared" ref="CZ8:CZ71" si="81">IF(CX8="","",CX8+($F8*365))</f>
        <v/>
      </c>
      <c r="DA8" s="13"/>
      <c r="DB8" s="5" t="str">
        <f t="shared" ref="DB8:DB71" si="82">IF(DC8="","",_xlfn.DAYS(DC8,$P$2))</f>
        <v/>
      </c>
      <c r="DC8" s="224" t="str">
        <f t="shared" ref="DC8:DC71" si="83">IF(DA8="","",DA8+($F8*365))</f>
        <v/>
      </c>
      <c r="DD8" s="225"/>
      <c r="DE8" s="115" t="str">
        <f t="shared" ref="DE8:DE71" si="84">IF(DF8="","",_xlfn.DAYS(DF8,$P$2))</f>
        <v/>
      </c>
      <c r="DF8" s="225" t="str">
        <f t="shared" ref="DF8:DF71" si="85">IF(DD8="","",DD8+($F8*365))</f>
        <v/>
      </c>
      <c r="DG8" s="224"/>
      <c r="DH8" s="5" t="str">
        <f t="shared" ref="DH8:DH71" si="86">IF(DI8="","",_xlfn.DAYS(DI8,$P$2))</f>
        <v/>
      </c>
      <c r="DI8" s="224" t="str">
        <f t="shared" ref="DI8:DI71" si="87">IF(DG8="","",DG8+($F8*365))</f>
        <v/>
      </c>
      <c r="DJ8" s="225"/>
      <c r="DK8" s="115" t="str">
        <f t="shared" ref="DK8:DK71" si="88">IF(DL8="","",_xlfn.DAYS(DL8,$P$2))</f>
        <v/>
      </c>
      <c r="DL8" s="225" t="str">
        <f t="shared" ref="DL8:DL71" si="89">IF(DJ8="","",DJ8+($F8*365))</f>
        <v/>
      </c>
      <c r="DM8" s="224"/>
      <c r="DN8" s="5" t="str">
        <f t="shared" ref="DN8:DN71" si="90">IF(DO8="","",_xlfn.DAYS(DO8,$P$2))</f>
        <v/>
      </c>
      <c r="DO8" s="224" t="str">
        <f t="shared" ref="DO8:DO71" si="91">IF(DM8="","",DM8+($F8*365))</f>
        <v/>
      </c>
      <c r="DP8" s="225"/>
      <c r="DQ8" s="115" t="str">
        <f t="shared" ref="DQ8:DQ71" si="92">IF(DR8="","",_xlfn.DAYS(DR8,$P$2))</f>
        <v/>
      </c>
      <c r="DR8" s="225" t="str">
        <f t="shared" ref="DR8:DR71" si="93">IF(DP8="","",DP8+($F8*365))</f>
        <v/>
      </c>
      <c r="DS8" s="224"/>
      <c r="DT8" s="5" t="str">
        <f t="shared" ref="DT8:DT71" si="94">IF(DU8="","",_xlfn.DAYS(DU8,$P$2))</f>
        <v/>
      </c>
      <c r="DU8" s="224" t="str">
        <f t="shared" ref="DU8:DU71" si="95">IF(DS8="","",DS8+($F8*365))</f>
        <v/>
      </c>
      <c r="DV8" s="225"/>
      <c r="DW8" s="115" t="str">
        <f t="shared" ref="DW8:DW71" si="96">IF(DX8="","",_xlfn.DAYS(DX8,$P$2))</f>
        <v/>
      </c>
      <c r="DX8" s="225" t="str">
        <f t="shared" ref="DX8:DX71" si="97">IF(DV8="","",DV8+($F8*365))</f>
        <v/>
      </c>
      <c r="DY8" s="224"/>
      <c r="DZ8" s="5" t="str">
        <f t="shared" ref="DZ8:DZ71" si="98">IF(EA8="","",_xlfn.DAYS(EA8,$P$2))</f>
        <v/>
      </c>
      <c r="EA8" s="224" t="str">
        <f t="shared" ref="EA8:EA71" si="99">IF(DY8="","",DY8+($F8*365))</f>
        <v/>
      </c>
      <c r="EB8" s="225"/>
      <c r="EC8" s="115" t="str">
        <f t="shared" ref="EC8:EC71" si="100">IF(ED8="","",_xlfn.DAYS(ED8,$P$2))</f>
        <v/>
      </c>
      <c r="ED8" s="225" t="str">
        <f t="shared" ref="ED8:ED71" si="101">IF(EB8="","",EB8+($F8*365))</f>
        <v/>
      </c>
      <c r="EE8" s="224"/>
      <c r="EF8" s="5" t="str">
        <f t="shared" ref="EF8:EF71" si="102">IF(EG8="","",_xlfn.DAYS(EG8,$P$2))</f>
        <v/>
      </c>
      <c r="EG8" s="224" t="str">
        <f t="shared" ref="EG8:EG71" si="103">IF(EE8="","",EE8+($F8*365))</f>
        <v/>
      </c>
      <c r="EH8" s="225"/>
      <c r="EI8" s="115" t="str">
        <f t="shared" ref="EI8:EI71" si="104">IF(EJ8="","",_xlfn.DAYS(EJ8,$P$2))</f>
        <v/>
      </c>
      <c r="EJ8" s="225" t="str">
        <f t="shared" ref="EJ8:EJ71" si="105">IF(EH8="","",EH8+($F8*365))</f>
        <v/>
      </c>
      <c r="EK8" s="224"/>
      <c r="EL8" s="5" t="str">
        <f t="shared" ref="EL8:EL71" si="106">IF(EM8="","",_xlfn.DAYS(EM8,$P$2))</f>
        <v/>
      </c>
      <c r="EM8" s="224" t="str">
        <f t="shared" ref="EM8:EM71" si="107">IF(EK8="","",EK8+($F8*365))</f>
        <v/>
      </c>
      <c r="EN8" s="225"/>
      <c r="EO8" s="115" t="str">
        <f t="shared" ref="EO8:EO71" si="108">IF(EP8="","",_xlfn.DAYS(EP8,$P$2))</f>
        <v/>
      </c>
      <c r="EP8" s="225" t="str">
        <f t="shared" ref="EP8:EP71" si="109">IF(EN8="","",EN8+($F8*365))</f>
        <v/>
      </c>
      <c r="EQ8" s="224"/>
      <c r="ER8" s="5" t="str">
        <f t="shared" ref="ER8:ER71" si="110">IF(ES8="","",_xlfn.DAYS(ES8,$P$2))</f>
        <v/>
      </c>
      <c r="ES8" s="224" t="str">
        <f t="shared" ref="ES8:ES71" si="111">IF(EQ8="","",EQ8+($F8*365))</f>
        <v/>
      </c>
      <c r="ET8" s="225"/>
      <c r="EU8" s="115" t="str">
        <f t="shared" ref="EU8:EU71" si="112">IF(EV8="","",_xlfn.DAYS(EV8,$P$2))</f>
        <v/>
      </c>
      <c r="EV8" s="225" t="str">
        <f t="shared" ref="EV8:EV71" si="113">IF(ET8="","",ET8+($F8*365))</f>
        <v/>
      </c>
      <c r="EW8" s="224"/>
      <c r="EX8" s="5" t="str">
        <f t="shared" ref="EX8:EX71" si="114">IF(EY8="","",_xlfn.DAYS(EY8,$P$2))</f>
        <v/>
      </c>
      <c r="EY8" s="224" t="str">
        <f t="shared" ref="EY8:EY71" si="115">IF(EW8="","",EW8+($F8*365))</f>
        <v/>
      </c>
      <c r="EZ8" s="225"/>
      <c r="FA8" s="115" t="str">
        <f t="shared" ref="FA8:FA71" si="116">IF(FB8="","",_xlfn.DAYS(FB8,$P$2))</f>
        <v/>
      </c>
      <c r="FB8" s="225" t="str">
        <f t="shared" ref="FB8:FB71" si="117">IF(EZ8="","",EZ8+($F8*365))</f>
        <v/>
      </c>
      <c r="FC8" s="224"/>
      <c r="FD8" s="5" t="str">
        <f t="shared" ref="FD8:FD71" si="118">IF(FE8="","",_xlfn.DAYS(FE8,$P$2))</f>
        <v/>
      </c>
      <c r="FE8" s="224" t="str">
        <f t="shared" ref="FE8:FE71" si="119">IF(FC8="","",FC8+($F8*365))</f>
        <v/>
      </c>
      <c r="FF8" s="225"/>
      <c r="FG8" s="115" t="str">
        <f t="shared" ref="FG8:FG71" si="120">IF(FH8="","",_xlfn.DAYS(FH8,$P$2))</f>
        <v/>
      </c>
      <c r="FH8" s="225" t="str">
        <f t="shared" ref="FH8:FH71" si="121">IF(FF8="","",FF8+($F8*365))</f>
        <v/>
      </c>
      <c r="FI8" s="224"/>
      <c r="FJ8" s="5" t="str">
        <f t="shared" ref="FJ8:FJ71" si="122">IF(FK8="","",_xlfn.DAYS(FK8,$P$2))</f>
        <v/>
      </c>
      <c r="FK8" s="224" t="str">
        <f t="shared" ref="FK8:FK71" si="123">IF(FI8="","",FI8+($F8*365))</f>
        <v/>
      </c>
      <c r="FL8" s="225"/>
      <c r="FM8" s="115" t="str">
        <f t="shared" ref="FM8:FM71" si="124">IF(FN8="","",_xlfn.DAYS(FN8,$P$2))</f>
        <v/>
      </c>
      <c r="FN8" s="225" t="str">
        <f t="shared" ref="FN8:FN71" si="125">IF(FL8="","",FL8+($F8*365))</f>
        <v/>
      </c>
      <c r="FO8" s="224"/>
      <c r="FP8" s="5" t="str">
        <f t="shared" ref="FP8:FP71" si="126">IF(FQ8="","",_xlfn.DAYS(FQ8,$P$2))</f>
        <v/>
      </c>
      <c r="FQ8" s="224" t="str">
        <f t="shared" ref="FQ8:FQ71" si="127">IF(FO8 = "", "",FO8+($F8*365))</f>
        <v/>
      </c>
      <c r="FR8" s="225"/>
      <c r="FS8" s="115" t="str">
        <f t="shared" ref="FS8:FS71" si="128">IF(FT8="","",_xlfn.DAYS(FT8,$P$2))</f>
        <v/>
      </c>
      <c r="FT8" s="225" t="str">
        <f t="shared" ref="FT8:FT71" si="129">IF(FR8="","",FR8+($F8*365))</f>
        <v/>
      </c>
      <c r="FU8" s="253"/>
      <c r="FV8" s="253"/>
      <c r="FW8" s="253"/>
      <c r="FX8" s="253"/>
      <c r="FY8" s="253"/>
    </row>
    <row r="9" spans="1:182" ht="14.45" customHeight="1" x14ac:dyDescent="0.25">
      <c r="A9" s="2" t="str">
        <f t="shared" si="0"/>
        <v/>
      </c>
      <c r="B9" s="2"/>
      <c r="C9" s="78"/>
      <c r="D9" s="110"/>
      <c r="E9" s="87"/>
      <c r="F9" s="2"/>
      <c r="G9" s="76"/>
      <c r="H9" s="114" t="str">
        <f t="shared" si="1"/>
        <v/>
      </c>
      <c r="I9" s="114" t="str">
        <f t="shared" si="2"/>
        <v/>
      </c>
      <c r="J9" s="114" t="str">
        <f t="shared" si="3"/>
        <v/>
      </c>
      <c r="K9" s="114" t="str">
        <f t="shared" si="4"/>
        <v/>
      </c>
      <c r="L9" s="114" t="str">
        <f t="shared" si="5"/>
        <v/>
      </c>
      <c r="M9" s="114" t="str">
        <f t="shared" si="6"/>
        <v/>
      </c>
      <c r="N9" s="114" t="str">
        <f t="shared" si="7"/>
        <v/>
      </c>
      <c r="O9" s="114" t="str">
        <f t="shared" si="8"/>
        <v/>
      </c>
      <c r="P9" s="93" t="str">
        <f t="shared" si="9"/>
        <v/>
      </c>
      <c r="Q9" s="93" t="str">
        <f t="shared" si="10"/>
        <v/>
      </c>
      <c r="R9" s="93" t="str">
        <f t="shared" si="11"/>
        <v/>
      </c>
      <c r="S9" s="93" t="str">
        <f t="shared" si="12"/>
        <v/>
      </c>
      <c r="T9" s="93" t="str">
        <f t="shared" si="13"/>
        <v/>
      </c>
      <c r="U9" s="93" t="str">
        <f t="shared" si="14"/>
        <v/>
      </c>
      <c r="V9" s="93" t="str">
        <f t="shared" si="15"/>
        <v/>
      </c>
      <c r="W9" s="93" t="str">
        <f t="shared" si="16"/>
        <v/>
      </c>
      <c r="X9" s="93" t="str">
        <f t="shared" si="17"/>
        <v/>
      </c>
      <c r="Y9" s="93" t="str">
        <f t="shared" si="18"/>
        <v/>
      </c>
      <c r="Z9" s="93" t="str">
        <f t="shared" si="19"/>
        <v/>
      </c>
      <c r="AA9" s="93" t="str">
        <f t="shared" si="20"/>
        <v/>
      </c>
      <c r="AB9" s="93" t="str">
        <f t="shared" si="21"/>
        <v/>
      </c>
      <c r="AC9" s="93" t="str">
        <f t="shared" si="22"/>
        <v/>
      </c>
      <c r="AD9" s="93" t="str">
        <f t="shared" si="23"/>
        <v/>
      </c>
      <c r="AE9" s="93" t="str">
        <f t="shared" si="24"/>
        <v/>
      </c>
      <c r="AF9" s="93" t="str">
        <f t="shared" si="25"/>
        <v/>
      </c>
      <c r="AG9" s="93" t="str">
        <f t="shared" si="28"/>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13"/>
      <c r="BF9" s="74" t="str">
        <f t="shared" si="26"/>
        <v/>
      </c>
      <c r="BG9" s="36" t="str">
        <f t="shared" si="27"/>
        <v/>
      </c>
      <c r="BH9" s="225"/>
      <c r="BI9" s="75" t="str">
        <f t="shared" si="52"/>
        <v/>
      </c>
      <c r="BJ9" s="37" t="str">
        <f t="shared" si="53"/>
        <v/>
      </c>
      <c r="BK9" s="13"/>
      <c r="BL9" s="74" t="str">
        <f t="shared" si="54"/>
        <v/>
      </c>
      <c r="BM9" s="36" t="str">
        <f t="shared" si="55"/>
        <v/>
      </c>
      <c r="BN9" s="225"/>
      <c r="BO9" s="75" t="str">
        <f t="shared" si="56"/>
        <v/>
      </c>
      <c r="BP9" s="37" t="str">
        <f t="shared" si="57"/>
        <v/>
      </c>
      <c r="BQ9" s="13"/>
      <c r="BR9" s="74" t="str">
        <f t="shared" si="58"/>
        <v/>
      </c>
      <c r="BS9" s="36" t="str">
        <f t="shared" si="59"/>
        <v/>
      </c>
      <c r="BT9" s="225"/>
      <c r="BU9" s="75" t="str">
        <f t="shared" si="60"/>
        <v/>
      </c>
      <c r="BV9" s="37" t="str">
        <f t="shared" si="61"/>
        <v/>
      </c>
      <c r="BW9" s="13"/>
      <c r="BX9" s="74" t="str">
        <f t="shared" si="62"/>
        <v/>
      </c>
      <c r="BY9" s="36" t="str">
        <f t="shared" si="63"/>
        <v/>
      </c>
      <c r="BZ9" s="225"/>
      <c r="CA9" s="75" t="str">
        <f t="shared" si="64"/>
        <v/>
      </c>
      <c r="CB9" s="37" t="str">
        <f t="shared" si="65"/>
        <v/>
      </c>
      <c r="CC9" s="13"/>
      <c r="CD9" s="74" t="str">
        <f t="shared" si="66"/>
        <v/>
      </c>
      <c r="CE9" s="36" t="str">
        <f t="shared" si="67"/>
        <v/>
      </c>
      <c r="CF9" s="225"/>
      <c r="CG9" s="115" t="str">
        <f t="shared" si="68"/>
        <v/>
      </c>
      <c r="CH9" s="225" t="str">
        <f t="shared" si="69"/>
        <v/>
      </c>
      <c r="CI9" s="13"/>
      <c r="CJ9" s="5" t="str">
        <f t="shared" si="70"/>
        <v/>
      </c>
      <c r="CK9" s="224" t="str">
        <f t="shared" si="71"/>
        <v/>
      </c>
      <c r="CL9" s="225"/>
      <c r="CM9" s="115" t="str">
        <f t="shared" si="72"/>
        <v/>
      </c>
      <c r="CN9" s="225" t="str">
        <f t="shared" si="73"/>
        <v/>
      </c>
      <c r="CO9" s="13"/>
      <c r="CP9" s="5" t="str">
        <f t="shared" si="74"/>
        <v/>
      </c>
      <c r="CQ9" s="224" t="str">
        <f t="shared" si="75"/>
        <v/>
      </c>
      <c r="CR9" s="225"/>
      <c r="CS9" s="115" t="str">
        <f t="shared" si="76"/>
        <v/>
      </c>
      <c r="CT9" s="225" t="str">
        <f t="shared" si="77"/>
        <v/>
      </c>
      <c r="CU9" s="13"/>
      <c r="CV9" s="5" t="str">
        <f t="shared" si="78"/>
        <v/>
      </c>
      <c r="CW9" s="224" t="str">
        <f t="shared" si="79"/>
        <v/>
      </c>
      <c r="CX9" s="225"/>
      <c r="CY9" s="115" t="str">
        <f t="shared" si="80"/>
        <v/>
      </c>
      <c r="CZ9" s="225" t="str">
        <f t="shared" si="81"/>
        <v/>
      </c>
      <c r="DA9" s="13"/>
      <c r="DB9" s="5" t="str">
        <f t="shared" si="82"/>
        <v/>
      </c>
      <c r="DC9" s="224" t="str">
        <f t="shared" si="83"/>
        <v/>
      </c>
      <c r="DD9" s="225"/>
      <c r="DE9" s="115" t="str">
        <f t="shared" si="84"/>
        <v/>
      </c>
      <c r="DF9" s="225" t="str">
        <f t="shared" si="85"/>
        <v/>
      </c>
      <c r="DG9" s="224"/>
      <c r="DH9" s="5" t="str">
        <f t="shared" si="86"/>
        <v/>
      </c>
      <c r="DI9" s="224" t="str">
        <f t="shared" si="87"/>
        <v/>
      </c>
      <c r="DJ9" s="225"/>
      <c r="DK9" s="115" t="str">
        <f t="shared" si="88"/>
        <v/>
      </c>
      <c r="DL9" s="225" t="str">
        <f t="shared" si="89"/>
        <v/>
      </c>
      <c r="DM9" s="224"/>
      <c r="DN9" s="5" t="str">
        <f t="shared" si="90"/>
        <v/>
      </c>
      <c r="DO9" s="224" t="str">
        <f t="shared" si="91"/>
        <v/>
      </c>
      <c r="DP9" s="225"/>
      <c r="DQ9" s="115" t="str">
        <f t="shared" si="92"/>
        <v/>
      </c>
      <c r="DR9" s="225" t="str">
        <f t="shared" si="93"/>
        <v/>
      </c>
      <c r="DS9" s="224"/>
      <c r="DT9" s="5" t="str">
        <f t="shared" si="94"/>
        <v/>
      </c>
      <c r="DU9" s="224" t="str">
        <f t="shared" si="95"/>
        <v/>
      </c>
      <c r="DV9" s="225"/>
      <c r="DW9" s="115" t="str">
        <f t="shared" si="96"/>
        <v/>
      </c>
      <c r="DX9" s="225" t="str">
        <f t="shared" si="97"/>
        <v/>
      </c>
      <c r="DY9" s="224"/>
      <c r="DZ9" s="5" t="str">
        <f t="shared" si="98"/>
        <v/>
      </c>
      <c r="EA9" s="224" t="str">
        <f t="shared" si="99"/>
        <v/>
      </c>
      <c r="EB9" s="225"/>
      <c r="EC9" s="115" t="str">
        <f t="shared" si="100"/>
        <v/>
      </c>
      <c r="ED9" s="225" t="str">
        <f t="shared" si="101"/>
        <v/>
      </c>
      <c r="EE9" s="224"/>
      <c r="EF9" s="5" t="str">
        <f t="shared" si="102"/>
        <v/>
      </c>
      <c r="EG9" s="224" t="str">
        <f t="shared" si="103"/>
        <v/>
      </c>
      <c r="EH9" s="225"/>
      <c r="EI9" s="115" t="str">
        <f t="shared" si="104"/>
        <v/>
      </c>
      <c r="EJ9" s="225" t="str">
        <f t="shared" si="105"/>
        <v/>
      </c>
      <c r="EK9" s="224"/>
      <c r="EL9" s="5" t="str">
        <f t="shared" si="106"/>
        <v/>
      </c>
      <c r="EM9" s="224" t="str">
        <f t="shared" si="107"/>
        <v/>
      </c>
      <c r="EN9" s="225"/>
      <c r="EO9" s="115" t="str">
        <f t="shared" si="108"/>
        <v/>
      </c>
      <c r="EP9" s="225" t="str">
        <f t="shared" si="109"/>
        <v/>
      </c>
      <c r="EQ9" s="224"/>
      <c r="ER9" s="5" t="str">
        <f t="shared" si="110"/>
        <v/>
      </c>
      <c r="ES9" s="224" t="str">
        <f t="shared" si="111"/>
        <v/>
      </c>
      <c r="ET9" s="225"/>
      <c r="EU9" s="115" t="str">
        <f t="shared" si="112"/>
        <v/>
      </c>
      <c r="EV9" s="225" t="str">
        <f t="shared" si="113"/>
        <v/>
      </c>
      <c r="EW9" s="224"/>
      <c r="EX9" s="5" t="str">
        <f t="shared" si="114"/>
        <v/>
      </c>
      <c r="EY9" s="224" t="str">
        <f t="shared" si="115"/>
        <v/>
      </c>
      <c r="EZ9" s="225"/>
      <c r="FA9" s="115" t="str">
        <f t="shared" si="116"/>
        <v/>
      </c>
      <c r="FB9" s="225" t="str">
        <f t="shared" si="117"/>
        <v/>
      </c>
      <c r="FC9" s="224"/>
      <c r="FD9" s="5" t="str">
        <f t="shared" si="118"/>
        <v/>
      </c>
      <c r="FE9" s="224" t="str">
        <f t="shared" si="119"/>
        <v/>
      </c>
      <c r="FF9" s="225"/>
      <c r="FG9" s="115" t="str">
        <f t="shared" si="120"/>
        <v/>
      </c>
      <c r="FH9" s="225" t="str">
        <f t="shared" si="121"/>
        <v/>
      </c>
      <c r="FI9" s="224"/>
      <c r="FJ9" s="5" t="str">
        <f t="shared" si="122"/>
        <v/>
      </c>
      <c r="FK9" s="224" t="str">
        <f t="shared" si="123"/>
        <v/>
      </c>
      <c r="FL9" s="225"/>
      <c r="FM9" s="115" t="str">
        <f t="shared" si="124"/>
        <v/>
      </c>
      <c r="FN9" s="225" t="str">
        <f t="shared" si="125"/>
        <v/>
      </c>
      <c r="FO9" s="224"/>
      <c r="FP9" s="5" t="str">
        <f t="shared" si="126"/>
        <v/>
      </c>
      <c r="FQ9" s="224" t="str">
        <f t="shared" si="127"/>
        <v/>
      </c>
      <c r="FR9" s="225"/>
      <c r="FS9" s="115" t="str">
        <f t="shared" si="128"/>
        <v/>
      </c>
      <c r="FT9" s="225" t="str">
        <f t="shared" si="129"/>
        <v/>
      </c>
      <c r="FU9" s="253"/>
      <c r="FV9" s="253"/>
      <c r="FW9" s="253"/>
      <c r="FX9" s="253"/>
      <c r="FY9" s="253"/>
      <c r="FZ9" s="3"/>
    </row>
    <row r="10" spans="1:182" s="14" customFormat="1" ht="14.45" customHeight="1" x14ac:dyDescent="0.25">
      <c r="A10" s="2" t="str">
        <f t="shared" si="0"/>
        <v/>
      </c>
      <c r="B10" s="2"/>
      <c r="C10" s="78"/>
      <c r="D10" s="110"/>
      <c r="E10" s="87"/>
      <c r="F10" s="2"/>
      <c r="G10" s="76"/>
      <c r="H10" s="113" t="str">
        <f t="shared" si="1"/>
        <v/>
      </c>
      <c r="I10" s="114" t="str">
        <f t="shared" si="2"/>
        <v/>
      </c>
      <c r="J10" s="114" t="str">
        <f t="shared" si="3"/>
        <v/>
      </c>
      <c r="K10" s="114" t="str">
        <f t="shared" si="4"/>
        <v/>
      </c>
      <c r="L10" s="114" t="str">
        <f t="shared" si="5"/>
        <v/>
      </c>
      <c r="M10" s="114" t="str">
        <f t="shared" si="6"/>
        <v/>
      </c>
      <c r="N10" s="114" t="str">
        <f t="shared" si="7"/>
        <v/>
      </c>
      <c r="O10" s="114" t="str">
        <f t="shared" si="8"/>
        <v/>
      </c>
      <c r="P10" s="93" t="str">
        <f t="shared" si="9"/>
        <v/>
      </c>
      <c r="Q10" s="93" t="str">
        <f t="shared" si="10"/>
        <v/>
      </c>
      <c r="R10" s="93" t="str">
        <f t="shared" si="11"/>
        <v/>
      </c>
      <c r="S10" s="93" t="str">
        <f t="shared" si="12"/>
        <v/>
      </c>
      <c r="T10" s="93" t="str">
        <f t="shared" si="13"/>
        <v/>
      </c>
      <c r="U10" s="93" t="str">
        <f t="shared" si="14"/>
        <v/>
      </c>
      <c r="V10" s="93" t="str">
        <f t="shared" si="15"/>
        <v/>
      </c>
      <c r="W10" s="93" t="str">
        <f t="shared" si="16"/>
        <v/>
      </c>
      <c r="X10" s="93" t="str">
        <f t="shared" si="17"/>
        <v/>
      </c>
      <c r="Y10" s="93" t="str">
        <f t="shared" si="18"/>
        <v/>
      </c>
      <c r="Z10" s="93" t="str">
        <f t="shared" si="19"/>
        <v/>
      </c>
      <c r="AA10" s="93" t="str">
        <f t="shared" si="20"/>
        <v/>
      </c>
      <c r="AB10" s="93" t="str">
        <f t="shared" si="21"/>
        <v/>
      </c>
      <c r="AC10" s="93" t="str">
        <f t="shared" si="22"/>
        <v/>
      </c>
      <c r="AD10" s="93" t="str">
        <f t="shared" si="23"/>
        <v/>
      </c>
      <c r="AE10" s="93" t="str">
        <f t="shared" si="24"/>
        <v/>
      </c>
      <c r="AF10" s="93" t="str">
        <f t="shared" si="25"/>
        <v/>
      </c>
      <c r="AG10" s="93" t="str">
        <f t="shared" si="28"/>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13"/>
      <c r="BF10" s="74" t="str">
        <f t="shared" si="26"/>
        <v/>
      </c>
      <c r="BG10" s="36" t="str">
        <f t="shared" si="27"/>
        <v/>
      </c>
      <c r="BH10" s="225"/>
      <c r="BI10" s="75" t="str">
        <f t="shared" si="52"/>
        <v/>
      </c>
      <c r="BJ10" s="37" t="str">
        <f t="shared" si="53"/>
        <v/>
      </c>
      <c r="BK10" s="13"/>
      <c r="BL10" s="74" t="str">
        <f t="shared" si="54"/>
        <v/>
      </c>
      <c r="BM10" s="36" t="str">
        <f t="shared" si="55"/>
        <v/>
      </c>
      <c r="BN10" s="225"/>
      <c r="BO10" s="75" t="str">
        <f t="shared" si="56"/>
        <v/>
      </c>
      <c r="BP10" s="37" t="str">
        <f t="shared" si="57"/>
        <v/>
      </c>
      <c r="BQ10" s="13"/>
      <c r="BR10" s="74" t="str">
        <f t="shared" si="58"/>
        <v/>
      </c>
      <c r="BS10" s="36" t="str">
        <f t="shared" si="59"/>
        <v/>
      </c>
      <c r="BT10" s="225"/>
      <c r="BU10" s="75" t="str">
        <f t="shared" si="60"/>
        <v/>
      </c>
      <c r="BV10" s="37" t="str">
        <f t="shared" si="61"/>
        <v/>
      </c>
      <c r="BW10" s="13"/>
      <c r="BX10" s="74" t="str">
        <f t="shared" si="62"/>
        <v/>
      </c>
      <c r="BY10" s="36" t="str">
        <f t="shared" si="63"/>
        <v/>
      </c>
      <c r="BZ10" s="225"/>
      <c r="CA10" s="75" t="str">
        <f t="shared" si="64"/>
        <v/>
      </c>
      <c r="CB10" s="37" t="str">
        <f t="shared" si="65"/>
        <v/>
      </c>
      <c r="CC10" s="13"/>
      <c r="CD10" s="74" t="str">
        <f t="shared" si="66"/>
        <v/>
      </c>
      <c r="CE10" s="36" t="str">
        <f t="shared" si="67"/>
        <v/>
      </c>
      <c r="CF10" s="225"/>
      <c r="CG10" s="115" t="str">
        <f t="shared" si="68"/>
        <v/>
      </c>
      <c r="CH10" s="225" t="str">
        <f t="shared" si="69"/>
        <v/>
      </c>
      <c r="CI10" s="13"/>
      <c r="CJ10" s="5" t="str">
        <f t="shared" si="70"/>
        <v/>
      </c>
      <c r="CK10" s="224" t="str">
        <f t="shared" si="71"/>
        <v/>
      </c>
      <c r="CL10" s="225"/>
      <c r="CM10" s="115" t="str">
        <f t="shared" si="72"/>
        <v/>
      </c>
      <c r="CN10" s="225" t="str">
        <f t="shared" si="73"/>
        <v/>
      </c>
      <c r="CO10" s="13"/>
      <c r="CP10" s="5" t="str">
        <f t="shared" si="74"/>
        <v/>
      </c>
      <c r="CQ10" s="224" t="str">
        <f t="shared" si="75"/>
        <v/>
      </c>
      <c r="CR10" s="225"/>
      <c r="CS10" s="115" t="str">
        <f t="shared" si="76"/>
        <v/>
      </c>
      <c r="CT10" s="225" t="str">
        <f t="shared" si="77"/>
        <v/>
      </c>
      <c r="CU10" s="13"/>
      <c r="CV10" s="5" t="str">
        <f t="shared" si="78"/>
        <v/>
      </c>
      <c r="CW10" s="224" t="str">
        <f t="shared" si="79"/>
        <v/>
      </c>
      <c r="CX10" s="225"/>
      <c r="CY10" s="115" t="str">
        <f t="shared" si="80"/>
        <v/>
      </c>
      <c r="CZ10" s="225" t="str">
        <f t="shared" si="81"/>
        <v/>
      </c>
      <c r="DA10" s="13"/>
      <c r="DB10" s="5" t="str">
        <f t="shared" si="82"/>
        <v/>
      </c>
      <c r="DC10" s="224" t="str">
        <f t="shared" si="83"/>
        <v/>
      </c>
      <c r="DD10" s="225"/>
      <c r="DE10" s="115" t="str">
        <f t="shared" si="84"/>
        <v/>
      </c>
      <c r="DF10" s="225" t="str">
        <f t="shared" si="85"/>
        <v/>
      </c>
      <c r="DG10" s="224"/>
      <c r="DH10" s="5" t="str">
        <f t="shared" si="86"/>
        <v/>
      </c>
      <c r="DI10" s="224" t="str">
        <f t="shared" si="87"/>
        <v/>
      </c>
      <c r="DJ10" s="225"/>
      <c r="DK10" s="115" t="str">
        <f t="shared" si="88"/>
        <v/>
      </c>
      <c r="DL10" s="225" t="str">
        <f t="shared" si="89"/>
        <v/>
      </c>
      <c r="DM10" s="224"/>
      <c r="DN10" s="5" t="str">
        <f t="shared" si="90"/>
        <v/>
      </c>
      <c r="DO10" s="224" t="str">
        <f t="shared" si="91"/>
        <v/>
      </c>
      <c r="DP10" s="225"/>
      <c r="DQ10" s="115" t="str">
        <f t="shared" si="92"/>
        <v/>
      </c>
      <c r="DR10" s="225" t="str">
        <f t="shared" si="93"/>
        <v/>
      </c>
      <c r="DS10" s="224"/>
      <c r="DT10" s="5" t="str">
        <f t="shared" si="94"/>
        <v/>
      </c>
      <c r="DU10" s="224" t="str">
        <f t="shared" si="95"/>
        <v/>
      </c>
      <c r="DV10" s="225"/>
      <c r="DW10" s="115" t="str">
        <f t="shared" si="96"/>
        <v/>
      </c>
      <c r="DX10" s="225" t="str">
        <f t="shared" si="97"/>
        <v/>
      </c>
      <c r="DY10" s="224"/>
      <c r="DZ10" s="5" t="str">
        <f t="shared" si="98"/>
        <v/>
      </c>
      <c r="EA10" s="224" t="str">
        <f t="shared" si="99"/>
        <v/>
      </c>
      <c r="EB10" s="225"/>
      <c r="EC10" s="115" t="str">
        <f t="shared" si="100"/>
        <v/>
      </c>
      <c r="ED10" s="225" t="str">
        <f t="shared" si="101"/>
        <v/>
      </c>
      <c r="EE10" s="224"/>
      <c r="EF10" s="5" t="str">
        <f t="shared" si="102"/>
        <v/>
      </c>
      <c r="EG10" s="224" t="str">
        <f t="shared" si="103"/>
        <v/>
      </c>
      <c r="EH10" s="225"/>
      <c r="EI10" s="115" t="str">
        <f t="shared" si="104"/>
        <v/>
      </c>
      <c r="EJ10" s="225" t="str">
        <f t="shared" si="105"/>
        <v/>
      </c>
      <c r="EK10" s="224"/>
      <c r="EL10" s="5" t="str">
        <f t="shared" si="106"/>
        <v/>
      </c>
      <c r="EM10" s="224" t="str">
        <f t="shared" si="107"/>
        <v/>
      </c>
      <c r="EN10" s="225"/>
      <c r="EO10" s="115" t="str">
        <f t="shared" si="108"/>
        <v/>
      </c>
      <c r="EP10" s="225" t="str">
        <f t="shared" si="109"/>
        <v/>
      </c>
      <c r="EQ10" s="224"/>
      <c r="ER10" s="5" t="str">
        <f t="shared" si="110"/>
        <v/>
      </c>
      <c r="ES10" s="224" t="str">
        <f t="shared" si="111"/>
        <v/>
      </c>
      <c r="ET10" s="225"/>
      <c r="EU10" s="115" t="str">
        <f t="shared" si="112"/>
        <v/>
      </c>
      <c r="EV10" s="225" t="str">
        <f t="shared" si="113"/>
        <v/>
      </c>
      <c r="EW10" s="224"/>
      <c r="EX10" s="5" t="str">
        <f t="shared" si="114"/>
        <v/>
      </c>
      <c r="EY10" s="224" t="str">
        <f t="shared" si="115"/>
        <v/>
      </c>
      <c r="EZ10" s="225"/>
      <c r="FA10" s="115" t="str">
        <f t="shared" si="116"/>
        <v/>
      </c>
      <c r="FB10" s="225" t="str">
        <f t="shared" si="117"/>
        <v/>
      </c>
      <c r="FC10" s="224"/>
      <c r="FD10" s="5" t="str">
        <f t="shared" si="118"/>
        <v/>
      </c>
      <c r="FE10" s="224" t="str">
        <f t="shared" si="119"/>
        <v/>
      </c>
      <c r="FF10" s="225"/>
      <c r="FG10" s="115" t="str">
        <f t="shared" si="120"/>
        <v/>
      </c>
      <c r="FH10" s="225" t="str">
        <f t="shared" si="121"/>
        <v/>
      </c>
      <c r="FI10" s="224"/>
      <c r="FJ10" s="5" t="str">
        <f t="shared" si="122"/>
        <v/>
      </c>
      <c r="FK10" s="224" t="str">
        <f t="shared" si="123"/>
        <v/>
      </c>
      <c r="FL10" s="225"/>
      <c r="FM10" s="115" t="str">
        <f t="shared" si="124"/>
        <v/>
      </c>
      <c r="FN10" s="225" t="str">
        <f t="shared" si="125"/>
        <v/>
      </c>
      <c r="FO10" s="224"/>
      <c r="FP10" s="5" t="str">
        <f t="shared" si="126"/>
        <v/>
      </c>
      <c r="FQ10" s="224" t="str">
        <f t="shared" si="127"/>
        <v/>
      </c>
      <c r="FR10" s="225"/>
      <c r="FS10" s="115" t="str">
        <f t="shared" si="128"/>
        <v/>
      </c>
      <c r="FT10" s="225" t="str">
        <f t="shared" si="129"/>
        <v/>
      </c>
      <c r="FU10" s="253"/>
      <c r="FV10" s="253"/>
      <c r="FW10" s="253"/>
      <c r="FX10" s="253"/>
      <c r="FY10" s="253"/>
    </row>
    <row r="11" spans="1:182" s="14" customFormat="1" ht="14.45" customHeight="1" x14ac:dyDescent="0.25">
      <c r="A11" s="2" t="str">
        <f t="shared" si="0"/>
        <v/>
      </c>
      <c r="B11" s="2"/>
      <c r="C11" s="78"/>
      <c r="D11" s="110"/>
      <c r="E11" s="87"/>
      <c r="F11" s="2"/>
      <c r="G11" s="76"/>
      <c r="H11" s="114" t="str">
        <f t="shared" si="1"/>
        <v/>
      </c>
      <c r="I11" s="114" t="str">
        <f t="shared" si="2"/>
        <v/>
      </c>
      <c r="J11" s="114" t="str">
        <f t="shared" si="3"/>
        <v/>
      </c>
      <c r="K11" s="114" t="str">
        <f t="shared" si="4"/>
        <v/>
      </c>
      <c r="L11" s="114" t="str">
        <f t="shared" si="5"/>
        <v/>
      </c>
      <c r="M11" s="114" t="str">
        <f t="shared" si="6"/>
        <v/>
      </c>
      <c r="N11" s="114" t="str">
        <f t="shared" si="7"/>
        <v/>
      </c>
      <c r="O11" s="114" t="str">
        <f t="shared" si="8"/>
        <v/>
      </c>
      <c r="P11" s="93" t="str">
        <f t="shared" si="9"/>
        <v/>
      </c>
      <c r="Q11" s="93" t="str">
        <f t="shared" si="10"/>
        <v/>
      </c>
      <c r="R11" s="93" t="str">
        <f t="shared" si="11"/>
        <v/>
      </c>
      <c r="S11" s="93" t="str">
        <f t="shared" si="12"/>
        <v/>
      </c>
      <c r="T11" s="93" t="str">
        <f t="shared" si="13"/>
        <v/>
      </c>
      <c r="U11" s="93" t="str">
        <f t="shared" si="14"/>
        <v/>
      </c>
      <c r="V11" s="93" t="str">
        <f t="shared" si="15"/>
        <v/>
      </c>
      <c r="W11" s="93" t="str">
        <f t="shared" si="16"/>
        <v/>
      </c>
      <c r="X11" s="93" t="str">
        <f t="shared" si="17"/>
        <v/>
      </c>
      <c r="Y11" s="93" t="str">
        <f t="shared" si="18"/>
        <v/>
      </c>
      <c r="Z11" s="93" t="str">
        <f t="shared" si="19"/>
        <v/>
      </c>
      <c r="AA11" s="93" t="str">
        <f t="shared" si="20"/>
        <v/>
      </c>
      <c r="AB11" s="93" t="str">
        <f t="shared" si="21"/>
        <v/>
      </c>
      <c r="AC11" s="93" t="str">
        <f t="shared" si="22"/>
        <v/>
      </c>
      <c r="AD11" s="93" t="str">
        <f t="shared" si="23"/>
        <v/>
      </c>
      <c r="AE11" s="93" t="str">
        <f t="shared" si="24"/>
        <v/>
      </c>
      <c r="AF11" s="93" t="str">
        <f t="shared" si="25"/>
        <v/>
      </c>
      <c r="AG11" s="93" t="str">
        <f t="shared" si="28"/>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13"/>
      <c r="BF11" s="74" t="str">
        <f t="shared" si="26"/>
        <v/>
      </c>
      <c r="BG11" s="36" t="str">
        <f t="shared" si="27"/>
        <v/>
      </c>
      <c r="BH11" s="225"/>
      <c r="BI11" s="75" t="str">
        <f t="shared" si="52"/>
        <v/>
      </c>
      <c r="BJ11" s="37" t="str">
        <f t="shared" si="53"/>
        <v/>
      </c>
      <c r="BK11" s="13"/>
      <c r="BL11" s="74" t="str">
        <f t="shared" si="54"/>
        <v/>
      </c>
      <c r="BM11" s="36" t="str">
        <f t="shared" si="55"/>
        <v/>
      </c>
      <c r="BN11" s="225"/>
      <c r="BO11" s="75" t="str">
        <f t="shared" si="56"/>
        <v/>
      </c>
      <c r="BP11" s="37" t="str">
        <f t="shared" si="57"/>
        <v/>
      </c>
      <c r="BQ11" s="13"/>
      <c r="BR11" s="74" t="str">
        <f t="shared" si="58"/>
        <v/>
      </c>
      <c r="BS11" s="36" t="str">
        <f t="shared" si="59"/>
        <v/>
      </c>
      <c r="BT11" s="225"/>
      <c r="BU11" s="75" t="str">
        <f t="shared" si="60"/>
        <v/>
      </c>
      <c r="BV11" s="37" t="str">
        <f t="shared" si="61"/>
        <v/>
      </c>
      <c r="BW11" s="13"/>
      <c r="BX11" s="74" t="str">
        <f t="shared" si="62"/>
        <v/>
      </c>
      <c r="BY11" s="36" t="str">
        <f t="shared" si="63"/>
        <v/>
      </c>
      <c r="BZ11" s="225"/>
      <c r="CA11" s="75" t="str">
        <f t="shared" si="64"/>
        <v/>
      </c>
      <c r="CB11" s="37" t="str">
        <f t="shared" si="65"/>
        <v/>
      </c>
      <c r="CC11" s="13"/>
      <c r="CD11" s="74" t="str">
        <f t="shared" si="66"/>
        <v/>
      </c>
      <c r="CE11" s="36" t="str">
        <f t="shared" si="67"/>
        <v/>
      </c>
      <c r="CF11" s="225"/>
      <c r="CG11" s="115" t="str">
        <f t="shared" si="68"/>
        <v/>
      </c>
      <c r="CH11" s="225" t="str">
        <f t="shared" si="69"/>
        <v/>
      </c>
      <c r="CI11" s="13"/>
      <c r="CJ11" s="5" t="str">
        <f t="shared" si="70"/>
        <v/>
      </c>
      <c r="CK11" s="224" t="str">
        <f t="shared" si="71"/>
        <v/>
      </c>
      <c r="CL11" s="225"/>
      <c r="CM11" s="115" t="str">
        <f t="shared" si="72"/>
        <v/>
      </c>
      <c r="CN11" s="225" t="str">
        <f t="shared" si="73"/>
        <v/>
      </c>
      <c r="CO11" s="13"/>
      <c r="CP11" s="5" t="str">
        <f t="shared" si="74"/>
        <v/>
      </c>
      <c r="CQ11" s="224" t="str">
        <f t="shared" si="75"/>
        <v/>
      </c>
      <c r="CR11" s="225"/>
      <c r="CS11" s="115" t="str">
        <f t="shared" si="76"/>
        <v/>
      </c>
      <c r="CT11" s="225" t="str">
        <f t="shared" si="77"/>
        <v/>
      </c>
      <c r="CU11" s="13"/>
      <c r="CV11" s="5" t="str">
        <f t="shared" si="78"/>
        <v/>
      </c>
      <c r="CW11" s="224" t="str">
        <f t="shared" si="79"/>
        <v/>
      </c>
      <c r="CX11" s="225"/>
      <c r="CY11" s="115" t="str">
        <f t="shared" si="80"/>
        <v/>
      </c>
      <c r="CZ11" s="225" t="str">
        <f t="shared" si="81"/>
        <v/>
      </c>
      <c r="DA11" s="13"/>
      <c r="DB11" s="5" t="str">
        <f t="shared" si="82"/>
        <v/>
      </c>
      <c r="DC11" s="224" t="str">
        <f t="shared" si="83"/>
        <v/>
      </c>
      <c r="DD11" s="225"/>
      <c r="DE11" s="115" t="str">
        <f t="shared" si="84"/>
        <v/>
      </c>
      <c r="DF11" s="225" t="str">
        <f t="shared" si="85"/>
        <v/>
      </c>
      <c r="DG11" s="224"/>
      <c r="DH11" s="5" t="str">
        <f t="shared" si="86"/>
        <v/>
      </c>
      <c r="DI11" s="224" t="str">
        <f t="shared" si="87"/>
        <v/>
      </c>
      <c r="DJ11" s="225"/>
      <c r="DK11" s="115" t="str">
        <f t="shared" si="88"/>
        <v/>
      </c>
      <c r="DL11" s="225" t="str">
        <f t="shared" si="89"/>
        <v/>
      </c>
      <c r="DM11" s="224"/>
      <c r="DN11" s="5" t="str">
        <f t="shared" si="90"/>
        <v/>
      </c>
      <c r="DO11" s="224" t="str">
        <f t="shared" si="91"/>
        <v/>
      </c>
      <c r="DP11" s="225"/>
      <c r="DQ11" s="115" t="str">
        <f t="shared" si="92"/>
        <v/>
      </c>
      <c r="DR11" s="225" t="str">
        <f t="shared" si="93"/>
        <v/>
      </c>
      <c r="DS11" s="224"/>
      <c r="DT11" s="5" t="str">
        <f t="shared" si="94"/>
        <v/>
      </c>
      <c r="DU11" s="224" t="str">
        <f t="shared" si="95"/>
        <v/>
      </c>
      <c r="DV11" s="225"/>
      <c r="DW11" s="115" t="str">
        <f t="shared" si="96"/>
        <v/>
      </c>
      <c r="DX11" s="225" t="str">
        <f t="shared" si="97"/>
        <v/>
      </c>
      <c r="DY11" s="224"/>
      <c r="DZ11" s="5" t="str">
        <f t="shared" si="98"/>
        <v/>
      </c>
      <c r="EA11" s="224" t="str">
        <f t="shared" si="99"/>
        <v/>
      </c>
      <c r="EB11" s="225"/>
      <c r="EC11" s="115" t="str">
        <f t="shared" si="100"/>
        <v/>
      </c>
      <c r="ED11" s="225" t="str">
        <f t="shared" si="101"/>
        <v/>
      </c>
      <c r="EE11" s="224"/>
      <c r="EF11" s="5" t="str">
        <f t="shared" si="102"/>
        <v/>
      </c>
      <c r="EG11" s="224" t="str">
        <f t="shared" si="103"/>
        <v/>
      </c>
      <c r="EH11" s="225"/>
      <c r="EI11" s="115" t="str">
        <f t="shared" si="104"/>
        <v/>
      </c>
      <c r="EJ11" s="225" t="str">
        <f t="shared" si="105"/>
        <v/>
      </c>
      <c r="EK11" s="224"/>
      <c r="EL11" s="5" t="str">
        <f t="shared" si="106"/>
        <v/>
      </c>
      <c r="EM11" s="224" t="str">
        <f t="shared" si="107"/>
        <v/>
      </c>
      <c r="EN11" s="225"/>
      <c r="EO11" s="115" t="str">
        <f t="shared" si="108"/>
        <v/>
      </c>
      <c r="EP11" s="225" t="str">
        <f t="shared" si="109"/>
        <v/>
      </c>
      <c r="EQ11" s="224"/>
      <c r="ER11" s="5" t="str">
        <f t="shared" si="110"/>
        <v/>
      </c>
      <c r="ES11" s="224" t="str">
        <f t="shared" si="111"/>
        <v/>
      </c>
      <c r="ET11" s="225"/>
      <c r="EU11" s="115" t="str">
        <f t="shared" si="112"/>
        <v/>
      </c>
      <c r="EV11" s="225" t="str">
        <f t="shared" si="113"/>
        <v/>
      </c>
      <c r="EW11" s="224"/>
      <c r="EX11" s="5" t="str">
        <f t="shared" si="114"/>
        <v/>
      </c>
      <c r="EY11" s="224" t="str">
        <f t="shared" si="115"/>
        <v/>
      </c>
      <c r="EZ11" s="225"/>
      <c r="FA11" s="115" t="str">
        <f t="shared" si="116"/>
        <v/>
      </c>
      <c r="FB11" s="225" t="str">
        <f t="shared" si="117"/>
        <v/>
      </c>
      <c r="FC11" s="224"/>
      <c r="FD11" s="5" t="str">
        <f t="shared" si="118"/>
        <v/>
      </c>
      <c r="FE11" s="224" t="str">
        <f t="shared" si="119"/>
        <v/>
      </c>
      <c r="FF11" s="225"/>
      <c r="FG11" s="115" t="str">
        <f t="shared" si="120"/>
        <v/>
      </c>
      <c r="FH11" s="225" t="str">
        <f t="shared" si="121"/>
        <v/>
      </c>
      <c r="FI11" s="224"/>
      <c r="FJ11" s="5" t="str">
        <f t="shared" si="122"/>
        <v/>
      </c>
      <c r="FK11" s="224" t="str">
        <f t="shared" si="123"/>
        <v/>
      </c>
      <c r="FL11" s="225"/>
      <c r="FM11" s="115" t="str">
        <f t="shared" si="124"/>
        <v/>
      </c>
      <c r="FN11" s="225" t="str">
        <f t="shared" si="125"/>
        <v/>
      </c>
      <c r="FO11" s="224"/>
      <c r="FP11" s="5" t="str">
        <f t="shared" si="126"/>
        <v/>
      </c>
      <c r="FQ11" s="224" t="str">
        <f t="shared" si="127"/>
        <v/>
      </c>
      <c r="FR11" s="225"/>
      <c r="FS11" s="115" t="str">
        <f t="shared" si="128"/>
        <v/>
      </c>
      <c r="FT11" s="225" t="str">
        <f t="shared" si="129"/>
        <v/>
      </c>
      <c r="FU11" s="253"/>
      <c r="FV11" s="253"/>
      <c r="FW11" s="253"/>
      <c r="FX11" s="253"/>
      <c r="FY11" s="253"/>
    </row>
    <row r="12" spans="1:182" x14ac:dyDescent="0.25">
      <c r="A12" s="2" t="str">
        <f t="shared" si="0"/>
        <v/>
      </c>
      <c r="B12" s="2"/>
      <c r="C12" s="78"/>
      <c r="D12" s="109"/>
      <c r="E12" s="78"/>
      <c r="F12" s="2"/>
      <c r="G12" s="76"/>
      <c r="H12" s="114" t="str">
        <f t="shared" si="1"/>
        <v/>
      </c>
      <c r="I12" s="114" t="str">
        <f t="shared" si="2"/>
        <v/>
      </c>
      <c r="J12" s="114" t="str">
        <f t="shared" si="3"/>
        <v/>
      </c>
      <c r="K12" s="114" t="str">
        <f t="shared" si="4"/>
        <v/>
      </c>
      <c r="L12" s="114" t="str">
        <f t="shared" si="5"/>
        <v/>
      </c>
      <c r="M12" s="114" t="str">
        <f t="shared" si="6"/>
        <v/>
      </c>
      <c r="N12" s="114" t="str">
        <f t="shared" si="7"/>
        <v/>
      </c>
      <c r="O12" s="114" t="str">
        <f t="shared" si="8"/>
        <v/>
      </c>
      <c r="P12" s="93" t="str">
        <f t="shared" si="9"/>
        <v/>
      </c>
      <c r="Q12" s="93" t="str">
        <f t="shared" si="10"/>
        <v/>
      </c>
      <c r="R12" s="93" t="str">
        <f t="shared" si="11"/>
        <v/>
      </c>
      <c r="S12" s="93" t="str">
        <f t="shared" si="12"/>
        <v/>
      </c>
      <c r="T12" s="93" t="str">
        <f t="shared" si="13"/>
        <v/>
      </c>
      <c r="U12" s="93" t="str">
        <f t="shared" si="14"/>
        <v/>
      </c>
      <c r="V12" s="93" t="str">
        <f t="shared" si="15"/>
        <v/>
      </c>
      <c r="W12" s="93" t="str">
        <f t="shared" si="16"/>
        <v/>
      </c>
      <c r="X12" s="93" t="str">
        <f t="shared" si="17"/>
        <v/>
      </c>
      <c r="Y12" s="93" t="str">
        <f t="shared" si="18"/>
        <v/>
      </c>
      <c r="Z12" s="93" t="str">
        <f t="shared" si="19"/>
        <v/>
      </c>
      <c r="AA12" s="93" t="str">
        <f t="shared" si="20"/>
        <v/>
      </c>
      <c r="AB12" s="93" t="str">
        <f t="shared" si="21"/>
        <v/>
      </c>
      <c r="AC12" s="93" t="str">
        <f t="shared" si="22"/>
        <v/>
      </c>
      <c r="AD12" s="93" t="str">
        <f t="shared" si="23"/>
        <v/>
      </c>
      <c r="AE12" s="93" t="str">
        <f t="shared" si="24"/>
        <v/>
      </c>
      <c r="AF12" s="93" t="str">
        <f t="shared" si="25"/>
        <v/>
      </c>
      <c r="AG12" s="93" t="str">
        <f t="shared" si="28"/>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13"/>
      <c r="BF12" s="74" t="str">
        <f>IF(BG12="","",_xlfn.DAYS(BG12,$P$2))</f>
        <v/>
      </c>
      <c r="BG12" s="36" t="str">
        <f>IF(BE12="","",BE12+($F12*365))</f>
        <v/>
      </c>
      <c r="BH12" s="225"/>
      <c r="BI12" s="75" t="str">
        <f t="shared" si="52"/>
        <v/>
      </c>
      <c r="BJ12" s="37" t="str">
        <f t="shared" si="53"/>
        <v/>
      </c>
      <c r="BK12" s="13"/>
      <c r="BL12" s="74" t="str">
        <f t="shared" si="54"/>
        <v/>
      </c>
      <c r="BM12" s="36" t="str">
        <f t="shared" si="55"/>
        <v/>
      </c>
      <c r="BN12" s="225"/>
      <c r="BO12" s="75" t="str">
        <f t="shared" si="56"/>
        <v/>
      </c>
      <c r="BP12" s="37" t="str">
        <f t="shared" si="57"/>
        <v/>
      </c>
      <c r="BQ12" s="13"/>
      <c r="BR12" s="74" t="str">
        <f t="shared" si="58"/>
        <v/>
      </c>
      <c r="BS12" s="36" t="str">
        <f t="shared" si="59"/>
        <v/>
      </c>
      <c r="BT12" s="225"/>
      <c r="BU12" s="75" t="str">
        <f t="shared" si="60"/>
        <v/>
      </c>
      <c r="BV12" s="37" t="str">
        <f t="shared" si="61"/>
        <v/>
      </c>
      <c r="BW12" s="13"/>
      <c r="BX12" s="74" t="str">
        <f t="shared" si="62"/>
        <v/>
      </c>
      <c r="BY12" s="36" t="str">
        <f t="shared" si="63"/>
        <v/>
      </c>
      <c r="BZ12" s="225"/>
      <c r="CA12" s="75" t="str">
        <f t="shared" si="64"/>
        <v/>
      </c>
      <c r="CB12" s="37" t="str">
        <f t="shared" si="65"/>
        <v/>
      </c>
      <c r="CC12" s="13"/>
      <c r="CD12" s="74" t="str">
        <f t="shared" si="66"/>
        <v/>
      </c>
      <c r="CE12" s="36" t="str">
        <f t="shared" si="67"/>
        <v/>
      </c>
      <c r="CF12" s="225"/>
      <c r="CG12" s="115" t="str">
        <f t="shared" si="68"/>
        <v/>
      </c>
      <c r="CH12" s="225" t="str">
        <f t="shared" si="69"/>
        <v/>
      </c>
      <c r="CI12" s="13"/>
      <c r="CJ12" s="5" t="str">
        <f t="shared" si="70"/>
        <v/>
      </c>
      <c r="CK12" s="224" t="str">
        <f t="shared" si="71"/>
        <v/>
      </c>
      <c r="CL12" s="225"/>
      <c r="CM12" s="115" t="str">
        <f t="shared" si="72"/>
        <v/>
      </c>
      <c r="CN12" s="225" t="str">
        <f t="shared" si="73"/>
        <v/>
      </c>
      <c r="CO12" s="13"/>
      <c r="CP12" s="5" t="str">
        <f t="shared" si="74"/>
        <v/>
      </c>
      <c r="CQ12" s="224" t="str">
        <f t="shared" si="75"/>
        <v/>
      </c>
      <c r="CR12" s="225"/>
      <c r="CS12" s="115" t="str">
        <f t="shared" si="76"/>
        <v/>
      </c>
      <c r="CT12" s="225" t="str">
        <f t="shared" si="77"/>
        <v/>
      </c>
      <c r="CU12" s="13"/>
      <c r="CV12" s="5" t="str">
        <f t="shared" si="78"/>
        <v/>
      </c>
      <c r="CW12" s="224" t="str">
        <f t="shared" si="79"/>
        <v/>
      </c>
      <c r="CX12" s="225"/>
      <c r="CY12" s="115" t="str">
        <f t="shared" si="80"/>
        <v/>
      </c>
      <c r="CZ12" s="225" t="str">
        <f t="shared" si="81"/>
        <v/>
      </c>
      <c r="DA12" s="13"/>
      <c r="DB12" s="5" t="str">
        <f t="shared" si="82"/>
        <v/>
      </c>
      <c r="DC12" s="224" t="str">
        <f t="shared" si="83"/>
        <v/>
      </c>
      <c r="DD12" s="225"/>
      <c r="DE12" s="115" t="str">
        <f t="shared" si="84"/>
        <v/>
      </c>
      <c r="DF12" s="225" t="str">
        <f t="shared" si="85"/>
        <v/>
      </c>
      <c r="DG12" s="224"/>
      <c r="DH12" s="5" t="str">
        <f t="shared" si="86"/>
        <v/>
      </c>
      <c r="DI12" s="224" t="str">
        <f t="shared" si="87"/>
        <v/>
      </c>
      <c r="DJ12" s="225"/>
      <c r="DK12" s="115" t="str">
        <f t="shared" si="88"/>
        <v/>
      </c>
      <c r="DL12" s="225" t="str">
        <f t="shared" si="89"/>
        <v/>
      </c>
      <c r="DM12" s="224"/>
      <c r="DN12" s="5" t="str">
        <f t="shared" si="90"/>
        <v/>
      </c>
      <c r="DO12" s="224" t="str">
        <f t="shared" si="91"/>
        <v/>
      </c>
      <c r="DP12" s="225"/>
      <c r="DQ12" s="115" t="str">
        <f t="shared" si="92"/>
        <v/>
      </c>
      <c r="DR12" s="225" t="str">
        <f t="shared" si="93"/>
        <v/>
      </c>
      <c r="DS12" s="224"/>
      <c r="DT12" s="5" t="str">
        <f t="shared" si="94"/>
        <v/>
      </c>
      <c r="DU12" s="224" t="str">
        <f t="shared" si="95"/>
        <v/>
      </c>
      <c r="DV12" s="225"/>
      <c r="DW12" s="115" t="str">
        <f t="shared" si="96"/>
        <v/>
      </c>
      <c r="DX12" s="225" t="str">
        <f t="shared" si="97"/>
        <v/>
      </c>
      <c r="DY12" s="224"/>
      <c r="DZ12" s="5" t="str">
        <f t="shared" si="98"/>
        <v/>
      </c>
      <c r="EA12" s="224" t="str">
        <f t="shared" si="99"/>
        <v/>
      </c>
      <c r="EB12" s="225"/>
      <c r="EC12" s="115" t="str">
        <f t="shared" si="100"/>
        <v/>
      </c>
      <c r="ED12" s="225" t="str">
        <f t="shared" si="101"/>
        <v/>
      </c>
      <c r="EE12" s="224"/>
      <c r="EF12" s="5" t="str">
        <f t="shared" si="102"/>
        <v/>
      </c>
      <c r="EG12" s="224" t="str">
        <f t="shared" si="103"/>
        <v/>
      </c>
      <c r="EH12" s="225"/>
      <c r="EI12" s="115" t="str">
        <f t="shared" si="104"/>
        <v/>
      </c>
      <c r="EJ12" s="225" t="str">
        <f t="shared" si="105"/>
        <v/>
      </c>
      <c r="EK12" s="224"/>
      <c r="EL12" s="5" t="str">
        <f t="shared" si="106"/>
        <v/>
      </c>
      <c r="EM12" s="224" t="str">
        <f t="shared" si="107"/>
        <v/>
      </c>
      <c r="EN12" s="225"/>
      <c r="EO12" s="115" t="str">
        <f t="shared" si="108"/>
        <v/>
      </c>
      <c r="EP12" s="225" t="str">
        <f t="shared" si="109"/>
        <v/>
      </c>
      <c r="EQ12" s="224"/>
      <c r="ER12" s="5" t="str">
        <f t="shared" si="110"/>
        <v/>
      </c>
      <c r="ES12" s="224" t="str">
        <f t="shared" si="111"/>
        <v/>
      </c>
      <c r="ET12" s="225"/>
      <c r="EU12" s="115" t="str">
        <f t="shared" si="112"/>
        <v/>
      </c>
      <c r="EV12" s="225" t="str">
        <f t="shared" si="113"/>
        <v/>
      </c>
      <c r="EW12" s="224"/>
      <c r="EX12" s="5" t="str">
        <f t="shared" si="114"/>
        <v/>
      </c>
      <c r="EY12" s="224" t="str">
        <f t="shared" si="115"/>
        <v/>
      </c>
      <c r="EZ12" s="225"/>
      <c r="FA12" s="115" t="str">
        <f t="shared" si="116"/>
        <v/>
      </c>
      <c r="FB12" s="225" t="str">
        <f t="shared" si="117"/>
        <v/>
      </c>
      <c r="FC12" s="224"/>
      <c r="FD12" s="5" t="str">
        <f t="shared" si="118"/>
        <v/>
      </c>
      <c r="FE12" s="224" t="str">
        <f t="shared" si="119"/>
        <v/>
      </c>
      <c r="FF12" s="225"/>
      <c r="FG12" s="115" t="str">
        <f t="shared" si="120"/>
        <v/>
      </c>
      <c r="FH12" s="225" t="str">
        <f t="shared" si="121"/>
        <v/>
      </c>
      <c r="FI12" s="224"/>
      <c r="FJ12" s="5" t="str">
        <f t="shared" si="122"/>
        <v/>
      </c>
      <c r="FK12" s="224" t="str">
        <f t="shared" si="123"/>
        <v/>
      </c>
      <c r="FL12" s="225"/>
      <c r="FM12" s="115" t="str">
        <f t="shared" si="124"/>
        <v/>
      </c>
      <c r="FN12" s="225" t="str">
        <f t="shared" si="125"/>
        <v/>
      </c>
      <c r="FO12" s="224"/>
      <c r="FP12" s="5" t="str">
        <f t="shared" si="126"/>
        <v/>
      </c>
      <c r="FQ12" s="224" t="str">
        <f t="shared" si="127"/>
        <v/>
      </c>
      <c r="FR12" s="225"/>
      <c r="FS12" s="115" t="str">
        <f t="shared" si="128"/>
        <v/>
      </c>
      <c r="FT12" s="225" t="str">
        <f t="shared" si="129"/>
        <v/>
      </c>
      <c r="FU12" s="253"/>
      <c r="FV12" s="253"/>
      <c r="FW12" s="253"/>
      <c r="FX12" s="253"/>
      <c r="FY12" s="253"/>
      <c r="FZ12" s="3"/>
    </row>
    <row r="13" spans="1:182" x14ac:dyDescent="0.25">
      <c r="A13" s="2" t="str">
        <f t="shared" si="0"/>
        <v/>
      </c>
      <c r="B13" s="2"/>
      <c r="C13" s="78"/>
      <c r="D13" s="109"/>
      <c r="E13" s="78"/>
      <c r="F13" s="2"/>
      <c r="G13" s="76"/>
      <c r="H13" s="114" t="str">
        <f t="shared" si="1"/>
        <v/>
      </c>
      <c r="I13" s="114" t="str">
        <f t="shared" si="2"/>
        <v/>
      </c>
      <c r="J13" s="114" t="str">
        <f t="shared" si="3"/>
        <v/>
      </c>
      <c r="K13" s="114" t="str">
        <f t="shared" si="4"/>
        <v/>
      </c>
      <c r="L13" s="114" t="str">
        <f t="shared" si="5"/>
        <v/>
      </c>
      <c r="M13" s="114" t="str">
        <f t="shared" si="6"/>
        <v/>
      </c>
      <c r="N13" s="114" t="str">
        <f t="shared" si="7"/>
        <v/>
      </c>
      <c r="O13" s="114" t="str">
        <f t="shared" si="8"/>
        <v/>
      </c>
      <c r="P13" s="93" t="str">
        <f t="shared" si="9"/>
        <v/>
      </c>
      <c r="Q13" s="93" t="str">
        <f t="shared" si="10"/>
        <v/>
      </c>
      <c r="R13" s="93" t="str">
        <f t="shared" si="11"/>
        <v/>
      </c>
      <c r="S13" s="93" t="str">
        <f t="shared" si="12"/>
        <v/>
      </c>
      <c r="T13" s="93" t="str">
        <f t="shared" si="13"/>
        <v/>
      </c>
      <c r="U13" s="93" t="str">
        <f t="shared" si="14"/>
        <v/>
      </c>
      <c r="V13" s="93" t="str">
        <f t="shared" si="15"/>
        <v/>
      </c>
      <c r="W13" s="93" t="str">
        <f t="shared" si="16"/>
        <v/>
      </c>
      <c r="X13" s="93" t="str">
        <f t="shared" si="17"/>
        <v/>
      </c>
      <c r="Y13" s="93" t="str">
        <f t="shared" si="18"/>
        <v/>
      </c>
      <c r="Z13" s="93" t="str">
        <f t="shared" si="19"/>
        <v/>
      </c>
      <c r="AA13" s="93" t="str">
        <f t="shared" si="20"/>
        <v/>
      </c>
      <c r="AB13" s="93" t="str">
        <f t="shared" si="21"/>
        <v/>
      </c>
      <c r="AC13" s="93" t="str">
        <f t="shared" si="22"/>
        <v/>
      </c>
      <c r="AD13" s="93" t="str">
        <f t="shared" si="23"/>
        <v/>
      </c>
      <c r="AE13" s="93" t="str">
        <f t="shared" si="24"/>
        <v/>
      </c>
      <c r="AF13" s="93" t="str">
        <f t="shared" si="25"/>
        <v/>
      </c>
      <c r="AG13" s="93" t="str">
        <f t="shared" si="28"/>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13"/>
      <c r="BF13" s="74" t="str">
        <f t="shared" ref="BF13:BF76" si="130">IF(BG13="","",_xlfn.DAYS(BG13,$P$2))</f>
        <v/>
      </c>
      <c r="BG13" s="36" t="str">
        <f t="shared" ref="BG13:BG76" si="131">IF(BE13="","",BE13+($F13*365))</f>
        <v/>
      </c>
      <c r="BH13" s="225"/>
      <c r="BI13" s="75" t="str">
        <f t="shared" si="52"/>
        <v/>
      </c>
      <c r="BJ13" s="37" t="str">
        <f t="shared" si="53"/>
        <v/>
      </c>
      <c r="BK13" s="13"/>
      <c r="BL13" s="74" t="str">
        <f t="shared" si="54"/>
        <v/>
      </c>
      <c r="BM13" s="36" t="str">
        <f t="shared" si="55"/>
        <v/>
      </c>
      <c r="BN13" s="225"/>
      <c r="BO13" s="75" t="str">
        <f t="shared" si="56"/>
        <v/>
      </c>
      <c r="BP13" s="37" t="str">
        <f t="shared" si="57"/>
        <v/>
      </c>
      <c r="BQ13" s="13"/>
      <c r="BR13" s="74" t="str">
        <f t="shared" si="58"/>
        <v/>
      </c>
      <c r="BS13" s="36" t="str">
        <f t="shared" si="59"/>
        <v/>
      </c>
      <c r="BT13" s="225"/>
      <c r="BU13" s="75" t="str">
        <f t="shared" si="60"/>
        <v/>
      </c>
      <c r="BV13" s="37" t="str">
        <f t="shared" si="61"/>
        <v/>
      </c>
      <c r="BW13" s="13"/>
      <c r="BX13" s="74" t="str">
        <f t="shared" si="62"/>
        <v/>
      </c>
      <c r="BY13" s="36" t="str">
        <f t="shared" si="63"/>
        <v/>
      </c>
      <c r="BZ13" s="225"/>
      <c r="CA13" s="75" t="str">
        <f t="shared" si="64"/>
        <v/>
      </c>
      <c r="CB13" s="37" t="str">
        <f t="shared" si="65"/>
        <v/>
      </c>
      <c r="CC13" s="13"/>
      <c r="CD13" s="74" t="str">
        <f t="shared" si="66"/>
        <v/>
      </c>
      <c r="CE13" s="36" t="str">
        <f t="shared" si="67"/>
        <v/>
      </c>
      <c r="CF13" s="225"/>
      <c r="CG13" s="115" t="str">
        <f t="shared" si="68"/>
        <v/>
      </c>
      <c r="CH13" s="225" t="str">
        <f t="shared" si="69"/>
        <v/>
      </c>
      <c r="CI13" s="13"/>
      <c r="CJ13" s="5" t="str">
        <f t="shared" si="70"/>
        <v/>
      </c>
      <c r="CK13" s="224" t="str">
        <f t="shared" si="71"/>
        <v/>
      </c>
      <c r="CL13" s="225"/>
      <c r="CM13" s="115" t="str">
        <f t="shared" si="72"/>
        <v/>
      </c>
      <c r="CN13" s="225" t="str">
        <f t="shared" si="73"/>
        <v/>
      </c>
      <c r="CO13" s="13"/>
      <c r="CP13" s="5" t="str">
        <f t="shared" si="74"/>
        <v/>
      </c>
      <c r="CQ13" s="224" t="str">
        <f t="shared" si="75"/>
        <v/>
      </c>
      <c r="CR13" s="225"/>
      <c r="CS13" s="115" t="str">
        <f t="shared" si="76"/>
        <v/>
      </c>
      <c r="CT13" s="225" t="str">
        <f t="shared" si="77"/>
        <v/>
      </c>
      <c r="CU13" s="13"/>
      <c r="CV13" s="5" t="str">
        <f t="shared" si="78"/>
        <v/>
      </c>
      <c r="CW13" s="224" t="str">
        <f t="shared" si="79"/>
        <v/>
      </c>
      <c r="CX13" s="225"/>
      <c r="CY13" s="115" t="str">
        <f t="shared" si="80"/>
        <v/>
      </c>
      <c r="CZ13" s="225" t="str">
        <f t="shared" si="81"/>
        <v/>
      </c>
      <c r="DA13" s="13"/>
      <c r="DB13" s="5" t="str">
        <f t="shared" si="82"/>
        <v/>
      </c>
      <c r="DC13" s="224" t="str">
        <f t="shared" si="83"/>
        <v/>
      </c>
      <c r="DD13" s="225"/>
      <c r="DE13" s="115" t="str">
        <f t="shared" si="84"/>
        <v/>
      </c>
      <c r="DF13" s="225" t="str">
        <f t="shared" si="85"/>
        <v/>
      </c>
      <c r="DG13" s="224"/>
      <c r="DH13" s="5" t="str">
        <f t="shared" si="86"/>
        <v/>
      </c>
      <c r="DI13" s="224" t="str">
        <f t="shared" si="87"/>
        <v/>
      </c>
      <c r="DJ13" s="225"/>
      <c r="DK13" s="115" t="str">
        <f t="shared" si="88"/>
        <v/>
      </c>
      <c r="DL13" s="225" t="str">
        <f t="shared" si="89"/>
        <v/>
      </c>
      <c r="DM13" s="224"/>
      <c r="DN13" s="5" t="str">
        <f t="shared" si="90"/>
        <v/>
      </c>
      <c r="DO13" s="224" t="str">
        <f t="shared" si="91"/>
        <v/>
      </c>
      <c r="DP13" s="225"/>
      <c r="DQ13" s="115" t="str">
        <f t="shared" si="92"/>
        <v/>
      </c>
      <c r="DR13" s="225" t="str">
        <f t="shared" si="93"/>
        <v/>
      </c>
      <c r="DS13" s="224"/>
      <c r="DT13" s="5" t="str">
        <f t="shared" si="94"/>
        <v/>
      </c>
      <c r="DU13" s="224" t="str">
        <f t="shared" si="95"/>
        <v/>
      </c>
      <c r="DV13" s="225"/>
      <c r="DW13" s="115" t="str">
        <f t="shared" si="96"/>
        <v/>
      </c>
      <c r="DX13" s="225" t="str">
        <f t="shared" si="97"/>
        <v/>
      </c>
      <c r="DY13" s="224"/>
      <c r="DZ13" s="5" t="str">
        <f t="shared" si="98"/>
        <v/>
      </c>
      <c r="EA13" s="224" t="str">
        <f t="shared" si="99"/>
        <v/>
      </c>
      <c r="EB13" s="225"/>
      <c r="EC13" s="115" t="str">
        <f t="shared" si="100"/>
        <v/>
      </c>
      <c r="ED13" s="225" t="str">
        <f t="shared" si="101"/>
        <v/>
      </c>
      <c r="EE13" s="224"/>
      <c r="EF13" s="5" t="str">
        <f t="shared" si="102"/>
        <v/>
      </c>
      <c r="EG13" s="224" t="str">
        <f t="shared" si="103"/>
        <v/>
      </c>
      <c r="EH13" s="225"/>
      <c r="EI13" s="115" t="str">
        <f t="shared" si="104"/>
        <v/>
      </c>
      <c r="EJ13" s="225" t="str">
        <f t="shared" si="105"/>
        <v/>
      </c>
      <c r="EK13" s="224"/>
      <c r="EL13" s="5" t="str">
        <f t="shared" si="106"/>
        <v/>
      </c>
      <c r="EM13" s="224" t="str">
        <f t="shared" si="107"/>
        <v/>
      </c>
      <c r="EN13" s="225"/>
      <c r="EO13" s="115" t="str">
        <f t="shared" si="108"/>
        <v/>
      </c>
      <c r="EP13" s="225" t="str">
        <f t="shared" si="109"/>
        <v/>
      </c>
      <c r="EQ13" s="224"/>
      <c r="ER13" s="5" t="str">
        <f t="shared" si="110"/>
        <v/>
      </c>
      <c r="ES13" s="224" t="str">
        <f t="shared" si="111"/>
        <v/>
      </c>
      <c r="ET13" s="225"/>
      <c r="EU13" s="115" t="str">
        <f t="shared" si="112"/>
        <v/>
      </c>
      <c r="EV13" s="225" t="str">
        <f t="shared" si="113"/>
        <v/>
      </c>
      <c r="EW13" s="224"/>
      <c r="EX13" s="5" t="str">
        <f t="shared" si="114"/>
        <v/>
      </c>
      <c r="EY13" s="224" t="str">
        <f t="shared" si="115"/>
        <v/>
      </c>
      <c r="EZ13" s="225"/>
      <c r="FA13" s="115" t="str">
        <f t="shared" si="116"/>
        <v/>
      </c>
      <c r="FB13" s="225" t="str">
        <f t="shared" si="117"/>
        <v/>
      </c>
      <c r="FC13" s="224"/>
      <c r="FD13" s="5" t="str">
        <f t="shared" si="118"/>
        <v/>
      </c>
      <c r="FE13" s="224" t="str">
        <f t="shared" si="119"/>
        <v/>
      </c>
      <c r="FF13" s="225"/>
      <c r="FG13" s="115" t="str">
        <f t="shared" si="120"/>
        <v/>
      </c>
      <c r="FH13" s="225" t="str">
        <f t="shared" si="121"/>
        <v/>
      </c>
      <c r="FI13" s="224"/>
      <c r="FJ13" s="5" t="str">
        <f t="shared" si="122"/>
        <v/>
      </c>
      <c r="FK13" s="224" t="str">
        <f t="shared" si="123"/>
        <v/>
      </c>
      <c r="FL13" s="225"/>
      <c r="FM13" s="115" t="str">
        <f t="shared" si="124"/>
        <v/>
      </c>
      <c r="FN13" s="225" t="str">
        <f t="shared" si="125"/>
        <v/>
      </c>
      <c r="FO13" s="224"/>
      <c r="FP13" s="5" t="str">
        <f t="shared" si="126"/>
        <v/>
      </c>
      <c r="FQ13" s="224" t="str">
        <f t="shared" si="127"/>
        <v/>
      </c>
      <c r="FR13" s="225"/>
      <c r="FS13" s="115" t="str">
        <f t="shared" si="128"/>
        <v/>
      </c>
      <c r="FT13" s="225" t="str">
        <f t="shared" si="129"/>
        <v/>
      </c>
      <c r="FU13" s="253"/>
      <c r="FV13" s="253"/>
      <c r="FW13" s="253"/>
      <c r="FX13" s="253"/>
      <c r="FY13" s="253"/>
      <c r="FZ13" s="3"/>
    </row>
    <row r="14" spans="1:182" s="14" customFormat="1" x14ac:dyDescent="0.25">
      <c r="A14" s="2" t="str">
        <f t="shared" si="0"/>
        <v/>
      </c>
      <c r="B14" s="2"/>
      <c r="C14" s="78"/>
      <c r="D14" s="109"/>
      <c r="E14" s="78"/>
      <c r="F14" s="2"/>
      <c r="G14" s="76"/>
      <c r="H14" s="114" t="str">
        <f t="shared" si="1"/>
        <v/>
      </c>
      <c r="I14" s="114" t="str">
        <f t="shared" si="2"/>
        <v/>
      </c>
      <c r="J14" s="114" t="str">
        <f t="shared" si="3"/>
        <v/>
      </c>
      <c r="K14" s="114" t="str">
        <f t="shared" si="4"/>
        <v/>
      </c>
      <c r="L14" s="114" t="str">
        <f t="shared" si="5"/>
        <v/>
      </c>
      <c r="M14" s="114" t="str">
        <f t="shared" si="6"/>
        <v/>
      </c>
      <c r="N14" s="114" t="str">
        <f t="shared" si="7"/>
        <v/>
      </c>
      <c r="O14" s="114" t="str">
        <f t="shared" si="8"/>
        <v/>
      </c>
      <c r="P14" s="93" t="str">
        <f t="shared" si="9"/>
        <v/>
      </c>
      <c r="Q14" s="93" t="str">
        <f t="shared" si="10"/>
        <v/>
      </c>
      <c r="R14" s="93" t="str">
        <f t="shared" si="11"/>
        <v/>
      </c>
      <c r="S14" s="93" t="str">
        <f t="shared" si="12"/>
        <v/>
      </c>
      <c r="T14" s="93" t="str">
        <f t="shared" si="13"/>
        <v/>
      </c>
      <c r="U14" s="93" t="str">
        <f t="shared" si="14"/>
        <v/>
      </c>
      <c r="V14" s="93" t="str">
        <f t="shared" si="15"/>
        <v/>
      </c>
      <c r="W14" s="93" t="str">
        <f t="shared" si="16"/>
        <v/>
      </c>
      <c r="X14" s="93" t="str">
        <f t="shared" si="17"/>
        <v/>
      </c>
      <c r="Y14" s="93" t="str">
        <f t="shared" si="18"/>
        <v/>
      </c>
      <c r="Z14" s="93" t="str">
        <f t="shared" si="19"/>
        <v/>
      </c>
      <c r="AA14" s="93" t="str">
        <f t="shared" si="20"/>
        <v/>
      </c>
      <c r="AB14" s="93" t="str">
        <f t="shared" si="21"/>
        <v/>
      </c>
      <c r="AC14" s="93" t="str">
        <f t="shared" si="22"/>
        <v/>
      </c>
      <c r="AD14" s="93" t="str">
        <f t="shared" si="23"/>
        <v/>
      </c>
      <c r="AE14" s="93" t="str">
        <f t="shared" si="24"/>
        <v/>
      </c>
      <c r="AF14" s="93" t="str">
        <f t="shared" si="25"/>
        <v/>
      </c>
      <c r="AG14" s="93" t="str">
        <f t="shared" si="28"/>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13"/>
      <c r="BF14" s="74" t="str">
        <f t="shared" si="130"/>
        <v/>
      </c>
      <c r="BG14" s="36" t="str">
        <f t="shared" si="131"/>
        <v/>
      </c>
      <c r="BH14" s="225"/>
      <c r="BI14" s="75" t="str">
        <f t="shared" si="52"/>
        <v/>
      </c>
      <c r="BJ14" s="37" t="str">
        <f t="shared" si="53"/>
        <v/>
      </c>
      <c r="BK14" s="13"/>
      <c r="BL14" s="74" t="str">
        <f t="shared" si="54"/>
        <v/>
      </c>
      <c r="BM14" s="36" t="str">
        <f t="shared" si="55"/>
        <v/>
      </c>
      <c r="BN14" s="225"/>
      <c r="BO14" s="75" t="str">
        <f t="shared" si="56"/>
        <v/>
      </c>
      <c r="BP14" s="37" t="str">
        <f t="shared" si="57"/>
        <v/>
      </c>
      <c r="BQ14" s="13"/>
      <c r="BR14" s="74" t="str">
        <f t="shared" si="58"/>
        <v/>
      </c>
      <c r="BS14" s="36" t="str">
        <f t="shared" si="59"/>
        <v/>
      </c>
      <c r="BT14" s="225"/>
      <c r="BU14" s="75" t="str">
        <f t="shared" si="60"/>
        <v/>
      </c>
      <c r="BV14" s="37" t="str">
        <f t="shared" si="61"/>
        <v/>
      </c>
      <c r="BW14" s="13"/>
      <c r="BX14" s="74" t="str">
        <f t="shared" si="62"/>
        <v/>
      </c>
      <c r="BY14" s="36" t="str">
        <f t="shared" si="63"/>
        <v/>
      </c>
      <c r="BZ14" s="225"/>
      <c r="CA14" s="75" t="str">
        <f t="shared" si="64"/>
        <v/>
      </c>
      <c r="CB14" s="37" t="str">
        <f t="shared" si="65"/>
        <v/>
      </c>
      <c r="CC14" s="13"/>
      <c r="CD14" s="74" t="str">
        <f t="shared" si="66"/>
        <v/>
      </c>
      <c r="CE14" s="36" t="str">
        <f t="shared" si="67"/>
        <v/>
      </c>
      <c r="CF14" s="225"/>
      <c r="CG14" s="115" t="str">
        <f t="shared" si="68"/>
        <v/>
      </c>
      <c r="CH14" s="225" t="str">
        <f t="shared" si="69"/>
        <v/>
      </c>
      <c r="CI14" s="13"/>
      <c r="CJ14" s="5" t="str">
        <f t="shared" si="70"/>
        <v/>
      </c>
      <c r="CK14" s="224" t="str">
        <f t="shared" si="71"/>
        <v/>
      </c>
      <c r="CL14" s="225"/>
      <c r="CM14" s="115" t="str">
        <f t="shared" si="72"/>
        <v/>
      </c>
      <c r="CN14" s="225" t="str">
        <f t="shared" si="73"/>
        <v/>
      </c>
      <c r="CO14" s="13"/>
      <c r="CP14" s="5" t="str">
        <f t="shared" si="74"/>
        <v/>
      </c>
      <c r="CQ14" s="224" t="str">
        <f t="shared" si="75"/>
        <v/>
      </c>
      <c r="CR14" s="225"/>
      <c r="CS14" s="115" t="str">
        <f t="shared" si="76"/>
        <v/>
      </c>
      <c r="CT14" s="225" t="str">
        <f t="shared" si="77"/>
        <v/>
      </c>
      <c r="CU14" s="13"/>
      <c r="CV14" s="5" t="str">
        <f t="shared" si="78"/>
        <v/>
      </c>
      <c r="CW14" s="224" t="str">
        <f t="shared" si="79"/>
        <v/>
      </c>
      <c r="CX14" s="225"/>
      <c r="CY14" s="115" t="str">
        <f t="shared" si="80"/>
        <v/>
      </c>
      <c r="CZ14" s="225" t="str">
        <f t="shared" si="81"/>
        <v/>
      </c>
      <c r="DA14" s="13"/>
      <c r="DB14" s="5" t="str">
        <f t="shared" si="82"/>
        <v/>
      </c>
      <c r="DC14" s="224" t="str">
        <f t="shared" si="83"/>
        <v/>
      </c>
      <c r="DD14" s="225"/>
      <c r="DE14" s="115" t="str">
        <f t="shared" si="84"/>
        <v/>
      </c>
      <c r="DF14" s="225" t="str">
        <f t="shared" si="85"/>
        <v/>
      </c>
      <c r="DG14" s="224"/>
      <c r="DH14" s="5" t="str">
        <f t="shared" si="86"/>
        <v/>
      </c>
      <c r="DI14" s="224" t="str">
        <f t="shared" si="87"/>
        <v/>
      </c>
      <c r="DJ14" s="225"/>
      <c r="DK14" s="115" t="str">
        <f t="shared" si="88"/>
        <v/>
      </c>
      <c r="DL14" s="225" t="str">
        <f t="shared" si="89"/>
        <v/>
      </c>
      <c r="DM14" s="224"/>
      <c r="DN14" s="5" t="str">
        <f t="shared" si="90"/>
        <v/>
      </c>
      <c r="DO14" s="224" t="str">
        <f t="shared" si="91"/>
        <v/>
      </c>
      <c r="DP14" s="225"/>
      <c r="DQ14" s="115" t="str">
        <f t="shared" si="92"/>
        <v/>
      </c>
      <c r="DR14" s="225" t="str">
        <f t="shared" si="93"/>
        <v/>
      </c>
      <c r="DS14" s="224"/>
      <c r="DT14" s="5" t="str">
        <f t="shared" si="94"/>
        <v/>
      </c>
      <c r="DU14" s="224" t="str">
        <f t="shared" si="95"/>
        <v/>
      </c>
      <c r="DV14" s="225"/>
      <c r="DW14" s="115" t="str">
        <f t="shared" si="96"/>
        <v/>
      </c>
      <c r="DX14" s="225" t="str">
        <f t="shared" si="97"/>
        <v/>
      </c>
      <c r="DY14" s="224"/>
      <c r="DZ14" s="5" t="str">
        <f t="shared" si="98"/>
        <v/>
      </c>
      <c r="EA14" s="224" t="str">
        <f t="shared" si="99"/>
        <v/>
      </c>
      <c r="EB14" s="225"/>
      <c r="EC14" s="115" t="str">
        <f t="shared" si="100"/>
        <v/>
      </c>
      <c r="ED14" s="225" t="str">
        <f t="shared" si="101"/>
        <v/>
      </c>
      <c r="EE14" s="224"/>
      <c r="EF14" s="5" t="str">
        <f t="shared" si="102"/>
        <v/>
      </c>
      <c r="EG14" s="224" t="str">
        <f t="shared" si="103"/>
        <v/>
      </c>
      <c r="EH14" s="225"/>
      <c r="EI14" s="115" t="str">
        <f t="shared" si="104"/>
        <v/>
      </c>
      <c r="EJ14" s="225" t="str">
        <f t="shared" si="105"/>
        <v/>
      </c>
      <c r="EK14" s="224"/>
      <c r="EL14" s="5" t="str">
        <f t="shared" si="106"/>
        <v/>
      </c>
      <c r="EM14" s="224" t="str">
        <f t="shared" si="107"/>
        <v/>
      </c>
      <c r="EN14" s="225"/>
      <c r="EO14" s="115" t="str">
        <f t="shared" si="108"/>
        <v/>
      </c>
      <c r="EP14" s="225" t="str">
        <f t="shared" si="109"/>
        <v/>
      </c>
      <c r="EQ14" s="224"/>
      <c r="ER14" s="5" t="str">
        <f t="shared" si="110"/>
        <v/>
      </c>
      <c r="ES14" s="224" t="str">
        <f t="shared" si="111"/>
        <v/>
      </c>
      <c r="ET14" s="225"/>
      <c r="EU14" s="115" t="str">
        <f t="shared" si="112"/>
        <v/>
      </c>
      <c r="EV14" s="225" t="str">
        <f t="shared" si="113"/>
        <v/>
      </c>
      <c r="EW14" s="224"/>
      <c r="EX14" s="5" t="str">
        <f t="shared" si="114"/>
        <v/>
      </c>
      <c r="EY14" s="224" t="str">
        <f t="shared" si="115"/>
        <v/>
      </c>
      <c r="EZ14" s="225"/>
      <c r="FA14" s="115" t="str">
        <f t="shared" si="116"/>
        <v/>
      </c>
      <c r="FB14" s="225" t="str">
        <f t="shared" si="117"/>
        <v/>
      </c>
      <c r="FC14" s="224"/>
      <c r="FD14" s="5" t="str">
        <f t="shared" si="118"/>
        <v/>
      </c>
      <c r="FE14" s="224" t="str">
        <f t="shared" si="119"/>
        <v/>
      </c>
      <c r="FF14" s="225"/>
      <c r="FG14" s="115" t="str">
        <f t="shared" si="120"/>
        <v/>
      </c>
      <c r="FH14" s="225" t="str">
        <f t="shared" si="121"/>
        <v/>
      </c>
      <c r="FI14" s="224"/>
      <c r="FJ14" s="5" t="str">
        <f t="shared" si="122"/>
        <v/>
      </c>
      <c r="FK14" s="224" t="str">
        <f t="shared" si="123"/>
        <v/>
      </c>
      <c r="FL14" s="225"/>
      <c r="FM14" s="115" t="str">
        <f t="shared" si="124"/>
        <v/>
      </c>
      <c r="FN14" s="225" t="str">
        <f t="shared" si="125"/>
        <v/>
      </c>
      <c r="FO14" s="224"/>
      <c r="FP14" s="5" t="str">
        <f t="shared" si="126"/>
        <v/>
      </c>
      <c r="FQ14" s="224" t="str">
        <f t="shared" si="127"/>
        <v/>
      </c>
      <c r="FR14" s="225"/>
      <c r="FS14" s="115" t="str">
        <f t="shared" si="128"/>
        <v/>
      </c>
      <c r="FT14" s="225" t="str">
        <f t="shared" si="129"/>
        <v/>
      </c>
      <c r="FU14" s="253"/>
      <c r="FV14" s="253"/>
      <c r="FW14" s="253"/>
      <c r="FX14" s="253"/>
      <c r="FY14" s="253"/>
    </row>
    <row r="15" spans="1:182" s="14" customFormat="1" x14ac:dyDescent="0.25">
      <c r="A15" s="2" t="str">
        <f t="shared" si="0"/>
        <v/>
      </c>
      <c r="B15" s="103"/>
      <c r="C15" s="104"/>
      <c r="D15" s="109"/>
      <c r="E15" s="88"/>
      <c r="F15" s="2"/>
      <c r="G15" s="76"/>
      <c r="H15" s="114" t="str">
        <f t="shared" si="1"/>
        <v/>
      </c>
      <c r="I15" s="114" t="str">
        <f t="shared" si="2"/>
        <v/>
      </c>
      <c r="J15" s="114" t="str">
        <f t="shared" si="3"/>
        <v/>
      </c>
      <c r="K15" s="114" t="str">
        <f t="shared" si="4"/>
        <v/>
      </c>
      <c r="L15" s="114" t="str">
        <f t="shared" si="5"/>
        <v/>
      </c>
      <c r="M15" s="114" t="str">
        <f t="shared" si="6"/>
        <v/>
      </c>
      <c r="N15" s="114" t="str">
        <f t="shared" si="7"/>
        <v/>
      </c>
      <c r="O15" s="114" t="str">
        <f t="shared" si="8"/>
        <v/>
      </c>
      <c r="P15" s="93" t="str">
        <f t="shared" si="9"/>
        <v/>
      </c>
      <c r="Q15" s="93" t="str">
        <f t="shared" si="10"/>
        <v/>
      </c>
      <c r="R15" s="93" t="str">
        <f t="shared" si="11"/>
        <v/>
      </c>
      <c r="S15" s="93" t="str">
        <f t="shared" si="12"/>
        <v/>
      </c>
      <c r="T15" s="93" t="str">
        <f t="shared" si="13"/>
        <v/>
      </c>
      <c r="U15" s="93" t="str">
        <f t="shared" si="14"/>
        <v/>
      </c>
      <c r="V15" s="93" t="str">
        <f t="shared" si="15"/>
        <v/>
      </c>
      <c r="W15" s="93" t="str">
        <f t="shared" si="16"/>
        <v/>
      </c>
      <c r="X15" s="93" t="str">
        <f t="shared" si="17"/>
        <v/>
      </c>
      <c r="Y15" s="93" t="str">
        <f t="shared" si="18"/>
        <v/>
      </c>
      <c r="Z15" s="93" t="str">
        <f t="shared" si="19"/>
        <v/>
      </c>
      <c r="AA15" s="93" t="str">
        <f t="shared" si="20"/>
        <v/>
      </c>
      <c r="AB15" s="93" t="str">
        <f t="shared" si="21"/>
        <v/>
      </c>
      <c r="AC15" s="93" t="str">
        <f t="shared" si="22"/>
        <v/>
      </c>
      <c r="AD15" s="93" t="str">
        <f t="shared" si="23"/>
        <v/>
      </c>
      <c r="AE15" s="93" t="str">
        <f t="shared" si="24"/>
        <v/>
      </c>
      <c r="AF15" s="93" t="str">
        <f t="shared" si="25"/>
        <v/>
      </c>
      <c r="AG15" s="93" t="str">
        <f t="shared" si="28"/>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13"/>
      <c r="BF15" s="74" t="str">
        <f t="shared" si="130"/>
        <v/>
      </c>
      <c r="BG15" s="36" t="str">
        <f t="shared" si="131"/>
        <v/>
      </c>
      <c r="BH15" s="225"/>
      <c r="BI15" s="75" t="str">
        <f t="shared" si="52"/>
        <v/>
      </c>
      <c r="BJ15" s="37" t="str">
        <f t="shared" si="53"/>
        <v/>
      </c>
      <c r="BK15" s="13"/>
      <c r="BL15" s="74" t="str">
        <f t="shared" si="54"/>
        <v/>
      </c>
      <c r="BM15" s="36" t="str">
        <f t="shared" si="55"/>
        <v/>
      </c>
      <c r="BN15" s="225"/>
      <c r="BO15" s="75" t="str">
        <f t="shared" si="56"/>
        <v/>
      </c>
      <c r="BP15" s="37" t="str">
        <f t="shared" si="57"/>
        <v/>
      </c>
      <c r="BQ15" s="13"/>
      <c r="BR15" s="74" t="str">
        <f t="shared" si="58"/>
        <v/>
      </c>
      <c r="BS15" s="36" t="str">
        <f t="shared" si="59"/>
        <v/>
      </c>
      <c r="BT15" s="225"/>
      <c r="BU15" s="75" t="str">
        <f t="shared" si="60"/>
        <v/>
      </c>
      <c r="BV15" s="37" t="str">
        <f t="shared" si="61"/>
        <v/>
      </c>
      <c r="BW15" s="13"/>
      <c r="BX15" s="74" t="str">
        <f t="shared" si="62"/>
        <v/>
      </c>
      <c r="BY15" s="36" t="str">
        <f t="shared" si="63"/>
        <v/>
      </c>
      <c r="BZ15" s="225"/>
      <c r="CA15" s="75" t="str">
        <f t="shared" si="64"/>
        <v/>
      </c>
      <c r="CB15" s="37" t="str">
        <f t="shared" si="65"/>
        <v/>
      </c>
      <c r="CC15" s="13"/>
      <c r="CD15" s="74" t="str">
        <f t="shared" si="66"/>
        <v/>
      </c>
      <c r="CE15" s="36" t="str">
        <f t="shared" si="67"/>
        <v/>
      </c>
      <c r="CF15" s="225"/>
      <c r="CG15" s="115" t="str">
        <f t="shared" si="68"/>
        <v/>
      </c>
      <c r="CH15" s="225" t="str">
        <f t="shared" si="69"/>
        <v/>
      </c>
      <c r="CI15" s="13"/>
      <c r="CJ15" s="5" t="str">
        <f t="shared" si="70"/>
        <v/>
      </c>
      <c r="CK15" s="224" t="str">
        <f t="shared" si="71"/>
        <v/>
      </c>
      <c r="CL15" s="225"/>
      <c r="CM15" s="115" t="str">
        <f t="shared" si="72"/>
        <v/>
      </c>
      <c r="CN15" s="225" t="str">
        <f t="shared" si="73"/>
        <v/>
      </c>
      <c r="CO15" s="13"/>
      <c r="CP15" s="5" t="str">
        <f t="shared" si="74"/>
        <v/>
      </c>
      <c r="CQ15" s="224" t="str">
        <f t="shared" si="75"/>
        <v/>
      </c>
      <c r="CR15" s="225"/>
      <c r="CS15" s="115" t="str">
        <f t="shared" si="76"/>
        <v/>
      </c>
      <c r="CT15" s="225" t="str">
        <f t="shared" si="77"/>
        <v/>
      </c>
      <c r="CU15" s="13"/>
      <c r="CV15" s="5" t="str">
        <f t="shared" si="78"/>
        <v/>
      </c>
      <c r="CW15" s="224" t="str">
        <f t="shared" si="79"/>
        <v/>
      </c>
      <c r="CX15" s="225"/>
      <c r="CY15" s="115" t="str">
        <f t="shared" si="80"/>
        <v/>
      </c>
      <c r="CZ15" s="225" t="str">
        <f t="shared" si="81"/>
        <v/>
      </c>
      <c r="DA15" s="13"/>
      <c r="DB15" s="5" t="str">
        <f t="shared" si="82"/>
        <v/>
      </c>
      <c r="DC15" s="224" t="str">
        <f t="shared" si="83"/>
        <v/>
      </c>
      <c r="DD15" s="225"/>
      <c r="DE15" s="115" t="str">
        <f t="shared" si="84"/>
        <v/>
      </c>
      <c r="DF15" s="225" t="str">
        <f t="shared" si="85"/>
        <v/>
      </c>
      <c r="DG15" s="224"/>
      <c r="DH15" s="5" t="str">
        <f t="shared" si="86"/>
        <v/>
      </c>
      <c r="DI15" s="224" t="str">
        <f t="shared" si="87"/>
        <v/>
      </c>
      <c r="DJ15" s="225"/>
      <c r="DK15" s="115" t="str">
        <f t="shared" si="88"/>
        <v/>
      </c>
      <c r="DL15" s="225" t="str">
        <f t="shared" si="89"/>
        <v/>
      </c>
      <c r="DM15" s="224"/>
      <c r="DN15" s="5" t="str">
        <f t="shared" si="90"/>
        <v/>
      </c>
      <c r="DO15" s="224" t="str">
        <f t="shared" si="91"/>
        <v/>
      </c>
      <c r="DP15" s="225"/>
      <c r="DQ15" s="115" t="str">
        <f t="shared" si="92"/>
        <v/>
      </c>
      <c r="DR15" s="225" t="str">
        <f t="shared" si="93"/>
        <v/>
      </c>
      <c r="DS15" s="224"/>
      <c r="DT15" s="5" t="str">
        <f t="shared" si="94"/>
        <v/>
      </c>
      <c r="DU15" s="224" t="str">
        <f t="shared" si="95"/>
        <v/>
      </c>
      <c r="DV15" s="225"/>
      <c r="DW15" s="115" t="str">
        <f t="shared" si="96"/>
        <v/>
      </c>
      <c r="DX15" s="225" t="str">
        <f t="shared" si="97"/>
        <v/>
      </c>
      <c r="DY15" s="224"/>
      <c r="DZ15" s="5" t="str">
        <f t="shared" si="98"/>
        <v/>
      </c>
      <c r="EA15" s="224" t="str">
        <f t="shared" si="99"/>
        <v/>
      </c>
      <c r="EB15" s="225"/>
      <c r="EC15" s="115" t="str">
        <f t="shared" si="100"/>
        <v/>
      </c>
      <c r="ED15" s="225" t="str">
        <f t="shared" si="101"/>
        <v/>
      </c>
      <c r="EE15" s="224"/>
      <c r="EF15" s="5" t="str">
        <f t="shared" si="102"/>
        <v/>
      </c>
      <c r="EG15" s="224" t="str">
        <f t="shared" si="103"/>
        <v/>
      </c>
      <c r="EH15" s="225"/>
      <c r="EI15" s="115" t="str">
        <f t="shared" si="104"/>
        <v/>
      </c>
      <c r="EJ15" s="225" t="str">
        <f t="shared" si="105"/>
        <v/>
      </c>
      <c r="EK15" s="224"/>
      <c r="EL15" s="5" t="str">
        <f t="shared" si="106"/>
        <v/>
      </c>
      <c r="EM15" s="224" t="str">
        <f t="shared" si="107"/>
        <v/>
      </c>
      <c r="EN15" s="225"/>
      <c r="EO15" s="115" t="str">
        <f t="shared" si="108"/>
        <v/>
      </c>
      <c r="EP15" s="225" t="str">
        <f t="shared" si="109"/>
        <v/>
      </c>
      <c r="EQ15" s="224"/>
      <c r="ER15" s="5" t="str">
        <f t="shared" si="110"/>
        <v/>
      </c>
      <c r="ES15" s="224" t="str">
        <f t="shared" si="111"/>
        <v/>
      </c>
      <c r="ET15" s="225"/>
      <c r="EU15" s="115" t="str">
        <f t="shared" si="112"/>
        <v/>
      </c>
      <c r="EV15" s="225" t="str">
        <f t="shared" si="113"/>
        <v/>
      </c>
      <c r="EW15" s="224"/>
      <c r="EX15" s="5" t="str">
        <f t="shared" si="114"/>
        <v/>
      </c>
      <c r="EY15" s="224" t="str">
        <f t="shared" si="115"/>
        <v/>
      </c>
      <c r="EZ15" s="225"/>
      <c r="FA15" s="115" t="str">
        <f t="shared" si="116"/>
        <v/>
      </c>
      <c r="FB15" s="225" t="str">
        <f t="shared" si="117"/>
        <v/>
      </c>
      <c r="FC15" s="224"/>
      <c r="FD15" s="5" t="str">
        <f t="shared" si="118"/>
        <v/>
      </c>
      <c r="FE15" s="224" t="str">
        <f t="shared" si="119"/>
        <v/>
      </c>
      <c r="FF15" s="225"/>
      <c r="FG15" s="115" t="str">
        <f t="shared" si="120"/>
        <v/>
      </c>
      <c r="FH15" s="225" t="str">
        <f t="shared" si="121"/>
        <v/>
      </c>
      <c r="FI15" s="224"/>
      <c r="FJ15" s="5" t="str">
        <f t="shared" si="122"/>
        <v/>
      </c>
      <c r="FK15" s="224" t="str">
        <f t="shared" si="123"/>
        <v/>
      </c>
      <c r="FL15" s="225"/>
      <c r="FM15" s="115" t="str">
        <f t="shared" si="124"/>
        <v/>
      </c>
      <c r="FN15" s="225" t="str">
        <f t="shared" si="125"/>
        <v/>
      </c>
      <c r="FO15" s="224"/>
      <c r="FP15" s="5" t="str">
        <f t="shared" si="126"/>
        <v/>
      </c>
      <c r="FQ15" s="224" t="str">
        <f t="shared" si="127"/>
        <v/>
      </c>
      <c r="FR15" s="225"/>
      <c r="FS15" s="115" t="str">
        <f t="shared" si="128"/>
        <v/>
      </c>
      <c r="FT15" s="225" t="str">
        <f t="shared" si="129"/>
        <v/>
      </c>
      <c r="FU15" s="253"/>
      <c r="FV15" s="253"/>
      <c r="FW15" s="253"/>
      <c r="FX15" s="253"/>
      <c r="FY15" s="253"/>
    </row>
    <row r="16" spans="1:182" x14ac:dyDescent="0.25">
      <c r="A16" s="2" t="str">
        <f t="shared" si="0"/>
        <v/>
      </c>
      <c r="B16" s="103"/>
      <c r="C16" s="104"/>
      <c r="D16" s="109"/>
      <c r="E16" s="88"/>
      <c r="F16" s="2"/>
      <c r="G16" s="76"/>
      <c r="H16" s="114" t="str">
        <f t="shared" si="1"/>
        <v/>
      </c>
      <c r="I16" s="114" t="str">
        <f t="shared" si="2"/>
        <v/>
      </c>
      <c r="J16" s="114" t="str">
        <f t="shared" si="3"/>
        <v/>
      </c>
      <c r="K16" s="114" t="str">
        <f t="shared" si="4"/>
        <v/>
      </c>
      <c r="L16" s="114" t="str">
        <f t="shared" si="5"/>
        <v/>
      </c>
      <c r="M16" s="114" t="str">
        <f t="shared" si="6"/>
        <v/>
      </c>
      <c r="N16" s="114" t="str">
        <f t="shared" si="7"/>
        <v/>
      </c>
      <c r="O16" s="114" t="str">
        <f t="shared" si="8"/>
        <v/>
      </c>
      <c r="P16" s="93" t="str">
        <f t="shared" si="9"/>
        <v/>
      </c>
      <c r="Q16" s="93" t="str">
        <f t="shared" si="10"/>
        <v/>
      </c>
      <c r="R16" s="93" t="str">
        <f t="shared" si="11"/>
        <v/>
      </c>
      <c r="S16" s="93" t="str">
        <f t="shared" si="12"/>
        <v/>
      </c>
      <c r="T16" s="93" t="str">
        <f t="shared" si="13"/>
        <v/>
      </c>
      <c r="U16" s="93" t="str">
        <f t="shared" si="14"/>
        <v/>
      </c>
      <c r="V16" s="93" t="str">
        <f t="shared" si="15"/>
        <v/>
      </c>
      <c r="W16" s="93" t="str">
        <f t="shared" si="16"/>
        <v/>
      </c>
      <c r="X16" s="93" t="str">
        <f t="shared" si="17"/>
        <v/>
      </c>
      <c r="Y16" s="93" t="str">
        <f t="shared" si="18"/>
        <v/>
      </c>
      <c r="Z16" s="93" t="str">
        <f t="shared" si="19"/>
        <v/>
      </c>
      <c r="AA16" s="93" t="str">
        <f t="shared" si="20"/>
        <v/>
      </c>
      <c r="AB16" s="93" t="str">
        <f t="shared" si="21"/>
        <v/>
      </c>
      <c r="AC16" s="93" t="str">
        <f t="shared" si="22"/>
        <v/>
      </c>
      <c r="AD16" s="93" t="str">
        <f t="shared" si="23"/>
        <v/>
      </c>
      <c r="AE16" s="93" t="str">
        <f t="shared" si="24"/>
        <v/>
      </c>
      <c r="AF16" s="93" t="str">
        <f t="shared" si="25"/>
        <v/>
      </c>
      <c r="AG16" s="93" t="str">
        <f t="shared" si="28"/>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13"/>
      <c r="BF16" s="74" t="str">
        <f t="shared" si="130"/>
        <v/>
      </c>
      <c r="BG16" s="36" t="str">
        <f t="shared" si="131"/>
        <v/>
      </c>
      <c r="BH16" s="225"/>
      <c r="BI16" s="75" t="str">
        <f t="shared" si="52"/>
        <v/>
      </c>
      <c r="BJ16" s="37" t="str">
        <f t="shared" si="53"/>
        <v/>
      </c>
      <c r="BK16" s="13"/>
      <c r="BL16" s="74" t="str">
        <f t="shared" si="54"/>
        <v/>
      </c>
      <c r="BM16" s="36" t="str">
        <f t="shared" si="55"/>
        <v/>
      </c>
      <c r="BN16" s="225"/>
      <c r="BO16" s="75" t="str">
        <f t="shared" si="56"/>
        <v/>
      </c>
      <c r="BP16" s="37" t="str">
        <f t="shared" si="57"/>
        <v/>
      </c>
      <c r="BQ16" s="13"/>
      <c r="BR16" s="74" t="str">
        <f t="shared" si="58"/>
        <v/>
      </c>
      <c r="BS16" s="36" t="str">
        <f t="shared" si="59"/>
        <v/>
      </c>
      <c r="BT16" s="225"/>
      <c r="BU16" s="75" t="str">
        <f t="shared" si="60"/>
        <v/>
      </c>
      <c r="BV16" s="37" t="str">
        <f t="shared" si="61"/>
        <v/>
      </c>
      <c r="BW16" s="13"/>
      <c r="BX16" s="74" t="str">
        <f t="shared" si="62"/>
        <v/>
      </c>
      <c r="BY16" s="36" t="str">
        <f t="shared" si="63"/>
        <v/>
      </c>
      <c r="BZ16" s="225"/>
      <c r="CA16" s="75" t="str">
        <f t="shared" si="64"/>
        <v/>
      </c>
      <c r="CB16" s="37" t="str">
        <f t="shared" si="65"/>
        <v/>
      </c>
      <c r="CC16" s="13"/>
      <c r="CD16" s="74" t="str">
        <f t="shared" si="66"/>
        <v/>
      </c>
      <c r="CE16" s="36" t="str">
        <f t="shared" si="67"/>
        <v/>
      </c>
      <c r="CF16" s="225"/>
      <c r="CG16" s="115" t="str">
        <f t="shared" si="68"/>
        <v/>
      </c>
      <c r="CH16" s="225" t="str">
        <f t="shared" si="69"/>
        <v/>
      </c>
      <c r="CI16" s="13"/>
      <c r="CJ16" s="5" t="str">
        <f t="shared" si="70"/>
        <v/>
      </c>
      <c r="CK16" s="224" t="str">
        <f t="shared" si="71"/>
        <v/>
      </c>
      <c r="CL16" s="225"/>
      <c r="CM16" s="115" t="str">
        <f t="shared" si="72"/>
        <v/>
      </c>
      <c r="CN16" s="225" t="str">
        <f t="shared" si="73"/>
        <v/>
      </c>
      <c r="CO16" s="13"/>
      <c r="CP16" s="5" t="str">
        <f t="shared" si="74"/>
        <v/>
      </c>
      <c r="CQ16" s="224" t="str">
        <f t="shared" si="75"/>
        <v/>
      </c>
      <c r="CR16" s="225"/>
      <c r="CS16" s="115" t="str">
        <f t="shared" si="76"/>
        <v/>
      </c>
      <c r="CT16" s="225" t="str">
        <f t="shared" si="77"/>
        <v/>
      </c>
      <c r="CU16" s="13"/>
      <c r="CV16" s="5" t="str">
        <f t="shared" si="78"/>
        <v/>
      </c>
      <c r="CW16" s="224" t="str">
        <f t="shared" si="79"/>
        <v/>
      </c>
      <c r="CX16" s="225"/>
      <c r="CY16" s="115" t="str">
        <f t="shared" si="80"/>
        <v/>
      </c>
      <c r="CZ16" s="225" t="str">
        <f t="shared" si="81"/>
        <v/>
      </c>
      <c r="DA16" s="13"/>
      <c r="DB16" s="5" t="str">
        <f t="shared" si="82"/>
        <v/>
      </c>
      <c r="DC16" s="224" t="str">
        <f t="shared" si="83"/>
        <v/>
      </c>
      <c r="DD16" s="225"/>
      <c r="DE16" s="115" t="str">
        <f t="shared" si="84"/>
        <v/>
      </c>
      <c r="DF16" s="225" t="str">
        <f t="shared" si="85"/>
        <v/>
      </c>
      <c r="DG16" s="224"/>
      <c r="DH16" s="5" t="str">
        <f t="shared" si="86"/>
        <v/>
      </c>
      <c r="DI16" s="224" t="str">
        <f t="shared" si="87"/>
        <v/>
      </c>
      <c r="DJ16" s="225"/>
      <c r="DK16" s="115" t="str">
        <f t="shared" si="88"/>
        <v/>
      </c>
      <c r="DL16" s="225" t="str">
        <f t="shared" si="89"/>
        <v/>
      </c>
      <c r="DM16" s="224"/>
      <c r="DN16" s="5" t="str">
        <f t="shared" si="90"/>
        <v/>
      </c>
      <c r="DO16" s="224" t="str">
        <f t="shared" si="91"/>
        <v/>
      </c>
      <c r="DP16" s="225"/>
      <c r="DQ16" s="115" t="str">
        <f t="shared" si="92"/>
        <v/>
      </c>
      <c r="DR16" s="225" t="str">
        <f t="shared" si="93"/>
        <v/>
      </c>
      <c r="DS16" s="224"/>
      <c r="DT16" s="5" t="str">
        <f t="shared" si="94"/>
        <v/>
      </c>
      <c r="DU16" s="224" t="str">
        <f t="shared" si="95"/>
        <v/>
      </c>
      <c r="DV16" s="225"/>
      <c r="DW16" s="115" t="str">
        <f t="shared" si="96"/>
        <v/>
      </c>
      <c r="DX16" s="225" t="str">
        <f t="shared" si="97"/>
        <v/>
      </c>
      <c r="DY16" s="224"/>
      <c r="DZ16" s="5" t="str">
        <f t="shared" si="98"/>
        <v/>
      </c>
      <c r="EA16" s="224" t="str">
        <f t="shared" si="99"/>
        <v/>
      </c>
      <c r="EB16" s="225"/>
      <c r="EC16" s="115" t="str">
        <f t="shared" si="100"/>
        <v/>
      </c>
      <c r="ED16" s="225" t="str">
        <f t="shared" si="101"/>
        <v/>
      </c>
      <c r="EE16" s="224"/>
      <c r="EF16" s="5" t="str">
        <f t="shared" si="102"/>
        <v/>
      </c>
      <c r="EG16" s="224" t="str">
        <f t="shared" si="103"/>
        <v/>
      </c>
      <c r="EH16" s="225"/>
      <c r="EI16" s="115" t="str">
        <f t="shared" si="104"/>
        <v/>
      </c>
      <c r="EJ16" s="225" t="str">
        <f t="shared" si="105"/>
        <v/>
      </c>
      <c r="EK16" s="224"/>
      <c r="EL16" s="5" t="str">
        <f t="shared" si="106"/>
        <v/>
      </c>
      <c r="EM16" s="224" t="str">
        <f t="shared" si="107"/>
        <v/>
      </c>
      <c r="EN16" s="225"/>
      <c r="EO16" s="115" t="str">
        <f t="shared" si="108"/>
        <v/>
      </c>
      <c r="EP16" s="225" t="str">
        <f t="shared" si="109"/>
        <v/>
      </c>
      <c r="EQ16" s="224"/>
      <c r="ER16" s="5" t="str">
        <f t="shared" si="110"/>
        <v/>
      </c>
      <c r="ES16" s="224" t="str">
        <f t="shared" si="111"/>
        <v/>
      </c>
      <c r="ET16" s="225"/>
      <c r="EU16" s="115" t="str">
        <f t="shared" si="112"/>
        <v/>
      </c>
      <c r="EV16" s="225" t="str">
        <f t="shared" si="113"/>
        <v/>
      </c>
      <c r="EW16" s="224"/>
      <c r="EX16" s="5" t="str">
        <f t="shared" si="114"/>
        <v/>
      </c>
      <c r="EY16" s="224" t="str">
        <f t="shared" si="115"/>
        <v/>
      </c>
      <c r="EZ16" s="225"/>
      <c r="FA16" s="115" t="str">
        <f t="shared" si="116"/>
        <v/>
      </c>
      <c r="FB16" s="225" t="str">
        <f t="shared" si="117"/>
        <v/>
      </c>
      <c r="FC16" s="224"/>
      <c r="FD16" s="5" t="str">
        <f t="shared" si="118"/>
        <v/>
      </c>
      <c r="FE16" s="224" t="str">
        <f t="shared" si="119"/>
        <v/>
      </c>
      <c r="FF16" s="225"/>
      <c r="FG16" s="115" t="str">
        <f t="shared" si="120"/>
        <v/>
      </c>
      <c r="FH16" s="225" t="str">
        <f t="shared" si="121"/>
        <v/>
      </c>
      <c r="FI16" s="224"/>
      <c r="FJ16" s="5" t="str">
        <f t="shared" si="122"/>
        <v/>
      </c>
      <c r="FK16" s="224" t="str">
        <f t="shared" si="123"/>
        <v/>
      </c>
      <c r="FL16" s="225"/>
      <c r="FM16" s="115" t="str">
        <f t="shared" si="124"/>
        <v/>
      </c>
      <c r="FN16" s="225" t="str">
        <f t="shared" si="125"/>
        <v/>
      </c>
      <c r="FO16" s="224"/>
      <c r="FP16" s="5" t="str">
        <f t="shared" si="126"/>
        <v/>
      </c>
      <c r="FQ16" s="224" t="str">
        <f t="shared" si="127"/>
        <v/>
      </c>
      <c r="FR16" s="225"/>
      <c r="FS16" s="115" t="str">
        <f t="shared" si="128"/>
        <v/>
      </c>
      <c r="FT16" s="225" t="str">
        <f t="shared" si="129"/>
        <v/>
      </c>
      <c r="FU16" s="253"/>
      <c r="FV16" s="253"/>
      <c r="FW16" s="253"/>
      <c r="FX16" s="253"/>
      <c r="FY16" s="253"/>
      <c r="FZ16" s="3"/>
    </row>
    <row r="17" spans="1:181" s="14" customFormat="1" x14ac:dyDescent="0.25">
      <c r="A17" s="2" t="str">
        <f t="shared" si="0"/>
        <v/>
      </c>
      <c r="B17" s="2"/>
      <c r="C17" s="78"/>
      <c r="D17" s="109"/>
      <c r="E17" s="78"/>
      <c r="F17" s="2"/>
      <c r="G17" s="76"/>
      <c r="H17" s="114" t="str">
        <f t="shared" si="1"/>
        <v/>
      </c>
      <c r="I17" s="114" t="str">
        <f t="shared" si="2"/>
        <v/>
      </c>
      <c r="J17" s="114" t="str">
        <f t="shared" si="3"/>
        <v/>
      </c>
      <c r="K17" s="114" t="str">
        <f t="shared" si="4"/>
        <v/>
      </c>
      <c r="L17" s="114" t="str">
        <f t="shared" si="5"/>
        <v/>
      </c>
      <c r="M17" s="114" t="str">
        <f t="shared" si="6"/>
        <v/>
      </c>
      <c r="N17" s="114" t="str">
        <f t="shared" si="7"/>
        <v/>
      </c>
      <c r="O17" s="114" t="str">
        <f t="shared" si="8"/>
        <v/>
      </c>
      <c r="P17" s="93" t="str">
        <f t="shared" si="9"/>
        <v/>
      </c>
      <c r="Q17" s="93" t="str">
        <f t="shared" si="10"/>
        <v/>
      </c>
      <c r="R17" s="93" t="str">
        <f t="shared" si="11"/>
        <v/>
      </c>
      <c r="S17" s="93" t="str">
        <f t="shared" si="12"/>
        <v/>
      </c>
      <c r="T17" s="93" t="str">
        <f t="shared" si="13"/>
        <v/>
      </c>
      <c r="U17" s="93" t="str">
        <f t="shared" si="14"/>
        <v/>
      </c>
      <c r="V17" s="93" t="str">
        <f t="shared" si="15"/>
        <v/>
      </c>
      <c r="W17" s="93" t="str">
        <f t="shared" si="16"/>
        <v/>
      </c>
      <c r="X17" s="93" t="str">
        <f t="shared" si="17"/>
        <v/>
      </c>
      <c r="Y17" s="93" t="str">
        <f t="shared" si="18"/>
        <v/>
      </c>
      <c r="Z17" s="93" t="str">
        <f t="shared" si="19"/>
        <v/>
      </c>
      <c r="AA17" s="93" t="str">
        <f t="shared" si="20"/>
        <v/>
      </c>
      <c r="AB17" s="93" t="str">
        <f t="shared" si="21"/>
        <v/>
      </c>
      <c r="AC17" s="93" t="str">
        <f t="shared" si="22"/>
        <v/>
      </c>
      <c r="AD17" s="93" t="str">
        <f t="shared" si="23"/>
        <v/>
      </c>
      <c r="AE17" s="93" t="str">
        <f t="shared" si="24"/>
        <v/>
      </c>
      <c r="AF17" s="93" t="str">
        <f t="shared" si="25"/>
        <v/>
      </c>
      <c r="AG17" s="93" t="str">
        <f t="shared" si="28"/>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13"/>
      <c r="BF17" s="74" t="str">
        <f t="shared" si="130"/>
        <v/>
      </c>
      <c r="BG17" s="36" t="str">
        <f t="shared" si="131"/>
        <v/>
      </c>
      <c r="BH17" s="225"/>
      <c r="BI17" s="75" t="str">
        <f t="shared" si="52"/>
        <v/>
      </c>
      <c r="BJ17" s="37" t="str">
        <f t="shared" si="53"/>
        <v/>
      </c>
      <c r="BK17" s="13"/>
      <c r="BL17" s="74" t="str">
        <f t="shared" si="54"/>
        <v/>
      </c>
      <c r="BM17" s="36" t="str">
        <f t="shared" si="55"/>
        <v/>
      </c>
      <c r="BN17" s="225"/>
      <c r="BO17" s="75" t="str">
        <f t="shared" si="56"/>
        <v/>
      </c>
      <c r="BP17" s="37" t="str">
        <f t="shared" si="57"/>
        <v/>
      </c>
      <c r="BQ17" s="13"/>
      <c r="BR17" s="74" t="str">
        <f t="shared" si="58"/>
        <v/>
      </c>
      <c r="BS17" s="36" t="str">
        <f t="shared" si="59"/>
        <v/>
      </c>
      <c r="BT17" s="225"/>
      <c r="BU17" s="75" t="str">
        <f t="shared" si="60"/>
        <v/>
      </c>
      <c r="BV17" s="37" t="str">
        <f t="shared" si="61"/>
        <v/>
      </c>
      <c r="BW17" s="13"/>
      <c r="BX17" s="74" t="str">
        <f t="shared" si="62"/>
        <v/>
      </c>
      <c r="BY17" s="36" t="str">
        <f t="shared" si="63"/>
        <v/>
      </c>
      <c r="BZ17" s="225"/>
      <c r="CA17" s="75" t="str">
        <f t="shared" si="64"/>
        <v/>
      </c>
      <c r="CB17" s="37" t="str">
        <f t="shared" si="65"/>
        <v/>
      </c>
      <c r="CC17" s="13"/>
      <c r="CD17" s="74" t="str">
        <f t="shared" si="66"/>
        <v/>
      </c>
      <c r="CE17" s="36" t="str">
        <f t="shared" si="67"/>
        <v/>
      </c>
      <c r="CF17" s="225"/>
      <c r="CG17" s="115" t="str">
        <f t="shared" si="68"/>
        <v/>
      </c>
      <c r="CH17" s="225" t="str">
        <f t="shared" si="69"/>
        <v/>
      </c>
      <c r="CI17" s="13"/>
      <c r="CJ17" s="5" t="str">
        <f t="shared" si="70"/>
        <v/>
      </c>
      <c r="CK17" s="224" t="str">
        <f t="shared" si="71"/>
        <v/>
      </c>
      <c r="CL17" s="225"/>
      <c r="CM17" s="115" t="str">
        <f t="shared" si="72"/>
        <v/>
      </c>
      <c r="CN17" s="225" t="str">
        <f t="shared" si="73"/>
        <v/>
      </c>
      <c r="CO17" s="13"/>
      <c r="CP17" s="5" t="str">
        <f t="shared" si="74"/>
        <v/>
      </c>
      <c r="CQ17" s="224" t="str">
        <f t="shared" si="75"/>
        <v/>
      </c>
      <c r="CR17" s="225"/>
      <c r="CS17" s="115" t="str">
        <f t="shared" si="76"/>
        <v/>
      </c>
      <c r="CT17" s="225" t="str">
        <f t="shared" si="77"/>
        <v/>
      </c>
      <c r="CU17" s="13"/>
      <c r="CV17" s="5" t="str">
        <f t="shared" si="78"/>
        <v/>
      </c>
      <c r="CW17" s="224" t="str">
        <f t="shared" si="79"/>
        <v/>
      </c>
      <c r="CX17" s="225"/>
      <c r="CY17" s="115" t="str">
        <f t="shared" si="80"/>
        <v/>
      </c>
      <c r="CZ17" s="225" t="str">
        <f t="shared" si="81"/>
        <v/>
      </c>
      <c r="DA17" s="13"/>
      <c r="DB17" s="5" t="str">
        <f t="shared" si="82"/>
        <v/>
      </c>
      <c r="DC17" s="224" t="str">
        <f t="shared" si="83"/>
        <v/>
      </c>
      <c r="DD17" s="225"/>
      <c r="DE17" s="115" t="str">
        <f t="shared" si="84"/>
        <v/>
      </c>
      <c r="DF17" s="225" t="str">
        <f t="shared" si="85"/>
        <v/>
      </c>
      <c r="DG17" s="224"/>
      <c r="DH17" s="5" t="str">
        <f t="shared" si="86"/>
        <v/>
      </c>
      <c r="DI17" s="224" t="str">
        <f t="shared" si="87"/>
        <v/>
      </c>
      <c r="DJ17" s="225"/>
      <c r="DK17" s="115" t="str">
        <f t="shared" si="88"/>
        <v/>
      </c>
      <c r="DL17" s="225" t="str">
        <f t="shared" si="89"/>
        <v/>
      </c>
      <c r="DM17" s="224"/>
      <c r="DN17" s="5" t="str">
        <f t="shared" si="90"/>
        <v/>
      </c>
      <c r="DO17" s="224" t="str">
        <f t="shared" si="91"/>
        <v/>
      </c>
      <c r="DP17" s="225"/>
      <c r="DQ17" s="115" t="str">
        <f t="shared" si="92"/>
        <v/>
      </c>
      <c r="DR17" s="225" t="str">
        <f t="shared" si="93"/>
        <v/>
      </c>
      <c r="DS17" s="224"/>
      <c r="DT17" s="5" t="str">
        <f t="shared" si="94"/>
        <v/>
      </c>
      <c r="DU17" s="224" t="str">
        <f t="shared" si="95"/>
        <v/>
      </c>
      <c r="DV17" s="225"/>
      <c r="DW17" s="115" t="str">
        <f t="shared" si="96"/>
        <v/>
      </c>
      <c r="DX17" s="225" t="str">
        <f t="shared" si="97"/>
        <v/>
      </c>
      <c r="DY17" s="224"/>
      <c r="DZ17" s="5" t="str">
        <f t="shared" si="98"/>
        <v/>
      </c>
      <c r="EA17" s="224" t="str">
        <f t="shared" si="99"/>
        <v/>
      </c>
      <c r="EB17" s="225"/>
      <c r="EC17" s="115" t="str">
        <f t="shared" si="100"/>
        <v/>
      </c>
      <c r="ED17" s="225" t="str">
        <f t="shared" si="101"/>
        <v/>
      </c>
      <c r="EE17" s="224"/>
      <c r="EF17" s="5" t="str">
        <f t="shared" si="102"/>
        <v/>
      </c>
      <c r="EG17" s="224" t="str">
        <f t="shared" si="103"/>
        <v/>
      </c>
      <c r="EH17" s="225"/>
      <c r="EI17" s="115" t="str">
        <f t="shared" si="104"/>
        <v/>
      </c>
      <c r="EJ17" s="225" t="str">
        <f t="shared" si="105"/>
        <v/>
      </c>
      <c r="EK17" s="224"/>
      <c r="EL17" s="5" t="str">
        <f t="shared" si="106"/>
        <v/>
      </c>
      <c r="EM17" s="224" t="str">
        <f t="shared" si="107"/>
        <v/>
      </c>
      <c r="EN17" s="225"/>
      <c r="EO17" s="115" t="str">
        <f t="shared" si="108"/>
        <v/>
      </c>
      <c r="EP17" s="225" t="str">
        <f t="shared" si="109"/>
        <v/>
      </c>
      <c r="EQ17" s="224"/>
      <c r="ER17" s="5" t="str">
        <f t="shared" si="110"/>
        <v/>
      </c>
      <c r="ES17" s="224" t="str">
        <f t="shared" si="111"/>
        <v/>
      </c>
      <c r="ET17" s="225"/>
      <c r="EU17" s="115" t="str">
        <f t="shared" si="112"/>
        <v/>
      </c>
      <c r="EV17" s="225" t="str">
        <f t="shared" si="113"/>
        <v/>
      </c>
      <c r="EW17" s="224"/>
      <c r="EX17" s="5" t="str">
        <f t="shared" si="114"/>
        <v/>
      </c>
      <c r="EY17" s="224" t="str">
        <f t="shared" si="115"/>
        <v/>
      </c>
      <c r="EZ17" s="225"/>
      <c r="FA17" s="115" t="str">
        <f t="shared" si="116"/>
        <v/>
      </c>
      <c r="FB17" s="225" t="str">
        <f t="shared" si="117"/>
        <v/>
      </c>
      <c r="FC17" s="224"/>
      <c r="FD17" s="5" t="str">
        <f t="shared" si="118"/>
        <v/>
      </c>
      <c r="FE17" s="224" t="str">
        <f t="shared" si="119"/>
        <v/>
      </c>
      <c r="FF17" s="225"/>
      <c r="FG17" s="115" t="str">
        <f t="shared" si="120"/>
        <v/>
      </c>
      <c r="FH17" s="225" t="str">
        <f t="shared" si="121"/>
        <v/>
      </c>
      <c r="FI17" s="224"/>
      <c r="FJ17" s="5" t="str">
        <f t="shared" si="122"/>
        <v/>
      </c>
      <c r="FK17" s="224" t="str">
        <f t="shared" si="123"/>
        <v/>
      </c>
      <c r="FL17" s="225"/>
      <c r="FM17" s="115" t="str">
        <f t="shared" si="124"/>
        <v/>
      </c>
      <c r="FN17" s="225" t="str">
        <f t="shared" si="125"/>
        <v/>
      </c>
      <c r="FO17" s="224"/>
      <c r="FP17" s="5" t="str">
        <f t="shared" si="126"/>
        <v/>
      </c>
      <c r="FQ17" s="224" t="str">
        <f t="shared" si="127"/>
        <v/>
      </c>
      <c r="FR17" s="225"/>
      <c r="FS17" s="115" t="str">
        <f t="shared" si="128"/>
        <v/>
      </c>
      <c r="FT17" s="225" t="str">
        <f t="shared" si="129"/>
        <v/>
      </c>
      <c r="FU17" s="253"/>
      <c r="FV17" s="253"/>
      <c r="FW17" s="253"/>
      <c r="FX17" s="253"/>
      <c r="FY17" s="253"/>
    </row>
    <row r="18" spans="1:181" s="3" customFormat="1" x14ac:dyDescent="0.25">
      <c r="A18" s="2" t="str">
        <f t="shared" si="0"/>
        <v/>
      </c>
      <c r="B18" s="2"/>
      <c r="C18" s="78"/>
      <c r="D18" s="109"/>
      <c r="E18" s="78"/>
      <c r="F18" s="2"/>
      <c r="G18" s="76"/>
      <c r="H18" s="114" t="str">
        <f t="shared" si="1"/>
        <v/>
      </c>
      <c r="I18" s="114" t="str">
        <f t="shared" si="2"/>
        <v/>
      </c>
      <c r="J18" s="114" t="str">
        <f t="shared" si="3"/>
        <v/>
      </c>
      <c r="K18" s="114" t="str">
        <f t="shared" si="4"/>
        <v/>
      </c>
      <c r="L18" s="114" t="str">
        <f t="shared" si="5"/>
        <v/>
      </c>
      <c r="M18" s="114" t="str">
        <f t="shared" si="6"/>
        <v/>
      </c>
      <c r="N18" s="114" t="str">
        <f t="shared" si="7"/>
        <v/>
      </c>
      <c r="O18" s="114" t="str">
        <f t="shared" si="8"/>
        <v/>
      </c>
      <c r="P18" s="93" t="str">
        <f t="shared" si="9"/>
        <v/>
      </c>
      <c r="Q18" s="93" t="str">
        <f t="shared" si="10"/>
        <v/>
      </c>
      <c r="R18" s="93" t="str">
        <f t="shared" si="11"/>
        <v/>
      </c>
      <c r="S18" s="93" t="str">
        <f t="shared" si="12"/>
        <v/>
      </c>
      <c r="T18" s="93" t="str">
        <f t="shared" si="13"/>
        <v/>
      </c>
      <c r="U18" s="93" t="str">
        <f t="shared" si="14"/>
        <v/>
      </c>
      <c r="V18" s="93" t="str">
        <f t="shared" si="15"/>
        <v/>
      </c>
      <c r="W18" s="93" t="str">
        <f t="shared" si="16"/>
        <v/>
      </c>
      <c r="X18" s="93" t="str">
        <f t="shared" si="17"/>
        <v/>
      </c>
      <c r="Y18" s="93" t="str">
        <f t="shared" si="18"/>
        <v/>
      </c>
      <c r="Z18" s="93" t="str">
        <f t="shared" si="19"/>
        <v/>
      </c>
      <c r="AA18" s="93" t="str">
        <f t="shared" si="20"/>
        <v/>
      </c>
      <c r="AB18" s="93" t="str">
        <f t="shared" si="21"/>
        <v/>
      </c>
      <c r="AC18" s="93" t="str">
        <f t="shared" si="22"/>
        <v/>
      </c>
      <c r="AD18" s="93" t="str">
        <f t="shared" si="23"/>
        <v/>
      </c>
      <c r="AE18" s="93" t="str">
        <f t="shared" si="24"/>
        <v/>
      </c>
      <c r="AF18" s="93" t="str">
        <f t="shared" si="25"/>
        <v/>
      </c>
      <c r="AG18" s="93" t="str">
        <f t="shared" si="28"/>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13"/>
      <c r="BF18" s="74" t="str">
        <f t="shared" si="130"/>
        <v/>
      </c>
      <c r="BG18" s="36" t="str">
        <f t="shared" si="131"/>
        <v/>
      </c>
      <c r="BH18" s="225"/>
      <c r="BI18" s="75" t="str">
        <f t="shared" si="52"/>
        <v/>
      </c>
      <c r="BJ18" s="37" t="str">
        <f t="shared" si="53"/>
        <v/>
      </c>
      <c r="BK18" s="13"/>
      <c r="BL18" s="74" t="str">
        <f t="shared" si="54"/>
        <v/>
      </c>
      <c r="BM18" s="36" t="str">
        <f t="shared" si="55"/>
        <v/>
      </c>
      <c r="BN18" s="225"/>
      <c r="BO18" s="75" t="str">
        <f t="shared" si="56"/>
        <v/>
      </c>
      <c r="BP18" s="37" t="str">
        <f t="shared" si="57"/>
        <v/>
      </c>
      <c r="BQ18" s="13"/>
      <c r="BR18" s="74" t="str">
        <f t="shared" si="58"/>
        <v/>
      </c>
      <c r="BS18" s="36" t="str">
        <f t="shared" si="59"/>
        <v/>
      </c>
      <c r="BT18" s="225"/>
      <c r="BU18" s="75" t="str">
        <f t="shared" si="60"/>
        <v/>
      </c>
      <c r="BV18" s="37" t="str">
        <f t="shared" si="61"/>
        <v/>
      </c>
      <c r="BW18" s="13"/>
      <c r="BX18" s="74" t="str">
        <f t="shared" si="62"/>
        <v/>
      </c>
      <c r="BY18" s="36" t="str">
        <f t="shared" si="63"/>
        <v/>
      </c>
      <c r="BZ18" s="225"/>
      <c r="CA18" s="75" t="str">
        <f t="shared" si="64"/>
        <v/>
      </c>
      <c r="CB18" s="37" t="str">
        <f t="shared" si="65"/>
        <v/>
      </c>
      <c r="CC18" s="13"/>
      <c r="CD18" s="74" t="str">
        <f t="shared" si="66"/>
        <v/>
      </c>
      <c r="CE18" s="36" t="str">
        <f t="shared" si="67"/>
        <v/>
      </c>
      <c r="CF18" s="225"/>
      <c r="CG18" s="115" t="str">
        <f t="shared" si="68"/>
        <v/>
      </c>
      <c r="CH18" s="225" t="str">
        <f t="shared" si="69"/>
        <v/>
      </c>
      <c r="CI18" s="13"/>
      <c r="CJ18" s="5" t="str">
        <f t="shared" si="70"/>
        <v/>
      </c>
      <c r="CK18" s="224" t="str">
        <f t="shared" si="71"/>
        <v/>
      </c>
      <c r="CL18" s="225"/>
      <c r="CM18" s="115" t="str">
        <f t="shared" si="72"/>
        <v/>
      </c>
      <c r="CN18" s="225" t="str">
        <f t="shared" si="73"/>
        <v/>
      </c>
      <c r="CO18" s="13"/>
      <c r="CP18" s="5" t="str">
        <f t="shared" si="74"/>
        <v/>
      </c>
      <c r="CQ18" s="224" t="str">
        <f t="shared" si="75"/>
        <v/>
      </c>
      <c r="CR18" s="225"/>
      <c r="CS18" s="115" t="str">
        <f t="shared" si="76"/>
        <v/>
      </c>
      <c r="CT18" s="225" t="str">
        <f t="shared" si="77"/>
        <v/>
      </c>
      <c r="CU18" s="13"/>
      <c r="CV18" s="5" t="str">
        <f t="shared" si="78"/>
        <v/>
      </c>
      <c r="CW18" s="224" t="str">
        <f t="shared" si="79"/>
        <v/>
      </c>
      <c r="CX18" s="225"/>
      <c r="CY18" s="115" t="str">
        <f t="shared" si="80"/>
        <v/>
      </c>
      <c r="CZ18" s="225" t="str">
        <f t="shared" si="81"/>
        <v/>
      </c>
      <c r="DA18" s="13"/>
      <c r="DB18" s="5" t="str">
        <f t="shared" si="82"/>
        <v/>
      </c>
      <c r="DC18" s="224" t="str">
        <f t="shared" si="83"/>
        <v/>
      </c>
      <c r="DD18" s="225"/>
      <c r="DE18" s="115" t="str">
        <f t="shared" si="84"/>
        <v/>
      </c>
      <c r="DF18" s="225" t="str">
        <f t="shared" si="85"/>
        <v/>
      </c>
      <c r="DG18" s="224"/>
      <c r="DH18" s="5" t="str">
        <f t="shared" si="86"/>
        <v/>
      </c>
      <c r="DI18" s="224" t="str">
        <f t="shared" si="87"/>
        <v/>
      </c>
      <c r="DJ18" s="225"/>
      <c r="DK18" s="115" t="str">
        <f t="shared" si="88"/>
        <v/>
      </c>
      <c r="DL18" s="225" t="str">
        <f t="shared" si="89"/>
        <v/>
      </c>
      <c r="DM18" s="224"/>
      <c r="DN18" s="5" t="str">
        <f t="shared" si="90"/>
        <v/>
      </c>
      <c r="DO18" s="224" t="str">
        <f t="shared" si="91"/>
        <v/>
      </c>
      <c r="DP18" s="225"/>
      <c r="DQ18" s="115" t="str">
        <f t="shared" si="92"/>
        <v/>
      </c>
      <c r="DR18" s="225" t="str">
        <f t="shared" si="93"/>
        <v/>
      </c>
      <c r="DS18" s="224"/>
      <c r="DT18" s="5" t="str">
        <f t="shared" si="94"/>
        <v/>
      </c>
      <c r="DU18" s="224" t="str">
        <f t="shared" si="95"/>
        <v/>
      </c>
      <c r="DV18" s="225"/>
      <c r="DW18" s="115" t="str">
        <f t="shared" si="96"/>
        <v/>
      </c>
      <c r="DX18" s="225" t="str">
        <f t="shared" si="97"/>
        <v/>
      </c>
      <c r="DY18" s="224"/>
      <c r="DZ18" s="5" t="str">
        <f t="shared" si="98"/>
        <v/>
      </c>
      <c r="EA18" s="224" t="str">
        <f t="shared" si="99"/>
        <v/>
      </c>
      <c r="EB18" s="225"/>
      <c r="EC18" s="115" t="str">
        <f t="shared" si="100"/>
        <v/>
      </c>
      <c r="ED18" s="225" t="str">
        <f t="shared" si="101"/>
        <v/>
      </c>
      <c r="EE18" s="224"/>
      <c r="EF18" s="5" t="str">
        <f t="shared" si="102"/>
        <v/>
      </c>
      <c r="EG18" s="224" t="str">
        <f t="shared" si="103"/>
        <v/>
      </c>
      <c r="EH18" s="225"/>
      <c r="EI18" s="115" t="str">
        <f t="shared" si="104"/>
        <v/>
      </c>
      <c r="EJ18" s="225" t="str">
        <f t="shared" si="105"/>
        <v/>
      </c>
      <c r="EK18" s="224"/>
      <c r="EL18" s="5" t="str">
        <f t="shared" si="106"/>
        <v/>
      </c>
      <c r="EM18" s="224" t="str">
        <f t="shared" si="107"/>
        <v/>
      </c>
      <c r="EN18" s="225"/>
      <c r="EO18" s="115" t="str">
        <f t="shared" si="108"/>
        <v/>
      </c>
      <c r="EP18" s="225" t="str">
        <f t="shared" si="109"/>
        <v/>
      </c>
      <c r="EQ18" s="224"/>
      <c r="ER18" s="5" t="str">
        <f t="shared" si="110"/>
        <v/>
      </c>
      <c r="ES18" s="224" t="str">
        <f t="shared" si="111"/>
        <v/>
      </c>
      <c r="ET18" s="225"/>
      <c r="EU18" s="115" t="str">
        <f t="shared" si="112"/>
        <v/>
      </c>
      <c r="EV18" s="225" t="str">
        <f t="shared" si="113"/>
        <v/>
      </c>
      <c r="EW18" s="224"/>
      <c r="EX18" s="5" t="str">
        <f t="shared" si="114"/>
        <v/>
      </c>
      <c r="EY18" s="224" t="str">
        <f t="shared" si="115"/>
        <v/>
      </c>
      <c r="EZ18" s="225"/>
      <c r="FA18" s="115" t="str">
        <f t="shared" si="116"/>
        <v/>
      </c>
      <c r="FB18" s="225" t="str">
        <f t="shared" si="117"/>
        <v/>
      </c>
      <c r="FC18" s="224"/>
      <c r="FD18" s="5" t="str">
        <f t="shared" si="118"/>
        <v/>
      </c>
      <c r="FE18" s="224" t="str">
        <f t="shared" si="119"/>
        <v/>
      </c>
      <c r="FF18" s="225"/>
      <c r="FG18" s="115" t="str">
        <f t="shared" si="120"/>
        <v/>
      </c>
      <c r="FH18" s="225" t="str">
        <f t="shared" si="121"/>
        <v/>
      </c>
      <c r="FI18" s="224"/>
      <c r="FJ18" s="5" t="str">
        <f t="shared" si="122"/>
        <v/>
      </c>
      <c r="FK18" s="224" t="str">
        <f t="shared" si="123"/>
        <v/>
      </c>
      <c r="FL18" s="225"/>
      <c r="FM18" s="115" t="str">
        <f t="shared" si="124"/>
        <v/>
      </c>
      <c r="FN18" s="225" t="str">
        <f t="shared" si="125"/>
        <v/>
      </c>
      <c r="FO18" s="224"/>
      <c r="FP18" s="5" t="str">
        <f t="shared" si="126"/>
        <v/>
      </c>
      <c r="FQ18" s="224" t="str">
        <f t="shared" si="127"/>
        <v/>
      </c>
      <c r="FR18" s="225"/>
      <c r="FS18" s="115" t="str">
        <f t="shared" si="128"/>
        <v/>
      </c>
      <c r="FT18" s="225" t="str">
        <f t="shared" si="129"/>
        <v/>
      </c>
      <c r="FU18" s="253"/>
      <c r="FV18" s="253"/>
      <c r="FW18" s="253"/>
      <c r="FX18" s="253"/>
      <c r="FY18" s="253"/>
    </row>
    <row r="19" spans="1:181" s="3" customFormat="1" ht="14.45" customHeight="1" x14ac:dyDescent="0.25">
      <c r="A19" s="2" t="str">
        <f t="shared" si="0"/>
        <v/>
      </c>
      <c r="B19" s="2"/>
      <c r="C19" s="78"/>
      <c r="D19" s="109"/>
      <c r="E19" s="87"/>
      <c r="F19" s="2"/>
      <c r="G19" s="76"/>
      <c r="H19" s="114" t="str">
        <f t="shared" si="1"/>
        <v/>
      </c>
      <c r="I19" s="114" t="str">
        <f t="shared" si="2"/>
        <v/>
      </c>
      <c r="J19" s="114" t="str">
        <f t="shared" si="3"/>
        <v/>
      </c>
      <c r="K19" s="114" t="str">
        <f t="shared" si="4"/>
        <v/>
      </c>
      <c r="L19" s="114" t="str">
        <f t="shared" si="5"/>
        <v/>
      </c>
      <c r="M19" s="114" t="str">
        <f t="shared" si="6"/>
        <v/>
      </c>
      <c r="N19" s="114" t="str">
        <f t="shared" si="7"/>
        <v/>
      </c>
      <c r="O19" s="114" t="str">
        <f t="shared" si="8"/>
        <v/>
      </c>
      <c r="P19" s="93" t="str">
        <f t="shared" si="9"/>
        <v/>
      </c>
      <c r="Q19" s="93" t="str">
        <f t="shared" si="10"/>
        <v/>
      </c>
      <c r="R19" s="93" t="str">
        <f t="shared" si="11"/>
        <v/>
      </c>
      <c r="S19" s="93" t="str">
        <f t="shared" si="12"/>
        <v/>
      </c>
      <c r="T19" s="93" t="str">
        <f t="shared" si="13"/>
        <v/>
      </c>
      <c r="U19" s="93" t="str">
        <f t="shared" si="14"/>
        <v/>
      </c>
      <c r="V19" s="93" t="str">
        <f t="shared" si="15"/>
        <v/>
      </c>
      <c r="W19" s="93" t="str">
        <f t="shared" si="16"/>
        <v/>
      </c>
      <c r="X19" s="93" t="str">
        <f t="shared" si="17"/>
        <v/>
      </c>
      <c r="Y19" s="93" t="str">
        <f t="shared" si="18"/>
        <v/>
      </c>
      <c r="Z19" s="93" t="str">
        <f t="shared" si="19"/>
        <v/>
      </c>
      <c r="AA19" s="93" t="str">
        <f t="shared" si="20"/>
        <v/>
      </c>
      <c r="AB19" s="93" t="str">
        <f t="shared" si="21"/>
        <v/>
      </c>
      <c r="AC19" s="93" t="str">
        <f t="shared" si="22"/>
        <v/>
      </c>
      <c r="AD19" s="93" t="str">
        <f t="shared" si="23"/>
        <v/>
      </c>
      <c r="AE19" s="93" t="str">
        <f t="shared" si="24"/>
        <v/>
      </c>
      <c r="AF19" s="93" t="str">
        <f t="shared" si="25"/>
        <v/>
      </c>
      <c r="AG19" s="93" t="str">
        <f t="shared" si="28"/>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13"/>
      <c r="BF19" s="74" t="str">
        <f t="shared" si="130"/>
        <v/>
      </c>
      <c r="BG19" s="36" t="str">
        <f t="shared" si="131"/>
        <v/>
      </c>
      <c r="BH19" s="225"/>
      <c r="BI19" s="75" t="str">
        <f t="shared" si="52"/>
        <v/>
      </c>
      <c r="BJ19" s="37" t="str">
        <f t="shared" si="53"/>
        <v/>
      </c>
      <c r="BK19" s="13"/>
      <c r="BL19" s="74" t="str">
        <f t="shared" si="54"/>
        <v/>
      </c>
      <c r="BM19" s="36" t="str">
        <f t="shared" si="55"/>
        <v/>
      </c>
      <c r="BN19" s="225"/>
      <c r="BO19" s="75" t="str">
        <f t="shared" si="56"/>
        <v/>
      </c>
      <c r="BP19" s="37" t="str">
        <f t="shared" si="57"/>
        <v/>
      </c>
      <c r="BQ19" s="13"/>
      <c r="BR19" s="74" t="str">
        <f t="shared" si="58"/>
        <v/>
      </c>
      <c r="BS19" s="36" t="str">
        <f t="shared" si="59"/>
        <v/>
      </c>
      <c r="BT19" s="225"/>
      <c r="BU19" s="75" t="str">
        <f t="shared" si="60"/>
        <v/>
      </c>
      <c r="BV19" s="37" t="str">
        <f t="shared" si="61"/>
        <v/>
      </c>
      <c r="BW19" s="13"/>
      <c r="BX19" s="74" t="str">
        <f t="shared" si="62"/>
        <v/>
      </c>
      <c r="BY19" s="36" t="str">
        <f t="shared" si="63"/>
        <v/>
      </c>
      <c r="BZ19" s="225"/>
      <c r="CA19" s="75" t="str">
        <f t="shared" si="64"/>
        <v/>
      </c>
      <c r="CB19" s="37" t="str">
        <f t="shared" si="65"/>
        <v/>
      </c>
      <c r="CC19" s="13"/>
      <c r="CD19" s="74" t="str">
        <f t="shared" si="66"/>
        <v/>
      </c>
      <c r="CE19" s="36" t="str">
        <f t="shared" si="67"/>
        <v/>
      </c>
      <c r="CF19" s="225"/>
      <c r="CG19" s="115" t="str">
        <f t="shared" si="68"/>
        <v/>
      </c>
      <c r="CH19" s="225" t="str">
        <f t="shared" si="69"/>
        <v/>
      </c>
      <c r="CI19" s="13"/>
      <c r="CJ19" s="5" t="str">
        <f t="shared" si="70"/>
        <v/>
      </c>
      <c r="CK19" s="224" t="str">
        <f t="shared" si="71"/>
        <v/>
      </c>
      <c r="CL19" s="225"/>
      <c r="CM19" s="115" t="str">
        <f t="shared" si="72"/>
        <v/>
      </c>
      <c r="CN19" s="225" t="str">
        <f t="shared" si="73"/>
        <v/>
      </c>
      <c r="CO19" s="13"/>
      <c r="CP19" s="5" t="str">
        <f t="shared" si="74"/>
        <v/>
      </c>
      <c r="CQ19" s="224" t="str">
        <f t="shared" si="75"/>
        <v/>
      </c>
      <c r="CR19" s="225"/>
      <c r="CS19" s="115" t="str">
        <f t="shared" si="76"/>
        <v/>
      </c>
      <c r="CT19" s="225" t="str">
        <f t="shared" si="77"/>
        <v/>
      </c>
      <c r="CU19" s="13"/>
      <c r="CV19" s="5" t="str">
        <f t="shared" si="78"/>
        <v/>
      </c>
      <c r="CW19" s="224" t="str">
        <f t="shared" si="79"/>
        <v/>
      </c>
      <c r="CX19" s="225"/>
      <c r="CY19" s="115" t="str">
        <f t="shared" si="80"/>
        <v/>
      </c>
      <c r="CZ19" s="225" t="str">
        <f t="shared" si="81"/>
        <v/>
      </c>
      <c r="DA19" s="13"/>
      <c r="DB19" s="5" t="str">
        <f t="shared" si="82"/>
        <v/>
      </c>
      <c r="DC19" s="224" t="str">
        <f t="shared" si="83"/>
        <v/>
      </c>
      <c r="DD19" s="225"/>
      <c r="DE19" s="115" t="str">
        <f t="shared" si="84"/>
        <v/>
      </c>
      <c r="DF19" s="225" t="str">
        <f t="shared" si="85"/>
        <v/>
      </c>
      <c r="DG19" s="224"/>
      <c r="DH19" s="5" t="str">
        <f t="shared" si="86"/>
        <v/>
      </c>
      <c r="DI19" s="224" t="str">
        <f t="shared" si="87"/>
        <v/>
      </c>
      <c r="DJ19" s="225"/>
      <c r="DK19" s="115" t="str">
        <f t="shared" si="88"/>
        <v/>
      </c>
      <c r="DL19" s="225" t="str">
        <f t="shared" si="89"/>
        <v/>
      </c>
      <c r="DM19" s="224"/>
      <c r="DN19" s="5" t="str">
        <f t="shared" si="90"/>
        <v/>
      </c>
      <c r="DO19" s="224" t="str">
        <f t="shared" si="91"/>
        <v/>
      </c>
      <c r="DP19" s="225"/>
      <c r="DQ19" s="115" t="str">
        <f t="shared" si="92"/>
        <v/>
      </c>
      <c r="DR19" s="225" t="str">
        <f t="shared" si="93"/>
        <v/>
      </c>
      <c r="DS19" s="224"/>
      <c r="DT19" s="5" t="str">
        <f t="shared" si="94"/>
        <v/>
      </c>
      <c r="DU19" s="224" t="str">
        <f t="shared" si="95"/>
        <v/>
      </c>
      <c r="DV19" s="225"/>
      <c r="DW19" s="115" t="str">
        <f t="shared" si="96"/>
        <v/>
      </c>
      <c r="DX19" s="225" t="str">
        <f t="shared" si="97"/>
        <v/>
      </c>
      <c r="DY19" s="224"/>
      <c r="DZ19" s="5" t="str">
        <f t="shared" si="98"/>
        <v/>
      </c>
      <c r="EA19" s="224" t="str">
        <f t="shared" si="99"/>
        <v/>
      </c>
      <c r="EB19" s="225"/>
      <c r="EC19" s="115" t="str">
        <f t="shared" si="100"/>
        <v/>
      </c>
      <c r="ED19" s="225" t="str">
        <f t="shared" si="101"/>
        <v/>
      </c>
      <c r="EE19" s="224"/>
      <c r="EF19" s="5" t="str">
        <f t="shared" si="102"/>
        <v/>
      </c>
      <c r="EG19" s="224" t="str">
        <f t="shared" si="103"/>
        <v/>
      </c>
      <c r="EH19" s="225"/>
      <c r="EI19" s="115" t="str">
        <f t="shared" si="104"/>
        <v/>
      </c>
      <c r="EJ19" s="225" t="str">
        <f t="shared" si="105"/>
        <v/>
      </c>
      <c r="EK19" s="224"/>
      <c r="EL19" s="5" t="str">
        <f t="shared" si="106"/>
        <v/>
      </c>
      <c r="EM19" s="224" t="str">
        <f t="shared" si="107"/>
        <v/>
      </c>
      <c r="EN19" s="225"/>
      <c r="EO19" s="115" t="str">
        <f t="shared" si="108"/>
        <v/>
      </c>
      <c r="EP19" s="225" t="str">
        <f t="shared" si="109"/>
        <v/>
      </c>
      <c r="EQ19" s="224"/>
      <c r="ER19" s="5" t="str">
        <f t="shared" si="110"/>
        <v/>
      </c>
      <c r="ES19" s="224" t="str">
        <f t="shared" si="111"/>
        <v/>
      </c>
      <c r="ET19" s="225"/>
      <c r="EU19" s="115" t="str">
        <f t="shared" si="112"/>
        <v/>
      </c>
      <c r="EV19" s="225" t="str">
        <f t="shared" si="113"/>
        <v/>
      </c>
      <c r="EW19" s="224"/>
      <c r="EX19" s="5" t="str">
        <f t="shared" si="114"/>
        <v/>
      </c>
      <c r="EY19" s="224" t="str">
        <f t="shared" si="115"/>
        <v/>
      </c>
      <c r="EZ19" s="225"/>
      <c r="FA19" s="115" t="str">
        <f t="shared" si="116"/>
        <v/>
      </c>
      <c r="FB19" s="225" t="str">
        <f t="shared" si="117"/>
        <v/>
      </c>
      <c r="FC19" s="224"/>
      <c r="FD19" s="5" t="str">
        <f t="shared" si="118"/>
        <v/>
      </c>
      <c r="FE19" s="224" t="str">
        <f t="shared" si="119"/>
        <v/>
      </c>
      <c r="FF19" s="225"/>
      <c r="FG19" s="115" t="str">
        <f t="shared" si="120"/>
        <v/>
      </c>
      <c r="FH19" s="225" t="str">
        <f t="shared" si="121"/>
        <v/>
      </c>
      <c r="FI19" s="224"/>
      <c r="FJ19" s="5" t="str">
        <f t="shared" si="122"/>
        <v/>
      </c>
      <c r="FK19" s="224" t="str">
        <f t="shared" si="123"/>
        <v/>
      </c>
      <c r="FL19" s="225"/>
      <c r="FM19" s="115" t="str">
        <f t="shared" si="124"/>
        <v/>
      </c>
      <c r="FN19" s="225" t="str">
        <f t="shared" si="125"/>
        <v/>
      </c>
      <c r="FO19" s="224"/>
      <c r="FP19" s="5" t="str">
        <f t="shared" si="126"/>
        <v/>
      </c>
      <c r="FQ19" s="224" t="str">
        <f t="shared" si="127"/>
        <v/>
      </c>
      <c r="FR19" s="225"/>
      <c r="FS19" s="115" t="str">
        <f t="shared" si="128"/>
        <v/>
      </c>
      <c r="FT19" s="225" t="str">
        <f t="shared" si="129"/>
        <v/>
      </c>
      <c r="FU19" s="253"/>
      <c r="FV19" s="253"/>
      <c r="FW19" s="253"/>
      <c r="FX19" s="253"/>
      <c r="FY19" s="253"/>
    </row>
    <row r="20" spans="1:181" s="3" customFormat="1" ht="14.45" customHeight="1" x14ac:dyDescent="0.25">
      <c r="A20" s="2" t="str">
        <f t="shared" si="0"/>
        <v/>
      </c>
      <c r="B20" s="2"/>
      <c r="C20" s="78"/>
      <c r="D20" s="109"/>
      <c r="E20" s="87"/>
      <c r="F20" s="2"/>
      <c r="G20" s="76"/>
      <c r="H20" s="114" t="str">
        <f t="shared" si="1"/>
        <v/>
      </c>
      <c r="I20" s="114" t="str">
        <f t="shared" si="2"/>
        <v/>
      </c>
      <c r="J20" s="114" t="str">
        <f t="shared" si="3"/>
        <v/>
      </c>
      <c r="K20" s="114" t="str">
        <f t="shared" si="4"/>
        <v/>
      </c>
      <c r="L20" s="114" t="str">
        <f t="shared" si="5"/>
        <v/>
      </c>
      <c r="M20" s="114" t="str">
        <f t="shared" si="6"/>
        <v/>
      </c>
      <c r="N20" s="114" t="str">
        <f t="shared" si="7"/>
        <v/>
      </c>
      <c r="O20" s="114" t="str">
        <f t="shared" si="8"/>
        <v/>
      </c>
      <c r="P20" s="93" t="str">
        <f t="shared" si="9"/>
        <v/>
      </c>
      <c r="Q20" s="93" t="str">
        <f t="shared" si="10"/>
        <v/>
      </c>
      <c r="R20" s="93" t="str">
        <f t="shared" si="11"/>
        <v/>
      </c>
      <c r="S20" s="93" t="str">
        <f t="shared" si="12"/>
        <v/>
      </c>
      <c r="T20" s="93" t="str">
        <f t="shared" si="13"/>
        <v/>
      </c>
      <c r="U20" s="93" t="str">
        <f t="shared" si="14"/>
        <v/>
      </c>
      <c r="V20" s="93" t="str">
        <f t="shared" si="15"/>
        <v/>
      </c>
      <c r="W20" s="93" t="str">
        <f t="shared" si="16"/>
        <v/>
      </c>
      <c r="X20" s="93" t="str">
        <f t="shared" si="17"/>
        <v/>
      </c>
      <c r="Y20" s="93" t="str">
        <f t="shared" si="18"/>
        <v/>
      </c>
      <c r="Z20" s="93" t="str">
        <f t="shared" si="19"/>
        <v/>
      </c>
      <c r="AA20" s="93" t="str">
        <f t="shared" si="20"/>
        <v/>
      </c>
      <c r="AB20" s="93" t="str">
        <f t="shared" si="21"/>
        <v/>
      </c>
      <c r="AC20" s="93" t="str">
        <f t="shared" si="22"/>
        <v/>
      </c>
      <c r="AD20" s="93" t="str">
        <f t="shared" si="23"/>
        <v/>
      </c>
      <c r="AE20" s="93" t="str">
        <f t="shared" si="24"/>
        <v/>
      </c>
      <c r="AF20" s="93" t="str">
        <f t="shared" si="25"/>
        <v/>
      </c>
      <c r="AG20" s="93" t="str">
        <f t="shared" si="28"/>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13"/>
      <c r="BF20" s="74" t="str">
        <f t="shared" si="130"/>
        <v/>
      </c>
      <c r="BG20" s="36" t="str">
        <f t="shared" si="131"/>
        <v/>
      </c>
      <c r="BH20" s="225"/>
      <c r="BI20" s="75" t="str">
        <f t="shared" si="52"/>
        <v/>
      </c>
      <c r="BJ20" s="37" t="str">
        <f t="shared" si="53"/>
        <v/>
      </c>
      <c r="BK20" s="13"/>
      <c r="BL20" s="74" t="str">
        <f t="shared" si="54"/>
        <v/>
      </c>
      <c r="BM20" s="36" t="str">
        <f t="shared" si="55"/>
        <v/>
      </c>
      <c r="BN20" s="225"/>
      <c r="BO20" s="75" t="str">
        <f t="shared" si="56"/>
        <v/>
      </c>
      <c r="BP20" s="37" t="str">
        <f t="shared" si="57"/>
        <v/>
      </c>
      <c r="BQ20" s="13"/>
      <c r="BR20" s="74" t="str">
        <f t="shared" si="58"/>
        <v/>
      </c>
      <c r="BS20" s="36" t="str">
        <f t="shared" si="59"/>
        <v/>
      </c>
      <c r="BT20" s="225"/>
      <c r="BU20" s="75" t="str">
        <f t="shared" si="60"/>
        <v/>
      </c>
      <c r="BV20" s="37" t="str">
        <f t="shared" si="61"/>
        <v/>
      </c>
      <c r="BW20" s="13"/>
      <c r="BX20" s="74" t="str">
        <f t="shared" si="62"/>
        <v/>
      </c>
      <c r="BY20" s="36" t="str">
        <f t="shared" si="63"/>
        <v/>
      </c>
      <c r="BZ20" s="225"/>
      <c r="CA20" s="75" t="str">
        <f t="shared" si="64"/>
        <v/>
      </c>
      <c r="CB20" s="37" t="str">
        <f t="shared" si="65"/>
        <v/>
      </c>
      <c r="CC20" s="13"/>
      <c r="CD20" s="74" t="str">
        <f t="shared" si="66"/>
        <v/>
      </c>
      <c r="CE20" s="36" t="str">
        <f t="shared" si="67"/>
        <v/>
      </c>
      <c r="CF20" s="225"/>
      <c r="CG20" s="115" t="str">
        <f t="shared" si="68"/>
        <v/>
      </c>
      <c r="CH20" s="225" t="str">
        <f t="shared" si="69"/>
        <v/>
      </c>
      <c r="CI20" s="13"/>
      <c r="CJ20" s="5" t="str">
        <f t="shared" si="70"/>
        <v/>
      </c>
      <c r="CK20" s="224" t="str">
        <f t="shared" si="71"/>
        <v/>
      </c>
      <c r="CL20" s="225"/>
      <c r="CM20" s="115" t="str">
        <f t="shared" si="72"/>
        <v/>
      </c>
      <c r="CN20" s="225" t="str">
        <f t="shared" si="73"/>
        <v/>
      </c>
      <c r="CO20" s="13"/>
      <c r="CP20" s="5" t="str">
        <f t="shared" si="74"/>
        <v/>
      </c>
      <c r="CQ20" s="224" t="str">
        <f t="shared" si="75"/>
        <v/>
      </c>
      <c r="CR20" s="225"/>
      <c r="CS20" s="115" t="str">
        <f t="shared" si="76"/>
        <v/>
      </c>
      <c r="CT20" s="225" t="str">
        <f t="shared" si="77"/>
        <v/>
      </c>
      <c r="CU20" s="13"/>
      <c r="CV20" s="5" t="str">
        <f t="shared" si="78"/>
        <v/>
      </c>
      <c r="CW20" s="224" t="str">
        <f t="shared" si="79"/>
        <v/>
      </c>
      <c r="CX20" s="225"/>
      <c r="CY20" s="115" t="str">
        <f t="shared" si="80"/>
        <v/>
      </c>
      <c r="CZ20" s="225" t="str">
        <f t="shared" si="81"/>
        <v/>
      </c>
      <c r="DA20" s="13"/>
      <c r="DB20" s="5" t="str">
        <f t="shared" si="82"/>
        <v/>
      </c>
      <c r="DC20" s="224" t="str">
        <f t="shared" si="83"/>
        <v/>
      </c>
      <c r="DD20" s="225"/>
      <c r="DE20" s="115" t="str">
        <f t="shared" si="84"/>
        <v/>
      </c>
      <c r="DF20" s="225" t="str">
        <f t="shared" si="85"/>
        <v/>
      </c>
      <c r="DG20" s="224"/>
      <c r="DH20" s="5" t="str">
        <f t="shared" si="86"/>
        <v/>
      </c>
      <c r="DI20" s="224" t="str">
        <f t="shared" si="87"/>
        <v/>
      </c>
      <c r="DJ20" s="225"/>
      <c r="DK20" s="115" t="str">
        <f t="shared" si="88"/>
        <v/>
      </c>
      <c r="DL20" s="225" t="str">
        <f t="shared" si="89"/>
        <v/>
      </c>
      <c r="DM20" s="224"/>
      <c r="DN20" s="5" t="str">
        <f t="shared" si="90"/>
        <v/>
      </c>
      <c r="DO20" s="224" t="str">
        <f t="shared" si="91"/>
        <v/>
      </c>
      <c r="DP20" s="225"/>
      <c r="DQ20" s="115" t="str">
        <f t="shared" si="92"/>
        <v/>
      </c>
      <c r="DR20" s="225" t="str">
        <f t="shared" si="93"/>
        <v/>
      </c>
      <c r="DS20" s="224"/>
      <c r="DT20" s="5" t="str">
        <f t="shared" si="94"/>
        <v/>
      </c>
      <c r="DU20" s="224" t="str">
        <f t="shared" si="95"/>
        <v/>
      </c>
      <c r="DV20" s="225"/>
      <c r="DW20" s="115" t="str">
        <f t="shared" si="96"/>
        <v/>
      </c>
      <c r="DX20" s="225" t="str">
        <f t="shared" si="97"/>
        <v/>
      </c>
      <c r="DY20" s="224"/>
      <c r="DZ20" s="5" t="str">
        <f t="shared" si="98"/>
        <v/>
      </c>
      <c r="EA20" s="224" t="str">
        <f t="shared" si="99"/>
        <v/>
      </c>
      <c r="EB20" s="225"/>
      <c r="EC20" s="115" t="str">
        <f t="shared" si="100"/>
        <v/>
      </c>
      <c r="ED20" s="225" t="str">
        <f t="shared" si="101"/>
        <v/>
      </c>
      <c r="EE20" s="224"/>
      <c r="EF20" s="5" t="str">
        <f t="shared" si="102"/>
        <v/>
      </c>
      <c r="EG20" s="224" t="str">
        <f t="shared" si="103"/>
        <v/>
      </c>
      <c r="EH20" s="225"/>
      <c r="EI20" s="115" t="str">
        <f t="shared" si="104"/>
        <v/>
      </c>
      <c r="EJ20" s="225" t="str">
        <f t="shared" si="105"/>
        <v/>
      </c>
      <c r="EK20" s="224"/>
      <c r="EL20" s="5" t="str">
        <f t="shared" si="106"/>
        <v/>
      </c>
      <c r="EM20" s="224" t="str">
        <f t="shared" si="107"/>
        <v/>
      </c>
      <c r="EN20" s="225"/>
      <c r="EO20" s="115" t="str">
        <f t="shared" si="108"/>
        <v/>
      </c>
      <c r="EP20" s="225" t="str">
        <f t="shared" si="109"/>
        <v/>
      </c>
      <c r="EQ20" s="224"/>
      <c r="ER20" s="5" t="str">
        <f t="shared" si="110"/>
        <v/>
      </c>
      <c r="ES20" s="224" t="str">
        <f t="shared" si="111"/>
        <v/>
      </c>
      <c r="ET20" s="225"/>
      <c r="EU20" s="115" t="str">
        <f t="shared" si="112"/>
        <v/>
      </c>
      <c r="EV20" s="225" t="str">
        <f t="shared" si="113"/>
        <v/>
      </c>
      <c r="EW20" s="224"/>
      <c r="EX20" s="5" t="str">
        <f t="shared" si="114"/>
        <v/>
      </c>
      <c r="EY20" s="224" t="str">
        <f t="shared" si="115"/>
        <v/>
      </c>
      <c r="EZ20" s="225"/>
      <c r="FA20" s="115" t="str">
        <f t="shared" si="116"/>
        <v/>
      </c>
      <c r="FB20" s="225" t="str">
        <f t="shared" si="117"/>
        <v/>
      </c>
      <c r="FC20" s="224"/>
      <c r="FD20" s="5" t="str">
        <f t="shared" si="118"/>
        <v/>
      </c>
      <c r="FE20" s="224" t="str">
        <f t="shared" si="119"/>
        <v/>
      </c>
      <c r="FF20" s="225"/>
      <c r="FG20" s="115" t="str">
        <f t="shared" si="120"/>
        <v/>
      </c>
      <c r="FH20" s="225" t="str">
        <f t="shared" si="121"/>
        <v/>
      </c>
      <c r="FI20" s="224"/>
      <c r="FJ20" s="5" t="str">
        <f t="shared" si="122"/>
        <v/>
      </c>
      <c r="FK20" s="224" t="str">
        <f t="shared" si="123"/>
        <v/>
      </c>
      <c r="FL20" s="225"/>
      <c r="FM20" s="115" t="str">
        <f t="shared" si="124"/>
        <v/>
      </c>
      <c r="FN20" s="225" t="str">
        <f t="shared" si="125"/>
        <v/>
      </c>
      <c r="FO20" s="224"/>
      <c r="FP20" s="5" t="str">
        <f t="shared" si="126"/>
        <v/>
      </c>
      <c r="FQ20" s="224" t="str">
        <f t="shared" si="127"/>
        <v/>
      </c>
      <c r="FR20" s="225"/>
      <c r="FS20" s="115" t="str">
        <f t="shared" si="128"/>
        <v/>
      </c>
      <c r="FT20" s="225" t="str">
        <f t="shared" si="129"/>
        <v/>
      </c>
      <c r="FU20" s="253"/>
      <c r="FV20" s="253"/>
      <c r="FW20" s="253"/>
      <c r="FX20" s="253"/>
      <c r="FY20" s="253"/>
    </row>
    <row r="21" spans="1:181" s="3" customFormat="1" x14ac:dyDescent="0.25">
      <c r="A21" s="2" t="str">
        <f t="shared" si="0"/>
        <v/>
      </c>
      <c r="B21" s="2"/>
      <c r="C21" s="78"/>
      <c r="D21" s="109"/>
      <c r="E21" s="78"/>
      <c r="F21" s="2"/>
      <c r="G21" s="76"/>
      <c r="H21" s="114" t="str">
        <f t="shared" si="1"/>
        <v/>
      </c>
      <c r="I21" s="114" t="str">
        <f t="shared" si="2"/>
        <v/>
      </c>
      <c r="J21" s="114" t="str">
        <f t="shared" si="3"/>
        <v/>
      </c>
      <c r="K21" s="114" t="str">
        <f t="shared" si="4"/>
        <v/>
      </c>
      <c r="L21" s="114" t="str">
        <f t="shared" si="5"/>
        <v/>
      </c>
      <c r="M21" s="114" t="str">
        <f t="shared" si="6"/>
        <v/>
      </c>
      <c r="N21" s="114" t="str">
        <f t="shared" si="7"/>
        <v/>
      </c>
      <c r="O21" s="114" t="str">
        <f t="shared" si="8"/>
        <v/>
      </c>
      <c r="P21" s="93" t="str">
        <f t="shared" si="9"/>
        <v/>
      </c>
      <c r="Q21" s="93" t="str">
        <f t="shared" si="10"/>
        <v/>
      </c>
      <c r="R21" s="93" t="str">
        <f t="shared" si="11"/>
        <v/>
      </c>
      <c r="S21" s="93" t="str">
        <f t="shared" si="12"/>
        <v/>
      </c>
      <c r="T21" s="93" t="str">
        <f t="shared" si="13"/>
        <v/>
      </c>
      <c r="U21" s="93" t="str">
        <f t="shared" si="14"/>
        <v/>
      </c>
      <c r="V21" s="93" t="str">
        <f t="shared" si="15"/>
        <v/>
      </c>
      <c r="W21" s="93" t="str">
        <f t="shared" si="16"/>
        <v/>
      </c>
      <c r="X21" s="93" t="str">
        <f t="shared" si="17"/>
        <v/>
      </c>
      <c r="Y21" s="93" t="str">
        <f t="shared" si="18"/>
        <v/>
      </c>
      <c r="Z21" s="93" t="str">
        <f t="shared" si="19"/>
        <v/>
      </c>
      <c r="AA21" s="93" t="str">
        <f t="shared" si="20"/>
        <v/>
      </c>
      <c r="AB21" s="93" t="str">
        <f t="shared" si="21"/>
        <v/>
      </c>
      <c r="AC21" s="93" t="str">
        <f t="shared" si="22"/>
        <v/>
      </c>
      <c r="AD21" s="93" t="str">
        <f t="shared" si="23"/>
        <v/>
      </c>
      <c r="AE21" s="93" t="str">
        <f t="shared" si="24"/>
        <v/>
      </c>
      <c r="AF21" s="93" t="str">
        <f t="shared" si="25"/>
        <v/>
      </c>
      <c r="AG21" s="93" t="str">
        <f t="shared" si="28"/>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13"/>
      <c r="BF21" s="74" t="str">
        <f t="shared" si="130"/>
        <v/>
      </c>
      <c r="BG21" s="36" t="str">
        <f t="shared" si="131"/>
        <v/>
      </c>
      <c r="BH21" s="225"/>
      <c r="BI21" s="75" t="str">
        <f t="shared" si="52"/>
        <v/>
      </c>
      <c r="BJ21" s="37" t="str">
        <f t="shared" si="53"/>
        <v/>
      </c>
      <c r="BK21" s="13"/>
      <c r="BL21" s="74" t="str">
        <f t="shared" si="54"/>
        <v/>
      </c>
      <c r="BM21" s="36" t="str">
        <f t="shared" si="55"/>
        <v/>
      </c>
      <c r="BN21" s="225"/>
      <c r="BO21" s="75" t="str">
        <f t="shared" si="56"/>
        <v/>
      </c>
      <c r="BP21" s="37" t="str">
        <f t="shared" si="57"/>
        <v/>
      </c>
      <c r="BQ21" s="13"/>
      <c r="BR21" s="74" t="str">
        <f t="shared" si="58"/>
        <v/>
      </c>
      <c r="BS21" s="36" t="str">
        <f t="shared" si="59"/>
        <v/>
      </c>
      <c r="BT21" s="225"/>
      <c r="BU21" s="75" t="str">
        <f t="shared" si="60"/>
        <v/>
      </c>
      <c r="BV21" s="37" t="str">
        <f t="shared" si="61"/>
        <v/>
      </c>
      <c r="BW21" s="13"/>
      <c r="BX21" s="74" t="str">
        <f t="shared" si="62"/>
        <v/>
      </c>
      <c r="BY21" s="36" t="str">
        <f t="shared" si="63"/>
        <v/>
      </c>
      <c r="BZ21" s="225"/>
      <c r="CA21" s="75" t="str">
        <f t="shared" si="64"/>
        <v/>
      </c>
      <c r="CB21" s="37" t="str">
        <f t="shared" si="65"/>
        <v/>
      </c>
      <c r="CC21" s="13"/>
      <c r="CD21" s="74" t="str">
        <f t="shared" si="66"/>
        <v/>
      </c>
      <c r="CE21" s="36" t="str">
        <f t="shared" si="67"/>
        <v/>
      </c>
      <c r="CF21" s="225"/>
      <c r="CG21" s="115" t="str">
        <f t="shared" si="68"/>
        <v/>
      </c>
      <c r="CH21" s="225" t="str">
        <f t="shared" si="69"/>
        <v/>
      </c>
      <c r="CI21" s="13"/>
      <c r="CJ21" s="5" t="str">
        <f t="shared" si="70"/>
        <v/>
      </c>
      <c r="CK21" s="224" t="str">
        <f t="shared" si="71"/>
        <v/>
      </c>
      <c r="CL21" s="225"/>
      <c r="CM21" s="115" t="str">
        <f t="shared" si="72"/>
        <v/>
      </c>
      <c r="CN21" s="225" t="str">
        <f t="shared" si="73"/>
        <v/>
      </c>
      <c r="CO21" s="13"/>
      <c r="CP21" s="5" t="str">
        <f t="shared" si="74"/>
        <v/>
      </c>
      <c r="CQ21" s="224" t="str">
        <f t="shared" si="75"/>
        <v/>
      </c>
      <c r="CR21" s="225"/>
      <c r="CS21" s="115" t="str">
        <f t="shared" si="76"/>
        <v/>
      </c>
      <c r="CT21" s="225" t="str">
        <f t="shared" si="77"/>
        <v/>
      </c>
      <c r="CU21" s="13"/>
      <c r="CV21" s="5" t="str">
        <f t="shared" si="78"/>
        <v/>
      </c>
      <c r="CW21" s="224" t="str">
        <f t="shared" si="79"/>
        <v/>
      </c>
      <c r="CX21" s="225"/>
      <c r="CY21" s="115" t="str">
        <f t="shared" si="80"/>
        <v/>
      </c>
      <c r="CZ21" s="225" t="str">
        <f t="shared" si="81"/>
        <v/>
      </c>
      <c r="DA21" s="13"/>
      <c r="DB21" s="5" t="str">
        <f t="shared" si="82"/>
        <v/>
      </c>
      <c r="DC21" s="224" t="str">
        <f t="shared" si="83"/>
        <v/>
      </c>
      <c r="DD21" s="225"/>
      <c r="DE21" s="115" t="str">
        <f t="shared" si="84"/>
        <v/>
      </c>
      <c r="DF21" s="225" t="str">
        <f t="shared" si="85"/>
        <v/>
      </c>
      <c r="DG21" s="224"/>
      <c r="DH21" s="5" t="str">
        <f t="shared" si="86"/>
        <v/>
      </c>
      <c r="DI21" s="224" t="str">
        <f t="shared" si="87"/>
        <v/>
      </c>
      <c r="DJ21" s="225"/>
      <c r="DK21" s="115" t="str">
        <f t="shared" si="88"/>
        <v/>
      </c>
      <c r="DL21" s="225" t="str">
        <f t="shared" si="89"/>
        <v/>
      </c>
      <c r="DM21" s="224"/>
      <c r="DN21" s="5" t="str">
        <f t="shared" si="90"/>
        <v/>
      </c>
      <c r="DO21" s="224" t="str">
        <f t="shared" si="91"/>
        <v/>
      </c>
      <c r="DP21" s="225"/>
      <c r="DQ21" s="115" t="str">
        <f t="shared" si="92"/>
        <v/>
      </c>
      <c r="DR21" s="225" t="str">
        <f t="shared" si="93"/>
        <v/>
      </c>
      <c r="DS21" s="224"/>
      <c r="DT21" s="5" t="str">
        <f t="shared" si="94"/>
        <v/>
      </c>
      <c r="DU21" s="224" t="str">
        <f t="shared" si="95"/>
        <v/>
      </c>
      <c r="DV21" s="225"/>
      <c r="DW21" s="115" t="str">
        <f t="shared" si="96"/>
        <v/>
      </c>
      <c r="DX21" s="225" t="str">
        <f t="shared" si="97"/>
        <v/>
      </c>
      <c r="DY21" s="224"/>
      <c r="DZ21" s="5" t="str">
        <f t="shared" si="98"/>
        <v/>
      </c>
      <c r="EA21" s="224" t="str">
        <f t="shared" si="99"/>
        <v/>
      </c>
      <c r="EB21" s="225"/>
      <c r="EC21" s="115" t="str">
        <f t="shared" si="100"/>
        <v/>
      </c>
      <c r="ED21" s="225" t="str">
        <f t="shared" si="101"/>
        <v/>
      </c>
      <c r="EE21" s="224"/>
      <c r="EF21" s="5" t="str">
        <f t="shared" si="102"/>
        <v/>
      </c>
      <c r="EG21" s="224" t="str">
        <f t="shared" si="103"/>
        <v/>
      </c>
      <c r="EH21" s="225"/>
      <c r="EI21" s="115" t="str">
        <f t="shared" si="104"/>
        <v/>
      </c>
      <c r="EJ21" s="225" t="str">
        <f t="shared" si="105"/>
        <v/>
      </c>
      <c r="EK21" s="224"/>
      <c r="EL21" s="5" t="str">
        <f t="shared" si="106"/>
        <v/>
      </c>
      <c r="EM21" s="224" t="str">
        <f t="shared" si="107"/>
        <v/>
      </c>
      <c r="EN21" s="225"/>
      <c r="EO21" s="115" t="str">
        <f t="shared" si="108"/>
        <v/>
      </c>
      <c r="EP21" s="225" t="str">
        <f t="shared" si="109"/>
        <v/>
      </c>
      <c r="EQ21" s="224"/>
      <c r="ER21" s="5" t="str">
        <f t="shared" si="110"/>
        <v/>
      </c>
      <c r="ES21" s="224" t="str">
        <f t="shared" si="111"/>
        <v/>
      </c>
      <c r="ET21" s="225"/>
      <c r="EU21" s="115" t="str">
        <f t="shared" si="112"/>
        <v/>
      </c>
      <c r="EV21" s="225" t="str">
        <f t="shared" si="113"/>
        <v/>
      </c>
      <c r="EW21" s="224"/>
      <c r="EX21" s="5" t="str">
        <f t="shared" si="114"/>
        <v/>
      </c>
      <c r="EY21" s="224" t="str">
        <f t="shared" si="115"/>
        <v/>
      </c>
      <c r="EZ21" s="225"/>
      <c r="FA21" s="115" t="str">
        <f t="shared" si="116"/>
        <v/>
      </c>
      <c r="FB21" s="225" t="str">
        <f t="shared" si="117"/>
        <v/>
      </c>
      <c r="FC21" s="224"/>
      <c r="FD21" s="5" t="str">
        <f t="shared" si="118"/>
        <v/>
      </c>
      <c r="FE21" s="224" t="str">
        <f t="shared" si="119"/>
        <v/>
      </c>
      <c r="FF21" s="225"/>
      <c r="FG21" s="115" t="str">
        <f t="shared" si="120"/>
        <v/>
      </c>
      <c r="FH21" s="225" t="str">
        <f t="shared" si="121"/>
        <v/>
      </c>
      <c r="FI21" s="224"/>
      <c r="FJ21" s="5" t="str">
        <f t="shared" si="122"/>
        <v/>
      </c>
      <c r="FK21" s="224" t="str">
        <f t="shared" si="123"/>
        <v/>
      </c>
      <c r="FL21" s="225"/>
      <c r="FM21" s="115" t="str">
        <f t="shared" si="124"/>
        <v/>
      </c>
      <c r="FN21" s="225" t="str">
        <f t="shared" si="125"/>
        <v/>
      </c>
      <c r="FO21" s="224"/>
      <c r="FP21" s="5" t="str">
        <f t="shared" si="126"/>
        <v/>
      </c>
      <c r="FQ21" s="224" t="str">
        <f t="shared" si="127"/>
        <v/>
      </c>
      <c r="FR21" s="225"/>
      <c r="FS21" s="115" t="str">
        <f t="shared" si="128"/>
        <v/>
      </c>
      <c r="FT21" s="225" t="str">
        <f t="shared" si="129"/>
        <v/>
      </c>
      <c r="FU21" s="253"/>
      <c r="FV21" s="253"/>
      <c r="FW21" s="253"/>
      <c r="FX21" s="253"/>
      <c r="FY21" s="253"/>
    </row>
    <row r="22" spans="1:181" s="3" customFormat="1" x14ac:dyDescent="0.25">
      <c r="A22" s="2" t="str">
        <f t="shared" si="0"/>
        <v/>
      </c>
      <c r="B22" s="103"/>
      <c r="C22" s="104"/>
      <c r="D22" s="109"/>
      <c r="E22" s="101"/>
      <c r="F22" s="2"/>
      <c r="G22" s="76"/>
      <c r="H22" s="114" t="str">
        <f t="shared" si="1"/>
        <v/>
      </c>
      <c r="I22" s="114" t="str">
        <f t="shared" si="2"/>
        <v/>
      </c>
      <c r="J22" s="114" t="str">
        <f t="shared" si="3"/>
        <v/>
      </c>
      <c r="K22" s="114" t="str">
        <f t="shared" si="4"/>
        <v/>
      </c>
      <c r="L22" s="114" t="str">
        <f t="shared" si="5"/>
        <v/>
      </c>
      <c r="M22" s="114" t="str">
        <f t="shared" si="6"/>
        <v/>
      </c>
      <c r="N22" s="114" t="str">
        <f t="shared" si="7"/>
        <v/>
      </c>
      <c r="O22" s="114" t="str">
        <f t="shared" si="8"/>
        <v/>
      </c>
      <c r="P22" s="93" t="str">
        <f t="shared" si="9"/>
        <v/>
      </c>
      <c r="Q22" s="93" t="str">
        <f t="shared" si="10"/>
        <v/>
      </c>
      <c r="R22" s="93" t="str">
        <f t="shared" si="11"/>
        <v/>
      </c>
      <c r="S22" s="93" t="str">
        <f t="shared" si="12"/>
        <v/>
      </c>
      <c r="T22" s="93" t="str">
        <f t="shared" si="13"/>
        <v/>
      </c>
      <c r="U22" s="93" t="str">
        <f t="shared" si="14"/>
        <v/>
      </c>
      <c r="V22" s="93" t="str">
        <f t="shared" si="15"/>
        <v/>
      </c>
      <c r="W22" s="93" t="str">
        <f t="shared" si="16"/>
        <v/>
      </c>
      <c r="X22" s="93" t="str">
        <f t="shared" si="17"/>
        <v/>
      </c>
      <c r="Y22" s="93" t="str">
        <f t="shared" si="18"/>
        <v/>
      </c>
      <c r="Z22" s="93" t="str">
        <f t="shared" si="19"/>
        <v/>
      </c>
      <c r="AA22" s="93" t="str">
        <f t="shared" si="20"/>
        <v/>
      </c>
      <c r="AB22" s="93" t="str">
        <f t="shared" si="21"/>
        <v/>
      </c>
      <c r="AC22" s="93" t="str">
        <f t="shared" si="22"/>
        <v/>
      </c>
      <c r="AD22" s="93" t="str">
        <f t="shared" si="23"/>
        <v/>
      </c>
      <c r="AE22" s="93" t="str">
        <f t="shared" si="24"/>
        <v/>
      </c>
      <c r="AF22" s="93" t="str">
        <f t="shared" si="25"/>
        <v/>
      </c>
      <c r="AG22" s="93" t="str">
        <f t="shared" si="28"/>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13"/>
      <c r="BF22" s="74" t="str">
        <f t="shared" si="130"/>
        <v/>
      </c>
      <c r="BG22" s="36" t="str">
        <f t="shared" si="131"/>
        <v/>
      </c>
      <c r="BH22" s="225"/>
      <c r="BI22" s="75" t="str">
        <f t="shared" si="52"/>
        <v/>
      </c>
      <c r="BJ22" s="37" t="str">
        <f t="shared" si="53"/>
        <v/>
      </c>
      <c r="BK22" s="13"/>
      <c r="BL22" s="74" t="str">
        <f t="shared" si="54"/>
        <v/>
      </c>
      <c r="BM22" s="36" t="str">
        <f t="shared" si="55"/>
        <v/>
      </c>
      <c r="BN22" s="225"/>
      <c r="BO22" s="75" t="str">
        <f t="shared" si="56"/>
        <v/>
      </c>
      <c r="BP22" s="37" t="str">
        <f t="shared" si="57"/>
        <v/>
      </c>
      <c r="BQ22" s="13"/>
      <c r="BR22" s="74" t="str">
        <f t="shared" si="58"/>
        <v/>
      </c>
      <c r="BS22" s="36" t="str">
        <f t="shared" si="59"/>
        <v/>
      </c>
      <c r="BT22" s="225"/>
      <c r="BU22" s="75" t="str">
        <f t="shared" si="60"/>
        <v/>
      </c>
      <c r="BV22" s="37" t="str">
        <f t="shared" si="61"/>
        <v/>
      </c>
      <c r="BW22" s="13"/>
      <c r="BX22" s="74" t="str">
        <f t="shared" si="62"/>
        <v/>
      </c>
      <c r="BY22" s="36" t="str">
        <f t="shared" si="63"/>
        <v/>
      </c>
      <c r="BZ22" s="225"/>
      <c r="CA22" s="75" t="str">
        <f t="shared" si="64"/>
        <v/>
      </c>
      <c r="CB22" s="37" t="str">
        <f t="shared" si="65"/>
        <v/>
      </c>
      <c r="CC22" s="13"/>
      <c r="CD22" s="74" t="str">
        <f t="shared" si="66"/>
        <v/>
      </c>
      <c r="CE22" s="36" t="str">
        <f t="shared" si="67"/>
        <v/>
      </c>
      <c r="CF22" s="225"/>
      <c r="CG22" s="115" t="str">
        <f t="shared" si="68"/>
        <v/>
      </c>
      <c r="CH22" s="225" t="str">
        <f t="shared" si="69"/>
        <v/>
      </c>
      <c r="CI22" s="13"/>
      <c r="CJ22" s="5" t="str">
        <f t="shared" si="70"/>
        <v/>
      </c>
      <c r="CK22" s="224" t="str">
        <f t="shared" si="71"/>
        <v/>
      </c>
      <c r="CL22" s="225"/>
      <c r="CM22" s="115" t="str">
        <f t="shared" si="72"/>
        <v/>
      </c>
      <c r="CN22" s="225" t="str">
        <f t="shared" si="73"/>
        <v/>
      </c>
      <c r="CO22" s="13"/>
      <c r="CP22" s="5" t="str">
        <f t="shared" si="74"/>
        <v/>
      </c>
      <c r="CQ22" s="224" t="str">
        <f t="shared" si="75"/>
        <v/>
      </c>
      <c r="CR22" s="225"/>
      <c r="CS22" s="115" t="str">
        <f t="shared" si="76"/>
        <v/>
      </c>
      <c r="CT22" s="225" t="str">
        <f t="shared" si="77"/>
        <v/>
      </c>
      <c r="CU22" s="13"/>
      <c r="CV22" s="5" t="str">
        <f t="shared" si="78"/>
        <v/>
      </c>
      <c r="CW22" s="224" t="str">
        <f t="shared" si="79"/>
        <v/>
      </c>
      <c r="CX22" s="225"/>
      <c r="CY22" s="115" t="str">
        <f t="shared" si="80"/>
        <v/>
      </c>
      <c r="CZ22" s="225" t="str">
        <f t="shared" si="81"/>
        <v/>
      </c>
      <c r="DA22" s="13"/>
      <c r="DB22" s="5" t="str">
        <f t="shared" si="82"/>
        <v/>
      </c>
      <c r="DC22" s="224" t="str">
        <f t="shared" si="83"/>
        <v/>
      </c>
      <c r="DD22" s="225"/>
      <c r="DE22" s="115" t="str">
        <f t="shared" si="84"/>
        <v/>
      </c>
      <c r="DF22" s="225" t="str">
        <f t="shared" si="85"/>
        <v/>
      </c>
      <c r="DG22" s="224"/>
      <c r="DH22" s="5" t="str">
        <f t="shared" si="86"/>
        <v/>
      </c>
      <c r="DI22" s="224" t="str">
        <f t="shared" si="87"/>
        <v/>
      </c>
      <c r="DJ22" s="225"/>
      <c r="DK22" s="115" t="str">
        <f t="shared" si="88"/>
        <v/>
      </c>
      <c r="DL22" s="225" t="str">
        <f t="shared" si="89"/>
        <v/>
      </c>
      <c r="DM22" s="224"/>
      <c r="DN22" s="5" t="str">
        <f t="shared" si="90"/>
        <v/>
      </c>
      <c r="DO22" s="224" t="str">
        <f t="shared" si="91"/>
        <v/>
      </c>
      <c r="DP22" s="225"/>
      <c r="DQ22" s="115" t="str">
        <f t="shared" si="92"/>
        <v/>
      </c>
      <c r="DR22" s="225" t="str">
        <f t="shared" si="93"/>
        <v/>
      </c>
      <c r="DS22" s="224"/>
      <c r="DT22" s="5" t="str">
        <f t="shared" si="94"/>
        <v/>
      </c>
      <c r="DU22" s="224" t="str">
        <f t="shared" si="95"/>
        <v/>
      </c>
      <c r="DV22" s="225"/>
      <c r="DW22" s="115" t="str">
        <f t="shared" si="96"/>
        <v/>
      </c>
      <c r="DX22" s="225" t="str">
        <f t="shared" si="97"/>
        <v/>
      </c>
      <c r="DY22" s="224"/>
      <c r="DZ22" s="5" t="str">
        <f t="shared" si="98"/>
        <v/>
      </c>
      <c r="EA22" s="224" t="str">
        <f t="shared" si="99"/>
        <v/>
      </c>
      <c r="EB22" s="225"/>
      <c r="EC22" s="115" t="str">
        <f t="shared" si="100"/>
        <v/>
      </c>
      <c r="ED22" s="225" t="str">
        <f t="shared" si="101"/>
        <v/>
      </c>
      <c r="EE22" s="224"/>
      <c r="EF22" s="5" t="str">
        <f t="shared" si="102"/>
        <v/>
      </c>
      <c r="EG22" s="224" t="str">
        <f t="shared" si="103"/>
        <v/>
      </c>
      <c r="EH22" s="225"/>
      <c r="EI22" s="115" t="str">
        <f t="shared" si="104"/>
        <v/>
      </c>
      <c r="EJ22" s="225" t="str">
        <f t="shared" si="105"/>
        <v/>
      </c>
      <c r="EK22" s="224"/>
      <c r="EL22" s="5" t="str">
        <f t="shared" si="106"/>
        <v/>
      </c>
      <c r="EM22" s="224" t="str">
        <f t="shared" si="107"/>
        <v/>
      </c>
      <c r="EN22" s="225"/>
      <c r="EO22" s="115" t="str">
        <f t="shared" si="108"/>
        <v/>
      </c>
      <c r="EP22" s="225" t="str">
        <f t="shared" si="109"/>
        <v/>
      </c>
      <c r="EQ22" s="224"/>
      <c r="ER22" s="5" t="str">
        <f t="shared" si="110"/>
        <v/>
      </c>
      <c r="ES22" s="224" t="str">
        <f t="shared" si="111"/>
        <v/>
      </c>
      <c r="ET22" s="225"/>
      <c r="EU22" s="115" t="str">
        <f t="shared" si="112"/>
        <v/>
      </c>
      <c r="EV22" s="225" t="str">
        <f t="shared" si="113"/>
        <v/>
      </c>
      <c r="EW22" s="224"/>
      <c r="EX22" s="5" t="str">
        <f t="shared" si="114"/>
        <v/>
      </c>
      <c r="EY22" s="224" t="str">
        <f t="shared" si="115"/>
        <v/>
      </c>
      <c r="EZ22" s="225"/>
      <c r="FA22" s="115" t="str">
        <f t="shared" si="116"/>
        <v/>
      </c>
      <c r="FB22" s="225" t="str">
        <f t="shared" si="117"/>
        <v/>
      </c>
      <c r="FC22" s="224"/>
      <c r="FD22" s="5" t="str">
        <f t="shared" si="118"/>
        <v/>
      </c>
      <c r="FE22" s="224" t="str">
        <f t="shared" si="119"/>
        <v/>
      </c>
      <c r="FF22" s="225"/>
      <c r="FG22" s="115" t="str">
        <f t="shared" si="120"/>
        <v/>
      </c>
      <c r="FH22" s="225" t="str">
        <f t="shared" si="121"/>
        <v/>
      </c>
      <c r="FI22" s="224"/>
      <c r="FJ22" s="5" t="str">
        <f t="shared" si="122"/>
        <v/>
      </c>
      <c r="FK22" s="224" t="str">
        <f t="shared" si="123"/>
        <v/>
      </c>
      <c r="FL22" s="225"/>
      <c r="FM22" s="115" t="str">
        <f t="shared" si="124"/>
        <v/>
      </c>
      <c r="FN22" s="225" t="str">
        <f t="shared" si="125"/>
        <v/>
      </c>
      <c r="FO22" s="224"/>
      <c r="FP22" s="5" t="str">
        <f t="shared" si="126"/>
        <v/>
      </c>
      <c r="FQ22" s="224" t="str">
        <f t="shared" si="127"/>
        <v/>
      </c>
      <c r="FR22" s="225"/>
      <c r="FS22" s="115" t="str">
        <f t="shared" si="128"/>
        <v/>
      </c>
      <c r="FT22" s="225" t="str">
        <f t="shared" si="129"/>
        <v/>
      </c>
      <c r="FU22" s="253"/>
      <c r="FV22" s="253"/>
      <c r="FW22" s="253"/>
      <c r="FX22" s="253"/>
      <c r="FY22" s="253"/>
    </row>
    <row r="23" spans="1:181" s="3" customFormat="1" x14ac:dyDescent="0.25">
      <c r="A23" s="2" t="str">
        <f t="shared" si="0"/>
        <v/>
      </c>
      <c r="B23" s="2"/>
      <c r="C23" s="82"/>
      <c r="D23" s="109"/>
      <c r="E23" s="101"/>
      <c r="F23" s="2"/>
      <c r="G23" s="76"/>
      <c r="H23" s="114" t="str">
        <f t="shared" si="1"/>
        <v/>
      </c>
      <c r="I23" s="114" t="str">
        <f t="shared" si="2"/>
        <v/>
      </c>
      <c r="J23" s="114" t="str">
        <f t="shared" si="3"/>
        <v/>
      </c>
      <c r="K23" s="114" t="str">
        <f t="shared" si="4"/>
        <v/>
      </c>
      <c r="L23" s="114" t="str">
        <f t="shared" si="5"/>
        <v/>
      </c>
      <c r="M23" s="114" t="str">
        <f t="shared" si="6"/>
        <v/>
      </c>
      <c r="N23" s="114" t="str">
        <f t="shared" si="7"/>
        <v/>
      </c>
      <c r="O23" s="114" t="str">
        <f t="shared" si="8"/>
        <v/>
      </c>
      <c r="P23" s="93" t="str">
        <f t="shared" si="9"/>
        <v/>
      </c>
      <c r="Q23" s="93" t="str">
        <f t="shared" si="10"/>
        <v/>
      </c>
      <c r="R23" s="93" t="str">
        <f t="shared" si="11"/>
        <v/>
      </c>
      <c r="S23" s="93" t="str">
        <f t="shared" si="12"/>
        <v/>
      </c>
      <c r="T23" s="93" t="str">
        <f t="shared" si="13"/>
        <v/>
      </c>
      <c r="U23" s="93" t="str">
        <f t="shared" si="14"/>
        <v/>
      </c>
      <c r="V23" s="93" t="str">
        <f t="shared" si="15"/>
        <v/>
      </c>
      <c r="W23" s="93" t="str">
        <f t="shared" si="16"/>
        <v/>
      </c>
      <c r="X23" s="93" t="str">
        <f t="shared" si="17"/>
        <v/>
      </c>
      <c r="Y23" s="93" t="str">
        <f t="shared" si="18"/>
        <v/>
      </c>
      <c r="Z23" s="93" t="str">
        <f t="shared" si="19"/>
        <v/>
      </c>
      <c r="AA23" s="93" t="str">
        <f t="shared" si="20"/>
        <v/>
      </c>
      <c r="AB23" s="93" t="str">
        <f t="shared" si="21"/>
        <v/>
      </c>
      <c r="AC23" s="93" t="str">
        <f t="shared" si="22"/>
        <v/>
      </c>
      <c r="AD23" s="93" t="str">
        <f t="shared" si="23"/>
        <v/>
      </c>
      <c r="AE23" s="93" t="str">
        <f t="shared" si="24"/>
        <v/>
      </c>
      <c r="AF23" s="93" t="str">
        <f t="shared" si="25"/>
        <v/>
      </c>
      <c r="AG23" s="93" t="str">
        <f t="shared" si="28"/>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224"/>
      <c r="BF23" s="74" t="str">
        <f t="shared" si="130"/>
        <v/>
      </c>
      <c r="BG23" s="36" t="str">
        <f t="shared" si="131"/>
        <v/>
      </c>
      <c r="BH23" s="225"/>
      <c r="BI23" s="75" t="str">
        <f t="shared" si="52"/>
        <v/>
      </c>
      <c r="BJ23" s="37" t="str">
        <f t="shared" si="53"/>
        <v/>
      </c>
      <c r="BK23" s="224"/>
      <c r="BL23" s="74" t="str">
        <f t="shared" si="54"/>
        <v/>
      </c>
      <c r="BM23" s="36" t="str">
        <f t="shared" si="55"/>
        <v/>
      </c>
      <c r="BN23" s="225"/>
      <c r="BO23" s="75" t="str">
        <f t="shared" si="56"/>
        <v/>
      </c>
      <c r="BP23" s="37" t="str">
        <f t="shared" si="57"/>
        <v/>
      </c>
      <c r="BQ23" s="224"/>
      <c r="BR23" s="74" t="str">
        <f t="shared" si="58"/>
        <v/>
      </c>
      <c r="BS23" s="36" t="str">
        <f t="shared" si="59"/>
        <v/>
      </c>
      <c r="BT23" s="225"/>
      <c r="BU23" s="75" t="str">
        <f t="shared" si="60"/>
        <v/>
      </c>
      <c r="BV23" s="37" t="str">
        <f t="shared" si="61"/>
        <v/>
      </c>
      <c r="BW23" s="224"/>
      <c r="BX23" s="74" t="str">
        <f t="shared" si="62"/>
        <v/>
      </c>
      <c r="BY23" s="36" t="str">
        <f t="shared" si="63"/>
        <v/>
      </c>
      <c r="BZ23" s="225"/>
      <c r="CA23" s="75" t="str">
        <f t="shared" si="64"/>
        <v/>
      </c>
      <c r="CB23" s="37" t="str">
        <f t="shared" si="65"/>
        <v/>
      </c>
      <c r="CC23" s="224"/>
      <c r="CD23" s="74" t="str">
        <f t="shared" si="66"/>
        <v/>
      </c>
      <c r="CE23" s="36" t="str">
        <f t="shared" si="67"/>
        <v/>
      </c>
      <c r="CF23" s="225"/>
      <c r="CG23" s="115" t="str">
        <f t="shared" si="68"/>
        <v/>
      </c>
      <c r="CH23" s="225" t="str">
        <f t="shared" si="69"/>
        <v/>
      </c>
      <c r="CI23" s="224"/>
      <c r="CJ23" s="5" t="str">
        <f t="shared" si="70"/>
        <v/>
      </c>
      <c r="CK23" s="224" t="str">
        <f t="shared" si="71"/>
        <v/>
      </c>
      <c r="CL23" s="225"/>
      <c r="CM23" s="115" t="str">
        <f t="shared" si="72"/>
        <v/>
      </c>
      <c r="CN23" s="225" t="str">
        <f t="shared" si="73"/>
        <v/>
      </c>
      <c r="CO23" s="224"/>
      <c r="CP23" s="5" t="str">
        <f t="shared" si="74"/>
        <v/>
      </c>
      <c r="CQ23" s="224" t="str">
        <f t="shared" si="75"/>
        <v/>
      </c>
      <c r="CR23" s="225"/>
      <c r="CS23" s="115" t="str">
        <f t="shared" si="76"/>
        <v/>
      </c>
      <c r="CT23" s="225" t="str">
        <f t="shared" si="77"/>
        <v/>
      </c>
      <c r="CU23" s="224"/>
      <c r="CV23" s="5" t="str">
        <f t="shared" si="78"/>
        <v/>
      </c>
      <c r="CW23" s="224" t="str">
        <f t="shared" si="79"/>
        <v/>
      </c>
      <c r="CX23" s="225"/>
      <c r="CY23" s="115" t="str">
        <f t="shared" si="80"/>
        <v/>
      </c>
      <c r="CZ23" s="225" t="str">
        <f t="shared" si="81"/>
        <v/>
      </c>
      <c r="DA23" s="224"/>
      <c r="DB23" s="5" t="str">
        <f t="shared" si="82"/>
        <v/>
      </c>
      <c r="DC23" s="224" t="str">
        <f t="shared" si="83"/>
        <v/>
      </c>
      <c r="DD23" s="225"/>
      <c r="DE23" s="115" t="str">
        <f t="shared" si="84"/>
        <v/>
      </c>
      <c r="DF23" s="225" t="str">
        <f t="shared" si="85"/>
        <v/>
      </c>
      <c r="DG23" s="224"/>
      <c r="DH23" s="5" t="str">
        <f t="shared" si="86"/>
        <v/>
      </c>
      <c r="DI23" s="224" t="str">
        <f t="shared" si="87"/>
        <v/>
      </c>
      <c r="DJ23" s="225"/>
      <c r="DK23" s="115" t="str">
        <f t="shared" si="88"/>
        <v/>
      </c>
      <c r="DL23" s="225" t="str">
        <f t="shared" si="89"/>
        <v/>
      </c>
      <c r="DM23" s="224"/>
      <c r="DN23" s="5" t="str">
        <f t="shared" si="90"/>
        <v/>
      </c>
      <c r="DO23" s="224" t="str">
        <f t="shared" si="91"/>
        <v/>
      </c>
      <c r="DP23" s="225"/>
      <c r="DQ23" s="115" t="str">
        <f t="shared" si="92"/>
        <v/>
      </c>
      <c r="DR23" s="225" t="str">
        <f t="shared" si="93"/>
        <v/>
      </c>
      <c r="DS23" s="224"/>
      <c r="DT23" s="5" t="str">
        <f t="shared" si="94"/>
        <v/>
      </c>
      <c r="DU23" s="224" t="str">
        <f t="shared" si="95"/>
        <v/>
      </c>
      <c r="DV23" s="225"/>
      <c r="DW23" s="115" t="str">
        <f t="shared" si="96"/>
        <v/>
      </c>
      <c r="DX23" s="225" t="str">
        <f t="shared" si="97"/>
        <v/>
      </c>
      <c r="DY23" s="224"/>
      <c r="DZ23" s="5" t="str">
        <f t="shared" si="98"/>
        <v/>
      </c>
      <c r="EA23" s="224" t="str">
        <f t="shared" si="99"/>
        <v/>
      </c>
      <c r="EB23" s="225"/>
      <c r="EC23" s="115" t="str">
        <f t="shared" si="100"/>
        <v/>
      </c>
      <c r="ED23" s="225" t="str">
        <f t="shared" si="101"/>
        <v/>
      </c>
      <c r="EE23" s="224"/>
      <c r="EF23" s="5" t="str">
        <f t="shared" si="102"/>
        <v/>
      </c>
      <c r="EG23" s="224" t="str">
        <f t="shared" si="103"/>
        <v/>
      </c>
      <c r="EH23" s="225"/>
      <c r="EI23" s="115" t="str">
        <f t="shared" si="104"/>
        <v/>
      </c>
      <c r="EJ23" s="225" t="str">
        <f t="shared" si="105"/>
        <v/>
      </c>
      <c r="EK23" s="224"/>
      <c r="EL23" s="5" t="str">
        <f t="shared" si="106"/>
        <v/>
      </c>
      <c r="EM23" s="224" t="str">
        <f t="shared" si="107"/>
        <v/>
      </c>
      <c r="EN23" s="225"/>
      <c r="EO23" s="115" t="str">
        <f t="shared" si="108"/>
        <v/>
      </c>
      <c r="EP23" s="225" t="str">
        <f t="shared" si="109"/>
        <v/>
      </c>
      <c r="EQ23" s="224"/>
      <c r="ER23" s="5" t="str">
        <f t="shared" si="110"/>
        <v/>
      </c>
      <c r="ES23" s="224" t="str">
        <f t="shared" si="111"/>
        <v/>
      </c>
      <c r="ET23" s="225"/>
      <c r="EU23" s="115" t="str">
        <f t="shared" si="112"/>
        <v/>
      </c>
      <c r="EV23" s="225" t="str">
        <f t="shared" si="113"/>
        <v/>
      </c>
      <c r="EW23" s="224"/>
      <c r="EX23" s="5" t="str">
        <f t="shared" si="114"/>
        <v/>
      </c>
      <c r="EY23" s="224" t="str">
        <f t="shared" si="115"/>
        <v/>
      </c>
      <c r="EZ23" s="225"/>
      <c r="FA23" s="115" t="str">
        <f t="shared" si="116"/>
        <v/>
      </c>
      <c r="FB23" s="225" t="str">
        <f t="shared" si="117"/>
        <v/>
      </c>
      <c r="FC23" s="224"/>
      <c r="FD23" s="5" t="str">
        <f t="shared" si="118"/>
        <v/>
      </c>
      <c r="FE23" s="224" t="str">
        <f t="shared" si="119"/>
        <v/>
      </c>
      <c r="FF23" s="225"/>
      <c r="FG23" s="115" t="str">
        <f t="shared" si="120"/>
        <v/>
      </c>
      <c r="FH23" s="225" t="str">
        <f t="shared" si="121"/>
        <v/>
      </c>
      <c r="FI23" s="224"/>
      <c r="FJ23" s="5" t="str">
        <f t="shared" si="122"/>
        <v/>
      </c>
      <c r="FK23" s="224" t="str">
        <f t="shared" si="123"/>
        <v/>
      </c>
      <c r="FL23" s="225"/>
      <c r="FM23" s="115" t="str">
        <f t="shared" si="124"/>
        <v/>
      </c>
      <c r="FN23" s="225" t="str">
        <f t="shared" si="125"/>
        <v/>
      </c>
      <c r="FO23" s="224"/>
      <c r="FP23" s="5" t="str">
        <f t="shared" si="126"/>
        <v/>
      </c>
      <c r="FQ23" s="224" t="str">
        <f t="shared" si="127"/>
        <v/>
      </c>
      <c r="FR23" s="225"/>
      <c r="FS23" s="115" t="str">
        <f t="shared" si="128"/>
        <v/>
      </c>
      <c r="FT23" s="225" t="str">
        <f t="shared" si="129"/>
        <v/>
      </c>
      <c r="FU23" s="253"/>
      <c r="FV23" s="253"/>
      <c r="FW23" s="253"/>
      <c r="FX23" s="253"/>
      <c r="FY23" s="253"/>
    </row>
    <row r="24" spans="1:181" s="3" customFormat="1" x14ac:dyDescent="0.25">
      <c r="A24" s="2" t="str">
        <f t="shared" si="0"/>
        <v/>
      </c>
      <c r="B24" s="2"/>
      <c r="C24" s="82"/>
      <c r="D24" s="109"/>
      <c r="E24" s="101"/>
      <c r="F24" s="2"/>
      <c r="G24" s="76"/>
      <c r="H24" s="114" t="str">
        <f t="shared" si="1"/>
        <v/>
      </c>
      <c r="I24" s="114" t="str">
        <f t="shared" si="2"/>
        <v/>
      </c>
      <c r="J24" s="114" t="str">
        <f t="shared" si="3"/>
        <v/>
      </c>
      <c r="K24" s="114" t="str">
        <f t="shared" si="4"/>
        <v/>
      </c>
      <c r="L24" s="114" t="str">
        <f t="shared" si="5"/>
        <v/>
      </c>
      <c r="M24" s="114" t="str">
        <f t="shared" si="6"/>
        <v/>
      </c>
      <c r="N24" s="114" t="str">
        <f t="shared" si="7"/>
        <v/>
      </c>
      <c r="O24" s="114" t="str">
        <f t="shared" si="8"/>
        <v/>
      </c>
      <c r="P24" s="93" t="str">
        <f t="shared" si="9"/>
        <v/>
      </c>
      <c r="Q24" s="93" t="str">
        <f t="shared" si="10"/>
        <v/>
      </c>
      <c r="R24" s="93" t="str">
        <f t="shared" si="11"/>
        <v/>
      </c>
      <c r="S24" s="93" t="str">
        <f t="shared" si="12"/>
        <v/>
      </c>
      <c r="T24" s="93" t="str">
        <f t="shared" si="13"/>
        <v/>
      </c>
      <c r="U24" s="93" t="str">
        <f t="shared" si="14"/>
        <v/>
      </c>
      <c r="V24" s="93" t="str">
        <f t="shared" si="15"/>
        <v/>
      </c>
      <c r="W24" s="93" t="str">
        <f t="shared" si="16"/>
        <v/>
      </c>
      <c r="X24" s="93" t="str">
        <f t="shared" si="17"/>
        <v/>
      </c>
      <c r="Y24" s="93" t="str">
        <f t="shared" si="18"/>
        <v/>
      </c>
      <c r="Z24" s="93" t="str">
        <f t="shared" si="19"/>
        <v/>
      </c>
      <c r="AA24" s="93" t="str">
        <f t="shared" si="20"/>
        <v/>
      </c>
      <c r="AB24" s="93" t="str">
        <f t="shared" si="21"/>
        <v/>
      </c>
      <c r="AC24" s="93" t="str">
        <f t="shared" si="22"/>
        <v/>
      </c>
      <c r="AD24" s="93" t="str">
        <f t="shared" si="23"/>
        <v/>
      </c>
      <c r="AE24" s="93" t="str">
        <f t="shared" si="24"/>
        <v/>
      </c>
      <c r="AF24" s="93" t="str">
        <f t="shared" si="25"/>
        <v/>
      </c>
      <c r="AG24" s="93" t="str">
        <f t="shared" si="28"/>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224"/>
      <c r="BF24" s="74" t="str">
        <f t="shared" si="130"/>
        <v/>
      </c>
      <c r="BG24" s="36" t="str">
        <f t="shared" si="131"/>
        <v/>
      </c>
      <c r="BH24" s="225"/>
      <c r="BI24" s="75" t="str">
        <f t="shared" si="52"/>
        <v/>
      </c>
      <c r="BJ24" s="37" t="str">
        <f t="shared" si="53"/>
        <v/>
      </c>
      <c r="BK24" s="224"/>
      <c r="BL24" s="74" t="str">
        <f t="shared" si="54"/>
        <v/>
      </c>
      <c r="BM24" s="36" t="str">
        <f t="shared" si="55"/>
        <v/>
      </c>
      <c r="BN24" s="225"/>
      <c r="BO24" s="75" t="str">
        <f t="shared" si="56"/>
        <v/>
      </c>
      <c r="BP24" s="37" t="str">
        <f t="shared" si="57"/>
        <v/>
      </c>
      <c r="BQ24" s="224"/>
      <c r="BR24" s="74" t="str">
        <f t="shared" si="58"/>
        <v/>
      </c>
      <c r="BS24" s="36" t="str">
        <f t="shared" si="59"/>
        <v/>
      </c>
      <c r="BT24" s="225"/>
      <c r="BU24" s="75" t="str">
        <f t="shared" si="60"/>
        <v/>
      </c>
      <c r="BV24" s="37" t="str">
        <f t="shared" si="61"/>
        <v/>
      </c>
      <c r="BW24" s="224"/>
      <c r="BX24" s="74" t="str">
        <f t="shared" si="62"/>
        <v/>
      </c>
      <c r="BY24" s="36" t="str">
        <f t="shared" si="63"/>
        <v/>
      </c>
      <c r="BZ24" s="225"/>
      <c r="CA24" s="75" t="str">
        <f t="shared" si="64"/>
        <v/>
      </c>
      <c r="CB24" s="37" t="str">
        <f t="shared" si="65"/>
        <v/>
      </c>
      <c r="CC24" s="224"/>
      <c r="CD24" s="74" t="str">
        <f t="shared" si="66"/>
        <v/>
      </c>
      <c r="CE24" s="36" t="str">
        <f t="shared" si="67"/>
        <v/>
      </c>
      <c r="CF24" s="225"/>
      <c r="CG24" s="115" t="str">
        <f t="shared" si="68"/>
        <v/>
      </c>
      <c r="CH24" s="225" t="str">
        <f t="shared" si="69"/>
        <v/>
      </c>
      <c r="CI24" s="224"/>
      <c r="CJ24" s="5" t="str">
        <f t="shared" si="70"/>
        <v/>
      </c>
      <c r="CK24" s="224" t="str">
        <f t="shared" si="71"/>
        <v/>
      </c>
      <c r="CL24" s="225"/>
      <c r="CM24" s="115" t="str">
        <f t="shared" si="72"/>
        <v/>
      </c>
      <c r="CN24" s="225" t="str">
        <f t="shared" si="73"/>
        <v/>
      </c>
      <c r="CO24" s="224"/>
      <c r="CP24" s="5" t="str">
        <f t="shared" si="74"/>
        <v/>
      </c>
      <c r="CQ24" s="224" t="str">
        <f t="shared" si="75"/>
        <v/>
      </c>
      <c r="CR24" s="225"/>
      <c r="CS24" s="115" t="str">
        <f t="shared" si="76"/>
        <v/>
      </c>
      <c r="CT24" s="225" t="str">
        <f t="shared" si="77"/>
        <v/>
      </c>
      <c r="CU24" s="224"/>
      <c r="CV24" s="5" t="str">
        <f t="shared" si="78"/>
        <v/>
      </c>
      <c r="CW24" s="224" t="str">
        <f t="shared" si="79"/>
        <v/>
      </c>
      <c r="CX24" s="225"/>
      <c r="CY24" s="115" t="str">
        <f t="shared" si="80"/>
        <v/>
      </c>
      <c r="CZ24" s="225" t="str">
        <f t="shared" si="81"/>
        <v/>
      </c>
      <c r="DA24" s="224"/>
      <c r="DB24" s="5" t="str">
        <f t="shared" si="82"/>
        <v/>
      </c>
      <c r="DC24" s="224" t="str">
        <f t="shared" si="83"/>
        <v/>
      </c>
      <c r="DD24" s="225"/>
      <c r="DE24" s="115" t="str">
        <f t="shared" si="84"/>
        <v/>
      </c>
      <c r="DF24" s="225" t="str">
        <f t="shared" si="85"/>
        <v/>
      </c>
      <c r="DG24" s="224"/>
      <c r="DH24" s="5" t="str">
        <f t="shared" si="86"/>
        <v/>
      </c>
      <c r="DI24" s="224" t="str">
        <f t="shared" si="87"/>
        <v/>
      </c>
      <c r="DJ24" s="225"/>
      <c r="DK24" s="115" t="str">
        <f t="shared" si="88"/>
        <v/>
      </c>
      <c r="DL24" s="225" t="str">
        <f t="shared" si="89"/>
        <v/>
      </c>
      <c r="DM24" s="224"/>
      <c r="DN24" s="5" t="str">
        <f t="shared" si="90"/>
        <v/>
      </c>
      <c r="DO24" s="224" t="str">
        <f t="shared" si="91"/>
        <v/>
      </c>
      <c r="DP24" s="225"/>
      <c r="DQ24" s="115" t="str">
        <f t="shared" si="92"/>
        <v/>
      </c>
      <c r="DR24" s="225" t="str">
        <f t="shared" si="93"/>
        <v/>
      </c>
      <c r="DS24" s="224"/>
      <c r="DT24" s="5" t="str">
        <f t="shared" si="94"/>
        <v/>
      </c>
      <c r="DU24" s="224" t="str">
        <f t="shared" si="95"/>
        <v/>
      </c>
      <c r="DV24" s="225"/>
      <c r="DW24" s="115" t="str">
        <f t="shared" si="96"/>
        <v/>
      </c>
      <c r="DX24" s="225" t="str">
        <f t="shared" si="97"/>
        <v/>
      </c>
      <c r="DY24" s="224"/>
      <c r="DZ24" s="5" t="str">
        <f t="shared" si="98"/>
        <v/>
      </c>
      <c r="EA24" s="224" t="str">
        <f t="shared" si="99"/>
        <v/>
      </c>
      <c r="EB24" s="225"/>
      <c r="EC24" s="115" t="str">
        <f t="shared" si="100"/>
        <v/>
      </c>
      <c r="ED24" s="225" t="str">
        <f t="shared" si="101"/>
        <v/>
      </c>
      <c r="EE24" s="224"/>
      <c r="EF24" s="5" t="str">
        <f t="shared" si="102"/>
        <v/>
      </c>
      <c r="EG24" s="224" t="str">
        <f t="shared" si="103"/>
        <v/>
      </c>
      <c r="EH24" s="225"/>
      <c r="EI24" s="115" t="str">
        <f t="shared" si="104"/>
        <v/>
      </c>
      <c r="EJ24" s="225" t="str">
        <f t="shared" si="105"/>
        <v/>
      </c>
      <c r="EK24" s="224"/>
      <c r="EL24" s="5" t="str">
        <f t="shared" si="106"/>
        <v/>
      </c>
      <c r="EM24" s="224" t="str">
        <f t="shared" si="107"/>
        <v/>
      </c>
      <c r="EN24" s="225"/>
      <c r="EO24" s="115" t="str">
        <f t="shared" si="108"/>
        <v/>
      </c>
      <c r="EP24" s="225" t="str">
        <f t="shared" si="109"/>
        <v/>
      </c>
      <c r="EQ24" s="224"/>
      <c r="ER24" s="5" t="str">
        <f t="shared" si="110"/>
        <v/>
      </c>
      <c r="ES24" s="224" t="str">
        <f t="shared" si="111"/>
        <v/>
      </c>
      <c r="ET24" s="225"/>
      <c r="EU24" s="115" t="str">
        <f t="shared" si="112"/>
        <v/>
      </c>
      <c r="EV24" s="225" t="str">
        <f t="shared" si="113"/>
        <v/>
      </c>
      <c r="EW24" s="224"/>
      <c r="EX24" s="5" t="str">
        <f t="shared" si="114"/>
        <v/>
      </c>
      <c r="EY24" s="224" t="str">
        <f t="shared" si="115"/>
        <v/>
      </c>
      <c r="EZ24" s="225"/>
      <c r="FA24" s="115" t="str">
        <f t="shared" si="116"/>
        <v/>
      </c>
      <c r="FB24" s="225" t="str">
        <f t="shared" si="117"/>
        <v/>
      </c>
      <c r="FC24" s="224"/>
      <c r="FD24" s="5" t="str">
        <f t="shared" si="118"/>
        <v/>
      </c>
      <c r="FE24" s="224" t="str">
        <f t="shared" si="119"/>
        <v/>
      </c>
      <c r="FF24" s="225"/>
      <c r="FG24" s="115" t="str">
        <f t="shared" si="120"/>
        <v/>
      </c>
      <c r="FH24" s="225" t="str">
        <f t="shared" si="121"/>
        <v/>
      </c>
      <c r="FI24" s="224"/>
      <c r="FJ24" s="5" t="str">
        <f t="shared" si="122"/>
        <v/>
      </c>
      <c r="FK24" s="224" t="str">
        <f t="shared" si="123"/>
        <v/>
      </c>
      <c r="FL24" s="225"/>
      <c r="FM24" s="115" t="str">
        <f t="shared" si="124"/>
        <v/>
      </c>
      <c r="FN24" s="225" t="str">
        <f t="shared" si="125"/>
        <v/>
      </c>
      <c r="FO24" s="224"/>
      <c r="FP24" s="5" t="str">
        <f t="shared" si="126"/>
        <v/>
      </c>
      <c r="FQ24" s="224" t="str">
        <f t="shared" si="127"/>
        <v/>
      </c>
      <c r="FR24" s="225"/>
      <c r="FS24" s="115" t="str">
        <f t="shared" si="128"/>
        <v/>
      </c>
      <c r="FT24" s="225" t="str">
        <f t="shared" si="129"/>
        <v/>
      </c>
      <c r="FU24" s="253"/>
      <c r="FV24" s="253"/>
      <c r="FW24" s="253"/>
      <c r="FX24" s="253"/>
      <c r="FY24" s="253"/>
    </row>
    <row r="25" spans="1:181" s="3" customFormat="1" x14ac:dyDescent="0.25">
      <c r="A25" s="2" t="str">
        <f t="shared" si="0"/>
        <v/>
      </c>
      <c r="B25" s="2"/>
      <c r="C25" s="82"/>
      <c r="D25" s="109"/>
      <c r="E25" s="101"/>
      <c r="F25" s="2"/>
      <c r="G25" s="76"/>
      <c r="H25" s="114" t="str">
        <f t="shared" si="1"/>
        <v/>
      </c>
      <c r="I25" s="114" t="str">
        <f t="shared" si="2"/>
        <v/>
      </c>
      <c r="J25" s="114" t="str">
        <f t="shared" si="3"/>
        <v/>
      </c>
      <c r="K25" s="114" t="str">
        <f t="shared" si="4"/>
        <v/>
      </c>
      <c r="L25" s="114" t="str">
        <f t="shared" si="5"/>
        <v/>
      </c>
      <c r="M25" s="114" t="str">
        <f t="shared" si="6"/>
        <v/>
      </c>
      <c r="N25" s="114" t="str">
        <f t="shared" si="7"/>
        <v/>
      </c>
      <c r="O25" s="114" t="str">
        <f t="shared" si="8"/>
        <v/>
      </c>
      <c r="P25" s="93" t="str">
        <f t="shared" si="9"/>
        <v/>
      </c>
      <c r="Q25" s="93" t="str">
        <f t="shared" si="10"/>
        <v/>
      </c>
      <c r="R25" s="93" t="str">
        <f t="shared" si="11"/>
        <v/>
      </c>
      <c r="S25" s="93" t="str">
        <f t="shared" si="12"/>
        <v/>
      </c>
      <c r="T25" s="93" t="str">
        <f t="shared" si="13"/>
        <v/>
      </c>
      <c r="U25" s="93" t="str">
        <f t="shared" si="14"/>
        <v/>
      </c>
      <c r="V25" s="93" t="str">
        <f t="shared" si="15"/>
        <v/>
      </c>
      <c r="W25" s="93" t="str">
        <f t="shared" si="16"/>
        <v/>
      </c>
      <c r="X25" s="93" t="str">
        <f t="shared" si="17"/>
        <v/>
      </c>
      <c r="Y25" s="93" t="str">
        <f t="shared" si="18"/>
        <v/>
      </c>
      <c r="Z25" s="93" t="str">
        <f t="shared" si="19"/>
        <v/>
      </c>
      <c r="AA25" s="93" t="str">
        <f t="shared" si="20"/>
        <v/>
      </c>
      <c r="AB25" s="93" t="str">
        <f t="shared" si="21"/>
        <v/>
      </c>
      <c r="AC25" s="93" t="str">
        <f t="shared" si="22"/>
        <v/>
      </c>
      <c r="AD25" s="93" t="str">
        <f t="shared" si="23"/>
        <v/>
      </c>
      <c r="AE25" s="93" t="str">
        <f t="shared" si="24"/>
        <v/>
      </c>
      <c r="AF25" s="93" t="str">
        <f t="shared" si="25"/>
        <v/>
      </c>
      <c r="AG25" s="93" t="str">
        <f t="shared" si="28"/>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224"/>
      <c r="BF25" s="74" t="str">
        <f t="shared" si="130"/>
        <v/>
      </c>
      <c r="BG25" s="36" t="str">
        <f t="shared" si="131"/>
        <v/>
      </c>
      <c r="BH25" s="225"/>
      <c r="BI25" s="75" t="str">
        <f t="shared" si="52"/>
        <v/>
      </c>
      <c r="BJ25" s="37" t="str">
        <f t="shared" si="53"/>
        <v/>
      </c>
      <c r="BK25" s="224"/>
      <c r="BL25" s="74" t="str">
        <f t="shared" si="54"/>
        <v/>
      </c>
      <c r="BM25" s="36" t="str">
        <f t="shared" si="55"/>
        <v/>
      </c>
      <c r="BN25" s="225"/>
      <c r="BO25" s="75" t="str">
        <f t="shared" si="56"/>
        <v/>
      </c>
      <c r="BP25" s="37" t="str">
        <f t="shared" si="57"/>
        <v/>
      </c>
      <c r="BQ25" s="224"/>
      <c r="BR25" s="74" t="str">
        <f t="shared" si="58"/>
        <v/>
      </c>
      <c r="BS25" s="36" t="str">
        <f t="shared" si="59"/>
        <v/>
      </c>
      <c r="BT25" s="225"/>
      <c r="BU25" s="75" t="str">
        <f t="shared" si="60"/>
        <v/>
      </c>
      <c r="BV25" s="37" t="str">
        <f t="shared" si="61"/>
        <v/>
      </c>
      <c r="BW25" s="224"/>
      <c r="BX25" s="74" t="str">
        <f t="shared" si="62"/>
        <v/>
      </c>
      <c r="BY25" s="36" t="str">
        <f t="shared" si="63"/>
        <v/>
      </c>
      <c r="BZ25" s="225"/>
      <c r="CA25" s="75" t="str">
        <f t="shared" si="64"/>
        <v/>
      </c>
      <c r="CB25" s="37" t="str">
        <f t="shared" si="65"/>
        <v/>
      </c>
      <c r="CC25" s="224"/>
      <c r="CD25" s="74" t="str">
        <f t="shared" si="66"/>
        <v/>
      </c>
      <c r="CE25" s="36" t="str">
        <f t="shared" si="67"/>
        <v/>
      </c>
      <c r="CF25" s="225"/>
      <c r="CG25" s="115" t="str">
        <f t="shared" si="68"/>
        <v/>
      </c>
      <c r="CH25" s="225" t="str">
        <f t="shared" si="69"/>
        <v/>
      </c>
      <c r="CI25" s="224"/>
      <c r="CJ25" s="5" t="str">
        <f t="shared" si="70"/>
        <v/>
      </c>
      <c r="CK25" s="224" t="str">
        <f t="shared" si="71"/>
        <v/>
      </c>
      <c r="CL25" s="225"/>
      <c r="CM25" s="115" t="str">
        <f t="shared" si="72"/>
        <v/>
      </c>
      <c r="CN25" s="225" t="str">
        <f t="shared" si="73"/>
        <v/>
      </c>
      <c r="CO25" s="224"/>
      <c r="CP25" s="5" t="str">
        <f t="shared" si="74"/>
        <v/>
      </c>
      <c r="CQ25" s="224" t="str">
        <f t="shared" si="75"/>
        <v/>
      </c>
      <c r="CR25" s="225"/>
      <c r="CS25" s="115" t="str">
        <f t="shared" si="76"/>
        <v/>
      </c>
      <c r="CT25" s="225" t="str">
        <f t="shared" si="77"/>
        <v/>
      </c>
      <c r="CU25" s="224"/>
      <c r="CV25" s="5" t="str">
        <f t="shared" si="78"/>
        <v/>
      </c>
      <c r="CW25" s="224" t="str">
        <f t="shared" si="79"/>
        <v/>
      </c>
      <c r="CX25" s="225"/>
      <c r="CY25" s="115" t="str">
        <f t="shared" si="80"/>
        <v/>
      </c>
      <c r="CZ25" s="225" t="str">
        <f t="shared" si="81"/>
        <v/>
      </c>
      <c r="DA25" s="224"/>
      <c r="DB25" s="5" t="str">
        <f t="shared" si="82"/>
        <v/>
      </c>
      <c r="DC25" s="224" t="str">
        <f t="shared" si="83"/>
        <v/>
      </c>
      <c r="DD25" s="225"/>
      <c r="DE25" s="115" t="str">
        <f t="shared" si="84"/>
        <v/>
      </c>
      <c r="DF25" s="225" t="str">
        <f t="shared" si="85"/>
        <v/>
      </c>
      <c r="DG25" s="224"/>
      <c r="DH25" s="5" t="str">
        <f t="shared" si="86"/>
        <v/>
      </c>
      <c r="DI25" s="224" t="str">
        <f t="shared" si="87"/>
        <v/>
      </c>
      <c r="DJ25" s="225"/>
      <c r="DK25" s="115" t="str">
        <f t="shared" si="88"/>
        <v/>
      </c>
      <c r="DL25" s="225" t="str">
        <f t="shared" si="89"/>
        <v/>
      </c>
      <c r="DM25" s="224"/>
      <c r="DN25" s="5" t="str">
        <f t="shared" si="90"/>
        <v/>
      </c>
      <c r="DO25" s="224" t="str">
        <f t="shared" si="91"/>
        <v/>
      </c>
      <c r="DP25" s="225"/>
      <c r="DQ25" s="115" t="str">
        <f t="shared" si="92"/>
        <v/>
      </c>
      <c r="DR25" s="225" t="str">
        <f t="shared" si="93"/>
        <v/>
      </c>
      <c r="DS25" s="224"/>
      <c r="DT25" s="5" t="str">
        <f t="shared" si="94"/>
        <v/>
      </c>
      <c r="DU25" s="224" t="str">
        <f t="shared" si="95"/>
        <v/>
      </c>
      <c r="DV25" s="225"/>
      <c r="DW25" s="115" t="str">
        <f t="shared" si="96"/>
        <v/>
      </c>
      <c r="DX25" s="225" t="str">
        <f t="shared" si="97"/>
        <v/>
      </c>
      <c r="DY25" s="224"/>
      <c r="DZ25" s="5" t="str">
        <f t="shared" si="98"/>
        <v/>
      </c>
      <c r="EA25" s="224" t="str">
        <f t="shared" si="99"/>
        <v/>
      </c>
      <c r="EB25" s="225"/>
      <c r="EC25" s="115" t="str">
        <f t="shared" si="100"/>
        <v/>
      </c>
      <c r="ED25" s="225" t="str">
        <f t="shared" si="101"/>
        <v/>
      </c>
      <c r="EE25" s="224"/>
      <c r="EF25" s="5" t="str">
        <f t="shared" si="102"/>
        <v/>
      </c>
      <c r="EG25" s="224" t="str">
        <f t="shared" si="103"/>
        <v/>
      </c>
      <c r="EH25" s="225"/>
      <c r="EI25" s="115" t="str">
        <f t="shared" si="104"/>
        <v/>
      </c>
      <c r="EJ25" s="225" t="str">
        <f t="shared" si="105"/>
        <v/>
      </c>
      <c r="EK25" s="224"/>
      <c r="EL25" s="5" t="str">
        <f t="shared" si="106"/>
        <v/>
      </c>
      <c r="EM25" s="224" t="str">
        <f t="shared" si="107"/>
        <v/>
      </c>
      <c r="EN25" s="225"/>
      <c r="EO25" s="115" t="str">
        <f t="shared" si="108"/>
        <v/>
      </c>
      <c r="EP25" s="225" t="str">
        <f t="shared" si="109"/>
        <v/>
      </c>
      <c r="EQ25" s="224"/>
      <c r="ER25" s="5" t="str">
        <f t="shared" si="110"/>
        <v/>
      </c>
      <c r="ES25" s="224" t="str">
        <f t="shared" si="111"/>
        <v/>
      </c>
      <c r="ET25" s="225"/>
      <c r="EU25" s="115" t="str">
        <f t="shared" si="112"/>
        <v/>
      </c>
      <c r="EV25" s="225" t="str">
        <f t="shared" si="113"/>
        <v/>
      </c>
      <c r="EW25" s="224"/>
      <c r="EX25" s="5" t="str">
        <f t="shared" si="114"/>
        <v/>
      </c>
      <c r="EY25" s="224" t="str">
        <f t="shared" si="115"/>
        <v/>
      </c>
      <c r="EZ25" s="225"/>
      <c r="FA25" s="115" t="str">
        <f t="shared" si="116"/>
        <v/>
      </c>
      <c r="FB25" s="225" t="str">
        <f t="shared" si="117"/>
        <v/>
      </c>
      <c r="FC25" s="224"/>
      <c r="FD25" s="5" t="str">
        <f t="shared" si="118"/>
        <v/>
      </c>
      <c r="FE25" s="224" t="str">
        <f t="shared" si="119"/>
        <v/>
      </c>
      <c r="FF25" s="225"/>
      <c r="FG25" s="115" t="str">
        <f t="shared" si="120"/>
        <v/>
      </c>
      <c r="FH25" s="225" t="str">
        <f t="shared" si="121"/>
        <v/>
      </c>
      <c r="FI25" s="224"/>
      <c r="FJ25" s="5" t="str">
        <f t="shared" si="122"/>
        <v/>
      </c>
      <c r="FK25" s="224" t="str">
        <f t="shared" si="123"/>
        <v/>
      </c>
      <c r="FL25" s="225"/>
      <c r="FM25" s="115" t="str">
        <f t="shared" si="124"/>
        <v/>
      </c>
      <c r="FN25" s="225" t="str">
        <f t="shared" si="125"/>
        <v/>
      </c>
      <c r="FO25" s="224"/>
      <c r="FP25" s="5" t="str">
        <f t="shared" si="126"/>
        <v/>
      </c>
      <c r="FQ25" s="224" t="str">
        <f t="shared" si="127"/>
        <v/>
      </c>
      <c r="FR25" s="225"/>
      <c r="FS25" s="115" t="str">
        <f t="shared" si="128"/>
        <v/>
      </c>
      <c r="FT25" s="225" t="str">
        <f t="shared" si="129"/>
        <v/>
      </c>
      <c r="FU25" s="253"/>
      <c r="FV25" s="253"/>
      <c r="FW25" s="253"/>
      <c r="FX25" s="253"/>
      <c r="FY25" s="253"/>
    </row>
    <row r="26" spans="1:181" s="3" customFormat="1" x14ac:dyDescent="0.25">
      <c r="A26" s="2" t="str">
        <f t="shared" si="0"/>
        <v/>
      </c>
      <c r="B26" s="2"/>
      <c r="C26" s="82"/>
      <c r="D26" s="109"/>
      <c r="E26" s="101"/>
      <c r="F26" s="2"/>
      <c r="G26" s="76"/>
      <c r="H26" s="114" t="str">
        <f t="shared" si="1"/>
        <v/>
      </c>
      <c r="I26" s="114" t="str">
        <f t="shared" si="2"/>
        <v/>
      </c>
      <c r="J26" s="114" t="str">
        <f t="shared" si="3"/>
        <v/>
      </c>
      <c r="K26" s="114" t="str">
        <f t="shared" si="4"/>
        <v/>
      </c>
      <c r="L26" s="114" t="str">
        <f t="shared" si="5"/>
        <v/>
      </c>
      <c r="M26" s="114" t="str">
        <f t="shared" si="6"/>
        <v/>
      </c>
      <c r="N26" s="114" t="str">
        <f t="shared" si="7"/>
        <v/>
      </c>
      <c r="O26" s="114" t="str">
        <f t="shared" si="8"/>
        <v/>
      </c>
      <c r="P26" s="93" t="str">
        <f t="shared" si="9"/>
        <v/>
      </c>
      <c r="Q26" s="93" t="str">
        <f t="shared" si="10"/>
        <v/>
      </c>
      <c r="R26" s="93" t="str">
        <f t="shared" si="11"/>
        <v/>
      </c>
      <c r="S26" s="93" t="str">
        <f t="shared" si="12"/>
        <v/>
      </c>
      <c r="T26" s="93" t="str">
        <f t="shared" si="13"/>
        <v/>
      </c>
      <c r="U26" s="93" t="str">
        <f t="shared" si="14"/>
        <v/>
      </c>
      <c r="V26" s="93" t="str">
        <f t="shared" si="15"/>
        <v/>
      </c>
      <c r="W26" s="93" t="str">
        <f t="shared" si="16"/>
        <v/>
      </c>
      <c r="X26" s="93" t="str">
        <f t="shared" si="17"/>
        <v/>
      </c>
      <c r="Y26" s="93" t="str">
        <f t="shared" si="18"/>
        <v/>
      </c>
      <c r="Z26" s="93" t="str">
        <f t="shared" si="19"/>
        <v/>
      </c>
      <c r="AA26" s="93" t="str">
        <f t="shared" si="20"/>
        <v/>
      </c>
      <c r="AB26" s="93" t="str">
        <f t="shared" si="21"/>
        <v/>
      </c>
      <c r="AC26" s="93" t="str">
        <f t="shared" si="22"/>
        <v/>
      </c>
      <c r="AD26" s="93" t="str">
        <f t="shared" si="23"/>
        <v/>
      </c>
      <c r="AE26" s="93" t="str">
        <f t="shared" si="24"/>
        <v/>
      </c>
      <c r="AF26" s="93" t="str">
        <f t="shared" si="25"/>
        <v/>
      </c>
      <c r="AG26" s="93" t="str">
        <f t="shared" si="28"/>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224"/>
      <c r="BF26" s="74" t="str">
        <f t="shared" si="130"/>
        <v/>
      </c>
      <c r="BG26" s="36" t="str">
        <f t="shared" si="131"/>
        <v/>
      </c>
      <c r="BH26" s="225"/>
      <c r="BI26" s="75" t="str">
        <f t="shared" si="52"/>
        <v/>
      </c>
      <c r="BJ26" s="37" t="str">
        <f t="shared" si="53"/>
        <v/>
      </c>
      <c r="BK26" s="224"/>
      <c r="BL26" s="74" t="str">
        <f t="shared" si="54"/>
        <v/>
      </c>
      <c r="BM26" s="36" t="str">
        <f t="shared" si="55"/>
        <v/>
      </c>
      <c r="BN26" s="225"/>
      <c r="BO26" s="75" t="str">
        <f t="shared" si="56"/>
        <v/>
      </c>
      <c r="BP26" s="37" t="str">
        <f t="shared" si="57"/>
        <v/>
      </c>
      <c r="BQ26" s="224"/>
      <c r="BR26" s="74" t="str">
        <f t="shared" si="58"/>
        <v/>
      </c>
      <c r="BS26" s="36" t="str">
        <f t="shared" si="59"/>
        <v/>
      </c>
      <c r="BT26" s="225"/>
      <c r="BU26" s="75" t="str">
        <f t="shared" si="60"/>
        <v/>
      </c>
      <c r="BV26" s="37" t="str">
        <f t="shared" si="61"/>
        <v/>
      </c>
      <c r="BW26" s="224"/>
      <c r="BX26" s="74" t="str">
        <f t="shared" si="62"/>
        <v/>
      </c>
      <c r="BY26" s="36" t="str">
        <f t="shared" si="63"/>
        <v/>
      </c>
      <c r="BZ26" s="225"/>
      <c r="CA26" s="75" t="str">
        <f t="shared" si="64"/>
        <v/>
      </c>
      <c r="CB26" s="37" t="str">
        <f t="shared" si="65"/>
        <v/>
      </c>
      <c r="CC26" s="224"/>
      <c r="CD26" s="74" t="str">
        <f t="shared" si="66"/>
        <v/>
      </c>
      <c r="CE26" s="36" t="str">
        <f t="shared" si="67"/>
        <v/>
      </c>
      <c r="CF26" s="225"/>
      <c r="CG26" s="115" t="str">
        <f t="shared" si="68"/>
        <v/>
      </c>
      <c r="CH26" s="225" t="str">
        <f t="shared" si="69"/>
        <v/>
      </c>
      <c r="CI26" s="224"/>
      <c r="CJ26" s="5" t="str">
        <f t="shared" si="70"/>
        <v/>
      </c>
      <c r="CK26" s="224" t="str">
        <f t="shared" si="71"/>
        <v/>
      </c>
      <c r="CL26" s="225"/>
      <c r="CM26" s="115" t="str">
        <f t="shared" si="72"/>
        <v/>
      </c>
      <c r="CN26" s="225" t="str">
        <f t="shared" si="73"/>
        <v/>
      </c>
      <c r="CO26" s="224"/>
      <c r="CP26" s="5" t="str">
        <f t="shared" si="74"/>
        <v/>
      </c>
      <c r="CQ26" s="224" t="str">
        <f t="shared" si="75"/>
        <v/>
      </c>
      <c r="CR26" s="225"/>
      <c r="CS26" s="115" t="str">
        <f t="shared" si="76"/>
        <v/>
      </c>
      <c r="CT26" s="225" t="str">
        <f t="shared" si="77"/>
        <v/>
      </c>
      <c r="CU26" s="224"/>
      <c r="CV26" s="5" t="str">
        <f t="shared" si="78"/>
        <v/>
      </c>
      <c r="CW26" s="224" t="str">
        <f t="shared" si="79"/>
        <v/>
      </c>
      <c r="CX26" s="225"/>
      <c r="CY26" s="115" t="str">
        <f t="shared" si="80"/>
        <v/>
      </c>
      <c r="CZ26" s="225" t="str">
        <f t="shared" si="81"/>
        <v/>
      </c>
      <c r="DA26" s="224"/>
      <c r="DB26" s="5" t="str">
        <f t="shared" si="82"/>
        <v/>
      </c>
      <c r="DC26" s="224" t="str">
        <f t="shared" si="83"/>
        <v/>
      </c>
      <c r="DD26" s="225"/>
      <c r="DE26" s="115" t="str">
        <f t="shared" si="84"/>
        <v/>
      </c>
      <c r="DF26" s="225" t="str">
        <f t="shared" si="85"/>
        <v/>
      </c>
      <c r="DG26" s="224"/>
      <c r="DH26" s="5" t="str">
        <f t="shared" si="86"/>
        <v/>
      </c>
      <c r="DI26" s="224" t="str">
        <f t="shared" si="87"/>
        <v/>
      </c>
      <c r="DJ26" s="225"/>
      <c r="DK26" s="115" t="str">
        <f t="shared" si="88"/>
        <v/>
      </c>
      <c r="DL26" s="225" t="str">
        <f t="shared" si="89"/>
        <v/>
      </c>
      <c r="DM26" s="224"/>
      <c r="DN26" s="5" t="str">
        <f t="shared" si="90"/>
        <v/>
      </c>
      <c r="DO26" s="224" t="str">
        <f t="shared" si="91"/>
        <v/>
      </c>
      <c r="DP26" s="225"/>
      <c r="DQ26" s="115" t="str">
        <f t="shared" si="92"/>
        <v/>
      </c>
      <c r="DR26" s="225" t="str">
        <f t="shared" si="93"/>
        <v/>
      </c>
      <c r="DS26" s="224"/>
      <c r="DT26" s="5" t="str">
        <f t="shared" si="94"/>
        <v/>
      </c>
      <c r="DU26" s="224" t="str">
        <f t="shared" si="95"/>
        <v/>
      </c>
      <c r="DV26" s="225"/>
      <c r="DW26" s="115" t="str">
        <f t="shared" si="96"/>
        <v/>
      </c>
      <c r="DX26" s="225" t="str">
        <f t="shared" si="97"/>
        <v/>
      </c>
      <c r="DY26" s="224"/>
      <c r="DZ26" s="5" t="str">
        <f t="shared" si="98"/>
        <v/>
      </c>
      <c r="EA26" s="224" t="str">
        <f t="shared" si="99"/>
        <v/>
      </c>
      <c r="EB26" s="225"/>
      <c r="EC26" s="115" t="str">
        <f t="shared" si="100"/>
        <v/>
      </c>
      <c r="ED26" s="225" t="str">
        <f t="shared" si="101"/>
        <v/>
      </c>
      <c r="EE26" s="224"/>
      <c r="EF26" s="5" t="str">
        <f t="shared" si="102"/>
        <v/>
      </c>
      <c r="EG26" s="224" t="str">
        <f t="shared" si="103"/>
        <v/>
      </c>
      <c r="EH26" s="225"/>
      <c r="EI26" s="115" t="str">
        <f t="shared" si="104"/>
        <v/>
      </c>
      <c r="EJ26" s="225" t="str">
        <f t="shared" si="105"/>
        <v/>
      </c>
      <c r="EK26" s="224"/>
      <c r="EL26" s="5" t="str">
        <f t="shared" si="106"/>
        <v/>
      </c>
      <c r="EM26" s="224" t="str">
        <f t="shared" si="107"/>
        <v/>
      </c>
      <c r="EN26" s="225"/>
      <c r="EO26" s="115" t="str">
        <f t="shared" si="108"/>
        <v/>
      </c>
      <c r="EP26" s="225" t="str">
        <f t="shared" si="109"/>
        <v/>
      </c>
      <c r="EQ26" s="224"/>
      <c r="ER26" s="5" t="str">
        <f t="shared" si="110"/>
        <v/>
      </c>
      <c r="ES26" s="224" t="str">
        <f t="shared" si="111"/>
        <v/>
      </c>
      <c r="ET26" s="225"/>
      <c r="EU26" s="115" t="str">
        <f t="shared" si="112"/>
        <v/>
      </c>
      <c r="EV26" s="225" t="str">
        <f t="shared" si="113"/>
        <v/>
      </c>
      <c r="EW26" s="224"/>
      <c r="EX26" s="5" t="str">
        <f t="shared" si="114"/>
        <v/>
      </c>
      <c r="EY26" s="224" t="str">
        <f t="shared" si="115"/>
        <v/>
      </c>
      <c r="EZ26" s="225"/>
      <c r="FA26" s="115" t="str">
        <f t="shared" si="116"/>
        <v/>
      </c>
      <c r="FB26" s="225" t="str">
        <f t="shared" si="117"/>
        <v/>
      </c>
      <c r="FC26" s="224"/>
      <c r="FD26" s="5" t="str">
        <f t="shared" si="118"/>
        <v/>
      </c>
      <c r="FE26" s="224" t="str">
        <f t="shared" si="119"/>
        <v/>
      </c>
      <c r="FF26" s="225"/>
      <c r="FG26" s="115" t="str">
        <f t="shared" si="120"/>
        <v/>
      </c>
      <c r="FH26" s="225" t="str">
        <f t="shared" si="121"/>
        <v/>
      </c>
      <c r="FI26" s="224"/>
      <c r="FJ26" s="5" t="str">
        <f t="shared" si="122"/>
        <v/>
      </c>
      <c r="FK26" s="224" t="str">
        <f t="shared" si="123"/>
        <v/>
      </c>
      <c r="FL26" s="225"/>
      <c r="FM26" s="115" t="str">
        <f t="shared" si="124"/>
        <v/>
      </c>
      <c r="FN26" s="225" t="str">
        <f t="shared" si="125"/>
        <v/>
      </c>
      <c r="FO26" s="224"/>
      <c r="FP26" s="5" t="str">
        <f t="shared" si="126"/>
        <v/>
      </c>
      <c r="FQ26" s="224" t="str">
        <f t="shared" si="127"/>
        <v/>
      </c>
      <c r="FR26" s="225"/>
      <c r="FS26" s="115" t="str">
        <f t="shared" si="128"/>
        <v/>
      </c>
      <c r="FT26" s="225" t="str">
        <f t="shared" si="129"/>
        <v/>
      </c>
      <c r="FU26" s="253"/>
      <c r="FV26" s="253"/>
      <c r="FW26" s="253"/>
      <c r="FX26" s="253"/>
      <c r="FY26" s="253"/>
    </row>
    <row r="27" spans="1:181" s="3" customFormat="1" x14ac:dyDescent="0.25">
      <c r="A27" s="2" t="str">
        <f t="shared" si="0"/>
        <v/>
      </c>
      <c r="B27" s="2"/>
      <c r="C27" s="82"/>
      <c r="D27" s="109"/>
      <c r="E27" s="101"/>
      <c r="F27" s="2"/>
      <c r="G27" s="76"/>
      <c r="H27" s="114" t="str">
        <f t="shared" si="1"/>
        <v/>
      </c>
      <c r="I27" s="114" t="str">
        <f t="shared" si="2"/>
        <v/>
      </c>
      <c r="J27" s="114" t="str">
        <f t="shared" si="3"/>
        <v/>
      </c>
      <c r="K27" s="114" t="str">
        <f t="shared" si="4"/>
        <v/>
      </c>
      <c r="L27" s="114" t="str">
        <f t="shared" si="5"/>
        <v/>
      </c>
      <c r="M27" s="114" t="str">
        <f t="shared" si="6"/>
        <v/>
      </c>
      <c r="N27" s="114" t="str">
        <f t="shared" si="7"/>
        <v/>
      </c>
      <c r="O27" s="114" t="str">
        <f t="shared" si="8"/>
        <v/>
      </c>
      <c r="P27" s="93" t="str">
        <f t="shared" si="9"/>
        <v/>
      </c>
      <c r="Q27" s="93" t="str">
        <f t="shared" si="10"/>
        <v/>
      </c>
      <c r="R27" s="93" t="str">
        <f t="shared" si="11"/>
        <v/>
      </c>
      <c r="S27" s="93" t="str">
        <f t="shared" si="12"/>
        <v/>
      </c>
      <c r="T27" s="93" t="str">
        <f t="shared" si="13"/>
        <v/>
      </c>
      <c r="U27" s="93" t="str">
        <f t="shared" si="14"/>
        <v/>
      </c>
      <c r="V27" s="93" t="str">
        <f t="shared" si="15"/>
        <v/>
      </c>
      <c r="W27" s="93" t="str">
        <f t="shared" si="16"/>
        <v/>
      </c>
      <c r="X27" s="93" t="str">
        <f t="shared" si="17"/>
        <v/>
      </c>
      <c r="Y27" s="93" t="str">
        <f t="shared" si="18"/>
        <v/>
      </c>
      <c r="Z27" s="93" t="str">
        <f t="shared" si="19"/>
        <v/>
      </c>
      <c r="AA27" s="93" t="str">
        <f t="shared" si="20"/>
        <v/>
      </c>
      <c r="AB27" s="93" t="str">
        <f t="shared" si="21"/>
        <v/>
      </c>
      <c r="AC27" s="93" t="str">
        <f t="shared" si="22"/>
        <v/>
      </c>
      <c r="AD27" s="93" t="str">
        <f t="shared" si="23"/>
        <v/>
      </c>
      <c r="AE27" s="93" t="str">
        <f t="shared" si="24"/>
        <v/>
      </c>
      <c r="AF27" s="93" t="str">
        <f t="shared" si="25"/>
        <v/>
      </c>
      <c r="AG27" s="93" t="str">
        <f t="shared" si="28"/>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224"/>
      <c r="BF27" s="74" t="str">
        <f t="shared" si="130"/>
        <v/>
      </c>
      <c r="BG27" s="36" t="str">
        <f t="shared" si="131"/>
        <v/>
      </c>
      <c r="BH27" s="225"/>
      <c r="BI27" s="75" t="str">
        <f t="shared" si="52"/>
        <v/>
      </c>
      <c r="BJ27" s="37" t="str">
        <f t="shared" si="53"/>
        <v/>
      </c>
      <c r="BK27" s="224"/>
      <c r="BL27" s="74" t="str">
        <f t="shared" si="54"/>
        <v/>
      </c>
      <c r="BM27" s="36" t="str">
        <f t="shared" si="55"/>
        <v/>
      </c>
      <c r="BN27" s="225"/>
      <c r="BO27" s="75" t="str">
        <f t="shared" si="56"/>
        <v/>
      </c>
      <c r="BP27" s="37" t="str">
        <f t="shared" si="57"/>
        <v/>
      </c>
      <c r="BQ27" s="224"/>
      <c r="BR27" s="74" t="str">
        <f t="shared" si="58"/>
        <v/>
      </c>
      <c r="BS27" s="36" t="str">
        <f t="shared" si="59"/>
        <v/>
      </c>
      <c r="BT27" s="225"/>
      <c r="BU27" s="75" t="str">
        <f t="shared" si="60"/>
        <v/>
      </c>
      <c r="BV27" s="37" t="str">
        <f t="shared" si="61"/>
        <v/>
      </c>
      <c r="BW27" s="224"/>
      <c r="BX27" s="74" t="str">
        <f t="shared" si="62"/>
        <v/>
      </c>
      <c r="BY27" s="36" t="str">
        <f t="shared" si="63"/>
        <v/>
      </c>
      <c r="BZ27" s="225"/>
      <c r="CA27" s="75" t="str">
        <f t="shared" si="64"/>
        <v/>
      </c>
      <c r="CB27" s="37" t="str">
        <f t="shared" si="65"/>
        <v/>
      </c>
      <c r="CC27" s="224"/>
      <c r="CD27" s="74" t="str">
        <f t="shared" si="66"/>
        <v/>
      </c>
      <c r="CE27" s="36" t="str">
        <f t="shared" si="67"/>
        <v/>
      </c>
      <c r="CF27" s="225"/>
      <c r="CG27" s="115" t="str">
        <f t="shared" si="68"/>
        <v/>
      </c>
      <c r="CH27" s="225" t="str">
        <f t="shared" si="69"/>
        <v/>
      </c>
      <c r="CI27" s="224"/>
      <c r="CJ27" s="5" t="str">
        <f t="shared" si="70"/>
        <v/>
      </c>
      <c r="CK27" s="224" t="str">
        <f t="shared" si="71"/>
        <v/>
      </c>
      <c r="CL27" s="225"/>
      <c r="CM27" s="115" t="str">
        <f t="shared" si="72"/>
        <v/>
      </c>
      <c r="CN27" s="225" t="str">
        <f t="shared" si="73"/>
        <v/>
      </c>
      <c r="CO27" s="224"/>
      <c r="CP27" s="5" t="str">
        <f t="shared" si="74"/>
        <v/>
      </c>
      <c r="CQ27" s="224" t="str">
        <f t="shared" si="75"/>
        <v/>
      </c>
      <c r="CR27" s="225"/>
      <c r="CS27" s="115" t="str">
        <f t="shared" si="76"/>
        <v/>
      </c>
      <c r="CT27" s="225" t="str">
        <f t="shared" si="77"/>
        <v/>
      </c>
      <c r="CU27" s="224"/>
      <c r="CV27" s="5" t="str">
        <f t="shared" si="78"/>
        <v/>
      </c>
      <c r="CW27" s="224" t="str">
        <f t="shared" si="79"/>
        <v/>
      </c>
      <c r="CX27" s="225"/>
      <c r="CY27" s="115" t="str">
        <f t="shared" si="80"/>
        <v/>
      </c>
      <c r="CZ27" s="225" t="str">
        <f t="shared" si="81"/>
        <v/>
      </c>
      <c r="DA27" s="224"/>
      <c r="DB27" s="5" t="str">
        <f t="shared" si="82"/>
        <v/>
      </c>
      <c r="DC27" s="224" t="str">
        <f t="shared" si="83"/>
        <v/>
      </c>
      <c r="DD27" s="225"/>
      <c r="DE27" s="115" t="str">
        <f t="shared" si="84"/>
        <v/>
      </c>
      <c r="DF27" s="225" t="str">
        <f t="shared" si="85"/>
        <v/>
      </c>
      <c r="DG27" s="224"/>
      <c r="DH27" s="5" t="str">
        <f t="shared" si="86"/>
        <v/>
      </c>
      <c r="DI27" s="224" t="str">
        <f t="shared" si="87"/>
        <v/>
      </c>
      <c r="DJ27" s="225"/>
      <c r="DK27" s="115" t="str">
        <f t="shared" si="88"/>
        <v/>
      </c>
      <c r="DL27" s="225" t="str">
        <f t="shared" si="89"/>
        <v/>
      </c>
      <c r="DM27" s="224"/>
      <c r="DN27" s="5" t="str">
        <f t="shared" si="90"/>
        <v/>
      </c>
      <c r="DO27" s="224" t="str">
        <f t="shared" si="91"/>
        <v/>
      </c>
      <c r="DP27" s="225"/>
      <c r="DQ27" s="115" t="str">
        <f t="shared" si="92"/>
        <v/>
      </c>
      <c r="DR27" s="225" t="str">
        <f t="shared" si="93"/>
        <v/>
      </c>
      <c r="DS27" s="224"/>
      <c r="DT27" s="5" t="str">
        <f t="shared" si="94"/>
        <v/>
      </c>
      <c r="DU27" s="224" t="str">
        <f t="shared" si="95"/>
        <v/>
      </c>
      <c r="DV27" s="225"/>
      <c r="DW27" s="115" t="str">
        <f t="shared" si="96"/>
        <v/>
      </c>
      <c r="DX27" s="225" t="str">
        <f t="shared" si="97"/>
        <v/>
      </c>
      <c r="DY27" s="224"/>
      <c r="DZ27" s="5" t="str">
        <f t="shared" si="98"/>
        <v/>
      </c>
      <c r="EA27" s="224" t="str">
        <f t="shared" si="99"/>
        <v/>
      </c>
      <c r="EB27" s="225"/>
      <c r="EC27" s="115" t="str">
        <f t="shared" si="100"/>
        <v/>
      </c>
      <c r="ED27" s="225" t="str">
        <f t="shared" si="101"/>
        <v/>
      </c>
      <c r="EE27" s="224"/>
      <c r="EF27" s="5" t="str">
        <f t="shared" si="102"/>
        <v/>
      </c>
      <c r="EG27" s="224" t="str">
        <f t="shared" si="103"/>
        <v/>
      </c>
      <c r="EH27" s="225"/>
      <c r="EI27" s="115" t="str">
        <f t="shared" si="104"/>
        <v/>
      </c>
      <c r="EJ27" s="225" t="str">
        <f t="shared" si="105"/>
        <v/>
      </c>
      <c r="EK27" s="224"/>
      <c r="EL27" s="5" t="str">
        <f t="shared" si="106"/>
        <v/>
      </c>
      <c r="EM27" s="224" t="str">
        <f t="shared" si="107"/>
        <v/>
      </c>
      <c r="EN27" s="225"/>
      <c r="EO27" s="115" t="str">
        <f t="shared" si="108"/>
        <v/>
      </c>
      <c r="EP27" s="225" t="str">
        <f t="shared" si="109"/>
        <v/>
      </c>
      <c r="EQ27" s="224"/>
      <c r="ER27" s="5" t="str">
        <f t="shared" si="110"/>
        <v/>
      </c>
      <c r="ES27" s="224" t="str">
        <f t="shared" si="111"/>
        <v/>
      </c>
      <c r="ET27" s="225"/>
      <c r="EU27" s="115" t="str">
        <f t="shared" si="112"/>
        <v/>
      </c>
      <c r="EV27" s="225" t="str">
        <f t="shared" si="113"/>
        <v/>
      </c>
      <c r="EW27" s="224"/>
      <c r="EX27" s="5" t="str">
        <f t="shared" si="114"/>
        <v/>
      </c>
      <c r="EY27" s="224" t="str">
        <f t="shared" si="115"/>
        <v/>
      </c>
      <c r="EZ27" s="225"/>
      <c r="FA27" s="115" t="str">
        <f t="shared" si="116"/>
        <v/>
      </c>
      <c r="FB27" s="225" t="str">
        <f t="shared" si="117"/>
        <v/>
      </c>
      <c r="FC27" s="224"/>
      <c r="FD27" s="5" t="str">
        <f t="shared" si="118"/>
        <v/>
      </c>
      <c r="FE27" s="224" t="str">
        <f t="shared" si="119"/>
        <v/>
      </c>
      <c r="FF27" s="225"/>
      <c r="FG27" s="115" t="str">
        <f t="shared" si="120"/>
        <v/>
      </c>
      <c r="FH27" s="225" t="str">
        <f t="shared" si="121"/>
        <v/>
      </c>
      <c r="FI27" s="224"/>
      <c r="FJ27" s="5" t="str">
        <f t="shared" si="122"/>
        <v/>
      </c>
      <c r="FK27" s="224" t="str">
        <f t="shared" si="123"/>
        <v/>
      </c>
      <c r="FL27" s="225"/>
      <c r="FM27" s="115" t="str">
        <f t="shared" si="124"/>
        <v/>
      </c>
      <c r="FN27" s="225" t="str">
        <f t="shared" si="125"/>
        <v/>
      </c>
      <c r="FO27" s="224"/>
      <c r="FP27" s="5" t="str">
        <f t="shared" si="126"/>
        <v/>
      </c>
      <c r="FQ27" s="224" t="str">
        <f t="shared" si="127"/>
        <v/>
      </c>
      <c r="FR27" s="225"/>
      <c r="FS27" s="115" t="str">
        <f t="shared" si="128"/>
        <v/>
      </c>
      <c r="FT27" s="225" t="str">
        <f t="shared" si="129"/>
        <v/>
      </c>
      <c r="FU27" s="253"/>
      <c r="FV27" s="253"/>
      <c r="FW27" s="253"/>
      <c r="FX27" s="253"/>
      <c r="FY27" s="253"/>
    </row>
    <row r="28" spans="1:181" s="3" customFormat="1" x14ac:dyDescent="0.25">
      <c r="A28" s="2" t="str">
        <f t="shared" si="0"/>
        <v/>
      </c>
      <c r="B28" s="2"/>
      <c r="C28" s="82"/>
      <c r="D28" s="109"/>
      <c r="E28" s="101"/>
      <c r="F28" s="2"/>
      <c r="G28" s="76"/>
      <c r="H28" s="114" t="str">
        <f t="shared" si="1"/>
        <v/>
      </c>
      <c r="I28" s="114" t="str">
        <f t="shared" si="2"/>
        <v/>
      </c>
      <c r="J28" s="114" t="str">
        <f t="shared" si="3"/>
        <v/>
      </c>
      <c r="K28" s="114" t="str">
        <f t="shared" si="4"/>
        <v/>
      </c>
      <c r="L28" s="114" t="str">
        <f t="shared" si="5"/>
        <v/>
      </c>
      <c r="M28" s="114" t="str">
        <f t="shared" si="6"/>
        <v/>
      </c>
      <c r="N28" s="114" t="str">
        <f t="shared" si="7"/>
        <v/>
      </c>
      <c r="O28" s="114" t="str">
        <f t="shared" si="8"/>
        <v/>
      </c>
      <c r="P28" s="93" t="str">
        <f t="shared" si="9"/>
        <v/>
      </c>
      <c r="Q28" s="93" t="str">
        <f t="shared" si="10"/>
        <v/>
      </c>
      <c r="R28" s="93" t="str">
        <f t="shared" si="11"/>
        <v/>
      </c>
      <c r="S28" s="93" t="str">
        <f t="shared" si="12"/>
        <v/>
      </c>
      <c r="T28" s="93" t="str">
        <f t="shared" si="13"/>
        <v/>
      </c>
      <c r="U28" s="93" t="str">
        <f t="shared" si="14"/>
        <v/>
      </c>
      <c r="V28" s="93" t="str">
        <f t="shared" si="15"/>
        <v/>
      </c>
      <c r="W28" s="93" t="str">
        <f t="shared" si="16"/>
        <v/>
      </c>
      <c r="X28" s="93" t="str">
        <f t="shared" si="17"/>
        <v/>
      </c>
      <c r="Y28" s="93" t="str">
        <f t="shared" si="18"/>
        <v/>
      </c>
      <c r="Z28" s="93" t="str">
        <f t="shared" si="19"/>
        <v/>
      </c>
      <c r="AA28" s="93" t="str">
        <f t="shared" si="20"/>
        <v/>
      </c>
      <c r="AB28" s="93" t="str">
        <f t="shared" si="21"/>
        <v/>
      </c>
      <c r="AC28" s="93" t="str">
        <f t="shared" si="22"/>
        <v/>
      </c>
      <c r="AD28" s="93" t="str">
        <f t="shared" si="23"/>
        <v/>
      </c>
      <c r="AE28" s="93" t="str">
        <f t="shared" si="24"/>
        <v/>
      </c>
      <c r="AF28" s="93" t="str">
        <f t="shared" si="25"/>
        <v/>
      </c>
      <c r="AG28" s="93" t="str">
        <f t="shared" si="28"/>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224"/>
      <c r="BF28" s="74" t="str">
        <f t="shared" si="130"/>
        <v/>
      </c>
      <c r="BG28" s="36" t="str">
        <f t="shared" si="131"/>
        <v/>
      </c>
      <c r="BH28" s="225"/>
      <c r="BI28" s="75" t="str">
        <f t="shared" si="52"/>
        <v/>
      </c>
      <c r="BJ28" s="37" t="str">
        <f t="shared" si="53"/>
        <v/>
      </c>
      <c r="BK28" s="224"/>
      <c r="BL28" s="74" t="str">
        <f t="shared" si="54"/>
        <v/>
      </c>
      <c r="BM28" s="36" t="str">
        <f t="shared" si="55"/>
        <v/>
      </c>
      <c r="BN28" s="225"/>
      <c r="BO28" s="75" t="str">
        <f t="shared" si="56"/>
        <v/>
      </c>
      <c r="BP28" s="37" t="str">
        <f t="shared" si="57"/>
        <v/>
      </c>
      <c r="BQ28" s="224"/>
      <c r="BR28" s="74" t="str">
        <f t="shared" si="58"/>
        <v/>
      </c>
      <c r="BS28" s="36" t="str">
        <f t="shared" si="59"/>
        <v/>
      </c>
      <c r="BT28" s="225"/>
      <c r="BU28" s="75" t="str">
        <f t="shared" si="60"/>
        <v/>
      </c>
      <c r="BV28" s="37" t="str">
        <f t="shared" si="61"/>
        <v/>
      </c>
      <c r="BW28" s="224"/>
      <c r="BX28" s="74" t="str">
        <f t="shared" si="62"/>
        <v/>
      </c>
      <c r="BY28" s="36" t="str">
        <f t="shared" si="63"/>
        <v/>
      </c>
      <c r="BZ28" s="225"/>
      <c r="CA28" s="75" t="str">
        <f t="shared" si="64"/>
        <v/>
      </c>
      <c r="CB28" s="37" t="str">
        <f t="shared" si="65"/>
        <v/>
      </c>
      <c r="CC28" s="224"/>
      <c r="CD28" s="74" t="str">
        <f t="shared" si="66"/>
        <v/>
      </c>
      <c r="CE28" s="36" t="str">
        <f t="shared" si="67"/>
        <v/>
      </c>
      <c r="CF28" s="225"/>
      <c r="CG28" s="115" t="str">
        <f t="shared" si="68"/>
        <v/>
      </c>
      <c r="CH28" s="225" t="str">
        <f t="shared" si="69"/>
        <v/>
      </c>
      <c r="CI28" s="224"/>
      <c r="CJ28" s="5" t="str">
        <f t="shared" si="70"/>
        <v/>
      </c>
      <c r="CK28" s="224" t="str">
        <f t="shared" si="71"/>
        <v/>
      </c>
      <c r="CL28" s="225"/>
      <c r="CM28" s="115" t="str">
        <f t="shared" si="72"/>
        <v/>
      </c>
      <c r="CN28" s="225" t="str">
        <f t="shared" si="73"/>
        <v/>
      </c>
      <c r="CO28" s="224"/>
      <c r="CP28" s="5" t="str">
        <f t="shared" si="74"/>
        <v/>
      </c>
      <c r="CQ28" s="224" t="str">
        <f t="shared" si="75"/>
        <v/>
      </c>
      <c r="CR28" s="225"/>
      <c r="CS28" s="115" t="str">
        <f t="shared" si="76"/>
        <v/>
      </c>
      <c r="CT28" s="225" t="str">
        <f t="shared" si="77"/>
        <v/>
      </c>
      <c r="CU28" s="224"/>
      <c r="CV28" s="5" t="str">
        <f t="shared" si="78"/>
        <v/>
      </c>
      <c r="CW28" s="224" t="str">
        <f t="shared" si="79"/>
        <v/>
      </c>
      <c r="CX28" s="225"/>
      <c r="CY28" s="115" t="str">
        <f t="shared" si="80"/>
        <v/>
      </c>
      <c r="CZ28" s="225" t="str">
        <f t="shared" si="81"/>
        <v/>
      </c>
      <c r="DA28" s="224"/>
      <c r="DB28" s="5" t="str">
        <f t="shared" si="82"/>
        <v/>
      </c>
      <c r="DC28" s="224" t="str">
        <f t="shared" si="83"/>
        <v/>
      </c>
      <c r="DD28" s="225"/>
      <c r="DE28" s="115" t="str">
        <f t="shared" si="84"/>
        <v/>
      </c>
      <c r="DF28" s="225" t="str">
        <f t="shared" si="85"/>
        <v/>
      </c>
      <c r="DG28" s="224"/>
      <c r="DH28" s="5" t="str">
        <f t="shared" si="86"/>
        <v/>
      </c>
      <c r="DI28" s="224" t="str">
        <f t="shared" si="87"/>
        <v/>
      </c>
      <c r="DJ28" s="225"/>
      <c r="DK28" s="115" t="str">
        <f t="shared" si="88"/>
        <v/>
      </c>
      <c r="DL28" s="225" t="str">
        <f t="shared" si="89"/>
        <v/>
      </c>
      <c r="DM28" s="224"/>
      <c r="DN28" s="5" t="str">
        <f t="shared" si="90"/>
        <v/>
      </c>
      <c r="DO28" s="224" t="str">
        <f t="shared" si="91"/>
        <v/>
      </c>
      <c r="DP28" s="225"/>
      <c r="DQ28" s="115" t="str">
        <f t="shared" si="92"/>
        <v/>
      </c>
      <c r="DR28" s="225" t="str">
        <f t="shared" si="93"/>
        <v/>
      </c>
      <c r="DS28" s="224"/>
      <c r="DT28" s="5" t="str">
        <f t="shared" si="94"/>
        <v/>
      </c>
      <c r="DU28" s="224" t="str">
        <f t="shared" si="95"/>
        <v/>
      </c>
      <c r="DV28" s="225"/>
      <c r="DW28" s="115" t="str">
        <f t="shared" si="96"/>
        <v/>
      </c>
      <c r="DX28" s="225" t="str">
        <f t="shared" si="97"/>
        <v/>
      </c>
      <c r="DY28" s="224"/>
      <c r="DZ28" s="5" t="str">
        <f t="shared" si="98"/>
        <v/>
      </c>
      <c r="EA28" s="224" t="str">
        <f t="shared" si="99"/>
        <v/>
      </c>
      <c r="EB28" s="225"/>
      <c r="EC28" s="115" t="str">
        <f t="shared" si="100"/>
        <v/>
      </c>
      <c r="ED28" s="225" t="str">
        <f t="shared" si="101"/>
        <v/>
      </c>
      <c r="EE28" s="224"/>
      <c r="EF28" s="5" t="str">
        <f t="shared" si="102"/>
        <v/>
      </c>
      <c r="EG28" s="224" t="str">
        <f t="shared" si="103"/>
        <v/>
      </c>
      <c r="EH28" s="225"/>
      <c r="EI28" s="115" t="str">
        <f t="shared" si="104"/>
        <v/>
      </c>
      <c r="EJ28" s="225" t="str">
        <f t="shared" si="105"/>
        <v/>
      </c>
      <c r="EK28" s="224"/>
      <c r="EL28" s="5" t="str">
        <f t="shared" si="106"/>
        <v/>
      </c>
      <c r="EM28" s="224" t="str">
        <f t="shared" si="107"/>
        <v/>
      </c>
      <c r="EN28" s="225"/>
      <c r="EO28" s="115" t="str">
        <f t="shared" si="108"/>
        <v/>
      </c>
      <c r="EP28" s="225" t="str">
        <f t="shared" si="109"/>
        <v/>
      </c>
      <c r="EQ28" s="224"/>
      <c r="ER28" s="5" t="str">
        <f t="shared" si="110"/>
        <v/>
      </c>
      <c r="ES28" s="224" t="str">
        <f t="shared" si="111"/>
        <v/>
      </c>
      <c r="ET28" s="225"/>
      <c r="EU28" s="115" t="str">
        <f t="shared" si="112"/>
        <v/>
      </c>
      <c r="EV28" s="225" t="str">
        <f t="shared" si="113"/>
        <v/>
      </c>
      <c r="EW28" s="224"/>
      <c r="EX28" s="5" t="str">
        <f t="shared" si="114"/>
        <v/>
      </c>
      <c r="EY28" s="224" t="str">
        <f t="shared" si="115"/>
        <v/>
      </c>
      <c r="EZ28" s="225"/>
      <c r="FA28" s="115" t="str">
        <f t="shared" si="116"/>
        <v/>
      </c>
      <c r="FB28" s="225" t="str">
        <f t="shared" si="117"/>
        <v/>
      </c>
      <c r="FC28" s="224"/>
      <c r="FD28" s="5" t="str">
        <f t="shared" si="118"/>
        <v/>
      </c>
      <c r="FE28" s="224" t="str">
        <f t="shared" si="119"/>
        <v/>
      </c>
      <c r="FF28" s="225"/>
      <c r="FG28" s="115" t="str">
        <f t="shared" si="120"/>
        <v/>
      </c>
      <c r="FH28" s="225" t="str">
        <f t="shared" si="121"/>
        <v/>
      </c>
      <c r="FI28" s="224"/>
      <c r="FJ28" s="5" t="str">
        <f t="shared" si="122"/>
        <v/>
      </c>
      <c r="FK28" s="224" t="str">
        <f t="shared" si="123"/>
        <v/>
      </c>
      <c r="FL28" s="225"/>
      <c r="FM28" s="115" t="str">
        <f t="shared" si="124"/>
        <v/>
      </c>
      <c r="FN28" s="225" t="str">
        <f t="shared" si="125"/>
        <v/>
      </c>
      <c r="FO28" s="224"/>
      <c r="FP28" s="5" t="str">
        <f t="shared" si="126"/>
        <v/>
      </c>
      <c r="FQ28" s="224" t="str">
        <f t="shared" si="127"/>
        <v/>
      </c>
      <c r="FR28" s="225"/>
      <c r="FS28" s="115" t="str">
        <f t="shared" si="128"/>
        <v/>
      </c>
      <c r="FT28" s="225" t="str">
        <f t="shared" si="129"/>
        <v/>
      </c>
      <c r="FU28" s="253"/>
      <c r="FV28" s="253"/>
      <c r="FW28" s="253"/>
      <c r="FX28" s="253"/>
      <c r="FY28" s="253"/>
    </row>
    <row r="29" spans="1:181" s="3" customFormat="1" x14ac:dyDescent="0.25">
      <c r="A29" s="2" t="str">
        <f t="shared" si="0"/>
        <v/>
      </c>
      <c r="B29" s="2"/>
      <c r="C29" s="82"/>
      <c r="D29" s="109"/>
      <c r="E29" s="101"/>
      <c r="F29" s="2"/>
      <c r="G29" s="76"/>
      <c r="H29" s="114" t="str">
        <f t="shared" si="1"/>
        <v/>
      </c>
      <c r="I29" s="114" t="str">
        <f t="shared" si="2"/>
        <v/>
      </c>
      <c r="J29" s="114" t="str">
        <f t="shared" si="3"/>
        <v/>
      </c>
      <c r="K29" s="114" t="str">
        <f t="shared" si="4"/>
        <v/>
      </c>
      <c r="L29" s="114" t="str">
        <f t="shared" si="5"/>
        <v/>
      </c>
      <c r="M29" s="114" t="str">
        <f t="shared" si="6"/>
        <v/>
      </c>
      <c r="N29" s="114" t="str">
        <f t="shared" si="7"/>
        <v/>
      </c>
      <c r="O29" s="114" t="str">
        <f t="shared" si="8"/>
        <v/>
      </c>
      <c r="P29" s="93" t="str">
        <f t="shared" si="9"/>
        <v/>
      </c>
      <c r="Q29" s="93" t="str">
        <f t="shared" si="10"/>
        <v/>
      </c>
      <c r="R29" s="93" t="str">
        <f t="shared" si="11"/>
        <v/>
      </c>
      <c r="S29" s="93" t="str">
        <f t="shared" si="12"/>
        <v/>
      </c>
      <c r="T29" s="93" t="str">
        <f t="shared" si="13"/>
        <v/>
      </c>
      <c r="U29" s="93" t="str">
        <f t="shared" si="14"/>
        <v/>
      </c>
      <c r="V29" s="93" t="str">
        <f t="shared" si="15"/>
        <v/>
      </c>
      <c r="W29" s="93" t="str">
        <f t="shared" si="16"/>
        <v/>
      </c>
      <c r="X29" s="93" t="str">
        <f t="shared" si="17"/>
        <v/>
      </c>
      <c r="Y29" s="93" t="str">
        <f t="shared" si="18"/>
        <v/>
      </c>
      <c r="Z29" s="93" t="str">
        <f t="shared" si="19"/>
        <v/>
      </c>
      <c r="AA29" s="93" t="str">
        <f t="shared" si="20"/>
        <v/>
      </c>
      <c r="AB29" s="93" t="str">
        <f t="shared" si="21"/>
        <v/>
      </c>
      <c r="AC29" s="93" t="str">
        <f t="shared" si="22"/>
        <v/>
      </c>
      <c r="AD29" s="93" t="str">
        <f t="shared" si="23"/>
        <v/>
      </c>
      <c r="AE29" s="93" t="str">
        <f t="shared" si="24"/>
        <v/>
      </c>
      <c r="AF29" s="93" t="str">
        <f t="shared" si="25"/>
        <v/>
      </c>
      <c r="AG29" s="93" t="str">
        <f t="shared" si="28"/>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224"/>
      <c r="BF29" s="74" t="str">
        <f t="shared" si="130"/>
        <v/>
      </c>
      <c r="BG29" s="36" t="str">
        <f t="shared" si="131"/>
        <v/>
      </c>
      <c r="BH29" s="225"/>
      <c r="BI29" s="75" t="str">
        <f t="shared" si="52"/>
        <v/>
      </c>
      <c r="BJ29" s="37" t="str">
        <f t="shared" si="53"/>
        <v/>
      </c>
      <c r="BK29" s="224"/>
      <c r="BL29" s="74" t="str">
        <f t="shared" si="54"/>
        <v/>
      </c>
      <c r="BM29" s="36" t="str">
        <f t="shared" si="55"/>
        <v/>
      </c>
      <c r="BN29" s="225"/>
      <c r="BO29" s="75" t="str">
        <f t="shared" si="56"/>
        <v/>
      </c>
      <c r="BP29" s="37" t="str">
        <f t="shared" si="57"/>
        <v/>
      </c>
      <c r="BQ29" s="224"/>
      <c r="BR29" s="74" t="str">
        <f t="shared" si="58"/>
        <v/>
      </c>
      <c r="BS29" s="36" t="str">
        <f t="shared" si="59"/>
        <v/>
      </c>
      <c r="BT29" s="225"/>
      <c r="BU29" s="75" t="str">
        <f t="shared" si="60"/>
        <v/>
      </c>
      <c r="BV29" s="37" t="str">
        <f t="shared" si="61"/>
        <v/>
      </c>
      <c r="BW29" s="224"/>
      <c r="BX29" s="74" t="str">
        <f t="shared" si="62"/>
        <v/>
      </c>
      <c r="BY29" s="36" t="str">
        <f t="shared" si="63"/>
        <v/>
      </c>
      <c r="BZ29" s="225"/>
      <c r="CA29" s="75" t="str">
        <f t="shared" si="64"/>
        <v/>
      </c>
      <c r="CB29" s="37" t="str">
        <f t="shared" si="65"/>
        <v/>
      </c>
      <c r="CC29" s="224"/>
      <c r="CD29" s="74" t="str">
        <f t="shared" si="66"/>
        <v/>
      </c>
      <c r="CE29" s="36" t="str">
        <f t="shared" si="67"/>
        <v/>
      </c>
      <c r="CF29" s="225"/>
      <c r="CG29" s="115" t="str">
        <f t="shared" si="68"/>
        <v/>
      </c>
      <c r="CH29" s="225" t="str">
        <f t="shared" si="69"/>
        <v/>
      </c>
      <c r="CI29" s="224"/>
      <c r="CJ29" s="5" t="str">
        <f t="shared" si="70"/>
        <v/>
      </c>
      <c r="CK29" s="224" t="str">
        <f t="shared" si="71"/>
        <v/>
      </c>
      <c r="CL29" s="225"/>
      <c r="CM29" s="115" t="str">
        <f t="shared" si="72"/>
        <v/>
      </c>
      <c r="CN29" s="225" t="str">
        <f t="shared" si="73"/>
        <v/>
      </c>
      <c r="CO29" s="224"/>
      <c r="CP29" s="5" t="str">
        <f t="shared" si="74"/>
        <v/>
      </c>
      <c r="CQ29" s="224" t="str">
        <f t="shared" si="75"/>
        <v/>
      </c>
      <c r="CR29" s="225"/>
      <c r="CS29" s="115" t="str">
        <f t="shared" si="76"/>
        <v/>
      </c>
      <c r="CT29" s="225" t="str">
        <f t="shared" si="77"/>
        <v/>
      </c>
      <c r="CU29" s="224"/>
      <c r="CV29" s="5" t="str">
        <f t="shared" si="78"/>
        <v/>
      </c>
      <c r="CW29" s="224" t="str">
        <f t="shared" si="79"/>
        <v/>
      </c>
      <c r="CX29" s="225"/>
      <c r="CY29" s="115" t="str">
        <f t="shared" si="80"/>
        <v/>
      </c>
      <c r="CZ29" s="225" t="str">
        <f t="shared" si="81"/>
        <v/>
      </c>
      <c r="DA29" s="224"/>
      <c r="DB29" s="5" t="str">
        <f t="shared" si="82"/>
        <v/>
      </c>
      <c r="DC29" s="224" t="str">
        <f t="shared" si="83"/>
        <v/>
      </c>
      <c r="DD29" s="225"/>
      <c r="DE29" s="115" t="str">
        <f t="shared" si="84"/>
        <v/>
      </c>
      <c r="DF29" s="225" t="str">
        <f t="shared" si="85"/>
        <v/>
      </c>
      <c r="DG29" s="224"/>
      <c r="DH29" s="5" t="str">
        <f t="shared" si="86"/>
        <v/>
      </c>
      <c r="DI29" s="224" t="str">
        <f t="shared" si="87"/>
        <v/>
      </c>
      <c r="DJ29" s="225"/>
      <c r="DK29" s="115" t="str">
        <f t="shared" si="88"/>
        <v/>
      </c>
      <c r="DL29" s="225" t="str">
        <f t="shared" si="89"/>
        <v/>
      </c>
      <c r="DM29" s="224"/>
      <c r="DN29" s="5" t="str">
        <f t="shared" si="90"/>
        <v/>
      </c>
      <c r="DO29" s="224" t="str">
        <f t="shared" si="91"/>
        <v/>
      </c>
      <c r="DP29" s="225"/>
      <c r="DQ29" s="115" t="str">
        <f t="shared" si="92"/>
        <v/>
      </c>
      <c r="DR29" s="225" t="str">
        <f t="shared" si="93"/>
        <v/>
      </c>
      <c r="DS29" s="224"/>
      <c r="DT29" s="5" t="str">
        <f t="shared" si="94"/>
        <v/>
      </c>
      <c r="DU29" s="224" t="str">
        <f t="shared" si="95"/>
        <v/>
      </c>
      <c r="DV29" s="225"/>
      <c r="DW29" s="115" t="str">
        <f t="shared" si="96"/>
        <v/>
      </c>
      <c r="DX29" s="225" t="str">
        <f t="shared" si="97"/>
        <v/>
      </c>
      <c r="DY29" s="224"/>
      <c r="DZ29" s="5" t="str">
        <f t="shared" si="98"/>
        <v/>
      </c>
      <c r="EA29" s="224" t="str">
        <f t="shared" si="99"/>
        <v/>
      </c>
      <c r="EB29" s="225"/>
      <c r="EC29" s="115" t="str">
        <f t="shared" si="100"/>
        <v/>
      </c>
      <c r="ED29" s="225" t="str">
        <f t="shared" si="101"/>
        <v/>
      </c>
      <c r="EE29" s="224"/>
      <c r="EF29" s="5" t="str">
        <f t="shared" si="102"/>
        <v/>
      </c>
      <c r="EG29" s="224" t="str">
        <f t="shared" si="103"/>
        <v/>
      </c>
      <c r="EH29" s="225"/>
      <c r="EI29" s="115" t="str">
        <f t="shared" si="104"/>
        <v/>
      </c>
      <c r="EJ29" s="225" t="str">
        <f t="shared" si="105"/>
        <v/>
      </c>
      <c r="EK29" s="224"/>
      <c r="EL29" s="5" t="str">
        <f t="shared" si="106"/>
        <v/>
      </c>
      <c r="EM29" s="224" t="str">
        <f t="shared" si="107"/>
        <v/>
      </c>
      <c r="EN29" s="225"/>
      <c r="EO29" s="115" t="str">
        <f t="shared" si="108"/>
        <v/>
      </c>
      <c r="EP29" s="225" t="str">
        <f t="shared" si="109"/>
        <v/>
      </c>
      <c r="EQ29" s="224"/>
      <c r="ER29" s="5" t="str">
        <f t="shared" si="110"/>
        <v/>
      </c>
      <c r="ES29" s="224" t="str">
        <f t="shared" si="111"/>
        <v/>
      </c>
      <c r="ET29" s="225"/>
      <c r="EU29" s="115" t="str">
        <f t="shared" si="112"/>
        <v/>
      </c>
      <c r="EV29" s="225" t="str">
        <f t="shared" si="113"/>
        <v/>
      </c>
      <c r="EW29" s="224"/>
      <c r="EX29" s="5" t="str">
        <f t="shared" si="114"/>
        <v/>
      </c>
      <c r="EY29" s="224" t="str">
        <f t="shared" si="115"/>
        <v/>
      </c>
      <c r="EZ29" s="225"/>
      <c r="FA29" s="115" t="str">
        <f t="shared" si="116"/>
        <v/>
      </c>
      <c r="FB29" s="225" t="str">
        <f t="shared" si="117"/>
        <v/>
      </c>
      <c r="FC29" s="224"/>
      <c r="FD29" s="5" t="str">
        <f t="shared" si="118"/>
        <v/>
      </c>
      <c r="FE29" s="224" t="str">
        <f t="shared" si="119"/>
        <v/>
      </c>
      <c r="FF29" s="225"/>
      <c r="FG29" s="115" t="str">
        <f t="shared" si="120"/>
        <v/>
      </c>
      <c r="FH29" s="225" t="str">
        <f t="shared" si="121"/>
        <v/>
      </c>
      <c r="FI29" s="224"/>
      <c r="FJ29" s="5" t="str">
        <f t="shared" si="122"/>
        <v/>
      </c>
      <c r="FK29" s="224" t="str">
        <f t="shared" si="123"/>
        <v/>
      </c>
      <c r="FL29" s="225"/>
      <c r="FM29" s="115" t="str">
        <f t="shared" si="124"/>
        <v/>
      </c>
      <c r="FN29" s="225" t="str">
        <f t="shared" si="125"/>
        <v/>
      </c>
      <c r="FO29" s="224"/>
      <c r="FP29" s="5" t="str">
        <f t="shared" si="126"/>
        <v/>
      </c>
      <c r="FQ29" s="224" t="str">
        <f t="shared" si="127"/>
        <v/>
      </c>
      <c r="FR29" s="225"/>
      <c r="FS29" s="115" t="str">
        <f t="shared" si="128"/>
        <v/>
      </c>
      <c r="FT29" s="225" t="str">
        <f t="shared" si="129"/>
        <v/>
      </c>
      <c r="FU29" s="253"/>
      <c r="FV29" s="253"/>
      <c r="FW29" s="253"/>
      <c r="FX29" s="253"/>
      <c r="FY29" s="253"/>
    </row>
    <row r="30" spans="1:181" s="14" customFormat="1" x14ac:dyDescent="0.25">
      <c r="A30" s="2" t="str">
        <f t="shared" si="0"/>
        <v/>
      </c>
      <c r="B30" s="2"/>
      <c r="C30" s="82"/>
      <c r="D30" s="109"/>
      <c r="E30" s="101"/>
      <c r="F30" s="2"/>
      <c r="G30" s="76"/>
      <c r="H30" s="114" t="str">
        <f t="shared" si="1"/>
        <v/>
      </c>
      <c r="I30" s="114" t="str">
        <f t="shared" si="2"/>
        <v/>
      </c>
      <c r="J30" s="114" t="str">
        <f t="shared" si="3"/>
        <v/>
      </c>
      <c r="K30" s="114" t="str">
        <f t="shared" si="4"/>
        <v/>
      </c>
      <c r="L30" s="114" t="str">
        <f t="shared" si="5"/>
        <v/>
      </c>
      <c r="M30" s="114" t="str">
        <f t="shared" si="6"/>
        <v/>
      </c>
      <c r="N30" s="114" t="str">
        <f t="shared" si="7"/>
        <v/>
      </c>
      <c r="O30" s="114" t="str">
        <f t="shared" si="8"/>
        <v/>
      </c>
      <c r="P30" s="93" t="str">
        <f t="shared" si="9"/>
        <v/>
      </c>
      <c r="Q30" s="93" t="str">
        <f t="shared" si="10"/>
        <v/>
      </c>
      <c r="R30" s="93" t="str">
        <f t="shared" si="11"/>
        <v/>
      </c>
      <c r="S30" s="93" t="str">
        <f t="shared" si="12"/>
        <v/>
      </c>
      <c r="T30" s="93" t="str">
        <f t="shared" si="13"/>
        <v/>
      </c>
      <c r="U30" s="93" t="str">
        <f t="shared" si="14"/>
        <v/>
      </c>
      <c r="V30" s="93" t="str">
        <f t="shared" si="15"/>
        <v/>
      </c>
      <c r="W30" s="93" t="str">
        <f t="shared" si="16"/>
        <v/>
      </c>
      <c r="X30" s="93" t="str">
        <f t="shared" si="17"/>
        <v/>
      </c>
      <c r="Y30" s="93" t="str">
        <f t="shared" si="18"/>
        <v/>
      </c>
      <c r="Z30" s="93" t="str">
        <f t="shared" si="19"/>
        <v/>
      </c>
      <c r="AA30" s="93" t="str">
        <f t="shared" si="20"/>
        <v/>
      </c>
      <c r="AB30" s="93" t="str">
        <f t="shared" si="21"/>
        <v/>
      </c>
      <c r="AC30" s="93" t="str">
        <f t="shared" si="22"/>
        <v/>
      </c>
      <c r="AD30" s="93" t="str">
        <f t="shared" si="23"/>
        <v/>
      </c>
      <c r="AE30" s="93" t="str">
        <f t="shared" si="24"/>
        <v/>
      </c>
      <c r="AF30" s="93" t="str">
        <f t="shared" si="25"/>
        <v/>
      </c>
      <c r="AG30" s="93" t="str">
        <f t="shared" si="28"/>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224"/>
      <c r="BF30" s="74" t="str">
        <f t="shared" si="130"/>
        <v/>
      </c>
      <c r="BG30" s="36" t="str">
        <f t="shared" si="131"/>
        <v/>
      </c>
      <c r="BH30" s="225"/>
      <c r="BI30" s="75" t="str">
        <f t="shared" si="52"/>
        <v/>
      </c>
      <c r="BJ30" s="37" t="str">
        <f t="shared" si="53"/>
        <v/>
      </c>
      <c r="BK30" s="224"/>
      <c r="BL30" s="74" t="str">
        <f t="shared" si="54"/>
        <v/>
      </c>
      <c r="BM30" s="36" t="str">
        <f t="shared" si="55"/>
        <v/>
      </c>
      <c r="BN30" s="225"/>
      <c r="BO30" s="75" t="str">
        <f t="shared" si="56"/>
        <v/>
      </c>
      <c r="BP30" s="37" t="str">
        <f t="shared" si="57"/>
        <v/>
      </c>
      <c r="BQ30" s="224"/>
      <c r="BR30" s="74" t="str">
        <f t="shared" si="58"/>
        <v/>
      </c>
      <c r="BS30" s="36" t="str">
        <f t="shared" si="59"/>
        <v/>
      </c>
      <c r="BT30" s="225"/>
      <c r="BU30" s="75" t="str">
        <f t="shared" si="60"/>
        <v/>
      </c>
      <c r="BV30" s="37" t="str">
        <f t="shared" si="61"/>
        <v/>
      </c>
      <c r="BW30" s="224"/>
      <c r="BX30" s="74" t="str">
        <f t="shared" si="62"/>
        <v/>
      </c>
      <c r="BY30" s="36" t="str">
        <f t="shared" si="63"/>
        <v/>
      </c>
      <c r="BZ30" s="225"/>
      <c r="CA30" s="75" t="str">
        <f t="shared" si="64"/>
        <v/>
      </c>
      <c r="CB30" s="37" t="str">
        <f t="shared" si="65"/>
        <v/>
      </c>
      <c r="CC30" s="224"/>
      <c r="CD30" s="74" t="str">
        <f t="shared" si="66"/>
        <v/>
      </c>
      <c r="CE30" s="36" t="str">
        <f t="shared" si="67"/>
        <v/>
      </c>
      <c r="CF30" s="225"/>
      <c r="CG30" s="115" t="str">
        <f t="shared" si="68"/>
        <v/>
      </c>
      <c r="CH30" s="225" t="str">
        <f t="shared" si="69"/>
        <v/>
      </c>
      <c r="CI30" s="224"/>
      <c r="CJ30" s="5" t="str">
        <f t="shared" si="70"/>
        <v/>
      </c>
      <c r="CK30" s="224" t="str">
        <f t="shared" si="71"/>
        <v/>
      </c>
      <c r="CL30" s="225"/>
      <c r="CM30" s="115" t="str">
        <f t="shared" si="72"/>
        <v/>
      </c>
      <c r="CN30" s="225" t="str">
        <f t="shared" si="73"/>
        <v/>
      </c>
      <c r="CO30" s="224"/>
      <c r="CP30" s="5" t="str">
        <f t="shared" si="74"/>
        <v/>
      </c>
      <c r="CQ30" s="224" t="str">
        <f t="shared" si="75"/>
        <v/>
      </c>
      <c r="CR30" s="225"/>
      <c r="CS30" s="115" t="str">
        <f t="shared" si="76"/>
        <v/>
      </c>
      <c r="CT30" s="225" t="str">
        <f t="shared" si="77"/>
        <v/>
      </c>
      <c r="CU30" s="224"/>
      <c r="CV30" s="5" t="str">
        <f t="shared" si="78"/>
        <v/>
      </c>
      <c r="CW30" s="224" t="str">
        <f t="shared" si="79"/>
        <v/>
      </c>
      <c r="CX30" s="225"/>
      <c r="CY30" s="115" t="str">
        <f t="shared" si="80"/>
        <v/>
      </c>
      <c r="CZ30" s="225" t="str">
        <f t="shared" si="81"/>
        <v/>
      </c>
      <c r="DA30" s="224"/>
      <c r="DB30" s="5" t="str">
        <f t="shared" si="82"/>
        <v/>
      </c>
      <c r="DC30" s="224" t="str">
        <f t="shared" si="83"/>
        <v/>
      </c>
      <c r="DD30" s="225"/>
      <c r="DE30" s="115" t="str">
        <f t="shared" si="84"/>
        <v/>
      </c>
      <c r="DF30" s="225" t="str">
        <f t="shared" si="85"/>
        <v/>
      </c>
      <c r="DG30" s="224"/>
      <c r="DH30" s="5" t="str">
        <f t="shared" si="86"/>
        <v/>
      </c>
      <c r="DI30" s="224" t="str">
        <f t="shared" si="87"/>
        <v/>
      </c>
      <c r="DJ30" s="225"/>
      <c r="DK30" s="115" t="str">
        <f t="shared" si="88"/>
        <v/>
      </c>
      <c r="DL30" s="225" t="str">
        <f t="shared" si="89"/>
        <v/>
      </c>
      <c r="DM30" s="224"/>
      <c r="DN30" s="5" t="str">
        <f t="shared" si="90"/>
        <v/>
      </c>
      <c r="DO30" s="224" t="str">
        <f t="shared" si="91"/>
        <v/>
      </c>
      <c r="DP30" s="225"/>
      <c r="DQ30" s="115" t="str">
        <f t="shared" si="92"/>
        <v/>
      </c>
      <c r="DR30" s="225" t="str">
        <f t="shared" si="93"/>
        <v/>
      </c>
      <c r="DS30" s="224"/>
      <c r="DT30" s="5" t="str">
        <f t="shared" si="94"/>
        <v/>
      </c>
      <c r="DU30" s="224" t="str">
        <f t="shared" si="95"/>
        <v/>
      </c>
      <c r="DV30" s="225"/>
      <c r="DW30" s="115" t="str">
        <f t="shared" si="96"/>
        <v/>
      </c>
      <c r="DX30" s="225" t="str">
        <f t="shared" si="97"/>
        <v/>
      </c>
      <c r="DY30" s="224"/>
      <c r="DZ30" s="5" t="str">
        <f t="shared" si="98"/>
        <v/>
      </c>
      <c r="EA30" s="224" t="str">
        <f t="shared" si="99"/>
        <v/>
      </c>
      <c r="EB30" s="225"/>
      <c r="EC30" s="115" t="str">
        <f t="shared" si="100"/>
        <v/>
      </c>
      <c r="ED30" s="225" t="str">
        <f t="shared" si="101"/>
        <v/>
      </c>
      <c r="EE30" s="224"/>
      <c r="EF30" s="5" t="str">
        <f t="shared" si="102"/>
        <v/>
      </c>
      <c r="EG30" s="224" t="str">
        <f t="shared" si="103"/>
        <v/>
      </c>
      <c r="EH30" s="225"/>
      <c r="EI30" s="115" t="str">
        <f t="shared" si="104"/>
        <v/>
      </c>
      <c r="EJ30" s="225" t="str">
        <f t="shared" si="105"/>
        <v/>
      </c>
      <c r="EK30" s="224"/>
      <c r="EL30" s="5" t="str">
        <f t="shared" si="106"/>
        <v/>
      </c>
      <c r="EM30" s="224" t="str">
        <f t="shared" si="107"/>
        <v/>
      </c>
      <c r="EN30" s="225"/>
      <c r="EO30" s="115" t="str">
        <f t="shared" si="108"/>
        <v/>
      </c>
      <c r="EP30" s="225" t="str">
        <f t="shared" si="109"/>
        <v/>
      </c>
      <c r="EQ30" s="224"/>
      <c r="ER30" s="5" t="str">
        <f t="shared" si="110"/>
        <v/>
      </c>
      <c r="ES30" s="224" t="str">
        <f t="shared" si="111"/>
        <v/>
      </c>
      <c r="ET30" s="225"/>
      <c r="EU30" s="115" t="str">
        <f t="shared" si="112"/>
        <v/>
      </c>
      <c r="EV30" s="225" t="str">
        <f t="shared" si="113"/>
        <v/>
      </c>
      <c r="EW30" s="224"/>
      <c r="EX30" s="5" t="str">
        <f t="shared" si="114"/>
        <v/>
      </c>
      <c r="EY30" s="224" t="str">
        <f t="shared" si="115"/>
        <v/>
      </c>
      <c r="EZ30" s="225"/>
      <c r="FA30" s="115" t="str">
        <f t="shared" si="116"/>
        <v/>
      </c>
      <c r="FB30" s="225" t="str">
        <f t="shared" si="117"/>
        <v/>
      </c>
      <c r="FC30" s="224"/>
      <c r="FD30" s="5" t="str">
        <f t="shared" si="118"/>
        <v/>
      </c>
      <c r="FE30" s="224" t="str">
        <f t="shared" si="119"/>
        <v/>
      </c>
      <c r="FF30" s="225"/>
      <c r="FG30" s="115" t="str">
        <f t="shared" si="120"/>
        <v/>
      </c>
      <c r="FH30" s="225" t="str">
        <f t="shared" si="121"/>
        <v/>
      </c>
      <c r="FI30" s="224"/>
      <c r="FJ30" s="5" t="str">
        <f t="shared" si="122"/>
        <v/>
      </c>
      <c r="FK30" s="224" t="str">
        <f t="shared" si="123"/>
        <v/>
      </c>
      <c r="FL30" s="225"/>
      <c r="FM30" s="115" t="str">
        <f t="shared" si="124"/>
        <v/>
      </c>
      <c r="FN30" s="225" t="str">
        <f t="shared" si="125"/>
        <v/>
      </c>
      <c r="FO30" s="224"/>
      <c r="FP30" s="5" t="str">
        <f t="shared" si="126"/>
        <v/>
      </c>
      <c r="FQ30" s="224" t="str">
        <f t="shared" si="127"/>
        <v/>
      </c>
      <c r="FR30" s="225"/>
      <c r="FS30" s="115" t="str">
        <f t="shared" si="128"/>
        <v/>
      </c>
      <c r="FT30" s="225" t="str">
        <f t="shared" si="129"/>
        <v/>
      </c>
      <c r="FU30" s="253"/>
      <c r="FV30" s="253"/>
      <c r="FW30" s="253"/>
      <c r="FX30" s="253"/>
      <c r="FY30" s="253"/>
    </row>
    <row r="31" spans="1:181" s="3" customFormat="1" x14ac:dyDescent="0.25">
      <c r="A31" s="2" t="str">
        <f t="shared" si="0"/>
        <v/>
      </c>
      <c r="B31" s="2"/>
      <c r="C31" s="82"/>
      <c r="D31" s="109"/>
      <c r="E31" s="101"/>
      <c r="F31" s="2"/>
      <c r="G31" s="76"/>
      <c r="H31" s="114" t="str">
        <f t="shared" si="1"/>
        <v/>
      </c>
      <c r="I31" s="114" t="str">
        <f t="shared" si="2"/>
        <v/>
      </c>
      <c r="J31" s="114" t="str">
        <f t="shared" si="3"/>
        <v/>
      </c>
      <c r="K31" s="114" t="str">
        <f t="shared" si="4"/>
        <v/>
      </c>
      <c r="L31" s="114" t="str">
        <f t="shared" si="5"/>
        <v/>
      </c>
      <c r="M31" s="114" t="str">
        <f t="shared" si="6"/>
        <v/>
      </c>
      <c r="N31" s="114" t="str">
        <f t="shared" si="7"/>
        <v/>
      </c>
      <c r="O31" s="114" t="str">
        <f t="shared" si="8"/>
        <v/>
      </c>
      <c r="P31" s="93" t="str">
        <f t="shared" si="9"/>
        <v/>
      </c>
      <c r="Q31" s="93" t="str">
        <f t="shared" si="10"/>
        <v/>
      </c>
      <c r="R31" s="93" t="str">
        <f t="shared" si="11"/>
        <v/>
      </c>
      <c r="S31" s="93" t="str">
        <f t="shared" si="12"/>
        <v/>
      </c>
      <c r="T31" s="93" t="str">
        <f t="shared" si="13"/>
        <v/>
      </c>
      <c r="U31" s="93" t="str">
        <f t="shared" si="14"/>
        <v/>
      </c>
      <c r="V31" s="93" t="str">
        <f t="shared" si="15"/>
        <v/>
      </c>
      <c r="W31" s="93" t="str">
        <f t="shared" si="16"/>
        <v/>
      </c>
      <c r="X31" s="93" t="str">
        <f t="shared" si="17"/>
        <v/>
      </c>
      <c r="Y31" s="93" t="str">
        <f t="shared" si="18"/>
        <v/>
      </c>
      <c r="Z31" s="93" t="str">
        <f t="shared" si="19"/>
        <v/>
      </c>
      <c r="AA31" s="93" t="str">
        <f t="shared" si="20"/>
        <v/>
      </c>
      <c r="AB31" s="93" t="str">
        <f t="shared" si="21"/>
        <v/>
      </c>
      <c r="AC31" s="93" t="str">
        <f t="shared" si="22"/>
        <v/>
      </c>
      <c r="AD31" s="93" t="str">
        <f t="shared" si="23"/>
        <v/>
      </c>
      <c r="AE31" s="93" t="str">
        <f t="shared" si="24"/>
        <v/>
      </c>
      <c r="AF31" s="93" t="str">
        <f t="shared" si="25"/>
        <v/>
      </c>
      <c r="AG31" s="93" t="str">
        <f t="shared" si="28"/>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224"/>
      <c r="BF31" s="74" t="str">
        <f t="shared" si="130"/>
        <v/>
      </c>
      <c r="BG31" s="36" t="str">
        <f t="shared" si="131"/>
        <v/>
      </c>
      <c r="BH31" s="225"/>
      <c r="BI31" s="75" t="str">
        <f t="shared" si="52"/>
        <v/>
      </c>
      <c r="BJ31" s="37" t="str">
        <f t="shared" si="53"/>
        <v/>
      </c>
      <c r="BK31" s="224"/>
      <c r="BL31" s="74" t="str">
        <f t="shared" si="54"/>
        <v/>
      </c>
      <c r="BM31" s="36" t="str">
        <f t="shared" si="55"/>
        <v/>
      </c>
      <c r="BN31" s="225"/>
      <c r="BO31" s="75" t="str">
        <f t="shared" si="56"/>
        <v/>
      </c>
      <c r="BP31" s="37" t="str">
        <f t="shared" si="57"/>
        <v/>
      </c>
      <c r="BQ31" s="224"/>
      <c r="BR31" s="74" t="str">
        <f t="shared" si="58"/>
        <v/>
      </c>
      <c r="BS31" s="36" t="str">
        <f t="shared" si="59"/>
        <v/>
      </c>
      <c r="BT31" s="225"/>
      <c r="BU31" s="75" t="str">
        <f t="shared" si="60"/>
        <v/>
      </c>
      <c r="BV31" s="37" t="str">
        <f t="shared" si="61"/>
        <v/>
      </c>
      <c r="BW31" s="224"/>
      <c r="BX31" s="74" t="str">
        <f t="shared" si="62"/>
        <v/>
      </c>
      <c r="BY31" s="36" t="str">
        <f t="shared" si="63"/>
        <v/>
      </c>
      <c r="BZ31" s="225"/>
      <c r="CA31" s="75" t="str">
        <f t="shared" si="64"/>
        <v/>
      </c>
      <c r="CB31" s="37" t="str">
        <f t="shared" si="65"/>
        <v/>
      </c>
      <c r="CC31" s="224"/>
      <c r="CD31" s="74" t="str">
        <f t="shared" si="66"/>
        <v/>
      </c>
      <c r="CE31" s="36" t="str">
        <f t="shared" si="67"/>
        <v/>
      </c>
      <c r="CF31" s="225"/>
      <c r="CG31" s="115" t="str">
        <f t="shared" si="68"/>
        <v/>
      </c>
      <c r="CH31" s="225" t="str">
        <f t="shared" si="69"/>
        <v/>
      </c>
      <c r="CI31" s="224"/>
      <c r="CJ31" s="5" t="str">
        <f t="shared" si="70"/>
        <v/>
      </c>
      <c r="CK31" s="224" t="str">
        <f t="shared" si="71"/>
        <v/>
      </c>
      <c r="CL31" s="225"/>
      <c r="CM31" s="115" t="str">
        <f t="shared" si="72"/>
        <v/>
      </c>
      <c r="CN31" s="225" t="str">
        <f t="shared" si="73"/>
        <v/>
      </c>
      <c r="CO31" s="224"/>
      <c r="CP31" s="5" t="str">
        <f t="shared" si="74"/>
        <v/>
      </c>
      <c r="CQ31" s="224" t="str">
        <f t="shared" si="75"/>
        <v/>
      </c>
      <c r="CR31" s="225"/>
      <c r="CS31" s="115" t="str">
        <f t="shared" si="76"/>
        <v/>
      </c>
      <c r="CT31" s="225" t="str">
        <f t="shared" si="77"/>
        <v/>
      </c>
      <c r="CU31" s="224"/>
      <c r="CV31" s="5" t="str">
        <f t="shared" si="78"/>
        <v/>
      </c>
      <c r="CW31" s="224" t="str">
        <f t="shared" si="79"/>
        <v/>
      </c>
      <c r="CX31" s="225"/>
      <c r="CY31" s="115" t="str">
        <f t="shared" si="80"/>
        <v/>
      </c>
      <c r="CZ31" s="225" t="str">
        <f t="shared" si="81"/>
        <v/>
      </c>
      <c r="DA31" s="224"/>
      <c r="DB31" s="5" t="str">
        <f t="shared" si="82"/>
        <v/>
      </c>
      <c r="DC31" s="224" t="str">
        <f t="shared" si="83"/>
        <v/>
      </c>
      <c r="DD31" s="225"/>
      <c r="DE31" s="115" t="str">
        <f t="shared" si="84"/>
        <v/>
      </c>
      <c r="DF31" s="225" t="str">
        <f t="shared" si="85"/>
        <v/>
      </c>
      <c r="DG31" s="224"/>
      <c r="DH31" s="5" t="str">
        <f t="shared" si="86"/>
        <v/>
      </c>
      <c r="DI31" s="224" t="str">
        <f t="shared" si="87"/>
        <v/>
      </c>
      <c r="DJ31" s="225"/>
      <c r="DK31" s="115" t="str">
        <f t="shared" si="88"/>
        <v/>
      </c>
      <c r="DL31" s="225" t="str">
        <f t="shared" si="89"/>
        <v/>
      </c>
      <c r="DM31" s="224"/>
      <c r="DN31" s="5" t="str">
        <f t="shared" si="90"/>
        <v/>
      </c>
      <c r="DO31" s="224" t="str">
        <f t="shared" si="91"/>
        <v/>
      </c>
      <c r="DP31" s="225"/>
      <c r="DQ31" s="115" t="str">
        <f t="shared" si="92"/>
        <v/>
      </c>
      <c r="DR31" s="225" t="str">
        <f t="shared" si="93"/>
        <v/>
      </c>
      <c r="DS31" s="224"/>
      <c r="DT31" s="5" t="str">
        <f t="shared" si="94"/>
        <v/>
      </c>
      <c r="DU31" s="224" t="str">
        <f t="shared" si="95"/>
        <v/>
      </c>
      <c r="DV31" s="225"/>
      <c r="DW31" s="115" t="str">
        <f t="shared" si="96"/>
        <v/>
      </c>
      <c r="DX31" s="225" t="str">
        <f t="shared" si="97"/>
        <v/>
      </c>
      <c r="DY31" s="224"/>
      <c r="DZ31" s="5" t="str">
        <f t="shared" si="98"/>
        <v/>
      </c>
      <c r="EA31" s="224" t="str">
        <f t="shared" si="99"/>
        <v/>
      </c>
      <c r="EB31" s="225"/>
      <c r="EC31" s="115" t="str">
        <f t="shared" si="100"/>
        <v/>
      </c>
      <c r="ED31" s="225" t="str">
        <f t="shared" si="101"/>
        <v/>
      </c>
      <c r="EE31" s="224"/>
      <c r="EF31" s="5" t="str">
        <f t="shared" si="102"/>
        <v/>
      </c>
      <c r="EG31" s="224" t="str">
        <f t="shared" si="103"/>
        <v/>
      </c>
      <c r="EH31" s="225"/>
      <c r="EI31" s="115" t="str">
        <f t="shared" si="104"/>
        <v/>
      </c>
      <c r="EJ31" s="225" t="str">
        <f t="shared" si="105"/>
        <v/>
      </c>
      <c r="EK31" s="224"/>
      <c r="EL31" s="5" t="str">
        <f t="shared" si="106"/>
        <v/>
      </c>
      <c r="EM31" s="224" t="str">
        <f t="shared" si="107"/>
        <v/>
      </c>
      <c r="EN31" s="225"/>
      <c r="EO31" s="115" t="str">
        <f t="shared" si="108"/>
        <v/>
      </c>
      <c r="EP31" s="225" t="str">
        <f t="shared" si="109"/>
        <v/>
      </c>
      <c r="EQ31" s="224"/>
      <c r="ER31" s="5" t="str">
        <f t="shared" si="110"/>
        <v/>
      </c>
      <c r="ES31" s="224" t="str">
        <f t="shared" si="111"/>
        <v/>
      </c>
      <c r="ET31" s="225"/>
      <c r="EU31" s="115" t="str">
        <f t="shared" si="112"/>
        <v/>
      </c>
      <c r="EV31" s="225" t="str">
        <f t="shared" si="113"/>
        <v/>
      </c>
      <c r="EW31" s="224"/>
      <c r="EX31" s="5" t="str">
        <f t="shared" si="114"/>
        <v/>
      </c>
      <c r="EY31" s="224" t="str">
        <f t="shared" si="115"/>
        <v/>
      </c>
      <c r="EZ31" s="225"/>
      <c r="FA31" s="115" t="str">
        <f t="shared" si="116"/>
        <v/>
      </c>
      <c r="FB31" s="225" t="str">
        <f t="shared" si="117"/>
        <v/>
      </c>
      <c r="FC31" s="224"/>
      <c r="FD31" s="5" t="str">
        <f t="shared" si="118"/>
        <v/>
      </c>
      <c r="FE31" s="224" t="str">
        <f t="shared" si="119"/>
        <v/>
      </c>
      <c r="FF31" s="225"/>
      <c r="FG31" s="115" t="str">
        <f t="shared" si="120"/>
        <v/>
      </c>
      <c r="FH31" s="225" t="str">
        <f t="shared" si="121"/>
        <v/>
      </c>
      <c r="FI31" s="224"/>
      <c r="FJ31" s="5" t="str">
        <f t="shared" si="122"/>
        <v/>
      </c>
      <c r="FK31" s="224" t="str">
        <f t="shared" si="123"/>
        <v/>
      </c>
      <c r="FL31" s="225"/>
      <c r="FM31" s="115" t="str">
        <f t="shared" si="124"/>
        <v/>
      </c>
      <c r="FN31" s="225" t="str">
        <f t="shared" si="125"/>
        <v/>
      </c>
      <c r="FO31" s="224"/>
      <c r="FP31" s="5" t="str">
        <f t="shared" si="126"/>
        <v/>
      </c>
      <c r="FQ31" s="224" t="str">
        <f t="shared" si="127"/>
        <v/>
      </c>
      <c r="FR31" s="225"/>
      <c r="FS31" s="115" t="str">
        <f t="shared" si="128"/>
        <v/>
      </c>
      <c r="FT31" s="225" t="str">
        <f t="shared" si="129"/>
        <v/>
      </c>
      <c r="FU31" s="253"/>
      <c r="FV31" s="253"/>
      <c r="FW31" s="253"/>
      <c r="FX31" s="253"/>
      <c r="FY31" s="253"/>
    </row>
    <row r="32" spans="1:181" s="14" customFormat="1" x14ac:dyDescent="0.25">
      <c r="A32" s="2" t="str">
        <f t="shared" si="0"/>
        <v/>
      </c>
      <c r="B32" s="2"/>
      <c r="C32" s="82"/>
      <c r="D32" s="109"/>
      <c r="E32" s="101"/>
      <c r="F32" s="2"/>
      <c r="G32" s="76"/>
      <c r="H32" s="114" t="str">
        <f t="shared" si="1"/>
        <v/>
      </c>
      <c r="I32" s="114" t="str">
        <f t="shared" si="2"/>
        <v/>
      </c>
      <c r="J32" s="114" t="str">
        <f t="shared" si="3"/>
        <v/>
      </c>
      <c r="K32" s="114" t="str">
        <f t="shared" si="4"/>
        <v/>
      </c>
      <c r="L32" s="114" t="str">
        <f t="shared" si="5"/>
        <v/>
      </c>
      <c r="M32" s="114" t="str">
        <f t="shared" si="6"/>
        <v/>
      </c>
      <c r="N32" s="114" t="str">
        <f t="shared" si="7"/>
        <v/>
      </c>
      <c r="O32" s="114" t="str">
        <f t="shared" si="8"/>
        <v/>
      </c>
      <c r="P32" s="93" t="str">
        <f t="shared" si="9"/>
        <v/>
      </c>
      <c r="Q32" s="93" t="str">
        <f t="shared" si="10"/>
        <v/>
      </c>
      <c r="R32" s="93" t="str">
        <f t="shared" si="11"/>
        <v/>
      </c>
      <c r="S32" s="93" t="str">
        <f t="shared" si="12"/>
        <v/>
      </c>
      <c r="T32" s="93" t="str">
        <f t="shared" si="13"/>
        <v/>
      </c>
      <c r="U32" s="93" t="str">
        <f t="shared" si="14"/>
        <v/>
      </c>
      <c r="V32" s="93" t="str">
        <f t="shared" si="15"/>
        <v/>
      </c>
      <c r="W32" s="93" t="str">
        <f t="shared" si="16"/>
        <v/>
      </c>
      <c r="X32" s="93" t="str">
        <f t="shared" si="17"/>
        <v/>
      </c>
      <c r="Y32" s="93" t="str">
        <f t="shared" si="18"/>
        <v/>
      </c>
      <c r="Z32" s="93" t="str">
        <f t="shared" si="19"/>
        <v/>
      </c>
      <c r="AA32" s="93" t="str">
        <f t="shared" si="20"/>
        <v/>
      </c>
      <c r="AB32" s="93" t="str">
        <f t="shared" si="21"/>
        <v/>
      </c>
      <c r="AC32" s="93" t="str">
        <f t="shared" si="22"/>
        <v/>
      </c>
      <c r="AD32" s="93" t="str">
        <f t="shared" si="23"/>
        <v/>
      </c>
      <c r="AE32" s="93" t="str">
        <f t="shared" si="24"/>
        <v/>
      </c>
      <c r="AF32" s="93" t="str">
        <f t="shared" si="25"/>
        <v/>
      </c>
      <c r="AG32" s="93" t="str">
        <f t="shared" si="28"/>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224"/>
      <c r="BF32" s="74" t="str">
        <f t="shared" si="130"/>
        <v/>
      </c>
      <c r="BG32" s="36" t="str">
        <f t="shared" si="131"/>
        <v/>
      </c>
      <c r="BH32" s="225"/>
      <c r="BI32" s="75" t="str">
        <f t="shared" si="52"/>
        <v/>
      </c>
      <c r="BJ32" s="37" t="str">
        <f t="shared" si="53"/>
        <v/>
      </c>
      <c r="BK32" s="224"/>
      <c r="BL32" s="74" t="str">
        <f t="shared" si="54"/>
        <v/>
      </c>
      <c r="BM32" s="36" t="str">
        <f t="shared" si="55"/>
        <v/>
      </c>
      <c r="BN32" s="225"/>
      <c r="BO32" s="75" t="str">
        <f t="shared" si="56"/>
        <v/>
      </c>
      <c r="BP32" s="37" t="str">
        <f t="shared" si="57"/>
        <v/>
      </c>
      <c r="BQ32" s="224"/>
      <c r="BR32" s="74" t="str">
        <f t="shared" si="58"/>
        <v/>
      </c>
      <c r="BS32" s="36" t="str">
        <f t="shared" si="59"/>
        <v/>
      </c>
      <c r="BT32" s="225"/>
      <c r="BU32" s="75" t="str">
        <f t="shared" si="60"/>
        <v/>
      </c>
      <c r="BV32" s="37" t="str">
        <f t="shared" si="61"/>
        <v/>
      </c>
      <c r="BW32" s="224"/>
      <c r="BX32" s="74" t="str">
        <f t="shared" si="62"/>
        <v/>
      </c>
      <c r="BY32" s="36" t="str">
        <f t="shared" si="63"/>
        <v/>
      </c>
      <c r="BZ32" s="225"/>
      <c r="CA32" s="75" t="str">
        <f t="shared" si="64"/>
        <v/>
      </c>
      <c r="CB32" s="37" t="str">
        <f t="shared" si="65"/>
        <v/>
      </c>
      <c r="CC32" s="224"/>
      <c r="CD32" s="74" t="str">
        <f t="shared" si="66"/>
        <v/>
      </c>
      <c r="CE32" s="36" t="str">
        <f t="shared" si="67"/>
        <v/>
      </c>
      <c r="CF32" s="225"/>
      <c r="CG32" s="115" t="str">
        <f t="shared" si="68"/>
        <v/>
      </c>
      <c r="CH32" s="225" t="str">
        <f t="shared" si="69"/>
        <v/>
      </c>
      <c r="CI32" s="224"/>
      <c r="CJ32" s="5" t="str">
        <f t="shared" si="70"/>
        <v/>
      </c>
      <c r="CK32" s="224" t="str">
        <f t="shared" si="71"/>
        <v/>
      </c>
      <c r="CL32" s="225"/>
      <c r="CM32" s="115" t="str">
        <f t="shared" si="72"/>
        <v/>
      </c>
      <c r="CN32" s="225" t="str">
        <f t="shared" si="73"/>
        <v/>
      </c>
      <c r="CO32" s="224"/>
      <c r="CP32" s="5" t="str">
        <f t="shared" si="74"/>
        <v/>
      </c>
      <c r="CQ32" s="224" t="str">
        <f t="shared" si="75"/>
        <v/>
      </c>
      <c r="CR32" s="225"/>
      <c r="CS32" s="115" t="str">
        <f t="shared" si="76"/>
        <v/>
      </c>
      <c r="CT32" s="225" t="str">
        <f t="shared" si="77"/>
        <v/>
      </c>
      <c r="CU32" s="224"/>
      <c r="CV32" s="5" t="str">
        <f t="shared" si="78"/>
        <v/>
      </c>
      <c r="CW32" s="224" t="str">
        <f t="shared" si="79"/>
        <v/>
      </c>
      <c r="CX32" s="225"/>
      <c r="CY32" s="115" t="str">
        <f t="shared" si="80"/>
        <v/>
      </c>
      <c r="CZ32" s="225" t="str">
        <f t="shared" si="81"/>
        <v/>
      </c>
      <c r="DA32" s="224"/>
      <c r="DB32" s="5" t="str">
        <f t="shared" si="82"/>
        <v/>
      </c>
      <c r="DC32" s="224" t="str">
        <f t="shared" si="83"/>
        <v/>
      </c>
      <c r="DD32" s="225"/>
      <c r="DE32" s="115" t="str">
        <f t="shared" si="84"/>
        <v/>
      </c>
      <c r="DF32" s="225" t="str">
        <f t="shared" si="85"/>
        <v/>
      </c>
      <c r="DG32" s="224"/>
      <c r="DH32" s="5" t="str">
        <f t="shared" si="86"/>
        <v/>
      </c>
      <c r="DI32" s="224" t="str">
        <f t="shared" si="87"/>
        <v/>
      </c>
      <c r="DJ32" s="225"/>
      <c r="DK32" s="115" t="str">
        <f t="shared" si="88"/>
        <v/>
      </c>
      <c r="DL32" s="225" t="str">
        <f t="shared" si="89"/>
        <v/>
      </c>
      <c r="DM32" s="224"/>
      <c r="DN32" s="5" t="str">
        <f t="shared" si="90"/>
        <v/>
      </c>
      <c r="DO32" s="224" t="str">
        <f t="shared" si="91"/>
        <v/>
      </c>
      <c r="DP32" s="225"/>
      <c r="DQ32" s="115" t="str">
        <f t="shared" si="92"/>
        <v/>
      </c>
      <c r="DR32" s="225" t="str">
        <f t="shared" si="93"/>
        <v/>
      </c>
      <c r="DS32" s="224"/>
      <c r="DT32" s="5" t="str">
        <f t="shared" si="94"/>
        <v/>
      </c>
      <c r="DU32" s="224" t="str">
        <f t="shared" si="95"/>
        <v/>
      </c>
      <c r="DV32" s="225"/>
      <c r="DW32" s="115" t="str">
        <f t="shared" si="96"/>
        <v/>
      </c>
      <c r="DX32" s="225" t="str">
        <f t="shared" si="97"/>
        <v/>
      </c>
      <c r="DY32" s="224"/>
      <c r="DZ32" s="5" t="str">
        <f t="shared" si="98"/>
        <v/>
      </c>
      <c r="EA32" s="224" t="str">
        <f t="shared" si="99"/>
        <v/>
      </c>
      <c r="EB32" s="225"/>
      <c r="EC32" s="115" t="str">
        <f t="shared" si="100"/>
        <v/>
      </c>
      <c r="ED32" s="225" t="str">
        <f t="shared" si="101"/>
        <v/>
      </c>
      <c r="EE32" s="224"/>
      <c r="EF32" s="5" t="str">
        <f t="shared" si="102"/>
        <v/>
      </c>
      <c r="EG32" s="224" t="str">
        <f t="shared" si="103"/>
        <v/>
      </c>
      <c r="EH32" s="225"/>
      <c r="EI32" s="115" t="str">
        <f t="shared" si="104"/>
        <v/>
      </c>
      <c r="EJ32" s="225" t="str">
        <f t="shared" si="105"/>
        <v/>
      </c>
      <c r="EK32" s="224"/>
      <c r="EL32" s="5" t="str">
        <f t="shared" si="106"/>
        <v/>
      </c>
      <c r="EM32" s="224" t="str">
        <f t="shared" si="107"/>
        <v/>
      </c>
      <c r="EN32" s="225"/>
      <c r="EO32" s="115" t="str">
        <f t="shared" si="108"/>
        <v/>
      </c>
      <c r="EP32" s="225" t="str">
        <f t="shared" si="109"/>
        <v/>
      </c>
      <c r="EQ32" s="224"/>
      <c r="ER32" s="5" t="str">
        <f t="shared" si="110"/>
        <v/>
      </c>
      <c r="ES32" s="224" t="str">
        <f t="shared" si="111"/>
        <v/>
      </c>
      <c r="ET32" s="225"/>
      <c r="EU32" s="115" t="str">
        <f t="shared" si="112"/>
        <v/>
      </c>
      <c r="EV32" s="225" t="str">
        <f t="shared" si="113"/>
        <v/>
      </c>
      <c r="EW32" s="224"/>
      <c r="EX32" s="5" t="str">
        <f t="shared" si="114"/>
        <v/>
      </c>
      <c r="EY32" s="224" t="str">
        <f t="shared" si="115"/>
        <v/>
      </c>
      <c r="EZ32" s="225"/>
      <c r="FA32" s="115" t="str">
        <f t="shared" si="116"/>
        <v/>
      </c>
      <c r="FB32" s="225" t="str">
        <f t="shared" si="117"/>
        <v/>
      </c>
      <c r="FC32" s="224"/>
      <c r="FD32" s="5" t="str">
        <f t="shared" si="118"/>
        <v/>
      </c>
      <c r="FE32" s="224" t="str">
        <f t="shared" si="119"/>
        <v/>
      </c>
      <c r="FF32" s="225"/>
      <c r="FG32" s="115" t="str">
        <f t="shared" si="120"/>
        <v/>
      </c>
      <c r="FH32" s="225" t="str">
        <f t="shared" si="121"/>
        <v/>
      </c>
      <c r="FI32" s="224"/>
      <c r="FJ32" s="5" t="str">
        <f t="shared" si="122"/>
        <v/>
      </c>
      <c r="FK32" s="224" t="str">
        <f t="shared" si="123"/>
        <v/>
      </c>
      <c r="FL32" s="225"/>
      <c r="FM32" s="115" t="str">
        <f t="shared" si="124"/>
        <v/>
      </c>
      <c r="FN32" s="225" t="str">
        <f t="shared" si="125"/>
        <v/>
      </c>
      <c r="FO32" s="224"/>
      <c r="FP32" s="5" t="str">
        <f t="shared" si="126"/>
        <v/>
      </c>
      <c r="FQ32" s="224" t="str">
        <f t="shared" si="127"/>
        <v/>
      </c>
      <c r="FR32" s="225"/>
      <c r="FS32" s="115" t="str">
        <f t="shared" si="128"/>
        <v/>
      </c>
      <c r="FT32" s="225" t="str">
        <f t="shared" si="129"/>
        <v/>
      </c>
      <c r="FU32" s="253"/>
      <c r="FV32" s="253"/>
      <c r="FW32" s="253"/>
      <c r="FX32" s="253"/>
      <c r="FY32" s="253"/>
    </row>
    <row r="33" spans="1:181" s="14" customFormat="1" x14ac:dyDescent="0.25">
      <c r="A33" s="2" t="str">
        <f t="shared" si="0"/>
        <v/>
      </c>
      <c r="B33" s="2"/>
      <c r="C33" s="82"/>
      <c r="D33" s="109"/>
      <c r="E33" s="101"/>
      <c r="F33" s="2"/>
      <c r="G33" s="76"/>
      <c r="H33" s="114" t="str">
        <f t="shared" si="1"/>
        <v/>
      </c>
      <c r="I33" s="114" t="str">
        <f t="shared" si="2"/>
        <v/>
      </c>
      <c r="J33" s="114" t="str">
        <f t="shared" si="3"/>
        <v/>
      </c>
      <c r="K33" s="114" t="str">
        <f t="shared" si="4"/>
        <v/>
      </c>
      <c r="L33" s="114" t="str">
        <f t="shared" si="5"/>
        <v/>
      </c>
      <c r="M33" s="114" t="str">
        <f t="shared" si="6"/>
        <v/>
      </c>
      <c r="N33" s="114" t="str">
        <f t="shared" si="7"/>
        <v/>
      </c>
      <c r="O33" s="114" t="str">
        <f t="shared" si="8"/>
        <v/>
      </c>
      <c r="P33" s="93" t="str">
        <f t="shared" si="9"/>
        <v/>
      </c>
      <c r="Q33" s="93" t="str">
        <f t="shared" si="10"/>
        <v/>
      </c>
      <c r="R33" s="93" t="str">
        <f t="shared" si="11"/>
        <v/>
      </c>
      <c r="S33" s="93" t="str">
        <f t="shared" si="12"/>
        <v/>
      </c>
      <c r="T33" s="93" t="str">
        <f t="shared" si="13"/>
        <v/>
      </c>
      <c r="U33" s="93" t="str">
        <f t="shared" si="14"/>
        <v/>
      </c>
      <c r="V33" s="93" t="str">
        <f t="shared" si="15"/>
        <v/>
      </c>
      <c r="W33" s="93" t="str">
        <f t="shared" si="16"/>
        <v/>
      </c>
      <c r="X33" s="93" t="str">
        <f t="shared" si="17"/>
        <v/>
      </c>
      <c r="Y33" s="93" t="str">
        <f t="shared" si="18"/>
        <v/>
      </c>
      <c r="Z33" s="93" t="str">
        <f t="shared" si="19"/>
        <v/>
      </c>
      <c r="AA33" s="93" t="str">
        <f t="shared" si="20"/>
        <v/>
      </c>
      <c r="AB33" s="93" t="str">
        <f t="shared" si="21"/>
        <v/>
      </c>
      <c r="AC33" s="93" t="str">
        <f t="shared" si="22"/>
        <v/>
      </c>
      <c r="AD33" s="93" t="str">
        <f t="shared" si="23"/>
        <v/>
      </c>
      <c r="AE33" s="93" t="str">
        <f t="shared" si="24"/>
        <v/>
      </c>
      <c r="AF33" s="93" t="str">
        <f t="shared" si="25"/>
        <v/>
      </c>
      <c r="AG33" s="93" t="str">
        <f t="shared" si="28"/>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224"/>
      <c r="BF33" s="74" t="str">
        <f t="shared" si="130"/>
        <v/>
      </c>
      <c r="BG33" s="36" t="str">
        <f t="shared" si="131"/>
        <v/>
      </c>
      <c r="BH33" s="225"/>
      <c r="BI33" s="75" t="str">
        <f t="shared" si="52"/>
        <v/>
      </c>
      <c r="BJ33" s="37" t="str">
        <f t="shared" si="53"/>
        <v/>
      </c>
      <c r="BK33" s="224"/>
      <c r="BL33" s="74" t="str">
        <f t="shared" si="54"/>
        <v/>
      </c>
      <c r="BM33" s="36" t="str">
        <f t="shared" si="55"/>
        <v/>
      </c>
      <c r="BN33" s="225"/>
      <c r="BO33" s="75" t="str">
        <f t="shared" si="56"/>
        <v/>
      </c>
      <c r="BP33" s="37" t="str">
        <f t="shared" si="57"/>
        <v/>
      </c>
      <c r="BQ33" s="224"/>
      <c r="BR33" s="74" t="str">
        <f t="shared" si="58"/>
        <v/>
      </c>
      <c r="BS33" s="36" t="str">
        <f t="shared" si="59"/>
        <v/>
      </c>
      <c r="BT33" s="225"/>
      <c r="BU33" s="75" t="str">
        <f t="shared" si="60"/>
        <v/>
      </c>
      <c r="BV33" s="37" t="str">
        <f t="shared" si="61"/>
        <v/>
      </c>
      <c r="BW33" s="224"/>
      <c r="BX33" s="74" t="str">
        <f t="shared" si="62"/>
        <v/>
      </c>
      <c r="BY33" s="36" t="str">
        <f t="shared" si="63"/>
        <v/>
      </c>
      <c r="BZ33" s="225"/>
      <c r="CA33" s="75" t="str">
        <f t="shared" si="64"/>
        <v/>
      </c>
      <c r="CB33" s="37" t="str">
        <f t="shared" si="65"/>
        <v/>
      </c>
      <c r="CC33" s="224"/>
      <c r="CD33" s="74" t="str">
        <f t="shared" si="66"/>
        <v/>
      </c>
      <c r="CE33" s="36" t="str">
        <f t="shared" si="67"/>
        <v/>
      </c>
      <c r="CF33" s="225"/>
      <c r="CG33" s="115" t="str">
        <f t="shared" si="68"/>
        <v/>
      </c>
      <c r="CH33" s="225" t="str">
        <f t="shared" si="69"/>
        <v/>
      </c>
      <c r="CI33" s="224"/>
      <c r="CJ33" s="5" t="str">
        <f t="shared" si="70"/>
        <v/>
      </c>
      <c r="CK33" s="224" t="str">
        <f t="shared" si="71"/>
        <v/>
      </c>
      <c r="CL33" s="225"/>
      <c r="CM33" s="115" t="str">
        <f t="shared" si="72"/>
        <v/>
      </c>
      <c r="CN33" s="225" t="str">
        <f t="shared" si="73"/>
        <v/>
      </c>
      <c r="CO33" s="224"/>
      <c r="CP33" s="5" t="str">
        <f t="shared" si="74"/>
        <v/>
      </c>
      <c r="CQ33" s="224" t="str">
        <f t="shared" si="75"/>
        <v/>
      </c>
      <c r="CR33" s="225"/>
      <c r="CS33" s="115" t="str">
        <f t="shared" si="76"/>
        <v/>
      </c>
      <c r="CT33" s="225" t="str">
        <f t="shared" si="77"/>
        <v/>
      </c>
      <c r="CU33" s="224"/>
      <c r="CV33" s="5" t="str">
        <f t="shared" si="78"/>
        <v/>
      </c>
      <c r="CW33" s="224" t="str">
        <f t="shared" si="79"/>
        <v/>
      </c>
      <c r="CX33" s="225"/>
      <c r="CY33" s="115" t="str">
        <f t="shared" si="80"/>
        <v/>
      </c>
      <c r="CZ33" s="225" t="str">
        <f t="shared" si="81"/>
        <v/>
      </c>
      <c r="DA33" s="224"/>
      <c r="DB33" s="5" t="str">
        <f t="shared" si="82"/>
        <v/>
      </c>
      <c r="DC33" s="224" t="str">
        <f t="shared" si="83"/>
        <v/>
      </c>
      <c r="DD33" s="225"/>
      <c r="DE33" s="115" t="str">
        <f t="shared" si="84"/>
        <v/>
      </c>
      <c r="DF33" s="225" t="str">
        <f t="shared" si="85"/>
        <v/>
      </c>
      <c r="DG33" s="224"/>
      <c r="DH33" s="5" t="str">
        <f t="shared" si="86"/>
        <v/>
      </c>
      <c r="DI33" s="224" t="str">
        <f t="shared" si="87"/>
        <v/>
      </c>
      <c r="DJ33" s="225"/>
      <c r="DK33" s="115" t="str">
        <f t="shared" si="88"/>
        <v/>
      </c>
      <c r="DL33" s="225" t="str">
        <f t="shared" si="89"/>
        <v/>
      </c>
      <c r="DM33" s="224"/>
      <c r="DN33" s="5" t="str">
        <f t="shared" si="90"/>
        <v/>
      </c>
      <c r="DO33" s="224" t="str">
        <f t="shared" si="91"/>
        <v/>
      </c>
      <c r="DP33" s="225"/>
      <c r="DQ33" s="115" t="str">
        <f t="shared" si="92"/>
        <v/>
      </c>
      <c r="DR33" s="225" t="str">
        <f t="shared" si="93"/>
        <v/>
      </c>
      <c r="DS33" s="224"/>
      <c r="DT33" s="5" t="str">
        <f t="shared" si="94"/>
        <v/>
      </c>
      <c r="DU33" s="224" t="str">
        <f t="shared" si="95"/>
        <v/>
      </c>
      <c r="DV33" s="225"/>
      <c r="DW33" s="115" t="str">
        <f t="shared" si="96"/>
        <v/>
      </c>
      <c r="DX33" s="225" t="str">
        <f t="shared" si="97"/>
        <v/>
      </c>
      <c r="DY33" s="224"/>
      <c r="DZ33" s="5" t="str">
        <f t="shared" si="98"/>
        <v/>
      </c>
      <c r="EA33" s="224" t="str">
        <f t="shared" si="99"/>
        <v/>
      </c>
      <c r="EB33" s="225"/>
      <c r="EC33" s="115" t="str">
        <f t="shared" si="100"/>
        <v/>
      </c>
      <c r="ED33" s="225" t="str">
        <f t="shared" si="101"/>
        <v/>
      </c>
      <c r="EE33" s="224"/>
      <c r="EF33" s="5" t="str">
        <f t="shared" si="102"/>
        <v/>
      </c>
      <c r="EG33" s="224" t="str">
        <f t="shared" si="103"/>
        <v/>
      </c>
      <c r="EH33" s="225"/>
      <c r="EI33" s="115" t="str">
        <f t="shared" si="104"/>
        <v/>
      </c>
      <c r="EJ33" s="225" t="str">
        <f t="shared" si="105"/>
        <v/>
      </c>
      <c r="EK33" s="224"/>
      <c r="EL33" s="5" t="str">
        <f t="shared" si="106"/>
        <v/>
      </c>
      <c r="EM33" s="224" t="str">
        <f t="shared" si="107"/>
        <v/>
      </c>
      <c r="EN33" s="225"/>
      <c r="EO33" s="115" t="str">
        <f t="shared" si="108"/>
        <v/>
      </c>
      <c r="EP33" s="225" t="str">
        <f t="shared" si="109"/>
        <v/>
      </c>
      <c r="EQ33" s="224"/>
      <c r="ER33" s="5" t="str">
        <f t="shared" si="110"/>
        <v/>
      </c>
      <c r="ES33" s="224" t="str">
        <f t="shared" si="111"/>
        <v/>
      </c>
      <c r="ET33" s="225"/>
      <c r="EU33" s="115" t="str">
        <f t="shared" si="112"/>
        <v/>
      </c>
      <c r="EV33" s="225" t="str">
        <f t="shared" si="113"/>
        <v/>
      </c>
      <c r="EW33" s="224"/>
      <c r="EX33" s="5" t="str">
        <f t="shared" si="114"/>
        <v/>
      </c>
      <c r="EY33" s="224" t="str">
        <f t="shared" si="115"/>
        <v/>
      </c>
      <c r="EZ33" s="225"/>
      <c r="FA33" s="115" t="str">
        <f t="shared" si="116"/>
        <v/>
      </c>
      <c r="FB33" s="225" t="str">
        <f t="shared" si="117"/>
        <v/>
      </c>
      <c r="FC33" s="224"/>
      <c r="FD33" s="5" t="str">
        <f t="shared" si="118"/>
        <v/>
      </c>
      <c r="FE33" s="224" t="str">
        <f t="shared" si="119"/>
        <v/>
      </c>
      <c r="FF33" s="225"/>
      <c r="FG33" s="115" t="str">
        <f t="shared" si="120"/>
        <v/>
      </c>
      <c r="FH33" s="225" t="str">
        <f t="shared" si="121"/>
        <v/>
      </c>
      <c r="FI33" s="224"/>
      <c r="FJ33" s="5" t="str">
        <f t="shared" si="122"/>
        <v/>
      </c>
      <c r="FK33" s="224" t="str">
        <f t="shared" si="123"/>
        <v/>
      </c>
      <c r="FL33" s="225"/>
      <c r="FM33" s="115" t="str">
        <f t="shared" si="124"/>
        <v/>
      </c>
      <c r="FN33" s="225" t="str">
        <f t="shared" si="125"/>
        <v/>
      </c>
      <c r="FO33" s="224"/>
      <c r="FP33" s="5" t="str">
        <f t="shared" si="126"/>
        <v/>
      </c>
      <c r="FQ33" s="224" t="str">
        <f t="shared" si="127"/>
        <v/>
      </c>
      <c r="FR33" s="225"/>
      <c r="FS33" s="115" t="str">
        <f t="shared" si="128"/>
        <v/>
      </c>
      <c r="FT33" s="225" t="str">
        <f t="shared" si="129"/>
        <v/>
      </c>
      <c r="FU33" s="253"/>
      <c r="FV33" s="253"/>
      <c r="FW33" s="253"/>
      <c r="FX33" s="253"/>
      <c r="FY33" s="253"/>
    </row>
    <row r="34" spans="1:181" s="3" customFormat="1" x14ac:dyDescent="0.25">
      <c r="A34" s="2" t="str">
        <f t="shared" si="0"/>
        <v/>
      </c>
      <c r="B34" s="2"/>
      <c r="C34" s="82"/>
      <c r="D34" s="109"/>
      <c r="E34" s="101"/>
      <c r="F34" s="2"/>
      <c r="G34" s="76"/>
      <c r="H34" s="114" t="str">
        <f t="shared" si="1"/>
        <v/>
      </c>
      <c r="I34" s="114" t="str">
        <f t="shared" si="2"/>
        <v/>
      </c>
      <c r="J34" s="114" t="str">
        <f t="shared" si="3"/>
        <v/>
      </c>
      <c r="K34" s="114" t="str">
        <f t="shared" si="4"/>
        <v/>
      </c>
      <c r="L34" s="114" t="str">
        <f t="shared" si="5"/>
        <v/>
      </c>
      <c r="M34" s="114" t="str">
        <f t="shared" si="6"/>
        <v/>
      </c>
      <c r="N34" s="114" t="str">
        <f t="shared" si="7"/>
        <v/>
      </c>
      <c r="O34" s="114" t="str">
        <f t="shared" si="8"/>
        <v/>
      </c>
      <c r="P34" s="93" t="str">
        <f t="shared" si="9"/>
        <v/>
      </c>
      <c r="Q34" s="93" t="str">
        <f t="shared" si="10"/>
        <v/>
      </c>
      <c r="R34" s="93" t="str">
        <f t="shared" si="11"/>
        <v/>
      </c>
      <c r="S34" s="93" t="str">
        <f t="shared" si="12"/>
        <v/>
      </c>
      <c r="T34" s="93" t="str">
        <f t="shared" si="13"/>
        <v/>
      </c>
      <c r="U34" s="93" t="str">
        <f t="shared" si="14"/>
        <v/>
      </c>
      <c r="V34" s="93" t="str">
        <f t="shared" si="15"/>
        <v/>
      </c>
      <c r="W34" s="93" t="str">
        <f t="shared" si="16"/>
        <v/>
      </c>
      <c r="X34" s="93" t="str">
        <f t="shared" si="17"/>
        <v/>
      </c>
      <c r="Y34" s="93" t="str">
        <f t="shared" si="18"/>
        <v/>
      </c>
      <c r="Z34" s="93" t="str">
        <f t="shared" si="19"/>
        <v/>
      </c>
      <c r="AA34" s="93" t="str">
        <f t="shared" si="20"/>
        <v/>
      </c>
      <c r="AB34" s="93" t="str">
        <f t="shared" si="21"/>
        <v/>
      </c>
      <c r="AC34" s="93" t="str">
        <f t="shared" si="22"/>
        <v/>
      </c>
      <c r="AD34" s="93" t="str">
        <f t="shared" si="23"/>
        <v/>
      </c>
      <c r="AE34" s="93" t="str">
        <f t="shared" si="24"/>
        <v/>
      </c>
      <c r="AF34" s="93" t="str">
        <f t="shared" si="25"/>
        <v/>
      </c>
      <c r="AG34" s="93" t="str">
        <f t="shared" si="28"/>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224"/>
      <c r="BF34" s="74" t="str">
        <f t="shared" si="130"/>
        <v/>
      </c>
      <c r="BG34" s="36" t="str">
        <f t="shared" si="131"/>
        <v/>
      </c>
      <c r="BH34" s="225"/>
      <c r="BI34" s="75" t="str">
        <f t="shared" si="52"/>
        <v/>
      </c>
      <c r="BJ34" s="37" t="str">
        <f t="shared" si="53"/>
        <v/>
      </c>
      <c r="BK34" s="224"/>
      <c r="BL34" s="74" t="str">
        <f t="shared" si="54"/>
        <v/>
      </c>
      <c r="BM34" s="36" t="str">
        <f t="shared" si="55"/>
        <v/>
      </c>
      <c r="BN34" s="225"/>
      <c r="BO34" s="75" t="str">
        <f t="shared" si="56"/>
        <v/>
      </c>
      <c r="BP34" s="37" t="str">
        <f t="shared" si="57"/>
        <v/>
      </c>
      <c r="BQ34" s="224"/>
      <c r="BR34" s="74" t="str">
        <f t="shared" si="58"/>
        <v/>
      </c>
      <c r="BS34" s="36" t="str">
        <f t="shared" si="59"/>
        <v/>
      </c>
      <c r="BT34" s="225"/>
      <c r="BU34" s="75" t="str">
        <f t="shared" si="60"/>
        <v/>
      </c>
      <c r="BV34" s="37" t="str">
        <f t="shared" si="61"/>
        <v/>
      </c>
      <c r="BW34" s="224"/>
      <c r="BX34" s="74" t="str">
        <f t="shared" si="62"/>
        <v/>
      </c>
      <c r="BY34" s="36" t="str">
        <f t="shared" si="63"/>
        <v/>
      </c>
      <c r="BZ34" s="225"/>
      <c r="CA34" s="75" t="str">
        <f t="shared" si="64"/>
        <v/>
      </c>
      <c r="CB34" s="37" t="str">
        <f t="shared" si="65"/>
        <v/>
      </c>
      <c r="CC34" s="224"/>
      <c r="CD34" s="74" t="str">
        <f t="shared" si="66"/>
        <v/>
      </c>
      <c r="CE34" s="36" t="str">
        <f t="shared" si="67"/>
        <v/>
      </c>
      <c r="CF34" s="225"/>
      <c r="CG34" s="115" t="str">
        <f t="shared" si="68"/>
        <v/>
      </c>
      <c r="CH34" s="225" t="str">
        <f t="shared" si="69"/>
        <v/>
      </c>
      <c r="CI34" s="224"/>
      <c r="CJ34" s="5" t="str">
        <f t="shared" si="70"/>
        <v/>
      </c>
      <c r="CK34" s="224" t="str">
        <f t="shared" si="71"/>
        <v/>
      </c>
      <c r="CL34" s="225"/>
      <c r="CM34" s="115" t="str">
        <f t="shared" si="72"/>
        <v/>
      </c>
      <c r="CN34" s="225" t="str">
        <f t="shared" si="73"/>
        <v/>
      </c>
      <c r="CO34" s="224"/>
      <c r="CP34" s="5" t="str">
        <f t="shared" si="74"/>
        <v/>
      </c>
      <c r="CQ34" s="224" t="str">
        <f t="shared" si="75"/>
        <v/>
      </c>
      <c r="CR34" s="225"/>
      <c r="CS34" s="115" t="str">
        <f t="shared" si="76"/>
        <v/>
      </c>
      <c r="CT34" s="225" t="str">
        <f t="shared" si="77"/>
        <v/>
      </c>
      <c r="CU34" s="224"/>
      <c r="CV34" s="5" t="str">
        <f t="shared" si="78"/>
        <v/>
      </c>
      <c r="CW34" s="224" t="str">
        <f t="shared" si="79"/>
        <v/>
      </c>
      <c r="CX34" s="225"/>
      <c r="CY34" s="115" t="str">
        <f t="shared" si="80"/>
        <v/>
      </c>
      <c r="CZ34" s="225" t="str">
        <f t="shared" si="81"/>
        <v/>
      </c>
      <c r="DA34" s="224"/>
      <c r="DB34" s="5" t="str">
        <f t="shared" si="82"/>
        <v/>
      </c>
      <c r="DC34" s="224" t="str">
        <f t="shared" si="83"/>
        <v/>
      </c>
      <c r="DD34" s="225"/>
      <c r="DE34" s="115" t="str">
        <f t="shared" si="84"/>
        <v/>
      </c>
      <c r="DF34" s="225" t="str">
        <f t="shared" si="85"/>
        <v/>
      </c>
      <c r="DG34" s="224"/>
      <c r="DH34" s="5" t="str">
        <f t="shared" si="86"/>
        <v/>
      </c>
      <c r="DI34" s="224" t="str">
        <f t="shared" si="87"/>
        <v/>
      </c>
      <c r="DJ34" s="225"/>
      <c r="DK34" s="115" t="str">
        <f t="shared" si="88"/>
        <v/>
      </c>
      <c r="DL34" s="225" t="str">
        <f t="shared" si="89"/>
        <v/>
      </c>
      <c r="DM34" s="224"/>
      <c r="DN34" s="5" t="str">
        <f t="shared" si="90"/>
        <v/>
      </c>
      <c r="DO34" s="224" t="str">
        <f t="shared" si="91"/>
        <v/>
      </c>
      <c r="DP34" s="225"/>
      <c r="DQ34" s="115" t="str">
        <f t="shared" si="92"/>
        <v/>
      </c>
      <c r="DR34" s="225" t="str">
        <f t="shared" si="93"/>
        <v/>
      </c>
      <c r="DS34" s="224"/>
      <c r="DT34" s="5" t="str">
        <f t="shared" si="94"/>
        <v/>
      </c>
      <c r="DU34" s="224" t="str">
        <f t="shared" si="95"/>
        <v/>
      </c>
      <c r="DV34" s="225"/>
      <c r="DW34" s="115" t="str">
        <f t="shared" si="96"/>
        <v/>
      </c>
      <c r="DX34" s="225" t="str">
        <f t="shared" si="97"/>
        <v/>
      </c>
      <c r="DY34" s="224"/>
      <c r="DZ34" s="5" t="str">
        <f t="shared" si="98"/>
        <v/>
      </c>
      <c r="EA34" s="224" t="str">
        <f t="shared" si="99"/>
        <v/>
      </c>
      <c r="EB34" s="225"/>
      <c r="EC34" s="115" t="str">
        <f t="shared" si="100"/>
        <v/>
      </c>
      <c r="ED34" s="225" t="str">
        <f t="shared" si="101"/>
        <v/>
      </c>
      <c r="EE34" s="224"/>
      <c r="EF34" s="5" t="str">
        <f t="shared" si="102"/>
        <v/>
      </c>
      <c r="EG34" s="224" t="str">
        <f t="shared" si="103"/>
        <v/>
      </c>
      <c r="EH34" s="225"/>
      <c r="EI34" s="115" t="str">
        <f t="shared" si="104"/>
        <v/>
      </c>
      <c r="EJ34" s="225" t="str">
        <f t="shared" si="105"/>
        <v/>
      </c>
      <c r="EK34" s="224"/>
      <c r="EL34" s="5" t="str">
        <f t="shared" si="106"/>
        <v/>
      </c>
      <c r="EM34" s="224" t="str">
        <f t="shared" si="107"/>
        <v/>
      </c>
      <c r="EN34" s="225"/>
      <c r="EO34" s="115" t="str">
        <f t="shared" si="108"/>
        <v/>
      </c>
      <c r="EP34" s="225" t="str">
        <f t="shared" si="109"/>
        <v/>
      </c>
      <c r="EQ34" s="224"/>
      <c r="ER34" s="5" t="str">
        <f t="shared" si="110"/>
        <v/>
      </c>
      <c r="ES34" s="224" t="str">
        <f t="shared" si="111"/>
        <v/>
      </c>
      <c r="ET34" s="225"/>
      <c r="EU34" s="115" t="str">
        <f t="shared" si="112"/>
        <v/>
      </c>
      <c r="EV34" s="225" t="str">
        <f t="shared" si="113"/>
        <v/>
      </c>
      <c r="EW34" s="224"/>
      <c r="EX34" s="5" t="str">
        <f t="shared" si="114"/>
        <v/>
      </c>
      <c r="EY34" s="224" t="str">
        <f t="shared" si="115"/>
        <v/>
      </c>
      <c r="EZ34" s="225"/>
      <c r="FA34" s="115" t="str">
        <f t="shared" si="116"/>
        <v/>
      </c>
      <c r="FB34" s="225" t="str">
        <f t="shared" si="117"/>
        <v/>
      </c>
      <c r="FC34" s="224"/>
      <c r="FD34" s="5" t="str">
        <f t="shared" si="118"/>
        <v/>
      </c>
      <c r="FE34" s="224" t="str">
        <f t="shared" si="119"/>
        <v/>
      </c>
      <c r="FF34" s="225"/>
      <c r="FG34" s="115" t="str">
        <f t="shared" si="120"/>
        <v/>
      </c>
      <c r="FH34" s="225" t="str">
        <f t="shared" si="121"/>
        <v/>
      </c>
      <c r="FI34" s="224"/>
      <c r="FJ34" s="5" t="str">
        <f t="shared" si="122"/>
        <v/>
      </c>
      <c r="FK34" s="224" t="str">
        <f t="shared" si="123"/>
        <v/>
      </c>
      <c r="FL34" s="225"/>
      <c r="FM34" s="115" t="str">
        <f t="shared" si="124"/>
        <v/>
      </c>
      <c r="FN34" s="225" t="str">
        <f t="shared" si="125"/>
        <v/>
      </c>
      <c r="FO34" s="224"/>
      <c r="FP34" s="5" t="str">
        <f t="shared" si="126"/>
        <v/>
      </c>
      <c r="FQ34" s="224" t="str">
        <f t="shared" si="127"/>
        <v/>
      </c>
      <c r="FR34" s="225"/>
      <c r="FS34" s="115" t="str">
        <f t="shared" si="128"/>
        <v/>
      </c>
      <c r="FT34" s="225" t="str">
        <f t="shared" si="129"/>
        <v/>
      </c>
      <c r="FU34" s="253"/>
      <c r="FV34" s="253"/>
      <c r="FW34" s="253"/>
      <c r="FX34" s="253"/>
      <c r="FY34" s="253"/>
    </row>
    <row r="35" spans="1:181" s="14" customFormat="1" x14ac:dyDescent="0.25">
      <c r="A35" s="2" t="str">
        <f t="shared" si="0"/>
        <v/>
      </c>
      <c r="B35" s="2"/>
      <c r="C35" s="82"/>
      <c r="D35" s="109"/>
      <c r="E35" s="101"/>
      <c r="F35" s="2"/>
      <c r="G35" s="76"/>
      <c r="H35" s="114" t="str">
        <f t="shared" si="1"/>
        <v/>
      </c>
      <c r="I35" s="114" t="str">
        <f t="shared" si="2"/>
        <v/>
      </c>
      <c r="J35" s="114" t="str">
        <f t="shared" si="3"/>
        <v/>
      </c>
      <c r="K35" s="114" t="str">
        <f t="shared" si="4"/>
        <v/>
      </c>
      <c r="L35" s="114" t="str">
        <f t="shared" si="5"/>
        <v/>
      </c>
      <c r="M35" s="114" t="str">
        <f t="shared" si="6"/>
        <v/>
      </c>
      <c r="N35" s="114" t="str">
        <f t="shared" si="7"/>
        <v/>
      </c>
      <c r="O35" s="114" t="str">
        <f t="shared" si="8"/>
        <v/>
      </c>
      <c r="P35" s="93" t="str">
        <f t="shared" si="9"/>
        <v/>
      </c>
      <c r="Q35" s="93" t="str">
        <f t="shared" si="10"/>
        <v/>
      </c>
      <c r="R35" s="93" t="str">
        <f t="shared" si="11"/>
        <v/>
      </c>
      <c r="S35" s="93" t="str">
        <f t="shared" si="12"/>
        <v/>
      </c>
      <c r="T35" s="93" t="str">
        <f t="shared" si="13"/>
        <v/>
      </c>
      <c r="U35" s="93" t="str">
        <f t="shared" si="14"/>
        <v/>
      </c>
      <c r="V35" s="93" t="str">
        <f t="shared" si="15"/>
        <v/>
      </c>
      <c r="W35" s="93" t="str">
        <f t="shared" si="16"/>
        <v/>
      </c>
      <c r="X35" s="93" t="str">
        <f t="shared" si="17"/>
        <v/>
      </c>
      <c r="Y35" s="93" t="str">
        <f t="shared" si="18"/>
        <v/>
      </c>
      <c r="Z35" s="93" t="str">
        <f t="shared" si="19"/>
        <v/>
      </c>
      <c r="AA35" s="93" t="str">
        <f t="shared" si="20"/>
        <v/>
      </c>
      <c r="AB35" s="93" t="str">
        <f t="shared" si="21"/>
        <v/>
      </c>
      <c r="AC35" s="93" t="str">
        <f t="shared" si="22"/>
        <v/>
      </c>
      <c r="AD35" s="93" t="str">
        <f t="shared" si="23"/>
        <v/>
      </c>
      <c r="AE35" s="93" t="str">
        <f t="shared" si="24"/>
        <v/>
      </c>
      <c r="AF35" s="93" t="str">
        <f t="shared" si="25"/>
        <v/>
      </c>
      <c r="AG35" s="93" t="str">
        <f t="shared" si="28"/>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224"/>
      <c r="BF35" s="74" t="str">
        <f t="shared" si="130"/>
        <v/>
      </c>
      <c r="BG35" s="36" t="str">
        <f t="shared" si="131"/>
        <v/>
      </c>
      <c r="BH35" s="225"/>
      <c r="BI35" s="75" t="str">
        <f t="shared" si="52"/>
        <v/>
      </c>
      <c r="BJ35" s="37" t="str">
        <f t="shared" si="53"/>
        <v/>
      </c>
      <c r="BK35" s="224"/>
      <c r="BL35" s="74" t="str">
        <f t="shared" si="54"/>
        <v/>
      </c>
      <c r="BM35" s="36" t="str">
        <f t="shared" si="55"/>
        <v/>
      </c>
      <c r="BN35" s="225"/>
      <c r="BO35" s="75" t="str">
        <f t="shared" si="56"/>
        <v/>
      </c>
      <c r="BP35" s="37" t="str">
        <f t="shared" si="57"/>
        <v/>
      </c>
      <c r="BQ35" s="224"/>
      <c r="BR35" s="74" t="str">
        <f t="shared" si="58"/>
        <v/>
      </c>
      <c r="BS35" s="36" t="str">
        <f t="shared" si="59"/>
        <v/>
      </c>
      <c r="BT35" s="225"/>
      <c r="BU35" s="75" t="str">
        <f t="shared" si="60"/>
        <v/>
      </c>
      <c r="BV35" s="37" t="str">
        <f t="shared" si="61"/>
        <v/>
      </c>
      <c r="BW35" s="224"/>
      <c r="BX35" s="74" t="str">
        <f t="shared" si="62"/>
        <v/>
      </c>
      <c r="BY35" s="36" t="str">
        <f t="shared" si="63"/>
        <v/>
      </c>
      <c r="BZ35" s="225"/>
      <c r="CA35" s="75" t="str">
        <f t="shared" si="64"/>
        <v/>
      </c>
      <c r="CB35" s="37" t="str">
        <f t="shared" si="65"/>
        <v/>
      </c>
      <c r="CC35" s="224"/>
      <c r="CD35" s="74" t="str">
        <f t="shared" si="66"/>
        <v/>
      </c>
      <c r="CE35" s="36" t="str">
        <f t="shared" si="67"/>
        <v/>
      </c>
      <c r="CF35" s="225"/>
      <c r="CG35" s="115" t="str">
        <f t="shared" si="68"/>
        <v/>
      </c>
      <c r="CH35" s="225" t="str">
        <f t="shared" si="69"/>
        <v/>
      </c>
      <c r="CI35" s="224"/>
      <c r="CJ35" s="5" t="str">
        <f t="shared" si="70"/>
        <v/>
      </c>
      <c r="CK35" s="224" t="str">
        <f t="shared" si="71"/>
        <v/>
      </c>
      <c r="CL35" s="225"/>
      <c r="CM35" s="115" t="str">
        <f t="shared" si="72"/>
        <v/>
      </c>
      <c r="CN35" s="225" t="str">
        <f t="shared" si="73"/>
        <v/>
      </c>
      <c r="CO35" s="224"/>
      <c r="CP35" s="5" t="str">
        <f t="shared" si="74"/>
        <v/>
      </c>
      <c r="CQ35" s="224" t="str">
        <f t="shared" si="75"/>
        <v/>
      </c>
      <c r="CR35" s="225"/>
      <c r="CS35" s="115" t="str">
        <f t="shared" si="76"/>
        <v/>
      </c>
      <c r="CT35" s="225" t="str">
        <f t="shared" si="77"/>
        <v/>
      </c>
      <c r="CU35" s="224"/>
      <c r="CV35" s="5" t="str">
        <f t="shared" si="78"/>
        <v/>
      </c>
      <c r="CW35" s="224" t="str">
        <f t="shared" si="79"/>
        <v/>
      </c>
      <c r="CX35" s="225"/>
      <c r="CY35" s="115" t="str">
        <f t="shared" si="80"/>
        <v/>
      </c>
      <c r="CZ35" s="225" t="str">
        <f t="shared" si="81"/>
        <v/>
      </c>
      <c r="DA35" s="224"/>
      <c r="DB35" s="5" t="str">
        <f t="shared" si="82"/>
        <v/>
      </c>
      <c r="DC35" s="224" t="str">
        <f t="shared" si="83"/>
        <v/>
      </c>
      <c r="DD35" s="225"/>
      <c r="DE35" s="115" t="str">
        <f t="shared" si="84"/>
        <v/>
      </c>
      <c r="DF35" s="225" t="str">
        <f t="shared" si="85"/>
        <v/>
      </c>
      <c r="DG35" s="224"/>
      <c r="DH35" s="5" t="str">
        <f t="shared" si="86"/>
        <v/>
      </c>
      <c r="DI35" s="224" t="str">
        <f t="shared" si="87"/>
        <v/>
      </c>
      <c r="DJ35" s="225"/>
      <c r="DK35" s="115" t="str">
        <f t="shared" si="88"/>
        <v/>
      </c>
      <c r="DL35" s="225" t="str">
        <f t="shared" si="89"/>
        <v/>
      </c>
      <c r="DM35" s="224"/>
      <c r="DN35" s="5" t="str">
        <f t="shared" si="90"/>
        <v/>
      </c>
      <c r="DO35" s="224" t="str">
        <f t="shared" si="91"/>
        <v/>
      </c>
      <c r="DP35" s="225"/>
      <c r="DQ35" s="115" t="str">
        <f t="shared" si="92"/>
        <v/>
      </c>
      <c r="DR35" s="225" t="str">
        <f t="shared" si="93"/>
        <v/>
      </c>
      <c r="DS35" s="224"/>
      <c r="DT35" s="5" t="str">
        <f t="shared" si="94"/>
        <v/>
      </c>
      <c r="DU35" s="224" t="str">
        <f t="shared" si="95"/>
        <v/>
      </c>
      <c r="DV35" s="225"/>
      <c r="DW35" s="115" t="str">
        <f t="shared" si="96"/>
        <v/>
      </c>
      <c r="DX35" s="225" t="str">
        <f t="shared" si="97"/>
        <v/>
      </c>
      <c r="DY35" s="224"/>
      <c r="DZ35" s="5" t="str">
        <f t="shared" si="98"/>
        <v/>
      </c>
      <c r="EA35" s="224" t="str">
        <f t="shared" si="99"/>
        <v/>
      </c>
      <c r="EB35" s="225"/>
      <c r="EC35" s="115" t="str">
        <f t="shared" si="100"/>
        <v/>
      </c>
      <c r="ED35" s="225" t="str">
        <f t="shared" si="101"/>
        <v/>
      </c>
      <c r="EE35" s="224"/>
      <c r="EF35" s="5" t="str">
        <f t="shared" si="102"/>
        <v/>
      </c>
      <c r="EG35" s="224" t="str">
        <f t="shared" si="103"/>
        <v/>
      </c>
      <c r="EH35" s="225"/>
      <c r="EI35" s="115" t="str">
        <f t="shared" si="104"/>
        <v/>
      </c>
      <c r="EJ35" s="225" t="str">
        <f t="shared" si="105"/>
        <v/>
      </c>
      <c r="EK35" s="224"/>
      <c r="EL35" s="5" t="str">
        <f t="shared" si="106"/>
        <v/>
      </c>
      <c r="EM35" s="224" t="str">
        <f t="shared" si="107"/>
        <v/>
      </c>
      <c r="EN35" s="225"/>
      <c r="EO35" s="115" t="str">
        <f t="shared" si="108"/>
        <v/>
      </c>
      <c r="EP35" s="225" t="str">
        <f t="shared" si="109"/>
        <v/>
      </c>
      <c r="EQ35" s="224"/>
      <c r="ER35" s="5" t="str">
        <f t="shared" si="110"/>
        <v/>
      </c>
      <c r="ES35" s="224" t="str">
        <f t="shared" si="111"/>
        <v/>
      </c>
      <c r="ET35" s="225"/>
      <c r="EU35" s="115" t="str">
        <f t="shared" si="112"/>
        <v/>
      </c>
      <c r="EV35" s="225" t="str">
        <f t="shared" si="113"/>
        <v/>
      </c>
      <c r="EW35" s="224"/>
      <c r="EX35" s="5" t="str">
        <f t="shared" si="114"/>
        <v/>
      </c>
      <c r="EY35" s="224" t="str">
        <f t="shared" si="115"/>
        <v/>
      </c>
      <c r="EZ35" s="225"/>
      <c r="FA35" s="115" t="str">
        <f t="shared" si="116"/>
        <v/>
      </c>
      <c r="FB35" s="225" t="str">
        <f t="shared" si="117"/>
        <v/>
      </c>
      <c r="FC35" s="224"/>
      <c r="FD35" s="5" t="str">
        <f t="shared" si="118"/>
        <v/>
      </c>
      <c r="FE35" s="224" t="str">
        <f t="shared" si="119"/>
        <v/>
      </c>
      <c r="FF35" s="225"/>
      <c r="FG35" s="115" t="str">
        <f t="shared" si="120"/>
        <v/>
      </c>
      <c r="FH35" s="225" t="str">
        <f t="shared" si="121"/>
        <v/>
      </c>
      <c r="FI35" s="224"/>
      <c r="FJ35" s="5" t="str">
        <f t="shared" si="122"/>
        <v/>
      </c>
      <c r="FK35" s="224" t="str">
        <f t="shared" si="123"/>
        <v/>
      </c>
      <c r="FL35" s="225"/>
      <c r="FM35" s="115" t="str">
        <f t="shared" si="124"/>
        <v/>
      </c>
      <c r="FN35" s="225" t="str">
        <f t="shared" si="125"/>
        <v/>
      </c>
      <c r="FO35" s="224"/>
      <c r="FP35" s="5" t="str">
        <f t="shared" si="126"/>
        <v/>
      </c>
      <c r="FQ35" s="224" t="str">
        <f t="shared" si="127"/>
        <v/>
      </c>
      <c r="FR35" s="225"/>
      <c r="FS35" s="115" t="str">
        <f t="shared" si="128"/>
        <v/>
      </c>
      <c r="FT35" s="225" t="str">
        <f t="shared" si="129"/>
        <v/>
      </c>
      <c r="FU35" s="253"/>
      <c r="FV35" s="253"/>
      <c r="FW35" s="253"/>
      <c r="FX35" s="253"/>
      <c r="FY35" s="253"/>
    </row>
    <row r="36" spans="1:181" s="14" customFormat="1" x14ac:dyDescent="0.25">
      <c r="A36" s="2" t="str">
        <f t="shared" si="0"/>
        <v/>
      </c>
      <c r="B36" s="2"/>
      <c r="C36" s="82"/>
      <c r="D36" s="109"/>
      <c r="E36" s="101"/>
      <c r="F36" s="2"/>
      <c r="G36" s="76"/>
      <c r="H36" s="114" t="str">
        <f t="shared" si="1"/>
        <v/>
      </c>
      <c r="I36" s="114" t="str">
        <f t="shared" si="2"/>
        <v/>
      </c>
      <c r="J36" s="114" t="str">
        <f t="shared" si="3"/>
        <v/>
      </c>
      <c r="K36" s="114" t="str">
        <f t="shared" si="4"/>
        <v/>
      </c>
      <c r="L36" s="114" t="str">
        <f t="shared" si="5"/>
        <v/>
      </c>
      <c r="M36" s="114" t="str">
        <f t="shared" si="6"/>
        <v/>
      </c>
      <c r="N36" s="114" t="str">
        <f t="shared" si="7"/>
        <v/>
      </c>
      <c r="O36" s="114" t="str">
        <f t="shared" si="8"/>
        <v/>
      </c>
      <c r="P36" s="93" t="str">
        <f t="shared" si="9"/>
        <v/>
      </c>
      <c r="Q36" s="93" t="str">
        <f t="shared" si="10"/>
        <v/>
      </c>
      <c r="R36" s="93" t="str">
        <f t="shared" si="11"/>
        <v/>
      </c>
      <c r="S36" s="93" t="str">
        <f t="shared" si="12"/>
        <v/>
      </c>
      <c r="T36" s="93" t="str">
        <f t="shared" si="13"/>
        <v/>
      </c>
      <c r="U36" s="93" t="str">
        <f t="shared" si="14"/>
        <v/>
      </c>
      <c r="V36" s="93" t="str">
        <f t="shared" si="15"/>
        <v/>
      </c>
      <c r="W36" s="93" t="str">
        <f t="shared" si="16"/>
        <v/>
      </c>
      <c r="X36" s="93" t="str">
        <f t="shared" si="17"/>
        <v/>
      </c>
      <c r="Y36" s="93" t="str">
        <f t="shared" si="18"/>
        <v/>
      </c>
      <c r="Z36" s="93" t="str">
        <f t="shared" si="19"/>
        <v/>
      </c>
      <c r="AA36" s="93" t="str">
        <f t="shared" si="20"/>
        <v/>
      </c>
      <c r="AB36" s="93" t="str">
        <f t="shared" si="21"/>
        <v/>
      </c>
      <c r="AC36" s="93" t="str">
        <f t="shared" si="22"/>
        <v/>
      </c>
      <c r="AD36" s="93" t="str">
        <f t="shared" si="23"/>
        <v/>
      </c>
      <c r="AE36" s="93" t="str">
        <f t="shared" si="24"/>
        <v/>
      </c>
      <c r="AF36" s="93" t="str">
        <f t="shared" si="25"/>
        <v/>
      </c>
      <c r="AG36" s="93" t="str">
        <f t="shared" si="28"/>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224"/>
      <c r="BF36" s="74" t="str">
        <f t="shared" si="130"/>
        <v/>
      </c>
      <c r="BG36" s="36" t="str">
        <f t="shared" si="131"/>
        <v/>
      </c>
      <c r="BH36" s="225"/>
      <c r="BI36" s="75" t="str">
        <f t="shared" si="52"/>
        <v/>
      </c>
      <c r="BJ36" s="37" t="str">
        <f t="shared" si="53"/>
        <v/>
      </c>
      <c r="BK36" s="224"/>
      <c r="BL36" s="74" t="str">
        <f t="shared" si="54"/>
        <v/>
      </c>
      <c r="BM36" s="36" t="str">
        <f t="shared" si="55"/>
        <v/>
      </c>
      <c r="BN36" s="225"/>
      <c r="BO36" s="75" t="str">
        <f t="shared" si="56"/>
        <v/>
      </c>
      <c r="BP36" s="37" t="str">
        <f t="shared" si="57"/>
        <v/>
      </c>
      <c r="BQ36" s="224"/>
      <c r="BR36" s="74" t="str">
        <f t="shared" si="58"/>
        <v/>
      </c>
      <c r="BS36" s="36" t="str">
        <f t="shared" si="59"/>
        <v/>
      </c>
      <c r="BT36" s="225"/>
      <c r="BU36" s="75" t="str">
        <f t="shared" si="60"/>
        <v/>
      </c>
      <c r="BV36" s="37" t="str">
        <f t="shared" si="61"/>
        <v/>
      </c>
      <c r="BW36" s="224"/>
      <c r="BX36" s="74" t="str">
        <f t="shared" si="62"/>
        <v/>
      </c>
      <c r="BY36" s="36" t="str">
        <f t="shared" si="63"/>
        <v/>
      </c>
      <c r="BZ36" s="225"/>
      <c r="CA36" s="75" t="str">
        <f t="shared" si="64"/>
        <v/>
      </c>
      <c r="CB36" s="37" t="str">
        <f t="shared" si="65"/>
        <v/>
      </c>
      <c r="CC36" s="224"/>
      <c r="CD36" s="74" t="str">
        <f t="shared" si="66"/>
        <v/>
      </c>
      <c r="CE36" s="36" t="str">
        <f t="shared" si="67"/>
        <v/>
      </c>
      <c r="CF36" s="225"/>
      <c r="CG36" s="115" t="str">
        <f t="shared" si="68"/>
        <v/>
      </c>
      <c r="CH36" s="225" t="str">
        <f t="shared" si="69"/>
        <v/>
      </c>
      <c r="CI36" s="224"/>
      <c r="CJ36" s="5" t="str">
        <f t="shared" si="70"/>
        <v/>
      </c>
      <c r="CK36" s="224" t="str">
        <f t="shared" si="71"/>
        <v/>
      </c>
      <c r="CL36" s="225"/>
      <c r="CM36" s="115" t="str">
        <f t="shared" si="72"/>
        <v/>
      </c>
      <c r="CN36" s="225" t="str">
        <f t="shared" si="73"/>
        <v/>
      </c>
      <c r="CO36" s="224"/>
      <c r="CP36" s="5" t="str">
        <f t="shared" si="74"/>
        <v/>
      </c>
      <c r="CQ36" s="224" t="str">
        <f t="shared" si="75"/>
        <v/>
      </c>
      <c r="CR36" s="225"/>
      <c r="CS36" s="115" t="str">
        <f t="shared" si="76"/>
        <v/>
      </c>
      <c r="CT36" s="225" t="str">
        <f t="shared" si="77"/>
        <v/>
      </c>
      <c r="CU36" s="224"/>
      <c r="CV36" s="5" t="str">
        <f t="shared" si="78"/>
        <v/>
      </c>
      <c r="CW36" s="224" t="str">
        <f t="shared" si="79"/>
        <v/>
      </c>
      <c r="CX36" s="225"/>
      <c r="CY36" s="115" t="str">
        <f t="shared" si="80"/>
        <v/>
      </c>
      <c r="CZ36" s="225" t="str">
        <f t="shared" si="81"/>
        <v/>
      </c>
      <c r="DA36" s="224"/>
      <c r="DB36" s="5" t="str">
        <f t="shared" si="82"/>
        <v/>
      </c>
      <c r="DC36" s="224" t="str">
        <f t="shared" si="83"/>
        <v/>
      </c>
      <c r="DD36" s="225"/>
      <c r="DE36" s="115" t="str">
        <f t="shared" si="84"/>
        <v/>
      </c>
      <c r="DF36" s="225" t="str">
        <f t="shared" si="85"/>
        <v/>
      </c>
      <c r="DG36" s="224"/>
      <c r="DH36" s="5" t="str">
        <f t="shared" si="86"/>
        <v/>
      </c>
      <c r="DI36" s="224" t="str">
        <f t="shared" si="87"/>
        <v/>
      </c>
      <c r="DJ36" s="225"/>
      <c r="DK36" s="115" t="str">
        <f t="shared" si="88"/>
        <v/>
      </c>
      <c r="DL36" s="225" t="str">
        <f t="shared" si="89"/>
        <v/>
      </c>
      <c r="DM36" s="224"/>
      <c r="DN36" s="5" t="str">
        <f t="shared" si="90"/>
        <v/>
      </c>
      <c r="DO36" s="224" t="str">
        <f t="shared" si="91"/>
        <v/>
      </c>
      <c r="DP36" s="225"/>
      <c r="DQ36" s="115" t="str">
        <f t="shared" si="92"/>
        <v/>
      </c>
      <c r="DR36" s="225" t="str">
        <f t="shared" si="93"/>
        <v/>
      </c>
      <c r="DS36" s="224"/>
      <c r="DT36" s="5" t="str">
        <f t="shared" si="94"/>
        <v/>
      </c>
      <c r="DU36" s="224" t="str">
        <f t="shared" si="95"/>
        <v/>
      </c>
      <c r="DV36" s="225"/>
      <c r="DW36" s="115" t="str">
        <f t="shared" si="96"/>
        <v/>
      </c>
      <c r="DX36" s="225" t="str">
        <f t="shared" si="97"/>
        <v/>
      </c>
      <c r="DY36" s="224"/>
      <c r="DZ36" s="5" t="str">
        <f t="shared" si="98"/>
        <v/>
      </c>
      <c r="EA36" s="224" t="str">
        <f t="shared" si="99"/>
        <v/>
      </c>
      <c r="EB36" s="225"/>
      <c r="EC36" s="115" t="str">
        <f t="shared" si="100"/>
        <v/>
      </c>
      <c r="ED36" s="225" t="str">
        <f t="shared" si="101"/>
        <v/>
      </c>
      <c r="EE36" s="224"/>
      <c r="EF36" s="5" t="str">
        <f t="shared" si="102"/>
        <v/>
      </c>
      <c r="EG36" s="224" t="str">
        <f t="shared" si="103"/>
        <v/>
      </c>
      <c r="EH36" s="225"/>
      <c r="EI36" s="115" t="str">
        <f t="shared" si="104"/>
        <v/>
      </c>
      <c r="EJ36" s="225" t="str">
        <f t="shared" si="105"/>
        <v/>
      </c>
      <c r="EK36" s="224"/>
      <c r="EL36" s="5" t="str">
        <f t="shared" si="106"/>
        <v/>
      </c>
      <c r="EM36" s="224" t="str">
        <f t="shared" si="107"/>
        <v/>
      </c>
      <c r="EN36" s="225"/>
      <c r="EO36" s="115" t="str">
        <f t="shared" si="108"/>
        <v/>
      </c>
      <c r="EP36" s="225" t="str">
        <f t="shared" si="109"/>
        <v/>
      </c>
      <c r="EQ36" s="224"/>
      <c r="ER36" s="5" t="str">
        <f t="shared" si="110"/>
        <v/>
      </c>
      <c r="ES36" s="224" t="str">
        <f t="shared" si="111"/>
        <v/>
      </c>
      <c r="ET36" s="225"/>
      <c r="EU36" s="115" t="str">
        <f t="shared" si="112"/>
        <v/>
      </c>
      <c r="EV36" s="225" t="str">
        <f t="shared" si="113"/>
        <v/>
      </c>
      <c r="EW36" s="224"/>
      <c r="EX36" s="5" t="str">
        <f t="shared" si="114"/>
        <v/>
      </c>
      <c r="EY36" s="224" t="str">
        <f t="shared" si="115"/>
        <v/>
      </c>
      <c r="EZ36" s="225"/>
      <c r="FA36" s="115" t="str">
        <f t="shared" si="116"/>
        <v/>
      </c>
      <c r="FB36" s="225" t="str">
        <f t="shared" si="117"/>
        <v/>
      </c>
      <c r="FC36" s="224"/>
      <c r="FD36" s="5" t="str">
        <f t="shared" si="118"/>
        <v/>
      </c>
      <c r="FE36" s="224" t="str">
        <f t="shared" si="119"/>
        <v/>
      </c>
      <c r="FF36" s="225"/>
      <c r="FG36" s="115" t="str">
        <f t="shared" si="120"/>
        <v/>
      </c>
      <c r="FH36" s="225" t="str">
        <f t="shared" si="121"/>
        <v/>
      </c>
      <c r="FI36" s="224"/>
      <c r="FJ36" s="5" t="str">
        <f t="shared" si="122"/>
        <v/>
      </c>
      <c r="FK36" s="224" t="str">
        <f t="shared" si="123"/>
        <v/>
      </c>
      <c r="FL36" s="225"/>
      <c r="FM36" s="115" t="str">
        <f t="shared" si="124"/>
        <v/>
      </c>
      <c r="FN36" s="225" t="str">
        <f t="shared" si="125"/>
        <v/>
      </c>
      <c r="FO36" s="224"/>
      <c r="FP36" s="5" t="str">
        <f t="shared" si="126"/>
        <v/>
      </c>
      <c r="FQ36" s="224" t="str">
        <f t="shared" si="127"/>
        <v/>
      </c>
      <c r="FR36" s="225"/>
      <c r="FS36" s="115" t="str">
        <f t="shared" si="128"/>
        <v/>
      </c>
      <c r="FT36" s="225" t="str">
        <f t="shared" si="129"/>
        <v/>
      </c>
      <c r="FU36" s="253"/>
      <c r="FV36" s="253"/>
      <c r="FW36" s="253"/>
      <c r="FX36" s="253"/>
      <c r="FY36" s="253"/>
    </row>
    <row r="37" spans="1:181" s="3" customFormat="1" x14ac:dyDescent="0.25">
      <c r="A37" s="2" t="str">
        <f t="shared" si="0"/>
        <v/>
      </c>
      <c r="B37" s="2"/>
      <c r="C37" s="82"/>
      <c r="D37" s="109"/>
      <c r="E37" s="101"/>
      <c r="F37" s="2"/>
      <c r="G37" s="76"/>
      <c r="H37" s="114" t="str">
        <f t="shared" si="1"/>
        <v/>
      </c>
      <c r="I37" s="114" t="str">
        <f t="shared" si="2"/>
        <v/>
      </c>
      <c r="J37" s="114" t="str">
        <f t="shared" si="3"/>
        <v/>
      </c>
      <c r="K37" s="114" t="str">
        <f t="shared" si="4"/>
        <v/>
      </c>
      <c r="L37" s="114" t="str">
        <f t="shared" si="5"/>
        <v/>
      </c>
      <c r="M37" s="114" t="str">
        <f t="shared" si="6"/>
        <v/>
      </c>
      <c r="N37" s="114" t="str">
        <f t="shared" si="7"/>
        <v/>
      </c>
      <c r="O37" s="114" t="str">
        <f t="shared" si="8"/>
        <v/>
      </c>
      <c r="P37" s="93" t="str">
        <f t="shared" si="9"/>
        <v/>
      </c>
      <c r="Q37" s="93" t="str">
        <f t="shared" si="10"/>
        <v/>
      </c>
      <c r="R37" s="93" t="str">
        <f t="shared" si="11"/>
        <v/>
      </c>
      <c r="S37" s="93" t="str">
        <f t="shared" si="12"/>
        <v/>
      </c>
      <c r="T37" s="93" t="str">
        <f t="shared" si="13"/>
        <v/>
      </c>
      <c r="U37" s="93" t="str">
        <f t="shared" si="14"/>
        <v/>
      </c>
      <c r="V37" s="93" t="str">
        <f t="shared" si="15"/>
        <v/>
      </c>
      <c r="W37" s="93" t="str">
        <f t="shared" si="16"/>
        <v/>
      </c>
      <c r="X37" s="93" t="str">
        <f t="shared" si="17"/>
        <v/>
      </c>
      <c r="Y37" s="93" t="str">
        <f t="shared" si="18"/>
        <v/>
      </c>
      <c r="Z37" s="93" t="str">
        <f t="shared" si="19"/>
        <v/>
      </c>
      <c r="AA37" s="93" t="str">
        <f t="shared" si="20"/>
        <v/>
      </c>
      <c r="AB37" s="93" t="str">
        <f t="shared" si="21"/>
        <v/>
      </c>
      <c r="AC37" s="93" t="str">
        <f t="shared" si="22"/>
        <v/>
      </c>
      <c r="AD37" s="93" t="str">
        <f t="shared" si="23"/>
        <v/>
      </c>
      <c r="AE37" s="93" t="str">
        <f t="shared" si="24"/>
        <v/>
      </c>
      <c r="AF37" s="93" t="str">
        <f t="shared" si="25"/>
        <v/>
      </c>
      <c r="AG37" s="93" t="str">
        <f t="shared" si="28"/>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224"/>
      <c r="BF37" s="74" t="str">
        <f t="shared" si="130"/>
        <v/>
      </c>
      <c r="BG37" s="36" t="str">
        <f t="shared" si="131"/>
        <v/>
      </c>
      <c r="BH37" s="225"/>
      <c r="BI37" s="75" t="str">
        <f t="shared" si="52"/>
        <v/>
      </c>
      <c r="BJ37" s="37" t="str">
        <f t="shared" si="53"/>
        <v/>
      </c>
      <c r="BK37" s="224"/>
      <c r="BL37" s="74" t="str">
        <f t="shared" si="54"/>
        <v/>
      </c>
      <c r="BM37" s="36" t="str">
        <f t="shared" si="55"/>
        <v/>
      </c>
      <c r="BN37" s="225"/>
      <c r="BO37" s="75" t="str">
        <f t="shared" si="56"/>
        <v/>
      </c>
      <c r="BP37" s="37" t="str">
        <f t="shared" si="57"/>
        <v/>
      </c>
      <c r="BQ37" s="224"/>
      <c r="BR37" s="74" t="str">
        <f t="shared" si="58"/>
        <v/>
      </c>
      <c r="BS37" s="36" t="str">
        <f t="shared" si="59"/>
        <v/>
      </c>
      <c r="BT37" s="225"/>
      <c r="BU37" s="75" t="str">
        <f t="shared" si="60"/>
        <v/>
      </c>
      <c r="BV37" s="37" t="str">
        <f t="shared" si="61"/>
        <v/>
      </c>
      <c r="BW37" s="224"/>
      <c r="BX37" s="74" t="str">
        <f t="shared" si="62"/>
        <v/>
      </c>
      <c r="BY37" s="36" t="str">
        <f t="shared" si="63"/>
        <v/>
      </c>
      <c r="BZ37" s="225"/>
      <c r="CA37" s="75" t="str">
        <f t="shared" si="64"/>
        <v/>
      </c>
      <c r="CB37" s="37" t="str">
        <f t="shared" si="65"/>
        <v/>
      </c>
      <c r="CC37" s="224"/>
      <c r="CD37" s="74" t="str">
        <f t="shared" si="66"/>
        <v/>
      </c>
      <c r="CE37" s="36" t="str">
        <f t="shared" si="67"/>
        <v/>
      </c>
      <c r="CF37" s="225"/>
      <c r="CG37" s="115" t="str">
        <f t="shared" si="68"/>
        <v/>
      </c>
      <c r="CH37" s="225" t="str">
        <f t="shared" si="69"/>
        <v/>
      </c>
      <c r="CI37" s="224"/>
      <c r="CJ37" s="5" t="str">
        <f t="shared" si="70"/>
        <v/>
      </c>
      <c r="CK37" s="224" t="str">
        <f t="shared" si="71"/>
        <v/>
      </c>
      <c r="CL37" s="225"/>
      <c r="CM37" s="115" t="str">
        <f t="shared" si="72"/>
        <v/>
      </c>
      <c r="CN37" s="225" t="str">
        <f t="shared" si="73"/>
        <v/>
      </c>
      <c r="CO37" s="224"/>
      <c r="CP37" s="5" t="str">
        <f t="shared" si="74"/>
        <v/>
      </c>
      <c r="CQ37" s="224" t="str">
        <f t="shared" si="75"/>
        <v/>
      </c>
      <c r="CR37" s="225"/>
      <c r="CS37" s="115" t="str">
        <f t="shared" si="76"/>
        <v/>
      </c>
      <c r="CT37" s="225" t="str">
        <f t="shared" si="77"/>
        <v/>
      </c>
      <c r="CU37" s="224"/>
      <c r="CV37" s="5" t="str">
        <f t="shared" si="78"/>
        <v/>
      </c>
      <c r="CW37" s="224" t="str">
        <f t="shared" si="79"/>
        <v/>
      </c>
      <c r="CX37" s="225"/>
      <c r="CY37" s="115" t="str">
        <f t="shared" si="80"/>
        <v/>
      </c>
      <c r="CZ37" s="225" t="str">
        <f t="shared" si="81"/>
        <v/>
      </c>
      <c r="DA37" s="224"/>
      <c r="DB37" s="5" t="str">
        <f t="shared" si="82"/>
        <v/>
      </c>
      <c r="DC37" s="224" t="str">
        <f t="shared" si="83"/>
        <v/>
      </c>
      <c r="DD37" s="225"/>
      <c r="DE37" s="115" t="str">
        <f t="shared" si="84"/>
        <v/>
      </c>
      <c r="DF37" s="225" t="str">
        <f t="shared" si="85"/>
        <v/>
      </c>
      <c r="DG37" s="224"/>
      <c r="DH37" s="5" t="str">
        <f t="shared" si="86"/>
        <v/>
      </c>
      <c r="DI37" s="224" t="str">
        <f t="shared" si="87"/>
        <v/>
      </c>
      <c r="DJ37" s="225"/>
      <c r="DK37" s="115" t="str">
        <f t="shared" si="88"/>
        <v/>
      </c>
      <c r="DL37" s="225" t="str">
        <f t="shared" si="89"/>
        <v/>
      </c>
      <c r="DM37" s="224"/>
      <c r="DN37" s="5" t="str">
        <f t="shared" si="90"/>
        <v/>
      </c>
      <c r="DO37" s="224" t="str">
        <f t="shared" si="91"/>
        <v/>
      </c>
      <c r="DP37" s="225"/>
      <c r="DQ37" s="115" t="str">
        <f t="shared" si="92"/>
        <v/>
      </c>
      <c r="DR37" s="225" t="str">
        <f t="shared" si="93"/>
        <v/>
      </c>
      <c r="DS37" s="224"/>
      <c r="DT37" s="5" t="str">
        <f t="shared" si="94"/>
        <v/>
      </c>
      <c r="DU37" s="224" t="str">
        <f t="shared" si="95"/>
        <v/>
      </c>
      <c r="DV37" s="225"/>
      <c r="DW37" s="115" t="str">
        <f t="shared" si="96"/>
        <v/>
      </c>
      <c r="DX37" s="225" t="str">
        <f t="shared" si="97"/>
        <v/>
      </c>
      <c r="DY37" s="224"/>
      <c r="DZ37" s="5" t="str">
        <f t="shared" si="98"/>
        <v/>
      </c>
      <c r="EA37" s="224" t="str">
        <f t="shared" si="99"/>
        <v/>
      </c>
      <c r="EB37" s="225"/>
      <c r="EC37" s="115" t="str">
        <f t="shared" si="100"/>
        <v/>
      </c>
      <c r="ED37" s="225" t="str">
        <f t="shared" si="101"/>
        <v/>
      </c>
      <c r="EE37" s="224"/>
      <c r="EF37" s="5" t="str">
        <f t="shared" si="102"/>
        <v/>
      </c>
      <c r="EG37" s="224" t="str">
        <f t="shared" si="103"/>
        <v/>
      </c>
      <c r="EH37" s="225"/>
      <c r="EI37" s="115" t="str">
        <f t="shared" si="104"/>
        <v/>
      </c>
      <c r="EJ37" s="225" t="str">
        <f t="shared" si="105"/>
        <v/>
      </c>
      <c r="EK37" s="224"/>
      <c r="EL37" s="5" t="str">
        <f t="shared" si="106"/>
        <v/>
      </c>
      <c r="EM37" s="224" t="str">
        <f t="shared" si="107"/>
        <v/>
      </c>
      <c r="EN37" s="225"/>
      <c r="EO37" s="115" t="str">
        <f t="shared" si="108"/>
        <v/>
      </c>
      <c r="EP37" s="225" t="str">
        <f t="shared" si="109"/>
        <v/>
      </c>
      <c r="EQ37" s="224"/>
      <c r="ER37" s="5" t="str">
        <f t="shared" si="110"/>
        <v/>
      </c>
      <c r="ES37" s="224" t="str">
        <f t="shared" si="111"/>
        <v/>
      </c>
      <c r="ET37" s="225"/>
      <c r="EU37" s="115" t="str">
        <f t="shared" si="112"/>
        <v/>
      </c>
      <c r="EV37" s="225" t="str">
        <f t="shared" si="113"/>
        <v/>
      </c>
      <c r="EW37" s="224"/>
      <c r="EX37" s="5" t="str">
        <f t="shared" si="114"/>
        <v/>
      </c>
      <c r="EY37" s="224" t="str">
        <f t="shared" si="115"/>
        <v/>
      </c>
      <c r="EZ37" s="225"/>
      <c r="FA37" s="115" t="str">
        <f t="shared" si="116"/>
        <v/>
      </c>
      <c r="FB37" s="225" t="str">
        <f t="shared" si="117"/>
        <v/>
      </c>
      <c r="FC37" s="224"/>
      <c r="FD37" s="5" t="str">
        <f t="shared" si="118"/>
        <v/>
      </c>
      <c r="FE37" s="224" t="str">
        <f t="shared" si="119"/>
        <v/>
      </c>
      <c r="FF37" s="225"/>
      <c r="FG37" s="115" t="str">
        <f t="shared" si="120"/>
        <v/>
      </c>
      <c r="FH37" s="225" t="str">
        <f t="shared" si="121"/>
        <v/>
      </c>
      <c r="FI37" s="224"/>
      <c r="FJ37" s="5" t="str">
        <f t="shared" si="122"/>
        <v/>
      </c>
      <c r="FK37" s="224" t="str">
        <f t="shared" si="123"/>
        <v/>
      </c>
      <c r="FL37" s="225"/>
      <c r="FM37" s="115" t="str">
        <f t="shared" si="124"/>
        <v/>
      </c>
      <c r="FN37" s="225" t="str">
        <f t="shared" si="125"/>
        <v/>
      </c>
      <c r="FO37" s="224"/>
      <c r="FP37" s="5" t="str">
        <f t="shared" si="126"/>
        <v/>
      </c>
      <c r="FQ37" s="224" t="str">
        <f t="shared" si="127"/>
        <v/>
      </c>
      <c r="FR37" s="225"/>
      <c r="FS37" s="115" t="str">
        <f t="shared" si="128"/>
        <v/>
      </c>
      <c r="FT37" s="225" t="str">
        <f t="shared" si="129"/>
        <v/>
      </c>
      <c r="FU37" s="253"/>
      <c r="FV37" s="253"/>
      <c r="FW37" s="253"/>
      <c r="FX37" s="253"/>
      <c r="FY37" s="253"/>
    </row>
    <row r="38" spans="1:181" s="3" customFormat="1" x14ac:dyDescent="0.25">
      <c r="A38" s="2" t="str">
        <f t="shared" si="0"/>
        <v/>
      </c>
      <c r="B38" s="2"/>
      <c r="C38" s="82"/>
      <c r="D38" s="109"/>
      <c r="E38" s="101"/>
      <c r="F38" s="2"/>
      <c r="G38" s="76"/>
      <c r="H38" s="114" t="str">
        <f t="shared" si="1"/>
        <v/>
      </c>
      <c r="I38" s="114" t="str">
        <f t="shared" si="2"/>
        <v/>
      </c>
      <c r="J38" s="114" t="str">
        <f t="shared" si="3"/>
        <v/>
      </c>
      <c r="K38" s="114" t="str">
        <f t="shared" si="4"/>
        <v/>
      </c>
      <c r="L38" s="114" t="str">
        <f t="shared" si="5"/>
        <v/>
      </c>
      <c r="M38" s="114" t="str">
        <f t="shared" si="6"/>
        <v/>
      </c>
      <c r="N38" s="114" t="str">
        <f t="shared" si="7"/>
        <v/>
      </c>
      <c r="O38" s="114" t="str">
        <f t="shared" si="8"/>
        <v/>
      </c>
      <c r="P38" s="93" t="str">
        <f t="shared" si="9"/>
        <v/>
      </c>
      <c r="Q38" s="93" t="str">
        <f t="shared" si="10"/>
        <v/>
      </c>
      <c r="R38" s="93" t="str">
        <f t="shared" si="11"/>
        <v/>
      </c>
      <c r="S38" s="93" t="str">
        <f t="shared" si="12"/>
        <v/>
      </c>
      <c r="T38" s="93" t="str">
        <f t="shared" si="13"/>
        <v/>
      </c>
      <c r="U38" s="93" t="str">
        <f t="shared" si="14"/>
        <v/>
      </c>
      <c r="V38" s="93" t="str">
        <f t="shared" si="15"/>
        <v/>
      </c>
      <c r="W38" s="93" t="str">
        <f t="shared" si="16"/>
        <v/>
      </c>
      <c r="X38" s="93" t="str">
        <f t="shared" si="17"/>
        <v/>
      </c>
      <c r="Y38" s="93" t="str">
        <f t="shared" si="18"/>
        <v/>
      </c>
      <c r="Z38" s="93" t="str">
        <f t="shared" si="19"/>
        <v/>
      </c>
      <c r="AA38" s="93" t="str">
        <f t="shared" si="20"/>
        <v/>
      </c>
      <c r="AB38" s="93" t="str">
        <f t="shared" si="21"/>
        <v/>
      </c>
      <c r="AC38" s="93" t="str">
        <f t="shared" si="22"/>
        <v/>
      </c>
      <c r="AD38" s="93" t="str">
        <f t="shared" si="23"/>
        <v/>
      </c>
      <c r="AE38" s="93" t="str">
        <f t="shared" si="24"/>
        <v/>
      </c>
      <c r="AF38" s="93" t="str">
        <f t="shared" si="25"/>
        <v/>
      </c>
      <c r="AG38" s="93" t="str">
        <f t="shared" si="28"/>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224"/>
      <c r="BF38" s="74" t="str">
        <f t="shared" si="130"/>
        <v/>
      </c>
      <c r="BG38" s="36" t="str">
        <f t="shared" si="131"/>
        <v/>
      </c>
      <c r="BH38" s="225"/>
      <c r="BI38" s="75" t="str">
        <f t="shared" si="52"/>
        <v/>
      </c>
      <c r="BJ38" s="37" t="str">
        <f t="shared" si="53"/>
        <v/>
      </c>
      <c r="BK38" s="224"/>
      <c r="BL38" s="74" t="str">
        <f t="shared" si="54"/>
        <v/>
      </c>
      <c r="BM38" s="36" t="str">
        <f t="shared" si="55"/>
        <v/>
      </c>
      <c r="BN38" s="225"/>
      <c r="BO38" s="75" t="str">
        <f t="shared" si="56"/>
        <v/>
      </c>
      <c r="BP38" s="37" t="str">
        <f t="shared" si="57"/>
        <v/>
      </c>
      <c r="BQ38" s="224"/>
      <c r="BR38" s="74" t="str">
        <f t="shared" si="58"/>
        <v/>
      </c>
      <c r="BS38" s="36" t="str">
        <f t="shared" si="59"/>
        <v/>
      </c>
      <c r="BT38" s="225"/>
      <c r="BU38" s="75" t="str">
        <f t="shared" si="60"/>
        <v/>
      </c>
      <c r="BV38" s="37" t="str">
        <f t="shared" si="61"/>
        <v/>
      </c>
      <c r="BW38" s="224"/>
      <c r="BX38" s="74" t="str">
        <f t="shared" si="62"/>
        <v/>
      </c>
      <c r="BY38" s="36" t="str">
        <f t="shared" si="63"/>
        <v/>
      </c>
      <c r="BZ38" s="225"/>
      <c r="CA38" s="75" t="str">
        <f t="shared" si="64"/>
        <v/>
      </c>
      <c r="CB38" s="37" t="str">
        <f t="shared" si="65"/>
        <v/>
      </c>
      <c r="CC38" s="224"/>
      <c r="CD38" s="74" t="str">
        <f t="shared" si="66"/>
        <v/>
      </c>
      <c r="CE38" s="36" t="str">
        <f t="shared" si="67"/>
        <v/>
      </c>
      <c r="CF38" s="225"/>
      <c r="CG38" s="115" t="str">
        <f t="shared" si="68"/>
        <v/>
      </c>
      <c r="CH38" s="225" t="str">
        <f t="shared" si="69"/>
        <v/>
      </c>
      <c r="CI38" s="224"/>
      <c r="CJ38" s="5" t="str">
        <f t="shared" si="70"/>
        <v/>
      </c>
      <c r="CK38" s="224" t="str">
        <f t="shared" si="71"/>
        <v/>
      </c>
      <c r="CL38" s="225"/>
      <c r="CM38" s="115" t="str">
        <f t="shared" si="72"/>
        <v/>
      </c>
      <c r="CN38" s="225" t="str">
        <f t="shared" si="73"/>
        <v/>
      </c>
      <c r="CO38" s="224"/>
      <c r="CP38" s="5" t="str">
        <f t="shared" si="74"/>
        <v/>
      </c>
      <c r="CQ38" s="224" t="str">
        <f t="shared" si="75"/>
        <v/>
      </c>
      <c r="CR38" s="225"/>
      <c r="CS38" s="115" t="str">
        <f t="shared" si="76"/>
        <v/>
      </c>
      <c r="CT38" s="225" t="str">
        <f t="shared" si="77"/>
        <v/>
      </c>
      <c r="CU38" s="224"/>
      <c r="CV38" s="5" t="str">
        <f t="shared" si="78"/>
        <v/>
      </c>
      <c r="CW38" s="224" t="str">
        <f t="shared" si="79"/>
        <v/>
      </c>
      <c r="CX38" s="225"/>
      <c r="CY38" s="115" t="str">
        <f t="shared" si="80"/>
        <v/>
      </c>
      <c r="CZ38" s="225" t="str">
        <f t="shared" si="81"/>
        <v/>
      </c>
      <c r="DA38" s="224"/>
      <c r="DB38" s="5" t="str">
        <f t="shared" si="82"/>
        <v/>
      </c>
      <c r="DC38" s="224" t="str">
        <f t="shared" si="83"/>
        <v/>
      </c>
      <c r="DD38" s="225"/>
      <c r="DE38" s="115" t="str">
        <f t="shared" si="84"/>
        <v/>
      </c>
      <c r="DF38" s="225" t="str">
        <f t="shared" si="85"/>
        <v/>
      </c>
      <c r="DG38" s="224"/>
      <c r="DH38" s="5" t="str">
        <f t="shared" si="86"/>
        <v/>
      </c>
      <c r="DI38" s="224" t="str">
        <f t="shared" si="87"/>
        <v/>
      </c>
      <c r="DJ38" s="225"/>
      <c r="DK38" s="115" t="str">
        <f t="shared" si="88"/>
        <v/>
      </c>
      <c r="DL38" s="225" t="str">
        <f t="shared" si="89"/>
        <v/>
      </c>
      <c r="DM38" s="224"/>
      <c r="DN38" s="5" t="str">
        <f t="shared" si="90"/>
        <v/>
      </c>
      <c r="DO38" s="224" t="str">
        <f t="shared" si="91"/>
        <v/>
      </c>
      <c r="DP38" s="225"/>
      <c r="DQ38" s="115" t="str">
        <f t="shared" si="92"/>
        <v/>
      </c>
      <c r="DR38" s="225" t="str">
        <f t="shared" si="93"/>
        <v/>
      </c>
      <c r="DS38" s="224"/>
      <c r="DT38" s="5" t="str">
        <f t="shared" si="94"/>
        <v/>
      </c>
      <c r="DU38" s="224" t="str">
        <f t="shared" si="95"/>
        <v/>
      </c>
      <c r="DV38" s="225"/>
      <c r="DW38" s="115" t="str">
        <f t="shared" si="96"/>
        <v/>
      </c>
      <c r="DX38" s="225" t="str">
        <f t="shared" si="97"/>
        <v/>
      </c>
      <c r="DY38" s="224"/>
      <c r="DZ38" s="5" t="str">
        <f t="shared" si="98"/>
        <v/>
      </c>
      <c r="EA38" s="224" t="str">
        <f t="shared" si="99"/>
        <v/>
      </c>
      <c r="EB38" s="225"/>
      <c r="EC38" s="115" t="str">
        <f t="shared" si="100"/>
        <v/>
      </c>
      <c r="ED38" s="225" t="str">
        <f t="shared" si="101"/>
        <v/>
      </c>
      <c r="EE38" s="224"/>
      <c r="EF38" s="5" t="str">
        <f t="shared" si="102"/>
        <v/>
      </c>
      <c r="EG38" s="224" t="str">
        <f t="shared" si="103"/>
        <v/>
      </c>
      <c r="EH38" s="225"/>
      <c r="EI38" s="115" t="str">
        <f t="shared" si="104"/>
        <v/>
      </c>
      <c r="EJ38" s="225" t="str">
        <f t="shared" si="105"/>
        <v/>
      </c>
      <c r="EK38" s="224"/>
      <c r="EL38" s="5" t="str">
        <f t="shared" si="106"/>
        <v/>
      </c>
      <c r="EM38" s="224" t="str">
        <f t="shared" si="107"/>
        <v/>
      </c>
      <c r="EN38" s="225"/>
      <c r="EO38" s="115" t="str">
        <f t="shared" si="108"/>
        <v/>
      </c>
      <c r="EP38" s="225" t="str">
        <f t="shared" si="109"/>
        <v/>
      </c>
      <c r="EQ38" s="224"/>
      <c r="ER38" s="5" t="str">
        <f t="shared" si="110"/>
        <v/>
      </c>
      <c r="ES38" s="224" t="str">
        <f t="shared" si="111"/>
        <v/>
      </c>
      <c r="ET38" s="225"/>
      <c r="EU38" s="115" t="str">
        <f t="shared" si="112"/>
        <v/>
      </c>
      <c r="EV38" s="225" t="str">
        <f t="shared" si="113"/>
        <v/>
      </c>
      <c r="EW38" s="224"/>
      <c r="EX38" s="5" t="str">
        <f t="shared" si="114"/>
        <v/>
      </c>
      <c r="EY38" s="224" t="str">
        <f t="shared" si="115"/>
        <v/>
      </c>
      <c r="EZ38" s="225"/>
      <c r="FA38" s="115" t="str">
        <f t="shared" si="116"/>
        <v/>
      </c>
      <c r="FB38" s="225" t="str">
        <f t="shared" si="117"/>
        <v/>
      </c>
      <c r="FC38" s="224"/>
      <c r="FD38" s="5" t="str">
        <f t="shared" si="118"/>
        <v/>
      </c>
      <c r="FE38" s="224" t="str">
        <f t="shared" si="119"/>
        <v/>
      </c>
      <c r="FF38" s="225"/>
      <c r="FG38" s="115" t="str">
        <f t="shared" si="120"/>
        <v/>
      </c>
      <c r="FH38" s="225" t="str">
        <f t="shared" si="121"/>
        <v/>
      </c>
      <c r="FI38" s="224"/>
      <c r="FJ38" s="5" t="str">
        <f t="shared" si="122"/>
        <v/>
      </c>
      <c r="FK38" s="224" t="str">
        <f t="shared" si="123"/>
        <v/>
      </c>
      <c r="FL38" s="225"/>
      <c r="FM38" s="115" t="str">
        <f t="shared" si="124"/>
        <v/>
      </c>
      <c r="FN38" s="225" t="str">
        <f t="shared" si="125"/>
        <v/>
      </c>
      <c r="FO38" s="224"/>
      <c r="FP38" s="5" t="str">
        <f t="shared" si="126"/>
        <v/>
      </c>
      <c r="FQ38" s="224" t="str">
        <f t="shared" si="127"/>
        <v/>
      </c>
      <c r="FR38" s="225"/>
      <c r="FS38" s="115" t="str">
        <f t="shared" si="128"/>
        <v/>
      </c>
      <c r="FT38" s="225" t="str">
        <f t="shared" si="129"/>
        <v/>
      </c>
      <c r="FU38" s="253"/>
      <c r="FV38" s="253"/>
      <c r="FW38" s="253"/>
      <c r="FX38" s="253"/>
      <c r="FY38" s="253"/>
    </row>
    <row r="39" spans="1:181" s="14" customFormat="1" x14ac:dyDescent="0.25">
      <c r="A39" s="2" t="str">
        <f t="shared" si="0"/>
        <v/>
      </c>
      <c r="B39" s="2"/>
      <c r="C39" s="82"/>
      <c r="D39" s="109"/>
      <c r="E39" s="101"/>
      <c r="F39" s="2"/>
      <c r="G39" s="76"/>
      <c r="H39" s="114" t="str">
        <f t="shared" si="1"/>
        <v/>
      </c>
      <c r="I39" s="114" t="str">
        <f t="shared" si="2"/>
        <v/>
      </c>
      <c r="J39" s="114" t="str">
        <f t="shared" si="3"/>
        <v/>
      </c>
      <c r="K39" s="114" t="str">
        <f t="shared" si="4"/>
        <v/>
      </c>
      <c r="L39" s="114" t="str">
        <f t="shared" si="5"/>
        <v/>
      </c>
      <c r="M39" s="114" t="str">
        <f t="shared" si="6"/>
        <v/>
      </c>
      <c r="N39" s="114" t="str">
        <f t="shared" si="7"/>
        <v/>
      </c>
      <c r="O39" s="114" t="str">
        <f t="shared" si="8"/>
        <v/>
      </c>
      <c r="P39" s="93" t="str">
        <f t="shared" si="9"/>
        <v/>
      </c>
      <c r="Q39" s="93" t="str">
        <f t="shared" si="10"/>
        <v/>
      </c>
      <c r="R39" s="93" t="str">
        <f t="shared" si="11"/>
        <v/>
      </c>
      <c r="S39" s="93" t="str">
        <f t="shared" si="12"/>
        <v/>
      </c>
      <c r="T39" s="93" t="str">
        <f t="shared" si="13"/>
        <v/>
      </c>
      <c r="U39" s="93" t="str">
        <f t="shared" si="14"/>
        <v/>
      </c>
      <c r="V39" s="93" t="str">
        <f t="shared" si="15"/>
        <v/>
      </c>
      <c r="W39" s="93" t="str">
        <f t="shared" si="16"/>
        <v/>
      </c>
      <c r="X39" s="93" t="str">
        <f t="shared" si="17"/>
        <v/>
      </c>
      <c r="Y39" s="93" t="str">
        <f t="shared" si="18"/>
        <v/>
      </c>
      <c r="Z39" s="93" t="str">
        <f t="shared" si="19"/>
        <v/>
      </c>
      <c r="AA39" s="93" t="str">
        <f t="shared" si="20"/>
        <v/>
      </c>
      <c r="AB39" s="93" t="str">
        <f t="shared" si="21"/>
        <v/>
      </c>
      <c r="AC39" s="93" t="str">
        <f t="shared" si="22"/>
        <v/>
      </c>
      <c r="AD39" s="93" t="str">
        <f t="shared" si="23"/>
        <v/>
      </c>
      <c r="AE39" s="93" t="str">
        <f t="shared" si="24"/>
        <v/>
      </c>
      <c r="AF39" s="93" t="str">
        <f t="shared" si="25"/>
        <v/>
      </c>
      <c r="AG39" s="93" t="str">
        <f t="shared" si="28"/>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224"/>
      <c r="BF39" s="74" t="str">
        <f t="shared" si="130"/>
        <v/>
      </c>
      <c r="BG39" s="36" t="str">
        <f t="shared" si="131"/>
        <v/>
      </c>
      <c r="BH39" s="225"/>
      <c r="BI39" s="75" t="str">
        <f t="shared" si="52"/>
        <v/>
      </c>
      <c r="BJ39" s="37" t="str">
        <f t="shared" si="53"/>
        <v/>
      </c>
      <c r="BK39" s="224"/>
      <c r="BL39" s="74" t="str">
        <f t="shared" si="54"/>
        <v/>
      </c>
      <c r="BM39" s="36" t="str">
        <f t="shared" si="55"/>
        <v/>
      </c>
      <c r="BN39" s="225"/>
      <c r="BO39" s="75" t="str">
        <f t="shared" si="56"/>
        <v/>
      </c>
      <c r="BP39" s="37" t="str">
        <f t="shared" si="57"/>
        <v/>
      </c>
      <c r="BQ39" s="224"/>
      <c r="BR39" s="74" t="str">
        <f t="shared" si="58"/>
        <v/>
      </c>
      <c r="BS39" s="36" t="str">
        <f t="shared" si="59"/>
        <v/>
      </c>
      <c r="BT39" s="225"/>
      <c r="BU39" s="75" t="str">
        <f t="shared" si="60"/>
        <v/>
      </c>
      <c r="BV39" s="37" t="str">
        <f t="shared" si="61"/>
        <v/>
      </c>
      <c r="BW39" s="224"/>
      <c r="BX39" s="74" t="str">
        <f t="shared" si="62"/>
        <v/>
      </c>
      <c r="BY39" s="36" t="str">
        <f t="shared" si="63"/>
        <v/>
      </c>
      <c r="BZ39" s="225"/>
      <c r="CA39" s="75" t="str">
        <f t="shared" si="64"/>
        <v/>
      </c>
      <c r="CB39" s="37" t="str">
        <f t="shared" si="65"/>
        <v/>
      </c>
      <c r="CC39" s="224"/>
      <c r="CD39" s="74" t="str">
        <f t="shared" si="66"/>
        <v/>
      </c>
      <c r="CE39" s="36" t="str">
        <f t="shared" si="67"/>
        <v/>
      </c>
      <c r="CF39" s="225"/>
      <c r="CG39" s="115" t="str">
        <f t="shared" si="68"/>
        <v/>
      </c>
      <c r="CH39" s="225" t="str">
        <f t="shared" si="69"/>
        <v/>
      </c>
      <c r="CI39" s="224"/>
      <c r="CJ39" s="5" t="str">
        <f t="shared" si="70"/>
        <v/>
      </c>
      <c r="CK39" s="224" t="str">
        <f t="shared" si="71"/>
        <v/>
      </c>
      <c r="CL39" s="225"/>
      <c r="CM39" s="115" t="str">
        <f t="shared" si="72"/>
        <v/>
      </c>
      <c r="CN39" s="225" t="str">
        <f t="shared" si="73"/>
        <v/>
      </c>
      <c r="CO39" s="224"/>
      <c r="CP39" s="5" t="str">
        <f t="shared" si="74"/>
        <v/>
      </c>
      <c r="CQ39" s="224" t="str">
        <f t="shared" si="75"/>
        <v/>
      </c>
      <c r="CR39" s="225"/>
      <c r="CS39" s="115" t="str">
        <f t="shared" si="76"/>
        <v/>
      </c>
      <c r="CT39" s="225" t="str">
        <f t="shared" si="77"/>
        <v/>
      </c>
      <c r="CU39" s="224"/>
      <c r="CV39" s="5" t="str">
        <f t="shared" si="78"/>
        <v/>
      </c>
      <c r="CW39" s="224" t="str">
        <f t="shared" si="79"/>
        <v/>
      </c>
      <c r="CX39" s="225"/>
      <c r="CY39" s="115" t="str">
        <f t="shared" si="80"/>
        <v/>
      </c>
      <c r="CZ39" s="225" t="str">
        <f t="shared" si="81"/>
        <v/>
      </c>
      <c r="DA39" s="224"/>
      <c r="DB39" s="5" t="str">
        <f t="shared" si="82"/>
        <v/>
      </c>
      <c r="DC39" s="224" t="str">
        <f t="shared" si="83"/>
        <v/>
      </c>
      <c r="DD39" s="225"/>
      <c r="DE39" s="115" t="str">
        <f t="shared" si="84"/>
        <v/>
      </c>
      <c r="DF39" s="225" t="str">
        <f t="shared" si="85"/>
        <v/>
      </c>
      <c r="DG39" s="224"/>
      <c r="DH39" s="5" t="str">
        <f t="shared" si="86"/>
        <v/>
      </c>
      <c r="DI39" s="224" t="str">
        <f t="shared" si="87"/>
        <v/>
      </c>
      <c r="DJ39" s="225"/>
      <c r="DK39" s="115" t="str">
        <f t="shared" si="88"/>
        <v/>
      </c>
      <c r="DL39" s="225" t="str">
        <f t="shared" si="89"/>
        <v/>
      </c>
      <c r="DM39" s="224"/>
      <c r="DN39" s="5" t="str">
        <f t="shared" si="90"/>
        <v/>
      </c>
      <c r="DO39" s="224" t="str">
        <f t="shared" si="91"/>
        <v/>
      </c>
      <c r="DP39" s="225"/>
      <c r="DQ39" s="115" t="str">
        <f t="shared" si="92"/>
        <v/>
      </c>
      <c r="DR39" s="225" t="str">
        <f t="shared" si="93"/>
        <v/>
      </c>
      <c r="DS39" s="224"/>
      <c r="DT39" s="5" t="str">
        <f t="shared" si="94"/>
        <v/>
      </c>
      <c r="DU39" s="224" t="str">
        <f t="shared" si="95"/>
        <v/>
      </c>
      <c r="DV39" s="225"/>
      <c r="DW39" s="115" t="str">
        <f t="shared" si="96"/>
        <v/>
      </c>
      <c r="DX39" s="225" t="str">
        <f t="shared" si="97"/>
        <v/>
      </c>
      <c r="DY39" s="224"/>
      <c r="DZ39" s="5" t="str">
        <f t="shared" si="98"/>
        <v/>
      </c>
      <c r="EA39" s="224" t="str">
        <f t="shared" si="99"/>
        <v/>
      </c>
      <c r="EB39" s="225"/>
      <c r="EC39" s="115" t="str">
        <f t="shared" si="100"/>
        <v/>
      </c>
      <c r="ED39" s="225" t="str">
        <f t="shared" si="101"/>
        <v/>
      </c>
      <c r="EE39" s="224"/>
      <c r="EF39" s="5" t="str">
        <f t="shared" si="102"/>
        <v/>
      </c>
      <c r="EG39" s="224" t="str">
        <f t="shared" si="103"/>
        <v/>
      </c>
      <c r="EH39" s="225"/>
      <c r="EI39" s="115" t="str">
        <f t="shared" si="104"/>
        <v/>
      </c>
      <c r="EJ39" s="225" t="str">
        <f t="shared" si="105"/>
        <v/>
      </c>
      <c r="EK39" s="224"/>
      <c r="EL39" s="5" t="str">
        <f t="shared" si="106"/>
        <v/>
      </c>
      <c r="EM39" s="224" t="str">
        <f t="shared" si="107"/>
        <v/>
      </c>
      <c r="EN39" s="225"/>
      <c r="EO39" s="115" t="str">
        <f t="shared" si="108"/>
        <v/>
      </c>
      <c r="EP39" s="225" t="str">
        <f t="shared" si="109"/>
        <v/>
      </c>
      <c r="EQ39" s="224"/>
      <c r="ER39" s="5" t="str">
        <f t="shared" si="110"/>
        <v/>
      </c>
      <c r="ES39" s="224" t="str">
        <f t="shared" si="111"/>
        <v/>
      </c>
      <c r="ET39" s="225"/>
      <c r="EU39" s="115" t="str">
        <f t="shared" si="112"/>
        <v/>
      </c>
      <c r="EV39" s="225" t="str">
        <f t="shared" si="113"/>
        <v/>
      </c>
      <c r="EW39" s="224"/>
      <c r="EX39" s="5" t="str">
        <f t="shared" si="114"/>
        <v/>
      </c>
      <c r="EY39" s="224" t="str">
        <f t="shared" si="115"/>
        <v/>
      </c>
      <c r="EZ39" s="225"/>
      <c r="FA39" s="115" t="str">
        <f t="shared" si="116"/>
        <v/>
      </c>
      <c r="FB39" s="225" t="str">
        <f t="shared" si="117"/>
        <v/>
      </c>
      <c r="FC39" s="224"/>
      <c r="FD39" s="5" t="str">
        <f t="shared" si="118"/>
        <v/>
      </c>
      <c r="FE39" s="224" t="str">
        <f t="shared" si="119"/>
        <v/>
      </c>
      <c r="FF39" s="225"/>
      <c r="FG39" s="115" t="str">
        <f t="shared" si="120"/>
        <v/>
      </c>
      <c r="FH39" s="225" t="str">
        <f t="shared" si="121"/>
        <v/>
      </c>
      <c r="FI39" s="224"/>
      <c r="FJ39" s="5" t="str">
        <f t="shared" si="122"/>
        <v/>
      </c>
      <c r="FK39" s="224" t="str">
        <f t="shared" si="123"/>
        <v/>
      </c>
      <c r="FL39" s="225"/>
      <c r="FM39" s="115" t="str">
        <f t="shared" si="124"/>
        <v/>
      </c>
      <c r="FN39" s="225" t="str">
        <f t="shared" si="125"/>
        <v/>
      </c>
      <c r="FO39" s="224"/>
      <c r="FP39" s="5" t="str">
        <f t="shared" si="126"/>
        <v/>
      </c>
      <c r="FQ39" s="224" t="str">
        <f t="shared" si="127"/>
        <v/>
      </c>
      <c r="FR39" s="225"/>
      <c r="FS39" s="115" t="str">
        <f t="shared" si="128"/>
        <v/>
      </c>
      <c r="FT39" s="225" t="str">
        <f t="shared" si="129"/>
        <v/>
      </c>
      <c r="FU39" s="253"/>
      <c r="FV39" s="253"/>
      <c r="FW39" s="253"/>
      <c r="FX39" s="253"/>
      <c r="FY39" s="253"/>
    </row>
    <row r="40" spans="1:181" s="14" customFormat="1" x14ac:dyDescent="0.25">
      <c r="A40" s="2" t="str">
        <f t="shared" si="0"/>
        <v/>
      </c>
      <c r="B40" s="2"/>
      <c r="C40" s="82"/>
      <c r="D40" s="109"/>
      <c r="E40" s="101"/>
      <c r="F40" s="2"/>
      <c r="G40" s="76"/>
      <c r="H40" s="114" t="str">
        <f t="shared" si="1"/>
        <v/>
      </c>
      <c r="I40" s="114" t="str">
        <f t="shared" si="2"/>
        <v/>
      </c>
      <c r="J40" s="114" t="str">
        <f t="shared" si="3"/>
        <v/>
      </c>
      <c r="K40" s="114" t="str">
        <f t="shared" si="4"/>
        <v/>
      </c>
      <c r="L40" s="114" t="str">
        <f t="shared" si="5"/>
        <v/>
      </c>
      <c r="M40" s="114" t="str">
        <f t="shared" si="6"/>
        <v/>
      </c>
      <c r="N40" s="114" t="str">
        <f t="shared" si="7"/>
        <v/>
      </c>
      <c r="O40" s="114" t="str">
        <f t="shared" si="8"/>
        <v/>
      </c>
      <c r="P40" s="93" t="str">
        <f t="shared" si="9"/>
        <v/>
      </c>
      <c r="Q40" s="93" t="str">
        <f t="shared" si="10"/>
        <v/>
      </c>
      <c r="R40" s="93" t="str">
        <f t="shared" si="11"/>
        <v/>
      </c>
      <c r="S40" s="93" t="str">
        <f t="shared" si="12"/>
        <v/>
      </c>
      <c r="T40" s="93" t="str">
        <f t="shared" si="13"/>
        <v/>
      </c>
      <c r="U40" s="93" t="str">
        <f t="shared" si="14"/>
        <v/>
      </c>
      <c r="V40" s="93" t="str">
        <f t="shared" si="15"/>
        <v/>
      </c>
      <c r="W40" s="93" t="str">
        <f t="shared" si="16"/>
        <v/>
      </c>
      <c r="X40" s="93" t="str">
        <f t="shared" si="17"/>
        <v/>
      </c>
      <c r="Y40" s="93" t="str">
        <f t="shared" si="18"/>
        <v/>
      </c>
      <c r="Z40" s="93" t="str">
        <f t="shared" si="19"/>
        <v/>
      </c>
      <c r="AA40" s="93" t="str">
        <f t="shared" si="20"/>
        <v/>
      </c>
      <c r="AB40" s="93" t="str">
        <f t="shared" si="21"/>
        <v/>
      </c>
      <c r="AC40" s="93" t="str">
        <f t="shared" si="22"/>
        <v/>
      </c>
      <c r="AD40" s="93" t="str">
        <f t="shared" si="23"/>
        <v/>
      </c>
      <c r="AE40" s="93" t="str">
        <f t="shared" si="24"/>
        <v/>
      </c>
      <c r="AF40" s="93" t="str">
        <f t="shared" si="25"/>
        <v/>
      </c>
      <c r="AG40" s="93" t="str">
        <f t="shared" si="28"/>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224"/>
      <c r="BF40" s="74" t="str">
        <f t="shared" si="130"/>
        <v/>
      </c>
      <c r="BG40" s="36" t="str">
        <f t="shared" si="131"/>
        <v/>
      </c>
      <c r="BH40" s="225"/>
      <c r="BI40" s="75" t="str">
        <f t="shared" si="52"/>
        <v/>
      </c>
      <c r="BJ40" s="37" t="str">
        <f t="shared" si="53"/>
        <v/>
      </c>
      <c r="BK40" s="224"/>
      <c r="BL40" s="74" t="str">
        <f t="shared" si="54"/>
        <v/>
      </c>
      <c r="BM40" s="36" t="str">
        <f t="shared" si="55"/>
        <v/>
      </c>
      <c r="BN40" s="225"/>
      <c r="BO40" s="75" t="str">
        <f t="shared" si="56"/>
        <v/>
      </c>
      <c r="BP40" s="37" t="str">
        <f t="shared" si="57"/>
        <v/>
      </c>
      <c r="BQ40" s="224"/>
      <c r="BR40" s="74" t="str">
        <f t="shared" si="58"/>
        <v/>
      </c>
      <c r="BS40" s="36" t="str">
        <f t="shared" si="59"/>
        <v/>
      </c>
      <c r="BT40" s="225"/>
      <c r="BU40" s="75" t="str">
        <f t="shared" si="60"/>
        <v/>
      </c>
      <c r="BV40" s="37" t="str">
        <f t="shared" si="61"/>
        <v/>
      </c>
      <c r="BW40" s="224"/>
      <c r="BX40" s="74" t="str">
        <f t="shared" si="62"/>
        <v/>
      </c>
      <c r="BY40" s="36" t="str">
        <f t="shared" si="63"/>
        <v/>
      </c>
      <c r="BZ40" s="225"/>
      <c r="CA40" s="75" t="str">
        <f t="shared" si="64"/>
        <v/>
      </c>
      <c r="CB40" s="37" t="str">
        <f t="shared" si="65"/>
        <v/>
      </c>
      <c r="CC40" s="224"/>
      <c r="CD40" s="74" t="str">
        <f t="shared" si="66"/>
        <v/>
      </c>
      <c r="CE40" s="36" t="str">
        <f t="shared" si="67"/>
        <v/>
      </c>
      <c r="CF40" s="225"/>
      <c r="CG40" s="115" t="str">
        <f t="shared" si="68"/>
        <v/>
      </c>
      <c r="CH40" s="225" t="str">
        <f t="shared" si="69"/>
        <v/>
      </c>
      <c r="CI40" s="224"/>
      <c r="CJ40" s="5" t="str">
        <f t="shared" si="70"/>
        <v/>
      </c>
      <c r="CK40" s="224" t="str">
        <f t="shared" si="71"/>
        <v/>
      </c>
      <c r="CL40" s="225"/>
      <c r="CM40" s="115" t="str">
        <f t="shared" si="72"/>
        <v/>
      </c>
      <c r="CN40" s="225" t="str">
        <f t="shared" si="73"/>
        <v/>
      </c>
      <c r="CO40" s="224"/>
      <c r="CP40" s="5" t="str">
        <f t="shared" si="74"/>
        <v/>
      </c>
      <c r="CQ40" s="224" t="str">
        <f t="shared" si="75"/>
        <v/>
      </c>
      <c r="CR40" s="225"/>
      <c r="CS40" s="115" t="str">
        <f t="shared" si="76"/>
        <v/>
      </c>
      <c r="CT40" s="225" t="str">
        <f t="shared" si="77"/>
        <v/>
      </c>
      <c r="CU40" s="224"/>
      <c r="CV40" s="5" t="str">
        <f t="shared" si="78"/>
        <v/>
      </c>
      <c r="CW40" s="224" t="str">
        <f t="shared" si="79"/>
        <v/>
      </c>
      <c r="CX40" s="225"/>
      <c r="CY40" s="115" t="str">
        <f t="shared" si="80"/>
        <v/>
      </c>
      <c r="CZ40" s="225" t="str">
        <f t="shared" si="81"/>
        <v/>
      </c>
      <c r="DA40" s="224"/>
      <c r="DB40" s="5" t="str">
        <f t="shared" si="82"/>
        <v/>
      </c>
      <c r="DC40" s="224" t="str">
        <f t="shared" si="83"/>
        <v/>
      </c>
      <c r="DD40" s="225"/>
      <c r="DE40" s="115" t="str">
        <f t="shared" si="84"/>
        <v/>
      </c>
      <c r="DF40" s="225" t="str">
        <f t="shared" si="85"/>
        <v/>
      </c>
      <c r="DG40" s="224"/>
      <c r="DH40" s="5" t="str">
        <f t="shared" si="86"/>
        <v/>
      </c>
      <c r="DI40" s="224" t="str">
        <f t="shared" si="87"/>
        <v/>
      </c>
      <c r="DJ40" s="225"/>
      <c r="DK40" s="115" t="str">
        <f t="shared" si="88"/>
        <v/>
      </c>
      <c r="DL40" s="225" t="str">
        <f t="shared" si="89"/>
        <v/>
      </c>
      <c r="DM40" s="224"/>
      <c r="DN40" s="5" t="str">
        <f t="shared" si="90"/>
        <v/>
      </c>
      <c r="DO40" s="224" t="str">
        <f t="shared" si="91"/>
        <v/>
      </c>
      <c r="DP40" s="225"/>
      <c r="DQ40" s="115" t="str">
        <f t="shared" si="92"/>
        <v/>
      </c>
      <c r="DR40" s="225" t="str">
        <f t="shared" si="93"/>
        <v/>
      </c>
      <c r="DS40" s="224"/>
      <c r="DT40" s="5" t="str">
        <f t="shared" si="94"/>
        <v/>
      </c>
      <c r="DU40" s="224" t="str">
        <f t="shared" si="95"/>
        <v/>
      </c>
      <c r="DV40" s="225"/>
      <c r="DW40" s="115" t="str">
        <f t="shared" si="96"/>
        <v/>
      </c>
      <c r="DX40" s="225" t="str">
        <f t="shared" si="97"/>
        <v/>
      </c>
      <c r="DY40" s="224"/>
      <c r="DZ40" s="5" t="str">
        <f t="shared" si="98"/>
        <v/>
      </c>
      <c r="EA40" s="224" t="str">
        <f t="shared" si="99"/>
        <v/>
      </c>
      <c r="EB40" s="225"/>
      <c r="EC40" s="115" t="str">
        <f t="shared" si="100"/>
        <v/>
      </c>
      <c r="ED40" s="225" t="str">
        <f t="shared" si="101"/>
        <v/>
      </c>
      <c r="EE40" s="224"/>
      <c r="EF40" s="5" t="str">
        <f t="shared" si="102"/>
        <v/>
      </c>
      <c r="EG40" s="224" t="str">
        <f t="shared" si="103"/>
        <v/>
      </c>
      <c r="EH40" s="225"/>
      <c r="EI40" s="115" t="str">
        <f t="shared" si="104"/>
        <v/>
      </c>
      <c r="EJ40" s="225" t="str">
        <f t="shared" si="105"/>
        <v/>
      </c>
      <c r="EK40" s="224"/>
      <c r="EL40" s="5" t="str">
        <f t="shared" si="106"/>
        <v/>
      </c>
      <c r="EM40" s="224" t="str">
        <f t="shared" si="107"/>
        <v/>
      </c>
      <c r="EN40" s="225"/>
      <c r="EO40" s="115" t="str">
        <f t="shared" si="108"/>
        <v/>
      </c>
      <c r="EP40" s="225" t="str">
        <f t="shared" si="109"/>
        <v/>
      </c>
      <c r="EQ40" s="224"/>
      <c r="ER40" s="5" t="str">
        <f t="shared" si="110"/>
        <v/>
      </c>
      <c r="ES40" s="224" t="str">
        <f t="shared" si="111"/>
        <v/>
      </c>
      <c r="ET40" s="225"/>
      <c r="EU40" s="115" t="str">
        <f t="shared" si="112"/>
        <v/>
      </c>
      <c r="EV40" s="225" t="str">
        <f t="shared" si="113"/>
        <v/>
      </c>
      <c r="EW40" s="224"/>
      <c r="EX40" s="5" t="str">
        <f t="shared" si="114"/>
        <v/>
      </c>
      <c r="EY40" s="224" t="str">
        <f t="shared" si="115"/>
        <v/>
      </c>
      <c r="EZ40" s="225"/>
      <c r="FA40" s="115" t="str">
        <f t="shared" si="116"/>
        <v/>
      </c>
      <c r="FB40" s="225" t="str">
        <f t="shared" si="117"/>
        <v/>
      </c>
      <c r="FC40" s="224"/>
      <c r="FD40" s="5" t="str">
        <f t="shared" si="118"/>
        <v/>
      </c>
      <c r="FE40" s="224" t="str">
        <f t="shared" si="119"/>
        <v/>
      </c>
      <c r="FF40" s="225"/>
      <c r="FG40" s="115" t="str">
        <f t="shared" si="120"/>
        <v/>
      </c>
      <c r="FH40" s="225" t="str">
        <f t="shared" si="121"/>
        <v/>
      </c>
      <c r="FI40" s="224"/>
      <c r="FJ40" s="5" t="str">
        <f t="shared" si="122"/>
        <v/>
      </c>
      <c r="FK40" s="224" t="str">
        <f t="shared" si="123"/>
        <v/>
      </c>
      <c r="FL40" s="225"/>
      <c r="FM40" s="115" t="str">
        <f t="shared" si="124"/>
        <v/>
      </c>
      <c r="FN40" s="225" t="str">
        <f t="shared" si="125"/>
        <v/>
      </c>
      <c r="FO40" s="224"/>
      <c r="FP40" s="5" t="str">
        <f t="shared" si="126"/>
        <v/>
      </c>
      <c r="FQ40" s="224" t="str">
        <f t="shared" si="127"/>
        <v/>
      </c>
      <c r="FR40" s="225"/>
      <c r="FS40" s="115" t="str">
        <f t="shared" si="128"/>
        <v/>
      </c>
      <c r="FT40" s="225" t="str">
        <f t="shared" si="129"/>
        <v/>
      </c>
      <c r="FU40" s="253"/>
      <c r="FV40" s="253"/>
      <c r="FW40" s="253"/>
      <c r="FX40" s="253"/>
      <c r="FY40" s="253"/>
    </row>
    <row r="41" spans="1:181" s="3" customFormat="1" x14ac:dyDescent="0.25">
      <c r="A41" s="2" t="str">
        <f t="shared" si="0"/>
        <v/>
      </c>
      <c r="B41" s="2"/>
      <c r="C41" s="82"/>
      <c r="D41" s="109"/>
      <c r="E41" s="101"/>
      <c r="F41" s="2"/>
      <c r="G41" s="76"/>
      <c r="H41" s="114" t="str">
        <f t="shared" si="1"/>
        <v/>
      </c>
      <c r="I41" s="114" t="str">
        <f t="shared" si="2"/>
        <v/>
      </c>
      <c r="J41" s="114" t="str">
        <f t="shared" si="3"/>
        <v/>
      </c>
      <c r="K41" s="114" t="str">
        <f t="shared" si="4"/>
        <v/>
      </c>
      <c r="L41" s="114" t="str">
        <f t="shared" si="5"/>
        <v/>
      </c>
      <c r="M41" s="114" t="str">
        <f t="shared" si="6"/>
        <v/>
      </c>
      <c r="N41" s="114" t="str">
        <f t="shared" si="7"/>
        <v/>
      </c>
      <c r="O41" s="114" t="str">
        <f t="shared" si="8"/>
        <v/>
      </c>
      <c r="P41" s="93" t="str">
        <f t="shared" si="9"/>
        <v/>
      </c>
      <c r="Q41" s="93" t="str">
        <f t="shared" si="10"/>
        <v/>
      </c>
      <c r="R41" s="93" t="str">
        <f t="shared" si="11"/>
        <v/>
      </c>
      <c r="S41" s="93" t="str">
        <f t="shared" si="12"/>
        <v/>
      </c>
      <c r="T41" s="93" t="str">
        <f t="shared" si="13"/>
        <v/>
      </c>
      <c r="U41" s="93" t="str">
        <f t="shared" si="14"/>
        <v/>
      </c>
      <c r="V41" s="93" t="str">
        <f t="shared" si="15"/>
        <v/>
      </c>
      <c r="W41" s="93" t="str">
        <f t="shared" si="16"/>
        <v/>
      </c>
      <c r="X41" s="93" t="str">
        <f t="shared" si="17"/>
        <v/>
      </c>
      <c r="Y41" s="93" t="str">
        <f t="shared" si="18"/>
        <v/>
      </c>
      <c r="Z41" s="93" t="str">
        <f t="shared" si="19"/>
        <v/>
      </c>
      <c r="AA41" s="93" t="str">
        <f t="shared" si="20"/>
        <v/>
      </c>
      <c r="AB41" s="93" t="str">
        <f t="shared" si="21"/>
        <v/>
      </c>
      <c r="AC41" s="93" t="str">
        <f t="shared" si="22"/>
        <v/>
      </c>
      <c r="AD41" s="93" t="str">
        <f t="shared" si="23"/>
        <v/>
      </c>
      <c r="AE41" s="93" t="str">
        <f t="shared" si="24"/>
        <v/>
      </c>
      <c r="AF41" s="93" t="str">
        <f t="shared" si="25"/>
        <v/>
      </c>
      <c r="AG41" s="93" t="str">
        <f t="shared" si="28"/>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224"/>
      <c r="BF41" s="74" t="str">
        <f t="shared" si="130"/>
        <v/>
      </c>
      <c r="BG41" s="36" t="str">
        <f t="shared" si="131"/>
        <v/>
      </c>
      <c r="BH41" s="225"/>
      <c r="BI41" s="75" t="str">
        <f t="shared" si="52"/>
        <v/>
      </c>
      <c r="BJ41" s="37" t="str">
        <f t="shared" si="53"/>
        <v/>
      </c>
      <c r="BK41" s="224"/>
      <c r="BL41" s="74" t="str">
        <f t="shared" si="54"/>
        <v/>
      </c>
      <c r="BM41" s="36" t="str">
        <f t="shared" si="55"/>
        <v/>
      </c>
      <c r="BN41" s="225"/>
      <c r="BO41" s="75" t="str">
        <f t="shared" si="56"/>
        <v/>
      </c>
      <c r="BP41" s="37" t="str">
        <f t="shared" si="57"/>
        <v/>
      </c>
      <c r="BQ41" s="224"/>
      <c r="BR41" s="74" t="str">
        <f t="shared" si="58"/>
        <v/>
      </c>
      <c r="BS41" s="36" t="str">
        <f t="shared" si="59"/>
        <v/>
      </c>
      <c r="BT41" s="225"/>
      <c r="BU41" s="75" t="str">
        <f t="shared" si="60"/>
        <v/>
      </c>
      <c r="BV41" s="37" t="str">
        <f t="shared" si="61"/>
        <v/>
      </c>
      <c r="BW41" s="224"/>
      <c r="BX41" s="74" t="str">
        <f t="shared" si="62"/>
        <v/>
      </c>
      <c r="BY41" s="36" t="str">
        <f t="shared" si="63"/>
        <v/>
      </c>
      <c r="BZ41" s="225"/>
      <c r="CA41" s="75" t="str">
        <f t="shared" si="64"/>
        <v/>
      </c>
      <c r="CB41" s="37" t="str">
        <f t="shared" si="65"/>
        <v/>
      </c>
      <c r="CC41" s="224"/>
      <c r="CD41" s="74" t="str">
        <f t="shared" si="66"/>
        <v/>
      </c>
      <c r="CE41" s="36" t="str">
        <f t="shared" si="67"/>
        <v/>
      </c>
      <c r="CF41" s="225"/>
      <c r="CG41" s="115" t="str">
        <f t="shared" si="68"/>
        <v/>
      </c>
      <c r="CH41" s="225" t="str">
        <f t="shared" si="69"/>
        <v/>
      </c>
      <c r="CI41" s="224"/>
      <c r="CJ41" s="5" t="str">
        <f t="shared" si="70"/>
        <v/>
      </c>
      <c r="CK41" s="224" t="str">
        <f t="shared" si="71"/>
        <v/>
      </c>
      <c r="CL41" s="225"/>
      <c r="CM41" s="115" t="str">
        <f t="shared" si="72"/>
        <v/>
      </c>
      <c r="CN41" s="225" t="str">
        <f t="shared" si="73"/>
        <v/>
      </c>
      <c r="CO41" s="224"/>
      <c r="CP41" s="5" t="str">
        <f t="shared" si="74"/>
        <v/>
      </c>
      <c r="CQ41" s="224" t="str">
        <f t="shared" si="75"/>
        <v/>
      </c>
      <c r="CR41" s="225"/>
      <c r="CS41" s="115" t="str">
        <f t="shared" si="76"/>
        <v/>
      </c>
      <c r="CT41" s="225" t="str">
        <f t="shared" si="77"/>
        <v/>
      </c>
      <c r="CU41" s="224"/>
      <c r="CV41" s="5" t="str">
        <f t="shared" si="78"/>
        <v/>
      </c>
      <c r="CW41" s="224" t="str">
        <f t="shared" si="79"/>
        <v/>
      </c>
      <c r="CX41" s="225"/>
      <c r="CY41" s="115" t="str">
        <f t="shared" si="80"/>
        <v/>
      </c>
      <c r="CZ41" s="225" t="str">
        <f t="shared" si="81"/>
        <v/>
      </c>
      <c r="DA41" s="224"/>
      <c r="DB41" s="5" t="str">
        <f t="shared" si="82"/>
        <v/>
      </c>
      <c r="DC41" s="224" t="str">
        <f t="shared" si="83"/>
        <v/>
      </c>
      <c r="DD41" s="225"/>
      <c r="DE41" s="115" t="str">
        <f t="shared" si="84"/>
        <v/>
      </c>
      <c r="DF41" s="225" t="str">
        <f t="shared" si="85"/>
        <v/>
      </c>
      <c r="DG41" s="224"/>
      <c r="DH41" s="5" t="str">
        <f t="shared" si="86"/>
        <v/>
      </c>
      <c r="DI41" s="224" t="str">
        <f t="shared" si="87"/>
        <v/>
      </c>
      <c r="DJ41" s="225"/>
      <c r="DK41" s="115" t="str">
        <f t="shared" si="88"/>
        <v/>
      </c>
      <c r="DL41" s="225" t="str">
        <f t="shared" si="89"/>
        <v/>
      </c>
      <c r="DM41" s="224"/>
      <c r="DN41" s="5" t="str">
        <f t="shared" si="90"/>
        <v/>
      </c>
      <c r="DO41" s="224" t="str">
        <f t="shared" si="91"/>
        <v/>
      </c>
      <c r="DP41" s="225"/>
      <c r="DQ41" s="115" t="str">
        <f t="shared" si="92"/>
        <v/>
      </c>
      <c r="DR41" s="225" t="str">
        <f t="shared" si="93"/>
        <v/>
      </c>
      <c r="DS41" s="224"/>
      <c r="DT41" s="5" t="str">
        <f t="shared" si="94"/>
        <v/>
      </c>
      <c r="DU41" s="224" t="str">
        <f t="shared" si="95"/>
        <v/>
      </c>
      <c r="DV41" s="225"/>
      <c r="DW41" s="115" t="str">
        <f t="shared" si="96"/>
        <v/>
      </c>
      <c r="DX41" s="225" t="str">
        <f t="shared" si="97"/>
        <v/>
      </c>
      <c r="DY41" s="224"/>
      <c r="DZ41" s="5" t="str">
        <f t="shared" si="98"/>
        <v/>
      </c>
      <c r="EA41" s="224" t="str">
        <f t="shared" si="99"/>
        <v/>
      </c>
      <c r="EB41" s="225"/>
      <c r="EC41" s="115" t="str">
        <f t="shared" si="100"/>
        <v/>
      </c>
      <c r="ED41" s="225" t="str">
        <f t="shared" si="101"/>
        <v/>
      </c>
      <c r="EE41" s="224"/>
      <c r="EF41" s="5" t="str">
        <f t="shared" si="102"/>
        <v/>
      </c>
      <c r="EG41" s="224" t="str">
        <f t="shared" si="103"/>
        <v/>
      </c>
      <c r="EH41" s="225"/>
      <c r="EI41" s="115" t="str">
        <f t="shared" si="104"/>
        <v/>
      </c>
      <c r="EJ41" s="225" t="str">
        <f t="shared" si="105"/>
        <v/>
      </c>
      <c r="EK41" s="224"/>
      <c r="EL41" s="5" t="str">
        <f t="shared" si="106"/>
        <v/>
      </c>
      <c r="EM41" s="224" t="str">
        <f t="shared" si="107"/>
        <v/>
      </c>
      <c r="EN41" s="225"/>
      <c r="EO41" s="115" t="str">
        <f t="shared" si="108"/>
        <v/>
      </c>
      <c r="EP41" s="225" t="str">
        <f t="shared" si="109"/>
        <v/>
      </c>
      <c r="EQ41" s="224"/>
      <c r="ER41" s="5" t="str">
        <f t="shared" si="110"/>
        <v/>
      </c>
      <c r="ES41" s="224" t="str">
        <f t="shared" si="111"/>
        <v/>
      </c>
      <c r="ET41" s="225"/>
      <c r="EU41" s="115" t="str">
        <f t="shared" si="112"/>
        <v/>
      </c>
      <c r="EV41" s="225" t="str">
        <f t="shared" si="113"/>
        <v/>
      </c>
      <c r="EW41" s="224"/>
      <c r="EX41" s="5" t="str">
        <f t="shared" si="114"/>
        <v/>
      </c>
      <c r="EY41" s="224" t="str">
        <f t="shared" si="115"/>
        <v/>
      </c>
      <c r="EZ41" s="225"/>
      <c r="FA41" s="115" t="str">
        <f t="shared" si="116"/>
        <v/>
      </c>
      <c r="FB41" s="225" t="str">
        <f t="shared" si="117"/>
        <v/>
      </c>
      <c r="FC41" s="224"/>
      <c r="FD41" s="5" t="str">
        <f t="shared" si="118"/>
        <v/>
      </c>
      <c r="FE41" s="224" t="str">
        <f t="shared" si="119"/>
        <v/>
      </c>
      <c r="FF41" s="225"/>
      <c r="FG41" s="115" t="str">
        <f t="shared" si="120"/>
        <v/>
      </c>
      <c r="FH41" s="225" t="str">
        <f t="shared" si="121"/>
        <v/>
      </c>
      <c r="FI41" s="224"/>
      <c r="FJ41" s="5" t="str">
        <f t="shared" si="122"/>
        <v/>
      </c>
      <c r="FK41" s="224" t="str">
        <f t="shared" si="123"/>
        <v/>
      </c>
      <c r="FL41" s="225"/>
      <c r="FM41" s="115" t="str">
        <f t="shared" si="124"/>
        <v/>
      </c>
      <c r="FN41" s="225" t="str">
        <f t="shared" si="125"/>
        <v/>
      </c>
      <c r="FO41" s="224"/>
      <c r="FP41" s="5" t="str">
        <f t="shared" si="126"/>
        <v/>
      </c>
      <c r="FQ41" s="224" t="str">
        <f t="shared" si="127"/>
        <v/>
      </c>
      <c r="FR41" s="225"/>
      <c r="FS41" s="115" t="str">
        <f t="shared" si="128"/>
        <v/>
      </c>
      <c r="FT41" s="225" t="str">
        <f t="shared" si="129"/>
        <v/>
      </c>
      <c r="FU41" s="253"/>
      <c r="FV41" s="253"/>
      <c r="FW41" s="253"/>
      <c r="FX41" s="253"/>
      <c r="FY41" s="253"/>
    </row>
    <row r="42" spans="1:181" s="14" customFormat="1" x14ac:dyDescent="0.25">
      <c r="A42" s="2" t="str">
        <f t="shared" si="0"/>
        <v/>
      </c>
      <c r="B42" s="2"/>
      <c r="C42" s="82"/>
      <c r="D42" s="109"/>
      <c r="E42" s="101"/>
      <c r="F42" s="2"/>
      <c r="G42" s="76"/>
      <c r="H42" s="114" t="str">
        <f t="shared" si="1"/>
        <v/>
      </c>
      <c r="I42" s="114" t="str">
        <f t="shared" si="2"/>
        <v/>
      </c>
      <c r="J42" s="114" t="str">
        <f t="shared" si="3"/>
        <v/>
      </c>
      <c r="K42" s="114" t="str">
        <f t="shared" si="4"/>
        <v/>
      </c>
      <c r="L42" s="114" t="str">
        <f t="shared" si="5"/>
        <v/>
      </c>
      <c r="M42" s="114" t="str">
        <f t="shared" si="6"/>
        <v/>
      </c>
      <c r="N42" s="114" t="str">
        <f t="shared" si="7"/>
        <v/>
      </c>
      <c r="O42" s="114" t="str">
        <f t="shared" si="8"/>
        <v/>
      </c>
      <c r="P42" s="93" t="str">
        <f t="shared" si="9"/>
        <v/>
      </c>
      <c r="Q42" s="93" t="str">
        <f t="shared" si="10"/>
        <v/>
      </c>
      <c r="R42" s="93" t="str">
        <f t="shared" si="11"/>
        <v/>
      </c>
      <c r="S42" s="93" t="str">
        <f t="shared" si="12"/>
        <v/>
      </c>
      <c r="T42" s="93" t="str">
        <f t="shared" si="13"/>
        <v/>
      </c>
      <c r="U42" s="93" t="str">
        <f t="shared" si="14"/>
        <v/>
      </c>
      <c r="V42" s="93" t="str">
        <f t="shared" si="15"/>
        <v/>
      </c>
      <c r="W42" s="93" t="str">
        <f t="shared" si="16"/>
        <v/>
      </c>
      <c r="X42" s="93" t="str">
        <f t="shared" si="17"/>
        <v/>
      </c>
      <c r="Y42" s="93" t="str">
        <f t="shared" si="18"/>
        <v/>
      </c>
      <c r="Z42" s="93" t="str">
        <f t="shared" si="19"/>
        <v/>
      </c>
      <c r="AA42" s="93" t="str">
        <f t="shared" si="20"/>
        <v/>
      </c>
      <c r="AB42" s="93" t="str">
        <f t="shared" si="21"/>
        <v/>
      </c>
      <c r="AC42" s="93" t="str">
        <f t="shared" si="22"/>
        <v/>
      </c>
      <c r="AD42" s="93" t="str">
        <f t="shared" si="23"/>
        <v/>
      </c>
      <c r="AE42" s="93" t="str">
        <f t="shared" si="24"/>
        <v/>
      </c>
      <c r="AF42" s="93" t="str">
        <f t="shared" si="25"/>
        <v/>
      </c>
      <c r="AG42" s="93" t="str">
        <f t="shared" si="28"/>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224"/>
      <c r="BF42" s="74" t="str">
        <f t="shared" si="130"/>
        <v/>
      </c>
      <c r="BG42" s="36" t="str">
        <f t="shared" si="131"/>
        <v/>
      </c>
      <c r="BH42" s="225"/>
      <c r="BI42" s="75" t="str">
        <f t="shared" si="52"/>
        <v/>
      </c>
      <c r="BJ42" s="37" t="str">
        <f t="shared" si="53"/>
        <v/>
      </c>
      <c r="BK42" s="224"/>
      <c r="BL42" s="74" t="str">
        <f t="shared" si="54"/>
        <v/>
      </c>
      <c r="BM42" s="36" t="str">
        <f t="shared" si="55"/>
        <v/>
      </c>
      <c r="BN42" s="225"/>
      <c r="BO42" s="75" t="str">
        <f t="shared" si="56"/>
        <v/>
      </c>
      <c r="BP42" s="37" t="str">
        <f t="shared" si="57"/>
        <v/>
      </c>
      <c r="BQ42" s="224"/>
      <c r="BR42" s="74" t="str">
        <f t="shared" si="58"/>
        <v/>
      </c>
      <c r="BS42" s="36" t="str">
        <f t="shared" si="59"/>
        <v/>
      </c>
      <c r="BT42" s="225"/>
      <c r="BU42" s="75" t="str">
        <f t="shared" si="60"/>
        <v/>
      </c>
      <c r="BV42" s="37" t="str">
        <f t="shared" si="61"/>
        <v/>
      </c>
      <c r="BW42" s="224"/>
      <c r="BX42" s="74" t="str">
        <f t="shared" si="62"/>
        <v/>
      </c>
      <c r="BY42" s="36" t="str">
        <f t="shared" si="63"/>
        <v/>
      </c>
      <c r="BZ42" s="225"/>
      <c r="CA42" s="75" t="str">
        <f t="shared" si="64"/>
        <v/>
      </c>
      <c r="CB42" s="37" t="str">
        <f t="shared" si="65"/>
        <v/>
      </c>
      <c r="CC42" s="224"/>
      <c r="CD42" s="74" t="str">
        <f t="shared" si="66"/>
        <v/>
      </c>
      <c r="CE42" s="36" t="str">
        <f t="shared" si="67"/>
        <v/>
      </c>
      <c r="CF42" s="225"/>
      <c r="CG42" s="115" t="str">
        <f t="shared" si="68"/>
        <v/>
      </c>
      <c r="CH42" s="225" t="str">
        <f t="shared" si="69"/>
        <v/>
      </c>
      <c r="CI42" s="224"/>
      <c r="CJ42" s="5" t="str">
        <f t="shared" si="70"/>
        <v/>
      </c>
      <c r="CK42" s="224" t="str">
        <f t="shared" si="71"/>
        <v/>
      </c>
      <c r="CL42" s="225"/>
      <c r="CM42" s="115" t="str">
        <f t="shared" si="72"/>
        <v/>
      </c>
      <c r="CN42" s="225" t="str">
        <f t="shared" si="73"/>
        <v/>
      </c>
      <c r="CO42" s="224"/>
      <c r="CP42" s="5" t="str">
        <f t="shared" si="74"/>
        <v/>
      </c>
      <c r="CQ42" s="224" t="str">
        <f t="shared" si="75"/>
        <v/>
      </c>
      <c r="CR42" s="225"/>
      <c r="CS42" s="115" t="str">
        <f t="shared" si="76"/>
        <v/>
      </c>
      <c r="CT42" s="225" t="str">
        <f t="shared" si="77"/>
        <v/>
      </c>
      <c r="CU42" s="224"/>
      <c r="CV42" s="5" t="str">
        <f t="shared" si="78"/>
        <v/>
      </c>
      <c r="CW42" s="224" t="str">
        <f t="shared" si="79"/>
        <v/>
      </c>
      <c r="CX42" s="225"/>
      <c r="CY42" s="115" t="str">
        <f t="shared" si="80"/>
        <v/>
      </c>
      <c r="CZ42" s="225" t="str">
        <f t="shared" si="81"/>
        <v/>
      </c>
      <c r="DA42" s="224"/>
      <c r="DB42" s="5" t="str">
        <f t="shared" si="82"/>
        <v/>
      </c>
      <c r="DC42" s="224" t="str">
        <f t="shared" si="83"/>
        <v/>
      </c>
      <c r="DD42" s="225"/>
      <c r="DE42" s="115" t="str">
        <f t="shared" si="84"/>
        <v/>
      </c>
      <c r="DF42" s="225" t="str">
        <f t="shared" si="85"/>
        <v/>
      </c>
      <c r="DG42" s="224"/>
      <c r="DH42" s="5" t="str">
        <f t="shared" si="86"/>
        <v/>
      </c>
      <c r="DI42" s="224" t="str">
        <f t="shared" si="87"/>
        <v/>
      </c>
      <c r="DJ42" s="225"/>
      <c r="DK42" s="115" t="str">
        <f t="shared" si="88"/>
        <v/>
      </c>
      <c r="DL42" s="225" t="str">
        <f t="shared" si="89"/>
        <v/>
      </c>
      <c r="DM42" s="224"/>
      <c r="DN42" s="5" t="str">
        <f t="shared" si="90"/>
        <v/>
      </c>
      <c r="DO42" s="224" t="str">
        <f t="shared" si="91"/>
        <v/>
      </c>
      <c r="DP42" s="225"/>
      <c r="DQ42" s="115" t="str">
        <f t="shared" si="92"/>
        <v/>
      </c>
      <c r="DR42" s="225" t="str">
        <f t="shared" si="93"/>
        <v/>
      </c>
      <c r="DS42" s="224"/>
      <c r="DT42" s="5" t="str">
        <f t="shared" si="94"/>
        <v/>
      </c>
      <c r="DU42" s="224" t="str">
        <f t="shared" si="95"/>
        <v/>
      </c>
      <c r="DV42" s="225"/>
      <c r="DW42" s="115" t="str">
        <f t="shared" si="96"/>
        <v/>
      </c>
      <c r="DX42" s="225" t="str">
        <f t="shared" si="97"/>
        <v/>
      </c>
      <c r="DY42" s="224"/>
      <c r="DZ42" s="5" t="str">
        <f t="shared" si="98"/>
        <v/>
      </c>
      <c r="EA42" s="224" t="str">
        <f t="shared" si="99"/>
        <v/>
      </c>
      <c r="EB42" s="225"/>
      <c r="EC42" s="115" t="str">
        <f t="shared" si="100"/>
        <v/>
      </c>
      <c r="ED42" s="225" t="str">
        <f t="shared" si="101"/>
        <v/>
      </c>
      <c r="EE42" s="224"/>
      <c r="EF42" s="5" t="str">
        <f t="shared" si="102"/>
        <v/>
      </c>
      <c r="EG42" s="224" t="str">
        <f t="shared" si="103"/>
        <v/>
      </c>
      <c r="EH42" s="225"/>
      <c r="EI42" s="115" t="str">
        <f t="shared" si="104"/>
        <v/>
      </c>
      <c r="EJ42" s="225" t="str">
        <f t="shared" si="105"/>
        <v/>
      </c>
      <c r="EK42" s="224"/>
      <c r="EL42" s="5" t="str">
        <f t="shared" si="106"/>
        <v/>
      </c>
      <c r="EM42" s="224" t="str">
        <f t="shared" si="107"/>
        <v/>
      </c>
      <c r="EN42" s="225"/>
      <c r="EO42" s="115" t="str">
        <f t="shared" si="108"/>
        <v/>
      </c>
      <c r="EP42" s="225" t="str">
        <f t="shared" si="109"/>
        <v/>
      </c>
      <c r="EQ42" s="224"/>
      <c r="ER42" s="5" t="str">
        <f t="shared" si="110"/>
        <v/>
      </c>
      <c r="ES42" s="224" t="str">
        <f t="shared" si="111"/>
        <v/>
      </c>
      <c r="ET42" s="225"/>
      <c r="EU42" s="115" t="str">
        <f t="shared" si="112"/>
        <v/>
      </c>
      <c r="EV42" s="225" t="str">
        <f t="shared" si="113"/>
        <v/>
      </c>
      <c r="EW42" s="224"/>
      <c r="EX42" s="5" t="str">
        <f t="shared" si="114"/>
        <v/>
      </c>
      <c r="EY42" s="224" t="str">
        <f t="shared" si="115"/>
        <v/>
      </c>
      <c r="EZ42" s="225"/>
      <c r="FA42" s="115" t="str">
        <f t="shared" si="116"/>
        <v/>
      </c>
      <c r="FB42" s="225" t="str">
        <f t="shared" si="117"/>
        <v/>
      </c>
      <c r="FC42" s="224"/>
      <c r="FD42" s="5" t="str">
        <f t="shared" si="118"/>
        <v/>
      </c>
      <c r="FE42" s="224" t="str">
        <f t="shared" si="119"/>
        <v/>
      </c>
      <c r="FF42" s="225"/>
      <c r="FG42" s="115" t="str">
        <f t="shared" si="120"/>
        <v/>
      </c>
      <c r="FH42" s="225" t="str">
        <f t="shared" si="121"/>
        <v/>
      </c>
      <c r="FI42" s="224"/>
      <c r="FJ42" s="5" t="str">
        <f t="shared" si="122"/>
        <v/>
      </c>
      <c r="FK42" s="224" t="str">
        <f t="shared" si="123"/>
        <v/>
      </c>
      <c r="FL42" s="225"/>
      <c r="FM42" s="115" t="str">
        <f t="shared" si="124"/>
        <v/>
      </c>
      <c r="FN42" s="225" t="str">
        <f t="shared" si="125"/>
        <v/>
      </c>
      <c r="FO42" s="224"/>
      <c r="FP42" s="5" t="str">
        <f t="shared" si="126"/>
        <v/>
      </c>
      <c r="FQ42" s="224" t="str">
        <f t="shared" si="127"/>
        <v/>
      </c>
      <c r="FR42" s="225"/>
      <c r="FS42" s="115" t="str">
        <f t="shared" si="128"/>
        <v/>
      </c>
      <c r="FT42" s="225" t="str">
        <f t="shared" si="129"/>
        <v/>
      </c>
      <c r="FU42" s="253"/>
      <c r="FV42" s="253"/>
      <c r="FW42" s="253"/>
      <c r="FX42" s="253"/>
      <c r="FY42" s="253"/>
    </row>
    <row r="43" spans="1:181" s="3" customFormat="1" x14ac:dyDescent="0.25">
      <c r="A43" s="2" t="str">
        <f t="shared" si="0"/>
        <v/>
      </c>
      <c r="B43" s="2"/>
      <c r="C43" s="82"/>
      <c r="D43" s="109"/>
      <c r="E43" s="101"/>
      <c r="F43" s="2"/>
      <c r="G43" s="76"/>
      <c r="H43" s="114" t="str">
        <f t="shared" si="1"/>
        <v/>
      </c>
      <c r="I43" s="114" t="str">
        <f t="shared" si="2"/>
        <v/>
      </c>
      <c r="J43" s="114" t="str">
        <f t="shared" si="3"/>
        <v/>
      </c>
      <c r="K43" s="114" t="str">
        <f t="shared" si="4"/>
        <v/>
      </c>
      <c r="L43" s="114" t="str">
        <f t="shared" si="5"/>
        <v/>
      </c>
      <c r="M43" s="114" t="str">
        <f t="shared" si="6"/>
        <v/>
      </c>
      <c r="N43" s="114" t="str">
        <f t="shared" si="7"/>
        <v/>
      </c>
      <c r="O43" s="114" t="str">
        <f t="shared" si="8"/>
        <v/>
      </c>
      <c r="P43" s="93" t="str">
        <f t="shared" si="9"/>
        <v/>
      </c>
      <c r="Q43" s="93" t="str">
        <f t="shared" si="10"/>
        <v/>
      </c>
      <c r="R43" s="93" t="str">
        <f t="shared" si="11"/>
        <v/>
      </c>
      <c r="S43" s="93" t="str">
        <f t="shared" si="12"/>
        <v/>
      </c>
      <c r="T43" s="93" t="str">
        <f t="shared" si="13"/>
        <v/>
      </c>
      <c r="U43" s="93" t="str">
        <f t="shared" si="14"/>
        <v/>
      </c>
      <c r="V43" s="93" t="str">
        <f t="shared" si="15"/>
        <v/>
      </c>
      <c r="W43" s="93" t="str">
        <f t="shared" si="16"/>
        <v/>
      </c>
      <c r="X43" s="93" t="str">
        <f t="shared" si="17"/>
        <v/>
      </c>
      <c r="Y43" s="93" t="str">
        <f t="shared" si="18"/>
        <v/>
      </c>
      <c r="Z43" s="93" t="str">
        <f t="shared" si="19"/>
        <v/>
      </c>
      <c r="AA43" s="93" t="str">
        <f t="shared" si="20"/>
        <v/>
      </c>
      <c r="AB43" s="93" t="str">
        <f t="shared" si="21"/>
        <v/>
      </c>
      <c r="AC43" s="93" t="str">
        <f t="shared" si="22"/>
        <v/>
      </c>
      <c r="AD43" s="93" t="str">
        <f t="shared" si="23"/>
        <v/>
      </c>
      <c r="AE43" s="93" t="str">
        <f t="shared" si="24"/>
        <v/>
      </c>
      <c r="AF43" s="93" t="str">
        <f t="shared" si="25"/>
        <v/>
      </c>
      <c r="AG43" s="93" t="str">
        <f t="shared" si="28"/>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224"/>
      <c r="BF43" s="74" t="str">
        <f t="shared" si="130"/>
        <v/>
      </c>
      <c r="BG43" s="36" t="str">
        <f t="shared" si="131"/>
        <v/>
      </c>
      <c r="BH43" s="225"/>
      <c r="BI43" s="75" t="str">
        <f t="shared" si="52"/>
        <v/>
      </c>
      <c r="BJ43" s="37" t="str">
        <f t="shared" si="53"/>
        <v/>
      </c>
      <c r="BK43" s="224"/>
      <c r="BL43" s="74" t="str">
        <f t="shared" si="54"/>
        <v/>
      </c>
      <c r="BM43" s="36" t="str">
        <f t="shared" si="55"/>
        <v/>
      </c>
      <c r="BN43" s="225"/>
      <c r="BO43" s="75" t="str">
        <f t="shared" si="56"/>
        <v/>
      </c>
      <c r="BP43" s="37" t="str">
        <f t="shared" si="57"/>
        <v/>
      </c>
      <c r="BQ43" s="224"/>
      <c r="BR43" s="74" t="str">
        <f t="shared" si="58"/>
        <v/>
      </c>
      <c r="BS43" s="36" t="str">
        <f t="shared" si="59"/>
        <v/>
      </c>
      <c r="BT43" s="225"/>
      <c r="BU43" s="75" t="str">
        <f t="shared" si="60"/>
        <v/>
      </c>
      <c r="BV43" s="37" t="str">
        <f t="shared" si="61"/>
        <v/>
      </c>
      <c r="BW43" s="224"/>
      <c r="BX43" s="74" t="str">
        <f t="shared" si="62"/>
        <v/>
      </c>
      <c r="BY43" s="36" t="str">
        <f t="shared" si="63"/>
        <v/>
      </c>
      <c r="BZ43" s="225"/>
      <c r="CA43" s="75" t="str">
        <f t="shared" si="64"/>
        <v/>
      </c>
      <c r="CB43" s="37" t="str">
        <f t="shared" si="65"/>
        <v/>
      </c>
      <c r="CC43" s="224"/>
      <c r="CD43" s="74" t="str">
        <f t="shared" si="66"/>
        <v/>
      </c>
      <c r="CE43" s="36" t="str">
        <f t="shared" si="67"/>
        <v/>
      </c>
      <c r="CF43" s="225"/>
      <c r="CG43" s="115" t="str">
        <f t="shared" si="68"/>
        <v/>
      </c>
      <c r="CH43" s="225" t="str">
        <f t="shared" si="69"/>
        <v/>
      </c>
      <c r="CI43" s="224"/>
      <c r="CJ43" s="5" t="str">
        <f t="shared" si="70"/>
        <v/>
      </c>
      <c r="CK43" s="224" t="str">
        <f t="shared" si="71"/>
        <v/>
      </c>
      <c r="CL43" s="225"/>
      <c r="CM43" s="115" t="str">
        <f t="shared" si="72"/>
        <v/>
      </c>
      <c r="CN43" s="225" t="str">
        <f t="shared" si="73"/>
        <v/>
      </c>
      <c r="CO43" s="224"/>
      <c r="CP43" s="5" t="str">
        <f t="shared" si="74"/>
        <v/>
      </c>
      <c r="CQ43" s="224" t="str">
        <f t="shared" si="75"/>
        <v/>
      </c>
      <c r="CR43" s="225"/>
      <c r="CS43" s="115" t="str">
        <f t="shared" si="76"/>
        <v/>
      </c>
      <c r="CT43" s="225" t="str">
        <f t="shared" si="77"/>
        <v/>
      </c>
      <c r="CU43" s="224"/>
      <c r="CV43" s="5" t="str">
        <f t="shared" si="78"/>
        <v/>
      </c>
      <c r="CW43" s="224" t="str">
        <f t="shared" si="79"/>
        <v/>
      </c>
      <c r="CX43" s="225"/>
      <c r="CY43" s="115" t="str">
        <f t="shared" si="80"/>
        <v/>
      </c>
      <c r="CZ43" s="225" t="str">
        <f t="shared" si="81"/>
        <v/>
      </c>
      <c r="DA43" s="224"/>
      <c r="DB43" s="5" t="str">
        <f t="shared" si="82"/>
        <v/>
      </c>
      <c r="DC43" s="224" t="str">
        <f t="shared" si="83"/>
        <v/>
      </c>
      <c r="DD43" s="225"/>
      <c r="DE43" s="115" t="str">
        <f t="shared" si="84"/>
        <v/>
      </c>
      <c r="DF43" s="225" t="str">
        <f t="shared" si="85"/>
        <v/>
      </c>
      <c r="DG43" s="224"/>
      <c r="DH43" s="5" t="str">
        <f t="shared" si="86"/>
        <v/>
      </c>
      <c r="DI43" s="224" t="str">
        <f t="shared" si="87"/>
        <v/>
      </c>
      <c r="DJ43" s="225"/>
      <c r="DK43" s="115" t="str">
        <f t="shared" si="88"/>
        <v/>
      </c>
      <c r="DL43" s="225" t="str">
        <f t="shared" si="89"/>
        <v/>
      </c>
      <c r="DM43" s="224"/>
      <c r="DN43" s="5" t="str">
        <f t="shared" si="90"/>
        <v/>
      </c>
      <c r="DO43" s="224" t="str">
        <f t="shared" si="91"/>
        <v/>
      </c>
      <c r="DP43" s="225"/>
      <c r="DQ43" s="115" t="str">
        <f t="shared" si="92"/>
        <v/>
      </c>
      <c r="DR43" s="225" t="str">
        <f t="shared" si="93"/>
        <v/>
      </c>
      <c r="DS43" s="224"/>
      <c r="DT43" s="5" t="str">
        <f t="shared" si="94"/>
        <v/>
      </c>
      <c r="DU43" s="224" t="str">
        <f t="shared" si="95"/>
        <v/>
      </c>
      <c r="DV43" s="225"/>
      <c r="DW43" s="115" t="str">
        <f t="shared" si="96"/>
        <v/>
      </c>
      <c r="DX43" s="225" t="str">
        <f t="shared" si="97"/>
        <v/>
      </c>
      <c r="DY43" s="224"/>
      <c r="DZ43" s="5" t="str">
        <f t="shared" si="98"/>
        <v/>
      </c>
      <c r="EA43" s="224" t="str">
        <f t="shared" si="99"/>
        <v/>
      </c>
      <c r="EB43" s="225"/>
      <c r="EC43" s="115" t="str">
        <f t="shared" si="100"/>
        <v/>
      </c>
      <c r="ED43" s="225" t="str">
        <f t="shared" si="101"/>
        <v/>
      </c>
      <c r="EE43" s="224"/>
      <c r="EF43" s="5" t="str">
        <f t="shared" si="102"/>
        <v/>
      </c>
      <c r="EG43" s="224" t="str">
        <f t="shared" si="103"/>
        <v/>
      </c>
      <c r="EH43" s="225"/>
      <c r="EI43" s="115" t="str">
        <f t="shared" si="104"/>
        <v/>
      </c>
      <c r="EJ43" s="225" t="str">
        <f t="shared" si="105"/>
        <v/>
      </c>
      <c r="EK43" s="224"/>
      <c r="EL43" s="5" t="str">
        <f t="shared" si="106"/>
        <v/>
      </c>
      <c r="EM43" s="224" t="str">
        <f t="shared" si="107"/>
        <v/>
      </c>
      <c r="EN43" s="225"/>
      <c r="EO43" s="115" t="str">
        <f t="shared" si="108"/>
        <v/>
      </c>
      <c r="EP43" s="225" t="str">
        <f t="shared" si="109"/>
        <v/>
      </c>
      <c r="EQ43" s="224"/>
      <c r="ER43" s="5" t="str">
        <f t="shared" si="110"/>
        <v/>
      </c>
      <c r="ES43" s="224" t="str">
        <f t="shared" si="111"/>
        <v/>
      </c>
      <c r="ET43" s="225"/>
      <c r="EU43" s="115" t="str">
        <f t="shared" si="112"/>
        <v/>
      </c>
      <c r="EV43" s="225" t="str">
        <f t="shared" si="113"/>
        <v/>
      </c>
      <c r="EW43" s="224"/>
      <c r="EX43" s="5" t="str">
        <f t="shared" si="114"/>
        <v/>
      </c>
      <c r="EY43" s="224" t="str">
        <f t="shared" si="115"/>
        <v/>
      </c>
      <c r="EZ43" s="225"/>
      <c r="FA43" s="115" t="str">
        <f t="shared" si="116"/>
        <v/>
      </c>
      <c r="FB43" s="225" t="str">
        <f t="shared" si="117"/>
        <v/>
      </c>
      <c r="FC43" s="224"/>
      <c r="FD43" s="5" t="str">
        <f t="shared" si="118"/>
        <v/>
      </c>
      <c r="FE43" s="224" t="str">
        <f t="shared" si="119"/>
        <v/>
      </c>
      <c r="FF43" s="225"/>
      <c r="FG43" s="115" t="str">
        <f t="shared" si="120"/>
        <v/>
      </c>
      <c r="FH43" s="225" t="str">
        <f t="shared" si="121"/>
        <v/>
      </c>
      <c r="FI43" s="224"/>
      <c r="FJ43" s="5" t="str">
        <f t="shared" si="122"/>
        <v/>
      </c>
      <c r="FK43" s="224" t="str">
        <f t="shared" si="123"/>
        <v/>
      </c>
      <c r="FL43" s="225"/>
      <c r="FM43" s="115" t="str">
        <f t="shared" si="124"/>
        <v/>
      </c>
      <c r="FN43" s="225" t="str">
        <f t="shared" si="125"/>
        <v/>
      </c>
      <c r="FO43" s="224"/>
      <c r="FP43" s="5" t="str">
        <f t="shared" si="126"/>
        <v/>
      </c>
      <c r="FQ43" s="224" t="str">
        <f t="shared" si="127"/>
        <v/>
      </c>
      <c r="FR43" s="225"/>
      <c r="FS43" s="115" t="str">
        <f t="shared" si="128"/>
        <v/>
      </c>
      <c r="FT43" s="225" t="str">
        <f t="shared" si="129"/>
        <v/>
      </c>
      <c r="FU43" s="253"/>
      <c r="FV43" s="253"/>
      <c r="FW43" s="253"/>
      <c r="FX43" s="253"/>
      <c r="FY43" s="253"/>
    </row>
    <row r="44" spans="1:181" s="3" customFormat="1" x14ac:dyDescent="0.25">
      <c r="A44" s="2" t="str">
        <f t="shared" si="0"/>
        <v/>
      </c>
      <c r="B44" s="2"/>
      <c r="C44" s="82"/>
      <c r="D44" s="109"/>
      <c r="E44" s="101"/>
      <c r="F44" s="2"/>
      <c r="G44" s="76"/>
      <c r="H44" s="114" t="str">
        <f t="shared" si="1"/>
        <v/>
      </c>
      <c r="I44" s="114" t="str">
        <f t="shared" si="2"/>
        <v/>
      </c>
      <c r="J44" s="114" t="str">
        <f t="shared" si="3"/>
        <v/>
      </c>
      <c r="K44" s="114" t="str">
        <f t="shared" si="4"/>
        <v/>
      </c>
      <c r="L44" s="114" t="str">
        <f t="shared" si="5"/>
        <v/>
      </c>
      <c r="M44" s="114" t="str">
        <f t="shared" si="6"/>
        <v/>
      </c>
      <c r="N44" s="114" t="str">
        <f t="shared" si="7"/>
        <v/>
      </c>
      <c r="O44" s="114" t="str">
        <f t="shared" si="8"/>
        <v/>
      </c>
      <c r="P44" s="93" t="str">
        <f t="shared" si="9"/>
        <v/>
      </c>
      <c r="Q44" s="93" t="str">
        <f t="shared" si="10"/>
        <v/>
      </c>
      <c r="R44" s="93" t="str">
        <f t="shared" si="11"/>
        <v/>
      </c>
      <c r="S44" s="93" t="str">
        <f t="shared" si="12"/>
        <v/>
      </c>
      <c r="T44" s="93" t="str">
        <f t="shared" si="13"/>
        <v/>
      </c>
      <c r="U44" s="93" t="str">
        <f t="shared" si="14"/>
        <v/>
      </c>
      <c r="V44" s="93" t="str">
        <f t="shared" si="15"/>
        <v/>
      </c>
      <c r="W44" s="93" t="str">
        <f t="shared" si="16"/>
        <v/>
      </c>
      <c r="X44" s="93" t="str">
        <f t="shared" si="17"/>
        <v/>
      </c>
      <c r="Y44" s="93" t="str">
        <f t="shared" si="18"/>
        <v/>
      </c>
      <c r="Z44" s="93" t="str">
        <f t="shared" si="19"/>
        <v/>
      </c>
      <c r="AA44" s="93" t="str">
        <f t="shared" si="20"/>
        <v/>
      </c>
      <c r="AB44" s="93" t="str">
        <f t="shared" si="21"/>
        <v/>
      </c>
      <c r="AC44" s="93" t="str">
        <f t="shared" si="22"/>
        <v/>
      </c>
      <c r="AD44" s="93" t="str">
        <f t="shared" si="23"/>
        <v/>
      </c>
      <c r="AE44" s="93" t="str">
        <f t="shared" si="24"/>
        <v/>
      </c>
      <c r="AF44" s="93" t="str">
        <f t="shared" si="25"/>
        <v/>
      </c>
      <c r="AG44" s="93" t="str">
        <f t="shared" si="28"/>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224"/>
      <c r="BF44" s="74" t="str">
        <f t="shared" si="130"/>
        <v/>
      </c>
      <c r="BG44" s="36" t="str">
        <f t="shared" si="131"/>
        <v/>
      </c>
      <c r="BH44" s="225"/>
      <c r="BI44" s="75" t="str">
        <f t="shared" si="52"/>
        <v/>
      </c>
      <c r="BJ44" s="37" t="str">
        <f t="shared" si="53"/>
        <v/>
      </c>
      <c r="BK44" s="224"/>
      <c r="BL44" s="74" t="str">
        <f t="shared" si="54"/>
        <v/>
      </c>
      <c r="BM44" s="36" t="str">
        <f t="shared" si="55"/>
        <v/>
      </c>
      <c r="BN44" s="225"/>
      <c r="BO44" s="75" t="str">
        <f t="shared" si="56"/>
        <v/>
      </c>
      <c r="BP44" s="37" t="str">
        <f t="shared" si="57"/>
        <v/>
      </c>
      <c r="BQ44" s="224"/>
      <c r="BR44" s="74" t="str">
        <f t="shared" si="58"/>
        <v/>
      </c>
      <c r="BS44" s="36" t="str">
        <f t="shared" si="59"/>
        <v/>
      </c>
      <c r="BT44" s="225"/>
      <c r="BU44" s="75" t="str">
        <f t="shared" si="60"/>
        <v/>
      </c>
      <c r="BV44" s="37" t="str">
        <f t="shared" si="61"/>
        <v/>
      </c>
      <c r="BW44" s="224"/>
      <c r="BX44" s="74" t="str">
        <f t="shared" si="62"/>
        <v/>
      </c>
      <c r="BY44" s="36" t="str">
        <f t="shared" si="63"/>
        <v/>
      </c>
      <c r="BZ44" s="225"/>
      <c r="CA44" s="75" t="str">
        <f t="shared" si="64"/>
        <v/>
      </c>
      <c r="CB44" s="37" t="str">
        <f t="shared" si="65"/>
        <v/>
      </c>
      <c r="CC44" s="224"/>
      <c r="CD44" s="74" t="str">
        <f t="shared" si="66"/>
        <v/>
      </c>
      <c r="CE44" s="36" t="str">
        <f t="shared" si="67"/>
        <v/>
      </c>
      <c r="CF44" s="225"/>
      <c r="CG44" s="115" t="str">
        <f t="shared" si="68"/>
        <v/>
      </c>
      <c r="CH44" s="225" t="str">
        <f t="shared" si="69"/>
        <v/>
      </c>
      <c r="CI44" s="224"/>
      <c r="CJ44" s="5" t="str">
        <f t="shared" si="70"/>
        <v/>
      </c>
      <c r="CK44" s="224" t="str">
        <f t="shared" si="71"/>
        <v/>
      </c>
      <c r="CL44" s="225"/>
      <c r="CM44" s="115" t="str">
        <f t="shared" si="72"/>
        <v/>
      </c>
      <c r="CN44" s="225" t="str">
        <f t="shared" si="73"/>
        <v/>
      </c>
      <c r="CO44" s="224"/>
      <c r="CP44" s="5" t="str">
        <f t="shared" si="74"/>
        <v/>
      </c>
      <c r="CQ44" s="224" t="str">
        <f t="shared" si="75"/>
        <v/>
      </c>
      <c r="CR44" s="225"/>
      <c r="CS44" s="115" t="str">
        <f t="shared" si="76"/>
        <v/>
      </c>
      <c r="CT44" s="225" t="str">
        <f t="shared" si="77"/>
        <v/>
      </c>
      <c r="CU44" s="224"/>
      <c r="CV44" s="5" t="str">
        <f t="shared" si="78"/>
        <v/>
      </c>
      <c r="CW44" s="224" t="str">
        <f t="shared" si="79"/>
        <v/>
      </c>
      <c r="CX44" s="225"/>
      <c r="CY44" s="115" t="str">
        <f t="shared" si="80"/>
        <v/>
      </c>
      <c r="CZ44" s="225" t="str">
        <f t="shared" si="81"/>
        <v/>
      </c>
      <c r="DA44" s="224"/>
      <c r="DB44" s="5" t="str">
        <f t="shared" si="82"/>
        <v/>
      </c>
      <c r="DC44" s="224" t="str">
        <f t="shared" si="83"/>
        <v/>
      </c>
      <c r="DD44" s="225"/>
      <c r="DE44" s="115" t="str">
        <f t="shared" si="84"/>
        <v/>
      </c>
      <c r="DF44" s="225" t="str">
        <f t="shared" si="85"/>
        <v/>
      </c>
      <c r="DG44" s="224"/>
      <c r="DH44" s="5" t="str">
        <f t="shared" si="86"/>
        <v/>
      </c>
      <c r="DI44" s="224" t="str">
        <f t="shared" si="87"/>
        <v/>
      </c>
      <c r="DJ44" s="225"/>
      <c r="DK44" s="115" t="str">
        <f t="shared" si="88"/>
        <v/>
      </c>
      <c r="DL44" s="225" t="str">
        <f t="shared" si="89"/>
        <v/>
      </c>
      <c r="DM44" s="224"/>
      <c r="DN44" s="5" t="str">
        <f t="shared" si="90"/>
        <v/>
      </c>
      <c r="DO44" s="224" t="str">
        <f t="shared" si="91"/>
        <v/>
      </c>
      <c r="DP44" s="225"/>
      <c r="DQ44" s="115" t="str">
        <f t="shared" si="92"/>
        <v/>
      </c>
      <c r="DR44" s="225" t="str">
        <f t="shared" si="93"/>
        <v/>
      </c>
      <c r="DS44" s="224"/>
      <c r="DT44" s="5" t="str">
        <f t="shared" si="94"/>
        <v/>
      </c>
      <c r="DU44" s="224" t="str">
        <f t="shared" si="95"/>
        <v/>
      </c>
      <c r="DV44" s="225"/>
      <c r="DW44" s="115" t="str">
        <f t="shared" si="96"/>
        <v/>
      </c>
      <c r="DX44" s="225" t="str">
        <f t="shared" si="97"/>
        <v/>
      </c>
      <c r="DY44" s="224"/>
      <c r="DZ44" s="5" t="str">
        <f t="shared" si="98"/>
        <v/>
      </c>
      <c r="EA44" s="224" t="str">
        <f t="shared" si="99"/>
        <v/>
      </c>
      <c r="EB44" s="225"/>
      <c r="EC44" s="115" t="str">
        <f t="shared" si="100"/>
        <v/>
      </c>
      <c r="ED44" s="225" t="str">
        <f t="shared" si="101"/>
        <v/>
      </c>
      <c r="EE44" s="224"/>
      <c r="EF44" s="5" t="str">
        <f t="shared" si="102"/>
        <v/>
      </c>
      <c r="EG44" s="224" t="str">
        <f t="shared" si="103"/>
        <v/>
      </c>
      <c r="EH44" s="225"/>
      <c r="EI44" s="115" t="str">
        <f t="shared" si="104"/>
        <v/>
      </c>
      <c r="EJ44" s="225" t="str">
        <f t="shared" si="105"/>
        <v/>
      </c>
      <c r="EK44" s="224"/>
      <c r="EL44" s="5" t="str">
        <f t="shared" si="106"/>
        <v/>
      </c>
      <c r="EM44" s="224" t="str">
        <f t="shared" si="107"/>
        <v/>
      </c>
      <c r="EN44" s="225"/>
      <c r="EO44" s="115" t="str">
        <f t="shared" si="108"/>
        <v/>
      </c>
      <c r="EP44" s="225" t="str">
        <f t="shared" si="109"/>
        <v/>
      </c>
      <c r="EQ44" s="224"/>
      <c r="ER44" s="5" t="str">
        <f t="shared" si="110"/>
        <v/>
      </c>
      <c r="ES44" s="224" t="str">
        <f t="shared" si="111"/>
        <v/>
      </c>
      <c r="ET44" s="225"/>
      <c r="EU44" s="115" t="str">
        <f t="shared" si="112"/>
        <v/>
      </c>
      <c r="EV44" s="225" t="str">
        <f t="shared" si="113"/>
        <v/>
      </c>
      <c r="EW44" s="224"/>
      <c r="EX44" s="5" t="str">
        <f t="shared" si="114"/>
        <v/>
      </c>
      <c r="EY44" s="224" t="str">
        <f t="shared" si="115"/>
        <v/>
      </c>
      <c r="EZ44" s="225"/>
      <c r="FA44" s="115" t="str">
        <f t="shared" si="116"/>
        <v/>
      </c>
      <c r="FB44" s="225" t="str">
        <f t="shared" si="117"/>
        <v/>
      </c>
      <c r="FC44" s="224"/>
      <c r="FD44" s="5" t="str">
        <f t="shared" si="118"/>
        <v/>
      </c>
      <c r="FE44" s="224" t="str">
        <f t="shared" si="119"/>
        <v/>
      </c>
      <c r="FF44" s="225"/>
      <c r="FG44" s="115" t="str">
        <f t="shared" si="120"/>
        <v/>
      </c>
      <c r="FH44" s="225" t="str">
        <f t="shared" si="121"/>
        <v/>
      </c>
      <c r="FI44" s="224"/>
      <c r="FJ44" s="5" t="str">
        <f t="shared" si="122"/>
        <v/>
      </c>
      <c r="FK44" s="224" t="str">
        <f t="shared" si="123"/>
        <v/>
      </c>
      <c r="FL44" s="225"/>
      <c r="FM44" s="115" t="str">
        <f t="shared" si="124"/>
        <v/>
      </c>
      <c r="FN44" s="225" t="str">
        <f t="shared" si="125"/>
        <v/>
      </c>
      <c r="FO44" s="224"/>
      <c r="FP44" s="5" t="str">
        <f t="shared" si="126"/>
        <v/>
      </c>
      <c r="FQ44" s="224" t="str">
        <f t="shared" si="127"/>
        <v/>
      </c>
      <c r="FR44" s="225"/>
      <c r="FS44" s="115" t="str">
        <f t="shared" si="128"/>
        <v/>
      </c>
      <c r="FT44" s="225" t="str">
        <f t="shared" si="129"/>
        <v/>
      </c>
      <c r="FU44" s="253"/>
      <c r="FV44" s="253"/>
      <c r="FW44" s="253"/>
      <c r="FX44" s="253"/>
      <c r="FY44" s="253"/>
    </row>
    <row r="45" spans="1:181" s="3" customFormat="1" x14ac:dyDescent="0.25">
      <c r="A45" s="2" t="str">
        <f t="shared" si="0"/>
        <v/>
      </c>
      <c r="B45" s="2"/>
      <c r="C45" s="82"/>
      <c r="D45" s="109"/>
      <c r="E45" s="101"/>
      <c r="F45" s="2"/>
      <c r="G45" s="76"/>
      <c r="H45" s="114" t="str">
        <f t="shared" si="1"/>
        <v/>
      </c>
      <c r="I45" s="114" t="str">
        <f t="shared" si="2"/>
        <v/>
      </c>
      <c r="J45" s="114" t="str">
        <f t="shared" si="3"/>
        <v/>
      </c>
      <c r="K45" s="114" t="str">
        <f t="shared" si="4"/>
        <v/>
      </c>
      <c r="L45" s="114" t="str">
        <f t="shared" si="5"/>
        <v/>
      </c>
      <c r="M45" s="114" t="str">
        <f t="shared" si="6"/>
        <v/>
      </c>
      <c r="N45" s="114" t="str">
        <f t="shared" si="7"/>
        <v/>
      </c>
      <c r="O45" s="114" t="str">
        <f t="shared" si="8"/>
        <v/>
      </c>
      <c r="P45" s="93" t="str">
        <f t="shared" si="9"/>
        <v/>
      </c>
      <c r="Q45" s="93" t="str">
        <f t="shared" si="10"/>
        <v/>
      </c>
      <c r="R45" s="93" t="str">
        <f t="shared" si="11"/>
        <v/>
      </c>
      <c r="S45" s="93" t="str">
        <f t="shared" si="12"/>
        <v/>
      </c>
      <c r="T45" s="93" t="str">
        <f t="shared" si="13"/>
        <v/>
      </c>
      <c r="U45" s="93" t="str">
        <f t="shared" si="14"/>
        <v/>
      </c>
      <c r="V45" s="93" t="str">
        <f t="shared" si="15"/>
        <v/>
      </c>
      <c r="W45" s="93" t="str">
        <f t="shared" si="16"/>
        <v/>
      </c>
      <c r="X45" s="93" t="str">
        <f t="shared" si="17"/>
        <v/>
      </c>
      <c r="Y45" s="93" t="str">
        <f t="shared" si="18"/>
        <v/>
      </c>
      <c r="Z45" s="93" t="str">
        <f t="shared" si="19"/>
        <v/>
      </c>
      <c r="AA45" s="93" t="str">
        <f t="shared" si="20"/>
        <v/>
      </c>
      <c r="AB45" s="93" t="str">
        <f t="shared" si="21"/>
        <v/>
      </c>
      <c r="AC45" s="93" t="str">
        <f t="shared" si="22"/>
        <v/>
      </c>
      <c r="AD45" s="93" t="str">
        <f t="shared" si="23"/>
        <v/>
      </c>
      <c r="AE45" s="93" t="str">
        <f t="shared" si="24"/>
        <v/>
      </c>
      <c r="AF45" s="93" t="str">
        <f t="shared" si="25"/>
        <v/>
      </c>
      <c r="AG45" s="93" t="str">
        <f t="shared" si="28"/>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224"/>
      <c r="BF45" s="74" t="str">
        <f t="shared" si="130"/>
        <v/>
      </c>
      <c r="BG45" s="36" t="str">
        <f t="shared" si="131"/>
        <v/>
      </c>
      <c r="BH45" s="225"/>
      <c r="BI45" s="75" t="str">
        <f t="shared" si="52"/>
        <v/>
      </c>
      <c r="BJ45" s="37" t="str">
        <f t="shared" si="53"/>
        <v/>
      </c>
      <c r="BK45" s="224"/>
      <c r="BL45" s="74" t="str">
        <f t="shared" si="54"/>
        <v/>
      </c>
      <c r="BM45" s="36" t="str">
        <f t="shared" si="55"/>
        <v/>
      </c>
      <c r="BN45" s="225"/>
      <c r="BO45" s="75" t="str">
        <f t="shared" si="56"/>
        <v/>
      </c>
      <c r="BP45" s="37" t="str">
        <f t="shared" si="57"/>
        <v/>
      </c>
      <c r="BQ45" s="224"/>
      <c r="BR45" s="74" t="str">
        <f t="shared" si="58"/>
        <v/>
      </c>
      <c r="BS45" s="36" t="str">
        <f t="shared" si="59"/>
        <v/>
      </c>
      <c r="BT45" s="225"/>
      <c r="BU45" s="75" t="str">
        <f t="shared" si="60"/>
        <v/>
      </c>
      <c r="BV45" s="37" t="str">
        <f t="shared" si="61"/>
        <v/>
      </c>
      <c r="BW45" s="224"/>
      <c r="BX45" s="74" t="str">
        <f t="shared" si="62"/>
        <v/>
      </c>
      <c r="BY45" s="36" t="str">
        <f t="shared" si="63"/>
        <v/>
      </c>
      <c r="BZ45" s="225"/>
      <c r="CA45" s="75" t="str">
        <f t="shared" si="64"/>
        <v/>
      </c>
      <c r="CB45" s="37" t="str">
        <f t="shared" si="65"/>
        <v/>
      </c>
      <c r="CC45" s="224"/>
      <c r="CD45" s="74" t="str">
        <f t="shared" si="66"/>
        <v/>
      </c>
      <c r="CE45" s="36" t="str">
        <f t="shared" si="67"/>
        <v/>
      </c>
      <c r="CF45" s="225"/>
      <c r="CG45" s="115" t="str">
        <f t="shared" si="68"/>
        <v/>
      </c>
      <c r="CH45" s="225" t="str">
        <f t="shared" si="69"/>
        <v/>
      </c>
      <c r="CI45" s="224"/>
      <c r="CJ45" s="5" t="str">
        <f t="shared" si="70"/>
        <v/>
      </c>
      <c r="CK45" s="224" t="str">
        <f t="shared" si="71"/>
        <v/>
      </c>
      <c r="CL45" s="225"/>
      <c r="CM45" s="115" t="str">
        <f t="shared" si="72"/>
        <v/>
      </c>
      <c r="CN45" s="225" t="str">
        <f t="shared" si="73"/>
        <v/>
      </c>
      <c r="CO45" s="224"/>
      <c r="CP45" s="5" t="str">
        <f t="shared" si="74"/>
        <v/>
      </c>
      <c r="CQ45" s="224" t="str">
        <f t="shared" si="75"/>
        <v/>
      </c>
      <c r="CR45" s="225"/>
      <c r="CS45" s="115" t="str">
        <f t="shared" si="76"/>
        <v/>
      </c>
      <c r="CT45" s="225" t="str">
        <f t="shared" si="77"/>
        <v/>
      </c>
      <c r="CU45" s="224"/>
      <c r="CV45" s="5" t="str">
        <f t="shared" si="78"/>
        <v/>
      </c>
      <c r="CW45" s="224" t="str">
        <f t="shared" si="79"/>
        <v/>
      </c>
      <c r="CX45" s="225"/>
      <c r="CY45" s="115" t="str">
        <f t="shared" si="80"/>
        <v/>
      </c>
      <c r="CZ45" s="225" t="str">
        <f t="shared" si="81"/>
        <v/>
      </c>
      <c r="DA45" s="224"/>
      <c r="DB45" s="5" t="str">
        <f t="shared" si="82"/>
        <v/>
      </c>
      <c r="DC45" s="224" t="str">
        <f t="shared" si="83"/>
        <v/>
      </c>
      <c r="DD45" s="225"/>
      <c r="DE45" s="115" t="str">
        <f t="shared" si="84"/>
        <v/>
      </c>
      <c r="DF45" s="225" t="str">
        <f t="shared" si="85"/>
        <v/>
      </c>
      <c r="DG45" s="224"/>
      <c r="DH45" s="5" t="str">
        <f t="shared" si="86"/>
        <v/>
      </c>
      <c r="DI45" s="224" t="str">
        <f t="shared" si="87"/>
        <v/>
      </c>
      <c r="DJ45" s="225"/>
      <c r="DK45" s="115" t="str">
        <f t="shared" si="88"/>
        <v/>
      </c>
      <c r="DL45" s="225" t="str">
        <f t="shared" si="89"/>
        <v/>
      </c>
      <c r="DM45" s="224"/>
      <c r="DN45" s="5" t="str">
        <f t="shared" si="90"/>
        <v/>
      </c>
      <c r="DO45" s="224" t="str">
        <f t="shared" si="91"/>
        <v/>
      </c>
      <c r="DP45" s="225"/>
      <c r="DQ45" s="115" t="str">
        <f t="shared" si="92"/>
        <v/>
      </c>
      <c r="DR45" s="225" t="str">
        <f t="shared" si="93"/>
        <v/>
      </c>
      <c r="DS45" s="224"/>
      <c r="DT45" s="5" t="str">
        <f t="shared" si="94"/>
        <v/>
      </c>
      <c r="DU45" s="224" t="str">
        <f t="shared" si="95"/>
        <v/>
      </c>
      <c r="DV45" s="225"/>
      <c r="DW45" s="115" t="str">
        <f t="shared" si="96"/>
        <v/>
      </c>
      <c r="DX45" s="225" t="str">
        <f t="shared" si="97"/>
        <v/>
      </c>
      <c r="DY45" s="224"/>
      <c r="DZ45" s="5" t="str">
        <f t="shared" si="98"/>
        <v/>
      </c>
      <c r="EA45" s="224" t="str">
        <f t="shared" si="99"/>
        <v/>
      </c>
      <c r="EB45" s="225"/>
      <c r="EC45" s="115" t="str">
        <f t="shared" si="100"/>
        <v/>
      </c>
      <c r="ED45" s="225" t="str">
        <f t="shared" si="101"/>
        <v/>
      </c>
      <c r="EE45" s="224"/>
      <c r="EF45" s="5" t="str">
        <f t="shared" si="102"/>
        <v/>
      </c>
      <c r="EG45" s="224" t="str">
        <f t="shared" si="103"/>
        <v/>
      </c>
      <c r="EH45" s="225"/>
      <c r="EI45" s="115" t="str">
        <f t="shared" si="104"/>
        <v/>
      </c>
      <c r="EJ45" s="225" t="str">
        <f t="shared" si="105"/>
        <v/>
      </c>
      <c r="EK45" s="224"/>
      <c r="EL45" s="5" t="str">
        <f t="shared" si="106"/>
        <v/>
      </c>
      <c r="EM45" s="224" t="str">
        <f t="shared" si="107"/>
        <v/>
      </c>
      <c r="EN45" s="225"/>
      <c r="EO45" s="115" t="str">
        <f t="shared" si="108"/>
        <v/>
      </c>
      <c r="EP45" s="225" t="str">
        <f t="shared" si="109"/>
        <v/>
      </c>
      <c r="EQ45" s="224"/>
      <c r="ER45" s="5" t="str">
        <f t="shared" si="110"/>
        <v/>
      </c>
      <c r="ES45" s="224" t="str">
        <f t="shared" si="111"/>
        <v/>
      </c>
      <c r="ET45" s="225"/>
      <c r="EU45" s="115" t="str">
        <f t="shared" si="112"/>
        <v/>
      </c>
      <c r="EV45" s="225" t="str">
        <f t="shared" si="113"/>
        <v/>
      </c>
      <c r="EW45" s="224"/>
      <c r="EX45" s="5" t="str">
        <f t="shared" si="114"/>
        <v/>
      </c>
      <c r="EY45" s="224" t="str">
        <f t="shared" si="115"/>
        <v/>
      </c>
      <c r="EZ45" s="225"/>
      <c r="FA45" s="115" t="str">
        <f t="shared" si="116"/>
        <v/>
      </c>
      <c r="FB45" s="225" t="str">
        <f t="shared" si="117"/>
        <v/>
      </c>
      <c r="FC45" s="224"/>
      <c r="FD45" s="5" t="str">
        <f t="shared" si="118"/>
        <v/>
      </c>
      <c r="FE45" s="224" t="str">
        <f t="shared" si="119"/>
        <v/>
      </c>
      <c r="FF45" s="225"/>
      <c r="FG45" s="115" t="str">
        <f t="shared" si="120"/>
        <v/>
      </c>
      <c r="FH45" s="225" t="str">
        <f t="shared" si="121"/>
        <v/>
      </c>
      <c r="FI45" s="224"/>
      <c r="FJ45" s="5" t="str">
        <f t="shared" si="122"/>
        <v/>
      </c>
      <c r="FK45" s="224" t="str">
        <f t="shared" si="123"/>
        <v/>
      </c>
      <c r="FL45" s="225"/>
      <c r="FM45" s="115" t="str">
        <f t="shared" si="124"/>
        <v/>
      </c>
      <c r="FN45" s="225" t="str">
        <f t="shared" si="125"/>
        <v/>
      </c>
      <c r="FO45" s="224"/>
      <c r="FP45" s="5" t="str">
        <f t="shared" si="126"/>
        <v/>
      </c>
      <c r="FQ45" s="224" t="str">
        <f t="shared" si="127"/>
        <v/>
      </c>
      <c r="FR45" s="225"/>
      <c r="FS45" s="115" t="str">
        <f t="shared" si="128"/>
        <v/>
      </c>
      <c r="FT45" s="225" t="str">
        <f t="shared" si="129"/>
        <v/>
      </c>
      <c r="FU45" s="253"/>
      <c r="FV45" s="253"/>
      <c r="FW45" s="253"/>
      <c r="FX45" s="253"/>
      <c r="FY45" s="253"/>
    </row>
    <row r="46" spans="1:181" s="3" customFormat="1" x14ac:dyDescent="0.25">
      <c r="A46" s="2" t="str">
        <f t="shared" si="0"/>
        <v/>
      </c>
      <c r="B46" s="2"/>
      <c r="C46" s="82"/>
      <c r="D46" s="109"/>
      <c r="E46" s="101"/>
      <c r="F46" s="2"/>
      <c r="G46" s="76"/>
      <c r="H46" s="114" t="str">
        <f t="shared" si="1"/>
        <v/>
      </c>
      <c r="I46" s="114" t="str">
        <f t="shared" si="2"/>
        <v/>
      </c>
      <c r="J46" s="114" t="str">
        <f t="shared" si="3"/>
        <v/>
      </c>
      <c r="K46" s="114" t="str">
        <f t="shared" si="4"/>
        <v/>
      </c>
      <c r="L46" s="114" t="str">
        <f t="shared" si="5"/>
        <v/>
      </c>
      <c r="M46" s="114" t="str">
        <f t="shared" si="6"/>
        <v/>
      </c>
      <c r="N46" s="114" t="str">
        <f t="shared" si="7"/>
        <v/>
      </c>
      <c r="O46" s="114" t="str">
        <f t="shared" si="8"/>
        <v/>
      </c>
      <c r="P46" s="93" t="str">
        <f t="shared" si="9"/>
        <v/>
      </c>
      <c r="Q46" s="93" t="str">
        <f t="shared" si="10"/>
        <v/>
      </c>
      <c r="R46" s="93" t="str">
        <f t="shared" si="11"/>
        <v/>
      </c>
      <c r="S46" s="93" t="str">
        <f t="shared" si="12"/>
        <v/>
      </c>
      <c r="T46" s="93" t="str">
        <f t="shared" si="13"/>
        <v/>
      </c>
      <c r="U46" s="93" t="str">
        <f t="shared" si="14"/>
        <v/>
      </c>
      <c r="V46" s="93" t="str">
        <f t="shared" si="15"/>
        <v/>
      </c>
      <c r="W46" s="93" t="str">
        <f t="shared" si="16"/>
        <v/>
      </c>
      <c r="X46" s="93" t="str">
        <f t="shared" si="17"/>
        <v/>
      </c>
      <c r="Y46" s="93" t="str">
        <f t="shared" si="18"/>
        <v/>
      </c>
      <c r="Z46" s="93" t="str">
        <f t="shared" si="19"/>
        <v/>
      </c>
      <c r="AA46" s="93" t="str">
        <f t="shared" si="20"/>
        <v/>
      </c>
      <c r="AB46" s="93" t="str">
        <f t="shared" si="21"/>
        <v/>
      </c>
      <c r="AC46" s="93" t="str">
        <f t="shared" si="22"/>
        <v/>
      </c>
      <c r="AD46" s="93" t="str">
        <f t="shared" si="23"/>
        <v/>
      </c>
      <c r="AE46" s="93" t="str">
        <f t="shared" si="24"/>
        <v/>
      </c>
      <c r="AF46" s="93" t="str">
        <f t="shared" si="25"/>
        <v/>
      </c>
      <c r="AG46" s="93" t="str">
        <f t="shared" si="28"/>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224"/>
      <c r="BF46" s="74" t="str">
        <f t="shared" si="130"/>
        <v/>
      </c>
      <c r="BG46" s="36" t="str">
        <f t="shared" si="131"/>
        <v/>
      </c>
      <c r="BH46" s="225"/>
      <c r="BI46" s="75" t="str">
        <f t="shared" si="52"/>
        <v/>
      </c>
      <c r="BJ46" s="37" t="str">
        <f t="shared" si="53"/>
        <v/>
      </c>
      <c r="BK46" s="224"/>
      <c r="BL46" s="74" t="str">
        <f t="shared" si="54"/>
        <v/>
      </c>
      <c r="BM46" s="36" t="str">
        <f t="shared" si="55"/>
        <v/>
      </c>
      <c r="BN46" s="225"/>
      <c r="BO46" s="75" t="str">
        <f t="shared" si="56"/>
        <v/>
      </c>
      <c r="BP46" s="37" t="str">
        <f t="shared" si="57"/>
        <v/>
      </c>
      <c r="BQ46" s="224"/>
      <c r="BR46" s="74" t="str">
        <f t="shared" si="58"/>
        <v/>
      </c>
      <c r="BS46" s="36" t="str">
        <f t="shared" si="59"/>
        <v/>
      </c>
      <c r="BT46" s="225"/>
      <c r="BU46" s="75" t="str">
        <f t="shared" si="60"/>
        <v/>
      </c>
      <c r="BV46" s="37" t="str">
        <f t="shared" si="61"/>
        <v/>
      </c>
      <c r="BW46" s="224"/>
      <c r="BX46" s="74" t="str">
        <f t="shared" si="62"/>
        <v/>
      </c>
      <c r="BY46" s="36" t="str">
        <f t="shared" si="63"/>
        <v/>
      </c>
      <c r="BZ46" s="225"/>
      <c r="CA46" s="75" t="str">
        <f t="shared" si="64"/>
        <v/>
      </c>
      <c r="CB46" s="37" t="str">
        <f t="shared" si="65"/>
        <v/>
      </c>
      <c r="CC46" s="224"/>
      <c r="CD46" s="74" t="str">
        <f t="shared" si="66"/>
        <v/>
      </c>
      <c r="CE46" s="36" t="str">
        <f t="shared" si="67"/>
        <v/>
      </c>
      <c r="CF46" s="225"/>
      <c r="CG46" s="115" t="str">
        <f t="shared" si="68"/>
        <v/>
      </c>
      <c r="CH46" s="225" t="str">
        <f t="shared" si="69"/>
        <v/>
      </c>
      <c r="CI46" s="224"/>
      <c r="CJ46" s="5" t="str">
        <f t="shared" si="70"/>
        <v/>
      </c>
      <c r="CK46" s="224" t="str">
        <f t="shared" si="71"/>
        <v/>
      </c>
      <c r="CL46" s="225"/>
      <c r="CM46" s="115" t="str">
        <f t="shared" si="72"/>
        <v/>
      </c>
      <c r="CN46" s="225" t="str">
        <f t="shared" si="73"/>
        <v/>
      </c>
      <c r="CO46" s="224"/>
      <c r="CP46" s="5" t="str">
        <f t="shared" si="74"/>
        <v/>
      </c>
      <c r="CQ46" s="224" t="str">
        <f t="shared" si="75"/>
        <v/>
      </c>
      <c r="CR46" s="225"/>
      <c r="CS46" s="115" t="str">
        <f t="shared" si="76"/>
        <v/>
      </c>
      <c r="CT46" s="225" t="str">
        <f t="shared" si="77"/>
        <v/>
      </c>
      <c r="CU46" s="224"/>
      <c r="CV46" s="5" t="str">
        <f t="shared" si="78"/>
        <v/>
      </c>
      <c r="CW46" s="224" t="str">
        <f t="shared" si="79"/>
        <v/>
      </c>
      <c r="CX46" s="225"/>
      <c r="CY46" s="115" t="str">
        <f t="shared" si="80"/>
        <v/>
      </c>
      <c r="CZ46" s="225" t="str">
        <f t="shared" si="81"/>
        <v/>
      </c>
      <c r="DA46" s="224"/>
      <c r="DB46" s="5" t="str">
        <f t="shared" si="82"/>
        <v/>
      </c>
      <c r="DC46" s="224" t="str">
        <f t="shared" si="83"/>
        <v/>
      </c>
      <c r="DD46" s="225"/>
      <c r="DE46" s="115" t="str">
        <f t="shared" si="84"/>
        <v/>
      </c>
      <c r="DF46" s="225" t="str">
        <f t="shared" si="85"/>
        <v/>
      </c>
      <c r="DG46" s="224"/>
      <c r="DH46" s="5" t="str">
        <f t="shared" si="86"/>
        <v/>
      </c>
      <c r="DI46" s="224" t="str">
        <f t="shared" si="87"/>
        <v/>
      </c>
      <c r="DJ46" s="225"/>
      <c r="DK46" s="115" t="str">
        <f t="shared" si="88"/>
        <v/>
      </c>
      <c r="DL46" s="225" t="str">
        <f t="shared" si="89"/>
        <v/>
      </c>
      <c r="DM46" s="224"/>
      <c r="DN46" s="5" t="str">
        <f t="shared" si="90"/>
        <v/>
      </c>
      <c r="DO46" s="224" t="str">
        <f t="shared" si="91"/>
        <v/>
      </c>
      <c r="DP46" s="225"/>
      <c r="DQ46" s="115" t="str">
        <f t="shared" si="92"/>
        <v/>
      </c>
      <c r="DR46" s="225" t="str">
        <f t="shared" si="93"/>
        <v/>
      </c>
      <c r="DS46" s="224"/>
      <c r="DT46" s="5" t="str">
        <f t="shared" si="94"/>
        <v/>
      </c>
      <c r="DU46" s="224" t="str">
        <f t="shared" si="95"/>
        <v/>
      </c>
      <c r="DV46" s="225"/>
      <c r="DW46" s="115" t="str">
        <f t="shared" si="96"/>
        <v/>
      </c>
      <c r="DX46" s="225" t="str">
        <f t="shared" si="97"/>
        <v/>
      </c>
      <c r="DY46" s="224"/>
      <c r="DZ46" s="5" t="str">
        <f t="shared" si="98"/>
        <v/>
      </c>
      <c r="EA46" s="224" t="str">
        <f t="shared" si="99"/>
        <v/>
      </c>
      <c r="EB46" s="225"/>
      <c r="EC46" s="115" t="str">
        <f t="shared" si="100"/>
        <v/>
      </c>
      <c r="ED46" s="225" t="str">
        <f t="shared" si="101"/>
        <v/>
      </c>
      <c r="EE46" s="224"/>
      <c r="EF46" s="5" t="str">
        <f t="shared" si="102"/>
        <v/>
      </c>
      <c r="EG46" s="224" t="str">
        <f t="shared" si="103"/>
        <v/>
      </c>
      <c r="EH46" s="225"/>
      <c r="EI46" s="115" t="str">
        <f t="shared" si="104"/>
        <v/>
      </c>
      <c r="EJ46" s="225" t="str">
        <f t="shared" si="105"/>
        <v/>
      </c>
      <c r="EK46" s="224"/>
      <c r="EL46" s="5" t="str">
        <f t="shared" si="106"/>
        <v/>
      </c>
      <c r="EM46" s="224" t="str">
        <f t="shared" si="107"/>
        <v/>
      </c>
      <c r="EN46" s="225"/>
      <c r="EO46" s="115" t="str">
        <f t="shared" si="108"/>
        <v/>
      </c>
      <c r="EP46" s="225" t="str">
        <f t="shared" si="109"/>
        <v/>
      </c>
      <c r="EQ46" s="224"/>
      <c r="ER46" s="5" t="str">
        <f t="shared" si="110"/>
        <v/>
      </c>
      <c r="ES46" s="224" t="str">
        <f t="shared" si="111"/>
        <v/>
      </c>
      <c r="ET46" s="225"/>
      <c r="EU46" s="115" t="str">
        <f t="shared" si="112"/>
        <v/>
      </c>
      <c r="EV46" s="225" t="str">
        <f t="shared" si="113"/>
        <v/>
      </c>
      <c r="EW46" s="224"/>
      <c r="EX46" s="5" t="str">
        <f t="shared" si="114"/>
        <v/>
      </c>
      <c r="EY46" s="224" t="str">
        <f t="shared" si="115"/>
        <v/>
      </c>
      <c r="EZ46" s="225"/>
      <c r="FA46" s="115" t="str">
        <f t="shared" si="116"/>
        <v/>
      </c>
      <c r="FB46" s="225" t="str">
        <f t="shared" si="117"/>
        <v/>
      </c>
      <c r="FC46" s="224"/>
      <c r="FD46" s="5" t="str">
        <f t="shared" si="118"/>
        <v/>
      </c>
      <c r="FE46" s="224" t="str">
        <f t="shared" si="119"/>
        <v/>
      </c>
      <c r="FF46" s="225"/>
      <c r="FG46" s="115" t="str">
        <f t="shared" si="120"/>
        <v/>
      </c>
      <c r="FH46" s="225" t="str">
        <f t="shared" si="121"/>
        <v/>
      </c>
      <c r="FI46" s="224"/>
      <c r="FJ46" s="5" t="str">
        <f t="shared" si="122"/>
        <v/>
      </c>
      <c r="FK46" s="224" t="str">
        <f t="shared" si="123"/>
        <v/>
      </c>
      <c r="FL46" s="225"/>
      <c r="FM46" s="115" t="str">
        <f t="shared" si="124"/>
        <v/>
      </c>
      <c r="FN46" s="225" t="str">
        <f t="shared" si="125"/>
        <v/>
      </c>
      <c r="FO46" s="224"/>
      <c r="FP46" s="5" t="str">
        <f t="shared" si="126"/>
        <v/>
      </c>
      <c r="FQ46" s="224" t="str">
        <f t="shared" si="127"/>
        <v/>
      </c>
      <c r="FR46" s="225"/>
      <c r="FS46" s="115" t="str">
        <f t="shared" si="128"/>
        <v/>
      </c>
      <c r="FT46" s="225" t="str">
        <f t="shared" si="129"/>
        <v/>
      </c>
      <c r="FU46" s="253"/>
      <c r="FV46" s="253"/>
      <c r="FW46" s="253"/>
      <c r="FX46" s="253"/>
      <c r="FY46" s="253"/>
    </row>
    <row r="47" spans="1:181" s="3" customFormat="1" x14ac:dyDescent="0.25">
      <c r="A47" s="2" t="str">
        <f t="shared" si="0"/>
        <v/>
      </c>
      <c r="B47" s="2"/>
      <c r="C47" s="82"/>
      <c r="D47" s="109"/>
      <c r="E47" s="101"/>
      <c r="F47" s="2"/>
      <c r="G47" s="76"/>
      <c r="H47" s="114" t="str">
        <f t="shared" si="1"/>
        <v/>
      </c>
      <c r="I47" s="114" t="str">
        <f t="shared" si="2"/>
        <v/>
      </c>
      <c r="J47" s="114" t="str">
        <f t="shared" si="3"/>
        <v/>
      </c>
      <c r="K47" s="114" t="str">
        <f t="shared" si="4"/>
        <v/>
      </c>
      <c r="L47" s="114" t="str">
        <f t="shared" si="5"/>
        <v/>
      </c>
      <c r="M47" s="114" t="str">
        <f t="shared" si="6"/>
        <v/>
      </c>
      <c r="N47" s="114" t="str">
        <f t="shared" si="7"/>
        <v/>
      </c>
      <c r="O47" s="114" t="str">
        <f t="shared" si="8"/>
        <v/>
      </c>
      <c r="P47" s="93" t="str">
        <f t="shared" si="9"/>
        <v/>
      </c>
      <c r="Q47" s="93" t="str">
        <f t="shared" si="10"/>
        <v/>
      </c>
      <c r="R47" s="93" t="str">
        <f t="shared" si="11"/>
        <v/>
      </c>
      <c r="S47" s="93" t="str">
        <f t="shared" si="12"/>
        <v/>
      </c>
      <c r="T47" s="93" t="str">
        <f t="shared" si="13"/>
        <v/>
      </c>
      <c r="U47" s="93" t="str">
        <f t="shared" si="14"/>
        <v/>
      </c>
      <c r="V47" s="93" t="str">
        <f t="shared" si="15"/>
        <v/>
      </c>
      <c r="W47" s="93" t="str">
        <f t="shared" si="16"/>
        <v/>
      </c>
      <c r="X47" s="93" t="str">
        <f t="shared" si="17"/>
        <v/>
      </c>
      <c r="Y47" s="93" t="str">
        <f t="shared" si="18"/>
        <v/>
      </c>
      <c r="Z47" s="93" t="str">
        <f t="shared" si="19"/>
        <v/>
      </c>
      <c r="AA47" s="93" t="str">
        <f t="shared" si="20"/>
        <v/>
      </c>
      <c r="AB47" s="93" t="str">
        <f t="shared" si="21"/>
        <v/>
      </c>
      <c r="AC47" s="93" t="str">
        <f t="shared" si="22"/>
        <v/>
      </c>
      <c r="AD47" s="93" t="str">
        <f t="shared" si="23"/>
        <v/>
      </c>
      <c r="AE47" s="93" t="str">
        <f t="shared" si="24"/>
        <v/>
      </c>
      <c r="AF47" s="93" t="str">
        <f t="shared" si="25"/>
        <v/>
      </c>
      <c r="AG47" s="93" t="str">
        <f t="shared" si="28"/>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224"/>
      <c r="BF47" s="74" t="str">
        <f t="shared" si="130"/>
        <v/>
      </c>
      <c r="BG47" s="36" t="str">
        <f t="shared" si="131"/>
        <v/>
      </c>
      <c r="BH47" s="225"/>
      <c r="BI47" s="75" t="str">
        <f t="shared" si="52"/>
        <v/>
      </c>
      <c r="BJ47" s="37" t="str">
        <f t="shared" si="53"/>
        <v/>
      </c>
      <c r="BK47" s="224"/>
      <c r="BL47" s="74" t="str">
        <f t="shared" si="54"/>
        <v/>
      </c>
      <c r="BM47" s="36" t="str">
        <f t="shared" si="55"/>
        <v/>
      </c>
      <c r="BN47" s="225"/>
      <c r="BO47" s="75" t="str">
        <f t="shared" si="56"/>
        <v/>
      </c>
      <c r="BP47" s="37" t="str">
        <f t="shared" si="57"/>
        <v/>
      </c>
      <c r="BQ47" s="224"/>
      <c r="BR47" s="74" t="str">
        <f t="shared" si="58"/>
        <v/>
      </c>
      <c r="BS47" s="36" t="str">
        <f t="shared" si="59"/>
        <v/>
      </c>
      <c r="BT47" s="225"/>
      <c r="BU47" s="75" t="str">
        <f t="shared" si="60"/>
        <v/>
      </c>
      <c r="BV47" s="37" t="str">
        <f t="shared" si="61"/>
        <v/>
      </c>
      <c r="BW47" s="224"/>
      <c r="BX47" s="74" t="str">
        <f t="shared" si="62"/>
        <v/>
      </c>
      <c r="BY47" s="36" t="str">
        <f t="shared" si="63"/>
        <v/>
      </c>
      <c r="BZ47" s="225"/>
      <c r="CA47" s="75" t="str">
        <f t="shared" si="64"/>
        <v/>
      </c>
      <c r="CB47" s="37" t="str">
        <f t="shared" si="65"/>
        <v/>
      </c>
      <c r="CC47" s="224"/>
      <c r="CD47" s="74" t="str">
        <f t="shared" si="66"/>
        <v/>
      </c>
      <c r="CE47" s="36" t="str">
        <f t="shared" si="67"/>
        <v/>
      </c>
      <c r="CF47" s="225"/>
      <c r="CG47" s="115" t="str">
        <f t="shared" si="68"/>
        <v/>
      </c>
      <c r="CH47" s="225" t="str">
        <f t="shared" si="69"/>
        <v/>
      </c>
      <c r="CI47" s="224"/>
      <c r="CJ47" s="5" t="str">
        <f t="shared" si="70"/>
        <v/>
      </c>
      <c r="CK47" s="224" t="str">
        <f t="shared" si="71"/>
        <v/>
      </c>
      <c r="CL47" s="225"/>
      <c r="CM47" s="115" t="str">
        <f t="shared" si="72"/>
        <v/>
      </c>
      <c r="CN47" s="225" t="str">
        <f t="shared" si="73"/>
        <v/>
      </c>
      <c r="CO47" s="224"/>
      <c r="CP47" s="5" t="str">
        <f t="shared" si="74"/>
        <v/>
      </c>
      <c r="CQ47" s="224" t="str">
        <f t="shared" si="75"/>
        <v/>
      </c>
      <c r="CR47" s="225"/>
      <c r="CS47" s="115" t="str">
        <f t="shared" si="76"/>
        <v/>
      </c>
      <c r="CT47" s="225" t="str">
        <f t="shared" si="77"/>
        <v/>
      </c>
      <c r="CU47" s="224"/>
      <c r="CV47" s="5" t="str">
        <f t="shared" si="78"/>
        <v/>
      </c>
      <c r="CW47" s="224" t="str">
        <f t="shared" si="79"/>
        <v/>
      </c>
      <c r="CX47" s="225"/>
      <c r="CY47" s="115" t="str">
        <f t="shared" si="80"/>
        <v/>
      </c>
      <c r="CZ47" s="225" t="str">
        <f t="shared" si="81"/>
        <v/>
      </c>
      <c r="DA47" s="224"/>
      <c r="DB47" s="5" t="str">
        <f t="shared" si="82"/>
        <v/>
      </c>
      <c r="DC47" s="224" t="str">
        <f t="shared" si="83"/>
        <v/>
      </c>
      <c r="DD47" s="225"/>
      <c r="DE47" s="115" t="str">
        <f t="shared" si="84"/>
        <v/>
      </c>
      <c r="DF47" s="225" t="str">
        <f t="shared" si="85"/>
        <v/>
      </c>
      <c r="DG47" s="224"/>
      <c r="DH47" s="5" t="str">
        <f t="shared" si="86"/>
        <v/>
      </c>
      <c r="DI47" s="224" t="str">
        <f t="shared" si="87"/>
        <v/>
      </c>
      <c r="DJ47" s="225"/>
      <c r="DK47" s="115" t="str">
        <f t="shared" si="88"/>
        <v/>
      </c>
      <c r="DL47" s="225" t="str">
        <f t="shared" si="89"/>
        <v/>
      </c>
      <c r="DM47" s="224"/>
      <c r="DN47" s="5" t="str">
        <f t="shared" si="90"/>
        <v/>
      </c>
      <c r="DO47" s="224" t="str">
        <f t="shared" si="91"/>
        <v/>
      </c>
      <c r="DP47" s="225"/>
      <c r="DQ47" s="115" t="str">
        <f t="shared" si="92"/>
        <v/>
      </c>
      <c r="DR47" s="225" t="str">
        <f t="shared" si="93"/>
        <v/>
      </c>
      <c r="DS47" s="224"/>
      <c r="DT47" s="5" t="str">
        <f t="shared" si="94"/>
        <v/>
      </c>
      <c r="DU47" s="224" t="str">
        <f t="shared" si="95"/>
        <v/>
      </c>
      <c r="DV47" s="225"/>
      <c r="DW47" s="115" t="str">
        <f t="shared" si="96"/>
        <v/>
      </c>
      <c r="DX47" s="225" t="str">
        <f t="shared" si="97"/>
        <v/>
      </c>
      <c r="DY47" s="224"/>
      <c r="DZ47" s="5" t="str">
        <f t="shared" si="98"/>
        <v/>
      </c>
      <c r="EA47" s="224" t="str">
        <f t="shared" si="99"/>
        <v/>
      </c>
      <c r="EB47" s="225"/>
      <c r="EC47" s="115" t="str">
        <f t="shared" si="100"/>
        <v/>
      </c>
      <c r="ED47" s="225" t="str">
        <f t="shared" si="101"/>
        <v/>
      </c>
      <c r="EE47" s="224"/>
      <c r="EF47" s="5" t="str">
        <f t="shared" si="102"/>
        <v/>
      </c>
      <c r="EG47" s="224" t="str">
        <f t="shared" si="103"/>
        <v/>
      </c>
      <c r="EH47" s="225"/>
      <c r="EI47" s="115" t="str">
        <f t="shared" si="104"/>
        <v/>
      </c>
      <c r="EJ47" s="225" t="str">
        <f t="shared" si="105"/>
        <v/>
      </c>
      <c r="EK47" s="224"/>
      <c r="EL47" s="5" t="str">
        <f t="shared" si="106"/>
        <v/>
      </c>
      <c r="EM47" s="224" t="str">
        <f t="shared" si="107"/>
        <v/>
      </c>
      <c r="EN47" s="225"/>
      <c r="EO47" s="115" t="str">
        <f t="shared" si="108"/>
        <v/>
      </c>
      <c r="EP47" s="225" t="str">
        <f t="shared" si="109"/>
        <v/>
      </c>
      <c r="EQ47" s="224"/>
      <c r="ER47" s="5" t="str">
        <f t="shared" si="110"/>
        <v/>
      </c>
      <c r="ES47" s="224" t="str">
        <f t="shared" si="111"/>
        <v/>
      </c>
      <c r="ET47" s="225"/>
      <c r="EU47" s="115" t="str">
        <f t="shared" si="112"/>
        <v/>
      </c>
      <c r="EV47" s="225" t="str">
        <f t="shared" si="113"/>
        <v/>
      </c>
      <c r="EW47" s="224"/>
      <c r="EX47" s="5" t="str">
        <f t="shared" si="114"/>
        <v/>
      </c>
      <c r="EY47" s="224" t="str">
        <f t="shared" si="115"/>
        <v/>
      </c>
      <c r="EZ47" s="225"/>
      <c r="FA47" s="115" t="str">
        <f t="shared" si="116"/>
        <v/>
      </c>
      <c r="FB47" s="225" t="str">
        <f t="shared" si="117"/>
        <v/>
      </c>
      <c r="FC47" s="224"/>
      <c r="FD47" s="5" t="str">
        <f t="shared" si="118"/>
        <v/>
      </c>
      <c r="FE47" s="224" t="str">
        <f t="shared" si="119"/>
        <v/>
      </c>
      <c r="FF47" s="225"/>
      <c r="FG47" s="115" t="str">
        <f t="shared" si="120"/>
        <v/>
      </c>
      <c r="FH47" s="225" t="str">
        <f t="shared" si="121"/>
        <v/>
      </c>
      <c r="FI47" s="224"/>
      <c r="FJ47" s="5" t="str">
        <f t="shared" si="122"/>
        <v/>
      </c>
      <c r="FK47" s="224" t="str">
        <f t="shared" si="123"/>
        <v/>
      </c>
      <c r="FL47" s="225"/>
      <c r="FM47" s="115" t="str">
        <f t="shared" si="124"/>
        <v/>
      </c>
      <c r="FN47" s="225" t="str">
        <f t="shared" si="125"/>
        <v/>
      </c>
      <c r="FO47" s="224"/>
      <c r="FP47" s="5" t="str">
        <f t="shared" si="126"/>
        <v/>
      </c>
      <c r="FQ47" s="224" t="str">
        <f t="shared" si="127"/>
        <v/>
      </c>
      <c r="FR47" s="225"/>
      <c r="FS47" s="115" t="str">
        <f t="shared" si="128"/>
        <v/>
      </c>
      <c r="FT47" s="225" t="str">
        <f t="shared" si="129"/>
        <v/>
      </c>
      <c r="FU47" s="253"/>
      <c r="FV47" s="253"/>
      <c r="FW47" s="253"/>
      <c r="FX47" s="253"/>
      <c r="FY47" s="253"/>
    </row>
    <row r="48" spans="1:181" s="3" customFormat="1" x14ac:dyDescent="0.25">
      <c r="A48" s="2" t="str">
        <f t="shared" si="0"/>
        <v/>
      </c>
      <c r="B48" s="2"/>
      <c r="C48" s="82"/>
      <c r="D48" s="109"/>
      <c r="E48" s="101"/>
      <c r="F48" s="2"/>
      <c r="G48" s="76"/>
      <c r="H48" s="114" t="str">
        <f t="shared" si="1"/>
        <v/>
      </c>
      <c r="I48" s="114" t="str">
        <f t="shared" si="2"/>
        <v/>
      </c>
      <c r="J48" s="114" t="str">
        <f t="shared" si="3"/>
        <v/>
      </c>
      <c r="K48" s="114" t="str">
        <f t="shared" si="4"/>
        <v/>
      </c>
      <c r="L48" s="114" t="str">
        <f t="shared" si="5"/>
        <v/>
      </c>
      <c r="M48" s="114" t="str">
        <f t="shared" si="6"/>
        <v/>
      </c>
      <c r="N48" s="114" t="str">
        <f t="shared" si="7"/>
        <v/>
      </c>
      <c r="O48" s="114" t="str">
        <f t="shared" si="8"/>
        <v/>
      </c>
      <c r="P48" s="93" t="str">
        <f t="shared" si="9"/>
        <v/>
      </c>
      <c r="Q48" s="93" t="str">
        <f t="shared" si="10"/>
        <v/>
      </c>
      <c r="R48" s="93" t="str">
        <f t="shared" si="11"/>
        <v/>
      </c>
      <c r="S48" s="93" t="str">
        <f t="shared" si="12"/>
        <v/>
      </c>
      <c r="T48" s="93" t="str">
        <f t="shared" si="13"/>
        <v/>
      </c>
      <c r="U48" s="93" t="str">
        <f t="shared" si="14"/>
        <v/>
      </c>
      <c r="V48" s="93" t="str">
        <f t="shared" si="15"/>
        <v/>
      </c>
      <c r="W48" s="93" t="str">
        <f t="shared" si="16"/>
        <v/>
      </c>
      <c r="X48" s="93" t="str">
        <f t="shared" si="17"/>
        <v/>
      </c>
      <c r="Y48" s="93" t="str">
        <f t="shared" si="18"/>
        <v/>
      </c>
      <c r="Z48" s="93" t="str">
        <f t="shared" si="19"/>
        <v/>
      </c>
      <c r="AA48" s="93" t="str">
        <f t="shared" si="20"/>
        <v/>
      </c>
      <c r="AB48" s="93" t="str">
        <f t="shared" si="21"/>
        <v/>
      </c>
      <c r="AC48" s="93" t="str">
        <f t="shared" si="22"/>
        <v/>
      </c>
      <c r="AD48" s="93" t="str">
        <f t="shared" si="23"/>
        <v/>
      </c>
      <c r="AE48" s="93" t="str">
        <f t="shared" si="24"/>
        <v/>
      </c>
      <c r="AF48" s="93" t="str">
        <f t="shared" si="25"/>
        <v/>
      </c>
      <c r="AG48" s="93" t="str">
        <f t="shared" si="28"/>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224"/>
      <c r="BF48" s="74" t="str">
        <f t="shared" si="130"/>
        <v/>
      </c>
      <c r="BG48" s="36" t="str">
        <f t="shared" si="131"/>
        <v/>
      </c>
      <c r="BH48" s="225"/>
      <c r="BI48" s="75" t="str">
        <f t="shared" si="52"/>
        <v/>
      </c>
      <c r="BJ48" s="37" t="str">
        <f t="shared" si="53"/>
        <v/>
      </c>
      <c r="BK48" s="224"/>
      <c r="BL48" s="74" t="str">
        <f t="shared" si="54"/>
        <v/>
      </c>
      <c r="BM48" s="36" t="str">
        <f t="shared" si="55"/>
        <v/>
      </c>
      <c r="BN48" s="225"/>
      <c r="BO48" s="75" t="str">
        <f t="shared" si="56"/>
        <v/>
      </c>
      <c r="BP48" s="37" t="str">
        <f t="shared" si="57"/>
        <v/>
      </c>
      <c r="BQ48" s="224"/>
      <c r="BR48" s="74" t="str">
        <f t="shared" si="58"/>
        <v/>
      </c>
      <c r="BS48" s="36" t="str">
        <f t="shared" si="59"/>
        <v/>
      </c>
      <c r="BT48" s="225"/>
      <c r="BU48" s="75" t="str">
        <f t="shared" si="60"/>
        <v/>
      </c>
      <c r="BV48" s="37" t="str">
        <f t="shared" si="61"/>
        <v/>
      </c>
      <c r="BW48" s="224"/>
      <c r="BX48" s="74" t="str">
        <f t="shared" si="62"/>
        <v/>
      </c>
      <c r="BY48" s="36" t="str">
        <f t="shared" si="63"/>
        <v/>
      </c>
      <c r="BZ48" s="225"/>
      <c r="CA48" s="75" t="str">
        <f t="shared" si="64"/>
        <v/>
      </c>
      <c r="CB48" s="37" t="str">
        <f t="shared" si="65"/>
        <v/>
      </c>
      <c r="CC48" s="224"/>
      <c r="CD48" s="74" t="str">
        <f t="shared" si="66"/>
        <v/>
      </c>
      <c r="CE48" s="36" t="str">
        <f t="shared" si="67"/>
        <v/>
      </c>
      <c r="CF48" s="225"/>
      <c r="CG48" s="115" t="str">
        <f t="shared" si="68"/>
        <v/>
      </c>
      <c r="CH48" s="225" t="str">
        <f t="shared" si="69"/>
        <v/>
      </c>
      <c r="CI48" s="224"/>
      <c r="CJ48" s="5" t="str">
        <f t="shared" si="70"/>
        <v/>
      </c>
      <c r="CK48" s="224" t="str">
        <f t="shared" si="71"/>
        <v/>
      </c>
      <c r="CL48" s="225"/>
      <c r="CM48" s="115" t="str">
        <f t="shared" si="72"/>
        <v/>
      </c>
      <c r="CN48" s="225" t="str">
        <f t="shared" si="73"/>
        <v/>
      </c>
      <c r="CO48" s="224"/>
      <c r="CP48" s="5" t="str">
        <f t="shared" si="74"/>
        <v/>
      </c>
      <c r="CQ48" s="224" t="str">
        <f t="shared" si="75"/>
        <v/>
      </c>
      <c r="CR48" s="225"/>
      <c r="CS48" s="115" t="str">
        <f t="shared" si="76"/>
        <v/>
      </c>
      <c r="CT48" s="225" t="str">
        <f t="shared" si="77"/>
        <v/>
      </c>
      <c r="CU48" s="224"/>
      <c r="CV48" s="5" t="str">
        <f t="shared" si="78"/>
        <v/>
      </c>
      <c r="CW48" s="224" t="str">
        <f t="shared" si="79"/>
        <v/>
      </c>
      <c r="CX48" s="225"/>
      <c r="CY48" s="115" t="str">
        <f t="shared" si="80"/>
        <v/>
      </c>
      <c r="CZ48" s="225" t="str">
        <f t="shared" si="81"/>
        <v/>
      </c>
      <c r="DA48" s="224"/>
      <c r="DB48" s="5" t="str">
        <f t="shared" si="82"/>
        <v/>
      </c>
      <c r="DC48" s="224" t="str">
        <f t="shared" si="83"/>
        <v/>
      </c>
      <c r="DD48" s="225"/>
      <c r="DE48" s="115" t="str">
        <f t="shared" si="84"/>
        <v/>
      </c>
      <c r="DF48" s="225" t="str">
        <f t="shared" si="85"/>
        <v/>
      </c>
      <c r="DG48" s="224"/>
      <c r="DH48" s="5" t="str">
        <f t="shared" si="86"/>
        <v/>
      </c>
      <c r="DI48" s="224" t="str">
        <f t="shared" si="87"/>
        <v/>
      </c>
      <c r="DJ48" s="225"/>
      <c r="DK48" s="115" t="str">
        <f t="shared" si="88"/>
        <v/>
      </c>
      <c r="DL48" s="225" t="str">
        <f t="shared" si="89"/>
        <v/>
      </c>
      <c r="DM48" s="224"/>
      <c r="DN48" s="5" t="str">
        <f t="shared" si="90"/>
        <v/>
      </c>
      <c r="DO48" s="224" t="str">
        <f t="shared" si="91"/>
        <v/>
      </c>
      <c r="DP48" s="225"/>
      <c r="DQ48" s="115" t="str">
        <f t="shared" si="92"/>
        <v/>
      </c>
      <c r="DR48" s="225" t="str">
        <f t="shared" si="93"/>
        <v/>
      </c>
      <c r="DS48" s="224"/>
      <c r="DT48" s="5" t="str">
        <f t="shared" si="94"/>
        <v/>
      </c>
      <c r="DU48" s="224" t="str">
        <f t="shared" si="95"/>
        <v/>
      </c>
      <c r="DV48" s="225"/>
      <c r="DW48" s="115" t="str">
        <f t="shared" si="96"/>
        <v/>
      </c>
      <c r="DX48" s="225" t="str">
        <f t="shared" si="97"/>
        <v/>
      </c>
      <c r="DY48" s="224"/>
      <c r="DZ48" s="5" t="str">
        <f t="shared" si="98"/>
        <v/>
      </c>
      <c r="EA48" s="224" t="str">
        <f t="shared" si="99"/>
        <v/>
      </c>
      <c r="EB48" s="225"/>
      <c r="EC48" s="115" t="str">
        <f t="shared" si="100"/>
        <v/>
      </c>
      <c r="ED48" s="225" t="str">
        <f t="shared" si="101"/>
        <v/>
      </c>
      <c r="EE48" s="224"/>
      <c r="EF48" s="5" t="str">
        <f t="shared" si="102"/>
        <v/>
      </c>
      <c r="EG48" s="224" t="str">
        <f t="shared" si="103"/>
        <v/>
      </c>
      <c r="EH48" s="225"/>
      <c r="EI48" s="115" t="str">
        <f t="shared" si="104"/>
        <v/>
      </c>
      <c r="EJ48" s="225" t="str">
        <f t="shared" si="105"/>
        <v/>
      </c>
      <c r="EK48" s="224"/>
      <c r="EL48" s="5" t="str">
        <f t="shared" si="106"/>
        <v/>
      </c>
      <c r="EM48" s="224" t="str">
        <f t="shared" si="107"/>
        <v/>
      </c>
      <c r="EN48" s="225"/>
      <c r="EO48" s="115" t="str">
        <f t="shared" si="108"/>
        <v/>
      </c>
      <c r="EP48" s="225" t="str">
        <f t="shared" si="109"/>
        <v/>
      </c>
      <c r="EQ48" s="224"/>
      <c r="ER48" s="5" t="str">
        <f t="shared" si="110"/>
        <v/>
      </c>
      <c r="ES48" s="224" t="str">
        <f t="shared" si="111"/>
        <v/>
      </c>
      <c r="ET48" s="225"/>
      <c r="EU48" s="115" t="str">
        <f t="shared" si="112"/>
        <v/>
      </c>
      <c r="EV48" s="225" t="str">
        <f t="shared" si="113"/>
        <v/>
      </c>
      <c r="EW48" s="224"/>
      <c r="EX48" s="5" t="str">
        <f t="shared" si="114"/>
        <v/>
      </c>
      <c r="EY48" s="224" t="str">
        <f t="shared" si="115"/>
        <v/>
      </c>
      <c r="EZ48" s="225"/>
      <c r="FA48" s="115" t="str">
        <f t="shared" si="116"/>
        <v/>
      </c>
      <c r="FB48" s="225" t="str">
        <f t="shared" si="117"/>
        <v/>
      </c>
      <c r="FC48" s="224"/>
      <c r="FD48" s="5" t="str">
        <f t="shared" si="118"/>
        <v/>
      </c>
      <c r="FE48" s="224" t="str">
        <f t="shared" si="119"/>
        <v/>
      </c>
      <c r="FF48" s="225"/>
      <c r="FG48" s="115" t="str">
        <f t="shared" si="120"/>
        <v/>
      </c>
      <c r="FH48" s="225" t="str">
        <f t="shared" si="121"/>
        <v/>
      </c>
      <c r="FI48" s="224"/>
      <c r="FJ48" s="5" t="str">
        <f t="shared" si="122"/>
        <v/>
      </c>
      <c r="FK48" s="224" t="str">
        <f t="shared" si="123"/>
        <v/>
      </c>
      <c r="FL48" s="225"/>
      <c r="FM48" s="115" t="str">
        <f t="shared" si="124"/>
        <v/>
      </c>
      <c r="FN48" s="225" t="str">
        <f t="shared" si="125"/>
        <v/>
      </c>
      <c r="FO48" s="224"/>
      <c r="FP48" s="5" t="str">
        <f t="shared" si="126"/>
        <v/>
      </c>
      <c r="FQ48" s="224" t="str">
        <f t="shared" si="127"/>
        <v/>
      </c>
      <c r="FR48" s="225"/>
      <c r="FS48" s="115" t="str">
        <f t="shared" si="128"/>
        <v/>
      </c>
      <c r="FT48" s="225" t="str">
        <f t="shared" si="129"/>
        <v/>
      </c>
      <c r="FU48" s="253"/>
      <c r="FV48" s="253"/>
      <c r="FW48" s="253"/>
      <c r="FX48" s="253"/>
      <c r="FY48" s="253"/>
    </row>
    <row r="49" spans="1:181" s="3" customFormat="1" x14ac:dyDescent="0.25">
      <c r="A49" s="2" t="str">
        <f t="shared" si="0"/>
        <v/>
      </c>
      <c r="B49" s="2"/>
      <c r="C49" s="82"/>
      <c r="D49" s="109"/>
      <c r="E49" s="101"/>
      <c r="F49" s="2"/>
      <c r="G49" s="76"/>
      <c r="H49" s="114" t="str">
        <f t="shared" si="1"/>
        <v/>
      </c>
      <c r="I49" s="114" t="str">
        <f t="shared" si="2"/>
        <v/>
      </c>
      <c r="J49" s="114" t="str">
        <f t="shared" si="3"/>
        <v/>
      </c>
      <c r="K49" s="114" t="str">
        <f t="shared" si="4"/>
        <v/>
      </c>
      <c r="L49" s="114" t="str">
        <f t="shared" si="5"/>
        <v/>
      </c>
      <c r="M49" s="114" t="str">
        <f t="shared" si="6"/>
        <v/>
      </c>
      <c r="N49" s="114" t="str">
        <f t="shared" si="7"/>
        <v/>
      </c>
      <c r="O49" s="114" t="str">
        <f t="shared" si="8"/>
        <v/>
      </c>
      <c r="P49" s="93" t="str">
        <f t="shared" si="9"/>
        <v/>
      </c>
      <c r="Q49" s="93" t="str">
        <f t="shared" si="10"/>
        <v/>
      </c>
      <c r="R49" s="93" t="str">
        <f t="shared" si="11"/>
        <v/>
      </c>
      <c r="S49" s="93" t="str">
        <f t="shared" si="12"/>
        <v/>
      </c>
      <c r="T49" s="93" t="str">
        <f t="shared" si="13"/>
        <v/>
      </c>
      <c r="U49" s="93" t="str">
        <f t="shared" si="14"/>
        <v/>
      </c>
      <c r="V49" s="93" t="str">
        <f t="shared" si="15"/>
        <v/>
      </c>
      <c r="W49" s="93" t="str">
        <f t="shared" si="16"/>
        <v/>
      </c>
      <c r="X49" s="93" t="str">
        <f t="shared" si="17"/>
        <v/>
      </c>
      <c r="Y49" s="93" t="str">
        <f t="shared" si="18"/>
        <v/>
      </c>
      <c r="Z49" s="93" t="str">
        <f t="shared" si="19"/>
        <v/>
      </c>
      <c r="AA49" s="93" t="str">
        <f t="shared" si="20"/>
        <v/>
      </c>
      <c r="AB49" s="93" t="str">
        <f t="shared" si="21"/>
        <v/>
      </c>
      <c r="AC49" s="93" t="str">
        <f t="shared" si="22"/>
        <v/>
      </c>
      <c r="AD49" s="93" t="str">
        <f t="shared" si="23"/>
        <v/>
      </c>
      <c r="AE49" s="93" t="str">
        <f t="shared" si="24"/>
        <v/>
      </c>
      <c r="AF49" s="93" t="str">
        <f t="shared" si="25"/>
        <v/>
      </c>
      <c r="AG49" s="93" t="str">
        <f t="shared" si="28"/>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224"/>
      <c r="BF49" s="74" t="str">
        <f t="shared" si="130"/>
        <v/>
      </c>
      <c r="BG49" s="36" t="str">
        <f t="shared" si="131"/>
        <v/>
      </c>
      <c r="BH49" s="225"/>
      <c r="BI49" s="75" t="str">
        <f t="shared" si="52"/>
        <v/>
      </c>
      <c r="BJ49" s="37" t="str">
        <f t="shared" si="53"/>
        <v/>
      </c>
      <c r="BK49" s="224"/>
      <c r="BL49" s="74" t="str">
        <f t="shared" si="54"/>
        <v/>
      </c>
      <c r="BM49" s="36" t="str">
        <f t="shared" si="55"/>
        <v/>
      </c>
      <c r="BN49" s="225"/>
      <c r="BO49" s="75" t="str">
        <f t="shared" si="56"/>
        <v/>
      </c>
      <c r="BP49" s="37" t="str">
        <f t="shared" si="57"/>
        <v/>
      </c>
      <c r="BQ49" s="224"/>
      <c r="BR49" s="74" t="str">
        <f t="shared" si="58"/>
        <v/>
      </c>
      <c r="BS49" s="36" t="str">
        <f t="shared" si="59"/>
        <v/>
      </c>
      <c r="BT49" s="225"/>
      <c r="BU49" s="75" t="str">
        <f t="shared" si="60"/>
        <v/>
      </c>
      <c r="BV49" s="37" t="str">
        <f t="shared" si="61"/>
        <v/>
      </c>
      <c r="BW49" s="224"/>
      <c r="BX49" s="74" t="str">
        <f t="shared" si="62"/>
        <v/>
      </c>
      <c r="BY49" s="36" t="str">
        <f t="shared" si="63"/>
        <v/>
      </c>
      <c r="BZ49" s="225"/>
      <c r="CA49" s="75" t="str">
        <f t="shared" si="64"/>
        <v/>
      </c>
      <c r="CB49" s="37" t="str">
        <f t="shared" si="65"/>
        <v/>
      </c>
      <c r="CC49" s="224"/>
      <c r="CD49" s="74" t="str">
        <f t="shared" si="66"/>
        <v/>
      </c>
      <c r="CE49" s="36" t="str">
        <f t="shared" si="67"/>
        <v/>
      </c>
      <c r="CF49" s="225"/>
      <c r="CG49" s="115" t="str">
        <f t="shared" si="68"/>
        <v/>
      </c>
      <c r="CH49" s="225" t="str">
        <f t="shared" si="69"/>
        <v/>
      </c>
      <c r="CI49" s="224"/>
      <c r="CJ49" s="5" t="str">
        <f t="shared" si="70"/>
        <v/>
      </c>
      <c r="CK49" s="224" t="str">
        <f t="shared" si="71"/>
        <v/>
      </c>
      <c r="CL49" s="225"/>
      <c r="CM49" s="115" t="str">
        <f t="shared" si="72"/>
        <v/>
      </c>
      <c r="CN49" s="225" t="str">
        <f t="shared" si="73"/>
        <v/>
      </c>
      <c r="CO49" s="224"/>
      <c r="CP49" s="5" t="str">
        <f t="shared" si="74"/>
        <v/>
      </c>
      <c r="CQ49" s="224" t="str">
        <f t="shared" si="75"/>
        <v/>
      </c>
      <c r="CR49" s="225"/>
      <c r="CS49" s="115" t="str">
        <f t="shared" si="76"/>
        <v/>
      </c>
      <c r="CT49" s="225" t="str">
        <f t="shared" si="77"/>
        <v/>
      </c>
      <c r="CU49" s="224"/>
      <c r="CV49" s="5" t="str">
        <f t="shared" si="78"/>
        <v/>
      </c>
      <c r="CW49" s="224" t="str">
        <f t="shared" si="79"/>
        <v/>
      </c>
      <c r="CX49" s="225"/>
      <c r="CY49" s="115" t="str">
        <f t="shared" si="80"/>
        <v/>
      </c>
      <c r="CZ49" s="225" t="str">
        <f t="shared" si="81"/>
        <v/>
      </c>
      <c r="DA49" s="224"/>
      <c r="DB49" s="5" t="str">
        <f t="shared" si="82"/>
        <v/>
      </c>
      <c r="DC49" s="224" t="str">
        <f t="shared" si="83"/>
        <v/>
      </c>
      <c r="DD49" s="225"/>
      <c r="DE49" s="115" t="str">
        <f t="shared" si="84"/>
        <v/>
      </c>
      <c r="DF49" s="225" t="str">
        <f t="shared" si="85"/>
        <v/>
      </c>
      <c r="DG49" s="224"/>
      <c r="DH49" s="5" t="str">
        <f t="shared" si="86"/>
        <v/>
      </c>
      <c r="DI49" s="224" t="str">
        <f t="shared" si="87"/>
        <v/>
      </c>
      <c r="DJ49" s="225"/>
      <c r="DK49" s="115" t="str">
        <f t="shared" si="88"/>
        <v/>
      </c>
      <c r="DL49" s="225" t="str">
        <f t="shared" si="89"/>
        <v/>
      </c>
      <c r="DM49" s="224"/>
      <c r="DN49" s="5" t="str">
        <f t="shared" si="90"/>
        <v/>
      </c>
      <c r="DO49" s="224" t="str">
        <f t="shared" si="91"/>
        <v/>
      </c>
      <c r="DP49" s="225"/>
      <c r="DQ49" s="115" t="str">
        <f t="shared" si="92"/>
        <v/>
      </c>
      <c r="DR49" s="225" t="str">
        <f t="shared" si="93"/>
        <v/>
      </c>
      <c r="DS49" s="224"/>
      <c r="DT49" s="5" t="str">
        <f t="shared" si="94"/>
        <v/>
      </c>
      <c r="DU49" s="224" t="str">
        <f t="shared" si="95"/>
        <v/>
      </c>
      <c r="DV49" s="225"/>
      <c r="DW49" s="115" t="str">
        <f t="shared" si="96"/>
        <v/>
      </c>
      <c r="DX49" s="225" t="str">
        <f t="shared" si="97"/>
        <v/>
      </c>
      <c r="DY49" s="224"/>
      <c r="DZ49" s="5" t="str">
        <f t="shared" si="98"/>
        <v/>
      </c>
      <c r="EA49" s="224" t="str">
        <f t="shared" si="99"/>
        <v/>
      </c>
      <c r="EB49" s="225"/>
      <c r="EC49" s="115" t="str">
        <f t="shared" si="100"/>
        <v/>
      </c>
      <c r="ED49" s="225" t="str">
        <f t="shared" si="101"/>
        <v/>
      </c>
      <c r="EE49" s="224"/>
      <c r="EF49" s="5" t="str">
        <f t="shared" si="102"/>
        <v/>
      </c>
      <c r="EG49" s="224" t="str">
        <f t="shared" si="103"/>
        <v/>
      </c>
      <c r="EH49" s="225"/>
      <c r="EI49" s="115" t="str">
        <f t="shared" si="104"/>
        <v/>
      </c>
      <c r="EJ49" s="225" t="str">
        <f t="shared" si="105"/>
        <v/>
      </c>
      <c r="EK49" s="224"/>
      <c r="EL49" s="5" t="str">
        <f t="shared" si="106"/>
        <v/>
      </c>
      <c r="EM49" s="224" t="str">
        <f t="shared" si="107"/>
        <v/>
      </c>
      <c r="EN49" s="225"/>
      <c r="EO49" s="115" t="str">
        <f t="shared" si="108"/>
        <v/>
      </c>
      <c r="EP49" s="225" t="str">
        <f t="shared" si="109"/>
        <v/>
      </c>
      <c r="EQ49" s="224"/>
      <c r="ER49" s="5" t="str">
        <f t="shared" si="110"/>
        <v/>
      </c>
      <c r="ES49" s="224" t="str">
        <f t="shared" si="111"/>
        <v/>
      </c>
      <c r="ET49" s="225"/>
      <c r="EU49" s="115" t="str">
        <f t="shared" si="112"/>
        <v/>
      </c>
      <c r="EV49" s="225" t="str">
        <f t="shared" si="113"/>
        <v/>
      </c>
      <c r="EW49" s="224"/>
      <c r="EX49" s="5" t="str">
        <f t="shared" si="114"/>
        <v/>
      </c>
      <c r="EY49" s="224" t="str">
        <f t="shared" si="115"/>
        <v/>
      </c>
      <c r="EZ49" s="225"/>
      <c r="FA49" s="115" t="str">
        <f t="shared" si="116"/>
        <v/>
      </c>
      <c r="FB49" s="225" t="str">
        <f t="shared" si="117"/>
        <v/>
      </c>
      <c r="FC49" s="224"/>
      <c r="FD49" s="5" t="str">
        <f t="shared" si="118"/>
        <v/>
      </c>
      <c r="FE49" s="224" t="str">
        <f t="shared" si="119"/>
        <v/>
      </c>
      <c r="FF49" s="225"/>
      <c r="FG49" s="115" t="str">
        <f t="shared" si="120"/>
        <v/>
      </c>
      <c r="FH49" s="225" t="str">
        <f t="shared" si="121"/>
        <v/>
      </c>
      <c r="FI49" s="224"/>
      <c r="FJ49" s="5" t="str">
        <f t="shared" si="122"/>
        <v/>
      </c>
      <c r="FK49" s="224" t="str">
        <f t="shared" si="123"/>
        <v/>
      </c>
      <c r="FL49" s="225"/>
      <c r="FM49" s="115" t="str">
        <f t="shared" si="124"/>
        <v/>
      </c>
      <c r="FN49" s="225" t="str">
        <f t="shared" si="125"/>
        <v/>
      </c>
      <c r="FO49" s="224"/>
      <c r="FP49" s="5" t="str">
        <f t="shared" si="126"/>
        <v/>
      </c>
      <c r="FQ49" s="224" t="str">
        <f t="shared" si="127"/>
        <v/>
      </c>
      <c r="FR49" s="225"/>
      <c r="FS49" s="115" t="str">
        <f t="shared" si="128"/>
        <v/>
      </c>
      <c r="FT49" s="225" t="str">
        <f t="shared" si="129"/>
        <v/>
      </c>
      <c r="FU49" s="253"/>
      <c r="FV49" s="253"/>
      <c r="FW49" s="253"/>
      <c r="FX49" s="253"/>
      <c r="FY49" s="253"/>
    </row>
    <row r="50" spans="1:181" s="3" customFormat="1" x14ac:dyDescent="0.25">
      <c r="A50" s="2" t="str">
        <f t="shared" si="0"/>
        <v/>
      </c>
      <c r="B50" s="2"/>
      <c r="C50" s="82"/>
      <c r="D50" s="109"/>
      <c r="E50" s="101"/>
      <c r="F50" s="2"/>
      <c r="G50" s="76"/>
      <c r="H50" s="114" t="str">
        <f t="shared" si="1"/>
        <v/>
      </c>
      <c r="I50" s="114" t="str">
        <f t="shared" si="2"/>
        <v/>
      </c>
      <c r="J50" s="114" t="str">
        <f t="shared" si="3"/>
        <v/>
      </c>
      <c r="K50" s="114" t="str">
        <f t="shared" si="4"/>
        <v/>
      </c>
      <c r="L50" s="114" t="str">
        <f t="shared" si="5"/>
        <v/>
      </c>
      <c r="M50" s="114" t="str">
        <f t="shared" si="6"/>
        <v/>
      </c>
      <c r="N50" s="114" t="str">
        <f t="shared" si="7"/>
        <v/>
      </c>
      <c r="O50" s="114" t="str">
        <f t="shared" si="8"/>
        <v/>
      </c>
      <c r="P50" s="93" t="str">
        <f t="shared" si="9"/>
        <v/>
      </c>
      <c r="Q50" s="93" t="str">
        <f t="shared" si="10"/>
        <v/>
      </c>
      <c r="R50" s="93" t="str">
        <f t="shared" si="11"/>
        <v/>
      </c>
      <c r="S50" s="93" t="str">
        <f t="shared" si="12"/>
        <v/>
      </c>
      <c r="T50" s="93" t="str">
        <f t="shared" si="13"/>
        <v/>
      </c>
      <c r="U50" s="93" t="str">
        <f t="shared" si="14"/>
        <v/>
      </c>
      <c r="V50" s="93" t="str">
        <f t="shared" si="15"/>
        <v/>
      </c>
      <c r="W50" s="93" t="str">
        <f t="shared" si="16"/>
        <v/>
      </c>
      <c r="X50" s="93" t="str">
        <f t="shared" si="17"/>
        <v/>
      </c>
      <c r="Y50" s="93" t="str">
        <f t="shared" si="18"/>
        <v/>
      </c>
      <c r="Z50" s="93" t="str">
        <f t="shared" si="19"/>
        <v/>
      </c>
      <c r="AA50" s="93" t="str">
        <f t="shared" si="20"/>
        <v/>
      </c>
      <c r="AB50" s="93" t="str">
        <f t="shared" si="21"/>
        <v/>
      </c>
      <c r="AC50" s="93" t="str">
        <f t="shared" si="22"/>
        <v/>
      </c>
      <c r="AD50" s="93" t="str">
        <f t="shared" si="23"/>
        <v/>
      </c>
      <c r="AE50" s="93" t="str">
        <f t="shared" si="24"/>
        <v/>
      </c>
      <c r="AF50" s="93" t="str">
        <f t="shared" si="25"/>
        <v/>
      </c>
      <c r="AG50" s="93" t="str">
        <f t="shared" si="28"/>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224"/>
      <c r="BF50" s="74" t="str">
        <f t="shared" si="130"/>
        <v/>
      </c>
      <c r="BG50" s="36" t="str">
        <f t="shared" si="131"/>
        <v/>
      </c>
      <c r="BH50" s="225"/>
      <c r="BI50" s="75" t="str">
        <f t="shared" si="52"/>
        <v/>
      </c>
      <c r="BJ50" s="37" t="str">
        <f t="shared" si="53"/>
        <v/>
      </c>
      <c r="BK50" s="224"/>
      <c r="BL50" s="74" t="str">
        <f t="shared" si="54"/>
        <v/>
      </c>
      <c r="BM50" s="36" t="str">
        <f t="shared" si="55"/>
        <v/>
      </c>
      <c r="BN50" s="225"/>
      <c r="BO50" s="75" t="str">
        <f t="shared" si="56"/>
        <v/>
      </c>
      <c r="BP50" s="37" t="str">
        <f t="shared" si="57"/>
        <v/>
      </c>
      <c r="BQ50" s="224"/>
      <c r="BR50" s="74" t="str">
        <f t="shared" si="58"/>
        <v/>
      </c>
      <c r="BS50" s="36" t="str">
        <f t="shared" si="59"/>
        <v/>
      </c>
      <c r="BT50" s="225"/>
      <c r="BU50" s="75" t="str">
        <f t="shared" si="60"/>
        <v/>
      </c>
      <c r="BV50" s="37" t="str">
        <f t="shared" si="61"/>
        <v/>
      </c>
      <c r="BW50" s="224"/>
      <c r="BX50" s="74" t="str">
        <f t="shared" si="62"/>
        <v/>
      </c>
      <c r="BY50" s="36" t="str">
        <f t="shared" si="63"/>
        <v/>
      </c>
      <c r="BZ50" s="225"/>
      <c r="CA50" s="75" t="str">
        <f t="shared" si="64"/>
        <v/>
      </c>
      <c r="CB50" s="37" t="str">
        <f t="shared" si="65"/>
        <v/>
      </c>
      <c r="CC50" s="224"/>
      <c r="CD50" s="74" t="str">
        <f t="shared" si="66"/>
        <v/>
      </c>
      <c r="CE50" s="36" t="str">
        <f t="shared" si="67"/>
        <v/>
      </c>
      <c r="CF50" s="225"/>
      <c r="CG50" s="115" t="str">
        <f t="shared" si="68"/>
        <v/>
      </c>
      <c r="CH50" s="225" t="str">
        <f t="shared" si="69"/>
        <v/>
      </c>
      <c r="CI50" s="224"/>
      <c r="CJ50" s="5" t="str">
        <f t="shared" si="70"/>
        <v/>
      </c>
      <c r="CK50" s="224" t="str">
        <f t="shared" si="71"/>
        <v/>
      </c>
      <c r="CL50" s="225"/>
      <c r="CM50" s="115" t="str">
        <f t="shared" si="72"/>
        <v/>
      </c>
      <c r="CN50" s="225" t="str">
        <f t="shared" si="73"/>
        <v/>
      </c>
      <c r="CO50" s="224"/>
      <c r="CP50" s="5" t="str">
        <f t="shared" si="74"/>
        <v/>
      </c>
      <c r="CQ50" s="224" t="str">
        <f t="shared" si="75"/>
        <v/>
      </c>
      <c r="CR50" s="225"/>
      <c r="CS50" s="115" t="str">
        <f t="shared" si="76"/>
        <v/>
      </c>
      <c r="CT50" s="225" t="str">
        <f t="shared" si="77"/>
        <v/>
      </c>
      <c r="CU50" s="224"/>
      <c r="CV50" s="5" t="str">
        <f t="shared" si="78"/>
        <v/>
      </c>
      <c r="CW50" s="224" t="str">
        <f t="shared" si="79"/>
        <v/>
      </c>
      <c r="CX50" s="225"/>
      <c r="CY50" s="115" t="str">
        <f t="shared" si="80"/>
        <v/>
      </c>
      <c r="CZ50" s="225" t="str">
        <f t="shared" si="81"/>
        <v/>
      </c>
      <c r="DA50" s="224"/>
      <c r="DB50" s="5" t="str">
        <f t="shared" si="82"/>
        <v/>
      </c>
      <c r="DC50" s="224" t="str">
        <f t="shared" si="83"/>
        <v/>
      </c>
      <c r="DD50" s="225"/>
      <c r="DE50" s="115" t="str">
        <f t="shared" si="84"/>
        <v/>
      </c>
      <c r="DF50" s="225" t="str">
        <f t="shared" si="85"/>
        <v/>
      </c>
      <c r="DG50" s="224"/>
      <c r="DH50" s="5" t="str">
        <f t="shared" si="86"/>
        <v/>
      </c>
      <c r="DI50" s="224" t="str">
        <f t="shared" si="87"/>
        <v/>
      </c>
      <c r="DJ50" s="225"/>
      <c r="DK50" s="115" t="str">
        <f t="shared" si="88"/>
        <v/>
      </c>
      <c r="DL50" s="225" t="str">
        <f t="shared" si="89"/>
        <v/>
      </c>
      <c r="DM50" s="224"/>
      <c r="DN50" s="5" t="str">
        <f t="shared" si="90"/>
        <v/>
      </c>
      <c r="DO50" s="224" t="str">
        <f t="shared" si="91"/>
        <v/>
      </c>
      <c r="DP50" s="225"/>
      <c r="DQ50" s="115" t="str">
        <f t="shared" si="92"/>
        <v/>
      </c>
      <c r="DR50" s="225" t="str">
        <f t="shared" si="93"/>
        <v/>
      </c>
      <c r="DS50" s="224"/>
      <c r="DT50" s="5" t="str">
        <f t="shared" si="94"/>
        <v/>
      </c>
      <c r="DU50" s="224" t="str">
        <f t="shared" si="95"/>
        <v/>
      </c>
      <c r="DV50" s="225"/>
      <c r="DW50" s="115" t="str">
        <f t="shared" si="96"/>
        <v/>
      </c>
      <c r="DX50" s="225" t="str">
        <f t="shared" si="97"/>
        <v/>
      </c>
      <c r="DY50" s="224"/>
      <c r="DZ50" s="5" t="str">
        <f t="shared" si="98"/>
        <v/>
      </c>
      <c r="EA50" s="224" t="str">
        <f t="shared" si="99"/>
        <v/>
      </c>
      <c r="EB50" s="225"/>
      <c r="EC50" s="115" t="str">
        <f t="shared" si="100"/>
        <v/>
      </c>
      <c r="ED50" s="225" t="str">
        <f t="shared" si="101"/>
        <v/>
      </c>
      <c r="EE50" s="224"/>
      <c r="EF50" s="5" t="str">
        <f t="shared" si="102"/>
        <v/>
      </c>
      <c r="EG50" s="224" t="str">
        <f t="shared" si="103"/>
        <v/>
      </c>
      <c r="EH50" s="225"/>
      <c r="EI50" s="115" t="str">
        <f t="shared" si="104"/>
        <v/>
      </c>
      <c r="EJ50" s="225" t="str">
        <f t="shared" si="105"/>
        <v/>
      </c>
      <c r="EK50" s="224"/>
      <c r="EL50" s="5" t="str">
        <f t="shared" si="106"/>
        <v/>
      </c>
      <c r="EM50" s="224" t="str">
        <f t="shared" si="107"/>
        <v/>
      </c>
      <c r="EN50" s="225"/>
      <c r="EO50" s="115" t="str">
        <f t="shared" si="108"/>
        <v/>
      </c>
      <c r="EP50" s="225" t="str">
        <f t="shared" si="109"/>
        <v/>
      </c>
      <c r="EQ50" s="224"/>
      <c r="ER50" s="5" t="str">
        <f t="shared" si="110"/>
        <v/>
      </c>
      <c r="ES50" s="224" t="str">
        <f t="shared" si="111"/>
        <v/>
      </c>
      <c r="ET50" s="225"/>
      <c r="EU50" s="115" t="str">
        <f t="shared" si="112"/>
        <v/>
      </c>
      <c r="EV50" s="225" t="str">
        <f t="shared" si="113"/>
        <v/>
      </c>
      <c r="EW50" s="224"/>
      <c r="EX50" s="5" t="str">
        <f t="shared" si="114"/>
        <v/>
      </c>
      <c r="EY50" s="224" t="str">
        <f t="shared" si="115"/>
        <v/>
      </c>
      <c r="EZ50" s="225"/>
      <c r="FA50" s="115" t="str">
        <f t="shared" si="116"/>
        <v/>
      </c>
      <c r="FB50" s="225" t="str">
        <f t="shared" si="117"/>
        <v/>
      </c>
      <c r="FC50" s="224"/>
      <c r="FD50" s="5" t="str">
        <f t="shared" si="118"/>
        <v/>
      </c>
      <c r="FE50" s="224" t="str">
        <f t="shared" si="119"/>
        <v/>
      </c>
      <c r="FF50" s="225"/>
      <c r="FG50" s="115" t="str">
        <f t="shared" si="120"/>
        <v/>
      </c>
      <c r="FH50" s="225" t="str">
        <f t="shared" si="121"/>
        <v/>
      </c>
      <c r="FI50" s="224"/>
      <c r="FJ50" s="5" t="str">
        <f t="shared" si="122"/>
        <v/>
      </c>
      <c r="FK50" s="224" t="str">
        <f t="shared" si="123"/>
        <v/>
      </c>
      <c r="FL50" s="225"/>
      <c r="FM50" s="115" t="str">
        <f t="shared" si="124"/>
        <v/>
      </c>
      <c r="FN50" s="225" t="str">
        <f t="shared" si="125"/>
        <v/>
      </c>
      <c r="FO50" s="224"/>
      <c r="FP50" s="5" t="str">
        <f t="shared" si="126"/>
        <v/>
      </c>
      <c r="FQ50" s="224" t="str">
        <f t="shared" si="127"/>
        <v/>
      </c>
      <c r="FR50" s="225"/>
      <c r="FS50" s="115" t="str">
        <f t="shared" si="128"/>
        <v/>
      </c>
      <c r="FT50" s="225" t="str">
        <f t="shared" si="129"/>
        <v/>
      </c>
      <c r="FU50" s="253"/>
      <c r="FV50" s="253"/>
      <c r="FW50" s="253"/>
      <c r="FX50" s="253"/>
      <c r="FY50" s="253"/>
    </row>
    <row r="51" spans="1:181" s="3" customFormat="1" x14ac:dyDescent="0.25">
      <c r="A51" s="2" t="str">
        <f t="shared" si="0"/>
        <v/>
      </c>
      <c r="B51" s="2"/>
      <c r="C51" s="82"/>
      <c r="D51" s="109"/>
      <c r="E51" s="101"/>
      <c r="F51" s="2"/>
      <c r="G51" s="76"/>
      <c r="H51" s="114" t="str">
        <f t="shared" si="1"/>
        <v/>
      </c>
      <c r="I51" s="114" t="str">
        <f t="shared" si="2"/>
        <v/>
      </c>
      <c r="J51" s="114" t="str">
        <f t="shared" si="3"/>
        <v/>
      </c>
      <c r="K51" s="114" t="str">
        <f t="shared" si="4"/>
        <v/>
      </c>
      <c r="L51" s="114" t="str">
        <f t="shared" si="5"/>
        <v/>
      </c>
      <c r="M51" s="114" t="str">
        <f t="shared" si="6"/>
        <v/>
      </c>
      <c r="N51" s="114" t="str">
        <f t="shared" si="7"/>
        <v/>
      </c>
      <c r="O51" s="114" t="str">
        <f t="shared" si="8"/>
        <v/>
      </c>
      <c r="P51" s="93" t="str">
        <f t="shared" si="9"/>
        <v/>
      </c>
      <c r="Q51" s="93" t="str">
        <f t="shared" si="10"/>
        <v/>
      </c>
      <c r="R51" s="93" t="str">
        <f t="shared" si="11"/>
        <v/>
      </c>
      <c r="S51" s="93" t="str">
        <f t="shared" si="12"/>
        <v/>
      </c>
      <c r="T51" s="93" t="str">
        <f t="shared" si="13"/>
        <v/>
      </c>
      <c r="U51" s="93" t="str">
        <f t="shared" si="14"/>
        <v/>
      </c>
      <c r="V51" s="93" t="str">
        <f t="shared" si="15"/>
        <v/>
      </c>
      <c r="W51" s="93" t="str">
        <f t="shared" si="16"/>
        <v/>
      </c>
      <c r="X51" s="93" t="str">
        <f t="shared" si="17"/>
        <v/>
      </c>
      <c r="Y51" s="93" t="str">
        <f t="shared" si="18"/>
        <v/>
      </c>
      <c r="Z51" s="93" t="str">
        <f t="shared" si="19"/>
        <v/>
      </c>
      <c r="AA51" s="93" t="str">
        <f t="shared" si="20"/>
        <v/>
      </c>
      <c r="AB51" s="93" t="str">
        <f t="shared" si="21"/>
        <v/>
      </c>
      <c r="AC51" s="93" t="str">
        <f t="shared" si="22"/>
        <v/>
      </c>
      <c r="AD51" s="93" t="str">
        <f t="shared" si="23"/>
        <v/>
      </c>
      <c r="AE51" s="93" t="str">
        <f t="shared" si="24"/>
        <v/>
      </c>
      <c r="AF51" s="93" t="str">
        <f t="shared" si="25"/>
        <v/>
      </c>
      <c r="AG51" s="93" t="str">
        <f t="shared" si="28"/>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224"/>
      <c r="BF51" s="74" t="str">
        <f t="shared" si="130"/>
        <v/>
      </c>
      <c r="BG51" s="36" t="str">
        <f t="shared" si="131"/>
        <v/>
      </c>
      <c r="BH51" s="225"/>
      <c r="BI51" s="75" t="str">
        <f t="shared" si="52"/>
        <v/>
      </c>
      <c r="BJ51" s="37" t="str">
        <f t="shared" si="53"/>
        <v/>
      </c>
      <c r="BK51" s="224"/>
      <c r="BL51" s="74" t="str">
        <f t="shared" si="54"/>
        <v/>
      </c>
      <c r="BM51" s="36" t="str">
        <f t="shared" si="55"/>
        <v/>
      </c>
      <c r="BN51" s="225"/>
      <c r="BO51" s="75" t="str">
        <f t="shared" si="56"/>
        <v/>
      </c>
      <c r="BP51" s="37" t="str">
        <f t="shared" si="57"/>
        <v/>
      </c>
      <c r="BQ51" s="224"/>
      <c r="BR51" s="74" t="str">
        <f t="shared" si="58"/>
        <v/>
      </c>
      <c r="BS51" s="36" t="str">
        <f t="shared" si="59"/>
        <v/>
      </c>
      <c r="BT51" s="225"/>
      <c r="BU51" s="75" t="str">
        <f t="shared" si="60"/>
        <v/>
      </c>
      <c r="BV51" s="37" t="str">
        <f t="shared" si="61"/>
        <v/>
      </c>
      <c r="BW51" s="224"/>
      <c r="BX51" s="74" t="str">
        <f t="shared" si="62"/>
        <v/>
      </c>
      <c r="BY51" s="36" t="str">
        <f t="shared" si="63"/>
        <v/>
      </c>
      <c r="BZ51" s="225"/>
      <c r="CA51" s="75" t="str">
        <f t="shared" si="64"/>
        <v/>
      </c>
      <c r="CB51" s="37" t="str">
        <f t="shared" si="65"/>
        <v/>
      </c>
      <c r="CC51" s="224"/>
      <c r="CD51" s="74" t="str">
        <f t="shared" si="66"/>
        <v/>
      </c>
      <c r="CE51" s="36" t="str">
        <f t="shared" si="67"/>
        <v/>
      </c>
      <c r="CF51" s="225"/>
      <c r="CG51" s="115" t="str">
        <f t="shared" si="68"/>
        <v/>
      </c>
      <c r="CH51" s="225" t="str">
        <f t="shared" si="69"/>
        <v/>
      </c>
      <c r="CI51" s="224"/>
      <c r="CJ51" s="5" t="str">
        <f t="shared" si="70"/>
        <v/>
      </c>
      <c r="CK51" s="224" t="str">
        <f t="shared" si="71"/>
        <v/>
      </c>
      <c r="CL51" s="225"/>
      <c r="CM51" s="115" t="str">
        <f t="shared" si="72"/>
        <v/>
      </c>
      <c r="CN51" s="225" t="str">
        <f t="shared" si="73"/>
        <v/>
      </c>
      <c r="CO51" s="224"/>
      <c r="CP51" s="5" t="str">
        <f t="shared" si="74"/>
        <v/>
      </c>
      <c r="CQ51" s="224" t="str">
        <f t="shared" si="75"/>
        <v/>
      </c>
      <c r="CR51" s="225"/>
      <c r="CS51" s="115" t="str">
        <f t="shared" si="76"/>
        <v/>
      </c>
      <c r="CT51" s="225" t="str">
        <f t="shared" si="77"/>
        <v/>
      </c>
      <c r="CU51" s="224"/>
      <c r="CV51" s="5" t="str">
        <f t="shared" si="78"/>
        <v/>
      </c>
      <c r="CW51" s="224" t="str">
        <f t="shared" si="79"/>
        <v/>
      </c>
      <c r="CX51" s="225"/>
      <c r="CY51" s="115" t="str">
        <f t="shared" si="80"/>
        <v/>
      </c>
      <c r="CZ51" s="225" t="str">
        <f t="shared" si="81"/>
        <v/>
      </c>
      <c r="DA51" s="224"/>
      <c r="DB51" s="5" t="str">
        <f t="shared" si="82"/>
        <v/>
      </c>
      <c r="DC51" s="224" t="str">
        <f t="shared" si="83"/>
        <v/>
      </c>
      <c r="DD51" s="225"/>
      <c r="DE51" s="115" t="str">
        <f t="shared" si="84"/>
        <v/>
      </c>
      <c r="DF51" s="225" t="str">
        <f t="shared" si="85"/>
        <v/>
      </c>
      <c r="DG51" s="224"/>
      <c r="DH51" s="5" t="str">
        <f t="shared" si="86"/>
        <v/>
      </c>
      <c r="DI51" s="224" t="str">
        <f t="shared" si="87"/>
        <v/>
      </c>
      <c r="DJ51" s="225"/>
      <c r="DK51" s="115" t="str">
        <f t="shared" si="88"/>
        <v/>
      </c>
      <c r="DL51" s="225" t="str">
        <f t="shared" si="89"/>
        <v/>
      </c>
      <c r="DM51" s="224"/>
      <c r="DN51" s="5" t="str">
        <f t="shared" si="90"/>
        <v/>
      </c>
      <c r="DO51" s="224" t="str">
        <f t="shared" si="91"/>
        <v/>
      </c>
      <c r="DP51" s="225"/>
      <c r="DQ51" s="115" t="str">
        <f t="shared" si="92"/>
        <v/>
      </c>
      <c r="DR51" s="225" t="str">
        <f t="shared" si="93"/>
        <v/>
      </c>
      <c r="DS51" s="224"/>
      <c r="DT51" s="5" t="str">
        <f t="shared" si="94"/>
        <v/>
      </c>
      <c r="DU51" s="224" t="str">
        <f t="shared" si="95"/>
        <v/>
      </c>
      <c r="DV51" s="225"/>
      <c r="DW51" s="115" t="str">
        <f t="shared" si="96"/>
        <v/>
      </c>
      <c r="DX51" s="225" t="str">
        <f t="shared" si="97"/>
        <v/>
      </c>
      <c r="DY51" s="224"/>
      <c r="DZ51" s="5" t="str">
        <f t="shared" si="98"/>
        <v/>
      </c>
      <c r="EA51" s="224" t="str">
        <f t="shared" si="99"/>
        <v/>
      </c>
      <c r="EB51" s="225"/>
      <c r="EC51" s="115" t="str">
        <f t="shared" si="100"/>
        <v/>
      </c>
      <c r="ED51" s="225" t="str">
        <f t="shared" si="101"/>
        <v/>
      </c>
      <c r="EE51" s="224"/>
      <c r="EF51" s="5" t="str">
        <f t="shared" si="102"/>
        <v/>
      </c>
      <c r="EG51" s="224" t="str">
        <f t="shared" si="103"/>
        <v/>
      </c>
      <c r="EH51" s="225"/>
      <c r="EI51" s="115" t="str">
        <f t="shared" si="104"/>
        <v/>
      </c>
      <c r="EJ51" s="225" t="str">
        <f t="shared" si="105"/>
        <v/>
      </c>
      <c r="EK51" s="224"/>
      <c r="EL51" s="5" t="str">
        <f t="shared" si="106"/>
        <v/>
      </c>
      <c r="EM51" s="224" t="str">
        <f t="shared" si="107"/>
        <v/>
      </c>
      <c r="EN51" s="225"/>
      <c r="EO51" s="115" t="str">
        <f t="shared" si="108"/>
        <v/>
      </c>
      <c r="EP51" s="225" t="str">
        <f t="shared" si="109"/>
        <v/>
      </c>
      <c r="EQ51" s="224"/>
      <c r="ER51" s="5" t="str">
        <f t="shared" si="110"/>
        <v/>
      </c>
      <c r="ES51" s="224" t="str">
        <f t="shared" si="111"/>
        <v/>
      </c>
      <c r="ET51" s="225"/>
      <c r="EU51" s="115" t="str">
        <f t="shared" si="112"/>
        <v/>
      </c>
      <c r="EV51" s="225" t="str">
        <f t="shared" si="113"/>
        <v/>
      </c>
      <c r="EW51" s="224"/>
      <c r="EX51" s="5" t="str">
        <f t="shared" si="114"/>
        <v/>
      </c>
      <c r="EY51" s="224" t="str">
        <f t="shared" si="115"/>
        <v/>
      </c>
      <c r="EZ51" s="225"/>
      <c r="FA51" s="115" t="str">
        <f t="shared" si="116"/>
        <v/>
      </c>
      <c r="FB51" s="225" t="str">
        <f t="shared" si="117"/>
        <v/>
      </c>
      <c r="FC51" s="224"/>
      <c r="FD51" s="5" t="str">
        <f t="shared" si="118"/>
        <v/>
      </c>
      <c r="FE51" s="224" t="str">
        <f t="shared" si="119"/>
        <v/>
      </c>
      <c r="FF51" s="225"/>
      <c r="FG51" s="115" t="str">
        <f t="shared" si="120"/>
        <v/>
      </c>
      <c r="FH51" s="225" t="str">
        <f t="shared" si="121"/>
        <v/>
      </c>
      <c r="FI51" s="224"/>
      <c r="FJ51" s="5" t="str">
        <f t="shared" si="122"/>
        <v/>
      </c>
      <c r="FK51" s="224" t="str">
        <f t="shared" si="123"/>
        <v/>
      </c>
      <c r="FL51" s="225"/>
      <c r="FM51" s="115" t="str">
        <f t="shared" si="124"/>
        <v/>
      </c>
      <c r="FN51" s="225" t="str">
        <f t="shared" si="125"/>
        <v/>
      </c>
      <c r="FO51" s="224"/>
      <c r="FP51" s="5" t="str">
        <f t="shared" si="126"/>
        <v/>
      </c>
      <c r="FQ51" s="224" t="str">
        <f t="shared" si="127"/>
        <v/>
      </c>
      <c r="FR51" s="225"/>
      <c r="FS51" s="115" t="str">
        <f t="shared" si="128"/>
        <v/>
      </c>
      <c r="FT51" s="225" t="str">
        <f t="shared" si="129"/>
        <v/>
      </c>
      <c r="FU51" s="253"/>
      <c r="FV51" s="253"/>
      <c r="FW51" s="253"/>
      <c r="FX51" s="253"/>
      <c r="FY51" s="253"/>
    </row>
    <row r="52" spans="1:181" s="3" customFormat="1" x14ac:dyDescent="0.25">
      <c r="A52" s="2" t="str">
        <f t="shared" si="0"/>
        <v/>
      </c>
      <c r="B52" s="2"/>
      <c r="C52" s="82"/>
      <c r="D52" s="109"/>
      <c r="E52" s="101"/>
      <c r="F52" s="2"/>
      <c r="G52" s="76"/>
      <c r="H52" s="114" t="str">
        <f t="shared" si="1"/>
        <v/>
      </c>
      <c r="I52" s="114" t="str">
        <f t="shared" si="2"/>
        <v/>
      </c>
      <c r="J52" s="114" t="str">
        <f t="shared" si="3"/>
        <v/>
      </c>
      <c r="K52" s="114" t="str">
        <f t="shared" si="4"/>
        <v/>
      </c>
      <c r="L52" s="114" t="str">
        <f t="shared" si="5"/>
        <v/>
      </c>
      <c r="M52" s="114" t="str">
        <f t="shared" si="6"/>
        <v/>
      </c>
      <c r="N52" s="114" t="str">
        <f t="shared" si="7"/>
        <v/>
      </c>
      <c r="O52" s="114" t="str">
        <f t="shared" si="8"/>
        <v/>
      </c>
      <c r="P52" s="93" t="str">
        <f t="shared" si="9"/>
        <v/>
      </c>
      <c r="Q52" s="93" t="str">
        <f t="shared" si="10"/>
        <v/>
      </c>
      <c r="R52" s="93" t="str">
        <f t="shared" si="11"/>
        <v/>
      </c>
      <c r="S52" s="93" t="str">
        <f t="shared" si="12"/>
        <v/>
      </c>
      <c r="T52" s="93" t="str">
        <f t="shared" si="13"/>
        <v/>
      </c>
      <c r="U52" s="93" t="str">
        <f t="shared" si="14"/>
        <v/>
      </c>
      <c r="V52" s="93" t="str">
        <f t="shared" si="15"/>
        <v/>
      </c>
      <c r="W52" s="93" t="str">
        <f t="shared" si="16"/>
        <v/>
      </c>
      <c r="X52" s="93" t="str">
        <f t="shared" si="17"/>
        <v/>
      </c>
      <c r="Y52" s="93" t="str">
        <f t="shared" si="18"/>
        <v/>
      </c>
      <c r="Z52" s="93" t="str">
        <f t="shared" si="19"/>
        <v/>
      </c>
      <c r="AA52" s="93" t="str">
        <f t="shared" si="20"/>
        <v/>
      </c>
      <c r="AB52" s="93" t="str">
        <f t="shared" si="21"/>
        <v/>
      </c>
      <c r="AC52" s="93" t="str">
        <f t="shared" si="22"/>
        <v/>
      </c>
      <c r="AD52" s="93" t="str">
        <f t="shared" si="23"/>
        <v/>
      </c>
      <c r="AE52" s="93" t="str">
        <f t="shared" si="24"/>
        <v/>
      </c>
      <c r="AF52" s="93" t="str">
        <f t="shared" si="25"/>
        <v/>
      </c>
      <c r="AG52" s="93" t="str">
        <f t="shared" si="28"/>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224"/>
      <c r="BF52" s="74" t="str">
        <f t="shared" si="130"/>
        <v/>
      </c>
      <c r="BG52" s="36" t="str">
        <f t="shared" si="131"/>
        <v/>
      </c>
      <c r="BH52" s="225"/>
      <c r="BI52" s="75" t="str">
        <f t="shared" si="52"/>
        <v/>
      </c>
      <c r="BJ52" s="37" t="str">
        <f t="shared" si="53"/>
        <v/>
      </c>
      <c r="BK52" s="224"/>
      <c r="BL52" s="74" t="str">
        <f t="shared" si="54"/>
        <v/>
      </c>
      <c r="BM52" s="36" t="str">
        <f t="shared" si="55"/>
        <v/>
      </c>
      <c r="BN52" s="225"/>
      <c r="BO52" s="75" t="str">
        <f t="shared" si="56"/>
        <v/>
      </c>
      <c r="BP52" s="37" t="str">
        <f t="shared" si="57"/>
        <v/>
      </c>
      <c r="BQ52" s="224"/>
      <c r="BR52" s="74" t="str">
        <f t="shared" si="58"/>
        <v/>
      </c>
      <c r="BS52" s="36" t="str">
        <f t="shared" si="59"/>
        <v/>
      </c>
      <c r="BT52" s="225"/>
      <c r="BU52" s="75" t="str">
        <f t="shared" si="60"/>
        <v/>
      </c>
      <c r="BV52" s="37" t="str">
        <f t="shared" si="61"/>
        <v/>
      </c>
      <c r="BW52" s="224"/>
      <c r="BX52" s="74" t="str">
        <f t="shared" si="62"/>
        <v/>
      </c>
      <c r="BY52" s="36" t="str">
        <f t="shared" si="63"/>
        <v/>
      </c>
      <c r="BZ52" s="225"/>
      <c r="CA52" s="75" t="str">
        <f t="shared" si="64"/>
        <v/>
      </c>
      <c r="CB52" s="37" t="str">
        <f t="shared" si="65"/>
        <v/>
      </c>
      <c r="CC52" s="224"/>
      <c r="CD52" s="74" t="str">
        <f t="shared" si="66"/>
        <v/>
      </c>
      <c r="CE52" s="36" t="str">
        <f t="shared" si="67"/>
        <v/>
      </c>
      <c r="CF52" s="225"/>
      <c r="CG52" s="115" t="str">
        <f t="shared" si="68"/>
        <v/>
      </c>
      <c r="CH52" s="225" t="str">
        <f t="shared" si="69"/>
        <v/>
      </c>
      <c r="CI52" s="224"/>
      <c r="CJ52" s="5" t="str">
        <f t="shared" si="70"/>
        <v/>
      </c>
      <c r="CK52" s="224" t="str">
        <f t="shared" si="71"/>
        <v/>
      </c>
      <c r="CL52" s="225"/>
      <c r="CM52" s="115" t="str">
        <f t="shared" si="72"/>
        <v/>
      </c>
      <c r="CN52" s="225" t="str">
        <f t="shared" si="73"/>
        <v/>
      </c>
      <c r="CO52" s="224"/>
      <c r="CP52" s="5" t="str">
        <f t="shared" si="74"/>
        <v/>
      </c>
      <c r="CQ52" s="224" t="str">
        <f t="shared" si="75"/>
        <v/>
      </c>
      <c r="CR52" s="225"/>
      <c r="CS52" s="115" t="str">
        <f t="shared" si="76"/>
        <v/>
      </c>
      <c r="CT52" s="225" t="str">
        <f t="shared" si="77"/>
        <v/>
      </c>
      <c r="CU52" s="224"/>
      <c r="CV52" s="5" t="str">
        <f t="shared" si="78"/>
        <v/>
      </c>
      <c r="CW52" s="224" t="str">
        <f t="shared" si="79"/>
        <v/>
      </c>
      <c r="CX52" s="225"/>
      <c r="CY52" s="115" t="str">
        <f t="shared" si="80"/>
        <v/>
      </c>
      <c r="CZ52" s="225" t="str">
        <f t="shared" si="81"/>
        <v/>
      </c>
      <c r="DA52" s="224"/>
      <c r="DB52" s="5" t="str">
        <f t="shared" si="82"/>
        <v/>
      </c>
      <c r="DC52" s="224" t="str">
        <f t="shared" si="83"/>
        <v/>
      </c>
      <c r="DD52" s="225"/>
      <c r="DE52" s="115" t="str">
        <f t="shared" si="84"/>
        <v/>
      </c>
      <c r="DF52" s="225" t="str">
        <f t="shared" si="85"/>
        <v/>
      </c>
      <c r="DG52" s="224"/>
      <c r="DH52" s="5" t="str">
        <f t="shared" si="86"/>
        <v/>
      </c>
      <c r="DI52" s="224" t="str">
        <f t="shared" si="87"/>
        <v/>
      </c>
      <c r="DJ52" s="225"/>
      <c r="DK52" s="115" t="str">
        <f t="shared" si="88"/>
        <v/>
      </c>
      <c r="DL52" s="225" t="str">
        <f t="shared" si="89"/>
        <v/>
      </c>
      <c r="DM52" s="224"/>
      <c r="DN52" s="5" t="str">
        <f t="shared" si="90"/>
        <v/>
      </c>
      <c r="DO52" s="224" t="str">
        <f t="shared" si="91"/>
        <v/>
      </c>
      <c r="DP52" s="225"/>
      <c r="DQ52" s="115" t="str">
        <f t="shared" si="92"/>
        <v/>
      </c>
      <c r="DR52" s="225" t="str">
        <f t="shared" si="93"/>
        <v/>
      </c>
      <c r="DS52" s="224"/>
      <c r="DT52" s="5" t="str">
        <f t="shared" si="94"/>
        <v/>
      </c>
      <c r="DU52" s="224" t="str">
        <f t="shared" si="95"/>
        <v/>
      </c>
      <c r="DV52" s="225"/>
      <c r="DW52" s="115" t="str">
        <f t="shared" si="96"/>
        <v/>
      </c>
      <c r="DX52" s="225" t="str">
        <f t="shared" si="97"/>
        <v/>
      </c>
      <c r="DY52" s="224"/>
      <c r="DZ52" s="5" t="str">
        <f t="shared" si="98"/>
        <v/>
      </c>
      <c r="EA52" s="224" t="str">
        <f t="shared" si="99"/>
        <v/>
      </c>
      <c r="EB52" s="225"/>
      <c r="EC52" s="115" t="str">
        <f t="shared" si="100"/>
        <v/>
      </c>
      <c r="ED52" s="225" t="str">
        <f t="shared" si="101"/>
        <v/>
      </c>
      <c r="EE52" s="224"/>
      <c r="EF52" s="5" t="str">
        <f t="shared" si="102"/>
        <v/>
      </c>
      <c r="EG52" s="224" t="str">
        <f t="shared" si="103"/>
        <v/>
      </c>
      <c r="EH52" s="225"/>
      <c r="EI52" s="115" t="str">
        <f t="shared" si="104"/>
        <v/>
      </c>
      <c r="EJ52" s="225" t="str">
        <f t="shared" si="105"/>
        <v/>
      </c>
      <c r="EK52" s="224"/>
      <c r="EL52" s="5" t="str">
        <f t="shared" si="106"/>
        <v/>
      </c>
      <c r="EM52" s="224" t="str">
        <f t="shared" si="107"/>
        <v/>
      </c>
      <c r="EN52" s="225"/>
      <c r="EO52" s="115" t="str">
        <f t="shared" si="108"/>
        <v/>
      </c>
      <c r="EP52" s="225" t="str">
        <f t="shared" si="109"/>
        <v/>
      </c>
      <c r="EQ52" s="224"/>
      <c r="ER52" s="5" t="str">
        <f t="shared" si="110"/>
        <v/>
      </c>
      <c r="ES52" s="224" t="str">
        <f t="shared" si="111"/>
        <v/>
      </c>
      <c r="ET52" s="225"/>
      <c r="EU52" s="115" t="str">
        <f t="shared" si="112"/>
        <v/>
      </c>
      <c r="EV52" s="225" t="str">
        <f t="shared" si="113"/>
        <v/>
      </c>
      <c r="EW52" s="224"/>
      <c r="EX52" s="5" t="str">
        <f t="shared" si="114"/>
        <v/>
      </c>
      <c r="EY52" s="224" t="str">
        <f t="shared" si="115"/>
        <v/>
      </c>
      <c r="EZ52" s="225"/>
      <c r="FA52" s="115" t="str">
        <f t="shared" si="116"/>
        <v/>
      </c>
      <c r="FB52" s="225" t="str">
        <f t="shared" si="117"/>
        <v/>
      </c>
      <c r="FC52" s="224"/>
      <c r="FD52" s="5" t="str">
        <f t="shared" si="118"/>
        <v/>
      </c>
      <c r="FE52" s="224" t="str">
        <f t="shared" si="119"/>
        <v/>
      </c>
      <c r="FF52" s="225"/>
      <c r="FG52" s="115" t="str">
        <f t="shared" si="120"/>
        <v/>
      </c>
      <c r="FH52" s="225" t="str">
        <f t="shared" si="121"/>
        <v/>
      </c>
      <c r="FI52" s="224"/>
      <c r="FJ52" s="5" t="str">
        <f t="shared" si="122"/>
        <v/>
      </c>
      <c r="FK52" s="224" t="str">
        <f t="shared" si="123"/>
        <v/>
      </c>
      <c r="FL52" s="225"/>
      <c r="FM52" s="115" t="str">
        <f t="shared" si="124"/>
        <v/>
      </c>
      <c r="FN52" s="225" t="str">
        <f t="shared" si="125"/>
        <v/>
      </c>
      <c r="FO52" s="224"/>
      <c r="FP52" s="5" t="str">
        <f t="shared" si="126"/>
        <v/>
      </c>
      <c r="FQ52" s="224" t="str">
        <f t="shared" si="127"/>
        <v/>
      </c>
      <c r="FR52" s="225"/>
      <c r="FS52" s="115" t="str">
        <f t="shared" si="128"/>
        <v/>
      </c>
      <c r="FT52" s="225" t="str">
        <f t="shared" si="129"/>
        <v/>
      </c>
      <c r="FU52" s="253"/>
      <c r="FV52" s="253"/>
      <c r="FW52" s="253"/>
      <c r="FX52" s="253"/>
      <c r="FY52" s="253"/>
    </row>
    <row r="53" spans="1:181" s="3" customFormat="1" x14ac:dyDescent="0.25">
      <c r="A53" s="2" t="str">
        <f t="shared" si="0"/>
        <v/>
      </c>
      <c r="B53" s="2"/>
      <c r="C53" s="82"/>
      <c r="D53" s="109"/>
      <c r="E53" s="101"/>
      <c r="F53" s="2"/>
      <c r="G53" s="76"/>
      <c r="H53" s="114" t="str">
        <f t="shared" si="1"/>
        <v/>
      </c>
      <c r="I53" s="114" t="str">
        <f t="shared" si="2"/>
        <v/>
      </c>
      <c r="J53" s="114" t="str">
        <f t="shared" si="3"/>
        <v/>
      </c>
      <c r="K53" s="114" t="str">
        <f t="shared" si="4"/>
        <v/>
      </c>
      <c r="L53" s="114" t="str">
        <f t="shared" si="5"/>
        <v/>
      </c>
      <c r="M53" s="114" t="str">
        <f t="shared" si="6"/>
        <v/>
      </c>
      <c r="N53" s="114" t="str">
        <f t="shared" si="7"/>
        <v/>
      </c>
      <c r="O53" s="114" t="str">
        <f t="shared" si="8"/>
        <v/>
      </c>
      <c r="P53" s="93" t="str">
        <f t="shared" si="9"/>
        <v/>
      </c>
      <c r="Q53" s="93" t="str">
        <f t="shared" si="10"/>
        <v/>
      </c>
      <c r="R53" s="93" t="str">
        <f t="shared" si="11"/>
        <v/>
      </c>
      <c r="S53" s="93" t="str">
        <f t="shared" si="12"/>
        <v/>
      </c>
      <c r="T53" s="93" t="str">
        <f t="shared" si="13"/>
        <v/>
      </c>
      <c r="U53" s="93" t="str">
        <f t="shared" si="14"/>
        <v/>
      </c>
      <c r="V53" s="93" t="str">
        <f t="shared" si="15"/>
        <v/>
      </c>
      <c r="W53" s="93" t="str">
        <f t="shared" si="16"/>
        <v/>
      </c>
      <c r="X53" s="93" t="str">
        <f t="shared" si="17"/>
        <v/>
      </c>
      <c r="Y53" s="93" t="str">
        <f t="shared" si="18"/>
        <v/>
      </c>
      <c r="Z53" s="93" t="str">
        <f t="shared" si="19"/>
        <v/>
      </c>
      <c r="AA53" s="93" t="str">
        <f t="shared" si="20"/>
        <v/>
      </c>
      <c r="AB53" s="93" t="str">
        <f t="shared" si="21"/>
        <v/>
      </c>
      <c r="AC53" s="93" t="str">
        <f t="shared" si="22"/>
        <v/>
      </c>
      <c r="AD53" s="93" t="str">
        <f t="shared" si="23"/>
        <v/>
      </c>
      <c r="AE53" s="93" t="str">
        <f t="shared" si="24"/>
        <v/>
      </c>
      <c r="AF53" s="93" t="str">
        <f t="shared" si="25"/>
        <v/>
      </c>
      <c r="AG53" s="93" t="str">
        <f t="shared" si="28"/>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224"/>
      <c r="BF53" s="74" t="str">
        <f t="shared" si="130"/>
        <v/>
      </c>
      <c r="BG53" s="36" t="str">
        <f t="shared" si="131"/>
        <v/>
      </c>
      <c r="BH53" s="225"/>
      <c r="BI53" s="75" t="str">
        <f t="shared" si="52"/>
        <v/>
      </c>
      <c r="BJ53" s="37" t="str">
        <f t="shared" si="53"/>
        <v/>
      </c>
      <c r="BK53" s="224"/>
      <c r="BL53" s="74" t="str">
        <f t="shared" si="54"/>
        <v/>
      </c>
      <c r="BM53" s="36" t="str">
        <f t="shared" si="55"/>
        <v/>
      </c>
      <c r="BN53" s="225"/>
      <c r="BO53" s="75" t="str">
        <f t="shared" si="56"/>
        <v/>
      </c>
      <c r="BP53" s="37" t="str">
        <f t="shared" si="57"/>
        <v/>
      </c>
      <c r="BQ53" s="224"/>
      <c r="BR53" s="74" t="str">
        <f t="shared" si="58"/>
        <v/>
      </c>
      <c r="BS53" s="36" t="str">
        <f t="shared" si="59"/>
        <v/>
      </c>
      <c r="BT53" s="225"/>
      <c r="BU53" s="75" t="str">
        <f t="shared" si="60"/>
        <v/>
      </c>
      <c r="BV53" s="37" t="str">
        <f t="shared" si="61"/>
        <v/>
      </c>
      <c r="BW53" s="224"/>
      <c r="BX53" s="74" t="str">
        <f t="shared" si="62"/>
        <v/>
      </c>
      <c r="BY53" s="36" t="str">
        <f t="shared" si="63"/>
        <v/>
      </c>
      <c r="BZ53" s="225"/>
      <c r="CA53" s="75" t="str">
        <f t="shared" si="64"/>
        <v/>
      </c>
      <c r="CB53" s="37" t="str">
        <f t="shared" si="65"/>
        <v/>
      </c>
      <c r="CC53" s="224"/>
      <c r="CD53" s="74" t="str">
        <f t="shared" si="66"/>
        <v/>
      </c>
      <c r="CE53" s="36" t="str">
        <f t="shared" si="67"/>
        <v/>
      </c>
      <c r="CF53" s="225"/>
      <c r="CG53" s="115" t="str">
        <f t="shared" si="68"/>
        <v/>
      </c>
      <c r="CH53" s="225" t="str">
        <f t="shared" si="69"/>
        <v/>
      </c>
      <c r="CI53" s="224"/>
      <c r="CJ53" s="5" t="str">
        <f t="shared" si="70"/>
        <v/>
      </c>
      <c r="CK53" s="224" t="str">
        <f t="shared" si="71"/>
        <v/>
      </c>
      <c r="CL53" s="225"/>
      <c r="CM53" s="115" t="str">
        <f t="shared" si="72"/>
        <v/>
      </c>
      <c r="CN53" s="225" t="str">
        <f t="shared" si="73"/>
        <v/>
      </c>
      <c r="CO53" s="224"/>
      <c r="CP53" s="5" t="str">
        <f t="shared" si="74"/>
        <v/>
      </c>
      <c r="CQ53" s="224" t="str">
        <f t="shared" si="75"/>
        <v/>
      </c>
      <c r="CR53" s="225"/>
      <c r="CS53" s="115" t="str">
        <f t="shared" si="76"/>
        <v/>
      </c>
      <c r="CT53" s="225" t="str">
        <f t="shared" si="77"/>
        <v/>
      </c>
      <c r="CU53" s="224"/>
      <c r="CV53" s="5" t="str">
        <f t="shared" si="78"/>
        <v/>
      </c>
      <c r="CW53" s="224" t="str">
        <f t="shared" si="79"/>
        <v/>
      </c>
      <c r="CX53" s="225"/>
      <c r="CY53" s="115" t="str">
        <f t="shared" si="80"/>
        <v/>
      </c>
      <c r="CZ53" s="225" t="str">
        <f t="shared" si="81"/>
        <v/>
      </c>
      <c r="DA53" s="224"/>
      <c r="DB53" s="5" t="str">
        <f t="shared" si="82"/>
        <v/>
      </c>
      <c r="DC53" s="224" t="str">
        <f t="shared" si="83"/>
        <v/>
      </c>
      <c r="DD53" s="225"/>
      <c r="DE53" s="115" t="str">
        <f t="shared" si="84"/>
        <v/>
      </c>
      <c r="DF53" s="225" t="str">
        <f t="shared" si="85"/>
        <v/>
      </c>
      <c r="DG53" s="224"/>
      <c r="DH53" s="5" t="str">
        <f t="shared" si="86"/>
        <v/>
      </c>
      <c r="DI53" s="224" t="str">
        <f t="shared" si="87"/>
        <v/>
      </c>
      <c r="DJ53" s="225"/>
      <c r="DK53" s="115" t="str">
        <f t="shared" si="88"/>
        <v/>
      </c>
      <c r="DL53" s="225" t="str">
        <f t="shared" si="89"/>
        <v/>
      </c>
      <c r="DM53" s="224"/>
      <c r="DN53" s="5" t="str">
        <f t="shared" si="90"/>
        <v/>
      </c>
      <c r="DO53" s="224" t="str">
        <f t="shared" si="91"/>
        <v/>
      </c>
      <c r="DP53" s="225"/>
      <c r="DQ53" s="115" t="str">
        <f t="shared" si="92"/>
        <v/>
      </c>
      <c r="DR53" s="225" t="str">
        <f t="shared" si="93"/>
        <v/>
      </c>
      <c r="DS53" s="224"/>
      <c r="DT53" s="5" t="str">
        <f t="shared" si="94"/>
        <v/>
      </c>
      <c r="DU53" s="224" t="str">
        <f t="shared" si="95"/>
        <v/>
      </c>
      <c r="DV53" s="225"/>
      <c r="DW53" s="115" t="str">
        <f t="shared" si="96"/>
        <v/>
      </c>
      <c r="DX53" s="225" t="str">
        <f t="shared" si="97"/>
        <v/>
      </c>
      <c r="DY53" s="224"/>
      <c r="DZ53" s="5" t="str">
        <f t="shared" si="98"/>
        <v/>
      </c>
      <c r="EA53" s="224" t="str">
        <f t="shared" si="99"/>
        <v/>
      </c>
      <c r="EB53" s="225"/>
      <c r="EC53" s="115" t="str">
        <f t="shared" si="100"/>
        <v/>
      </c>
      <c r="ED53" s="225" t="str">
        <f t="shared" si="101"/>
        <v/>
      </c>
      <c r="EE53" s="224"/>
      <c r="EF53" s="5" t="str">
        <f t="shared" si="102"/>
        <v/>
      </c>
      <c r="EG53" s="224" t="str">
        <f t="shared" si="103"/>
        <v/>
      </c>
      <c r="EH53" s="225"/>
      <c r="EI53" s="115" t="str">
        <f t="shared" si="104"/>
        <v/>
      </c>
      <c r="EJ53" s="225" t="str">
        <f t="shared" si="105"/>
        <v/>
      </c>
      <c r="EK53" s="224"/>
      <c r="EL53" s="5" t="str">
        <f t="shared" si="106"/>
        <v/>
      </c>
      <c r="EM53" s="224" t="str">
        <f t="shared" si="107"/>
        <v/>
      </c>
      <c r="EN53" s="225"/>
      <c r="EO53" s="115" t="str">
        <f t="shared" si="108"/>
        <v/>
      </c>
      <c r="EP53" s="225" t="str">
        <f t="shared" si="109"/>
        <v/>
      </c>
      <c r="EQ53" s="224"/>
      <c r="ER53" s="5" t="str">
        <f t="shared" si="110"/>
        <v/>
      </c>
      <c r="ES53" s="224" t="str">
        <f t="shared" si="111"/>
        <v/>
      </c>
      <c r="ET53" s="225"/>
      <c r="EU53" s="115" t="str">
        <f t="shared" si="112"/>
        <v/>
      </c>
      <c r="EV53" s="225" t="str">
        <f t="shared" si="113"/>
        <v/>
      </c>
      <c r="EW53" s="224"/>
      <c r="EX53" s="5" t="str">
        <f t="shared" si="114"/>
        <v/>
      </c>
      <c r="EY53" s="224" t="str">
        <f t="shared" si="115"/>
        <v/>
      </c>
      <c r="EZ53" s="225"/>
      <c r="FA53" s="115" t="str">
        <f t="shared" si="116"/>
        <v/>
      </c>
      <c r="FB53" s="225" t="str">
        <f t="shared" si="117"/>
        <v/>
      </c>
      <c r="FC53" s="224"/>
      <c r="FD53" s="5" t="str">
        <f t="shared" si="118"/>
        <v/>
      </c>
      <c r="FE53" s="224" t="str">
        <f t="shared" si="119"/>
        <v/>
      </c>
      <c r="FF53" s="225"/>
      <c r="FG53" s="115" t="str">
        <f t="shared" si="120"/>
        <v/>
      </c>
      <c r="FH53" s="225" t="str">
        <f t="shared" si="121"/>
        <v/>
      </c>
      <c r="FI53" s="224"/>
      <c r="FJ53" s="5" t="str">
        <f t="shared" si="122"/>
        <v/>
      </c>
      <c r="FK53" s="224" t="str">
        <f t="shared" si="123"/>
        <v/>
      </c>
      <c r="FL53" s="225"/>
      <c r="FM53" s="115" t="str">
        <f t="shared" si="124"/>
        <v/>
      </c>
      <c r="FN53" s="225" t="str">
        <f t="shared" si="125"/>
        <v/>
      </c>
      <c r="FO53" s="224"/>
      <c r="FP53" s="5" t="str">
        <f t="shared" si="126"/>
        <v/>
      </c>
      <c r="FQ53" s="224" t="str">
        <f t="shared" si="127"/>
        <v/>
      </c>
      <c r="FR53" s="225"/>
      <c r="FS53" s="115" t="str">
        <f t="shared" si="128"/>
        <v/>
      </c>
      <c r="FT53" s="225" t="str">
        <f t="shared" si="129"/>
        <v/>
      </c>
      <c r="FU53" s="253"/>
      <c r="FV53" s="253"/>
      <c r="FW53" s="253"/>
      <c r="FX53" s="253"/>
      <c r="FY53" s="253"/>
    </row>
    <row r="54" spans="1:181" s="3" customFormat="1" x14ac:dyDescent="0.25">
      <c r="A54" s="2" t="str">
        <f t="shared" si="0"/>
        <v/>
      </c>
      <c r="B54" s="2"/>
      <c r="C54" s="82"/>
      <c r="D54" s="109"/>
      <c r="E54" s="101"/>
      <c r="F54" s="2"/>
      <c r="G54" s="76"/>
      <c r="H54" s="114" t="str">
        <f t="shared" si="1"/>
        <v/>
      </c>
      <c r="I54" s="114" t="str">
        <f t="shared" si="2"/>
        <v/>
      </c>
      <c r="J54" s="114" t="str">
        <f t="shared" si="3"/>
        <v/>
      </c>
      <c r="K54" s="114" t="str">
        <f t="shared" si="4"/>
        <v/>
      </c>
      <c r="L54" s="114" t="str">
        <f t="shared" si="5"/>
        <v/>
      </c>
      <c r="M54" s="114" t="str">
        <f t="shared" si="6"/>
        <v/>
      </c>
      <c r="N54" s="114" t="str">
        <f t="shared" si="7"/>
        <v/>
      </c>
      <c r="O54" s="114" t="str">
        <f t="shared" si="8"/>
        <v/>
      </c>
      <c r="P54" s="93" t="str">
        <f t="shared" si="9"/>
        <v/>
      </c>
      <c r="Q54" s="93" t="str">
        <f t="shared" si="10"/>
        <v/>
      </c>
      <c r="R54" s="93" t="str">
        <f t="shared" si="11"/>
        <v/>
      </c>
      <c r="S54" s="93" t="str">
        <f t="shared" si="12"/>
        <v/>
      </c>
      <c r="T54" s="93" t="str">
        <f t="shared" si="13"/>
        <v/>
      </c>
      <c r="U54" s="93" t="str">
        <f t="shared" si="14"/>
        <v/>
      </c>
      <c r="V54" s="93" t="str">
        <f t="shared" si="15"/>
        <v/>
      </c>
      <c r="W54" s="93" t="str">
        <f t="shared" si="16"/>
        <v/>
      </c>
      <c r="X54" s="93" t="str">
        <f t="shared" si="17"/>
        <v/>
      </c>
      <c r="Y54" s="93" t="str">
        <f t="shared" si="18"/>
        <v/>
      </c>
      <c r="Z54" s="93" t="str">
        <f t="shared" si="19"/>
        <v/>
      </c>
      <c r="AA54" s="93" t="str">
        <f t="shared" si="20"/>
        <v/>
      </c>
      <c r="AB54" s="93" t="str">
        <f t="shared" si="21"/>
        <v/>
      </c>
      <c r="AC54" s="93" t="str">
        <f t="shared" si="22"/>
        <v/>
      </c>
      <c r="AD54" s="93" t="str">
        <f t="shared" si="23"/>
        <v/>
      </c>
      <c r="AE54" s="93" t="str">
        <f t="shared" si="24"/>
        <v/>
      </c>
      <c r="AF54" s="93" t="str">
        <f t="shared" si="25"/>
        <v/>
      </c>
      <c r="AG54" s="93" t="str">
        <f t="shared" si="28"/>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224"/>
      <c r="BF54" s="74" t="str">
        <f t="shared" si="130"/>
        <v/>
      </c>
      <c r="BG54" s="36" t="str">
        <f t="shared" si="131"/>
        <v/>
      </c>
      <c r="BH54" s="225"/>
      <c r="BI54" s="75" t="str">
        <f t="shared" si="52"/>
        <v/>
      </c>
      <c r="BJ54" s="37" t="str">
        <f t="shared" si="53"/>
        <v/>
      </c>
      <c r="BK54" s="224"/>
      <c r="BL54" s="74" t="str">
        <f t="shared" si="54"/>
        <v/>
      </c>
      <c r="BM54" s="36" t="str">
        <f t="shared" si="55"/>
        <v/>
      </c>
      <c r="BN54" s="225"/>
      <c r="BO54" s="75" t="str">
        <f t="shared" si="56"/>
        <v/>
      </c>
      <c r="BP54" s="37" t="str">
        <f t="shared" si="57"/>
        <v/>
      </c>
      <c r="BQ54" s="224"/>
      <c r="BR54" s="74" t="str">
        <f t="shared" si="58"/>
        <v/>
      </c>
      <c r="BS54" s="36" t="str">
        <f t="shared" si="59"/>
        <v/>
      </c>
      <c r="BT54" s="225"/>
      <c r="BU54" s="75" t="str">
        <f t="shared" si="60"/>
        <v/>
      </c>
      <c r="BV54" s="37" t="str">
        <f t="shared" si="61"/>
        <v/>
      </c>
      <c r="BW54" s="224"/>
      <c r="BX54" s="74" t="str">
        <f t="shared" si="62"/>
        <v/>
      </c>
      <c r="BY54" s="36" t="str">
        <f t="shared" si="63"/>
        <v/>
      </c>
      <c r="BZ54" s="225"/>
      <c r="CA54" s="75" t="str">
        <f t="shared" si="64"/>
        <v/>
      </c>
      <c r="CB54" s="37" t="str">
        <f t="shared" si="65"/>
        <v/>
      </c>
      <c r="CC54" s="224"/>
      <c r="CD54" s="74" t="str">
        <f t="shared" si="66"/>
        <v/>
      </c>
      <c r="CE54" s="36" t="str">
        <f t="shared" si="67"/>
        <v/>
      </c>
      <c r="CF54" s="225"/>
      <c r="CG54" s="115" t="str">
        <f t="shared" si="68"/>
        <v/>
      </c>
      <c r="CH54" s="225" t="str">
        <f t="shared" si="69"/>
        <v/>
      </c>
      <c r="CI54" s="224"/>
      <c r="CJ54" s="5" t="str">
        <f t="shared" si="70"/>
        <v/>
      </c>
      <c r="CK54" s="224" t="str">
        <f t="shared" si="71"/>
        <v/>
      </c>
      <c r="CL54" s="225"/>
      <c r="CM54" s="115" t="str">
        <f t="shared" si="72"/>
        <v/>
      </c>
      <c r="CN54" s="225" t="str">
        <f t="shared" si="73"/>
        <v/>
      </c>
      <c r="CO54" s="224"/>
      <c r="CP54" s="5" t="str">
        <f t="shared" si="74"/>
        <v/>
      </c>
      <c r="CQ54" s="224" t="str">
        <f t="shared" si="75"/>
        <v/>
      </c>
      <c r="CR54" s="225"/>
      <c r="CS54" s="115" t="str">
        <f t="shared" si="76"/>
        <v/>
      </c>
      <c r="CT54" s="225" t="str">
        <f t="shared" si="77"/>
        <v/>
      </c>
      <c r="CU54" s="224"/>
      <c r="CV54" s="5" t="str">
        <f t="shared" si="78"/>
        <v/>
      </c>
      <c r="CW54" s="224" t="str">
        <f t="shared" si="79"/>
        <v/>
      </c>
      <c r="CX54" s="225"/>
      <c r="CY54" s="115" t="str">
        <f t="shared" si="80"/>
        <v/>
      </c>
      <c r="CZ54" s="225" t="str">
        <f t="shared" si="81"/>
        <v/>
      </c>
      <c r="DA54" s="224"/>
      <c r="DB54" s="5" t="str">
        <f t="shared" si="82"/>
        <v/>
      </c>
      <c r="DC54" s="224" t="str">
        <f t="shared" si="83"/>
        <v/>
      </c>
      <c r="DD54" s="225"/>
      <c r="DE54" s="115" t="str">
        <f t="shared" si="84"/>
        <v/>
      </c>
      <c r="DF54" s="225" t="str">
        <f t="shared" si="85"/>
        <v/>
      </c>
      <c r="DG54" s="224"/>
      <c r="DH54" s="5" t="str">
        <f t="shared" si="86"/>
        <v/>
      </c>
      <c r="DI54" s="224" t="str">
        <f t="shared" si="87"/>
        <v/>
      </c>
      <c r="DJ54" s="225"/>
      <c r="DK54" s="115" t="str">
        <f t="shared" si="88"/>
        <v/>
      </c>
      <c r="DL54" s="225" t="str">
        <f t="shared" si="89"/>
        <v/>
      </c>
      <c r="DM54" s="224"/>
      <c r="DN54" s="5" t="str">
        <f t="shared" si="90"/>
        <v/>
      </c>
      <c r="DO54" s="224" t="str">
        <f t="shared" si="91"/>
        <v/>
      </c>
      <c r="DP54" s="225"/>
      <c r="DQ54" s="115" t="str">
        <f t="shared" si="92"/>
        <v/>
      </c>
      <c r="DR54" s="225" t="str">
        <f t="shared" si="93"/>
        <v/>
      </c>
      <c r="DS54" s="224"/>
      <c r="DT54" s="5" t="str">
        <f t="shared" si="94"/>
        <v/>
      </c>
      <c r="DU54" s="224" t="str">
        <f t="shared" si="95"/>
        <v/>
      </c>
      <c r="DV54" s="225"/>
      <c r="DW54" s="115" t="str">
        <f t="shared" si="96"/>
        <v/>
      </c>
      <c r="DX54" s="225" t="str">
        <f t="shared" si="97"/>
        <v/>
      </c>
      <c r="DY54" s="224"/>
      <c r="DZ54" s="5" t="str">
        <f t="shared" si="98"/>
        <v/>
      </c>
      <c r="EA54" s="224" t="str">
        <f t="shared" si="99"/>
        <v/>
      </c>
      <c r="EB54" s="225"/>
      <c r="EC54" s="115" t="str">
        <f t="shared" si="100"/>
        <v/>
      </c>
      <c r="ED54" s="225" t="str">
        <f t="shared" si="101"/>
        <v/>
      </c>
      <c r="EE54" s="224"/>
      <c r="EF54" s="5" t="str">
        <f t="shared" si="102"/>
        <v/>
      </c>
      <c r="EG54" s="224" t="str">
        <f t="shared" si="103"/>
        <v/>
      </c>
      <c r="EH54" s="225"/>
      <c r="EI54" s="115" t="str">
        <f t="shared" si="104"/>
        <v/>
      </c>
      <c r="EJ54" s="225" t="str">
        <f t="shared" si="105"/>
        <v/>
      </c>
      <c r="EK54" s="224"/>
      <c r="EL54" s="5" t="str">
        <f t="shared" si="106"/>
        <v/>
      </c>
      <c r="EM54" s="224" t="str">
        <f t="shared" si="107"/>
        <v/>
      </c>
      <c r="EN54" s="225"/>
      <c r="EO54" s="115" t="str">
        <f t="shared" si="108"/>
        <v/>
      </c>
      <c r="EP54" s="225" t="str">
        <f t="shared" si="109"/>
        <v/>
      </c>
      <c r="EQ54" s="224"/>
      <c r="ER54" s="5" t="str">
        <f t="shared" si="110"/>
        <v/>
      </c>
      <c r="ES54" s="224" t="str">
        <f t="shared" si="111"/>
        <v/>
      </c>
      <c r="ET54" s="225"/>
      <c r="EU54" s="115" t="str">
        <f t="shared" si="112"/>
        <v/>
      </c>
      <c r="EV54" s="225" t="str">
        <f t="shared" si="113"/>
        <v/>
      </c>
      <c r="EW54" s="224"/>
      <c r="EX54" s="5" t="str">
        <f t="shared" si="114"/>
        <v/>
      </c>
      <c r="EY54" s="224" t="str">
        <f t="shared" si="115"/>
        <v/>
      </c>
      <c r="EZ54" s="225"/>
      <c r="FA54" s="115" t="str">
        <f t="shared" si="116"/>
        <v/>
      </c>
      <c r="FB54" s="225" t="str">
        <f t="shared" si="117"/>
        <v/>
      </c>
      <c r="FC54" s="224"/>
      <c r="FD54" s="5" t="str">
        <f t="shared" si="118"/>
        <v/>
      </c>
      <c r="FE54" s="224" t="str">
        <f t="shared" si="119"/>
        <v/>
      </c>
      <c r="FF54" s="225"/>
      <c r="FG54" s="115" t="str">
        <f t="shared" si="120"/>
        <v/>
      </c>
      <c r="FH54" s="225" t="str">
        <f t="shared" si="121"/>
        <v/>
      </c>
      <c r="FI54" s="224"/>
      <c r="FJ54" s="5" t="str">
        <f t="shared" si="122"/>
        <v/>
      </c>
      <c r="FK54" s="224" t="str">
        <f t="shared" si="123"/>
        <v/>
      </c>
      <c r="FL54" s="225"/>
      <c r="FM54" s="115" t="str">
        <f t="shared" si="124"/>
        <v/>
      </c>
      <c r="FN54" s="225" t="str">
        <f t="shared" si="125"/>
        <v/>
      </c>
      <c r="FO54" s="224"/>
      <c r="FP54" s="5" t="str">
        <f t="shared" si="126"/>
        <v/>
      </c>
      <c r="FQ54" s="224" t="str">
        <f t="shared" si="127"/>
        <v/>
      </c>
      <c r="FR54" s="225"/>
      <c r="FS54" s="115" t="str">
        <f t="shared" si="128"/>
        <v/>
      </c>
      <c r="FT54" s="225" t="str">
        <f t="shared" si="129"/>
        <v/>
      </c>
      <c r="FU54" s="253"/>
      <c r="FV54" s="253"/>
      <c r="FW54" s="253"/>
      <c r="FX54" s="253"/>
      <c r="FY54" s="253"/>
    </row>
    <row r="55" spans="1:181" s="14" customFormat="1" x14ac:dyDescent="0.25">
      <c r="A55" s="2" t="str">
        <f t="shared" si="0"/>
        <v/>
      </c>
      <c r="B55" s="2"/>
      <c r="C55" s="82"/>
      <c r="D55" s="109"/>
      <c r="E55" s="101"/>
      <c r="F55" s="2"/>
      <c r="G55" s="76"/>
      <c r="H55" s="114" t="str">
        <f t="shared" si="1"/>
        <v/>
      </c>
      <c r="I55" s="114" t="str">
        <f t="shared" si="2"/>
        <v/>
      </c>
      <c r="J55" s="114" t="str">
        <f t="shared" si="3"/>
        <v/>
      </c>
      <c r="K55" s="114" t="str">
        <f t="shared" si="4"/>
        <v/>
      </c>
      <c r="L55" s="114" t="str">
        <f t="shared" si="5"/>
        <v/>
      </c>
      <c r="M55" s="114" t="str">
        <f t="shared" si="6"/>
        <v/>
      </c>
      <c r="N55" s="114" t="str">
        <f t="shared" si="7"/>
        <v/>
      </c>
      <c r="O55" s="114" t="str">
        <f t="shared" si="8"/>
        <v/>
      </c>
      <c r="P55" s="93" t="str">
        <f t="shared" si="9"/>
        <v/>
      </c>
      <c r="Q55" s="93" t="str">
        <f t="shared" si="10"/>
        <v/>
      </c>
      <c r="R55" s="93" t="str">
        <f t="shared" si="11"/>
        <v/>
      </c>
      <c r="S55" s="93" t="str">
        <f t="shared" si="12"/>
        <v/>
      </c>
      <c r="T55" s="93" t="str">
        <f t="shared" si="13"/>
        <v/>
      </c>
      <c r="U55" s="93" t="str">
        <f t="shared" si="14"/>
        <v/>
      </c>
      <c r="V55" s="93" t="str">
        <f t="shared" si="15"/>
        <v/>
      </c>
      <c r="W55" s="93" t="str">
        <f t="shared" si="16"/>
        <v/>
      </c>
      <c r="X55" s="93" t="str">
        <f t="shared" si="17"/>
        <v/>
      </c>
      <c r="Y55" s="93" t="str">
        <f t="shared" si="18"/>
        <v/>
      </c>
      <c r="Z55" s="93" t="str">
        <f t="shared" si="19"/>
        <v/>
      </c>
      <c r="AA55" s="93" t="str">
        <f t="shared" si="20"/>
        <v/>
      </c>
      <c r="AB55" s="93" t="str">
        <f t="shared" si="21"/>
        <v/>
      </c>
      <c r="AC55" s="93" t="str">
        <f t="shared" si="22"/>
        <v/>
      </c>
      <c r="AD55" s="93" t="str">
        <f t="shared" si="23"/>
        <v/>
      </c>
      <c r="AE55" s="93" t="str">
        <f t="shared" si="24"/>
        <v/>
      </c>
      <c r="AF55" s="93" t="str">
        <f t="shared" si="25"/>
        <v/>
      </c>
      <c r="AG55" s="93" t="str">
        <f t="shared" si="28"/>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224"/>
      <c r="BF55" s="74" t="str">
        <f t="shared" si="130"/>
        <v/>
      </c>
      <c r="BG55" s="36" t="str">
        <f t="shared" si="131"/>
        <v/>
      </c>
      <c r="BH55" s="225"/>
      <c r="BI55" s="75" t="str">
        <f t="shared" si="52"/>
        <v/>
      </c>
      <c r="BJ55" s="37" t="str">
        <f t="shared" si="53"/>
        <v/>
      </c>
      <c r="BK55" s="224"/>
      <c r="BL55" s="74" t="str">
        <f t="shared" si="54"/>
        <v/>
      </c>
      <c r="BM55" s="36" t="str">
        <f t="shared" si="55"/>
        <v/>
      </c>
      <c r="BN55" s="225"/>
      <c r="BO55" s="75" t="str">
        <f t="shared" si="56"/>
        <v/>
      </c>
      <c r="BP55" s="37" t="str">
        <f t="shared" si="57"/>
        <v/>
      </c>
      <c r="BQ55" s="224"/>
      <c r="BR55" s="74" t="str">
        <f t="shared" si="58"/>
        <v/>
      </c>
      <c r="BS55" s="36" t="str">
        <f t="shared" si="59"/>
        <v/>
      </c>
      <c r="BT55" s="225"/>
      <c r="BU55" s="75" t="str">
        <f t="shared" si="60"/>
        <v/>
      </c>
      <c r="BV55" s="37" t="str">
        <f t="shared" si="61"/>
        <v/>
      </c>
      <c r="BW55" s="224"/>
      <c r="BX55" s="74" t="str">
        <f t="shared" si="62"/>
        <v/>
      </c>
      <c r="BY55" s="36" t="str">
        <f t="shared" si="63"/>
        <v/>
      </c>
      <c r="BZ55" s="225"/>
      <c r="CA55" s="75" t="str">
        <f t="shared" si="64"/>
        <v/>
      </c>
      <c r="CB55" s="37" t="str">
        <f t="shared" si="65"/>
        <v/>
      </c>
      <c r="CC55" s="224"/>
      <c r="CD55" s="74" t="str">
        <f t="shared" si="66"/>
        <v/>
      </c>
      <c r="CE55" s="36" t="str">
        <f t="shared" si="67"/>
        <v/>
      </c>
      <c r="CF55" s="225"/>
      <c r="CG55" s="115" t="str">
        <f t="shared" si="68"/>
        <v/>
      </c>
      <c r="CH55" s="225" t="str">
        <f t="shared" si="69"/>
        <v/>
      </c>
      <c r="CI55" s="224"/>
      <c r="CJ55" s="5" t="str">
        <f t="shared" si="70"/>
        <v/>
      </c>
      <c r="CK55" s="224" t="str">
        <f t="shared" si="71"/>
        <v/>
      </c>
      <c r="CL55" s="225"/>
      <c r="CM55" s="115" t="str">
        <f t="shared" si="72"/>
        <v/>
      </c>
      <c r="CN55" s="225" t="str">
        <f t="shared" si="73"/>
        <v/>
      </c>
      <c r="CO55" s="224"/>
      <c r="CP55" s="5" t="str">
        <f t="shared" si="74"/>
        <v/>
      </c>
      <c r="CQ55" s="224" t="str">
        <f t="shared" si="75"/>
        <v/>
      </c>
      <c r="CR55" s="225"/>
      <c r="CS55" s="115" t="str">
        <f t="shared" si="76"/>
        <v/>
      </c>
      <c r="CT55" s="225" t="str">
        <f t="shared" si="77"/>
        <v/>
      </c>
      <c r="CU55" s="224"/>
      <c r="CV55" s="5" t="str">
        <f t="shared" si="78"/>
        <v/>
      </c>
      <c r="CW55" s="224" t="str">
        <f t="shared" si="79"/>
        <v/>
      </c>
      <c r="CX55" s="225"/>
      <c r="CY55" s="115" t="str">
        <f t="shared" si="80"/>
        <v/>
      </c>
      <c r="CZ55" s="225" t="str">
        <f t="shared" si="81"/>
        <v/>
      </c>
      <c r="DA55" s="224"/>
      <c r="DB55" s="5" t="str">
        <f t="shared" si="82"/>
        <v/>
      </c>
      <c r="DC55" s="224" t="str">
        <f t="shared" si="83"/>
        <v/>
      </c>
      <c r="DD55" s="225"/>
      <c r="DE55" s="115" t="str">
        <f t="shared" si="84"/>
        <v/>
      </c>
      <c r="DF55" s="225" t="str">
        <f t="shared" si="85"/>
        <v/>
      </c>
      <c r="DG55" s="224"/>
      <c r="DH55" s="5" t="str">
        <f t="shared" si="86"/>
        <v/>
      </c>
      <c r="DI55" s="224" t="str">
        <f t="shared" si="87"/>
        <v/>
      </c>
      <c r="DJ55" s="225"/>
      <c r="DK55" s="115" t="str">
        <f t="shared" si="88"/>
        <v/>
      </c>
      <c r="DL55" s="225" t="str">
        <f t="shared" si="89"/>
        <v/>
      </c>
      <c r="DM55" s="224"/>
      <c r="DN55" s="5" t="str">
        <f t="shared" si="90"/>
        <v/>
      </c>
      <c r="DO55" s="224" t="str">
        <f t="shared" si="91"/>
        <v/>
      </c>
      <c r="DP55" s="225"/>
      <c r="DQ55" s="115" t="str">
        <f t="shared" si="92"/>
        <v/>
      </c>
      <c r="DR55" s="225" t="str">
        <f t="shared" si="93"/>
        <v/>
      </c>
      <c r="DS55" s="224"/>
      <c r="DT55" s="5" t="str">
        <f t="shared" si="94"/>
        <v/>
      </c>
      <c r="DU55" s="224" t="str">
        <f t="shared" si="95"/>
        <v/>
      </c>
      <c r="DV55" s="225"/>
      <c r="DW55" s="115" t="str">
        <f t="shared" si="96"/>
        <v/>
      </c>
      <c r="DX55" s="225" t="str">
        <f t="shared" si="97"/>
        <v/>
      </c>
      <c r="DY55" s="224"/>
      <c r="DZ55" s="5" t="str">
        <f t="shared" si="98"/>
        <v/>
      </c>
      <c r="EA55" s="224" t="str">
        <f t="shared" si="99"/>
        <v/>
      </c>
      <c r="EB55" s="225"/>
      <c r="EC55" s="115" t="str">
        <f t="shared" si="100"/>
        <v/>
      </c>
      <c r="ED55" s="225" t="str">
        <f t="shared" si="101"/>
        <v/>
      </c>
      <c r="EE55" s="224"/>
      <c r="EF55" s="5" t="str">
        <f t="shared" si="102"/>
        <v/>
      </c>
      <c r="EG55" s="224" t="str">
        <f t="shared" si="103"/>
        <v/>
      </c>
      <c r="EH55" s="225"/>
      <c r="EI55" s="115" t="str">
        <f t="shared" si="104"/>
        <v/>
      </c>
      <c r="EJ55" s="225" t="str">
        <f t="shared" si="105"/>
        <v/>
      </c>
      <c r="EK55" s="224"/>
      <c r="EL55" s="5" t="str">
        <f t="shared" si="106"/>
        <v/>
      </c>
      <c r="EM55" s="224" t="str">
        <f t="shared" si="107"/>
        <v/>
      </c>
      <c r="EN55" s="225"/>
      <c r="EO55" s="115" t="str">
        <f t="shared" si="108"/>
        <v/>
      </c>
      <c r="EP55" s="225" t="str">
        <f t="shared" si="109"/>
        <v/>
      </c>
      <c r="EQ55" s="224"/>
      <c r="ER55" s="5" t="str">
        <f t="shared" si="110"/>
        <v/>
      </c>
      <c r="ES55" s="224" t="str">
        <f t="shared" si="111"/>
        <v/>
      </c>
      <c r="ET55" s="225"/>
      <c r="EU55" s="115" t="str">
        <f t="shared" si="112"/>
        <v/>
      </c>
      <c r="EV55" s="225" t="str">
        <f t="shared" si="113"/>
        <v/>
      </c>
      <c r="EW55" s="224"/>
      <c r="EX55" s="5" t="str">
        <f t="shared" si="114"/>
        <v/>
      </c>
      <c r="EY55" s="224" t="str">
        <f t="shared" si="115"/>
        <v/>
      </c>
      <c r="EZ55" s="225"/>
      <c r="FA55" s="115" t="str">
        <f t="shared" si="116"/>
        <v/>
      </c>
      <c r="FB55" s="225" t="str">
        <f t="shared" si="117"/>
        <v/>
      </c>
      <c r="FC55" s="224"/>
      <c r="FD55" s="5" t="str">
        <f t="shared" si="118"/>
        <v/>
      </c>
      <c r="FE55" s="224" t="str">
        <f t="shared" si="119"/>
        <v/>
      </c>
      <c r="FF55" s="225"/>
      <c r="FG55" s="115" t="str">
        <f t="shared" si="120"/>
        <v/>
      </c>
      <c r="FH55" s="225" t="str">
        <f t="shared" si="121"/>
        <v/>
      </c>
      <c r="FI55" s="224"/>
      <c r="FJ55" s="5" t="str">
        <f t="shared" si="122"/>
        <v/>
      </c>
      <c r="FK55" s="224" t="str">
        <f t="shared" si="123"/>
        <v/>
      </c>
      <c r="FL55" s="225"/>
      <c r="FM55" s="115" t="str">
        <f t="shared" si="124"/>
        <v/>
      </c>
      <c r="FN55" s="225" t="str">
        <f t="shared" si="125"/>
        <v/>
      </c>
      <c r="FO55" s="224"/>
      <c r="FP55" s="5" t="str">
        <f t="shared" si="126"/>
        <v/>
      </c>
      <c r="FQ55" s="224" t="str">
        <f t="shared" si="127"/>
        <v/>
      </c>
      <c r="FR55" s="225"/>
      <c r="FS55" s="115" t="str">
        <f t="shared" si="128"/>
        <v/>
      </c>
      <c r="FT55" s="225" t="str">
        <f t="shared" si="129"/>
        <v/>
      </c>
      <c r="FU55" s="253"/>
      <c r="FV55" s="253"/>
      <c r="FW55" s="253"/>
      <c r="FX55" s="253"/>
      <c r="FY55" s="253"/>
    </row>
    <row r="56" spans="1:181" s="3" customFormat="1" x14ac:dyDescent="0.25">
      <c r="A56" s="2" t="str">
        <f t="shared" si="0"/>
        <v/>
      </c>
      <c r="B56" s="2"/>
      <c r="C56" s="82"/>
      <c r="D56" s="109"/>
      <c r="E56" s="101"/>
      <c r="F56" s="2"/>
      <c r="G56" s="76"/>
      <c r="H56" s="114" t="str">
        <f t="shared" si="1"/>
        <v/>
      </c>
      <c r="I56" s="114" t="str">
        <f t="shared" si="2"/>
        <v/>
      </c>
      <c r="J56" s="114" t="str">
        <f t="shared" si="3"/>
        <v/>
      </c>
      <c r="K56" s="114" t="str">
        <f t="shared" si="4"/>
        <v/>
      </c>
      <c r="L56" s="114" t="str">
        <f t="shared" si="5"/>
        <v/>
      </c>
      <c r="M56" s="114" t="str">
        <f t="shared" si="6"/>
        <v/>
      </c>
      <c r="N56" s="114" t="str">
        <f t="shared" si="7"/>
        <v/>
      </c>
      <c r="O56" s="114" t="str">
        <f t="shared" si="8"/>
        <v/>
      </c>
      <c r="P56" s="93" t="str">
        <f t="shared" si="9"/>
        <v/>
      </c>
      <c r="Q56" s="93" t="str">
        <f t="shared" si="10"/>
        <v/>
      </c>
      <c r="R56" s="93" t="str">
        <f t="shared" si="11"/>
        <v/>
      </c>
      <c r="S56" s="93" t="str">
        <f t="shared" si="12"/>
        <v/>
      </c>
      <c r="T56" s="93" t="str">
        <f t="shared" si="13"/>
        <v/>
      </c>
      <c r="U56" s="93" t="str">
        <f t="shared" si="14"/>
        <v/>
      </c>
      <c r="V56" s="93" t="str">
        <f t="shared" si="15"/>
        <v/>
      </c>
      <c r="W56" s="93" t="str">
        <f t="shared" si="16"/>
        <v/>
      </c>
      <c r="X56" s="93" t="str">
        <f t="shared" si="17"/>
        <v/>
      </c>
      <c r="Y56" s="93" t="str">
        <f t="shared" si="18"/>
        <v/>
      </c>
      <c r="Z56" s="93" t="str">
        <f t="shared" si="19"/>
        <v/>
      </c>
      <c r="AA56" s="93" t="str">
        <f t="shared" si="20"/>
        <v/>
      </c>
      <c r="AB56" s="93" t="str">
        <f t="shared" si="21"/>
        <v/>
      </c>
      <c r="AC56" s="93" t="str">
        <f t="shared" si="22"/>
        <v/>
      </c>
      <c r="AD56" s="93" t="str">
        <f t="shared" si="23"/>
        <v/>
      </c>
      <c r="AE56" s="93" t="str">
        <f t="shared" si="24"/>
        <v/>
      </c>
      <c r="AF56" s="93" t="str">
        <f t="shared" si="25"/>
        <v/>
      </c>
      <c r="AG56" s="93" t="str">
        <f t="shared" si="28"/>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224"/>
      <c r="BF56" s="74" t="str">
        <f t="shared" si="130"/>
        <v/>
      </c>
      <c r="BG56" s="36" t="str">
        <f t="shared" si="131"/>
        <v/>
      </c>
      <c r="BH56" s="225"/>
      <c r="BI56" s="75" t="str">
        <f t="shared" si="52"/>
        <v/>
      </c>
      <c r="BJ56" s="37" t="str">
        <f t="shared" si="53"/>
        <v/>
      </c>
      <c r="BK56" s="224"/>
      <c r="BL56" s="74" t="str">
        <f t="shared" si="54"/>
        <v/>
      </c>
      <c r="BM56" s="36" t="str">
        <f t="shared" si="55"/>
        <v/>
      </c>
      <c r="BN56" s="225"/>
      <c r="BO56" s="75" t="str">
        <f t="shared" si="56"/>
        <v/>
      </c>
      <c r="BP56" s="37" t="str">
        <f t="shared" si="57"/>
        <v/>
      </c>
      <c r="BQ56" s="224"/>
      <c r="BR56" s="74" t="str">
        <f t="shared" si="58"/>
        <v/>
      </c>
      <c r="BS56" s="36" t="str">
        <f t="shared" si="59"/>
        <v/>
      </c>
      <c r="BT56" s="225"/>
      <c r="BU56" s="75" t="str">
        <f t="shared" si="60"/>
        <v/>
      </c>
      <c r="BV56" s="37" t="str">
        <f t="shared" si="61"/>
        <v/>
      </c>
      <c r="BW56" s="224"/>
      <c r="BX56" s="74" t="str">
        <f t="shared" si="62"/>
        <v/>
      </c>
      <c r="BY56" s="36" t="str">
        <f t="shared" si="63"/>
        <v/>
      </c>
      <c r="BZ56" s="225"/>
      <c r="CA56" s="75" t="str">
        <f t="shared" si="64"/>
        <v/>
      </c>
      <c r="CB56" s="37" t="str">
        <f t="shared" si="65"/>
        <v/>
      </c>
      <c r="CC56" s="224"/>
      <c r="CD56" s="74" t="str">
        <f t="shared" si="66"/>
        <v/>
      </c>
      <c r="CE56" s="36" t="str">
        <f t="shared" si="67"/>
        <v/>
      </c>
      <c r="CF56" s="225"/>
      <c r="CG56" s="115" t="str">
        <f t="shared" si="68"/>
        <v/>
      </c>
      <c r="CH56" s="225" t="str">
        <f t="shared" si="69"/>
        <v/>
      </c>
      <c r="CI56" s="224"/>
      <c r="CJ56" s="5" t="str">
        <f t="shared" si="70"/>
        <v/>
      </c>
      <c r="CK56" s="224" t="str">
        <f t="shared" si="71"/>
        <v/>
      </c>
      <c r="CL56" s="225"/>
      <c r="CM56" s="115" t="str">
        <f t="shared" si="72"/>
        <v/>
      </c>
      <c r="CN56" s="225" t="str">
        <f t="shared" si="73"/>
        <v/>
      </c>
      <c r="CO56" s="224"/>
      <c r="CP56" s="5" t="str">
        <f t="shared" si="74"/>
        <v/>
      </c>
      <c r="CQ56" s="224" t="str">
        <f t="shared" si="75"/>
        <v/>
      </c>
      <c r="CR56" s="225"/>
      <c r="CS56" s="115" t="str">
        <f t="shared" si="76"/>
        <v/>
      </c>
      <c r="CT56" s="225" t="str">
        <f t="shared" si="77"/>
        <v/>
      </c>
      <c r="CU56" s="224"/>
      <c r="CV56" s="5" t="str">
        <f t="shared" si="78"/>
        <v/>
      </c>
      <c r="CW56" s="224" t="str">
        <f t="shared" si="79"/>
        <v/>
      </c>
      <c r="CX56" s="225"/>
      <c r="CY56" s="115" t="str">
        <f t="shared" si="80"/>
        <v/>
      </c>
      <c r="CZ56" s="225" t="str">
        <f t="shared" si="81"/>
        <v/>
      </c>
      <c r="DA56" s="224"/>
      <c r="DB56" s="5" t="str">
        <f t="shared" si="82"/>
        <v/>
      </c>
      <c r="DC56" s="224" t="str">
        <f t="shared" si="83"/>
        <v/>
      </c>
      <c r="DD56" s="225"/>
      <c r="DE56" s="115" t="str">
        <f t="shared" si="84"/>
        <v/>
      </c>
      <c r="DF56" s="225" t="str">
        <f t="shared" si="85"/>
        <v/>
      </c>
      <c r="DG56" s="224"/>
      <c r="DH56" s="5" t="str">
        <f t="shared" si="86"/>
        <v/>
      </c>
      <c r="DI56" s="224" t="str">
        <f t="shared" si="87"/>
        <v/>
      </c>
      <c r="DJ56" s="225"/>
      <c r="DK56" s="115" t="str">
        <f t="shared" si="88"/>
        <v/>
      </c>
      <c r="DL56" s="225" t="str">
        <f t="shared" si="89"/>
        <v/>
      </c>
      <c r="DM56" s="224"/>
      <c r="DN56" s="5" t="str">
        <f t="shared" si="90"/>
        <v/>
      </c>
      <c r="DO56" s="224" t="str">
        <f t="shared" si="91"/>
        <v/>
      </c>
      <c r="DP56" s="225"/>
      <c r="DQ56" s="115" t="str">
        <f t="shared" si="92"/>
        <v/>
      </c>
      <c r="DR56" s="225" t="str">
        <f t="shared" si="93"/>
        <v/>
      </c>
      <c r="DS56" s="224"/>
      <c r="DT56" s="5" t="str">
        <f t="shared" si="94"/>
        <v/>
      </c>
      <c r="DU56" s="224" t="str">
        <f t="shared" si="95"/>
        <v/>
      </c>
      <c r="DV56" s="225"/>
      <c r="DW56" s="115" t="str">
        <f t="shared" si="96"/>
        <v/>
      </c>
      <c r="DX56" s="225" t="str">
        <f t="shared" si="97"/>
        <v/>
      </c>
      <c r="DY56" s="224"/>
      <c r="DZ56" s="5" t="str">
        <f t="shared" si="98"/>
        <v/>
      </c>
      <c r="EA56" s="224" t="str">
        <f t="shared" si="99"/>
        <v/>
      </c>
      <c r="EB56" s="225"/>
      <c r="EC56" s="115" t="str">
        <f t="shared" si="100"/>
        <v/>
      </c>
      <c r="ED56" s="225" t="str">
        <f t="shared" si="101"/>
        <v/>
      </c>
      <c r="EE56" s="224"/>
      <c r="EF56" s="5" t="str">
        <f t="shared" si="102"/>
        <v/>
      </c>
      <c r="EG56" s="224" t="str">
        <f t="shared" si="103"/>
        <v/>
      </c>
      <c r="EH56" s="225"/>
      <c r="EI56" s="115" t="str">
        <f t="shared" si="104"/>
        <v/>
      </c>
      <c r="EJ56" s="225" t="str">
        <f t="shared" si="105"/>
        <v/>
      </c>
      <c r="EK56" s="224"/>
      <c r="EL56" s="5" t="str">
        <f t="shared" si="106"/>
        <v/>
      </c>
      <c r="EM56" s="224" t="str">
        <f t="shared" si="107"/>
        <v/>
      </c>
      <c r="EN56" s="225"/>
      <c r="EO56" s="115" t="str">
        <f t="shared" si="108"/>
        <v/>
      </c>
      <c r="EP56" s="225" t="str">
        <f t="shared" si="109"/>
        <v/>
      </c>
      <c r="EQ56" s="224"/>
      <c r="ER56" s="5" t="str">
        <f t="shared" si="110"/>
        <v/>
      </c>
      <c r="ES56" s="224" t="str">
        <f t="shared" si="111"/>
        <v/>
      </c>
      <c r="ET56" s="225"/>
      <c r="EU56" s="115" t="str">
        <f t="shared" si="112"/>
        <v/>
      </c>
      <c r="EV56" s="225" t="str">
        <f t="shared" si="113"/>
        <v/>
      </c>
      <c r="EW56" s="224"/>
      <c r="EX56" s="5" t="str">
        <f t="shared" si="114"/>
        <v/>
      </c>
      <c r="EY56" s="224" t="str">
        <f t="shared" si="115"/>
        <v/>
      </c>
      <c r="EZ56" s="225"/>
      <c r="FA56" s="115" t="str">
        <f t="shared" si="116"/>
        <v/>
      </c>
      <c r="FB56" s="225" t="str">
        <f t="shared" si="117"/>
        <v/>
      </c>
      <c r="FC56" s="224"/>
      <c r="FD56" s="5" t="str">
        <f t="shared" si="118"/>
        <v/>
      </c>
      <c r="FE56" s="224" t="str">
        <f t="shared" si="119"/>
        <v/>
      </c>
      <c r="FF56" s="225"/>
      <c r="FG56" s="115" t="str">
        <f t="shared" si="120"/>
        <v/>
      </c>
      <c r="FH56" s="225" t="str">
        <f t="shared" si="121"/>
        <v/>
      </c>
      <c r="FI56" s="224"/>
      <c r="FJ56" s="5" t="str">
        <f t="shared" si="122"/>
        <v/>
      </c>
      <c r="FK56" s="224" t="str">
        <f t="shared" si="123"/>
        <v/>
      </c>
      <c r="FL56" s="225"/>
      <c r="FM56" s="115" t="str">
        <f t="shared" si="124"/>
        <v/>
      </c>
      <c r="FN56" s="225" t="str">
        <f t="shared" si="125"/>
        <v/>
      </c>
      <c r="FO56" s="224"/>
      <c r="FP56" s="5" t="str">
        <f t="shared" si="126"/>
        <v/>
      </c>
      <c r="FQ56" s="224" t="str">
        <f t="shared" si="127"/>
        <v/>
      </c>
      <c r="FR56" s="225"/>
      <c r="FS56" s="115" t="str">
        <f t="shared" si="128"/>
        <v/>
      </c>
      <c r="FT56" s="225" t="str">
        <f t="shared" si="129"/>
        <v/>
      </c>
      <c r="FU56" s="253"/>
      <c r="FV56" s="253"/>
      <c r="FW56" s="253"/>
      <c r="FX56" s="253"/>
      <c r="FY56" s="253"/>
    </row>
    <row r="57" spans="1:181" s="14" customFormat="1" x14ac:dyDescent="0.25">
      <c r="A57" s="2" t="str">
        <f t="shared" si="0"/>
        <v/>
      </c>
      <c r="B57" s="2"/>
      <c r="C57" s="82"/>
      <c r="D57" s="109"/>
      <c r="E57" s="101"/>
      <c r="F57" s="2"/>
      <c r="G57" s="76"/>
      <c r="H57" s="114" t="str">
        <f t="shared" si="1"/>
        <v/>
      </c>
      <c r="I57" s="114" t="str">
        <f t="shared" si="2"/>
        <v/>
      </c>
      <c r="J57" s="114" t="str">
        <f t="shared" si="3"/>
        <v/>
      </c>
      <c r="K57" s="114" t="str">
        <f t="shared" si="4"/>
        <v/>
      </c>
      <c r="L57" s="114" t="str">
        <f t="shared" si="5"/>
        <v/>
      </c>
      <c r="M57" s="114" t="str">
        <f t="shared" si="6"/>
        <v/>
      </c>
      <c r="N57" s="114" t="str">
        <f t="shared" si="7"/>
        <v/>
      </c>
      <c r="O57" s="114" t="str">
        <f t="shared" si="8"/>
        <v/>
      </c>
      <c r="P57" s="93" t="str">
        <f t="shared" si="9"/>
        <v/>
      </c>
      <c r="Q57" s="93" t="str">
        <f t="shared" si="10"/>
        <v/>
      </c>
      <c r="R57" s="93" t="str">
        <f t="shared" si="11"/>
        <v/>
      </c>
      <c r="S57" s="93" t="str">
        <f t="shared" si="12"/>
        <v/>
      </c>
      <c r="T57" s="93" t="str">
        <f t="shared" si="13"/>
        <v/>
      </c>
      <c r="U57" s="93" t="str">
        <f t="shared" si="14"/>
        <v/>
      </c>
      <c r="V57" s="93" t="str">
        <f t="shared" si="15"/>
        <v/>
      </c>
      <c r="W57" s="93" t="str">
        <f t="shared" si="16"/>
        <v/>
      </c>
      <c r="X57" s="93" t="str">
        <f t="shared" si="17"/>
        <v/>
      </c>
      <c r="Y57" s="93" t="str">
        <f t="shared" si="18"/>
        <v/>
      </c>
      <c r="Z57" s="93" t="str">
        <f t="shared" si="19"/>
        <v/>
      </c>
      <c r="AA57" s="93" t="str">
        <f t="shared" si="20"/>
        <v/>
      </c>
      <c r="AB57" s="93" t="str">
        <f t="shared" si="21"/>
        <v/>
      </c>
      <c r="AC57" s="93" t="str">
        <f t="shared" si="22"/>
        <v/>
      </c>
      <c r="AD57" s="93" t="str">
        <f t="shared" si="23"/>
        <v/>
      </c>
      <c r="AE57" s="93" t="str">
        <f t="shared" si="24"/>
        <v/>
      </c>
      <c r="AF57" s="93" t="str">
        <f t="shared" si="25"/>
        <v/>
      </c>
      <c r="AG57" s="93" t="str">
        <f t="shared" si="28"/>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224"/>
      <c r="BF57" s="74" t="str">
        <f t="shared" si="130"/>
        <v/>
      </c>
      <c r="BG57" s="36" t="str">
        <f t="shared" si="131"/>
        <v/>
      </c>
      <c r="BH57" s="225"/>
      <c r="BI57" s="75" t="str">
        <f t="shared" si="52"/>
        <v/>
      </c>
      <c r="BJ57" s="37" t="str">
        <f t="shared" si="53"/>
        <v/>
      </c>
      <c r="BK57" s="224"/>
      <c r="BL57" s="74" t="str">
        <f t="shared" si="54"/>
        <v/>
      </c>
      <c r="BM57" s="36" t="str">
        <f t="shared" si="55"/>
        <v/>
      </c>
      <c r="BN57" s="225"/>
      <c r="BO57" s="75" t="str">
        <f t="shared" si="56"/>
        <v/>
      </c>
      <c r="BP57" s="37" t="str">
        <f t="shared" si="57"/>
        <v/>
      </c>
      <c r="BQ57" s="224"/>
      <c r="BR57" s="74" t="str">
        <f t="shared" si="58"/>
        <v/>
      </c>
      <c r="BS57" s="36" t="str">
        <f t="shared" si="59"/>
        <v/>
      </c>
      <c r="BT57" s="225"/>
      <c r="BU57" s="75" t="str">
        <f t="shared" si="60"/>
        <v/>
      </c>
      <c r="BV57" s="37" t="str">
        <f t="shared" si="61"/>
        <v/>
      </c>
      <c r="BW57" s="224"/>
      <c r="BX57" s="74" t="str">
        <f t="shared" si="62"/>
        <v/>
      </c>
      <c r="BY57" s="36" t="str">
        <f t="shared" si="63"/>
        <v/>
      </c>
      <c r="BZ57" s="225"/>
      <c r="CA57" s="75" t="str">
        <f t="shared" si="64"/>
        <v/>
      </c>
      <c r="CB57" s="37" t="str">
        <f t="shared" si="65"/>
        <v/>
      </c>
      <c r="CC57" s="224"/>
      <c r="CD57" s="74" t="str">
        <f t="shared" si="66"/>
        <v/>
      </c>
      <c r="CE57" s="36" t="str">
        <f t="shared" si="67"/>
        <v/>
      </c>
      <c r="CF57" s="225"/>
      <c r="CG57" s="115" t="str">
        <f t="shared" si="68"/>
        <v/>
      </c>
      <c r="CH57" s="225" t="str">
        <f t="shared" si="69"/>
        <v/>
      </c>
      <c r="CI57" s="224"/>
      <c r="CJ57" s="5" t="str">
        <f t="shared" si="70"/>
        <v/>
      </c>
      <c r="CK57" s="224" t="str">
        <f t="shared" si="71"/>
        <v/>
      </c>
      <c r="CL57" s="225"/>
      <c r="CM57" s="115" t="str">
        <f t="shared" si="72"/>
        <v/>
      </c>
      <c r="CN57" s="225" t="str">
        <f t="shared" si="73"/>
        <v/>
      </c>
      <c r="CO57" s="224"/>
      <c r="CP57" s="5" t="str">
        <f t="shared" si="74"/>
        <v/>
      </c>
      <c r="CQ57" s="224" t="str">
        <f t="shared" si="75"/>
        <v/>
      </c>
      <c r="CR57" s="225"/>
      <c r="CS57" s="115" t="str">
        <f t="shared" si="76"/>
        <v/>
      </c>
      <c r="CT57" s="225" t="str">
        <f t="shared" si="77"/>
        <v/>
      </c>
      <c r="CU57" s="224"/>
      <c r="CV57" s="5" t="str">
        <f t="shared" si="78"/>
        <v/>
      </c>
      <c r="CW57" s="224" t="str">
        <f t="shared" si="79"/>
        <v/>
      </c>
      <c r="CX57" s="225"/>
      <c r="CY57" s="115" t="str">
        <f t="shared" si="80"/>
        <v/>
      </c>
      <c r="CZ57" s="225" t="str">
        <f t="shared" si="81"/>
        <v/>
      </c>
      <c r="DA57" s="224"/>
      <c r="DB57" s="5" t="str">
        <f t="shared" si="82"/>
        <v/>
      </c>
      <c r="DC57" s="224" t="str">
        <f t="shared" si="83"/>
        <v/>
      </c>
      <c r="DD57" s="225"/>
      <c r="DE57" s="115" t="str">
        <f t="shared" si="84"/>
        <v/>
      </c>
      <c r="DF57" s="225" t="str">
        <f t="shared" si="85"/>
        <v/>
      </c>
      <c r="DG57" s="224"/>
      <c r="DH57" s="5" t="str">
        <f t="shared" si="86"/>
        <v/>
      </c>
      <c r="DI57" s="224" t="str">
        <f t="shared" si="87"/>
        <v/>
      </c>
      <c r="DJ57" s="225"/>
      <c r="DK57" s="115" t="str">
        <f t="shared" si="88"/>
        <v/>
      </c>
      <c r="DL57" s="225" t="str">
        <f t="shared" si="89"/>
        <v/>
      </c>
      <c r="DM57" s="224"/>
      <c r="DN57" s="5" t="str">
        <f t="shared" si="90"/>
        <v/>
      </c>
      <c r="DO57" s="224" t="str">
        <f t="shared" si="91"/>
        <v/>
      </c>
      <c r="DP57" s="225"/>
      <c r="DQ57" s="115" t="str">
        <f t="shared" si="92"/>
        <v/>
      </c>
      <c r="DR57" s="225" t="str">
        <f t="shared" si="93"/>
        <v/>
      </c>
      <c r="DS57" s="224"/>
      <c r="DT57" s="5" t="str">
        <f t="shared" si="94"/>
        <v/>
      </c>
      <c r="DU57" s="224" t="str">
        <f t="shared" si="95"/>
        <v/>
      </c>
      <c r="DV57" s="225"/>
      <c r="DW57" s="115" t="str">
        <f t="shared" si="96"/>
        <v/>
      </c>
      <c r="DX57" s="225" t="str">
        <f t="shared" si="97"/>
        <v/>
      </c>
      <c r="DY57" s="224"/>
      <c r="DZ57" s="5" t="str">
        <f t="shared" si="98"/>
        <v/>
      </c>
      <c r="EA57" s="224" t="str">
        <f t="shared" si="99"/>
        <v/>
      </c>
      <c r="EB57" s="225"/>
      <c r="EC57" s="115" t="str">
        <f t="shared" si="100"/>
        <v/>
      </c>
      <c r="ED57" s="225" t="str">
        <f t="shared" si="101"/>
        <v/>
      </c>
      <c r="EE57" s="224"/>
      <c r="EF57" s="5" t="str">
        <f t="shared" si="102"/>
        <v/>
      </c>
      <c r="EG57" s="224" t="str">
        <f t="shared" si="103"/>
        <v/>
      </c>
      <c r="EH57" s="225"/>
      <c r="EI57" s="115" t="str">
        <f t="shared" si="104"/>
        <v/>
      </c>
      <c r="EJ57" s="225" t="str">
        <f t="shared" si="105"/>
        <v/>
      </c>
      <c r="EK57" s="224"/>
      <c r="EL57" s="5" t="str">
        <f t="shared" si="106"/>
        <v/>
      </c>
      <c r="EM57" s="224" t="str">
        <f t="shared" si="107"/>
        <v/>
      </c>
      <c r="EN57" s="225"/>
      <c r="EO57" s="115" t="str">
        <f t="shared" si="108"/>
        <v/>
      </c>
      <c r="EP57" s="225" t="str">
        <f t="shared" si="109"/>
        <v/>
      </c>
      <c r="EQ57" s="224"/>
      <c r="ER57" s="5" t="str">
        <f t="shared" si="110"/>
        <v/>
      </c>
      <c r="ES57" s="224" t="str">
        <f t="shared" si="111"/>
        <v/>
      </c>
      <c r="ET57" s="225"/>
      <c r="EU57" s="115" t="str">
        <f t="shared" si="112"/>
        <v/>
      </c>
      <c r="EV57" s="225" t="str">
        <f t="shared" si="113"/>
        <v/>
      </c>
      <c r="EW57" s="224"/>
      <c r="EX57" s="5" t="str">
        <f t="shared" si="114"/>
        <v/>
      </c>
      <c r="EY57" s="224" t="str">
        <f t="shared" si="115"/>
        <v/>
      </c>
      <c r="EZ57" s="225"/>
      <c r="FA57" s="115" t="str">
        <f t="shared" si="116"/>
        <v/>
      </c>
      <c r="FB57" s="225" t="str">
        <f t="shared" si="117"/>
        <v/>
      </c>
      <c r="FC57" s="224"/>
      <c r="FD57" s="5" t="str">
        <f t="shared" si="118"/>
        <v/>
      </c>
      <c r="FE57" s="224" t="str">
        <f t="shared" si="119"/>
        <v/>
      </c>
      <c r="FF57" s="225"/>
      <c r="FG57" s="115" t="str">
        <f t="shared" si="120"/>
        <v/>
      </c>
      <c r="FH57" s="225" t="str">
        <f t="shared" si="121"/>
        <v/>
      </c>
      <c r="FI57" s="224"/>
      <c r="FJ57" s="5" t="str">
        <f t="shared" si="122"/>
        <v/>
      </c>
      <c r="FK57" s="224" t="str">
        <f t="shared" si="123"/>
        <v/>
      </c>
      <c r="FL57" s="225"/>
      <c r="FM57" s="115" t="str">
        <f t="shared" si="124"/>
        <v/>
      </c>
      <c r="FN57" s="225" t="str">
        <f t="shared" si="125"/>
        <v/>
      </c>
      <c r="FO57" s="224"/>
      <c r="FP57" s="5" t="str">
        <f t="shared" si="126"/>
        <v/>
      </c>
      <c r="FQ57" s="224" t="str">
        <f t="shared" si="127"/>
        <v/>
      </c>
      <c r="FR57" s="225"/>
      <c r="FS57" s="115" t="str">
        <f t="shared" si="128"/>
        <v/>
      </c>
      <c r="FT57" s="225" t="str">
        <f t="shared" si="129"/>
        <v/>
      </c>
      <c r="FU57" s="253"/>
      <c r="FV57" s="253"/>
      <c r="FW57" s="253"/>
      <c r="FX57" s="253"/>
      <c r="FY57" s="253"/>
    </row>
    <row r="58" spans="1:181" s="14" customFormat="1" x14ac:dyDescent="0.25">
      <c r="A58" s="2" t="str">
        <f t="shared" si="0"/>
        <v/>
      </c>
      <c r="B58" s="2"/>
      <c r="C58" s="82"/>
      <c r="D58" s="109"/>
      <c r="E58" s="101"/>
      <c r="F58" s="2"/>
      <c r="G58" s="76"/>
      <c r="H58" s="114" t="str">
        <f t="shared" si="1"/>
        <v/>
      </c>
      <c r="I58" s="114" t="str">
        <f t="shared" si="2"/>
        <v/>
      </c>
      <c r="J58" s="114" t="str">
        <f t="shared" si="3"/>
        <v/>
      </c>
      <c r="K58" s="114" t="str">
        <f t="shared" si="4"/>
        <v/>
      </c>
      <c r="L58" s="114" t="str">
        <f t="shared" si="5"/>
        <v/>
      </c>
      <c r="M58" s="114" t="str">
        <f t="shared" si="6"/>
        <v/>
      </c>
      <c r="N58" s="114" t="str">
        <f t="shared" si="7"/>
        <v/>
      </c>
      <c r="O58" s="114" t="str">
        <f t="shared" si="8"/>
        <v/>
      </c>
      <c r="P58" s="93" t="str">
        <f t="shared" si="9"/>
        <v/>
      </c>
      <c r="Q58" s="93" t="str">
        <f t="shared" si="10"/>
        <v/>
      </c>
      <c r="R58" s="93" t="str">
        <f t="shared" si="11"/>
        <v/>
      </c>
      <c r="S58" s="93" t="str">
        <f t="shared" si="12"/>
        <v/>
      </c>
      <c r="T58" s="93" t="str">
        <f t="shared" si="13"/>
        <v/>
      </c>
      <c r="U58" s="93" t="str">
        <f t="shared" si="14"/>
        <v/>
      </c>
      <c r="V58" s="93" t="str">
        <f t="shared" si="15"/>
        <v/>
      </c>
      <c r="W58" s="93" t="str">
        <f t="shared" si="16"/>
        <v/>
      </c>
      <c r="X58" s="93" t="str">
        <f t="shared" si="17"/>
        <v/>
      </c>
      <c r="Y58" s="93" t="str">
        <f t="shared" si="18"/>
        <v/>
      </c>
      <c r="Z58" s="93" t="str">
        <f t="shared" si="19"/>
        <v/>
      </c>
      <c r="AA58" s="93" t="str">
        <f t="shared" si="20"/>
        <v/>
      </c>
      <c r="AB58" s="93" t="str">
        <f t="shared" si="21"/>
        <v/>
      </c>
      <c r="AC58" s="93" t="str">
        <f t="shared" si="22"/>
        <v/>
      </c>
      <c r="AD58" s="93" t="str">
        <f t="shared" si="23"/>
        <v/>
      </c>
      <c r="AE58" s="93" t="str">
        <f t="shared" si="24"/>
        <v/>
      </c>
      <c r="AF58" s="93" t="str">
        <f t="shared" si="25"/>
        <v/>
      </c>
      <c r="AG58" s="93" t="str">
        <f t="shared" si="28"/>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224"/>
      <c r="BF58" s="74" t="str">
        <f t="shared" si="130"/>
        <v/>
      </c>
      <c r="BG58" s="36" t="str">
        <f t="shared" si="131"/>
        <v/>
      </c>
      <c r="BH58" s="225"/>
      <c r="BI58" s="75" t="str">
        <f t="shared" si="52"/>
        <v/>
      </c>
      <c r="BJ58" s="37" t="str">
        <f t="shared" si="53"/>
        <v/>
      </c>
      <c r="BK58" s="224"/>
      <c r="BL58" s="74" t="str">
        <f t="shared" si="54"/>
        <v/>
      </c>
      <c r="BM58" s="36" t="str">
        <f t="shared" si="55"/>
        <v/>
      </c>
      <c r="BN58" s="225"/>
      <c r="BO58" s="75" t="str">
        <f t="shared" si="56"/>
        <v/>
      </c>
      <c r="BP58" s="37" t="str">
        <f t="shared" si="57"/>
        <v/>
      </c>
      <c r="BQ58" s="224"/>
      <c r="BR58" s="74" t="str">
        <f t="shared" si="58"/>
        <v/>
      </c>
      <c r="BS58" s="36" t="str">
        <f t="shared" si="59"/>
        <v/>
      </c>
      <c r="BT58" s="225"/>
      <c r="BU58" s="75" t="str">
        <f t="shared" si="60"/>
        <v/>
      </c>
      <c r="BV58" s="37" t="str">
        <f t="shared" si="61"/>
        <v/>
      </c>
      <c r="BW58" s="224"/>
      <c r="BX58" s="74" t="str">
        <f t="shared" si="62"/>
        <v/>
      </c>
      <c r="BY58" s="36" t="str">
        <f t="shared" si="63"/>
        <v/>
      </c>
      <c r="BZ58" s="225"/>
      <c r="CA58" s="75" t="str">
        <f t="shared" si="64"/>
        <v/>
      </c>
      <c r="CB58" s="37" t="str">
        <f t="shared" si="65"/>
        <v/>
      </c>
      <c r="CC58" s="224"/>
      <c r="CD58" s="74" t="str">
        <f t="shared" si="66"/>
        <v/>
      </c>
      <c r="CE58" s="36" t="str">
        <f t="shared" si="67"/>
        <v/>
      </c>
      <c r="CF58" s="225"/>
      <c r="CG58" s="115" t="str">
        <f t="shared" si="68"/>
        <v/>
      </c>
      <c r="CH58" s="225" t="str">
        <f t="shared" si="69"/>
        <v/>
      </c>
      <c r="CI58" s="224"/>
      <c r="CJ58" s="5" t="str">
        <f t="shared" si="70"/>
        <v/>
      </c>
      <c r="CK58" s="224" t="str">
        <f t="shared" si="71"/>
        <v/>
      </c>
      <c r="CL58" s="225"/>
      <c r="CM58" s="115" t="str">
        <f t="shared" si="72"/>
        <v/>
      </c>
      <c r="CN58" s="225" t="str">
        <f t="shared" si="73"/>
        <v/>
      </c>
      <c r="CO58" s="224"/>
      <c r="CP58" s="5" t="str">
        <f t="shared" si="74"/>
        <v/>
      </c>
      <c r="CQ58" s="224" t="str">
        <f t="shared" si="75"/>
        <v/>
      </c>
      <c r="CR58" s="225"/>
      <c r="CS58" s="115" t="str">
        <f t="shared" si="76"/>
        <v/>
      </c>
      <c r="CT58" s="225" t="str">
        <f t="shared" si="77"/>
        <v/>
      </c>
      <c r="CU58" s="224"/>
      <c r="CV58" s="5" t="str">
        <f t="shared" si="78"/>
        <v/>
      </c>
      <c r="CW58" s="224" t="str">
        <f t="shared" si="79"/>
        <v/>
      </c>
      <c r="CX58" s="225"/>
      <c r="CY58" s="115" t="str">
        <f t="shared" si="80"/>
        <v/>
      </c>
      <c r="CZ58" s="225" t="str">
        <f t="shared" si="81"/>
        <v/>
      </c>
      <c r="DA58" s="224"/>
      <c r="DB58" s="5" t="str">
        <f t="shared" si="82"/>
        <v/>
      </c>
      <c r="DC58" s="224" t="str">
        <f t="shared" si="83"/>
        <v/>
      </c>
      <c r="DD58" s="225"/>
      <c r="DE58" s="115" t="str">
        <f t="shared" si="84"/>
        <v/>
      </c>
      <c r="DF58" s="225" t="str">
        <f t="shared" si="85"/>
        <v/>
      </c>
      <c r="DG58" s="224"/>
      <c r="DH58" s="5" t="str">
        <f t="shared" si="86"/>
        <v/>
      </c>
      <c r="DI58" s="224" t="str">
        <f t="shared" si="87"/>
        <v/>
      </c>
      <c r="DJ58" s="225"/>
      <c r="DK58" s="115" t="str">
        <f t="shared" si="88"/>
        <v/>
      </c>
      <c r="DL58" s="225" t="str">
        <f t="shared" si="89"/>
        <v/>
      </c>
      <c r="DM58" s="224"/>
      <c r="DN58" s="5" t="str">
        <f t="shared" si="90"/>
        <v/>
      </c>
      <c r="DO58" s="224" t="str">
        <f t="shared" si="91"/>
        <v/>
      </c>
      <c r="DP58" s="225"/>
      <c r="DQ58" s="115" t="str">
        <f t="shared" si="92"/>
        <v/>
      </c>
      <c r="DR58" s="225" t="str">
        <f t="shared" si="93"/>
        <v/>
      </c>
      <c r="DS58" s="224"/>
      <c r="DT58" s="5" t="str">
        <f t="shared" si="94"/>
        <v/>
      </c>
      <c r="DU58" s="224" t="str">
        <f t="shared" si="95"/>
        <v/>
      </c>
      <c r="DV58" s="225"/>
      <c r="DW58" s="115" t="str">
        <f t="shared" si="96"/>
        <v/>
      </c>
      <c r="DX58" s="225" t="str">
        <f t="shared" si="97"/>
        <v/>
      </c>
      <c r="DY58" s="224"/>
      <c r="DZ58" s="5" t="str">
        <f t="shared" si="98"/>
        <v/>
      </c>
      <c r="EA58" s="224" t="str">
        <f t="shared" si="99"/>
        <v/>
      </c>
      <c r="EB58" s="225"/>
      <c r="EC58" s="115" t="str">
        <f t="shared" si="100"/>
        <v/>
      </c>
      <c r="ED58" s="225" t="str">
        <f t="shared" si="101"/>
        <v/>
      </c>
      <c r="EE58" s="224"/>
      <c r="EF58" s="5" t="str">
        <f t="shared" si="102"/>
        <v/>
      </c>
      <c r="EG58" s="224" t="str">
        <f t="shared" si="103"/>
        <v/>
      </c>
      <c r="EH58" s="225"/>
      <c r="EI58" s="115" t="str">
        <f t="shared" si="104"/>
        <v/>
      </c>
      <c r="EJ58" s="225" t="str">
        <f t="shared" si="105"/>
        <v/>
      </c>
      <c r="EK58" s="224"/>
      <c r="EL58" s="5" t="str">
        <f t="shared" si="106"/>
        <v/>
      </c>
      <c r="EM58" s="224" t="str">
        <f t="shared" si="107"/>
        <v/>
      </c>
      <c r="EN58" s="225"/>
      <c r="EO58" s="115" t="str">
        <f t="shared" si="108"/>
        <v/>
      </c>
      <c r="EP58" s="225" t="str">
        <f t="shared" si="109"/>
        <v/>
      </c>
      <c r="EQ58" s="224"/>
      <c r="ER58" s="5" t="str">
        <f t="shared" si="110"/>
        <v/>
      </c>
      <c r="ES58" s="224" t="str">
        <f t="shared" si="111"/>
        <v/>
      </c>
      <c r="ET58" s="225"/>
      <c r="EU58" s="115" t="str">
        <f t="shared" si="112"/>
        <v/>
      </c>
      <c r="EV58" s="225" t="str">
        <f t="shared" si="113"/>
        <v/>
      </c>
      <c r="EW58" s="224"/>
      <c r="EX58" s="5" t="str">
        <f t="shared" si="114"/>
        <v/>
      </c>
      <c r="EY58" s="224" t="str">
        <f t="shared" si="115"/>
        <v/>
      </c>
      <c r="EZ58" s="225"/>
      <c r="FA58" s="115" t="str">
        <f t="shared" si="116"/>
        <v/>
      </c>
      <c r="FB58" s="225" t="str">
        <f t="shared" si="117"/>
        <v/>
      </c>
      <c r="FC58" s="224"/>
      <c r="FD58" s="5" t="str">
        <f t="shared" si="118"/>
        <v/>
      </c>
      <c r="FE58" s="224" t="str">
        <f t="shared" si="119"/>
        <v/>
      </c>
      <c r="FF58" s="225"/>
      <c r="FG58" s="115" t="str">
        <f t="shared" si="120"/>
        <v/>
      </c>
      <c r="FH58" s="225" t="str">
        <f t="shared" si="121"/>
        <v/>
      </c>
      <c r="FI58" s="224"/>
      <c r="FJ58" s="5" t="str">
        <f t="shared" si="122"/>
        <v/>
      </c>
      <c r="FK58" s="224" t="str">
        <f t="shared" si="123"/>
        <v/>
      </c>
      <c r="FL58" s="225"/>
      <c r="FM58" s="115" t="str">
        <f t="shared" si="124"/>
        <v/>
      </c>
      <c r="FN58" s="225" t="str">
        <f t="shared" si="125"/>
        <v/>
      </c>
      <c r="FO58" s="224"/>
      <c r="FP58" s="5" t="str">
        <f t="shared" si="126"/>
        <v/>
      </c>
      <c r="FQ58" s="224" t="str">
        <f t="shared" si="127"/>
        <v/>
      </c>
      <c r="FR58" s="225"/>
      <c r="FS58" s="115" t="str">
        <f t="shared" si="128"/>
        <v/>
      </c>
      <c r="FT58" s="225" t="str">
        <f t="shared" si="129"/>
        <v/>
      </c>
      <c r="FU58" s="253"/>
      <c r="FV58" s="253"/>
      <c r="FW58" s="253"/>
      <c r="FX58" s="253"/>
      <c r="FY58" s="253"/>
    </row>
    <row r="59" spans="1:181" s="3" customFormat="1" x14ac:dyDescent="0.25">
      <c r="A59" s="2" t="str">
        <f t="shared" si="0"/>
        <v/>
      </c>
      <c r="B59" s="2"/>
      <c r="C59" s="82"/>
      <c r="D59" s="109"/>
      <c r="E59" s="101"/>
      <c r="F59" s="2"/>
      <c r="G59" s="76"/>
      <c r="H59" s="114" t="str">
        <f t="shared" si="1"/>
        <v/>
      </c>
      <c r="I59" s="114" t="str">
        <f t="shared" si="2"/>
        <v/>
      </c>
      <c r="J59" s="114" t="str">
        <f t="shared" si="3"/>
        <v/>
      </c>
      <c r="K59" s="114" t="str">
        <f t="shared" si="4"/>
        <v/>
      </c>
      <c r="L59" s="114" t="str">
        <f t="shared" si="5"/>
        <v/>
      </c>
      <c r="M59" s="114" t="str">
        <f t="shared" si="6"/>
        <v/>
      </c>
      <c r="N59" s="114" t="str">
        <f t="shared" si="7"/>
        <v/>
      </c>
      <c r="O59" s="114" t="str">
        <f t="shared" si="8"/>
        <v/>
      </c>
      <c r="P59" s="93" t="str">
        <f t="shared" si="9"/>
        <v/>
      </c>
      <c r="Q59" s="93" t="str">
        <f t="shared" si="10"/>
        <v/>
      </c>
      <c r="R59" s="93" t="str">
        <f t="shared" si="11"/>
        <v/>
      </c>
      <c r="S59" s="93" t="str">
        <f t="shared" si="12"/>
        <v/>
      </c>
      <c r="T59" s="93" t="str">
        <f t="shared" si="13"/>
        <v/>
      </c>
      <c r="U59" s="93" t="str">
        <f t="shared" si="14"/>
        <v/>
      </c>
      <c r="V59" s="93" t="str">
        <f t="shared" si="15"/>
        <v/>
      </c>
      <c r="W59" s="93" t="str">
        <f t="shared" si="16"/>
        <v/>
      </c>
      <c r="X59" s="93" t="str">
        <f t="shared" si="17"/>
        <v/>
      </c>
      <c r="Y59" s="93" t="str">
        <f t="shared" si="18"/>
        <v/>
      </c>
      <c r="Z59" s="93" t="str">
        <f t="shared" si="19"/>
        <v/>
      </c>
      <c r="AA59" s="93" t="str">
        <f t="shared" si="20"/>
        <v/>
      </c>
      <c r="AB59" s="93" t="str">
        <f t="shared" si="21"/>
        <v/>
      </c>
      <c r="AC59" s="93" t="str">
        <f t="shared" si="22"/>
        <v/>
      </c>
      <c r="AD59" s="93" t="str">
        <f t="shared" si="23"/>
        <v/>
      </c>
      <c r="AE59" s="93" t="str">
        <f t="shared" si="24"/>
        <v/>
      </c>
      <c r="AF59" s="93" t="str">
        <f t="shared" si="25"/>
        <v/>
      </c>
      <c r="AG59" s="93" t="str">
        <f t="shared" si="28"/>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224"/>
      <c r="BF59" s="74" t="str">
        <f t="shared" si="130"/>
        <v/>
      </c>
      <c r="BG59" s="36" t="str">
        <f t="shared" si="131"/>
        <v/>
      </c>
      <c r="BH59" s="225"/>
      <c r="BI59" s="75" t="str">
        <f t="shared" si="52"/>
        <v/>
      </c>
      <c r="BJ59" s="37" t="str">
        <f t="shared" si="53"/>
        <v/>
      </c>
      <c r="BK59" s="224"/>
      <c r="BL59" s="74" t="str">
        <f t="shared" si="54"/>
        <v/>
      </c>
      <c r="BM59" s="36" t="str">
        <f t="shared" si="55"/>
        <v/>
      </c>
      <c r="BN59" s="225"/>
      <c r="BO59" s="75" t="str">
        <f t="shared" si="56"/>
        <v/>
      </c>
      <c r="BP59" s="37" t="str">
        <f t="shared" si="57"/>
        <v/>
      </c>
      <c r="BQ59" s="224"/>
      <c r="BR59" s="74" t="str">
        <f t="shared" si="58"/>
        <v/>
      </c>
      <c r="BS59" s="36" t="str">
        <f t="shared" si="59"/>
        <v/>
      </c>
      <c r="BT59" s="225"/>
      <c r="BU59" s="75" t="str">
        <f t="shared" si="60"/>
        <v/>
      </c>
      <c r="BV59" s="37" t="str">
        <f t="shared" si="61"/>
        <v/>
      </c>
      <c r="BW59" s="224"/>
      <c r="BX59" s="74" t="str">
        <f t="shared" si="62"/>
        <v/>
      </c>
      <c r="BY59" s="36" t="str">
        <f t="shared" si="63"/>
        <v/>
      </c>
      <c r="BZ59" s="225"/>
      <c r="CA59" s="75" t="str">
        <f t="shared" si="64"/>
        <v/>
      </c>
      <c r="CB59" s="37" t="str">
        <f t="shared" si="65"/>
        <v/>
      </c>
      <c r="CC59" s="224"/>
      <c r="CD59" s="74" t="str">
        <f t="shared" si="66"/>
        <v/>
      </c>
      <c r="CE59" s="36" t="str">
        <f t="shared" si="67"/>
        <v/>
      </c>
      <c r="CF59" s="225"/>
      <c r="CG59" s="115" t="str">
        <f t="shared" si="68"/>
        <v/>
      </c>
      <c r="CH59" s="225" t="str">
        <f t="shared" si="69"/>
        <v/>
      </c>
      <c r="CI59" s="224"/>
      <c r="CJ59" s="5" t="str">
        <f t="shared" si="70"/>
        <v/>
      </c>
      <c r="CK59" s="224" t="str">
        <f t="shared" si="71"/>
        <v/>
      </c>
      <c r="CL59" s="225"/>
      <c r="CM59" s="115" t="str">
        <f t="shared" si="72"/>
        <v/>
      </c>
      <c r="CN59" s="225" t="str">
        <f t="shared" si="73"/>
        <v/>
      </c>
      <c r="CO59" s="224"/>
      <c r="CP59" s="5" t="str">
        <f t="shared" si="74"/>
        <v/>
      </c>
      <c r="CQ59" s="224" t="str">
        <f t="shared" si="75"/>
        <v/>
      </c>
      <c r="CR59" s="225"/>
      <c r="CS59" s="115" t="str">
        <f t="shared" si="76"/>
        <v/>
      </c>
      <c r="CT59" s="225" t="str">
        <f t="shared" si="77"/>
        <v/>
      </c>
      <c r="CU59" s="224"/>
      <c r="CV59" s="5" t="str">
        <f t="shared" si="78"/>
        <v/>
      </c>
      <c r="CW59" s="224" t="str">
        <f t="shared" si="79"/>
        <v/>
      </c>
      <c r="CX59" s="225"/>
      <c r="CY59" s="115" t="str">
        <f t="shared" si="80"/>
        <v/>
      </c>
      <c r="CZ59" s="225" t="str">
        <f t="shared" si="81"/>
        <v/>
      </c>
      <c r="DA59" s="224"/>
      <c r="DB59" s="5" t="str">
        <f t="shared" si="82"/>
        <v/>
      </c>
      <c r="DC59" s="224" t="str">
        <f t="shared" si="83"/>
        <v/>
      </c>
      <c r="DD59" s="225"/>
      <c r="DE59" s="115" t="str">
        <f t="shared" si="84"/>
        <v/>
      </c>
      <c r="DF59" s="225" t="str">
        <f t="shared" si="85"/>
        <v/>
      </c>
      <c r="DG59" s="224"/>
      <c r="DH59" s="5" t="str">
        <f t="shared" si="86"/>
        <v/>
      </c>
      <c r="DI59" s="224" t="str">
        <f t="shared" si="87"/>
        <v/>
      </c>
      <c r="DJ59" s="225"/>
      <c r="DK59" s="115" t="str">
        <f t="shared" si="88"/>
        <v/>
      </c>
      <c r="DL59" s="225" t="str">
        <f t="shared" si="89"/>
        <v/>
      </c>
      <c r="DM59" s="224"/>
      <c r="DN59" s="5" t="str">
        <f t="shared" si="90"/>
        <v/>
      </c>
      <c r="DO59" s="224" t="str">
        <f t="shared" si="91"/>
        <v/>
      </c>
      <c r="DP59" s="225"/>
      <c r="DQ59" s="115" t="str">
        <f t="shared" si="92"/>
        <v/>
      </c>
      <c r="DR59" s="225" t="str">
        <f t="shared" si="93"/>
        <v/>
      </c>
      <c r="DS59" s="224"/>
      <c r="DT59" s="5" t="str">
        <f t="shared" si="94"/>
        <v/>
      </c>
      <c r="DU59" s="224" t="str">
        <f t="shared" si="95"/>
        <v/>
      </c>
      <c r="DV59" s="225"/>
      <c r="DW59" s="115" t="str">
        <f t="shared" si="96"/>
        <v/>
      </c>
      <c r="DX59" s="225" t="str">
        <f t="shared" si="97"/>
        <v/>
      </c>
      <c r="DY59" s="224"/>
      <c r="DZ59" s="5" t="str">
        <f t="shared" si="98"/>
        <v/>
      </c>
      <c r="EA59" s="224" t="str">
        <f t="shared" si="99"/>
        <v/>
      </c>
      <c r="EB59" s="225"/>
      <c r="EC59" s="115" t="str">
        <f t="shared" si="100"/>
        <v/>
      </c>
      <c r="ED59" s="225" t="str">
        <f t="shared" si="101"/>
        <v/>
      </c>
      <c r="EE59" s="224"/>
      <c r="EF59" s="5" t="str">
        <f t="shared" si="102"/>
        <v/>
      </c>
      <c r="EG59" s="224" t="str">
        <f t="shared" si="103"/>
        <v/>
      </c>
      <c r="EH59" s="225"/>
      <c r="EI59" s="115" t="str">
        <f t="shared" si="104"/>
        <v/>
      </c>
      <c r="EJ59" s="225" t="str">
        <f t="shared" si="105"/>
        <v/>
      </c>
      <c r="EK59" s="224"/>
      <c r="EL59" s="5" t="str">
        <f t="shared" si="106"/>
        <v/>
      </c>
      <c r="EM59" s="224" t="str">
        <f t="shared" si="107"/>
        <v/>
      </c>
      <c r="EN59" s="225"/>
      <c r="EO59" s="115" t="str">
        <f t="shared" si="108"/>
        <v/>
      </c>
      <c r="EP59" s="225" t="str">
        <f t="shared" si="109"/>
        <v/>
      </c>
      <c r="EQ59" s="224"/>
      <c r="ER59" s="5" t="str">
        <f t="shared" si="110"/>
        <v/>
      </c>
      <c r="ES59" s="224" t="str">
        <f t="shared" si="111"/>
        <v/>
      </c>
      <c r="ET59" s="225"/>
      <c r="EU59" s="115" t="str">
        <f t="shared" si="112"/>
        <v/>
      </c>
      <c r="EV59" s="225" t="str">
        <f t="shared" si="113"/>
        <v/>
      </c>
      <c r="EW59" s="224"/>
      <c r="EX59" s="5" t="str">
        <f t="shared" si="114"/>
        <v/>
      </c>
      <c r="EY59" s="224" t="str">
        <f t="shared" si="115"/>
        <v/>
      </c>
      <c r="EZ59" s="225"/>
      <c r="FA59" s="115" t="str">
        <f t="shared" si="116"/>
        <v/>
      </c>
      <c r="FB59" s="225" t="str">
        <f t="shared" si="117"/>
        <v/>
      </c>
      <c r="FC59" s="224"/>
      <c r="FD59" s="5" t="str">
        <f t="shared" si="118"/>
        <v/>
      </c>
      <c r="FE59" s="224" t="str">
        <f t="shared" si="119"/>
        <v/>
      </c>
      <c r="FF59" s="225"/>
      <c r="FG59" s="115" t="str">
        <f t="shared" si="120"/>
        <v/>
      </c>
      <c r="FH59" s="225" t="str">
        <f t="shared" si="121"/>
        <v/>
      </c>
      <c r="FI59" s="224"/>
      <c r="FJ59" s="5" t="str">
        <f t="shared" si="122"/>
        <v/>
      </c>
      <c r="FK59" s="224" t="str">
        <f t="shared" si="123"/>
        <v/>
      </c>
      <c r="FL59" s="225"/>
      <c r="FM59" s="115" t="str">
        <f t="shared" si="124"/>
        <v/>
      </c>
      <c r="FN59" s="225" t="str">
        <f t="shared" si="125"/>
        <v/>
      </c>
      <c r="FO59" s="224"/>
      <c r="FP59" s="5" t="str">
        <f t="shared" si="126"/>
        <v/>
      </c>
      <c r="FQ59" s="224" t="str">
        <f t="shared" si="127"/>
        <v/>
      </c>
      <c r="FR59" s="225"/>
      <c r="FS59" s="115" t="str">
        <f t="shared" si="128"/>
        <v/>
      </c>
      <c r="FT59" s="225" t="str">
        <f t="shared" si="129"/>
        <v/>
      </c>
      <c r="FU59" s="253"/>
      <c r="FV59" s="253"/>
      <c r="FW59" s="253"/>
      <c r="FX59" s="253"/>
      <c r="FY59" s="253"/>
    </row>
    <row r="60" spans="1:181" s="14" customFormat="1" x14ac:dyDescent="0.25">
      <c r="A60" s="2" t="str">
        <f t="shared" si="0"/>
        <v/>
      </c>
      <c r="B60" s="2"/>
      <c r="C60" s="82"/>
      <c r="D60" s="109"/>
      <c r="E60" s="101"/>
      <c r="F60" s="2"/>
      <c r="G60" s="76"/>
      <c r="H60" s="114" t="str">
        <f t="shared" si="1"/>
        <v/>
      </c>
      <c r="I60" s="114" t="str">
        <f t="shared" si="2"/>
        <v/>
      </c>
      <c r="J60" s="114" t="str">
        <f t="shared" si="3"/>
        <v/>
      </c>
      <c r="K60" s="114" t="str">
        <f t="shared" si="4"/>
        <v/>
      </c>
      <c r="L60" s="114" t="str">
        <f t="shared" si="5"/>
        <v/>
      </c>
      <c r="M60" s="114" t="str">
        <f t="shared" si="6"/>
        <v/>
      </c>
      <c r="N60" s="114" t="str">
        <f t="shared" si="7"/>
        <v/>
      </c>
      <c r="O60" s="114" t="str">
        <f t="shared" si="8"/>
        <v/>
      </c>
      <c r="P60" s="93" t="str">
        <f t="shared" si="9"/>
        <v/>
      </c>
      <c r="Q60" s="93" t="str">
        <f t="shared" si="10"/>
        <v/>
      </c>
      <c r="R60" s="93" t="str">
        <f t="shared" si="11"/>
        <v/>
      </c>
      <c r="S60" s="93" t="str">
        <f t="shared" si="12"/>
        <v/>
      </c>
      <c r="T60" s="93" t="str">
        <f t="shared" si="13"/>
        <v/>
      </c>
      <c r="U60" s="93" t="str">
        <f t="shared" si="14"/>
        <v/>
      </c>
      <c r="V60" s="93" t="str">
        <f t="shared" si="15"/>
        <v/>
      </c>
      <c r="W60" s="93" t="str">
        <f t="shared" si="16"/>
        <v/>
      </c>
      <c r="X60" s="93" t="str">
        <f t="shared" si="17"/>
        <v/>
      </c>
      <c r="Y60" s="93" t="str">
        <f t="shared" si="18"/>
        <v/>
      </c>
      <c r="Z60" s="93" t="str">
        <f t="shared" si="19"/>
        <v/>
      </c>
      <c r="AA60" s="93" t="str">
        <f t="shared" si="20"/>
        <v/>
      </c>
      <c r="AB60" s="93" t="str">
        <f t="shared" si="21"/>
        <v/>
      </c>
      <c r="AC60" s="93" t="str">
        <f t="shared" si="22"/>
        <v/>
      </c>
      <c r="AD60" s="93" t="str">
        <f t="shared" si="23"/>
        <v/>
      </c>
      <c r="AE60" s="93" t="str">
        <f t="shared" si="24"/>
        <v/>
      </c>
      <c r="AF60" s="93" t="str">
        <f t="shared" si="25"/>
        <v/>
      </c>
      <c r="AG60" s="93" t="str">
        <f t="shared" si="28"/>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224"/>
      <c r="BF60" s="74" t="str">
        <f t="shared" si="130"/>
        <v/>
      </c>
      <c r="BG60" s="36" t="str">
        <f t="shared" si="131"/>
        <v/>
      </c>
      <c r="BH60" s="225"/>
      <c r="BI60" s="75" t="str">
        <f t="shared" si="52"/>
        <v/>
      </c>
      <c r="BJ60" s="37" t="str">
        <f t="shared" si="53"/>
        <v/>
      </c>
      <c r="BK60" s="224"/>
      <c r="BL60" s="74" t="str">
        <f t="shared" si="54"/>
        <v/>
      </c>
      <c r="BM60" s="36" t="str">
        <f t="shared" si="55"/>
        <v/>
      </c>
      <c r="BN60" s="225"/>
      <c r="BO60" s="75" t="str">
        <f t="shared" si="56"/>
        <v/>
      </c>
      <c r="BP60" s="37" t="str">
        <f t="shared" si="57"/>
        <v/>
      </c>
      <c r="BQ60" s="224"/>
      <c r="BR60" s="74" t="str">
        <f t="shared" si="58"/>
        <v/>
      </c>
      <c r="BS60" s="36" t="str">
        <f t="shared" si="59"/>
        <v/>
      </c>
      <c r="BT60" s="225"/>
      <c r="BU60" s="75" t="str">
        <f t="shared" si="60"/>
        <v/>
      </c>
      <c r="BV60" s="37" t="str">
        <f t="shared" si="61"/>
        <v/>
      </c>
      <c r="BW60" s="224"/>
      <c r="BX60" s="74" t="str">
        <f t="shared" si="62"/>
        <v/>
      </c>
      <c r="BY60" s="36" t="str">
        <f t="shared" si="63"/>
        <v/>
      </c>
      <c r="BZ60" s="225"/>
      <c r="CA60" s="75" t="str">
        <f t="shared" si="64"/>
        <v/>
      </c>
      <c r="CB60" s="37" t="str">
        <f t="shared" si="65"/>
        <v/>
      </c>
      <c r="CC60" s="224"/>
      <c r="CD60" s="74" t="str">
        <f t="shared" si="66"/>
        <v/>
      </c>
      <c r="CE60" s="36" t="str">
        <f t="shared" si="67"/>
        <v/>
      </c>
      <c r="CF60" s="225"/>
      <c r="CG60" s="115" t="str">
        <f t="shared" si="68"/>
        <v/>
      </c>
      <c r="CH60" s="225" t="str">
        <f t="shared" si="69"/>
        <v/>
      </c>
      <c r="CI60" s="224"/>
      <c r="CJ60" s="5" t="str">
        <f t="shared" si="70"/>
        <v/>
      </c>
      <c r="CK60" s="224" t="str">
        <f t="shared" si="71"/>
        <v/>
      </c>
      <c r="CL60" s="225"/>
      <c r="CM60" s="115" t="str">
        <f t="shared" si="72"/>
        <v/>
      </c>
      <c r="CN60" s="225" t="str">
        <f t="shared" si="73"/>
        <v/>
      </c>
      <c r="CO60" s="224"/>
      <c r="CP60" s="5" t="str">
        <f t="shared" si="74"/>
        <v/>
      </c>
      <c r="CQ60" s="224" t="str">
        <f t="shared" si="75"/>
        <v/>
      </c>
      <c r="CR60" s="225"/>
      <c r="CS60" s="115" t="str">
        <f t="shared" si="76"/>
        <v/>
      </c>
      <c r="CT60" s="225" t="str">
        <f t="shared" si="77"/>
        <v/>
      </c>
      <c r="CU60" s="224"/>
      <c r="CV60" s="5" t="str">
        <f t="shared" si="78"/>
        <v/>
      </c>
      <c r="CW60" s="224" t="str">
        <f t="shared" si="79"/>
        <v/>
      </c>
      <c r="CX60" s="225"/>
      <c r="CY60" s="115" t="str">
        <f t="shared" si="80"/>
        <v/>
      </c>
      <c r="CZ60" s="225" t="str">
        <f t="shared" si="81"/>
        <v/>
      </c>
      <c r="DA60" s="224"/>
      <c r="DB60" s="5" t="str">
        <f t="shared" si="82"/>
        <v/>
      </c>
      <c r="DC60" s="224" t="str">
        <f t="shared" si="83"/>
        <v/>
      </c>
      <c r="DD60" s="225"/>
      <c r="DE60" s="115" t="str">
        <f t="shared" si="84"/>
        <v/>
      </c>
      <c r="DF60" s="225" t="str">
        <f t="shared" si="85"/>
        <v/>
      </c>
      <c r="DG60" s="224"/>
      <c r="DH60" s="5" t="str">
        <f t="shared" si="86"/>
        <v/>
      </c>
      <c r="DI60" s="224" t="str">
        <f t="shared" si="87"/>
        <v/>
      </c>
      <c r="DJ60" s="225"/>
      <c r="DK60" s="115" t="str">
        <f t="shared" si="88"/>
        <v/>
      </c>
      <c r="DL60" s="225" t="str">
        <f t="shared" si="89"/>
        <v/>
      </c>
      <c r="DM60" s="224"/>
      <c r="DN60" s="5" t="str">
        <f t="shared" si="90"/>
        <v/>
      </c>
      <c r="DO60" s="224" t="str">
        <f t="shared" si="91"/>
        <v/>
      </c>
      <c r="DP60" s="225"/>
      <c r="DQ60" s="115" t="str">
        <f t="shared" si="92"/>
        <v/>
      </c>
      <c r="DR60" s="225" t="str">
        <f t="shared" si="93"/>
        <v/>
      </c>
      <c r="DS60" s="224"/>
      <c r="DT60" s="5" t="str">
        <f t="shared" si="94"/>
        <v/>
      </c>
      <c r="DU60" s="224" t="str">
        <f t="shared" si="95"/>
        <v/>
      </c>
      <c r="DV60" s="225"/>
      <c r="DW60" s="115" t="str">
        <f t="shared" si="96"/>
        <v/>
      </c>
      <c r="DX60" s="225" t="str">
        <f t="shared" si="97"/>
        <v/>
      </c>
      <c r="DY60" s="224"/>
      <c r="DZ60" s="5" t="str">
        <f t="shared" si="98"/>
        <v/>
      </c>
      <c r="EA60" s="224" t="str">
        <f t="shared" si="99"/>
        <v/>
      </c>
      <c r="EB60" s="225"/>
      <c r="EC60" s="115" t="str">
        <f t="shared" si="100"/>
        <v/>
      </c>
      <c r="ED60" s="225" t="str">
        <f t="shared" si="101"/>
        <v/>
      </c>
      <c r="EE60" s="224"/>
      <c r="EF60" s="5" t="str">
        <f t="shared" si="102"/>
        <v/>
      </c>
      <c r="EG60" s="224" t="str">
        <f t="shared" si="103"/>
        <v/>
      </c>
      <c r="EH60" s="225"/>
      <c r="EI60" s="115" t="str">
        <f t="shared" si="104"/>
        <v/>
      </c>
      <c r="EJ60" s="225" t="str">
        <f t="shared" si="105"/>
        <v/>
      </c>
      <c r="EK60" s="224"/>
      <c r="EL60" s="5" t="str">
        <f t="shared" si="106"/>
        <v/>
      </c>
      <c r="EM60" s="224" t="str">
        <f t="shared" si="107"/>
        <v/>
      </c>
      <c r="EN60" s="225"/>
      <c r="EO60" s="115" t="str">
        <f t="shared" si="108"/>
        <v/>
      </c>
      <c r="EP60" s="225" t="str">
        <f t="shared" si="109"/>
        <v/>
      </c>
      <c r="EQ60" s="224"/>
      <c r="ER60" s="5" t="str">
        <f t="shared" si="110"/>
        <v/>
      </c>
      <c r="ES60" s="224" t="str">
        <f t="shared" si="111"/>
        <v/>
      </c>
      <c r="ET60" s="225"/>
      <c r="EU60" s="115" t="str">
        <f t="shared" si="112"/>
        <v/>
      </c>
      <c r="EV60" s="225" t="str">
        <f t="shared" si="113"/>
        <v/>
      </c>
      <c r="EW60" s="224"/>
      <c r="EX60" s="5" t="str">
        <f t="shared" si="114"/>
        <v/>
      </c>
      <c r="EY60" s="224" t="str">
        <f t="shared" si="115"/>
        <v/>
      </c>
      <c r="EZ60" s="225"/>
      <c r="FA60" s="115" t="str">
        <f t="shared" si="116"/>
        <v/>
      </c>
      <c r="FB60" s="225" t="str">
        <f t="shared" si="117"/>
        <v/>
      </c>
      <c r="FC60" s="224"/>
      <c r="FD60" s="5" t="str">
        <f t="shared" si="118"/>
        <v/>
      </c>
      <c r="FE60" s="224" t="str">
        <f t="shared" si="119"/>
        <v/>
      </c>
      <c r="FF60" s="225"/>
      <c r="FG60" s="115" t="str">
        <f t="shared" si="120"/>
        <v/>
      </c>
      <c r="FH60" s="225" t="str">
        <f t="shared" si="121"/>
        <v/>
      </c>
      <c r="FI60" s="224"/>
      <c r="FJ60" s="5" t="str">
        <f t="shared" si="122"/>
        <v/>
      </c>
      <c r="FK60" s="224" t="str">
        <f t="shared" si="123"/>
        <v/>
      </c>
      <c r="FL60" s="225"/>
      <c r="FM60" s="115" t="str">
        <f t="shared" si="124"/>
        <v/>
      </c>
      <c r="FN60" s="225" t="str">
        <f t="shared" si="125"/>
        <v/>
      </c>
      <c r="FO60" s="224"/>
      <c r="FP60" s="5" t="str">
        <f t="shared" si="126"/>
        <v/>
      </c>
      <c r="FQ60" s="224" t="str">
        <f t="shared" si="127"/>
        <v/>
      </c>
      <c r="FR60" s="225"/>
      <c r="FS60" s="115" t="str">
        <f t="shared" si="128"/>
        <v/>
      </c>
      <c r="FT60" s="225" t="str">
        <f t="shared" si="129"/>
        <v/>
      </c>
      <c r="FU60" s="253"/>
      <c r="FV60" s="253"/>
      <c r="FW60" s="253"/>
      <c r="FX60" s="253"/>
      <c r="FY60" s="253"/>
    </row>
    <row r="61" spans="1:181" s="14" customFormat="1" x14ac:dyDescent="0.25">
      <c r="A61" s="2" t="str">
        <f t="shared" si="0"/>
        <v/>
      </c>
      <c r="B61" s="2"/>
      <c r="C61" s="82"/>
      <c r="D61" s="109"/>
      <c r="E61" s="101"/>
      <c r="F61" s="2"/>
      <c r="G61" s="76"/>
      <c r="H61" s="114" t="str">
        <f t="shared" si="1"/>
        <v/>
      </c>
      <c r="I61" s="114" t="str">
        <f t="shared" si="2"/>
        <v/>
      </c>
      <c r="J61" s="114" t="str">
        <f t="shared" si="3"/>
        <v/>
      </c>
      <c r="K61" s="114" t="str">
        <f t="shared" si="4"/>
        <v/>
      </c>
      <c r="L61" s="114" t="str">
        <f t="shared" si="5"/>
        <v/>
      </c>
      <c r="M61" s="114" t="str">
        <f t="shared" si="6"/>
        <v/>
      </c>
      <c r="N61" s="114" t="str">
        <f t="shared" si="7"/>
        <v/>
      </c>
      <c r="O61" s="114" t="str">
        <f t="shared" si="8"/>
        <v/>
      </c>
      <c r="P61" s="93" t="str">
        <f t="shared" si="9"/>
        <v/>
      </c>
      <c r="Q61" s="93" t="str">
        <f t="shared" si="10"/>
        <v/>
      </c>
      <c r="R61" s="93" t="str">
        <f t="shared" si="11"/>
        <v/>
      </c>
      <c r="S61" s="93" t="str">
        <f t="shared" si="12"/>
        <v/>
      </c>
      <c r="T61" s="93" t="str">
        <f t="shared" si="13"/>
        <v/>
      </c>
      <c r="U61" s="93" t="str">
        <f t="shared" si="14"/>
        <v/>
      </c>
      <c r="V61" s="93" t="str">
        <f t="shared" si="15"/>
        <v/>
      </c>
      <c r="W61" s="93" t="str">
        <f t="shared" si="16"/>
        <v/>
      </c>
      <c r="X61" s="93" t="str">
        <f t="shared" si="17"/>
        <v/>
      </c>
      <c r="Y61" s="93" t="str">
        <f t="shared" si="18"/>
        <v/>
      </c>
      <c r="Z61" s="93" t="str">
        <f t="shared" si="19"/>
        <v/>
      </c>
      <c r="AA61" s="93" t="str">
        <f t="shared" si="20"/>
        <v/>
      </c>
      <c r="AB61" s="93" t="str">
        <f t="shared" si="21"/>
        <v/>
      </c>
      <c r="AC61" s="93" t="str">
        <f t="shared" si="22"/>
        <v/>
      </c>
      <c r="AD61" s="93" t="str">
        <f t="shared" si="23"/>
        <v/>
      </c>
      <c r="AE61" s="93" t="str">
        <f t="shared" si="24"/>
        <v/>
      </c>
      <c r="AF61" s="93" t="str">
        <f t="shared" si="25"/>
        <v/>
      </c>
      <c r="AG61" s="93" t="str">
        <f t="shared" si="28"/>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224"/>
      <c r="BF61" s="74" t="str">
        <f t="shared" si="130"/>
        <v/>
      </c>
      <c r="BG61" s="36" t="str">
        <f t="shared" si="131"/>
        <v/>
      </c>
      <c r="BH61" s="225"/>
      <c r="BI61" s="75" t="str">
        <f t="shared" si="52"/>
        <v/>
      </c>
      <c r="BJ61" s="37" t="str">
        <f t="shared" si="53"/>
        <v/>
      </c>
      <c r="BK61" s="224"/>
      <c r="BL61" s="74" t="str">
        <f t="shared" si="54"/>
        <v/>
      </c>
      <c r="BM61" s="36" t="str">
        <f t="shared" si="55"/>
        <v/>
      </c>
      <c r="BN61" s="225"/>
      <c r="BO61" s="75" t="str">
        <f t="shared" si="56"/>
        <v/>
      </c>
      <c r="BP61" s="37" t="str">
        <f t="shared" si="57"/>
        <v/>
      </c>
      <c r="BQ61" s="224"/>
      <c r="BR61" s="74" t="str">
        <f t="shared" si="58"/>
        <v/>
      </c>
      <c r="BS61" s="36" t="str">
        <f t="shared" si="59"/>
        <v/>
      </c>
      <c r="BT61" s="225"/>
      <c r="BU61" s="75" t="str">
        <f t="shared" si="60"/>
        <v/>
      </c>
      <c r="BV61" s="37" t="str">
        <f t="shared" si="61"/>
        <v/>
      </c>
      <c r="BW61" s="224"/>
      <c r="BX61" s="74" t="str">
        <f t="shared" si="62"/>
        <v/>
      </c>
      <c r="BY61" s="36" t="str">
        <f t="shared" si="63"/>
        <v/>
      </c>
      <c r="BZ61" s="225"/>
      <c r="CA61" s="75" t="str">
        <f t="shared" si="64"/>
        <v/>
      </c>
      <c r="CB61" s="37" t="str">
        <f t="shared" si="65"/>
        <v/>
      </c>
      <c r="CC61" s="224"/>
      <c r="CD61" s="74" t="str">
        <f t="shared" si="66"/>
        <v/>
      </c>
      <c r="CE61" s="36" t="str">
        <f t="shared" si="67"/>
        <v/>
      </c>
      <c r="CF61" s="225"/>
      <c r="CG61" s="115" t="str">
        <f t="shared" si="68"/>
        <v/>
      </c>
      <c r="CH61" s="225" t="str">
        <f t="shared" si="69"/>
        <v/>
      </c>
      <c r="CI61" s="224"/>
      <c r="CJ61" s="5" t="str">
        <f t="shared" si="70"/>
        <v/>
      </c>
      <c r="CK61" s="224" t="str">
        <f t="shared" si="71"/>
        <v/>
      </c>
      <c r="CL61" s="225"/>
      <c r="CM61" s="115" t="str">
        <f t="shared" si="72"/>
        <v/>
      </c>
      <c r="CN61" s="225" t="str">
        <f t="shared" si="73"/>
        <v/>
      </c>
      <c r="CO61" s="224"/>
      <c r="CP61" s="5" t="str">
        <f t="shared" si="74"/>
        <v/>
      </c>
      <c r="CQ61" s="224" t="str">
        <f t="shared" si="75"/>
        <v/>
      </c>
      <c r="CR61" s="225"/>
      <c r="CS61" s="115" t="str">
        <f t="shared" si="76"/>
        <v/>
      </c>
      <c r="CT61" s="225" t="str">
        <f t="shared" si="77"/>
        <v/>
      </c>
      <c r="CU61" s="224"/>
      <c r="CV61" s="5" t="str">
        <f t="shared" si="78"/>
        <v/>
      </c>
      <c r="CW61" s="224" t="str">
        <f t="shared" si="79"/>
        <v/>
      </c>
      <c r="CX61" s="225"/>
      <c r="CY61" s="115" t="str">
        <f t="shared" si="80"/>
        <v/>
      </c>
      <c r="CZ61" s="225" t="str">
        <f t="shared" si="81"/>
        <v/>
      </c>
      <c r="DA61" s="224"/>
      <c r="DB61" s="5" t="str">
        <f t="shared" si="82"/>
        <v/>
      </c>
      <c r="DC61" s="224" t="str">
        <f t="shared" si="83"/>
        <v/>
      </c>
      <c r="DD61" s="225"/>
      <c r="DE61" s="115" t="str">
        <f t="shared" si="84"/>
        <v/>
      </c>
      <c r="DF61" s="225" t="str">
        <f t="shared" si="85"/>
        <v/>
      </c>
      <c r="DG61" s="224"/>
      <c r="DH61" s="5" t="str">
        <f t="shared" si="86"/>
        <v/>
      </c>
      <c r="DI61" s="224" t="str">
        <f t="shared" si="87"/>
        <v/>
      </c>
      <c r="DJ61" s="225"/>
      <c r="DK61" s="115" t="str">
        <f t="shared" si="88"/>
        <v/>
      </c>
      <c r="DL61" s="225" t="str">
        <f t="shared" si="89"/>
        <v/>
      </c>
      <c r="DM61" s="224"/>
      <c r="DN61" s="5" t="str">
        <f t="shared" si="90"/>
        <v/>
      </c>
      <c r="DO61" s="224" t="str">
        <f t="shared" si="91"/>
        <v/>
      </c>
      <c r="DP61" s="225"/>
      <c r="DQ61" s="115" t="str">
        <f t="shared" si="92"/>
        <v/>
      </c>
      <c r="DR61" s="225" t="str">
        <f t="shared" si="93"/>
        <v/>
      </c>
      <c r="DS61" s="224"/>
      <c r="DT61" s="5" t="str">
        <f t="shared" si="94"/>
        <v/>
      </c>
      <c r="DU61" s="224" t="str">
        <f t="shared" si="95"/>
        <v/>
      </c>
      <c r="DV61" s="225"/>
      <c r="DW61" s="115" t="str">
        <f t="shared" si="96"/>
        <v/>
      </c>
      <c r="DX61" s="225" t="str">
        <f t="shared" si="97"/>
        <v/>
      </c>
      <c r="DY61" s="224"/>
      <c r="DZ61" s="5" t="str">
        <f t="shared" si="98"/>
        <v/>
      </c>
      <c r="EA61" s="224" t="str">
        <f t="shared" si="99"/>
        <v/>
      </c>
      <c r="EB61" s="225"/>
      <c r="EC61" s="115" t="str">
        <f t="shared" si="100"/>
        <v/>
      </c>
      <c r="ED61" s="225" t="str">
        <f t="shared" si="101"/>
        <v/>
      </c>
      <c r="EE61" s="224"/>
      <c r="EF61" s="5" t="str">
        <f t="shared" si="102"/>
        <v/>
      </c>
      <c r="EG61" s="224" t="str">
        <f t="shared" si="103"/>
        <v/>
      </c>
      <c r="EH61" s="225"/>
      <c r="EI61" s="115" t="str">
        <f t="shared" si="104"/>
        <v/>
      </c>
      <c r="EJ61" s="225" t="str">
        <f t="shared" si="105"/>
        <v/>
      </c>
      <c r="EK61" s="224"/>
      <c r="EL61" s="5" t="str">
        <f t="shared" si="106"/>
        <v/>
      </c>
      <c r="EM61" s="224" t="str">
        <f t="shared" si="107"/>
        <v/>
      </c>
      <c r="EN61" s="225"/>
      <c r="EO61" s="115" t="str">
        <f t="shared" si="108"/>
        <v/>
      </c>
      <c r="EP61" s="225" t="str">
        <f t="shared" si="109"/>
        <v/>
      </c>
      <c r="EQ61" s="224"/>
      <c r="ER61" s="5" t="str">
        <f t="shared" si="110"/>
        <v/>
      </c>
      <c r="ES61" s="224" t="str">
        <f t="shared" si="111"/>
        <v/>
      </c>
      <c r="ET61" s="225"/>
      <c r="EU61" s="115" t="str">
        <f t="shared" si="112"/>
        <v/>
      </c>
      <c r="EV61" s="225" t="str">
        <f t="shared" si="113"/>
        <v/>
      </c>
      <c r="EW61" s="224"/>
      <c r="EX61" s="5" t="str">
        <f t="shared" si="114"/>
        <v/>
      </c>
      <c r="EY61" s="224" t="str">
        <f t="shared" si="115"/>
        <v/>
      </c>
      <c r="EZ61" s="225"/>
      <c r="FA61" s="115" t="str">
        <f t="shared" si="116"/>
        <v/>
      </c>
      <c r="FB61" s="225" t="str">
        <f t="shared" si="117"/>
        <v/>
      </c>
      <c r="FC61" s="224"/>
      <c r="FD61" s="5" t="str">
        <f t="shared" si="118"/>
        <v/>
      </c>
      <c r="FE61" s="224" t="str">
        <f t="shared" si="119"/>
        <v/>
      </c>
      <c r="FF61" s="225"/>
      <c r="FG61" s="115" t="str">
        <f t="shared" si="120"/>
        <v/>
      </c>
      <c r="FH61" s="225" t="str">
        <f t="shared" si="121"/>
        <v/>
      </c>
      <c r="FI61" s="224"/>
      <c r="FJ61" s="5" t="str">
        <f t="shared" si="122"/>
        <v/>
      </c>
      <c r="FK61" s="224" t="str">
        <f t="shared" si="123"/>
        <v/>
      </c>
      <c r="FL61" s="225"/>
      <c r="FM61" s="115" t="str">
        <f t="shared" si="124"/>
        <v/>
      </c>
      <c r="FN61" s="225" t="str">
        <f t="shared" si="125"/>
        <v/>
      </c>
      <c r="FO61" s="224"/>
      <c r="FP61" s="5" t="str">
        <f t="shared" si="126"/>
        <v/>
      </c>
      <c r="FQ61" s="224" t="str">
        <f t="shared" si="127"/>
        <v/>
      </c>
      <c r="FR61" s="225"/>
      <c r="FS61" s="115" t="str">
        <f t="shared" si="128"/>
        <v/>
      </c>
      <c r="FT61" s="225" t="str">
        <f t="shared" si="129"/>
        <v/>
      </c>
      <c r="FU61" s="253"/>
      <c r="FV61" s="253"/>
      <c r="FW61" s="253"/>
      <c r="FX61" s="253"/>
      <c r="FY61" s="253"/>
    </row>
    <row r="62" spans="1:181" s="3" customFormat="1" x14ac:dyDescent="0.25">
      <c r="A62" s="2" t="str">
        <f t="shared" si="0"/>
        <v/>
      </c>
      <c r="B62" s="2"/>
      <c r="C62" s="82"/>
      <c r="D62" s="109"/>
      <c r="E62" s="101"/>
      <c r="F62" s="2"/>
      <c r="G62" s="76"/>
      <c r="H62" s="114" t="str">
        <f t="shared" si="1"/>
        <v/>
      </c>
      <c r="I62" s="114" t="str">
        <f t="shared" si="2"/>
        <v/>
      </c>
      <c r="J62" s="114" t="str">
        <f t="shared" si="3"/>
        <v/>
      </c>
      <c r="K62" s="114" t="str">
        <f t="shared" si="4"/>
        <v/>
      </c>
      <c r="L62" s="114" t="str">
        <f t="shared" si="5"/>
        <v/>
      </c>
      <c r="M62" s="114" t="str">
        <f t="shared" si="6"/>
        <v/>
      </c>
      <c r="N62" s="114" t="str">
        <f t="shared" si="7"/>
        <v/>
      </c>
      <c r="O62" s="114" t="str">
        <f t="shared" si="8"/>
        <v/>
      </c>
      <c r="P62" s="93" t="str">
        <f t="shared" si="9"/>
        <v/>
      </c>
      <c r="Q62" s="93" t="str">
        <f t="shared" si="10"/>
        <v/>
      </c>
      <c r="R62" s="93" t="str">
        <f t="shared" si="11"/>
        <v/>
      </c>
      <c r="S62" s="93" t="str">
        <f t="shared" si="12"/>
        <v/>
      </c>
      <c r="T62" s="93" t="str">
        <f t="shared" si="13"/>
        <v/>
      </c>
      <c r="U62" s="93" t="str">
        <f t="shared" si="14"/>
        <v/>
      </c>
      <c r="V62" s="93" t="str">
        <f t="shared" si="15"/>
        <v/>
      </c>
      <c r="W62" s="93" t="str">
        <f t="shared" si="16"/>
        <v/>
      </c>
      <c r="X62" s="93" t="str">
        <f t="shared" si="17"/>
        <v/>
      </c>
      <c r="Y62" s="93" t="str">
        <f t="shared" si="18"/>
        <v/>
      </c>
      <c r="Z62" s="93" t="str">
        <f t="shared" si="19"/>
        <v/>
      </c>
      <c r="AA62" s="93" t="str">
        <f t="shared" si="20"/>
        <v/>
      </c>
      <c r="AB62" s="93" t="str">
        <f t="shared" si="21"/>
        <v/>
      </c>
      <c r="AC62" s="93" t="str">
        <f t="shared" si="22"/>
        <v/>
      </c>
      <c r="AD62" s="93" t="str">
        <f t="shared" si="23"/>
        <v/>
      </c>
      <c r="AE62" s="93" t="str">
        <f t="shared" si="24"/>
        <v/>
      </c>
      <c r="AF62" s="93" t="str">
        <f t="shared" si="25"/>
        <v/>
      </c>
      <c r="AG62" s="93" t="str">
        <f t="shared" si="28"/>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224"/>
      <c r="BF62" s="74" t="str">
        <f t="shared" si="130"/>
        <v/>
      </c>
      <c r="BG62" s="36" t="str">
        <f t="shared" si="131"/>
        <v/>
      </c>
      <c r="BH62" s="225"/>
      <c r="BI62" s="75" t="str">
        <f t="shared" si="52"/>
        <v/>
      </c>
      <c r="BJ62" s="37" t="str">
        <f t="shared" si="53"/>
        <v/>
      </c>
      <c r="BK62" s="224"/>
      <c r="BL62" s="74" t="str">
        <f t="shared" si="54"/>
        <v/>
      </c>
      <c r="BM62" s="36" t="str">
        <f t="shared" si="55"/>
        <v/>
      </c>
      <c r="BN62" s="225"/>
      <c r="BO62" s="75" t="str">
        <f t="shared" si="56"/>
        <v/>
      </c>
      <c r="BP62" s="37" t="str">
        <f t="shared" si="57"/>
        <v/>
      </c>
      <c r="BQ62" s="224"/>
      <c r="BR62" s="74" t="str">
        <f t="shared" si="58"/>
        <v/>
      </c>
      <c r="BS62" s="36" t="str">
        <f t="shared" si="59"/>
        <v/>
      </c>
      <c r="BT62" s="225"/>
      <c r="BU62" s="75" t="str">
        <f t="shared" si="60"/>
        <v/>
      </c>
      <c r="BV62" s="37" t="str">
        <f t="shared" si="61"/>
        <v/>
      </c>
      <c r="BW62" s="224"/>
      <c r="BX62" s="74" t="str">
        <f t="shared" si="62"/>
        <v/>
      </c>
      <c r="BY62" s="36" t="str">
        <f t="shared" si="63"/>
        <v/>
      </c>
      <c r="BZ62" s="225"/>
      <c r="CA62" s="75" t="str">
        <f t="shared" si="64"/>
        <v/>
      </c>
      <c r="CB62" s="37" t="str">
        <f t="shared" si="65"/>
        <v/>
      </c>
      <c r="CC62" s="224"/>
      <c r="CD62" s="74" t="str">
        <f t="shared" si="66"/>
        <v/>
      </c>
      <c r="CE62" s="36" t="str">
        <f t="shared" si="67"/>
        <v/>
      </c>
      <c r="CF62" s="225"/>
      <c r="CG62" s="115" t="str">
        <f t="shared" si="68"/>
        <v/>
      </c>
      <c r="CH62" s="225" t="str">
        <f t="shared" si="69"/>
        <v/>
      </c>
      <c r="CI62" s="224"/>
      <c r="CJ62" s="5" t="str">
        <f t="shared" si="70"/>
        <v/>
      </c>
      <c r="CK62" s="224" t="str">
        <f t="shared" si="71"/>
        <v/>
      </c>
      <c r="CL62" s="225"/>
      <c r="CM62" s="115" t="str">
        <f t="shared" si="72"/>
        <v/>
      </c>
      <c r="CN62" s="225" t="str">
        <f t="shared" si="73"/>
        <v/>
      </c>
      <c r="CO62" s="224"/>
      <c r="CP62" s="5" t="str">
        <f t="shared" si="74"/>
        <v/>
      </c>
      <c r="CQ62" s="224" t="str">
        <f t="shared" si="75"/>
        <v/>
      </c>
      <c r="CR62" s="225"/>
      <c r="CS62" s="115" t="str">
        <f t="shared" si="76"/>
        <v/>
      </c>
      <c r="CT62" s="225" t="str">
        <f t="shared" si="77"/>
        <v/>
      </c>
      <c r="CU62" s="224"/>
      <c r="CV62" s="5" t="str">
        <f t="shared" si="78"/>
        <v/>
      </c>
      <c r="CW62" s="224" t="str">
        <f t="shared" si="79"/>
        <v/>
      </c>
      <c r="CX62" s="225"/>
      <c r="CY62" s="115" t="str">
        <f t="shared" si="80"/>
        <v/>
      </c>
      <c r="CZ62" s="225" t="str">
        <f t="shared" si="81"/>
        <v/>
      </c>
      <c r="DA62" s="224"/>
      <c r="DB62" s="5" t="str">
        <f t="shared" si="82"/>
        <v/>
      </c>
      <c r="DC62" s="224" t="str">
        <f t="shared" si="83"/>
        <v/>
      </c>
      <c r="DD62" s="225"/>
      <c r="DE62" s="115" t="str">
        <f t="shared" si="84"/>
        <v/>
      </c>
      <c r="DF62" s="225" t="str">
        <f t="shared" si="85"/>
        <v/>
      </c>
      <c r="DG62" s="224"/>
      <c r="DH62" s="5" t="str">
        <f t="shared" si="86"/>
        <v/>
      </c>
      <c r="DI62" s="224" t="str">
        <f t="shared" si="87"/>
        <v/>
      </c>
      <c r="DJ62" s="225"/>
      <c r="DK62" s="115" t="str">
        <f t="shared" si="88"/>
        <v/>
      </c>
      <c r="DL62" s="225" t="str">
        <f t="shared" si="89"/>
        <v/>
      </c>
      <c r="DM62" s="224"/>
      <c r="DN62" s="5" t="str">
        <f t="shared" si="90"/>
        <v/>
      </c>
      <c r="DO62" s="224" t="str">
        <f t="shared" si="91"/>
        <v/>
      </c>
      <c r="DP62" s="225"/>
      <c r="DQ62" s="115" t="str">
        <f t="shared" si="92"/>
        <v/>
      </c>
      <c r="DR62" s="225" t="str">
        <f t="shared" si="93"/>
        <v/>
      </c>
      <c r="DS62" s="224"/>
      <c r="DT62" s="5" t="str">
        <f t="shared" si="94"/>
        <v/>
      </c>
      <c r="DU62" s="224" t="str">
        <f t="shared" si="95"/>
        <v/>
      </c>
      <c r="DV62" s="225"/>
      <c r="DW62" s="115" t="str">
        <f t="shared" si="96"/>
        <v/>
      </c>
      <c r="DX62" s="225" t="str">
        <f t="shared" si="97"/>
        <v/>
      </c>
      <c r="DY62" s="224"/>
      <c r="DZ62" s="5" t="str">
        <f t="shared" si="98"/>
        <v/>
      </c>
      <c r="EA62" s="224" t="str">
        <f t="shared" si="99"/>
        <v/>
      </c>
      <c r="EB62" s="225"/>
      <c r="EC62" s="115" t="str">
        <f t="shared" si="100"/>
        <v/>
      </c>
      <c r="ED62" s="225" t="str">
        <f t="shared" si="101"/>
        <v/>
      </c>
      <c r="EE62" s="224"/>
      <c r="EF62" s="5" t="str">
        <f t="shared" si="102"/>
        <v/>
      </c>
      <c r="EG62" s="224" t="str">
        <f t="shared" si="103"/>
        <v/>
      </c>
      <c r="EH62" s="225"/>
      <c r="EI62" s="115" t="str">
        <f t="shared" si="104"/>
        <v/>
      </c>
      <c r="EJ62" s="225" t="str">
        <f t="shared" si="105"/>
        <v/>
      </c>
      <c r="EK62" s="224"/>
      <c r="EL62" s="5" t="str">
        <f t="shared" si="106"/>
        <v/>
      </c>
      <c r="EM62" s="224" t="str">
        <f t="shared" si="107"/>
        <v/>
      </c>
      <c r="EN62" s="225"/>
      <c r="EO62" s="115" t="str">
        <f t="shared" si="108"/>
        <v/>
      </c>
      <c r="EP62" s="225" t="str">
        <f t="shared" si="109"/>
        <v/>
      </c>
      <c r="EQ62" s="224"/>
      <c r="ER62" s="5" t="str">
        <f t="shared" si="110"/>
        <v/>
      </c>
      <c r="ES62" s="224" t="str">
        <f t="shared" si="111"/>
        <v/>
      </c>
      <c r="ET62" s="225"/>
      <c r="EU62" s="115" t="str">
        <f t="shared" si="112"/>
        <v/>
      </c>
      <c r="EV62" s="225" t="str">
        <f t="shared" si="113"/>
        <v/>
      </c>
      <c r="EW62" s="224"/>
      <c r="EX62" s="5" t="str">
        <f t="shared" si="114"/>
        <v/>
      </c>
      <c r="EY62" s="224" t="str">
        <f t="shared" si="115"/>
        <v/>
      </c>
      <c r="EZ62" s="225"/>
      <c r="FA62" s="115" t="str">
        <f t="shared" si="116"/>
        <v/>
      </c>
      <c r="FB62" s="225" t="str">
        <f t="shared" si="117"/>
        <v/>
      </c>
      <c r="FC62" s="224"/>
      <c r="FD62" s="5" t="str">
        <f t="shared" si="118"/>
        <v/>
      </c>
      <c r="FE62" s="224" t="str">
        <f t="shared" si="119"/>
        <v/>
      </c>
      <c r="FF62" s="225"/>
      <c r="FG62" s="115" t="str">
        <f t="shared" si="120"/>
        <v/>
      </c>
      <c r="FH62" s="225" t="str">
        <f t="shared" si="121"/>
        <v/>
      </c>
      <c r="FI62" s="224"/>
      <c r="FJ62" s="5" t="str">
        <f t="shared" si="122"/>
        <v/>
      </c>
      <c r="FK62" s="224" t="str">
        <f t="shared" si="123"/>
        <v/>
      </c>
      <c r="FL62" s="225"/>
      <c r="FM62" s="115" t="str">
        <f t="shared" si="124"/>
        <v/>
      </c>
      <c r="FN62" s="225" t="str">
        <f t="shared" si="125"/>
        <v/>
      </c>
      <c r="FO62" s="224"/>
      <c r="FP62" s="5" t="str">
        <f t="shared" si="126"/>
        <v/>
      </c>
      <c r="FQ62" s="224" t="str">
        <f t="shared" si="127"/>
        <v/>
      </c>
      <c r="FR62" s="225"/>
      <c r="FS62" s="115" t="str">
        <f t="shared" si="128"/>
        <v/>
      </c>
      <c r="FT62" s="225" t="str">
        <f t="shared" si="129"/>
        <v/>
      </c>
      <c r="FU62" s="253"/>
      <c r="FV62" s="253"/>
      <c r="FW62" s="253"/>
      <c r="FX62" s="253"/>
      <c r="FY62" s="253"/>
    </row>
    <row r="63" spans="1:181" s="3" customFormat="1" x14ac:dyDescent="0.25">
      <c r="A63" s="2" t="str">
        <f t="shared" si="0"/>
        <v/>
      </c>
      <c r="B63" s="2"/>
      <c r="C63" s="82"/>
      <c r="D63" s="109"/>
      <c r="E63" s="101"/>
      <c r="F63" s="2"/>
      <c r="G63" s="76"/>
      <c r="H63" s="114" t="str">
        <f t="shared" si="1"/>
        <v/>
      </c>
      <c r="I63" s="114" t="str">
        <f t="shared" si="2"/>
        <v/>
      </c>
      <c r="J63" s="114" t="str">
        <f t="shared" si="3"/>
        <v/>
      </c>
      <c r="K63" s="114" t="str">
        <f t="shared" si="4"/>
        <v/>
      </c>
      <c r="L63" s="114" t="str">
        <f t="shared" si="5"/>
        <v/>
      </c>
      <c r="M63" s="114" t="str">
        <f t="shared" si="6"/>
        <v/>
      </c>
      <c r="N63" s="114" t="str">
        <f t="shared" si="7"/>
        <v/>
      </c>
      <c r="O63" s="114" t="str">
        <f t="shared" si="8"/>
        <v/>
      </c>
      <c r="P63" s="93" t="str">
        <f t="shared" si="9"/>
        <v/>
      </c>
      <c r="Q63" s="93" t="str">
        <f t="shared" si="10"/>
        <v/>
      </c>
      <c r="R63" s="93" t="str">
        <f t="shared" si="11"/>
        <v/>
      </c>
      <c r="S63" s="93" t="str">
        <f t="shared" si="12"/>
        <v/>
      </c>
      <c r="T63" s="93" t="str">
        <f t="shared" si="13"/>
        <v/>
      </c>
      <c r="U63" s="93" t="str">
        <f t="shared" si="14"/>
        <v/>
      </c>
      <c r="V63" s="93" t="str">
        <f t="shared" si="15"/>
        <v/>
      </c>
      <c r="W63" s="93" t="str">
        <f t="shared" si="16"/>
        <v/>
      </c>
      <c r="X63" s="93" t="str">
        <f t="shared" si="17"/>
        <v/>
      </c>
      <c r="Y63" s="93" t="str">
        <f t="shared" si="18"/>
        <v/>
      </c>
      <c r="Z63" s="93" t="str">
        <f t="shared" si="19"/>
        <v/>
      </c>
      <c r="AA63" s="93" t="str">
        <f t="shared" si="20"/>
        <v/>
      </c>
      <c r="AB63" s="93" t="str">
        <f t="shared" si="21"/>
        <v/>
      </c>
      <c r="AC63" s="93" t="str">
        <f t="shared" si="22"/>
        <v/>
      </c>
      <c r="AD63" s="93" t="str">
        <f t="shared" si="23"/>
        <v/>
      </c>
      <c r="AE63" s="93" t="str">
        <f t="shared" si="24"/>
        <v/>
      </c>
      <c r="AF63" s="93" t="str">
        <f t="shared" si="25"/>
        <v/>
      </c>
      <c r="AG63" s="93" t="str">
        <f t="shared" si="28"/>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224"/>
      <c r="BF63" s="74" t="str">
        <f t="shared" si="130"/>
        <v/>
      </c>
      <c r="BG63" s="36" t="str">
        <f t="shared" si="131"/>
        <v/>
      </c>
      <c r="BH63" s="225"/>
      <c r="BI63" s="75" t="str">
        <f t="shared" si="52"/>
        <v/>
      </c>
      <c r="BJ63" s="37" t="str">
        <f t="shared" si="53"/>
        <v/>
      </c>
      <c r="BK63" s="224"/>
      <c r="BL63" s="74" t="str">
        <f t="shared" si="54"/>
        <v/>
      </c>
      <c r="BM63" s="36" t="str">
        <f t="shared" si="55"/>
        <v/>
      </c>
      <c r="BN63" s="225"/>
      <c r="BO63" s="75" t="str">
        <f t="shared" si="56"/>
        <v/>
      </c>
      <c r="BP63" s="37" t="str">
        <f t="shared" si="57"/>
        <v/>
      </c>
      <c r="BQ63" s="224"/>
      <c r="BR63" s="74" t="str">
        <f t="shared" si="58"/>
        <v/>
      </c>
      <c r="BS63" s="36" t="str">
        <f t="shared" si="59"/>
        <v/>
      </c>
      <c r="BT63" s="225"/>
      <c r="BU63" s="75" t="str">
        <f t="shared" si="60"/>
        <v/>
      </c>
      <c r="BV63" s="37" t="str">
        <f t="shared" si="61"/>
        <v/>
      </c>
      <c r="BW63" s="224"/>
      <c r="BX63" s="74" t="str">
        <f t="shared" si="62"/>
        <v/>
      </c>
      <c r="BY63" s="36" t="str">
        <f t="shared" si="63"/>
        <v/>
      </c>
      <c r="BZ63" s="225"/>
      <c r="CA63" s="75" t="str">
        <f t="shared" si="64"/>
        <v/>
      </c>
      <c r="CB63" s="37" t="str">
        <f t="shared" si="65"/>
        <v/>
      </c>
      <c r="CC63" s="224"/>
      <c r="CD63" s="74" t="str">
        <f t="shared" si="66"/>
        <v/>
      </c>
      <c r="CE63" s="36" t="str">
        <f t="shared" si="67"/>
        <v/>
      </c>
      <c r="CF63" s="225"/>
      <c r="CG63" s="115" t="str">
        <f t="shared" si="68"/>
        <v/>
      </c>
      <c r="CH63" s="225" t="str">
        <f t="shared" si="69"/>
        <v/>
      </c>
      <c r="CI63" s="224"/>
      <c r="CJ63" s="5" t="str">
        <f t="shared" si="70"/>
        <v/>
      </c>
      <c r="CK63" s="224" t="str">
        <f t="shared" si="71"/>
        <v/>
      </c>
      <c r="CL63" s="225"/>
      <c r="CM63" s="115" t="str">
        <f t="shared" si="72"/>
        <v/>
      </c>
      <c r="CN63" s="225" t="str">
        <f t="shared" si="73"/>
        <v/>
      </c>
      <c r="CO63" s="224"/>
      <c r="CP63" s="5" t="str">
        <f t="shared" si="74"/>
        <v/>
      </c>
      <c r="CQ63" s="224" t="str">
        <f t="shared" si="75"/>
        <v/>
      </c>
      <c r="CR63" s="225"/>
      <c r="CS63" s="115" t="str">
        <f t="shared" si="76"/>
        <v/>
      </c>
      <c r="CT63" s="225" t="str">
        <f t="shared" si="77"/>
        <v/>
      </c>
      <c r="CU63" s="224"/>
      <c r="CV63" s="5" t="str">
        <f t="shared" si="78"/>
        <v/>
      </c>
      <c r="CW63" s="224" t="str">
        <f t="shared" si="79"/>
        <v/>
      </c>
      <c r="CX63" s="225"/>
      <c r="CY63" s="115" t="str">
        <f t="shared" si="80"/>
        <v/>
      </c>
      <c r="CZ63" s="225" t="str">
        <f t="shared" si="81"/>
        <v/>
      </c>
      <c r="DA63" s="224"/>
      <c r="DB63" s="5" t="str">
        <f t="shared" si="82"/>
        <v/>
      </c>
      <c r="DC63" s="224" t="str">
        <f t="shared" si="83"/>
        <v/>
      </c>
      <c r="DD63" s="225"/>
      <c r="DE63" s="115" t="str">
        <f t="shared" si="84"/>
        <v/>
      </c>
      <c r="DF63" s="225" t="str">
        <f t="shared" si="85"/>
        <v/>
      </c>
      <c r="DG63" s="224"/>
      <c r="DH63" s="5" t="str">
        <f t="shared" si="86"/>
        <v/>
      </c>
      <c r="DI63" s="224" t="str">
        <f t="shared" si="87"/>
        <v/>
      </c>
      <c r="DJ63" s="225"/>
      <c r="DK63" s="115" t="str">
        <f t="shared" si="88"/>
        <v/>
      </c>
      <c r="DL63" s="225" t="str">
        <f t="shared" si="89"/>
        <v/>
      </c>
      <c r="DM63" s="224"/>
      <c r="DN63" s="5" t="str">
        <f t="shared" si="90"/>
        <v/>
      </c>
      <c r="DO63" s="224" t="str">
        <f t="shared" si="91"/>
        <v/>
      </c>
      <c r="DP63" s="225"/>
      <c r="DQ63" s="115" t="str">
        <f t="shared" si="92"/>
        <v/>
      </c>
      <c r="DR63" s="225" t="str">
        <f t="shared" si="93"/>
        <v/>
      </c>
      <c r="DS63" s="224"/>
      <c r="DT63" s="5" t="str">
        <f t="shared" si="94"/>
        <v/>
      </c>
      <c r="DU63" s="224" t="str">
        <f t="shared" si="95"/>
        <v/>
      </c>
      <c r="DV63" s="225"/>
      <c r="DW63" s="115" t="str">
        <f t="shared" si="96"/>
        <v/>
      </c>
      <c r="DX63" s="225" t="str">
        <f t="shared" si="97"/>
        <v/>
      </c>
      <c r="DY63" s="224"/>
      <c r="DZ63" s="5" t="str">
        <f t="shared" si="98"/>
        <v/>
      </c>
      <c r="EA63" s="224" t="str">
        <f t="shared" si="99"/>
        <v/>
      </c>
      <c r="EB63" s="225"/>
      <c r="EC63" s="115" t="str">
        <f t="shared" si="100"/>
        <v/>
      </c>
      <c r="ED63" s="225" t="str">
        <f t="shared" si="101"/>
        <v/>
      </c>
      <c r="EE63" s="224"/>
      <c r="EF63" s="5" t="str">
        <f t="shared" si="102"/>
        <v/>
      </c>
      <c r="EG63" s="224" t="str">
        <f t="shared" si="103"/>
        <v/>
      </c>
      <c r="EH63" s="225"/>
      <c r="EI63" s="115" t="str">
        <f t="shared" si="104"/>
        <v/>
      </c>
      <c r="EJ63" s="225" t="str">
        <f t="shared" si="105"/>
        <v/>
      </c>
      <c r="EK63" s="224"/>
      <c r="EL63" s="5" t="str">
        <f t="shared" si="106"/>
        <v/>
      </c>
      <c r="EM63" s="224" t="str">
        <f t="shared" si="107"/>
        <v/>
      </c>
      <c r="EN63" s="225"/>
      <c r="EO63" s="115" t="str">
        <f t="shared" si="108"/>
        <v/>
      </c>
      <c r="EP63" s="225" t="str">
        <f t="shared" si="109"/>
        <v/>
      </c>
      <c r="EQ63" s="224"/>
      <c r="ER63" s="5" t="str">
        <f t="shared" si="110"/>
        <v/>
      </c>
      <c r="ES63" s="224" t="str">
        <f t="shared" si="111"/>
        <v/>
      </c>
      <c r="ET63" s="225"/>
      <c r="EU63" s="115" t="str">
        <f t="shared" si="112"/>
        <v/>
      </c>
      <c r="EV63" s="225" t="str">
        <f t="shared" si="113"/>
        <v/>
      </c>
      <c r="EW63" s="224"/>
      <c r="EX63" s="5" t="str">
        <f t="shared" si="114"/>
        <v/>
      </c>
      <c r="EY63" s="224" t="str">
        <f t="shared" si="115"/>
        <v/>
      </c>
      <c r="EZ63" s="225"/>
      <c r="FA63" s="115" t="str">
        <f t="shared" si="116"/>
        <v/>
      </c>
      <c r="FB63" s="225" t="str">
        <f t="shared" si="117"/>
        <v/>
      </c>
      <c r="FC63" s="224"/>
      <c r="FD63" s="5" t="str">
        <f t="shared" si="118"/>
        <v/>
      </c>
      <c r="FE63" s="224" t="str">
        <f t="shared" si="119"/>
        <v/>
      </c>
      <c r="FF63" s="225"/>
      <c r="FG63" s="115" t="str">
        <f t="shared" si="120"/>
        <v/>
      </c>
      <c r="FH63" s="225" t="str">
        <f t="shared" si="121"/>
        <v/>
      </c>
      <c r="FI63" s="224"/>
      <c r="FJ63" s="5" t="str">
        <f t="shared" si="122"/>
        <v/>
      </c>
      <c r="FK63" s="224" t="str">
        <f t="shared" si="123"/>
        <v/>
      </c>
      <c r="FL63" s="225"/>
      <c r="FM63" s="115" t="str">
        <f t="shared" si="124"/>
        <v/>
      </c>
      <c r="FN63" s="225" t="str">
        <f t="shared" si="125"/>
        <v/>
      </c>
      <c r="FO63" s="224"/>
      <c r="FP63" s="5" t="str">
        <f t="shared" si="126"/>
        <v/>
      </c>
      <c r="FQ63" s="224" t="str">
        <f t="shared" si="127"/>
        <v/>
      </c>
      <c r="FR63" s="225"/>
      <c r="FS63" s="115" t="str">
        <f t="shared" si="128"/>
        <v/>
      </c>
      <c r="FT63" s="225" t="str">
        <f t="shared" si="129"/>
        <v/>
      </c>
      <c r="FU63" s="253"/>
      <c r="FV63" s="253"/>
      <c r="FW63" s="253"/>
      <c r="FX63" s="253"/>
      <c r="FY63" s="253"/>
    </row>
    <row r="64" spans="1:181" s="14" customFormat="1" x14ac:dyDescent="0.25">
      <c r="A64" s="2" t="str">
        <f t="shared" si="0"/>
        <v/>
      </c>
      <c r="B64" s="2"/>
      <c r="C64" s="82"/>
      <c r="D64" s="109"/>
      <c r="E64" s="101"/>
      <c r="F64" s="2"/>
      <c r="G64" s="76"/>
      <c r="H64" s="114" t="str">
        <f t="shared" si="1"/>
        <v/>
      </c>
      <c r="I64" s="114" t="str">
        <f t="shared" si="2"/>
        <v/>
      </c>
      <c r="J64" s="114" t="str">
        <f t="shared" si="3"/>
        <v/>
      </c>
      <c r="K64" s="114" t="str">
        <f t="shared" si="4"/>
        <v/>
      </c>
      <c r="L64" s="114" t="str">
        <f t="shared" si="5"/>
        <v/>
      </c>
      <c r="M64" s="114" t="str">
        <f t="shared" si="6"/>
        <v/>
      </c>
      <c r="N64" s="114" t="str">
        <f t="shared" si="7"/>
        <v/>
      </c>
      <c r="O64" s="114" t="str">
        <f t="shared" si="8"/>
        <v/>
      </c>
      <c r="P64" s="93" t="str">
        <f t="shared" si="9"/>
        <v/>
      </c>
      <c r="Q64" s="93" t="str">
        <f t="shared" si="10"/>
        <v/>
      </c>
      <c r="R64" s="93" t="str">
        <f t="shared" si="11"/>
        <v/>
      </c>
      <c r="S64" s="93" t="str">
        <f t="shared" si="12"/>
        <v/>
      </c>
      <c r="T64" s="93" t="str">
        <f t="shared" si="13"/>
        <v/>
      </c>
      <c r="U64" s="93" t="str">
        <f t="shared" si="14"/>
        <v/>
      </c>
      <c r="V64" s="93" t="str">
        <f t="shared" si="15"/>
        <v/>
      </c>
      <c r="W64" s="93" t="str">
        <f t="shared" si="16"/>
        <v/>
      </c>
      <c r="X64" s="93" t="str">
        <f t="shared" si="17"/>
        <v/>
      </c>
      <c r="Y64" s="93" t="str">
        <f t="shared" si="18"/>
        <v/>
      </c>
      <c r="Z64" s="93" t="str">
        <f t="shared" si="19"/>
        <v/>
      </c>
      <c r="AA64" s="93" t="str">
        <f t="shared" si="20"/>
        <v/>
      </c>
      <c r="AB64" s="93" t="str">
        <f t="shared" si="21"/>
        <v/>
      </c>
      <c r="AC64" s="93" t="str">
        <f t="shared" si="22"/>
        <v/>
      </c>
      <c r="AD64" s="93" t="str">
        <f t="shared" si="23"/>
        <v/>
      </c>
      <c r="AE64" s="93" t="str">
        <f t="shared" si="24"/>
        <v/>
      </c>
      <c r="AF64" s="93" t="str">
        <f t="shared" si="25"/>
        <v/>
      </c>
      <c r="AG64" s="93" t="str">
        <f t="shared" si="28"/>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224"/>
      <c r="BF64" s="74" t="str">
        <f t="shared" si="130"/>
        <v/>
      </c>
      <c r="BG64" s="36" t="str">
        <f t="shared" si="131"/>
        <v/>
      </c>
      <c r="BH64" s="225"/>
      <c r="BI64" s="75" t="str">
        <f t="shared" si="52"/>
        <v/>
      </c>
      <c r="BJ64" s="37" t="str">
        <f t="shared" si="53"/>
        <v/>
      </c>
      <c r="BK64" s="224"/>
      <c r="BL64" s="74" t="str">
        <f t="shared" si="54"/>
        <v/>
      </c>
      <c r="BM64" s="36" t="str">
        <f t="shared" si="55"/>
        <v/>
      </c>
      <c r="BN64" s="225"/>
      <c r="BO64" s="75" t="str">
        <f t="shared" si="56"/>
        <v/>
      </c>
      <c r="BP64" s="37" t="str">
        <f t="shared" si="57"/>
        <v/>
      </c>
      <c r="BQ64" s="224"/>
      <c r="BR64" s="74" t="str">
        <f t="shared" si="58"/>
        <v/>
      </c>
      <c r="BS64" s="36" t="str">
        <f t="shared" si="59"/>
        <v/>
      </c>
      <c r="BT64" s="225"/>
      <c r="BU64" s="75" t="str">
        <f t="shared" si="60"/>
        <v/>
      </c>
      <c r="BV64" s="37" t="str">
        <f t="shared" si="61"/>
        <v/>
      </c>
      <c r="BW64" s="224"/>
      <c r="BX64" s="74" t="str">
        <f t="shared" si="62"/>
        <v/>
      </c>
      <c r="BY64" s="36" t="str">
        <f t="shared" si="63"/>
        <v/>
      </c>
      <c r="BZ64" s="225"/>
      <c r="CA64" s="75" t="str">
        <f t="shared" si="64"/>
        <v/>
      </c>
      <c r="CB64" s="37" t="str">
        <f t="shared" si="65"/>
        <v/>
      </c>
      <c r="CC64" s="224"/>
      <c r="CD64" s="74" t="str">
        <f t="shared" si="66"/>
        <v/>
      </c>
      <c r="CE64" s="36" t="str">
        <f t="shared" si="67"/>
        <v/>
      </c>
      <c r="CF64" s="225"/>
      <c r="CG64" s="115" t="str">
        <f t="shared" si="68"/>
        <v/>
      </c>
      <c r="CH64" s="225" t="str">
        <f t="shared" si="69"/>
        <v/>
      </c>
      <c r="CI64" s="224"/>
      <c r="CJ64" s="5" t="str">
        <f t="shared" si="70"/>
        <v/>
      </c>
      <c r="CK64" s="224" t="str">
        <f t="shared" si="71"/>
        <v/>
      </c>
      <c r="CL64" s="225"/>
      <c r="CM64" s="115" t="str">
        <f t="shared" si="72"/>
        <v/>
      </c>
      <c r="CN64" s="225" t="str">
        <f t="shared" si="73"/>
        <v/>
      </c>
      <c r="CO64" s="224"/>
      <c r="CP64" s="5" t="str">
        <f t="shared" si="74"/>
        <v/>
      </c>
      <c r="CQ64" s="224" t="str">
        <f t="shared" si="75"/>
        <v/>
      </c>
      <c r="CR64" s="225"/>
      <c r="CS64" s="115" t="str">
        <f t="shared" si="76"/>
        <v/>
      </c>
      <c r="CT64" s="225" t="str">
        <f t="shared" si="77"/>
        <v/>
      </c>
      <c r="CU64" s="224"/>
      <c r="CV64" s="5" t="str">
        <f t="shared" si="78"/>
        <v/>
      </c>
      <c r="CW64" s="224" t="str">
        <f t="shared" si="79"/>
        <v/>
      </c>
      <c r="CX64" s="225"/>
      <c r="CY64" s="115" t="str">
        <f t="shared" si="80"/>
        <v/>
      </c>
      <c r="CZ64" s="225" t="str">
        <f t="shared" si="81"/>
        <v/>
      </c>
      <c r="DA64" s="224"/>
      <c r="DB64" s="5" t="str">
        <f t="shared" si="82"/>
        <v/>
      </c>
      <c r="DC64" s="224" t="str">
        <f t="shared" si="83"/>
        <v/>
      </c>
      <c r="DD64" s="225"/>
      <c r="DE64" s="115" t="str">
        <f t="shared" si="84"/>
        <v/>
      </c>
      <c r="DF64" s="225" t="str">
        <f t="shared" si="85"/>
        <v/>
      </c>
      <c r="DG64" s="224"/>
      <c r="DH64" s="5" t="str">
        <f t="shared" si="86"/>
        <v/>
      </c>
      <c r="DI64" s="224" t="str">
        <f t="shared" si="87"/>
        <v/>
      </c>
      <c r="DJ64" s="225"/>
      <c r="DK64" s="115" t="str">
        <f t="shared" si="88"/>
        <v/>
      </c>
      <c r="DL64" s="225" t="str">
        <f t="shared" si="89"/>
        <v/>
      </c>
      <c r="DM64" s="224"/>
      <c r="DN64" s="5" t="str">
        <f t="shared" si="90"/>
        <v/>
      </c>
      <c r="DO64" s="224" t="str">
        <f t="shared" si="91"/>
        <v/>
      </c>
      <c r="DP64" s="225"/>
      <c r="DQ64" s="115" t="str">
        <f t="shared" si="92"/>
        <v/>
      </c>
      <c r="DR64" s="225" t="str">
        <f t="shared" si="93"/>
        <v/>
      </c>
      <c r="DS64" s="224"/>
      <c r="DT64" s="5" t="str">
        <f t="shared" si="94"/>
        <v/>
      </c>
      <c r="DU64" s="224" t="str">
        <f t="shared" si="95"/>
        <v/>
      </c>
      <c r="DV64" s="225"/>
      <c r="DW64" s="115" t="str">
        <f t="shared" si="96"/>
        <v/>
      </c>
      <c r="DX64" s="225" t="str">
        <f t="shared" si="97"/>
        <v/>
      </c>
      <c r="DY64" s="224"/>
      <c r="DZ64" s="5" t="str">
        <f t="shared" si="98"/>
        <v/>
      </c>
      <c r="EA64" s="224" t="str">
        <f t="shared" si="99"/>
        <v/>
      </c>
      <c r="EB64" s="225"/>
      <c r="EC64" s="115" t="str">
        <f t="shared" si="100"/>
        <v/>
      </c>
      <c r="ED64" s="225" t="str">
        <f t="shared" si="101"/>
        <v/>
      </c>
      <c r="EE64" s="224"/>
      <c r="EF64" s="5" t="str">
        <f t="shared" si="102"/>
        <v/>
      </c>
      <c r="EG64" s="224" t="str">
        <f t="shared" si="103"/>
        <v/>
      </c>
      <c r="EH64" s="225"/>
      <c r="EI64" s="115" t="str">
        <f t="shared" si="104"/>
        <v/>
      </c>
      <c r="EJ64" s="225" t="str">
        <f t="shared" si="105"/>
        <v/>
      </c>
      <c r="EK64" s="224"/>
      <c r="EL64" s="5" t="str">
        <f t="shared" si="106"/>
        <v/>
      </c>
      <c r="EM64" s="224" t="str">
        <f t="shared" si="107"/>
        <v/>
      </c>
      <c r="EN64" s="225"/>
      <c r="EO64" s="115" t="str">
        <f t="shared" si="108"/>
        <v/>
      </c>
      <c r="EP64" s="225" t="str">
        <f t="shared" si="109"/>
        <v/>
      </c>
      <c r="EQ64" s="224"/>
      <c r="ER64" s="5" t="str">
        <f t="shared" si="110"/>
        <v/>
      </c>
      <c r="ES64" s="224" t="str">
        <f t="shared" si="111"/>
        <v/>
      </c>
      <c r="ET64" s="225"/>
      <c r="EU64" s="115" t="str">
        <f t="shared" si="112"/>
        <v/>
      </c>
      <c r="EV64" s="225" t="str">
        <f t="shared" si="113"/>
        <v/>
      </c>
      <c r="EW64" s="224"/>
      <c r="EX64" s="5" t="str">
        <f t="shared" si="114"/>
        <v/>
      </c>
      <c r="EY64" s="224" t="str">
        <f t="shared" si="115"/>
        <v/>
      </c>
      <c r="EZ64" s="225"/>
      <c r="FA64" s="115" t="str">
        <f t="shared" si="116"/>
        <v/>
      </c>
      <c r="FB64" s="225" t="str">
        <f t="shared" si="117"/>
        <v/>
      </c>
      <c r="FC64" s="224"/>
      <c r="FD64" s="5" t="str">
        <f t="shared" si="118"/>
        <v/>
      </c>
      <c r="FE64" s="224" t="str">
        <f t="shared" si="119"/>
        <v/>
      </c>
      <c r="FF64" s="225"/>
      <c r="FG64" s="115" t="str">
        <f t="shared" si="120"/>
        <v/>
      </c>
      <c r="FH64" s="225" t="str">
        <f t="shared" si="121"/>
        <v/>
      </c>
      <c r="FI64" s="224"/>
      <c r="FJ64" s="5" t="str">
        <f t="shared" si="122"/>
        <v/>
      </c>
      <c r="FK64" s="224" t="str">
        <f t="shared" si="123"/>
        <v/>
      </c>
      <c r="FL64" s="225"/>
      <c r="FM64" s="115" t="str">
        <f t="shared" si="124"/>
        <v/>
      </c>
      <c r="FN64" s="225" t="str">
        <f t="shared" si="125"/>
        <v/>
      </c>
      <c r="FO64" s="224"/>
      <c r="FP64" s="5" t="str">
        <f t="shared" si="126"/>
        <v/>
      </c>
      <c r="FQ64" s="224" t="str">
        <f t="shared" si="127"/>
        <v/>
      </c>
      <c r="FR64" s="225"/>
      <c r="FS64" s="115" t="str">
        <f t="shared" si="128"/>
        <v/>
      </c>
      <c r="FT64" s="225" t="str">
        <f t="shared" si="129"/>
        <v/>
      </c>
      <c r="FU64" s="253"/>
      <c r="FV64" s="253"/>
      <c r="FW64" s="253"/>
      <c r="FX64" s="253"/>
      <c r="FY64" s="253"/>
    </row>
    <row r="65" spans="1:181" s="14" customFormat="1" x14ac:dyDescent="0.25">
      <c r="A65" s="2" t="str">
        <f t="shared" si="0"/>
        <v/>
      </c>
      <c r="B65" s="2"/>
      <c r="C65" s="82"/>
      <c r="D65" s="109"/>
      <c r="E65" s="101"/>
      <c r="F65" s="2"/>
      <c r="G65" s="76"/>
      <c r="H65" s="114" t="str">
        <f t="shared" si="1"/>
        <v/>
      </c>
      <c r="I65" s="114" t="str">
        <f t="shared" si="2"/>
        <v/>
      </c>
      <c r="J65" s="114" t="str">
        <f t="shared" si="3"/>
        <v/>
      </c>
      <c r="K65" s="114" t="str">
        <f t="shared" si="4"/>
        <v/>
      </c>
      <c r="L65" s="114" t="str">
        <f t="shared" si="5"/>
        <v/>
      </c>
      <c r="M65" s="114" t="str">
        <f t="shared" si="6"/>
        <v/>
      </c>
      <c r="N65" s="114" t="str">
        <f t="shared" si="7"/>
        <v/>
      </c>
      <c r="O65" s="114" t="str">
        <f t="shared" si="8"/>
        <v/>
      </c>
      <c r="P65" s="93" t="str">
        <f t="shared" si="9"/>
        <v/>
      </c>
      <c r="Q65" s="93" t="str">
        <f t="shared" si="10"/>
        <v/>
      </c>
      <c r="R65" s="93" t="str">
        <f t="shared" si="11"/>
        <v/>
      </c>
      <c r="S65" s="93" t="str">
        <f t="shared" si="12"/>
        <v/>
      </c>
      <c r="T65" s="93" t="str">
        <f t="shared" si="13"/>
        <v/>
      </c>
      <c r="U65" s="93" t="str">
        <f t="shared" si="14"/>
        <v/>
      </c>
      <c r="V65" s="93" t="str">
        <f t="shared" si="15"/>
        <v/>
      </c>
      <c r="W65" s="93" t="str">
        <f t="shared" si="16"/>
        <v/>
      </c>
      <c r="X65" s="93" t="str">
        <f t="shared" si="17"/>
        <v/>
      </c>
      <c r="Y65" s="93" t="str">
        <f t="shared" si="18"/>
        <v/>
      </c>
      <c r="Z65" s="93" t="str">
        <f t="shared" si="19"/>
        <v/>
      </c>
      <c r="AA65" s="93" t="str">
        <f t="shared" si="20"/>
        <v/>
      </c>
      <c r="AB65" s="93" t="str">
        <f t="shared" si="21"/>
        <v/>
      </c>
      <c r="AC65" s="93" t="str">
        <f t="shared" si="22"/>
        <v/>
      </c>
      <c r="AD65" s="93" t="str">
        <f t="shared" si="23"/>
        <v/>
      </c>
      <c r="AE65" s="93" t="str">
        <f t="shared" si="24"/>
        <v/>
      </c>
      <c r="AF65" s="93" t="str">
        <f t="shared" si="25"/>
        <v/>
      </c>
      <c r="AG65" s="93" t="str">
        <f t="shared" si="28"/>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224"/>
      <c r="BF65" s="74" t="str">
        <f t="shared" si="130"/>
        <v/>
      </c>
      <c r="BG65" s="36" t="str">
        <f t="shared" si="131"/>
        <v/>
      </c>
      <c r="BH65" s="225"/>
      <c r="BI65" s="75" t="str">
        <f t="shared" si="52"/>
        <v/>
      </c>
      <c r="BJ65" s="37" t="str">
        <f t="shared" si="53"/>
        <v/>
      </c>
      <c r="BK65" s="224"/>
      <c r="BL65" s="74" t="str">
        <f t="shared" si="54"/>
        <v/>
      </c>
      <c r="BM65" s="36" t="str">
        <f t="shared" si="55"/>
        <v/>
      </c>
      <c r="BN65" s="225"/>
      <c r="BO65" s="75" t="str">
        <f t="shared" si="56"/>
        <v/>
      </c>
      <c r="BP65" s="37" t="str">
        <f t="shared" si="57"/>
        <v/>
      </c>
      <c r="BQ65" s="224"/>
      <c r="BR65" s="74" t="str">
        <f t="shared" si="58"/>
        <v/>
      </c>
      <c r="BS65" s="36" t="str">
        <f t="shared" si="59"/>
        <v/>
      </c>
      <c r="BT65" s="225"/>
      <c r="BU65" s="75" t="str">
        <f t="shared" si="60"/>
        <v/>
      </c>
      <c r="BV65" s="37" t="str">
        <f t="shared" si="61"/>
        <v/>
      </c>
      <c r="BW65" s="224"/>
      <c r="BX65" s="74" t="str">
        <f t="shared" si="62"/>
        <v/>
      </c>
      <c r="BY65" s="36" t="str">
        <f t="shared" si="63"/>
        <v/>
      </c>
      <c r="BZ65" s="225"/>
      <c r="CA65" s="75" t="str">
        <f t="shared" si="64"/>
        <v/>
      </c>
      <c r="CB65" s="37" t="str">
        <f t="shared" si="65"/>
        <v/>
      </c>
      <c r="CC65" s="224"/>
      <c r="CD65" s="74" t="str">
        <f t="shared" si="66"/>
        <v/>
      </c>
      <c r="CE65" s="36" t="str">
        <f t="shared" si="67"/>
        <v/>
      </c>
      <c r="CF65" s="225"/>
      <c r="CG65" s="115" t="str">
        <f t="shared" si="68"/>
        <v/>
      </c>
      <c r="CH65" s="225" t="str">
        <f t="shared" si="69"/>
        <v/>
      </c>
      <c r="CI65" s="224"/>
      <c r="CJ65" s="5" t="str">
        <f t="shared" si="70"/>
        <v/>
      </c>
      <c r="CK65" s="224" t="str">
        <f t="shared" si="71"/>
        <v/>
      </c>
      <c r="CL65" s="225"/>
      <c r="CM65" s="115" t="str">
        <f t="shared" si="72"/>
        <v/>
      </c>
      <c r="CN65" s="225" t="str">
        <f t="shared" si="73"/>
        <v/>
      </c>
      <c r="CO65" s="224"/>
      <c r="CP65" s="5" t="str">
        <f t="shared" si="74"/>
        <v/>
      </c>
      <c r="CQ65" s="224" t="str">
        <f t="shared" si="75"/>
        <v/>
      </c>
      <c r="CR65" s="225"/>
      <c r="CS65" s="115" t="str">
        <f t="shared" si="76"/>
        <v/>
      </c>
      <c r="CT65" s="225" t="str">
        <f t="shared" si="77"/>
        <v/>
      </c>
      <c r="CU65" s="224"/>
      <c r="CV65" s="5" t="str">
        <f t="shared" si="78"/>
        <v/>
      </c>
      <c r="CW65" s="224" t="str">
        <f t="shared" si="79"/>
        <v/>
      </c>
      <c r="CX65" s="225"/>
      <c r="CY65" s="115" t="str">
        <f t="shared" si="80"/>
        <v/>
      </c>
      <c r="CZ65" s="225" t="str">
        <f t="shared" si="81"/>
        <v/>
      </c>
      <c r="DA65" s="224"/>
      <c r="DB65" s="5" t="str">
        <f t="shared" si="82"/>
        <v/>
      </c>
      <c r="DC65" s="224" t="str">
        <f t="shared" si="83"/>
        <v/>
      </c>
      <c r="DD65" s="225"/>
      <c r="DE65" s="115" t="str">
        <f t="shared" si="84"/>
        <v/>
      </c>
      <c r="DF65" s="225" t="str">
        <f t="shared" si="85"/>
        <v/>
      </c>
      <c r="DG65" s="224"/>
      <c r="DH65" s="5" t="str">
        <f t="shared" si="86"/>
        <v/>
      </c>
      <c r="DI65" s="224" t="str">
        <f t="shared" si="87"/>
        <v/>
      </c>
      <c r="DJ65" s="225"/>
      <c r="DK65" s="115" t="str">
        <f t="shared" si="88"/>
        <v/>
      </c>
      <c r="DL65" s="225" t="str">
        <f t="shared" si="89"/>
        <v/>
      </c>
      <c r="DM65" s="224"/>
      <c r="DN65" s="5" t="str">
        <f t="shared" si="90"/>
        <v/>
      </c>
      <c r="DO65" s="224" t="str">
        <f t="shared" si="91"/>
        <v/>
      </c>
      <c r="DP65" s="225"/>
      <c r="DQ65" s="115" t="str">
        <f t="shared" si="92"/>
        <v/>
      </c>
      <c r="DR65" s="225" t="str">
        <f t="shared" si="93"/>
        <v/>
      </c>
      <c r="DS65" s="224"/>
      <c r="DT65" s="5" t="str">
        <f t="shared" si="94"/>
        <v/>
      </c>
      <c r="DU65" s="224" t="str">
        <f t="shared" si="95"/>
        <v/>
      </c>
      <c r="DV65" s="225"/>
      <c r="DW65" s="115" t="str">
        <f t="shared" si="96"/>
        <v/>
      </c>
      <c r="DX65" s="225" t="str">
        <f t="shared" si="97"/>
        <v/>
      </c>
      <c r="DY65" s="224"/>
      <c r="DZ65" s="5" t="str">
        <f t="shared" si="98"/>
        <v/>
      </c>
      <c r="EA65" s="224" t="str">
        <f t="shared" si="99"/>
        <v/>
      </c>
      <c r="EB65" s="225"/>
      <c r="EC65" s="115" t="str">
        <f t="shared" si="100"/>
        <v/>
      </c>
      <c r="ED65" s="225" t="str">
        <f t="shared" si="101"/>
        <v/>
      </c>
      <c r="EE65" s="224"/>
      <c r="EF65" s="5" t="str">
        <f t="shared" si="102"/>
        <v/>
      </c>
      <c r="EG65" s="224" t="str">
        <f t="shared" si="103"/>
        <v/>
      </c>
      <c r="EH65" s="225"/>
      <c r="EI65" s="115" t="str">
        <f t="shared" si="104"/>
        <v/>
      </c>
      <c r="EJ65" s="225" t="str">
        <f t="shared" si="105"/>
        <v/>
      </c>
      <c r="EK65" s="224"/>
      <c r="EL65" s="5" t="str">
        <f t="shared" si="106"/>
        <v/>
      </c>
      <c r="EM65" s="224" t="str">
        <f t="shared" si="107"/>
        <v/>
      </c>
      <c r="EN65" s="225"/>
      <c r="EO65" s="115" t="str">
        <f t="shared" si="108"/>
        <v/>
      </c>
      <c r="EP65" s="225" t="str">
        <f t="shared" si="109"/>
        <v/>
      </c>
      <c r="EQ65" s="224"/>
      <c r="ER65" s="5" t="str">
        <f t="shared" si="110"/>
        <v/>
      </c>
      <c r="ES65" s="224" t="str">
        <f t="shared" si="111"/>
        <v/>
      </c>
      <c r="ET65" s="225"/>
      <c r="EU65" s="115" t="str">
        <f t="shared" si="112"/>
        <v/>
      </c>
      <c r="EV65" s="225" t="str">
        <f t="shared" si="113"/>
        <v/>
      </c>
      <c r="EW65" s="224"/>
      <c r="EX65" s="5" t="str">
        <f t="shared" si="114"/>
        <v/>
      </c>
      <c r="EY65" s="224" t="str">
        <f t="shared" si="115"/>
        <v/>
      </c>
      <c r="EZ65" s="225"/>
      <c r="FA65" s="115" t="str">
        <f t="shared" si="116"/>
        <v/>
      </c>
      <c r="FB65" s="225" t="str">
        <f t="shared" si="117"/>
        <v/>
      </c>
      <c r="FC65" s="224"/>
      <c r="FD65" s="5" t="str">
        <f t="shared" si="118"/>
        <v/>
      </c>
      <c r="FE65" s="224" t="str">
        <f t="shared" si="119"/>
        <v/>
      </c>
      <c r="FF65" s="225"/>
      <c r="FG65" s="115" t="str">
        <f t="shared" si="120"/>
        <v/>
      </c>
      <c r="FH65" s="225" t="str">
        <f t="shared" si="121"/>
        <v/>
      </c>
      <c r="FI65" s="224"/>
      <c r="FJ65" s="5" t="str">
        <f t="shared" si="122"/>
        <v/>
      </c>
      <c r="FK65" s="224" t="str">
        <f t="shared" si="123"/>
        <v/>
      </c>
      <c r="FL65" s="225"/>
      <c r="FM65" s="115" t="str">
        <f t="shared" si="124"/>
        <v/>
      </c>
      <c r="FN65" s="225" t="str">
        <f t="shared" si="125"/>
        <v/>
      </c>
      <c r="FO65" s="224"/>
      <c r="FP65" s="5" t="str">
        <f t="shared" si="126"/>
        <v/>
      </c>
      <c r="FQ65" s="224" t="str">
        <f t="shared" si="127"/>
        <v/>
      </c>
      <c r="FR65" s="225"/>
      <c r="FS65" s="115" t="str">
        <f t="shared" si="128"/>
        <v/>
      </c>
      <c r="FT65" s="225" t="str">
        <f t="shared" si="129"/>
        <v/>
      </c>
      <c r="FU65" s="253"/>
      <c r="FV65" s="253"/>
      <c r="FW65" s="253"/>
      <c r="FX65" s="253"/>
      <c r="FY65" s="253"/>
    </row>
    <row r="66" spans="1:181" s="3" customFormat="1" x14ac:dyDescent="0.25">
      <c r="A66" s="2" t="str">
        <f t="shared" si="0"/>
        <v/>
      </c>
      <c r="B66" s="2"/>
      <c r="C66" s="82"/>
      <c r="D66" s="109"/>
      <c r="E66" s="101"/>
      <c r="F66" s="2"/>
      <c r="G66" s="76"/>
      <c r="H66" s="114" t="str">
        <f t="shared" si="1"/>
        <v/>
      </c>
      <c r="I66" s="114" t="str">
        <f t="shared" si="2"/>
        <v/>
      </c>
      <c r="J66" s="114" t="str">
        <f t="shared" si="3"/>
        <v/>
      </c>
      <c r="K66" s="114" t="str">
        <f t="shared" si="4"/>
        <v/>
      </c>
      <c r="L66" s="114" t="str">
        <f t="shared" si="5"/>
        <v/>
      </c>
      <c r="M66" s="114" t="str">
        <f t="shared" si="6"/>
        <v/>
      </c>
      <c r="N66" s="114" t="str">
        <f t="shared" si="7"/>
        <v/>
      </c>
      <c r="O66" s="114" t="str">
        <f t="shared" si="8"/>
        <v/>
      </c>
      <c r="P66" s="93" t="str">
        <f t="shared" si="9"/>
        <v/>
      </c>
      <c r="Q66" s="93" t="str">
        <f t="shared" si="10"/>
        <v/>
      </c>
      <c r="R66" s="93" t="str">
        <f t="shared" si="11"/>
        <v/>
      </c>
      <c r="S66" s="93" t="str">
        <f t="shared" si="12"/>
        <v/>
      </c>
      <c r="T66" s="93" t="str">
        <f t="shared" si="13"/>
        <v/>
      </c>
      <c r="U66" s="93" t="str">
        <f t="shared" si="14"/>
        <v/>
      </c>
      <c r="V66" s="93" t="str">
        <f t="shared" si="15"/>
        <v/>
      </c>
      <c r="W66" s="93" t="str">
        <f t="shared" si="16"/>
        <v/>
      </c>
      <c r="X66" s="93" t="str">
        <f t="shared" si="17"/>
        <v/>
      </c>
      <c r="Y66" s="93" t="str">
        <f t="shared" si="18"/>
        <v/>
      </c>
      <c r="Z66" s="93" t="str">
        <f t="shared" si="19"/>
        <v/>
      </c>
      <c r="AA66" s="93" t="str">
        <f t="shared" si="20"/>
        <v/>
      </c>
      <c r="AB66" s="93" t="str">
        <f t="shared" si="21"/>
        <v/>
      </c>
      <c r="AC66" s="93" t="str">
        <f t="shared" si="22"/>
        <v/>
      </c>
      <c r="AD66" s="93" t="str">
        <f t="shared" si="23"/>
        <v/>
      </c>
      <c r="AE66" s="93" t="str">
        <f t="shared" si="24"/>
        <v/>
      </c>
      <c r="AF66" s="93" t="str">
        <f t="shared" si="25"/>
        <v/>
      </c>
      <c r="AG66" s="93" t="str">
        <f t="shared" si="28"/>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224"/>
      <c r="BF66" s="74" t="str">
        <f t="shared" si="130"/>
        <v/>
      </c>
      <c r="BG66" s="36" t="str">
        <f t="shared" si="131"/>
        <v/>
      </c>
      <c r="BH66" s="225"/>
      <c r="BI66" s="75" t="str">
        <f t="shared" si="52"/>
        <v/>
      </c>
      <c r="BJ66" s="37" t="str">
        <f t="shared" si="53"/>
        <v/>
      </c>
      <c r="BK66" s="224"/>
      <c r="BL66" s="74" t="str">
        <f t="shared" si="54"/>
        <v/>
      </c>
      <c r="BM66" s="36" t="str">
        <f t="shared" si="55"/>
        <v/>
      </c>
      <c r="BN66" s="225"/>
      <c r="BO66" s="75" t="str">
        <f t="shared" si="56"/>
        <v/>
      </c>
      <c r="BP66" s="37" t="str">
        <f t="shared" si="57"/>
        <v/>
      </c>
      <c r="BQ66" s="224"/>
      <c r="BR66" s="74" t="str">
        <f t="shared" si="58"/>
        <v/>
      </c>
      <c r="BS66" s="36" t="str">
        <f t="shared" si="59"/>
        <v/>
      </c>
      <c r="BT66" s="225"/>
      <c r="BU66" s="75" t="str">
        <f t="shared" si="60"/>
        <v/>
      </c>
      <c r="BV66" s="37" t="str">
        <f t="shared" si="61"/>
        <v/>
      </c>
      <c r="BW66" s="224"/>
      <c r="BX66" s="74" t="str">
        <f t="shared" si="62"/>
        <v/>
      </c>
      <c r="BY66" s="36" t="str">
        <f t="shared" si="63"/>
        <v/>
      </c>
      <c r="BZ66" s="225"/>
      <c r="CA66" s="75" t="str">
        <f t="shared" si="64"/>
        <v/>
      </c>
      <c r="CB66" s="37" t="str">
        <f t="shared" si="65"/>
        <v/>
      </c>
      <c r="CC66" s="224"/>
      <c r="CD66" s="74" t="str">
        <f t="shared" si="66"/>
        <v/>
      </c>
      <c r="CE66" s="36" t="str">
        <f t="shared" si="67"/>
        <v/>
      </c>
      <c r="CF66" s="225"/>
      <c r="CG66" s="115" t="str">
        <f t="shared" si="68"/>
        <v/>
      </c>
      <c r="CH66" s="225" t="str">
        <f t="shared" si="69"/>
        <v/>
      </c>
      <c r="CI66" s="224"/>
      <c r="CJ66" s="5" t="str">
        <f t="shared" si="70"/>
        <v/>
      </c>
      <c r="CK66" s="224" t="str">
        <f t="shared" si="71"/>
        <v/>
      </c>
      <c r="CL66" s="225"/>
      <c r="CM66" s="115" t="str">
        <f t="shared" si="72"/>
        <v/>
      </c>
      <c r="CN66" s="225" t="str">
        <f t="shared" si="73"/>
        <v/>
      </c>
      <c r="CO66" s="224"/>
      <c r="CP66" s="5" t="str">
        <f t="shared" si="74"/>
        <v/>
      </c>
      <c r="CQ66" s="224" t="str">
        <f t="shared" si="75"/>
        <v/>
      </c>
      <c r="CR66" s="225"/>
      <c r="CS66" s="115" t="str">
        <f t="shared" si="76"/>
        <v/>
      </c>
      <c r="CT66" s="225" t="str">
        <f t="shared" si="77"/>
        <v/>
      </c>
      <c r="CU66" s="224"/>
      <c r="CV66" s="5" t="str">
        <f t="shared" si="78"/>
        <v/>
      </c>
      <c r="CW66" s="224" t="str">
        <f t="shared" si="79"/>
        <v/>
      </c>
      <c r="CX66" s="225"/>
      <c r="CY66" s="115" t="str">
        <f t="shared" si="80"/>
        <v/>
      </c>
      <c r="CZ66" s="225" t="str">
        <f t="shared" si="81"/>
        <v/>
      </c>
      <c r="DA66" s="224"/>
      <c r="DB66" s="5" t="str">
        <f t="shared" si="82"/>
        <v/>
      </c>
      <c r="DC66" s="224" t="str">
        <f t="shared" si="83"/>
        <v/>
      </c>
      <c r="DD66" s="225"/>
      <c r="DE66" s="115" t="str">
        <f t="shared" si="84"/>
        <v/>
      </c>
      <c r="DF66" s="225" t="str">
        <f t="shared" si="85"/>
        <v/>
      </c>
      <c r="DG66" s="224"/>
      <c r="DH66" s="5" t="str">
        <f t="shared" si="86"/>
        <v/>
      </c>
      <c r="DI66" s="224" t="str">
        <f t="shared" si="87"/>
        <v/>
      </c>
      <c r="DJ66" s="225"/>
      <c r="DK66" s="115" t="str">
        <f t="shared" si="88"/>
        <v/>
      </c>
      <c r="DL66" s="225" t="str">
        <f t="shared" si="89"/>
        <v/>
      </c>
      <c r="DM66" s="224"/>
      <c r="DN66" s="5" t="str">
        <f t="shared" si="90"/>
        <v/>
      </c>
      <c r="DO66" s="224" t="str">
        <f t="shared" si="91"/>
        <v/>
      </c>
      <c r="DP66" s="225"/>
      <c r="DQ66" s="115" t="str">
        <f t="shared" si="92"/>
        <v/>
      </c>
      <c r="DR66" s="225" t="str">
        <f t="shared" si="93"/>
        <v/>
      </c>
      <c r="DS66" s="224"/>
      <c r="DT66" s="5" t="str">
        <f t="shared" si="94"/>
        <v/>
      </c>
      <c r="DU66" s="224" t="str">
        <f t="shared" si="95"/>
        <v/>
      </c>
      <c r="DV66" s="225"/>
      <c r="DW66" s="115" t="str">
        <f t="shared" si="96"/>
        <v/>
      </c>
      <c r="DX66" s="225" t="str">
        <f t="shared" si="97"/>
        <v/>
      </c>
      <c r="DY66" s="224"/>
      <c r="DZ66" s="5" t="str">
        <f t="shared" si="98"/>
        <v/>
      </c>
      <c r="EA66" s="224" t="str">
        <f t="shared" si="99"/>
        <v/>
      </c>
      <c r="EB66" s="225"/>
      <c r="EC66" s="115" t="str">
        <f t="shared" si="100"/>
        <v/>
      </c>
      <c r="ED66" s="225" t="str">
        <f t="shared" si="101"/>
        <v/>
      </c>
      <c r="EE66" s="224"/>
      <c r="EF66" s="5" t="str">
        <f t="shared" si="102"/>
        <v/>
      </c>
      <c r="EG66" s="224" t="str">
        <f t="shared" si="103"/>
        <v/>
      </c>
      <c r="EH66" s="225"/>
      <c r="EI66" s="115" t="str">
        <f t="shared" si="104"/>
        <v/>
      </c>
      <c r="EJ66" s="225" t="str">
        <f t="shared" si="105"/>
        <v/>
      </c>
      <c r="EK66" s="224"/>
      <c r="EL66" s="5" t="str">
        <f t="shared" si="106"/>
        <v/>
      </c>
      <c r="EM66" s="224" t="str">
        <f t="shared" si="107"/>
        <v/>
      </c>
      <c r="EN66" s="225"/>
      <c r="EO66" s="115" t="str">
        <f t="shared" si="108"/>
        <v/>
      </c>
      <c r="EP66" s="225" t="str">
        <f t="shared" si="109"/>
        <v/>
      </c>
      <c r="EQ66" s="224"/>
      <c r="ER66" s="5" t="str">
        <f t="shared" si="110"/>
        <v/>
      </c>
      <c r="ES66" s="224" t="str">
        <f t="shared" si="111"/>
        <v/>
      </c>
      <c r="ET66" s="225"/>
      <c r="EU66" s="115" t="str">
        <f t="shared" si="112"/>
        <v/>
      </c>
      <c r="EV66" s="225" t="str">
        <f t="shared" si="113"/>
        <v/>
      </c>
      <c r="EW66" s="224"/>
      <c r="EX66" s="5" t="str">
        <f t="shared" si="114"/>
        <v/>
      </c>
      <c r="EY66" s="224" t="str">
        <f t="shared" si="115"/>
        <v/>
      </c>
      <c r="EZ66" s="225"/>
      <c r="FA66" s="115" t="str">
        <f t="shared" si="116"/>
        <v/>
      </c>
      <c r="FB66" s="225" t="str">
        <f t="shared" si="117"/>
        <v/>
      </c>
      <c r="FC66" s="224"/>
      <c r="FD66" s="5" t="str">
        <f t="shared" si="118"/>
        <v/>
      </c>
      <c r="FE66" s="224" t="str">
        <f t="shared" si="119"/>
        <v/>
      </c>
      <c r="FF66" s="225"/>
      <c r="FG66" s="115" t="str">
        <f t="shared" si="120"/>
        <v/>
      </c>
      <c r="FH66" s="225" t="str">
        <f t="shared" si="121"/>
        <v/>
      </c>
      <c r="FI66" s="224"/>
      <c r="FJ66" s="5" t="str">
        <f t="shared" si="122"/>
        <v/>
      </c>
      <c r="FK66" s="224" t="str">
        <f t="shared" si="123"/>
        <v/>
      </c>
      <c r="FL66" s="225"/>
      <c r="FM66" s="115" t="str">
        <f t="shared" si="124"/>
        <v/>
      </c>
      <c r="FN66" s="225" t="str">
        <f t="shared" si="125"/>
        <v/>
      </c>
      <c r="FO66" s="224"/>
      <c r="FP66" s="5" t="str">
        <f t="shared" si="126"/>
        <v/>
      </c>
      <c r="FQ66" s="224" t="str">
        <f t="shared" si="127"/>
        <v/>
      </c>
      <c r="FR66" s="225"/>
      <c r="FS66" s="115" t="str">
        <f t="shared" si="128"/>
        <v/>
      </c>
      <c r="FT66" s="225" t="str">
        <f t="shared" si="129"/>
        <v/>
      </c>
      <c r="FU66" s="253"/>
      <c r="FV66" s="253"/>
      <c r="FW66" s="253"/>
      <c r="FX66" s="253"/>
      <c r="FY66" s="253"/>
    </row>
    <row r="67" spans="1:181" s="14" customFormat="1" x14ac:dyDescent="0.25">
      <c r="A67" s="2" t="str">
        <f t="shared" si="0"/>
        <v/>
      </c>
      <c r="B67" s="2"/>
      <c r="C67" s="82"/>
      <c r="D67" s="109"/>
      <c r="E67" s="101"/>
      <c r="F67" s="2"/>
      <c r="G67" s="76"/>
      <c r="H67" s="114" t="str">
        <f t="shared" si="1"/>
        <v/>
      </c>
      <c r="I67" s="114" t="str">
        <f t="shared" si="2"/>
        <v/>
      </c>
      <c r="J67" s="114" t="str">
        <f t="shared" si="3"/>
        <v/>
      </c>
      <c r="K67" s="114" t="str">
        <f t="shared" si="4"/>
        <v/>
      </c>
      <c r="L67" s="114" t="str">
        <f t="shared" si="5"/>
        <v/>
      </c>
      <c r="M67" s="114" t="str">
        <f t="shared" si="6"/>
        <v/>
      </c>
      <c r="N67" s="114" t="str">
        <f t="shared" si="7"/>
        <v/>
      </c>
      <c r="O67" s="114" t="str">
        <f t="shared" si="8"/>
        <v/>
      </c>
      <c r="P67" s="93" t="str">
        <f t="shared" si="9"/>
        <v/>
      </c>
      <c r="Q67" s="93" t="str">
        <f t="shared" si="10"/>
        <v/>
      </c>
      <c r="R67" s="93" t="str">
        <f t="shared" si="11"/>
        <v/>
      </c>
      <c r="S67" s="93" t="str">
        <f t="shared" si="12"/>
        <v/>
      </c>
      <c r="T67" s="93" t="str">
        <f t="shared" si="13"/>
        <v/>
      </c>
      <c r="U67" s="93" t="str">
        <f t="shared" si="14"/>
        <v/>
      </c>
      <c r="V67" s="93" t="str">
        <f t="shared" si="15"/>
        <v/>
      </c>
      <c r="W67" s="93" t="str">
        <f t="shared" si="16"/>
        <v/>
      </c>
      <c r="X67" s="93" t="str">
        <f t="shared" si="17"/>
        <v/>
      </c>
      <c r="Y67" s="93" t="str">
        <f t="shared" si="18"/>
        <v/>
      </c>
      <c r="Z67" s="93" t="str">
        <f t="shared" si="19"/>
        <v/>
      </c>
      <c r="AA67" s="93" t="str">
        <f t="shared" si="20"/>
        <v/>
      </c>
      <c r="AB67" s="93" t="str">
        <f t="shared" si="21"/>
        <v/>
      </c>
      <c r="AC67" s="93" t="str">
        <f t="shared" si="22"/>
        <v/>
      </c>
      <c r="AD67" s="93" t="str">
        <f t="shared" si="23"/>
        <v/>
      </c>
      <c r="AE67" s="93" t="str">
        <f t="shared" si="24"/>
        <v/>
      </c>
      <c r="AF67" s="93" t="str">
        <f t="shared" si="25"/>
        <v/>
      </c>
      <c r="AG67" s="93" t="str">
        <f t="shared" si="28"/>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224"/>
      <c r="BF67" s="74" t="str">
        <f t="shared" si="130"/>
        <v/>
      </c>
      <c r="BG67" s="36" t="str">
        <f t="shared" si="131"/>
        <v/>
      </c>
      <c r="BH67" s="225"/>
      <c r="BI67" s="75" t="str">
        <f t="shared" si="52"/>
        <v/>
      </c>
      <c r="BJ67" s="37" t="str">
        <f t="shared" si="53"/>
        <v/>
      </c>
      <c r="BK67" s="224"/>
      <c r="BL67" s="74" t="str">
        <f t="shared" si="54"/>
        <v/>
      </c>
      <c r="BM67" s="36" t="str">
        <f t="shared" si="55"/>
        <v/>
      </c>
      <c r="BN67" s="225"/>
      <c r="BO67" s="75" t="str">
        <f t="shared" si="56"/>
        <v/>
      </c>
      <c r="BP67" s="37" t="str">
        <f t="shared" si="57"/>
        <v/>
      </c>
      <c r="BQ67" s="224"/>
      <c r="BR67" s="74" t="str">
        <f t="shared" si="58"/>
        <v/>
      </c>
      <c r="BS67" s="36" t="str">
        <f t="shared" si="59"/>
        <v/>
      </c>
      <c r="BT67" s="225"/>
      <c r="BU67" s="75" t="str">
        <f t="shared" si="60"/>
        <v/>
      </c>
      <c r="BV67" s="37" t="str">
        <f t="shared" si="61"/>
        <v/>
      </c>
      <c r="BW67" s="224"/>
      <c r="BX67" s="74" t="str">
        <f t="shared" si="62"/>
        <v/>
      </c>
      <c r="BY67" s="36" t="str">
        <f t="shared" si="63"/>
        <v/>
      </c>
      <c r="BZ67" s="225"/>
      <c r="CA67" s="75" t="str">
        <f t="shared" si="64"/>
        <v/>
      </c>
      <c r="CB67" s="37" t="str">
        <f t="shared" si="65"/>
        <v/>
      </c>
      <c r="CC67" s="224"/>
      <c r="CD67" s="74" t="str">
        <f t="shared" si="66"/>
        <v/>
      </c>
      <c r="CE67" s="36" t="str">
        <f t="shared" si="67"/>
        <v/>
      </c>
      <c r="CF67" s="225"/>
      <c r="CG67" s="115" t="str">
        <f t="shared" si="68"/>
        <v/>
      </c>
      <c r="CH67" s="225" t="str">
        <f t="shared" si="69"/>
        <v/>
      </c>
      <c r="CI67" s="224"/>
      <c r="CJ67" s="5" t="str">
        <f t="shared" si="70"/>
        <v/>
      </c>
      <c r="CK67" s="224" t="str">
        <f t="shared" si="71"/>
        <v/>
      </c>
      <c r="CL67" s="225"/>
      <c r="CM67" s="115" t="str">
        <f t="shared" si="72"/>
        <v/>
      </c>
      <c r="CN67" s="225" t="str">
        <f t="shared" si="73"/>
        <v/>
      </c>
      <c r="CO67" s="224"/>
      <c r="CP67" s="5" t="str">
        <f t="shared" si="74"/>
        <v/>
      </c>
      <c r="CQ67" s="224" t="str">
        <f t="shared" si="75"/>
        <v/>
      </c>
      <c r="CR67" s="225"/>
      <c r="CS67" s="115" t="str">
        <f t="shared" si="76"/>
        <v/>
      </c>
      <c r="CT67" s="225" t="str">
        <f t="shared" si="77"/>
        <v/>
      </c>
      <c r="CU67" s="224"/>
      <c r="CV67" s="5" t="str">
        <f t="shared" si="78"/>
        <v/>
      </c>
      <c r="CW67" s="224" t="str">
        <f t="shared" si="79"/>
        <v/>
      </c>
      <c r="CX67" s="225"/>
      <c r="CY67" s="115" t="str">
        <f t="shared" si="80"/>
        <v/>
      </c>
      <c r="CZ67" s="225" t="str">
        <f t="shared" si="81"/>
        <v/>
      </c>
      <c r="DA67" s="224"/>
      <c r="DB67" s="5" t="str">
        <f t="shared" si="82"/>
        <v/>
      </c>
      <c r="DC67" s="224" t="str">
        <f t="shared" si="83"/>
        <v/>
      </c>
      <c r="DD67" s="225"/>
      <c r="DE67" s="115" t="str">
        <f t="shared" si="84"/>
        <v/>
      </c>
      <c r="DF67" s="225" t="str">
        <f t="shared" si="85"/>
        <v/>
      </c>
      <c r="DG67" s="224"/>
      <c r="DH67" s="5" t="str">
        <f t="shared" si="86"/>
        <v/>
      </c>
      <c r="DI67" s="224" t="str">
        <f t="shared" si="87"/>
        <v/>
      </c>
      <c r="DJ67" s="225"/>
      <c r="DK67" s="115" t="str">
        <f t="shared" si="88"/>
        <v/>
      </c>
      <c r="DL67" s="225" t="str">
        <f t="shared" si="89"/>
        <v/>
      </c>
      <c r="DM67" s="224"/>
      <c r="DN67" s="5" t="str">
        <f t="shared" si="90"/>
        <v/>
      </c>
      <c r="DO67" s="224" t="str">
        <f t="shared" si="91"/>
        <v/>
      </c>
      <c r="DP67" s="225"/>
      <c r="DQ67" s="115" t="str">
        <f t="shared" si="92"/>
        <v/>
      </c>
      <c r="DR67" s="225" t="str">
        <f t="shared" si="93"/>
        <v/>
      </c>
      <c r="DS67" s="224"/>
      <c r="DT67" s="5" t="str">
        <f t="shared" si="94"/>
        <v/>
      </c>
      <c r="DU67" s="224" t="str">
        <f t="shared" si="95"/>
        <v/>
      </c>
      <c r="DV67" s="225"/>
      <c r="DW67" s="115" t="str">
        <f t="shared" si="96"/>
        <v/>
      </c>
      <c r="DX67" s="225" t="str">
        <f t="shared" si="97"/>
        <v/>
      </c>
      <c r="DY67" s="224"/>
      <c r="DZ67" s="5" t="str">
        <f t="shared" si="98"/>
        <v/>
      </c>
      <c r="EA67" s="224" t="str">
        <f t="shared" si="99"/>
        <v/>
      </c>
      <c r="EB67" s="225"/>
      <c r="EC67" s="115" t="str">
        <f t="shared" si="100"/>
        <v/>
      </c>
      <c r="ED67" s="225" t="str">
        <f t="shared" si="101"/>
        <v/>
      </c>
      <c r="EE67" s="224"/>
      <c r="EF67" s="5" t="str">
        <f t="shared" si="102"/>
        <v/>
      </c>
      <c r="EG67" s="224" t="str">
        <f t="shared" si="103"/>
        <v/>
      </c>
      <c r="EH67" s="225"/>
      <c r="EI67" s="115" t="str">
        <f t="shared" si="104"/>
        <v/>
      </c>
      <c r="EJ67" s="225" t="str">
        <f t="shared" si="105"/>
        <v/>
      </c>
      <c r="EK67" s="224"/>
      <c r="EL67" s="5" t="str">
        <f t="shared" si="106"/>
        <v/>
      </c>
      <c r="EM67" s="224" t="str">
        <f t="shared" si="107"/>
        <v/>
      </c>
      <c r="EN67" s="225"/>
      <c r="EO67" s="115" t="str">
        <f t="shared" si="108"/>
        <v/>
      </c>
      <c r="EP67" s="225" t="str">
        <f t="shared" si="109"/>
        <v/>
      </c>
      <c r="EQ67" s="224"/>
      <c r="ER67" s="5" t="str">
        <f t="shared" si="110"/>
        <v/>
      </c>
      <c r="ES67" s="224" t="str">
        <f t="shared" si="111"/>
        <v/>
      </c>
      <c r="ET67" s="225"/>
      <c r="EU67" s="115" t="str">
        <f t="shared" si="112"/>
        <v/>
      </c>
      <c r="EV67" s="225" t="str">
        <f t="shared" si="113"/>
        <v/>
      </c>
      <c r="EW67" s="224"/>
      <c r="EX67" s="5" t="str">
        <f t="shared" si="114"/>
        <v/>
      </c>
      <c r="EY67" s="224" t="str">
        <f t="shared" si="115"/>
        <v/>
      </c>
      <c r="EZ67" s="225"/>
      <c r="FA67" s="115" t="str">
        <f t="shared" si="116"/>
        <v/>
      </c>
      <c r="FB67" s="225" t="str">
        <f t="shared" si="117"/>
        <v/>
      </c>
      <c r="FC67" s="224"/>
      <c r="FD67" s="5" t="str">
        <f t="shared" si="118"/>
        <v/>
      </c>
      <c r="FE67" s="224" t="str">
        <f t="shared" si="119"/>
        <v/>
      </c>
      <c r="FF67" s="225"/>
      <c r="FG67" s="115" t="str">
        <f t="shared" si="120"/>
        <v/>
      </c>
      <c r="FH67" s="225" t="str">
        <f t="shared" si="121"/>
        <v/>
      </c>
      <c r="FI67" s="224"/>
      <c r="FJ67" s="5" t="str">
        <f t="shared" si="122"/>
        <v/>
      </c>
      <c r="FK67" s="224" t="str">
        <f t="shared" si="123"/>
        <v/>
      </c>
      <c r="FL67" s="225"/>
      <c r="FM67" s="115" t="str">
        <f t="shared" si="124"/>
        <v/>
      </c>
      <c r="FN67" s="225" t="str">
        <f t="shared" si="125"/>
        <v/>
      </c>
      <c r="FO67" s="224"/>
      <c r="FP67" s="5" t="str">
        <f t="shared" si="126"/>
        <v/>
      </c>
      <c r="FQ67" s="224" t="str">
        <f t="shared" si="127"/>
        <v/>
      </c>
      <c r="FR67" s="225"/>
      <c r="FS67" s="115" t="str">
        <f t="shared" si="128"/>
        <v/>
      </c>
      <c r="FT67" s="225" t="str">
        <f t="shared" si="129"/>
        <v/>
      </c>
      <c r="FU67" s="253"/>
      <c r="FV67" s="253"/>
      <c r="FW67" s="253"/>
      <c r="FX67" s="253"/>
      <c r="FY67" s="253"/>
    </row>
    <row r="68" spans="1:181" s="3" customFormat="1" x14ac:dyDescent="0.25">
      <c r="A68" s="2" t="str">
        <f t="shared" si="0"/>
        <v/>
      </c>
      <c r="B68" s="2"/>
      <c r="C68" s="82"/>
      <c r="D68" s="109"/>
      <c r="E68" s="101"/>
      <c r="F68" s="2"/>
      <c r="G68" s="76"/>
      <c r="H68" s="114" t="str">
        <f t="shared" si="1"/>
        <v/>
      </c>
      <c r="I68" s="114" t="str">
        <f t="shared" si="2"/>
        <v/>
      </c>
      <c r="J68" s="114" t="str">
        <f t="shared" si="3"/>
        <v/>
      </c>
      <c r="K68" s="114" t="str">
        <f t="shared" si="4"/>
        <v/>
      </c>
      <c r="L68" s="114" t="str">
        <f t="shared" si="5"/>
        <v/>
      </c>
      <c r="M68" s="114" t="str">
        <f t="shared" si="6"/>
        <v/>
      </c>
      <c r="N68" s="114" t="str">
        <f t="shared" si="7"/>
        <v/>
      </c>
      <c r="O68" s="114" t="str">
        <f t="shared" si="8"/>
        <v/>
      </c>
      <c r="P68" s="93" t="str">
        <f t="shared" si="9"/>
        <v/>
      </c>
      <c r="Q68" s="93" t="str">
        <f t="shared" si="10"/>
        <v/>
      </c>
      <c r="R68" s="93" t="str">
        <f t="shared" si="11"/>
        <v/>
      </c>
      <c r="S68" s="93" t="str">
        <f t="shared" si="12"/>
        <v/>
      </c>
      <c r="T68" s="93" t="str">
        <f t="shared" si="13"/>
        <v/>
      </c>
      <c r="U68" s="93" t="str">
        <f t="shared" si="14"/>
        <v/>
      </c>
      <c r="V68" s="93" t="str">
        <f t="shared" si="15"/>
        <v/>
      </c>
      <c r="W68" s="93" t="str">
        <f t="shared" si="16"/>
        <v/>
      </c>
      <c r="X68" s="93" t="str">
        <f t="shared" si="17"/>
        <v/>
      </c>
      <c r="Y68" s="93" t="str">
        <f t="shared" si="18"/>
        <v/>
      </c>
      <c r="Z68" s="93" t="str">
        <f t="shared" si="19"/>
        <v/>
      </c>
      <c r="AA68" s="93" t="str">
        <f t="shared" si="20"/>
        <v/>
      </c>
      <c r="AB68" s="93" t="str">
        <f t="shared" si="21"/>
        <v/>
      </c>
      <c r="AC68" s="93" t="str">
        <f t="shared" si="22"/>
        <v/>
      </c>
      <c r="AD68" s="93" t="str">
        <f t="shared" si="23"/>
        <v/>
      </c>
      <c r="AE68" s="93" t="str">
        <f t="shared" si="24"/>
        <v/>
      </c>
      <c r="AF68" s="93" t="str">
        <f t="shared" si="25"/>
        <v/>
      </c>
      <c r="AG68" s="93" t="str">
        <f t="shared" si="28"/>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224"/>
      <c r="BF68" s="74" t="str">
        <f t="shared" si="130"/>
        <v/>
      </c>
      <c r="BG68" s="36" t="str">
        <f t="shared" si="131"/>
        <v/>
      </c>
      <c r="BH68" s="225"/>
      <c r="BI68" s="75" t="str">
        <f t="shared" si="52"/>
        <v/>
      </c>
      <c r="BJ68" s="37" t="str">
        <f t="shared" si="53"/>
        <v/>
      </c>
      <c r="BK68" s="224"/>
      <c r="BL68" s="74" t="str">
        <f t="shared" si="54"/>
        <v/>
      </c>
      <c r="BM68" s="36" t="str">
        <f t="shared" si="55"/>
        <v/>
      </c>
      <c r="BN68" s="225"/>
      <c r="BO68" s="75" t="str">
        <f t="shared" si="56"/>
        <v/>
      </c>
      <c r="BP68" s="37" t="str">
        <f t="shared" si="57"/>
        <v/>
      </c>
      <c r="BQ68" s="224"/>
      <c r="BR68" s="74" t="str">
        <f t="shared" si="58"/>
        <v/>
      </c>
      <c r="BS68" s="36" t="str">
        <f t="shared" si="59"/>
        <v/>
      </c>
      <c r="BT68" s="225"/>
      <c r="BU68" s="75" t="str">
        <f t="shared" si="60"/>
        <v/>
      </c>
      <c r="BV68" s="37" t="str">
        <f t="shared" si="61"/>
        <v/>
      </c>
      <c r="BW68" s="224"/>
      <c r="BX68" s="74" t="str">
        <f t="shared" si="62"/>
        <v/>
      </c>
      <c r="BY68" s="36" t="str">
        <f t="shared" si="63"/>
        <v/>
      </c>
      <c r="BZ68" s="225"/>
      <c r="CA68" s="75" t="str">
        <f t="shared" si="64"/>
        <v/>
      </c>
      <c r="CB68" s="37" t="str">
        <f t="shared" si="65"/>
        <v/>
      </c>
      <c r="CC68" s="224"/>
      <c r="CD68" s="74" t="str">
        <f t="shared" si="66"/>
        <v/>
      </c>
      <c r="CE68" s="36" t="str">
        <f t="shared" si="67"/>
        <v/>
      </c>
      <c r="CF68" s="225"/>
      <c r="CG68" s="115" t="str">
        <f t="shared" si="68"/>
        <v/>
      </c>
      <c r="CH68" s="225" t="str">
        <f t="shared" si="69"/>
        <v/>
      </c>
      <c r="CI68" s="224"/>
      <c r="CJ68" s="5" t="str">
        <f t="shared" si="70"/>
        <v/>
      </c>
      <c r="CK68" s="224" t="str">
        <f t="shared" si="71"/>
        <v/>
      </c>
      <c r="CL68" s="225"/>
      <c r="CM68" s="115" t="str">
        <f t="shared" si="72"/>
        <v/>
      </c>
      <c r="CN68" s="225" t="str">
        <f t="shared" si="73"/>
        <v/>
      </c>
      <c r="CO68" s="224"/>
      <c r="CP68" s="5" t="str">
        <f t="shared" si="74"/>
        <v/>
      </c>
      <c r="CQ68" s="224" t="str">
        <f t="shared" si="75"/>
        <v/>
      </c>
      <c r="CR68" s="225"/>
      <c r="CS68" s="115" t="str">
        <f t="shared" si="76"/>
        <v/>
      </c>
      <c r="CT68" s="225" t="str">
        <f t="shared" si="77"/>
        <v/>
      </c>
      <c r="CU68" s="224"/>
      <c r="CV68" s="5" t="str">
        <f t="shared" si="78"/>
        <v/>
      </c>
      <c r="CW68" s="224" t="str">
        <f t="shared" si="79"/>
        <v/>
      </c>
      <c r="CX68" s="225"/>
      <c r="CY68" s="115" t="str">
        <f t="shared" si="80"/>
        <v/>
      </c>
      <c r="CZ68" s="225" t="str">
        <f t="shared" si="81"/>
        <v/>
      </c>
      <c r="DA68" s="224"/>
      <c r="DB68" s="5" t="str">
        <f t="shared" si="82"/>
        <v/>
      </c>
      <c r="DC68" s="224" t="str">
        <f t="shared" si="83"/>
        <v/>
      </c>
      <c r="DD68" s="225"/>
      <c r="DE68" s="115" t="str">
        <f t="shared" si="84"/>
        <v/>
      </c>
      <c r="DF68" s="225" t="str">
        <f t="shared" si="85"/>
        <v/>
      </c>
      <c r="DG68" s="224"/>
      <c r="DH68" s="5" t="str">
        <f t="shared" si="86"/>
        <v/>
      </c>
      <c r="DI68" s="224" t="str">
        <f t="shared" si="87"/>
        <v/>
      </c>
      <c r="DJ68" s="225"/>
      <c r="DK68" s="115" t="str">
        <f t="shared" si="88"/>
        <v/>
      </c>
      <c r="DL68" s="225" t="str">
        <f t="shared" si="89"/>
        <v/>
      </c>
      <c r="DM68" s="224"/>
      <c r="DN68" s="5" t="str">
        <f t="shared" si="90"/>
        <v/>
      </c>
      <c r="DO68" s="224" t="str">
        <f t="shared" si="91"/>
        <v/>
      </c>
      <c r="DP68" s="225"/>
      <c r="DQ68" s="115" t="str">
        <f t="shared" si="92"/>
        <v/>
      </c>
      <c r="DR68" s="225" t="str">
        <f t="shared" si="93"/>
        <v/>
      </c>
      <c r="DS68" s="224"/>
      <c r="DT68" s="5" t="str">
        <f t="shared" si="94"/>
        <v/>
      </c>
      <c r="DU68" s="224" t="str">
        <f t="shared" si="95"/>
        <v/>
      </c>
      <c r="DV68" s="225"/>
      <c r="DW68" s="115" t="str">
        <f t="shared" si="96"/>
        <v/>
      </c>
      <c r="DX68" s="225" t="str">
        <f t="shared" si="97"/>
        <v/>
      </c>
      <c r="DY68" s="224"/>
      <c r="DZ68" s="5" t="str">
        <f t="shared" si="98"/>
        <v/>
      </c>
      <c r="EA68" s="224" t="str">
        <f t="shared" si="99"/>
        <v/>
      </c>
      <c r="EB68" s="225"/>
      <c r="EC68" s="115" t="str">
        <f t="shared" si="100"/>
        <v/>
      </c>
      <c r="ED68" s="225" t="str">
        <f t="shared" si="101"/>
        <v/>
      </c>
      <c r="EE68" s="224"/>
      <c r="EF68" s="5" t="str">
        <f t="shared" si="102"/>
        <v/>
      </c>
      <c r="EG68" s="224" t="str">
        <f t="shared" si="103"/>
        <v/>
      </c>
      <c r="EH68" s="225"/>
      <c r="EI68" s="115" t="str">
        <f t="shared" si="104"/>
        <v/>
      </c>
      <c r="EJ68" s="225" t="str">
        <f t="shared" si="105"/>
        <v/>
      </c>
      <c r="EK68" s="224"/>
      <c r="EL68" s="5" t="str">
        <f t="shared" si="106"/>
        <v/>
      </c>
      <c r="EM68" s="224" t="str">
        <f t="shared" si="107"/>
        <v/>
      </c>
      <c r="EN68" s="225"/>
      <c r="EO68" s="115" t="str">
        <f t="shared" si="108"/>
        <v/>
      </c>
      <c r="EP68" s="225" t="str">
        <f t="shared" si="109"/>
        <v/>
      </c>
      <c r="EQ68" s="224"/>
      <c r="ER68" s="5" t="str">
        <f t="shared" si="110"/>
        <v/>
      </c>
      <c r="ES68" s="224" t="str">
        <f t="shared" si="111"/>
        <v/>
      </c>
      <c r="ET68" s="225"/>
      <c r="EU68" s="115" t="str">
        <f t="shared" si="112"/>
        <v/>
      </c>
      <c r="EV68" s="225" t="str">
        <f t="shared" si="113"/>
        <v/>
      </c>
      <c r="EW68" s="224"/>
      <c r="EX68" s="5" t="str">
        <f t="shared" si="114"/>
        <v/>
      </c>
      <c r="EY68" s="224" t="str">
        <f t="shared" si="115"/>
        <v/>
      </c>
      <c r="EZ68" s="225"/>
      <c r="FA68" s="115" t="str">
        <f t="shared" si="116"/>
        <v/>
      </c>
      <c r="FB68" s="225" t="str">
        <f t="shared" si="117"/>
        <v/>
      </c>
      <c r="FC68" s="224"/>
      <c r="FD68" s="5" t="str">
        <f t="shared" si="118"/>
        <v/>
      </c>
      <c r="FE68" s="224" t="str">
        <f t="shared" si="119"/>
        <v/>
      </c>
      <c r="FF68" s="225"/>
      <c r="FG68" s="115" t="str">
        <f t="shared" si="120"/>
        <v/>
      </c>
      <c r="FH68" s="225" t="str">
        <f t="shared" si="121"/>
        <v/>
      </c>
      <c r="FI68" s="224"/>
      <c r="FJ68" s="5" t="str">
        <f t="shared" si="122"/>
        <v/>
      </c>
      <c r="FK68" s="224" t="str">
        <f t="shared" si="123"/>
        <v/>
      </c>
      <c r="FL68" s="225"/>
      <c r="FM68" s="115" t="str">
        <f t="shared" si="124"/>
        <v/>
      </c>
      <c r="FN68" s="225" t="str">
        <f t="shared" si="125"/>
        <v/>
      </c>
      <c r="FO68" s="224"/>
      <c r="FP68" s="5" t="str">
        <f t="shared" si="126"/>
        <v/>
      </c>
      <c r="FQ68" s="224" t="str">
        <f t="shared" si="127"/>
        <v/>
      </c>
      <c r="FR68" s="225"/>
      <c r="FS68" s="115" t="str">
        <f t="shared" si="128"/>
        <v/>
      </c>
      <c r="FT68" s="225" t="str">
        <f t="shared" si="129"/>
        <v/>
      </c>
      <c r="FU68" s="253"/>
      <c r="FV68" s="253"/>
      <c r="FW68" s="253"/>
      <c r="FX68" s="253"/>
      <c r="FY68" s="253"/>
    </row>
    <row r="69" spans="1:181" s="3" customFormat="1" x14ac:dyDescent="0.25">
      <c r="A69" s="2" t="str">
        <f t="shared" si="0"/>
        <v/>
      </c>
      <c r="B69" s="2"/>
      <c r="C69" s="82"/>
      <c r="D69" s="109"/>
      <c r="E69" s="101"/>
      <c r="F69" s="2"/>
      <c r="G69" s="76"/>
      <c r="H69" s="114" t="str">
        <f t="shared" si="1"/>
        <v/>
      </c>
      <c r="I69" s="114" t="str">
        <f t="shared" si="2"/>
        <v/>
      </c>
      <c r="J69" s="114" t="str">
        <f t="shared" si="3"/>
        <v/>
      </c>
      <c r="K69" s="114" t="str">
        <f t="shared" si="4"/>
        <v/>
      </c>
      <c r="L69" s="114" t="str">
        <f t="shared" si="5"/>
        <v/>
      </c>
      <c r="M69" s="114" t="str">
        <f t="shared" si="6"/>
        <v/>
      </c>
      <c r="N69" s="114" t="str">
        <f t="shared" si="7"/>
        <v/>
      </c>
      <c r="O69" s="114" t="str">
        <f t="shared" si="8"/>
        <v/>
      </c>
      <c r="P69" s="93" t="str">
        <f t="shared" si="9"/>
        <v/>
      </c>
      <c r="Q69" s="93" t="str">
        <f t="shared" si="10"/>
        <v/>
      </c>
      <c r="R69" s="93" t="str">
        <f t="shared" si="11"/>
        <v/>
      </c>
      <c r="S69" s="93" t="str">
        <f t="shared" si="12"/>
        <v/>
      </c>
      <c r="T69" s="93" t="str">
        <f t="shared" si="13"/>
        <v/>
      </c>
      <c r="U69" s="93" t="str">
        <f t="shared" si="14"/>
        <v/>
      </c>
      <c r="V69" s="93" t="str">
        <f t="shared" si="15"/>
        <v/>
      </c>
      <c r="W69" s="93" t="str">
        <f t="shared" si="16"/>
        <v/>
      </c>
      <c r="X69" s="93" t="str">
        <f t="shared" si="17"/>
        <v/>
      </c>
      <c r="Y69" s="93" t="str">
        <f t="shared" si="18"/>
        <v/>
      </c>
      <c r="Z69" s="93" t="str">
        <f t="shared" si="19"/>
        <v/>
      </c>
      <c r="AA69" s="93" t="str">
        <f t="shared" si="20"/>
        <v/>
      </c>
      <c r="AB69" s="93" t="str">
        <f t="shared" si="21"/>
        <v/>
      </c>
      <c r="AC69" s="93" t="str">
        <f t="shared" si="22"/>
        <v/>
      </c>
      <c r="AD69" s="93" t="str">
        <f t="shared" si="23"/>
        <v/>
      </c>
      <c r="AE69" s="93" t="str">
        <f t="shared" si="24"/>
        <v/>
      </c>
      <c r="AF69" s="93" t="str">
        <f t="shared" si="25"/>
        <v/>
      </c>
      <c r="AG69" s="93" t="str">
        <f t="shared" si="28"/>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224"/>
      <c r="BF69" s="74" t="str">
        <f t="shared" si="130"/>
        <v/>
      </c>
      <c r="BG69" s="36" t="str">
        <f t="shared" si="131"/>
        <v/>
      </c>
      <c r="BH69" s="225"/>
      <c r="BI69" s="75" t="str">
        <f t="shared" si="52"/>
        <v/>
      </c>
      <c r="BJ69" s="37" t="str">
        <f t="shared" si="53"/>
        <v/>
      </c>
      <c r="BK69" s="224"/>
      <c r="BL69" s="74" t="str">
        <f t="shared" si="54"/>
        <v/>
      </c>
      <c r="BM69" s="36" t="str">
        <f t="shared" si="55"/>
        <v/>
      </c>
      <c r="BN69" s="225"/>
      <c r="BO69" s="75" t="str">
        <f t="shared" si="56"/>
        <v/>
      </c>
      <c r="BP69" s="37" t="str">
        <f t="shared" si="57"/>
        <v/>
      </c>
      <c r="BQ69" s="224"/>
      <c r="BR69" s="74" t="str">
        <f t="shared" si="58"/>
        <v/>
      </c>
      <c r="BS69" s="36" t="str">
        <f t="shared" si="59"/>
        <v/>
      </c>
      <c r="BT69" s="225"/>
      <c r="BU69" s="75" t="str">
        <f t="shared" si="60"/>
        <v/>
      </c>
      <c r="BV69" s="37" t="str">
        <f t="shared" si="61"/>
        <v/>
      </c>
      <c r="BW69" s="224"/>
      <c r="BX69" s="74" t="str">
        <f t="shared" si="62"/>
        <v/>
      </c>
      <c r="BY69" s="36" t="str">
        <f t="shared" si="63"/>
        <v/>
      </c>
      <c r="BZ69" s="225"/>
      <c r="CA69" s="75" t="str">
        <f t="shared" si="64"/>
        <v/>
      </c>
      <c r="CB69" s="37" t="str">
        <f t="shared" si="65"/>
        <v/>
      </c>
      <c r="CC69" s="224"/>
      <c r="CD69" s="74" t="str">
        <f t="shared" si="66"/>
        <v/>
      </c>
      <c r="CE69" s="36" t="str">
        <f t="shared" si="67"/>
        <v/>
      </c>
      <c r="CF69" s="225"/>
      <c r="CG69" s="115" t="str">
        <f t="shared" si="68"/>
        <v/>
      </c>
      <c r="CH69" s="225" t="str">
        <f t="shared" si="69"/>
        <v/>
      </c>
      <c r="CI69" s="224"/>
      <c r="CJ69" s="5" t="str">
        <f t="shared" si="70"/>
        <v/>
      </c>
      <c r="CK69" s="224" t="str">
        <f t="shared" si="71"/>
        <v/>
      </c>
      <c r="CL69" s="225"/>
      <c r="CM69" s="115" t="str">
        <f t="shared" si="72"/>
        <v/>
      </c>
      <c r="CN69" s="225" t="str">
        <f t="shared" si="73"/>
        <v/>
      </c>
      <c r="CO69" s="224"/>
      <c r="CP69" s="5" t="str">
        <f t="shared" si="74"/>
        <v/>
      </c>
      <c r="CQ69" s="224" t="str">
        <f t="shared" si="75"/>
        <v/>
      </c>
      <c r="CR69" s="225"/>
      <c r="CS69" s="115" t="str">
        <f t="shared" si="76"/>
        <v/>
      </c>
      <c r="CT69" s="225" t="str">
        <f t="shared" si="77"/>
        <v/>
      </c>
      <c r="CU69" s="224"/>
      <c r="CV69" s="5" t="str">
        <f t="shared" si="78"/>
        <v/>
      </c>
      <c r="CW69" s="224" t="str">
        <f t="shared" si="79"/>
        <v/>
      </c>
      <c r="CX69" s="225"/>
      <c r="CY69" s="115" t="str">
        <f t="shared" si="80"/>
        <v/>
      </c>
      <c r="CZ69" s="225" t="str">
        <f t="shared" si="81"/>
        <v/>
      </c>
      <c r="DA69" s="224"/>
      <c r="DB69" s="5" t="str">
        <f t="shared" si="82"/>
        <v/>
      </c>
      <c r="DC69" s="224" t="str">
        <f t="shared" si="83"/>
        <v/>
      </c>
      <c r="DD69" s="225"/>
      <c r="DE69" s="115" t="str">
        <f t="shared" si="84"/>
        <v/>
      </c>
      <c r="DF69" s="225" t="str">
        <f t="shared" si="85"/>
        <v/>
      </c>
      <c r="DG69" s="224"/>
      <c r="DH69" s="5" t="str">
        <f t="shared" si="86"/>
        <v/>
      </c>
      <c r="DI69" s="224" t="str">
        <f t="shared" si="87"/>
        <v/>
      </c>
      <c r="DJ69" s="225"/>
      <c r="DK69" s="115" t="str">
        <f t="shared" si="88"/>
        <v/>
      </c>
      <c r="DL69" s="225" t="str">
        <f t="shared" si="89"/>
        <v/>
      </c>
      <c r="DM69" s="224"/>
      <c r="DN69" s="5" t="str">
        <f t="shared" si="90"/>
        <v/>
      </c>
      <c r="DO69" s="224" t="str">
        <f t="shared" si="91"/>
        <v/>
      </c>
      <c r="DP69" s="225"/>
      <c r="DQ69" s="115" t="str">
        <f t="shared" si="92"/>
        <v/>
      </c>
      <c r="DR69" s="225" t="str">
        <f t="shared" si="93"/>
        <v/>
      </c>
      <c r="DS69" s="224"/>
      <c r="DT69" s="5" t="str">
        <f t="shared" si="94"/>
        <v/>
      </c>
      <c r="DU69" s="224" t="str">
        <f t="shared" si="95"/>
        <v/>
      </c>
      <c r="DV69" s="225"/>
      <c r="DW69" s="115" t="str">
        <f t="shared" si="96"/>
        <v/>
      </c>
      <c r="DX69" s="225" t="str">
        <f t="shared" si="97"/>
        <v/>
      </c>
      <c r="DY69" s="224"/>
      <c r="DZ69" s="5" t="str">
        <f t="shared" si="98"/>
        <v/>
      </c>
      <c r="EA69" s="224" t="str">
        <f t="shared" si="99"/>
        <v/>
      </c>
      <c r="EB69" s="225"/>
      <c r="EC69" s="115" t="str">
        <f t="shared" si="100"/>
        <v/>
      </c>
      <c r="ED69" s="225" t="str">
        <f t="shared" si="101"/>
        <v/>
      </c>
      <c r="EE69" s="224"/>
      <c r="EF69" s="5" t="str">
        <f t="shared" si="102"/>
        <v/>
      </c>
      <c r="EG69" s="224" t="str">
        <f t="shared" si="103"/>
        <v/>
      </c>
      <c r="EH69" s="225"/>
      <c r="EI69" s="115" t="str">
        <f t="shared" si="104"/>
        <v/>
      </c>
      <c r="EJ69" s="225" t="str">
        <f t="shared" si="105"/>
        <v/>
      </c>
      <c r="EK69" s="224"/>
      <c r="EL69" s="5" t="str">
        <f t="shared" si="106"/>
        <v/>
      </c>
      <c r="EM69" s="224" t="str">
        <f t="shared" si="107"/>
        <v/>
      </c>
      <c r="EN69" s="225"/>
      <c r="EO69" s="115" t="str">
        <f t="shared" si="108"/>
        <v/>
      </c>
      <c r="EP69" s="225" t="str">
        <f t="shared" si="109"/>
        <v/>
      </c>
      <c r="EQ69" s="224"/>
      <c r="ER69" s="5" t="str">
        <f t="shared" si="110"/>
        <v/>
      </c>
      <c r="ES69" s="224" t="str">
        <f t="shared" si="111"/>
        <v/>
      </c>
      <c r="ET69" s="225"/>
      <c r="EU69" s="115" t="str">
        <f t="shared" si="112"/>
        <v/>
      </c>
      <c r="EV69" s="225" t="str">
        <f t="shared" si="113"/>
        <v/>
      </c>
      <c r="EW69" s="224"/>
      <c r="EX69" s="5" t="str">
        <f t="shared" si="114"/>
        <v/>
      </c>
      <c r="EY69" s="224" t="str">
        <f t="shared" si="115"/>
        <v/>
      </c>
      <c r="EZ69" s="225"/>
      <c r="FA69" s="115" t="str">
        <f t="shared" si="116"/>
        <v/>
      </c>
      <c r="FB69" s="225" t="str">
        <f t="shared" si="117"/>
        <v/>
      </c>
      <c r="FC69" s="224"/>
      <c r="FD69" s="5" t="str">
        <f t="shared" si="118"/>
        <v/>
      </c>
      <c r="FE69" s="224" t="str">
        <f t="shared" si="119"/>
        <v/>
      </c>
      <c r="FF69" s="225"/>
      <c r="FG69" s="115" t="str">
        <f t="shared" si="120"/>
        <v/>
      </c>
      <c r="FH69" s="225" t="str">
        <f t="shared" si="121"/>
        <v/>
      </c>
      <c r="FI69" s="224"/>
      <c r="FJ69" s="5" t="str">
        <f t="shared" si="122"/>
        <v/>
      </c>
      <c r="FK69" s="224" t="str">
        <f t="shared" si="123"/>
        <v/>
      </c>
      <c r="FL69" s="225"/>
      <c r="FM69" s="115" t="str">
        <f t="shared" si="124"/>
        <v/>
      </c>
      <c r="FN69" s="225" t="str">
        <f t="shared" si="125"/>
        <v/>
      </c>
      <c r="FO69" s="224"/>
      <c r="FP69" s="5" t="str">
        <f t="shared" si="126"/>
        <v/>
      </c>
      <c r="FQ69" s="224" t="str">
        <f t="shared" si="127"/>
        <v/>
      </c>
      <c r="FR69" s="225"/>
      <c r="FS69" s="115" t="str">
        <f t="shared" si="128"/>
        <v/>
      </c>
      <c r="FT69" s="225" t="str">
        <f t="shared" si="129"/>
        <v/>
      </c>
      <c r="FU69" s="253"/>
      <c r="FV69" s="253"/>
      <c r="FW69" s="253"/>
      <c r="FX69" s="253"/>
      <c r="FY69" s="253"/>
    </row>
    <row r="70" spans="1:181" s="3" customFormat="1" x14ac:dyDescent="0.25">
      <c r="A70" s="2" t="str">
        <f t="shared" si="0"/>
        <v/>
      </c>
      <c r="B70" s="2"/>
      <c r="C70" s="82"/>
      <c r="D70" s="109"/>
      <c r="E70" s="101"/>
      <c r="F70" s="2"/>
      <c r="G70" s="76"/>
      <c r="H70" s="114" t="str">
        <f t="shared" si="1"/>
        <v/>
      </c>
      <c r="I70" s="114" t="str">
        <f t="shared" si="2"/>
        <v/>
      </c>
      <c r="J70" s="114" t="str">
        <f t="shared" si="3"/>
        <v/>
      </c>
      <c r="K70" s="114" t="str">
        <f t="shared" si="4"/>
        <v/>
      </c>
      <c r="L70" s="114" t="str">
        <f t="shared" si="5"/>
        <v/>
      </c>
      <c r="M70" s="114" t="str">
        <f t="shared" si="6"/>
        <v/>
      </c>
      <c r="N70" s="114" t="str">
        <f t="shared" si="7"/>
        <v/>
      </c>
      <c r="O70" s="114" t="str">
        <f t="shared" si="8"/>
        <v/>
      </c>
      <c r="P70" s="93" t="str">
        <f t="shared" si="9"/>
        <v/>
      </c>
      <c r="Q70" s="93" t="str">
        <f t="shared" si="10"/>
        <v/>
      </c>
      <c r="R70" s="93" t="str">
        <f t="shared" si="11"/>
        <v/>
      </c>
      <c r="S70" s="93" t="str">
        <f t="shared" si="12"/>
        <v/>
      </c>
      <c r="T70" s="93" t="str">
        <f t="shared" si="13"/>
        <v/>
      </c>
      <c r="U70" s="93" t="str">
        <f t="shared" si="14"/>
        <v/>
      </c>
      <c r="V70" s="93" t="str">
        <f t="shared" si="15"/>
        <v/>
      </c>
      <c r="W70" s="93" t="str">
        <f t="shared" si="16"/>
        <v/>
      </c>
      <c r="X70" s="93" t="str">
        <f t="shared" si="17"/>
        <v/>
      </c>
      <c r="Y70" s="93" t="str">
        <f t="shared" si="18"/>
        <v/>
      </c>
      <c r="Z70" s="93" t="str">
        <f t="shared" si="19"/>
        <v/>
      </c>
      <c r="AA70" s="93" t="str">
        <f t="shared" si="20"/>
        <v/>
      </c>
      <c r="AB70" s="93" t="str">
        <f t="shared" si="21"/>
        <v/>
      </c>
      <c r="AC70" s="93" t="str">
        <f t="shared" si="22"/>
        <v/>
      </c>
      <c r="AD70" s="93" t="str">
        <f t="shared" si="23"/>
        <v/>
      </c>
      <c r="AE70" s="93" t="str">
        <f t="shared" si="24"/>
        <v/>
      </c>
      <c r="AF70" s="93" t="str">
        <f t="shared" si="25"/>
        <v/>
      </c>
      <c r="AG70" s="93" t="str">
        <f t="shared" si="28"/>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224"/>
      <c r="BF70" s="74" t="str">
        <f t="shared" si="130"/>
        <v/>
      </c>
      <c r="BG70" s="36" t="str">
        <f t="shared" si="131"/>
        <v/>
      </c>
      <c r="BH70" s="225"/>
      <c r="BI70" s="75" t="str">
        <f t="shared" si="52"/>
        <v/>
      </c>
      <c r="BJ70" s="37" t="str">
        <f t="shared" si="53"/>
        <v/>
      </c>
      <c r="BK70" s="224"/>
      <c r="BL70" s="74" t="str">
        <f t="shared" si="54"/>
        <v/>
      </c>
      <c r="BM70" s="36" t="str">
        <f t="shared" si="55"/>
        <v/>
      </c>
      <c r="BN70" s="225"/>
      <c r="BO70" s="75" t="str">
        <f t="shared" si="56"/>
        <v/>
      </c>
      <c r="BP70" s="37" t="str">
        <f t="shared" si="57"/>
        <v/>
      </c>
      <c r="BQ70" s="224"/>
      <c r="BR70" s="74" t="str">
        <f t="shared" si="58"/>
        <v/>
      </c>
      <c r="BS70" s="36" t="str">
        <f t="shared" si="59"/>
        <v/>
      </c>
      <c r="BT70" s="225"/>
      <c r="BU70" s="75" t="str">
        <f t="shared" si="60"/>
        <v/>
      </c>
      <c r="BV70" s="37" t="str">
        <f t="shared" si="61"/>
        <v/>
      </c>
      <c r="BW70" s="224"/>
      <c r="BX70" s="74" t="str">
        <f t="shared" si="62"/>
        <v/>
      </c>
      <c r="BY70" s="36" t="str">
        <f t="shared" si="63"/>
        <v/>
      </c>
      <c r="BZ70" s="225"/>
      <c r="CA70" s="75" t="str">
        <f t="shared" si="64"/>
        <v/>
      </c>
      <c r="CB70" s="37" t="str">
        <f t="shared" si="65"/>
        <v/>
      </c>
      <c r="CC70" s="224"/>
      <c r="CD70" s="74" t="str">
        <f t="shared" si="66"/>
        <v/>
      </c>
      <c r="CE70" s="36" t="str">
        <f t="shared" si="67"/>
        <v/>
      </c>
      <c r="CF70" s="225"/>
      <c r="CG70" s="115" t="str">
        <f t="shared" si="68"/>
        <v/>
      </c>
      <c r="CH70" s="225" t="str">
        <f t="shared" si="69"/>
        <v/>
      </c>
      <c r="CI70" s="224"/>
      <c r="CJ70" s="5" t="str">
        <f t="shared" si="70"/>
        <v/>
      </c>
      <c r="CK70" s="224" t="str">
        <f t="shared" si="71"/>
        <v/>
      </c>
      <c r="CL70" s="225"/>
      <c r="CM70" s="115" t="str">
        <f t="shared" si="72"/>
        <v/>
      </c>
      <c r="CN70" s="225" t="str">
        <f t="shared" si="73"/>
        <v/>
      </c>
      <c r="CO70" s="224"/>
      <c r="CP70" s="5" t="str">
        <f t="shared" si="74"/>
        <v/>
      </c>
      <c r="CQ70" s="224" t="str">
        <f t="shared" si="75"/>
        <v/>
      </c>
      <c r="CR70" s="225"/>
      <c r="CS70" s="115" t="str">
        <f t="shared" si="76"/>
        <v/>
      </c>
      <c r="CT70" s="225" t="str">
        <f t="shared" si="77"/>
        <v/>
      </c>
      <c r="CU70" s="224"/>
      <c r="CV70" s="5" t="str">
        <f t="shared" si="78"/>
        <v/>
      </c>
      <c r="CW70" s="224" t="str">
        <f t="shared" si="79"/>
        <v/>
      </c>
      <c r="CX70" s="225"/>
      <c r="CY70" s="115" t="str">
        <f t="shared" si="80"/>
        <v/>
      </c>
      <c r="CZ70" s="225" t="str">
        <f t="shared" si="81"/>
        <v/>
      </c>
      <c r="DA70" s="224"/>
      <c r="DB70" s="5" t="str">
        <f t="shared" si="82"/>
        <v/>
      </c>
      <c r="DC70" s="224" t="str">
        <f t="shared" si="83"/>
        <v/>
      </c>
      <c r="DD70" s="225"/>
      <c r="DE70" s="115" t="str">
        <f t="shared" si="84"/>
        <v/>
      </c>
      <c r="DF70" s="225" t="str">
        <f t="shared" si="85"/>
        <v/>
      </c>
      <c r="DG70" s="224"/>
      <c r="DH70" s="5" t="str">
        <f t="shared" si="86"/>
        <v/>
      </c>
      <c r="DI70" s="224" t="str">
        <f t="shared" si="87"/>
        <v/>
      </c>
      <c r="DJ70" s="225"/>
      <c r="DK70" s="115" t="str">
        <f t="shared" si="88"/>
        <v/>
      </c>
      <c r="DL70" s="225" t="str">
        <f t="shared" si="89"/>
        <v/>
      </c>
      <c r="DM70" s="224"/>
      <c r="DN70" s="5" t="str">
        <f t="shared" si="90"/>
        <v/>
      </c>
      <c r="DO70" s="224" t="str">
        <f t="shared" si="91"/>
        <v/>
      </c>
      <c r="DP70" s="225"/>
      <c r="DQ70" s="115" t="str">
        <f t="shared" si="92"/>
        <v/>
      </c>
      <c r="DR70" s="225" t="str">
        <f t="shared" si="93"/>
        <v/>
      </c>
      <c r="DS70" s="224"/>
      <c r="DT70" s="5" t="str">
        <f t="shared" si="94"/>
        <v/>
      </c>
      <c r="DU70" s="224" t="str">
        <f t="shared" si="95"/>
        <v/>
      </c>
      <c r="DV70" s="225"/>
      <c r="DW70" s="115" t="str">
        <f t="shared" si="96"/>
        <v/>
      </c>
      <c r="DX70" s="225" t="str">
        <f t="shared" si="97"/>
        <v/>
      </c>
      <c r="DY70" s="224"/>
      <c r="DZ70" s="5" t="str">
        <f t="shared" si="98"/>
        <v/>
      </c>
      <c r="EA70" s="224" t="str">
        <f t="shared" si="99"/>
        <v/>
      </c>
      <c r="EB70" s="225"/>
      <c r="EC70" s="115" t="str">
        <f t="shared" si="100"/>
        <v/>
      </c>
      <c r="ED70" s="225" t="str">
        <f t="shared" si="101"/>
        <v/>
      </c>
      <c r="EE70" s="224"/>
      <c r="EF70" s="5" t="str">
        <f t="shared" si="102"/>
        <v/>
      </c>
      <c r="EG70" s="224" t="str">
        <f t="shared" si="103"/>
        <v/>
      </c>
      <c r="EH70" s="225"/>
      <c r="EI70" s="115" t="str">
        <f t="shared" si="104"/>
        <v/>
      </c>
      <c r="EJ70" s="225" t="str">
        <f t="shared" si="105"/>
        <v/>
      </c>
      <c r="EK70" s="224"/>
      <c r="EL70" s="5" t="str">
        <f t="shared" si="106"/>
        <v/>
      </c>
      <c r="EM70" s="224" t="str">
        <f t="shared" si="107"/>
        <v/>
      </c>
      <c r="EN70" s="225"/>
      <c r="EO70" s="115" t="str">
        <f t="shared" si="108"/>
        <v/>
      </c>
      <c r="EP70" s="225" t="str">
        <f t="shared" si="109"/>
        <v/>
      </c>
      <c r="EQ70" s="224"/>
      <c r="ER70" s="5" t="str">
        <f t="shared" si="110"/>
        <v/>
      </c>
      <c r="ES70" s="224" t="str">
        <f t="shared" si="111"/>
        <v/>
      </c>
      <c r="ET70" s="225"/>
      <c r="EU70" s="115" t="str">
        <f t="shared" si="112"/>
        <v/>
      </c>
      <c r="EV70" s="225" t="str">
        <f t="shared" si="113"/>
        <v/>
      </c>
      <c r="EW70" s="224"/>
      <c r="EX70" s="5" t="str">
        <f t="shared" si="114"/>
        <v/>
      </c>
      <c r="EY70" s="224" t="str">
        <f t="shared" si="115"/>
        <v/>
      </c>
      <c r="EZ70" s="225"/>
      <c r="FA70" s="115" t="str">
        <f t="shared" si="116"/>
        <v/>
      </c>
      <c r="FB70" s="225" t="str">
        <f t="shared" si="117"/>
        <v/>
      </c>
      <c r="FC70" s="224"/>
      <c r="FD70" s="5" t="str">
        <f t="shared" si="118"/>
        <v/>
      </c>
      <c r="FE70" s="224" t="str">
        <f t="shared" si="119"/>
        <v/>
      </c>
      <c r="FF70" s="225"/>
      <c r="FG70" s="115" t="str">
        <f t="shared" si="120"/>
        <v/>
      </c>
      <c r="FH70" s="225" t="str">
        <f t="shared" si="121"/>
        <v/>
      </c>
      <c r="FI70" s="224"/>
      <c r="FJ70" s="5" t="str">
        <f t="shared" si="122"/>
        <v/>
      </c>
      <c r="FK70" s="224" t="str">
        <f t="shared" si="123"/>
        <v/>
      </c>
      <c r="FL70" s="225"/>
      <c r="FM70" s="115" t="str">
        <f t="shared" si="124"/>
        <v/>
      </c>
      <c r="FN70" s="225" t="str">
        <f t="shared" si="125"/>
        <v/>
      </c>
      <c r="FO70" s="224"/>
      <c r="FP70" s="5" t="str">
        <f t="shared" si="126"/>
        <v/>
      </c>
      <c r="FQ70" s="224" t="str">
        <f t="shared" si="127"/>
        <v/>
      </c>
      <c r="FR70" s="225"/>
      <c r="FS70" s="115" t="str">
        <f t="shared" si="128"/>
        <v/>
      </c>
      <c r="FT70" s="225" t="str">
        <f t="shared" si="129"/>
        <v/>
      </c>
      <c r="FU70" s="253"/>
      <c r="FV70" s="253"/>
      <c r="FW70" s="253"/>
      <c r="FX70" s="253"/>
      <c r="FY70" s="253"/>
    </row>
    <row r="71" spans="1:181" s="3" customFormat="1" x14ac:dyDescent="0.25">
      <c r="A71" s="2" t="str">
        <f t="shared" ref="A71:A81" si="132">IF(SUM(H71:O71)=0,"",SUM(H71:O71))</f>
        <v/>
      </c>
      <c r="B71" s="2"/>
      <c r="C71" s="82"/>
      <c r="D71" s="109"/>
      <c r="E71" s="101"/>
      <c r="F71" s="2"/>
      <c r="G71" s="76"/>
      <c r="H71" s="114" t="str">
        <f t="shared" si="1"/>
        <v/>
      </c>
      <c r="I71" s="114" t="str">
        <f t="shared" si="2"/>
        <v/>
      </c>
      <c r="J71" s="114" t="str">
        <f t="shared" si="3"/>
        <v/>
      </c>
      <c r="K71" s="114" t="str">
        <f t="shared" si="4"/>
        <v/>
      </c>
      <c r="L71" s="114" t="str">
        <f t="shared" si="5"/>
        <v/>
      </c>
      <c r="M71" s="114" t="str">
        <f t="shared" si="6"/>
        <v/>
      </c>
      <c r="N71" s="114" t="str">
        <f t="shared" ref="N71:N81" si="133">IF(COUNTIFS($P71:$BC71,"&lt;=30")&gt;0,IF(COUNTIFS($P71:$BC71,"&lt;=30")-COUNTIFS($P71:$BC71,"&lt;=0")=0,"",COUNTIFS($P71:$BC71,"&lt;=30")-COUNTIFS($P71:$BC71,"&lt;=0")),"")</f>
        <v/>
      </c>
      <c r="O71" s="114" t="str">
        <f t="shared" ref="O71:O81" si="134">IF(COUNTIFS($P71:$BC71,"&lt;=0")=0,"",COUNTIFS($P71:$BC71,"&lt;=0"))</f>
        <v/>
      </c>
      <c r="P71" s="93" t="str">
        <f t="shared" ref="P71:P81" si="135">IF($R$2&gt;0,IF(BF71="","",BF71),"")</f>
        <v/>
      </c>
      <c r="Q71" s="93" t="str">
        <f t="shared" ref="Q71:Q81" si="136">IF($R$2&gt;1,IF(BI71="","",BI71),"")</f>
        <v/>
      </c>
      <c r="R71" s="93" t="str">
        <f t="shared" ref="R71:R81" si="137">IF($R$2&gt;2,IF(BL71="","",BL71),"")</f>
        <v/>
      </c>
      <c r="S71" s="93" t="str">
        <f t="shared" ref="S71:S81" si="138">IF($R$2&gt;3,IF(BO71="","",BO71),"")</f>
        <v/>
      </c>
      <c r="T71" s="93" t="str">
        <f t="shared" ref="T71:T81" si="139">IF($R$2&gt;4,IF(BR71="","",BR71),"")</f>
        <v/>
      </c>
      <c r="U71" s="93" t="str">
        <f t="shared" ref="U71:U81" si="140">IF($R$2&gt;5,IF(BU71="","",BU71),"")</f>
        <v/>
      </c>
      <c r="V71" s="93" t="str">
        <f t="shared" ref="V71:V81" si="141">IF($R$2&gt;6,IF(BX71="","",BX71),"")</f>
        <v/>
      </c>
      <c r="W71" s="93" t="str">
        <f t="shared" ref="W71:W81" si="142">IF($R$2&gt;7,IF(CA71="","",CA71),"")</f>
        <v/>
      </c>
      <c r="X71" s="93" t="str">
        <f t="shared" ref="X71:X81" si="143">IF($R$2&gt;8,IF(CD71="","",CD71),"")</f>
        <v/>
      </c>
      <c r="Y71" s="93" t="str">
        <f t="shared" ref="Y71:Y81" si="144">IF($R$2&gt;9,IF(CG71="","",CG71),"")</f>
        <v/>
      </c>
      <c r="Z71" s="93" t="str">
        <f t="shared" ref="Z71:Z81" si="145">IF($R$2&gt;10,IF(CJ71="","",CJ71),"")</f>
        <v/>
      </c>
      <c r="AA71" s="93" t="str">
        <f t="shared" ref="AA71:AA81" si="146">IF($R$2&gt;11,IF(CM71="","",CM71),"")</f>
        <v/>
      </c>
      <c r="AB71" s="93" t="str">
        <f t="shared" ref="AB71:AB81" si="147">IF($R$2&gt;12,IF(CP71="","",CP71),"")</f>
        <v/>
      </c>
      <c r="AC71" s="93" t="str">
        <f t="shared" ref="AC71:AC81" si="148">IF($R$2&gt;13,IF(CS71="","",CS71),"")</f>
        <v/>
      </c>
      <c r="AD71" s="93" t="str">
        <f t="shared" ref="AD71:AD81" si="149">IF($R$2&gt;14,IF(CV71="","",CV71),"")</f>
        <v/>
      </c>
      <c r="AE71" s="93" t="str">
        <f t="shared" ref="AE71:AE81" si="150">IF($R$2&gt;15,IF(CY71="","",CY71),"")</f>
        <v/>
      </c>
      <c r="AF71" s="93" t="str">
        <f t="shared" ref="AF71:AF81" si="151">IF($R$2&gt;16,IF(DB71="","",DB71),"")</f>
        <v/>
      </c>
      <c r="AG71" s="93" t="str">
        <f t="shared" si="28"/>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224"/>
      <c r="BF71" s="74" t="str">
        <f t="shared" si="130"/>
        <v/>
      </c>
      <c r="BG71" s="36" t="str">
        <f t="shared" si="131"/>
        <v/>
      </c>
      <c r="BH71" s="225"/>
      <c r="BI71" s="75" t="str">
        <f t="shared" si="52"/>
        <v/>
      </c>
      <c r="BJ71" s="37" t="str">
        <f t="shared" si="53"/>
        <v/>
      </c>
      <c r="BK71" s="224"/>
      <c r="BL71" s="74" t="str">
        <f t="shared" si="54"/>
        <v/>
      </c>
      <c r="BM71" s="36" t="str">
        <f t="shared" si="55"/>
        <v/>
      </c>
      <c r="BN71" s="225"/>
      <c r="BO71" s="75" t="str">
        <f t="shared" si="56"/>
        <v/>
      </c>
      <c r="BP71" s="37" t="str">
        <f t="shared" si="57"/>
        <v/>
      </c>
      <c r="BQ71" s="224"/>
      <c r="BR71" s="74" t="str">
        <f t="shared" si="58"/>
        <v/>
      </c>
      <c r="BS71" s="36" t="str">
        <f t="shared" si="59"/>
        <v/>
      </c>
      <c r="BT71" s="225"/>
      <c r="BU71" s="75" t="str">
        <f t="shared" si="60"/>
        <v/>
      </c>
      <c r="BV71" s="37" t="str">
        <f t="shared" si="61"/>
        <v/>
      </c>
      <c r="BW71" s="224"/>
      <c r="BX71" s="74" t="str">
        <f t="shared" si="62"/>
        <v/>
      </c>
      <c r="BY71" s="36" t="str">
        <f t="shared" si="63"/>
        <v/>
      </c>
      <c r="BZ71" s="225"/>
      <c r="CA71" s="75" t="str">
        <f t="shared" si="64"/>
        <v/>
      </c>
      <c r="CB71" s="37" t="str">
        <f t="shared" si="65"/>
        <v/>
      </c>
      <c r="CC71" s="224"/>
      <c r="CD71" s="74" t="str">
        <f t="shared" si="66"/>
        <v/>
      </c>
      <c r="CE71" s="36" t="str">
        <f t="shared" si="67"/>
        <v/>
      </c>
      <c r="CF71" s="225"/>
      <c r="CG71" s="115" t="str">
        <f t="shared" si="68"/>
        <v/>
      </c>
      <c r="CH71" s="225" t="str">
        <f t="shared" si="69"/>
        <v/>
      </c>
      <c r="CI71" s="224"/>
      <c r="CJ71" s="5" t="str">
        <f t="shared" si="70"/>
        <v/>
      </c>
      <c r="CK71" s="224" t="str">
        <f t="shared" si="71"/>
        <v/>
      </c>
      <c r="CL71" s="225"/>
      <c r="CM71" s="115" t="str">
        <f t="shared" si="72"/>
        <v/>
      </c>
      <c r="CN71" s="225" t="str">
        <f t="shared" si="73"/>
        <v/>
      </c>
      <c r="CO71" s="224"/>
      <c r="CP71" s="5" t="str">
        <f t="shared" si="74"/>
        <v/>
      </c>
      <c r="CQ71" s="224" t="str">
        <f t="shared" si="75"/>
        <v/>
      </c>
      <c r="CR71" s="225"/>
      <c r="CS71" s="115" t="str">
        <f t="shared" si="76"/>
        <v/>
      </c>
      <c r="CT71" s="225" t="str">
        <f t="shared" si="77"/>
        <v/>
      </c>
      <c r="CU71" s="224"/>
      <c r="CV71" s="5" t="str">
        <f t="shared" si="78"/>
        <v/>
      </c>
      <c r="CW71" s="224" t="str">
        <f t="shared" si="79"/>
        <v/>
      </c>
      <c r="CX71" s="225"/>
      <c r="CY71" s="115" t="str">
        <f t="shared" si="80"/>
        <v/>
      </c>
      <c r="CZ71" s="225" t="str">
        <f t="shared" si="81"/>
        <v/>
      </c>
      <c r="DA71" s="224"/>
      <c r="DB71" s="5" t="str">
        <f t="shared" si="82"/>
        <v/>
      </c>
      <c r="DC71" s="224" t="str">
        <f t="shared" si="83"/>
        <v/>
      </c>
      <c r="DD71" s="225"/>
      <c r="DE71" s="115" t="str">
        <f t="shared" si="84"/>
        <v/>
      </c>
      <c r="DF71" s="225" t="str">
        <f t="shared" si="85"/>
        <v/>
      </c>
      <c r="DG71" s="224"/>
      <c r="DH71" s="5" t="str">
        <f t="shared" si="86"/>
        <v/>
      </c>
      <c r="DI71" s="224" t="str">
        <f t="shared" si="87"/>
        <v/>
      </c>
      <c r="DJ71" s="225"/>
      <c r="DK71" s="115" t="str">
        <f t="shared" si="88"/>
        <v/>
      </c>
      <c r="DL71" s="225" t="str">
        <f t="shared" si="89"/>
        <v/>
      </c>
      <c r="DM71" s="224"/>
      <c r="DN71" s="5" t="str">
        <f t="shared" si="90"/>
        <v/>
      </c>
      <c r="DO71" s="224" t="str">
        <f t="shared" si="91"/>
        <v/>
      </c>
      <c r="DP71" s="225"/>
      <c r="DQ71" s="115" t="str">
        <f t="shared" si="92"/>
        <v/>
      </c>
      <c r="DR71" s="225" t="str">
        <f t="shared" si="93"/>
        <v/>
      </c>
      <c r="DS71" s="224"/>
      <c r="DT71" s="5" t="str">
        <f t="shared" si="94"/>
        <v/>
      </c>
      <c r="DU71" s="224" t="str">
        <f t="shared" si="95"/>
        <v/>
      </c>
      <c r="DV71" s="225"/>
      <c r="DW71" s="115" t="str">
        <f t="shared" si="96"/>
        <v/>
      </c>
      <c r="DX71" s="225" t="str">
        <f t="shared" si="97"/>
        <v/>
      </c>
      <c r="DY71" s="224"/>
      <c r="DZ71" s="5" t="str">
        <f t="shared" si="98"/>
        <v/>
      </c>
      <c r="EA71" s="224" t="str">
        <f t="shared" si="99"/>
        <v/>
      </c>
      <c r="EB71" s="225"/>
      <c r="EC71" s="115" t="str">
        <f t="shared" si="100"/>
        <v/>
      </c>
      <c r="ED71" s="225" t="str">
        <f t="shared" si="101"/>
        <v/>
      </c>
      <c r="EE71" s="224"/>
      <c r="EF71" s="5" t="str">
        <f t="shared" si="102"/>
        <v/>
      </c>
      <c r="EG71" s="224" t="str">
        <f t="shared" si="103"/>
        <v/>
      </c>
      <c r="EH71" s="225"/>
      <c r="EI71" s="115" t="str">
        <f t="shared" si="104"/>
        <v/>
      </c>
      <c r="EJ71" s="225" t="str">
        <f t="shared" si="105"/>
        <v/>
      </c>
      <c r="EK71" s="224"/>
      <c r="EL71" s="5" t="str">
        <f t="shared" si="106"/>
        <v/>
      </c>
      <c r="EM71" s="224" t="str">
        <f t="shared" si="107"/>
        <v/>
      </c>
      <c r="EN71" s="225"/>
      <c r="EO71" s="115" t="str">
        <f t="shared" si="108"/>
        <v/>
      </c>
      <c r="EP71" s="225" t="str">
        <f t="shared" si="109"/>
        <v/>
      </c>
      <c r="EQ71" s="224"/>
      <c r="ER71" s="5" t="str">
        <f t="shared" si="110"/>
        <v/>
      </c>
      <c r="ES71" s="224" t="str">
        <f t="shared" si="111"/>
        <v/>
      </c>
      <c r="ET71" s="225"/>
      <c r="EU71" s="115" t="str">
        <f t="shared" si="112"/>
        <v/>
      </c>
      <c r="EV71" s="225" t="str">
        <f t="shared" si="113"/>
        <v/>
      </c>
      <c r="EW71" s="224"/>
      <c r="EX71" s="5" t="str">
        <f t="shared" si="114"/>
        <v/>
      </c>
      <c r="EY71" s="224" t="str">
        <f t="shared" si="115"/>
        <v/>
      </c>
      <c r="EZ71" s="225"/>
      <c r="FA71" s="115" t="str">
        <f t="shared" si="116"/>
        <v/>
      </c>
      <c r="FB71" s="225" t="str">
        <f t="shared" si="117"/>
        <v/>
      </c>
      <c r="FC71" s="224"/>
      <c r="FD71" s="5" t="str">
        <f t="shared" si="118"/>
        <v/>
      </c>
      <c r="FE71" s="224" t="str">
        <f t="shared" si="119"/>
        <v/>
      </c>
      <c r="FF71" s="225"/>
      <c r="FG71" s="115" t="str">
        <f t="shared" si="120"/>
        <v/>
      </c>
      <c r="FH71" s="225" t="str">
        <f t="shared" si="121"/>
        <v/>
      </c>
      <c r="FI71" s="224"/>
      <c r="FJ71" s="5" t="str">
        <f t="shared" si="122"/>
        <v/>
      </c>
      <c r="FK71" s="224" t="str">
        <f t="shared" si="123"/>
        <v/>
      </c>
      <c r="FL71" s="225"/>
      <c r="FM71" s="115" t="str">
        <f t="shared" si="124"/>
        <v/>
      </c>
      <c r="FN71" s="225" t="str">
        <f t="shared" si="125"/>
        <v/>
      </c>
      <c r="FO71" s="224"/>
      <c r="FP71" s="5" t="str">
        <f t="shared" si="126"/>
        <v/>
      </c>
      <c r="FQ71" s="224" t="str">
        <f t="shared" si="127"/>
        <v/>
      </c>
      <c r="FR71" s="225"/>
      <c r="FS71" s="115" t="str">
        <f t="shared" si="128"/>
        <v/>
      </c>
      <c r="FT71" s="225" t="str">
        <f t="shared" si="129"/>
        <v/>
      </c>
      <c r="FU71" s="253"/>
      <c r="FV71" s="253"/>
      <c r="FW71" s="253"/>
      <c r="FX71" s="253"/>
      <c r="FY71" s="253"/>
    </row>
    <row r="72" spans="1:181" s="3" customFormat="1" x14ac:dyDescent="0.25">
      <c r="A72" s="2" t="str">
        <f t="shared" si="132"/>
        <v/>
      </c>
      <c r="B72" s="2"/>
      <c r="C72" s="82"/>
      <c r="D72" s="109"/>
      <c r="E72" s="101"/>
      <c r="F72" s="2"/>
      <c r="G72" s="76"/>
      <c r="H72" s="114" t="str">
        <f t="shared" si="1"/>
        <v/>
      </c>
      <c r="I72" s="114" t="str">
        <f t="shared" si="2"/>
        <v/>
      </c>
      <c r="J72" s="114" t="str">
        <f t="shared" si="3"/>
        <v/>
      </c>
      <c r="K72" s="114" t="str">
        <f t="shared" si="4"/>
        <v/>
      </c>
      <c r="L72" s="114" t="str">
        <f t="shared" si="5"/>
        <v/>
      </c>
      <c r="M72" s="114" t="str">
        <f t="shared" si="6"/>
        <v/>
      </c>
      <c r="N72" s="114" t="str">
        <f t="shared" si="133"/>
        <v/>
      </c>
      <c r="O72" s="114" t="str">
        <f t="shared" si="134"/>
        <v/>
      </c>
      <c r="P72" s="93" t="str">
        <f t="shared" si="135"/>
        <v/>
      </c>
      <c r="Q72" s="93" t="str">
        <f t="shared" si="136"/>
        <v/>
      </c>
      <c r="R72" s="93" t="str">
        <f t="shared" si="137"/>
        <v/>
      </c>
      <c r="S72" s="93" t="str">
        <f t="shared" si="138"/>
        <v/>
      </c>
      <c r="T72" s="93" t="str">
        <f t="shared" si="139"/>
        <v/>
      </c>
      <c r="U72" s="93" t="str">
        <f t="shared" si="140"/>
        <v/>
      </c>
      <c r="V72" s="93" t="str">
        <f t="shared" si="141"/>
        <v/>
      </c>
      <c r="W72" s="93" t="str">
        <f t="shared" si="142"/>
        <v/>
      </c>
      <c r="X72" s="93" t="str">
        <f t="shared" si="143"/>
        <v/>
      </c>
      <c r="Y72" s="93" t="str">
        <f t="shared" si="144"/>
        <v/>
      </c>
      <c r="Z72" s="93" t="str">
        <f t="shared" si="145"/>
        <v/>
      </c>
      <c r="AA72" s="93" t="str">
        <f t="shared" si="146"/>
        <v/>
      </c>
      <c r="AB72" s="93" t="str">
        <f t="shared" si="147"/>
        <v/>
      </c>
      <c r="AC72" s="93" t="str">
        <f t="shared" si="148"/>
        <v/>
      </c>
      <c r="AD72" s="93" t="str">
        <f t="shared" si="149"/>
        <v/>
      </c>
      <c r="AE72" s="93" t="str">
        <f t="shared" si="150"/>
        <v/>
      </c>
      <c r="AF72" s="93" t="str">
        <f t="shared" si="151"/>
        <v/>
      </c>
      <c r="AG72" s="93" t="str">
        <f t="shared" ref="AG72:AG81" si="152">IF($R$2&gt;17,IF(DE72="","",DE72),"")</f>
        <v/>
      </c>
      <c r="AH72" s="93" t="str">
        <f t="shared" ref="AH72:AH81" si="153">IF($R$2&gt;18,IF(DH72 = "","",DH72),"")</f>
        <v/>
      </c>
      <c r="AI72" s="93" t="str">
        <f t="shared" ref="AI72:AI81" si="154">IF($R$2&gt;19,IF(DK72="","",DK72),"")</f>
        <v/>
      </c>
      <c r="AJ72" s="93" t="str">
        <f t="shared" ref="AJ72:AJ81" si="155">IF($R$2&gt;20,IF(DN72="","",DN72),"")</f>
        <v/>
      </c>
      <c r="AK72" s="93" t="str">
        <f t="shared" ref="AK72:AK81" si="156">IF($R$2&gt;21,IF(DQ72="","",DQ72),"")</f>
        <v/>
      </c>
      <c r="AL72" s="93" t="str">
        <f t="shared" ref="AL72:AL81" si="157">IF($R$2&gt;22,IF(DT72="","",DT72),"")</f>
        <v/>
      </c>
      <c r="AM72" s="93" t="str">
        <f t="shared" ref="AM72:AM81" si="158">IF($R$2&gt;23,IF(DW72="","",DW72),"")</f>
        <v/>
      </c>
      <c r="AN72" s="93" t="str">
        <f t="shared" ref="AN72:AN81" si="159">IF($R$2&gt;24,IF(DZ72="","",DZ72),"")</f>
        <v/>
      </c>
      <c r="AO72" s="93" t="str">
        <f t="shared" ref="AO72:AO81" si="160">IF($R$2&gt;25,IF(EC72="","",EC72),"")</f>
        <v/>
      </c>
      <c r="AP72" s="93" t="str">
        <f t="shared" ref="AP72:AP81" si="161">IF($R$2&gt;26,IF(EF72="","",EF72),"")</f>
        <v/>
      </c>
      <c r="AQ72" s="93" t="str">
        <f t="shared" ref="AQ72:AQ81" si="162">IF($R$2&gt;27,IF(EI72="","",EI72),"")</f>
        <v/>
      </c>
      <c r="AR72" s="93" t="str">
        <f t="shared" ref="AR72:AR81" si="163">IF($R$2&gt;28,IF(EL72="","",EL72),"")</f>
        <v/>
      </c>
      <c r="AS72" s="93" t="str">
        <f t="shared" ref="AS72:AS81" si="164">IF($R$2&gt;29,IF(EO72 = "", "", EO72),"")</f>
        <v/>
      </c>
      <c r="AT72" s="93" t="str">
        <f t="shared" ref="AT72:AT81" si="165">IF($R$2&gt;30,IF(ER72="","",ER72),"")</f>
        <v/>
      </c>
      <c r="AU72" s="93" t="str">
        <f t="shared" ref="AU72:AU81" si="166">IF($R$2&gt;31,IF(EU72="","",EU72),"")</f>
        <v/>
      </c>
      <c r="AV72" s="93" t="str">
        <f t="shared" ref="AV72:AV81" si="167">IF($R$2&gt;32,IF(EX72="","",EX72),"")</f>
        <v/>
      </c>
      <c r="AW72" s="93" t="str">
        <f t="shared" ref="AW72:AW81" si="168">IF($R$2&gt;33,IF(FA72="","",FA72),"")</f>
        <v/>
      </c>
      <c r="AX72" s="93" t="str">
        <f t="shared" ref="AX72:AX81" si="169">IF($R$2&gt;34,IF(FD72="","",FD72),"")</f>
        <v/>
      </c>
      <c r="AY72" s="93" t="str">
        <f t="shared" ref="AY72:AY81" si="170">IF($R$2&gt;35,IF(FG72="","",FG72),"")</f>
        <v/>
      </c>
      <c r="AZ72" s="93" t="str">
        <f t="shared" ref="AZ72:AZ81" si="171">IF($R$2&gt;36,IF(FJ72="","",FJ72),"")</f>
        <v/>
      </c>
      <c r="BA72" s="93" t="str">
        <f t="shared" ref="BA72:BA81" si="172">IF($R$2&gt;37,IF(FM72="","",FM72),"")</f>
        <v/>
      </c>
      <c r="BB72" s="93" t="str">
        <f t="shared" ref="BB72:BB81" si="173">IF($R$2&gt;38,IF(FP72="","",FP72),"")</f>
        <v/>
      </c>
      <c r="BC72" s="93" t="str">
        <f t="shared" ref="BC72:BC81" si="174">IF($R$2&gt;39,IF(FS72="","",FS72),"")</f>
        <v/>
      </c>
      <c r="BD72" s="93" t="str">
        <f t="shared" ref="BD72:BD81" si="175">IF($R$2&gt;40,IF(FV72="","",FV72),"")</f>
        <v/>
      </c>
      <c r="BE72" s="224"/>
      <c r="BF72" s="74" t="str">
        <f t="shared" si="130"/>
        <v/>
      </c>
      <c r="BG72" s="36" t="str">
        <f t="shared" si="131"/>
        <v/>
      </c>
      <c r="BH72" s="225"/>
      <c r="BI72" s="75" t="str">
        <f t="shared" ref="BI72:BI81" si="176">IF(BJ72="","",_xlfn.DAYS(BJ72,$P$2))</f>
        <v/>
      </c>
      <c r="BJ72" s="37" t="str">
        <f t="shared" ref="BJ72:BJ81" si="177">IF(BH72="","",BH72+($F72*365))</f>
        <v/>
      </c>
      <c r="BK72" s="224"/>
      <c r="BL72" s="74" t="str">
        <f t="shared" ref="BL72:BL81" si="178">IF(BM72="","",_xlfn.DAYS(BM72,$P$2))</f>
        <v/>
      </c>
      <c r="BM72" s="36" t="str">
        <f t="shared" ref="BM72:BM81" si="179">IF(BK72="","",BK72+($F72*365))</f>
        <v/>
      </c>
      <c r="BN72" s="225"/>
      <c r="BO72" s="75" t="str">
        <f t="shared" ref="BO72:BO81" si="180">IF(BP72="","",_xlfn.DAYS(BP72,$P$2))</f>
        <v/>
      </c>
      <c r="BP72" s="37" t="str">
        <f t="shared" ref="BP72:BP81" si="181">IF(BN72="","",BN72+($F72*365))</f>
        <v/>
      </c>
      <c r="BQ72" s="224"/>
      <c r="BR72" s="74" t="str">
        <f t="shared" ref="BR72:BR81" si="182">IF(BS72="","",_xlfn.DAYS(BS72,$P$2))</f>
        <v/>
      </c>
      <c r="BS72" s="36" t="str">
        <f t="shared" ref="BS72:BS81" si="183">IF(BQ72="","",BQ72+($F72*365))</f>
        <v/>
      </c>
      <c r="BT72" s="225"/>
      <c r="BU72" s="75" t="str">
        <f t="shared" ref="BU72:BU81" si="184">IF(BV72="","",_xlfn.DAYS(BV72,$P$2))</f>
        <v/>
      </c>
      <c r="BV72" s="37" t="str">
        <f t="shared" ref="BV72:BV81" si="185">IF(BT72="","",BT72+($F72*365))</f>
        <v/>
      </c>
      <c r="BW72" s="224"/>
      <c r="BX72" s="74" t="str">
        <f t="shared" ref="BX72:BX81" si="186">IF(BY72="","",_xlfn.DAYS(BY72,$P$2))</f>
        <v/>
      </c>
      <c r="BY72" s="36" t="str">
        <f t="shared" ref="BY72:BY81" si="187">IF(BW72="","",BW72+($F72*365))</f>
        <v/>
      </c>
      <c r="BZ72" s="225"/>
      <c r="CA72" s="75" t="str">
        <f t="shared" ref="CA72:CA81" si="188">IF(CB72="","",_xlfn.DAYS(CB72,$P$2))</f>
        <v/>
      </c>
      <c r="CB72" s="37" t="str">
        <f t="shared" ref="CB72:CB81" si="189">IF(BZ72="","",BZ72+($F72*365))</f>
        <v/>
      </c>
      <c r="CC72" s="224"/>
      <c r="CD72" s="74" t="str">
        <f t="shared" ref="CD72:CD81" si="190">IF(CE72="","",_xlfn.DAYS(CE72,$P$2))</f>
        <v/>
      </c>
      <c r="CE72" s="36" t="str">
        <f t="shared" ref="CE72:CE81" si="191">IF(CC72="","",CC72+($F72*365))</f>
        <v/>
      </c>
      <c r="CF72" s="225"/>
      <c r="CG72" s="115" t="str">
        <f t="shared" ref="CG72:CG81" si="192">IF(CH72="","",_xlfn.DAYS(CH72,$P$2))</f>
        <v/>
      </c>
      <c r="CH72" s="225" t="str">
        <f t="shared" ref="CH72:CH81" si="193">IF(CF72="","",CF72+($F72*365))</f>
        <v/>
      </c>
      <c r="CI72" s="224"/>
      <c r="CJ72" s="5" t="str">
        <f t="shared" ref="CJ72:CJ81" si="194">IF(CK72="","",_xlfn.DAYS(CK72,$P$2))</f>
        <v/>
      </c>
      <c r="CK72" s="224" t="str">
        <f t="shared" ref="CK72:CK81" si="195">IF(CI72="","",CI72+($F72*365))</f>
        <v/>
      </c>
      <c r="CL72" s="225"/>
      <c r="CM72" s="115" t="str">
        <f t="shared" ref="CM72:CM81" si="196">IF(CN72="","",_xlfn.DAYS(CN72,$P$2))</f>
        <v/>
      </c>
      <c r="CN72" s="225" t="str">
        <f t="shared" ref="CN72:CN81" si="197">IF(CL72="","",CL72+($F72*365))</f>
        <v/>
      </c>
      <c r="CO72" s="224"/>
      <c r="CP72" s="5" t="str">
        <f t="shared" ref="CP72:CP81" si="198">IF(CQ72="","",_xlfn.DAYS(CQ72,$P$2))</f>
        <v/>
      </c>
      <c r="CQ72" s="224" t="str">
        <f t="shared" ref="CQ72:CQ81" si="199">IF(CO72="","",CO72+($F72*365))</f>
        <v/>
      </c>
      <c r="CR72" s="225"/>
      <c r="CS72" s="115" t="str">
        <f t="shared" ref="CS72:CS81" si="200">IF(CT72="","",_xlfn.DAYS(CT72,$P$2))</f>
        <v/>
      </c>
      <c r="CT72" s="225" t="str">
        <f t="shared" ref="CT72:CT81" si="201">IF(CR72="","",CR72+($F72*365))</f>
        <v/>
      </c>
      <c r="CU72" s="224"/>
      <c r="CV72" s="5" t="str">
        <f t="shared" ref="CV72:CV81" si="202">IF(CW72="","",_xlfn.DAYS(CW72,$P$2))</f>
        <v/>
      </c>
      <c r="CW72" s="224" t="str">
        <f t="shared" ref="CW72:CW81" si="203">IF(CU72="","",CU72+($F72*365))</f>
        <v/>
      </c>
      <c r="CX72" s="225"/>
      <c r="CY72" s="115" t="str">
        <f t="shared" ref="CY72:CY81" si="204">IF(CZ72="","",_xlfn.DAYS(CZ72,$P$2))</f>
        <v/>
      </c>
      <c r="CZ72" s="225" t="str">
        <f t="shared" ref="CZ72:CZ81" si="205">IF(CX72="","",CX72+($F72*365))</f>
        <v/>
      </c>
      <c r="DA72" s="224"/>
      <c r="DB72" s="5" t="str">
        <f t="shared" ref="DB72:DB81" si="206">IF(DC72="","",_xlfn.DAYS(DC72,$P$2))</f>
        <v/>
      </c>
      <c r="DC72" s="224" t="str">
        <f t="shared" ref="DC72:DC81" si="207">IF(DA72="","",DA72+($F72*365))</f>
        <v/>
      </c>
      <c r="DD72" s="225"/>
      <c r="DE72" s="115" t="str">
        <f t="shared" ref="DE72:DE81" si="208">IF(DF72="","",_xlfn.DAYS(DF72,$P$2))</f>
        <v/>
      </c>
      <c r="DF72" s="225" t="str">
        <f t="shared" ref="DF72:DF81" si="209">IF(DD72="","",DD72+($F72*365))</f>
        <v/>
      </c>
      <c r="DG72" s="224"/>
      <c r="DH72" s="5" t="str">
        <f t="shared" ref="DH72:DH81" si="210">IF(DI72="","",_xlfn.DAYS(DI72,$P$2))</f>
        <v/>
      </c>
      <c r="DI72" s="224" t="str">
        <f t="shared" ref="DI72:DI81" si="211">IF(DG72="","",DG72+($F72*365))</f>
        <v/>
      </c>
      <c r="DJ72" s="225"/>
      <c r="DK72" s="115" t="str">
        <f t="shared" ref="DK72:DK81" si="212">IF(DL72="","",_xlfn.DAYS(DL72,$P$2))</f>
        <v/>
      </c>
      <c r="DL72" s="225" t="str">
        <f t="shared" ref="DL72:DL81" si="213">IF(DJ72="","",DJ72+($F72*365))</f>
        <v/>
      </c>
      <c r="DM72" s="224"/>
      <c r="DN72" s="5" t="str">
        <f t="shared" ref="DN72:DN81" si="214">IF(DO72="","",_xlfn.DAYS(DO72,$P$2))</f>
        <v/>
      </c>
      <c r="DO72" s="224" t="str">
        <f t="shared" ref="DO72:DO81" si="215">IF(DM72="","",DM72+($F72*365))</f>
        <v/>
      </c>
      <c r="DP72" s="225"/>
      <c r="DQ72" s="115" t="str">
        <f t="shared" ref="DQ72:DQ81" si="216">IF(DR72="","",_xlfn.DAYS(DR72,$P$2))</f>
        <v/>
      </c>
      <c r="DR72" s="225" t="str">
        <f t="shared" ref="DR72:DR81" si="217">IF(DP72="","",DP72+($F72*365))</f>
        <v/>
      </c>
      <c r="DS72" s="224"/>
      <c r="DT72" s="5" t="str">
        <f t="shared" ref="DT72:DT81" si="218">IF(DU72="","",_xlfn.DAYS(DU72,$P$2))</f>
        <v/>
      </c>
      <c r="DU72" s="224" t="str">
        <f t="shared" ref="DU72:DU81" si="219">IF(DS72="","",DS72+($F72*365))</f>
        <v/>
      </c>
      <c r="DV72" s="225"/>
      <c r="DW72" s="115" t="str">
        <f t="shared" ref="DW72:DW81" si="220">IF(DX72="","",_xlfn.DAYS(DX72,$P$2))</f>
        <v/>
      </c>
      <c r="DX72" s="225" t="str">
        <f t="shared" ref="DX72:DX81" si="221">IF(DV72="","",DV72+($F72*365))</f>
        <v/>
      </c>
      <c r="DY72" s="224"/>
      <c r="DZ72" s="5" t="str">
        <f t="shared" ref="DZ72:DZ81" si="222">IF(EA72="","",_xlfn.DAYS(EA72,$P$2))</f>
        <v/>
      </c>
      <c r="EA72" s="224" t="str">
        <f t="shared" ref="EA72:EA81" si="223">IF(DY72="","",DY72+($F72*365))</f>
        <v/>
      </c>
      <c r="EB72" s="225"/>
      <c r="EC72" s="115" t="str">
        <f t="shared" ref="EC72:EC81" si="224">IF(ED72="","",_xlfn.DAYS(ED72,$P$2))</f>
        <v/>
      </c>
      <c r="ED72" s="225" t="str">
        <f t="shared" ref="ED72:ED81" si="225">IF(EB72="","",EB72+($F72*365))</f>
        <v/>
      </c>
      <c r="EE72" s="224"/>
      <c r="EF72" s="5" t="str">
        <f t="shared" ref="EF72:EF81" si="226">IF(EG72="","",_xlfn.DAYS(EG72,$P$2))</f>
        <v/>
      </c>
      <c r="EG72" s="224" t="str">
        <f t="shared" ref="EG72:EG81" si="227">IF(EE72="","",EE72+($F72*365))</f>
        <v/>
      </c>
      <c r="EH72" s="225"/>
      <c r="EI72" s="115" t="str">
        <f t="shared" ref="EI72:EI81" si="228">IF(EJ72="","",_xlfn.DAYS(EJ72,$P$2))</f>
        <v/>
      </c>
      <c r="EJ72" s="225" t="str">
        <f t="shared" ref="EJ72:EJ81" si="229">IF(EH72="","",EH72+($F72*365))</f>
        <v/>
      </c>
      <c r="EK72" s="224"/>
      <c r="EL72" s="5" t="str">
        <f t="shared" ref="EL72:EL81" si="230">IF(EM72="","",_xlfn.DAYS(EM72,$P$2))</f>
        <v/>
      </c>
      <c r="EM72" s="224" t="str">
        <f t="shared" ref="EM72:EM81" si="231">IF(EK72="","",EK72+($F72*365))</f>
        <v/>
      </c>
      <c r="EN72" s="225"/>
      <c r="EO72" s="115" t="str">
        <f t="shared" ref="EO72:EO81" si="232">IF(EP72="","",_xlfn.DAYS(EP72,$P$2))</f>
        <v/>
      </c>
      <c r="EP72" s="225" t="str">
        <f t="shared" ref="EP72:EP81" si="233">IF(EN72="","",EN72+($F72*365))</f>
        <v/>
      </c>
      <c r="EQ72" s="224"/>
      <c r="ER72" s="5" t="str">
        <f t="shared" ref="ER72:ER81" si="234">IF(ES72="","",_xlfn.DAYS(ES72,$P$2))</f>
        <v/>
      </c>
      <c r="ES72" s="224" t="str">
        <f t="shared" ref="ES72:ES81" si="235">IF(EQ72="","",EQ72+($F72*365))</f>
        <v/>
      </c>
      <c r="ET72" s="225"/>
      <c r="EU72" s="115" t="str">
        <f t="shared" ref="EU72:EU81" si="236">IF(EV72="","",_xlfn.DAYS(EV72,$P$2))</f>
        <v/>
      </c>
      <c r="EV72" s="225" t="str">
        <f t="shared" ref="EV72:EV81" si="237">IF(ET72="","",ET72+($F72*365))</f>
        <v/>
      </c>
      <c r="EW72" s="224"/>
      <c r="EX72" s="5" t="str">
        <f t="shared" ref="EX72:EX81" si="238">IF(EY72="","",_xlfn.DAYS(EY72,$P$2))</f>
        <v/>
      </c>
      <c r="EY72" s="224" t="str">
        <f t="shared" ref="EY72:EY81" si="239">IF(EW72="","",EW72+($F72*365))</f>
        <v/>
      </c>
      <c r="EZ72" s="225"/>
      <c r="FA72" s="115" t="str">
        <f t="shared" ref="FA72:FA81" si="240">IF(FB72="","",_xlfn.DAYS(FB72,$P$2))</f>
        <v/>
      </c>
      <c r="FB72" s="225" t="str">
        <f t="shared" ref="FB72:FB81" si="241">IF(EZ72="","",EZ72+($F72*365))</f>
        <v/>
      </c>
      <c r="FC72" s="224"/>
      <c r="FD72" s="5" t="str">
        <f t="shared" ref="FD72:FD81" si="242">IF(FE72="","",_xlfn.DAYS(FE72,$P$2))</f>
        <v/>
      </c>
      <c r="FE72" s="224" t="str">
        <f t="shared" ref="FE72:FE81" si="243">IF(FC72="","",FC72+($F72*365))</f>
        <v/>
      </c>
      <c r="FF72" s="225"/>
      <c r="FG72" s="115" t="str">
        <f t="shared" ref="FG72:FG81" si="244">IF(FH72="","",_xlfn.DAYS(FH72,$P$2))</f>
        <v/>
      </c>
      <c r="FH72" s="225" t="str">
        <f t="shared" ref="FH72:FH81" si="245">IF(FF72="","",FF72+($F72*365))</f>
        <v/>
      </c>
      <c r="FI72" s="224"/>
      <c r="FJ72" s="5" t="str">
        <f t="shared" ref="FJ72:FJ81" si="246">IF(FK72="","",_xlfn.DAYS(FK72,$P$2))</f>
        <v/>
      </c>
      <c r="FK72" s="224" t="str">
        <f t="shared" ref="FK72:FK81" si="247">IF(FI72="","",FI72+($F72*365))</f>
        <v/>
      </c>
      <c r="FL72" s="225"/>
      <c r="FM72" s="115" t="str">
        <f t="shared" ref="FM72:FM81" si="248">IF(FN72="","",_xlfn.DAYS(FN72,$P$2))</f>
        <v/>
      </c>
      <c r="FN72" s="225" t="str">
        <f t="shared" ref="FN72:FN81" si="249">IF(FL72="","",FL72+($F72*365))</f>
        <v/>
      </c>
      <c r="FO72" s="224"/>
      <c r="FP72" s="5" t="str">
        <f t="shared" ref="FP72:FP81" si="250">IF(FQ72="","",_xlfn.DAYS(FQ72,$P$2))</f>
        <v/>
      </c>
      <c r="FQ72" s="224" t="str">
        <f t="shared" ref="FQ72:FQ81" si="251">IF(FO72 = "", "",FO72+($F72*365))</f>
        <v/>
      </c>
      <c r="FR72" s="225"/>
      <c r="FS72" s="115" t="str">
        <f t="shared" ref="FS72:FS81" si="252">IF(FT72="","",_xlfn.DAYS(FT72,$P$2))</f>
        <v/>
      </c>
      <c r="FT72" s="225" t="str">
        <f t="shared" ref="FT72:FT81" si="253">IF(FR72="","",FR72+($F72*365))</f>
        <v/>
      </c>
      <c r="FU72" s="253"/>
      <c r="FV72" s="253"/>
      <c r="FW72" s="253"/>
      <c r="FX72" s="253"/>
      <c r="FY72" s="253"/>
    </row>
    <row r="73" spans="1:181" s="3" customFormat="1" x14ac:dyDescent="0.25">
      <c r="A73" s="2" t="str">
        <f t="shared" si="132"/>
        <v/>
      </c>
      <c r="B73" s="2"/>
      <c r="C73" s="82"/>
      <c r="D73" s="109"/>
      <c r="E73" s="101"/>
      <c r="F73" s="2"/>
      <c r="G73" s="76"/>
      <c r="H73" s="114" t="str">
        <f t="shared" si="1"/>
        <v/>
      </c>
      <c r="I73" s="114" t="str">
        <f t="shared" si="2"/>
        <v/>
      </c>
      <c r="J73" s="114" t="str">
        <f t="shared" si="3"/>
        <v/>
      </c>
      <c r="K73" s="114" t="str">
        <f t="shared" si="4"/>
        <v/>
      </c>
      <c r="L73" s="114" t="str">
        <f t="shared" si="5"/>
        <v/>
      </c>
      <c r="M73" s="114" t="str">
        <f t="shared" si="6"/>
        <v/>
      </c>
      <c r="N73" s="114" t="str">
        <f t="shared" si="133"/>
        <v/>
      </c>
      <c r="O73" s="114" t="str">
        <f t="shared" si="134"/>
        <v/>
      </c>
      <c r="P73" s="93" t="str">
        <f t="shared" si="135"/>
        <v/>
      </c>
      <c r="Q73" s="93" t="str">
        <f t="shared" si="136"/>
        <v/>
      </c>
      <c r="R73" s="93" t="str">
        <f t="shared" si="137"/>
        <v/>
      </c>
      <c r="S73" s="93" t="str">
        <f t="shared" si="138"/>
        <v/>
      </c>
      <c r="T73" s="93" t="str">
        <f t="shared" si="139"/>
        <v/>
      </c>
      <c r="U73" s="93" t="str">
        <f t="shared" si="140"/>
        <v/>
      </c>
      <c r="V73" s="93" t="str">
        <f t="shared" si="141"/>
        <v/>
      </c>
      <c r="W73" s="93" t="str">
        <f t="shared" si="142"/>
        <v/>
      </c>
      <c r="X73" s="93" t="str">
        <f t="shared" si="143"/>
        <v/>
      </c>
      <c r="Y73" s="93" t="str">
        <f t="shared" si="144"/>
        <v/>
      </c>
      <c r="Z73" s="93" t="str">
        <f t="shared" si="145"/>
        <v/>
      </c>
      <c r="AA73" s="93" t="str">
        <f t="shared" si="146"/>
        <v/>
      </c>
      <c r="AB73" s="93" t="str">
        <f t="shared" si="147"/>
        <v/>
      </c>
      <c r="AC73" s="93" t="str">
        <f t="shared" si="148"/>
        <v/>
      </c>
      <c r="AD73" s="93" t="str">
        <f t="shared" si="149"/>
        <v/>
      </c>
      <c r="AE73" s="93" t="str">
        <f t="shared" si="150"/>
        <v/>
      </c>
      <c r="AF73" s="93" t="str">
        <f t="shared" si="151"/>
        <v/>
      </c>
      <c r="AG73" s="93" t="str">
        <f t="shared" si="152"/>
        <v/>
      </c>
      <c r="AH73" s="93" t="str">
        <f t="shared" si="153"/>
        <v/>
      </c>
      <c r="AI73" s="93" t="str">
        <f t="shared" si="154"/>
        <v/>
      </c>
      <c r="AJ73" s="93" t="str">
        <f t="shared" si="155"/>
        <v/>
      </c>
      <c r="AK73" s="93" t="str">
        <f t="shared" si="156"/>
        <v/>
      </c>
      <c r="AL73" s="93" t="str">
        <f t="shared" si="157"/>
        <v/>
      </c>
      <c r="AM73" s="93" t="str">
        <f t="shared" si="158"/>
        <v/>
      </c>
      <c r="AN73" s="93" t="str">
        <f t="shared" si="159"/>
        <v/>
      </c>
      <c r="AO73" s="93" t="str">
        <f t="shared" si="160"/>
        <v/>
      </c>
      <c r="AP73" s="93" t="str">
        <f t="shared" si="161"/>
        <v/>
      </c>
      <c r="AQ73" s="93" t="str">
        <f t="shared" si="162"/>
        <v/>
      </c>
      <c r="AR73" s="93" t="str">
        <f t="shared" si="163"/>
        <v/>
      </c>
      <c r="AS73" s="93" t="str">
        <f t="shared" si="164"/>
        <v/>
      </c>
      <c r="AT73" s="93" t="str">
        <f t="shared" si="165"/>
        <v/>
      </c>
      <c r="AU73" s="93" t="str">
        <f t="shared" si="166"/>
        <v/>
      </c>
      <c r="AV73" s="93" t="str">
        <f t="shared" si="167"/>
        <v/>
      </c>
      <c r="AW73" s="93" t="str">
        <f t="shared" si="168"/>
        <v/>
      </c>
      <c r="AX73" s="93" t="str">
        <f t="shared" si="169"/>
        <v/>
      </c>
      <c r="AY73" s="93" t="str">
        <f t="shared" si="170"/>
        <v/>
      </c>
      <c r="AZ73" s="93" t="str">
        <f t="shared" si="171"/>
        <v/>
      </c>
      <c r="BA73" s="93" t="str">
        <f t="shared" si="172"/>
        <v/>
      </c>
      <c r="BB73" s="93" t="str">
        <f t="shared" si="173"/>
        <v/>
      </c>
      <c r="BC73" s="93" t="str">
        <f t="shared" si="174"/>
        <v/>
      </c>
      <c r="BD73" s="93" t="str">
        <f t="shared" si="175"/>
        <v/>
      </c>
      <c r="BE73" s="224"/>
      <c r="BF73" s="74" t="str">
        <f t="shared" si="130"/>
        <v/>
      </c>
      <c r="BG73" s="36" t="str">
        <f t="shared" si="131"/>
        <v/>
      </c>
      <c r="BH73" s="225"/>
      <c r="BI73" s="75" t="str">
        <f t="shared" si="176"/>
        <v/>
      </c>
      <c r="BJ73" s="37" t="str">
        <f t="shared" si="177"/>
        <v/>
      </c>
      <c r="BK73" s="224"/>
      <c r="BL73" s="74" t="str">
        <f t="shared" si="178"/>
        <v/>
      </c>
      <c r="BM73" s="36" t="str">
        <f t="shared" si="179"/>
        <v/>
      </c>
      <c r="BN73" s="225"/>
      <c r="BO73" s="75" t="str">
        <f t="shared" si="180"/>
        <v/>
      </c>
      <c r="BP73" s="37" t="str">
        <f t="shared" si="181"/>
        <v/>
      </c>
      <c r="BQ73" s="224"/>
      <c r="BR73" s="74" t="str">
        <f t="shared" si="182"/>
        <v/>
      </c>
      <c r="BS73" s="36" t="str">
        <f t="shared" si="183"/>
        <v/>
      </c>
      <c r="BT73" s="225"/>
      <c r="BU73" s="75" t="str">
        <f t="shared" si="184"/>
        <v/>
      </c>
      <c r="BV73" s="37" t="str">
        <f t="shared" si="185"/>
        <v/>
      </c>
      <c r="BW73" s="224"/>
      <c r="BX73" s="74" t="str">
        <f t="shared" si="186"/>
        <v/>
      </c>
      <c r="BY73" s="36" t="str">
        <f t="shared" si="187"/>
        <v/>
      </c>
      <c r="BZ73" s="225"/>
      <c r="CA73" s="75" t="str">
        <f t="shared" si="188"/>
        <v/>
      </c>
      <c r="CB73" s="37" t="str">
        <f t="shared" si="189"/>
        <v/>
      </c>
      <c r="CC73" s="224"/>
      <c r="CD73" s="74" t="str">
        <f t="shared" si="190"/>
        <v/>
      </c>
      <c r="CE73" s="36" t="str">
        <f t="shared" si="191"/>
        <v/>
      </c>
      <c r="CF73" s="225"/>
      <c r="CG73" s="115" t="str">
        <f t="shared" si="192"/>
        <v/>
      </c>
      <c r="CH73" s="225" t="str">
        <f t="shared" si="193"/>
        <v/>
      </c>
      <c r="CI73" s="224"/>
      <c r="CJ73" s="5" t="str">
        <f t="shared" si="194"/>
        <v/>
      </c>
      <c r="CK73" s="224" t="str">
        <f t="shared" si="195"/>
        <v/>
      </c>
      <c r="CL73" s="225"/>
      <c r="CM73" s="115" t="str">
        <f t="shared" si="196"/>
        <v/>
      </c>
      <c r="CN73" s="225" t="str">
        <f t="shared" si="197"/>
        <v/>
      </c>
      <c r="CO73" s="224"/>
      <c r="CP73" s="5" t="str">
        <f t="shared" si="198"/>
        <v/>
      </c>
      <c r="CQ73" s="224" t="str">
        <f t="shared" si="199"/>
        <v/>
      </c>
      <c r="CR73" s="225"/>
      <c r="CS73" s="115" t="str">
        <f t="shared" si="200"/>
        <v/>
      </c>
      <c r="CT73" s="225" t="str">
        <f t="shared" si="201"/>
        <v/>
      </c>
      <c r="CU73" s="224"/>
      <c r="CV73" s="5" t="str">
        <f t="shared" si="202"/>
        <v/>
      </c>
      <c r="CW73" s="224" t="str">
        <f t="shared" si="203"/>
        <v/>
      </c>
      <c r="CX73" s="225"/>
      <c r="CY73" s="115" t="str">
        <f t="shared" si="204"/>
        <v/>
      </c>
      <c r="CZ73" s="225" t="str">
        <f t="shared" si="205"/>
        <v/>
      </c>
      <c r="DA73" s="224"/>
      <c r="DB73" s="5" t="str">
        <f t="shared" si="206"/>
        <v/>
      </c>
      <c r="DC73" s="224" t="str">
        <f t="shared" si="207"/>
        <v/>
      </c>
      <c r="DD73" s="225"/>
      <c r="DE73" s="115" t="str">
        <f t="shared" si="208"/>
        <v/>
      </c>
      <c r="DF73" s="225" t="str">
        <f t="shared" si="209"/>
        <v/>
      </c>
      <c r="DG73" s="224"/>
      <c r="DH73" s="5" t="str">
        <f t="shared" si="210"/>
        <v/>
      </c>
      <c r="DI73" s="224" t="str">
        <f t="shared" si="211"/>
        <v/>
      </c>
      <c r="DJ73" s="225"/>
      <c r="DK73" s="115" t="str">
        <f t="shared" si="212"/>
        <v/>
      </c>
      <c r="DL73" s="225" t="str">
        <f t="shared" si="213"/>
        <v/>
      </c>
      <c r="DM73" s="224"/>
      <c r="DN73" s="5" t="str">
        <f t="shared" si="214"/>
        <v/>
      </c>
      <c r="DO73" s="224" t="str">
        <f t="shared" si="215"/>
        <v/>
      </c>
      <c r="DP73" s="225"/>
      <c r="DQ73" s="115" t="str">
        <f t="shared" si="216"/>
        <v/>
      </c>
      <c r="DR73" s="225" t="str">
        <f t="shared" si="217"/>
        <v/>
      </c>
      <c r="DS73" s="224"/>
      <c r="DT73" s="5" t="str">
        <f t="shared" si="218"/>
        <v/>
      </c>
      <c r="DU73" s="224" t="str">
        <f t="shared" si="219"/>
        <v/>
      </c>
      <c r="DV73" s="225"/>
      <c r="DW73" s="115" t="str">
        <f t="shared" si="220"/>
        <v/>
      </c>
      <c r="DX73" s="225" t="str">
        <f t="shared" si="221"/>
        <v/>
      </c>
      <c r="DY73" s="224"/>
      <c r="DZ73" s="5" t="str">
        <f t="shared" si="222"/>
        <v/>
      </c>
      <c r="EA73" s="224" t="str">
        <f t="shared" si="223"/>
        <v/>
      </c>
      <c r="EB73" s="225"/>
      <c r="EC73" s="115" t="str">
        <f t="shared" si="224"/>
        <v/>
      </c>
      <c r="ED73" s="225" t="str">
        <f t="shared" si="225"/>
        <v/>
      </c>
      <c r="EE73" s="224"/>
      <c r="EF73" s="5" t="str">
        <f t="shared" si="226"/>
        <v/>
      </c>
      <c r="EG73" s="224" t="str">
        <f t="shared" si="227"/>
        <v/>
      </c>
      <c r="EH73" s="225"/>
      <c r="EI73" s="115" t="str">
        <f t="shared" si="228"/>
        <v/>
      </c>
      <c r="EJ73" s="225" t="str">
        <f t="shared" si="229"/>
        <v/>
      </c>
      <c r="EK73" s="224"/>
      <c r="EL73" s="5" t="str">
        <f t="shared" si="230"/>
        <v/>
      </c>
      <c r="EM73" s="224" t="str">
        <f t="shared" si="231"/>
        <v/>
      </c>
      <c r="EN73" s="225"/>
      <c r="EO73" s="115" t="str">
        <f t="shared" si="232"/>
        <v/>
      </c>
      <c r="EP73" s="225" t="str">
        <f t="shared" si="233"/>
        <v/>
      </c>
      <c r="EQ73" s="224"/>
      <c r="ER73" s="5" t="str">
        <f t="shared" si="234"/>
        <v/>
      </c>
      <c r="ES73" s="224" t="str">
        <f t="shared" si="235"/>
        <v/>
      </c>
      <c r="ET73" s="225"/>
      <c r="EU73" s="115" t="str">
        <f t="shared" si="236"/>
        <v/>
      </c>
      <c r="EV73" s="225" t="str">
        <f t="shared" si="237"/>
        <v/>
      </c>
      <c r="EW73" s="224"/>
      <c r="EX73" s="5" t="str">
        <f t="shared" si="238"/>
        <v/>
      </c>
      <c r="EY73" s="224" t="str">
        <f t="shared" si="239"/>
        <v/>
      </c>
      <c r="EZ73" s="225"/>
      <c r="FA73" s="115" t="str">
        <f t="shared" si="240"/>
        <v/>
      </c>
      <c r="FB73" s="225" t="str">
        <f t="shared" si="241"/>
        <v/>
      </c>
      <c r="FC73" s="224"/>
      <c r="FD73" s="5" t="str">
        <f t="shared" si="242"/>
        <v/>
      </c>
      <c r="FE73" s="224" t="str">
        <f t="shared" si="243"/>
        <v/>
      </c>
      <c r="FF73" s="225"/>
      <c r="FG73" s="115" t="str">
        <f t="shared" si="244"/>
        <v/>
      </c>
      <c r="FH73" s="225" t="str">
        <f t="shared" si="245"/>
        <v/>
      </c>
      <c r="FI73" s="224"/>
      <c r="FJ73" s="5" t="str">
        <f t="shared" si="246"/>
        <v/>
      </c>
      <c r="FK73" s="224" t="str">
        <f t="shared" si="247"/>
        <v/>
      </c>
      <c r="FL73" s="225"/>
      <c r="FM73" s="115" t="str">
        <f t="shared" si="248"/>
        <v/>
      </c>
      <c r="FN73" s="225" t="str">
        <f t="shared" si="249"/>
        <v/>
      </c>
      <c r="FO73" s="224"/>
      <c r="FP73" s="5" t="str">
        <f t="shared" si="250"/>
        <v/>
      </c>
      <c r="FQ73" s="224" t="str">
        <f t="shared" si="251"/>
        <v/>
      </c>
      <c r="FR73" s="225"/>
      <c r="FS73" s="115" t="str">
        <f t="shared" si="252"/>
        <v/>
      </c>
      <c r="FT73" s="225" t="str">
        <f t="shared" si="253"/>
        <v/>
      </c>
      <c r="FU73" s="253"/>
      <c r="FV73" s="253"/>
      <c r="FW73" s="253"/>
      <c r="FX73" s="253"/>
      <c r="FY73" s="253"/>
    </row>
    <row r="74" spans="1:181" s="3" customFormat="1" x14ac:dyDescent="0.25">
      <c r="A74" s="2" t="str">
        <f t="shared" si="132"/>
        <v/>
      </c>
      <c r="B74" s="2"/>
      <c r="C74" s="82"/>
      <c r="D74" s="109"/>
      <c r="E74" s="101"/>
      <c r="F74" s="2"/>
      <c r="G74" s="76"/>
      <c r="H74" s="114" t="str">
        <f t="shared" si="1"/>
        <v/>
      </c>
      <c r="I74" s="114" t="str">
        <f t="shared" si="2"/>
        <v/>
      </c>
      <c r="J74" s="114" t="str">
        <f t="shared" si="3"/>
        <v/>
      </c>
      <c r="K74" s="114" t="str">
        <f t="shared" si="4"/>
        <v/>
      </c>
      <c r="L74" s="114" t="str">
        <f t="shared" si="5"/>
        <v/>
      </c>
      <c r="M74" s="114" t="str">
        <f t="shared" si="6"/>
        <v/>
      </c>
      <c r="N74" s="114" t="str">
        <f t="shared" si="133"/>
        <v/>
      </c>
      <c r="O74" s="114" t="str">
        <f t="shared" si="134"/>
        <v/>
      </c>
      <c r="P74" s="93" t="str">
        <f t="shared" si="135"/>
        <v/>
      </c>
      <c r="Q74" s="93" t="str">
        <f t="shared" si="136"/>
        <v/>
      </c>
      <c r="R74" s="93" t="str">
        <f t="shared" si="137"/>
        <v/>
      </c>
      <c r="S74" s="93" t="str">
        <f t="shared" si="138"/>
        <v/>
      </c>
      <c r="T74" s="93" t="str">
        <f t="shared" si="139"/>
        <v/>
      </c>
      <c r="U74" s="93" t="str">
        <f t="shared" si="140"/>
        <v/>
      </c>
      <c r="V74" s="93" t="str">
        <f t="shared" si="141"/>
        <v/>
      </c>
      <c r="W74" s="93" t="str">
        <f t="shared" si="142"/>
        <v/>
      </c>
      <c r="X74" s="93" t="str">
        <f t="shared" si="143"/>
        <v/>
      </c>
      <c r="Y74" s="93" t="str">
        <f t="shared" si="144"/>
        <v/>
      </c>
      <c r="Z74" s="93" t="str">
        <f t="shared" si="145"/>
        <v/>
      </c>
      <c r="AA74" s="93" t="str">
        <f t="shared" si="146"/>
        <v/>
      </c>
      <c r="AB74" s="93" t="str">
        <f t="shared" si="147"/>
        <v/>
      </c>
      <c r="AC74" s="93" t="str">
        <f t="shared" si="148"/>
        <v/>
      </c>
      <c r="AD74" s="93" t="str">
        <f t="shared" si="149"/>
        <v/>
      </c>
      <c r="AE74" s="93" t="str">
        <f t="shared" si="150"/>
        <v/>
      </c>
      <c r="AF74" s="93" t="str">
        <f t="shared" si="151"/>
        <v/>
      </c>
      <c r="AG74" s="93" t="str">
        <f t="shared" si="152"/>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224"/>
      <c r="BF74" s="74" t="str">
        <f t="shared" si="130"/>
        <v/>
      </c>
      <c r="BG74" s="36" t="str">
        <f t="shared" si="131"/>
        <v/>
      </c>
      <c r="BH74" s="225"/>
      <c r="BI74" s="75" t="str">
        <f t="shared" si="176"/>
        <v/>
      </c>
      <c r="BJ74" s="37" t="str">
        <f t="shared" si="177"/>
        <v/>
      </c>
      <c r="BK74" s="224"/>
      <c r="BL74" s="74" t="str">
        <f t="shared" si="178"/>
        <v/>
      </c>
      <c r="BM74" s="36" t="str">
        <f t="shared" si="179"/>
        <v/>
      </c>
      <c r="BN74" s="225"/>
      <c r="BO74" s="75" t="str">
        <f t="shared" si="180"/>
        <v/>
      </c>
      <c r="BP74" s="37" t="str">
        <f t="shared" si="181"/>
        <v/>
      </c>
      <c r="BQ74" s="224"/>
      <c r="BR74" s="74" t="str">
        <f t="shared" si="182"/>
        <v/>
      </c>
      <c r="BS74" s="36" t="str">
        <f t="shared" si="183"/>
        <v/>
      </c>
      <c r="BT74" s="225"/>
      <c r="BU74" s="75" t="str">
        <f t="shared" si="184"/>
        <v/>
      </c>
      <c r="BV74" s="37" t="str">
        <f t="shared" si="185"/>
        <v/>
      </c>
      <c r="BW74" s="224"/>
      <c r="BX74" s="74" t="str">
        <f t="shared" si="186"/>
        <v/>
      </c>
      <c r="BY74" s="36" t="str">
        <f t="shared" si="187"/>
        <v/>
      </c>
      <c r="BZ74" s="225"/>
      <c r="CA74" s="75" t="str">
        <f t="shared" si="188"/>
        <v/>
      </c>
      <c r="CB74" s="37" t="str">
        <f t="shared" si="189"/>
        <v/>
      </c>
      <c r="CC74" s="224"/>
      <c r="CD74" s="74" t="str">
        <f t="shared" si="190"/>
        <v/>
      </c>
      <c r="CE74" s="36" t="str">
        <f t="shared" si="191"/>
        <v/>
      </c>
      <c r="CF74" s="225"/>
      <c r="CG74" s="115" t="str">
        <f t="shared" si="192"/>
        <v/>
      </c>
      <c r="CH74" s="225" t="str">
        <f t="shared" si="193"/>
        <v/>
      </c>
      <c r="CI74" s="224"/>
      <c r="CJ74" s="5" t="str">
        <f t="shared" si="194"/>
        <v/>
      </c>
      <c r="CK74" s="224" t="str">
        <f t="shared" si="195"/>
        <v/>
      </c>
      <c r="CL74" s="225"/>
      <c r="CM74" s="115" t="str">
        <f t="shared" si="196"/>
        <v/>
      </c>
      <c r="CN74" s="225" t="str">
        <f t="shared" si="197"/>
        <v/>
      </c>
      <c r="CO74" s="224"/>
      <c r="CP74" s="5" t="str">
        <f t="shared" si="198"/>
        <v/>
      </c>
      <c r="CQ74" s="224" t="str">
        <f t="shared" si="199"/>
        <v/>
      </c>
      <c r="CR74" s="225"/>
      <c r="CS74" s="115" t="str">
        <f t="shared" si="200"/>
        <v/>
      </c>
      <c r="CT74" s="225" t="str">
        <f t="shared" si="201"/>
        <v/>
      </c>
      <c r="CU74" s="224"/>
      <c r="CV74" s="5" t="str">
        <f t="shared" si="202"/>
        <v/>
      </c>
      <c r="CW74" s="224" t="str">
        <f t="shared" si="203"/>
        <v/>
      </c>
      <c r="CX74" s="225"/>
      <c r="CY74" s="115" t="str">
        <f t="shared" si="204"/>
        <v/>
      </c>
      <c r="CZ74" s="225" t="str">
        <f t="shared" si="205"/>
        <v/>
      </c>
      <c r="DA74" s="224"/>
      <c r="DB74" s="5" t="str">
        <f t="shared" si="206"/>
        <v/>
      </c>
      <c r="DC74" s="224" t="str">
        <f t="shared" si="207"/>
        <v/>
      </c>
      <c r="DD74" s="225"/>
      <c r="DE74" s="115" t="str">
        <f t="shared" si="208"/>
        <v/>
      </c>
      <c r="DF74" s="225" t="str">
        <f t="shared" si="209"/>
        <v/>
      </c>
      <c r="DG74" s="224"/>
      <c r="DH74" s="5" t="str">
        <f t="shared" si="210"/>
        <v/>
      </c>
      <c r="DI74" s="224" t="str">
        <f t="shared" si="211"/>
        <v/>
      </c>
      <c r="DJ74" s="225"/>
      <c r="DK74" s="115" t="str">
        <f t="shared" si="212"/>
        <v/>
      </c>
      <c r="DL74" s="225" t="str">
        <f t="shared" si="213"/>
        <v/>
      </c>
      <c r="DM74" s="224"/>
      <c r="DN74" s="5" t="str">
        <f t="shared" si="214"/>
        <v/>
      </c>
      <c r="DO74" s="224" t="str">
        <f t="shared" si="215"/>
        <v/>
      </c>
      <c r="DP74" s="225"/>
      <c r="DQ74" s="115" t="str">
        <f t="shared" si="216"/>
        <v/>
      </c>
      <c r="DR74" s="225" t="str">
        <f t="shared" si="217"/>
        <v/>
      </c>
      <c r="DS74" s="224"/>
      <c r="DT74" s="5" t="str">
        <f t="shared" si="218"/>
        <v/>
      </c>
      <c r="DU74" s="224" t="str">
        <f t="shared" si="219"/>
        <v/>
      </c>
      <c r="DV74" s="225"/>
      <c r="DW74" s="115" t="str">
        <f t="shared" si="220"/>
        <v/>
      </c>
      <c r="DX74" s="225" t="str">
        <f t="shared" si="221"/>
        <v/>
      </c>
      <c r="DY74" s="224"/>
      <c r="DZ74" s="5" t="str">
        <f t="shared" si="222"/>
        <v/>
      </c>
      <c r="EA74" s="224" t="str">
        <f t="shared" si="223"/>
        <v/>
      </c>
      <c r="EB74" s="225"/>
      <c r="EC74" s="115" t="str">
        <f t="shared" si="224"/>
        <v/>
      </c>
      <c r="ED74" s="225" t="str">
        <f t="shared" si="225"/>
        <v/>
      </c>
      <c r="EE74" s="224"/>
      <c r="EF74" s="5" t="str">
        <f t="shared" si="226"/>
        <v/>
      </c>
      <c r="EG74" s="224" t="str">
        <f t="shared" si="227"/>
        <v/>
      </c>
      <c r="EH74" s="225"/>
      <c r="EI74" s="115" t="str">
        <f t="shared" si="228"/>
        <v/>
      </c>
      <c r="EJ74" s="225" t="str">
        <f t="shared" si="229"/>
        <v/>
      </c>
      <c r="EK74" s="224"/>
      <c r="EL74" s="5" t="str">
        <f t="shared" si="230"/>
        <v/>
      </c>
      <c r="EM74" s="224" t="str">
        <f t="shared" si="231"/>
        <v/>
      </c>
      <c r="EN74" s="225"/>
      <c r="EO74" s="115" t="str">
        <f t="shared" si="232"/>
        <v/>
      </c>
      <c r="EP74" s="225" t="str">
        <f t="shared" si="233"/>
        <v/>
      </c>
      <c r="EQ74" s="224"/>
      <c r="ER74" s="5" t="str">
        <f t="shared" si="234"/>
        <v/>
      </c>
      <c r="ES74" s="224" t="str">
        <f t="shared" si="235"/>
        <v/>
      </c>
      <c r="ET74" s="225"/>
      <c r="EU74" s="115" t="str">
        <f t="shared" si="236"/>
        <v/>
      </c>
      <c r="EV74" s="225" t="str">
        <f t="shared" si="237"/>
        <v/>
      </c>
      <c r="EW74" s="224"/>
      <c r="EX74" s="5" t="str">
        <f t="shared" si="238"/>
        <v/>
      </c>
      <c r="EY74" s="224" t="str">
        <f t="shared" si="239"/>
        <v/>
      </c>
      <c r="EZ74" s="225"/>
      <c r="FA74" s="115" t="str">
        <f t="shared" si="240"/>
        <v/>
      </c>
      <c r="FB74" s="225" t="str">
        <f t="shared" si="241"/>
        <v/>
      </c>
      <c r="FC74" s="224"/>
      <c r="FD74" s="5" t="str">
        <f t="shared" si="242"/>
        <v/>
      </c>
      <c r="FE74" s="224" t="str">
        <f t="shared" si="243"/>
        <v/>
      </c>
      <c r="FF74" s="225"/>
      <c r="FG74" s="115" t="str">
        <f t="shared" si="244"/>
        <v/>
      </c>
      <c r="FH74" s="225" t="str">
        <f t="shared" si="245"/>
        <v/>
      </c>
      <c r="FI74" s="224"/>
      <c r="FJ74" s="5" t="str">
        <f t="shared" si="246"/>
        <v/>
      </c>
      <c r="FK74" s="224" t="str">
        <f t="shared" si="247"/>
        <v/>
      </c>
      <c r="FL74" s="225"/>
      <c r="FM74" s="115" t="str">
        <f t="shared" si="248"/>
        <v/>
      </c>
      <c r="FN74" s="225" t="str">
        <f t="shared" si="249"/>
        <v/>
      </c>
      <c r="FO74" s="224"/>
      <c r="FP74" s="5" t="str">
        <f t="shared" si="250"/>
        <v/>
      </c>
      <c r="FQ74" s="224" t="str">
        <f t="shared" si="251"/>
        <v/>
      </c>
      <c r="FR74" s="225"/>
      <c r="FS74" s="115" t="str">
        <f t="shared" si="252"/>
        <v/>
      </c>
      <c r="FT74" s="225" t="str">
        <f t="shared" si="253"/>
        <v/>
      </c>
      <c r="FU74" s="253"/>
      <c r="FV74" s="253"/>
      <c r="FW74" s="253"/>
      <c r="FX74" s="253"/>
      <c r="FY74" s="253"/>
    </row>
    <row r="75" spans="1:181" s="3" customFormat="1" x14ac:dyDescent="0.25">
      <c r="A75" s="2" t="str">
        <f t="shared" si="132"/>
        <v/>
      </c>
      <c r="B75" s="2"/>
      <c r="C75" s="82"/>
      <c r="D75" s="109"/>
      <c r="E75" s="101"/>
      <c r="F75" s="2"/>
      <c r="G75" s="76"/>
      <c r="H75" s="114" t="str">
        <f t="shared" si="1"/>
        <v/>
      </c>
      <c r="I75" s="114" t="str">
        <f t="shared" si="2"/>
        <v/>
      </c>
      <c r="J75" s="114" t="str">
        <f t="shared" si="3"/>
        <v/>
      </c>
      <c r="K75" s="114" t="str">
        <f t="shared" si="4"/>
        <v/>
      </c>
      <c r="L75" s="114" t="str">
        <f t="shared" si="5"/>
        <v/>
      </c>
      <c r="M75" s="114" t="str">
        <f t="shared" si="6"/>
        <v/>
      </c>
      <c r="N75" s="114" t="str">
        <f t="shared" si="133"/>
        <v/>
      </c>
      <c r="O75" s="114" t="str">
        <f t="shared" si="134"/>
        <v/>
      </c>
      <c r="P75" s="93" t="str">
        <f t="shared" si="135"/>
        <v/>
      </c>
      <c r="Q75" s="93" t="str">
        <f t="shared" si="136"/>
        <v/>
      </c>
      <c r="R75" s="93" t="str">
        <f t="shared" si="137"/>
        <v/>
      </c>
      <c r="S75" s="93" t="str">
        <f t="shared" si="138"/>
        <v/>
      </c>
      <c r="T75" s="93" t="str">
        <f t="shared" si="139"/>
        <v/>
      </c>
      <c r="U75" s="93" t="str">
        <f t="shared" si="140"/>
        <v/>
      </c>
      <c r="V75" s="93" t="str">
        <f t="shared" si="141"/>
        <v/>
      </c>
      <c r="W75" s="93" t="str">
        <f t="shared" si="142"/>
        <v/>
      </c>
      <c r="X75" s="93" t="str">
        <f t="shared" si="143"/>
        <v/>
      </c>
      <c r="Y75" s="93" t="str">
        <f t="shared" si="144"/>
        <v/>
      </c>
      <c r="Z75" s="93" t="str">
        <f t="shared" si="145"/>
        <v/>
      </c>
      <c r="AA75" s="93" t="str">
        <f t="shared" si="146"/>
        <v/>
      </c>
      <c r="AB75" s="93" t="str">
        <f t="shared" si="147"/>
        <v/>
      </c>
      <c r="AC75" s="93" t="str">
        <f t="shared" si="148"/>
        <v/>
      </c>
      <c r="AD75" s="93" t="str">
        <f t="shared" si="149"/>
        <v/>
      </c>
      <c r="AE75" s="93" t="str">
        <f t="shared" si="150"/>
        <v/>
      </c>
      <c r="AF75" s="93" t="str">
        <f t="shared" si="151"/>
        <v/>
      </c>
      <c r="AG75" s="93" t="str">
        <f t="shared" si="152"/>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224"/>
      <c r="BF75" s="74" t="str">
        <f t="shared" si="130"/>
        <v/>
      </c>
      <c r="BG75" s="36" t="str">
        <f t="shared" si="131"/>
        <v/>
      </c>
      <c r="BH75" s="225"/>
      <c r="BI75" s="75" t="str">
        <f t="shared" si="176"/>
        <v/>
      </c>
      <c r="BJ75" s="37" t="str">
        <f t="shared" si="177"/>
        <v/>
      </c>
      <c r="BK75" s="224"/>
      <c r="BL75" s="74" t="str">
        <f t="shared" si="178"/>
        <v/>
      </c>
      <c r="BM75" s="36" t="str">
        <f t="shared" si="179"/>
        <v/>
      </c>
      <c r="BN75" s="225"/>
      <c r="BO75" s="75" t="str">
        <f t="shared" si="180"/>
        <v/>
      </c>
      <c r="BP75" s="37" t="str">
        <f t="shared" si="181"/>
        <v/>
      </c>
      <c r="BQ75" s="224"/>
      <c r="BR75" s="74" t="str">
        <f t="shared" si="182"/>
        <v/>
      </c>
      <c r="BS75" s="36" t="str">
        <f t="shared" si="183"/>
        <v/>
      </c>
      <c r="BT75" s="225"/>
      <c r="BU75" s="75" t="str">
        <f t="shared" si="184"/>
        <v/>
      </c>
      <c r="BV75" s="37" t="str">
        <f t="shared" si="185"/>
        <v/>
      </c>
      <c r="BW75" s="224"/>
      <c r="BX75" s="74" t="str">
        <f t="shared" si="186"/>
        <v/>
      </c>
      <c r="BY75" s="36" t="str">
        <f t="shared" si="187"/>
        <v/>
      </c>
      <c r="BZ75" s="225"/>
      <c r="CA75" s="75" t="str">
        <f t="shared" si="188"/>
        <v/>
      </c>
      <c r="CB75" s="37" t="str">
        <f t="shared" si="189"/>
        <v/>
      </c>
      <c r="CC75" s="224"/>
      <c r="CD75" s="74" t="str">
        <f t="shared" si="190"/>
        <v/>
      </c>
      <c r="CE75" s="36" t="str">
        <f t="shared" si="191"/>
        <v/>
      </c>
      <c r="CF75" s="225"/>
      <c r="CG75" s="115" t="str">
        <f t="shared" si="192"/>
        <v/>
      </c>
      <c r="CH75" s="225" t="str">
        <f t="shared" si="193"/>
        <v/>
      </c>
      <c r="CI75" s="224"/>
      <c r="CJ75" s="5" t="str">
        <f t="shared" si="194"/>
        <v/>
      </c>
      <c r="CK75" s="224" t="str">
        <f t="shared" si="195"/>
        <v/>
      </c>
      <c r="CL75" s="225"/>
      <c r="CM75" s="115" t="str">
        <f t="shared" si="196"/>
        <v/>
      </c>
      <c r="CN75" s="225" t="str">
        <f t="shared" si="197"/>
        <v/>
      </c>
      <c r="CO75" s="224"/>
      <c r="CP75" s="5" t="str">
        <f t="shared" si="198"/>
        <v/>
      </c>
      <c r="CQ75" s="224" t="str">
        <f t="shared" si="199"/>
        <v/>
      </c>
      <c r="CR75" s="225"/>
      <c r="CS75" s="115" t="str">
        <f t="shared" si="200"/>
        <v/>
      </c>
      <c r="CT75" s="225" t="str">
        <f t="shared" si="201"/>
        <v/>
      </c>
      <c r="CU75" s="224"/>
      <c r="CV75" s="5" t="str">
        <f t="shared" si="202"/>
        <v/>
      </c>
      <c r="CW75" s="224" t="str">
        <f t="shared" si="203"/>
        <v/>
      </c>
      <c r="CX75" s="225"/>
      <c r="CY75" s="115" t="str">
        <f t="shared" si="204"/>
        <v/>
      </c>
      <c r="CZ75" s="225" t="str">
        <f t="shared" si="205"/>
        <v/>
      </c>
      <c r="DA75" s="224"/>
      <c r="DB75" s="5" t="str">
        <f t="shared" si="206"/>
        <v/>
      </c>
      <c r="DC75" s="224" t="str">
        <f t="shared" si="207"/>
        <v/>
      </c>
      <c r="DD75" s="225"/>
      <c r="DE75" s="115" t="str">
        <f t="shared" si="208"/>
        <v/>
      </c>
      <c r="DF75" s="225" t="str">
        <f t="shared" si="209"/>
        <v/>
      </c>
      <c r="DG75" s="224"/>
      <c r="DH75" s="5" t="str">
        <f t="shared" si="210"/>
        <v/>
      </c>
      <c r="DI75" s="224" t="str">
        <f t="shared" si="211"/>
        <v/>
      </c>
      <c r="DJ75" s="225"/>
      <c r="DK75" s="115" t="str">
        <f t="shared" si="212"/>
        <v/>
      </c>
      <c r="DL75" s="225" t="str">
        <f t="shared" si="213"/>
        <v/>
      </c>
      <c r="DM75" s="224"/>
      <c r="DN75" s="5" t="str">
        <f t="shared" si="214"/>
        <v/>
      </c>
      <c r="DO75" s="224" t="str">
        <f t="shared" si="215"/>
        <v/>
      </c>
      <c r="DP75" s="225"/>
      <c r="DQ75" s="115" t="str">
        <f t="shared" si="216"/>
        <v/>
      </c>
      <c r="DR75" s="225" t="str">
        <f t="shared" si="217"/>
        <v/>
      </c>
      <c r="DS75" s="224"/>
      <c r="DT75" s="5" t="str">
        <f t="shared" si="218"/>
        <v/>
      </c>
      <c r="DU75" s="224" t="str">
        <f t="shared" si="219"/>
        <v/>
      </c>
      <c r="DV75" s="225"/>
      <c r="DW75" s="115" t="str">
        <f t="shared" si="220"/>
        <v/>
      </c>
      <c r="DX75" s="225" t="str">
        <f t="shared" si="221"/>
        <v/>
      </c>
      <c r="DY75" s="224"/>
      <c r="DZ75" s="5" t="str">
        <f t="shared" si="222"/>
        <v/>
      </c>
      <c r="EA75" s="224" t="str">
        <f t="shared" si="223"/>
        <v/>
      </c>
      <c r="EB75" s="225"/>
      <c r="EC75" s="115" t="str">
        <f t="shared" si="224"/>
        <v/>
      </c>
      <c r="ED75" s="225" t="str">
        <f t="shared" si="225"/>
        <v/>
      </c>
      <c r="EE75" s="224"/>
      <c r="EF75" s="5" t="str">
        <f t="shared" si="226"/>
        <v/>
      </c>
      <c r="EG75" s="224" t="str">
        <f t="shared" si="227"/>
        <v/>
      </c>
      <c r="EH75" s="225"/>
      <c r="EI75" s="115" t="str">
        <f t="shared" si="228"/>
        <v/>
      </c>
      <c r="EJ75" s="225" t="str">
        <f t="shared" si="229"/>
        <v/>
      </c>
      <c r="EK75" s="224"/>
      <c r="EL75" s="5" t="str">
        <f t="shared" si="230"/>
        <v/>
      </c>
      <c r="EM75" s="224" t="str">
        <f t="shared" si="231"/>
        <v/>
      </c>
      <c r="EN75" s="225"/>
      <c r="EO75" s="115" t="str">
        <f t="shared" si="232"/>
        <v/>
      </c>
      <c r="EP75" s="225" t="str">
        <f t="shared" si="233"/>
        <v/>
      </c>
      <c r="EQ75" s="224"/>
      <c r="ER75" s="5" t="str">
        <f t="shared" si="234"/>
        <v/>
      </c>
      <c r="ES75" s="224" t="str">
        <f t="shared" si="235"/>
        <v/>
      </c>
      <c r="ET75" s="225"/>
      <c r="EU75" s="115" t="str">
        <f t="shared" si="236"/>
        <v/>
      </c>
      <c r="EV75" s="225" t="str">
        <f t="shared" si="237"/>
        <v/>
      </c>
      <c r="EW75" s="224"/>
      <c r="EX75" s="5" t="str">
        <f t="shared" si="238"/>
        <v/>
      </c>
      <c r="EY75" s="224" t="str">
        <f t="shared" si="239"/>
        <v/>
      </c>
      <c r="EZ75" s="225"/>
      <c r="FA75" s="115" t="str">
        <f t="shared" si="240"/>
        <v/>
      </c>
      <c r="FB75" s="225" t="str">
        <f t="shared" si="241"/>
        <v/>
      </c>
      <c r="FC75" s="224"/>
      <c r="FD75" s="5" t="str">
        <f t="shared" si="242"/>
        <v/>
      </c>
      <c r="FE75" s="224" t="str">
        <f t="shared" si="243"/>
        <v/>
      </c>
      <c r="FF75" s="225"/>
      <c r="FG75" s="115" t="str">
        <f t="shared" si="244"/>
        <v/>
      </c>
      <c r="FH75" s="225" t="str">
        <f t="shared" si="245"/>
        <v/>
      </c>
      <c r="FI75" s="224"/>
      <c r="FJ75" s="5" t="str">
        <f t="shared" si="246"/>
        <v/>
      </c>
      <c r="FK75" s="224" t="str">
        <f t="shared" si="247"/>
        <v/>
      </c>
      <c r="FL75" s="225"/>
      <c r="FM75" s="115" t="str">
        <f t="shared" si="248"/>
        <v/>
      </c>
      <c r="FN75" s="225" t="str">
        <f t="shared" si="249"/>
        <v/>
      </c>
      <c r="FO75" s="224"/>
      <c r="FP75" s="5" t="str">
        <f t="shared" si="250"/>
        <v/>
      </c>
      <c r="FQ75" s="224" t="str">
        <f t="shared" si="251"/>
        <v/>
      </c>
      <c r="FR75" s="225"/>
      <c r="FS75" s="115" t="str">
        <f t="shared" si="252"/>
        <v/>
      </c>
      <c r="FT75" s="225" t="str">
        <f t="shared" si="253"/>
        <v/>
      </c>
      <c r="FU75" s="253"/>
      <c r="FV75" s="253"/>
      <c r="FW75" s="253"/>
      <c r="FX75" s="253"/>
      <c r="FY75" s="253"/>
    </row>
    <row r="76" spans="1:181" s="3" customFormat="1" x14ac:dyDescent="0.25">
      <c r="A76" s="2" t="str">
        <f t="shared" si="132"/>
        <v/>
      </c>
      <c r="B76" s="2"/>
      <c r="C76" s="82"/>
      <c r="D76" s="109"/>
      <c r="E76" s="101"/>
      <c r="F76" s="2"/>
      <c r="G76" s="76"/>
      <c r="H76" s="114" t="str">
        <f t="shared" si="1"/>
        <v/>
      </c>
      <c r="I76" s="114" t="str">
        <f t="shared" si="2"/>
        <v/>
      </c>
      <c r="J76" s="114" t="str">
        <f t="shared" si="3"/>
        <v/>
      </c>
      <c r="K76" s="114" t="str">
        <f t="shared" si="4"/>
        <v/>
      </c>
      <c r="L76" s="114" t="str">
        <f t="shared" si="5"/>
        <v/>
      </c>
      <c r="M76" s="114" t="str">
        <f t="shared" si="6"/>
        <v/>
      </c>
      <c r="N76" s="114" t="str">
        <f t="shared" si="133"/>
        <v/>
      </c>
      <c r="O76" s="114" t="str">
        <f t="shared" si="134"/>
        <v/>
      </c>
      <c r="P76" s="93" t="str">
        <f t="shared" si="135"/>
        <v/>
      </c>
      <c r="Q76" s="93" t="str">
        <f t="shared" si="136"/>
        <v/>
      </c>
      <c r="R76" s="93" t="str">
        <f t="shared" si="137"/>
        <v/>
      </c>
      <c r="S76" s="93" t="str">
        <f t="shared" si="138"/>
        <v/>
      </c>
      <c r="T76" s="93" t="str">
        <f t="shared" si="139"/>
        <v/>
      </c>
      <c r="U76" s="93" t="str">
        <f t="shared" si="140"/>
        <v/>
      </c>
      <c r="V76" s="93" t="str">
        <f t="shared" si="141"/>
        <v/>
      </c>
      <c r="W76" s="93" t="str">
        <f t="shared" si="142"/>
        <v/>
      </c>
      <c r="X76" s="93" t="str">
        <f t="shared" si="143"/>
        <v/>
      </c>
      <c r="Y76" s="93" t="str">
        <f t="shared" si="144"/>
        <v/>
      </c>
      <c r="Z76" s="93" t="str">
        <f t="shared" si="145"/>
        <v/>
      </c>
      <c r="AA76" s="93" t="str">
        <f t="shared" si="146"/>
        <v/>
      </c>
      <c r="AB76" s="93" t="str">
        <f t="shared" si="147"/>
        <v/>
      </c>
      <c r="AC76" s="93" t="str">
        <f t="shared" si="148"/>
        <v/>
      </c>
      <c r="AD76" s="93" t="str">
        <f t="shared" si="149"/>
        <v/>
      </c>
      <c r="AE76" s="93" t="str">
        <f t="shared" si="150"/>
        <v/>
      </c>
      <c r="AF76" s="93" t="str">
        <f t="shared" si="151"/>
        <v/>
      </c>
      <c r="AG76" s="93" t="str">
        <f t="shared" si="152"/>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224"/>
      <c r="BF76" s="74" t="str">
        <f t="shared" si="130"/>
        <v/>
      </c>
      <c r="BG76" s="36" t="str">
        <f t="shared" si="131"/>
        <v/>
      </c>
      <c r="BH76" s="225"/>
      <c r="BI76" s="75" t="str">
        <f t="shared" si="176"/>
        <v/>
      </c>
      <c r="BJ76" s="37" t="str">
        <f t="shared" si="177"/>
        <v/>
      </c>
      <c r="BK76" s="224"/>
      <c r="BL76" s="74" t="str">
        <f t="shared" si="178"/>
        <v/>
      </c>
      <c r="BM76" s="36" t="str">
        <f t="shared" si="179"/>
        <v/>
      </c>
      <c r="BN76" s="225"/>
      <c r="BO76" s="75" t="str">
        <f t="shared" si="180"/>
        <v/>
      </c>
      <c r="BP76" s="37" t="str">
        <f t="shared" si="181"/>
        <v/>
      </c>
      <c r="BQ76" s="224"/>
      <c r="BR76" s="74" t="str">
        <f t="shared" si="182"/>
        <v/>
      </c>
      <c r="BS76" s="36" t="str">
        <f t="shared" si="183"/>
        <v/>
      </c>
      <c r="BT76" s="225"/>
      <c r="BU76" s="75" t="str">
        <f t="shared" si="184"/>
        <v/>
      </c>
      <c r="BV76" s="37" t="str">
        <f t="shared" si="185"/>
        <v/>
      </c>
      <c r="BW76" s="224"/>
      <c r="BX76" s="74" t="str">
        <f t="shared" si="186"/>
        <v/>
      </c>
      <c r="BY76" s="36" t="str">
        <f t="shared" si="187"/>
        <v/>
      </c>
      <c r="BZ76" s="225"/>
      <c r="CA76" s="75" t="str">
        <f t="shared" si="188"/>
        <v/>
      </c>
      <c r="CB76" s="37" t="str">
        <f t="shared" si="189"/>
        <v/>
      </c>
      <c r="CC76" s="224"/>
      <c r="CD76" s="74" t="str">
        <f t="shared" si="190"/>
        <v/>
      </c>
      <c r="CE76" s="36" t="str">
        <f t="shared" si="191"/>
        <v/>
      </c>
      <c r="CF76" s="225"/>
      <c r="CG76" s="115" t="str">
        <f t="shared" si="192"/>
        <v/>
      </c>
      <c r="CH76" s="225" t="str">
        <f t="shared" si="193"/>
        <v/>
      </c>
      <c r="CI76" s="224"/>
      <c r="CJ76" s="5" t="str">
        <f t="shared" si="194"/>
        <v/>
      </c>
      <c r="CK76" s="224" t="str">
        <f t="shared" si="195"/>
        <v/>
      </c>
      <c r="CL76" s="225"/>
      <c r="CM76" s="115" t="str">
        <f t="shared" si="196"/>
        <v/>
      </c>
      <c r="CN76" s="225" t="str">
        <f t="shared" si="197"/>
        <v/>
      </c>
      <c r="CO76" s="224"/>
      <c r="CP76" s="5" t="str">
        <f t="shared" si="198"/>
        <v/>
      </c>
      <c r="CQ76" s="224" t="str">
        <f t="shared" si="199"/>
        <v/>
      </c>
      <c r="CR76" s="225"/>
      <c r="CS76" s="115" t="str">
        <f t="shared" si="200"/>
        <v/>
      </c>
      <c r="CT76" s="225" t="str">
        <f t="shared" si="201"/>
        <v/>
      </c>
      <c r="CU76" s="224"/>
      <c r="CV76" s="5" t="str">
        <f t="shared" si="202"/>
        <v/>
      </c>
      <c r="CW76" s="224" t="str">
        <f t="shared" si="203"/>
        <v/>
      </c>
      <c r="CX76" s="225"/>
      <c r="CY76" s="115" t="str">
        <f t="shared" si="204"/>
        <v/>
      </c>
      <c r="CZ76" s="225" t="str">
        <f t="shared" si="205"/>
        <v/>
      </c>
      <c r="DA76" s="224"/>
      <c r="DB76" s="5" t="str">
        <f t="shared" si="206"/>
        <v/>
      </c>
      <c r="DC76" s="224" t="str">
        <f t="shared" si="207"/>
        <v/>
      </c>
      <c r="DD76" s="225"/>
      <c r="DE76" s="115" t="str">
        <f t="shared" si="208"/>
        <v/>
      </c>
      <c r="DF76" s="225" t="str">
        <f t="shared" si="209"/>
        <v/>
      </c>
      <c r="DG76" s="224"/>
      <c r="DH76" s="5" t="str">
        <f t="shared" si="210"/>
        <v/>
      </c>
      <c r="DI76" s="224" t="str">
        <f t="shared" si="211"/>
        <v/>
      </c>
      <c r="DJ76" s="225"/>
      <c r="DK76" s="115" t="str">
        <f t="shared" si="212"/>
        <v/>
      </c>
      <c r="DL76" s="225" t="str">
        <f t="shared" si="213"/>
        <v/>
      </c>
      <c r="DM76" s="224"/>
      <c r="DN76" s="5" t="str">
        <f t="shared" si="214"/>
        <v/>
      </c>
      <c r="DO76" s="224" t="str">
        <f t="shared" si="215"/>
        <v/>
      </c>
      <c r="DP76" s="225"/>
      <c r="DQ76" s="115" t="str">
        <f t="shared" si="216"/>
        <v/>
      </c>
      <c r="DR76" s="225" t="str">
        <f t="shared" si="217"/>
        <v/>
      </c>
      <c r="DS76" s="224"/>
      <c r="DT76" s="5" t="str">
        <f t="shared" si="218"/>
        <v/>
      </c>
      <c r="DU76" s="224" t="str">
        <f t="shared" si="219"/>
        <v/>
      </c>
      <c r="DV76" s="225"/>
      <c r="DW76" s="115" t="str">
        <f t="shared" si="220"/>
        <v/>
      </c>
      <c r="DX76" s="225" t="str">
        <f t="shared" si="221"/>
        <v/>
      </c>
      <c r="DY76" s="224"/>
      <c r="DZ76" s="5" t="str">
        <f t="shared" si="222"/>
        <v/>
      </c>
      <c r="EA76" s="224" t="str">
        <f t="shared" si="223"/>
        <v/>
      </c>
      <c r="EB76" s="225"/>
      <c r="EC76" s="115" t="str">
        <f t="shared" si="224"/>
        <v/>
      </c>
      <c r="ED76" s="225" t="str">
        <f t="shared" si="225"/>
        <v/>
      </c>
      <c r="EE76" s="224"/>
      <c r="EF76" s="5" t="str">
        <f t="shared" si="226"/>
        <v/>
      </c>
      <c r="EG76" s="224" t="str">
        <f t="shared" si="227"/>
        <v/>
      </c>
      <c r="EH76" s="225"/>
      <c r="EI76" s="115" t="str">
        <f t="shared" si="228"/>
        <v/>
      </c>
      <c r="EJ76" s="225" t="str">
        <f t="shared" si="229"/>
        <v/>
      </c>
      <c r="EK76" s="224"/>
      <c r="EL76" s="5" t="str">
        <f t="shared" si="230"/>
        <v/>
      </c>
      <c r="EM76" s="224" t="str">
        <f t="shared" si="231"/>
        <v/>
      </c>
      <c r="EN76" s="225"/>
      <c r="EO76" s="115" t="str">
        <f t="shared" si="232"/>
        <v/>
      </c>
      <c r="EP76" s="225" t="str">
        <f t="shared" si="233"/>
        <v/>
      </c>
      <c r="EQ76" s="224"/>
      <c r="ER76" s="5" t="str">
        <f t="shared" si="234"/>
        <v/>
      </c>
      <c r="ES76" s="224" t="str">
        <f t="shared" si="235"/>
        <v/>
      </c>
      <c r="ET76" s="225"/>
      <c r="EU76" s="115" t="str">
        <f t="shared" si="236"/>
        <v/>
      </c>
      <c r="EV76" s="225" t="str">
        <f t="shared" si="237"/>
        <v/>
      </c>
      <c r="EW76" s="224"/>
      <c r="EX76" s="5" t="str">
        <f t="shared" si="238"/>
        <v/>
      </c>
      <c r="EY76" s="224" t="str">
        <f t="shared" si="239"/>
        <v/>
      </c>
      <c r="EZ76" s="225"/>
      <c r="FA76" s="115" t="str">
        <f t="shared" si="240"/>
        <v/>
      </c>
      <c r="FB76" s="225" t="str">
        <f t="shared" si="241"/>
        <v/>
      </c>
      <c r="FC76" s="224"/>
      <c r="FD76" s="5" t="str">
        <f t="shared" si="242"/>
        <v/>
      </c>
      <c r="FE76" s="224" t="str">
        <f t="shared" si="243"/>
        <v/>
      </c>
      <c r="FF76" s="225"/>
      <c r="FG76" s="115" t="str">
        <f t="shared" si="244"/>
        <v/>
      </c>
      <c r="FH76" s="225" t="str">
        <f t="shared" si="245"/>
        <v/>
      </c>
      <c r="FI76" s="224"/>
      <c r="FJ76" s="5" t="str">
        <f t="shared" si="246"/>
        <v/>
      </c>
      <c r="FK76" s="224" t="str">
        <f t="shared" si="247"/>
        <v/>
      </c>
      <c r="FL76" s="225"/>
      <c r="FM76" s="115" t="str">
        <f t="shared" si="248"/>
        <v/>
      </c>
      <c r="FN76" s="225" t="str">
        <f t="shared" si="249"/>
        <v/>
      </c>
      <c r="FO76" s="224"/>
      <c r="FP76" s="5" t="str">
        <f t="shared" si="250"/>
        <v/>
      </c>
      <c r="FQ76" s="224" t="str">
        <f t="shared" si="251"/>
        <v/>
      </c>
      <c r="FR76" s="225"/>
      <c r="FS76" s="115" t="str">
        <f t="shared" si="252"/>
        <v/>
      </c>
      <c r="FT76" s="225" t="str">
        <f t="shared" si="253"/>
        <v/>
      </c>
      <c r="FU76" s="253"/>
      <c r="FV76" s="253"/>
      <c r="FW76" s="253"/>
      <c r="FX76" s="253"/>
      <c r="FY76" s="253"/>
    </row>
    <row r="77" spans="1:181" s="3" customFormat="1" x14ac:dyDescent="0.25">
      <c r="A77" s="2" t="str">
        <f t="shared" si="132"/>
        <v/>
      </c>
      <c r="B77" s="2"/>
      <c r="C77" s="82"/>
      <c r="D77" s="109"/>
      <c r="E77" s="101"/>
      <c r="F77" s="2"/>
      <c r="G77" s="76"/>
      <c r="H77" s="114" t="str">
        <f t="shared" si="1"/>
        <v/>
      </c>
      <c r="I77" s="114" t="str">
        <f t="shared" si="2"/>
        <v/>
      </c>
      <c r="J77" s="114" t="str">
        <f t="shared" si="3"/>
        <v/>
      </c>
      <c r="K77" s="114" t="str">
        <f t="shared" si="4"/>
        <v/>
      </c>
      <c r="L77" s="114" t="str">
        <f t="shared" si="5"/>
        <v/>
      </c>
      <c r="M77" s="114" t="str">
        <f t="shared" si="6"/>
        <v/>
      </c>
      <c r="N77" s="114" t="str">
        <f t="shared" si="133"/>
        <v/>
      </c>
      <c r="O77" s="114" t="str">
        <f t="shared" si="134"/>
        <v/>
      </c>
      <c r="P77" s="93" t="str">
        <f t="shared" si="135"/>
        <v/>
      </c>
      <c r="Q77" s="93" t="str">
        <f t="shared" si="136"/>
        <v/>
      </c>
      <c r="R77" s="93" t="str">
        <f t="shared" si="137"/>
        <v/>
      </c>
      <c r="S77" s="93" t="str">
        <f t="shared" si="138"/>
        <v/>
      </c>
      <c r="T77" s="93" t="str">
        <f t="shared" si="139"/>
        <v/>
      </c>
      <c r="U77" s="93" t="str">
        <f t="shared" si="140"/>
        <v/>
      </c>
      <c r="V77" s="93" t="str">
        <f t="shared" si="141"/>
        <v/>
      </c>
      <c r="W77" s="93" t="str">
        <f t="shared" si="142"/>
        <v/>
      </c>
      <c r="X77" s="93" t="str">
        <f t="shared" si="143"/>
        <v/>
      </c>
      <c r="Y77" s="93" t="str">
        <f t="shared" si="144"/>
        <v/>
      </c>
      <c r="Z77" s="93" t="str">
        <f t="shared" si="145"/>
        <v/>
      </c>
      <c r="AA77" s="93" t="str">
        <f t="shared" si="146"/>
        <v/>
      </c>
      <c r="AB77" s="93" t="str">
        <f t="shared" si="147"/>
        <v/>
      </c>
      <c r="AC77" s="93" t="str">
        <f t="shared" si="148"/>
        <v/>
      </c>
      <c r="AD77" s="93" t="str">
        <f t="shared" si="149"/>
        <v/>
      </c>
      <c r="AE77" s="93" t="str">
        <f t="shared" si="150"/>
        <v/>
      </c>
      <c r="AF77" s="93" t="str">
        <f t="shared" si="151"/>
        <v/>
      </c>
      <c r="AG77" s="93" t="str">
        <f t="shared" si="152"/>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224"/>
      <c r="BF77" s="74" t="str">
        <f t="shared" ref="BF77:BF81" si="254">IF(BG77="","",_xlfn.DAYS(BG77,$P$2))</f>
        <v/>
      </c>
      <c r="BG77" s="36" t="str">
        <f t="shared" ref="BG77:BG81" si="255">IF(BE77="","",BE77+($F77*365))</f>
        <v/>
      </c>
      <c r="BH77" s="225"/>
      <c r="BI77" s="75" t="str">
        <f t="shared" si="176"/>
        <v/>
      </c>
      <c r="BJ77" s="37" t="str">
        <f t="shared" si="177"/>
        <v/>
      </c>
      <c r="BK77" s="224"/>
      <c r="BL77" s="74" t="str">
        <f t="shared" si="178"/>
        <v/>
      </c>
      <c r="BM77" s="36" t="str">
        <f t="shared" si="179"/>
        <v/>
      </c>
      <c r="BN77" s="225"/>
      <c r="BO77" s="75" t="str">
        <f t="shared" si="180"/>
        <v/>
      </c>
      <c r="BP77" s="37" t="str">
        <f t="shared" si="181"/>
        <v/>
      </c>
      <c r="BQ77" s="224"/>
      <c r="BR77" s="74" t="str">
        <f t="shared" si="182"/>
        <v/>
      </c>
      <c r="BS77" s="36" t="str">
        <f t="shared" si="183"/>
        <v/>
      </c>
      <c r="BT77" s="225"/>
      <c r="BU77" s="75" t="str">
        <f t="shared" si="184"/>
        <v/>
      </c>
      <c r="BV77" s="37" t="str">
        <f t="shared" si="185"/>
        <v/>
      </c>
      <c r="BW77" s="224"/>
      <c r="BX77" s="74" t="str">
        <f t="shared" si="186"/>
        <v/>
      </c>
      <c r="BY77" s="36" t="str">
        <f t="shared" si="187"/>
        <v/>
      </c>
      <c r="BZ77" s="225"/>
      <c r="CA77" s="75" t="str">
        <f t="shared" si="188"/>
        <v/>
      </c>
      <c r="CB77" s="37" t="str">
        <f t="shared" si="189"/>
        <v/>
      </c>
      <c r="CC77" s="224"/>
      <c r="CD77" s="74" t="str">
        <f t="shared" si="190"/>
        <v/>
      </c>
      <c r="CE77" s="36" t="str">
        <f t="shared" si="191"/>
        <v/>
      </c>
      <c r="CF77" s="225"/>
      <c r="CG77" s="115" t="str">
        <f t="shared" si="192"/>
        <v/>
      </c>
      <c r="CH77" s="225" t="str">
        <f t="shared" si="193"/>
        <v/>
      </c>
      <c r="CI77" s="224"/>
      <c r="CJ77" s="5" t="str">
        <f t="shared" si="194"/>
        <v/>
      </c>
      <c r="CK77" s="224" t="str">
        <f t="shared" si="195"/>
        <v/>
      </c>
      <c r="CL77" s="225"/>
      <c r="CM77" s="115" t="str">
        <f t="shared" si="196"/>
        <v/>
      </c>
      <c r="CN77" s="225" t="str">
        <f t="shared" si="197"/>
        <v/>
      </c>
      <c r="CO77" s="224"/>
      <c r="CP77" s="5" t="str">
        <f t="shared" si="198"/>
        <v/>
      </c>
      <c r="CQ77" s="224" t="str">
        <f t="shared" si="199"/>
        <v/>
      </c>
      <c r="CR77" s="225"/>
      <c r="CS77" s="115" t="str">
        <f t="shared" si="200"/>
        <v/>
      </c>
      <c r="CT77" s="225" t="str">
        <f t="shared" si="201"/>
        <v/>
      </c>
      <c r="CU77" s="224"/>
      <c r="CV77" s="5" t="str">
        <f t="shared" si="202"/>
        <v/>
      </c>
      <c r="CW77" s="224" t="str">
        <f t="shared" si="203"/>
        <v/>
      </c>
      <c r="CX77" s="225"/>
      <c r="CY77" s="115" t="str">
        <f t="shared" si="204"/>
        <v/>
      </c>
      <c r="CZ77" s="225" t="str">
        <f t="shared" si="205"/>
        <v/>
      </c>
      <c r="DA77" s="224"/>
      <c r="DB77" s="5" t="str">
        <f t="shared" si="206"/>
        <v/>
      </c>
      <c r="DC77" s="224" t="str">
        <f t="shared" si="207"/>
        <v/>
      </c>
      <c r="DD77" s="225"/>
      <c r="DE77" s="115" t="str">
        <f t="shared" si="208"/>
        <v/>
      </c>
      <c r="DF77" s="225" t="str">
        <f t="shared" si="209"/>
        <v/>
      </c>
      <c r="DG77" s="224"/>
      <c r="DH77" s="5" t="str">
        <f t="shared" si="210"/>
        <v/>
      </c>
      <c r="DI77" s="224" t="str">
        <f t="shared" si="211"/>
        <v/>
      </c>
      <c r="DJ77" s="225"/>
      <c r="DK77" s="115" t="str">
        <f t="shared" si="212"/>
        <v/>
      </c>
      <c r="DL77" s="225" t="str">
        <f t="shared" si="213"/>
        <v/>
      </c>
      <c r="DM77" s="224"/>
      <c r="DN77" s="5" t="str">
        <f t="shared" si="214"/>
        <v/>
      </c>
      <c r="DO77" s="224" t="str">
        <f t="shared" si="215"/>
        <v/>
      </c>
      <c r="DP77" s="225"/>
      <c r="DQ77" s="115" t="str">
        <f t="shared" si="216"/>
        <v/>
      </c>
      <c r="DR77" s="225" t="str">
        <f t="shared" si="217"/>
        <v/>
      </c>
      <c r="DS77" s="224"/>
      <c r="DT77" s="5" t="str">
        <f t="shared" si="218"/>
        <v/>
      </c>
      <c r="DU77" s="224" t="str">
        <f t="shared" si="219"/>
        <v/>
      </c>
      <c r="DV77" s="225"/>
      <c r="DW77" s="115" t="str">
        <f t="shared" si="220"/>
        <v/>
      </c>
      <c r="DX77" s="225" t="str">
        <f t="shared" si="221"/>
        <v/>
      </c>
      <c r="DY77" s="224"/>
      <c r="DZ77" s="5" t="str">
        <f t="shared" si="222"/>
        <v/>
      </c>
      <c r="EA77" s="224" t="str">
        <f t="shared" si="223"/>
        <v/>
      </c>
      <c r="EB77" s="225"/>
      <c r="EC77" s="115" t="str">
        <f t="shared" si="224"/>
        <v/>
      </c>
      <c r="ED77" s="225" t="str">
        <f t="shared" si="225"/>
        <v/>
      </c>
      <c r="EE77" s="224"/>
      <c r="EF77" s="5" t="str">
        <f t="shared" si="226"/>
        <v/>
      </c>
      <c r="EG77" s="224" t="str">
        <f t="shared" si="227"/>
        <v/>
      </c>
      <c r="EH77" s="225"/>
      <c r="EI77" s="115" t="str">
        <f t="shared" si="228"/>
        <v/>
      </c>
      <c r="EJ77" s="225" t="str">
        <f t="shared" si="229"/>
        <v/>
      </c>
      <c r="EK77" s="224"/>
      <c r="EL77" s="5" t="str">
        <f t="shared" si="230"/>
        <v/>
      </c>
      <c r="EM77" s="224" t="str">
        <f t="shared" si="231"/>
        <v/>
      </c>
      <c r="EN77" s="225"/>
      <c r="EO77" s="115" t="str">
        <f t="shared" si="232"/>
        <v/>
      </c>
      <c r="EP77" s="225" t="str">
        <f t="shared" si="233"/>
        <v/>
      </c>
      <c r="EQ77" s="224"/>
      <c r="ER77" s="5" t="str">
        <f t="shared" si="234"/>
        <v/>
      </c>
      <c r="ES77" s="224" t="str">
        <f t="shared" si="235"/>
        <v/>
      </c>
      <c r="ET77" s="225"/>
      <c r="EU77" s="115" t="str">
        <f t="shared" si="236"/>
        <v/>
      </c>
      <c r="EV77" s="225" t="str">
        <f t="shared" si="237"/>
        <v/>
      </c>
      <c r="EW77" s="224"/>
      <c r="EX77" s="5" t="str">
        <f t="shared" si="238"/>
        <v/>
      </c>
      <c r="EY77" s="224" t="str">
        <f t="shared" si="239"/>
        <v/>
      </c>
      <c r="EZ77" s="225"/>
      <c r="FA77" s="115" t="str">
        <f t="shared" si="240"/>
        <v/>
      </c>
      <c r="FB77" s="225" t="str">
        <f t="shared" si="241"/>
        <v/>
      </c>
      <c r="FC77" s="224"/>
      <c r="FD77" s="5" t="str">
        <f t="shared" si="242"/>
        <v/>
      </c>
      <c r="FE77" s="224" t="str">
        <f t="shared" si="243"/>
        <v/>
      </c>
      <c r="FF77" s="225"/>
      <c r="FG77" s="115" t="str">
        <f t="shared" si="244"/>
        <v/>
      </c>
      <c r="FH77" s="225" t="str">
        <f t="shared" si="245"/>
        <v/>
      </c>
      <c r="FI77" s="224"/>
      <c r="FJ77" s="5" t="str">
        <f t="shared" si="246"/>
        <v/>
      </c>
      <c r="FK77" s="224" t="str">
        <f t="shared" si="247"/>
        <v/>
      </c>
      <c r="FL77" s="225"/>
      <c r="FM77" s="115" t="str">
        <f t="shared" si="248"/>
        <v/>
      </c>
      <c r="FN77" s="225" t="str">
        <f t="shared" si="249"/>
        <v/>
      </c>
      <c r="FO77" s="224"/>
      <c r="FP77" s="5" t="str">
        <f t="shared" si="250"/>
        <v/>
      </c>
      <c r="FQ77" s="224" t="str">
        <f t="shared" si="251"/>
        <v/>
      </c>
      <c r="FR77" s="225"/>
      <c r="FS77" s="115" t="str">
        <f t="shared" si="252"/>
        <v/>
      </c>
      <c r="FT77" s="225" t="str">
        <f t="shared" si="253"/>
        <v/>
      </c>
      <c r="FU77" s="253"/>
      <c r="FV77" s="253"/>
      <c r="FW77" s="253"/>
      <c r="FX77" s="253"/>
      <c r="FY77" s="253"/>
    </row>
    <row r="78" spans="1:181" s="3" customFormat="1" x14ac:dyDescent="0.25">
      <c r="A78" s="2" t="str">
        <f t="shared" si="132"/>
        <v/>
      </c>
      <c r="B78" s="2"/>
      <c r="C78" s="82"/>
      <c r="D78" s="109"/>
      <c r="E78" s="101"/>
      <c r="F78" s="2"/>
      <c r="G78" s="76"/>
      <c r="H78" s="114" t="str">
        <f t="shared" si="1"/>
        <v/>
      </c>
      <c r="I78" s="114" t="str">
        <f t="shared" si="2"/>
        <v/>
      </c>
      <c r="J78" s="114" t="str">
        <f t="shared" si="3"/>
        <v/>
      </c>
      <c r="K78" s="114" t="str">
        <f t="shared" si="4"/>
        <v/>
      </c>
      <c r="L78" s="114" t="str">
        <f t="shared" si="5"/>
        <v/>
      </c>
      <c r="M78" s="114" t="str">
        <f t="shared" si="6"/>
        <v/>
      </c>
      <c r="N78" s="114" t="str">
        <f t="shared" si="133"/>
        <v/>
      </c>
      <c r="O78" s="114" t="str">
        <f t="shared" si="134"/>
        <v/>
      </c>
      <c r="P78" s="93" t="str">
        <f t="shared" si="135"/>
        <v/>
      </c>
      <c r="Q78" s="93" t="str">
        <f t="shared" si="136"/>
        <v/>
      </c>
      <c r="R78" s="93" t="str">
        <f t="shared" si="137"/>
        <v/>
      </c>
      <c r="S78" s="93" t="str">
        <f t="shared" si="138"/>
        <v/>
      </c>
      <c r="T78" s="93" t="str">
        <f t="shared" si="139"/>
        <v/>
      </c>
      <c r="U78" s="93" t="str">
        <f t="shared" si="140"/>
        <v/>
      </c>
      <c r="V78" s="93" t="str">
        <f t="shared" si="141"/>
        <v/>
      </c>
      <c r="W78" s="93" t="str">
        <f t="shared" si="142"/>
        <v/>
      </c>
      <c r="X78" s="93" t="str">
        <f t="shared" si="143"/>
        <v/>
      </c>
      <c r="Y78" s="93" t="str">
        <f t="shared" si="144"/>
        <v/>
      </c>
      <c r="Z78" s="93" t="str">
        <f t="shared" si="145"/>
        <v/>
      </c>
      <c r="AA78" s="93" t="str">
        <f t="shared" si="146"/>
        <v/>
      </c>
      <c r="AB78" s="93" t="str">
        <f t="shared" si="147"/>
        <v/>
      </c>
      <c r="AC78" s="93" t="str">
        <f t="shared" si="148"/>
        <v/>
      </c>
      <c r="AD78" s="93" t="str">
        <f t="shared" si="149"/>
        <v/>
      </c>
      <c r="AE78" s="93" t="str">
        <f t="shared" si="150"/>
        <v/>
      </c>
      <c r="AF78" s="93" t="str">
        <f t="shared" si="151"/>
        <v/>
      </c>
      <c r="AG78" s="93" t="str">
        <f t="shared" si="152"/>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224"/>
      <c r="BF78" s="74" t="str">
        <f t="shared" si="254"/>
        <v/>
      </c>
      <c r="BG78" s="36" t="str">
        <f t="shared" si="255"/>
        <v/>
      </c>
      <c r="BH78" s="225"/>
      <c r="BI78" s="75" t="str">
        <f t="shared" si="176"/>
        <v/>
      </c>
      <c r="BJ78" s="37" t="str">
        <f t="shared" si="177"/>
        <v/>
      </c>
      <c r="BK78" s="224"/>
      <c r="BL78" s="74" t="str">
        <f t="shared" si="178"/>
        <v/>
      </c>
      <c r="BM78" s="36" t="str">
        <f t="shared" si="179"/>
        <v/>
      </c>
      <c r="BN78" s="225"/>
      <c r="BO78" s="75" t="str">
        <f t="shared" si="180"/>
        <v/>
      </c>
      <c r="BP78" s="37" t="str">
        <f t="shared" si="181"/>
        <v/>
      </c>
      <c r="BQ78" s="224"/>
      <c r="BR78" s="74" t="str">
        <f t="shared" si="182"/>
        <v/>
      </c>
      <c r="BS78" s="36" t="str">
        <f t="shared" si="183"/>
        <v/>
      </c>
      <c r="BT78" s="225"/>
      <c r="BU78" s="75" t="str">
        <f t="shared" si="184"/>
        <v/>
      </c>
      <c r="BV78" s="37" t="str">
        <f t="shared" si="185"/>
        <v/>
      </c>
      <c r="BW78" s="224"/>
      <c r="BX78" s="74" t="str">
        <f t="shared" si="186"/>
        <v/>
      </c>
      <c r="BY78" s="36" t="str">
        <f t="shared" si="187"/>
        <v/>
      </c>
      <c r="BZ78" s="225"/>
      <c r="CA78" s="75" t="str">
        <f t="shared" si="188"/>
        <v/>
      </c>
      <c r="CB78" s="37" t="str">
        <f t="shared" si="189"/>
        <v/>
      </c>
      <c r="CC78" s="224"/>
      <c r="CD78" s="74" t="str">
        <f t="shared" si="190"/>
        <v/>
      </c>
      <c r="CE78" s="36" t="str">
        <f t="shared" si="191"/>
        <v/>
      </c>
      <c r="CF78" s="225"/>
      <c r="CG78" s="115" t="str">
        <f t="shared" si="192"/>
        <v/>
      </c>
      <c r="CH78" s="225" t="str">
        <f t="shared" si="193"/>
        <v/>
      </c>
      <c r="CI78" s="224"/>
      <c r="CJ78" s="5" t="str">
        <f t="shared" si="194"/>
        <v/>
      </c>
      <c r="CK78" s="224" t="str">
        <f t="shared" si="195"/>
        <v/>
      </c>
      <c r="CL78" s="225"/>
      <c r="CM78" s="115" t="str">
        <f t="shared" si="196"/>
        <v/>
      </c>
      <c r="CN78" s="225" t="str">
        <f t="shared" si="197"/>
        <v/>
      </c>
      <c r="CO78" s="224"/>
      <c r="CP78" s="5" t="str">
        <f t="shared" si="198"/>
        <v/>
      </c>
      <c r="CQ78" s="224" t="str">
        <f t="shared" si="199"/>
        <v/>
      </c>
      <c r="CR78" s="225"/>
      <c r="CS78" s="115" t="str">
        <f t="shared" si="200"/>
        <v/>
      </c>
      <c r="CT78" s="225" t="str">
        <f t="shared" si="201"/>
        <v/>
      </c>
      <c r="CU78" s="224"/>
      <c r="CV78" s="5" t="str">
        <f t="shared" si="202"/>
        <v/>
      </c>
      <c r="CW78" s="224" t="str">
        <f t="shared" si="203"/>
        <v/>
      </c>
      <c r="CX78" s="225"/>
      <c r="CY78" s="115" t="str">
        <f t="shared" si="204"/>
        <v/>
      </c>
      <c r="CZ78" s="225" t="str">
        <f t="shared" si="205"/>
        <v/>
      </c>
      <c r="DA78" s="224"/>
      <c r="DB78" s="5" t="str">
        <f t="shared" si="206"/>
        <v/>
      </c>
      <c r="DC78" s="224" t="str">
        <f t="shared" si="207"/>
        <v/>
      </c>
      <c r="DD78" s="225"/>
      <c r="DE78" s="115" t="str">
        <f t="shared" si="208"/>
        <v/>
      </c>
      <c r="DF78" s="225" t="str">
        <f t="shared" si="209"/>
        <v/>
      </c>
      <c r="DG78" s="224"/>
      <c r="DH78" s="5" t="str">
        <f t="shared" si="210"/>
        <v/>
      </c>
      <c r="DI78" s="224" t="str">
        <f t="shared" si="211"/>
        <v/>
      </c>
      <c r="DJ78" s="225"/>
      <c r="DK78" s="115" t="str">
        <f t="shared" si="212"/>
        <v/>
      </c>
      <c r="DL78" s="225" t="str">
        <f t="shared" si="213"/>
        <v/>
      </c>
      <c r="DM78" s="224"/>
      <c r="DN78" s="5" t="str">
        <f t="shared" si="214"/>
        <v/>
      </c>
      <c r="DO78" s="224" t="str">
        <f t="shared" si="215"/>
        <v/>
      </c>
      <c r="DP78" s="225"/>
      <c r="DQ78" s="115" t="str">
        <f t="shared" si="216"/>
        <v/>
      </c>
      <c r="DR78" s="225" t="str">
        <f t="shared" si="217"/>
        <v/>
      </c>
      <c r="DS78" s="224"/>
      <c r="DT78" s="5" t="str">
        <f t="shared" si="218"/>
        <v/>
      </c>
      <c r="DU78" s="224" t="str">
        <f t="shared" si="219"/>
        <v/>
      </c>
      <c r="DV78" s="225"/>
      <c r="DW78" s="115" t="str">
        <f t="shared" si="220"/>
        <v/>
      </c>
      <c r="DX78" s="225" t="str">
        <f t="shared" si="221"/>
        <v/>
      </c>
      <c r="DY78" s="224"/>
      <c r="DZ78" s="5" t="str">
        <f t="shared" si="222"/>
        <v/>
      </c>
      <c r="EA78" s="224" t="str">
        <f t="shared" si="223"/>
        <v/>
      </c>
      <c r="EB78" s="225"/>
      <c r="EC78" s="115" t="str">
        <f t="shared" si="224"/>
        <v/>
      </c>
      <c r="ED78" s="225" t="str">
        <f t="shared" si="225"/>
        <v/>
      </c>
      <c r="EE78" s="224"/>
      <c r="EF78" s="5" t="str">
        <f t="shared" si="226"/>
        <v/>
      </c>
      <c r="EG78" s="224" t="str">
        <f t="shared" si="227"/>
        <v/>
      </c>
      <c r="EH78" s="225"/>
      <c r="EI78" s="115" t="str">
        <f t="shared" si="228"/>
        <v/>
      </c>
      <c r="EJ78" s="225" t="str">
        <f t="shared" si="229"/>
        <v/>
      </c>
      <c r="EK78" s="224"/>
      <c r="EL78" s="5" t="str">
        <f t="shared" si="230"/>
        <v/>
      </c>
      <c r="EM78" s="224" t="str">
        <f t="shared" si="231"/>
        <v/>
      </c>
      <c r="EN78" s="225"/>
      <c r="EO78" s="115" t="str">
        <f t="shared" si="232"/>
        <v/>
      </c>
      <c r="EP78" s="225" t="str">
        <f t="shared" si="233"/>
        <v/>
      </c>
      <c r="EQ78" s="224"/>
      <c r="ER78" s="5" t="str">
        <f t="shared" si="234"/>
        <v/>
      </c>
      <c r="ES78" s="224" t="str">
        <f t="shared" si="235"/>
        <v/>
      </c>
      <c r="ET78" s="225"/>
      <c r="EU78" s="115" t="str">
        <f t="shared" si="236"/>
        <v/>
      </c>
      <c r="EV78" s="225" t="str">
        <f t="shared" si="237"/>
        <v/>
      </c>
      <c r="EW78" s="224"/>
      <c r="EX78" s="5" t="str">
        <f t="shared" si="238"/>
        <v/>
      </c>
      <c r="EY78" s="224" t="str">
        <f t="shared" si="239"/>
        <v/>
      </c>
      <c r="EZ78" s="225"/>
      <c r="FA78" s="115" t="str">
        <f t="shared" si="240"/>
        <v/>
      </c>
      <c r="FB78" s="225" t="str">
        <f t="shared" si="241"/>
        <v/>
      </c>
      <c r="FC78" s="224"/>
      <c r="FD78" s="5" t="str">
        <f t="shared" si="242"/>
        <v/>
      </c>
      <c r="FE78" s="224" t="str">
        <f t="shared" si="243"/>
        <v/>
      </c>
      <c r="FF78" s="225"/>
      <c r="FG78" s="115" t="str">
        <f t="shared" si="244"/>
        <v/>
      </c>
      <c r="FH78" s="225" t="str">
        <f t="shared" si="245"/>
        <v/>
      </c>
      <c r="FI78" s="224"/>
      <c r="FJ78" s="5" t="str">
        <f t="shared" si="246"/>
        <v/>
      </c>
      <c r="FK78" s="224" t="str">
        <f t="shared" si="247"/>
        <v/>
      </c>
      <c r="FL78" s="225"/>
      <c r="FM78" s="115" t="str">
        <f t="shared" si="248"/>
        <v/>
      </c>
      <c r="FN78" s="225" t="str">
        <f t="shared" si="249"/>
        <v/>
      </c>
      <c r="FO78" s="224"/>
      <c r="FP78" s="5" t="str">
        <f t="shared" si="250"/>
        <v/>
      </c>
      <c r="FQ78" s="224" t="str">
        <f t="shared" si="251"/>
        <v/>
      </c>
      <c r="FR78" s="225"/>
      <c r="FS78" s="115" t="str">
        <f t="shared" si="252"/>
        <v/>
      </c>
      <c r="FT78" s="225" t="str">
        <f t="shared" si="253"/>
        <v/>
      </c>
      <c r="FU78" s="253"/>
      <c r="FV78" s="253"/>
      <c r="FW78" s="253"/>
      <c r="FX78" s="253"/>
      <c r="FY78" s="253"/>
    </row>
    <row r="79" spans="1:181" s="3" customFormat="1" x14ac:dyDescent="0.25">
      <c r="A79" s="2" t="str">
        <f t="shared" si="132"/>
        <v/>
      </c>
      <c r="B79" s="2"/>
      <c r="C79" s="82"/>
      <c r="D79" s="109"/>
      <c r="E79" s="101"/>
      <c r="F79" s="2"/>
      <c r="G79" s="76"/>
      <c r="H79" s="114" t="str">
        <f t="shared" si="1"/>
        <v/>
      </c>
      <c r="I79" s="114" t="str">
        <f t="shared" si="2"/>
        <v/>
      </c>
      <c r="J79" s="114" t="str">
        <f t="shared" si="3"/>
        <v/>
      </c>
      <c r="K79" s="114" t="str">
        <f t="shared" si="4"/>
        <v/>
      </c>
      <c r="L79" s="114" t="str">
        <f t="shared" si="5"/>
        <v/>
      </c>
      <c r="M79" s="114" t="str">
        <f t="shared" si="6"/>
        <v/>
      </c>
      <c r="N79" s="114" t="str">
        <f t="shared" si="133"/>
        <v/>
      </c>
      <c r="O79" s="114" t="str">
        <f t="shared" si="134"/>
        <v/>
      </c>
      <c r="P79" s="93" t="str">
        <f t="shared" si="135"/>
        <v/>
      </c>
      <c r="Q79" s="93" t="str">
        <f t="shared" si="136"/>
        <v/>
      </c>
      <c r="R79" s="93" t="str">
        <f t="shared" si="137"/>
        <v/>
      </c>
      <c r="S79" s="93" t="str">
        <f t="shared" si="138"/>
        <v/>
      </c>
      <c r="T79" s="93" t="str">
        <f t="shared" si="139"/>
        <v/>
      </c>
      <c r="U79" s="93" t="str">
        <f t="shared" si="140"/>
        <v/>
      </c>
      <c r="V79" s="93" t="str">
        <f t="shared" si="141"/>
        <v/>
      </c>
      <c r="W79" s="93" t="str">
        <f t="shared" si="142"/>
        <v/>
      </c>
      <c r="X79" s="93" t="str">
        <f t="shared" si="143"/>
        <v/>
      </c>
      <c r="Y79" s="93" t="str">
        <f t="shared" si="144"/>
        <v/>
      </c>
      <c r="Z79" s="93" t="str">
        <f t="shared" si="145"/>
        <v/>
      </c>
      <c r="AA79" s="93" t="str">
        <f t="shared" si="146"/>
        <v/>
      </c>
      <c r="AB79" s="93" t="str">
        <f t="shared" si="147"/>
        <v/>
      </c>
      <c r="AC79" s="93" t="str">
        <f t="shared" si="148"/>
        <v/>
      </c>
      <c r="AD79" s="93" t="str">
        <f t="shared" si="149"/>
        <v/>
      </c>
      <c r="AE79" s="93" t="str">
        <f t="shared" si="150"/>
        <v/>
      </c>
      <c r="AF79" s="93" t="str">
        <f t="shared" si="151"/>
        <v/>
      </c>
      <c r="AG79" s="93" t="str">
        <f t="shared" si="152"/>
        <v/>
      </c>
      <c r="AH79" s="93" t="str">
        <f t="shared" si="153"/>
        <v/>
      </c>
      <c r="AI79" s="93" t="str">
        <f t="shared" si="154"/>
        <v/>
      </c>
      <c r="AJ79" s="93" t="str">
        <f t="shared" si="155"/>
        <v/>
      </c>
      <c r="AK79" s="93" t="str">
        <f t="shared" si="156"/>
        <v/>
      </c>
      <c r="AL79" s="93" t="str">
        <f t="shared" si="157"/>
        <v/>
      </c>
      <c r="AM79" s="93" t="str">
        <f t="shared" si="158"/>
        <v/>
      </c>
      <c r="AN79" s="93" t="str">
        <f t="shared" si="159"/>
        <v/>
      </c>
      <c r="AO79" s="93" t="str">
        <f t="shared" si="160"/>
        <v/>
      </c>
      <c r="AP79" s="93" t="str">
        <f t="shared" si="161"/>
        <v/>
      </c>
      <c r="AQ79" s="93" t="str">
        <f t="shared" si="162"/>
        <v/>
      </c>
      <c r="AR79" s="93" t="str">
        <f t="shared" si="163"/>
        <v/>
      </c>
      <c r="AS79" s="93" t="str">
        <f t="shared" si="164"/>
        <v/>
      </c>
      <c r="AT79" s="93" t="str">
        <f t="shared" si="165"/>
        <v/>
      </c>
      <c r="AU79" s="93" t="str">
        <f t="shared" si="166"/>
        <v/>
      </c>
      <c r="AV79" s="93" t="str">
        <f t="shared" si="167"/>
        <v/>
      </c>
      <c r="AW79" s="93" t="str">
        <f t="shared" si="168"/>
        <v/>
      </c>
      <c r="AX79" s="93" t="str">
        <f t="shared" si="169"/>
        <v/>
      </c>
      <c r="AY79" s="93" t="str">
        <f t="shared" si="170"/>
        <v/>
      </c>
      <c r="AZ79" s="93" t="str">
        <f t="shared" si="171"/>
        <v/>
      </c>
      <c r="BA79" s="93" t="str">
        <f t="shared" si="172"/>
        <v/>
      </c>
      <c r="BB79" s="93" t="str">
        <f t="shared" si="173"/>
        <v/>
      </c>
      <c r="BC79" s="93" t="str">
        <f t="shared" si="174"/>
        <v/>
      </c>
      <c r="BD79" s="93" t="str">
        <f t="shared" si="175"/>
        <v/>
      </c>
      <c r="BE79" s="224"/>
      <c r="BF79" s="74" t="str">
        <f t="shared" si="254"/>
        <v/>
      </c>
      <c r="BG79" s="36" t="str">
        <f t="shared" si="255"/>
        <v/>
      </c>
      <c r="BH79" s="225"/>
      <c r="BI79" s="75" t="str">
        <f t="shared" si="176"/>
        <v/>
      </c>
      <c r="BJ79" s="37" t="str">
        <f t="shared" si="177"/>
        <v/>
      </c>
      <c r="BK79" s="224"/>
      <c r="BL79" s="74" t="str">
        <f t="shared" si="178"/>
        <v/>
      </c>
      <c r="BM79" s="36" t="str">
        <f t="shared" si="179"/>
        <v/>
      </c>
      <c r="BN79" s="225"/>
      <c r="BO79" s="75" t="str">
        <f t="shared" si="180"/>
        <v/>
      </c>
      <c r="BP79" s="37" t="str">
        <f t="shared" si="181"/>
        <v/>
      </c>
      <c r="BQ79" s="224"/>
      <c r="BR79" s="74" t="str">
        <f t="shared" si="182"/>
        <v/>
      </c>
      <c r="BS79" s="36" t="str">
        <f t="shared" si="183"/>
        <v/>
      </c>
      <c r="BT79" s="225"/>
      <c r="BU79" s="75" t="str">
        <f t="shared" si="184"/>
        <v/>
      </c>
      <c r="BV79" s="37" t="str">
        <f t="shared" si="185"/>
        <v/>
      </c>
      <c r="BW79" s="224"/>
      <c r="BX79" s="74" t="str">
        <f t="shared" si="186"/>
        <v/>
      </c>
      <c r="BY79" s="36" t="str">
        <f t="shared" si="187"/>
        <v/>
      </c>
      <c r="BZ79" s="225"/>
      <c r="CA79" s="75" t="str">
        <f t="shared" si="188"/>
        <v/>
      </c>
      <c r="CB79" s="37" t="str">
        <f t="shared" si="189"/>
        <v/>
      </c>
      <c r="CC79" s="224"/>
      <c r="CD79" s="74" t="str">
        <f t="shared" si="190"/>
        <v/>
      </c>
      <c r="CE79" s="36" t="str">
        <f t="shared" si="191"/>
        <v/>
      </c>
      <c r="CF79" s="225"/>
      <c r="CG79" s="115" t="str">
        <f t="shared" si="192"/>
        <v/>
      </c>
      <c r="CH79" s="225" t="str">
        <f t="shared" si="193"/>
        <v/>
      </c>
      <c r="CI79" s="224"/>
      <c r="CJ79" s="5" t="str">
        <f t="shared" si="194"/>
        <v/>
      </c>
      <c r="CK79" s="224" t="str">
        <f t="shared" si="195"/>
        <v/>
      </c>
      <c r="CL79" s="225"/>
      <c r="CM79" s="115" t="str">
        <f t="shared" si="196"/>
        <v/>
      </c>
      <c r="CN79" s="225" t="str">
        <f t="shared" si="197"/>
        <v/>
      </c>
      <c r="CO79" s="224"/>
      <c r="CP79" s="5" t="str">
        <f t="shared" si="198"/>
        <v/>
      </c>
      <c r="CQ79" s="224" t="str">
        <f t="shared" si="199"/>
        <v/>
      </c>
      <c r="CR79" s="225"/>
      <c r="CS79" s="115" t="str">
        <f t="shared" si="200"/>
        <v/>
      </c>
      <c r="CT79" s="225" t="str">
        <f t="shared" si="201"/>
        <v/>
      </c>
      <c r="CU79" s="224"/>
      <c r="CV79" s="5" t="str">
        <f t="shared" si="202"/>
        <v/>
      </c>
      <c r="CW79" s="224" t="str">
        <f t="shared" si="203"/>
        <v/>
      </c>
      <c r="CX79" s="225"/>
      <c r="CY79" s="115" t="str">
        <f t="shared" si="204"/>
        <v/>
      </c>
      <c r="CZ79" s="225" t="str">
        <f t="shared" si="205"/>
        <v/>
      </c>
      <c r="DA79" s="224"/>
      <c r="DB79" s="5" t="str">
        <f t="shared" si="206"/>
        <v/>
      </c>
      <c r="DC79" s="224" t="str">
        <f t="shared" si="207"/>
        <v/>
      </c>
      <c r="DD79" s="225"/>
      <c r="DE79" s="115" t="str">
        <f t="shared" si="208"/>
        <v/>
      </c>
      <c r="DF79" s="225" t="str">
        <f t="shared" si="209"/>
        <v/>
      </c>
      <c r="DG79" s="224"/>
      <c r="DH79" s="5" t="str">
        <f t="shared" si="210"/>
        <v/>
      </c>
      <c r="DI79" s="224" t="str">
        <f t="shared" si="211"/>
        <v/>
      </c>
      <c r="DJ79" s="225"/>
      <c r="DK79" s="115" t="str">
        <f t="shared" si="212"/>
        <v/>
      </c>
      <c r="DL79" s="225" t="str">
        <f t="shared" si="213"/>
        <v/>
      </c>
      <c r="DM79" s="224"/>
      <c r="DN79" s="5" t="str">
        <f t="shared" si="214"/>
        <v/>
      </c>
      <c r="DO79" s="224" t="str">
        <f t="shared" si="215"/>
        <v/>
      </c>
      <c r="DP79" s="225"/>
      <c r="DQ79" s="115" t="str">
        <f t="shared" si="216"/>
        <v/>
      </c>
      <c r="DR79" s="225" t="str">
        <f t="shared" si="217"/>
        <v/>
      </c>
      <c r="DS79" s="224"/>
      <c r="DT79" s="5" t="str">
        <f t="shared" si="218"/>
        <v/>
      </c>
      <c r="DU79" s="224" t="str">
        <f t="shared" si="219"/>
        <v/>
      </c>
      <c r="DV79" s="225"/>
      <c r="DW79" s="115" t="str">
        <f t="shared" si="220"/>
        <v/>
      </c>
      <c r="DX79" s="225" t="str">
        <f t="shared" si="221"/>
        <v/>
      </c>
      <c r="DY79" s="224"/>
      <c r="DZ79" s="5" t="str">
        <f t="shared" si="222"/>
        <v/>
      </c>
      <c r="EA79" s="224" t="str">
        <f t="shared" si="223"/>
        <v/>
      </c>
      <c r="EB79" s="225"/>
      <c r="EC79" s="115" t="str">
        <f t="shared" si="224"/>
        <v/>
      </c>
      <c r="ED79" s="225" t="str">
        <f t="shared" si="225"/>
        <v/>
      </c>
      <c r="EE79" s="224"/>
      <c r="EF79" s="5" t="str">
        <f t="shared" si="226"/>
        <v/>
      </c>
      <c r="EG79" s="224" t="str">
        <f t="shared" si="227"/>
        <v/>
      </c>
      <c r="EH79" s="225"/>
      <c r="EI79" s="115" t="str">
        <f t="shared" si="228"/>
        <v/>
      </c>
      <c r="EJ79" s="225" t="str">
        <f t="shared" si="229"/>
        <v/>
      </c>
      <c r="EK79" s="224"/>
      <c r="EL79" s="5" t="str">
        <f t="shared" si="230"/>
        <v/>
      </c>
      <c r="EM79" s="224" t="str">
        <f t="shared" si="231"/>
        <v/>
      </c>
      <c r="EN79" s="225"/>
      <c r="EO79" s="115" t="str">
        <f t="shared" si="232"/>
        <v/>
      </c>
      <c r="EP79" s="225" t="str">
        <f t="shared" si="233"/>
        <v/>
      </c>
      <c r="EQ79" s="224"/>
      <c r="ER79" s="5" t="str">
        <f t="shared" si="234"/>
        <v/>
      </c>
      <c r="ES79" s="224" t="str">
        <f t="shared" si="235"/>
        <v/>
      </c>
      <c r="ET79" s="225"/>
      <c r="EU79" s="115" t="str">
        <f t="shared" si="236"/>
        <v/>
      </c>
      <c r="EV79" s="225" t="str">
        <f t="shared" si="237"/>
        <v/>
      </c>
      <c r="EW79" s="224"/>
      <c r="EX79" s="5" t="str">
        <f t="shared" si="238"/>
        <v/>
      </c>
      <c r="EY79" s="224" t="str">
        <f t="shared" si="239"/>
        <v/>
      </c>
      <c r="EZ79" s="225"/>
      <c r="FA79" s="115" t="str">
        <f t="shared" si="240"/>
        <v/>
      </c>
      <c r="FB79" s="225" t="str">
        <f t="shared" si="241"/>
        <v/>
      </c>
      <c r="FC79" s="224"/>
      <c r="FD79" s="5" t="str">
        <f t="shared" si="242"/>
        <v/>
      </c>
      <c r="FE79" s="224" t="str">
        <f t="shared" si="243"/>
        <v/>
      </c>
      <c r="FF79" s="225"/>
      <c r="FG79" s="115" t="str">
        <f t="shared" si="244"/>
        <v/>
      </c>
      <c r="FH79" s="225" t="str">
        <f t="shared" si="245"/>
        <v/>
      </c>
      <c r="FI79" s="224"/>
      <c r="FJ79" s="5" t="str">
        <f t="shared" si="246"/>
        <v/>
      </c>
      <c r="FK79" s="224" t="str">
        <f t="shared" si="247"/>
        <v/>
      </c>
      <c r="FL79" s="225"/>
      <c r="FM79" s="115" t="str">
        <f t="shared" si="248"/>
        <v/>
      </c>
      <c r="FN79" s="225" t="str">
        <f t="shared" si="249"/>
        <v/>
      </c>
      <c r="FO79" s="224"/>
      <c r="FP79" s="5" t="str">
        <f t="shared" si="250"/>
        <v/>
      </c>
      <c r="FQ79" s="224" t="str">
        <f t="shared" si="251"/>
        <v/>
      </c>
      <c r="FR79" s="225"/>
      <c r="FS79" s="115" t="str">
        <f t="shared" si="252"/>
        <v/>
      </c>
      <c r="FT79" s="225" t="str">
        <f t="shared" si="253"/>
        <v/>
      </c>
      <c r="FU79" s="253"/>
      <c r="FV79" s="253"/>
      <c r="FW79" s="253"/>
      <c r="FX79" s="253"/>
      <c r="FY79" s="253"/>
    </row>
    <row r="80" spans="1:181" s="14" customFormat="1" x14ac:dyDescent="0.25">
      <c r="A80" s="2" t="str">
        <f t="shared" si="132"/>
        <v/>
      </c>
      <c r="B80" s="2"/>
      <c r="C80" s="82"/>
      <c r="D80" s="109"/>
      <c r="E80" s="101"/>
      <c r="F80" s="2"/>
      <c r="G80" s="76"/>
      <c r="H80" s="114" t="str">
        <f t="shared" si="1"/>
        <v/>
      </c>
      <c r="I80" s="114" t="str">
        <f t="shared" si="2"/>
        <v/>
      </c>
      <c r="J80" s="114" t="str">
        <f t="shared" si="3"/>
        <v/>
      </c>
      <c r="K80" s="114" t="str">
        <f t="shared" si="4"/>
        <v/>
      </c>
      <c r="L80" s="114" t="str">
        <f t="shared" si="5"/>
        <v/>
      </c>
      <c r="M80" s="114" t="str">
        <f t="shared" si="6"/>
        <v/>
      </c>
      <c r="N80" s="114" t="str">
        <f t="shared" si="133"/>
        <v/>
      </c>
      <c r="O80" s="114" t="str">
        <f t="shared" si="134"/>
        <v/>
      </c>
      <c r="P80" s="93" t="str">
        <f t="shared" si="135"/>
        <v/>
      </c>
      <c r="Q80" s="93" t="str">
        <f t="shared" si="136"/>
        <v/>
      </c>
      <c r="R80" s="93" t="str">
        <f t="shared" si="137"/>
        <v/>
      </c>
      <c r="S80" s="93" t="str">
        <f t="shared" si="138"/>
        <v/>
      </c>
      <c r="T80" s="93" t="str">
        <f t="shared" si="139"/>
        <v/>
      </c>
      <c r="U80" s="93" t="str">
        <f t="shared" si="140"/>
        <v/>
      </c>
      <c r="V80" s="93" t="str">
        <f t="shared" si="141"/>
        <v/>
      </c>
      <c r="W80" s="93" t="str">
        <f t="shared" si="142"/>
        <v/>
      </c>
      <c r="X80" s="93" t="str">
        <f t="shared" si="143"/>
        <v/>
      </c>
      <c r="Y80" s="93" t="str">
        <f t="shared" si="144"/>
        <v/>
      </c>
      <c r="Z80" s="93" t="str">
        <f t="shared" si="145"/>
        <v/>
      </c>
      <c r="AA80" s="93" t="str">
        <f t="shared" si="146"/>
        <v/>
      </c>
      <c r="AB80" s="93" t="str">
        <f t="shared" si="147"/>
        <v/>
      </c>
      <c r="AC80" s="93" t="str">
        <f t="shared" si="148"/>
        <v/>
      </c>
      <c r="AD80" s="93" t="str">
        <f t="shared" si="149"/>
        <v/>
      </c>
      <c r="AE80" s="93" t="str">
        <f t="shared" si="150"/>
        <v/>
      </c>
      <c r="AF80" s="93" t="str">
        <f t="shared" si="151"/>
        <v/>
      </c>
      <c r="AG80" s="93" t="str">
        <f t="shared" si="152"/>
        <v/>
      </c>
      <c r="AH80" s="93" t="str">
        <f t="shared" si="153"/>
        <v/>
      </c>
      <c r="AI80" s="93" t="str">
        <f t="shared" si="154"/>
        <v/>
      </c>
      <c r="AJ80" s="93" t="str">
        <f t="shared" si="155"/>
        <v/>
      </c>
      <c r="AK80" s="93" t="str">
        <f t="shared" si="156"/>
        <v/>
      </c>
      <c r="AL80" s="93" t="str">
        <f t="shared" si="157"/>
        <v/>
      </c>
      <c r="AM80" s="93" t="str">
        <f t="shared" si="158"/>
        <v/>
      </c>
      <c r="AN80" s="93" t="str">
        <f t="shared" si="159"/>
        <v/>
      </c>
      <c r="AO80" s="93" t="str">
        <f t="shared" si="160"/>
        <v/>
      </c>
      <c r="AP80" s="93" t="str">
        <f t="shared" si="161"/>
        <v/>
      </c>
      <c r="AQ80" s="93" t="str">
        <f t="shared" si="162"/>
        <v/>
      </c>
      <c r="AR80" s="93" t="str">
        <f t="shared" si="163"/>
        <v/>
      </c>
      <c r="AS80" s="93" t="str">
        <f t="shared" si="164"/>
        <v/>
      </c>
      <c r="AT80" s="93" t="str">
        <f t="shared" si="165"/>
        <v/>
      </c>
      <c r="AU80" s="93" t="str">
        <f t="shared" si="166"/>
        <v/>
      </c>
      <c r="AV80" s="93" t="str">
        <f t="shared" si="167"/>
        <v/>
      </c>
      <c r="AW80" s="93" t="str">
        <f t="shared" si="168"/>
        <v/>
      </c>
      <c r="AX80" s="93" t="str">
        <f t="shared" si="169"/>
        <v/>
      </c>
      <c r="AY80" s="93" t="str">
        <f t="shared" si="170"/>
        <v/>
      </c>
      <c r="AZ80" s="93" t="str">
        <f t="shared" si="171"/>
        <v/>
      </c>
      <c r="BA80" s="93" t="str">
        <f t="shared" si="172"/>
        <v/>
      </c>
      <c r="BB80" s="93" t="str">
        <f t="shared" si="173"/>
        <v/>
      </c>
      <c r="BC80" s="93" t="str">
        <f t="shared" si="174"/>
        <v/>
      </c>
      <c r="BD80" s="93" t="str">
        <f t="shared" si="175"/>
        <v/>
      </c>
      <c r="BE80" s="224"/>
      <c r="BF80" s="74" t="str">
        <f t="shared" si="254"/>
        <v/>
      </c>
      <c r="BG80" s="36" t="str">
        <f t="shared" si="255"/>
        <v/>
      </c>
      <c r="BH80" s="225"/>
      <c r="BI80" s="75" t="str">
        <f t="shared" si="176"/>
        <v/>
      </c>
      <c r="BJ80" s="37" t="str">
        <f t="shared" si="177"/>
        <v/>
      </c>
      <c r="BK80" s="224"/>
      <c r="BL80" s="74" t="str">
        <f t="shared" si="178"/>
        <v/>
      </c>
      <c r="BM80" s="36" t="str">
        <f t="shared" si="179"/>
        <v/>
      </c>
      <c r="BN80" s="225"/>
      <c r="BO80" s="75" t="str">
        <f t="shared" si="180"/>
        <v/>
      </c>
      <c r="BP80" s="37" t="str">
        <f t="shared" si="181"/>
        <v/>
      </c>
      <c r="BQ80" s="224"/>
      <c r="BR80" s="74" t="str">
        <f t="shared" si="182"/>
        <v/>
      </c>
      <c r="BS80" s="36" t="str">
        <f t="shared" si="183"/>
        <v/>
      </c>
      <c r="BT80" s="225"/>
      <c r="BU80" s="75" t="str">
        <f t="shared" si="184"/>
        <v/>
      </c>
      <c r="BV80" s="37" t="str">
        <f t="shared" si="185"/>
        <v/>
      </c>
      <c r="BW80" s="224"/>
      <c r="BX80" s="74" t="str">
        <f t="shared" si="186"/>
        <v/>
      </c>
      <c r="BY80" s="36" t="str">
        <f t="shared" si="187"/>
        <v/>
      </c>
      <c r="BZ80" s="225"/>
      <c r="CA80" s="75" t="str">
        <f t="shared" si="188"/>
        <v/>
      </c>
      <c r="CB80" s="37" t="str">
        <f t="shared" si="189"/>
        <v/>
      </c>
      <c r="CC80" s="224"/>
      <c r="CD80" s="74" t="str">
        <f t="shared" si="190"/>
        <v/>
      </c>
      <c r="CE80" s="36" t="str">
        <f t="shared" si="191"/>
        <v/>
      </c>
      <c r="CF80" s="225"/>
      <c r="CG80" s="115" t="str">
        <f t="shared" si="192"/>
        <v/>
      </c>
      <c r="CH80" s="225" t="str">
        <f t="shared" si="193"/>
        <v/>
      </c>
      <c r="CI80" s="224"/>
      <c r="CJ80" s="5" t="str">
        <f t="shared" si="194"/>
        <v/>
      </c>
      <c r="CK80" s="224" t="str">
        <f t="shared" si="195"/>
        <v/>
      </c>
      <c r="CL80" s="225"/>
      <c r="CM80" s="115" t="str">
        <f t="shared" si="196"/>
        <v/>
      </c>
      <c r="CN80" s="225" t="str">
        <f t="shared" si="197"/>
        <v/>
      </c>
      <c r="CO80" s="224"/>
      <c r="CP80" s="5" t="str">
        <f t="shared" si="198"/>
        <v/>
      </c>
      <c r="CQ80" s="224" t="str">
        <f t="shared" si="199"/>
        <v/>
      </c>
      <c r="CR80" s="225"/>
      <c r="CS80" s="115" t="str">
        <f t="shared" si="200"/>
        <v/>
      </c>
      <c r="CT80" s="225" t="str">
        <f t="shared" si="201"/>
        <v/>
      </c>
      <c r="CU80" s="224"/>
      <c r="CV80" s="5" t="str">
        <f t="shared" si="202"/>
        <v/>
      </c>
      <c r="CW80" s="224" t="str">
        <f t="shared" si="203"/>
        <v/>
      </c>
      <c r="CX80" s="225"/>
      <c r="CY80" s="115" t="str">
        <f t="shared" si="204"/>
        <v/>
      </c>
      <c r="CZ80" s="225" t="str">
        <f t="shared" si="205"/>
        <v/>
      </c>
      <c r="DA80" s="224"/>
      <c r="DB80" s="5" t="str">
        <f t="shared" si="206"/>
        <v/>
      </c>
      <c r="DC80" s="224" t="str">
        <f t="shared" si="207"/>
        <v/>
      </c>
      <c r="DD80" s="225"/>
      <c r="DE80" s="115" t="str">
        <f t="shared" si="208"/>
        <v/>
      </c>
      <c r="DF80" s="225" t="str">
        <f t="shared" si="209"/>
        <v/>
      </c>
      <c r="DG80" s="224"/>
      <c r="DH80" s="5" t="str">
        <f t="shared" si="210"/>
        <v/>
      </c>
      <c r="DI80" s="224" t="str">
        <f t="shared" si="211"/>
        <v/>
      </c>
      <c r="DJ80" s="225"/>
      <c r="DK80" s="115" t="str">
        <f t="shared" si="212"/>
        <v/>
      </c>
      <c r="DL80" s="225" t="str">
        <f t="shared" si="213"/>
        <v/>
      </c>
      <c r="DM80" s="224"/>
      <c r="DN80" s="5" t="str">
        <f t="shared" si="214"/>
        <v/>
      </c>
      <c r="DO80" s="224" t="str">
        <f t="shared" si="215"/>
        <v/>
      </c>
      <c r="DP80" s="225"/>
      <c r="DQ80" s="115" t="str">
        <f t="shared" si="216"/>
        <v/>
      </c>
      <c r="DR80" s="225" t="str">
        <f t="shared" si="217"/>
        <v/>
      </c>
      <c r="DS80" s="224"/>
      <c r="DT80" s="5" t="str">
        <f t="shared" si="218"/>
        <v/>
      </c>
      <c r="DU80" s="224" t="str">
        <f t="shared" si="219"/>
        <v/>
      </c>
      <c r="DV80" s="225"/>
      <c r="DW80" s="115" t="str">
        <f t="shared" si="220"/>
        <v/>
      </c>
      <c r="DX80" s="225" t="str">
        <f t="shared" si="221"/>
        <v/>
      </c>
      <c r="DY80" s="224"/>
      <c r="DZ80" s="5" t="str">
        <f t="shared" si="222"/>
        <v/>
      </c>
      <c r="EA80" s="224" t="str">
        <f t="shared" si="223"/>
        <v/>
      </c>
      <c r="EB80" s="225"/>
      <c r="EC80" s="115" t="str">
        <f t="shared" si="224"/>
        <v/>
      </c>
      <c r="ED80" s="225" t="str">
        <f t="shared" si="225"/>
        <v/>
      </c>
      <c r="EE80" s="224"/>
      <c r="EF80" s="5" t="str">
        <f t="shared" si="226"/>
        <v/>
      </c>
      <c r="EG80" s="224" t="str">
        <f t="shared" si="227"/>
        <v/>
      </c>
      <c r="EH80" s="225"/>
      <c r="EI80" s="115" t="str">
        <f t="shared" si="228"/>
        <v/>
      </c>
      <c r="EJ80" s="225" t="str">
        <f t="shared" si="229"/>
        <v/>
      </c>
      <c r="EK80" s="224"/>
      <c r="EL80" s="5" t="str">
        <f t="shared" si="230"/>
        <v/>
      </c>
      <c r="EM80" s="224" t="str">
        <f t="shared" si="231"/>
        <v/>
      </c>
      <c r="EN80" s="225"/>
      <c r="EO80" s="115" t="str">
        <f t="shared" si="232"/>
        <v/>
      </c>
      <c r="EP80" s="225" t="str">
        <f t="shared" si="233"/>
        <v/>
      </c>
      <c r="EQ80" s="224"/>
      <c r="ER80" s="5" t="str">
        <f t="shared" si="234"/>
        <v/>
      </c>
      <c r="ES80" s="224" t="str">
        <f t="shared" si="235"/>
        <v/>
      </c>
      <c r="ET80" s="225"/>
      <c r="EU80" s="115" t="str">
        <f t="shared" si="236"/>
        <v/>
      </c>
      <c r="EV80" s="225" t="str">
        <f t="shared" si="237"/>
        <v/>
      </c>
      <c r="EW80" s="224"/>
      <c r="EX80" s="5" t="str">
        <f t="shared" si="238"/>
        <v/>
      </c>
      <c r="EY80" s="224" t="str">
        <f t="shared" si="239"/>
        <v/>
      </c>
      <c r="EZ80" s="225"/>
      <c r="FA80" s="115" t="str">
        <f t="shared" si="240"/>
        <v/>
      </c>
      <c r="FB80" s="225" t="str">
        <f t="shared" si="241"/>
        <v/>
      </c>
      <c r="FC80" s="224"/>
      <c r="FD80" s="5" t="str">
        <f t="shared" si="242"/>
        <v/>
      </c>
      <c r="FE80" s="224" t="str">
        <f t="shared" si="243"/>
        <v/>
      </c>
      <c r="FF80" s="225"/>
      <c r="FG80" s="115" t="str">
        <f t="shared" si="244"/>
        <v/>
      </c>
      <c r="FH80" s="225" t="str">
        <f t="shared" si="245"/>
        <v/>
      </c>
      <c r="FI80" s="224"/>
      <c r="FJ80" s="5" t="str">
        <f t="shared" si="246"/>
        <v/>
      </c>
      <c r="FK80" s="224" t="str">
        <f t="shared" si="247"/>
        <v/>
      </c>
      <c r="FL80" s="225"/>
      <c r="FM80" s="115" t="str">
        <f t="shared" si="248"/>
        <v/>
      </c>
      <c r="FN80" s="225" t="str">
        <f t="shared" si="249"/>
        <v/>
      </c>
      <c r="FO80" s="224"/>
      <c r="FP80" s="5" t="str">
        <f t="shared" si="250"/>
        <v/>
      </c>
      <c r="FQ80" s="224" t="str">
        <f t="shared" si="251"/>
        <v/>
      </c>
      <c r="FR80" s="225"/>
      <c r="FS80" s="115" t="str">
        <f t="shared" si="252"/>
        <v/>
      </c>
      <c r="FT80" s="225" t="str">
        <f t="shared" si="253"/>
        <v/>
      </c>
      <c r="FU80" s="253"/>
      <c r="FV80" s="253"/>
      <c r="FW80" s="253"/>
      <c r="FX80" s="253"/>
      <c r="FY80" s="253"/>
    </row>
    <row r="81" spans="1:182" x14ac:dyDescent="0.25">
      <c r="A81" s="2" t="str">
        <f t="shared" si="132"/>
        <v/>
      </c>
      <c r="B81" s="2"/>
      <c r="C81" s="82"/>
      <c r="D81" s="109"/>
      <c r="E81" s="101"/>
      <c r="F81" s="2"/>
      <c r="G81" s="76"/>
      <c r="H81" s="114" t="str">
        <f t="shared" si="1"/>
        <v/>
      </c>
      <c r="I81" s="114" t="str">
        <f t="shared" si="2"/>
        <v/>
      </c>
      <c r="J81" s="114" t="str">
        <f t="shared" si="3"/>
        <v/>
      </c>
      <c r="K81" s="114" t="str">
        <f t="shared" si="4"/>
        <v/>
      </c>
      <c r="L81" s="114" t="str">
        <f t="shared" si="5"/>
        <v/>
      </c>
      <c r="M81" s="114" t="str">
        <f t="shared" si="6"/>
        <v/>
      </c>
      <c r="N81" s="114" t="str">
        <f t="shared" si="133"/>
        <v/>
      </c>
      <c r="O81" s="114" t="str">
        <f t="shared" si="134"/>
        <v/>
      </c>
      <c r="P81" s="93" t="str">
        <f t="shared" si="135"/>
        <v/>
      </c>
      <c r="Q81" s="93" t="str">
        <f t="shared" si="136"/>
        <v/>
      </c>
      <c r="R81" s="93" t="str">
        <f t="shared" si="137"/>
        <v/>
      </c>
      <c r="S81" s="93" t="str">
        <f t="shared" si="138"/>
        <v/>
      </c>
      <c r="T81" s="93" t="str">
        <f t="shared" si="139"/>
        <v/>
      </c>
      <c r="U81" s="93" t="str">
        <f t="shared" si="140"/>
        <v/>
      </c>
      <c r="V81" s="93" t="str">
        <f t="shared" si="141"/>
        <v/>
      </c>
      <c r="W81" s="93" t="str">
        <f t="shared" si="142"/>
        <v/>
      </c>
      <c r="X81" s="93" t="str">
        <f t="shared" si="143"/>
        <v/>
      </c>
      <c r="Y81" s="93" t="str">
        <f t="shared" si="144"/>
        <v/>
      </c>
      <c r="Z81" s="93" t="str">
        <f t="shared" si="145"/>
        <v/>
      </c>
      <c r="AA81" s="93" t="str">
        <f t="shared" si="146"/>
        <v/>
      </c>
      <c r="AB81" s="93" t="str">
        <f t="shared" si="147"/>
        <v/>
      </c>
      <c r="AC81" s="93" t="str">
        <f t="shared" si="148"/>
        <v/>
      </c>
      <c r="AD81" s="93" t="str">
        <f t="shared" si="149"/>
        <v/>
      </c>
      <c r="AE81" s="93" t="str">
        <f t="shared" si="150"/>
        <v/>
      </c>
      <c r="AF81" s="93" t="str">
        <f t="shared" si="151"/>
        <v/>
      </c>
      <c r="AG81" s="93" t="str">
        <f t="shared" si="152"/>
        <v/>
      </c>
      <c r="AH81" s="93" t="str">
        <f t="shared" si="153"/>
        <v/>
      </c>
      <c r="AI81" s="93" t="str">
        <f t="shared" si="154"/>
        <v/>
      </c>
      <c r="AJ81" s="93" t="str">
        <f t="shared" si="155"/>
        <v/>
      </c>
      <c r="AK81" s="93" t="str">
        <f t="shared" si="156"/>
        <v/>
      </c>
      <c r="AL81" s="93" t="str">
        <f t="shared" si="157"/>
        <v/>
      </c>
      <c r="AM81" s="93" t="str">
        <f t="shared" si="158"/>
        <v/>
      </c>
      <c r="AN81" s="93" t="str">
        <f t="shared" si="159"/>
        <v/>
      </c>
      <c r="AO81" s="93" t="str">
        <f t="shared" si="160"/>
        <v/>
      </c>
      <c r="AP81" s="93" t="str">
        <f t="shared" si="161"/>
        <v/>
      </c>
      <c r="AQ81" s="93" t="str">
        <f t="shared" si="162"/>
        <v/>
      </c>
      <c r="AR81" s="93" t="str">
        <f t="shared" si="163"/>
        <v/>
      </c>
      <c r="AS81" s="93" t="str">
        <f t="shared" si="164"/>
        <v/>
      </c>
      <c r="AT81" s="93" t="str">
        <f t="shared" si="165"/>
        <v/>
      </c>
      <c r="AU81" s="93" t="str">
        <f t="shared" si="166"/>
        <v/>
      </c>
      <c r="AV81" s="93" t="str">
        <f t="shared" si="167"/>
        <v/>
      </c>
      <c r="AW81" s="93" t="str">
        <f t="shared" si="168"/>
        <v/>
      </c>
      <c r="AX81" s="93" t="str">
        <f t="shared" si="169"/>
        <v/>
      </c>
      <c r="AY81" s="93" t="str">
        <f t="shared" si="170"/>
        <v/>
      </c>
      <c r="AZ81" s="93" t="str">
        <f t="shared" si="171"/>
        <v/>
      </c>
      <c r="BA81" s="93" t="str">
        <f t="shared" si="172"/>
        <v/>
      </c>
      <c r="BB81" s="93" t="str">
        <f t="shared" si="173"/>
        <v/>
      </c>
      <c r="BC81" s="93" t="str">
        <f t="shared" si="174"/>
        <v/>
      </c>
      <c r="BD81" s="93" t="str">
        <f t="shared" si="175"/>
        <v/>
      </c>
      <c r="BE81" s="224"/>
      <c r="BF81" s="74" t="str">
        <f t="shared" si="254"/>
        <v/>
      </c>
      <c r="BG81" s="36" t="str">
        <f t="shared" si="255"/>
        <v/>
      </c>
      <c r="BH81" s="225"/>
      <c r="BI81" s="75" t="str">
        <f t="shared" si="176"/>
        <v/>
      </c>
      <c r="BJ81" s="37" t="str">
        <f t="shared" si="177"/>
        <v/>
      </c>
      <c r="BK81" s="224"/>
      <c r="BL81" s="74" t="str">
        <f t="shared" si="178"/>
        <v/>
      </c>
      <c r="BM81" s="36" t="str">
        <f t="shared" si="179"/>
        <v/>
      </c>
      <c r="BN81" s="225"/>
      <c r="BO81" s="75" t="str">
        <f t="shared" si="180"/>
        <v/>
      </c>
      <c r="BP81" s="37" t="str">
        <f t="shared" si="181"/>
        <v/>
      </c>
      <c r="BQ81" s="224"/>
      <c r="BR81" s="74" t="str">
        <f t="shared" si="182"/>
        <v/>
      </c>
      <c r="BS81" s="36" t="str">
        <f t="shared" si="183"/>
        <v/>
      </c>
      <c r="BT81" s="225"/>
      <c r="BU81" s="75" t="str">
        <f t="shared" si="184"/>
        <v/>
      </c>
      <c r="BV81" s="37" t="str">
        <f t="shared" si="185"/>
        <v/>
      </c>
      <c r="BW81" s="224"/>
      <c r="BX81" s="74" t="str">
        <f t="shared" si="186"/>
        <v/>
      </c>
      <c r="BY81" s="36" t="str">
        <f t="shared" si="187"/>
        <v/>
      </c>
      <c r="BZ81" s="225"/>
      <c r="CA81" s="75" t="str">
        <f t="shared" si="188"/>
        <v/>
      </c>
      <c r="CB81" s="37" t="str">
        <f t="shared" si="189"/>
        <v/>
      </c>
      <c r="CC81" s="224"/>
      <c r="CD81" s="74" t="str">
        <f t="shared" si="190"/>
        <v/>
      </c>
      <c r="CE81" s="36" t="str">
        <f t="shared" si="191"/>
        <v/>
      </c>
      <c r="CF81" s="225"/>
      <c r="CG81" s="115" t="str">
        <f t="shared" si="192"/>
        <v/>
      </c>
      <c r="CH81" s="225" t="str">
        <f t="shared" si="193"/>
        <v/>
      </c>
      <c r="CI81" s="224"/>
      <c r="CJ81" s="5" t="str">
        <f t="shared" si="194"/>
        <v/>
      </c>
      <c r="CK81" s="224" t="str">
        <f t="shared" si="195"/>
        <v/>
      </c>
      <c r="CL81" s="225"/>
      <c r="CM81" s="115" t="str">
        <f t="shared" si="196"/>
        <v/>
      </c>
      <c r="CN81" s="225" t="str">
        <f t="shared" si="197"/>
        <v/>
      </c>
      <c r="CO81" s="224"/>
      <c r="CP81" s="5" t="str">
        <f t="shared" si="198"/>
        <v/>
      </c>
      <c r="CQ81" s="224" t="str">
        <f t="shared" si="199"/>
        <v/>
      </c>
      <c r="CR81" s="225"/>
      <c r="CS81" s="115" t="str">
        <f t="shared" si="200"/>
        <v/>
      </c>
      <c r="CT81" s="225" t="str">
        <f t="shared" si="201"/>
        <v/>
      </c>
      <c r="CU81" s="224"/>
      <c r="CV81" s="5" t="str">
        <f t="shared" si="202"/>
        <v/>
      </c>
      <c r="CW81" s="224" t="str">
        <f t="shared" si="203"/>
        <v/>
      </c>
      <c r="CX81" s="225"/>
      <c r="CY81" s="115" t="str">
        <f t="shared" si="204"/>
        <v/>
      </c>
      <c r="CZ81" s="225" t="str">
        <f t="shared" si="205"/>
        <v/>
      </c>
      <c r="DA81" s="224"/>
      <c r="DB81" s="5" t="str">
        <f t="shared" si="206"/>
        <v/>
      </c>
      <c r="DC81" s="224" t="str">
        <f t="shared" si="207"/>
        <v/>
      </c>
      <c r="DD81" s="225"/>
      <c r="DE81" s="115" t="str">
        <f t="shared" si="208"/>
        <v/>
      </c>
      <c r="DF81" s="225" t="str">
        <f t="shared" si="209"/>
        <v/>
      </c>
      <c r="DG81" s="224"/>
      <c r="DH81" s="5" t="str">
        <f t="shared" si="210"/>
        <v/>
      </c>
      <c r="DI81" s="224" t="str">
        <f t="shared" si="211"/>
        <v/>
      </c>
      <c r="DJ81" s="225"/>
      <c r="DK81" s="115" t="str">
        <f t="shared" si="212"/>
        <v/>
      </c>
      <c r="DL81" s="225" t="str">
        <f t="shared" si="213"/>
        <v/>
      </c>
      <c r="DM81" s="224"/>
      <c r="DN81" s="5" t="str">
        <f t="shared" si="214"/>
        <v/>
      </c>
      <c r="DO81" s="224" t="str">
        <f t="shared" si="215"/>
        <v/>
      </c>
      <c r="DP81" s="225"/>
      <c r="DQ81" s="115" t="str">
        <f t="shared" si="216"/>
        <v/>
      </c>
      <c r="DR81" s="225" t="str">
        <f t="shared" si="217"/>
        <v/>
      </c>
      <c r="DS81" s="224"/>
      <c r="DT81" s="5" t="str">
        <f t="shared" si="218"/>
        <v/>
      </c>
      <c r="DU81" s="224" t="str">
        <f t="shared" si="219"/>
        <v/>
      </c>
      <c r="DV81" s="225"/>
      <c r="DW81" s="115" t="str">
        <f t="shared" si="220"/>
        <v/>
      </c>
      <c r="DX81" s="225" t="str">
        <f t="shared" si="221"/>
        <v/>
      </c>
      <c r="DY81" s="224"/>
      <c r="DZ81" s="5" t="str">
        <f t="shared" si="222"/>
        <v/>
      </c>
      <c r="EA81" s="224" t="str">
        <f t="shared" si="223"/>
        <v/>
      </c>
      <c r="EB81" s="225"/>
      <c r="EC81" s="115" t="str">
        <f t="shared" si="224"/>
        <v/>
      </c>
      <c r="ED81" s="225" t="str">
        <f t="shared" si="225"/>
        <v/>
      </c>
      <c r="EE81" s="224"/>
      <c r="EF81" s="5" t="str">
        <f t="shared" si="226"/>
        <v/>
      </c>
      <c r="EG81" s="224" t="str">
        <f t="shared" si="227"/>
        <v/>
      </c>
      <c r="EH81" s="225"/>
      <c r="EI81" s="115" t="str">
        <f t="shared" si="228"/>
        <v/>
      </c>
      <c r="EJ81" s="225" t="str">
        <f t="shared" si="229"/>
        <v/>
      </c>
      <c r="EK81" s="224"/>
      <c r="EL81" s="5" t="str">
        <f t="shared" si="230"/>
        <v/>
      </c>
      <c r="EM81" s="224" t="str">
        <f t="shared" si="231"/>
        <v/>
      </c>
      <c r="EN81" s="225"/>
      <c r="EO81" s="115" t="str">
        <f t="shared" si="232"/>
        <v/>
      </c>
      <c r="EP81" s="225" t="str">
        <f t="shared" si="233"/>
        <v/>
      </c>
      <c r="EQ81" s="224"/>
      <c r="ER81" s="5" t="str">
        <f t="shared" si="234"/>
        <v/>
      </c>
      <c r="ES81" s="224" t="str">
        <f t="shared" si="235"/>
        <v/>
      </c>
      <c r="ET81" s="225"/>
      <c r="EU81" s="115" t="str">
        <f t="shared" si="236"/>
        <v/>
      </c>
      <c r="EV81" s="225" t="str">
        <f t="shared" si="237"/>
        <v/>
      </c>
      <c r="EW81" s="224"/>
      <c r="EX81" s="5" t="str">
        <f t="shared" si="238"/>
        <v/>
      </c>
      <c r="EY81" s="224" t="str">
        <f t="shared" si="239"/>
        <v/>
      </c>
      <c r="EZ81" s="225"/>
      <c r="FA81" s="115" t="str">
        <f t="shared" si="240"/>
        <v/>
      </c>
      <c r="FB81" s="225" t="str">
        <f t="shared" si="241"/>
        <v/>
      </c>
      <c r="FC81" s="224"/>
      <c r="FD81" s="5" t="str">
        <f t="shared" si="242"/>
        <v/>
      </c>
      <c r="FE81" s="224" t="str">
        <f t="shared" si="243"/>
        <v/>
      </c>
      <c r="FF81" s="225"/>
      <c r="FG81" s="115" t="str">
        <f t="shared" si="244"/>
        <v/>
      </c>
      <c r="FH81" s="225" t="str">
        <f t="shared" si="245"/>
        <v/>
      </c>
      <c r="FI81" s="224"/>
      <c r="FJ81" s="5" t="str">
        <f t="shared" si="246"/>
        <v/>
      </c>
      <c r="FK81" s="224" t="str">
        <f t="shared" si="247"/>
        <v/>
      </c>
      <c r="FL81" s="225"/>
      <c r="FM81" s="115" t="str">
        <f t="shared" si="248"/>
        <v/>
      </c>
      <c r="FN81" s="225" t="str">
        <f t="shared" si="249"/>
        <v/>
      </c>
      <c r="FO81" s="224"/>
      <c r="FP81" s="5" t="str">
        <f t="shared" si="250"/>
        <v/>
      </c>
      <c r="FQ81" s="224" t="str">
        <f t="shared" si="251"/>
        <v/>
      </c>
      <c r="FR81" s="225"/>
      <c r="FS81" s="115" t="str">
        <f t="shared" si="252"/>
        <v/>
      </c>
      <c r="FT81" s="225" t="str">
        <f t="shared" si="253"/>
        <v/>
      </c>
      <c r="FU81" s="253"/>
      <c r="FV81" s="253"/>
      <c r="FW81" s="253"/>
      <c r="FX81" s="253"/>
      <c r="FY81" s="253"/>
      <c r="FZ81" s="3"/>
    </row>
    <row r="82" spans="1:182" s="17" customFormat="1" x14ac:dyDescent="0.25">
      <c r="A82" s="15"/>
      <c r="B82" s="15"/>
      <c r="C82" s="83"/>
      <c r="D82" s="111"/>
      <c r="E82" s="83"/>
      <c r="F82" s="15"/>
      <c r="G82" s="15"/>
      <c r="H82" s="22"/>
      <c r="I82" s="22"/>
      <c r="J82" s="22"/>
      <c r="K82" s="22"/>
      <c r="L82" s="22"/>
      <c r="M82" s="22"/>
      <c r="N82" s="22"/>
      <c r="O82" s="22"/>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6"/>
      <c r="BF82" s="16"/>
      <c r="BG82" s="16"/>
      <c r="BH82" s="18"/>
      <c r="BI82" s="18"/>
      <c r="BJ82" s="16"/>
      <c r="BK82" s="18"/>
      <c r="BL82" s="18"/>
      <c r="BM82" s="16"/>
      <c r="BN82" s="18"/>
      <c r="BO82" s="18"/>
      <c r="BP82" s="16"/>
      <c r="BQ82" s="18"/>
      <c r="BR82" s="18"/>
      <c r="BS82" s="16"/>
      <c r="BT82" s="18"/>
      <c r="BU82" s="18"/>
      <c r="BV82" s="16"/>
      <c r="BW82" s="18"/>
      <c r="BX82" s="18"/>
      <c r="BY82" s="16"/>
      <c r="BZ82" s="18"/>
      <c r="CA82" s="18"/>
      <c r="CB82" s="16"/>
      <c r="CC82" s="18"/>
      <c r="CD82" s="18"/>
      <c r="CE82" s="16"/>
      <c r="CF82" s="18"/>
      <c r="CG82" s="18"/>
      <c r="CH82" s="16"/>
      <c r="CI82" s="18"/>
      <c r="CJ82" s="18"/>
      <c r="CK82" s="16"/>
      <c r="CL82" s="18"/>
      <c r="CM82" s="18"/>
      <c r="CN82" s="16"/>
      <c r="CO82" s="18"/>
      <c r="CP82" s="18"/>
      <c r="CQ82" s="16"/>
      <c r="CR82" s="18"/>
      <c r="CS82" s="18"/>
      <c r="CT82" s="16"/>
      <c r="CU82" s="18"/>
      <c r="CV82" s="18"/>
      <c r="CW82" s="16"/>
      <c r="CX82" s="18"/>
      <c r="CY82" s="18"/>
      <c r="CZ82" s="16"/>
      <c r="DA82" s="18"/>
      <c r="DB82" s="18"/>
      <c r="DC82" s="16"/>
      <c r="DD82" s="18"/>
      <c r="DE82" s="18"/>
      <c r="DF82" s="16"/>
      <c r="DG82" s="18"/>
      <c r="DH82" s="18"/>
      <c r="DI82" s="16"/>
      <c r="DJ82" s="18"/>
      <c r="DK82" s="18"/>
      <c r="DL82" s="16"/>
      <c r="DM82" s="18"/>
      <c r="DN82" s="18"/>
      <c r="DO82" s="16"/>
      <c r="DP82" s="18"/>
      <c r="DQ82" s="18"/>
      <c r="DR82" s="16"/>
      <c r="DS82" s="18"/>
      <c r="DT82" s="18"/>
      <c r="DU82" s="16"/>
      <c r="DV82" s="18"/>
      <c r="DW82" s="18"/>
      <c r="DX82" s="16"/>
      <c r="DY82" s="18"/>
      <c r="DZ82" s="18"/>
      <c r="EA82" s="16"/>
      <c r="EB82" s="18"/>
      <c r="EC82" s="18"/>
      <c r="ED82" s="16"/>
      <c r="EE82" s="18"/>
      <c r="EF82" s="18"/>
      <c r="EG82" s="16"/>
      <c r="EH82" s="18"/>
      <c r="EI82" s="18"/>
      <c r="EJ82" s="16"/>
      <c r="EK82" s="18"/>
      <c r="EL82" s="18"/>
      <c r="EM82" s="16"/>
      <c r="EN82" s="18"/>
      <c r="EO82" s="18"/>
      <c r="EP82" s="16"/>
      <c r="EQ82" s="18"/>
      <c r="ER82" s="18"/>
      <c r="ES82" s="16"/>
      <c r="ET82" s="18"/>
      <c r="EU82" s="18"/>
      <c r="EV82" s="16"/>
      <c r="EW82" s="18"/>
      <c r="EX82" s="18"/>
      <c r="EY82" s="16"/>
      <c r="EZ82" s="18"/>
      <c r="FA82" s="18"/>
      <c r="FB82" s="16"/>
      <c r="FC82" s="18"/>
      <c r="FD82" s="18"/>
      <c r="FE82" s="16"/>
      <c r="FF82" s="18"/>
      <c r="FG82" s="18"/>
      <c r="FH82" s="16"/>
      <c r="FI82" s="18"/>
      <c r="FJ82" s="18"/>
      <c r="FK82" s="16"/>
      <c r="FL82" s="18"/>
      <c r="FM82" s="18"/>
      <c r="FN82" s="16"/>
      <c r="FO82" s="18"/>
      <c r="FP82" s="18"/>
      <c r="FQ82" s="16"/>
      <c r="FR82" s="18"/>
      <c r="FS82" s="18"/>
      <c r="FT82" s="16"/>
      <c r="FZ82" s="19"/>
    </row>
    <row r="83" spans="1:182" x14ac:dyDescent="0.25">
      <c r="C83" s="84">
        <f>SUM(C7:C81)</f>
        <v>0</v>
      </c>
      <c r="G83" s="69" t="s">
        <v>150</v>
      </c>
      <c r="H83" s="226"/>
      <c r="I83" s="226"/>
      <c r="J83" s="226"/>
      <c r="K83" s="226"/>
      <c r="L83" s="226"/>
      <c r="M83" s="226"/>
      <c r="N83" s="226"/>
      <c r="O83" s="226"/>
      <c r="BE83" s="224"/>
      <c r="BF83" s="224"/>
      <c r="BG83" s="224"/>
      <c r="BJ83" s="224"/>
      <c r="BM83" s="224"/>
      <c r="BP83" s="224"/>
      <c r="BS83" s="224"/>
      <c r="BV83" s="224"/>
      <c r="BY83" s="224"/>
      <c r="CB83" s="224"/>
      <c r="CE83" s="224"/>
      <c r="CH83" s="224"/>
      <c r="CK83" s="224"/>
      <c r="CN83" s="224"/>
      <c r="CQ83" s="224"/>
      <c r="CT83" s="224"/>
      <c r="CW83" s="224"/>
      <c r="CZ83" s="224"/>
      <c r="DC83" s="227"/>
      <c r="DF83" s="227"/>
      <c r="DI83" s="227"/>
      <c r="DL83" s="227"/>
      <c r="DO83" s="227"/>
      <c r="DR83" s="227"/>
      <c r="DU83" s="227"/>
      <c r="DX83" s="227"/>
      <c r="EA83" s="227"/>
      <c r="ED83" s="227"/>
      <c r="EG83" s="227"/>
      <c r="EJ83" s="227"/>
      <c r="EM83" s="227"/>
      <c r="EP83" s="227"/>
      <c r="ES83" s="227"/>
      <c r="EV83" s="227"/>
      <c r="EY83" s="227"/>
      <c r="FB83" s="227"/>
      <c r="FE83" s="227"/>
      <c r="FH83" s="227"/>
      <c r="FK83" s="227"/>
      <c r="FN83" s="227"/>
      <c r="FQ83" s="227"/>
      <c r="FT83" s="227"/>
    </row>
    <row r="84" spans="1:182" x14ac:dyDescent="0.25">
      <c r="G84" s="33" t="s">
        <v>151</v>
      </c>
      <c r="H84" s="226"/>
      <c r="I84" s="226"/>
      <c r="J84" s="226"/>
      <c r="K84" s="226"/>
      <c r="L84" s="226"/>
      <c r="M84" s="226"/>
      <c r="N84" s="226"/>
      <c r="O84" s="226"/>
      <c r="BE84" s="224"/>
      <c r="BF84" s="224"/>
      <c r="BG84" s="224"/>
      <c r="BJ84" s="224"/>
      <c r="BM84" s="224"/>
      <c r="BP84" s="224"/>
      <c r="BS84" s="224"/>
      <c r="BV84" s="224"/>
      <c r="BY84" s="224"/>
      <c r="CB84" s="224"/>
      <c r="CE84" s="224"/>
      <c r="CH84" s="224"/>
      <c r="CK84" s="224"/>
      <c r="CN84" s="224"/>
      <c r="CQ84" s="224"/>
      <c r="CT84" s="224"/>
      <c r="CW84" s="224"/>
      <c r="CZ84" s="224"/>
      <c r="DC84" s="227"/>
      <c r="DF84" s="227"/>
      <c r="DI84" s="227"/>
      <c r="DL84" s="227"/>
      <c r="DO84" s="227"/>
      <c r="DR84" s="227"/>
      <c r="DU84" s="227"/>
      <c r="DX84" s="227"/>
      <c r="EA84" s="227"/>
      <c r="ED84" s="227"/>
      <c r="EG84" s="227"/>
      <c r="EJ84" s="227"/>
      <c r="EM84" s="227"/>
      <c r="EP84" s="227"/>
      <c r="ES84" s="227"/>
      <c r="EV84" s="227"/>
      <c r="EY84" s="227"/>
      <c r="FB84" s="227"/>
      <c r="FE84" s="227"/>
      <c r="FH84" s="227"/>
      <c r="FK84" s="227"/>
      <c r="FN84" s="227"/>
      <c r="FQ84" s="227"/>
      <c r="FT84" s="227"/>
    </row>
    <row r="85" spans="1:182" x14ac:dyDescent="0.25">
      <c r="G85" s="34" t="s">
        <v>152</v>
      </c>
      <c r="H85" s="226"/>
      <c r="I85" s="226"/>
      <c r="J85" s="226"/>
      <c r="K85" s="226"/>
      <c r="L85" s="226"/>
      <c r="M85" s="226"/>
      <c r="N85" s="226"/>
      <c r="O85" s="226"/>
      <c r="BE85" s="224"/>
      <c r="BF85" s="224"/>
      <c r="BG85" s="224"/>
      <c r="BJ85" s="224"/>
      <c r="BM85" s="224"/>
      <c r="BP85" s="224"/>
      <c r="BS85" s="224"/>
      <c r="BV85" s="224"/>
      <c r="BY85" s="224"/>
      <c r="CB85" s="224"/>
      <c r="CE85" s="224"/>
      <c r="CH85" s="224"/>
      <c r="CK85" s="224"/>
      <c r="CN85" s="224"/>
      <c r="CQ85" s="224"/>
      <c r="CT85" s="224"/>
      <c r="CW85" s="224"/>
      <c r="CZ85" s="224"/>
      <c r="DC85" s="227"/>
      <c r="DF85" s="227"/>
      <c r="DI85" s="227"/>
      <c r="DL85" s="227"/>
      <c r="DO85" s="227"/>
      <c r="DR85" s="227"/>
      <c r="DU85" s="227"/>
      <c r="DX85" s="227"/>
      <c r="EA85" s="227"/>
      <c r="ED85" s="227"/>
      <c r="EG85" s="227"/>
      <c r="EJ85" s="227"/>
      <c r="EM85" s="227"/>
      <c r="EP85" s="227"/>
      <c r="ES85" s="227"/>
      <c r="EV85" s="227"/>
      <c r="EY85" s="227"/>
      <c r="FB85" s="227"/>
      <c r="FE85" s="227"/>
      <c r="FH85" s="227"/>
      <c r="FK85" s="227"/>
      <c r="FN85" s="227"/>
      <c r="FQ85" s="227"/>
      <c r="FT85" s="227"/>
    </row>
    <row r="86" spans="1:182" x14ac:dyDescent="0.25">
      <c r="G86" s="15" t="s">
        <v>153</v>
      </c>
      <c r="H86" s="226"/>
      <c r="I86" s="226"/>
      <c r="J86" s="226"/>
      <c r="K86" s="226"/>
      <c r="L86" s="226"/>
      <c r="M86" s="226"/>
      <c r="N86" s="226"/>
      <c r="O86" s="226"/>
      <c r="BE86" s="224"/>
      <c r="BF86" s="224"/>
      <c r="BG86" s="224"/>
      <c r="BJ86" s="224"/>
      <c r="BM86" s="224"/>
      <c r="BP86" s="224"/>
      <c r="BS86" s="224"/>
      <c r="BV86" s="224"/>
      <c r="BY86" s="224"/>
      <c r="CB86" s="224"/>
      <c r="CE86" s="224"/>
      <c r="CH86" s="224"/>
      <c r="CK86" s="224"/>
      <c r="CN86" s="224"/>
      <c r="CQ86" s="224"/>
      <c r="CT86" s="224"/>
      <c r="CW86" s="224"/>
      <c r="CZ86" s="224"/>
      <c r="DC86" s="227"/>
      <c r="DF86" s="227"/>
      <c r="DI86" s="227"/>
      <c r="DL86" s="227"/>
      <c r="DO86" s="227"/>
      <c r="DR86" s="227"/>
      <c r="DU86" s="227"/>
      <c r="DX86" s="227"/>
      <c r="EA86" s="227"/>
      <c r="ED86" s="227"/>
      <c r="EG86" s="227"/>
      <c r="EJ86" s="227"/>
      <c r="EM86" s="227"/>
      <c r="EP86" s="227"/>
      <c r="ES86" s="227"/>
      <c r="EV86" s="227"/>
      <c r="EY86" s="227"/>
      <c r="FB86" s="227"/>
      <c r="FE86" s="227"/>
      <c r="FH86" s="227"/>
      <c r="FK86" s="227"/>
      <c r="FN86" s="227"/>
      <c r="FQ86" s="227"/>
      <c r="FT86" s="227"/>
    </row>
    <row r="87" spans="1:182" x14ac:dyDescent="0.25">
      <c r="G87" s="32" t="s">
        <v>154</v>
      </c>
      <c r="H87" s="226"/>
      <c r="I87" s="226"/>
      <c r="J87" s="226"/>
      <c r="K87" s="226"/>
      <c r="L87" s="226"/>
      <c r="M87" s="226"/>
      <c r="N87" s="226"/>
      <c r="O87" s="226"/>
      <c r="BE87" s="224"/>
      <c r="BF87" s="224"/>
      <c r="BG87" s="224"/>
      <c r="BJ87" s="224"/>
      <c r="BM87" s="224"/>
      <c r="BP87" s="224"/>
      <c r="BS87" s="224"/>
      <c r="BV87" s="224"/>
      <c r="BY87" s="224"/>
      <c r="CB87" s="224"/>
      <c r="CE87" s="224"/>
      <c r="CH87" s="224"/>
      <c r="CK87" s="224"/>
      <c r="CN87" s="224"/>
      <c r="CQ87" s="224"/>
      <c r="CT87" s="224"/>
      <c r="CW87" s="224"/>
      <c r="CZ87" s="224"/>
      <c r="DC87" s="227"/>
      <c r="DF87" s="227"/>
      <c r="DI87" s="227"/>
      <c r="DL87" s="227"/>
      <c r="DO87" s="227"/>
      <c r="DR87" s="227"/>
      <c r="DU87" s="227"/>
      <c r="DX87" s="227"/>
      <c r="EA87" s="227"/>
      <c r="ED87" s="227"/>
      <c r="EG87" s="227"/>
      <c r="EJ87" s="227"/>
      <c r="EM87" s="227"/>
      <c r="EP87" s="227"/>
      <c r="ES87" s="227"/>
      <c r="EV87" s="227"/>
      <c r="EY87" s="227"/>
      <c r="FB87" s="227"/>
      <c r="FE87" s="227"/>
      <c r="FH87" s="227"/>
      <c r="FK87" s="227"/>
      <c r="FN87" s="227"/>
      <c r="FQ87" s="227"/>
      <c r="FT87" s="227"/>
    </row>
    <row r="88" spans="1:182" x14ac:dyDescent="0.25">
      <c r="G88" s="31" t="s">
        <v>155</v>
      </c>
      <c r="H88" s="226"/>
      <c r="I88" s="226"/>
      <c r="J88" s="226"/>
      <c r="K88" s="226"/>
      <c r="L88" s="226"/>
      <c r="M88" s="226"/>
      <c r="N88" s="226"/>
      <c r="O88" s="226"/>
      <c r="BE88" s="224"/>
      <c r="BF88" s="224"/>
      <c r="BG88" s="224"/>
      <c r="BJ88" s="224"/>
      <c r="BM88" s="224"/>
      <c r="BP88" s="224"/>
      <c r="BS88" s="224"/>
      <c r="BV88" s="224"/>
      <c r="BY88" s="224"/>
      <c r="CB88" s="224"/>
      <c r="CE88" s="224"/>
      <c r="CH88" s="224"/>
      <c r="CK88" s="224"/>
      <c r="CN88" s="224"/>
      <c r="CQ88" s="224"/>
      <c r="CT88" s="224"/>
      <c r="CW88" s="224"/>
      <c r="CZ88" s="224"/>
      <c r="DC88" s="227"/>
      <c r="DF88" s="227"/>
      <c r="DI88" s="227"/>
      <c r="DL88" s="227"/>
      <c r="DO88" s="227"/>
      <c r="DR88" s="227"/>
      <c r="DU88" s="227"/>
      <c r="DX88" s="227"/>
      <c r="EA88" s="227"/>
      <c r="ED88" s="227"/>
      <c r="EG88" s="227"/>
      <c r="EJ88" s="227"/>
      <c r="EM88" s="227"/>
      <c r="EP88" s="227"/>
      <c r="ES88" s="227"/>
      <c r="EV88" s="227"/>
      <c r="EY88" s="227"/>
      <c r="FB88" s="227"/>
      <c r="FE88" s="227"/>
      <c r="FH88" s="227"/>
      <c r="FK88" s="227"/>
      <c r="FN88" s="227"/>
      <c r="FQ88" s="227"/>
      <c r="FT88" s="227"/>
    </row>
    <row r="89" spans="1:182" x14ac:dyDescent="0.25">
      <c r="G89" s="30" t="s">
        <v>156</v>
      </c>
      <c r="H89" s="226"/>
      <c r="I89" s="226"/>
      <c r="J89" s="226"/>
      <c r="K89" s="226"/>
      <c r="L89" s="226"/>
      <c r="M89" s="226"/>
      <c r="N89" s="226"/>
      <c r="O89" s="226"/>
      <c r="BE89" s="224"/>
      <c r="BF89" s="224"/>
      <c r="BG89" s="224"/>
      <c r="BJ89" s="224"/>
      <c r="BM89" s="224"/>
      <c r="BP89" s="224"/>
      <c r="BS89" s="224"/>
      <c r="BV89" s="224"/>
      <c r="BY89" s="224"/>
      <c r="CB89" s="224"/>
      <c r="CE89" s="224"/>
      <c r="CH89" s="224"/>
      <c r="CK89" s="224"/>
      <c r="CN89" s="224"/>
      <c r="CQ89" s="224"/>
      <c r="CT89" s="224"/>
      <c r="CW89" s="224"/>
      <c r="CZ89" s="224"/>
      <c r="DC89" s="227"/>
      <c r="DF89" s="227"/>
      <c r="DI89" s="227"/>
      <c r="DL89" s="227"/>
      <c r="DO89" s="227"/>
      <c r="DR89" s="227"/>
      <c r="DU89" s="227"/>
      <c r="DX89" s="227"/>
      <c r="EA89" s="227"/>
      <c r="ED89" s="227"/>
      <c r="EG89" s="227"/>
      <c r="EJ89" s="227"/>
      <c r="EM89" s="227"/>
      <c r="EP89" s="227"/>
      <c r="ES89" s="227"/>
      <c r="EV89" s="227"/>
      <c r="EY89" s="227"/>
      <c r="FB89" s="227"/>
      <c r="FE89" s="227"/>
      <c r="FH89" s="227"/>
      <c r="FK89" s="227"/>
      <c r="FN89" s="227"/>
      <c r="FQ89" s="227"/>
      <c r="FT89" s="227"/>
    </row>
    <row r="90" spans="1:182" x14ac:dyDescent="0.25">
      <c r="G90" s="29" t="s">
        <v>7</v>
      </c>
      <c r="H90" s="226"/>
      <c r="I90" s="226"/>
      <c r="J90" s="226"/>
      <c r="K90" s="226"/>
      <c r="L90" s="226"/>
      <c r="M90" s="226"/>
      <c r="N90" s="226"/>
      <c r="O90" s="226"/>
      <c r="BE90" s="224"/>
      <c r="BF90" s="224"/>
      <c r="BG90" s="224"/>
      <c r="BJ90" s="224"/>
      <c r="BM90" s="224"/>
      <c r="BP90" s="224"/>
      <c r="BS90" s="224"/>
      <c r="BV90" s="224"/>
      <c r="BY90" s="224"/>
      <c r="CB90" s="224"/>
      <c r="CE90" s="224"/>
      <c r="CH90" s="224"/>
      <c r="CK90" s="224"/>
      <c r="CN90" s="224"/>
      <c r="CQ90" s="224"/>
      <c r="CT90" s="224"/>
      <c r="CW90" s="224"/>
      <c r="CZ90" s="224"/>
      <c r="DC90" s="227"/>
      <c r="DF90" s="227"/>
      <c r="DI90" s="227"/>
      <c r="DL90" s="227"/>
      <c r="DO90" s="227"/>
      <c r="DR90" s="227"/>
      <c r="DU90" s="227"/>
      <c r="DX90" s="227"/>
      <c r="EA90" s="227"/>
      <c r="ED90" s="227"/>
      <c r="EG90" s="227"/>
      <c r="EJ90" s="227"/>
      <c r="EM90" s="227"/>
      <c r="EP90" s="227"/>
      <c r="ES90" s="227"/>
      <c r="EV90" s="227"/>
      <c r="EY90" s="227"/>
      <c r="FB90" s="227"/>
      <c r="FE90" s="227"/>
      <c r="FH90" s="227"/>
      <c r="FK90" s="227"/>
      <c r="FN90" s="227"/>
      <c r="FQ90" s="227"/>
      <c r="FT90" s="227"/>
    </row>
  </sheetData>
  <sheetProtection selectLockedCells="1"/>
  <mergeCells count="163">
    <mergeCell ref="FU76:FY76"/>
    <mergeCell ref="FU77:FY77"/>
    <mergeCell ref="FU78:FY78"/>
    <mergeCell ref="FU79:FY79"/>
    <mergeCell ref="FU80:FY80"/>
    <mergeCell ref="FU81:FY81"/>
    <mergeCell ref="FU70:FY70"/>
    <mergeCell ref="FU71:FY71"/>
    <mergeCell ref="FU72:FY72"/>
    <mergeCell ref="FU73:FY73"/>
    <mergeCell ref="FU74:FY74"/>
    <mergeCell ref="FU75:FY75"/>
    <mergeCell ref="FU64:FY64"/>
    <mergeCell ref="FU65:FY65"/>
    <mergeCell ref="FU66:FY66"/>
    <mergeCell ref="FU67:FY67"/>
    <mergeCell ref="FU68:FY68"/>
    <mergeCell ref="FU69:FY69"/>
    <mergeCell ref="FU58:FY58"/>
    <mergeCell ref="FU59:FY59"/>
    <mergeCell ref="FU60:FY60"/>
    <mergeCell ref="FU61:FY61"/>
    <mergeCell ref="FU62:FY62"/>
    <mergeCell ref="FU63:FY63"/>
    <mergeCell ref="FU52:FY52"/>
    <mergeCell ref="FU53:FY53"/>
    <mergeCell ref="FU54:FY54"/>
    <mergeCell ref="FU55:FY55"/>
    <mergeCell ref="FU56:FY56"/>
    <mergeCell ref="FU57:FY57"/>
    <mergeCell ref="FU46:FY46"/>
    <mergeCell ref="FU47:FY47"/>
    <mergeCell ref="FU48:FY48"/>
    <mergeCell ref="FU49:FY49"/>
    <mergeCell ref="FU50:FY50"/>
    <mergeCell ref="FU51:FY51"/>
    <mergeCell ref="FU40:FY40"/>
    <mergeCell ref="FU41:FY41"/>
    <mergeCell ref="FU42:FY42"/>
    <mergeCell ref="FU43:FY43"/>
    <mergeCell ref="FU44:FY44"/>
    <mergeCell ref="FU45:FY45"/>
    <mergeCell ref="FU34:FY34"/>
    <mergeCell ref="FU35:FY35"/>
    <mergeCell ref="FU36:FY36"/>
    <mergeCell ref="FU37:FY37"/>
    <mergeCell ref="FU38:FY38"/>
    <mergeCell ref="FU39:FY39"/>
    <mergeCell ref="FU28:FY28"/>
    <mergeCell ref="FU29:FY29"/>
    <mergeCell ref="FU30:FY30"/>
    <mergeCell ref="FU31:FY31"/>
    <mergeCell ref="FU32:FY32"/>
    <mergeCell ref="FU33:FY33"/>
    <mergeCell ref="FU22:FY22"/>
    <mergeCell ref="FU23:FY23"/>
    <mergeCell ref="FU24:FY24"/>
    <mergeCell ref="FU25:FY25"/>
    <mergeCell ref="FU26:FY26"/>
    <mergeCell ref="FU27:FY27"/>
    <mergeCell ref="FU16:FY16"/>
    <mergeCell ref="FU17:FY17"/>
    <mergeCell ref="FU18:FY18"/>
    <mergeCell ref="FU19:FY19"/>
    <mergeCell ref="FU20:FY20"/>
    <mergeCell ref="FU21:FY21"/>
    <mergeCell ref="FU10:FY10"/>
    <mergeCell ref="FU11:FY11"/>
    <mergeCell ref="FU12:FY12"/>
    <mergeCell ref="FU13:FY13"/>
    <mergeCell ref="FU14:FY14"/>
    <mergeCell ref="FU15:FY15"/>
    <mergeCell ref="FO2:FQ2"/>
    <mergeCell ref="FR2:FT2"/>
    <mergeCell ref="FU2:FY6"/>
    <mergeCell ref="FU7:FY7"/>
    <mergeCell ref="FU8:FY8"/>
    <mergeCell ref="FU9:FY9"/>
    <mergeCell ref="EW2:EY2"/>
    <mergeCell ref="EZ2:FB2"/>
    <mergeCell ref="FC2:FE2"/>
    <mergeCell ref="FF2:FH2"/>
    <mergeCell ref="FI2:FK2"/>
    <mergeCell ref="FL2:FN2"/>
    <mergeCell ref="EE2:EG2"/>
    <mergeCell ref="EH2:EJ2"/>
    <mergeCell ref="EK2:EM2"/>
    <mergeCell ref="EN2:EP2"/>
    <mergeCell ref="EQ2:ES2"/>
    <mergeCell ref="ET2:EV2"/>
    <mergeCell ref="DM2:DO2"/>
    <mergeCell ref="DP2:DR2"/>
    <mergeCell ref="DS2:DU2"/>
    <mergeCell ref="DV2:DX2"/>
    <mergeCell ref="DY2:EA2"/>
    <mergeCell ref="EB2:ED2"/>
    <mergeCell ref="DA2:DC2"/>
    <mergeCell ref="DD2:DF2"/>
    <mergeCell ref="DG2:DI2"/>
    <mergeCell ref="DJ2:DL2"/>
    <mergeCell ref="CC2:CE2"/>
    <mergeCell ref="CF2:CH2"/>
    <mergeCell ref="CI2:CK2"/>
    <mergeCell ref="CL2:CN2"/>
    <mergeCell ref="CO2:CQ2"/>
    <mergeCell ref="CR2:CT2"/>
    <mergeCell ref="BQ2:BS2"/>
    <mergeCell ref="BT2:BV2"/>
    <mergeCell ref="BW2:BY2"/>
    <mergeCell ref="BZ2:CB2"/>
    <mergeCell ref="FC1:FE1"/>
    <mergeCell ref="FF1:FH1"/>
    <mergeCell ref="FI1:FK1"/>
    <mergeCell ref="DS1:DU1"/>
    <mergeCell ref="DV1:DX1"/>
    <mergeCell ref="DY1:EA1"/>
    <mergeCell ref="EB1:ED1"/>
    <mergeCell ref="EE1:EG1"/>
    <mergeCell ref="EH1:EJ1"/>
    <mergeCell ref="DA1:DC1"/>
    <mergeCell ref="DD1:DF1"/>
    <mergeCell ref="DG1:DI1"/>
    <mergeCell ref="DJ1:DL1"/>
    <mergeCell ref="DM1:DO1"/>
    <mergeCell ref="DP1:DR1"/>
    <mergeCell ref="CI1:CK1"/>
    <mergeCell ref="CL1:CN1"/>
    <mergeCell ref="CO1:CQ1"/>
    <mergeCell ref="CU2:CW2"/>
    <mergeCell ref="CX2:CZ2"/>
    <mergeCell ref="FL1:FN1"/>
    <mergeCell ref="FO1:FQ1"/>
    <mergeCell ref="FR1:FT1"/>
    <mergeCell ref="EK1:EM1"/>
    <mergeCell ref="EN1:EP1"/>
    <mergeCell ref="EQ1:ES1"/>
    <mergeCell ref="ET1:EV1"/>
    <mergeCell ref="EW1:EY1"/>
    <mergeCell ref="EZ1:FB1"/>
    <mergeCell ref="CR1:CT1"/>
    <mergeCell ref="CU1:CW1"/>
    <mergeCell ref="CX1:CZ1"/>
    <mergeCell ref="BQ1:BS1"/>
    <mergeCell ref="BT1:BV1"/>
    <mergeCell ref="BW1:BY1"/>
    <mergeCell ref="BZ1:CB1"/>
    <mergeCell ref="CC1:CE1"/>
    <mergeCell ref="CF1:CH1"/>
    <mergeCell ref="F3:G3"/>
    <mergeCell ref="F4:G4"/>
    <mergeCell ref="F5:G5"/>
    <mergeCell ref="B1:B2"/>
    <mergeCell ref="F1:G2"/>
    <mergeCell ref="BE1:BG1"/>
    <mergeCell ref="BH1:BJ1"/>
    <mergeCell ref="BK1:BM1"/>
    <mergeCell ref="BN1:BP1"/>
    <mergeCell ref="H2:N2"/>
    <mergeCell ref="P2:Q2"/>
    <mergeCell ref="BE2:BG2"/>
    <mergeCell ref="BH2:BJ2"/>
    <mergeCell ref="BK2:BM2"/>
    <mergeCell ref="BN2:BP2"/>
  </mergeCells>
  <conditionalFormatting sqref="G7:G81">
    <cfRule type="expression" dxfId="1725" priority="335" stopIfTrue="1">
      <formula>$I7&lt;&gt;""</formula>
    </cfRule>
    <cfRule type="expression" dxfId="1724" priority="334" stopIfTrue="1">
      <formula>$J7&lt;&gt;""</formula>
    </cfRule>
    <cfRule type="expression" dxfId="1723" priority="333" stopIfTrue="1">
      <formula>$K7&lt;&gt;""</formula>
    </cfRule>
    <cfRule type="expression" dxfId="1722" priority="332" stopIfTrue="1">
      <formula>$L7&lt;&gt;""</formula>
    </cfRule>
    <cfRule type="expression" dxfId="1721" priority="331" stopIfTrue="1">
      <formula>$M7&lt;&gt;""</formula>
    </cfRule>
    <cfRule type="expression" dxfId="1720" priority="330" stopIfTrue="1">
      <formula>$N7&lt;&gt;""</formula>
    </cfRule>
    <cfRule type="expression" dxfId="1719" priority="329" stopIfTrue="1">
      <formula>$O7&lt;&gt;""</formula>
    </cfRule>
    <cfRule type="expression" dxfId="1718" priority="336" stopIfTrue="1">
      <formula>$H7&lt;&gt;""</formula>
    </cfRule>
  </conditionalFormatting>
  <conditionalFormatting sqref="BE7">
    <cfRule type="expression" dxfId="1717" priority="318" stopIfTrue="1">
      <formula>$BF7&lt;=180</formula>
    </cfRule>
  </conditionalFormatting>
  <conditionalFormatting sqref="BE7:BE81">
    <cfRule type="expression" dxfId="1716" priority="320" stopIfTrue="1">
      <formula>$BF7&gt;270</formula>
    </cfRule>
    <cfRule type="expression" dxfId="1715" priority="319" stopIfTrue="1">
      <formula>$BF7&lt;=270</formula>
    </cfRule>
    <cfRule type="expression" dxfId="1714" priority="317" stopIfTrue="1">
      <formula>$BF7&lt;=120</formula>
    </cfRule>
    <cfRule type="expression" dxfId="1713" priority="316" stopIfTrue="1">
      <formula>$BF7&lt;=90</formula>
    </cfRule>
    <cfRule type="expression" dxfId="1712" priority="315" stopIfTrue="1">
      <formula>$BF7&lt;=60</formula>
    </cfRule>
    <cfRule type="expression" dxfId="1711" priority="314" stopIfTrue="1">
      <formula>$BF7&lt;=30</formula>
    </cfRule>
    <cfRule type="expression" dxfId="1710" priority="313" stopIfTrue="1">
      <formula>$BF7&lt;=0</formula>
    </cfRule>
  </conditionalFormatting>
  <conditionalFormatting sqref="BE8">
    <cfRule type="expression" dxfId="1709" priority="324" stopIfTrue="1">
      <formula>$BF$8&lt;=90</formula>
    </cfRule>
    <cfRule type="expression" dxfId="1708" priority="328" stopIfTrue="1">
      <formula>$BF$8&gt;270</formula>
    </cfRule>
    <cfRule type="expression" dxfId="1707" priority="327" stopIfTrue="1">
      <formula>$BF$8&lt;=270</formula>
    </cfRule>
    <cfRule type="expression" dxfId="1706" priority="326" stopIfTrue="1">
      <formula>$BF$8&lt;=180</formula>
    </cfRule>
    <cfRule type="expression" dxfId="1705" priority="325" stopIfTrue="1">
      <formula>$BF$8&lt;=120</formula>
    </cfRule>
    <cfRule type="expression" dxfId="1704" priority="323" stopIfTrue="1">
      <formula>$BF$8&lt;=60</formula>
    </cfRule>
    <cfRule type="expression" dxfId="1703" priority="322" stopIfTrue="1">
      <formula>$BF$8&lt;=30</formula>
    </cfRule>
    <cfRule type="expression" dxfId="1702" priority="321" stopIfTrue="1">
      <formula>$BF$8&lt;=0</formula>
    </cfRule>
  </conditionalFormatting>
  <conditionalFormatting sqref="BH7:BH81">
    <cfRule type="expression" dxfId="1701" priority="312" stopIfTrue="1">
      <formula>$BI7&gt;270</formula>
    </cfRule>
    <cfRule type="expression" dxfId="1700" priority="311" stopIfTrue="1">
      <formula>$BI7&lt;=270</formula>
    </cfRule>
    <cfRule type="expression" dxfId="1699" priority="310" stopIfTrue="1">
      <formula>$BI7&lt;=180</formula>
    </cfRule>
    <cfRule type="expression" dxfId="1698" priority="309" stopIfTrue="1">
      <formula>$BI7&lt;=120</formula>
    </cfRule>
    <cfRule type="expression" dxfId="1697" priority="308" stopIfTrue="1">
      <formula>$BI7&lt;=90</formula>
    </cfRule>
    <cfRule type="expression" dxfId="1696" priority="307" stopIfTrue="1">
      <formula>$BI7&lt;=60</formula>
    </cfRule>
    <cfRule type="expression" dxfId="1695" priority="306" stopIfTrue="1">
      <formula>$BI7&lt;=30</formula>
    </cfRule>
    <cfRule type="expression" dxfId="1694" priority="305" stopIfTrue="1">
      <formula>$BI7&lt;=0</formula>
    </cfRule>
  </conditionalFormatting>
  <conditionalFormatting sqref="BK7:BK81">
    <cfRule type="expression" dxfId="1693" priority="304" stopIfTrue="1">
      <formula>$BL7&gt;270</formula>
    </cfRule>
    <cfRule type="expression" dxfId="1692" priority="303" stopIfTrue="1">
      <formula>$BL7&lt;=270</formula>
    </cfRule>
    <cfRule type="expression" dxfId="1691" priority="302" stopIfTrue="1">
      <formula>$BL7&lt;=180</formula>
    </cfRule>
    <cfRule type="expression" dxfId="1690" priority="301" stopIfTrue="1">
      <formula>$BL7&lt;=120</formula>
    </cfRule>
    <cfRule type="expression" dxfId="1689" priority="300" stopIfTrue="1">
      <formula>$BL7&lt;=90</formula>
    </cfRule>
    <cfRule type="expression" dxfId="1688" priority="299" stopIfTrue="1">
      <formula>$BL7&lt;=60</formula>
    </cfRule>
    <cfRule type="expression" dxfId="1687" priority="298" stopIfTrue="1">
      <formula>$BL7&lt;=30</formula>
    </cfRule>
    <cfRule type="expression" dxfId="1686" priority="297" stopIfTrue="1">
      <formula>$BL7&lt;=0</formula>
    </cfRule>
  </conditionalFormatting>
  <conditionalFormatting sqref="BN7:BN81">
    <cfRule type="expression" dxfId="1685" priority="292" stopIfTrue="1">
      <formula>$BO7&lt;=90</formula>
    </cfRule>
    <cfRule type="expression" dxfId="1684" priority="289" stopIfTrue="1">
      <formula>$BO7&lt;=0</formula>
    </cfRule>
    <cfRule type="expression" dxfId="1683" priority="290" stopIfTrue="1">
      <formula>$BO7&lt;=30</formula>
    </cfRule>
    <cfRule type="expression" dxfId="1682" priority="291" stopIfTrue="1">
      <formula>$BO7&lt;=60</formula>
    </cfRule>
    <cfRule type="expression" dxfId="1681" priority="294" stopIfTrue="1">
      <formula>$BO7&lt;=180</formula>
    </cfRule>
    <cfRule type="expression" dxfId="1680" priority="296" stopIfTrue="1">
      <formula>$BO7&gt;270</formula>
    </cfRule>
    <cfRule type="expression" dxfId="1679" priority="295" stopIfTrue="1">
      <formula>$BO7&lt;=270</formula>
    </cfRule>
    <cfRule type="expression" dxfId="1678" priority="293" stopIfTrue="1">
      <formula>$BO7&lt;=120</formula>
    </cfRule>
  </conditionalFormatting>
  <conditionalFormatting sqref="BQ7:BQ81">
    <cfRule type="expression" dxfId="1677" priority="285" stopIfTrue="1">
      <formula>$BR7&lt;=120</formula>
    </cfRule>
    <cfRule type="expression" dxfId="1676" priority="286" stopIfTrue="1">
      <formula>$BR7&lt;=180</formula>
    </cfRule>
    <cfRule type="expression" dxfId="1675" priority="287" stopIfTrue="1">
      <formula>$BR7&lt;=270</formula>
    </cfRule>
    <cfRule type="expression" dxfId="1674" priority="288" stopIfTrue="1">
      <formula>$BR7&gt;270</formula>
    </cfRule>
    <cfRule type="expression" dxfId="1673" priority="284" stopIfTrue="1">
      <formula>$BR7&lt;=90</formula>
    </cfRule>
    <cfRule type="expression" dxfId="1672" priority="283" stopIfTrue="1">
      <formula>$BR7&lt;=60</formula>
    </cfRule>
    <cfRule type="expression" dxfId="1671" priority="282" stopIfTrue="1">
      <formula>$BR7&lt;=30</formula>
    </cfRule>
    <cfRule type="expression" dxfId="1670" priority="281" stopIfTrue="1">
      <formula>$BR7&lt;=0</formula>
    </cfRule>
  </conditionalFormatting>
  <conditionalFormatting sqref="BT7:BT81">
    <cfRule type="expression" dxfId="1669" priority="273" stopIfTrue="1">
      <formula>$BU7&lt;=0</formula>
    </cfRule>
    <cfRule type="expression" dxfId="1668" priority="280" stopIfTrue="1">
      <formula>$BU7&gt;270</formula>
    </cfRule>
    <cfRule type="expression" dxfId="1667" priority="279" stopIfTrue="1">
      <formula>$BU7&lt;=270</formula>
    </cfRule>
    <cfRule type="expression" dxfId="1666" priority="278" stopIfTrue="1">
      <formula>$BU7&lt;=180</formula>
    </cfRule>
    <cfRule type="expression" dxfId="1665" priority="277" stopIfTrue="1">
      <formula>$BU7&lt;=120</formula>
    </cfRule>
    <cfRule type="expression" dxfId="1664" priority="276" stopIfTrue="1">
      <formula>$BU7&lt;=90</formula>
    </cfRule>
    <cfRule type="expression" dxfId="1663" priority="275" stopIfTrue="1">
      <formula>$BU7&lt;=60</formula>
    </cfRule>
    <cfRule type="expression" dxfId="1662" priority="274" stopIfTrue="1">
      <formula>$BU7&lt;=30</formula>
    </cfRule>
  </conditionalFormatting>
  <conditionalFormatting sqref="BW7:BW81">
    <cfRule type="expression" dxfId="1661" priority="269" stopIfTrue="1">
      <formula>$BX7&lt;=120</formula>
    </cfRule>
    <cfRule type="expression" dxfId="1660" priority="270" stopIfTrue="1">
      <formula>$BX7&lt;=180</formula>
    </cfRule>
    <cfRule type="expression" dxfId="1659" priority="271" stopIfTrue="1">
      <formula>$BX7&lt;=270</formula>
    </cfRule>
    <cfRule type="expression" dxfId="1658" priority="265" stopIfTrue="1">
      <formula>$BX7&lt;=0</formula>
    </cfRule>
    <cfRule type="expression" dxfId="1657" priority="266" stopIfTrue="1">
      <formula>$BX7&lt;=30</formula>
    </cfRule>
    <cfRule type="expression" dxfId="1656" priority="267" stopIfTrue="1">
      <formula>$BX7&lt;=60</formula>
    </cfRule>
    <cfRule type="expression" dxfId="1655" priority="268" stopIfTrue="1">
      <formula>$BX7&lt;=90</formula>
    </cfRule>
  </conditionalFormatting>
  <conditionalFormatting sqref="BW7:BW481">
    <cfRule type="expression" dxfId="1654" priority="272" stopIfTrue="1">
      <formula>$BX7&gt;270</formula>
    </cfRule>
  </conditionalFormatting>
  <conditionalFormatting sqref="BZ7:BZ81">
    <cfRule type="expression" dxfId="1653" priority="264" stopIfTrue="1">
      <formula>$CA7&gt;270</formula>
    </cfRule>
    <cfRule type="expression" dxfId="1652" priority="263" stopIfTrue="1">
      <formula>$CA7&lt;=270</formula>
    </cfRule>
    <cfRule type="expression" dxfId="1651" priority="262" stopIfTrue="1">
      <formula>$CA7&lt;=180</formula>
    </cfRule>
    <cfRule type="expression" dxfId="1650" priority="261" stopIfTrue="1">
      <formula>$CA7&lt;=120</formula>
    </cfRule>
    <cfRule type="expression" dxfId="1649" priority="260" stopIfTrue="1">
      <formula>$CA7&lt;=90</formula>
    </cfRule>
    <cfRule type="expression" dxfId="1648" priority="259" stopIfTrue="1">
      <formula>$CA7&lt;=60</formula>
    </cfRule>
    <cfRule type="expression" dxfId="1647" priority="258" stopIfTrue="1">
      <formula>$CA7&lt;=30</formula>
    </cfRule>
    <cfRule type="expression" dxfId="1646" priority="257" stopIfTrue="1">
      <formula>$CA7&lt;=0</formula>
    </cfRule>
  </conditionalFormatting>
  <conditionalFormatting sqref="CC7:CC81">
    <cfRule type="expression" dxfId="1645" priority="254" stopIfTrue="1">
      <formula>$CD7&lt;=180</formula>
    </cfRule>
    <cfRule type="expression" dxfId="1644" priority="252" stopIfTrue="1">
      <formula>$CD7&lt;=90</formula>
    </cfRule>
    <cfRule type="expression" dxfId="1643" priority="256" stopIfTrue="1">
      <formula>$CD7&gt;270</formula>
    </cfRule>
    <cfRule type="expression" dxfId="1642" priority="255" stopIfTrue="1">
      <formula>$CD7&lt;=270</formula>
    </cfRule>
    <cfRule type="expression" dxfId="1641" priority="253" stopIfTrue="1">
      <formula>$CD7&lt;=120</formula>
    </cfRule>
    <cfRule type="expression" dxfId="1640" priority="251" stopIfTrue="1">
      <formula>$CD7&lt;=60</formula>
    </cfRule>
    <cfRule type="expression" dxfId="1639" priority="250" stopIfTrue="1">
      <formula>$CD7&lt;=30</formula>
    </cfRule>
    <cfRule type="expression" dxfId="1638" priority="249" stopIfTrue="1">
      <formula>$CD7&lt;=0</formula>
    </cfRule>
  </conditionalFormatting>
  <conditionalFormatting sqref="CF7:CF81">
    <cfRule type="expression" dxfId="1637" priority="244" stopIfTrue="1">
      <formula>$CG7&lt;=90</formula>
    </cfRule>
    <cfRule type="expression" dxfId="1636" priority="248" stopIfTrue="1">
      <formula>$CG7&gt;270</formula>
    </cfRule>
    <cfRule type="expression" dxfId="1635" priority="247" stopIfTrue="1">
      <formula>$CG7&lt;=270</formula>
    </cfRule>
    <cfRule type="expression" dxfId="1634" priority="246" stopIfTrue="1">
      <formula>$CG7&lt;=180</formula>
    </cfRule>
    <cfRule type="expression" dxfId="1633" priority="245" stopIfTrue="1">
      <formula>$CG7&lt;=120</formula>
    </cfRule>
    <cfRule type="expression" dxfId="1632" priority="243" stopIfTrue="1">
      <formula>$CG7&lt;=60</formula>
    </cfRule>
    <cfRule type="expression" dxfId="1631" priority="242" stopIfTrue="1">
      <formula>$CG7&lt;=30</formula>
    </cfRule>
    <cfRule type="expression" dxfId="1630" priority="241" stopIfTrue="1">
      <formula>$CG7&lt;=0</formula>
    </cfRule>
  </conditionalFormatting>
  <conditionalFormatting sqref="CI7:CI81">
    <cfRule type="expression" dxfId="1629" priority="240" stopIfTrue="1">
      <formula>CJ7&gt;270</formula>
    </cfRule>
    <cfRule type="expression" dxfId="1628" priority="239" stopIfTrue="1">
      <formula>CJ7&lt;=270</formula>
    </cfRule>
    <cfRule type="expression" dxfId="1627" priority="238" stopIfTrue="1">
      <formula>CJ7&lt;=180</formula>
    </cfRule>
    <cfRule type="expression" dxfId="1626" priority="237" stopIfTrue="1">
      <formula>CJ7&lt;=120</formula>
    </cfRule>
    <cfRule type="expression" dxfId="1625" priority="236" stopIfTrue="1">
      <formula>CJ7&lt;=90</formula>
    </cfRule>
    <cfRule type="expression" dxfId="1624" priority="235" stopIfTrue="1">
      <formula>CJ7&lt;=60</formula>
    </cfRule>
    <cfRule type="expression" dxfId="1623" priority="234" stopIfTrue="1">
      <formula>CJ7&lt;=30</formula>
    </cfRule>
    <cfRule type="expression" dxfId="1622" priority="233" stopIfTrue="1">
      <formula>CJ7&lt;=0</formula>
    </cfRule>
  </conditionalFormatting>
  <conditionalFormatting sqref="CL7:CL81">
    <cfRule type="expression" dxfId="1621" priority="232" stopIfTrue="1">
      <formula>CP7&gt;270</formula>
    </cfRule>
    <cfRule type="expression" dxfId="1620" priority="231" stopIfTrue="1">
      <formula>CP7&lt;=270</formula>
    </cfRule>
    <cfRule type="expression" dxfId="1619" priority="230" stopIfTrue="1">
      <formula>CP7&lt;=180</formula>
    </cfRule>
    <cfRule type="expression" dxfId="1618" priority="229" stopIfTrue="1">
      <formula>CP7&lt;=120</formula>
    </cfRule>
    <cfRule type="expression" dxfId="1617" priority="228" stopIfTrue="1">
      <formula>CP7&lt;=90</formula>
    </cfRule>
    <cfRule type="expression" dxfId="1616" priority="227" stopIfTrue="1">
      <formula>CP7&lt;=60</formula>
    </cfRule>
    <cfRule type="expression" dxfId="1615" priority="226" stopIfTrue="1">
      <formula>CP7&lt;=30</formula>
    </cfRule>
    <cfRule type="expression" dxfId="1614" priority="225" stopIfTrue="1">
      <formula>CP7&lt;=0</formula>
    </cfRule>
  </conditionalFormatting>
  <conditionalFormatting sqref="CO7:CO81">
    <cfRule type="expression" dxfId="1613" priority="224" stopIfTrue="1">
      <formula>CP7&gt;270</formula>
    </cfRule>
    <cfRule type="expression" dxfId="1612" priority="223" stopIfTrue="1">
      <formula>CP7&lt;=270</formula>
    </cfRule>
    <cfRule type="expression" dxfId="1611" priority="222" stopIfTrue="1">
      <formula>CP7&lt;=180</formula>
    </cfRule>
    <cfRule type="expression" dxfId="1610" priority="221" stopIfTrue="1">
      <formula>CP7&lt;=120</formula>
    </cfRule>
    <cfRule type="expression" dxfId="1609" priority="220" stopIfTrue="1">
      <formula>CP7&lt;=90</formula>
    </cfRule>
    <cfRule type="expression" dxfId="1608" priority="219" stopIfTrue="1">
      <formula>CP7&lt;=60</formula>
    </cfRule>
    <cfRule type="expression" dxfId="1607" priority="218" stopIfTrue="1">
      <formula>CP7&lt;=30</formula>
    </cfRule>
    <cfRule type="expression" dxfId="1606" priority="217" stopIfTrue="1">
      <formula>CP7&lt;=0</formula>
    </cfRule>
  </conditionalFormatting>
  <conditionalFormatting sqref="CR7:CR81">
    <cfRule type="expression" dxfId="1605" priority="211" stopIfTrue="1">
      <formula>CS7&lt;=60</formula>
    </cfRule>
    <cfRule type="expression" dxfId="1604" priority="216" stopIfTrue="1">
      <formula>CS7&gt;270</formula>
    </cfRule>
    <cfRule type="expression" dxfId="1603" priority="215" stopIfTrue="1">
      <formula>CS7&lt;=270</formula>
    </cfRule>
    <cfRule type="expression" dxfId="1602" priority="214" stopIfTrue="1">
      <formula>CS7&lt;=180</formula>
    </cfRule>
    <cfRule type="expression" dxfId="1601" priority="213" stopIfTrue="1">
      <formula>CS7&lt;=120</formula>
    </cfRule>
    <cfRule type="expression" dxfId="1600" priority="212" stopIfTrue="1">
      <formula>CS7&lt;=90</formula>
    </cfRule>
    <cfRule type="expression" dxfId="1599" priority="210" stopIfTrue="1">
      <formula>CS7&lt;=30</formula>
    </cfRule>
    <cfRule type="expression" dxfId="1598" priority="209" stopIfTrue="1">
      <formula>CS7&lt;=0</formula>
    </cfRule>
  </conditionalFormatting>
  <conditionalFormatting sqref="CU7:CU81">
    <cfRule type="expression" dxfId="1597" priority="204" stopIfTrue="1">
      <formula>CV7&lt;=90</formula>
    </cfRule>
    <cfRule type="expression" dxfId="1596" priority="201" stopIfTrue="1">
      <formula>CV7&lt;=0</formula>
    </cfRule>
    <cfRule type="expression" dxfId="1595" priority="202" stopIfTrue="1">
      <formula>CV7&lt;=30</formula>
    </cfRule>
    <cfRule type="expression" dxfId="1594" priority="203" stopIfTrue="1">
      <formula>CV7&lt;=60</formula>
    </cfRule>
    <cfRule type="expression" dxfId="1593" priority="208" stopIfTrue="1">
      <formula>CV7&gt;270</formula>
    </cfRule>
    <cfRule type="expression" dxfId="1592" priority="207" stopIfTrue="1">
      <formula>CV7&lt;=270</formula>
    </cfRule>
    <cfRule type="expression" dxfId="1591" priority="206" stopIfTrue="1">
      <formula>CV7&lt;=180</formula>
    </cfRule>
    <cfRule type="expression" dxfId="1590" priority="205" stopIfTrue="1">
      <formula>CV7&lt;=120</formula>
    </cfRule>
  </conditionalFormatting>
  <conditionalFormatting sqref="CX7:CX81">
    <cfRule type="expression" dxfId="1589" priority="197" stopIfTrue="1">
      <formula>CY7&lt;=120</formula>
    </cfRule>
    <cfRule type="expression" dxfId="1588" priority="198" stopIfTrue="1">
      <formula>CY7&lt;=180</formula>
    </cfRule>
    <cfRule type="expression" dxfId="1587" priority="199" stopIfTrue="1">
      <formula>CY7&lt;=270</formula>
    </cfRule>
    <cfRule type="expression" dxfId="1586" priority="200" stopIfTrue="1">
      <formula>CY7&gt;270</formula>
    </cfRule>
    <cfRule type="expression" dxfId="1585" priority="196" stopIfTrue="1">
      <formula>CY7&lt;=90</formula>
    </cfRule>
    <cfRule type="expression" dxfId="1584" priority="195" stopIfTrue="1">
      <formula>CY7&lt;=60</formula>
    </cfRule>
    <cfRule type="expression" dxfId="1583" priority="194" stopIfTrue="1">
      <formula>CY7&lt;=30</formula>
    </cfRule>
    <cfRule type="expression" dxfId="1582" priority="193" stopIfTrue="1">
      <formula>CY7&lt;=0</formula>
    </cfRule>
  </conditionalFormatting>
  <conditionalFormatting sqref="DA7:DA81">
    <cfRule type="expression" dxfId="1581" priority="185" stopIfTrue="1">
      <formula>DB7&lt;=0</formula>
    </cfRule>
    <cfRule type="expression" dxfId="1580" priority="192" stopIfTrue="1">
      <formula>DB7&gt;270</formula>
    </cfRule>
    <cfRule type="expression" dxfId="1579" priority="191" stopIfTrue="1">
      <formula>DB7&lt;=270</formula>
    </cfRule>
    <cfRule type="expression" dxfId="1578" priority="190" stopIfTrue="1">
      <formula>DB7&lt;=180</formula>
    </cfRule>
    <cfRule type="expression" dxfId="1577" priority="189" stopIfTrue="1">
      <formula>DB7&lt;=120</formula>
    </cfRule>
    <cfRule type="expression" dxfId="1576" priority="188" stopIfTrue="1">
      <formula>DB7&lt;=90</formula>
    </cfRule>
    <cfRule type="expression" dxfId="1575" priority="187" stopIfTrue="1">
      <formula>DB7&lt;=60</formula>
    </cfRule>
    <cfRule type="expression" dxfId="1574" priority="186" stopIfTrue="1">
      <formula>DB7&lt;=30</formula>
    </cfRule>
  </conditionalFormatting>
  <conditionalFormatting sqref="DD7:DD81">
    <cfRule type="expression" dxfId="1573" priority="179" stopIfTrue="1">
      <formula>DE7&lt;=60</formula>
    </cfRule>
    <cfRule type="expression" dxfId="1572" priority="180" stopIfTrue="1">
      <formula>DE7&lt;=90</formula>
    </cfRule>
    <cfRule type="expression" dxfId="1571" priority="181" stopIfTrue="1">
      <formula>DE7&lt;=120</formula>
    </cfRule>
    <cfRule type="expression" dxfId="1570" priority="183" stopIfTrue="1">
      <formula>DE7&lt;=270</formula>
    </cfRule>
    <cfRule type="expression" dxfId="1569" priority="184" stopIfTrue="1">
      <formula>DE7&gt;270</formula>
    </cfRule>
    <cfRule type="expression" dxfId="1568" priority="177" stopIfTrue="1">
      <formula>DE7&lt;=0</formula>
    </cfRule>
    <cfRule type="expression" dxfId="1567" priority="178" stopIfTrue="1">
      <formula>DE7&lt;=30</formula>
    </cfRule>
    <cfRule type="expression" dxfId="1566" priority="182" stopIfTrue="1">
      <formula>DE7&lt;=180</formula>
    </cfRule>
  </conditionalFormatting>
  <conditionalFormatting sqref="DG7:DG81">
    <cfRule type="expression" dxfId="1565" priority="169" stopIfTrue="1">
      <formula>DH7&lt;=0</formula>
    </cfRule>
    <cfRule type="expression" dxfId="1564" priority="170" stopIfTrue="1">
      <formula>DH7&lt;=30</formula>
    </cfRule>
    <cfRule type="expression" dxfId="1563" priority="171" stopIfTrue="1">
      <formula>DH7&lt;=60</formula>
    </cfRule>
    <cfRule type="expression" dxfId="1562" priority="172" stopIfTrue="1">
      <formula>DH7&lt;=90</formula>
    </cfRule>
    <cfRule type="expression" dxfId="1561" priority="173" stopIfTrue="1">
      <formula>DH7&lt;=120</formula>
    </cfRule>
    <cfRule type="expression" dxfId="1560" priority="174" stopIfTrue="1">
      <formula>DH7&lt;=180</formula>
    </cfRule>
    <cfRule type="expression" dxfId="1559" priority="175" stopIfTrue="1">
      <formula>DH7&lt;=270</formula>
    </cfRule>
    <cfRule type="expression" dxfId="1558" priority="176" stopIfTrue="1">
      <formula>DH7&gt;270</formula>
    </cfRule>
  </conditionalFormatting>
  <conditionalFormatting sqref="DJ7:DJ81">
    <cfRule type="expression" dxfId="1557" priority="167" stopIfTrue="1">
      <formula>DK7&lt;=270</formula>
    </cfRule>
    <cfRule type="expression" dxfId="1556" priority="168" stopIfTrue="1">
      <formula>DK7&gt;270</formula>
    </cfRule>
    <cfRule type="expression" dxfId="1555" priority="166" stopIfTrue="1">
      <formula>DK7&lt;=180</formula>
    </cfRule>
    <cfRule type="expression" dxfId="1554" priority="165" stopIfTrue="1">
      <formula>DK7&lt;=120</formula>
    </cfRule>
    <cfRule type="expression" dxfId="1553" priority="164" stopIfTrue="1">
      <formula>DK7&lt;=90</formula>
    </cfRule>
    <cfRule type="expression" dxfId="1552" priority="163" stopIfTrue="1">
      <formula>DK7&lt;=60</formula>
    </cfRule>
    <cfRule type="expression" dxfId="1551" priority="162" stopIfTrue="1">
      <formula>DK7&lt;=30</formula>
    </cfRule>
    <cfRule type="expression" dxfId="1550" priority="161" stopIfTrue="1">
      <formula>DK7&lt;=0</formula>
    </cfRule>
  </conditionalFormatting>
  <conditionalFormatting sqref="DM7:DM81">
    <cfRule type="expression" dxfId="1549" priority="155" stopIfTrue="1">
      <formula>DN7&lt;=60</formula>
    </cfRule>
    <cfRule type="expression" dxfId="1548" priority="160" stopIfTrue="1">
      <formula>DN7&gt;270</formula>
    </cfRule>
    <cfRule type="expression" dxfId="1547" priority="159" stopIfTrue="1">
      <formula>DN7&lt;=270</formula>
    </cfRule>
    <cfRule type="expression" dxfId="1546" priority="158" stopIfTrue="1">
      <formula>DN7&lt;=180</formula>
    </cfRule>
    <cfRule type="expression" dxfId="1545" priority="157" stopIfTrue="1">
      <formula>DN7&lt;=120</formula>
    </cfRule>
    <cfRule type="expression" dxfId="1544" priority="156" stopIfTrue="1">
      <formula>DN7&lt;=90</formula>
    </cfRule>
    <cfRule type="expression" dxfId="1543" priority="154" stopIfTrue="1">
      <formula>DN7&lt;=30</formula>
    </cfRule>
    <cfRule type="expression" dxfId="1542" priority="153" stopIfTrue="1">
      <formula>DN7&lt;=0</formula>
    </cfRule>
  </conditionalFormatting>
  <conditionalFormatting sqref="DP7:DP81">
    <cfRule type="expression" dxfId="1541" priority="152" stopIfTrue="1">
      <formula>DQ7&gt;270</formula>
    </cfRule>
    <cfRule type="expression" dxfId="1540" priority="151" stopIfTrue="1">
      <formula>DQ7&lt;=270</formula>
    </cfRule>
    <cfRule type="expression" dxfId="1539" priority="150" stopIfTrue="1">
      <formula>DQ7&lt;=180</formula>
    </cfRule>
    <cfRule type="expression" dxfId="1538" priority="149" stopIfTrue="1">
      <formula>DQ7&lt;=120</formula>
    </cfRule>
    <cfRule type="expression" dxfId="1537" priority="148" stopIfTrue="1">
      <formula>DQ7&lt;=90</formula>
    </cfRule>
    <cfRule type="expression" dxfId="1536" priority="147" stopIfTrue="1">
      <formula>DQ7&lt;=60</formula>
    </cfRule>
    <cfRule type="expression" dxfId="1535" priority="146" stopIfTrue="1">
      <formula>DQ7&lt;=30</formula>
    </cfRule>
    <cfRule type="expression" dxfId="1534" priority="145" stopIfTrue="1">
      <formula>DQ7&lt;=0</formula>
    </cfRule>
  </conditionalFormatting>
  <conditionalFormatting sqref="DS7:DS81">
    <cfRule type="expression" dxfId="1533" priority="144" stopIfTrue="1">
      <formula>DT7&gt;270</formula>
    </cfRule>
    <cfRule type="expression" dxfId="1532" priority="143" stopIfTrue="1">
      <formula>DT7&lt;=270</formula>
    </cfRule>
    <cfRule type="expression" dxfId="1531" priority="142" stopIfTrue="1">
      <formula>DT7&lt;=180</formula>
    </cfRule>
    <cfRule type="expression" dxfId="1530" priority="141" stopIfTrue="1">
      <formula>DT7&lt;=120</formula>
    </cfRule>
    <cfRule type="expression" dxfId="1529" priority="140" stopIfTrue="1">
      <formula>DT7&lt;=90</formula>
    </cfRule>
    <cfRule type="expression" dxfId="1528" priority="139" stopIfTrue="1">
      <formula>DT7&lt;=60</formula>
    </cfRule>
    <cfRule type="expression" dxfId="1527" priority="138" stopIfTrue="1">
      <formula>DT7&lt;=30</formula>
    </cfRule>
    <cfRule type="expression" dxfId="1526" priority="137" stopIfTrue="1">
      <formula>DT7&lt;=0</formula>
    </cfRule>
  </conditionalFormatting>
  <conditionalFormatting sqref="DV7:DV81">
    <cfRule type="expression" dxfId="1525" priority="136" stopIfTrue="1">
      <formula>DW7&gt;270</formula>
    </cfRule>
    <cfRule type="expression" dxfId="1524" priority="135" stopIfTrue="1">
      <formula>DW7&lt;=270</formula>
    </cfRule>
    <cfRule type="expression" dxfId="1523" priority="134" stopIfTrue="1">
      <formula>DW7&lt;=180</formula>
    </cfRule>
    <cfRule type="expression" dxfId="1522" priority="133" stopIfTrue="1">
      <formula>DW7&lt;=120</formula>
    </cfRule>
    <cfRule type="expression" dxfId="1521" priority="132" stopIfTrue="1">
      <formula>DW7&lt;=90</formula>
    </cfRule>
    <cfRule type="expression" dxfId="1520" priority="131" stopIfTrue="1">
      <formula>DW7&lt;=60</formula>
    </cfRule>
    <cfRule type="expression" dxfId="1519" priority="130" stopIfTrue="1">
      <formula>DW7&lt;=30</formula>
    </cfRule>
    <cfRule type="expression" dxfId="1518" priority="129" stopIfTrue="1">
      <formula>DW7&lt;=0</formula>
    </cfRule>
  </conditionalFormatting>
  <conditionalFormatting sqref="DY7:DY81">
    <cfRule type="expression" dxfId="1517" priority="124" stopIfTrue="1">
      <formula>DZ7&lt;=90</formula>
    </cfRule>
    <cfRule type="expression" dxfId="1516" priority="121" stopIfTrue="1">
      <formula>DZ7&lt;=0</formula>
    </cfRule>
    <cfRule type="expression" dxfId="1515" priority="122" stopIfTrue="1">
      <formula>DZ7&lt;=30</formula>
    </cfRule>
    <cfRule type="expression" dxfId="1514" priority="127" stopIfTrue="1">
      <formula>DZ7&lt;=270</formula>
    </cfRule>
    <cfRule type="expression" dxfId="1513" priority="123" stopIfTrue="1">
      <formula>DZ7&lt;=60</formula>
    </cfRule>
    <cfRule type="expression" dxfId="1512" priority="128" stopIfTrue="1">
      <formula>DZ7&gt;270</formula>
    </cfRule>
    <cfRule type="expression" dxfId="1511" priority="126" stopIfTrue="1">
      <formula>DZ7&lt;=180</formula>
    </cfRule>
    <cfRule type="expression" dxfId="1510" priority="125" stopIfTrue="1">
      <formula>DZ7&lt;=120</formula>
    </cfRule>
  </conditionalFormatting>
  <conditionalFormatting sqref="EB7:EB81">
    <cfRule type="expression" dxfId="1509" priority="117" stopIfTrue="1">
      <formula>EC7&lt;=120</formula>
    </cfRule>
    <cfRule type="expression" dxfId="1508" priority="118" stopIfTrue="1">
      <formula>EC7&lt;=180</formula>
    </cfRule>
    <cfRule type="expression" dxfId="1507" priority="119" stopIfTrue="1">
      <formula>EC7&lt;=270</formula>
    </cfRule>
    <cfRule type="expression" dxfId="1506" priority="120" stopIfTrue="1">
      <formula>EC7&gt;270</formula>
    </cfRule>
    <cfRule type="expression" dxfId="1505" priority="116" stopIfTrue="1">
      <formula>EC7&lt;=90</formula>
    </cfRule>
    <cfRule type="expression" dxfId="1504" priority="115" stopIfTrue="1">
      <formula>EC7&lt;=60</formula>
    </cfRule>
    <cfRule type="expression" dxfId="1503" priority="114" stopIfTrue="1">
      <formula>EC7&lt;=30</formula>
    </cfRule>
    <cfRule type="expression" dxfId="1502" priority="113" stopIfTrue="1">
      <formula>EC7&lt;=0</formula>
    </cfRule>
  </conditionalFormatting>
  <conditionalFormatting sqref="EE7:EE81">
    <cfRule type="expression" dxfId="1501" priority="105" stopIfTrue="1">
      <formula>EF7&lt;=0</formula>
    </cfRule>
    <cfRule type="expression" dxfId="1500" priority="112" stopIfTrue="1">
      <formula>EF7&gt;270</formula>
    </cfRule>
    <cfRule type="expression" dxfId="1499" priority="111" stopIfTrue="1">
      <formula>EF7&lt;=270</formula>
    </cfRule>
    <cfRule type="expression" dxfId="1498" priority="110" stopIfTrue="1">
      <formula>EF7&lt;=180</formula>
    </cfRule>
    <cfRule type="expression" dxfId="1497" priority="109" stopIfTrue="1">
      <formula>EF7&lt;=120</formula>
    </cfRule>
    <cfRule type="expression" dxfId="1496" priority="108" stopIfTrue="1">
      <formula>EF7&lt;=90</formula>
    </cfRule>
    <cfRule type="expression" dxfId="1495" priority="107" stopIfTrue="1">
      <formula>EF7&lt;=60</formula>
    </cfRule>
    <cfRule type="expression" dxfId="1494" priority="106" stopIfTrue="1">
      <formula>EF7&lt;=30</formula>
    </cfRule>
  </conditionalFormatting>
  <conditionalFormatting sqref="EH7:EH81">
    <cfRule type="expression" dxfId="1493" priority="101" stopIfTrue="1">
      <formula>EI7&lt;=120</formula>
    </cfRule>
    <cfRule type="expression" dxfId="1492" priority="102" stopIfTrue="1">
      <formula>EI7&lt;=180</formula>
    </cfRule>
    <cfRule type="expression" dxfId="1491" priority="103" stopIfTrue="1">
      <formula>EI7&lt;=270</formula>
    </cfRule>
    <cfRule type="expression" dxfId="1490" priority="97" stopIfTrue="1">
      <formula>EI7&lt;=0</formula>
    </cfRule>
    <cfRule type="expression" dxfId="1489" priority="98" stopIfTrue="1">
      <formula>EI7&lt;=30</formula>
    </cfRule>
    <cfRule type="expression" dxfId="1488" priority="99" stopIfTrue="1">
      <formula>EI7&lt;=60</formula>
    </cfRule>
    <cfRule type="expression" dxfId="1487" priority="100" stopIfTrue="1">
      <formula>EI7&lt;=90</formula>
    </cfRule>
    <cfRule type="expression" dxfId="1486" priority="104" stopIfTrue="1">
      <formula>EI7&gt;270</formula>
    </cfRule>
  </conditionalFormatting>
  <conditionalFormatting sqref="EK7:EK81">
    <cfRule type="expression" dxfId="1485" priority="96" stopIfTrue="1">
      <formula>EL7&gt;270</formula>
    </cfRule>
    <cfRule type="expression" dxfId="1484" priority="95" stopIfTrue="1">
      <formula>EL7&lt;=270</formula>
    </cfRule>
    <cfRule type="expression" dxfId="1483" priority="94" stopIfTrue="1">
      <formula>EL7&lt;=180</formula>
    </cfRule>
    <cfRule type="expression" dxfId="1482" priority="93" stopIfTrue="1">
      <formula>EL7&lt;=120</formula>
    </cfRule>
    <cfRule type="expression" dxfId="1481" priority="92" stopIfTrue="1">
      <formula>EL7&lt;=90</formula>
    </cfRule>
    <cfRule type="expression" dxfId="1480" priority="91" stopIfTrue="1">
      <formula>EL7&lt;=60</formula>
    </cfRule>
    <cfRule type="expression" dxfId="1479" priority="90" stopIfTrue="1">
      <formula>EL7&lt;=30</formula>
    </cfRule>
    <cfRule type="expression" dxfId="1478" priority="89" stopIfTrue="1">
      <formula>EL7&lt;=0</formula>
    </cfRule>
  </conditionalFormatting>
  <conditionalFormatting sqref="EN7:EN81">
    <cfRule type="expression" dxfId="1477" priority="88" stopIfTrue="1">
      <formula>EO7&gt;270</formula>
    </cfRule>
    <cfRule type="expression" dxfId="1476" priority="85" stopIfTrue="1">
      <formula>EO7&lt;=120</formula>
    </cfRule>
    <cfRule type="expression" dxfId="1475" priority="87" stopIfTrue="1">
      <formula>EO7&lt;=270</formula>
    </cfRule>
    <cfRule type="expression" dxfId="1474" priority="86" stopIfTrue="1">
      <formula>EO7&lt;=180</formula>
    </cfRule>
    <cfRule type="expression" dxfId="1473" priority="84" stopIfTrue="1">
      <formula>EO7&lt;=90</formula>
    </cfRule>
    <cfRule type="expression" dxfId="1472" priority="83" stopIfTrue="1">
      <formula>EO7&lt;=60</formula>
    </cfRule>
    <cfRule type="expression" dxfId="1471" priority="82" stopIfTrue="1">
      <formula>EO7&lt;=30</formula>
    </cfRule>
    <cfRule type="expression" dxfId="1470" priority="81" stopIfTrue="1">
      <formula>EO7&lt;=0</formula>
    </cfRule>
  </conditionalFormatting>
  <conditionalFormatting sqref="EQ7:EQ81">
    <cfRule type="expression" dxfId="1469" priority="74" stopIfTrue="1">
      <formula>ER7&lt;=30</formula>
    </cfRule>
    <cfRule type="expression" dxfId="1468" priority="80" stopIfTrue="1">
      <formula>ER7&gt;270</formula>
    </cfRule>
    <cfRule type="expression" dxfId="1467" priority="79" stopIfTrue="1">
      <formula>ER7&lt;=270</formula>
    </cfRule>
    <cfRule type="expression" dxfId="1466" priority="78" stopIfTrue="1">
      <formula>ER7&lt;=180</formula>
    </cfRule>
    <cfRule type="expression" dxfId="1465" priority="77" stopIfTrue="1">
      <formula>ER7&lt;=120</formula>
    </cfRule>
    <cfRule type="expression" dxfId="1464" priority="76" stopIfTrue="1">
      <formula>ER7&lt;=90</formula>
    </cfRule>
    <cfRule type="expression" dxfId="1463" priority="75" stopIfTrue="1">
      <formula>ER7&lt;=60</formula>
    </cfRule>
    <cfRule type="expression" dxfId="1462" priority="73" stopIfTrue="1">
      <formula>ER7&lt;=0</formula>
    </cfRule>
  </conditionalFormatting>
  <conditionalFormatting sqref="ET7:ET81">
    <cfRule type="expression" dxfId="1461" priority="72" stopIfTrue="1">
      <formula>EU7&gt;270</formula>
    </cfRule>
    <cfRule type="expression" dxfId="1460" priority="71" stopIfTrue="1">
      <formula>EU7&lt;=270</formula>
    </cfRule>
    <cfRule type="expression" dxfId="1459" priority="70" stopIfTrue="1">
      <formula>EU7&lt;=180</formula>
    </cfRule>
    <cfRule type="expression" dxfId="1458" priority="69" stopIfTrue="1">
      <formula>EU7&lt;=120</formula>
    </cfRule>
    <cfRule type="expression" dxfId="1457" priority="68" stopIfTrue="1">
      <formula>EU7&lt;=90</formula>
    </cfRule>
    <cfRule type="expression" dxfId="1456" priority="67" stopIfTrue="1">
      <formula>EU7&lt;=60</formula>
    </cfRule>
    <cfRule type="expression" dxfId="1455" priority="66" stopIfTrue="1">
      <formula>EU7&lt;=30</formula>
    </cfRule>
    <cfRule type="expression" dxfId="1454" priority="65" stopIfTrue="1">
      <formula>EU7&lt;=0</formula>
    </cfRule>
  </conditionalFormatting>
  <conditionalFormatting sqref="EW7:EW81">
    <cfRule type="expression" dxfId="1453" priority="64" stopIfTrue="1">
      <formula>EX7&gt;270</formula>
    </cfRule>
    <cfRule type="expression" dxfId="1452" priority="63" stopIfTrue="1">
      <formula>EX7&lt;=270</formula>
    </cfRule>
    <cfRule type="expression" dxfId="1451" priority="62" stopIfTrue="1">
      <formula>EX7&lt;=180</formula>
    </cfRule>
    <cfRule type="expression" dxfId="1450" priority="61" stopIfTrue="1">
      <formula>EX7&lt;=120</formula>
    </cfRule>
    <cfRule type="expression" dxfId="1449" priority="60" stopIfTrue="1">
      <formula>EX7&lt;=90</formula>
    </cfRule>
    <cfRule type="expression" dxfId="1448" priority="59" stopIfTrue="1">
      <formula>EX7&lt;=60</formula>
    </cfRule>
    <cfRule type="expression" dxfId="1447" priority="58" stopIfTrue="1">
      <formula>EX7&lt;=30</formula>
    </cfRule>
    <cfRule type="expression" dxfId="1446" priority="57" stopIfTrue="1">
      <formula>EX7&lt;=0</formula>
    </cfRule>
  </conditionalFormatting>
  <conditionalFormatting sqref="EZ7:EZ81">
    <cfRule type="expression" dxfId="1445" priority="49" stopIfTrue="1">
      <formula>FA7&lt;=0</formula>
    </cfRule>
    <cfRule type="expression" dxfId="1444" priority="50" stopIfTrue="1">
      <formula>FA7&lt;=30</formula>
    </cfRule>
    <cfRule type="expression" dxfId="1443" priority="51" stopIfTrue="1">
      <formula>FA7&lt;=60</formula>
    </cfRule>
    <cfRule type="expression" dxfId="1442" priority="52" stopIfTrue="1">
      <formula>FA7&lt;=90</formula>
    </cfRule>
    <cfRule type="expression" dxfId="1441" priority="56" stopIfTrue="1">
      <formula>FA7&gt;270</formula>
    </cfRule>
    <cfRule type="expression" dxfId="1440" priority="55" stopIfTrue="1">
      <formula>FA7&lt;=270</formula>
    </cfRule>
    <cfRule type="expression" dxfId="1439" priority="54" stopIfTrue="1">
      <formula>FA7&lt;=180</formula>
    </cfRule>
    <cfRule type="expression" dxfId="1438" priority="53" stopIfTrue="1">
      <formula>FA7&lt;=120</formula>
    </cfRule>
  </conditionalFormatting>
  <conditionalFormatting sqref="FC7:FC81">
    <cfRule type="expression" dxfId="1437" priority="46" stopIfTrue="1">
      <formula>FD7&lt;=180</formula>
    </cfRule>
    <cfRule type="expression" dxfId="1436" priority="47" stopIfTrue="1">
      <formula>FD7&lt;=270</formula>
    </cfRule>
    <cfRule type="expression" dxfId="1435" priority="48" stopIfTrue="1">
      <formula>FD7&gt;270</formula>
    </cfRule>
    <cfRule type="expression" dxfId="1434" priority="43" stopIfTrue="1">
      <formula>FD7&lt;=60</formula>
    </cfRule>
    <cfRule type="expression" dxfId="1433" priority="45" stopIfTrue="1">
      <formula>FD7&lt;=120</formula>
    </cfRule>
    <cfRule type="expression" dxfId="1432" priority="44" stopIfTrue="1">
      <formula>FD7&lt;=90</formula>
    </cfRule>
    <cfRule type="expression" dxfId="1431" priority="42" stopIfTrue="1">
      <formula>FD7&lt;=30</formula>
    </cfRule>
    <cfRule type="expression" dxfId="1430" priority="41" stopIfTrue="1">
      <formula>FD7&lt;=0</formula>
    </cfRule>
  </conditionalFormatting>
  <conditionalFormatting sqref="FF7:FF81">
    <cfRule type="expression" dxfId="1429" priority="40" stopIfTrue="1">
      <formula>FG7&gt;270</formula>
    </cfRule>
    <cfRule type="expression" dxfId="1428" priority="39" stopIfTrue="1">
      <formula>FG7&lt;=270</formula>
    </cfRule>
    <cfRule type="expression" dxfId="1427" priority="38" stopIfTrue="1">
      <formula>FG7&lt;=180</formula>
    </cfRule>
    <cfRule type="expression" dxfId="1426" priority="37" stopIfTrue="1">
      <formula>FG7&lt;=120</formula>
    </cfRule>
    <cfRule type="expression" dxfId="1425" priority="36" stopIfTrue="1">
      <formula>FG7&lt;=90</formula>
    </cfRule>
    <cfRule type="expression" dxfId="1424" priority="35" stopIfTrue="1">
      <formula>FG7&lt;=60</formula>
    </cfRule>
    <cfRule type="expression" dxfId="1423" priority="34" stopIfTrue="1">
      <formula>FG7&lt;=30</formula>
    </cfRule>
    <cfRule type="expression" dxfId="1422" priority="33" stopIfTrue="1">
      <formula>FG7&lt;=0</formula>
    </cfRule>
  </conditionalFormatting>
  <conditionalFormatting sqref="FI7:FI81">
    <cfRule type="expression" dxfId="1421" priority="32" stopIfTrue="1">
      <formula>FJ7&gt;270</formula>
    </cfRule>
    <cfRule type="expression" dxfId="1420" priority="31" stopIfTrue="1">
      <formula>FJ7&lt;=270</formula>
    </cfRule>
    <cfRule type="expression" dxfId="1419" priority="30" stopIfTrue="1">
      <formula>FJ7&lt;=180</formula>
    </cfRule>
    <cfRule type="expression" dxfId="1418" priority="29" stopIfTrue="1">
      <formula>FJ7&lt;=120</formula>
    </cfRule>
    <cfRule type="expression" dxfId="1417" priority="28" stopIfTrue="1">
      <formula>FJ7&lt;=90</formula>
    </cfRule>
    <cfRule type="expression" dxfId="1416" priority="27" stopIfTrue="1">
      <formula>FJ7&lt;=60</formula>
    </cfRule>
    <cfRule type="expression" dxfId="1415" priority="26" stopIfTrue="1">
      <formula>FJ7&lt;=30</formula>
    </cfRule>
    <cfRule type="expression" dxfId="1414" priority="25" stopIfTrue="1">
      <formula>FJ7&lt;=0</formula>
    </cfRule>
  </conditionalFormatting>
  <conditionalFormatting sqref="FL7:FL81">
    <cfRule type="expression" dxfId="1413" priority="20" stopIfTrue="1">
      <formula>FM7&lt;=90</formula>
    </cfRule>
    <cfRule type="expression" dxfId="1412" priority="24" stopIfTrue="1">
      <formula>FM7&gt;270</formula>
    </cfRule>
    <cfRule type="expression" dxfId="1411" priority="23" stopIfTrue="1">
      <formula>FM7&lt;=270</formula>
    </cfRule>
    <cfRule type="expression" dxfId="1410" priority="22" stopIfTrue="1">
      <formula>FM7&lt;=180</formula>
    </cfRule>
    <cfRule type="expression" dxfId="1409" priority="21" stopIfTrue="1">
      <formula>FM7&lt;=120</formula>
    </cfRule>
    <cfRule type="expression" dxfId="1408" priority="19" stopIfTrue="1">
      <formula>FM7&lt;=60</formula>
    </cfRule>
    <cfRule type="expression" dxfId="1407" priority="18" stopIfTrue="1">
      <formula>FM7&lt;=30</formula>
    </cfRule>
    <cfRule type="expression" dxfId="1406" priority="17" stopIfTrue="1">
      <formula>FM7&lt;=0</formula>
    </cfRule>
  </conditionalFormatting>
  <conditionalFormatting sqref="FO7:FO81">
    <cfRule type="expression" dxfId="1405" priority="16" stopIfTrue="1">
      <formula>FP7&gt;270</formula>
    </cfRule>
    <cfRule type="expression" dxfId="1404" priority="15" stopIfTrue="1">
      <formula>FP7&lt;=270</formula>
    </cfRule>
    <cfRule type="expression" dxfId="1403" priority="14" stopIfTrue="1">
      <formula>FP7&lt;=180</formula>
    </cfRule>
    <cfRule type="expression" dxfId="1402" priority="13" stopIfTrue="1">
      <formula>FP7&lt;=120</formula>
    </cfRule>
    <cfRule type="expression" dxfId="1401" priority="12" stopIfTrue="1">
      <formula>FP7&lt;=90</formula>
    </cfRule>
    <cfRule type="expression" dxfId="1400" priority="11" stopIfTrue="1">
      <formula>FP7&lt;=60</formula>
    </cfRule>
    <cfRule type="expression" dxfId="1399" priority="10" stopIfTrue="1">
      <formula>FP7&lt;=30</formula>
    </cfRule>
    <cfRule type="expression" dxfId="1398" priority="9" stopIfTrue="1">
      <formula>FP7&lt;=0</formula>
    </cfRule>
  </conditionalFormatting>
  <conditionalFormatting sqref="FR7:FR81">
    <cfRule type="expression" dxfId="1397" priority="3" stopIfTrue="1">
      <formula>FS7&lt;=60</formula>
    </cfRule>
    <cfRule type="expression" dxfId="1396" priority="1" stopIfTrue="1">
      <formula>FS7&lt;=0</formula>
    </cfRule>
    <cfRule type="expression" dxfId="1395" priority="8" stopIfTrue="1">
      <formula>FS7&gt;270</formula>
    </cfRule>
    <cfRule type="expression" dxfId="1394" priority="7" stopIfTrue="1">
      <formula>FS7&lt;=270</formula>
    </cfRule>
    <cfRule type="expression" dxfId="1393" priority="2" stopIfTrue="1">
      <formula>FS7&lt;=30</formula>
    </cfRule>
    <cfRule type="expression" dxfId="1392" priority="6" stopIfTrue="1">
      <formula>FS7&lt;=180</formula>
    </cfRule>
    <cfRule type="expression" dxfId="1391" priority="5" stopIfTrue="1">
      <formula>FS7&lt;=120</formula>
    </cfRule>
    <cfRule type="expression" dxfId="1390" priority="4" stopIfTrue="1">
      <formula>FS7&lt;=90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00E0-A1EA-49D2-BA6B-9249629DFC6D}">
  <dimension ref="A1:NCQ90"/>
  <sheetViews>
    <sheetView topLeftCell="A5" zoomScale="80" zoomScaleNormal="80" workbookViewId="0">
      <selection activeCell="G16" sqref="G16"/>
    </sheetView>
  </sheetViews>
  <sheetFormatPr defaultRowHeight="15" x14ac:dyDescent="0.25"/>
  <cols>
    <col min="1" max="1" width="9.85546875" style="1" customWidth="1"/>
    <col min="2" max="2" width="14.7109375" style="1" customWidth="1"/>
    <col min="3" max="4" width="14.7109375" style="172" hidden="1" customWidth="1"/>
    <col min="5" max="5" width="9.5703125" style="112" hidden="1" customWidth="1"/>
    <col min="6" max="6" width="14.7109375" style="84" hidden="1" customWidth="1"/>
    <col min="7" max="7" width="9.5703125" style="1" customWidth="1"/>
    <col min="8" max="8" width="57.42578125" style="2" bestFit="1" customWidth="1"/>
    <col min="9" max="9" width="5.140625" style="118" hidden="1" customWidth="1"/>
    <col min="10" max="10" width="6.28515625" style="118" hidden="1" customWidth="1"/>
    <col min="11" max="11" width="6" style="118" hidden="1" customWidth="1"/>
    <col min="12" max="12" width="6.42578125" style="118" hidden="1" customWidth="1"/>
    <col min="13" max="13" width="4.85546875" style="118" hidden="1" customWidth="1"/>
    <col min="14" max="16" width="5.42578125" style="118"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117" customWidth="1"/>
    <col min="59" max="59" width="11.42578125" style="117" hidden="1" customWidth="1"/>
    <col min="60" max="60" width="10.7109375" style="117" hidden="1" customWidth="1"/>
    <col min="61" max="62" width="10" style="20" hidden="1" customWidth="1"/>
    <col min="63" max="63" width="9.7109375" style="117" hidden="1" customWidth="1"/>
    <col min="64" max="65" width="10" style="20" hidden="1" customWidth="1"/>
    <col min="66" max="66" width="9.7109375" style="117" hidden="1" customWidth="1"/>
    <col min="67" max="68" width="10" style="20" hidden="1" customWidth="1"/>
    <col min="69" max="69" width="9.7109375" style="117" hidden="1" customWidth="1"/>
    <col min="70" max="71" width="10" style="20" hidden="1" customWidth="1"/>
    <col min="72" max="72" width="9.7109375" style="117" hidden="1" customWidth="1"/>
    <col min="73" max="74" width="10" style="20" hidden="1" customWidth="1"/>
    <col min="75" max="75" width="9.7109375" style="117" hidden="1" customWidth="1"/>
    <col min="76" max="77" width="10" style="20" hidden="1" customWidth="1"/>
    <col min="78" max="78" width="9.7109375" style="117" hidden="1" customWidth="1"/>
    <col min="79" max="80" width="10" style="20" hidden="1" customWidth="1"/>
    <col min="81" max="81" width="9.7109375" style="117" hidden="1" customWidth="1"/>
    <col min="82" max="83" width="10" style="20" hidden="1" customWidth="1"/>
    <col min="84" max="84" width="9.7109375" style="117" hidden="1" customWidth="1"/>
    <col min="85" max="86" width="10" style="20" hidden="1" customWidth="1"/>
    <col min="87" max="87" width="9.7109375" style="117" hidden="1" customWidth="1"/>
    <col min="88" max="89" width="10" style="20" hidden="1" customWidth="1"/>
    <col min="90" max="90" width="9.7109375" style="117" hidden="1" customWidth="1"/>
    <col min="91" max="92" width="10" style="20" hidden="1" customWidth="1"/>
    <col min="93" max="93" width="9.7109375" style="117" hidden="1" customWidth="1"/>
    <col min="94" max="95" width="10" style="20" hidden="1" customWidth="1"/>
    <col min="96" max="96" width="9.7109375" style="117" hidden="1" customWidth="1"/>
    <col min="97" max="98" width="10" style="20" hidden="1" customWidth="1"/>
    <col min="99" max="99" width="9.7109375" style="117" hidden="1" customWidth="1"/>
    <col min="100" max="101" width="10" style="20" hidden="1" customWidth="1"/>
    <col min="102" max="102" width="9.7109375" style="117" hidden="1" customWidth="1"/>
    <col min="103" max="104" width="10" style="20" hidden="1" customWidth="1"/>
    <col min="105" max="105" width="9.7109375" style="117" hidden="1" customWidth="1"/>
    <col min="106" max="107" width="10" style="3" hidden="1" customWidth="1"/>
    <col min="108" max="108" width="9.7109375" style="119" hidden="1" customWidth="1"/>
    <col min="109" max="110" width="10" style="3" hidden="1" customWidth="1"/>
    <col min="111" max="111" width="9.7109375" style="119" hidden="1" customWidth="1"/>
    <col min="112" max="113" width="10" style="3" hidden="1" customWidth="1"/>
    <col min="114" max="114" width="9.7109375" style="119" hidden="1" customWidth="1"/>
    <col min="115" max="116" width="10" style="3" hidden="1" customWidth="1"/>
    <col min="117" max="117" width="9.7109375" style="119" hidden="1" customWidth="1"/>
    <col min="118" max="119" width="10" style="3" hidden="1" customWidth="1"/>
    <col min="120" max="120" width="9.7109375" style="119" hidden="1" customWidth="1"/>
    <col min="121" max="122" width="10" style="3" hidden="1" customWidth="1"/>
    <col min="123" max="123" width="9.7109375" style="119" hidden="1" customWidth="1"/>
    <col min="124" max="125" width="10" style="3" hidden="1" customWidth="1"/>
    <col min="126" max="126" width="9.7109375" style="119" hidden="1" customWidth="1"/>
    <col min="127" max="128" width="10" style="3" hidden="1" customWidth="1"/>
    <col min="129" max="129" width="9.7109375" style="119" hidden="1" customWidth="1"/>
    <col min="130" max="131" width="10" style="3" hidden="1" customWidth="1"/>
    <col min="132" max="132" width="9.7109375" style="119" hidden="1" customWidth="1"/>
    <col min="133" max="134" width="10" style="3" hidden="1" customWidth="1"/>
    <col min="135" max="135" width="9.7109375" style="119" hidden="1" customWidth="1"/>
    <col min="136" max="137" width="10" style="3" hidden="1" customWidth="1"/>
    <col min="138" max="138" width="9.7109375" style="119" hidden="1" customWidth="1"/>
    <col min="139" max="140" width="10" style="3" hidden="1" customWidth="1"/>
    <col min="141" max="141" width="9.7109375" style="119" hidden="1" customWidth="1"/>
    <col min="142" max="143" width="10" style="3" hidden="1" customWidth="1"/>
    <col min="144" max="144" width="9.7109375" style="119" hidden="1" customWidth="1"/>
    <col min="145" max="146" width="10" style="3" hidden="1" customWidth="1"/>
    <col min="147" max="147" width="9.7109375" style="119" hidden="1" customWidth="1"/>
    <col min="148" max="149" width="10" style="3" hidden="1" customWidth="1"/>
    <col min="150" max="150" width="9.7109375" style="119" hidden="1" customWidth="1"/>
    <col min="151" max="152" width="10" style="3" hidden="1" customWidth="1"/>
    <col min="153" max="153" width="9.7109375" style="119" hidden="1" customWidth="1"/>
    <col min="154" max="155" width="10" style="3" hidden="1" customWidth="1"/>
    <col min="156" max="156" width="9.7109375" style="119" hidden="1" customWidth="1"/>
    <col min="157" max="158" width="10" style="3" hidden="1" customWidth="1"/>
    <col min="159" max="159" width="9.7109375" style="119" hidden="1" customWidth="1"/>
    <col min="160" max="161" width="10" style="3" hidden="1" customWidth="1"/>
    <col min="162" max="162" width="9.7109375" style="119" hidden="1" customWidth="1"/>
    <col min="163" max="164" width="10" style="3" hidden="1" customWidth="1"/>
    <col min="165" max="165" width="9.7109375" style="119" hidden="1" customWidth="1"/>
    <col min="166" max="167" width="10" style="3" hidden="1" customWidth="1"/>
    <col min="168" max="168" width="9.7109375" style="119" hidden="1" customWidth="1"/>
    <col min="169" max="170" width="10" style="3" hidden="1" customWidth="1"/>
    <col min="171" max="171" width="9.7109375" style="119" hidden="1" customWidth="1"/>
    <col min="172" max="173" width="10" style="3" hidden="1" customWidth="1"/>
    <col min="174" max="174" width="9.7109375" style="119" hidden="1" customWidth="1"/>
    <col min="175" max="176" width="10" style="3" hidden="1" customWidth="1"/>
    <col min="177" max="177" width="9.7109375" style="119"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44" t="s">
        <v>29</v>
      </c>
      <c r="C1" s="123"/>
      <c r="D1" s="168"/>
      <c r="E1" s="105"/>
      <c r="F1" s="79"/>
      <c r="G1" s="245" t="s">
        <v>30</v>
      </c>
      <c r="H1" s="246"/>
      <c r="I1" s="226"/>
      <c r="J1" s="226"/>
      <c r="K1" s="226"/>
      <c r="L1" s="226"/>
      <c r="M1" s="226"/>
      <c r="N1" s="226"/>
      <c r="O1" s="226"/>
      <c r="P1" s="226"/>
      <c r="BF1" s="249" t="s">
        <v>366</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44"/>
      <c r="C2" s="123"/>
      <c r="D2" s="169"/>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33</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23"/>
      <c r="C3" s="123"/>
      <c r="D3" s="169"/>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221"/>
      <c r="BG3" s="221"/>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23"/>
      <c r="C4" s="123"/>
      <c r="D4" s="169"/>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221"/>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23"/>
      <c r="C5" s="123"/>
      <c r="D5" s="169"/>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221"/>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6" t="s">
        <v>40</v>
      </c>
      <c r="C6" s="124" t="s">
        <v>41</v>
      </c>
      <c r="D6" s="124" t="s">
        <v>42</v>
      </c>
      <c r="E6" s="107" t="s">
        <v>43</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t="str">
        <f t="shared" ref="A7:A70" si="0">IF(SUM(I7:P7)=0,"",SUM(I7:P7))</f>
        <v/>
      </c>
      <c r="B7" s="2" t="s">
        <v>53</v>
      </c>
      <c r="C7" s="186">
        <v>316.52</v>
      </c>
      <c r="D7" s="186" t="str">
        <f>IF(A7="","",A7*C7)</f>
        <v/>
      </c>
      <c r="E7" s="108"/>
      <c r="F7" s="192" t="s">
        <v>54</v>
      </c>
      <c r="G7" s="2" t="s">
        <v>55</v>
      </c>
      <c r="H7" s="144" t="s">
        <v>56</v>
      </c>
      <c r="I7" s="113" t="str">
        <f t="shared" ref="I7:I81" si="1">IF(COUNTIFS($Q7:$BD7,"&gt;270")=0,"",COUNTIFS($Q7:$BD7,"&gt;270"))</f>
        <v/>
      </c>
      <c r="J7" s="114" t="str">
        <f t="shared" ref="J7:J81" si="2">IF(COUNTIFS($Q7:$BD7,"&lt;=270")&gt;0,IF(COUNTIFS($Q7:$BD7,"&lt;=270")-COUNTIFS($Q7:$BD7,"&lt;=180")=0,"",COUNTIFS($Q7:$BD7,"&lt;=270")-COUNTIFS($Q7:$BD7,"&lt;=180")),"")</f>
        <v/>
      </c>
      <c r="K7" s="114" t="str">
        <f t="shared" ref="K7:K81" si="3">IF(COUNTIFS($Q7:$BD7,"&lt;=180")&gt;0,IF(COUNTIFS($Q7:$BD7,"&lt;=180")-COUNTIFS($Q7:$BD7,"&lt;=120")=0,"",COUNTIFS($Q7:$BD7,"&lt;=180")-COUNTIFS($Q7:$BD7,"&lt;=120")),"")</f>
        <v/>
      </c>
      <c r="L7" s="114" t="str">
        <f t="shared" ref="L7:L81" si="4">IF(COUNTIFS($Q7:$BD7,"&lt;=120")&gt;0,IF(COUNTIFS($Q7:$BD7,"&lt;=120")-COUNTIFS($Q7:$BD7,"&lt;=90")=0,"",COUNTIFS($Q7:$BD7,"&lt;=120")-COUNTIFS($Q7:$BD7,"&lt;=90")),"")</f>
        <v/>
      </c>
      <c r="M7" s="114" t="str">
        <f t="shared" ref="M7:M81" si="5">IF(COUNTIFS($Q7:$BD7,"&lt;=90")&gt;0,IF(COUNTIFS($Q7:$BD7,"&lt;=90")-COUNTIFS($Q7:$BD7,"&lt;=60")=0,"",COUNTIFS($Q7:$BD7,"&lt;=90")-COUNTIFS($Q7:$BD7,"&lt;=60")),"")</f>
        <v/>
      </c>
      <c r="N7" s="114" t="str">
        <f t="shared" ref="N7:N81" si="6">IF(COUNTIFS($Q7:$BD7,"&lt;=60")&gt;0,IF(COUNTIFS($Q7:$BD7,"&lt;=60")-COUNTIFS($Q7:$BD7,"&lt;=30")=0,"",COUNTIFS($Q7:$BD7,"&lt;=60")-COUNTIFS($Q7:$BD7,"&lt;=30")),"")</f>
        <v/>
      </c>
      <c r="O7" s="114" t="str">
        <f t="shared" ref="O7:O70" si="7">IF(COUNTIFS($Q7:$BD7,"&lt;=30")&gt;0,IF(COUNTIFS($Q7:$BD7,"&lt;=30")-COUNTIFS($Q7:$BD7,"&lt;=0")=0,"",COUNTIFS($Q7:$BD7,"&lt;=30")-COUNTIFS($Q7:$BD7,"&lt;=0")),"")</f>
        <v/>
      </c>
      <c r="P7" s="114" t="str">
        <f t="shared" ref="P7:P70" si="8">IF(COUNTIFS($Q7:$BD7,"&lt;=0")=0,"",COUNTIFS($Q7:$BD7,"&lt;=0"))</f>
        <v/>
      </c>
      <c r="Q7" s="93" t="e">
        <f t="shared" ref="Q7:Q70" si="9">IF($S$2&gt;0,IF(BG7="","",BG7),"")</f>
        <v>#VALUE!</v>
      </c>
      <c r="R7" s="93" t="str">
        <f t="shared" ref="R7:R70" si="10">IF($S$2&gt;1,IF(BJ7="","",BJ7),"")</f>
        <v/>
      </c>
      <c r="S7" s="93" t="str">
        <f t="shared" ref="S7:S70" si="11">IF($S$2&gt;2,IF(BM7="","",BM7),"")</f>
        <v/>
      </c>
      <c r="T7" s="93" t="str">
        <f t="shared" ref="T7:T70" si="12">IF($S$2&gt;3,IF(BP7="","",BP7),"")</f>
        <v/>
      </c>
      <c r="U7" s="93" t="str">
        <f t="shared" ref="U7:U70" si="13">IF($S$2&gt;4,IF(BS7="","",BS7),"")</f>
        <v/>
      </c>
      <c r="V7" s="93" t="str">
        <f t="shared" ref="V7:V70" si="14">IF($S$2&gt;5,IF(BV7="","",BV7),"")</f>
        <v/>
      </c>
      <c r="W7" s="93" t="str">
        <f t="shared" ref="W7:W70" si="15">IF($S$2&gt;6,IF(BY7="","",BY7),"")</f>
        <v/>
      </c>
      <c r="X7" s="93" t="str">
        <f t="shared" ref="X7:X70" si="16">IF($S$2&gt;7,IF(CB7="","",CB7),"")</f>
        <v/>
      </c>
      <c r="Y7" s="93" t="str">
        <f t="shared" ref="Y7:Y70" si="17">IF($S$2&gt;8,IF(CE7="","",CE7),"")</f>
        <v/>
      </c>
      <c r="Z7" s="93" t="str">
        <f t="shared" ref="Z7:Z70" si="18">IF($S$2&gt;9,IF(CH7="","",CH7),"")</f>
        <v/>
      </c>
      <c r="AA7" s="93" t="str">
        <f t="shared" ref="AA7:AA70" si="19">IF($S$2&gt;10,IF(CK7="","",CK7),"")</f>
        <v/>
      </c>
      <c r="AB7" s="93" t="str">
        <f t="shared" ref="AB7:AB70" si="20">IF($S$2&gt;11,IF(CN7="","",CN7),"")</f>
        <v/>
      </c>
      <c r="AC7" s="93" t="str">
        <f t="shared" ref="AC7:AC70" si="21">IF($S$2&gt;12,IF(CQ7="","",CQ7),"")</f>
        <v/>
      </c>
      <c r="AD7" s="93" t="str">
        <f t="shared" ref="AD7:AD70" si="22">IF($S$2&gt;13,IF(CT7="","",CT7),"")</f>
        <v/>
      </c>
      <c r="AE7" s="93" t="str">
        <f t="shared" ref="AE7:AE70" si="23">IF($S$2&gt;14,IF(CW7="","",CW7),"")</f>
        <v/>
      </c>
      <c r="AF7" s="93" t="str">
        <f t="shared" ref="AF7:AF70" si="24">IF($S$2&gt;15,IF(CZ7="","",CZ7),"")</f>
        <v/>
      </c>
      <c r="AG7" s="93" t="str">
        <f t="shared" ref="AG7:AG70" si="25">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45627</v>
      </c>
      <c r="BG7" s="74" t="e">
        <f t="shared" ref="BG7:BG11" si="26">IF(BH7="","",_xlfn.DAYS(BH7,$Q$2))</f>
        <v>#VALUE!</v>
      </c>
      <c r="BH7" s="36" t="e">
        <f t="shared" ref="BH7:BH11" si="27">IF(BF7="","",BF7+($G7*365))</f>
        <v>#VALUE!</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c r="FW7" s="253"/>
      <c r="FX7" s="253"/>
      <c r="FY7" s="253"/>
      <c r="FZ7" s="253"/>
      <c r="GA7" s="93">
        <f>$S$2</f>
        <v>1</v>
      </c>
    </row>
    <row r="8" spans="1:183" s="14" customFormat="1" ht="14.45" customHeight="1" x14ac:dyDescent="0.25">
      <c r="A8" s="2" t="str">
        <f t="shared" si="0"/>
        <v/>
      </c>
      <c r="B8" s="2" t="s">
        <v>126</v>
      </c>
      <c r="C8" s="186">
        <v>216.95</v>
      </c>
      <c r="D8" s="186" t="str">
        <f t="shared" ref="D8:D71" si="28">IF(A8="","",A8*C8)</f>
        <v/>
      </c>
      <c r="E8" s="109"/>
      <c r="F8" s="193"/>
      <c r="G8" s="2" t="s">
        <v>55</v>
      </c>
      <c r="H8" s="144" t="s">
        <v>246</v>
      </c>
      <c r="I8" s="114" t="str">
        <f t="shared" si="1"/>
        <v/>
      </c>
      <c r="J8" s="114" t="str">
        <f t="shared" si="2"/>
        <v/>
      </c>
      <c r="K8" s="114" t="str">
        <f t="shared" si="3"/>
        <v/>
      </c>
      <c r="L8" s="114" t="str">
        <f t="shared" si="4"/>
        <v/>
      </c>
      <c r="M8" s="114" t="str">
        <f t="shared" si="5"/>
        <v/>
      </c>
      <c r="N8" s="114" t="str">
        <f t="shared" si="6"/>
        <v/>
      </c>
      <c r="O8" s="114" t="str">
        <f t="shared" si="7"/>
        <v/>
      </c>
      <c r="P8" s="114" t="str">
        <f t="shared" si="8"/>
        <v/>
      </c>
      <c r="Q8" s="93" t="e">
        <f t="shared" si="9"/>
        <v>#VALUE!</v>
      </c>
      <c r="R8" s="93" t="str">
        <f t="shared" si="10"/>
        <v/>
      </c>
      <c r="S8" s="93" t="str">
        <f t="shared" si="11"/>
        <v/>
      </c>
      <c r="T8" s="93" t="str">
        <f t="shared" si="12"/>
        <v/>
      </c>
      <c r="U8" s="93" t="str">
        <f t="shared" si="13"/>
        <v/>
      </c>
      <c r="V8" s="93" t="str">
        <f t="shared" si="14"/>
        <v/>
      </c>
      <c r="W8" s="93" t="str">
        <f t="shared" si="15"/>
        <v/>
      </c>
      <c r="X8" s="93" t="str">
        <f t="shared" si="16"/>
        <v/>
      </c>
      <c r="Y8" s="93" t="str">
        <f t="shared" si="17"/>
        <v/>
      </c>
      <c r="Z8" s="93" t="str">
        <f t="shared" si="18"/>
        <v/>
      </c>
      <c r="AA8" s="93" t="str">
        <f t="shared" si="19"/>
        <v/>
      </c>
      <c r="AB8" s="93" t="str">
        <f t="shared" si="20"/>
        <v/>
      </c>
      <c r="AC8" s="93" t="str">
        <f t="shared" si="21"/>
        <v/>
      </c>
      <c r="AD8" s="93" t="str">
        <f t="shared" si="22"/>
        <v/>
      </c>
      <c r="AE8" s="93" t="str">
        <f t="shared" si="23"/>
        <v/>
      </c>
      <c r="AF8" s="93" t="str">
        <f t="shared" si="24"/>
        <v/>
      </c>
      <c r="AG8" s="93" t="str">
        <f t="shared" si="25"/>
        <v/>
      </c>
      <c r="AH8" s="93" t="str">
        <f t="shared" ref="AH8:AH71" si="29">IF($S$2&gt;17,IF(DF8="","",DF8),"")</f>
        <v/>
      </c>
      <c r="AI8" s="93" t="str">
        <f t="shared" ref="AI8:AI71" si="30">IF($S$2&gt;18,IF(DI8 = "","",DI8),"")</f>
        <v/>
      </c>
      <c r="AJ8" s="93" t="str">
        <f t="shared" ref="AJ8:AJ71" si="31">IF($S$2&gt;19,IF(DL8="","",DL8),"")</f>
        <v/>
      </c>
      <c r="AK8" s="93" t="str">
        <f t="shared" ref="AK8:AK71" si="32">IF($S$2&gt;20,IF(DO8="","",DO8),"")</f>
        <v/>
      </c>
      <c r="AL8" s="93" t="str">
        <f t="shared" ref="AL8:AL71" si="33">IF($S$2&gt;21,IF(DR8="","",DR8),"")</f>
        <v/>
      </c>
      <c r="AM8" s="93" t="str">
        <f t="shared" ref="AM8:AM71" si="34">IF($S$2&gt;22,IF(DU8="","",DU8),"")</f>
        <v/>
      </c>
      <c r="AN8" s="93" t="str">
        <f t="shared" ref="AN8:AN71" si="35">IF($S$2&gt;23,IF(DX8="","",DX8),"")</f>
        <v/>
      </c>
      <c r="AO8" s="93" t="str">
        <f t="shared" ref="AO8:AO71" si="36">IF($S$2&gt;24,IF(EA8="","",EA8),"")</f>
        <v/>
      </c>
      <c r="AP8" s="93" t="str">
        <f t="shared" ref="AP8:AP71" si="37">IF($S$2&gt;25,IF(ED8="","",ED8),"")</f>
        <v/>
      </c>
      <c r="AQ8" s="93" t="str">
        <f t="shared" ref="AQ8:AQ71" si="38">IF($S$2&gt;26,IF(EG8="","",EG8),"")</f>
        <v/>
      </c>
      <c r="AR8" s="93" t="str">
        <f t="shared" ref="AR8:AR71" si="39">IF($S$2&gt;27,IF(EJ8="","",EJ8),"")</f>
        <v/>
      </c>
      <c r="AS8" s="93" t="str">
        <f t="shared" ref="AS8:AS71" si="40">IF($S$2&gt;28,IF(EM8="","",EM8),"")</f>
        <v/>
      </c>
      <c r="AT8" s="93" t="str">
        <f t="shared" ref="AT8:AT71" si="41">IF($S$2&gt;29,IF(EP8 = "", "", EP8),"")</f>
        <v/>
      </c>
      <c r="AU8" s="93" t="str">
        <f t="shared" ref="AU8:AU71" si="42">IF($S$2&gt;30,IF(ES8="","",ES8),"")</f>
        <v/>
      </c>
      <c r="AV8" s="93" t="str">
        <f t="shared" ref="AV8:AV71" si="43">IF($S$2&gt;31,IF(EV8="","",EV8),"")</f>
        <v/>
      </c>
      <c r="AW8" s="93" t="str">
        <f t="shared" ref="AW8:AW71" si="44">IF($S$2&gt;32,IF(EY8="","",EY8),"")</f>
        <v/>
      </c>
      <c r="AX8" s="93" t="str">
        <f t="shared" ref="AX8:AX71" si="45">IF($S$2&gt;33,IF(FB8="","",FB8),"")</f>
        <v/>
      </c>
      <c r="AY8" s="93" t="str">
        <f t="shared" ref="AY8:AY71" si="46">IF($S$2&gt;34,IF(FE8="","",FE8),"")</f>
        <v/>
      </c>
      <c r="AZ8" s="93" t="str">
        <f t="shared" ref="AZ8:AZ71" si="47">IF($S$2&gt;35,IF(FH8="","",FH8),"")</f>
        <v/>
      </c>
      <c r="BA8" s="93" t="str">
        <f t="shared" ref="BA8:BA71" si="48">IF($S$2&gt;36,IF(FK8="","",FK8),"")</f>
        <v/>
      </c>
      <c r="BB8" s="93" t="str">
        <f t="shared" ref="BB8:BB71" si="49">IF($S$2&gt;37,IF(FN8="","",FN8),"")</f>
        <v/>
      </c>
      <c r="BC8" s="93" t="str">
        <f t="shared" ref="BC8:BC71" si="50">IF($S$2&gt;38,IF(FQ8="","",FQ8),"")</f>
        <v/>
      </c>
      <c r="BD8" s="93" t="str">
        <f t="shared" ref="BD8:BD71" si="51">IF($S$2&gt;39,IF(FT8="","",FT8),"")</f>
        <v/>
      </c>
      <c r="BE8" s="93" t="str">
        <f t="shared" ref="BE8:BE71" si="52">IF($S$2&gt;40,IF(FW8="","",FW8),"")</f>
        <v/>
      </c>
      <c r="BF8" s="13">
        <v>45627</v>
      </c>
      <c r="BG8" s="74" t="e">
        <f t="shared" si="26"/>
        <v>#VALUE!</v>
      </c>
      <c r="BH8" s="36" t="e">
        <f t="shared" si="27"/>
        <v>#VALUE!</v>
      </c>
      <c r="BI8" s="225"/>
      <c r="BJ8" s="75" t="str">
        <f t="shared" ref="BJ8:BJ71" si="53">IF(BK8="","",_xlfn.DAYS(BK8,$Q$2))</f>
        <v/>
      </c>
      <c r="BK8" s="37" t="str">
        <f t="shared" ref="BK8:BK71" si="54">IF(BI8="","",BI8+($G8*365))</f>
        <v/>
      </c>
      <c r="BL8" s="13"/>
      <c r="BM8" s="74" t="str">
        <f t="shared" ref="BM8:BM71" si="55">IF(BN8="","",_xlfn.DAYS(BN8,$Q$2))</f>
        <v/>
      </c>
      <c r="BN8" s="36" t="str">
        <f t="shared" ref="BN8:BN71" si="56">IF(BL8="","",BL8+($G8*365))</f>
        <v/>
      </c>
      <c r="BO8" s="225"/>
      <c r="BP8" s="75" t="str">
        <f t="shared" ref="BP8:BP71" si="57">IF(BQ8="","",_xlfn.DAYS(BQ8,$Q$2))</f>
        <v/>
      </c>
      <c r="BQ8" s="37" t="str">
        <f t="shared" ref="BQ8:BQ71" si="58">IF(BO8="","",BO8+($G8*365))</f>
        <v/>
      </c>
      <c r="BR8" s="13"/>
      <c r="BS8" s="74" t="str">
        <f t="shared" ref="BS8:BS71" si="59">IF(BT8="","",_xlfn.DAYS(BT8,$Q$2))</f>
        <v/>
      </c>
      <c r="BT8" s="36" t="str">
        <f t="shared" ref="BT8:BT71" si="60">IF(BR8="","",BR8+($G8*365))</f>
        <v/>
      </c>
      <c r="BU8" s="225"/>
      <c r="BV8" s="75" t="str">
        <f t="shared" ref="BV8:BV71" si="61">IF(BW8="","",_xlfn.DAYS(BW8,$Q$2))</f>
        <v/>
      </c>
      <c r="BW8" s="37" t="str">
        <f t="shared" ref="BW8:BW71" si="62">IF(BU8="","",BU8+($G8*365))</f>
        <v/>
      </c>
      <c r="BX8" s="13"/>
      <c r="BY8" s="74" t="str">
        <f t="shared" ref="BY8:BY71" si="63">IF(BZ8="","",_xlfn.DAYS(BZ8,$Q$2))</f>
        <v/>
      </c>
      <c r="BZ8" s="36" t="str">
        <f t="shared" ref="BZ8:BZ71" si="64">IF(BX8="","",BX8+($G8*365))</f>
        <v/>
      </c>
      <c r="CA8" s="225"/>
      <c r="CB8" s="75" t="str">
        <f t="shared" ref="CB8:CB71" si="65">IF(CC8="","",_xlfn.DAYS(CC8,$Q$2))</f>
        <v/>
      </c>
      <c r="CC8" s="37" t="str">
        <f t="shared" ref="CC8:CC71" si="66">IF(CA8="","",CA8+($G8*365))</f>
        <v/>
      </c>
      <c r="CD8" s="13"/>
      <c r="CE8" s="74" t="str">
        <f t="shared" ref="CE8:CE71" si="67">IF(CF8="","",_xlfn.DAYS(CF8,$Q$2))</f>
        <v/>
      </c>
      <c r="CF8" s="36" t="str">
        <f t="shared" ref="CF8:CF71" si="68">IF(CD8="","",CD8+($G8*365))</f>
        <v/>
      </c>
      <c r="CG8" s="225"/>
      <c r="CH8" s="115" t="str">
        <f t="shared" ref="CH8:CH71" si="69">IF(CI8="","",_xlfn.DAYS(CI8,$Q$2))</f>
        <v/>
      </c>
      <c r="CI8" s="225" t="str">
        <f t="shared" ref="CI8:CI71" si="70">IF(CG8="","",CG8+($G8*365))</f>
        <v/>
      </c>
      <c r="CJ8" s="13"/>
      <c r="CK8" s="5" t="str">
        <f t="shared" ref="CK8:CK71" si="71">IF(CL8="","",_xlfn.DAYS(CL8,$Q$2))</f>
        <v/>
      </c>
      <c r="CL8" s="224" t="str">
        <f t="shared" ref="CL8:CL71" si="72">IF(CJ8="","",CJ8+($G8*365))</f>
        <v/>
      </c>
      <c r="CM8" s="225"/>
      <c r="CN8" s="115" t="str">
        <f t="shared" ref="CN8:CN71" si="73">IF(CO8="","",_xlfn.DAYS(CO8,$Q$2))</f>
        <v/>
      </c>
      <c r="CO8" s="225" t="str">
        <f t="shared" ref="CO8:CO71" si="74">IF(CM8="","",CM8+($G8*365))</f>
        <v/>
      </c>
      <c r="CP8" s="13"/>
      <c r="CQ8" s="5" t="str">
        <f t="shared" ref="CQ8:CQ71" si="75">IF(CR8="","",_xlfn.DAYS(CR8,$Q$2))</f>
        <v/>
      </c>
      <c r="CR8" s="224" t="str">
        <f t="shared" ref="CR8:CR71" si="76">IF(CP8="","",CP8+($G8*365))</f>
        <v/>
      </c>
      <c r="CS8" s="225"/>
      <c r="CT8" s="115" t="str">
        <f t="shared" ref="CT8:CT71" si="77">IF(CU8="","",_xlfn.DAYS(CU8,$Q$2))</f>
        <v/>
      </c>
      <c r="CU8" s="225" t="str">
        <f t="shared" ref="CU8:CU71" si="78">IF(CS8="","",CS8+($G8*365))</f>
        <v/>
      </c>
      <c r="CV8" s="13"/>
      <c r="CW8" s="5" t="str">
        <f t="shared" ref="CW8:CW71" si="79">IF(CX8="","",_xlfn.DAYS(CX8,$Q$2))</f>
        <v/>
      </c>
      <c r="CX8" s="224" t="str">
        <f t="shared" ref="CX8:CX71" si="80">IF(CV8="","",CV8+($G8*365))</f>
        <v/>
      </c>
      <c r="CY8" s="225"/>
      <c r="CZ8" s="115" t="str">
        <f t="shared" ref="CZ8:CZ71" si="81">IF(DA8="","",_xlfn.DAYS(DA8,$Q$2))</f>
        <v/>
      </c>
      <c r="DA8" s="225" t="str">
        <f t="shared" ref="DA8:DA71" si="82">IF(CY8="","",CY8+($G8*365))</f>
        <v/>
      </c>
      <c r="DB8" s="13"/>
      <c r="DC8" s="5" t="str">
        <f t="shared" ref="DC8:DC71" si="83">IF(DD8="","",_xlfn.DAYS(DD8,$Q$2))</f>
        <v/>
      </c>
      <c r="DD8" s="224" t="str">
        <f t="shared" ref="DD8:DD71" si="84">IF(DB8="","",DB8+($G8*365))</f>
        <v/>
      </c>
      <c r="DE8" s="225"/>
      <c r="DF8" s="115" t="str">
        <f t="shared" ref="DF8:DF71" si="85">IF(DG8="","",_xlfn.DAYS(DG8,$Q$2))</f>
        <v/>
      </c>
      <c r="DG8" s="225" t="str">
        <f t="shared" ref="DG8:DG71" si="86">IF(DE8="","",DE8+($G8*365))</f>
        <v/>
      </c>
      <c r="DH8" s="224"/>
      <c r="DI8" s="5" t="str">
        <f t="shared" ref="DI8:DI71" si="87">IF(DJ8="","",_xlfn.DAYS(DJ8,$Q$2))</f>
        <v/>
      </c>
      <c r="DJ8" s="224" t="str">
        <f t="shared" ref="DJ8:DJ71" si="88">IF(DH8="","",DH8+($G8*365))</f>
        <v/>
      </c>
      <c r="DK8" s="225"/>
      <c r="DL8" s="115" t="str">
        <f t="shared" ref="DL8:DL71" si="89">IF(DM8="","",_xlfn.DAYS(DM8,$Q$2))</f>
        <v/>
      </c>
      <c r="DM8" s="225" t="str">
        <f t="shared" ref="DM8:DM71" si="90">IF(DK8="","",DK8+($G8*365))</f>
        <v/>
      </c>
      <c r="DN8" s="224"/>
      <c r="DO8" s="5" t="str">
        <f t="shared" ref="DO8:DO71" si="91">IF(DP8="","",_xlfn.DAYS(DP8,$Q$2))</f>
        <v/>
      </c>
      <c r="DP8" s="224" t="str">
        <f t="shared" ref="DP8:DP71" si="92">IF(DN8="","",DN8+($G8*365))</f>
        <v/>
      </c>
      <c r="DQ8" s="225"/>
      <c r="DR8" s="115" t="str">
        <f t="shared" ref="DR8:DR71" si="93">IF(DS8="","",_xlfn.DAYS(DS8,$Q$2))</f>
        <v/>
      </c>
      <c r="DS8" s="225" t="str">
        <f t="shared" ref="DS8:DS71" si="94">IF(DQ8="","",DQ8+($G8*365))</f>
        <v/>
      </c>
      <c r="DT8" s="224"/>
      <c r="DU8" s="5" t="str">
        <f t="shared" ref="DU8:DU71" si="95">IF(DV8="","",_xlfn.DAYS(DV8,$Q$2))</f>
        <v/>
      </c>
      <c r="DV8" s="224" t="str">
        <f t="shared" ref="DV8:DV71" si="96">IF(DT8="","",DT8+($G8*365))</f>
        <v/>
      </c>
      <c r="DW8" s="225"/>
      <c r="DX8" s="115" t="str">
        <f t="shared" ref="DX8:DX71" si="97">IF(DY8="","",_xlfn.DAYS(DY8,$Q$2))</f>
        <v/>
      </c>
      <c r="DY8" s="225" t="str">
        <f t="shared" ref="DY8:DY71" si="98">IF(DW8="","",DW8+($G8*365))</f>
        <v/>
      </c>
      <c r="DZ8" s="224"/>
      <c r="EA8" s="5" t="str">
        <f t="shared" ref="EA8:EA71" si="99">IF(EB8="","",_xlfn.DAYS(EB8,$Q$2))</f>
        <v/>
      </c>
      <c r="EB8" s="224" t="str">
        <f t="shared" ref="EB8:EB71" si="100">IF(DZ8="","",DZ8+($G8*365))</f>
        <v/>
      </c>
      <c r="EC8" s="225"/>
      <c r="ED8" s="115" t="str">
        <f t="shared" ref="ED8:ED71" si="101">IF(EE8="","",_xlfn.DAYS(EE8,$Q$2))</f>
        <v/>
      </c>
      <c r="EE8" s="225" t="str">
        <f t="shared" ref="EE8:EE71" si="102">IF(EC8="","",EC8+($G8*365))</f>
        <v/>
      </c>
      <c r="EF8" s="224"/>
      <c r="EG8" s="5" t="str">
        <f t="shared" ref="EG8:EG71" si="103">IF(EH8="","",_xlfn.DAYS(EH8,$Q$2))</f>
        <v/>
      </c>
      <c r="EH8" s="224" t="str">
        <f t="shared" ref="EH8:EH71" si="104">IF(EF8="","",EF8+($G8*365))</f>
        <v/>
      </c>
      <c r="EI8" s="225"/>
      <c r="EJ8" s="115" t="str">
        <f t="shared" ref="EJ8:EJ71" si="105">IF(EK8="","",_xlfn.DAYS(EK8,$Q$2))</f>
        <v/>
      </c>
      <c r="EK8" s="225" t="str">
        <f t="shared" ref="EK8:EK71" si="106">IF(EI8="","",EI8+($G8*365))</f>
        <v/>
      </c>
      <c r="EL8" s="224"/>
      <c r="EM8" s="5" t="str">
        <f t="shared" ref="EM8:EM71" si="107">IF(EN8="","",_xlfn.DAYS(EN8,$Q$2))</f>
        <v/>
      </c>
      <c r="EN8" s="224" t="str">
        <f t="shared" ref="EN8:EN71" si="108">IF(EL8="","",EL8+($G8*365))</f>
        <v/>
      </c>
      <c r="EO8" s="225"/>
      <c r="EP8" s="115" t="str">
        <f t="shared" ref="EP8:EP71" si="109">IF(EQ8="","",_xlfn.DAYS(EQ8,$Q$2))</f>
        <v/>
      </c>
      <c r="EQ8" s="225" t="str">
        <f t="shared" ref="EQ8:EQ71" si="110">IF(EO8="","",EO8+($G8*365))</f>
        <v/>
      </c>
      <c r="ER8" s="224"/>
      <c r="ES8" s="5" t="str">
        <f t="shared" ref="ES8:ES71" si="111">IF(ET8="","",_xlfn.DAYS(ET8,$Q$2))</f>
        <v/>
      </c>
      <c r="ET8" s="224" t="str">
        <f t="shared" ref="ET8:ET71" si="112">IF(ER8="","",ER8+($G8*365))</f>
        <v/>
      </c>
      <c r="EU8" s="225"/>
      <c r="EV8" s="115" t="str">
        <f t="shared" ref="EV8:EV71" si="113">IF(EW8="","",_xlfn.DAYS(EW8,$Q$2))</f>
        <v/>
      </c>
      <c r="EW8" s="225" t="str">
        <f t="shared" ref="EW8:EW71" si="114">IF(EU8="","",EU8+($G8*365))</f>
        <v/>
      </c>
      <c r="EX8" s="224"/>
      <c r="EY8" s="5" t="str">
        <f t="shared" ref="EY8:EY71" si="115">IF(EZ8="","",_xlfn.DAYS(EZ8,$Q$2))</f>
        <v/>
      </c>
      <c r="EZ8" s="224" t="str">
        <f t="shared" ref="EZ8:EZ71" si="116">IF(EX8="","",EX8+($G8*365))</f>
        <v/>
      </c>
      <c r="FA8" s="225"/>
      <c r="FB8" s="115" t="str">
        <f t="shared" ref="FB8:FB71" si="117">IF(FC8="","",_xlfn.DAYS(FC8,$Q$2))</f>
        <v/>
      </c>
      <c r="FC8" s="225" t="str">
        <f t="shared" ref="FC8:FC71" si="118">IF(FA8="","",FA8+($G8*365))</f>
        <v/>
      </c>
      <c r="FD8" s="224"/>
      <c r="FE8" s="5" t="str">
        <f t="shared" ref="FE8:FE71" si="119">IF(FF8="","",_xlfn.DAYS(FF8,$Q$2))</f>
        <v/>
      </c>
      <c r="FF8" s="224" t="str">
        <f t="shared" ref="FF8:FF71" si="120">IF(FD8="","",FD8+($G8*365))</f>
        <v/>
      </c>
      <c r="FG8" s="225"/>
      <c r="FH8" s="115" t="str">
        <f t="shared" ref="FH8:FH71" si="121">IF(FI8="","",_xlfn.DAYS(FI8,$Q$2))</f>
        <v/>
      </c>
      <c r="FI8" s="225" t="str">
        <f t="shared" ref="FI8:FI71" si="122">IF(FG8="","",FG8+($G8*365))</f>
        <v/>
      </c>
      <c r="FJ8" s="224"/>
      <c r="FK8" s="5" t="str">
        <f t="shared" ref="FK8:FK71" si="123">IF(FL8="","",_xlfn.DAYS(FL8,$Q$2))</f>
        <v/>
      </c>
      <c r="FL8" s="224" t="str">
        <f t="shared" ref="FL8:FL71" si="124">IF(FJ8="","",FJ8+($G8*365))</f>
        <v/>
      </c>
      <c r="FM8" s="225"/>
      <c r="FN8" s="115" t="str">
        <f t="shared" ref="FN8:FN71" si="125">IF(FO8="","",_xlfn.DAYS(FO8,$Q$2))</f>
        <v/>
      </c>
      <c r="FO8" s="225" t="str">
        <f t="shared" ref="FO8:FO71" si="126">IF(FM8="","",FM8+($G8*365))</f>
        <v/>
      </c>
      <c r="FP8" s="224"/>
      <c r="FQ8" s="5" t="str">
        <f t="shared" ref="FQ8:FQ71" si="127">IF(FR8="","",_xlfn.DAYS(FR8,$Q$2))</f>
        <v/>
      </c>
      <c r="FR8" s="224" t="str">
        <f t="shared" ref="FR8:FR71" si="128">IF(FP8 = "", "",FP8+($G8*365))</f>
        <v/>
      </c>
      <c r="FS8" s="225"/>
      <c r="FT8" s="115" t="str">
        <f t="shared" ref="FT8:FT71" si="129">IF(FU8="","",_xlfn.DAYS(FU8,$Q$2))</f>
        <v/>
      </c>
      <c r="FU8" s="225" t="str">
        <f t="shared" ref="FU8:FU71" si="130">IF(FS8="","",FS8+($G8*365))</f>
        <v/>
      </c>
      <c r="FV8" s="253"/>
      <c r="FW8" s="253"/>
      <c r="FX8" s="253"/>
      <c r="FY8" s="253"/>
      <c r="FZ8" s="253"/>
    </row>
    <row r="9" spans="1:183" ht="14.45" customHeight="1" x14ac:dyDescent="0.25">
      <c r="A9" s="2" t="str">
        <f t="shared" si="0"/>
        <v/>
      </c>
      <c r="B9" s="2" t="s">
        <v>57</v>
      </c>
      <c r="C9" s="186">
        <v>165.76</v>
      </c>
      <c r="D9" s="186" t="str">
        <f t="shared" si="28"/>
        <v/>
      </c>
      <c r="E9" s="110"/>
      <c r="F9" s="193"/>
      <c r="G9" s="2" t="s">
        <v>55</v>
      </c>
      <c r="H9" s="144" t="s">
        <v>58</v>
      </c>
      <c r="I9" s="114" t="str">
        <f t="shared" si="1"/>
        <v/>
      </c>
      <c r="J9" s="114" t="str">
        <f t="shared" si="2"/>
        <v/>
      </c>
      <c r="K9" s="114" t="str">
        <f t="shared" si="3"/>
        <v/>
      </c>
      <c r="L9" s="114" t="str">
        <f t="shared" si="4"/>
        <v/>
      </c>
      <c r="M9" s="114" t="str">
        <f t="shared" si="5"/>
        <v/>
      </c>
      <c r="N9" s="114" t="str">
        <f t="shared" si="6"/>
        <v/>
      </c>
      <c r="O9" s="114" t="str">
        <f t="shared" si="7"/>
        <v/>
      </c>
      <c r="P9" s="114" t="str">
        <f t="shared" si="8"/>
        <v/>
      </c>
      <c r="Q9" s="93" t="e">
        <f t="shared" si="9"/>
        <v>#VALUE!</v>
      </c>
      <c r="R9" s="93" t="str">
        <f t="shared" si="10"/>
        <v/>
      </c>
      <c r="S9" s="93" t="str">
        <f t="shared" si="11"/>
        <v/>
      </c>
      <c r="T9" s="93" t="str">
        <f t="shared" si="12"/>
        <v/>
      </c>
      <c r="U9" s="93" t="str">
        <f t="shared" si="13"/>
        <v/>
      </c>
      <c r="V9" s="93" t="str">
        <f t="shared" si="14"/>
        <v/>
      </c>
      <c r="W9" s="93" t="str">
        <f t="shared" si="15"/>
        <v/>
      </c>
      <c r="X9" s="93" t="str">
        <f t="shared" si="16"/>
        <v/>
      </c>
      <c r="Y9" s="93" t="str">
        <f t="shared" si="17"/>
        <v/>
      </c>
      <c r="Z9" s="93" t="str">
        <f t="shared" si="18"/>
        <v/>
      </c>
      <c r="AA9" s="93" t="str">
        <f t="shared" si="19"/>
        <v/>
      </c>
      <c r="AB9" s="93" t="str">
        <f t="shared" si="20"/>
        <v/>
      </c>
      <c r="AC9" s="93" t="str">
        <f t="shared" si="21"/>
        <v/>
      </c>
      <c r="AD9" s="93" t="str">
        <f t="shared" si="22"/>
        <v/>
      </c>
      <c r="AE9" s="93" t="str">
        <f t="shared" si="23"/>
        <v/>
      </c>
      <c r="AF9" s="93" t="str">
        <f t="shared" si="24"/>
        <v/>
      </c>
      <c r="AG9" s="93" t="str">
        <f t="shared" si="25"/>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93" t="str">
        <f t="shared" si="52"/>
        <v/>
      </c>
      <c r="BF9" s="13">
        <v>45627</v>
      </c>
      <c r="BG9" s="74" t="e">
        <f t="shared" si="26"/>
        <v>#VALUE!</v>
      </c>
      <c r="BH9" s="36" t="e">
        <f t="shared" si="27"/>
        <v>#VALUE!</v>
      </c>
      <c r="BI9" s="225"/>
      <c r="BJ9" s="75" t="str">
        <f t="shared" si="53"/>
        <v/>
      </c>
      <c r="BK9" s="37" t="str">
        <f t="shared" si="54"/>
        <v/>
      </c>
      <c r="BL9" s="13"/>
      <c r="BM9" s="74" t="str">
        <f t="shared" si="55"/>
        <v/>
      </c>
      <c r="BN9" s="36" t="str">
        <f t="shared" si="56"/>
        <v/>
      </c>
      <c r="BO9" s="225"/>
      <c r="BP9" s="75" t="str">
        <f t="shared" si="57"/>
        <v/>
      </c>
      <c r="BQ9" s="37" t="str">
        <f t="shared" si="58"/>
        <v/>
      </c>
      <c r="BR9" s="13"/>
      <c r="BS9" s="74" t="str">
        <f t="shared" si="59"/>
        <v/>
      </c>
      <c r="BT9" s="36" t="str">
        <f t="shared" si="60"/>
        <v/>
      </c>
      <c r="BU9" s="225"/>
      <c r="BV9" s="75" t="str">
        <f t="shared" si="61"/>
        <v/>
      </c>
      <c r="BW9" s="37" t="str">
        <f t="shared" si="62"/>
        <v/>
      </c>
      <c r="BX9" s="13"/>
      <c r="BY9" s="74" t="str">
        <f t="shared" si="63"/>
        <v/>
      </c>
      <c r="BZ9" s="36" t="str">
        <f t="shared" si="64"/>
        <v/>
      </c>
      <c r="CA9" s="225"/>
      <c r="CB9" s="75" t="str">
        <f t="shared" si="65"/>
        <v/>
      </c>
      <c r="CC9" s="37" t="str">
        <f t="shared" si="66"/>
        <v/>
      </c>
      <c r="CD9" s="13"/>
      <c r="CE9" s="74" t="str">
        <f t="shared" si="67"/>
        <v/>
      </c>
      <c r="CF9" s="36" t="str">
        <f t="shared" si="68"/>
        <v/>
      </c>
      <c r="CG9" s="225"/>
      <c r="CH9" s="115" t="str">
        <f t="shared" si="69"/>
        <v/>
      </c>
      <c r="CI9" s="225" t="str">
        <f t="shared" si="70"/>
        <v/>
      </c>
      <c r="CJ9" s="13"/>
      <c r="CK9" s="5" t="str">
        <f t="shared" si="71"/>
        <v/>
      </c>
      <c r="CL9" s="224" t="str">
        <f t="shared" si="72"/>
        <v/>
      </c>
      <c r="CM9" s="225"/>
      <c r="CN9" s="115" t="str">
        <f t="shared" si="73"/>
        <v/>
      </c>
      <c r="CO9" s="225" t="str">
        <f t="shared" si="74"/>
        <v/>
      </c>
      <c r="CP9" s="13"/>
      <c r="CQ9" s="5" t="str">
        <f t="shared" si="75"/>
        <v/>
      </c>
      <c r="CR9" s="224" t="str">
        <f t="shared" si="76"/>
        <v/>
      </c>
      <c r="CS9" s="225"/>
      <c r="CT9" s="115" t="str">
        <f t="shared" si="77"/>
        <v/>
      </c>
      <c r="CU9" s="225" t="str">
        <f t="shared" si="78"/>
        <v/>
      </c>
      <c r="CV9" s="13"/>
      <c r="CW9" s="5" t="str">
        <f t="shared" si="79"/>
        <v/>
      </c>
      <c r="CX9" s="224" t="str">
        <f t="shared" si="80"/>
        <v/>
      </c>
      <c r="CY9" s="225"/>
      <c r="CZ9" s="115" t="str">
        <f t="shared" si="81"/>
        <v/>
      </c>
      <c r="DA9" s="225" t="str">
        <f t="shared" si="82"/>
        <v/>
      </c>
      <c r="DB9" s="13"/>
      <c r="DC9" s="5" t="str">
        <f t="shared" si="83"/>
        <v/>
      </c>
      <c r="DD9" s="224" t="str">
        <f t="shared" si="84"/>
        <v/>
      </c>
      <c r="DE9" s="225"/>
      <c r="DF9" s="115" t="str">
        <f t="shared" si="85"/>
        <v/>
      </c>
      <c r="DG9" s="225" t="str">
        <f t="shared" si="86"/>
        <v/>
      </c>
      <c r="DH9" s="224"/>
      <c r="DI9" s="5" t="str">
        <f t="shared" si="87"/>
        <v/>
      </c>
      <c r="DJ9" s="224" t="str">
        <f t="shared" si="88"/>
        <v/>
      </c>
      <c r="DK9" s="225"/>
      <c r="DL9" s="115" t="str">
        <f t="shared" si="89"/>
        <v/>
      </c>
      <c r="DM9" s="225" t="str">
        <f t="shared" si="90"/>
        <v/>
      </c>
      <c r="DN9" s="224"/>
      <c r="DO9" s="5" t="str">
        <f t="shared" si="91"/>
        <v/>
      </c>
      <c r="DP9" s="224" t="str">
        <f t="shared" si="92"/>
        <v/>
      </c>
      <c r="DQ9" s="225"/>
      <c r="DR9" s="115" t="str">
        <f t="shared" si="93"/>
        <v/>
      </c>
      <c r="DS9" s="225" t="str">
        <f t="shared" si="94"/>
        <v/>
      </c>
      <c r="DT9" s="224"/>
      <c r="DU9" s="5" t="str">
        <f t="shared" si="95"/>
        <v/>
      </c>
      <c r="DV9" s="224" t="str">
        <f t="shared" si="96"/>
        <v/>
      </c>
      <c r="DW9" s="225"/>
      <c r="DX9" s="115" t="str">
        <f t="shared" si="97"/>
        <v/>
      </c>
      <c r="DY9" s="225" t="str">
        <f t="shared" si="98"/>
        <v/>
      </c>
      <c r="DZ9" s="224"/>
      <c r="EA9" s="5" t="str">
        <f t="shared" si="99"/>
        <v/>
      </c>
      <c r="EB9" s="224" t="str">
        <f t="shared" si="100"/>
        <v/>
      </c>
      <c r="EC9" s="225"/>
      <c r="ED9" s="115" t="str">
        <f t="shared" si="101"/>
        <v/>
      </c>
      <c r="EE9" s="225" t="str">
        <f t="shared" si="102"/>
        <v/>
      </c>
      <c r="EF9" s="224"/>
      <c r="EG9" s="5" t="str">
        <f t="shared" si="103"/>
        <v/>
      </c>
      <c r="EH9" s="224" t="str">
        <f t="shared" si="104"/>
        <v/>
      </c>
      <c r="EI9" s="225"/>
      <c r="EJ9" s="115" t="str">
        <f t="shared" si="105"/>
        <v/>
      </c>
      <c r="EK9" s="225" t="str">
        <f t="shared" si="106"/>
        <v/>
      </c>
      <c r="EL9" s="224"/>
      <c r="EM9" s="5" t="str">
        <f t="shared" si="107"/>
        <v/>
      </c>
      <c r="EN9" s="224" t="str">
        <f t="shared" si="108"/>
        <v/>
      </c>
      <c r="EO9" s="225"/>
      <c r="EP9" s="115" t="str">
        <f t="shared" si="109"/>
        <v/>
      </c>
      <c r="EQ9" s="225" t="str">
        <f t="shared" si="110"/>
        <v/>
      </c>
      <c r="ER9" s="224"/>
      <c r="ES9" s="5" t="str">
        <f t="shared" si="111"/>
        <v/>
      </c>
      <c r="ET9" s="224" t="str">
        <f t="shared" si="112"/>
        <v/>
      </c>
      <c r="EU9" s="225"/>
      <c r="EV9" s="115" t="str">
        <f t="shared" si="113"/>
        <v/>
      </c>
      <c r="EW9" s="225" t="str">
        <f t="shared" si="114"/>
        <v/>
      </c>
      <c r="EX9" s="224"/>
      <c r="EY9" s="5" t="str">
        <f t="shared" si="115"/>
        <v/>
      </c>
      <c r="EZ9" s="224" t="str">
        <f t="shared" si="116"/>
        <v/>
      </c>
      <c r="FA9" s="225"/>
      <c r="FB9" s="115" t="str">
        <f t="shared" si="117"/>
        <v/>
      </c>
      <c r="FC9" s="225" t="str">
        <f t="shared" si="118"/>
        <v/>
      </c>
      <c r="FD9" s="224"/>
      <c r="FE9" s="5" t="str">
        <f t="shared" si="119"/>
        <v/>
      </c>
      <c r="FF9" s="224" t="str">
        <f t="shared" si="120"/>
        <v/>
      </c>
      <c r="FG9" s="225"/>
      <c r="FH9" s="115" t="str">
        <f t="shared" si="121"/>
        <v/>
      </c>
      <c r="FI9" s="225" t="str">
        <f t="shared" si="122"/>
        <v/>
      </c>
      <c r="FJ9" s="224"/>
      <c r="FK9" s="5" t="str">
        <f t="shared" si="123"/>
        <v/>
      </c>
      <c r="FL9" s="224" t="str">
        <f t="shared" si="124"/>
        <v/>
      </c>
      <c r="FM9" s="225"/>
      <c r="FN9" s="115" t="str">
        <f t="shared" si="125"/>
        <v/>
      </c>
      <c r="FO9" s="225" t="str">
        <f t="shared" si="126"/>
        <v/>
      </c>
      <c r="FP9" s="224"/>
      <c r="FQ9" s="5" t="str">
        <f t="shared" si="127"/>
        <v/>
      </c>
      <c r="FR9" s="224" t="str">
        <f t="shared" si="128"/>
        <v/>
      </c>
      <c r="FS9" s="225"/>
      <c r="FT9" s="115" t="str">
        <f t="shared" si="129"/>
        <v/>
      </c>
      <c r="FU9" s="225" t="str">
        <f t="shared" si="130"/>
        <v/>
      </c>
      <c r="FV9" s="253"/>
      <c r="FW9" s="253"/>
      <c r="FX9" s="253"/>
      <c r="FY9" s="253"/>
      <c r="FZ9" s="253"/>
      <c r="GA9" s="3"/>
    </row>
    <row r="10" spans="1:183" s="14" customFormat="1" ht="14.45" customHeight="1" x14ac:dyDescent="0.25">
      <c r="A10" s="2" t="str">
        <f t="shared" si="0"/>
        <v/>
      </c>
      <c r="B10" s="2" t="s">
        <v>59</v>
      </c>
      <c r="C10" s="186">
        <v>316.52</v>
      </c>
      <c r="D10" s="186" t="str">
        <f t="shared" si="28"/>
        <v/>
      </c>
      <c r="E10" s="110"/>
      <c r="F10" s="192" t="s">
        <v>60</v>
      </c>
      <c r="G10" s="2" t="s">
        <v>55</v>
      </c>
      <c r="H10" s="144" t="s">
        <v>158</v>
      </c>
      <c r="I10" s="113" t="str">
        <f t="shared" si="1"/>
        <v/>
      </c>
      <c r="J10" s="114" t="str">
        <f t="shared" si="2"/>
        <v/>
      </c>
      <c r="K10" s="114" t="str">
        <f t="shared" si="3"/>
        <v/>
      </c>
      <c r="L10" s="114" t="str">
        <f t="shared" si="4"/>
        <v/>
      </c>
      <c r="M10" s="114" t="str">
        <f t="shared" si="5"/>
        <v/>
      </c>
      <c r="N10" s="114" t="str">
        <f t="shared" si="6"/>
        <v/>
      </c>
      <c r="O10" s="114" t="str">
        <f t="shared" si="7"/>
        <v/>
      </c>
      <c r="P10" s="114" t="str">
        <f t="shared" si="8"/>
        <v/>
      </c>
      <c r="Q10" s="93" t="e">
        <f t="shared" si="9"/>
        <v>#VALUE!</v>
      </c>
      <c r="R10" s="93" t="str">
        <f t="shared" si="10"/>
        <v/>
      </c>
      <c r="S10" s="93" t="str">
        <f t="shared" si="11"/>
        <v/>
      </c>
      <c r="T10" s="93" t="str">
        <f t="shared" si="12"/>
        <v/>
      </c>
      <c r="U10" s="93" t="str">
        <f t="shared" si="13"/>
        <v/>
      </c>
      <c r="V10" s="93" t="str">
        <f t="shared" si="14"/>
        <v/>
      </c>
      <c r="W10" s="93" t="str">
        <f t="shared" si="15"/>
        <v/>
      </c>
      <c r="X10" s="93" t="str">
        <f t="shared" si="16"/>
        <v/>
      </c>
      <c r="Y10" s="93" t="str">
        <f t="shared" si="17"/>
        <v/>
      </c>
      <c r="Z10" s="93" t="str">
        <f t="shared" si="18"/>
        <v/>
      </c>
      <c r="AA10" s="93" t="str">
        <f t="shared" si="19"/>
        <v/>
      </c>
      <c r="AB10" s="93" t="str">
        <f t="shared" si="20"/>
        <v/>
      </c>
      <c r="AC10" s="93" t="str">
        <f t="shared" si="21"/>
        <v/>
      </c>
      <c r="AD10" s="93" t="str">
        <f t="shared" si="22"/>
        <v/>
      </c>
      <c r="AE10" s="93" t="str">
        <f t="shared" si="23"/>
        <v/>
      </c>
      <c r="AF10" s="93" t="str">
        <f t="shared" si="24"/>
        <v/>
      </c>
      <c r="AG10" s="93" t="str">
        <f t="shared" si="25"/>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93" t="str">
        <f t="shared" si="52"/>
        <v/>
      </c>
      <c r="BF10" s="13">
        <v>44896</v>
      </c>
      <c r="BG10" s="74" t="e">
        <f t="shared" si="26"/>
        <v>#VALUE!</v>
      </c>
      <c r="BH10" s="36" t="e">
        <f t="shared" si="27"/>
        <v>#VALUE!</v>
      </c>
      <c r="BI10" s="225"/>
      <c r="BJ10" s="75" t="str">
        <f t="shared" si="53"/>
        <v/>
      </c>
      <c r="BK10" s="37" t="str">
        <f t="shared" si="54"/>
        <v/>
      </c>
      <c r="BL10" s="13"/>
      <c r="BM10" s="74" t="str">
        <f t="shared" si="55"/>
        <v/>
      </c>
      <c r="BN10" s="36" t="str">
        <f t="shared" si="56"/>
        <v/>
      </c>
      <c r="BO10" s="225"/>
      <c r="BP10" s="75" t="str">
        <f t="shared" si="57"/>
        <v/>
      </c>
      <c r="BQ10" s="37" t="str">
        <f t="shared" si="58"/>
        <v/>
      </c>
      <c r="BR10" s="13"/>
      <c r="BS10" s="74" t="str">
        <f t="shared" si="59"/>
        <v/>
      </c>
      <c r="BT10" s="36" t="str">
        <f t="shared" si="60"/>
        <v/>
      </c>
      <c r="BU10" s="225"/>
      <c r="BV10" s="75" t="str">
        <f t="shared" si="61"/>
        <v/>
      </c>
      <c r="BW10" s="37" t="str">
        <f t="shared" si="62"/>
        <v/>
      </c>
      <c r="BX10" s="13"/>
      <c r="BY10" s="74" t="str">
        <f t="shared" si="63"/>
        <v/>
      </c>
      <c r="BZ10" s="36" t="str">
        <f t="shared" si="64"/>
        <v/>
      </c>
      <c r="CA10" s="225"/>
      <c r="CB10" s="75" t="str">
        <f t="shared" si="65"/>
        <v/>
      </c>
      <c r="CC10" s="37" t="str">
        <f t="shared" si="66"/>
        <v/>
      </c>
      <c r="CD10" s="13"/>
      <c r="CE10" s="74" t="str">
        <f t="shared" si="67"/>
        <v/>
      </c>
      <c r="CF10" s="36" t="str">
        <f t="shared" si="68"/>
        <v/>
      </c>
      <c r="CG10" s="225"/>
      <c r="CH10" s="115" t="str">
        <f t="shared" si="69"/>
        <v/>
      </c>
      <c r="CI10" s="225" t="str">
        <f t="shared" si="70"/>
        <v/>
      </c>
      <c r="CJ10" s="13"/>
      <c r="CK10" s="5" t="str">
        <f t="shared" si="71"/>
        <v/>
      </c>
      <c r="CL10" s="224" t="str">
        <f t="shared" si="72"/>
        <v/>
      </c>
      <c r="CM10" s="225"/>
      <c r="CN10" s="115" t="str">
        <f t="shared" si="73"/>
        <v/>
      </c>
      <c r="CO10" s="225" t="str">
        <f t="shared" si="74"/>
        <v/>
      </c>
      <c r="CP10" s="13"/>
      <c r="CQ10" s="5" t="str">
        <f t="shared" si="75"/>
        <v/>
      </c>
      <c r="CR10" s="224" t="str">
        <f t="shared" si="76"/>
        <v/>
      </c>
      <c r="CS10" s="225"/>
      <c r="CT10" s="115" t="str">
        <f t="shared" si="77"/>
        <v/>
      </c>
      <c r="CU10" s="225" t="str">
        <f t="shared" si="78"/>
        <v/>
      </c>
      <c r="CV10" s="13"/>
      <c r="CW10" s="5" t="str">
        <f t="shared" si="79"/>
        <v/>
      </c>
      <c r="CX10" s="224" t="str">
        <f t="shared" si="80"/>
        <v/>
      </c>
      <c r="CY10" s="225"/>
      <c r="CZ10" s="115" t="str">
        <f t="shared" si="81"/>
        <v/>
      </c>
      <c r="DA10" s="225" t="str">
        <f t="shared" si="82"/>
        <v/>
      </c>
      <c r="DB10" s="13"/>
      <c r="DC10" s="5" t="str">
        <f t="shared" si="83"/>
        <v/>
      </c>
      <c r="DD10" s="224" t="str">
        <f t="shared" si="84"/>
        <v/>
      </c>
      <c r="DE10" s="225"/>
      <c r="DF10" s="115" t="str">
        <f t="shared" si="85"/>
        <v/>
      </c>
      <c r="DG10" s="225" t="str">
        <f t="shared" si="86"/>
        <v/>
      </c>
      <c r="DH10" s="224"/>
      <c r="DI10" s="5" t="str">
        <f t="shared" si="87"/>
        <v/>
      </c>
      <c r="DJ10" s="224" t="str">
        <f t="shared" si="88"/>
        <v/>
      </c>
      <c r="DK10" s="225"/>
      <c r="DL10" s="115" t="str">
        <f t="shared" si="89"/>
        <v/>
      </c>
      <c r="DM10" s="225" t="str">
        <f t="shared" si="90"/>
        <v/>
      </c>
      <c r="DN10" s="224"/>
      <c r="DO10" s="5" t="str">
        <f t="shared" si="91"/>
        <v/>
      </c>
      <c r="DP10" s="224" t="str">
        <f t="shared" si="92"/>
        <v/>
      </c>
      <c r="DQ10" s="225"/>
      <c r="DR10" s="115" t="str">
        <f t="shared" si="93"/>
        <v/>
      </c>
      <c r="DS10" s="225" t="str">
        <f t="shared" si="94"/>
        <v/>
      </c>
      <c r="DT10" s="224"/>
      <c r="DU10" s="5" t="str">
        <f t="shared" si="95"/>
        <v/>
      </c>
      <c r="DV10" s="224" t="str">
        <f t="shared" si="96"/>
        <v/>
      </c>
      <c r="DW10" s="225"/>
      <c r="DX10" s="115" t="str">
        <f t="shared" si="97"/>
        <v/>
      </c>
      <c r="DY10" s="225" t="str">
        <f t="shared" si="98"/>
        <v/>
      </c>
      <c r="DZ10" s="224"/>
      <c r="EA10" s="5" t="str">
        <f t="shared" si="99"/>
        <v/>
      </c>
      <c r="EB10" s="224" t="str">
        <f t="shared" si="100"/>
        <v/>
      </c>
      <c r="EC10" s="225"/>
      <c r="ED10" s="115" t="str">
        <f t="shared" si="101"/>
        <v/>
      </c>
      <c r="EE10" s="225" t="str">
        <f t="shared" si="102"/>
        <v/>
      </c>
      <c r="EF10" s="224"/>
      <c r="EG10" s="5" t="str">
        <f t="shared" si="103"/>
        <v/>
      </c>
      <c r="EH10" s="224" t="str">
        <f t="shared" si="104"/>
        <v/>
      </c>
      <c r="EI10" s="225"/>
      <c r="EJ10" s="115" t="str">
        <f t="shared" si="105"/>
        <v/>
      </c>
      <c r="EK10" s="225" t="str">
        <f t="shared" si="106"/>
        <v/>
      </c>
      <c r="EL10" s="224"/>
      <c r="EM10" s="5" t="str">
        <f t="shared" si="107"/>
        <v/>
      </c>
      <c r="EN10" s="224" t="str">
        <f t="shared" si="108"/>
        <v/>
      </c>
      <c r="EO10" s="225"/>
      <c r="EP10" s="115" t="str">
        <f t="shared" si="109"/>
        <v/>
      </c>
      <c r="EQ10" s="225" t="str">
        <f t="shared" si="110"/>
        <v/>
      </c>
      <c r="ER10" s="224"/>
      <c r="ES10" s="5" t="str">
        <f t="shared" si="111"/>
        <v/>
      </c>
      <c r="ET10" s="224" t="str">
        <f t="shared" si="112"/>
        <v/>
      </c>
      <c r="EU10" s="225"/>
      <c r="EV10" s="115" t="str">
        <f t="shared" si="113"/>
        <v/>
      </c>
      <c r="EW10" s="225" t="str">
        <f t="shared" si="114"/>
        <v/>
      </c>
      <c r="EX10" s="224"/>
      <c r="EY10" s="5" t="str">
        <f t="shared" si="115"/>
        <v/>
      </c>
      <c r="EZ10" s="224" t="str">
        <f t="shared" si="116"/>
        <v/>
      </c>
      <c r="FA10" s="225"/>
      <c r="FB10" s="115" t="str">
        <f t="shared" si="117"/>
        <v/>
      </c>
      <c r="FC10" s="225" t="str">
        <f t="shared" si="118"/>
        <v/>
      </c>
      <c r="FD10" s="224"/>
      <c r="FE10" s="5" t="str">
        <f t="shared" si="119"/>
        <v/>
      </c>
      <c r="FF10" s="224" t="str">
        <f t="shared" si="120"/>
        <v/>
      </c>
      <c r="FG10" s="225"/>
      <c r="FH10" s="115" t="str">
        <f t="shared" si="121"/>
        <v/>
      </c>
      <c r="FI10" s="225" t="str">
        <f t="shared" si="122"/>
        <v/>
      </c>
      <c r="FJ10" s="224"/>
      <c r="FK10" s="5" t="str">
        <f t="shared" si="123"/>
        <v/>
      </c>
      <c r="FL10" s="224" t="str">
        <f t="shared" si="124"/>
        <v/>
      </c>
      <c r="FM10" s="225"/>
      <c r="FN10" s="115" t="str">
        <f t="shared" si="125"/>
        <v/>
      </c>
      <c r="FO10" s="225" t="str">
        <f t="shared" si="126"/>
        <v/>
      </c>
      <c r="FP10" s="224"/>
      <c r="FQ10" s="5" t="str">
        <f t="shared" si="127"/>
        <v/>
      </c>
      <c r="FR10" s="224" t="str">
        <f t="shared" si="128"/>
        <v/>
      </c>
      <c r="FS10" s="225"/>
      <c r="FT10" s="115" t="str">
        <f t="shared" si="129"/>
        <v/>
      </c>
      <c r="FU10" s="225" t="str">
        <f t="shared" si="130"/>
        <v/>
      </c>
      <c r="FV10" s="253"/>
      <c r="FW10" s="253"/>
      <c r="FX10" s="253"/>
      <c r="FY10" s="253"/>
      <c r="FZ10" s="253"/>
    </row>
    <row r="11" spans="1:183" s="14" customFormat="1" ht="14.45" customHeight="1" x14ac:dyDescent="0.25">
      <c r="A11" s="2" t="str">
        <f t="shared" si="0"/>
        <v/>
      </c>
      <c r="B11" s="2" t="s">
        <v>62</v>
      </c>
      <c r="C11" s="186">
        <v>499.99</v>
      </c>
      <c r="D11" s="186" t="str">
        <f t="shared" si="28"/>
        <v/>
      </c>
      <c r="E11" s="110"/>
      <c r="F11" s="192" t="s">
        <v>63</v>
      </c>
      <c r="G11" s="2" t="s">
        <v>55</v>
      </c>
      <c r="H11" s="144" t="s">
        <v>64</v>
      </c>
      <c r="I11" s="114" t="str">
        <f t="shared" si="1"/>
        <v/>
      </c>
      <c r="J11" s="114" t="str">
        <f t="shared" si="2"/>
        <v/>
      </c>
      <c r="K11" s="114" t="str">
        <f t="shared" si="3"/>
        <v/>
      </c>
      <c r="L11" s="114" t="str">
        <f t="shared" si="4"/>
        <v/>
      </c>
      <c r="M11" s="114" t="str">
        <f t="shared" si="5"/>
        <v/>
      </c>
      <c r="N11" s="114" t="str">
        <f t="shared" si="6"/>
        <v/>
      </c>
      <c r="O11" s="114" t="str">
        <f t="shared" si="7"/>
        <v/>
      </c>
      <c r="P11" s="114" t="str">
        <f t="shared" si="8"/>
        <v/>
      </c>
      <c r="Q11" s="93" t="e">
        <f t="shared" si="9"/>
        <v>#VALUE!</v>
      </c>
      <c r="R11" s="93" t="str">
        <f t="shared" si="10"/>
        <v/>
      </c>
      <c r="S11" s="93" t="str">
        <f t="shared" si="11"/>
        <v/>
      </c>
      <c r="T11" s="93" t="str">
        <f t="shared" si="12"/>
        <v/>
      </c>
      <c r="U11" s="93" t="str">
        <f t="shared" si="13"/>
        <v/>
      </c>
      <c r="V11" s="93" t="str">
        <f t="shared" si="14"/>
        <v/>
      </c>
      <c r="W11" s="93" t="str">
        <f t="shared" si="15"/>
        <v/>
      </c>
      <c r="X11" s="93" t="str">
        <f t="shared" si="16"/>
        <v/>
      </c>
      <c r="Y11" s="93" t="str">
        <f t="shared" si="17"/>
        <v/>
      </c>
      <c r="Z11" s="93" t="str">
        <f t="shared" si="18"/>
        <v/>
      </c>
      <c r="AA11" s="93" t="str">
        <f t="shared" si="19"/>
        <v/>
      </c>
      <c r="AB11" s="93" t="str">
        <f t="shared" si="20"/>
        <v/>
      </c>
      <c r="AC11" s="93" t="str">
        <f t="shared" si="21"/>
        <v/>
      </c>
      <c r="AD11" s="93" t="str">
        <f t="shared" si="22"/>
        <v/>
      </c>
      <c r="AE11" s="93" t="str">
        <f t="shared" si="23"/>
        <v/>
      </c>
      <c r="AF11" s="93" t="str">
        <f t="shared" si="24"/>
        <v/>
      </c>
      <c r="AG11" s="93" t="str">
        <f t="shared" si="25"/>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93" t="str">
        <f t="shared" si="52"/>
        <v/>
      </c>
      <c r="BF11" s="13">
        <v>44896</v>
      </c>
      <c r="BG11" s="74" t="e">
        <f t="shared" si="26"/>
        <v>#VALUE!</v>
      </c>
      <c r="BH11" s="36" t="e">
        <f t="shared" si="27"/>
        <v>#VALUE!</v>
      </c>
      <c r="BI11" s="225"/>
      <c r="BJ11" s="75" t="str">
        <f t="shared" si="53"/>
        <v/>
      </c>
      <c r="BK11" s="37" t="str">
        <f t="shared" si="54"/>
        <v/>
      </c>
      <c r="BL11" s="13"/>
      <c r="BM11" s="74" t="str">
        <f t="shared" si="55"/>
        <v/>
      </c>
      <c r="BN11" s="36" t="str">
        <f t="shared" si="56"/>
        <v/>
      </c>
      <c r="BO11" s="225"/>
      <c r="BP11" s="75" t="str">
        <f t="shared" si="57"/>
        <v/>
      </c>
      <c r="BQ11" s="37" t="str">
        <f t="shared" si="58"/>
        <v/>
      </c>
      <c r="BR11" s="13"/>
      <c r="BS11" s="74" t="str">
        <f t="shared" si="59"/>
        <v/>
      </c>
      <c r="BT11" s="36" t="str">
        <f t="shared" si="60"/>
        <v/>
      </c>
      <c r="BU11" s="225"/>
      <c r="BV11" s="75" t="str">
        <f t="shared" si="61"/>
        <v/>
      </c>
      <c r="BW11" s="37" t="str">
        <f t="shared" si="62"/>
        <v/>
      </c>
      <c r="BX11" s="13"/>
      <c r="BY11" s="74" t="str">
        <f t="shared" si="63"/>
        <v/>
      </c>
      <c r="BZ11" s="36" t="str">
        <f t="shared" si="64"/>
        <v/>
      </c>
      <c r="CA11" s="225"/>
      <c r="CB11" s="75" t="str">
        <f t="shared" si="65"/>
        <v/>
      </c>
      <c r="CC11" s="37" t="str">
        <f t="shared" si="66"/>
        <v/>
      </c>
      <c r="CD11" s="13"/>
      <c r="CE11" s="74" t="str">
        <f t="shared" si="67"/>
        <v/>
      </c>
      <c r="CF11" s="36" t="str">
        <f t="shared" si="68"/>
        <v/>
      </c>
      <c r="CG11" s="225"/>
      <c r="CH11" s="115" t="str">
        <f t="shared" si="69"/>
        <v/>
      </c>
      <c r="CI11" s="225" t="str">
        <f t="shared" si="70"/>
        <v/>
      </c>
      <c r="CJ11" s="13"/>
      <c r="CK11" s="5" t="str">
        <f t="shared" si="71"/>
        <v/>
      </c>
      <c r="CL11" s="224" t="str">
        <f t="shared" si="72"/>
        <v/>
      </c>
      <c r="CM11" s="225"/>
      <c r="CN11" s="115" t="str">
        <f t="shared" si="73"/>
        <v/>
      </c>
      <c r="CO11" s="225" t="str">
        <f t="shared" si="74"/>
        <v/>
      </c>
      <c r="CP11" s="13"/>
      <c r="CQ11" s="5" t="str">
        <f t="shared" si="75"/>
        <v/>
      </c>
      <c r="CR11" s="224" t="str">
        <f t="shared" si="76"/>
        <v/>
      </c>
      <c r="CS11" s="225"/>
      <c r="CT11" s="115" t="str">
        <f t="shared" si="77"/>
        <v/>
      </c>
      <c r="CU11" s="225" t="str">
        <f t="shared" si="78"/>
        <v/>
      </c>
      <c r="CV11" s="13"/>
      <c r="CW11" s="5" t="str">
        <f t="shared" si="79"/>
        <v/>
      </c>
      <c r="CX11" s="224" t="str">
        <f t="shared" si="80"/>
        <v/>
      </c>
      <c r="CY11" s="225"/>
      <c r="CZ11" s="115" t="str">
        <f t="shared" si="81"/>
        <v/>
      </c>
      <c r="DA11" s="225" t="str">
        <f t="shared" si="82"/>
        <v/>
      </c>
      <c r="DB11" s="13"/>
      <c r="DC11" s="5" t="str">
        <f t="shared" si="83"/>
        <v/>
      </c>
      <c r="DD11" s="224" t="str">
        <f t="shared" si="84"/>
        <v/>
      </c>
      <c r="DE11" s="225"/>
      <c r="DF11" s="115" t="str">
        <f t="shared" si="85"/>
        <v/>
      </c>
      <c r="DG11" s="225" t="str">
        <f t="shared" si="86"/>
        <v/>
      </c>
      <c r="DH11" s="224"/>
      <c r="DI11" s="5" t="str">
        <f t="shared" si="87"/>
        <v/>
      </c>
      <c r="DJ11" s="224" t="str">
        <f t="shared" si="88"/>
        <v/>
      </c>
      <c r="DK11" s="225"/>
      <c r="DL11" s="115" t="str">
        <f t="shared" si="89"/>
        <v/>
      </c>
      <c r="DM11" s="225" t="str">
        <f t="shared" si="90"/>
        <v/>
      </c>
      <c r="DN11" s="224"/>
      <c r="DO11" s="5" t="str">
        <f t="shared" si="91"/>
        <v/>
      </c>
      <c r="DP11" s="224" t="str">
        <f t="shared" si="92"/>
        <v/>
      </c>
      <c r="DQ11" s="225"/>
      <c r="DR11" s="115" t="str">
        <f t="shared" si="93"/>
        <v/>
      </c>
      <c r="DS11" s="225" t="str">
        <f t="shared" si="94"/>
        <v/>
      </c>
      <c r="DT11" s="224"/>
      <c r="DU11" s="5" t="str">
        <f t="shared" si="95"/>
        <v/>
      </c>
      <c r="DV11" s="224" t="str">
        <f t="shared" si="96"/>
        <v/>
      </c>
      <c r="DW11" s="225"/>
      <c r="DX11" s="115" t="str">
        <f t="shared" si="97"/>
        <v/>
      </c>
      <c r="DY11" s="225" t="str">
        <f t="shared" si="98"/>
        <v/>
      </c>
      <c r="DZ11" s="224"/>
      <c r="EA11" s="5" t="str">
        <f t="shared" si="99"/>
        <v/>
      </c>
      <c r="EB11" s="224" t="str">
        <f t="shared" si="100"/>
        <v/>
      </c>
      <c r="EC11" s="225"/>
      <c r="ED11" s="115" t="str">
        <f t="shared" si="101"/>
        <v/>
      </c>
      <c r="EE11" s="225" t="str">
        <f t="shared" si="102"/>
        <v/>
      </c>
      <c r="EF11" s="224"/>
      <c r="EG11" s="5" t="str">
        <f t="shared" si="103"/>
        <v/>
      </c>
      <c r="EH11" s="224" t="str">
        <f t="shared" si="104"/>
        <v/>
      </c>
      <c r="EI11" s="225"/>
      <c r="EJ11" s="115" t="str">
        <f t="shared" si="105"/>
        <v/>
      </c>
      <c r="EK11" s="225" t="str">
        <f t="shared" si="106"/>
        <v/>
      </c>
      <c r="EL11" s="224"/>
      <c r="EM11" s="5" t="str">
        <f t="shared" si="107"/>
        <v/>
      </c>
      <c r="EN11" s="224" t="str">
        <f t="shared" si="108"/>
        <v/>
      </c>
      <c r="EO11" s="225"/>
      <c r="EP11" s="115" t="str">
        <f t="shared" si="109"/>
        <v/>
      </c>
      <c r="EQ11" s="225" t="str">
        <f t="shared" si="110"/>
        <v/>
      </c>
      <c r="ER11" s="224"/>
      <c r="ES11" s="5" t="str">
        <f t="shared" si="111"/>
        <v/>
      </c>
      <c r="ET11" s="224" t="str">
        <f t="shared" si="112"/>
        <v/>
      </c>
      <c r="EU11" s="225"/>
      <c r="EV11" s="115" t="str">
        <f t="shared" si="113"/>
        <v/>
      </c>
      <c r="EW11" s="225" t="str">
        <f t="shared" si="114"/>
        <v/>
      </c>
      <c r="EX11" s="224"/>
      <c r="EY11" s="5" t="str">
        <f t="shared" si="115"/>
        <v/>
      </c>
      <c r="EZ11" s="224" t="str">
        <f t="shared" si="116"/>
        <v/>
      </c>
      <c r="FA11" s="225"/>
      <c r="FB11" s="115" t="str">
        <f t="shared" si="117"/>
        <v/>
      </c>
      <c r="FC11" s="225" t="str">
        <f t="shared" si="118"/>
        <v/>
      </c>
      <c r="FD11" s="224"/>
      <c r="FE11" s="5" t="str">
        <f t="shared" si="119"/>
        <v/>
      </c>
      <c r="FF11" s="224" t="str">
        <f t="shared" si="120"/>
        <v/>
      </c>
      <c r="FG11" s="225"/>
      <c r="FH11" s="115" t="str">
        <f t="shared" si="121"/>
        <v/>
      </c>
      <c r="FI11" s="225" t="str">
        <f t="shared" si="122"/>
        <v/>
      </c>
      <c r="FJ11" s="224"/>
      <c r="FK11" s="5" t="str">
        <f t="shared" si="123"/>
        <v/>
      </c>
      <c r="FL11" s="224" t="str">
        <f t="shared" si="124"/>
        <v/>
      </c>
      <c r="FM11" s="225"/>
      <c r="FN11" s="115" t="str">
        <f t="shared" si="125"/>
        <v/>
      </c>
      <c r="FO11" s="225" t="str">
        <f t="shared" si="126"/>
        <v/>
      </c>
      <c r="FP11" s="224"/>
      <c r="FQ11" s="5" t="str">
        <f t="shared" si="127"/>
        <v/>
      </c>
      <c r="FR11" s="224" t="str">
        <f t="shared" si="128"/>
        <v/>
      </c>
      <c r="FS11" s="225"/>
      <c r="FT11" s="115" t="str">
        <f t="shared" si="129"/>
        <v/>
      </c>
      <c r="FU11" s="225" t="str">
        <f t="shared" si="130"/>
        <v/>
      </c>
      <c r="FV11" s="253"/>
      <c r="FW11" s="253"/>
      <c r="FX11" s="253"/>
      <c r="FY11" s="253"/>
      <c r="FZ11" s="253"/>
    </row>
    <row r="12" spans="1:183" ht="14.45" customHeight="1" x14ac:dyDescent="0.25">
      <c r="A12" s="2">
        <f t="shared" ca="1" si="0"/>
        <v>1</v>
      </c>
      <c r="B12" s="2" t="s">
        <v>65</v>
      </c>
      <c r="C12" s="186">
        <v>649.70000000000005</v>
      </c>
      <c r="D12" s="186">
        <f t="shared" ca="1" si="28"/>
        <v>649.70000000000005</v>
      </c>
      <c r="E12" s="109">
        <v>2</v>
      </c>
      <c r="F12" s="192" t="s">
        <v>256</v>
      </c>
      <c r="G12" s="2">
        <v>1</v>
      </c>
      <c r="H12" s="144" t="s">
        <v>67</v>
      </c>
      <c r="I12" s="114" t="str">
        <f t="shared" ca="1" si="1"/>
        <v/>
      </c>
      <c r="J12" s="114" t="str">
        <f t="shared" ca="1" si="2"/>
        <v/>
      </c>
      <c r="K12" s="114" t="str">
        <f t="shared" ca="1" si="3"/>
        <v/>
      </c>
      <c r="L12" s="114" t="str">
        <f t="shared" ca="1" si="4"/>
        <v/>
      </c>
      <c r="M12" s="114" t="str">
        <f t="shared" ca="1" si="5"/>
        <v/>
      </c>
      <c r="N12" s="114" t="str">
        <f t="shared" ca="1" si="6"/>
        <v/>
      </c>
      <c r="O12" s="114" t="str">
        <f t="shared" ca="1" si="7"/>
        <v/>
      </c>
      <c r="P12" s="114">
        <f t="shared" ca="1" si="8"/>
        <v>1</v>
      </c>
      <c r="Q12" s="93">
        <f t="shared" ca="1" si="9"/>
        <v>-7</v>
      </c>
      <c r="R12" s="93" t="str">
        <f t="shared" si="10"/>
        <v/>
      </c>
      <c r="S12" s="93" t="str">
        <f t="shared" si="11"/>
        <v/>
      </c>
      <c r="T12" s="93" t="str">
        <f t="shared" si="12"/>
        <v/>
      </c>
      <c r="U12" s="93" t="str">
        <f t="shared" si="13"/>
        <v/>
      </c>
      <c r="V12" s="93" t="str">
        <f t="shared" si="14"/>
        <v/>
      </c>
      <c r="W12" s="93" t="str">
        <f t="shared" si="15"/>
        <v/>
      </c>
      <c r="X12" s="93" t="str">
        <f t="shared" si="16"/>
        <v/>
      </c>
      <c r="Y12" s="93" t="str">
        <f t="shared" si="17"/>
        <v/>
      </c>
      <c r="Z12" s="93" t="str">
        <f t="shared" si="18"/>
        <v/>
      </c>
      <c r="AA12" s="93" t="str">
        <f t="shared" si="19"/>
        <v/>
      </c>
      <c r="AB12" s="93" t="str">
        <f t="shared" si="20"/>
        <v/>
      </c>
      <c r="AC12" s="93" t="str">
        <f t="shared" si="21"/>
        <v/>
      </c>
      <c r="AD12" s="93" t="str">
        <f t="shared" si="22"/>
        <v/>
      </c>
      <c r="AE12" s="93" t="str">
        <f t="shared" si="23"/>
        <v/>
      </c>
      <c r="AF12" s="93" t="str">
        <f t="shared" si="24"/>
        <v/>
      </c>
      <c r="AG12" s="93" t="str">
        <f t="shared" si="25"/>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93" t="str">
        <f t="shared" si="52"/>
        <v/>
      </c>
      <c r="BF12" s="13">
        <v>45559</v>
      </c>
      <c r="BG12" s="74">
        <f ca="1">IF(BH12="","",_xlfn.DAYS(BH12,$Q$2))</f>
        <v>-7</v>
      </c>
      <c r="BH12" s="36">
        <f>IF(BF12="","",BF12+($G12*365))</f>
        <v>45924</v>
      </c>
      <c r="BI12" s="225"/>
      <c r="BJ12" s="75" t="str">
        <f t="shared" si="53"/>
        <v/>
      </c>
      <c r="BK12" s="37" t="str">
        <f t="shared" si="54"/>
        <v/>
      </c>
      <c r="BL12" s="13"/>
      <c r="BM12" s="74" t="str">
        <f t="shared" si="55"/>
        <v/>
      </c>
      <c r="BN12" s="36" t="str">
        <f t="shared" si="56"/>
        <v/>
      </c>
      <c r="BO12" s="225"/>
      <c r="BP12" s="75" t="str">
        <f t="shared" si="57"/>
        <v/>
      </c>
      <c r="BQ12" s="37" t="str">
        <f t="shared" si="58"/>
        <v/>
      </c>
      <c r="BR12" s="13"/>
      <c r="BS12" s="74" t="str">
        <f t="shared" si="59"/>
        <v/>
      </c>
      <c r="BT12" s="36" t="str">
        <f t="shared" si="60"/>
        <v/>
      </c>
      <c r="BU12" s="225"/>
      <c r="BV12" s="75" t="str">
        <f t="shared" si="61"/>
        <v/>
      </c>
      <c r="BW12" s="37" t="str">
        <f t="shared" si="62"/>
        <v/>
      </c>
      <c r="BX12" s="13"/>
      <c r="BY12" s="74" t="str">
        <f t="shared" si="63"/>
        <v/>
      </c>
      <c r="BZ12" s="36" t="str">
        <f t="shared" si="64"/>
        <v/>
      </c>
      <c r="CA12" s="225"/>
      <c r="CB12" s="75" t="str">
        <f t="shared" si="65"/>
        <v/>
      </c>
      <c r="CC12" s="37" t="str">
        <f t="shared" si="66"/>
        <v/>
      </c>
      <c r="CD12" s="13"/>
      <c r="CE12" s="74" t="str">
        <f t="shared" si="67"/>
        <v/>
      </c>
      <c r="CF12" s="36" t="str">
        <f t="shared" si="68"/>
        <v/>
      </c>
      <c r="CG12" s="225"/>
      <c r="CH12" s="115" t="str">
        <f t="shared" si="69"/>
        <v/>
      </c>
      <c r="CI12" s="225" t="str">
        <f t="shared" si="70"/>
        <v/>
      </c>
      <c r="CJ12" s="13"/>
      <c r="CK12" s="5" t="str">
        <f t="shared" si="71"/>
        <v/>
      </c>
      <c r="CL12" s="224" t="str">
        <f t="shared" si="72"/>
        <v/>
      </c>
      <c r="CM12" s="225"/>
      <c r="CN12" s="115" t="str">
        <f t="shared" si="73"/>
        <v/>
      </c>
      <c r="CO12" s="225" t="str">
        <f t="shared" si="74"/>
        <v/>
      </c>
      <c r="CP12" s="13"/>
      <c r="CQ12" s="5" t="str">
        <f t="shared" si="75"/>
        <v/>
      </c>
      <c r="CR12" s="224" t="str">
        <f t="shared" si="76"/>
        <v/>
      </c>
      <c r="CS12" s="225"/>
      <c r="CT12" s="115" t="str">
        <f t="shared" si="77"/>
        <v/>
      </c>
      <c r="CU12" s="225" t="str">
        <f t="shared" si="78"/>
        <v/>
      </c>
      <c r="CV12" s="13"/>
      <c r="CW12" s="5" t="str">
        <f t="shared" si="79"/>
        <v/>
      </c>
      <c r="CX12" s="224" t="str">
        <f t="shared" si="80"/>
        <v/>
      </c>
      <c r="CY12" s="225"/>
      <c r="CZ12" s="115" t="str">
        <f t="shared" si="81"/>
        <v/>
      </c>
      <c r="DA12" s="225" t="str">
        <f t="shared" si="82"/>
        <v/>
      </c>
      <c r="DB12" s="13"/>
      <c r="DC12" s="5" t="str">
        <f t="shared" si="83"/>
        <v/>
      </c>
      <c r="DD12" s="224" t="str">
        <f t="shared" si="84"/>
        <v/>
      </c>
      <c r="DE12" s="225"/>
      <c r="DF12" s="115" t="str">
        <f t="shared" si="85"/>
        <v/>
      </c>
      <c r="DG12" s="225" t="str">
        <f t="shared" si="86"/>
        <v/>
      </c>
      <c r="DH12" s="224"/>
      <c r="DI12" s="5" t="str">
        <f t="shared" si="87"/>
        <v/>
      </c>
      <c r="DJ12" s="224" t="str">
        <f t="shared" si="88"/>
        <v/>
      </c>
      <c r="DK12" s="225"/>
      <c r="DL12" s="115" t="str">
        <f t="shared" si="89"/>
        <v/>
      </c>
      <c r="DM12" s="225" t="str">
        <f t="shared" si="90"/>
        <v/>
      </c>
      <c r="DN12" s="224"/>
      <c r="DO12" s="5" t="str">
        <f t="shared" si="91"/>
        <v/>
      </c>
      <c r="DP12" s="224" t="str">
        <f t="shared" si="92"/>
        <v/>
      </c>
      <c r="DQ12" s="225"/>
      <c r="DR12" s="115" t="str">
        <f t="shared" si="93"/>
        <v/>
      </c>
      <c r="DS12" s="225" t="str">
        <f t="shared" si="94"/>
        <v/>
      </c>
      <c r="DT12" s="224"/>
      <c r="DU12" s="5" t="str">
        <f t="shared" si="95"/>
        <v/>
      </c>
      <c r="DV12" s="224" t="str">
        <f t="shared" si="96"/>
        <v/>
      </c>
      <c r="DW12" s="225"/>
      <c r="DX12" s="115" t="str">
        <f t="shared" si="97"/>
        <v/>
      </c>
      <c r="DY12" s="225" t="str">
        <f t="shared" si="98"/>
        <v/>
      </c>
      <c r="DZ12" s="224"/>
      <c r="EA12" s="5" t="str">
        <f t="shared" si="99"/>
        <v/>
      </c>
      <c r="EB12" s="224" t="str">
        <f t="shared" si="100"/>
        <v/>
      </c>
      <c r="EC12" s="225"/>
      <c r="ED12" s="115" t="str">
        <f t="shared" si="101"/>
        <v/>
      </c>
      <c r="EE12" s="225" t="str">
        <f t="shared" si="102"/>
        <v/>
      </c>
      <c r="EF12" s="224"/>
      <c r="EG12" s="5" t="str">
        <f t="shared" si="103"/>
        <v/>
      </c>
      <c r="EH12" s="224" t="str">
        <f t="shared" si="104"/>
        <v/>
      </c>
      <c r="EI12" s="225"/>
      <c r="EJ12" s="115" t="str">
        <f t="shared" si="105"/>
        <v/>
      </c>
      <c r="EK12" s="225" t="str">
        <f t="shared" si="106"/>
        <v/>
      </c>
      <c r="EL12" s="224"/>
      <c r="EM12" s="5" t="str">
        <f t="shared" si="107"/>
        <v/>
      </c>
      <c r="EN12" s="224" t="str">
        <f t="shared" si="108"/>
        <v/>
      </c>
      <c r="EO12" s="225"/>
      <c r="EP12" s="115" t="str">
        <f t="shared" si="109"/>
        <v/>
      </c>
      <c r="EQ12" s="225" t="str">
        <f t="shared" si="110"/>
        <v/>
      </c>
      <c r="ER12" s="224"/>
      <c r="ES12" s="5" t="str">
        <f t="shared" si="111"/>
        <v/>
      </c>
      <c r="ET12" s="224" t="str">
        <f t="shared" si="112"/>
        <v/>
      </c>
      <c r="EU12" s="225"/>
      <c r="EV12" s="115" t="str">
        <f t="shared" si="113"/>
        <v/>
      </c>
      <c r="EW12" s="225" t="str">
        <f t="shared" si="114"/>
        <v/>
      </c>
      <c r="EX12" s="224"/>
      <c r="EY12" s="5" t="str">
        <f t="shared" si="115"/>
        <v/>
      </c>
      <c r="EZ12" s="224" t="str">
        <f t="shared" si="116"/>
        <v/>
      </c>
      <c r="FA12" s="225"/>
      <c r="FB12" s="115" t="str">
        <f t="shared" si="117"/>
        <v/>
      </c>
      <c r="FC12" s="225" t="str">
        <f t="shared" si="118"/>
        <v/>
      </c>
      <c r="FD12" s="224"/>
      <c r="FE12" s="5" t="str">
        <f t="shared" si="119"/>
        <v/>
      </c>
      <c r="FF12" s="224" t="str">
        <f t="shared" si="120"/>
        <v/>
      </c>
      <c r="FG12" s="225"/>
      <c r="FH12" s="115" t="str">
        <f t="shared" si="121"/>
        <v/>
      </c>
      <c r="FI12" s="225" t="str">
        <f t="shared" si="122"/>
        <v/>
      </c>
      <c r="FJ12" s="224"/>
      <c r="FK12" s="5" t="str">
        <f t="shared" si="123"/>
        <v/>
      </c>
      <c r="FL12" s="224" t="str">
        <f t="shared" si="124"/>
        <v/>
      </c>
      <c r="FM12" s="225"/>
      <c r="FN12" s="115" t="str">
        <f t="shared" si="125"/>
        <v/>
      </c>
      <c r="FO12" s="225" t="str">
        <f t="shared" si="126"/>
        <v/>
      </c>
      <c r="FP12" s="224"/>
      <c r="FQ12" s="5" t="str">
        <f t="shared" si="127"/>
        <v/>
      </c>
      <c r="FR12" s="224" t="str">
        <f t="shared" si="128"/>
        <v/>
      </c>
      <c r="FS12" s="225"/>
      <c r="FT12" s="115" t="str">
        <f t="shared" si="129"/>
        <v/>
      </c>
      <c r="FU12" s="225" t="str">
        <f t="shared" si="130"/>
        <v/>
      </c>
      <c r="FV12" s="253"/>
      <c r="FW12" s="253"/>
      <c r="FX12" s="253"/>
      <c r="FY12" s="253"/>
      <c r="FZ12" s="253"/>
      <c r="GA12" s="3"/>
    </row>
    <row r="13" spans="1:183" ht="14.45" customHeight="1" x14ac:dyDescent="0.25">
      <c r="A13" s="2">
        <f t="shared" ca="1" si="0"/>
        <v>1</v>
      </c>
      <c r="B13" s="2" t="s">
        <v>71</v>
      </c>
      <c r="C13" s="186"/>
      <c r="D13" s="186">
        <f t="shared" ca="1" si="28"/>
        <v>0</v>
      </c>
      <c r="E13" s="109"/>
      <c r="F13" s="194" t="s">
        <v>367</v>
      </c>
      <c r="G13" s="2">
        <v>2</v>
      </c>
      <c r="H13" s="144" t="s">
        <v>72</v>
      </c>
      <c r="I13" s="114" t="str">
        <f t="shared" ca="1" si="1"/>
        <v/>
      </c>
      <c r="J13" s="114" t="str">
        <f t="shared" ca="1" si="2"/>
        <v/>
      </c>
      <c r="K13" s="114" t="str">
        <f t="shared" ca="1" si="3"/>
        <v/>
      </c>
      <c r="L13" s="114">
        <f t="shared" ca="1" si="4"/>
        <v>1</v>
      </c>
      <c r="M13" s="114" t="str">
        <f t="shared" ca="1" si="5"/>
        <v/>
      </c>
      <c r="N13" s="114" t="str">
        <f t="shared" ca="1" si="6"/>
        <v/>
      </c>
      <c r="O13" s="114" t="str">
        <f t="shared" ca="1" si="7"/>
        <v/>
      </c>
      <c r="P13" s="114" t="str">
        <f t="shared" ca="1" si="8"/>
        <v/>
      </c>
      <c r="Q13" s="93">
        <f t="shared" ca="1" si="9"/>
        <v>104</v>
      </c>
      <c r="R13" s="93" t="str">
        <f t="shared" si="10"/>
        <v/>
      </c>
      <c r="S13" s="93" t="str">
        <f t="shared" si="11"/>
        <v/>
      </c>
      <c r="T13" s="93" t="str">
        <f t="shared" si="12"/>
        <v/>
      </c>
      <c r="U13" s="93" t="str">
        <f t="shared" si="13"/>
        <v/>
      </c>
      <c r="V13" s="93" t="str">
        <f t="shared" si="14"/>
        <v/>
      </c>
      <c r="W13" s="93" t="str">
        <f t="shared" si="15"/>
        <v/>
      </c>
      <c r="X13" s="93" t="str">
        <f t="shared" si="16"/>
        <v/>
      </c>
      <c r="Y13" s="93" t="str">
        <f t="shared" si="17"/>
        <v/>
      </c>
      <c r="Z13" s="93" t="str">
        <f t="shared" si="18"/>
        <v/>
      </c>
      <c r="AA13" s="93" t="str">
        <f t="shared" si="19"/>
        <v/>
      </c>
      <c r="AB13" s="93" t="str">
        <f t="shared" si="20"/>
        <v/>
      </c>
      <c r="AC13" s="93" t="str">
        <f t="shared" si="21"/>
        <v/>
      </c>
      <c r="AD13" s="93" t="str">
        <f t="shared" si="22"/>
        <v/>
      </c>
      <c r="AE13" s="93" t="str">
        <f t="shared" si="23"/>
        <v/>
      </c>
      <c r="AF13" s="93" t="str">
        <f t="shared" si="24"/>
        <v/>
      </c>
      <c r="AG13" s="93" t="str">
        <f t="shared" si="25"/>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93" t="str">
        <f t="shared" si="52"/>
        <v/>
      </c>
      <c r="BF13" s="13">
        <v>45305</v>
      </c>
      <c r="BG13" s="74">
        <f t="shared" ref="BG13:BG76" ca="1" si="131">IF(BH13="","",_xlfn.DAYS(BH13,$Q$2))</f>
        <v>104</v>
      </c>
      <c r="BH13" s="36">
        <f t="shared" ref="BH13:BH76" si="132">IF(BF13="","",BF13+($G13*365))</f>
        <v>46035</v>
      </c>
      <c r="BI13" s="225"/>
      <c r="BJ13" s="75" t="str">
        <f t="shared" si="53"/>
        <v/>
      </c>
      <c r="BK13" s="37" t="str">
        <f t="shared" si="54"/>
        <v/>
      </c>
      <c r="BL13" s="13"/>
      <c r="BM13" s="74" t="str">
        <f t="shared" si="55"/>
        <v/>
      </c>
      <c r="BN13" s="36" t="str">
        <f t="shared" si="56"/>
        <v/>
      </c>
      <c r="BO13" s="225"/>
      <c r="BP13" s="75" t="str">
        <f t="shared" si="57"/>
        <v/>
      </c>
      <c r="BQ13" s="37" t="str">
        <f t="shared" si="58"/>
        <v/>
      </c>
      <c r="BR13" s="13"/>
      <c r="BS13" s="74" t="str">
        <f t="shared" si="59"/>
        <v/>
      </c>
      <c r="BT13" s="36" t="str">
        <f t="shared" si="60"/>
        <v/>
      </c>
      <c r="BU13" s="225"/>
      <c r="BV13" s="75" t="str">
        <f t="shared" si="61"/>
        <v/>
      </c>
      <c r="BW13" s="37" t="str">
        <f t="shared" si="62"/>
        <v/>
      </c>
      <c r="BX13" s="13"/>
      <c r="BY13" s="74" t="str">
        <f t="shared" si="63"/>
        <v/>
      </c>
      <c r="BZ13" s="36" t="str">
        <f t="shared" si="64"/>
        <v/>
      </c>
      <c r="CA13" s="225"/>
      <c r="CB13" s="75" t="str">
        <f t="shared" si="65"/>
        <v/>
      </c>
      <c r="CC13" s="37" t="str">
        <f t="shared" si="66"/>
        <v/>
      </c>
      <c r="CD13" s="13"/>
      <c r="CE13" s="74" t="str">
        <f t="shared" si="67"/>
        <v/>
      </c>
      <c r="CF13" s="36" t="str">
        <f t="shared" si="68"/>
        <v/>
      </c>
      <c r="CG13" s="225"/>
      <c r="CH13" s="115" t="str">
        <f t="shared" si="69"/>
        <v/>
      </c>
      <c r="CI13" s="225" t="str">
        <f t="shared" si="70"/>
        <v/>
      </c>
      <c r="CJ13" s="13"/>
      <c r="CK13" s="5" t="str">
        <f t="shared" si="71"/>
        <v/>
      </c>
      <c r="CL13" s="224" t="str">
        <f t="shared" si="72"/>
        <v/>
      </c>
      <c r="CM13" s="225"/>
      <c r="CN13" s="115" t="str">
        <f t="shared" si="73"/>
        <v/>
      </c>
      <c r="CO13" s="225" t="str">
        <f t="shared" si="74"/>
        <v/>
      </c>
      <c r="CP13" s="13"/>
      <c r="CQ13" s="5" t="str">
        <f t="shared" si="75"/>
        <v/>
      </c>
      <c r="CR13" s="224" t="str">
        <f t="shared" si="76"/>
        <v/>
      </c>
      <c r="CS13" s="225"/>
      <c r="CT13" s="115" t="str">
        <f t="shared" si="77"/>
        <v/>
      </c>
      <c r="CU13" s="225" t="str">
        <f t="shared" si="78"/>
        <v/>
      </c>
      <c r="CV13" s="13"/>
      <c r="CW13" s="5" t="str">
        <f t="shared" si="79"/>
        <v/>
      </c>
      <c r="CX13" s="224" t="str">
        <f t="shared" si="80"/>
        <v/>
      </c>
      <c r="CY13" s="225"/>
      <c r="CZ13" s="115" t="str">
        <f t="shared" si="81"/>
        <v/>
      </c>
      <c r="DA13" s="225" t="str">
        <f t="shared" si="82"/>
        <v/>
      </c>
      <c r="DB13" s="13"/>
      <c r="DC13" s="5" t="str">
        <f t="shared" si="83"/>
        <v/>
      </c>
      <c r="DD13" s="224" t="str">
        <f t="shared" si="84"/>
        <v/>
      </c>
      <c r="DE13" s="225"/>
      <c r="DF13" s="115" t="str">
        <f t="shared" si="85"/>
        <v/>
      </c>
      <c r="DG13" s="225" t="str">
        <f t="shared" si="86"/>
        <v/>
      </c>
      <c r="DH13" s="224"/>
      <c r="DI13" s="5" t="str">
        <f t="shared" si="87"/>
        <v/>
      </c>
      <c r="DJ13" s="224" t="str">
        <f t="shared" si="88"/>
        <v/>
      </c>
      <c r="DK13" s="225"/>
      <c r="DL13" s="115" t="str">
        <f t="shared" si="89"/>
        <v/>
      </c>
      <c r="DM13" s="225" t="str">
        <f t="shared" si="90"/>
        <v/>
      </c>
      <c r="DN13" s="224"/>
      <c r="DO13" s="5" t="str">
        <f t="shared" si="91"/>
        <v/>
      </c>
      <c r="DP13" s="224" t="str">
        <f t="shared" si="92"/>
        <v/>
      </c>
      <c r="DQ13" s="225"/>
      <c r="DR13" s="115" t="str">
        <f t="shared" si="93"/>
        <v/>
      </c>
      <c r="DS13" s="225" t="str">
        <f t="shared" si="94"/>
        <v/>
      </c>
      <c r="DT13" s="224"/>
      <c r="DU13" s="5" t="str">
        <f t="shared" si="95"/>
        <v/>
      </c>
      <c r="DV13" s="224" t="str">
        <f t="shared" si="96"/>
        <v/>
      </c>
      <c r="DW13" s="225"/>
      <c r="DX13" s="115" t="str">
        <f t="shared" si="97"/>
        <v/>
      </c>
      <c r="DY13" s="225" t="str">
        <f t="shared" si="98"/>
        <v/>
      </c>
      <c r="DZ13" s="224"/>
      <c r="EA13" s="5" t="str">
        <f t="shared" si="99"/>
        <v/>
      </c>
      <c r="EB13" s="224" t="str">
        <f t="shared" si="100"/>
        <v/>
      </c>
      <c r="EC13" s="225"/>
      <c r="ED13" s="115" t="str">
        <f t="shared" si="101"/>
        <v/>
      </c>
      <c r="EE13" s="225" t="str">
        <f t="shared" si="102"/>
        <v/>
      </c>
      <c r="EF13" s="224"/>
      <c r="EG13" s="5" t="str">
        <f t="shared" si="103"/>
        <v/>
      </c>
      <c r="EH13" s="224" t="str">
        <f t="shared" si="104"/>
        <v/>
      </c>
      <c r="EI13" s="225"/>
      <c r="EJ13" s="115" t="str">
        <f t="shared" si="105"/>
        <v/>
      </c>
      <c r="EK13" s="225" t="str">
        <f t="shared" si="106"/>
        <v/>
      </c>
      <c r="EL13" s="224"/>
      <c r="EM13" s="5" t="str">
        <f t="shared" si="107"/>
        <v/>
      </c>
      <c r="EN13" s="224" t="str">
        <f t="shared" si="108"/>
        <v/>
      </c>
      <c r="EO13" s="225"/>
      <c r="EP13" s="115" t="str">
        <f t="shared" si="109"/>
        <v/>
      </c>
      <c r="EQ13" s="225" t="str">
        <f t="shared" si="110"/>
        <v/>
      </c>
      <c r="ER13" s="224"/>
      <c r="ES13" s="5" t="str">
        <f t="shared" si="111"/>
        <v/>
      </c>
      <c r="ET13" s="224" t="str">
        <f t="shared" si="112"/>
        <v/>
      </c>
      <c r="EU13" s="225"/>
      <c r="EV13" s="115" t="str">
        <f t="shared" si="113"/>
        <v/>
      </c>
      <c r="EW13" s="225" t="str">
        <f t="shared" si="114"/>
        <v/>
      </c>
      <c r="EX13" s="224"/>
      <c r="EY13" s="5" t="str">
        <f t="shared" si="115"/>
        <v/>
      </c>
      <c r="EZ13" s="224" t="str">
        <f t="shared" si="116"/>
        <v/>
      </c>
      <c r="FA13" s="225"/>
      <c r="FB13" s="115" t="str">
        <f t="shared" si="117"/>
        <v/>
      </c>
      <c r="FC13" s="225" t="str">
        <f t="shared" si="118"/>
        <v/>
      </c>
      <c r="FD13" s="224"/>
      <c r="FE13" s="5" t="str">
        <f t="shared" si="119"/>
        <v/>
      </c>
      <c r="FF13" s="224" t="str">
        <f t="shared" si="120"/>
        <v/>
      </c>
      <c r="FG13" s="225"/>
      <c r="FH13" s="115" t="str">
        <f t="shared" si="121"/>
        <v/>
      </c>
      <c r="FI13" s="225" t="str">
        <f t="shared" si="122"/>
        <v/>
      </c>
      <c r="FJ13" s="224"/>
      <c r="FK13" s="5" t="str">
        <f t="shared" si="123"/>
        <v/>
      </c>
      <c r="FL13" s="224" t="str">
        <f t="shared" si="124"/>
        <v/>
      </c>
      <c r="FM13" s="225"/>
      <c r="FN13" s="115" t="str">
        <f t="shared" si="125"/>
        <v/>
      </c>
      <c r="FO13" s="225" t="str">
        <f t="shared" si="126"/>
        <v/>
      </c>
      <c r="FP13" s="224"/>
      <c r="FQ13" s="5" t="str">
        <f t="shared" si="127"/>
        <v/>
      </c>
      <c r="FR13" s="224" t="str">
        <f t="shared" si="128"/>
        <v/>
      </c>
      <c r="FS13" s="225"/>
      <c r="FT13" s="115" t="str">
        <f t="shared" si="129"/>
        <v/>
      </c>
      <c r="FU13" s="225" t="str">
        <f t="shared" si="130"/>
        <v/>
      </c>
      <c r="FV13" s="253"/>
      <c r="FW13" s="253"/>
      <c r="FX13" s="253"/>
      <c r="FY13" s="253"/>
      <c r="FZ13" s="253"/>
      <c r="GA13" s="3"/>
    </row>
    <row r="14" spans="1:183" s="14" customFormat="1" ht="14.45" customHeight="1" x14ac:dyDescent="0.25">
      <c r="A14" s="2" t="str">
        <f t="shared" si="0"/>
        <v/>
      </c>
      <c r="B14" s="2" t="s">
        <v>78</v>
      </c>
      <c r="C14" s="186"/>
      <c r="D14" s="186" t="str">
        <f t="shared" si="28"/>
        <v/>
      </c>
      <c r="E14" s="109"/>
      <c r="F14" s="194" t="s">
        <v>74</v>
      </c>
      <c r="G14" s="2" t="s">
        <v>55</v>
      </c>
      <c r="H14" s="144" t="s">
        <v>79</v>
      </c>
      <c r="I14" s="114" t="str">
        <f t="shared" si="1"/>
        <v/>
      </c>
      <c r="J14" s="114" t="str">
        <f t="shared" si="2"/>
        <v/>
      </c>
      <c r="K14" s="114" t="str">
        <f t="shared" si="3"/>
        <v/>
      </c>
      <c r="L14" s="114" t="str">
        <f t="shared" si="4"/>
        <v/>
      </c>
      <c r="M14" s="114" t="str">
        <f t="shared" si="5"/>
        <v/>
      </c>
      <c r="N14" s="114" t="str">
        <f t="shared" si="6"/>
        <v/>
      </c>
      <c r="O14" s="114" t="str">
        <f t="shared" si="7"/>
        <v/>
      </c>
      <c r="P14" s="114" t="str">
        <f t="shared" si="8"/>
        <v/>
      </c>
      <c r="Q14" s="93" t="e">
        <f t="shared" si="9"/>
        <v>#VALUE!</v>
      </c>
      <c r="R14" s="93" t="str">
        <f t="shared" si="10"/>
        <v/>
      </c>
      <c r="S14" s="93" t="str">
        <f t="shared" si="11"/>
        <v/>
      </c>
      <c r="T14" s="93" t="str">
        <f t="shared" si="12"/>
        <v/>
      </c>
      <c r="U14" s="93" t="str">
        <f t="shared" si="13"/>
        <v/>
      </c>
      <c r="V14" s="93" t="str">
        <f t="shared" si="14"/>
        <v/>
      </c>
      <c r="W14" s="93" t="str">
        <f t="shared" si="15"/>
        <v/>
      </c>
      <c r="X14" s="93" t="str">
        <f t="shared" si="16"/>
        <v/>
      </c>
      <c r="Y14" s="93" t="str">
        <f t="shared" si="17"/>
        <v/>
      </c>
      <c r="Z14" s="93" t="str">
        <f t="shared" si="18"/>
        <v/>
      </c>
      <c r="AA14" s="93" t="str">
        <f t="shared" si="19"/>
        <v/>
      </c>
      <c r="AB14" s="93" t="str">
        <f t="shared" si="20"/>
        <v/>
      </c>
      <c r="AC14" s="93" t="str">
        <f t="shared" si="21"/>
        <v/>
      </c>
      <c r="AD14" s="93" t="str">
        <f t="shared" si="22"/>
        <v/>
      </c>
      <c r="AE14" s="93" t="str">
        <f t="shared" si="23"/>
        <v/>
      </c>
      <c r="AF14" s="93" t="str">
        <f t="shared" si="24"/>
        <v/>
      </c>
      <c r="AG14" s="93" t="str">
        <f t="shared" si="25"/>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93" t="str">
        <f t="shared" si="52"/>
        <v/>
      </c>
      <c r="BF14" s="13">
        <v>45421</v>
      </c>
      <c r="BG14" s="74" t="e">
        <f t="shared" si="131"/>
        <v>#VALUE!</v>
      </c>
      <c r="BH14" s="36" t="e">
        <f t="shared" si="132"/>
        <v>#VALUE!</v>
      </c>
      <c r="BI14" s="225"/>
      <c r="BJ14" s="75" t="str">
        <f t="shared" si="53"/>
        <v/>
      </c>
      <c r="BK14" s="37" t="str">
        <f t="shared" si="54"/>
        <v/>
      </c>
      <c r="BL14" s="13"/>
      <c r="BM14" s="74" t="str">
        <f t="shared" si="55"/>
        <v/>
      </c>
      <c r="BN14" s="36" t="str">
        <f t="shared" si="56"/>
        <v/>
      </c>
      <c r="BO14" s="225"/>
      <c r="BP14" s="75" t="str">
        <f t="shared" si="57"/>
        <v/>
      </c>
      <c r="BQ14" s="37" t="str">
        <f t="shared" si="58"/>
        <v/>
      </c>
      <c r="BR14" s="13"/>
      <c r="BS14" s="74" t="str">
        <f t="shared" si="59"/>
        <v/>
      </c>
      <c r="BT14" s="36" t="str">
        <f t="shared" si="60"/>
        <v/>
      </c>
      <c r="BU14" s="225"/>
      <c r="BV14" s="75" t="str">
        <f t="shared" si="61"/>
        <v/>
      </c>
      <c r="BW14" s="37" t="str">
        <f t="shared" si="62"/>
        <v/>
      </c>
      <c r="BX14" s="13"/>
      <c r="BY14" s="74" t="str">
        <f t="shared" si="63"/>
        <v/>
      </c>
      <c r="BZ14" s="36" t="str">
        <f t="shared" si="64"/>
        <v/>
      </c>
      <c r="CA14" s="225"/>
      <c r="CB14" s="75" t="str">
        <f t="shared" si="65"/>
        <v/>
      </c>
      <c r="CC14" s="37" t="str">
        <f t="shared" si="66"/>
        <v/>
      </c>
      <c r="CD14" s="13"/>
      <c r="CE14" s="74" t="str">
        <f t="shared" si="67"/>
        <v/>
      </c>
      <c r="CF14" s="36" t="str">
        <f t="shared" si="68"/>
        <v/>
      </c>
      <c r="CG14" s="225"/>
      <c r="CH14" s="115" t="str">
        <f t="shared" si="69"/>
        <v/>
      </c>
      <c r="CI14" s="225" t="str">
        <f t="shared" si="70"/>
        <v/>
      </c>
      <c r="CJ14" s="13"/>
      <c r="CK14" s="5" t="str">
        <f t="shared" si="71"/>
        <v/>
      </c>
      <c r="CL14" s="224" t="str">
        <f t="shared" si="72"/>
        <v/>
      </c>
      <c r="CM14" s="225"/>
      <c r="CN14" s="115" t="str">
        <f t="shared" si="73"/>
        <v/>
      </c>
      <c r="CO14" s="225" t="str">
        <f t="shared" si="74"/>
        <v/>
      </c>
      <c r="CP14" s="13"/>
      <c r="CQ14" s="5" t="str">
        <f t="shared" si="75"/>
        <v/>
      </c>
      <c r="CR14" s="224" t="str">
        <f t="shared" si="76"/>
        <v/>
      </c>
      <c r="CS14" s="225"/>
      <c r="CT14" s="115" t="str">
        <f t="shared" si="77"/>
        <v/>
      </c>
      <c r="CU14" s="225" t="str">
        <f t="shared" si="78"/>
        <v/>
      </c>
      <c r="CV14" s="13"/>
      <c r="CW14" s="5" t="str">
        <f t="shared" si="79"/>
        <v/>
      </c>
      <c r="CX14" s="224" t="str">
        <f t="shared" si="80"/>
        <v/>
      </c>
      <c r="CY14" s="225"/>
      <c r="CZ14" s="115" t="str">
        <f t="shared" si="81"/>
        <v/>
      </c>
      <c r="DA14" s="225" t="str">
        <f t="shared" si="82"/>
        <v/>
      </c>
      <c r="DB14" s="13"/>
      <c r="DC14" s="5" t="str">
        <f t="shared" si="83"/>
        <v/>
      </c>
      <c r="DD14" s="224" t="str">
        <f t="shared" si="84"/>
        <v/>
      </c>
      <c r="DE14" s="225"/>
      <c r="DF14" s="115" t="str">
        <f t="shared" si="85"/>
        <v/>
      </c>
      <c r="DG14" s="225" t="str">
        <f t="shared" si="86"/>
        <v/>
      </c>
      <c r="DH14" s="224"/>
      <c r="DI14" s="5" t="str">
        <f t="shared" si="87"/>
        <v/>
      </c>
      <c r="DJ14" s="224" t="str">
        <f t="shared" si="88"/>
        <v/>
      </c>
      <c r="DK14" s="225"/>
      <c r="DL14" s="115" t="str">
        <f t="shared" si="89"/>
        <v/>
      </c>
      <c r="DM14" s="225" t="str">
        <f t="shared" si="90"/>
        <v/>
      </c>
      <c r="DN14" s="224"/>
      <c r="DO14" s="5" t="str">
        <f t="shared" si="91"/>
        <v/>
      </c>
      <c r="DP14" s="224" t="str">
        <f t="shared" si="92"/>
        <v/>
      </c>
      <c r="DQ14" s="225"/>
      <c r="DR14" s="115" t="str">
        <f t="shared" si="93"/>
        <v/>
      </c>
      <c r="DS14" s="225" t="str">
        <f t="shared" si="94"/>
        <v/>
      </c>
      <c r="DT14" s="224"/>
      <c r="DU14" s="5" t="str">
        <f t="shared" si="95"/>
        <v/>
      </c>
      <c r="DV14" s="224" t="str">
        <f t="shared" si="96"/>
        <v/>
      </c>
      <c r="DW14" s="225"/>
      <c r="DX14" s="115" t="str">
        <f t="shared" si="97"/>
        <v/>
      </c>
      <c r="DY14" s="225" t="str">
        <f t="shared" si="98"/>
        <v/>
      </c>
      <c r="DZ14" s="224"/>
      <c r="EA14" s="5" t="str">
        <f t="shared" si="99"/>
        <v/>
      </c>
      <c r="EB14" s="224" t="str">
        <f t="shared" si="100"/>
        <v/>
      </c>
      <c r="EC14" s="225"/>
      <c r="ED14" s="115" t="str">
        <f t="shared" si="101"/>
        <v/>
      </c>
      <c r="EE14" s="225" t="str">
        <f t="shared" si="102"/>
        <v/>
      </c>
      <c r="EF14" s="224"/>
      <c r="EG14" s="5" t="str">
        <f t="shared" si="103"/>
        <v/>
      </c>
      <c r="EH14" s="224" t="str">
        <f t="shared" si="104"/>
        <v/>
      </c>
      <c r="EI14" s="225"/>
      <c r="EJ14" s="115" t="str">
        <f t="shared" si="105"/>
        <v/>
      </c>
      <c r="EK14" s="225" t="str">
        <f t="shared" si="106"/>
        <v/>
      </c>
      <c r="EL14" s="224"/>
      <c r="EM14" s="5" t="str">
        <f t="shared" si="107"/>
        <v/>
      </c>
      <c r="EN14" s="224" t="str">
        <f t="shared" si="108"/>
        <v/>
      </c>
      <c r="EO14" s="225"/>
      <c r="EP14" s="115" t="str">
        <f t="shared" si="109"/>
        <v/>
      </c>
      <c r="EQ14" s="225" t="str">
        <f t="shared" si="110"/>
        <v/>
      </c>
      <c r="ER14" s="224"/>
      <c r="ES14" s="5" t="str">
        <f t="shared" si="111"/>
        <v/>
      </c>
      <c r="ET14" s="224" t="str">
        <f t="shared" si="112"/>
        <v/>
      </c>
      <c r="EU14" s="225"/>
      <c r="EV14" s="115" t="str">
        <f t="shared" si="113"/>
        <v/>
      </c>
      <c r="EW14" s="225" t="str">
        <f t="shared" si="114"/>
        <v/>
      </c>
      <c r="EX14" s="224"/>
      <c r="EY14" s="5" t="str">
        <f t="shared" si="115"/>
        <v/>
      </c>
      <c r="EZ14" s="224" t="str">
        <f t="shared" si="116"/>
        <v/>
      </c>
      <c r="FA14" s="225"/>
      <c r="FB14" s="115" t="str">
        <f t="shared" si="117"/>
        <v/>
      </c>
      <c r="FC14" s="225" t="str">
        <f t="shared" si="118"/>
        <v/>
      </c>
      <c r="FD14" s="224"/>
      <c r="FE14" s="5" t="str">
        <f t="shared" si="119"/>
        <v/>
      </c>
      <c r="FF14" s="224" t="str">
        <f t="shared" si="120"/>
        <v/>
      </c>
      <c r="FG14" s="225"/>
      <c r="FH14" s="115" t="str">
        <f t="shared" si="121"/>
        <v/>
      </c>
      <c r="FI14" s="225" t="str">
        <f t="shared" si="122"/>
        <v/>
      </c>
      <c r="FJ14" s="224"/>
      <c r="FK14" s="5" t="str">
        <f t="shared" si="123"/>
        <v/>
      </c>
      <c r="FL14" s="224" t="str">
        <f t="shared" si="124"/>
        <v/>
      </c>
      <c r="FM14" s="225"/>
      <c r="FN14" s="115" t="str">
        <f t="shared" si="125"/>
        <v/>
      </c>
      <c r="FO14" s="225" t="str">
        <f t="shared" si="126"/>
        <v/>
      </c>
      <c r="FP14" s="224"/>
      <c r="FQ14" s="5" t="str">
        <f t="shared" si="127"/>
        <v/>
      </c>
      <c r="FR14" s="224" t="str">
        <f t="shared" si="128"/>
        <v/>
      </c>
      <c r="FS14" s="225"/>
      <c r="FT14" s="115" t="str">
        <f t="shared" si="129"/>
        <v/>
      </c>
      <c r="FU14" s="225" t="str">
        <f t="shared" si="130"/>
        <v/>
      </c>
      <c r="FV14" s="253"/>
      <c r="FW14" s="253"/>
      <c r="FX14" s="253"/>
      <c r="FY14" s="253"/>
      <c r="FZ14" s="253"/>
    </row>
    <row r="15" spans="1:183" s="14" customFormat="1" ht="14.45" customHeight="1" x14ac:dyDescent="0.25">
      <c r="A15" s="2" t="str">
        <f t="shared" si="0"/>
        <v/>
      </c>
      <c r="B15" s="2" t="s">
        <v>76</v>
      </c>
      <c r="C15" s="186"/>
      <c r="D15" s="186" t="str">
        <f t="shared" si="28"/>
        <v/>
      </c>
      <c r="E15" s="109"/>
      <c r="F15" s="193"/>
      <c r="G15" s="2" t="s">
        <v>55</v>
      </c>
      <c r="H15" s="144" t="s">
        <v>77</v>
      </c>
      <c r="I15" s="114" t="str">
        <f t="shared" si="1"/>
        <v/>
      </c>
      <c r="J15" s="114" t="str">
        <f t="shared" si="2"/>
        <v/>
      </c>
      <c r="K15" s="114" t="str">
        <f t="shared" si="3"/>
        <v/>
      </c>
      <c r="L15" s="114" t="str">
        <f t="shared" si="4"/>
        <v/>
      </c>
      <c r="M15" s="114" t="str">
        <f t="shared" si="5"/>
        <v/>
      </c>
      <c r="N15" s="114" t="str">
        <f t="shared" si="6"/>
        <v/>
      </c>
      <c r="O15" s="114" t="str">
        <f t="shared" si="7"/>
        <v/>
      </c>
      <c r="P15" s="114" t="str">
        <f t="shared" si="8"/>
        <v/>
      </c>
      <c r="Q15" s="93" t="e">
        <f t="shared" si="9"/>
        <v>#VALUE!</v>
      </c>
      <c r="R15" s="93" t="str">
        <f t="shared" si="10"/>
        <v/>
      </c>
      <c r="S15" s="93" t="str">
        <f t="shared" si="11"/>
        <v/>
      </c>
      <c r="T15" s="93" t="str">
        <f t="shared" si="12"/>
        <v/>
      </c>
      <c r="U15" s="93" t="str">
        <f t="shared" si="13"/>
        <v/>
      </c>
      <c r="V15" s="93" t="str">
        <f t="shared" si="14"/>
        <v/>
      </c>
      <c r="W15" s="93" t="str">
        <f t="shared" si="15"/>
        <v/>
      </c>
      <c r="X15" s="93" t="str">
        <f t="shared" si="16"/>
        <v/>
      </c>
      <c r="Y15" s="93" t="str">
        <f t="shared" si="17"/>
        <v/>
      </c>
      <c r="Z15" s="93" t="str">
        <f t="shared" si="18"/>
        <v/>
      </c>
      <c r="AA15" s="93" t="str">
        <f t="shared" si="19"/>
        <v/>
      </c>
      <c r="AB15" s="93" t="str">
        <f t="shared" si="20"/>
        <v/>
      </c>
      <c r="AC15" s="93" t="str">
        <f t="shared" si="21"/>
        <v/>
      </c>
      <c r="AD15" s="93" t="str">
        <f t="shared" si="22"/>
        <v/>
      </c>
      <c r="AE15" s="93" t="str">
        <f t="shared" si="23"/>
        <v/>
      </c>
      <c r="AF15" s="93" t="str">
        <f t="shared" si="24"/>
        <v/>
      </c>
      <c r="AG15" s="93" t="str">
        <f t="shared" si="25"/>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93" t="str">
        <f t="shared" si="52"/>
        <v/>
      </c>
      <c r="BF15" s="13">
        <v>45627</v>
      </c>
      <c r="BG15" s="74" t="e">
        <f t="shared" si="131"/>
        <v>#VALUE!</v>
      </c>
      <c r="BH15" s="36" t="e">
        <f t="shared" si="132"/>
        <v>#VALUE!</v>
      </c>
      <c r="BI15" s="225"/>
      <c r="BJ15" s="75" t="str">
        <f t="shared" si="53"/>
        <v/>
      </c>
      <c r="BK15" s="37" t="str">
        <f t="shared" si="54"/>
        <v/>
      </c>
      <c r="BL15" s="13"/>
      <c r="BM15" s="74" t="str">
        <f t="shared" si="55"/>
        <v/>
      </c>
      <c r="BN15" s="36" t="str">
        <f t="shared" si="56"/>
        <v/>
      </c>
      <c r="BO15" s="225"/>
      <c r="BP15" s="75" t="str">
        <f t="shared" si="57"/>
        <v/>
      </c>
      <c r="BQ15" s="37" t="str">
        <f t="shared" si="58"/>
        <v/>
      </c>
      <c r="BR15" s="13"/>
      <c r="BS15" s="74" t="str">
        <f t="shared" si="59"/>
        <v/>
      </c>
      <c r="BT15" s="36" t="str">
        <f t="shared" si="60"/>
        <v/>
      </c>
      <c r="BU15" s="225"/>
      <c r="BV15" s="75" t="str">
        <f t="shared" si="61"/>
        <v/>
      </c>
      <c r="BW15" s="37" t="str">
        <f t="shared" si="62"/>
        <v/>
      </c>
      <c r="BX15" s="13"/>
      <c r="BY15" s="74" t="str">
        <f t="shared" si="63"/>
        <v/>
      </c>
      <c r="BZ15" s="36" t="str">
        <f t="shared" si="64"/>
        <v/>
      </c>
      <c r="CA15" s="225"/>
      <c r="CB15" s="75" t="str">
        <f t="shared" si="65"/>
        <v/>
      </c>
      <c r="CC15" s="37" t="str">
        <f t="shared" si="66"/>
        <v/>
      </c>
      <c r="CD15" s="13"/>
      <c r="CE15" s="74" t="str">
        <f t="shared" si="67"/>
        <v/>
      </c>
      <c r="CF15" s="36" t="str">
        <f t="shared" si="68"/>
        <v/>
      </c>
      <c r="CG15" s="225"/>
      <c r="CH15" s="115" t="str">
        <f t="shared" si="69"/>
        <v/>
      </c>
      <c r="CI15" s="225" t="str">
        <f t="shared" si="70"/>
        <v/>
      </c>
      <c r="CJ15" s="13"/>
      <c r="CK15" s="5" t="str">
        <f t="shared" si="71"/>
        <v/>
      </c>
      <c r="CL15" s="224" t="str">
        <f t="shared" si="72"/>
        <v/>
      </c>
      <c r="CM15" s="225"/>
      <c r="CN15" s="115" t="str">
        <f t="shared" si="73"/>
        <v/>
      </c>
      <c r="CO15" s="225" t="str">
        <f t="shared" si="74"/>
        <v/>
      </c>
      <c r="CP15" s="13"/>
      <c r="CQ15" s="5" t="str">
        <f t="shared" si="75"/>
        <v/>
      </c>
      <c r="CR15" s="224" t="str">
        <f t="shared" si="76"/>
        <v/>
      </c>
      <c r="CS15" s="225"/>
      <c r="CT15" s="115" t="str">
        <f t="shared" si="77"/>
        <v/>
      </c>
      <c r="CU15" s="225" t="str">
        <f t="shared" si="78"/>
        <v/>
      </c>
      <c r="CV15" s="13"/>
      <c r="CW15" s="5" t="str">
        <f t="shared" si="79"/>
        <v/>
      </c>
      <c r="CX15" s="224" t="str">
        <f t="shared" si="80"/>
        <v/>
      </c>
      <c r="CY15" s="225"/>
      <c r="CZ15" s="115" t="str">
        <f t="shared" si="81"/>
        <v/>
      </c>
      <c r="DA15" s="225" t="str">
        <f t="shared" si="82"/>
        <v/>
      </c>
      <c r="DB15" s="13"/>
      <c r="DC15" s="5" t="str">
        <f t="shared" si="83"/>
        <v/>
      </c>
      <c r="DD15" s="224" t="str">
        <f t="shared" si="84"/>
        <v/>
      </c>
      <c r="DE15" s="225"/>
      <c r="DF15" s="115" t="str">
        <f t="shared" si="85"/>
        <v/>
      </c>
      <c r="DG15" s="225" t="str">
        <f t="shared" si="86"/>
        <v/>
      </c>
      <c r="DH15" s="224"/>
      <c r="DI15" s="5" t="str">
        <f t="shared" si="87"/>
        <v/>
      </c>
      <c r="DJ15" s="224" t="str">
        <f t="shared" si="88"/>
        <v/>
      </c>
      <c r="DK15" s="225"/>
      <c r="DL15" s="115" t="str">
        <f t="shared" si="89"/>
        <v/>
      </c>
      <c r="DM15" s="225" t="str">
        <f t="shared" si="90"/>
        <v/>
      </c>
      <c r="DN15" s="224"/>
      <c r="DO15" s="5" t="str">
        <f t="shared" si="91"/>
        <v/>
      </c>
      <c r="DP15" s="224" t="str">
        <f t="shared" si="92"/>
        <v/>
      </c>
      <c r="DQ15" s="225"/>
      <c r="DR15" s="115" t="str">
        <f t="shared" si="93"/>
        <v/>
      </c>
      <c r="DS15" s="225" t="str">
        <f t="shared" si="94"/>
        <v/>
      </c>
      <c r="DT15" s="224"/>
      <c r="DU15" s="5" t="str">
        <f t="shared" si="95"/>
        <v/>
      </c>
      <c r="DV15" s="224" t="str">
        <f t="shared" si="96"/>
        <v/>
      </c>
      <c r="DW15" s="225"/>
      <c r="DX15" s="115" t="str">
        <f t="shared" si="97"/>
        <v/>
      </c>
      <c r="DY15" s="225" t="str">
        <f t="shared" si="98"/>
        <v/>
      </c>
      <c r="DZ15" s="224"/>
      <c r="EA15" s="5" t="str">
        <f t="shared" si="99"/>
        <v/>
      </c>
      <c r="EB15" s="224" t="str">
        <f t="shared" si="100"/>
        <v/>
      </c>
      <c r="EC15" s="225"/>
      <c r="ED15" s="115" t="str">
        <f t="shared" si="101"/>
        <v/>
      </c>
      <c r="EE15" s="225" t="str">
        <f t="shared" si="102"/>
        <v/>
      </c>
      <c r="EF15" s="224"/>
      <c r="EG15" s="5" t="str">
        <f t="shared" si="103"/>
        <v/>
      </c>
      <c r="EH15" s="224" t="str">
        <f t="shared" si="104"/>
        <v/>
      </c>
      <c r="EI15" s="225"/>
      <c r="EJ15" s="115" t="str">
        <f t="shared" si="105"/>
        <v/>
      </c>
      <c r="EK15" s="225" t="str">
        <f t="shared" si="106"/>
        <v/>
      </c>
      <c r="EL15" s="224"/>
      <c r="EM15" s="5" t="str">
        <f t="shared" si="107"/>
        <v/>
      </c>
      <c r="EN15" s="224" t="str">
        <f t="shared" si="108"/>
        <v/>
      </c>
      <c r="EO15" s="225"/>
      <c r="EP15" s="115" t="str">
        <f t="shared" si="109"/>
        <v/>
      </c>
      <c r="EQ15" s="225" t="str">
        <f t="shared" si="110"/>
        <v/>
      </c>
      <c r="ER15" s="224"/>
      <c r="ES15" s="5" t="str">
        <f t="shared" si="111"/>
        <v/>
      </c>
      <c r="ET15" s="224" t="str">
        <f t="shared" si="112"/>
        <v/>
      </c>
      <c r="EU15" s="225"/>
      <c r="EV15" s="115" t="str">
        <f t="shared" si="113"/>
        <v/>
      </c>
      <c r="EW15" s="225" t="str">
        <f t="shared" si="114"/>
        <v/>
      </c>
      <c r="EX15" s="224"/>
      <c r="EY15" s="5" t="str">
        <f t="shared" si="115"/>
        <v/>
      </c>
      <c r="EZ15" s="224" t="str">
        <f t="shared" si="116"/>
        <v/>
      </c>
      <c r="FA15" s="225"/>
      <c r="FB15" s="115" t="str">
        <f t="shared" si="117"/>
        <v/>
      </c>
      <c r="FC15" s="225" t="str">
        <f t="shared" si="118"/>
        <v/>
      </c>
      <c r="FD15" s="224"/>
      <c r="FE15" s="5" t="str">
        <f t="shared" si="119"/>
        <v/>
      </c>
      <c r="FF15" s="224" t="str">
        <f t="shared" si="120"/>
        <v/>
      </c>
      <c r="FG15" s="225"/>
      <c r="FH15" s="115" t="str">
        <f t="shared" si="121"/>
        <v/>
      </c>
      <c r="FI15" s="225" t="str">
        <f t="shared" si="122"/>
        <v/>
      </c>
      <c r="FJ15" s="224"/>
      <c r="FK15" s="5" t="str">
        <f t="shared" si="123"/>
        <v/>
      </c>
      <c r="FL15" s="224" t="str">
        <f t="shared" si="124"/>
        <v/>
      </c>
      <c r="FM15" s="225"/>
      <c r="FN15" s="115" t="str">
        <f t="shared" si="125"/>
        <v/>
      </c>
      <c r="FO15" s="225" t="str">
        <f t="shared" si="126"/>
        <v/>
      </c>
      <c r="FP15" s="224"/>
      <c r="FQ15" s="5" t="str">
        <f t="shared" si="127"/>
        <v/>
      </c>
      <c r="FR15" s="224" t="str">
        <f t="shared" si="128"/>
        <v/>
      </c>
      <c r="FS15" s="225"/>
      <c r="FT15" s="115" t="str">
        <f t="shared" si="129"/>
        <v/>
      </c>
      <c r="FU15" s="225" t="str">
        <f t="shared" si="130"/>
        <v/>
      </c>
      <c r="FV15" s="253"/>
      <c r="FW15" s="253"/>
      <c r="FX15" s="253"/>
      <c r="FY15" s="253"/>
      <c r="FZ15" s="253"/>
    </row>
    <row r="16" spans="1:183" ht="14.45" customHeight="1" x14ac:dyDescent="0.25">
      <c r="A16" s="2">
        <f t="shared" ca="1" si="0"/>
        <v>1</v>
      </c>
      <c r="B16" s="2" t="s">
        <v>368</v>
      </c>
      <c r="C16" s="186">
        <v>2167.1999999999998</v>
      </c>
      <c r="D16" s="186">
        <f t="shared" ca="1" si="28"/>
        <v>2167.1999999999998</v>
      </c>
      <c r="E16" s="109"/>
      <c r="F16" s="193"/>
      <c r="G16" s="2">
        <v>1</v>
      </c>
      <c r="H16" s="144" t="s">
        <v>369</v>
      </c>
      <c r="I16" s="114">
        <f t="shared" ca="1" si="1"/>
        <v>1</v>
      </c>
      <c r="J16" s="114" t="str">
        <f t="shared" ca="1" si="2"/>
        <v/>
      </c>
      <c r="K16" s="114" t="str">
        <f t="shared" ca="1" si="3"/>
        <v/>
      </c>
      <c r="L16" s="114" t="str">
        <f t="shared" ca="1" si="4"/>
        <v/>
      </c>
      <c r="M16" s="114" t="str">
        <f t="shared" ca="1" si="5"/>
        <v/>
      </c>
      <c r="N16" s="114" t="str">
        <f t="shared" ca="1" si="6"/>
        <v/>
      </c>
      <c r="O16" s="114" t="str">
        <f t="shared" ca="1" si="7"/>
        <v/>
      </c>
      <c r="P16" s="114" t="str">
        <f t="shared" ca="1" si="8"/>
        <v/>
      </c>
      <c r="Q16" s="93">
        <f t="shared" ca="1" si="9"/>
        <v>1041</v>
      </c>
      <c r="R16" s="93" t="str">
        <f t="shared" si="10"/>
        <v/>
      </c>
      <c r="S16" s="93" t="str">
        <f t="shared" si="11"/>
        <v/>
      </c>
      <c r="T16" s="93" t="str">
        <f t="shared" si="12"/>
        <v/>
      </c>
      <c r="U16" s="93" t="str">
        <f t="shared" si="13"/>
        <v/>
      </c>
      <c r="V16" s="93" t="str">
        <f t="shared" si="14"/>
        <v/>
      </c>
      <c r="W16" s="93" t="str">
        <f t="shared" si="15"/>
        <v/>
      </c>
      <c r="X16" s="93" t="str">
        <f t="shared" si="16"/>
        <v/>
      </c>
      <c r="Y16" s="93" t="str">
        <f t="shared" si="17"/>
        <v/>
      </c>
      <c r="Z16" s="93" t="str">
        <f t="shared" si="18"/>
        <v/>
      </c>
      <c r="AA16" s="93" t="str">
        <f t="shared" si="19"/>
        <v/>
      </c>
      <c r="AB16" s="93" t="str">
        <f t="shared" si="20"/>
        <v/>
      </c>
      <c r="AC16" s="93" t="str">
        <f t="shared" si="21"/>
        <v/>
      </c>
      <c r="AD16" s="93" t="str">
        <f t="shared" si="22"/>
        <v/>
      </c>
      <c r="AE16" s="93" t="str">
        <f t="shared" si="23"/>
        <v/>
      </c>
      <c r="AF16" s="93" t="str">
        <f t="shared" si="24"/>
        <v/>
      </c>
      <c r="AG16" s="93" t="str">
        <f t="shared" si="25"/>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93" t="str">
        <f t="shared" si="52"/>
        <v/>
      </c>
      <c r="BF16" s="13">
        <v>46607</v>
      </c>
      <c r="BG16" s="74">
        <f t="shared" ca="1" si="131"/>
        <v>1041</v>
      </c>
      <c r="BH16" s="36">
        <f t="shared" si="132"/>
        <v>46972</v>
      </c>
      <c r="BI16" s="225"/>
      <c r="BJ16" s="75" t="str">
        <f t="shared" si="53"/>
        <v/>
      </c>
      <c r="BK16" s="37" t="str">
        <f t="shared" si="54"/>
        <v/>
      </c>
      <c r="BL16" s="13"/>
      <c r="BM16" s="74" t="str">
        <f t="shared" si="55"/>
        <v/>
      </c>
      <c r="BN16" s="36" t="str">
        <f t="shared" si="56"/>
        <v/>
      </c>
      <c r="BO16" s="225"/>
      <c r="BP16" s="75" t="str">
        <f t="shared" si="57"/>
        <v/>
      </c>
      <c r="BQ16" s="37" t="str">
        <f t="shared" si="58"/>
        <v/>
      </c>
      <c r="BR16" s="13"/>
      <c r="BS16" s="74" t="str">
        <f t="shared" si="59"/>
        <v/>
      </c>
      <c r="BT16" s="36" t="str">
        <f t="shared" si="60"/>
        <v/>
      </c>
      <c r="BU16" s="225"/>
      <c r="BV16" s="75" t="str">
        <f t="shared" si="61"/>
        <v/>
      </c>
      <c r="BW16" s="37" t="str">
        <f t="shared" si="62"/>
        <v/>
      </c>
      <c r="BX16" s="13"/>
      <c r="BY16" s="74" t="str">
        <f t="shared" si="63"/>
        <v/>
      </c>
      <c r="BZ16" s="36" t="str">
        <f t="shared" si="64"/>
        <v/>
      </c>
      <c r="CA16" s="225"/>
      <c r="CB16" s="75" t="str">
        <f t="shared" si="65"/>
        <v/>
      </c>
      <c r="CC16" s="37" t="str">
        <f t="shared" si="66"/>
        <v/>
      </c>
      <c r="CD16" s="13"/>
      <c r="CE16" s="74" t="str">
        <f t="shared" si="67"/>
        <v/>
      </c>
      <c r="CF16" s="36" t="str">
        <f t="shared" si="68"/>
        <v/>
      </c>
      <c r="CG16" s="225"/>
      <c r="CH16" s="115" t="str">
        <f t="shared" si="69"/>
        <v/>
      </c>
      <c r="CI16" s="225" t="str">
        <f t="shared" si="70"/>
        <v/>
      </c>
      <c r="CJ16" s="13"/>
      <c r="CK16" s="5" t="str">
        <f t="shared" si="71"/>
        <v/>
      </c>
      <c r="CL16" s="224" t="str">
        <f t="shared" si="72"/>
        <v/>
      </c>
      <c r="CM16" s="225"/>
      <c r="CN16" s="115" t="str">
        <f t="shared" si="73"/>
        <v/>
      </c>
      <c r="CO16" s="225" t="str">
        <f t="shared" si="74"/>
        <v/>
      </c>
      <c r="CP16" s="13"/>
      <c r="CQ16" s="5" t="str">
        <f t="shared" si="75"/>
        <v/>
      </c>
      <c r="CR16" s="224" t="str">
        <f t="shared" si="76"/>
        <v/>
      </c>
      <c r="CS16" s="225"/>
      <c r="CT16" s="115" t="str">
        <f t="shared" si="77"/>
        <v/>
      </c>
      <c r="CU16" s="225" t="str">
        <f t="shared" si="78"/>
        <v/>
      </c>
      <c r="CV16" s="13"/>
      <c r="CW16" s="5" t="str">
        <f t="shared" si="79"/>
        <v/>
      </c>
      <c r="CX16" s="224" t="str">
        <f t="shared" si="80"/>
        <v/>
      </c>
      <c r="CY16" s="225"/>
      <c r="CZ16" s="115" t="str">
        <f t="shared" si="81"/>
        <v/>
      </c>
      <c r="DA16" s="225" t="str">
        <f t="shared" si="82"/>
        <v/>
      </c>
      <c r="DB16" s="13"/>
      <c r="DC16" s="5" t="str">
        <f t="shared" si="83"/>
        <v/>
      </c>
      <c r="DD16" s="224" t="str">
        <f t="shared" si="84"/>
        <v/>
      </c>
      <c r="DE16" s="225"/>
      <c r="DF16" s="115" t="str">
        <f t="shared" si="85"/>
        <v/>
      </c>
      <c r="DG16" s="225" t="str">
        <f t="shared" si="86"/>
        <v/>
      </c>
      <c r="DH16" s="224"/>
      <c r="DI16" s="5" t="str">
        <f t="shared" si="87"/>
        <v/>
      </c>
      <c r="DJ16" s="224" t="str">
        <f t="shared" si="88"/>
        <v/>
      </c>
      <c r="DK16" s="225"/>
      <c r="DL16" s="115" t="str">
        <f t="shared" si="89"/>
        <v/>
      </c>
      <c r="DM16" s="225" t="str">
        <f t="shared" si="90"/>
        <v/>
      </c>
      <c r="DN16" s="224"/>
      <c r="DO16" s="5" t="str">
        <f t="shared" si="91"/>
        <v/>
      </c>
      <c r="DP16" s="224" t="str">
        <f t="shared" si="92"/>
        <v/>
      </c>
      <c r="DQ16" s="225"/>
      <c r="DR16" s="115" t="str">
        <f t="shared" si="93"/>
        <v/>
      </c>
      <c r="DS16" s="225" t="str">
        <f t="shared" si="94"/>
        <v/>
      </c>
      <c r="DT16" s="224"/>
      <c r="DU16" s="5" t="str">
        <f t="shared" si="95"/>
        <v/>
      </c>
      <c r="DV16" s="224" t="str">
        <f t="shared" si="96"/>
        <v/>
      </c>
      <c r="DW16" s="225"/>
      <c r="DX16" s="115" t="str">
        <f t="shared" si="97"/>
        <v/>
      </c>
      <c r="DY16" s="225" t="str">
        <f t="shared" si="98"/>
        <v/>
      </c>
      <c r="DZ16" s="224"/>
      <c r="EA16" s="5" t="str">
        <f t="shared" si="99"/>
        <v/>
      </c>
      <c r="EB16" s="224" t="str">
        <f t="shared" si="100"/>
        <v/>
      </c>
      <c r="EC16" s="225"/>
      <c r="ED16" s="115" t="str">
        <f t="shared" si="101"/>
        <v/>
      </c>
      <c r="EE16" s="225" t="str">
        <f t="shared" si="102"/>
        <v/>
      </c>
      <c r="EF16" s="224"/>
      <c r="EG16" s="5" t="str">
        <f t="shared" si="103"/>
        <v/>
      </c>
      <c r="EH16" s="224" t="str">
        <f t="shared" si="104"/>
        <v/>
      </c>
      <c r="EI16" s="225"/>
      <c r="EJ16" s="115" t="str">
        <f t="shared" si="105"/>
        <v/>
      </c>
      <c r="EK16" s="225" t="str">
        <f t="shared" si="106"/>
        <v/>
      </c>
      <c r="EL16" s="224"/>
      <c r="EM16" s="5" t="str">
        <f t="shared" si="107"/>
        <v/>
      </c>
      <c r="EN16" s="224" t="str">
        <f t="shared" si="108"/>
        <v/>
      </c>
      <c r="EO16" s="225"/>
      <c r="EP16" s="115" t="str">
        <f t="shared" si="109"/>
        <v/>
      </c>
      <c r="EQ16" s="225" t="str">
        <f t="shared" si="110"/>
        <v/>
      </c>
      <c r="ER16" s="224"/>
      <c r="ES16" s="5" t="str">
        <f t="shared" si="111"/>
        <v/>
      </c>
      <c r="ET16" s="224" t="str">
        <f t="shared" si="112"/>
        <v/>
      </c>
      <c r="EU16" s="225"/>
      <c r="EV16" s="115" t="str">
        <f t="shared" si="113"/>
        <v/>
      </c>
      <c r="EW16" s="225" t="str">
        <f t="shared" si="114"/>
        <v/>
      </c>
      <c r="EX16" s="224"/>
      <c r="EY16" s="5" t="str">
        <f t="shared" si="115"/>
        <v/>
      </c>
      <c r="EZ16" s="224" t="str">
        <f t="shared" si="116"/>
        <v/>
      </c>
      <c r="FA16" s="225"/>
      <c r="FB16" s="115" t="str">
        <f t="shared" si="117"/>
        <v/>
      </c>
      <c r="FC16" s="225" t="str">
        <f t="shared" si="118"/>
        <v/>
      </c>
      <c r="FD16" s="224"/>
      <c r="FE16" s="5" t="str">
        <f t="shared" si="119"/>
        <v/>
      </c>
      <c r="FF16" s="224" t="str">
        <f t="shared" si="120"/>
        <v/>
      </c>
      <c r="FG16" s="225"/>
      <c r="FH16" s="115" t="str">
        <f t="shared" si="121"/>
        <v/>
      </c>
      <c r="FI16" s="225" t="str">
        <f t="shared" si="122"/>
        <v/>
      </c>
      <c r="FJ16" s="224"/>
      <c r="FK16" s="5" t="str">
        <f t="shared" si="123"/>
        <v/>
      </c>
      <c r="FL16" s="224" t="str">
        <f t="shared" si="124"/>
        <v/>
      </c>
      <c r="FM16" s="225"/>
      <c r="FN16" s="115" t="str">
        <f t="shared" si="125"/>
        <v/>
      </c>
      <c r="FO16" s="225" t="str">
        <f t="shared" si="126"/>
        <v/>
      </c>
      <c r="FP16" s="224"/>
      <c r="FQ16" s="5" t="str">
        <f t="shared" si="127"/>
        <v/>
      </c>
      <c r="FR16" s="224" t="str">
        <f t="shared" si="128"/>
        <v/>
      </c>
      <c r="FS16" s="225"/>
      <c r="FT16" s="115" t="str">
        <f t="shared" si="129"/>
        <v/>
      </c>
      <c r="FU16" s="225" t="str">
        <f t="shared" si="130"/>
        <v/>
      </c>
      <c r="FV16" s="253"/>
      <c r="FW16" s="253"/>
      <c r="FX16" s="253"/>
      <c r="FY16" s="253"/>
      <c r="FZ16" s="253"/>
      <c r="GA16" s="3"/>
    </row>
    <row r="17" spans="1:182" s="14" customFormat="1" ht="14.45" customHeight="1" x14ac:dyDescent="0.25">
      <c r="A17" s="2">
        <f t="shared" ca="1" si="0"/>
        <v>1</v>
      </c>
      <c r="B17" s="2" t="s">
        <v>370</v>
      </c>
      <c r="C17" s="186">
        <v>1366</v>
      </c>
      <c r="D17" s="186">
        <f t="shared" ca="1" si="28"/>
        <v>1366</v>
      </c>
      <c r="E17" s="109"/>
      <c r="F17" s="193"/>
      <c r="G17" s="2">
        <v>1</v>
      </c>
      <c r="H17" s="144" t="s">
        <v>371</v>
      </c>
      <c r="I17" s="114">
        <f t="shared" ca="1" si="1"/>
        <v>1</v>
      </c>
      <c r="J17" s="114" t="str">
        <f t="shared" ca="1" si="2"/>
        <v/>
      </c>
      <c r="K17" s="114" t="str">
        <f t="shared" ca="1" si="3"/>
        <v/>
      </c>
      <c r="L17" s="114" t="str">
        <f t="shared" ca="1" si="4"/>
        <v/>
      </c>
      <c r="M17" s="114" t="str">
        <f t="shared" ca="1" si="5"/>
        <v/>
      </c>
      <c r="N17" s="114" t="str">
        <f t="shared" ca="1" si="6"/>
        <v/>
      </c>
      <c r="O17" s="114" t="str">
        <f t="shared" ca="1" si="7"/>
        <v/>
      </c>
      <c r="P17" s="114" t="str">
        <f t="shared" ca="1" si="8"/>
        <v/>
      </c>
      <c r="Q17" s="93">
        <f t="shared" ca="1" si="9"/>
        <v>1041</v>
      </c>
      <c r="R17" s="93" t="str">
        <f t="shared" si="10"/>
        <v/>
      </c>
      <c r="S17" s="93" t="str">
        <f t="shared" si="11"/>
        <v/>
      </c>
      <c r="T17" s="93" t="str">
        <f t="shared" si="12"/>
        <v/>
      </c>
      <c r="U17" s="93" t="str">
        <f t="shared" si="13"/>
        <v/>
      </c>
      <c r="V17" s="93" t="str">
        <f t="shared" si="14"/>
        <v/>
      </c>
      <c r="W17" s="93" t="str">
        <f t="shared" si="15"/>
        <v/>
      </c>
      <c r="X17" s="93" t="str">
        <f t="shared" si="16"/>
        <v/>
      </c>
      <c r="Y17" s="93" t="str">
        <f t="shared" si="17"/>
        <v/>
      </c>
      <c r="Z17" s="93" t="str">
        <f t="shared" si="18"/>
        <v/>
      </c>
      <c r="AA17" s="93" t="str">
        <f t="shared" si="19"/>
        <v/>
      </c>
      <c r="AB17" s="93" t="str">
        <f t="shared" si="20"/>
        <v/>
      </c>
      <c r="AC17" s="93" t="str">
        <f t="shared" si="21"/>
        <v/>
      </c>
      <c r="AD17" s="93" t="str">
        <f t="shared" si="22"/>
        <v/>
      </c>
      <c r="AE17" s="93" t="str">
        <f t="shared" si="23"/>
        <v/>
      </c>
      <c r="AF17" s="93" t="str">
        <f t="shared" si="24"/>
        <v/>
      </c>
      <c r="AG17" s="93" t="str">
        <f t="shared" si="25"/>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93" t="str">
        <f t="shared" si="52"/>
        <v/>
      </c>
      <c r="BF17" s="13">
        <v>46607</v>
      </c>
      <c r="BG17" s="74">
        <f t="shared" ca="1" si="131"/>
        <v>1041</v>
      </c>
      <c r="BH17" s="36">
        <f t="shared" si="132"/>
        <v>46972</v>
      </c>
      <c r="BI17" s="225"/>
      <c r="BJ17" s="75" t="str">
        <f t="shared" si="53"/>
        <v/>
      </c>
      <c r="BK17" s="37" t="str">
        <f t="shared" si="54"/>
        <v/>
      </c>
      <c r="BL17" s="13"/>
      <c r="BM17" s="74" t="str">
        <f t="shared" si="55"/>
        <v/>
      </c>
      <c r="BN17" s="36" t="str">
        <f t="shared" si="56"/>
        <v/>
      </c>
      <c r="BO17" s="225"/>
      <c r="BP17" s="75" t="str">
        <f t="shared" si="57"/>
        <v/>
      </c>
      <c r="BQ17" s="37" t="str">
        <f t="shared" si="58"/>
        <v/>
      </c>
      <c r="BR17" s="13"/>
      <c r="BS17" s="74" t="str">
        <f t="shared" si="59"/>
        <v/>
      </c>
      <c r="BT17" s="36" t="str">
        <f t="shared" si="60"/>
        <v/>
      </c>
      <c r="BU17" s="225"/>
      <c r="BV17" s="75" t="str">
        <f t="shared" si="61"/>
        <v/>
      </c>
      <c r="BW17" s="37" t="str">
        <f t="shared" si="62"/>
        <v/>
      </c>
      <c r="BX17" s="13"/>
      <c r="BY17" s="74" t="str">
        <f t="shared" si="63"/>
        <v/>
      </c>
      <c r="BZ17" s="36" t="str">
        <f t="shared" si="64"/>
        <v/>
      </c>
      <c r="CA17" s="225"/>
      <c r="CB17" s="75" t="str">
        <f t="shared" si="65"/>
        <v/>
      </c>
      <c r="CC17" s="37" t="str">
        <f t="shared" si="66"/>
        <v/>
      </c>
      <c r="CD17" s="13"/>
      <c r="CE17" s="74" t="str">
        <f t="shared" si="67"/>
        <v/>
      </c>
      <c r="CF17" s="36" t="str">
        <f t="shared" si="68"/>
        <v/>
      </c>
      <c r="CG17" s="225"/>
      <c r="CH17" s="115" t="str">
        <f t="shared" si="69"/>
        <v/>
      </c>
      <c r="CI17" s="225" t="str">
        <f t="shared" si="70"/>
        <v/>
      </c>
      <c r="CJ17" s="13"/>
      <c r="CK17" s="5" t="str">
        <f t="shared" si="71"/>
        <v/>
      </c>
      <c r="CL17" s="224" t="str">
        <f t="shared" si="72"/>
        <v/>
      </c>
      <c r="CM17" s="225"/>
      <c r="CN17" s="115" t="str">
        <f t="shared" si="73"/>
        <v/>
      </c>
      <c r="CO17" s="225" t="str">
        <f t="shared" si="74"/>
        <v/>
      </c>
      <c r="CP17" s="13"/>
      <c r="CQ17" s="5" t="str">
        <f t="shared" si="75"/>
        <v/>
      </c>
      <c r="CR17" s="224" t="str">
        <f t="shared" si="76"/>
        <v/>
      </c>
      <c r="CS17" s="225"/>
      <c r="CT17" s="115" t="str">
        <f t="shared" si="77"/>
        <v/>
      </c>
      <c r="CU17" s="225" t="str">
        <f t="shared" si="78"/>
        <v/>
      </c>
      <c r="CV17" s="13"/>
      <c r="CW17" s="5" t="str">
        <f t="shared" si="79"/>
        <v/>
      </c>
      <c r="CX17" s="224" t="str">
        <f t="shared" si="80"/>
        <v/>
      </c>
      <c r="CY17" s="225"/>
      <c r="CZ17" s="115" t="str">
        <f t="shared" si="81"/>
        <v/>
      </c>
      <c r="DA17" s="225" t="str">
        <f t="shared" si="82"/>
        <v/>
      </c>
      <c r="DB17" s="13"/>
      <c r="DC17" s="5" t="str">
        <f t="shared" si="83"/>
        <v/>
      </c>
      <c r="DD17" s="224" t="str">
        <f t="shared" si="84"/>
        <v/>
      </c>
      <c r="DE17" s="225"/>
      <c r="DF17" s="115" t="str">
        <f t="shared" si="85"/>
        <v/>
      </c>
      <c r="DG17" s="225" t="str">
        <f t="shared" si="86"/>
        <v/>
      </c>
      <c r="DH17" s="224"/>
      <c r="DI17" s="5" t="str">
        <f t="shared" si="87"/>
        <v/>
      </c>
      <c r="DJ17" s="224" t="str">
        <f t="shared" si="88"/>
        <v/>
      </c>
      <c r="DK17" s="225"/>
      <c r="DL17" s="115" t="str">
        <f t="shared" si="89"/>
        <v/>
      </c>
      <c r="DM17" s="225" t="str">
        <f t="shared" si="90"/>
        <v/>
      </c>
      <c r="DN17" s="224"/>
      <c r="DO17" s="5" t="str">
        <f t="shared" si="91"/>
        <v/>
      </c>
      <c r="DP17" s="224" t="str">
        <f t="shared" si="92"/>
        <v/>
      </c>
      <c r="DQ17" s="225"/>
      <c r="DR17" s="115" t="str">
        <f t="shared" si="93"/>
        <v/>
      </c>
      <c r="DS17" s="225" t="str">
        <f t="shared" si="94"/>
        <v/>
      </c>
      <c r="DT17" s="224"/>
      <c r="DU17" s="5" t="str">
        <f t="shared" si="95"/>
        <v/>
      </c>
      <c r="DV17" s="224" t="str">
        <f t="shared" si="96"/>
        <v/>
      </c>
      <c r="DW17" s="225"/>
      <c r="DX17" s="115" t="str">
        <f t="shared" si="97"/>
        <v/>
      </c>
      <c r="DY17" s="225" t="str">
        <f t="shared" si="98"/>
        <v/>
      </c>
      <c r="DZ17" s="224"/>
      <c r="EA17" s="5" t="str">
        <f t="shared" si="99"/>
        <v/>
      </c>
      <c r="EB17" s="224" t="str">
        <f t="shared" si="100"/>
        <v/>
      </c>
      <c r="EC17" s="225"/>
      <c r="ED17" s="115" t="str">
        <f t="shared" si="101"/>
        <v/>
      </c>
      <c r="EE17" s="225" t="str">
        <f t="shared" si="102"/>
        <v/>
      </c>
      <c r="EF17" s="224"/>
      <c r="EG17" s="5" t="str">
        <f t="shared" si="103"/>
        <v/>
      </c>
      <c r="EH17" s="224" t="str">
        <f t="shared" si="104"/>
        <v/>
      </c>
      <c r="EI17" s="225"/>
      <c r="EJ17" s="115" t="str">
        <f t="shared" si="105"/>
        <v/>
      </c>
      <c r="EK17" s="225" t="str">
        <f t="shared" si="106"/>
        <v/>
      </c>
      <c r="EL17" s="224"/>
      <c r="EM17" s="5" t="str">
        <f t="shared" si="107"/>
        <v/>
      </c>
      <c r="EN17" s="224" t="str">
        <f t="shared" si="108"/>
        <v/>
      </c>
      <c r="EO17" s="225"/>
      <c r="EP17" s="115" t="str">
        <f t="shared" si="109"/>
        <v/>
      </c>
      <c r="EQ17" s="225" t="str">
        <f t="shared" si="110"/>
        <v/>
      </c>
      <c r="ER17" s="224"/>
      <c r="ES17" s="5" t="str">
        <f t="shared" si="111"/>
        <v/>
      </c>
      <c r="ET17" s="224" t="str">
        <f t="shared" si="112"/>
        <v/>
      </c>
      <c r="EU17" s="225"/>
      <c r="EV17" s="115" t="str">
        <f t="shared" si="113"/>
        <v/>
      </c>
      <c r="EW17" s="225" t="str">
        <f t="shared" si="114"/>
        <v/>
      </c>
      <c r="EX17" s="224"/>
      <c r="EY17" s="5" t="str">
        <f t="shared" si="115"/>
        <v/>
      </c>
      <c r="EZ17" s="224" t="str">
        <f t="shared" si="116"/>
        <v/>
      </c>
      <c r="FA17" s="225"/>
      <c r="FB17" s="115" t="str">
        <f t="shared" si="117"/>
        <v/>
      </c>
      <c r="FC17" s="225" t="str">
        <f t="shared" si="118"/>
        <v/>
      </c>
      <c r="FD17" s="224"/>
      <c r="FE17" s="5" t="str">
        <f t="shared" si="119"/>
        <v/>
      </c>
      <c r="FF17" s="224" t="str">
        <f t="shared" si="120"/>
        <v/>
      </c>
      <c r="FG17" s="225"/>
      <c r="FH17" s="115" t="str">
        <f t="shared" si="121"/>
        <v/>
      </c>
      <c r="FI17" s="225" t="str">
        <f t="shared" si="122"/>
        <v/>
      </c>
      <c r="FJ17" s="224"/>
      <c r="FK17" s="5" t="str">
        <f t="shared" si="123"/>
        <v/>
      </c>
      <c r="FL17" s="224" t="str">
        <f t="shared" si="124"/>
        <v/>
      </c>
      <c r="FM17" s="225"/>
      <c r="FN17" s="115" t="str">
        <f t="shared" si="125"/>
        <v/>
      </c>
      <c r="FO17" s="225" t="str">
        <f t="shared" si="126"/>
        <v/>
      </c>
      <c r="FP17" s="224"/>
      <c r="FQ17" s="5" t="str">
        <f t="shared" si="127"/>
        <v/>
      </c>
      <c r="FR17" s="224" t="str">
        <f t="shared" si="128"/>
        <v/>
      </c>
      <c r="FS17" s="225"/>
      <c r="FT17" s="115" t="str">
        <f t="shared" si="129"/>
        <v/>
      </c>
      <c r="FU17" s="225" t="str">
        <f t="shared" si="130"/>
        <v/>
      </c>
      <c r="FV17" s="253"/>
      <c r="FW17" s="253"/>
      <c r="FX17" s="253"/>
      <c r="FY17" s="253"/>
      <c r="FZ17" s="253"/>
    </row>
    <row r="18" spans="1:182" s="3" customFormat="1" ht="14.45" customHeight="1" x14ac:dyDescent="0.25">
      <c r="A18" s="2">
        <f t="shared" ca="1" si="0"/>
        <v>1</v>
      </c>
      <c r="B18" s="2" t="s">
        <v>372</v>
      </c>
      <c r="C18" s="186">
        <v>213.78</v>
      </c>
      <c r="D18" s="186">
        <f t="shared" ca="1" si="28"/>
        <v>213.78</v>
      </c>
      <c r="E18" s="109"/>
      <c r="F18" s="193"/>
      <c r="G18" s="2">
        <v>1</v>
      </c>
      <c r="H18" s="144" t="s">
        <v>373</v>
      </c>
      <c r="I18" s="114">
        <f t="shared" ca="1" si="1"/>
        <v>1</v>
      </c>
      <c r="J18" s="114" t="str">
        <f t="shared" ca="1" si="2"/>
        <v/>
      </c>
      <c r="K18" s="114" t="str">
        <f t="shared" ca="1" si="3"/>
        <v/>
      </c>
      <c r="L18" s="114" t="str">
        <f t="shared" ca="1" si="4"/>
        <v/>
      </c>
      <c r="M18" s="114" t="str">
        <f t="shared" ca="1" si="5"/>
        <v/>
      </c>
      <c r="N18" s="114" t="str">
        <f t="shared" ca="1" si="6"/>
        <v/>
      </c>
      <c r="O18" s="114" t="str">
        <f t="shared" ca="1" si="7"/>
        <v/>
      </c>
      <c r="P18" s="114" t="str">
        <f t="shared" ca="1" si="8"/>
        <v/>
      </c>
      <c r="Q18" s="93">
        <f t="shared" ca="1" si="9"/>
        <v>1041</v>
      </c>
      <c r="R18" s="93" t="str">
        <f t="shared" si="10"/>
        <v/>
      </c>
      <c r="S18" s="93" t="str">
        <f t="shared" si="11"/>
        <v/>
      </c>
      <c r="T18" s="93" t="str">
        <f t="shared" si="12"/>
        <v/>
      </c>
      <c r="U18" s="93" t="str">
        <f t="shared" si="13"/>
        <v/>
      </c>
      <c r="V18" s="93" t="str">
        <f t="shared" si="14"/>
        <v/>
      </c>
      <c r="W18" s="93" t="str">
        <f t="shared" si="15"/>
        <v/>
      </c>
      <c r="X18" s="93" t="str">
        <f t="shared" si="16"/>
        <v/>
      </c>
      <c r="Y18" s="93" t="str">
        <f t="shared" si="17"/>
        <v/>
      </c>
      <c r="Z18" s="93" t="str">
        <f t="shared" si="18"/>
        <v/>
      </c>
      <c r="AA18" s="93" t="str">
        <f t="shared" si="19"/>
        <v/>
      </c>
      <c r="AB18" s="93" t="str">
        <f t="shared" si="20"/>
        <v/>
      </c>
      <c r="AC18" s="93" t="str">
        <f t="shared" si="21"/>
        <v/>
      </c>
      <c r="AD18" s="93" t="str">
        <f t="shared" si="22"/>
        <v/>
      </c>
      <c r="AE18" s="93" t="str">
        <f t="shared" si="23"/>
        <v/>
      </c>
      <c r="AF18" s="93" t="str">
        <f t="shared" si="24"/>
        <v/>
      </c>
      <c r="AG18" s="93" t="str">
        <f t="shared" si="25"/>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93" t="str">
        <f t="shared" si="52"/>
        <v/>
      </c>
      <c r="BF18" s="13">
        <v>46607</v>
      </c>
      <c r="BG18" s="74">
        <f t="shared" ca="1" si="131"/>
        <v>1041</v>
      </c>
      <c r="BH18" s="36">
        <f t="shared" si="132"/>
        <v>46972</v>
      </c>
      <c r="BI18" s="225"/>
      <c r="BJ18" s="75" t="str">
        <f t="shared" si="53"/>
        <v/>
      </c>
      <c r="BK18" s="37" t="str">
        <f t="shared" si="54"/>
        <v/>
      </c>
      <c r="BL18" s="13"/>
      <c r="BM18" s="74" t="str">
        <f t="shared" si="55"/>
        <v/>
      </c>
      <c r="BN18" s="36" t="str">
        <f t="shared" si="56"/>
        <v/>
      </c>
      <c r="BO18" s="225"/>
      <c r="BP18" s="75" t="str">
        <f t="shared" si="57"/>
        <v/>
      </c>
      <c r="BQ18" s="37" t="str">
        <f t="shared" si="58"/>
        <v/>
      </c>
      <c r="BR18" s="13"/>
      <c r="BS18" s="74" t="str">
        <f t="shared" si="59"/>
        <v/>
      </c>
      <c r="BT18" s="36" t="str">
        <f t="shared" si="60"/>
        <v/>
      </c>
      <c r="BU18" s="225"/>
      <c r="BV18" s="75" t="str">
        <f t="shared" si="61"/>
        <v/>
      </c>
      <c r="BW18" s="37" t="str">
        <f t="shared" si="62"/>
        <v/>
      </c>
      <c r="BX18" s="13"/>
      <c r="BY18" s="74" t="str">
        <f t="shared" si="63"/>
        <v/>
      </c>
      <c r="BZ18" s="36" t="str">
        <f t="shared" si="64"/>
        <v/>
      </c>
      <c r="CA18" s="225"/>
      <c r="CB18" s="75" t="str">
        <f t="shared" si="65"/>
        <v/>
      </c>
      <c r="CC18" s="37" t="str">
        <f t="shared" si="66"/>
        <v/>
      </c>
      <c r="CD18" s="13"/>
      <c r="CE18" s="74" t="str">
        <f t="shared" si="67"/>
        <v/>
      </c>
      <c r="CF18" s="36" t="str">
        <f t="shared" si="68"/>
        <v/>
      </c>
      <c r="CG18" s="225"/>
      <c r="CH18" s="115" t="str">
        <f t="shared" si="69"/>
        <v/>
      </c>
      <c r="CI18" s="225" t="str">
        <f t="shared" si="70"/>
        <v/>
      </c>
      <c r="CJ18" s="13"/>
      <c r="CK18" s="5" t="str">
        <f t="shared" si="71"/>
        <v/>
      </c>
      <c r="CL18" s="224" t="str">
        <f t="shared" si="72"/>
        <v/>
      </c>
      <c r="CM18" s="225"/>
      <c r="CN18" s="115" t="str">
        <f t="shared" si="73"/>
        <v/>
      </c>
      <c r="CO18" s="225" t="str">
        <f t="shared" si="74"/>
        <v/>
      </c>
      <c r="CP18" s="13"/>
      <c r="CQ18" s="5" t="str">
        <f t="shared" si="75"/>
        <v/>
      </c>
      <c r="CR18" s="224" t="str">
        <f t="shared" si="76"/>
        <v/>
      </c>
      <c r="CS18" s="225"/>
      <c r="CT18" s="115" t="str">
        <f t="shared" si="77"/>
        <v/>
      </c>
      <c r="CU18" s="225" t="str">
        <f t="shared" si="78"/>
        <v/>
      </c>
      <c r="CV18" s="13"/>
      <c r="CW18" s="5" t="str">
        <f t="shared" si="79"/>
        <v/>
      </c>
      <c r="CX18" s="224" t="str">
        <f t="shared" si="80"/>
        <v/>
      </c>
      <c r="CY18" s="225"/>
      <c r="CZ18" s="115" t="str">
        <f t="shared" si="81"/>
        <v/>
      </c>
      <c r="DA18" s="225" t="str">
        <f t="shared" si="82"/>
        <v/>
      </c>
      <c r="DB18" s="13"/>
      <c r="DC18" s="5" t="str">
        <f t="shared" si="83"/>
        <v/>
      </c>
      <c r="DD18" s="224" t="str">
        <f t="shared" si="84"/>
        <v/>
      </c>
      <c r="DE18" s="225"/>
      <c r="DF18" s="115" t="str">
        <f t="shared" si="85"/>
        <v/>
      </c>
      <c r="DG18" s="225" t="str">
        <f t="shared" si="86"/>
        <v/>
      </c>
      <c r="DH18" s="224"/>
      <c r="DI18" s="5" t="str">
        <f t="shared" si="87"/>
        <v/>
      </c>
      <c r="DJ18" s="224" t="str">
        <f t="shared" si="88"/>
        <v/>
      </c>
      <c r="DK18" s="225"/>
      <c r="DL18" s="115" t="str">
        <f t="shared" si="89"/>
        <v/>
      </c>
      <c r="DM18" s="225" t="str">
        <f t="shared" si="90"/>
        <v/>
      </c>
      <c r="DN18" s="224"/>
      <c r="DO18" s="5" t="str">
        <f t="shared" si="91"/>
        <v/>
      </c>
      <c r="DP18" s="224" t="str">
        <f t="shared" si="92"/>
        <v/>
      </c>
      <c r="DQ18" s="225"/>
      <c r="DR18" s="115" t="str">
        <f t="shared" si="93"/>
        <v/>
      </c>
      <c r="DS18" s="225" t="str">
        <f t="shared" si="94"/>
        <v/>
      </c>
      <c r="DT18" s="224"/>
      <c r="DU18" s="5" t="str">
        <f t="shared" si="95"/>
        <v/>
      </c>
      <c r="DV18" s="224" t="str">
        <f t="shared" si="96"/>
        <v/>
      </c>
      <c r="DW18" s="225"/>
      <c r="DX18" s="115" t="str">
        <f t="shared" si="97"/>
        <v/>
      </c>
      <c r="DY18" s="225" t="str">
        <f t="shared" si="98"/>
        <v/>
      </c>
      <c r="DZ18" s="224"/>
      <c r="EA18" s="5" t="str">
        <f t="shared" si="99"/>
        <v/>
      </c>
      <c r="EB18" s="224" t="str">
        <f t="shared" si="100"/>
        <v/>
      </c>
      <c r="EC18" s="225"/>
      <c r="ED18" s="115" t="str">
        <f t="shared" si="101"/>
        <v/>
      </c>
      <c r="EE18" s="225" t="str">
        <f t="shared" si="102"/>
        <v/>
      </c>
      <c r="EF18" s="224"/>
      <c r="EG18" s="5" t="str">
        <f t="shared" si="103"/>
        <v/>
      </c>
      <c r="EH18" s="224" t="str">
        <f t="shared" si="104"/>
        <v/>
      </c>
      <c r="EI18" s="225"/>
      <c r="EJ18" s="115" t="str">
        <f t="shared" si="105"/>
        <v/>
      </c>
      <c r="EK18" s="225" t="str">
        <f t="shared" si="106"/>
        <v/>
      </c>
      <c r="EL18" s="224"/>
      <c r="EM18" s="5" t="str">
        <f t="shared" si="107"/>
        <v/>
      </c>
      <c r="EN18" s="224" t="str">
        <f t="shared" si="108"/>
        <v/>
      </c>
      <c r="EO18" s="225"/>
      <c r="EP18" s="115" t="str">
        <f t="shared" si="109"/>
        <v/>
      </c>
      <c r="EQ18" s="225" t="str">
        <f t="shared" si="110"/>
        <v/>
      </c>
      <c r="ER18" s="224"/>
      <c r="ES18" s="5" t="str">
        <f t="shared" si="111"/>
        <v/>
      </c>
      <c r="ET18" s="224" t="str">
        <f t="shared" si="112"/>
        <v/>
      </c>
      <c r="EU18" s="225"/>
      <c r="EV18" s="115" t="str">
        <f t="shared" si="113"/>
        <v/>
      </c>
      <c r="EW18" s="225" t="str">
        <f t="shared" si="114"/>
        <v/>
      </c>
      <c r="EX18" s="224"/>
      <c r="EY18" s="5" t="str">
        <f t="shared" si="115"/>
        <v/>
      </c>
      <c r="EZ18" s="224" t="str">
        <f t="shared" si="116"/>
        <v/>
      </c>
      <c r="FA18" s="225"/>
      <c r="FB18" s="115" t="str">
        <f t="shared" si="117"/>
        <v/>
      </c>
      <c r="FC18" s="225" t="str">
        <f t="shared" si="118"/>
        <v/>
      </c>
      <c r="FD18" s="224"/>
      <c r="FE18" s="5" t="str">
        <f t="shared" si="119"/>
        <v/>
      </c>
      <c r="FF18" s="224" t="str">
        <f t="shared" si="120"/>
        <v/>
      </c>
      <c r="FG18" s="225"/>
      <c r="FH18" s="115" t="str">
        <f t="shared" si="121"/>
        <v/>
      </c>
      <c r="FI18" s="225" t="str">
        <f t="shared" si="122"/>
        <v/>
      </c>
      <c r="FJ18" s="224"/>
      <c r="FK18" s="5" t="str">
        <f t="shared" si="123"/>
        <v/>
      </c>
      <c r="FL18" s="224" t="str">
        <f t="shared" si="124"/>
        <v/>
      </c>
      <c r="FM18" s="225"/>
      <c r="FN18" s="115" t="str">
        <f t="shared" si="125"/>
        <v/>
      </c>
      <c r="FO18" s="225" t="str">
        <f t="shared" si="126"/>
        <v/>
      </c>
      <c r="FP18" s="224"/>
      <c r="FQ18" s="5" t="str">
        <f t="shared" si="127"/>
        <v/>
      </c>
      <c r="FR18" s="224" t="str">
        <f t="shared" si="128"/>
        <v/>
      </c>
      <c r="FS18" s="225"/>
      <c r="FT18" s="115" t="str">
        <f t="shared" si="129"/>
        <v/>
      </c>
      <c r="FU18" s="225" t="str">
        <f t="shared" si="130"/>
        <v/>
      </c>
      <c r="FV18" s="253"/>
      <c r="FW18" s="253"/>
      <c r="FX18" s="253"/>
      <c r="FY18" s="253"/>
      <c r="FZ18" s="253"/>
    </row>
    <row r="19" spans="1:182" s="3" customFormat="1" ht="14.45" customHeight="1" x14ac:dyDescent="0.25">
      <c r="A19" s="2">
        <f t="shared" ca="1" si="0"/>
        <v>1</v>
      </c>
      <c r="B19" s="2" t="s">
        <v>80</v>
      </c>
      <c r="C19" s="187">
        <v>17378.240000000002</v>
      </c>
      <c r="D19" s="186">
        <f t="shared" ca="1" si="28"/>
        <v>17378.240000000002</v>
      </c>
      <c r="E19" s="109"/>
      <c r="F19" s="194" t="s">
        <v>161</v>
      </c>
      <c r="G19" s="2">
        <v>1</v>
      </c>
      <c r="H19" s="144" t="s">
        <v>81</v>
      </c>
      <c r="I19" s="114" t="str">
        <f t="shared" ca="1" si="1"/>
        <v/>
      </c>
      <c r="J19" s="114" t="str">
        <f t="shared" ca="1" si="2"/>
        <v/>
      </c>
      <c r="K19" s="114" t="str">
        <f t="shared" ca="1" si="3"/>
        <v/>
      </c>
      <c r="L19" s="114" t="str">
        <f t="shared" ca="1" si="4"/>
        <v/>
      </c>
      <c r="M19" s="114">
        <f t="shared" ca="1" si="5"/>
        <v>1</v>
      </c>
      <c r="N19" s="114" t="str">
        <f t="shared" ca="1" si="6"/>
        <v/>
      </c>
      <c r="O19" s="114" t="str">
        <f t="shared" ca="1" si="7"/>
        <v/>
      </c>
      <c r="P19" s="114" t="str">
        <f t="shared" ca="1" si="8"/>
        <v/>
      </c>
      <c r="Q19" s="93">
        <f t="shared" ca="1" si="9"/>
        <v>63</v>
      </c>
      <c r="R19" s="93" t="str">
        <f t="shared" si="10"/>
        <v/>
      </c>
      <c r="S19" s="93" t="str">
        <f t="shared" si="11"/>
        <v/>
      </c>
      <c r="T19" s="93" t="str">
        <f t="shared" si="12"/>
        <v/>
      </c>
      <c r="U19" s="93" t="str">
        <f t="shared" si="13"/>
        <v/>
      </c>
      <c r="V19" s="93" t="str">
        <f t="shared" si="14"/>
        <v/>
      </c>
      <c r="W19" s="93" t="str">
        <f t="shared" si="15"/>
        <v/>
      </c>
      <c r="X19" s="93" t="str">
        <f t="shared" si="16"/>
        <v/>
      </c>
      <c r="Y19" s="93" t="str">
        <f t="shared" si="17"/>
        <v/>
      </c>
      <c r="Z19" s="93" t="str">
        <f t="shared" si="18"/>
        <v/>
      </c>
      <c r="AA19" s="93" t="str">
        <f t="shared" si="19"/>
        <v/>
      </c>
      <c r="AB19" s="93" t="str">
        <f t="shared" si="20"/>
        <v/>
      </c>
      <c r="AC19" s="93" t="str">
        <f t="shared" si="21"/>
        <v/>
      </c>
      <c r="AD19" s="93" t="str">
        <f t="shared" si="22"/>
        <v/>
      </c>
      <c r="AE19" s="93" t="str">
        <f t="shared" si="23"/>
        <v/>
      </c>
      <c r="AF19" s="93" t="str">
        <f t="shared" si="24"/>
        <v/>
      </c>
      <c r="AG19" s="93" t="str">
        <f t="shared" si="25"/>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93" t="str">
        <f t="shared" si="52"/>
        <v/>
      </c>
      <c r="BF19" s="13">
        <v>45629</v>
      </c>
      <c r="BG19" s="74">
        <f t="shared" ca="1" si="131"/>
        <v>63</v>
      </c>
      <c r="BH19" s="36">
        <f t="shared" si="132"/>
        <v>45994</v>
      </c>
      <c r="BI19" s="225"/>
      <c r="BJ19" s="75" t="str">
        <f t="shared" si="53"/>
        <v/>
      </c>
      <c r="BK19" s="37" t="str">
        <f t="shared" si="54"/>
        <v/>
      </c>
      <c r="BL19" s="13"/>
      <c r="BM19" s="74" t="str">
        <f t="shared" si="55"/>
        <v/>
      </c>
      <c r="BN19" s="36" t="str">
        <f t="shared" si="56"/>
        <v/>
      </c>
      <c r="BO19" s="225"/>
      <c r="BP19" s="75" t="str">
        <f t="shared" si="57"/>
        <v/>
      </c>
      <c r="BQ19" s="37" t="str">
        <f t="shared" si="58"/>
        <v/>
      </c>
      <c r="BR19" s="13"/>
      <c r="BS19" s="74" t="str">
        <f t="shared" si="59"/>
        <v/>
      </c>
      <c r="BT19" s="36" t="str">
        <f t="shared" si="60"/>
        <v/>
      </c>
      <c r="BU19" s="225"/>
      <c r="BV19" s="75" t="str">
        <f t="shared" si="61"/>
        <v/>
      </c>
      <c r="BW19" s="37" t="str">
        <f t="shared" si="62"/>
        <v/>
      </c>
      <c r="BX19" s="13"/>
      <c r="BY19" s="74" t="str">
        <f t="shared" si="63"/>
        <v/>
      </c>
      <c r="BZ19" s="36" t="str">
        <f t="shared" si="64"/>
        <v/>
      </c>
      <c r="CA19" s="225"/>
      <c r="CB19" s="75" t="str">
        <f t="shared" si="65"/>
        <v/>
      </c>
      <c r="CC19" s="37" t="str">
        <f t="shared" si="66"/>
        <v/>
      </c>
      <c r="CD19" s="13"/>
      <c r="CE19" s="74" t="str">
        <f t="shared" si="67"/>
        <v/>
      </c>
      <c r="CF19" s="36" t="str">
        <f t="shared" si="68"/>
        <v/>
      </c>
      <c r="CG19" s="225"/>
      <c r="CH19" s="115" t="str">
        <f t="shared" si="69"/>
        <v/>
      </c>
      <c r="CI19" s="225" t="str">
        <f t="shared" si="70"/>
        <v/>
      </c>
      <c r="CJ19" s="13"/>
      <c r="CK19" s="5" t="str">
        <f t="shared" si="71"/>
        <v/>
      </c>
      <c r="CL19" s="224" t="str">
        <f t="shared" si="72"/>
        <v/>
      </c>
      <c r="CM19" s="225"/>
      <c r="CN19" s="115" t="str">
        <f t="shared" si="73"/>
        <v/>
      </c>
      <c r="CO19" s="225" t="str">
        <f t="shared" si="74"/>
        <v/>
      </c>
      <c r="CP19" s="13"/>
      <c r="CQ19" s="5" t="str">
        <f t="shared" si="75"/>
        <v/>
      </c>
      <c r="CR19" s="224" t="str">
        <f t="shared" si="76"/>
        <v/>
      </c>
      <c r="CS19" s="225"/>
      <c r="CT19" s="115" t="str">
        <f t="shared" si="77"/>
        <v/>
      </c>
      <c r="CU19" s="225" t="str">
        <f t="shared" si="78"/>
        <v/>
      </c>
      <c r="CV19" s="13"/>
      <c r="CW19" s="5" t="str">
        <f t="shared" si="79"/>
        <v/>
      </c>
      <c r="CX19" s="224" t="str">
        <f t="shared" si="80"/>
        <v/>
      </c>
      <c r="CY19" s="225"/>
      <c r="CZ19" s="115" t="str">
        <f t="shared" si="81"/>
        <v/>
      </c>
      <c r="DA19" s="225" t="str">
        <f t="shared" si="82"/>
        <v/>
      </c>
      <c r="DB19" s="13"/>
      <c r="DC19" s="5" t="str">
        <f t="shared" si="83"/>
        <v/>
      </c>
      <c r="DD19" s="224" t="str">
        <f t="shared" si="84"/>
        <v/>
      </c>
      <c r="DE19" s="225"/>
      <c r="DF19" s="115" t="str">
        <f t="shared" si="85"/>
        <v/>
      </c>
      <c r="DG19" s="225" t="str">
        <f t="shared" si="86"/>
        <v/>
      </c>
      <c r="DH19" s="224"/>
      <c r="DI19" s="5" t="str">
        <f t="shared" si="87"/>
        <v/>
      </c>
      <c r="DJ19" s="224" t="str">
        <f t="shared" si="88"/>
        <v/>
      </c>
      <c r="DK19" s="225"/>
      <c r="DL19" s="115" t="str">
        <f t="shared" si="89"/>
        <v/>
      </c>
      <c r="DM19" s="225" t="str">
        <f t="shared" si="90"/>
        <v/>
      </c>
      <c r="DN19" s="224"/>
      <c r="DO19" s="5" t="str">
        <f t="shared" si="91"/>
        <v/>
      </c>
      <c r="DP19" s="224" t="str">
        <f t="shared" si="92"/>
        <v/>
      </c>
      <c r="DQ19" s="225"/>
      <c r="DR19" s="115" t="str">
        <f t="shared" si="93"/>
        <v/>
      </c>
      <c r="DS19" s="225" t="str">
        <f t="shared" si="94"/>
        <v/>
      </c>
      <c r="DT19" s="224"/>
      <c r="DU19" s="5" t="str">
        <f t="shared" si="95"/>
        <v/>
      </c>
      <c r="DV19" s="224" t="str">
        <f t="shared" si="96"/>
        <v/>
      </c>
      <c r="DW19" s="225"/>
      <c r="DX19" s="115" t="str">
        <f t="shared" si="97"/>
        <v/>
      </c>
      <c r="DY19" s="225" t="str">
        <f t="shared" si="98"/>
        <v/>
      </c>
      <c r="DZ19" s="224"/>
      <c r="EA19" s="5" t="str">
        <f t="shared" si="99"/>
        <v/>
      </c>
      <c r="EB19" s="224" t="str">
        <f t="shared" si="100"/>
        <v/>
      </c>
      <c r="EC19" s="225"/>
      <c r="ED19" s="115" t="str">
        <f t="shared" si="101"/>
        <v/>
      </c>
      <c r="EE19" s="225" t="str">
        <f t="shared" si="102"/>
        <v/>
      </c>
      <c r="EF19" s="224"/>
      <c r="EG19" s="5" t="str">
        <f t="shared" si="103"/>
        <v/>
      </c>
      <c r="EH19" s="224" t="str">
        <f t="shared" si="104"/>
        <v/>
      </c>
      <c r="EI19" s="225"/>
      <c r="EJ19" s="115" t="str">
        <f t="shared" si="105"/>
        <v/>
      </c>
      <c r="EK19" s="225" t="str">
        <f t="shared" si="106"/>
        <v/>
      </c>
      <c r="EL19" s="224"/>
      <c r="EM19" s="5" t="str">
        <f t="shared" si="107"/>
        <v/>
      </c>
      <c r="EN19" s="224" t="str">
        <f t="shared" si="108"/>
        <v/>
      </c>
      <c r="EO19" s="225"/>
      <c r="EP19" s="115" t="str">
        <f t="shared" si="109"/>
        <v/>
      </c>
      <c r="EQ19" s="225" t="str">
        <f t="shared" si="110"/>
        <v/>
      </c>
      <c r="ER19" s="224"/>
      <c r="ES19" s="5" t="str">
        <f t="shared" si="111"/>
        <v/>
      </c>
      <c r="ET19" s="224" t="str">
        <f t="shared" si="112"/>
        <v/>
      </c>
      <c r="EU19" s="225"/>
      <c r="EV19" s="115" t="str">
        <f t="shared" si="113"/>
        <v/>
      </c>
      <c r="EW19" s="225" t="str">
        <f t="shared" si="114"/>
        <v/>
      </c>
      <c r="EX19" s="224"/>
      <c r="EY19" s="5" t="str">
        <f t="shared" si="115"/>
        <v/>
      </c>
      <c r="EZ19" s="224" t="str">
        <f t="shared" si="116"/>
        <v/>
      </c>
      <c r="FA19" s="225"/>
      <c r="FB19" s="115" t="str">
        <f t="shared" si="117"/>
        <v/>
      </c>
      <c r="FC19" s="225" t="str">
        <f t="shared" si="118"/>
        <v/>
      </c>
      <c r="FD19" s="224"/>
      <c r="FE19" s="5" t="str">
        <f t="shared" si="119"/>
        <v/>
      </c>
      <c r="FF19" s="224" t="str">
        <f t="shared" si="120"/>
        <v/>
      </c>
      <c r="FG19" s="225"/>
      <c r="FH19" s="115" t="str">
        <f t="shared" si="121"/>
        <v/>
      </c>
      <c r="FI19" s="225" t="str">
        <f t="shared" si="122"/>
        <v/>
      </c>
      <c r="FJ19" s="224"/>
      <c r="FK19" s="5" t="str">
        <f t="shared" si="123"/>
        <v/>
      </c>
      <c r="FL19" s="224" t="str">
        <f t="shared" si="124"/>
        <v/>
      </c>
      <c r="FM19" s="225"/>
      <c r="FN19" s="115" t="str">
        <f t="shared" si="125"/>
        <v/>
      </c>
      <c r="FO19" s="225" t="str">
        <f t="shared" si="126"/>
        <v/>
      </c>
      <c r="FP19" s="224"/>
      <c r="FQ19" s="5" t="str">
        <f t="shared" si="127"/>
        <v/>
      </c>
      <c r="FR19" s="224" t="str">
        <f t="shared" si="128"/>
        <v/>
      </c>
      <c r="FS19" s="225"/>
      <c r="FT19" s="115" t="str">
        <f t="shared" si="129"/>
        <v/>
      </c>
      <c r="FU19" s="225" t="str">
        <f t="shared" si="130"/>
        <v/>
      </c>
      <c r="FV19" s="253" t="s">
        <v>160</v>
      </c>
      <c r="FW19" s="253"/>
      <c r="FX19" s="253"/>
      <c r="FY19" s="253"/>
      <c r="FZ19" s="253"/>
    </row>
    <row r="20" spans="1:182" s="3" customFormat="1" ht="14.45" customHeight="1" x14ac:dyDescent="0.25">
      <c r="A20" s="2">
        <f t="shared" ca="1" si="0"/>
        <v>1</v>
      </c>
      <c r="B20" s="130" t="s">
        <v>233</v>
      </c>
      <c r="C20" s="186">
        <v>26.9</v>
      </c>
      <c r="D20" s="186">
        <f t="shared" ca="1" si="28"/>
        <v>26.9</v>
      </c>
      <c r="E20" s="109"/>
      <c r="F20" s="193"/>
      <c r="G20" s="2">
        <v>1</v>
      </c>
      <c r="H20" s="144" t="s">
        <v>234</v>
      </c>
      <c r="I20" s="114" t="str">
        <f t="shared" ca="1" si="1"/>
        <v/>
      </c>
      <c r="J20" s="114" t="str">
        <f t="shared" ca="1" si="2"/>
        <v/>
      </c>
      <c r="K20" s="114" t="str">
        <f t="shared" ca="1" si="3"/>
        <v/>
      </c>
      <c r="L20" s="114" t="str">
        <f t="shared" ca="1" si="4"/>
        <v/>
      </c>
      <c r="M20" s="114">
        <f t="shared" ca="1" si="5"/>
        <v>1</v>
      </c>
      <c r="N20" s="114" t="str">
        <f t="shared" ca="1" si="6"/>
        <v/>
      </c>
      <c r="O20" s="114" t="str">
        <f t="shared" ca="1" si="7"/>
        <v/>
      </c>
      <c r="P20" s="114" t="str">
        <f t="shared" ca="1" si="8"/>
        <v/>
      </c>
      <c r="Q20" s="93">
        <f t="shared" ca="1" si="9"/>
        <v>75</v>
      </c>
      <c r="R20" s="93" t="str">
        <f t="shared" si="10"/>
        <v/>
      </c>
      <c r="S20" s="93" t="str">
        <f t="shared" si="11"/>
        <v/>
      </c>
      <c r="T20" s="93" t="str">
        <f t="shared" si="12"/>
        <v/>
      </c>
      <c r="U20" s="93" t="str">
        <f t="shared" si="13"/>
        <v/>
      </c>
      <c r="V20" s="93" t="str">
        <f t="shared" si="14"/>
        <v/>
      </c>
      <c r="W20" s="93" t="str">
        <f t="shared" si="15"/>
        <v/>
      </c>
      <c r="X20" s="93" t="str">
        <f t="shared" si="16"/>
        <v/>
      </c>
      <c r="Y20" s="93" t="str">
        <f t="shared" si="17"/>
        <v/>
      </c>
      <c r="Z20" s="93" t="str">
        <f t="shared" si="18"/>
        <v/>
      </c>
      <c r="AA20" s="93" t="str">
        <f t="shared" si="19"/>
        <v/>
      </c>
      <c r="AB20" s="93" t="str">
        <f t="shared" si="20"/>
        <v/>
      </c>
      <c r="AC20" s="93" t="str">
        <f t="shared" si="21"/>
        <v/>
      </c>
      <c r="AD20" s="93" t="str">
        <f t="shared" si="22"/>
        <v/>
      </c>
      <c r="AE20" s="93" t="str">
        <f t="shared" si="23"/>
        <v/>
      </c>
      <c r="AF20" s="93" t="str">
        <f t="shared" si="24"/>
        <v/>
      </c>
      <c r="AG20" s="93" t="str">
        <f t="shared" si="25"/>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93" t="str">
        <f t="shared" si="52"/>
        <v/>
      </c>
      <c r="BF20" s="13">
        <v>45641</v>
      </c>
      <c r="BG20" s="74">
        <f t="shared" ca="1" si="131"/>
        <v>75</v>
      </c>
      <c r="BH20" s="36">
        <f t="shared" si="132"/>
        <v>46006</v>
      </c>
      <c r="BI20" s="225"/>
      <c r="BJ20" s="75" t="str">
        <f t="shared" si="53"/>
        <v/>
      </c>
      <c r="BK20" s="37" t="str">
        <f t="shared" si="54"/>
        <v/>
      </c>
      <c r="BL20" s="13"/>
      <c r="BM20" s="74" t="str">
        <f t="shared" si="55"/>
        <v/>
      </c>
      <c r="BN20" s="36" t="str">
        <f t="shared" si="56"/>
        <v/>
      </c>
      <c r="BO20" s="225"/>
      <c r="BP20" s="75" t="str">
        <f t="shared" si="57"/>
        <v/>
      </c>
      <c r="BQ20" s="37" t="str">
        <f t="shared" si="58"/>
        <v/>
      </c>
      <c r="BR20" s="13"/>
      <c r="BS20" s="74" t="str">
        <f t="shared" si="59"/>
        <v/>
      </c>
      <c r="BT20" s="36" t="str">
        <f t="shared" si="60"/>
        <v/>
      </c>
      <c r="BU20" s="225"/>
      <c r="BV20" s="75" t="str">
        <f t="shared" si="61"/>
        <v/>
      </c>
      <c r="BW20" s="37" t="str">
        <f t="shared" si="62"/>
        <v/>
      </c>
      <c r="BX20" s="13"/>
      <c r="BY20" s="74" t="str">
        <f t="shared" si="63"/>
        <v/>
      </c>
      <c r="BZ20" s="36" t="str">
        <f t="shared" si="64"/>
        <v/>
      </c>
      <c r="CA20" s="225"/>
      <c r="CB20" s="75" t="str">
        <f t="shared" si="65"/>
        <v/>
      </c>
      <c r="CC20" s="37" t="str">
        <f t="shared" si="66"/>
        <v/>
      </c>
      <c r="CD20" s="13"/>
      <c r="CE20" s="74" t="str">
        <f t="shared" si="67"/>
        <v/>
      </c>
      <c r="CF20" s="36" t="str">
        <f t="shared" si="68"/>
        <v/>
      </c>
      <c r="CG20" s="225"/>
      <c r="CH20" s="115" t="str">
        <f t="shared" si="69"/>
        <v/>
      </c>
      <c r="CI20" s="225" t="str">
        <f t="shared" si="70"/>
        <v/>
      </c>
      <c r="CJ20" s="13"/>
      <c r="CK20" s="5" t="str">
        <f t="shared" si="71"/>
        <v/>
      </c>
      <c r="CL20" s="224" t="str">
        <f t="shared" si="72"/>
        <v/>
      </c>
      <c r="CM20" s="225"/>
      <c r="CN20" s="115" t="str">
        <f t="shared" si="73"/>
        <v/>
      </c>
      <c r="CO20" s="225" t="str">
        <f t="shared" si="74"/>
        <v/>
      </c>
      <c r="CP20" s="13"/>
      <c r="CQ20" s="5" t="str">
        <f t="shared" si="75"/>
        <v/>
      </c>
      <c r="CR20" s="224" t="str">
        <f t="shared" si="76"/>
        <v/>
      </c>
      <c r="CS20" s="225"/>
      <c r="CT20" s="115" t="str">
        <f t="shared" si="77"/>
        <v/>
      </c>
      <c r="CU20" s="225" t="str">
        <f t="shared" si="78"/>
        <v/>
      </c>
      <c r="CV20" s="13"/>
      <c r="CW20" s="5" t="str">
        <f t="shared" si="79"/>
        <v/>
      </c>
      <c r="CX20" s="224" t="str">
        <f t="shared" si="80"/>
        <v/>
      </c>
      <c r="CY20" s="225"/>
      <c r="CZ20" s="115" t="str">
        <f t="shared" si="81"/>
        <v/>
      </c>
      <c r="DA20" s="225" t="str">
        <f t="shared" si="82"/>
        <v/>
      </c>
      <c r="DB20" s="13"/>
      <c r="DC20" s="5" t="str">
        <f t="shared" si="83"/>
        <v/>
      </c>
      <c r="DD20" s="224" t="str">
        <f t="shared" si="84"/>
        <v/>
      </c>
      <c r="DE20" s="225"/>
      <c r="DF20" s="115" t="str">
        <f t="shared" si="85"/>
        <v/>
      </c>
      <c r="DG20" s="225" t="str">
        <f t="shared" si="86"/>
        <v/>
      </c>
      <c r="DH20" s="224"/>
      <c r="DI20" s="5" t="str">
        <f t="shared" si="87"/>
        <v/>
      </c>
      <c r="DJ20" s="224" t="str">
        <f t="shared" si="88"/>
        <v/>
      </c>
      <c r="DK20" s="225"/>
      <c r="DL20" s="115" t="str">
        <f t="shared" si="89"/>
        <v/>
      </c>
      <c r="DM20" s="225" t="str">
        <f t="shared" si="90"/>
        <v/>
      </c>
      <c r="DN20" s="224"/>
      <c r="DO20" s="5" t="str">
        <f t="shared" si="91"/>
        <v/>
      </c>
      <c r="DP20" s="224" t="str">
        <f t="shared" si="92"/>
        <v/>
      </c>
      <c r="DQ20" s="225"/>
      <c r="DR20" s="115" t="str">
        <f t="shared" si="93"/>
        <v/>
      </c>
      <c r="DS20" s="225" t="str">
        <f t="shared" si="94"/>
        <v/>
      </c>
      <c r="DT20" s="224"/>
      <c r="DU20" s="5" t="str">
        <f t="shared" si="95"/>
        <v/>
      </c>
      <c r="DV20" s="224" t="str">
        <f t="shared" si="96"/>
        <v/>
      </c>
      <c r="DW20" s="225"/>
      <c r="DX20" s="115" t="str">
        <f t="shared" si="97"/>
        <v/>
      </c>
      <c r="DY20" s="225" t="str">
        <f t="shared" si="98"/>
        <v/>
      </c>
      <c r="DZ20" s="224"/>
      <c r="EA20" s="5" t="str">
        <f t="shared" si="99"/>
        <v/>
      </c>
      <c r="EB20" s="224" t="str">
        <f t="shared" si="100"/>
        <v/>
      </c>
      <c r="EC20" s="225"/>
      <c r="ED20" s="115" t="str">
        <f t="shared" si="101"/>
        <v/>
      </c>
      <c r="EE20" s="225" t="str">
        <f t="shared" si="102"/>
        <v/>
      </c>
      <c r="EF20" s="224"/>
      <c r="EG20" s="5" t="str">
        <f t="shared" si="103"/>
        <v/>
      </c>
      <c r="EH20" s="224" t="str">
        <f t="shared" si="104"/>
        <v/>
      </c>
      <c r="EI20" s="225"/>
      <c r="EJ20" s="115" t="str">
        <f t="shared" si="105"/>
        <v/>
      </c>
      <c r="EK20" s="225" t="str">
        <f t="shared" si="106"/>
        <v/>
      </c>
      <c r="EL20" s="224"/>
      <c r="EM20" s="5" t="str">
        <f t="shared" si="107"/>
        <v/>
      </c>
      <c r="EN20" s="224" t="str">
        <f t="shared" si="108"/>
        <v/>
      </c>
      <c r="EO20" s="225"/>
      <c r="EP20" s="115" t="str">
        <f t="shared" si="109"/>
        <v/>
      </c>
      <c r="EQ20" s="225" t="str">
        <f t="shared" si="110"/>
        <v/>
      </c>
      <c r="ER20" s="224"/>
      <c r="ES20" s="5" t="str">
        <f t="shared" si="111"/>
        <v/>
      </c>
      <c r="ET20" s="224" t="str">
        <f t="shared" si="112"/>
        <v/>
      </c>
      <c r="EU20" s="225"/>
      <c r="EV20" s="115" t="str">
        <f t="shared" si="113"/>
        <v/>
      </c>
      <c r="EW20" s="225" t="str">
        <f t="shared" si="114"/>
        <v/>
      </c>
      <c r="EX20" s="224"/>
      <c r="EY20" s="5" t="str">
        <f t="shared" si="115"/>
        <v/>
      </c>
      <c r="EZ20" s="224" t="str">
        <f t="shared" si="116"/>
        <v/>
      </c>
      <c r="FA20" s="225"/>
      <c r="FB20" s="115" t="str">
        <f t="shared" si="117"/>
        <v/>
      </c>
      <c r="FC20" s="225" t="str">
        <f t="shared" si="118"/>
        <v/>
      </c>
      <c r="FD20" s="224"/>
      <c r="FE20" s="5" t="str">
        <f t="shared" si="119"/>
        <v/>
      </c>
      <c r="FF20" s="224" t="str">
        <f t="shared" si="120"/>
        <v/>
      </c>
      <c r="FG20" s="225"/>
      <c r="FH20" s="115" t="str">
        <f t="shared" si="121"/>
        <v/>
      </c>
      <c r="FI20" s="225" t="str">
        <f t="shared" si="122"/>
        <v/>
      </c>
      <c r="FJ20" s="224"/>
      <c r="FK20" s="5" t="str">
        <f t="shared" si="123"/>
        <v/>
      </c>
      <c r="FL20" s="224" t="str">
        <f t="shared" si="124"/>
        <v/>
      </c>
      <c r="FM20" s="225"/>
      <c r="FN20" s="115" t="str">
        <f t="shared" si="125"/>
        <v/>
      </c>
      <c r="FO20" s="225" t="str">
        <f t="shared" si="126"/>
        <v/>
      </c>
      <c r="FP20" s="224"/>
      <c r="FQ20" s="5" t="str">
        <f t="shared" si="127"/>
        <v/>
      </c>
      <c r="FR20" s="224" t="str">
        <f t="shared" si="128"/>
        <v/>
      </c>
      <c r="FS20" s="225"/>
      <c r="FT20" s="115" t="str">
        <f t="shared" si="129"/>
        <v/>
      </c>
      <c r="FU20" s="225" t="str">
        <f t="shared" si="130"/>
        <v/>
      </c>
      <c r="FV20" s="253" t="s">
        <v>255</v>
      </c>
      <c r="FW20" s="253"/>
      <c r="FX20" s="253"/>
      <c r="FY20" s="253"/>
      <c r="FZ20" s="253"/>
    </row>
    <row r="21" spans="1:182" s="3" customFormat="1" ht="14.45" customHeight="1" x14ac:dyDescent="0.25">
      <c r="A21" s="2">
        <f t="shared" ca="1" si="0"/>
        <v>1</v>
      </c>
      <c r="B21" s="2" t="s">
        <v>88</v>
      </c>
      <c r="C21" s="186">
        <v>263.81</v>
      </c>
      <c r="D21" s="186">
        <f t="shared" ca="1" si="28"/>
        <v>263.81</v>
      </c>
      <c r="E21" s="109"/>
      <c r="F21" s="193"/>
      <c r="G21" s="2">
        <v>1</v>
      </c>
      <c r="H21" s="144" t="s">
        <v>87</v>
      </c>
      <c r="I21" s="114" t="str">
        <f t="shared" ca="1" si="1"/>
        <v/>
      </c>
      <c r="J21" s="114" t="str">
        <f t="shared" ca="1" si="2"/>
        <v/>
      </c>
      <c r="K21" s="114" t="str">
        <f t="shared" ca="1" si="3"/>
        <v/>
      </c>
      <c r="L21" s="114" t="str">
        <f t="shared" ca="1" si="4"/>
        <v/>
      </c>
      <c r="M21" s="114" t="str">
        <f t="shared" ca="1" si="5"/>
        <v/>
      </c>
      <c r="N21" s="114" t="str">
        <f t="shared" ca="1" si="6"/>
        <v/>
      </c>
      <c r="O21" s="114">
        <f t="shared" ca="1" si="7"/>
        <v>1</v>
      </c>
      <c r="P21" s="114" t="str">
        <f t="shared" ca="1" si="8"/>
        <v/>
      </c>
      <c r="Q21" s="93">
        <f t="shared" ca="1" si="9"/>
        <v>10</v>
      </c>
      <c r="R21" s="93" t="str">
        <f t="shared" si="10"/>
        <v/>
      </c>
      <c r="S21" s="93" t="str">
        <f t="shared" si="11"/>
        <v/>
      </c>
      <c r="T21" s="93" t="str">
        <f t="shared" si="12"/>
        <v/>
      </c>
      <c r="U21" s="93" t="str">
        <f t="shared" si="13"/>
        <v/>
      </c>
      <c r="V21" s="93" t="str">
        <f t="shared" si="14"/>
        <v/>
      </c>
      <c r="W21" s="93" t="str">
        <f t="shared" si="15"/>
        <v/>
      </c>
      <c r="X21" s="93" t="str">
        <f t="shared" si="16"/>
        <v/>
      </c>
      <c r="Y21" s="93" t="str">
        <f t="shared" si="17"/>
        <v/>
      </c>
      <c r="Z21" s="93" t="str">
        <f t="shared" si="18"/>
        <v/>
      </c>
      <c r="AA21" s="93" t="str">
        <f t="shared" si="19"/>
        <v/>
      </c>
      <c r="AB21" s="93" t="str">
        <f t="shared" si="20"/>
        <v/>
      </c>
      <c r="AC21" s="93" t="str">
        <f t="shared" si="21"/>
        <v/>
      </c>
      <c r="AD21" s="93" t="str">
        <f t="shared" si="22"/>
        <v/>
      </c>
      <c r="AE21" s="93" t="str">
        <f t="shared" si="23"/>
        <v/>
      </c>
      <c r="AF21" s="93" t="str">
        <f t="shared" si="24"/>
        <v/>
      </c>
      <c r="AG21" s="93" t="str">
        <f t="shared" si="25"/>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93" t="str">
        <f t="shared" si="52"/>
        <v/>
      </c>
      <c r="BF21" s="13">
        <v>45576</v>
      </c>
      <c r="BG21" s="74">
        <f t="shared" ca="1" si="131"/>
        <v>10</v>
      </c>
      <c r="BH21" s="36">
        <f t="shared" si="132"/>
        <v>45941</v>
      </c>
      <c r="BI21" s="225"/>
      <c r="BJ21" s="75" t="str">
        <f t="shared" si="53"/>
        <v/>
      </c>
      <c r="BK21" s="37" t="str">
        <f t="shared" si="54"/>
        <v/>
      </c>
      <c r="BL21" s="13"/>
      <c r="BM21" s="74" t="str">
        <f t="shared" si="55"/>
        <v/>
      </c>
      <c r="BN21" s="36" t="str">
        <f t="shared" si="56"/>
        <v/>
      </c>
      <c r="BO21" s="225"/>
      <c r="BP21" s="75" t="str">
        <f t="shared" si="57"/>
        <v/>
      </c>
      <c r="BQ21" s="37" t="str">
        <f t="shared" si="58"/>
        <v/>
      </c>
      <c r="BR21" s="13"/>
      <c r="BS21" s="74" t="str">
        <f t="shared" si="59"/>
        <v/>
      </c>
      <c r="BT21" s="36" t="str">
        <f t="shared" si="60"/>
        <v/>
      </c>
      <c r="BU21" s="225"/>
      <c r="BV21" s="75" t="str">
        <f t="shared" si="61"/>
        <v/>
      </c>
      <c r="BW21" s="37" t="str">
        <f t="shared" si="62"/>
        <v/>
      </c>
      <c r="BX21" s="13"/>
      <c r="BY21" s="74" t="str">
        <f t="shared" si="63"/>
        <v/>
      </c>
      <c r="BZ21" s="36" t="str">
        <f t="shared" si="64"/>
        <v/>
      </c>
      <c r="CA21" s="225"/>
      <c r="CB21" s="75" t="str">
        <f t="shared" si="65"/>
        <v/>
      </c>
      <c r="CC21" s="37" t="str">
        <f t="shared" si="66"/>
        <v/>
      </c>
      <c r="CD21" s="13"/>
      <c r="CE21" s="74" t="str">
        <f t="shared" si="67"/>
        <v/>
      </c>
      <c r="CF21" s="36" t="str">
        <f t="shared" si="68"/>
        <v/>
      </c>
      <c r="CG21" s="225"/>
      <c r="CH21" s="115" t="str">
        <f t="shared" si="69"/>
        <v/>
      </c>
      <c r="CI21" s="225" t="str">
        <f t="shared" si="70"/>
        <v/>
      </c>
      <c r="CJ21" s="13"/>
      <c r="CK21" s="5" t="str">
        <f t="shared" si="71"/>
        <v/>
      </c>
      <c r="CL21" s="224" t="str">
        <f t="shared" si="72"/>
        <v/>
      </c>
      <c r="CM21" s="225"/>
      <c r="CN21" s="115" t="str">
        <f t="shared" si="73"/>
        <v/>
      </c>
      <c r="CO21" s="225" t="str">
        <f t="shared" si="74"/>
        <v/>
      </c>
      <c r="CP21" s="13"/>
      <c r="CQ21" s="5" t="str">
        <f t="shared" si="75"/>
        <v/>
      </c>
      <c r="CR21" s="224" t="str">
        <f t="shared" si="76"/>
        <v/>
      </c>
      <c r="CS21" s="225"/>
      <c r="CT21" s="115" t="str">
        <f t="shared" si="77"/>
        <v/>
      </c>
      <c r="CU21" s="225" t="str">
        <f t="shared" si="78"/>
        <v/>
      </c>
      <c r="CV21" s="13"/>
      <c r="CW21" s="5" t="str">
        <f t="shared" si="79"/>
        <v/>
      </c>
      <c r="CX21" s="224" t="str">
        <f t="shared" si="80"/>
        <v/>
      </c>
      <c r="CY21" s="225"/>
      <c r="CZ21" s="115" t="str">
        <f t="shared" si="81"/>
        <v/>
      </c>
      <c r="DA21" s="225" t="str">
        <f t="shared" si="82"/>
        <v/>
      </c>
      <c r="DB21" s="13"/>
      <c r="DC21" s="5" t="str">
        <f t="shared" si="83"/>
        <v/>
      </c>
      <c r="DD21" s="224" t="str">
        <f t="shared" si="84"/>
        <v/>
      </c>
      <c r="DE21" s="225"/>
      <c r="DF21" s="115" t="str">
        <f t="shared" si="85"/>
        <v/>
      </c>
      <c r="DG21" s="225" t="str">
        <f t="shared" si="86"/>
        <v/>
      </c>
      <c r="DH21" s="224"/>
      <c r="DI21" s="5" t="str">
        <f t="shared" si="87"/>
        <v/>
      </c>
      <c r="DJ21" s="224" t="str">
        <f t="shared" si="88"/>
        <v/>
      </c>
      <c r="DK21" s="225"/>
      <c r="DL21" s="115" t="str">
        <f t="shared" si="89"/>
        <v/>
      </c>
      <c r="DM21" s="225" t="str">
        <f t="shared" si="90"/>
        <v/>
      </c>
      <c r="DN21" s="224"/>
      <c r="DO21" s="5" t="str">
        <f t="shared" si="91"/>
        <v/>
      </c>
      <c r="DP21" s="224" t="str">
        <f t="shared" si="92"/>
        <v/>
      </c>
      <c r="DQ21" s="225"/>
      <c r="DR21" s="115" t="str">
        <f t="shared" si="93"/>
        <v/>
      </c>
      <c r="DS21" s="225" t="str">
        <f t="shared" si="94"/>
        <v/>
      </c>
      <c r="DT21" s="224"/>
      <c r="DU21" s="5" t="str">
        <f t="shared" si="95"/>
        <v/>
      </c>
      <c r="DV21" s="224" t="str">
        <f t="shared" si="96"/>
        <v/>
      </c>
      <c r="DW21" s="225"/>
      <c r="DX21" s="115" t="str">
        <f t="shared" si="97"/>
        <v/>
      </c>
      <c r="DY21" s="225" t="str">
        <f t="shared" si="98"/>
        <v/>
      </c>
      <c r="DZ21" s="224"/>
      <c r="EA21" s="5" t="str">
        <f t="shared" si="99"/>
        <v/>
      </c>
      <c r="EB21" s="224" t="str">
        <f t="shared" si="100"/>
        <v/>
      </c>
      <c r="EC21" s="225"/>
      <c r="ED21" s="115" t="str">
        <f t="shared" si="101"/>
        <v/>
      </c>
      <c r="EE21" s="225" t="str">
        <f t="shared" si="102"/>
        <v/>
      </c>
      <c r="EF21" s="224"/>
      <c r="EG21" s="5" t="str">
        <f t="shared" si="103"/>
        <v/>
      </c>
      <c r="EH21" s="224" t="str">
        <f t="shared" si="104"/>
        <v/>
      </c>
      <c r="EI21" s="225"/>
      <c r="EJ21" s="115" t="str">
        <f t="shared" si="105"/>
        <v/>
      </c>
      <c r="EK21" s="225" t="str">
        <f t="shared" si="106"/>
        <v/>
      </c>
      <c r="EL21" s="224"/>
      <c r="EM21" s="5" t="str">
        <f t="shared" si="107"/>
        <v/>
      </c>
      <c r="EN21" s="224" t="str">
        <f t="shared" si="108"/>
        <v/>
      </c>
      <c r="EO21" s="225"/>
      <c r="EP21" s="115" t="str">
        <f t="shared" si="109"/>
        <v/>
      </c>
      <c r="EQ21" s="225" t="str">
        <f t="shared" si="110"/>
        <v/>
      </c>
      <c r="ER21" s="224"/>
      <c r="ES21" s="5" t="str">
        <f t="shared" si="111"/>
        <v/>
      </c>
      <c r="ET21" s="224" t="str">
        <f t="shared" si="112"/>
        <v/>
      </c>
      <c r="EU21" s="225"/>
      <c r="EV21" s="115" t="str">
        <f t="shared" si="113"/>
        <v/>
      </c>
      <c r="EW21" s="225" t="str">
        <f t="shared" si="114"/>
        <v/>
      </c>
      <c r="EX21" s="224"/>
      <c r="EY21" s="5" t="str">
        <f t="shared" si="115"/>
        <v/>
      </c>
      <c r="EZ21" s="224" t="str">
        <f t="shared" si="116"/>
        <v/>
      </c>
      <c r="FA21" s="225"/>
      <c r="FB21" s="115" t="str">
        <f t="shared" si="117"/>
        <v/>
      </c>
      <c r="FC21" s="225" t="str">
        <f t="shared" si="118"/>
        <v/>
      </c>
      <c r="FD21" s="224"/>
      <c r="FE21" s="5" t="str">
        <f t="shared" si="119"/>
        <v/>
      </c>
      <c r="FF21" s="224" t="str">
        <f t="shared" si="120"/>
        <v/>
      </c>
      <c r="FG21" s="225"/>
      <c r="FH21" s="115" t="str">
        <f t="shared" si="121"/>
        <v/>
      </c>
      <c r="FI21" s="225" t="str">
        <f t="shared" si="122"/>
        <v/>
      </c>
      <c r="FJ21" s="224"/>
      <c r="FK21" s="5" t="str">
        <f t="shared" si="123"/>
        <v/>
      </c>
      <c r="FL21" s="224" t="str">
        <f t="shared" si="124"/>
        <v/>
      </c>
      <c r="FM21" s="225"/>
      <c r="FN21" s="115" t="str">
        <f t="shared" si="125"/>
        <v/>
      </c>
      <c r="FO21" s="225" t="str">
        <f t="shared" si="126"/>
        <v/>
      </c>
      <c r="FP21" s="224"/>
      <c r="FQ21" s="5" t="str">
        <f t="shared" si="127"/>
        <v/>
      </c>
      <c r="FR21" s="224" t="str">
        <f t="shared" si="128"/>
        <v/>
      </c>
      <c r="FS21" s="225"/>
      <c r="FT21" s="115" t="str">
        <f t="shared" si="129"/>
        <v/>
      </c>
      <c r="FU21" s="225" t="str">
        <f t="shared" si="130"/>
        <v/>
      </c>
      <c r="FV21" s="253"/>
      <c r="FW21" s="253"/>
      <c r="FX21" s="253"/>
      <c r="FY21" s="253"/>
      <c r="FZ21" s="253"/>
    </row>
    <row r="22" spans="1:182" s="3" customFormat="1" ht="14.45" customHeight="1" x14ac:dyDescent="0.25">
      <c r="A22" s="2">
        <f t="shared" ca="1" si="0"/>
        <v>1</v>
      </c>
      <c r="B22" s="2" t="s">
        <v>88</v>
      </c>
      <c r="C22" s="186">
        <v>263.81</v>
      </c>
      <c r="D22" s="186">
        <f t="shared" ca="1" si="28"/>
        <v>263.81</v>
      </c>
      <c r="E22" s="109"/>
      <c r="F22" s="193"/>
      <c r="G22" s="2">
        <v>1</v>
      </c>
      <c r="H22" s="144" t="s">
        <v>91</v>
      </c>
      <c r="I22" s="114" t="str">
        <f t="shared" ca="1" si="1"/>
        <v/>
      </c>
      <c r="J22" s="114" t="str">
        <f t="shared" ca="1" si="2"/>
        <v/>
      </c>
      <c r="K22" s="114" t="str">
        <f t="shared" ca="1" si="3"/>
        <v/>
      </c>
      <c r="L22" s="114" t="str">
        <f t="shared" ca="1" si="4"/>
        <v/>
      </c>
      <c r="M22" s="114" t="str">
        <f t="shared" ca="1" si="5"/>
        <v/>
      </c>
      <c r="N22" s="114" t="str">
        <f t="shared" ca="1" si="6"/>
        <v/>
      </c>
      <c r="O22" s="114">
        <f t="shared" ca="1" si="7"/>
        <v>1</v>
      </c>
      <c r="P22" s="114" t="str">
        <f t="shared" ca="1" si="8"/>
        <v/>
      </c>
      <c r="Q22" s="93">
        <f t="shared" ca="1" si="9"/>
        <v>10</v>
      </c>
      <c r="R22" s="93" t="str">
        <f t="shared" si="10"/>
        <v/>
      </c>
      <c r="S22" s="93" t="str">
        <f t="shared" si="11"/>
        <v/>
      </c>
      <c r="T22" s="93" t="str">
        <f t="shared" si="12"/>
        <v/>
      </c>
      <c r="U22" s="93" t="str">
        <f t="shared" si="13"/>
        <v/>
      </c>
      <c r="V22" s="93" t="str">
        <f t="shared" si="14"/>
        <v/>
      </c>
      <c r="W22" s="93" t="str">
        <f t="shared" si="15"/>
        <v/>
      </c>
      <c r="X22" s="93" t="str">
        <f t="shared" si="16"/>
        <v/>
      </c>
      <c r="Y22" s="93" t="str">
        <f t="shared" si="17"/>
        <v/>
      </c>
      <c r="Z22" s="93" t="str">
        <f t="shared" si="18"/>
        <v/>
      </c>
      <c r="AA22" s="93" t="str">
        <f t="shared" si="19"/>
        <v/>
      </c>
      <c r="AB22" s="93" t="str">
        <f t="shared" si="20"/>
        <v/>
      </c>
      <c r="AC22" s="93" t="str">
        <f t="shared" si="21"/>
        <v/>
      </c>
      <c r="AD22" s="93" t="str">
        <f t="shared" si="22"/>
        <v/>
      </c>
      <c r="AE22" s="93" t="str">
        <f t="shared" si="23"/>
        <v/>
      </c>
      <c r="AF22" s="93" t="str">
        <f t="shared" si="24"/>
        <v/>
      </c>
      <c r="AG22" s="93" t="str">
        <f t="shared" si="25"/>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93" t="str">
        <f t="shared" si="52"/>
        <v/>
      </c>
      <c r="BF22" s="13">
        <v>45576</v>
      </c>
      <c r="BG22" s="74">
        <f t="shared" ca="1" si="131"/>
        <v>10</v>
      </c>
      <c r="BH22" s="36">
        <f t="shared" si="132"/>
        <v>45941</v>
      </c>
      <c r="BI22" s="225"/>
      <c r="BJ22" s="75" t="str">
        <f t="shared" si="53"/>
        <v/>
      </c>
      <c r="BK22" s="37" t="str">
        <f t="shared" si="54"/>
        <v/>
      </c>
      <c r="BL22" s="13"/>
      <c r="BM22" s="74" t="str">
        <f t="shared" si="55"/>
        <v/>
      </c>
      <c r="BN22" s="36" t="str">
        <f t="shared" si="56"/>
        <v/>
      </c>
      <c r="BO22" s="225"/>
      <c r="BP22" s="75" t="str">
        <f t="shared" si="57"/>
        <v/>
      </c>
      <c r="BQ22" s="37" t="str">
        <f t="shared" si="58"/>
        <v/>
      </c>
      <c r="BR22" s="13"/>
      <c r="BS22" s="74" t="str">
        <f t="shared" si="59"/>
        <v/>
      </c>
      <c r="BT22" s="36" t="str">
        <f t="shared" si="60"/>
        <v/>
      </c>
      <c r="BU22" s="225"/>
      <c r="BV22" s="75" t="str">
        <f t="shared" si="61"/>
        <v/>
      </c>
      <c r="BW22" s="37" t="str">
        <f t="shared" si="62"/>
        <v/>
      </c>
      <c r="BX22" s="13"/>
      <c r="BY22" s="74" t="str">
        <f t="shared" si="63"/>
        <v/>
      </c>
      <c r="BZ22" s="36" t="str">
        <f t="shared" si="64"/>
        <v/>
      </c>
      <c r="CA22" s="225"/>
      <c r="CB22" s="75" t="str">
        <f t="shared" si="65"/>
        <v/>
      </c>
      <c r="CC22" s="37" t="str">
        <f t="shared" si="66"/>
        <v/>
      </c>
      <c r="CD22" s="13"/>
      <c r="CE22" s="74" t="str">
        <f t="shared" si="67"/>
        <v/>
      </c>
      <c r="CF22" s="36" t="str">
        <f t="shared" si="68"/>
        <v/>
      </c>
      <c r="CG22" s="225"/>
      <c r="CH22" s="115" t="str">
        <f t="shared" si="69"/>
        <v/>
      </c>
      <c r="CI22" s="225" t="str">
        <f t="shared" si="70"/>
        <v/>
      </c>
      <c r="CJ22" s="13"/>
      <c r="CK22" s="5" t="str">
        <f t="shared" si="71"/>
        <v/>
      </c>
      <c r="CL22" s="224" t="str">
        <f t="shared" si="72"/>
        <v/>
      </c>
      <c r="CM22" s="225"/>
      <c r="CN22" s="115" t="str">
        <f t="shared" si="73"/>
        <v/>
      </c>
      <c r="CO22" s="225" t="str">
        <f t="shared" si="74"/>
        <v/>
      </c>
      <c r="CP22" s="13"/>
      <c r="CQ22" s="5" t="str">
        <f t="shared" si="75"/>
        <v/>
      </c>
      <c r="CR22" s="224" t="str">
        <f t="shared" si="76"/>
        <v/>
      </c>
      <c r="CS22" s="225"/>
      <c r="CT22" s="115" t="str">
        <f t="shared" si="77"/>
        <v/>
      </c>
      <c r="CU22" s="225" t="str">
        <f t="shared" si="78"/>
        <v/>
      </c>
      <c r="CV22" s="13"/>
      <c r="CW22" s="5" t="str">
        <f t="shared" si="79"/>
        <v/>
      </c>
      <c r="CX22" s="224" t="str">
        <f t="shared" si="80"/>
        <v/>
      </c>
      <c r="CY22" s="225"/>
      <c r="CZ22" s="115" t="str">
        <f t="shared" si="81"/>
        <v/>
      </c>
      <c r="DA22" s="225" t="str">
        <f t="shared" si="82"/>
        <v/>
      </c>
      <c r="DB22" s="13"/>
      <c r="DC22" s="5" t="str">
        <f t="shared" si="83"/>
        <v/>
      </c>
      <c r="DD22" s="224" t="str">
        <f t="shared" si="84"/>
        <v/>
      </c>
      <c r="DE22" s="225"/>
      <c r="DF22" s="115" t="str">
        <f t="shared" si="85"/>
        <v/>
      </c>
      <c r="DG22" s="225" t="str">
        <f t="shared" si="86"/>
        <v/>
      </c>
      <c r="DH22" s="224"/>
      <c r="DI22" s="5" t="str">
        <f t="shared" si="87"/>
        <v/>
      </c>
      <c r="DJ22" s="224" t="str">
        <f t="shared" si="88"/>
        <v/>
      </c>
      <c r="DK22" s="225"/>
      <c r="DL22" s="115" t="str">
        <f t="shared" si="89"/>
        <v/>
      </c>
      <c r="DM22" s="225" t="str">
        <f t="shared" si="90"/>
        <v/>
      </c>
      <c r="DN22" s="224"/>
      <c r="DO22" s="5" t="str">
        <f t="shared" si="91"/>
        <v/>
      </c>
      <c r="DP22" s="224" t="str">
        <f t="shared" si="92"/>
        <v/>
      </c>
      <c r="DQ22" s="225"/>
      <c r="DR22" s="115" t="str">
        <f t="shared" si="93"/>
        <v/>
      </c>
      <c r="DS22" s="225" t="str">
        <f t="shared" si="94"/>
        <v/>
      </c>
      <c r="DT22" s="224"/>
      <c r="DU22" s="5" t="str">
        <f t="shared" si="95"/>
        <v/>
      </c>
      <c r="DV22" s="224" t="str">
        <f t="shared" si="96"/>
        <v/>
      </c>
      <c r="DW22" s="225"/>
      <c r="DX22" s="115" t="str">
        <f t="shared" si="97"/>
        <v/>
      </c>
      <c r="DY22" s="225" t="str">
        <f t="shared" si="98"/>
        <v/>
      </c>
      <c r="DZ22" s="224"/>
      <c r="EA22" s="5" t="str">
        <f t="shared" si="99"/>
        <v/>
      </c>
      <c r="EB22" s="224" t="str">
        <f t="shared" si="100"/>
        <v/>
      </c>
      <c r="EC22" s="225"/>
      <c r="ED22" s="115" t="str">
        <f t="shared" si="101"/>
        <v/>
      </c>
      <c r="EE22" s="225" t="str">
        <f t="shared" si="102"/>
        <v/>
      </c>
      <c r="EF22" s="224"/>
      <c r="EG22" s="5" t="str">
        <f t="shared" si="103"/>
        <v/>
      </c>
      <c r="EH22" s="224" t="str">
        <f t="shared" si="104"/>
        <v/>
      </c>
      <c r="EI22" s="225"/>
      <c r="EJ22" s="115" t="str">
        <f t="shared" si="105"/>
        <v/>
      </c>
      <c r="EK22" s="225" t="str">
        <f t="shared" si="106"/>
        <v/>
      </c>
      <c r="EL22" s="224"/>
      <c r="EM22" s="5" t="str">
        <f t="shared" si="107"/>
        <v/>
      </c>
      <c r="EN22" s="224" t="str">
        <f t="shared" si="108"/>
        <v/>
      </c>
      <c r="EO22" s="225"/>
      <c r="EP22" s="115" t="str">
        <f t="shared" si="109"/>
        <v/>
      </c>
      <c r="EQ22" s="225" t="str">
        <f t="shared" si="110"/>
        <v/>
      </c>
      <c r="ER22" s="224"/>
      <c r="ES22" s="5" t="str">
        <f t="shared" si="111"/>
        <v/>
      </c>
      <c r="ET22" s="224" t="str">
        <f t="shared" si="112"/>
        <v/>
      </c>
      <c r="EU22" s="225"/>
      <c r="EV22" s="115" t="str">
        <f t="shared" si="113"/>
        <v/>
      </c>
      <c r="EW22" s="225" t="str">
        <f t="shared" si="114"/>
        <v/>
      </c>
      <c r="EX22" s="224"/>
      <c r="EY22" s="5" t="str">
        <f t="shared" si="115"/>
        <v/>
      </c>
      <c r="EZ22" s="224" t="str">
        <f t="shared" si="116"/>
        <v/>
      </c>
      <c r="FA22" s="225"/>
      <c r="FB22" s="115" t="str">
        <f t="shared" si="117"/>
        <v/>
      </c>
      <c r="FC22" s="225" t="str">
        <f t="shared" si="118"/>
        <v/>
      </c>
      <c r="FD22" s="224"/>
      <c r="FE22" s="5" t="str">
        <f t="shared" si="119"/>
        <v/>
      </c>
      <c r="FF22" s="224" t="str">
        <f t="shared" si="120"/>
        <v/>
      </c>
      <c r="FG22" s="225"/>
      <c r="FH22" s="115" t="str">
        <f t="shared" si="121"/>
        <v/>
      </c>
      <c r="FI22" s="225" t="str">
        <f t="shared" si="122"/>
        <v/>
      </c>
      <c r="FJ22" s="224"/>
      <c r="FK22" s="5" t="str">
        <f t="shared" si="123"/>
        <v/>
      </c>
      <c r="FL22" s="224" t="str">
        <f t="shared" si="124"/>
        <v/>
      </c>
      <c r="FM22" s="225"/>
      <c r="FN22" s="115" t="str">
        <f t="shared" si="125"/>
        <v/>
      </c>
      <c r="FO22" s="225" t="str">
        <f t="shared" si="126"/>
        <v/>
      </c>
      <c r="FP22" s="224"/>
      <c r="FQ22" s="5" t="str">
        <f t="shared" si="127"/>
        <v/>
      </c>
      <c r="FR22" s="224" t="str">
        <f t="shared" si="128"/>
        <v/>
      </c>
      <c r="FS22" s="225"/>
      <c r="FT22" s="115" t="str">
        <f t="shared" si="129"/>
        <v/>
      </c>
      <c r="FU22" s="225" t="str">
        <f t="shared" si="130"/>
        <v/>
      </c>
      <c r="FV22" s="253"/>
      <c r="FW22" s="253"/>
      <c r="FX22" s="253"/>
      <c r="FY22" s="253"/>
      <c r="FZ22" s="253"/>
    </row>
    <row r="23" spans="1:182" s="3" customFormat="1" ht="14.45" customHeight="1" x14ac:dyDescent="0.25">
      <c r="A23" s="2" t="str">
        <f t="shared" si="0"/>
        <v/>
      </c>
      <c r="B23" s="129" t="s">
        <v>231</v>
      </c>
      <c r="C23" s="186"/>
      <c r="D23" s="186" t="str">
        <f t="shared" si="28"/>
        <v/>
      </c>
      <c r="E23" s="109"/>
      <c r="F23" s="193"/>
      <c r="G23" s="2" t="s">
        <v>55</v>
      </c>
      <c r="H23" s="144" t="s">
        <v>232</v>
      </c>
      <c r="I23" s="114" t="str">
        <f t="shared" si="1"/>
        <v/>
      </c>
      <c r="J23" s="114" t="str">
        <f t="shared" si="2"/>
        <v/>
      </c>
      <c r="K23" s="114" t="str">
        <f t="shared" si="3"/>
        <v/>
      </c>
      <c r="L23" s="114" t="str">
        <f t="shared" si="4"/>
        <v/>
      </c>
      <c r="M23" s="114" t="str">
        <f t="shared" si="5"/>
        <v/>
      </c>
      <c r="N23" s="114" t="str">
        <f t="shared" si="6"/>
        <v/>
      </c>
      <c r="O23" s="114" t="str">
        <f t="shared" si="7"/>
        <v/>
      </c>
      <c r="P23" s="114" t="str">
        <f t="shared" si="8"/>
        <v/>
      </c>
      <c r="Q23" s="93" t="e">
        <f t="shared" si="9"/>
        <v>#VALUE!</v>
      </c>
      <c r="R23" s="93" t="str">
        <f t="shared" si="10"/>
        <v/>
      </c>
      <c r="S23" s="93" t="str">
        <f t="shared" si="11"/>
        <v/>
      </c>
      <c r="T23" s="93" t="str">
        <f t="shared" si="12"/>
        <v/>
      </c>
      <c r="U23" s="93" t="str">
        <f t="shared" si="13"/>
        <v/>
      </c>
      <c r="V23" s="93" t="str">
        <f t="shared" si="14"/>
        <v/>
      </c>
      <c r="W23" s="93" t="str">
        <f t="shared" si="15"/>
        <v/>
      </c>
      <c r="X23" s="93" t="str">
        <f t="shared" si="16"/>
        <v/>
      </c>
      <c r="Y23" s="93" t="str">
        <f t="shared" si="17"/>
        <v/>
      </c>
      <c r="Z23" s="93" t="str">
        <f t="shared" si="18"/>
        <v/>
      </c>
      <c r="AA23" s="93" t="str">
        <f t="shared" si="19"/>
        <v/>
      </c>
      <c r="AB23" s="93" t="str">
        <f t="shared" si="20"/>
        <v/>
      </c>
      <c r="AC23" s="93" t="str">
        <f t="shared" si="21"/>
        <v/>
      </c>
      <c r="AD23" s="93" t="str">
        <f t="shared" si="22"/>
        <v/>
      </c>
      <c r="AE23" s="93" t="str">
        <f t="shared" si="23"/>
        <v/>
      </c>
      <c r="AF23" s="93" t="str">
        <f t="shared" si="24"/>
        <v/>
      </c>
      <c r="AG23" s="93" t="str">
        <f t="shared" si="25"/>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93" t="str">
        <f t="shared" si="52"/>
        <v/>
      </c>
      <c r="BF23" s="224">
        <v>45263</v>
      </c>
      <c r="BG23" s="74" t="e">
        <f t="shared" si="131"/>
        <v>#VALUE!</v>
      </c>
      <c r="BH23" s="36" t="e">
        <f t="shared" si="132"/>
        <v>#VALUE!</v>
      </c>
      <c r="BI23" s="225"/>
      <c r="BJ23" s="75" t="str">
        <f t="shared" si="53"/>
        <v/>
      </c>
      <c r="BK23" s="37" t="str">
        <f t="shared" si="54"/>
        <v/>
      </c>
      <c r="BL23" s="224"/>
      <c r="BM23" s="74" t="str">
        <f t="shared" si="55"/>
        <v/>
      </c>
      <c r="BN23" s="36" t="str">
        <f t="shared" si="56"/>
        <v/>
      </c>
      <c r="BO23" s="225"/>
      <c r="BP23" s="75" t="str">
        <f t="shared" si="57"/>
        <v/>
      </c>
      <c r="BQ23" s="37" t="str">
        <f t="shared" si="58"/>
        <v/>
      </c>
      <c r="BR23" s="224"/>
      <c r="BS23" s="74" t="str">
        <f t="shared" si="59"/>
        <v/>
      </c>
      <c r="BT23" s="36" t="str">
        <f t="shared" si="60"/>
        <v/>
      </c>
      <c r="BU23" s="225"/>
      <c r="BV23" s="75" t="str">
        <f t="shared" si="61"/>
        <v/>
      </c>
      <c r="BW23" s="37" t="str">
        <f t="shared" si="62"/>
        <v/>
      </c>
      <c r="BX23" s="224"/>
      <c r="BY23" s="74" t="str">
        <f t="shared" si="63"/>
        <v/>
      </c>
      <c r="BZ23" s="36" t="str">
        <f t="shared" si="64"/>
        <v/>
      </c>
      <c r="CA23" s="225"/>
      <c r="CB23" s="75" t="str">
        <f t="shared" si="65"/>
        <v/>
      </c>
      <c r="CC23" s="37" t="str">
        <f t="shared" si="66"/>
        <v/>
      </c>
      <c r="CD23" s="224"/>
      <c r="CE23" s="74" t="str">
        <f t="shared" si="67"/>
        <v/>
      </c>
      <c r="CF23" s="36" t="str">
        <f t="shared" si="68"/>
        <v/>
      </c>
      <c r="CG23" s="225"/>
      <c r="CH23" s="115" t="str">
        <f t="shared" si="69"/>
        <v/>
      </c>
      <c r="CI23" s="225" t="str">
        <f t="shared" si="70"/>
        <v/>
      </c>
      <c r="CJ23" s="224"/>
      <c r="CK23" s="5" t="str">
        <f t="shared" si="71"/>
        <v/>
      </c>
      <c r="CL23" s="224" t="str">
        <f t="shared" si="72"/>
        <v/>
      </c>
      <c r="CM23" s="225"/>
      <c r="CN23" s="115" t="str">
        <f t="shared" si="73"/>
        <v/>
      </c>
      <c r="CO23" s="225" t="str">
        <f t="shared" si="74"/>
        <v/>
      </c>
      <c r="CP23" s="224"/>
      <c r="CQ23" s="5" t="str">
        <f t="shared" si="75"/>
        <v/>
      </c>
      <c r="CR23" s="224" t="str">
        <f t="shared" si="76"/>
        <v/>
      </c>
      <c r="CS23" s="225"/>
      <c r="CT23" s="115" t="str">
        <f t="shared" si="77"/>
        <v/>
      </c>
      <c r="CU23" s="225" t="str">
        <f t="shared" si="78"/>
        <v/>
      </c>
      <c r="CV23" s="224"/>
      <c r="CW23" s="5" t="str">
        <f t="shared" si="79"/>
        <v/>
      </c>
      <c r="CX23" s="224" t="str">
        <f t="shared" si="80"/>
        <v/>
      </c>
      <c r="CY23" s="225"/>
      <c r="CZ23" s="115" t="str">
        <f t="shared" si="81"/>
        <v/>
      </c>
      <c r="DA23" s="225" t="str">
        <f t="shared" si="82"/>
        <v/>
      </c>
      <c r="DB23" s="224"/>
      <c r="DC23" s="5" t="str">
        <f t="shared" si="83"/>
        <v/>
      </c>
      <c r="DD23" s="224" t="str">
        <f t="shared" si="84"/>
        <v/>
      </c>
      <c r="DE23" s="225"/>
      <c r="DF23" s="115" t="str">
        <f t="shared" si="85"/>
        <v/>
      </c>
      <c r="DG23" s="225" t="str">
        <f t="shared" si="86"/>
        <v/>
      </c>
      <c r="DH23" s="224"/>
      <c r="DI23" s="5" t="str">
        <f t="shared" si="87"/>
        <v/>
      </c>
      <c r="DJ23" s="224" t="str">
        <f t="shared" si="88"/>
        <v/>
      </c>
      <c r="DK23" s="225"/>
      <c r="DL23" s="115" t="str">
        <f t="shared" si="89"/>
        <v/>
      </c>
      <c r="DM23" s="225" t="str">
        <f t="shared" si="90"/>
        <v/>
      </c>
      <c r="DN23" s="224"/>
      <c r="DO23" s="5" t="str">
        <f t="shared" si="91"/>
        <v/>
      </c>
      <c r="DP23" s="224" t="str">
        <f t="shared" si="92"/>
        <v/>
      </c>
      <c r="DQ23" s="225"/>
      <c r="DR23" s="115" t="str">
        <f t="shared" si="93"/>
        <v/>
      </c>
      <c r="DS23" s="225" t="str">
        <f t="shared" si="94"/>
        <v/>
      </c>
      <c r="DT23" s="224"/>
      <c r="DU23" s="5" t="str">
        <f t="shared" si="95"/>
        <v/>
      </c>
      <c r="DV23" s="224" t="str">
        <f t="shared" si="96"/>
        <v/>
      </c>
      <c r="DW23" s="225"/>
      <c r="DX23" s="115" t="str">
        <f t="shared" si="97"/>
        <v/>
      </c>
      <c r="DY23" s="225" t="str">
        <f t="shared" si="98"/>
        <v/>
      </c>
      <c r="DZ23" s="224"/>
      <c r="EA23" s="5" t="str">
        <f t="shared" si="99"/>
        <v/>
      </c>
      <c r="EB23" s="224" t="str">
        <f t="shared" si="100"/>
        <v/>
      </c>
      <c r="EC23" s="225"/>
      <c r="ED23" s="115" t="str">
        <f t="shared" si="101"/>
        <v/>
      </c>
      <c r="EE23" s="225" t="str">
        <f t="shared" si="102"/>
        <v/>
      </c>
      <c r="EF23" s="224"/>
      <c r="EG23" s="5" t="str">
        <f t="shared" si="103"/>
        <v/>
      </c>
      <c r="EH23" s="224" t="str">
        <f t="shared" si="104"/>
        <v/>
      </c>
      <c r="EI23" s="225"/>
      <c r="EJ23" s="115" t="str">
        <f t="shared" si="105"/>
        <v/>
      </c>
      <c r="EK23" s="225" t="str">
        <f t="shared" si="106"/>
        <v/>
      </c>
      <c r="EL23" s="224"/>
      <c r="EM23" s="5" t="str">
        <f t="shared" si="107"/>
        <v/>
      </c>
      <c r="EN23" s="224" t="str">
        <f t="shared" si="108"/>
        <v/>
      </c>
      <c r="EO23" s="225"/>
      <c r="EP23" s="115" t="str">
        <f t="shared" si="109"/>
        <v/>
      </c>
      <c r="EQ23" s="225" t="str">
        <f t="shared" si="110"/>
        <v/>
      </c>
      <c r="ER23" s="224"/>
      <c r="ES23" s="5" t="str">
        <f t="shared" si="111"/>
        <v/>
      </c>
      <c r="ET23" s="224" t="str">
        <f t="shared" si="112"/>
        <v/>
      </c>
      <c r="EU23" s="225"/>
      <c r="EV23" s="115" t="str">
        <f t="shared" si="113"/>
        <v/>
      </c>
      <c r="EW23" s="225" t="str">
        <f t="shared" si="114"/>
        <v/>
      </c>
      <c r="EX23" s="224"/>
      <c r="EY23" s="5" t="str">
        <f t="shared" si="115"/>
        <v/>
      </c>
      <c r="EZ23" s="224" t="str">
        <f t="shared" si="116"/>
        <v/>
      </c>
      <c r="FA23" s="225"/>
      <c r="FB23" s="115" t="str">
        <f t="shared" si="117"/>
        <v/>
      </c>
      <c r="FC23" s="225" t="str">
        <f t="shared" si="118"/>
        <v/>
      </c>
      <c r="FD23" s="224"/>
      <c r="FE23" s="5" t="str">
        <f t="shared" si="119"/>
        <v/>
      </c>
      <c r="FF23" s="224" t="str">
        <f t="shared" si="120"/>
        <v/>
      </c>
      <c r="FG23" s="225"/>
      <c r="FH23" s="115" t="str">
        <f t="shared" si="121"/>
        <v/>
      </c>
      <c r="FI23" s="225" t="str">
        <f t="shared" si="122"/>
        <v/>
      </c>
      <c r="FJ23" s="224"/>
      <c r="FK23" s="5" t="str">
        <f t="shared" si="123"/>
        <v/>
      </c>
      <c r="FL23" s="224" t="str">
        <f t="shared" si="124"/>
        <v/>
      </c>
      <c r="FM23" s="225"/>
      <c r="FN23" s="115" t="str">
        <f t="shared" si="125"/>
        <v/>
      </c>
      <c r="FO23" s="225" t="str">
        <f t="shared" si="126"/>
        <v/>
      </c>
      <c r="FP23" s="224"/>
      <c r="FQ23" s="5" t="str">
        <f t="shared" si="127"/>
        <v/>
      </c>
      <c r="FR23" s="224" t="str">
        <f t="shared" si="128"/>
        <v/>
      </c>
      <c r="FS23" s="225"/>
      <c r="FT23" s="115" t="str">
        <f t="shared" si="129"/>
        <v/>
      </c>
      <c r="FU23" s="225" t="str">
        <f t="shared" si="130"/>
        <v/>
      </c>
      <c r="FV23" s="253"/>
      <c r="FW23" s="253"/>
      <c r="FX23" s="253"/>
      <c r="FY23" s="253"/>
      <c r="FZ23" s="253"/>
    </row>
    <row r="24" spans="1:182" s="3" customFormat="1" ht="14.45" customHeight="1" x14ac:dyDescent="0.25">
      <c r="A24" s="2">
        <f t="shared" ca="1" si="0"/>
        <v>1</v>
      </c>
      <c r="B24" s="158" t="s">
        <v>88</v>
      </c>
      <c r="C24" s="188">
        <v>263.81</v>
      </c>
      <c r="D24" s="186">
        <f t="shared" ca="1" si="28"/>
        <v>263.81</v>
      </c>
      <c r="E24" s="109"/>
      <c r="F24" s="202"/>
      <c r="G24" s="2">
        <v>1</v>
      </c>
      <c r="H24" s="144" t="s">
        <v>92</v>
      </c>
      <c r="I24" s="114" t="str">
        <f t="shared" ca="1" si="1"/>
        <v/>
      </c>
      <c r="J24" s="114" t="str">
        <f t="shared" ca="1" si="2"/>
        <v/>
      </c>
      <c r="K24" s="114" t="str">
        <f t="shared" ca="1" si="3"/>
        <v/>
      </c>
      <c r="L24" s="114" t="str">
        <f t="shared" ca="1" si="4"/>
        <v/>
      </c>
      <c r="M24" s="114" t="str">
        <f t="shared" ca="1" si="5"/>
        <v/>
      </c>
      <c r="N24" s="114" t="str">
        <f t="shared" ca="1" si="6"/>
        <v/>
      </c>
      <c r="O24" s="114">
        <f t="shared" ca="1" si="7"/>
        <v>1</v>
      </c>
      <c r="P24" s="114" t="str">
        <f t="shared" ca="1" si="8"/>
        <v/>
      </c>
      <c r="Q24" s="93">
        <f t="shared" ca="1" si="9"/>
        <v>10</v>
      </c>
      <c r="R24" s="93" t="str">
        <f t="shared" si="10"/>
        <v/>
      </c>
      <c r="S24" s="93" t="str">
        <f t="shared" si="11"/>
        <v/>
      </c>
      <c r="T24" s="93" t="str">
        <f t="shared" si="12"/>
        <v/>
      </c>
      <c r="U24" s="93" t="str">
        <f t="shared" si="13"/>
        <v/>
      </c>
      <c r="V24" s="93" t="str">
        <f t="shared" si="14"/>
        <v/>
      </c>
      <c r="W24" s="93" t="str">
        <f t="shared" si="15"/>
        <v/>
      </c>
      <c r="X24" s="93" t="str">
        <f t="shared" si="16"/>
        <v/>
      </c>
      <c r="Y24" s="93" t="str">
        <f t="shared" si="17"/>
        <v/>
      </c>
      <c r="Z24" s="93" t="str">
        <f t="shared" si="18"/>
        <v/>
      </c>
      <c r="AA24" s="93" t="str">
        <f t="shared" si="19"/>
        <v/>
      </c>
      <c r="AB24" s="93" t="str">
        <f t="shared" si="20"/>
        <v/>
      </c>
      <c r="AC24" s="93" t="str">
        <f t="shared" si="21"/>
        <v/>
      </c>
      <c r="AD24" s="93" t="str">
        <f t="shared" si="22"/>
        <v/>
      </c>
      <c r="AE24" s="93" t="str">
        <f t="shared" si="23"/>
        <v/>
      </c>
      <c r="AF24" s="93" t="str">
        <f t="shared" si="24"/>
        <v/>
      </c>
      <c r="AG24" s="93" t="str">
        <f t="shared" si="25"/>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93" t="str">
        <f t="shared" si="52"/>
        <v/>
      </c>
      <c r="BF24" s="224">
        <v>45576</v>
      </c>
      <c r="BG24" s="74">
        <f t="shared" ca="1" si="131"/>
        <v>10</v>
      </c>
      <c r="BH24" s="36">
        <f t="shared" si="132"/>
        <v>45941</v>
      </c>
      <c r="BI24" s="225"/>
      <c r="BJ24" s="75" t="str">
        <f t="shared" si="53"/>
        <v/>
      </c>
      <c r="BK24" s="37" t="str">
        <f t="shared" si="54"/>
        <v/>
      </c>
      <c r="BL24" s="224"/>
      <c r="BM24" s="74" t="str">
        <f t="shared" si="55"/>
        <v/>
      </c>
      <c r="BN24" s="36" t="str">
        <f t="shared" si="56"/>
        <v/>
      </c>
      <c r="BO24" s="225"/>
      <c r="BP24" s="75" t="str">
        <f t="shared" si="57"/>
        <v/>
      </c>
      <c r="BQ24" s="37" t="str">
        <f t="shared" si="58"/>
        <v/>
      </c>
      <c r="BR24" s="224"/>
      <c r="BS24" s="74" t="str">
        <f t="shared" si="59"/>
        <v/>
      </c>
      <c r="BT24" s="36" t="str">
        <f t="shared" si="60"/>
        <v/>
      </c>
      <c r="BU24" s="225"/>
      <c r="BV24" s="75" t="str">
        <f t="shared" si="61"/>
        <v/>
      </c>
      <c r="BW24" s="37" t="str">
        <f t="shared" si="62"/>
        <v/>
      </c>
      <c r="BX24" s="224"/>
      <c r="BY24" s="74" t="str">
        <f t="shared" si="63"/>
        <v/>
      </c>
      <c r="BZ24" s="36" t="str">
        <f t="shared" si="64"/>
        <v/>
      </c>
      <c r="CA24" s="225"/>
      <c r="CB24" s="75" t="str">
        <f t="shared" si="65"/>
        <v/>
      </c>
      <c r="CC24" s="37" t="str">
        <f t="shared" si="66"/>
        <v/>
      </c>
      <c r="CD24" s="224"/>
      <c r="CE24" s="74" t="str">
        <f t="shared" si="67"/>
        <v/>
      </c>
      <c r="CF24" s="36" t="str">
        <f t="shared" si="68"/>
        <v/>
      </c>
      <c r="CG24" s="225"/>
      <c r="CH24" s="115" t="str">
        <f t="shared" si="69"/>
        <v/>
      </c>
      <c r="CI24" s="225" t="str">
        <f t="shared" si="70"/>
        <v/>
      </c>
      <c r="CJ24" s="224"/>
      <c r="CK24" s="5" t="str">
        <f t="shared" si="71"/>
        <v/>
      </c>
      <c r="CL24" s="224" t="str">
        <f t="shared" si="72"/>
        <v/>
      </c>
      <c r="CM24" s="225"/>
      <c r="CN24" s="115" t="str">
        <f t="shared" si="73"/>
        <v/>
      </c>
      <c r="CO24" s="225" t="str">
        <f t="shared" si="74"/>
        <v/>
      </c>
      <c r="CP24" s="224"/>
      <c r="CQ24" s="5" t="str">
        <f t="shared" si="75"/>
        <v/>
      </c>
      <c r="CR24" s="224" t="str">
        <f t="shared" si="76"/>
        <v/>
      </c>
      <c r="CS24" s="225"/>
      <c r="CT24" s="115" t="str">
        <f t="shared" si="77"/>
        <v/>
      </c>
      <c r="CU24" s="225" t="str">
        <f t="shared" si="78"/>
        <v/>
      </c>
      <c r="CV24" s="224"/>
      <c r="CW24" s="5" t="str">
        <f t="shared" si="79"/>
        <v/>
      </c>
      <c r="CX24" s="224" t="str">
        <f t="shared" si="80"/>
        <v/>
      </c>
      <c r="CY24" s="225"/>
      <c r="CZ24" s="115" t="str">
        <f t="shared" si="81"/>
        <v/>
      </c>
      <c r="DA24" s="225" t="str">
        <f t="shared" si="82"/>
        <v/>
      </c>
      <c r="DB24" s="224"/>
      <c r="DC24" s="5" t="str">
        <f t="shared" si="83"/>
        <v/>
      </c>
      <c r="DD24" s="224" t="str">
        <f t="shared" si="84"/>
        <v/>
      </c>
      <c r="DE24" s="225"/>
      <c r="DF24" s="115" t="str">
        <f t="shared" si="85"/>
        <v/>
      </c>
      <c r="DG24" s="225" t="str">
        <f t="shared" si="86"/>
        <v/>
      </c>
      <c r="DH24" s="224"/>
      <c r="DI24" s="5" t="str">
        <f t="shared" si="87"/>
        <v/>
      </c>
      <c r="DJ24" s="224" t="str">
        <f t="shared" si="88"/>
        <v/>
      </c>
      <c r="DK24" s="225"/>
      <c r="DL24" s="115" t="str">
        <f t="shared" si="89"/>
        <v/>
      </c>
      <c r="DM24" s="225" t="str">
        <f t="shared" si="90"/>
        <v/>
      </c>
      <c r="DN24" s="224"/>
      <c r="DO24" s="5" t="str">
        <f t="shared" si="91"/>
        <v/>
      </c>
      <c r="DP24" s="224" t="str">
        <f t="shared" si="92"/>
        <v/>
      </c>
      <c r="DQ24" s="225"/>
      <c r="DR24" s="115" t="str">
        <f t="shared" si="93"/>
        <v/>
      </c>
      <c r="DS24" s="225" t="str">
        <f t="shared" si="94"/>
        <v/>
      </c>
      <c r="DT24" s="224"/>
      <c r="DU24" s="5" t="str">
        <f t="shared" si="95"/>
        <v/>
      </c>
      <c r="DV24" s="224" t="str">
        <f t="shared" si="96"/>
        <v/>
      </c>
      <c r="DW24" s="225"/>
      <c r="DX24" s="115" t="str">
        <f t="shared" si="97"/>
        <v/>
      </c>
      <c r="DY24" s="225" t="str">
        <f t="shared" si="98"/>
        <v/>
      </c>
      <c r="DZ24" s="224"/>
      <c r="EA24" s="5" t="str">
        <f t="shared" si="99"/>
        <v/>
      </c>
      <c r="EB24" s="224" t="str">
        <f t="shared" si="100"/>
        <v/>
      </c>
      <c r="EC24" s="225"/>
      <c r="ED24" s="115" t="str">
        <f t="shared" si="101"/>
        <v/>
      </c>
      <c r="EE24" s="225" t="str">
        <f t="shared" si="102"/>
        <v/>
      </c>
      <c r="EF24" s="224"/>
      <c r="EG24" s="5" t="str">
        <f t="shared" si="103"/>
        <v/>
      </c>
      <c r="EH24" s="224" t="str">
        <f t="shared" si="104"/>
        <v/>
      </c>
      <c r="EI24" s="225"/>
      <c r="EJ24" s="115" t="str">
        <f t="shared" si="105"/>
        <v/>
      </c>
      <c r="EK24" s="225" t="str">
        <f t="shared" si="106"/>
        <v/>
      </c>
      <c r="EL24" s="224"/>
      <c r="EM24" s="5" t="str">
        <f t="shared" si="107"/>
        <v/>
      </c>
      <c r="EN24" s="224" t="str">
        <f t="shared" si="108"/>
        <v/>
      </c>
      <c r="EO24" s="225"/>
      <c r="EP24" s="115" t="str">
        <f t="shared" si="109"/>
        <v/>
      </c>
      <c r="EQ24" s="225" t="str">
        <f t="shared" si="110"/>
        <v/>
      </c>
      <c r="ER24" s="224"/>
      <c r="ES24" s="5" t="str">
        <f t="shared" si="111"/>
        <v/>
      </c>
      <c r="ET24" s="224" t="str">
        <f t="shared" si="112"/>
        <v/>
      </c>
      <c r="EU24" s="225"/>
      <c r="EV24" s="115" t="str">
        <f t="shared" si="113"/>
        <v/>
      </c>
      <c r="EW24" s="225" t="str">
        <f t="shared" si="114"/>
        <v/>
      </c>
      <c r="EX24" s="224"/>
      <c r="EY24" s="5" t="str">
        <f t="shared" si="115"/>
        <v/>
      </c>
      <c r="EZ24" s="224" t="str">
        <f t="shared" si="116"/>
        <v/>
      </c>
      <c r="FA24" s="225"/>
      <c r="FB24" s="115" t="str">
        <f t="shared" si="117"/>
        <v/>
      </c>
      <c r="FC24" s="225" t="str">
        <f t="shared" si="118"/>
        <v/>
      </c>
      <c r="FD24" s="224"/>
      <c r="FE24" s="5" t="str">
        <f t="shared" si="119"/>
        <v/>
      </c>
      <c r="FF24" s="224" t="str">
        <f t="shared" si="120"/>
        <v/>
      </c>
      <c r="FG24" s="225"/>
      <c r="FH24" s="115" t="str">
        <f t="shared" si="121"/>
        <v/>
      </c>
      <c r="FI24" s="225" t="str">
        <f t="shared" si="122"/>
        <v/>
      </c>
      <c r="FJ24" s="224"/>
      <c r="FK24" s="5" t="str">
        <f t="shared" si="123"/>
        <v/>
      </c>
      <c r="FL24" s="224" t="str">
        <f t="shared" si="124"/>
        <v/>
      </c>
      <c r="FM24" s="225"/>
      <c r="FN24" s="115" t="str">
        <f t="shared" si="125"/>
        <v/>
      </c>
      <c r="FO24" s="225" t="str">
        <f t="shared" si="126"/>
        <v/>
      </c>
      <c r="FP24" s="224"/>
      <c r="FQ24" s="5" t="str">
        <f t="shared" si="127"/>
        <v/>
      </c>
      <c r="FR24" s="224" t="str">
        <f t="shared" si="128"/>
        <v/>
      </c>
      <c r="FS24" s="225"/>
      <c r="FT24" s="115" t="str">
        <f t="shared" si="129"/>
        <v/>
      </c>
      <c r="FU24" s="225" t="str">
        <f t="shared" si="130"/>
        <v/>
      </c>
      <c r="FV24" s="253"/>
      <c r="FW24" s="253"/>
      <c r="FX24" s="253"/>
      <c r="FY24" s="253"/>
      <c r="FZ24" s="253"/>
    </row>
    <row r="25" spans="1:182" s="3" customFormat="1" ht="14.45" customHeight="1" x14ac:dyDescent="0.25">
      <c r="A25" s="2">
        <f t="shared" ca="1" si="0"/>
        <v>1</v>
      </c>
      <c r="B25" s="158" t="s">
        <v>258</v>
      </c>
      <c r="C25" s="188">
        <v>3257.66</v>
      </c>
      <c r="D25" s="186">
        <f t="shared" ca="1" si="28"/>
        <v>3257.66</v>
      </c>
      <c r="E25" s="109"/>
      <c r="F25" s="202"/>
      <c r="G25" s="2">
        <v>1</v>
      </c>
      <c r="H25" s="144" t="s">
        <v>94</v>
      </c>
      <c r="I25" s="114" t="str">
        <f t="shared" ca="1" si="1"/>
        <v/>
      </c>
      <c r="J25" s="114" t="str">
        <f t="shared" ca="1" si="2"/>
        <v/>
      </c>
      <c r="K25" s="114" t="str">
        <f t="shared" ca="1" si="3"/>
        <v/>
      </c>
      <c r="L25" s="114" t="str">
        <f t="shared" ca="1" si="4"/>
        <v/>
      </c>
      <c r="M25" s="114" t="str">
        <f t="shared" ca="1" si="5"/>
        <v/>
      </c>
      <c r="N25" s="114" t="str">
        <f t="shared" ca="1" si="6"/>
        <v/>
      </c>
      <c r="O25" s="114">
        <f t="shared" ca="1" si="7"/>
        <v>1</v>
      </c>
      <c r="P25" s="114" t="str">
        <f t="shared" ca="1" si="8"/>
        <v/>
      </c>
      <c r="Q25" s="93">
        <f t="shared" ca="1" si="9"/>
        <v>10</v>
      </c>
      <c r="R25" s="93" t="str">
        <f t="shared" si="10"/>
        <v/>
      </c>
      <c r="S25" s="93" t="str">
        <f t="shared" si="11"/>
        <v/>
      </c>
      <c r="T25" s="93" t="str">
        <f t="shared" si="12"/>
        <v/>
      </c>
      <c r="U25" s="93" t="str">
        <f t="shared" si="13"/>
        <v/>
      </c>
      <c r="V25" s="93" t="str">
        <f t="shared" si="14"/>
        <v/>
      </c>
      <c r="W25" s="93" t="str">
        <f t="shared" si="15"/>
        <v/>
      </c>
      <c r="X25" s="93" t="str">
        <f t="shared" si="16"/>
        <v/>
      </c>
      <c r="Y25" s="93" t="str">
        <f t="shared" si="17"/>
        <v/>
      </c>
      <c r="Z25" s="93" t="str">
        <f t="shared" si="18"/>
        <v/>
      </c>
      <c r="AA25" s="93" t="str">
        <f t="shared" si="19"/>
        <v/>
      </c>
      <c r="AB25" s="93" t="str">
        <f t="shared" si="20"/>
        <v/>
      </c>
      <c r="AC25" s="93" t="str">
        <f t="shared" si="21"/>
        <v/>
      </c>
      <c r="AD25" s="93" t="str">
        <f t="shared" si="22"/>
        <v/>
      </c>
      <c r="AE25" s="93" t="str">
        <f t="shared" si="23"/>
        <v/>
      </c>
      <c r="AF25" s="93" t="str">
        <f t="shared" si="24"/>
        <v/>
      </c>
      <c r="AG25" s="93" t="str">
        <f t="shared" si="25"/>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93" t="str">
        <f t="shared" si="52"/>
        <v/>
      </c>
      <c r="BF25" s="224">
        <v>45576</v>
      </c>
      <c r="BG25" s="74">
        <f t="shared" ca="1" si="131"/>
        <v>10</v>
      </c>
      <c r="BH25" s="36">
        <f t="shared" si="132"/>
        <v>45941</v>
      </c>
      <c r="BI25" s="225"/>
      <c r="BJ25" s="75" t="str">
        <f t="shared" si="53"/>
        <v/>
      </c>
      <c r="BK25" s="37" t="str">
        <f t="shared" si="54"/>
        <v/>
      </c>
      <c r="BL25" s="224"/>
      <c r="BM25" s="74" t="str">
        <f t="shared" si="55"/>
        <v/>
      </c>
      <c r="BN25" s="36" t="str">
        <f t="shared" si="56"/>
        <v/>
      </c>
      <c r="BO25" s="225"/>
      <c r="BP25" s="75" t="str">
        <f t="shared" si="57"/>
        <v/>
      </c>
      <c r="BQ25" s="37" t="str">
        <f t="shared" si="58"/>
        <v/>
      </c>
      <c r="BR25" s="224"/>
      <c r="BS25" s="74" t="str">
        <f t="shared" si="59"/>
        <v/>
      </c>
      <c r="BT25" s="36" t="str">
        <f t="shared" si="60"/>
        <v/>
      </c>
      <c r="BU25" s="225"/>
      <c r="BV25" s="75" t="str">
        <f t="shared" si="61"/>
        <v/>
      </c>
      <c r="BW25" s="37" t="str">
        <f t="shared" si="62"/>
        <v/>
      </c>
      <c r="BX25" s="224"/>
      <c r="BY25" s="74" t="str">
        <f t="shared" si="63"/>
        <v/>
      </c>
      <c r="BZ25" s="36" t="str">
        <f t="shared" si="64"/>
        <v/>
      </c>
      <c r="CA25" s="225"/>
      <c r="CB25" s="75" t="str">
        <f t="shared" si="65"/>
        <v/>
      </c>
      <c r="CC25" s="37" t="str">
        <f t="shared" si="66"/>
        <v/>
      </c>
      <c r="CD25" s="224"/>
      <c r="CE25" s="74" t="str">
        <f t="shared" si="67"/>
        <v/>
      </c>
      <c r="CF25" s="36" t="str">
        <f t="shared" si="68"/>
        <v/>
      </c>
      <c r="CG25" s="225"/>
      <c r="CH25" s="115" t="str">
        <f t="shared" si="69"/>
        <v/>
      </c>
      <c r="CI25" s="225" t="str">
        <f t="shared" si="70"/>
        <v/>
      </c>
      <c r="CJ25" s="224"/>
      <c r="CK25" s="5" t="str">
        <f t="shared" si="71"/>
        <v/>
      </c>
      <c r="CL25" s="224" t="str">
        <f t="shared" si="72"/>
        <v/>
      </c>
      <c r="CM25" s="225"/>
      <c r="CN25" s="115" t="str">
        <f t="shared" si="73"/>
        <v/>
      </c>
      <c r="CO25" s="225" t="str">
        <f t="shared" si="74"/>
        <v/>
      </c>
      <c r="CP25" s="224"/>
      <c r="CQ25" s="5" t="str">
        <f t="shared" si="75"/>
        <v/>
      </c>
      <c r="CR25" s="224" t="str">
        <f t="shared" si="76"/>
        <v/>
      </c>
      <c r="CS25" s="225"/>
      <c r="CT25" s="115" t="str">
        <f t="shared" si="77"/>
        <v/>
      </c>
      <c r="CU25" s="225" t="str">
        <f t="shared" si="78"/>
        <v/>
      </c>
      <c r="CV25" s="224"/>
      <c r="CW25" s="5" t="str">
        <f t="shared" si="79"/>
        <v/>
      </c>
      <c r="CX25" s="224" t="str">
        <f t="shared" si="80"/>
        <v/>
      </c>
      <c r="CY25" s="225"/>
      <c r="CZ25" s="115" t="str">
        <f t="shared" si="81"/>
        <v/>
      </c>
      <c r="DA25" s="225" t="str">
        <f t="shared" si="82"/>
        <v/>
      </c>
      <c r="DB25" s="224"/>
      <c r="DC25" s="5" t="str">
        <f t="shared" si="83"/>
        <v/>
      </c>
      <c r="DD25" s="224" t="str">
        <f t="shared" si="84"/>
        <v/>
      </c>
      <c r="DE25" s="225"/>
      <c r="DF25" s="115" t="str">
        <f t="shared" si="85"/>
        <v/>
      </c>
      <c r="DG25" s="225" t="str">
        <f t="shared" si="86"/>
        <v/>
      </c>
      <c r="DH25" s="224"/>
      <c r="DI25" s="5" t="str">
        <f t="shared" si="87"/>
        <v/>
      </c>
      <c r="DJ25" s="224" t="str">
        <f t="shared" si="88"/>
        <v/>
      </c>
      <c r="DK25" s="225"/>
      <c r="DL25" s="115" t="str">
        <f t="shared" si="89"/>
        <v/>
      </c>
      <c r="DM25" s="225" t="str">
        <f t="shared" si="90"/>
        <v/>
      </c>
      <c r="DN25" s="224"/>
      <c r="DO25" s="5" t="str">
        <f t="shared" si="91"/>
        <v/>
      </c>
      <c r="DP25" s="224" t="str">
        <f t="shared" si="92"/>
        <v/>
      </c>
      <c r="DQ25" s="225"/>
      <c r="DR25" s="115" t="str">
        <f t="shared" si="93"/>
        <v/>
      </c>
      <c r="DS25" s="225" t="str">
        <f t="shared" si="94"/>
        <v/>
      </c>
      <c r="DT25" s="224"/>
      <c r="DU25" s="5" t="str">
        <f t="shared" si="95"/>
        <v/>
      </c>
      <c r="DV25" s="224" t="str">
        <f t="shared" si="96"/>
        <v/>
      </c>
      <c r="DW25" s="225"/>
      <c r="DX25" s="115" t="str">
        <f t="shared" si="97"/>
        <v/>
      </c>
      <c r="DY25" s="225" t="str">
        <f t="shared" si="98"/>
        <v/>
      </c>
      <c r="DZ25" s="224"/>
      <c r="EA25" s="5" t="str">
        <f t="shared" si="99"/>
        <v/>
      </c>
      <c r="EB25" s="224" t="str">
        <f t="shared" si="100"/>
        <v/>
      </c>
      <c r="EC25" s="225"/>
      <c r="ED25" s="115" t="str">
        <f t="shared" si="101"/>
        <v/>
      </c>
      <c r="EE25" s="225" t="str">
        <f t="shared" si="102"/>
        <v/>
      </c>
      <c r="EF25" s="224"/>
      <c r="EG25" s="5" t="str">
        <f t="shared" si="103"/>
        <v/>
      </c>
      <c r="EH25" s="224" t="str">
        <f t="shared" si="104"/>
        <v/>
      </c>
      <c r="EI25" s="225"/>
      <c r="EJ25" s="115" t="str">
        <f t="shared" si="105"/>
        <v/>
      </c>
      <c r="EK25" s="225" t="str">
        <f t="shared" si="106"/>
        <v/>
      </c>
      <c r="EL25" s="224"/>
      <c r="EM25" s="5" t="str">
        <f t="shared" si="107"/>
        <v/>
      </c>
      <c r="EN25" s="224" t="str">
        <f t="shared" si="108"/>
        <v/>
      </c>
      <c r="EO25" s="225"/>
      <c r="EP25" s="115" t="str">
        <f t="shared" si="109"/>
        <v/>
      </c>
      <c r="EQ25" s="225" t="str">
        <f t="shared" si="110"/>
        <v/>
      </c>
      <c r="ER25" s="224"/>
      <c r="ES25" s="5" t="str">
        <f t="shared" si="111"/>
        <v/>
      </c>
      <c r="ET25" s="224" t="str">
        <f t="shared" si="112"/>
        <v/>
      </c>
      <c r="EU25" s="225"/>
      <c r="EV25" s="115" t="str">
        <f t="shared" si="113"/>
        <v/>
      </c>
      <c r="EW25" s="225" t="str">
        <f t="shared" si="114"/>
        <v/>
      </c>
      <c r="EX25" s="224"/>
      <c r="EY25" s="5" t="str">
        <f t="shared" si="115"/>
        <v/>
      </c>
      <c r="EZ25" s="224" t="str">
        <f t="shared" si="116"/>
        <v/>
      </c>
      <c r="FA25" s="225"/>
      <c r="FB25" s="115" t="str">
        <f t="shared" si="117"/>
        <v/>
      </c>
      <c r="FC25" s="225" t="str">
        <f t="shared" si="118"/>
        <v/>
      </c>
      <c r="FD25" s="224"/>
      <c r="FE25" s="5" t="str">
        <f t="shared" si="119"/>
        <v/>
      </c>
      <c r="FF25" s="224" t="str">
        <f t="shared" si="120"/>
        <v/>
      </c>
      <c r="FG25" s="225"/>
      <c r="FH25" s="115" t="str">
        <f t="shared" si="121"/>
        <v/>
      </c>
      <c r="FI25" s="225" t="str">
        <f t="shared" si="122"/>
        <v/>
      </c>
      <c r="FJ25" s="224"/>
      <c r="FK25" s="5" t="str">
        <f t="shared" si="123"/>
        <v/>
      </c>
      <c r="FL25" s="224" t="str">
        <f t="shared" si="124"/>
        <v/>
      </c>
      <c r="FM25" s="225"/>
      <c r="FN25" s="115" t="str">
        <f t="shared" si="125"/>
        <v/>
      </c>
      <c r="FO25" s="225" t="str">
        <f t="shared" si="126"/>
        <v/>
      </c>
      <c r="FP25" s="224"/>
      <c r="FQ25" s="5" t="str">
        <f t="shared" si="127"/>
        <v/>
      </c>
      <c r="FR25" s="224" t="str">
        <f t="shared" si="128"/>
        <v/>
      </c>
      <c r="FS25" s="225"/>
      <c r="FT25" s="115" t="str">
        <f t="shared" si="129"/>
        <v/>
      </c>
      <c r="FU25" s="225" t="str">
        <f t="shared" si="130"/>
        <v/>
      </c>
      <c r="FV25" s="253"/>
      <c r="FW25" s="253"/>
      <c r="FX25" s="253"/>
      <c r="FY25" s="253"/>
      <c r="FZ25" s="253"/>
    </row>
    <row r="26" spans="1:182" s="3" customFormat="1" ht="14.45" customHeight="1" x14ac:dyDescent="0.25">
      <c r="A26" s="2" t="str">
        <f t="shared" si="0"/>
        <v/>
      </c>
      <c r="B26" s="2" t="s">
        <v>55</v>
      </c>
      <c r="C26" s="186"/>
      <c r="D26" s="186" t="str">
        <f t="shared" si="28"/>
        <v/>
      </c>
      <c r="E26" s="109"/>
      <c r="F26" s="193"/>
      <c r="G26" s="2" t="s">
        <v>55</v>
      </c>
      <c r="H26" s="144" t="s">
        <v>107</v>
      </c>
      <c r="I26" s="114" t="str">
        <f t="shared" si="1"/>
        <v/>
      </c>
      <c r="J26" s="114" t="str">
        <f t="shared" si="2"/>
        <v/>
      </c>
      <c r="K26" s="114" t="str">
        <f t="shared" si="3"/>
        <v/>
      </c>
      <c r="L26" s="114" t="str">
        <f t="shared" si="4"/>
        <v/>
      </c>
      <c r="M26" s="114" t="str">
        <f t="shared" si="5"/>
        <v/>
      </c>
      <c r="N26" s="114" t="str">
        <f t="shared" si="6"/>
        <v/>
      </c>
      <c r="O26" s="114" t="str">
        <f t="shared" si="7"/>
        <v/>
      </c>
      <c r="P26" s="114" t="str">
        <f t="shared" si="8"/>
        <v/>
      </c>
      <c r="Q26" s="93" t="e">
        <f t="shared" si="9"/>
        <v>#VALUE!</v>
      </c>
      <c r="R26" s="93" t="str">
        <f t="shared" si="10"/>
        <v/>
      </c>
      <c r="S26" s="93" t="str">
        <f t="shared" si="11"/>
        <v/>
      </c>
      <c r="T26" s="93" t="str">
        <f t="shared" si="12"/>
        <v/>
      </c>
      <c r="U26" s="93" t="str">
        <f t="shared" si="13"/>
        <v/>
      </c>
      <c r="V26" s="93" t="str">
        <f t="shared" si="14"/>
        <v/>
      </c>
      <c r="W26" s="93" t="str">
        <f t="shared" si="15"/>
        <v/>
      </c>
      <c r="X26" s="93" t="str">
        <f t="shared" si="16"/>
        <v/>
      </c>
      <c r="Y26" s="93" t="str">
        <f t="shared" si="17"/>
        <v/>
      </c>
      <c r="Z26" s="93" t="str">
        <f t="shared" si="18"/>
        <v/>
      </c>
      <c r="AA26" s="93" t="str">
        <f t="shared" si="19"/>
        <v/>
      </c>
      <c r="AB26" s="93" t="str">
        <f t="shared" si="20"/>
        <v/>
      </c>
      <c r="AC26" s="93" t="str">
        <f t="shared" si="21"/>
        <v/>
      </c>
      <c r="AD26" s="93" t="str">
        <f t="shared" si="22"/>
        <v/>
      </c>
      <c r="AE26" s="93" t="str">
        <f t="shared" si="23"/>
        <v/>
      </c>
      <c r="AF26" s="93" t="str">
        <f t="shared" si="24"/>
        <v/>
      </c>
      <c r="AG26" s="93" t="str">
        <f t="shared" si="25"/>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93" t="str">
        <f t="shared" si="52"/>
        <v/>
      </c>
      <c r="BF26" s="224">
        <v>45384</v>
      </c>
      <c r="BG26" s="74" t="e">
        <f t="shared" si="131"/>
        <v>#VALUE!</v>
      </c>
      <c r="BH26" s="36" t="e">
        <f t="shared" si="132"/>
        <v>#VALUE!</v>
      </c>
      <c r="BI26" s="225"/>
      <c r="BJ26" s="75" t="str">
        <f t="shared" si="53"/>
        <v/>
      </c>
      <c r="BK26" s="37" t="str">
        <f t="shared" si="54"/>
        <v/>
      </c>
      <c r="BL26" s="224"/>
      <c r="BM26" s="74" t="str">
        <f t="shared" si="55"/>
        <v/>
      </c>
      <c r="BN26" s="36" t="str">
        <f t="shared" si="56"/>
        <v/>
      </c>
      <c r="BO26" s="225"/>
      <c r="BP26" s="75" t="str">
        <f t="shared" si="57"/>
        <v/>
      </c>
      <c r="BQ26" s="37" t="str">
        <f t="shared" si="58"/>
        <v/>
      </c>
      <c r="BR26" s="224"/>
      <c r="BS26" s="74" t="str">
        <f t="shared" si="59"/>
        <v/>
      </c>
      <c r="BT26" s="36" t="str">
        <f t="shared" si="60"/>
        <v/>
      </c>
      <c r="BU26" s="225"/>
      <c r="BV26" s="75" t="str">
        <f t="shared" si="61"/>
        <v/>
      </c>
      <c r="BW26" s="37" t="str">
        <f t="shared" si="62"/>
        <v/>
      </c>
      <c r="BX26" s="224"/>
      <c r="BY26" s="74" t="str">
        <f t="shared" si="63"/>
        <v/>
      </c>
      <c r="BZ26" s="36" t="str">
        <f t="shared" si="64"/>
        <v/>
      </c>
      <c r="CA26" s="225"/>
      <c r="CB26" s="75" t="str">
        <f t="shared" si="65"/>
        <v/>
      </c>
      <c r="CC26" s="37" t="str">
        <f t="shared" si="66"/>
        <v/>
      </c>
      <c r="CD26" s="224"/>
      <c r="CE26" s="74" t="str">
        <f t="shared" si="67"/>
        <v/>
      </c>
      <c r="CF26" s="36" t="str">
        <f t="shared" si="68"/>
        <v/>
      </c>
      <c r="CG26" s="225"/>
      <c r="CH26" s="115" t="str">
        <f t="shared" si="69"/>
        <v/>
      </c>
      <c r="CI26" s="225" t="str">
        <f t="shared" si="70"/>
        <v/>
      </c>
      <c r="CJ26" s="224"/>
      <c r="CK26" s="5" t="str">
        <f t="shared" si="71"/>
        <v/>
      </c>
      <c r="CL26" s="224" t="str">
        <f t="shared" si="72"/>
        <v/>
      </c>
      <c r="CM26" s="225"/>
      <c r="CN26" s="115" t="str">
        <f t="shared" si="73"/>
        <v/>
      </c>
      <c r="CO26" s="225" t="str">
        <f t="shared" si="74"/>
        <v/>
      </c>
      <c r="CP26" s="224"/>
      <c r="CQ26" s="5" t="str">
        <f t="shared" si="75"/>
        <v/>
      </c>
      <c r="CR26" s="224" t="str">
        <f t="shared" si="76"/>
        <v/>
      </c>
      <c r="CS26" s="225"/>
      <c r="CT26" s="115" t="str">
        <f t="shared" si="77"/>
        <v/>
      </c>
      <c r="CU26" s="225" t="str">
        <f t="shared" si="78"/>
        <v/>
      </c>
      <c r="CV26" s="224"/>
      <c r="CW26" s="5" t="str">
        <f t="shared" si="79"/>
        <v/>
      </c>
      <c r="CX26" s="224" t="str">
        <f t="shared" si="80"/>
        <v/>
      </c>
      <c r="CY26" s="225"/>
      <c r="CZ26" s="115" t="str">
        <f t="shared" si="81"/>
        <v/>
      </c>
      <c r="DA26" s="225" t="str">
        <f t="shared" si="82"/>
        <v/>
      </c>
      <c r="DB26" s="224"/>
      <c r="DC26" s="5" t="str">
        <f t="shared" si="83"/>
        <v/>
      </c>
      <c r="DD26" s="224" t="str">
        <f t="shared" si="84"/>
        <v/>
      </c>
      <c r="DE26" s="225"/>
      <c r="DF26" s="115" t="str">
        <f t="shared" si="85"/>
        <v/>
      </c>
      <c r="DG26" s="225" t="str">
        <f t="shared" si="86"/>
        <v/>
      </c>
      <c r="DH26" s="224"/>
      <c r="DI26" s="5" t="str">
        <f t="shared" si="87"/>
        <v/>
      </c>
      <c r="DJ26" s="224" t="str">
        <f t="shared" si="88"/>
        <v/>
      </c>
      <c r="DK26" s="225"/>
      <c r="DL26" s="115" t="str">
        <f t="shared" si="89"/>
        <v/>
      </c>
      <c r="DM26" s="225" t="str">
        <f t="shared" si="90"/>
        <v/>
      </c>
      <c r="DN26" s="224"/>
      <c r="DO26" s="5" t="str">
        <f t="shared" si="91"/>
        <v/>
      </c>
      <c r="DP26" s="224" t="str">
        <f t="shared" si="92"/>
        <v/>
      </c>
      <c r="DQ26" s="225"/>
      <c r="DR26" s="115" t="str">
        <f t="shared" si="93"/>
        <v/>
      </c>
      <c r="DS26" s="225" t="str">
        <f t="shared" si="94"/>
        <v/>
      </c>
      <c r="DT26" s="224"/>
      <c r="DU26" s="5" t="str">
        <f t="shared" si="95"/>
        <v/>
      </c>
      <c r="DV26" s="224" t="str">
        <f t="shared" si="96"/>
        <v/>
      </c>
      <c r="DW26" s="225"/>
      <c r="DX26" s="115" t="str">
        <f t="shared" si="97"/>
        <v/>
      </c>
      <c r="DY26" s="225" t="str">
        <f t="shared" si="98"/>
        <v/>
      </c>
      <c r="DZ26" s="224"/>
      <c r="EA26" s="5" t="str">
        <f t="shared" si="99"/>
        <v/>
      </c>
      <c r="EB26" s="224" t="str">
        <f t="shared" si="100"/>
        <v/>
      </c>
      <c r="EC26" s="225"/>
      <c r="ED26" s="115" t="str">
        <f t="shared" si="101"/>
        <v/>
      </c>
      <c r="EE26" s="225" t="str">
        <f t="shared" si="102"/>
        <v/>
      </c>
      <c r="EF26" s="224"/>
      <c r="EG26" s="5" t="str">
        <f t="shared" si="103"/>
        <v/>
      </c>
      <c r="EH26" s="224" t="str">
        <f t="shared" si="104"/>
        <v/>
      </c>
      <c r="EI26" s="225"/>
      <c r="EJ26" s="115" t="str">
        <f t="shared" si="105"/>
        <v/>
      </c>
      <c r="EK26" s="225" t="str">
        <f t="shared" si="106"/>
        <v/>
      </c>
      <c r="EL26" s="224"/>
      <c r="EM26" s="5" t="str">
        <f t="shared" si="107"/>
        <v/>
      </c>
      <c r="EN26" s="224" t="str">
        <f t="shared" si="108"/>
        <v/>
      </c>
      <c r="EO26" s="225"/>
      <c r="EP26" s="115" t="str">
        <f t="shared" si="109"/>
        <v/>
      </c>
      <c r="EQ26" s="225" t="str">
        <f t="shared" si="110"/>
        <v/>
      </c>
      <c r="ER26" s="224"/>
      <c r="ES26" s="5" t="str">
        <f t="shared" si="111"/>
        <v/>
      </c>
      <c r="ET26" s="224" t="str">
        <f t="shared" si="112"/>
        <v/>
      </c>
      <c r="EU26" s="225"/>
      <c r="EV26" s="115" t="str">
        <f t="shared" si="113"/>
        <v/>
      </c>
      <c r="EW26" s="225" t="str">
        <f t="shared" si="114"/>
        <v/>
      </c>
      <c r="EX26" s="224"/>
      <c r="EY26" s="5" t="str">
        <f t="shared" si="115"/>
        <v/>
      </c>
      <c r="EZ26" s="224" t="str">
        <f t="shared" si="116"/>
        <v/>
      </c>
      <c r="FA26" s="225"/>
      <c r="FB26" s="115" t="str">
        <f t="shared" si="117"/>
        <v/>
      </c>
      <c r="FC26" s="225" t="str">
        <f t="shared" si="118"/>
        <v/>
      </c>
      <c r="FD26" s="224"/>
      <c r="FE26" s="5" t="str">
        <f t="shared" si="119"/>
        <v/>
      </c>
      <c r="FF26" s="224" t="str">
        <f t="shared" si="120"/>
        <v/>
      </c>
      <c r="FG26" s="225"/>
      <c r="FH26" s="115" t="str">
        <f t="shared" si="121"/>
        <v/>
      </c>
      <c r="FI26" s="225" t="str">
        <f t="shared" si="122"/>
        <v/>
      </c>
      <c r="FJ26" s="224"/>
      <c r="FK26" s="5" t="str">
        <f t="shared" si="123"/>
        <v/>
      </c>
      <c r="FL26" s="224" t="str">
        <f t="shared" si="124"/>
        <v/>
      </c>
      <c r="FM26" s="225"/>
      <c r="FN26" s="115" t="str">
        <f t="shared" si="125"/>
        <v/>
      </c>
      <c r="FO26" s="225" t="str">
        <f t="shared" si="126"/>
        <v/>
      </c>
      <c r="FP26" s="224"/>
      <c r="FQ26" s="5" t="str">
        <f t="shared" si="127"/>
        <v/>
      </c>
      <c r="FR26" s="224" t="str">
        <f t="shared" si="128"/>
        <v/>
      </c>
      <c r="FS26" s="225"/>
      <c r="FT26" s="115" t="str">
        <f t="shared" si="129"/>
        <v/>
      </c>
      <c r="FU26" s="225" t="str">
        <f t="shared" si="130"/>
        <v/>
      </c>
      <c r="FV26" s="253" t="s">
        <v>374</v>
      </c>
      <c r="FW26" s="253"/>
      <c r="FX26" s="253"/>
      <c r="FY26" s="253"/>
      <c r="FZ26" s="253"/>
    </row>
    <row r="27" spans="1:182" s="3" customFormat="1" ht="14.45" customHeight="1" x14ac:dyDescent="0.25">
      <c r="A27" s="2">
        <f t="shared" ca="1" si="0"/>
        <v>1</v>
      </c>
      <c r="B27" s="158" t="s">
        <v>55</v>
      </c>
      <c r="C27" s="189">
        <v>0</v>
      </c>
      <c r="D27" s="186">
        <f t="shared" ca="1" si="28"/>
        <v>0</v>
      </c>
      <c r="E27" s="109"/>
      <c r="F27" s="201"/>
      <c r="G27" s="2">
        <v>1</v>
      </c>
      <c r="H27" s="144" t="s">
        <v>111</v>
      </c>
      <c r="I27" s="114" t="str">
        <f t="shared" ca="1" si="1"/>
        <v/>
      </c>
      <c r="J27" s="114" t="str">
        <f t="shared" ca="1" si="2"/>
        <v/>
      </c>
      <c r="K27" s="114">
        <f t="shared" ca="1" si="3"/>
        <v>1</v>
      </c>
      <c r="L27" s="114" t="str">
        <f t="shared" ca="1" si="4"/>
        <v/>
      </c>
      <c r="M27" s="114" t="str">
        <f t="shared" ca="1" si="5"/>
        <v/>
      </c>
      <c r="N27" s="114" t="str">
        <f t="shared" ca="1" si="6"/>
        <v/>
      </c>
      <c r="O27" s="114" t="str">
        <f t="shared" ca="1" si="7"/>
        <v/>
      </c>
      <c r="P27" s="114" t="str">
        <f t="shared" ca="1" si="8"/>
        <v/>
      </c>
      <c r="Q27" s="93">
        <f t="shared" ca="1" si="9"/>
        <v>146</v>
      </c>
      <c r="R27" s="93" t="str">
        <f t="shared" si="10"/>
        <v/>
      </c>
      <c r="S27" s="93" t="str">
        <f t="shared" si="11"/>
        <v/>
      </c>
      <c r="T27" s="93" t="str">
        <f t="shared" si="12"/>
        <v/>
      </c>
      <c r="U27" s="93" t="str">
        <f t="shared" si="13"/>
        <v/>
      </c>
      <c r="V27" s="93" t="str">
        <f t="shared" si="14"/>
        <v/>
      </c>
      <c r="W27" s="93" t="str">
        <f t="shared" si="15"/>
        <v/>
      </c>
      <c r="X27" s="93" t="str">
        <f t="shared" si="16"/>
        <v/>
      </c>
      <c r="Y27" s="93" t="str">
        <f t="shared" si="17"/>
        <v/>
      </c>
      <c r="Z27" s="93" t="str">
        <f t="shared" si="18"/>
        <v/>
      </c>
      <c r="AA27" s="93" t="str">
        <f t="shared" si="19"/>
        <v/>
      </c>
      <c r="AB27" s="93" t="str">
        <f t="shared" si="20"/>
        <v/>
      </c>
      <c r="AC27" s="93" t="str">
        <f t="shared" si="21"/>
        <v/>
      </c>
      <c r="AD27" s="93" t="str">
        <f t="shared" si="22"/>
        <v/>
      </c>
      <c r="AE27" s="93" t="str">
        <f t="shared" si="23"/>
        <v/>
      </c>
      <c r="AF27" s="93" t="str">
        <f t="shared" si="24"/>
        <v/>
      </c>
      <c r="AG27" s="93" t="str">
        <f t="shared" si="25"/>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93" t="str">
        <f t="shared" si="52"/>
        <v/>
      </c>
      <c r="BF27" s="224">
        <v>45712</v>
      </c>
      <c r="BG27" s="74">
        <f t="shared" ca="1" si="131"/>
        <v>146</v>
      </c>
      <c r="BH27" s="36">
        <f t="shared" si="132"/>
        <v>46077</v>
      </c>
      <c r="BI27" s="225"/>
      <c r="BJ27" s="75" t="str">
        <f t="shared" si="53"/>
        <v/>
      </c>
      <c r="BK27" s="37" t="str">
        <f t="shared" si="54"/>
        <v/>
      </c>
      <c r="BL27" s="224"/>
      <c r="BM27" s="74" t="str">
        <f t="shared" si="55"/>
        <v/>
      </c>
      <c r="BN27" s="36" t="str">
        <f t="shared" si="56"/>
        <v/>
      </c>
      <c r="BO27" s="225"/>
      <c r="BP27" s="75" t="str">
        <f t="shared" si="57"/>
        <v/>
      </c>
      <c r="BQ27" s="37" t="str">
        <f t="shared" si="58"/>
        <v/>
      </c>
      <c r="BR27" s="224"/>
      <c r="BS27" s="74" t="str">
        <f t="shared" si="59"/>
        <v/>
      </c>
      <c r="BT27" s="36" t="str">
        <f t="shared" si="60"/>
        <v/>
      </c>
      <c r="BU27" s="225"/>
      <c r="BV27" s="75" t="str">
        <f t="shared" si="61"/>
        <v/>
      </c>
      <c r="BW27" s="37" t="str">
        <f t="shared" si="62"/>
        <v/>
      </c>
      <c r="BX27" s="224"/>
      <c r="BY27" s="74" t="str">
        <f t="shared" si="63"/>
        <v/>
      </c>
      <c r="BZ27" s="36" t="str">
        <f t="shared" si="64"/>
        <v/>
      </c>
      <c r="CA27" s="225"/>
      <c r="CB27" s="75" t="str">
        <f t="shared" si="65"/>
        <v/>
      </c>
      <c r="CC27" s="37" t="str">
        <f t="shared" si="66"/>
        <v/>
      </c>
      <c r="CD27" s="224"/>
      <c r="CE27" s="74" t="str">
        <f t="shared" si="67"/>
        <v/>
      </c>
      <c r="CF27" s="36" t="str">
        <f t="shared" si="68"/>
        <v/>
      </c>
      <c r="CG27" s="225"/>
      <c r="CH27" s="115" t="str">
        <f t="shared" si="69"/>
        <v/>
      </c>
      <c r="CI27" s="225" t="str">
        <f t="shared" si="70"/>
        <v/>
      </c>
      <c r="CJ27" s="224"/>
      <c r="CK27" s="5" t="str">
        <f t="shared" si="71"/>
        <v/>
      </c>
      <c r="CL27" s="224" t="str">
        <f t="shared" si="72"/>
        <v/>
      </c>
      <c r="CM27" s="225"/>
      <c r="CN27" s="115" t="str">
        <f t="shared" si="73"/>
        <v/>
      </c>
      <c r="CO27" s="225" t="str">
        <f t="shared" si="74"/>
        <v/>
      </c>
      <c r="CP27" s="224"/>
      <c r="CQ27" s="5" t="str">
        <f t="shared" si="75"/>
        <v/>
      </c>
      <c r="CR27" s="224" t="str">
        <f t="shared" si="76"/>
        <v/>
      </c>
      <c r="CS27" s="225"/>
      <c r="CT27" s="115" t="str">
        <f t="shared" si="77"/>
        <v/>
      </c>
      <c r="CU27" s="225" t="str">
        <f t="shared" si="78"/>
        <v/>
      </c>
      <c r="CV27" s="224"/>
      <c r="CW27" s="5" t="str">
        <f t="shared" si="79"/>
        <v/>
      </c>
      <c r="CX27" s="224" t="str">
        <f t="shared" si="80"/>
        <v/>
      </c>
      <c r="CY27" s="225"/>
      <c r="CZ27" s="115" t="str">
        <f t="shared" si="81"/>
        <v/>
      </c>
      <c r="DA27" s="225" t="str">
        <f t="shared" si="82"/>
        <v/>
      </c>
      <c r="DB27" s="224"/>
      <c r="DC27" s="5" t="str">
        <f t="shared" si="83"/>
        <v/>
      </c>
      <c r="DD27" s="224" t="str">
        <f t="shared" si="84"/>
        <v/>
      </c>
      <c r="DE27" s="225"/>
      <c r="DF27" s="115" t="str">
        <f t="shared" si="85"/>
        <v/>
      </c>
      <c r="DG27" s="225" t="str">
        <f t="shared" si="86"/>
        <v/>
      </c>
      <c r="DH27" s="224"/>
      <c r="DI27" s="5" t="str">
        <f t="shared" si="87"/>
        <v/>
      </c>
      <c r="DJ27" s="224" t="str">
        <f t="shared" si="88"/>
        <v/>
      </c>
      <c r="DK27" s="225"/>
      <c r="DL27" s="115" t="str">
        <f t="shared" si="89"/>
        <v/>
      </c>
      <c r="DM27" s="225" t="str">
        <f t="shared" si="90"/>
        <v/>
      </c>
      <c r="DN27" s="224"/>
      <c r="DO27" s="5" t="str">
        <f t="shared" si="91"/>
        <v/>
      </c>
      <c r="DP27" s="224" t="str">
        <f t="shared" si="92"/>
        <v/>
      </c>
      <c r="DQ27" s="225"/>
      <c r="DR27" s="115" t="str">
        <f t="shared" si="93"/>
        <v/>
      </c>
      <c r="DS27" s="225" t="str">
        <f t="shared" si="94"/>
        <v/>
      </c>
      <c r="DT27" s="224"/>
      <c r="DU27" s="5" t="str">
        <f t="shared" si="95"/>
        <v/>
      </c>
      <c r="DV27" s="224" t="str">
        <f t="shared" si="96"/>
        <v/>
      </c>
      <c r="DW27" s="225"/>
      <c r="DX27" s="115" t="str">
        <f t="shared" si="97"/>
        <v/>
      </c>
      <c r="DY27" s="225" t="str">
        <f t="shared" si="98"/>
        <v/>
      </c>
      <c r="DZ27" s="224"/>
      <c r="EA27" s="5" t="str">
        <f t="shared" si="99"/>
        <v/>
      </c>
      <c r="EB27" s="224" t="str">
        <f t="shared" si="100"/>
        <v/>
      </c>
      <c r="EC27" s="225"/>
      <c r="ED27" s="115" t="str">
        <f t="shared" si="101"/>
        <v/>
      </c>
      <c r="EE27" s="225" t="str">
        <f t="shared" si="102"/>
        <v/>
      </c>
      <c r="EF27" s="224"/>
      <c r="EG27" s="5" t="str">
        <f t="shared" si="103"/>
        <v/>
      </c>
      <c r="EH27" s="224" t="str">
        <f t="shared" si="104"/>
        <v/>
      </c>
      <c r="EI27" s="225"/>
      <c r="EJ27" s="115" t="str">
        <f t="shared" si="105"/>
        <v/>
      </c>
      <c r="EK27" s="225" t="str">
        <f t="shared" si="106"/>
        <v/>
      </c>
      <c r="EL27" s="224"/>
      <c r="EM27" s="5" t="str">
        <f t="shared" si="107"/>
        <v/>
      </c>
      <c r="EN27" s="224" t="str">
        <f t="shared" si="108"/>
        <v/>
      </c>
      <c r="EO27" s="225"/>
      <c r="EP27" s="115" t="str">
        <f t="shared" si="109"/>
        <v/>
      </c>
      <c r="EQ27" s="225" t="str">
        <f t="shared" si="110"/>
        <v/>
      </c>
      <c r="ER27" s="224"/>
      <c r="ES27" s="5" t="str">
        <f t="shared" si="111"/>
        <v/>
      </c>
      <c r="ET27" s="224" t="str">
        <f t="shared" si="112"/>
        <v/>
      </c>
      <c r="EU27" s="225"/>
      <c r="EV27" s="115" t="str">
        <f t="shared" si="113"/>
        <v/>
      </c>
      <c r="EW27" s="225" t="str">
        <f t="shared" si="114"/>
        <v/>
      </c>
      <c r="EX27" s="224"/>
      <c r="EY27" s="5" t="str">
        <f t="shared" si="115"/>
        <v/>
      </c>
      <c r="EZ27" s="224" t="str">
        <f t="shared" si="116"/>
        <v/>
      </c>
      <c r="FA27" s="225"/>
      <c r="FB27" s="115" t="str">
        <f t="shared" si="117"/>
        <v/>
      </c>
      <c r="FC27" s="225" t="str">
        <f t="shared" si="118"/>
        <v/>
      </c>
      <c r="FD27" s="224"/>
      <c r="FE27" s="5" t="str">
        <f t="shared" si="119"/>
        <v/>
      </c>
      <c r="FF27" s="224" t="str">
        <f t="shared" si="120"/>
        <v/>
      </c>
      <c r="FG27" s="225"/>
      <c r="FH27" s="115" t="str">
        <f t="shared" si="121"/>
        <v/>
      </c>
      <c r="FI27" s="225" t="str">
        <f t="shared" si="122"/>
        <v/>
      </c>
      <c r="FJ27" s="224"/>
      <c r="FK27" s="5" t="str">
        <f t="shared" si="123"/>
        <v/>
      </c>
      <c r="FL27" s="224" t="str">
        <f t="shared" si="124"/>
        <v/>
      </c>
      <c r="FM27" s="225"/>
      <c r="FN27" s="115" t="str">
        <f t="shared" si="125"/>
        <v/>
      </c>
      <c r="FO27" s="225" t="str">
        <f t="shared" si="126"/>
        <v/>
      </c>
      <c r="FP27" s="224"/>
      <c r="FQ27" s="5" t="str">
        <f t="shared" si="127"/>
        <v/>
      </c>
      <c r="FR27" s="224" t="str">
        <f t="shared" si="128"/>
        <v/>
      </c>
      <c r="FS27" s="225"/>
      <c r="FT27" s="115" t="str">
        <f t="shared" si="129"/>
        <v/>
      </c>
      <c r="FU27" s="225" t="str">
        <f t="shared" si="130"/>
        <v/>
      </c>
      <c r="FV27" s="253"/>
      <c r="FW27" s="253"/>
      <c r="FX27" s="253"/>
      <c r="FY27" s="253"/>
      <c r="FZ27" s="253"/>
    </row>
    <row r="28" spans="1:182" s="3" customFormat="1" ht="14.45" customHeight="1" x14ac:dyDescent="0.25">
      <c r="A28" s="2">
        <f t="shared" ca="1" si="0"/>
        <v>1</v>
      </c>
      <c r="B28" s="2" t="s">
        <v>55</v>
      </c>
      <c r="C28" s="186">
        <v>0</v>
      </c>
      <c r="D28" s="186">
        <f t="shared" ca="1" si="28"/>
        <v>0</v>
      </c>
      <c r="E28" s="109"/>
      <c r="F28" s="193"/>
      <c r="G28" s="2">
        <v>1</v>
      </c>
      <c r="H28" s="144" t="s">
        <v>112</v>
      </c>
      <c r="I28" s="114" t="str">
        <f t="shared" ca="1" si="1"/>
        <v/>
      </c>
      <c r="J28" s="114" t="str">
        <f t="shared" ca="1" si="2"/>
        <v/>
      </c>
      <c r="K28" s="114">
        <f t="shared" ca="1" si="3"/>
        <v>1</v>
      </c>
      <c r="L28" s="114" t="str">
        <f t="shared" ca="1" si="4"/>
        <v/>
      </c>
      <c r="M28" s="114" t="str">
        <f t="shared" ca="1" si="5"/>
        <v/>
      </c>
      <c r="N28" s="114" t="str">
        <f t="shared" ca="1" si="6"/>
        <v/>
      </c>
      <c r="O28" s="114" t="str">
        <f t="shared" ca="1" si="7"/>
        <v/>
      </c>
      <c r="P28" s="114" t="str">
        <f t="shared" ca="1" si="8"/>
        <v/>
      </c>
      <c r="Q28" s="93">
        <f t="shared" ca="1" si="9"/>
        <v>146</v>
      </c>
      <c r="R28" s="93" t="str">
        <f t="shared" si="10"/>
        <v/>
      </c>
      <c r="S28" s="93" t="str">
        <f t="shared" si="11"/>
        <v/>
      </c>
      <c r="T28" s="93" t="str">
        <f t="shared" si="12"/>
        <v/>
      </c>
      <c r="U28" s="93" t="str">
        <f t="shared" si="13"/>
        <v/>
      </c>
      <c r="V28" s="93" t="str">
        <f t="shared" si="14"/>
        <v/>
      </c>
      <c r="W28" s="93" t="str">
        <f t="shared" si="15"/>
        <v/>
      </c>
      <c r="X28" s="93" t="str">
        <f t="shared" si="16"/>
        <v/>
      </c>
      <c r="Y28" s="93" t="str">
        <f t="shared" si="17"/>
        <v/>
      </c>
      <c r="Z28" s="93" t="str">
        <f t="shared" si="18"/>
        <v/>
      </c>
      <c r="AA28" s="93" t="str">
        <f t="shared" si="19"/>
        <v/>
      </c>
      <c r="AB28" s="93" t="str">
        <f t="shared" si="20"/>
        <v/>
      </c>
      <c r="AC28" s="93" t="str">
        <f t="shared" si="21"/>
        <v/>
      </c>
      <c r="AD28" s="93" t="str">
        <f t="shared" si="22"/>
        <v/>
      </c>
      <c r="AE28" s="93" t="str">
        <f t="shared" si="23"/>
        <v/>
      </c>
      <c r="AF28" s="93" t="str">
        <f t="shared" si="24"/>
        <v/>
      </c>
      <c r="AG28" s="93" t="str">
        <f t="shared" si="25"/>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93" t="str">
        <f t="shared" si="52"/>
        <v/>
      </c>
      <c r="BF28" s="224">
        <v>45712</v>
      </c>
      <c r="BG28" s="74">
        <f t="shared" ca="1" si="131"/>
        <v>146</v>
      </c>
      <c r="BH28" s="36">
        <f t="shared" si="132"/>
        <v>46077</v>
      </c>
      <c r="BI28" s="225"/>
      <c r="BJ28" s="75" t="str">
        <f t="shared" si="53"/>
        <v/>
      </c>
      <c r="BK28" s="37" t="str">
        <f t="shared" si="54"/>
        <v/>
      </c>
      <c r="BL28" s="224"/>
      <c r="BM28" s="74" t="str">
        <f t="shared" si="55"/>
        <v/>
      </c>
      <c r="BN28" s="36" t="str">
        <f t="shared" si="56"/>
        <v/>
      </c>
      <c r="BO28" s="225"/>
      <c r="BP28" s="75" t="str">
        <f t="shared" si="57"/>
        <v/>
      </c>
      <c r="BQ28" s="37" t="str">
        <f t="shared" si="58"/>
        <v/>
      </c>
      <c r="BR28" s="224"/>
      <c r="BS28" s="74" t="str">
        <f t="shared" si="59"/>
        <v/>
      </c>
      <c r="BT28" s="36" t="str">
        <f t="shared" si="60"/>
        <v/>
      </c>
      <c r="BU28" s="225"/>
      <c r="BV28" s="75" t="str">
        <f t="shared" si="61"/>
        <v/>
      </c>
      <c r="BW28" s="37" t="str">
        <f t="shared" si="62"/>
        <v/>
      </c>
      <c r="BX28" s="224"/>
      <c r="BY28" s="74" t="str">
        <f t="shared" si="63"/>
        <v/>
      </c>
      <c r="BZ28" s="36" t="str">
        <f t="shared" si="64"/>
        <v/>
      </c>
      <c r="CA28" s="225"/>
      <c r="CB28" s="75" t="str">
        <f t="shared" si="65"/>
        <v/>
      </c>
      <c r="CC28" s="37" t="str">
        <f t="shared" si="66"/>
        <v/>
      </c>
      <c r="CD28" s="224"/>
      <c r="CE28" s="74" t="str">
        <f t="shared" si="67"/>
        <v/>
      </c>
      <c r="CF28" s="36" t="str">
        <f t="shared" si="68"/>
        <v/>
      </c>
      <c r="CG28" s="225"/>
      <c r="CH28" s="115" t="str">
        <f t="shared" si="69"/>
        <v/>
      </c>
      <c r="CI28" s="225" t="str">
        <f t="shared" si="70"/>
        <v/>
      </c>
      <c r="CJ28" s="224"/>
      <c r="CK28" s="5" t="str">
        <f t="shared" si="71"/>
        <v/>
      </c>
      <c r="CL28" s="224" t="str">
        <f t="shared" si="72"/>
        <v/>
      </c>
      <c r="CM28" s="225"/>
      <c r="CN28" s="115" t="str">
        <f t="shared" si="73"/>
        <v/>
      </c>
      <c r="CO28" s="225" t="str">
        <f t="shared" si="74"/>
        <v/>
      </c>
      <c r="CP28" s="224"/>
      <c r="CQ28" s="5" t="str">
        <f t="shared" si="75"/>
        <v/>
      </c>
      <c r="CR28" s="224" t="str">
        <f t="shared" si="76"/>
        <v/>
      </c>
      <c r="CS28" s="225"/>
      <c r="CT28" s="115" t="str">
        <f t="shared" si="77"/>
        <v/>
      </c>
      <c r="CU28" s="225" t="str">
        <f t="shared" si="78"/>
        <v/>
      </c>
      <c r="CV28" s="224"/>
      <c r="CW28" s="5" t="str">
        <f t="shared" si="79"/>
        <v/>
      </c>
      <c r="CX28" s="224" t="str">
        <f t="shared" si="80"/>
        <v/>
      </c>
      <c r="CY28" s="225"/>
      <c r="CZ28" s="115" t="str">
        <f t="shared" si="81"/>
        <v/>
      </c>
      <c r="DA28" s="225" t="str">
        <f t="shared" si="82"/>
        <v/>
      </c>
      <c r="DB28" s="224"/>
      <c r="DC28" s="5" t="str">
        <f t="shared" si="83"/>
        <v/>
      </c>
      <c r="DD28" s="224" t="str">
        <f t="shared" si="84"/>
        <v/>
      </c>
      <c r="DE28" s="225"/>
      <c r="DF28" s="115" t="str">
        <f t="shared" si="85"/>
        <v/>
      </c>
      <c r="DG28" s="225" t="str">
        <f t="shared" si="86"/>
        <v/>
      </c>
      <c r="DH28" s="224"/>
      <c r="DI28" s="5" t="str">
        <f t="shared" si="87"/>
        <v/>
      </c>
      <c r="DJ28" s="224" t="str">
        <f t="shared" si="88"/>
        <v/>
      </c>
      <c r="DK28" s="225"/>
      <c r="DL28" s="115" t="str">
        <f t="shared" si="89"/>
        <v/>
      </c>
      <c r="DM28" s="225" t="str">
        <f t="shared" si="90"/>
        <v/>
      </c>
      <c r="DN28" s="224"/>
      <c r="DO28" s="5" t="str">
        <f t="shared" si="91"/>
        <v/>
      </c>
      <c r="DP28" s="224" t="str">
        <f t="shared" si="92"/>
        <v/>
      </c>
      <c r="DQ28" s="225"/>
      <c r="DR28" s="115" t="str">
        <f t="shared" si="93"/>
        <v/>
      </c>
      <c r="DS28" s="225" t="str">
        <f t="shared" si="94"/>
        <v/>
      </c>
      <c r="DT28" s="224"/>
      <c r="DU28" s="5" t="str">
        <f t="shared" si="95"/>
        <v/>
      </c>
      <c r="DV28" s="224" t="str">
        <f t="shared" si="96"/>
        <v/>
      </c>
      <c r="DW28" s="225"/>
      <c r="DX28" s="115" t="str">
        <f t="shared" si="97"/>
        <v/>
      </c>
      <c r="DY28" s="225" t="str">
        <f t="shared" si="98"/>
        <v/>
      </c>
      <c r="DZ28" s="224"/>
      <c r="EA28" s="5" t="str">
        <f t="shared" si="99"/>
        <v/>
      </c>
      <c r="EB28" s="224" t="str">
        <f t="shared" si="100"/>
        <v/>
      </c>
      <c r="EC28" s="225"/>
      <c r="ED28" s="115" t="str">
        <f t="shared" si="101"/>
        <v/>
      </c>
      <c r="EE28" s="225" t="str">
        <f t="shared" si="102"/>
        <v/>
      </c>
      <c r="EF28" s="224"/>
      <c r="EG28" s="5" t="str">
        <f t="shared" si="103"/>
        <v/>
      </c>
      <c r="EH28" s="224" t="str">
        <f t="shared" si="104"/>
        <v/>
      </c>
      <c r="EI28" s="225"/>
      <c r="EJ28" s="115" t="str">
        <f t="shared" si="105"/>
        <v/>
      </c>
      <c r="EK28" s="225" t="str">
        <f t="shared" si="106"/>
        <v/>
      </c>
      <c r="EL28" s="224"/>
      <c r="EM28" s="5" t="str">
        <f t="shared" si="107"/>
        <v/>
      </c>
      <c r="EN28" s="224" t="str">
        <f t="shared" si="108"/>
        <v/>
      </c>
      <c r="EO28" s="225"/>
      <c r="EP28" s="115" t="str">
        <f t="shared" si="109"/>
        <v/>
      </c>
      <c r="EQ28" s="225" t="str">
        <f t="shared" si="110"/>
        <v/>
      </c>
      <c r="ER28" s="224"/>
      <c r="ES28" s="5" t="str">
        <f t="shared" si="111"/>
        <v/>
      </c>
      <c r="ET28" s="224" t="str">
        <f t="shared" si="112"/>
        <v/>
      </c>
      <c r="EU28" s="225"/>
      <c r="EV28" s="115" t="str">
        <f t="shared" si="113"/>
        <v/>
      </c>
      <c r="EW28" s="225" t="str">
        <f t="shared" si="114"/>
        <v/>
      </c>
      <c r="EX28" s="224"/>
      <c r="EY28" s="5" t="str">
        <f t="shared" si="115"/>
        <v/>
      </c>
      <c r="EZ28" s="224" t="str">
        <f t="shared" si="116"/>
        <v/>
      </c>
      <c r="FA28" s="225"/>
      <c r="FB28" s="115" t="str">
        <f t="shared" si="117"/>
        <v/>
      </c>
      <c r="FC28" s="225" t="str">
        <f t="shared" si="118"/>
        <v/>
      </c>
      <c r="FD28" s="224"/>
      <c r="FE28" s="5" t="str">
        <f t="shared" si="119"/>
        <v/>
      </c>
      <c r="FF28" s="224" t="str">
        <f t="shared" si="120"/>
        <v/>
      </c>
      <c r="FG28" s="225"/>
      <c r="FH28" s="115" t="str">
        <f t="shared" si="121"/>
        <v/>
      </c>
      <c r="FI28" s="225" t="str">
        <f t="shared" si="122"/>
        <v/>
      </c>
      <c r="FJ28" s="224"/>
      <c r="FK28" s="5" t="str">
        <f t="shared" si="123"/>
        <v/>
      </c>
      <c r="FL28" s="224" t="str">
        <f t="shared" si="124"/>
        <v/>
      </c>
      <c r="FM28" s="225"/>
      <c r="FN28" s="115" t="str">
        <f t="shared" si="125"/>
        <v/>
      </c>
      <c r="FO28" s="225" t="str">
        <f t="shared" si="126"/>
        <v/>
      </c>
      <c r="FP28" s="224"/>
      <c r="FQ28" s="5" t="str">
        <f t="shared" si="127"/>
        <v/>
      </c>
      <c r="FR28" s="224" t="str">
        <f t="shared" si="128"/>
        <v/>
      </c>
      <c r="FS28" s="225"/>
      <c r="FT28" s="115" t="str">
        <f t="shared" si="129"/>
        <v/>
      </c>
      <c r="FU28" s="225" t="str">
        <f t="shared" si="130"/>
        <v/>
      </c>
      <c r="FV28" s="253"/>
      <c r="FW28" s="253"/>
      <c r="FX28" s="253"/>
      <c r="FY28" s="253"/>
      <c r="FZ28" s="253"/>
    </row>
    <row r="29" spans="1:182" s="3" customFormat="1" ht="14.45" customHeight="1" x14ac:dyDescent="0.25">
      <c r="A29" s="2" t="str">
        <f t="shared" si="0"/>
        <v/>
      </c>
      <c r="B29" s="2" t="s">
        <v>257</v>
      </c>
      <c r="C29" s="186"/>
      <c r="D29" s="186">
        <v>299.48</v>
      </c>
      <c r="E29" s="109"/>
      <c r="F29" s="193"/>
      <c r="G29" s="2" t="s">
        <v>55</v>
      </c>
      <c r="H29" s="144" t="s">
        <v>70</v>
      </c>
      <c r="I29" s="114" t="str">
        <f t="shared" si="1"/>
        <v/>
      </c>
      <c r="J29" s="114" t="str">
        <f t="shared" si="2"/>
        <v/>
      </c>
      <c r="K29" s="114" t="str">
        <f t="shared" si="3"/>
        <v/>
      </c>
      <c r="L29" s="114" t="str">
        <f t="shared" si="4"/>
        <v/>
      </c>
      <c r="M29" s="114" t="str">
        <f t="shared" si="5"/>
        <v/>
      </c>
      <c r="N29" s="114" t="str">
        <f t="shared" si="6"/>
        <v/>
      </c>
      <c r="O29" s="114" t="str">
        <f t="shared" si="7"/>
        <v/>
      </c>
      <c r="P29" s="114" t="str">
        <f t="shared" si="8"/>
        <v/>
      </c>
      <c r="Q29" s="93" t="e">
        <f t="shared" si="9"/>
        <v>#VALUE!</v>
      </c>
      <c r="R29" s="93" t="str">
        <f t="shared" si="10"/>
        <v/>
      </c>
      <c r="S29" s="93" t="str">
        <f t="shared" si="11"/>
        <v/>
      </c>
      <c r="T29" s="93" t="str">
        <f t="shared" si="12"/>
        <v/>
      </c>
      <c r="U29" s="93" t="str">
        <f t="shared" si="13"/>
        <v/>
      </c>
      <c r="V29" s="93" t="str">
        <f t="shared" si="14"/>
        <v/>
      </c>
      <c r="W29" s="93" t="str">
        <f t="shared" si="15"/>
        <v/>
      </c>
      <c r="X29" s="93" t="str">
        <f t="shared" si="16"/>
        <v/>
      </c>
      <c r="Y29" s="93" t="str">
        <f t="shared" si="17"/>
        <v/>
      </c>
      <c r="Z29" s="93" t="str">
        <f t="shared" si="18"/>
        <v/>
      </c>
      <c r="AA29" s="93" t="str">
        <f t="shared" si="19"/>
        <v/>
      </c>
      <c r="AB29" s="93" t="str">
        <f t="shared" si="20"/>
        <v/>
      </c>
      <c r="AC29" s="93" t="str">
        <f t="shared" si="21"/>
        <v/>
      </c>
      <c r="AD29" s="93" t="str">
        <f t="shared" si="22"/>
        <v/>
      </c>
      <c r="AE29" s="93" t="str">
        <f t="shared" si="23"/>
        <v/>
      </c>
      <c r="AF29" s="93" t="str">
        <f t="shared" si="24"/>
        <v/>
      </c>
      <c r="AG29" s="93" t="str">
        <f t="shared" si="25"/>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93" t="str">
        <f t="shared" si="52"/>
        <v/>
      </c>
      <c r="BF29" s="224">
        <v>45469</v>
      </c>
      <c r="BG29" s="74" t="e">
        <f t="shared" si="131"/>
        <v>#VALUE!</v>
      </c>
      <c r="BH29" s="36" t="e">
        <f t="shared" si="132"/>
        <v>#VALUE!</v>
      </c>
      <c r="BI29" s="225"/>
      <c r="BJ29" s="75" t="str">
        <f t="shared" si="53"/>
        <v/>
      </c>
      <c r="BK29" s="37" t="str">
        <f t="shared" si="54"/>
        <v/>
      </c>
      <c r="BL29" s="224"/>
      <c r="BM29" s="74" t="str">
        <f t="shared" si="55"/>
        <v/>
      </c>
      <c r="BN29" s="36" t="str">
        <f t="shared" si="56"/>
        <v/>
      </c>
      <c r="BO29" s="225"/>
      <c r="BP29" s="75" t="str">
        <f t="shared" si="57"/>
        <v/>
      </c>
      <c r="BQ29" s="37" t="str">
        <f t="shared" si="58"/>
        <v/>
      </c>
      <c r="BR29" s="224"/>
      <c r="BS29" s="74" t="str">
        <f t="shared" si="59"/>
        <v/>
      </c>
      <c r="BT29" s="36" t="str">
        <f t="shared" si="60"/>
        <v/>
      </c>
      <c r="BU29" s="225"/>
      <c r="BV29" s="75" t="str">
        <f t="shared" si="61"/>
        <v/>
      </c>
      <c r="BW29" s="37" t="str">
        <f t="shared" si="62"/>
        <v/>
      </c>
      <c r="BX29" s="224"/>
      <c r="BY29" s="74" t="str">
        <f t="shared" si="63"/>
        <v/>
      </c>
      <c r="BZ29" s="36" t="str">
        <f t="shared" si="64"/>
        <v/>
      </c>
      <c r="CA29" s="225"/>
      <c r="CB29" s="75" t="str">
        <f t="shared" si="65"/>
        <v/>
      </c>
      <c r="CC29" s="37" t="str">
        <f t="shared" si="66"/>
        <v/>
      </c>
      <c r="CD29" s="224"/>
      <c r="CE29" s="74" t="str">
        <f t="shared" si="67"/>
        <v/>
      </c>
      <c r="CF29" s="36" t="str">
        <f t="shared" si="68"/>
        <v/>
      </c>
      <c r="CG29" s="225"/>
      <c r="CH29" s="115" t="str">
        <f t="shared" si="69"/>
        <v/>
      </c>
      <c r="CI29" s="225" t="str">
        <f t="shared" si="70"/>
        <v/>
      </c>
      <c r="CJ29" s="224"/>
      <c r="CK29" s="5" t="str">
        <f t="shared" si="71"/>
        <v/>
      </c>
      <c r="CL29" s="224" t="str">
        <f t="shared" si="72"/>
        <v/>
      </c>
      <c r="CM29" s="225"/>
      <c r="CN29" s="115" t="str">
        <f t="shared" si="73"/>
        <v/>
      </c>
      <c r="CO29" s="225" t="str">
        <f t="shared" si="74"/>
        <v/>
      </c>
      <c r="CP29" s="224"/>
      <c r="CQ29" s="5" t="str">
        <f t="shared" si="75"/>
        <v/>
      </c>
      <c r="CR29" s="224" t="str">
        <f t="shared" si="76"/>
        <v/>
      </c>
      <c r="CS29" s="225"/>
      <c r="CT29" s="115" t="str">
        <f t="shared" si="77"/>
        <v/>
      </c>
      <c r="CU29" s="225" t="str">
        <f t="shared" si="78"/>
        <v/>
      </c>
      <c r="CV29" s="224"/>
      <c r="CW29" s="5" t="str">
        <f t="shared" si="79"/>
        <v/>
      </c>
      <c r="CX29" s="224" t="str">
        <f t="shared" si="80"/>
        <v/>
      </c>
      <c r="CY29" s="225"/>
      <c r="CZ29" s="115" t="str">
        <f t="shared" si="81"/>
        <v/>
      </c>
      <c r="DA29" s="225" t="str">
        <f t="shared" si="82"/>
        <v/>
      </c>
      <c r="DB29" s="224"/>
      <c r="DC29" s="5" t="str">
        <f t="shared" si="83"/>
        <v/>
      </c>
      <c r="DD29" s="224" t="str">
        <f t="shared" si="84"/>
        <v/>
      </c>
      <c r="DE29" s="225"/>
      <c r="DF29" s="115" t="str">
        <f t="shared" si="85"/>
        <v/>
      </c>
      <c r="DG29" s="225" t="str">
        <f t="shared" si="86"/>
        <v/>
      </c>
      <c r="DH29" s="224"/>
      <c r="DI29" s="5" t="str">
        <f t="shared" si="87"/>
        <v/>
      </c>
      <c r="DJ29" s="224" t="str">
        <f t="shared" si="88"/>
        <v/>
      </c>
      <c r="DK29" s="225"/>
      <c r="DL29" s="115" t="str">
        <f t="shared" si="89"/>
        <v/>
      </c>
      <c r="DM29" s="225" t="str">
        <f t="shared" si="90"/>
        <v/>
      </c>
      <c r="DN29" s="224"/>
      <c r="DO29" s="5" t="str">
        <f t="shared" si="91"/>
        <v/>
      </c>
      <c r="DP29" s="224" t="str">
        <f t="shared" si="92"/>
        <v/>
      </c>
      <c r="DQ29" s="225"/>
      <c r="DR29" s="115" t="str">
        <f t="shared" si="93"/>
        <v/>
      </c>
      <c r="DS29" s="225" t="str">
        <f t="shared" si="94"/>
        <v/>
      </c>
      <c r="DT29" s="224"/>
      <c r="DU29" s="5" t="str">
        <f t="shared" si="95"/>
        <v/>
      </c>
      <c r="DV29" s="224" t="str">
        <f t="shared" si="96"/>
        <v/>
      </c>
      <c r="DW29" s="225"/>
      <c r="DX29" s="115" t="str">
        <f t="shared" si="97"/>
        <v/>
      </c>
      <c r="DY29" s="225" t="str">
        <f t="shared" si="98"/>
        <v/>
      </c>
      <c r="DZ29" s="224"/>
      <c r="EA29" s="5" t="str">
        <f t="shared" si="99"/>
        <v/>
      </c>
      <c r="EB29" s="224" t="str">
        <f t="shared" si="100"/>
        <v/>
      </c>
      <c r="EC29" s="225"/>
      <c r="ED29" s="115" t="str">
        <f t="shared" si="101"/>
        <v/>
      </c>
      <c r="EE29" s="225" t="str">
        <f t="shared" si="102"/>
        <v/>
      </c>
      <c r="EF29" s="224"/>
      <c r="EG29" s="5" t="str">
        <f t="shared" si="103"/>
        <v/>
      </c>
      <c r="EH29" s="224" t="str">
        <f t="shared" si="104"/>
        <v/>
      </c>
      <c r="EI29" s="225"/>
      <c r="EJ29" s="115" t="str">
        <f t="shared" si="105"/>
        <v/>
      </c>
      <c r="EK29" s="225" t="str">
        <f t="shared" si="106"/>
        <v/>
      </c>
      <c r="EL29" s="224"/>
      <c r="EM29" s="5" t="str">
        <f t="shared" si="107"/>
        <v/>
      </c>
      <c r="EN29" s="224" t="str">
        <f t="shared" si="108"/>
        <v/>
      </c>
      <c r="EO29" s="225"/>
      <c r="EP29" s="115" t="str">
        <f t="shared" si="109"/>
        <v/>
      </c>
      <c r="EQ29" s="225" t="str">
        <f t="shared" si="110"/>
        <v/>
      </c>
      <c r="ER29" s="224"/>
      <c r="ES29" s="5" t="str">
        <f t="shared" si="111"/>
        <v/>
      </c>
      <c r="ET29" s="224" t="str">
        <f t="shared" si="112"/>
        <v/>
      </c>
      <c r="EU29" s="225"/>
      <c r="EV29" s="115" t="str">
        <f t="shared" si="113"/>
        <v/>
      </c>
      <c r="EW29" s="225" t="str">
        <f t="shared" si="114"/>
        <v/>
      </c>
      <c r="EX29" s="224"/>
      <c r="EY29" s="5" t="str">
        <f t="shared" si="115"/>
        <v/>
      </c>
      <c r="EZ29" s="224" t="str">
        <f t="shared" si="116"/>
        <v/>
      </c>
      <c r="FA29" s="225"/>
      <c r="FB29" s="115" t="str">
        <f t="shared" si="117"/>
        <v/>
      </c>
      <c r="FC29" s="225" t="str">
        <f t="shared" si="118"/>
        <v/>
      </c>
      <c r="FD29" s="224"/>
      <c r="FE29" s="5" t="str">
        <f t="shared" si="119"/>
        <v/>
      </c>
      <c r="FF29" s="224" t="str">
        <f t="shared" si="120"/>
        <v/>
      </c>
      <c r="FG29" s="225"/>
      <c r="FH29" s="115" t="str">
        <f t="shared" si="121"/>
        <v/>
      </c>
      <c r="FI29" s="225" t="str">
        <f t="shared" si="122"/>
        <v/>
      </c>
      <c r="FJ29" s="224"/>
      <c r="FK29" s="5" t="str">
        <f t="shared" si="123"/>
        <v/>
      </c>
      <c r="FL29" s="224" t="str">
        <f t="shared" si="124"/>
        <v/>
      </c>
      <c r="FM29" s="225"/>
      <c r="FN29" s="115" t="str">
        <f t="shared" si="125"/>
        <v/>
      </c>
      <c r="FO29" s="225" t="str">
        <f t="shared" si="126"/>
        <v/>
      </c>
      <c r="FP29" s="224"/>
      <c r="FQ29" s="5" t="str">
        <f t="shared" si="127"/>
        <v/>
      </c>
      <c r="FR29" s="224" t="str">
        <f t="shared" si="128"/>
        <v/>
      </c>
      <c r="FS29" s="225"/>
      <c r="FT29" s="115" t="str">
        <f t="shared" si="129"/>
        <v/>
      </c>
      <c r="FU29" s="225" t="str">
        <f t="shared" si="130"/>
        <v/>
      </c>
      <c r="FV29" s="253"/>
      <c r="FW29" s="253"/>
      <c r="FX29" s="253"/>
      <c r="FY29" s="253"/>
      <c r="FZ29" s="253"/>
    </row>
    <row r="30" spans="1:182" s="14" customFormat="1" ht="14.45" customHeight="1" x14ac:dyDescent="0.25">
      <c r="A30" s="2" t="str">
        <f t="shared" si="0"/>
        <v/>
      </c>
      <c r="B30" s="2"/>
      <c r="C30" s="186"/>
      <c r="D30" s="186" t="str">
        <f t="shared" si="28"/>
        <v/>
      </c>
      <c r="E30" s="109"/>
      <c r="F30" s="193"/>
      <c r="G30" s="2"/>
      <c r="H30" s="144"/>
      <c r="I30" s="114" t="str">
        <f t="shared" si="1"/>
        <v/>
      </c>
      <c r="J30" s="114" t="str">
        <f t="shared" si="2"/>
        <v/>
      </c>
      <c r="K30" s="114" t="str">
        <f t="shared" si="3"/>
        <v/>
      </c>
      <c r="L30" s="114" t="str">
        <f t="shared" si="4"/>
        <v/>
      </c>
      <c r="M30" s="114" t="str">
        <f t="shared" si="5"/>
        <v/>
      </c>
      <c r="N30" s="114" t="str">
        <f t="shared" si="6"/>
        <v/>
      </c>
      <c r="O30" s="114" t="str">
        <f t="shared" si="7"/>
        <v/>
      </c>
      <c r="P30" s="114" t="str">
        <f t="shared" si="8"/>
        <v/>
      </c>
      <c r="Q30" s="93" t="str">
        <f t="shared" si="9"/>
        <v/>
      </c>
      <c r="R30" s="93" t="str">
        <f t="shared" si="10"/>
        <v/>
      </c>
      <c r="S30" s="93" t="str">
        <f t="shared" si="11"/>
        <v/>
      </c>
      <c r="T30" s="93" t="str">
        <f t="shared" si="12"/>
        <v/>
      </c>
      <c r="U30" s="93" t="str">
        <f t="shared" si="13"/>
        <v/>
      </c>
      <c r="V30" s="93" t="str">
        <f t="shared" si="14"/>
        <v/>
      </c>
      <c r="W30" s="93" t="str">
        <f t="shared" si="15"/>
        <v/>
      </c>
      <c r="X30" s="93" t="str">
        <f t="shared" si="16"/>
        <v/>
      </c>
      <c r="Y30" s="93" t="str">
        <f t="shared" si="17"/>
        <v/>
      </c>
      <c r="Z30" s="93" t="str">
        <f t="shared" si="18"/>
        <v/>
      </c>
      <c r="AA30" s="93" t="str">
        <f t="shared" si="19"/>
        <v/>
      </c>
      <c r="AB30" s="93" t="str">
        <f t="shared" si="20"/>
        <v/>
      </c>
      <c r="AC30" s="93" t="str">
        <f t="shared" si="21"/>
        <v/>
      </c>
      <c r="AD30" s="93" t="str">
        <f t="shared" si="22"/>
        <v/>
      </c>
      <c r="AE30" s="93" t="str">
        <f t="shared" si="23"/>
        <v/>
      </c>
      <c r="AF30" s="93" t="str">
        <f t="shared" si="24"/>
        <v/>
      </c>
      <c r="AG30" s="93" t="str">
        <f t="shared" si="25"/>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93" t="str">
        <f t="shared" si="52"/>
        <v/>
      </c>
      <c r="BF30" s="224"/>
      <c r="BG30" s="74" t="str">
        <f t="shared" si="131"/>
        <v/>
      </c>
      <c r="BH30" s="36" t="str">
        <f t="shared" si="132"/>
        <v/>
      </c>
      <c r="BI30" s="225"/>
      <c r="BJ30" s="75" t="str">
        <f t="shared" si="53"/>
        <v/>
      </c>
      <c r="BK30" s="37" t="str">
        <f t="shared" si="54"/>
        <v/>
      </c>
      <c r="BL30" s="224"/>
      <c r="BM30" s="74" t="str">
        <f t="shared" si="55"/>
        <v/>
      </c>
      <c r="BN30" s="36" t="str">
        <f t="shared" si="56"/>
        <v/>
      </c>
      <c r="BO30" s="225"/>
      <c r="BP30" s="75" t="str">
        <f t="shared" si="57"/>
        <v/>
      </c>
      <c r="BQ30" s="37" t="str">
        <f t="shared" si="58"/>
        <v/>
      </c>
      <c r="BR30" s="224"/>
      <c r="BS30" s="74" t="str">
        <f t="shared" si="59"/>
        <v/>
      </c>
      <c r="BT30" s="36" t="str">
        <f t="shared" si="60"/>
        <v/>
      </c>
      <c r="BU30" s="225"/>
      <c r="BV30" s="75" t="str">
        <f t="shared" si="61"/>
        <v/>
      </c>
      <c r="BW30" s="37" t="str">
        <f t="shared" si="62"/>
        <v/>
      </c>
      <c r="BX30" s="224"/>
      <c r="BY30" s="74" t="str">
        <f t="shared" si="63"/>
        <v/>
      </c>
      <c r="BZ30" s="36" t="str">
        <f t="shared" si="64"/>
        <v/>
      </c>
      <c r="CA30" s="225"/>
      <c r="CB30" s="75" t="str">
        <f t="shared" si="65"/>
        <v/>
      </c>
      <c r="CC30" s="37" t="str">
        <f t="shared" si="66"/>
        <v/>
      </c>
      <c r="CD30" s="224"/>
      <c r="CE30" s="74" t="str">
        <f t="shared" si="67"/>
        <v/>
      </c>
      <c r="CF30" s="36" t="str">
        <f t="shared" si="68"/>
        <v/>
      </c>
      <c r="CG30" s="225"/>
      <c r="CH30" s="115" t="str">
        <f t="shared" si="69"/>
        <v/>
      </c>
      <c r="CI30" s="225" t="str">
        <f t="shared" si="70"/>
        <v/>
      </c>
      <c r="CJ30" s="224"/>
      <c r="CK30" s="5" t="str">
        <f t="shared" si="71"/>
        <v/>
      </c>
      <c r="CL30" s="224" t="str">
        <f t="shared" si="72"/>
        <v/>
      </c>
      <c r="CM30" s="225"/>
      <c r="CN30" s="115" t="str">
        <f t="shared" si="73"/>
        <v/>
      </c>
      <c r="CO30" s="225" t="str">
        <f t="shared" si="74"/>
        <v/>
      </c>
      <c r="CP30" s="224"/>
      <c r="CQ30" s="5" t="str">
        <f t="shared" si="75"/>
        <v/>
      </c>
      <c r="CR30" s="224" t="str">
        <f t="shared" si="76"/>
        <v/>
      </c>
      <c r="CS30" s="225"/>
      <c r="CT30" s="115" t="str">
        <f t="shared" si="77"/>
        <v/>
      </c>
      <c r="CU30" s="225" t="str">
        <f t="shared" si="78"/>
        <v/>
      </c>
      <c r="CV30" s="224"/>
      <c r="CW30" s="5" t="str">
        <f t="shared" si="79"/>
        <v/>
      </c>
      <c r="CX30" s="224" t="str">
        <f t="shared" si="80"/>
        <v/>
      </c>
      <c r="CY30" s="225"/>
      <c r="CZ30" s="115" t="str">
        <f t="shared" si="81"/>
        <v/>
      </c>
      <c r="DA30" s="225" t="str">
        <f t="shared" si="82"/>
        <v/>
      </c>
      <c r="DB30" s="224"/>
      <c r="DC30" s="5" t="str">
        <f t="shared" si="83"/>
        <v/>
      </c>
      <c r="DD30" s="224" t="str">
        <f t="shared" si="84"/>
        <v/>
      </c>
      <c r="DE30" s="225"/>
      <c r="DF30" s="115" t="str">
        <f t="shared" si="85"/>
        <v/>
      </c>
      <c r="DG30" s="225" t="str">
        <f t="shared" si="86"/>
        <v/>
      </c>
      <c r="DH30" s="224"/>
      <c r="DI30" s="5" t="str">
        <f t="shared" si="87"/>
        <v/>
      </c>
      <c r="DJ30" s="224" t="str">
        <f t="shared" si="88"/>
        <v/>
      </c>
      <c r="DK30" s="225"/>
      <c r="DL30" s="115" t="str">
        <f t="shared" si="89"/>
        <v/>
      </c>
      <c r="DM30" s="225" t="str">
        <f t="shared" si="90"/>
        <v/>
      </c>
      <c r="DN30" s="224"/>
      <c r="DO30" s="5" t="str">
        <f t="shared" si="91"/>
        <v/>
      </c>
      <c r="DP30" s="224" t="str">
        <f t="shared" si="92"/>
        <v/>
      </c>
      <c r="DQ30" s="225"/>
      <c r="DR30" s="115" t="str">
        <f t="shared" si="93"/>
        <v/>
      </c>
      <c r="DS30" s="225" t="str">
        <f t="shared" si="94"/>
        <v/>
      </c>
      <c r="DT30" s="224"/>
      <c r="DU30" s="5" t="str">
        <f t="shared" si="95"/>
        <v/>
      </c>
      <c r="DV30" s="224" t="str">
        <f t="shared" si="96"/>
        <v/>
      </c>
      <c r="DW30" s="225"/>
      <c r="DX30" s="115" t="str">
        <f t="shared" si="97"/>
        <v/>
      </c>
      <c r="DY30" s="225" t="str">
        <f t="shared" si="98"/>
        <v/>
      </c>
      <c r="DZ30" s="224"/>
      <c r="EA30" s="5" t="str">
        <f t="shared" si="99"/>
        <v/>
      </c>
      <c r="EB30" s="224" t="str">
        <f t="shared" si="100"/>
        <v/>
      </c>
      <c r="EC30" s="225"/>
      <c r="ED30" s="115" t="str">
        <f t="shared" si="101"/>
        <v/>
      </c>
      <c r="EE30" s="225" t="str">
        <f t="shared" si="102"/>
        <v/>
      </c>
      <c r="EF30" s="224"/>
      <c r="EG30" s="5" t="str">
        <f t="shared" si="103"/>
        <v/>
      </c>
      <c r="EH30" s="224" t="str">
        <f t="shared" si="104"/>
        <v/>
      </c>
      <c r="EI30" s="225"/>
      <c r="EJ30" s="115" t="str">
        <f t="shared" si="105"/>
        <v/>
      </c>
      <c r="EK30" s="225" t="str">
        <f t="shared" si="106"/>
        <v/>
      </c>
      <c r="EL30" s="224"/>
      <c r="EM30" s="5" t="str">
        <f t="shared" si="107"/>
        <v/>
      </c>
      <c r="EN30" s="224" t="str">
        <f t="shared" si="108"/>
        <v/>
      </c>
      <c r="EO30" s="225"/>
      <c r="EP30" s="115" t="str">
        <f t="shared" si="109"/>
        <v/>
      </c>
      <c r="EQ30" s="225" t="str">
        <f t="shared" si="110"/>
        <v/>
      </c>
      <c r="ER30" s="224"/>
      <c r="ES30" s="5" t="str">
        <f t="shared" si="111"/>
        <v/>
      </c>
      <c r="ET30" s="224" t="str">
        <f t="shared" si="112"/>
        <v/>
      </c>
      <c r="EU30" s="225"/>
      <c r="EV30" s="115" t="str">
        <f t="shared" si="113"/>
        <v/>
      </c>
      <c r="EW30" s="225" t="str">
        <f t="shared" si="114"/>
        <v/>
      </c>
      <c r="EX30" s="224"/>
      <c r="EY30" s="5" t="str">
        <f t="shared" si="115"/>
        <v/>
      </c>
      <c r="EZ30" s="224" t="str">
        <f t="shared" si="116"/>
        <v/>
      </c>
      <c r="FA30" s="225"/>
      <c r="FB30" s="115" t="str">
        <f t="shared" si="117"/>
        <v/>
      </c>
      <c r="FC30" s="225" t="str">
        <f t="shared" si="118"/>
        <v/>
      </c>
      <c r="FD30" s="224"/>
      <c r="FE30" s="5" t="str">
        <f t="shared" si="119"/>
        <v/>
      </c>
      <c r="FF30" s="224" t="str">
        <f t="shared" si="120"/>
        <v/>
      </c>
      <c r="FG30" s="225"/>
      <c r="FH30" s="115" t="str">
        <f t="shared" si="121"/>
        <v/>
      </c>
      <c r="FI30" s="225" t="str">
        <f t="shared" si="122"/>
        <v/>
      </c>
      <c r="FJ30" s="224"/>
      <c r="FK30" s="5" t="str">
        <f t="shared" si="123"/>
        <v/>
      </c>
      <c r="FL30" s="224" t="str">
        <f t="shared" si="124"/>
        <v/>
      </c>
      <c r="FM30" s="225"/>
      <c r="FN30" s="115" t="str">
        <f t="shared" si="125"/>
        <v/>
      </c>
      <c r="FO30" s="225" t="str">
        <f t="shared" si="126"/>
        <v/>
      </c>
      <c r="FP30" s="224"/>
      <c r="FQ30" s="5" t="str">
        <f t="shared" si="127"/>
        <v/>
      </c>
      <c r="FR30" s="224" t="str">
        <f t="shared" si="128"/>
        <v/>
      </c>
      <c r="FS30" s="225"/>
      <c r="FT30" s="115" t="str">
        <f t="shared" si="129"/>
        <v/>
      </c>
      <c r="FU30" s="225" t="str">
        <f t="shared" si="130"/>
        <v/>
      </c>
      <c r="FV30" s="253"/>
      <c r="FW30" s="253"/>
      <c r="FX30" s="253"/>
      <c r="FY30" s="253"/>
      <c r="FZ30" s="253"/>
    </row>
    <row r="31" spans="1:182" s="3" customFormat="1" ht="14.45" customHeight="1" x14ac:dyDescent="0.25">
      <c r="A31" s="2" t="str">
        <f t="shared" si="0"/>
        <v/>
      </c>
      <c r="B31" s="2"/>
      <c r="C31" s="186"/>
      <c r="D31" s="186" t="str">
        <f t="shared" si="28"/>
        <v/>
      </c>
      <c r="E31" s="109"/>
      <c r="F31" s="193"/>
      <c r="G31" s="2"/>
      <c r="H31" s="144"/>
      <c r="I31" s="114" t="str">
        <f t="shared" si="1"/>
        <v/>
      </c>
      <c r="J31" s="114" t="str">
        <f t="shared" si="2"/>
        <v/>
      </c>
      <c r="K31" s="114" t="str">
        <f t="shared" si="3"/>
        <v/>
      </c>
      <c r="L31" s="114" t="str">
        <f t="shared" si="4"/>
        <v/>
      </c>
      <c r="M31" s="114" t="str">
        <f t="shared" si="5"/>
        <v/>
      </c>
      <c r="N31" s="114" t="str">
        <f t="shared" si="6"/>
        <v/>
      </c>
      <c r="O31" s="114" t="str">
        <f t="shared" si="7"/>
        <v/>
      </c>
      <c r="P31" s="114" t="str">
        <f t="shared" si="8"/>
        <v/>
      </c>
      <c r="Q31" s="93" t="str">
        <f t="shared" si="9"/>
        <v/>
      </c>
      <c r="R31" s="93" t="str">
        <f t="shared" si="10"/>
        <v/>
      </c>
      <c r="S31" s="93" t="str">
        <f t="shared" si="11"/>
        <v/>
      </c>
      <c r="T31" s="93" t="str">
        <f t="shared" si="12"/>
        <v/>
      </c>
      <c r="U31" s="93" t="str">
        <f t="shared" si="13"/>
        <v/>
      </c>
      <c r="V31" s="93" t="str">
        <f t="shared" si="14"/>
        <v/>
      </c>
      <c r="W31" s="93" t="str">
        <f t="shared" si="15"/>
        <v/>
      </c>
      <c r="X31" s="93" t="str">
        <f t="shared" si="16"/>
        <v/>
      </c>
      <c r="Y31" s="93" t="str">
        <f t="shared" si="17"/>
        <v/>
      </c>
      <c r="Z31" s="93" t="str">
        <f t="shared" si="18"/>
        <v/>
      </c>
      <c r="AA31" s="93" t="str">
        <f t="shared" si="19"/>
        <v/>
      </c>
      <c r="AB31" s="93" t="str">
        <f t="shared" si="20"/>
        <v/>
      </c>
      <c r="AC31" s="93" t="str">
        <f t="shared" si="21"/>
        <v/>
      </c>
      <c r="AD31" s="93" t="str">
        <f t="shared" si="22"/>
        <v/>
      </c>
      <c r="AE31" s="93" t="str">
        <f t="shared" si="23"/>
        <v/>
      </c>
      <c r="AF31" s="93" t="str">
        <f t="shared" si="24"/>
        <v/>
      </c>
      <c r="AG31" s="93" t="str">
        <f t="shared" si="25"/>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93" t="str">
        <f t="shared" si="52"/>
        <v/>
      </c>
      <c r="BF31" s="224"/>
      <c r="BG31" s="74" t="str">
        <f t="shared" si="131"/>
        <v/>
      </c>
      <c r="BH31" s="36" t="str">
        <f t="shared" si="132"/>
        <v/>
      </c>
      <c r="BI31" s="225"/>
      <c r="BJ31" s="75" t="str">
        <f t="shared" si="53"/>
        <v/>
      </c>
      <c r="BK31" s="37" t="str">
        <f t="shared" si="54"/>
        <v/>
      </c>
      <c r="BL31" s="224"/>
      <c r="BM31" s="74" t="str">
        <f t="shared" si="55"/>
        <v/>
      </c>
      <c r="BN31" s="36" t="str">
        <f t="shared" si="56"/>
        <v/>
      </c>
      <c r="BO31" s="225"/>
      <c r="BP31" s="75" t="str">
        <f t="shared" si="57"/>
        <v/>
      </c>
      <c r="BQ31" s="37" t="str">
        <f t="shared" si="58"/>
        <v/>
      </c>
      <c r="BR31" s="224"/>
      <c r="BS31" s="74" t="str">
        <f t="shared" si="59"/>
        <v/>
      </c>
      <c r="BT31" s="36" t="str">
        <f t="shared" si="60"/>
        <v/>
      </c>
      <c r="BU31" s="225"/>
      <c r="BV31" s="75" t="str">
        <f t="shared" si="61"/>
        <v/>
      </c>
      <c r="BW31" s="37" t="str">
        <f t="shared" si="62"/>
        <v/>
      </c>
      <c r="BX31" s="224"/>
      <c r="BY31" s="74" t="str">
        <f t="shared" si="63"/>
        <v/>
      </c>
      <c r="BZ31" s="36" t="str">
        <f t="shared" si="64"/>
        <v/>
      </c>
      <c r="CA31" s="225"/>
      <c r="CB31" s="75" t="str">
        <f t="shared" si="65"/>
        <v/>
      </c>
      <c r="CC31" s="37" t="str">
        <f t="shared" si="66"/>
        <v/>
      </c>
      <c r="CD31" s="224"/>
      <c r="CE31" s="74" t="str">
        <f t="shared" si="67"/>
        <v/>
      </c>
      <c r="CF31" s="36" t="str">
        <f t="shared" si="68"/>
        <v/>
      </c>
      <c r="CG31" s="225"/>
      <c r="CH31" s="115" t="str">
        <f t="shared" si="69"/>
        <v/>
      </c>
      <c r="CI31" s="225" t="str">
        <f t="shared" si="70"/>
        <v/>
      </c>
      <c r="CJ31" s="224"/>
      <c r="CK31" s="5" t="str">
        <f t="shared" si="71"/>
        <v/>
      </c>
      <c r="CL31" s="224" t="str">
        <f t="shared" si="72"/>
        <v/>
      </c>
      <c r="CM31" s="225"/>
      <c r="CN31" s="115" t="str">
        <f t="shared" si="73"/>
        <v/>
      </c>
      <c r="CO31" s="225" t="str">
        <f t="shared" si="74"/>
        <v/>
      </c>
      <c r="CP31" s="224"/>
      <c r="CQ31" s="5" t="str">
        <f t="shared" si="75"/>
        <v/>
      </c>
      <c r="CR31" s="224" t="str">
        <f t="shared" si="76"/>
        <v/>
      </c>
      <c r="CS31" s="225"/>
      <c r="CT31" s="115" t="str">
        <f t="shared" si="77"/>
        <v/>
      </c>
      <c r="CU31" s="225" t="str">
        <f t="shared" si="78"/>
        <v/>
      </c>
      <c r="CV31" s="224"/>
      <c r="CW31" s="5" t="str">
        <f t="shared" si="79"/>
        <v/>
      </c>
      <c r="CX31" s="224" t="str">
        <f t="shared" si="80"/>
        <v/>
      </c>
      <c r="CY31" s="225"/>
      <c r="CZ31" s="115" t="str">
        <f t="shared" si="81"/>
        <v/>
      </c>
      <c r="DA31" s="225" t="str">
        <f t="shared" si="82"/>
        <v/>
      </c>
      <c r="DB31" s="224"/>
      <c r="DC31" s="5" t="str">
        <f t="shared" si="83"/>
        <v/>
      </c>
      <c r="DD31" s="224" t="str">
        <f t="shared" si="84"/>
        <v/>
      </c>
      <c r="DE31" s="225"/>
      <c r="DF31" s="115" t="str">
        <f t="shared" si="85"/>
        <v/>
      </c>
      <c r="DG31" s="225" t="str">
        <f t="shared" si="86"/>
        <v/>
      </c>
      <c r="DH31" s="224"/>
      <c r="DI31" s="5" t="str">
        <f t="shared" si="87"/>
        <v/>
      </c>
      <c r="DJ31" s="224" t="str">
        <f t="shared" si="88"/>
        <v/>
      </c>
      <c r="DK31" s="225"/>
      <c r="DL31" s="115" t="str">
        <f t="shared" si="89"/>
        <v/>
      </c>
      <c r="DM31" s="225" t="str">
        <f t="shared" si="90"/>
        <v/>
      </c>
      <c r="DN31" s="224"/>
      <c r="DO31" s="5" t="str">
        <f t="shared" si="91"/>
        <v/>
      </c>
      <c r="DP31" s="224" t="str">
        <f t="shared" si="92"/>
        <v/>
      </c>
      <c r="DQ31" s="225"/>
      <c r="DR31" s="115" t="str">
        <f t="shared" si="93"/>
        <v/>
      </c>
      <c r="DS31" s="225" t="str">
        <f t="shared" si="94"/>
        <v/>
      </c>
      <c r="DT31" s="224"/>
      <c r="DU31" s="5" t="str">
        <f t="shared" si="95"/>
        <v/>
      </c>
      <c r="DV31" s="224" t="str">
        <f t="shared" si="96"/>
        <v/>
      </c>
      <c r="DW31" s="225"/>
      <c r="DX31" s="115" t="str">
        <f t="shared" si="97"/>
        <v/>
      </c>
      <c r="DY31" s="225" t="str">
        <f t="shared" si="98"/>
        <v/>
      </c>
      <c r="DZ31" s="224"/>
      <c r="EA31" s="5" t="str">
        <f t="shared" si="99"/>
        <v/>
      </c>
      <c r="EB31" s="224" t="str">
        <f t="shared" si="100"/>
        <v/>
      </c>
      <c r="EC31" s="225"/>
      <c r="ED31" s="115" t="str">
        <f t="shared" si="101"/>
        <v/>
      </c>
      <c r="EE31" s="225" t="str">
        <f t="shared" si="102"/>
        <v/>
      </c>
      <c r="EF31" s="224"/>
      <c r="EG31" s="5" t="str">
        <f t="shared" si="103"/>
        <v/>
      </c>
      <c r="EH31" s="224" t="str">
        <f t="shared" si="104"/>
        <v/>
      </c>
      <c r="EI31" s="225"/>
      <c r="EJ31" s="115" t="str">
        <f t="shared" si="105"/>
        <v/>
      </c>
      <c r="EK31" s="225" t="str">
        <f t="shared" si="106"/>
        <v/>
      </c>
      <c r="EL31" s="224"/>
      <c r="EM31" s="5" t="str">
        <f t="shared" si="107"/>
        <v/>
      </c>
      <c r="EN31" s="224" t="str">
        <f t="shared" si="108"/>
        <v/>
      </c>
      <c r="EO31" s="225"/>
      <c r="EP31" s="115" t="str">
        <f t="shared" si="109"/>
        <v/>
      </c>
      <c r="EQ31" s="225" t="str">
        <f t="shared" si="110"/>
        <v/>
      </c>
      <c r="ER31" s="224"/>
      <c r="ES31" s="5" t="str">
        <f t="shared" si="111"/>
        <v/>
      </c>
      <c r="ET31" s="224" t="str">
        <f t="shared" si="112"/>
        <v/>
      </c>
      <c r="EU31" s="225"/>
      <c r="EV31" s="115" t="str">
        <f t="shared" si="113"/>
        <v/>
      </c>
      <c r="EW31" s="225" t="str">
        <f t="shared" si="114"/>
        <v/>
      </c>
      <c r="EX31" s="224"/>
      <c r="EY31" s="5" t="str">
        <f t="shared" si="115"/>
        <v/>
      </c>
      <c r="EZ31" s="224" t="str">
        <f t="shared" si="116"/>
        <v/>
      </c>
      <c r="FA31" s="225"/>
      <c r="FB31" s="115" t="str">
        <f t="shared" si="117"/>
        <v/>
      </c>
      <c r="FC31" s="225" t="str">
        <f t="shared" si="118"/>
        <v/>
      </c>
      <c r="FD31" s="224"/>
      <c r="FE31" s="5" t="str">
        <f t="shared" si="119"/>
        <v/>
      </c>
      <c r="FF31" s="224" t="str">
        <f t="shared" si="120"/>
        <v/>
      </c>
      <c r="FG31" s="225"/>
      <c r="FH31" s="115" t="str">
        <f t="shared" si="121"/>
        <v/>
      </c>
      <c r="FI31" s="225" t="str">
        <f t="shared" si="122"/>
        <v/>
      </c>
      <c r="FJ31" s="224"/>
      <c r="FK31" s="5" t="str">
        <f t="shared" si="123"/>
        <v/>
      </c>
      <c r="FL31" s="224" t="str">
        <f t="shared" si="124"/>
        <v/>
      </c>
      <c r="FM31" s="225"/>
      <c r="FN31" s="115" t="str">
        <f t="shared" si="125"/>
        <v/>
      </c>
      <c r="FO31" s="225" t="str">
        <f t="shared" si="126"/>
        <v/>
      </c>
      <c r="FP31" s="224"/>
      <c r="FQ31" s="5" t="str">
        <f t="shared" si="127"/>
        <v/>
      </c>
      <c r="FR31" s="224" t="str">
        <f t="shared" si="128"/>
        <v/>
      </c>
      <c r="FS31" s="225"/>
      <c r="FT31" s="115" t="str">
        <f t="shared" si="129"/>
        <v/>
      </c>
      <c r="FU31" s="225" t="str">
        <f t="shared" si="130"/>
        <v/>
      </c>
      <c r="FV31" s="253"/>
      <c r="FW31" s="253"/>
      <c r="FX31" s="253"/>
      <c r="FY31" s="253"/>
      <c r="FZ31" s="253"/>
    </row>
    <row r="32" spans="1:182" s="14" customFormat="1" x14ac:dyDescent="0.25">
      <c r="A32" s="2"/>
      <c r="B32" s="2"/>
      <c r="C32" s="186"/>
      <c r="D32" s="186" t="str">
        <f t="shared" si="28"/>
        <v/>
      </c>
      <c r="E32" s="109"/>
      <c r="F32" s="196"/>
      <c r="G32" s="2"/>
      <c r="H32" s="144"/>
      <c r="I32" s="114" t="str">
        <f t="shared" si="1"/>
        <v/>
      </c>
      <c r="J32" s="114" t="str">
        <f t="shared" si="2"/>
        <v/>
      </c>
      <c r="K32" s="114" t="str">
        <f t="shared" si="3"/>
        <v/>
      </c>
      <c r="L32" s="114" t="str">
        <f t="shared" si="4"/>
        <v/>
      </c>
      <c r="M32" s="114" t="str">
        <f t="shared" si="5"/>
        <v/>
      </c>
      <c r="N32" s="114" t="str">
        <f t="shared" si="6"/>
        <v/>
      </c>
      <c r="O32" s="114" t="str">
        <f t="shared" si="7"/>
        <v/>
      </c>
      <c r="P32" s="114" t="str">
        <f t="shared" si="8"/>
        <v/>
      </c>
      <c r="Q32" s="93" t="str">
        <f t="shared" si="9"/>
        <v/>
      </c>
      <c r="R32" s="93" t="str">
        <f t="shared" si="10"/>
        <v/>
      </c>
      <c r="S32" s="93" t="str">
        <f t="shared" si="11"/>
        <v/>
      </c>
      <c r="T32" s="93" t="str">
        <f t="shared" si="12"/>
        <v/>
      </c>
      <c r="U32" s="93" t="str">
        <f t="shared" si="13"/>
        <v/>
      </c>
      <c r="V32" s="93" t="str">
        <f t="shared" si="14"/>
        <v/>
      </c>
      <c r="W32" s="93" t="str">
        <f t="shared" si="15"/>
        <v/>
      </c>
      <c r="X32" s="93" t="str">
        <f t="shared" si="16"/>
        <v/>
      </c>
      <c r="Y32" s="93" t="str">
        <f t="shared" si="17"/>
        <v/>
      </c>
      <c r="Z32" s="93" t="str">
        <f t="shared" si="18"/>
        <v/>
      </c>
      <c r="AA32" s="93" t="str">
        <f t="shared" si="19"/>
        <v/>
      </c>
      <c r="AB32" s="93" t="str">
        <f t="shared" si="20"/>
        <v/>
      </c>
      <c r="AC32" s="93" t="str">
        <f t="shared" si="21"/>
        <v/>
      </c>
      <c r="AD32" s="93" t="str">
        <f t="shared" si="22"/>
        <v/>
      </c>
      <c r="AE32" s="93" t="str">
        <f t="shared" si="23"/>
        <v/>
      </c>
      <c r="AF32" s="93" t="str">
        <f t="shared" si="24"/>
        <v/>
      </c>
      <c r="AG32" s="93" t="str">
        <f t="shared" si="25"/>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93" t="str">
        <f t="shared" si="52"/>
        <v/>
      </c>
      <c r="BF32" s="224"/>
      <c r="BG32" s="74" t="str">
        <f t="shared" si="131"/>
        <v/>
      </c>
      <c r="BH32" s="36" t="str">
        <f t="shared" si="132"/>
        <v/>
      </c>
      <c r="BI32" s="225"/>
      <c r="BJ32" s="75" t="str">
        <f t="shared" si="53"/>
        <v/>
      </c>
      <c r="BK32" s="37" t="str">
        <f t="shared" si="54"/>
        <v/>
      </c>
      <c r="BL32" s="224"/>
      <c r="BM32" s="74" t="str">
        <f t="shared" si="55"/>
        <v/>
      </c>
      <c r="BN32" s="36" t="str">
        <f t="shared" si="56"/>
        <v/>
      </c>
      <c r="BO32" s="225"/>
      <c r="BP32" s="75" t="str">
        <f t="shared" si="57"/>
        <v/>
      </c>
      <c r="BQ32" s="37" t="str">
        <f t="shared" si="58"/>
        <v/>
      </c>
      <c r="BR32" s="224"/>
      <c r="BS32" s="74" t="str">
        <f t="shared" si="59"/>
        <v/>
      </c>
      <c r="BT32" s="36" t="str">
        <f t="shared" si="60"/>
        <v/>
      </c>
      <c r="BU32" s="225"/>
      <c r="BV32" s="75" t="str">
        <f t="shared" si="61"/>
        <v/>
      </c>
      <c r="BW32" s="37" t="str">
        <f t="shared" si="62"/>
        <v/>
      </c>
      <c r="BX32" s="224"/>
      <c r="BY32" s="74" t="str">
        <f t="shared" si="63"/>
        <v/>
      </c>
      <c r="BZ32" s="36" t="str">
        <f t="shared" si="64"/>
        <v/>
      </c>
      <c r="CA32" s="225"/>
      <c r="CB32" s="75" t="str">
        <f t="shared" si="65"/>
        <v/>
      </c>
      <c r="CC32" s="37" t="str">
        <f t="shared" si="66"/>
        <v/>
      </c>
      <c r="CD32" s="224"/>
      <c r="CE32" s="74" t="str">
        <f t="shared" si="67"/>
        <v/>
      </c>
      <c r="CF32" s="36" t="str">
        <f t="shared" si="68"/>
        <v/>
      </c>
      <c r="CG32" s="225"/>
      <c r="CH32" s="115" t="str">
        <f t="shared" si="69"/>
        <v/>
      </c>
      <c r="CI32" s="225" t="str">
        <f t="shared" si="70"/>
        <v/>
      </c>
      <c r="CJ32" s="224"/>
      <c r="CK32" s="5" t="str">
        <f t="shared" si="71"/>
        <v/>
      </c>
      <c r="CL32" s="224" t="str">
        <f t="shared" si="72"/>
        <v/>
      </c>
      <c r="CM32" s="225"/>
      <c r="CN32" s="115" t="str">
        <f t="shared" si="73"/>
        <v/>
      </c>
      <c r="CO32" s="225" t="str">
        <f t="shared" si="74"/>
        <v/>
      </c>
      <c r="CP32" s="224"/>
      <c r="CQ32" s="5" t="str">
        <f t="shared" si="75"/>
        <v/>
      </c>
      <c r="CR32" s="224" t="str">
        <f t="shared" si="76"/>
        <v/>
      </c>
      <c r="CS32" s="225"/>
      <c r="CT32" s="115" t="str">
        <f t="shared" si="77"/>
        <v/>
      </c>
      <c r="CU32" s="225" t="str">
        <f t="shared" si="78"/>
        <v/>
      </c>
      <c r="CV32" s="224"/>
      <c r="CW32" s="5" t="str">
        <f t="shared" si="79"/>
        <v/>
      </c>
      <c r="CX32" s="224" t="str">
        <f t="shared" si="80"/>
        <v/>
      </c>
      <c r="CY32" s="225"/>
      <c r="CZ32" s="115" t="str">
        <f t="shared" si="81"/>
        <v/>
      </c>
      <c r="DA32" s="225" t="str">
        <f t="shared" si="82"/>
        <v/>
      </c>
      <c r="DB32" s="224"/>
      <c r="DC32" s="5" t="str">
        <f t="shared" si="83"/>
        <v/>
      </c>
      <c r="DD32" s="224" t="str">
        <f t="shared" si="84"/>
        <v/>
      </c>
      <c r="DE32" s="225"/>
      <c r="DF32" s="115" t="str">
        <f t="shared" si="85"/>
        <v/>
      </c>
      <c r="DG32" s="225" t="str">
        <f t="shared" si="86"/>
        <v/>
      </c>
      <c r="DH32" s="224"/>
      <c r="DI32" s="5" t="str">
        <f t="shared" si="87"/>
        <v/>
      </c>
      <c r="DJ32" s="224" t="str">
        <f t="shared" si="88"/>
        <v/>
      </c>
      <c r="DK32" s="225"/>
      <c r="DL32" s="115" t="str">
        <f t="shared" si="89"/>
        <v/>
      </c>
      <c r="DM32" s="225" t="str">
        <f t="shared" si="90"/>
        <v/>
      </c>
      <c r="DN32" s="224"/>
      <c r="DO32" s="5" t="str">
        <f t="shared" si="91"/>
        <v/>
      </c>
      <c r="DP32" s="224" t="str">
        <f t="shared" si="92"/>
        <v/>
      </c>
      <c r="DQ32" s="225"/>
      <c r="DR32" s="115" t="str">
        <f t="shared" si="93"/>
        <v/>
      </c>
      <c r="DS32" s="225" t="str">
        <f t="shared" si="94"/>
        <v/>
      </c>
      <c r="DT32" s="224"/>
      <c r="DU32" s="5" t="str">
        <f t="shared" si="95"/>
        <v/>
      </c>
      <c r="DV32" s="224" t="str">
        <f t="shared" si="96"/>
        <v/>
      </c>
      <c r="DW32" s="225"/>
      <c r="DX32" s="115" t="str">
        <f t="shared" si="97"/>
        <v/>
      </c>
      <c r="DY32" s="225" t="str">
        <f t="shared" si="98"/>
        <v/>
      </c>
      <c r="DZ32" s="224"/>
      <c r="EA32" s="5" t="str">
        <f t="shared" si="99"/>
        <v/>
      </c>
      <c r="EB32" s="224" t="str">
        <f t="shared" si="100"/>
        <v/>
      </c>
      <c r="EC32" s="225"/>
      <c r="ED32" s="115" t="str">
        <f t="shared" si="101"/>
        <v/>
      </c>
      <c r="EE32" s="225" t="str">
        <f t="shared" si="102"/>
        <v/>
      </c>
      <c r="EF32" s="224"/>
      <c r="EG32" s="5" t="str">
        <f t="shared" si="103"/>
        <v/>
      </c>
      <c r="EH32" s="224" t="str">
        <f t="shared" si="104"/>
        <v/>
      </c>
      <c r="EI32" s="225"/>
      <c r="EJ32" s="115" t="str">
        <f t="shared" si="105"/>
        <v/>
      </c>
      <c r="EK32" s="225" t="str">
        <f t="shared" si="106"/>
        <v/>
      </c>
      <c r="EL32" s="224"/>
      <c r="EM32" s="5" t="str">
        <f t="shared" si="107"/>
        <v/>
      </c>
      <c r="EN32" s="224" t="str">
        <f t="shared" si="108"/>
        <v/>
      </c>
      <c r="EO32" s="225"/>
      <c r="EP32" s="115" t="str">
        <f t="shared" si="109"/>
        <v/>
      </c>
      <c r="EQ32" s="225" t="str">
        <f t="shared" si="110"/>
        <v/>
      </c>
      <c r="ER32" s="224"/>
      <c r="ES32" s="5" t="str">
        <f t="shared" si="111"/>
        <v/>
      </c>
      <c r="ET32" s="224" t="str">
        <f t="shared" si="112"/>
        <v/>
      </c>
      <c r="EU32" s="225"/>
      <c r="EV32" s="115" t="str">
        <f t="shared" si="113"/>
        <v/>
      </c>
      <c r="EW32" s="225" t="str">
        <f t="shared" si="114"/>
        <v/>
      </c>
      <c r="EX32" s="224"/>
      <c r="EY32" s="5" t="str">
        <f t="shared" si="115"/>
        <v/>
      </c>
      <c r="EZ32" s="224" t="str">
        <f t="shared" si="116"/>
        <v/>
      </c>
      <c r="FA32" s="225"/>
      <c r="FB32" s="115" t="str">
        <f t="shared" si="117"/>
        <v/>
      </c>
      <c r="FC32" s="225" t="str">
        <f t="shared" si="118"/>
        <v/>
      </c>
      <c r="FD32" s="224"/>
      <c r="FE32" s="5" t="str">
        <f t="shared" si="119"/>
        <v/>
      </c>
      <c r="FF32" s="224" t="str">
        <f t="shared" si="120"/>
        <v/>
      </c>
      <c r="FG32" s="225"/>
      <c r="FH32" s="115" t="str">
        <f t="shared" si="121"/>
        <v/>
      </c>
      <c r="FI32" s="225" t="str">
        <f t="shared" si="122"/>
        <v/>
      </c>
      <c r="FJ32" s="224"/>
      <c r="FK32" s="5" t="str">
        <f t="shared" si="123"/>
        <v/>
      </c>
      <c r="FL32" s="224" t="str">
        <f t="shared" si="124"/>
        <v/>
      </c>
      <c r="FM32" s="225"/>
      <c r="FN32" s="115" t="str">
        <f t="shared" si="125"/>
        <v/>
      </c>
      <c r="FO32" s="225" t="str">
        <f t="shared" si="126"/>
        <v/>
      </c>
      <c r="FP32" s="224"/>
      <c r="FQ32" s="5" t="str">
        <f t="shared" si="127"/>
        <v/>
      </c>
      <c r="FR32" s="224" t="str">
        <f t="shared" si="128"/>
        <v/>
      </c>
      <c r="FS32" s="225"/>
      <c r="FT32" s="115" t="str">
        <f t="shared" si="129"/>
        <v/>
      </c>
      <c r="FU32" s="225" t="str">
        <f t="shared" si="130"/>
        <v/>
      </c>
      <c r="FV32" s="253"/>
      <c r="FW32" s="253"/>
      <c r="FX32" s="253"/>
      <c r="FY32" s="253"/>
      <c r="FZ32" s="253"/>
    </row>
    <row r="33" spans="1:182" s="14" customFormat="1" x14ac:dyDescent="0.25">
      <c r="A33" s="2" t="str">
        <f t="shared" si="0"/>
        <v/>
      </c>
      <c r="B33" s="2"/>
      <c r="C33" s="186"/>
      <c r="D33" s="186" t="str">
        <f t="shared" si="28"/>
        <v/>
      </c>
      <c r="E33" s="109"/>
      <c r="F33" s="196"/>
      <c r="G33" s="2"/>
      <c r="H33" s="76"/>
      <c r="I33" s="114" t="str">
        <f t="shared" si="1"/>
        <v/>
      </c>
      <c r="J33" s="114" t="str">
        <f t="shared" si="2"/>
        <v/>
      </c>
      <c r="K33" s="114" t="str">
        <f t="shared" si="3"/>
        <v/>
      </c>
      <c r="L33" s="114" t="str">
        <f t="shared" si="4"/>
        <v/>
      </c>
      <c r="M33" s="114" t="str">
        <f t="shared" si="5"/>
        <v/>
      </c>
      <c r="N33" s="114" t="str">
        <f t="shared" si="6"/>
        <v/>
      </c>
      <c r="O33" s="114" t="str">
        <f t="shared" si="7"/>
        <v/>
      </c>
      <c r="P33" s="114" t="str">
        <f t="shared" si="8"/>
        <v/>
      </c>
      <c r="Q33" s="93" t="str">
        <f t="shared" si="9"/>
        <v/>
      </c>
      <c r="R33" s="93" t="str">
        <f t="shared" si="10"/>
        <v/>
      </c>
      <c r="S33" s="93" t="str">
        <f t="shared" si="11"/>
        <v/>
      </c>
      <c r="T33" s="93" t="str">
        <f t="shared" si="12"/>
        <v/>
      </c>
      <c r="U33" s="93" t="str">
        <f t="shared" si="13"/>
        <v/>
      </c>
      <c r="V33" s="93" t="str">
        <f t="shared" si="14"/>
        <v/>
      </c>
      <c r="W33" s="93" t="str">
        <f t="shared" si="15"/>
        <v/>
      </c>
      <c r="X33" s="93" t="str">
        <f t="shared" si="16"/>
        <v/>
      </c>
      <c r="Y33" s="93" t="str">
        <f t="shared" si="17"/>
        <v/>
      </c>
      <c r="Z33" s="93" t="str">
        <f t="shared" si="18"/>
        <v/>
      </c>
      <c r="AA33" s="93" t="str">
        <f t="shared" si="19"/>
        <v/>
      </c>
      <c r="AB33" s="93" t="str">
        <f t="shared" si="20"/>
        <v/>
      </c>
      <c r="AC33" s="93" t="str">
        <f t="shared" si="21"/>
        <v/>
      </c>
      <c r="AD33" s="93" t="str">
        <f t="shared" si="22"/>
        <v/>
      </c>
      <c r="AE33" s="93" t="str">
        <f t="shared" si="23"/>
        <v/>
      </c>
      <c r="AF33" s="93" t="str">
        <f t="shared" si="24"/>
        <v/>
      </c>
      <c r="AG33" s="93" t="str">
        <f t="shared" si="25"/>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93" t="str">
        <f t="shared" si="52"/>
        <v/>
      </c>
      <c r="BF33" s="224"/>
      <c r="BG33" s="74" t="str">
        <f t="shared" si="131"/>
        <v/>
      </c>
      <c r="BH33" s="36" t="str">
        <f t="shared" si="132"/>
        <v/>
      </c>
      <c r="BI33" s="225"/>
      <c r="BJ33" s="75" t="str">
        <f t="shared" si="53"/>
        <v/>
      </c>
      <c r="BK33" s="37" t="str">
        <f t="shared" si="54"/>
        <v/>
      </c>
      <c r="BL33" s="224"/>
      <c r="BM33" s="74" t="str">
        <f t="shared" si="55"/>
        <v/>
      </c>
      <c r="BN33" s="36" t="str">
        <f t="shared" si="56"/>
        <v/>
      </c>
      <c r="BO33" s="225"/>
      <c r="BP33" s="75" t="str">
        <f t="shared" si="57"/>
        <v/>
      </c>
      <c r="BQ33" s="37" t="str">
        <f t="shared" si="58"/>
        <v/>
      </c>
      <c r="BR33" s="224"/>
      <c r="BS33" s="74" t="str">
        <f t="shared" si="59"/>
        <v/>
      </c>
      <c r="BT33" s="36" t="str">
        <f t="shared" si="60"/>
        <v/>
      </c>
      <c r="BU33" s="225"/>
      <c r="BV33" s="75" t="str">
        <f t="shared" si="61"/>
        <v/>
      </c>
      <c r="BW33" s="37" t="str">
        <f t="shared" si="62"/>
        <v/>
      </c>
      <c r="BX33" s="224"/>
      <c r="BY33" s="74" t="str">
        <f t="shared" si="63"/>
        <v/>
      </c>
      <c r="BZ33" s="36" t="str">
        <f t="shared" si="64"/>
        <v/>
      </c>
      <c r="CA33" s="225"/>
      <c r="CB33" s="75" t="str">
        <f t="shared" si="65"/>
        <v/>
      </c>
      <c r="CC33" s="37" t="str">
        <f t="shared" si="66"/>
        <v/>
      </c>
      <c r="CD33" s="224"/>
      <c r="CE33" s="74" t="str">
        <f t="shared" si="67"/>
        <v/>
      </c>
      <c r="CF33" s="36" t="str">
        <f t="shared" si="68"/>
        <v/>
      </c>
      <c r="CG33" s="225"/>
      <c r="CH33" s="115" t="str">
        <f t="shared" si="69"/>
        <v/>
      </c>
      <c r="CI33" s="225" t="str">
        <f t="shared" si="70"/>
        <v/>
      </c>
      <c r="CJ33" s="224"/>
      <c r="CK33" s="5" t="str">
        <f t="shared" si="71"/>
        <v/>
      </c>
      <c r="CL33" s="224" t="str">
        <f t="shared" si="72"/>
        <v/>
      </c>
      <c r="CM33" s="225"/>
      <c r="CN33" s="115" t="str">
        <f t="shared" si="73"/>
        <v/>
      </c>
      <c r="CO33" s="225" t="str">
        <f t="shared" si="74"/>
        <v/>
      </c>
      <c r="CP33" s="224"/>
      <c r="CQ33" s="5" t="str">
        <f t="shared" si="75"/>
        <v/>
      </c>
      <c r="CR33" s="224" t="str">
        <f t="shared" si="76"/>
        <v/>
      </c>
      <c r="CS33" s="225"/>
      <c r="CT33" s="115" t="str">
        <f t="shared" si="77"/>
        <v/>
      </c>
      <c r="CU33" s="225" t="str">
        <f t="shared" si="78"/>
        <v/>
      </c>
      <c r="CV33" s="224"/>
      <c r="CW33" s="5" t="str">
        <f t="shared" si="79"/>
        <v/>
      </c>
      <c r="CX33" s="224" t="str">
        <f t="shared" si="80"/>
        <v/>
      </c>
      <c r="CY33" s="225"/>
      <c r="CZ33" s="115" t="str">
        <f t="shared" si="81"/>
        <v/>
      </c>
      <c r="DA33" s="225" t="str">
        <f t="shared" si="82"/>
        <v/>
      </c>
      <c r="DB33" s="224"/>
      <c r="DC33" s="5" t="str">
        <f t="shared" si="83"/>
        <v/>
      </c>
      <c r="DD33" s="224" t="str">
        <f t="shared" si="84"/>
        <v/>
      </c>
      <c r="DE33" s="225"/>
      <c r="DF33" s="115" t="str">
        <f t="shared" si="85"/>
        <v/>
      </c>
      <c r="DG33" s="225" t="str">
        <f t="shared" si="86"/>
        <v/>
      </c>
      <c r="DH33" s="224"/>
      <c r="DI33" s="5" t="str">
        <f t="shared" si="87"/>
        <v/>
      </c>
      <c r="DJ33" s="224" t="str">
        <f t="shared" si="88"/>
        <v/>
      </c>
      <c r="DK33" s="225"/>
      <c r="DL33" s="115" t="str">
        <f t="shared" si="89"/>
        <v/>
      </c>
      <c r="DM33" s="225" t="str">
        <f t="shared" si="90"/>
        <v/>
      </c>
      <c r="DN33" s="224"/>
      <c r="DO33" s="5" t="str">
        <f t="shared" si="91"/>
        <v/>
      </c>
      <c r="DP33" s="224" t="str">
        <f t="shared" si="92"/>
        <v/>
      </c>
      <c r="DQ33" s="225"/>
      <c r="DR33" s="115" t="str">
        <f t="shared" si="93"/>
        <v/>
      </c>
      <c r="DS33" s="225" t="str">
        <f t="shared" si="94"/>
        <v/>
      </c>
      <c r="DT33" s="224"/>
      <c r="DU33" s="5" t="str">
        <f t="shared" si="95"/>
        <v/>
      </c>
      <c r="DV33" s="224" t="str">
        <f t="shared" si="96"/>
        <v/>
      </c>
      <c r="DW33" s="225"/>
      <c r="DX33" s="115" t="str">
        <f t="shared" si="97"/>
        <v/>
      </c>
      <c r="DY33" s="225" t="str">
        <f t="shared" si="98"/>
        <v/>
      </c>
      <c r="DZ33" s="224"/>
      <c r="EA33" s="5" t="str">
        <f t="shared" si="99"/>
        <v/>
      </c>
      <c r="EB33" s="224" t="str">
        <f t="shared" si="100"/>
        <v/>
      </c>
      <c r="EC33" s="225"/>
      <c r="ED33" s="115" t="str">
        <f t="shared" si="101"/>
        <v/>
      </c>
      <c r="EE33" s="225" t="str">
        <f t="shared" si="102"/>
        <v/>
      </c>
      <c r="EF33" s="224"/>
      <c r="EG33" s="5" t="str">
        <f t="shared" si="103"/>
        <v/>
      </c>
      <c r="EH33" s="224" t="str">
        <f t="shared" si="104"/>
        <v/>
      </c>
      <c r="EI33" s="225"/>
      <c r="EJ33" s="115" t="str">
        <f t="shared" si="105"/>
        <v/>
      </c>
      <c r="EK33" s="225" t="str">
        <f t="shared" si="106"/>
        <v/>
      </c>
      <c r="EL33" s="224"/>
      <c r="EM33" s="5" t="str">
        <f t="shared" si="107"/>
        <v/>
      </c>
      <c r="EN33" s="224" t="str">
        <f t="shared" si="108"/>
        <v/>
      </c>
      <c r="EO33" s="225"/>
      <c r="EP33" s="115" t="str">
        <f t="shared" si="109"/>
        <v/>
      </c>
      <c r="EQ33" s="225" t="str">
        <f t="shared" si="110"/>
        <v/>
      </c>
      <c r="ER33" s="224"/>
      <c r="ES33" s="5" t="str">
        <f t="shared" si="111"/>
        <v/>
      </c>
      <c r="ET33" s="224" t="str">
        <f t="shared" si="112"/>
        <v/>
      </c>
      <c r="EU33" s="225"/>
      <c r="EV33" s="115" t="str">
        <f t="shared" si="113"/>
        <v/>
      </c>
      <c r="EW33" s="225" t="str">
        <f t="shared" si="114"/>
        <v/>
      </c>
      <c r="EX33" s="224"/>
      <c r="EY33" s="5" t="str">
        <f t="shared" si="115"/>
        <v/>
      </c>
      <c r="EZ33" s="224" t="str">
        <f t="shared" si="116"/>
        <v/>
      </c>
      <c r="FA33" s="225"/>
      <c r="FB33" s="115" t="str">
        <f t="shared" si="117"/>
        <v/>
      </c>
      <c r="FC33" s="225" t="str">
        <f t="shared" si="118"/>
        <v/>
      </c>
      <c r="FD33" s="224"/>
      <c r="FE33" s="5" t="str">
        <f t="shared" si="119"/>
        <v/>
      </c>
      <c r="FF33" s="224" t="str">
        <f t="shared" si="120"/>
        <v/>
      </c>
      <c r="FG33" s="225"/>
      <c r="FH33" s="115" t="str">
        <f t="shared" si="121"/>
        <v/>
      </c>
      <c r="FI33" s="225" t="str">
        <f t="shared" si="122"/>
        <v/>
      </c>
      <c r="FJ33" s="224"/>
      <c r="FK33" s="5" t="str">
        <f t="shared" si="123"/>
        <v/>
      </c>
      <c r="FL33" s="224" t="str">
        <f t="shared" si="124"/>
        <v/>
      </c>
      <c r="FM33" s="225"/>
      <c r="FN33" s="115" t="str">
        <f t="shared" si="125"/>
        <v/>
      </c>
      <c r="FO33" s="225" t="str">
        <f t="shared" si="126"/>
        <v/>
      </c>
      <c r="FP33" s="224"/>
      <c r="FQ33" s="5" t="str">
        <f t="shared" si="127"/>
        <v/>
      </c>
      <c r="FR33" s="224" t="str">
        <f t="shared" si="128"/>
        <v/>
      </c>
      <c r="FS33" s="225"/>
      <c r="FT33" s="115" t="str">
        <f t="shared" si="129"/>
        <v/>
      </c>
      <c r="FU33" s="225" t="str">
        <f t="shared" si="130"/>
        <v/>
      </c>
      <c r="FV33" s="253"/>
      <c r="FW33" s="253"/>
      <c r="FX33" s="253"/>
      <c r="FY33" s="253"/>
      <c r="FZ33" s="253"/>
    </row>
    <row r="34" spans="1:182" s="3" customFormat="1" x14ac:dyDescent="0.25">
      <c r="A34" s="2" t="str">
        <f t="shared" si="0"/>
        <v/>
      </c>
      <c r="B34" s="2"/>
      <c r="C34" s="186"/>
      <c r="D34" s="186" t="str">
        <f t="shared" si="28"/>
        <v/>
      </c>
      <c r="E34" s="109"/>
      <c r="F34" s="196"/>
      <c r="G34" s="2"/>
      <c r="H34" s="76"/>
      <c r="I34" s="114" t="str">
        <f t="shared" si="1"/>
        <v/>
      </c>
      <c r="J34" s="114" t="str">
        <f t="shared" si="2"/>
        <v/>
      </c>
      <c r="K34" s="114" t="str">
        <f t="shared" si="3"/>
        <v/>
      </c>
      <c r="L34" s="114" t="str">
        <f t="shared" si="4"/>
        <v/>
      </c>
      <c r="M34" s="114" t="str">
        <f t="shared" si="5"/>
        <v/>
      </c>
      <c r="N34" s="114" t="str">
        <f t="shared" si="6"/>
        <v/>
      </c>
      <c r="O34" s="114" t="str">
        <f t="shared" si="7"/>
        <v/>
      </c>
      <c r="P34" s="114" t="str">
        <f t="shared" si="8"/>
        <v/>
      </c>
      <c r="Q34" s="93" t="str">
        <f t="shared" si="9"/>
        <v/>
      </c>
      <c r="R34" s="93" t="str">
        <f t="shared" si="10"/>
        <v/>
      </c>
      <c r="S34" s="93" t="str">
        <f t="shared" si="11"/>
        <v/>
      </c>
      <c r="T34" s="93" t="str">
        <f t="shared" si="12"/>
        <v/>
      </c>
      <c r="U34" s="93" t="str">
        <f t="shared" si="13"/>
        <v/>
      </c>
      <c r="V34" s="93" t="str">
        <f t="shared" si="14"/>
        <v/>
      </c>
      <c r="W34" s="93" t="str">
        <f t="shared" si="15"/>
        <v/>
      </c>
      <c r="X34" s="93" t="str">
        <f t="shared" si="16"/>
        <v/>
      </c>
      <c r="Y34" s="93" t="str">
        <f t="shared" si="17"/>
        <v/>
      </c>
      <c r="Z34" s="93" t="str">
        <f t="shared" si="18"/>
        <v/>
      </c>
      <c r="AA34" s="93" t="str">
        <f t="shared" si="19"/>
        <v/>
      </c>
      <c r="AB34" s="93" t="str">
        <f t="shared" si="20"/>
        <v/>
      </c>
      <c r="AC34" s="93" t="str">
        <f t="shared" si="21"/>
        <v/>
      </c>
      <c r="AD34" s="93" t="str">
        <f t="shared" si="22"/>
        <v/>
      </c>
      <c r="AE34" s="93" t="str">
        <f t="shared" si="23"/>
        <v/>
      </c>
      <c r="AF34" s="93" t="str">
        <f t="shared" si="24"/>
        <v/>
      </c>
      <c r="AG34" s="93" t="str">
        <f t="shared" si="25"/>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93" t="str">
        <f t="shared" si="52"/>
        <v/>
      </c>
      <c r="BF34" s="224"/>
      <c r="BG34" s="74" t="str">
        <f t="shared" si="131"/>
        <v/>
      </c>
      <c r="BH34" s="36" t="str">
        <f t="shared" si="132"/>
        <v/>
      </c>
      <c r="BI34" s="225"/>
      <c r="BJ34" s="75" t="str">
        <f t="shared" si="53"/>
        <v/>
      </c>
      <c r="BK34" s="37" t="str">
        <f t="shared" si="54"/>
        <v/>
      </c>
      <c r="BL34" s="224"/>
      <c r="BM34" s="74" t="str">
        <f t="shared" si="55"/>
        <v/>
      </c>
      <c r="BN34" s="36" t="str">
        <f t="shared" si="56"/>
        <v/>
      </c>
      <c r="BO34" s="225"/>
      <c r="BP34" s="75" t="str">
        <f t="shared" si="57"/>
        <v/>
      </c>
      <c r="BQ34" s="37" t="str">
        <f t="shared" si="58"/>
        <v/>
      </c>
      <c r="BR34" s="224"/>
      <c r="BS34" s="74" t="str">
        <f t="shared" si="59"/>
        <v/>
      </c>
      <c r="BT34" s="36" t="str">
        <f t="shared" si="60"/>
        <v/>
      </c>
      <c r="BU34" s="225"/>
      <c r="BV34" s="75" t="str">
        <f t="shared" si="61"/>
        <v/>
      </c>
      <c r="BW34" s="37" t="str">
        <f t="shared" si="62"/>
        <v/>
      </c>
      <c r="BX34" s="224"/>
      <c r="BY34" s="74" t="str">
        <f t="shared" si="63"/>
        <v/>
      </c>
      <c r="BZ34" s="36" t="str">
        <f t="shared" si="64"/>
        <v/>
      </c>
      <c r="CA34" s="225"/>
      <c r="CB34" s="75" t="str">
        <f t="shared" si="65"/>
        <v/>
      </c>
      <c r="CC34" s="37" t="str">
        <f t="shared" si="66"/>
        <v/>
      </c>
      <c r="CD34" s="224"/>
      <c r="CE34" s="74" t="str">
        <f t="shared" si="67"/>
        <v/>
      </c>
      <c r="CF34" s="36" t="str">
        <f t="shared" si="68"/>
        <v/>
      </c>
      <c r="CG34" s="225"/>
      <c r="CH34" s="115" t="str">
        <f t="shared" si="69"/>
        <v/>
      </c>
      <c r="CI34" s="225" t="str">
        <f t="shared" si="70"/>
        <v/>
      </c>
      <c r="CJ34" s="224"/>
      <c r="CK34" s="5" t="str">
        <f t="shared" si="71"/>
        <v/>
      </c>
      <c r="CL34" s="224" t="str">
        <f t="shared" si="72"/>
        <v/>
      </c>
      <c r="CM34" s="225"/>
      <c r="CN34" s="115" t="str">
        <f t="shared" si="73"/>
        <v/>
      </c>
      <c r="CO34" s="225" t="str">
        <f t="shared" si="74"/>
        <v/>
      </c>
      <c r="CP34" s="224"/>
      <c r="CQ34" s="5" t="str">
        <f t="shared" si="75"/>
        <v/>
      </c>
      <c r="CR34" s="224" t="str">
        <f t="shared" si="76"/>
        <v/>
      </c>
      <c r="CS34" s="225"/>
      <c r="CT34" s="115" t="str">
        <f t="shared" si="77"/>
        <v/>
      </c>
      <c r="CU34" s="225" t="str">
        <f t="shared" si="78"/>
        <v/>
      </c>
      <c r="CV34" s="224"/>
      <c r="CW34" s="5" t="str">
        <f t="shared" si="79"/>
        <v/>
      </c>
      <c r="CX34" s="224" t="str">
        <f t="shared" si="80"/>
        <v/>
      </c>
      <c r="CY34" s="225"/>
      <c r="CZ34" s="115" t="str">
        <f t="shared" si="81"/>
        <v/>
      </c>
      <c r="DA34" s="225" t="str">
        <f t="shared" si="82"/>
        <v/>
      </c>
      <c r="DB34" s="224"/>
      <c r="DC34" s="5" t="str">
        <f t="shared" si="83"/>
        <v/>
      </c>
      <c r="DD34" s="224" t="str">
        <f t="shared" si="84"/>
        <v/>
      </c>
      <c r="DE34" s="225"/>
      <c r="DF34" s="115" t="str">
        <f t="shared" si="85"/>
        <v/>
      </c>
      <c r="DG34" s="225" t="str">
        <f t="shared" si="86"/>
        <v/>
      </c>
      <c r="DH34" s="224"/>
      <c r="DI34" s="5" t="str">
        <f t="shared" si="87"/>
        <v/>
      </c>
      <c r="DJ34" s="224" t="str">
        <f t="shared" si="88"/>
        <v/>
      </c>
      <c r="DK34" s="225"/>
      <c r="DL34" s="115" t="str">
        <f t="shared" si="89"/>
        <v/>
      </c>
      <c r="DM34" s="225" t="str">
        <f t="shared" si="90"/>
        <v/>
      </c>
      <c r="DN34" s="224"/>
      <c r="DO34" s="5" t="str">
        <f t="shared" si="91"/>
        <v/>
      </c>
      <c r="DP34" s="224" t="str">
        <f t="shared" si="92"/>
        <v/>
      </c>
      <c r="DQ34" s="225"/>
      <c r="DR34" s="115" t="str">
        <f t="shared" si="93"/>
        <v/>
      </c>
      <c r="DS34" s="225" t="str">
        <f t="shared" si="94"/>
        <v/>
      </c>
      <c r="DT34" s="224"/>
      <c r="DU34" s="5" t="str">
        <f t="shared" si="95"/>
        <v/>
      </c>
      <c r="DV34" s="224" t="str">
        <f t="shared" si="96"/>
        <v/>
      </c>
      <c r="DW34" s="225"/>
      <c r="DX34" s="115" t="str">
        <f t="shared" si="97"/>
        <v/>
      </c>
      <c r="DY34" s="225" t="str">
        <f t="shared" si="98"/>
        <v/>
      </c>
      <c r="DZ34" s="224"/>
      <c r="EA34" s="5" t="str">
        <f t="shared" si="99"/>
        <v/>
      </c>
      <c r="EB34" s="224" t="str">
        <f t="shared" si="100"/>
        <v/>
      </c>
      <c r="EC34" s="225"/>
      <c r="ED34" s="115" t="str">
        <f t="shared" si="101"/>
        <v/>
      </c>
      <c r="EE34" s="225" t="str">
        <f t="shared" si="102"/>
        <v/>
      </c>
      <c r="EF34" s="224"/>
      <c r="EG34" s="5" t="str">
        <f t="shared" si="103"/>
        <v/>
      </c>
      <c r="EH34" s="224" t="str">
        <f t="shared" si="104"/>
        <v/>
      </c>
      <c r="EI34" s="225"/>
      <c r="EJ34" s="115" t="str">
        <f t="shared" si="105"/>
        <v/>
      </c>
      <c r="EK34" s="225" t="str">
        <f t="shared" si="106"/>
        <v/>
      </c>
      <c r="EL34" s="224"/>
      <c r="EM34" s="5" t="str">
        <f t="shared" si="107"/>
        <v/>
      </c>
      <c r="EN34" s="224" t="str">
        <f t="shared" si="108"/>
        <v/>
      </c>
      <c r="EO34" s="225"/>
      <c r="EP34" s="115" t="str">
        <f t="shared" si="109"/>
        <v/>
      </c>
      <c r="EQ34" s="225" t="str">
        <f t="shared" si="110"/>
        <v/>
      </c>
      <c r="ER34" s="224"/>
      <c r="ES34" s="5" t="str">
        <f t="shared" si="111"/>
        <v/>
      </c>
      <c r="ET34" s="224" t="str">
        <f t="shared" si="112"/>
        <v/>
      </c>
      <c r="EU34" s="225"/>
      <c r="EV34" s="115" t="str">
        <f t="shared" si="113"/>
        <v/>
      </c>
      <c r="EW34" s="225" t="str">
        <f t="shared" si="114"/>
        <v/>
      </c>
      <c r="EX34" s="224"/>
      <c r="EY34" s="5" t="str">
        <f t="shared" si="115"/>
        <v/>
      </c>
      <c r="EZ34" s="224" t="str">
        <f t="shared" si="116"/>
        <v/>
      </c>
      <c r="FA34" s="225"/>
      <c r="FB34" s="115" t="str">
        <f t="shared" si="117"/>
        <v/>
      </c>
      <c r="FC34" s="225" t="str">
        <f t="shared" si="118"/>
        <v/>
      </c>
      <c r="FD34" s="224"/>
      <c r="FE34" s="5" t="str">
        <f t="shared" si="119"/>
        <v/>
      </c>
      <c r="FF34" s="224" t="str">
        <f t="shared" si="120"/>
        <v/>
      </c>
      <c r="FG34" s="225"/>
      <c r="FH34" s="115" t="str">
        <f t="shared" si="121"/>
        <v/>
      </c>
      <c r="FI34" s="225" t="str">
        <f t="shared" si="122"/>
        <v/>
      </c>
      <c r="FJ34" s="224"/>
      <c r="FK34" s="5" t="str">
        <f t="shared" si="123"/>
        <v/>
      </c>
      <c r="FL34" s="224" t="str">
        <f t="shared" si="124"/>
        <v/>
      </c>
      <c r="FM34" s="225"/>
      <c r="FN34" s="115" t="str">
        <f t="shared" si="125"/>
        <v/>
      </c>
      <c r="FO34" s="225" t="str">
        <f t="shared" si="126"/>
        <v/>
      </c>
      <c r="FP34" s="224"/>
      <c r="FQ34" s="5" t="str">
        <f t="shared" si="127"/>
        <v/>
      </c>
      <c r="FR34" s="224" t="str">
        <f t="shared" si="128"/>
        <v/>
      </c>
      <c r="FS34" s="225"/>
      <c r="FT34" s="115" t="str">
        <f t="shared" si="129"/>
        <v/>
      </c>
      <c r="FU34" s="225" t="str">
        <f t="shared" si="130"/>
        <v/>
      </c>
      <c r="FV34" s="253"/>
      <c r="FW34" s="253"/>
      <c r="FX34" s="253"/>
      <c r="FY34" s="253"/>
      <c r="FZ34" s="253"/>
    </row>
    <row r="35" spans="1:182" s="14" customFormat="1" x14ac:dyDescent="0.25">
      <c r="A35" s="2" t="str">
        <f t="shared" si="0"/>
        <v/>
      </c>
      <c r="B35" s="2"/>
      <c r="C35" s="186"/>
      <c r="D35" s="186" t="str">
        <f t="shared" si="28"/>
        <v/>
      </c>
      <c r="E35" s="109"/>
      <c r="F35" s="196"/>
      <c r="G35" s="2"/>
      <c r="H35" s="76"/>
      <c r="I35" s="114" t="str">
        <f t="shared" si="1"/>
        <v/>
      </c>
      <c r="J35" s="114" t="str">
        <f t="shared" si="2"/>
        <v/>
      </c>
      <c r="K35" s="114" t="str">
        <f t="shared" si="3"/>
        <v/>
      </c>
      <c r="L35" s="114" t="str">
        <f t="shared" si="4"/>
        <v/>
      </c>
      <c r="M35" s="114" t="str">
        <f t="shared" si="5"/>
        <v/>
      </c>
      <c r="N35" s="114" t="str">
        <f t="shared" si="6"/>
        <v/>
      </c>
      <c r="O35" s="114" t="str">
        <f t="shared" si="7"/>
        <v/>
      </c>
      <c r="P35" s="114" t="str">
        <f t="shared" si="8"/>
        <v/>
      </c>
      <c r="Q35" s="93" t="str">
        <f t="shared" si="9"/>
        <v/>
      </c>
      <c r="R35" s="93" t="str">
        <f t="shared" si="10"/>
        <v/>
      </c>
      <c r="S35" s="93" t="str">
        <f t="shared" si="11"/>
        <v/>
      </c>
      <c r="T35" s="93" t="str">
        <f t="shared" si="12"/>
        <v/>
      </c>
      <c r="U35" s="93" t="str">
        <f t="shared" si="13"/>
        <v/>
      </c>
      <c r="V35" s="93" t="str">
        <f t="shared" si="14"/>
        <v/>
      </c>
      <c r="W35" s="93" t="str">
        <f t="shared" si="15"/>
        <v/>
      </c>
      <c r="X35" s="93" t="str">
        <f t="shared" si="16"/>
        <v/>
      </c>
      <c r="Y35" s="93" t="str">
        <f t="shared" si="17"/>
        <v/>
      </c>
      <c r="Z35" s="93" t="str">
        <f t="shared" si="18"/>
        <v/>
      </c>
      <c r="AA35" s="93" t="str">
        <f t="shared" si="19"/>
        <v/>
      </c>
      <c r="AB35" s="93" t="str">
        <f t="shared" si="20"/>
        <v/>
      </c>
      <c r="AC35" s="93" t="str">
        <f t="shared" si="21"/>
        <v/>
      </c>
      <c r="AD35" s="93" t="str">
        <f t="shared" si="22"/>
        <v/>
      </c>
      <c r="AE35" s="93" t="str">
        <f t="shared" si="23"/>
        <v/>
      </c>
      <c r="AF35" s="93" t="str">
        <f t="shared" si="24"/>
        <v/>
      </c>
      <c r="AG35" s="93" t="str">
        <f t="shared" si="25"/>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93" t="str">
        <f t="shared" si="52"/>
        <v/>
      </c>
      <c r="BF35" s="224"/>
      <c r="BG35" s="74" t="str">
        <f t="shared" si="131"/>
        <v/>
      </c>
      <c r="BH35" s="36" t="str">
        <f t="shared" si="132"/>
        <v/>
      </c>
      <c r="BI35" s="225"/>
      <c r="BJ35" s="75" t="str">
        <f t="shared" si="53"/>
        <v/>
      </c>
      <c r="BK35" s="37" t="str">
        <f t="shared" si="54"/>
        <v/>
      </c>
      <c r="BL35" s="224"/>
      <c r="BM35" s="74" t="str">
        <f t="shared" si="55"/>
        <v/>
      </c>
      <c r="BN35" s="36" t="str">
        <f t="shared" si="56"/>
        <v/>
      </c>
      <c r="BO35" s="225"/>
      <c r="BP35" s="75" t="str">
        <f t="shared" si="57"/>
        <v/>
      </c>
      <c r="BQ35" s="37" t="str">
        <f t="shared" si="58"/>
        <v/>
      </c>
      <c r="BR35" s="224"/>
      <c r="BS35" s="74" t="str">
        <f t="shared" si="59"/>
        <v/>
      </c>
      <c r="BT35" s="36" t="str">
        <f t="shared" si="60"/>
        <v/>
      </c>
      <c r="BU35" s="225"/>
      <c r="BV35" s="75" t="str">
        <f t="shared" si="61"/>
        <v/>
      </c>
      <c r="BW35" s="37" t="str">
        <f t="shared" si="62"/>
        <v/>
      </c>
      <c r="BX35" s="224"/>
      <c r="BY35" s="74" t="str">
        <f t="shared" si="63"/>
        <v/>
      </c>
      <c r="BZ35" s="36" t="str">
        <f t="shared" si="64"/>
        <v/>
      </c>
      <c r="CA35" s="225"/>
      <c r="CB35" s="75" t="str">
        <f t="shared" si="65"/>
        <v/>
      </c>
      <c r="CC35" s="37" t="str">
        <f t="shared" si="66"/>
        <v/>
      </c>
      <c r="CD35" s="224"/>
      <c r="CE35" s="74" t="str">
        <f t="shared" si="67"/>
        <v/>
      </c>
      <c r="CF35" s="36" t="str">
        <f t="shared" si="68"/>
        <v/>
      </c>
      <c r="CG35" s="225"/>
      <c r="CH35" s="115" t="str">
        <f t="shared" si="69"/>
        <v/>
      </c>
      <c r="CI35" s="225" t="str">
        <f t="shared" si="70"/>
        <v/>
      </c>
      <c r="CJ35" s="224"/>
      <c r="CK35" s="5" t="str">
        <f t="shared" si="71"/>
        <v/>
      </c>
      <c r="CL35" s="224" t="str">
        <f t="shared" si="72"/>
        <v/>
      </c>
      <c r="CM35" s="225"/>
      <c r="CN35" s="115" t="str">
        <f t="shared" si="73"/>
        <v/>
      </c>
      <c r="CO35" s="225" t="str">
        <f t="shared" si="74"/>
        <v/>
      </c>
      <c r="CP35" s="224"/>
      <c r="CQ35" s="5" t="str">
        <f t="shared" si="75"/>
        <v/>
      </c>
      <c r="CR35" s="224" t="str">
        <f t="shared" si="76"/>
        <v/>
      </c>
      <c r="CS35" s="225"/>
      <c r="CT35" s="115" t="str">
        <f t="shared" si="77"/>
        <v/>
      </c>
      <c r="CU35" s="225" t="str">
        <f t="shared" si="78"/>
        <v/>
      </c>
      <c r="CV35" s="224"/>
      <c r="CW35" s="5" t="str">
        <f t="shared" si="79"/>
        <v/>
      </c>
      <c r="CX35" s="224" t="str">
        <f t="shared" si="80"/>
        <v/>
      </c>
      <c r="CY35" s="225"/>
      <c r="CZ35" s="115" t="str">
        <f t="shared" si="81"/>
        <v/>
      </c>
      <c r="DA35" s="225" t="str">
        <f t="shared" si="82"/>
        <v/>
      </c>
      <c r="DB35" s="224"/>
      <c r="DC35" s="5" t="str">
        <f t="shared" si="83"/>
        <v/>
      </c>
      <c r="DD35" s="224" t="str">
        <f t="shared" si="84"/>
        <v/>
      </c>
      <c r="DE35" s="225"/>
      <c r="DF35" s="115" t="str">
        <f t="shared" si="85"/>
        <v/>
      </c>
      <c r="DG35" s="225" t="str">
        <f t="shared" si="86"/>
        <v/>
      </c>
      <c r="DH35" s="224"/>
      <c r="DI35" s="5" t="str">
        <f t="shared" si="87"/>
        <v/>
      </c>
      <c r="DJ35" s="224" t="str">
        <f t="shared" si="88"/>
        <v/>
      </c>
      <c r="DK35" s="225"/>
      <c r="DL35" s="115" t="str">
        <f t="shared" si="89"/>
        <v/>
      </c>
      <c r="DM35" s="225" t="str">
        <f t="shared" si="90"/>
        <v/>
      </c>
      <c r="DN35" s="224"/>
      <c r="DO35" s="5" t="str">
        <f t="shared" si="91"/>
        <v/>
      </c>
      <c r="DP35" s="224" t="str">
        <f t="shared" si="92"/>
        <v/>
      </c>
      <c r="DQ35" s="225"/>
      <c r="DR35" s="115" t="str">
        <f t="shared" si="93"/>
        <v/>
      </c>
      <c r="DS35" s="225" t="str">
        <f t="shared" si="94"/>
        <v/>
      </c>
      <c r="DT35" s="224"/>
      <c r="DU35" s="5" t="str">
        <f t="shared" si="95"/>
        <v/>
      </c>
      <c r="DV35" s="224" t="str">
        <f t="shared" si="96"/>
        <v/>
      </c>
      <c r="DW35" s="225"/>
      <c r="DX35" s="115" t="str">
        <f t="shared" si="97"/>
        <v/>
      </c>
      <c r="DY35" s="225" t="str">
        <f t="shared" si="98"/>
        <v/>
      </c>
      <c r="DZ35" s="224"/>
      <c r="EA35" s="5" t="str">
        <f t="shared" si="99"/>
        <v/>
      </c>
      <c r="EB35" s="224" t="str">
        <f t="shared" si="100"/>
        <v/>
      </c>
      <c r="EC35" s="225"/>
      <c r="ED35" s="115" t="str">
        <f t="shared" si="101"/>
        <v/>
      </c>
      <c r="EE35" s="225" t="str">
        <f t="shared" si="102"/>
        <v/>
      </c>
      <c r="EF35" s="224"/>
      <c r="EG35" s="5" t="str">
        <f t="shared" si="103"/>
        <v/>
      </c>
      <c r="EH35" s="224" t="str">
        <f t="shared" si="104"/>
        <v/>
      </c>
      <c r="EI35" s="225"/>
      <c r="EJ35" s="115" t="str">
        <f t="shared" si="105"/>
        <v/>
      </c>
      <c r="EK35" s="225" t="str">
        <f t="shared" si="106"/>
        <v/>
      </c>
      <c r="EL35" s="224"/>
      <c r="EM35" s="5" t="str">
        <f t="shared" si="107"/>
        <v/>
      </c>
      <c r="EN35" s="224" t="str">
        <f t="shared" si="108"/>
        <v/>
      </c>
      <c r="EO35" s="225"/>
      <c r="EP35" s="115" t="str">
        <f t="shared" si="109"/>
        <v/>
      </c>
      <c r="EQ35" s="225" t="str">
        <f t="shared" si="110"/>
        <v/>
      </c>
      <c r="ER35" s="224"/>
      <c r="ES35" s="5" t="str">
        <f t="shared" si="111"/>
        <v/>
      </c>
      <c r="ET35" s="224" t="str">
        <f t="shared" si="112"/>
        <v/>
      </c>
      <c r="EU35" s="225"/>
      <c r="EV35" s="115" t="str">
        <f t="shared" si="113"/>
        <v/>
      </c>
      <c r="EW35" s="225" t="str">
        <f t="shared" si="114"/>
        <v/>
      </c>
      <c r="EX35" s="224"/>
      <c r="EY35" s="5" t="str">
        <f t="shared" si="115"/>
        <v/>
      </c>
      <c r="EZ35" s="224" t="str">
        <f t="shared" si="116"/>
        <v/>
      </c>
      <c r="FA35" s="225"/>
      <c r="FB35" s="115" t="str">
        <f t="shared" si="117"/>
        <v/>
      </c>
      <c r="FC35" s="225" t="str">
        <f t="shared" si="118"/>
        <v/>
      </c>
      <c r="FD35" s="224"/>
      <c r="FE35" s="5" t="str">
        <f t="shared" si="119"/>
        <v/>
      </c>
      <c r="FF35" s="224" t="str">
        <f t="shared" si="120"/>
        <v/>
      </c>
      <c r="FG35" s="225"/>
      <c r="FH35" s="115" t="str">
        <f t="shared" si="121"/>
        <v/>
      </c>
      <c r="FI35" s="225" t="str">
        <f t="shared" si="122"/>
        <v/>
      </c>
      <c r="FJ35" s="224"/>
      <c r="FK35" s="5" t="str">
        <f t="shared" si="123"/>
        <v/>
      </c>
      <c r="FL35" s="224" t="str">
        <f t="shared" si="124"/>
        <v/>
      </c>
      <c r="FM35" s="225"/>
      <c r="FN35" s="115" t="str">
        <f t="shared" si="125"/>
        <v/>
      </c>
      <c r="FO35" s="225" t="str">
        <f t="shared" si="126"/>
        <v/>
      </c>
      <c r="FP35" s="224"/>
      <c r="FQ35" s="5" t="str">
        <f t="shared" si="127"/>
        <v/>
      </c>
      <c r="FR35" s="224" t="str">
        <f t="shared" si="128"/>
        <v/>
      </c>
      <c r="FS35" s="225"/>
      <c r="FT35" s="115" t="str">
        <f t="shared" si="129"/>
        <v/>
      </c>
      <c r="FU35" s="225" t="str">
        <f t="shared" si="130"/>
        <v/>
      </c>
      <c r="FV35" s="253"/>
      <c r="FW35" s="253"/>
      <c r="FX35" s="253"/>
      <c r="FY35" s="253"/>
      <c r="FZ35" s="253"/>
    </row>
    <row r="36" spans="1:182" s="14" customFormat="1" x14ac:dyDescent="0.25">
      <c r="A36" s="2" t="str">
        <f t="shared" si="0"/>
        <v/>
      </c>
      <c r="B36" s="2"/>
      <c r="C36" s="186"/>
      <c r="D36" s="186" t="str">
        <f t="shared" si="28"/>
        <v/>
      </c>
      <c r="E36" s="109"/>
      <c r="F36" s="196"/>
      <c r="G36" s="2"/>
      <c r="H36" s="76"/>
      <c r="I36" s="114" t="str">
        <f t="shared" si="1"/>
        <v/>
      </c>
      <c r="J36" s="114" t="str">
        <f t="shared" si="2"/>
        <v/>
      </c>
      <c r="K36" s="114" t="str">
        <f t="shared" si="3"/>
        <v/>
      </c>
      <c r="L36" s="114" t="str">
        <f t="shared" si="4"/>
        <v/>
      </c>
      <c r="M36" s="114" t="str">
        <f t="shared" si="5"/>
        <v/>
      </c>
      <c r="N36" s="114" t="str">
        <f t="shared" si="6"/>
        <v/>
      </c>
      <c r="O36" s="114" t="str">
        <f t="shared" si="7"/>
        <v/>
      </c>
      <c r="P36" s="114" t="str">
        <f t="shared" si="8"/>
        <v/>
      </c>
      <c r="Q36" s="93" t="str">
        <f t="shared" si="9"/>
        <v/>
      </c>
      <c r="R36" s="93" t="str">
        <f t="shared" si="10"/>
        <v/>
      </c>
      <c r="S36" s="93" t="str">
        <f t="shared" si="11"/>
        <v/>
      </c>
      <c r="T36" s="93" t="str">
        <f t="shared" si="12"/>
        <v/>
      </c>
      <c r="U36" s="93" t="str">
        <f t="shared" si="13"/>
        <v/>
      </c>
      <c r="V36" s="93" t="str">
        <f t="shared" si="14"/>
        <v/>
      </c>
      <c r="W36" s="93" t="str">
        <f t="shared" si="15"/>
        <v/>
      </c>
      <c r="X36" s="93" t="str">
        <f t="shared" si="16"/>
        <v/>
      </c>
      <c r="Y36" s="93" t="str">
        <f t="shared" si="17"/>
        <v/>
      </c>
      <c r="Z36" s="93" t="str">
        <f t="shared" si="18"/>
        <v/>
      </c>
      <c r="AA36" s="93" t="str">
        <f t="shared" si="19"/>
        <v/>
      </c>
      <c r="AB36" s="93" t="str">
        <f t="shared" si="20"/>
        <v/>
      </c>
      <c r="AC36" s="93" t="str">
        <f t="shared" si="21"/>
        <v/>
      </c>
      <c r="AD36" s="93" t="str">
        <f t="shared" si="22"/>
        <v/>
      </c>
      <c r="AE36" s="93" t="str">
        <f t="shared" si="23"/>
        <v/>
      </c>
      <c r="AF36" s="93" t="str">
        <f t="shared" si="24"/>
        <v/>
      </c>
      <c r="AG36" s="93" t="str">
        <f t="shared" si="25"/>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93" t="str">
        <f t="shared" si="52"/>
        <v/>
      </c>
      <c r="BF36" s="224"/>
      <c r="BG36" s="74" t="str">
        <f t="shared" si="131"/>
        <v/>
      </c>
      <c r="BH36" s="36" t="str">
        <f t="shared" si="132"/>
        <v/>
      </c>
      <c r="BI36" s="225"/>
      <c r="BJ36" s="75" t="str">
        <f t="shared" si="53"/>
        <v/>
      </c>
      <c r="BK36" s="37" t="str">
        <f t="shared" si="54"/>
        <v/>
      </c>
      <c r="BL36" s="224"/>
      <c r="BM36" s="74" t="str">
        <f t="shared" si="55"/>
        <v/>
      </c>
      <c r="BN36" s="36" t="str">
        <f t="shared" si="56"/>
        <v/>
      </c>
      <c r="BO36" s="225"/>
      <c r="BP36" s="75" t="str">
        <f t="shared" si="57"/>
        <v/>
      </c>
      <c r="BQ36" s="37" t="str">
        <f t="shared" si="58"/>
        <v/>
      </c>
      <c r="BR36" s="224"/>
      <c r="BS36" s="74" t="str">
        <f t="shared" si="59"/>
        <v/>
      </c>
      <c r="BT36" s="36" t="str">
        <f t="shared" si="60"/>
        <v/>
      </c>
      <c r="BU36" s="225"/>
      <c r="BV36" s="75" t="str">
        <f t="shared" si="61"/>
        <v/>
      </c>
      <c r="BW36" s="37" t="str">
        <f t="shared" si="62"/>
        <v/>
      </c>
      <c r="BX36" s="224"/>
      <c r="BY36" s="74" t="str">
        <f t="shared" si="63"/>
        <v/>
      </c>
      <c r="BZ36" s="36" t="str">
        <f t="shared" si="64"/>
        <v/>
      </c>
      <c r="CA36" s="225"/>
      <c r="CB36" s="75" t="str">
        <f t="shared" si="65"/>
        <v/>
      </c>
      <c r="CC36" s="37" t="str">
        <f t="shared" si="66"/>
        <v/>
      </c>
      <c r="CD36" s="224"/>
      <c r="CE36" s="74" t="str">
        <f t="shared" si="67"/>
        <v/>
      </c>
      <c r="CF36" s="36" t="str">
        <f t="shared" si="68"/>
        <v/>
      </c>
      <c r="CG36" s="225"/>
      <c r="CH36" s="115" t="str">
        <f t="shared" si="69"/>
        <v/>
      </c>
      <c r="CI36" s="225" t="str">
        <f t="shared" si="70"/>
        <v/>
      </c>
      <c r="CJ36" s="224"/>
      <c r="CK36" s="5" t="str">
        <f t="shared" si="71"/>
        <v/>
      </c>
      <c r="CL36" s="224" t="str">
        <f t="shared" si="72"/>
        <v/>
      </c>
      <c r="CM36" s="225"/>
      <c r="CN36" s="115" t="str">
        <f t="shared" si="73"/>
        <v/>
      </c>
      <c r="CO36" s="225" t="str">
        <f t="shared" si="74"/>
        <v/>
      </c>
      <c r="CP36" s="224"/>
      <c r="CQ36" s="5" t="str">
        <f t="shared" si="75"/>
        <v/>
      </c>
      <c r="CR36" s="224" t="str">
        <f t="shared" si="76"/>
        <v/>
      </c>
      <c r="CS36" s="225"/>
      <c r="CT36" s="115" t="str">
        <f t="shared" si="77"/>
        <v/>
      </c>
      <c r="CU36" s="225" t="str">
        <f t="shared" si="78"/>
        <v/>
      </c>
      <c r="CV36" s="224"/>
      <c r="CW36" s="5" t="str">
        <f t="shared" si="79"/>
        <v/>
      </c>
      <c r="CX36" s="224" t="str">
        <f t="shared" si="80"/>
        <v/>
      </c>
      <c r="CY36" s="225"/>
      <c r="CZ36" s="115" t="str">
        <f t="shared" si="81"/>
        <v/>
      </c>
      <c r="DA36" s="225" t="str">
        <f t="shared" si="82"/>
        <v/>
      </c>
      <c r="DB36" s="224"/>
      <c r="DC36" s="5" t="str">
        <f t="shared" si="83"/>
        <v/>
      </c>
      <c r="DD36" s="224" t="str">
        <f t="shared" si="84"/>
        <v/>
      </c>
      <c r="DE36" s="225"/>
      <c r="DF36" s="115" t="str">
        <f t="shared" si="85"/>
        <v/>
      </c>
      <c r="DG36" s="225" t="str">
        <f t="shared" si="86"/>
        <v/>
      </c>
      <c r="DH36" s="224"/>
      <c r="DI36" s="5" t="str">
        <f t="shared" si="87"/>
        <v/>
      </c>
      <c r="DJ36" s="224" t="str">
        <f t="shared" si="88"/>
        <v/>
      </c>
      <c r="DK36" s="225"/>
      <c r="DL36" s="115" t="str">
        <f t="shared" si="89"/>
        <v/>
      </c>
      <c r="DM36" s="225" t="str">
        <f t="shared" si="90"/>
        <v/>
      </c>
      <c r="DN36" s="224"/>
      <c r="DO36" s="5" t="str">
        <f t="shared" si="91"/>
        <v/>
      </c>
      <c r="DP36" s="224" t="str">
        <f t="shared" si="92"/>
        <v/>
      </c>
      <c r="DQ36" s="225"/>
      <c r="DR36" s="115" t="str">
        <f t="shared" si="93"/>
        <v/>
      </c>
      <c r="DS36" s="225" t="str">
        <f t="shared" si="94"/>
        <v/>
      </c>
      <c r="DT36" s="224"/>
      <c r="DU36" s="5" t="str">
        <f t="shared" si="95"/>
        <v/>
      </c>
      <c r="DV36" s="224" t="str">
        <f t="shared" si="96"/>
        <v/>
      </c>
      <c r="DW36" s="225"/>
      <c r="DX36" s="115" t="str">
        <f t="shared" si="97"/>
        <v/>
      </c>
      <c r="DY36" s="225" t="str">
        <f t="shared" si="98"/>
        <v/>
      </c>
      <c r="DZ36" s="224"/>
      <c r="EA36" s="5" t="str">
        <f t="shared" si="99"/>
        <v/>
      </c>
      <c r="EB36" s="224" t="str">
        <f t="shared" si="100"/>
        <v/>
      </c>
      <c r="EC36" s="225"/>
      <c r="ED36" s="115" t="str">
        <f t="shared" si="101"/>
        <v/>
      </c>
      <c r="EE36" s="225" t="str">
        <f t="shared" si="102"/>
        <v/>
      </c>
      <c r="EF36" s="224"/>
      <c r="EG36" s="5" t="str">
        <f t="shared" si="103"/>
        <v/>
      </c>
      <c r="EH36" s="224" t="str">
        <f t="shared" si="104"/>
        <v/>
      </c>
      <c r="EI36" s="225"/>
      <c r="EJ36" s="115" t="str">
        <f t="shared" si="105"/>
        <v/>
      </c>
      <c r="EK36" s="225" t="str">
        <f t="shared" si="106"/>
        <v/>
      </c>
      <c r="EL36" s="224"/>
      <c r="EM36" s="5" t="str">
        <f t="shared" si="107"/>
        <v/>
      </c>
      <c r="EN36" s="224" t="str">
        <f t="shared" si="108"/>
        <v/>
      </c>
      <c r="EO36" s="225"/>
      <c r="EP36" s="115" t="str">
        <f t="shared" si="109"/>
        <v/>
      </c>
      <c r="EQ36" s="225" t="str">
        <f t="shared" si="110"/>
        <v/>
      </c>
      <c r="ER36" s="224"/>
      <c r="ES36" s="5" t="str">
        <f t="shared" si="111"/>
        <v/>
      </c>
      <c r="ET36" s="224" t="str">
        <f t="shared" si="112"/>
        <v/>
      </c>
      <c r="EU36" s="225"/>
      <c r="EV36" s="115" t="str">
        <f t="shared" si="113"/>
        <v/>
      </c>
      <c r="EW36" s="225" t="str">
        <f t="shared" si="114"/>
        <v/>
      </c>
      <c r="EX36" s="224"/>
      <c r="EY36" s="5" t="str">
        <f t="shared" si="115"/>
        <v/>
      </c>
      <c r="EZ36" s="224" t="str">
        <f t="shared" si="116"/>
        <v/>
      </c>
      <c r="FA36" s="225"/>
      <c r="FB36" s="115" t="str">
        <f t="shared" si="117"/>
        <v/>
      </c>
      <c r="FC36" s="225" t="str">
        <f t="shared" si="118"/>
        <v/>
      </c>
      <c r="FD36" s="224"/>
      <c r="FE36" s="5" t="str">
        <f t="shared" si="119"/>
        <v/>
      </c>
      <c r="FF36" s="224" t="str">
        <f t="shared" si="120"/>
        <v/>
      </c>
      <c r="FG36" s="225"/>
      <c r="FH36" s="115" t="str">
        <f t="shared" si="121"/>
        <v/>
      </c>
      <c r="FI36" s="225" t="str">
        <f t="shared" si="122"/>
        <v/>
      </c>
      <c r="FJ36" s="224"/>
      <c r="FK36" s="5" t="str">
        <f t="shared" si="123"/>
        <v/>
      </c>
      <c r="FL36" s="224" t="str">
        <f t="shared" si="124"/>
        <v/>
      </c>
      <c r="FM36" s="225"/>
      <c r="FN36" s="115" t="str">
        <f t="shared" si="125"/>
        <v/>
      </c>
      <c r="FO36" s="225" t="str">
        <f t="shared" si="126"/>
        <v/>
      </c>
      <c r="FP36" s="224"/>
      <c r="FQ36" s="5" t="str">
        <f t="shared" si="127"/>
        <v/>
      </c>
      <c r="FR36" s="224" t="str">
        <f t="shared" si="128"/>
        <v/>
      </c>
      <c r="FS36" s="225"/>
      <c r="FT36" s="115" t="str">
        <f t="shared" si="129"/>
        <v/>
      </c>
      <c r="FU36" s="225" t="str">
        <f t="shared" si="130"/>
        <v/>
      </c>
      <c r="FV36" s="253"/>
      <c r="FW36" s="253"/>
      <c r="FX36" s="253"/>
      <c r="FY36" s="253"/>
      <c r="FZ36" s="253"/>
    </row>
    <row r="37" spans="1:182" s="3" customFormat="1" x14ac:dyDescent="0.25">
      <c r="A37" s="2" t="str">
        <f t="shared" si="0"/>
        <v/>
      </c>
      <c r="B37" s="2"/>
      <c r="C37" s="186"/>
      <c r="D37" s="186" t="str">
        <f t="shared" si="28"/>
        <v/>
      </c>
      <c r="E37" s="109"/>
      <c r="F37" s="196"/>
      <c r="G37" s="2"/>
      <c r="H37" s="76"/>
      <c r="I37" s="114" t="str">
        <f t="shared" si="1"/>
        <v/>
      </c>
      <c r="J37" s="114" t="str">
        <f t="shared" si="2"/>
        <v/>
      </c>
      <c r="K37" s="114" t="str">
        <f t="shared" si="3"/>
        <v/>
      </c>
      <c r="L37" s="114" t="str">
        <f t="shared" si="4"/>
        <v/>
      </c>
      <c r="M37" s="114" t="str">
        <f t="shared" si="5"/>
        <v/>
      </c>
      <c r="N37" s="114" t="str">
        <f t="shared" si="6"/>
        <v/>
      </c>
      <c r="O37" s="114" t="str">
        <f t="shared" si="7"/>
        <v/>
      </c>
      <c r="P37" s="114" t="str">
        <f t="shared" si="8"/>
        <v/>
      </c>
      <c r="Q37" s="93" t="str">
        <f t="shared" si="9"/>
        <v/>
      </c>
      <c r="R37" s="93" t="str">
        <f t="shared" si="10"/>
        <v/>
      </c>
      <c r="S37" s="93" t="str">
        <f t="shared" si="11"/>
        <v/>
      </c>
      <c r="T37" s="93" t="str">
        <f t="shared" si="12"/>
        <v/>
      </c>
      <c r="U37" s="93" t="str">
        <f t="shared" si="13"/>
        <v/>
      </c>
      <c r="V37" s="93" t="str">
        <f t="shared" si="14"/>
        <v/>
      </c>
      <c r="W37" s="93" t="str">
        <f t="shared" si="15"/>
        <v/>
      </c>
      <c r="X37" s="93" t="str">
        <f t="shared" si="16"/>
        <v/>
      </c>
      <c r="Y37" s="93" t="str">
        <f t="shared" si="17"/>
        <v/>
      </c>
      <c r="Z37" s="93" t="str">
        <f t="shared" si="18"/>
        <v/>
      </c>
      <c r="AA37" s="93" t="str">
        <f t="shared" si="19"/>
        <v/>
      </c>
      <c r="AB37" s="93" t="str">
        <f t="shared" si="20"/>
        <v/>
      </c>
      <c r="AC37" s="93" t="str">
        <f t="shared" si="21"/>
        <v/>
      </c>
      <c r="AD37" s="93" t="str">
        <f t="shared" si="22"/>
        <v/>
      </c>
      <c r="AE37" s="93" t="str">
        <f t="shared" si="23"/>
        <v/>
      </c>
      <c r="AF37" s="93" t="str">
        <f t="shared" si="24"/>
        <v/>
      </c>
      <c r="AG37" s="93" t="str">
        <f t="shared" si="25"/>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93" t="str">
        <f t="shared" si="52"/>
        <v/>
      </c>
      <c r="BF37" s="224"/>
      <c r="BG37" s="74" t="str">
        <f t="shared" si="131"/>
        <v/>
      </c>
      <c r="BH37" s="36" t="str">
        <f t="shared" si="132"/>
        <v/>
      </c>
      <c r="BI37" s="225"/>
      <c r="BJ37" s="75" t="str">
        <f t="shared" si="53"/>
        <v/>
      </c>
      <c r="BK37" s="37" t="str">
        <f t="shared" si="54"/>
        <v/>
      </c>
      <c r="BL37" s="224"/>
      <c r="BM37" s="74" t="str">
        <f t="shared" si="55"/>
        <v/>
      </c>
      <c r="BN37" s="36" t="str">
        <f t="shared" si="56"/>
        <v/>
      </c>
      <c r="BO37" s="225"/>
      <c r="BP37" s="75" t="str">
        <f t="shared" si="57"/>
        <v/>
      </c>
      <c r="BQ37" s="37" t="str">
        <f t="shared" si="58"/>
        <v/>
      </c>
      <c r="BR37" s="224"/>
      <c r="BS37" s="74" t="str">
        <f t="shared" si="59"/>
        <v/>
      </c>
      <c r="BT37" s="36" t="str">
        <f t="shared" si="60"/>
        <v/>
      </c>
      <c r="BU37" s="225"/>
      <c r="BV37" s="75" t="str">
        <f t="shared" si="61"/>
        <v/>
      </c>
      <c r="BW37" s="37" t="str">
        <f t="shared" si="62"/>
        <v/>
      </c>
      <c r="BX37" s="224"/>
      <c r="BY37" s="74" t="str">
        <f t="shared" si="63"/>
        <v/>
      </c>
      <c r="BZ37" s="36" t="str">
        <f t="shared" si="64"/>
        <v/>
      </c>
      <c r="CA37" s="225"/>
      <c r="CB37" s="75" t="str">
        <f t="shared" si="65"/>
        <v/>
      </c>
      <c r="CC37" s="37" t="str">
        <f t="shared" si="66"/>
        <v/>
      </c>
      <c r="CD37" s="224"/>
      <c r="CE37" s="74" t="str">
        <f t="shared" si="67"/>
        <v/>
      </c>
      <c r="CF37" s="36" t="str">
        <f t="shared" si="68"/>
        <v/>
      </c>
      <c r="CG37" s="225"/>
      <c r="CH37" s="115" t="str">
        <f t="shared" si="69"/>
        <v/>
      </c>
      <c r="CI37" s="225" t="str">
        <f t="shared" si="70"/>
        <v/>
      </c>
      <c r="CJ37" s="224"/>
      <c r="CK37" s="5" t="str">
        <f t="shared" si="71"/>
        <v/>
      </c>
      <c r="CL37" s="224" t="str">
        <f t="shared" si="72"/>
        <v/>
      </c>
      <c r="CM37" s="225"/>
      <c r="CN37" s="115" t="str">
        <f t="shared" si="73"/>
        <v/>
      </c>
      <c r="CO37" s="225" t="str">
        <f t="shared" si="74"/>
        <v/>
      </c>
      <c r="CP37" s="224"/>
      <c r="CQ37" s="5" t="str">
        <f t="shared" si="75"/>
        <v/>
      </c>
      <c r="CR37" s="224" t="str">
        <f t="shared" si="76"/>
        <v/>
      </c>
      <c r="CS37" s="225"/>
      <c r="CT37" s="115" t="str">
        <f t="shared" si="77"/>
        <v/>
      </c>
      <c r="CU37" s="225" t="str">
        <f t="shared" si="78"/>
        <v/>
      </c>
      <c r="CV37" s="224"/>
      <c r="CW37" s="5" t="str">
        <f t="shared" si="79"/>
        <v/>
      </c>
      <c r="CX37" s="224" t="str">
        <f t="shared" si="80"/>
        <v/>
      </c>
      <c r="CY37" s="225"/>
      <c r="CZ37" s="115" t="str">
        <f t="shared" si="81"/>
        <v/>
      </c>
      <c r="DA37" s="225" t="str">
        <f t="shared" si="82"/>
        <v/>
      </c>
      <c r="DB37" s="224"/>
      <c r="DC37" s="5" t="str">
        <f t="shared" si="83"/>
        <v/>
      </c>
      <c r="DD37" s="224" t="str">
        <f t="shared" si="84"/>
        <v/>
      </c>
      <c r="DE37" s="225"/>
      <c r="DF37" s="115" t="str">
        <f t="shared" si="85"/>
        <v/>
      </c>
      <c r="DG37" s="225" t="str">
        <f t="shared" si="86"/>
        <v/>
      </c>
      <c r="DH37" s="224"/>
      <c r="DI37" s="5" t="str">
        <f t="shared" si="87"/>
        <v/>
      </c>
      <c r="DJ37" s="224" t="str">
        <f t="shared" si="88"/>
        <v/>
      </c>
      <c r="DK37" s="225"/>
      <c r="DL37" s="115" t="str">
        <f t="shared" si="89"/>
        <v/>
      </c>
      <c r="DM37" s="225" t="str">
        <f t="shared" si="90"/>
        <v/>
      </c>
      <c r="DN37" s="224"/>
      <c r="DO37" s="5" t="str">
        <f t="shared" si="91"/>
        <v/>
      </c>
      <c r="DP37" s="224" t="str">
        <f t="shared" si="92"/>
        <v/>
      </c>
      <c r="DQ37" s="225"/>
      <c r="DR37" s="115" t="str">
        <f t="shared" si="93"/>
        <v/>
      </c>
      <c r="DS37" s="225" t="str">
        <f t="shared" si="94"/>
        <v/>
      </c>
      <c r="DT37" s="224"/>
      <c r="DU37" s="5" t="str">
        <f t="shared" si="95"/>
        <v/>
      </c>
      <c r="DV37" s="224" t="str">
        <f t="shared" si="96"/>
        <v/>
      </c>
      <c r="DW37" s="225"/>
      <c r="DX37" s="115" t="str">
        <f t="shared" si="97"/>
        <v/>
      </c>
      <c r="DY37" s="225" t="str">
        <f t="shared" si="98"/>
        <v/>
      </c>
      <c r="DZ37" s="224"/>
      <c r="EA37" s="5" t="str">
        <f t="shared" si="99"/>
        <v/>
      </c>
      <c r="EB37" s="224" t="str">
        <f t="shared" si="100"/>
        <v/>
      </c>
      <c r="EC37" s="225"/>
      <c r="ED37" s="115" t="str">
        <f t="shared" si="101"/>
        <v/>
      </c>
      <c r="EE37" s="225" t="str">
        <f t="shared" si="102"/>
        <v/>
      </c>
      <c r="EF37" s="224"/>
      <c r="EG37" s="5" t="str">
        <f t="shared" si="103"/>
        <v/>
      </c>
      <c r="EH37" s="224" t="str">
        <f t="shared" si="104"/>
        <v/>
      </c>
      <c r="EI37" s="225"/>
      <c r="EJ37" s="115" t="str">
        <f t="shared" si="105"/>
        <v/>
      </c>
      <c r="EK37" s="225" t="str">
        <f t="shared" si="106"/>
        <v/>
      </c>
      <c r="EL37" s="224"/>
      <c r="EM37" s="5" t="str">
        <f t="shared" si="107"/>
        <v/>
      </c>
      <c r="EN37" s="224" t="str">
        <f t="shared" si="108"/>
        <v/>
      </c>
      <c r="EO37" s="225"/>
      <c r="EP37" s="115" t="str">
        <f t="shared" si="109"/>
        <v/>
      </c>
      <c r="EQ37" s="225" t="str">
        <f t="shared" si="110"/>
        <v/>
      </c>
      <c r="ER37" s="224"/>
      <c r="ES37" s="5" t="str">
        <f t="shared" si="111"/>
        <v/>
      </c>
      <c r="ET37" s="224" t="str">
        <f t="shared" si="112"/>
        <v/>
      </c>
      <c r="EU37" s="225"/>
      <c r="EV37" s="115" t="str">
        <f t="shared" si="113"/>
        <v/>
      </c>
      <c r="EW37" s="225" t="str">
        <f t="shared" si="114"/>
        <v/>
      </c>
      <c r="EX37" s="224"/>
      <c r="EY37" s="5" t="str">
        <f t="shared" si="115"/>
        <v/>
      </c>
      <c r="EZ37" s="224" t="str">
        <f t="shared" si="116"/>
        <v/>
      </c>
      <c r="FA37" s="225"/>
      <c r="FB37" s="115" t="str">
        <f t="shared" si="117"/>
        <v/>
      </c>
      <c r="FC37" s="225" t="str">
        <f t="shared" si="118"/>
        <v/>
      </c>
      <c r="FD37" s="224"/>
      <c r="FE37" s="5" t="str">
        <f t="shared" si="119"/>
        <v/>
      </c>
      <c r="FF37" s="224" t="str">
        <f t="shared" si="120"/>
        <v/>
      </c>
      <c r="FG37" s="225"/>
      <c r="FH37" s="115" t="str">
        <f t="shared" si="121"/>
        <v/>
      </c>
      <c r="FI37" s="225" t="str">
        <f t="shared" si="122"/>
        <v/>
      </c>
      <c r="FJ37" s="224"/>
      <c r="FK37" s="5" t="str">
        <f t="shared" si="123"/>
        <v/>
      </c>
      <c r="FL37" s="224" t="str">
        <f t="shared" si="124"/>
        <v/>
      </c>
      <c r="FM37" s="225"/>
      <c r="FN37" s="115" t="str">
        <f t="shared" si="125"/>
        <v/>
      </c>
      <c r="FO37" s="225" t="str">
        <f t="shared" si="126"/>
        <v/>
      </c>
      <c r="FP37" s="224"/>
      <c r="FQ37" s="5" t="str">
        <f t="shared" si="127"/>
        <v/>
      </c>
      <c r="FR37" s="224" t="str">
        <f t="shared" si="128"/>
        <v/>
      </c>
      <c r="FS37" s="225"/>
      <c r="FT37" s="115" t="str">
        <f t="shared" si="129"/>
        <v/>
      </c>
      <c r="FU37" s="225" t="str">
        <f t="shared" si="130"/>
        <v/>
      </c>
      <c r="FV37" s="253"/>
      <c r="FW37" s="253"/>
      <c r="FX37" s="253"/>
      <c r="FY37" s="253"/>
      <c r="FZ37" s="253"/>
    </row>
    <row r="38" spans="1:182" s="3" customFormat="1" x14ac:dyDescent="0.25">
      <c r="A38" s="2" t="str">
        <f t="shared" si="0"/>
        <v/>
      </c>
      <c r="B38" s="2"/>
      <c r="C38" s="186"/>
      <c r="D38" s="186" t="str">
        <f t="shared" si="28"/>
        <v/>
      </c>
      <c r="E38" s="109"/>
      <c r="F38" s="196"/>
      <c r="G38" s="2"/>
      <c r="H38" s="76"/>
      <c r="I38" s="114" t="str">
        <f t="shared" si="1"/>
        <v/>
      </c>
      <c r="J38" s="114" t="str">
        <f t="shared" si="2"/>
        <v/>
      </c>
      <c r="K38" s="114" t="str">
        <f t="shared" si="3"/>
        <v/>
      </c>
      <c r="L38" s="114" t="str">
        <f t="shared" si="4"/>
        <v/>
      </c>
      <c r="M38" s="114" t="str">
        <f t="shared" si="5"/>
        <v/>
      </c>
      <c r="N38" s="114" t="str">
        <f t="shared" si="6"/>
        <v/>
      </c>
      <c r="O38" s="114" t="str">
        <f t="shared" si="7"/>
        <v/>
      </c>
      <c r="P38" s="114" t="str">
        <f t="shared" si="8"/>
        <v/>
      </c>
      <c r="Q38" s="93" t="str">
        <f t="shared" si="9"/>
        <v/>
      </c>
      <c r="R38" s="93" t="str">
        <f t="shared" si="10"/>
        <v/>
      </c>
      <c r="S38" s="93" t="str">
        <f t="shared" si="11"/>
        <v/>
      </c>
      <c r="T38" s="93" t="str">
        <f t="shared" si="12"/>
        <v/>
      </c>
      <c r="U38" s="93" t="str">
        <f t="shared" si="13"/>
        <v/>
      </c>
      <c r="V38" s="93" t="str">
        <f t="shared" si="14"/>
        <v/>
      </c>
      <c r="W38" s="93" t="str">
        <f t="shared" si="15"/>
        <v/>
      </c>
      <c r="X38" s="93" t="str">
        <f t="shared" si="16"/>
        <v/>
      </c>
      <c r="Y38" s="93" t="str">
        <f t="shared" si="17"/>
        <v/>
      </c>
      <c r="Z38" s="93" t="str">
        <f t="shared" si="18"/>
        <v/>
      </c>
      <c r="AA38" s="93" t="str">
        <f t="shared" si="19"/>
        <v/>
      </c>
      <c r="AB38" s="93" t="str">
        <f t="shared" si="20"/>
        <v/>
      </c>
      <c r="AC38" s="93" t="str">
        <f t="shared" si="21"/>
        <v/>
      </c>
      <c r="AD38" s="93" t="str">
        <f t="shared" si="22"/>
        <v/>
      </c>
      <c r="AE38" s="93" t="str">
        <f t="shared" si="23"/>
        <v/>
      </c>
      <c r="AF38" s="93" t="str">
        <f t="shared" si="24"/>
        <v/>
      </c>
      <c r="AG38" s="93" t="str">
        <f t="shared" si="25"/>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93" t="str">
        <f t="shared" si="52"/>
        <v/>
      </c>
      <c r="BF38" s="224"/>
      <c r="BG38" s="74" t="str">
        <f t="shared" si="131"/>
        <v/>
      </c>
      <c r="BH38" s="36" t="str">
        <f t="shared" si="132"/>
        <v/>
      </c>
      <c r="BI38" s="225"/>
      <c r="BJ38" s="75" t="str">
        <f t="shared" si="53"/>
        <v/>
      </c>
      <c r="BK38" s="37" t="str">
        <f t="shared" si="54"/>
        <v/>
      </c>
      <c r="BL38" s="224"/>
      <c r="BM38" s="74" t="str">
        <f t="shared" si="55"/>
        <v/>
      </c>
      <c r="BN38" s="36" t="str">
        <f t="shared" si="56"/>
        <v/>
      </c>
      <c r="BO38" s="225"/>
      <c r="BP38" s="75" t="str">
        <f t="shared" si="57"/>
        <v/>
      </c>
      <c r="BQ38" s="37" t="str">
        <f t="shared" si="58"/>
        <v/>
      </c>
      <c r="BR38" s="224"/>
      <c r="BS38" s="74" t="str">
        <f t="shared" si="59"/>
        <v/>
      </c>
      <c r="BT38" s="36" t="str">
        <f t="shared" si="60"/>
        <v/>
      </c>
      <c r="BU38" s="225"/>
      <c r="BV38" s="75" t="str">
        <f t="shared" si="61"/>
        <v/>
      </c>
      <c r="BW38" s="37" t="str">
        <f t="shared" si="62"/>
        <v/>
      </c>
      <c r="BX38" s="224"/>
      <c r="BY38" s="74" t="str">
        <f t="shared" si="63"/>
        <v/>
      </c>
      <c r="BZ38" s="36" t="str">
        <f t="shared" si="64"/>
        <v/>
      </c>
      <c r="CA38" s="225"/>
      <c r="CB38" s="75" t="str">
        <f t="shared" si="65"/>
        <v/>
      </c>
      <c r="CC38" s="37" t="str">
        <f t="shared" si="66"/>
        <v/>
      </c>
      <c r="CD38" s="224"/>
      <c r="CE38" s="74" t="str">
        <f t="shared" si="67"/>
        <v/>
      </c>
      <c r="CF38" s="36" t="str">
        <f t="shared" si="68"/>
        <v/>
      </c>
      <c r="CG38" s="225"/>
      <c r="CH38" s="115" t="str">
        <f t="shared" si="69"/>
        <v/>
      </c>
      <c r="CI38" s="225" t="str">
        <f t="shared" si="70"/>
        <v/>
      </c>
      <c r="CJ38" s="224"/>
      <c r="CK38" s="5" t="str">
        <f t="shared" si="71"/>
        <v/>
      </c>
      <c r="CL38" s="224" t="str">
        <f t="shared" si="72"/>
        <v/>
      </c>
      <c r="CM38" s="225"/>
      <c r="CN38" s="115" t="str">
        <f t="shared" si="73"/>
        <v/>
      </c>
      <c r="CO38" s="225" t="str">
        <f t="shared" si="74"/>
        <v/>
      </c>
      <c r="CP38" s="224"/>
      <c r="CQ38" s="5" t="str">
        <f t="shared" si="75"/>
        <v/>
      </c>
      <c r="CR38" s="224" t="str">
        <f t="shared" si="76"/>
        <v/>
      </c>
      <c r="CS38" s="225"/>
      <c r="CT38" s="115" t="str">
        <f t="shared" si="77"/>
        <v/>
      </c>
      <c r="CU38" s="225" t="str">
        <f t="shared" si="78"/>
        <v/>
      </c>
      <c r="CV38" s="224"/>
      <c r="CW38" s="5" t="str">
        <f t="shared" si="79"/>
        <v/>
      </c>
      <c r="CX38" s="224" t="str">
        <f t="shared" si="80"/>
        <v/>
      </c>
      <c r="CY38" s="225"/>
      <c r="CZ38" s="115" t="str">
        <f t="shared" si="81"/>
        <v/>
      </c>
      <c r="DA38" s="225" t="str">
        <f t="shared" si="82"/>
        <v/>
      </c>
      <c r="DB38" s="224"/>
      <c r="DC38" s="5" t="str">
        <f t="shared" si="83"/>
        <v/>
      </c>
      <c r="DD38" s="224" t="str">
        <f t="shared" si="84"/>
        <v/>
      </c>
      <c r="DE38" s="225"/>
      <c r="DF38" s="115" t="str">
        <f t="shared" si="85"/>
        <v/>
      </c>
      <c r="DG38" s="225" t="str">
        <f t="shared" si="86"/>
        <v/>
      </c>
      <c r="DH38" s="224"/>
      <c r="DI38" s="5" t="str">
        <f t="shared" si="87"/>
        <v/>
      </c>
      <c r="DJ38" s="224" t="str">
        <f t="shared" si="88"/>
        <v/>
      </c>
      <c r="DK38" s="225"/>
      <c r="DL38" s="115" t="str">
        <f t="shared" si="89"/>
        <v/>
      </c>
      <c r="DM38" s="225" t="str">
        <f t="shared" si="90"/>
        <v/>
      </c>
      <c r="DN38" s="224"/>
      <c r="DO38" s="5" t="str">
        <f t="shared" si="91"/>
        <v/>
      </c>
      <c r="DP38" s="224" t="str">
        <f t="shared" si="92"/>
        <v/>
      </c>
      <c r="DQ38" s="225"/>
      <c r="DR38" s="115" t="str">
        <f t="shared" si="93"/>
        <v/>
      </c>
      <c r="DS38" s="225" t="str">
        <f t="shared" si="94"/>
        <v/>
      </c>
      <c r="DT38" s="224"/>
      <c r="DU38" s="5" t="str">
        <f t="shared" si="95"/>
        <v/>
      </c>
      <c r="DV38" s="224" t="str">
        <f t="shared" si="96"/>
        <v/>
      </c>
      <c r="DW38" s="225"/>
      <c r="DX38" s="115" t="str">
        <f t="shared" si="97"/>
        <v/>
      </c>
      <c r="DY38" s="225" t="str">
        <f t="shared" si="98"/>
        <v/>
      </c>
      <c r="DZ38" s="224"/>
      <c r="EA38" s="5" t="str">
        <f t="shared" si="99"/>
        <v/>
      </c>
      <c r="EB38" s="224" t="str">
        <f t="shared" si="100"/>
        <v/>
      </c>
      <c r="EC38" s="225"/>
      <c r="ED38" s="115" t="str">
        <f t="shared" si="101"/>
        <v/>
      </c>
      <c r="EE38" s="225" t="str">
        <f t="shared" si="102"/>
        <v/>
      </c>
      <c r="EF38" s="224"/>
      <c r="EG38" s="5" t="str">
        <f t="shared" si="103"/>
        <v/>
      </c>
      <c r="EH38" s="224" t="str">
        <f t="shared" si="104"/>
        <v/>
      </c>
      <c r="EI38" s="225"/>
      <c r="EJ38" s="115" t="str">
        <f t="shared" si="105"/>
        <v/>
      </c>
      <c r="EK38" s="225" t="str">
        <f t="shared" si="106"/>
        <v/>
      </c>
      <c r="EL38" s="224"/>
      <c r="EM38" s="5" t="str">
        <f t="shared" si="107"/>
        <v/>
      </c>
      <c r="EN38" s="224" t="str">
        <f t="shared" si="108"/>
        <v/>
      </c>
      <c r="EO38" s="225"/>
      <c r="EP38" s="115" t="str">
        <f t="shared" si="109"/>
        <v/>
      </c>
      <c r="EQ38" s="225" t="str">
        <f t="shared" si="110"/>
        <v/>
      </c>
      <c r="ER38" s="224"/>
      <c r="ES38" s="5" t="str">
        <f t="shared" si="111"/>
        <v/>
      </c>
      <c r="ET38" s="224" t="str">
        <f t="shared" si="112"/>
        <v/>
      </c>
      <c r="EU38" s="225"/>
      <c r="EV38" s="115" t="str">
        <f t="shared" si="113"/>
        <v/>
      </c>
      <c r="EW38" s="225" t="str">
        <f t="shared" si="114"/>
        <v/>
      </c>
      <c r="EX38" s="224"/>
      <c r="EY38" s="5" t="str">
        <f t="shared" si="115"/>
        <v/>
      </c>
      <c r="EZ38" s="224" t="str">
        <f t="shared" si="116"/>
        <v/>
      </c>
      <c r="FA38" s="225"/>
      <c r="FB38" s="115" t="str">
        <f t="shared" si="117"/>
        <v/>
      </c>
      <c r="FC38" s="225" t="str">
        <f t="shared" si="118"/>
        <v/>
      </c>
      <c r="FD38" s="224"/>
      <c r="FE38" s="5" t="str">
        <f t="shared" si="119"/>
        <v/>
      </c>
      <c r="FF38" s="224" t="str">
        <f t="shared" si="120"/>
        <v/>
      </c>
      <c r="FG38" s="225"/>
      <c r="FH38" s="115" t="str">
        <f t="shared" si="121"/>
        <v/>
      </c>
      <c r="FI38" s="225" t="str">
        <f t="shared" si="122"/>
        <v/>
      </c>
      <c r="FJ38" s="224"/>
      <c r="FK38" s="5" t="str">
        <f t="shared" si="123"/>
        <v/>
      </c>
      <c r="FL38" s="224" t="str">
        <f t="shared" si="124"/>
        <v/>
      </c>
      <c r="FM38" s="225"/>
      <c r="FN38" s="115" t="str">
        <f t="shared" si="125"/>
        <v/>
      </c>
      <c r="FO38" s="225" t="str">
        <f t="shared" si="126"/>
        <v/>
      </c>
      <c r="FP38" s="224"/>
      <c r="FQ38" s="5" t="str">
        <f t="shared" si="127"/>
        <v/>
      </c>
      <c r="FR38" s="224" t="str">
        <f t="shared" si="128"/>
        <v/>
      </c>
      <c r="FS38" s="225"/>
      <c r="FT38" s="115" t="str">
        <f t="shared" si="129"/>
        <v/>
      </c>
      <c r="FU38" s="225" t="str">
        <f t="shared" si="130"/>
        <v/>
      </c>
      <c r="FV38" s="253"/>
      <c r="FW38" s="253"/>
      <c r="FX38" s="253"/>
      <c r="FY38" s="253"/>
      <c r="FZ38" s="253"/>
    </row>
    <row r="39" spans="1:182" s="14" customFormat="1" x14ac:dyDescent="0.25">
      <c r="A39" s="2" t="str">
        <f t="shared" si="0"/>
        <v/>
      </c>
      <c r="B39" s="2"/>
      <c r="C39" s="186"/>
      <c r="D39" s="186" t="str">
        <f t="shared" si="28"/>
        <v/>
      </c>
      <c r="E39" s="109"/>
      <c r="F39" s="196"/>
      <c r="G39" s="2"/>
      <c r="H39" s="76"/>
      <c r="I39" s="114" t="str">
        <f t="shared" si="1"/>
        <v/>
      </c>
      <c r="J39" s="114" t="str">
        <f t="shared" si="2"/>
        <v/>
      </c>
      <c r="K39" s="114" t="str">
        <f t="shared" si="3"/>
        <v/>
      </c>
      <c r="L39" s="114" t="str">
        <f t="shared" si="4"/>
        <v/>
      </c>
      <c r="M39" s="114" t="str">
        <f t="shared" si="5"/>
        <v/>
      </c>
      <c r="N39" s="114" t="str">
        <f t="shared" si="6"/>
        <v/>
      </c>
      <c r="O39" s="114" t="str">
        <f t="shared" si="7"/>
        <v/>
      </c>
      <c r="P39" s="114" t="str">
        <f t="shared" si="8"/>
        <v/>
      </c>
      <c r="Q39" s="93" t="str">
        <f t="shared" si="9"/>
        <v/>
      </c>
      <c r="R39" s="93" t="str">
        <f t="shared" si="10"/>
        <v/>
      </c>
      <c r="S39" s="93" t="str">
        <f t="shared" si="11"/>
        <v/>
      </c>
      <c r="T39" s="93" t="str">
        <f t="shared" si="12"/>
        <v/>
      </c>
      <c r="U39" s="93" t="str">
        <f t="shared" si="13"/>
        <v/>
      </c>
      <c r="V39" s="93" t="str">
        <f t="shared" si="14"/>
        <v/>
      </c>
      <c r="W39" s="93" t="str">
        <f t="shared" si="15"/>
        <v/>
      </c>
      <c r="X39" s="93" t="str">
        <f t="shared" si="16"/>
        <v/>
      </c>
      <c r="Y39" s="93" t="str">
        <f t="shared" si="17"/>
        <v/>
      </c>
      <c r="Z39" s="93" t="str">
        <f t="shared" si="18"/>
        <v/>
      </c>
      <c r="AA39" s="93" t="str">
        <f t="shared" si="19"/>
        <v/>
      </c>
      <c r="AB39" s="93" t="str">
        <f t="shared" si="20"/>
        <v/>
      </c>
      <c r="AC39" s="93" t="str">
        <f t="shared" si="21"/>
        <v/>
      </c>
      <c r="AD39" s="93" t="str">
        <f t="shared" si="22"/>
        <v/>
      </c>
      <c r="AE39" s="93" t="str">
        <f t="shared" si="23"/>
        <v/>
      </c>
      <c r="AF39" s="93" t="str">
        <f t="shared" si="24"/>
        <v/>
      </c>
      <c r="AG39" s="93" t="str">
        <f t="shared" si="25"/>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93" t="str">
        <f t="shared" si="52"/>
        <v/>
      </c>
      <c r="BF39" s="224"/>
      <c r="BG39" s="74" t="str">
        <f t="shared" si="131"/>
        <v/>
      </c>
      <c r="BH39" s="36" t="str">
        <f t="shared" si="132"/>
        <v/>
      </c>
      <c r="BI39" s="225"/>
      <c r="BJ39" s="75" t="str">
        <f t="shared" si="53"/>
        <v/>
      </c>
      <c r="BK39" s="37" t="str">
        <f t="shared" si="54"/>
        <v/>
      </c>
      <c r="BL39" s="224"/>
      <c r="BM39" s="74" t="str">
        <f t="shared" si="55"/>
        <v/>
      </c>
      <c r="BN39" s="36" t="str">
        <f t="shared" si="56"/>
        <v/>
      </c>
      <c r="BO39" s="225"/>
      <c r="BP39" s="75" t="str">
        <f t="shared" si="57"/>
        <v/>
      </c>
      <c r="BQ39" s="37" t="str">
        <f t="shared" si="58"/>
        <v/>
      </c>
      <c r="BR39" s="224"/>
      <c r="BS39" s="74" t="str">
        <f t="shared" si="59"/>
        <v/>
      </c>
      <c r="BT39" s="36" t="str">
        <f t="shared" si="60"/>
        <v/>
      </c>
      <c r="BU39" s="225"/>
      <c r="BV39" s="75" t="str">
        <f t="shared" si="61"/>
        <v/>
      </c>
      <c r="BW39" s="37" t="str">
        <f t="shared" si="62"/>
        <v/>
      </c>
      <c r="BX39" s="224"/>
      <c r="BY39" s="74" t="str">
        <f t="shared" si="63"/>
        <v/>
      </c>
      <c r="BZ39" s="36" t="str">
        <f t="shared" si="64"/>
        <v/>
      </c>
      <c r="CA39" s="225"/>
      <c r="CB39" s="75" t="str">
        <f t="shared" si="65"/>
        <v/>
      </c>
      <c r="CC39" s="37" t="str">
        <f t="shared" si="66"/>
        <v/>
      </c>
      <c r="CD39" s="224"/>
      <c r="CE39" s="74" t="str">
        <f t="shared" si="67"/>
        <v/>
      </c>
      <c r="CF39" s="36" t="str">
        <f t="shared" si="68"/>
        <v/>
      </c>
      <c r="CG39" s="225"/>
      <c r="CH39" s="115" t="str">
        <f t="shared" si="69"/>
        <v/>
      </c>
      <c r="CI39" s="225" t="str">
        <f t="shared" si="70"/>
        <v/>
      </c>
      <c r="CJ39" s="224"/>
      <c r="CK39" s="5" t="str">
        <f t="shared" si="71"/>
        <v/>
      </c>
      <c r="CL39" s="224" t="str">
        <f t="shared" si="72"/>
        <v/>
      </c>
      <c r="CM39" s="225"/>
      <c r="CN39" s="115" t="str">
        <f t="shared" si="73"/>
        <v/>
      </c>
      <c r="CO39" s="225" t="str">
        <f t="shared" si="74"/>
        <v/>
      </c>
      <c r="CP39" s="224"/>
      <c r="CQ39" s="5" t="str">
        <f t="shared" si="75"/>
        <v/>
      </c>
      <c r="CR39" s="224" t="str">
        <f t="shared" si="76"/>
        <v/>
      </c>
      <c r="CS39" s="225"/>
      <c r="CT39" s="115" t="str">
        <f t="shared" si="77"/>
        <v/>
      </c>
      <c r="CU39" s="225" t="str">
        <f t="shared" si="78"/>
        <v/>
      </c>
      <c r="CV39" s="224"/>
      <c r="CW39" s="5" t="str">
        <f t="shared" si="79"/>
        <v/>
      </c>
      <c r="CX39" s="224" t="str">
        <f t="shared" si="80"/>
        <v/>
      </c>
      <c r="CY39" s="225"/>
      <c r="CZ39" s="115" t="str">
        <f t="shared" si="81"/>
        <v/>
      </c>
      <c r="DA39" s="225" t="str">
        <f t="shared" si="82"/>
        <v/>
      </c>
      <c r="DB39" s="224"/>
      <c r="DC39" s="5" t="str">
        <f t="shared" si="83"/>
        <v/>
      </c>
      <c r="DD39" s="224" t="str">
        <f t="shared" si="84"/>
        <v/>
      </c>
      <c r="DE39" s="225"/>
      <c r="DF39" s="115" t="str">
        <f t="shared" si="85"/>
        <v/>
      </c>
      <c r="DG39" s="225" t="str">
        <f t="shared" si="86"/>
        <v/>
      </c>
      <c r="DH39" s="224"/>
      <c r="DI39" s="5" t="str">
        <f t="shared" si="87"/>
        <v/>
      </c>
      <c r="DJ39" s="224" t="str">
        <f t="shared" si="88"/>
        <v/>
      </c>
      <c r="DK39" s="225"/>
      <c r="DL39" s="115" t="str">
        <f t="shared" si="89"/>
        <v/>
      </c>
      <c r="DM39" s="225" t="str">
        <f t="shared" si="90"/>
        <v/>
      </c>
      <c r="DN39" s="224"/>
      <c r="DO39" s="5" t="str">
        <f t="shared" si="91"/>
        <v/>
      </c>
      <c r="DP39" s="224" t="str">
        <f t="shared" si="92"/>
        <v/>
      </c>
      <c r="DQ39" s="225"/>
      <c r="DR39" s="115" t="str">
        <f t="shared" si="93"/>
        <v/>
      </c>
      <c r="DS39" s="225" t="str">
        <f t="shared" si="94"/>
        <v/>
      </c>
      <c r="DT39" s="224"/>
      <c r="DU39" s="5" t="str">
        <f t="shared" si="95"/>
        <v/>
      </c>
      <c r="DV39" s="224" t="str">
        <f t="shared" si="96"/>
        <v/>
      </c>
      <c r="DW39" s="225"/>
      <c r="DX39" s="115" t="str">
        <f t="shared" si="97"/>
        <v/>
      </c>
      <c r="DY39" s="225" t="str">
        <f t="shared" si="98"/>
        <v/>
      </c>
      <c r="DZ39" s="224"/>
      <c r="EA39" s="5" t="str">
        <f t="shared" si="99"/>
        <v/>
      </c>
      <c r="EB39" s="224" t="str">
        <f t="shared" si="100"/>
        <v/>
      </c>
      <c r="EC39" s="225"/>
      <c r="ED39" s="115" t="str">
        <f t="shared" si="101"/>
        <v/>
      </c>
      <c r="EE39" s="225" t="str">
        <f t="shared" si="102"/>
        <v/>
      </c>
      <c r="EF39" s="224"/>
      <c r="EG39" s="5" t="str">
        <f t="shared" si="103"/>
        <v/>
      </c>
      <c r="EH39" s="224" t="str">
        <f t="shared" si="104"/>
        <v/>
      </c>
      <c r="EI39" s="225"/>
      <c r="EJ39" s="115" t="str">
        <f t="shared" si="105"/>
        <v/>
      </c>
      <c r="EK39" s="225" t="str">
        <f t="shared" si="106"/>
        <v/>
      </c>
      <c r="EL39" s="224"/>
      <c r="EM39" s="5" t="str">
        <f t="shared" si="107"/>
        <v/>
      </c>
      <c r="EN39" s="224" t="str">
        <f t="shared" si="108"/>
        <v/>
      </c>
      <c r="EO39" s="225"/>
      <c r="EP39" s="115" t="str">
        <f t="shared" si="109"/>
        <v/>
      </c>
      <c r="EQ39" s="225" t="str">
        <f t="shared" si="110"/>
        <v/>
      </c>
      <c r="ER39" s="224"/>
      <c r="ES39" s="5" t="str">
        <f t="shared" si="111"/>
        <v/>
      </c>
      <c r="ET39" s="224" t="str">
        <f t="shared" si="112"/>
        <v/>
      </c>
      <c r="EU39" s="225"/>
      <c r="EV39" s="115" t="str">
        <f t="shared" si="113"/>
        <v/>
      </c>
      <c r="EW39" s="225" t="str">
        <f t="shared" si="114"/>
        <v/>
      </c>
      <c r="EX39" s="224"/>
      <c r="EY39" s="5" t="str">
        <f t="shared" si="115"/>
        <v/>
      </c>
      <c r="EZ39" s="224" t="str">
        <f t="shared" si="116"/>
        <v/>
      </c>
      <c r="FA39" s="225"/>
      <c r="FB39" s="115" t="str">
        <f t="shared" si="117"/>
        <v/>
      </c>
      <c r="FC39" s="225" t="str">
        <f t="shared" si="118"/>
        <v/>
      </c>
      <c r="FD39" s="224"/>
      <c r="FE39" s="5" t="str">
        <f t="shared" si="119"/>
        <v/>
      </c>
      <c r="FF39" s="224" t="str">
        <f t="shared" si="120"/>
        <v/>
      </c>
      <c r="FG39" s="225"/>
      <c r="FH39" s="115" t="str">
        <f t="shared" si="121"/>
        <v/>
      </c>
      <c r="FI39" s="225" t="str">
        <f t="shared" si="122"/>
        <v/>
      </c>
      <c r="FJ39" s="224"/>
      <c r="FK39" s="5" t="str">
        <f t="shared" si="123"/>
        <v/>
      </c>
      <c r="FL39" s="224" t="str">
        <f t="shared" si="124"/>
        <v/>
      </c>
      <c r="FM39" s="225"/>
      <c r="FN39" s="115" t="str">
        <f t="shared" si="125"/>
        <v/>
      </c>
      <c r="FO39" s="225" t="str">
        <f t="shared" si="126"/>
        <v/>
      </c>
      <c r="FP39" s="224"/>
      <c r="FQ39" s="5" t="str">
        <f t="shared" si="127"/>
        <v/>
      </c>
      <c r="FR39" s="224" t="str">
        <f t="shared" si="128"/>
        <v/>
      </c>
      <c r="FS39" s="225"/>
      <c r="FT39" s="115" t="str">
        <f t="shared" si="129"/>
        <v/>
      </c>
      <c r="FU39" s="225" t="str">
        <f t="shared" si="130"/>
        <v/>
      </c>
      <c r="FV39" s="253"/>
      <c r="FW39" s="253"/>
      <c r="FX39" s="253"/>
      <c r="FY39" s="253"/>
      <c r="FZ39" s="253"/>
    </row>
    <row r="40" spans="1:182" s="14" customFormat="1" x14ac:dyDescent="0.25">
      <c r="A40" s="2" t="str">
        <f t="shared" si="0"/>
        <v/>
      </c>
      <c r="B40" s="2"/>
      <c r="C40" s="186"/>
      <c r="D40" s="186" t="str">
        <f t="shared" si="28"/>
        <v/>
      </c>
      <c r="E40" s="109"/>
      <c r="F40" s="196"/>
      <c r="G40" s="2"/>
      <c r="H40" s="76"/>
      <c r="I40" s="114" t="str">
        <f t="shared" si="1"/>
        <v/>
      </c>
      <c r="J40" s="114" t="str">
        <f t="shared" si="2"/>
        <v/>
      </c>
      <c r="K40" s="114" t="str">
        <f t="shared" si="3"/>
        <v/>
      </c>
      <c r="L40" s="114" t="str">
        <f t="shared" si="4"/>
        <v/>
      </c>
      <c r="M40" s="114" t="str">
        <f t="shared" si="5"/>
        <v/>
      </c>
      <c r="N40" s="114" t="str">
        <f t="shared" si="6"/>
        <v/>
      </c>
      <c r="O40" s="114" t="str">
        <f t="shared" si="7"/>
        <v/>
      </c>
      <c r="P40" s="114" t="str">
        <f t="shared" si="8"/>
        <v/>
      </c>
      <c r="Q40" s="93" t="str">
        <f t="shared" si="9"/>
        <v/>
      </c>
      <c r="R40" s="93" t="str">
        <f t="shared" si="10"/>
        <v/>
      </c>
      <c r="S40" s="93" t="str">
        <f t="shared" si="11"/>
        <v/>
      </c>
      <c r="T40" s="93" t="str">
        <f t="shared" si="12"/>
        <v/>
      </c>
      <c r="U40" s="93" t="str">
        <f t="shared" si="13"/>
        <v/>
      </c>
      <c r="V40" s="93" t="str">
        <f t="shared" si="14"/>
        <v/>
      </c>
      <c r="W40" s="93" t="str">
        <f t="shared" si="15"/>
        <v/>
      </c>
      <c r="X40" s="93" t="str">
        <f t="shared" si="16"/>
        <v/>
      </c>
      <c r="Y40" s="93" t="str">
        <f t="shared" si="17"/>
        <v/>
      </c>
      <c r="Z40" s="93" t="str">
        <f t="shared" si="18"/>
        <v/>
      </c>
      <c r="AA40" s="93" t="str">
        <f t="shared" si="19"/>
        <v/>
      </c>
      <c r="AB40" s="93" t="str">
        <f t="shared" si="20"/>
        <v/>
      </c>
      <c r="AC40" s="93" t="str">
        <f t="shared" si="21"/>
        <v/>
      </c>
      <c r="AD40" s="93" t="str">
        <f t="shared" si="22"/>
        <v/>
      </c>
      <c r="AE40" s="93" t="str">
        <f t="shared" si="23"/>
        <v/>
      </c>
      <c r="AF40" s="93" t="str">
        <f t="shared" si="24"/>
        <v/>
      </c>
      <c r="AG40" s="93" t="str">
        <f t="shared" si="25"/>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93" t="str">
        <f t="shared" si="52"/>
        <v/>
      </c>
      <c r="BF40" s="224"/>
      <c r="BG40" s="74" t="str">
        <f t="shared" si="131"/>
        <v/>
      </c>
      <c r="BH40" s="36" t="str">
        <f t="shared" si="132"/>
        <v/>
      </c>
      <c r="BI40" s="225"/>
      <c r="BJ40" s="75" t="str">
        <f t="shared" si="53"/>
        <v/>
      </c>
      <c r="BK40" s="37" t="str">
        <f t="shared" si="54"/>
        <v/>
      </c>
      <c r="BL40" s="224"/>
      <c r="BM40" s="74" t="str">
        <f t="shared" si="55"/>
        <v/>
      </c>
      <c r="BN40" s="36" t="str">
        <f t="shared" si="56"/>
        <v/>
      </c>
      <c r="BO40" s="225"/>
      <c r="BP40" s="75" t="str">
        <f t="shared" si="57"/>
        <v/>
      </c>
      <c r="BQ40" s="37" t="str">
        <f t="shared" si="58"/>
        <v/>
      </c>
      <c r="BR40" s="224"/>
      <c r="BS40" s="74" t="str">
        <f t="shared" si="59"/>
        <v/>
      </c>
      <c r="BT40" s="36" t="str">
        <f t="shared" si="60"/>
        <v/>
      </c>
      <c r="BU40" s="225"/>
      <c r="BV40" s="75" t="str">
        <f t="shared" si="61"/>
        <v/>
      </c>
      <c r="BW40" s="37" t="str">
        <f t="shared" si="62"/>
        <v/>
      </c>
      <c r="BX40" s="224"/>
      <c r="BY40" s="74" t="str">
        <f t="shared" si="63"/>
        <v/>
      </c>
      <c r="BZ40" s="36" t="str">
        <f t="shared" si="64"/>
        <v/>
      </c>
      <c r="CA40" s="225"/>
      <c r="CB40" s="75" t="str">
        <f t="shared" si="65"/>
        <v/>
      </c>
      <c r="CC40" s="37" t="str">
        <f t="shared" si="66"/>
        <v/>
      </c>
      <c r="CD40" s="224"/>
      <c r="CE40" s="74" t="str">
        <f t="shared" si="67"/>
        <v/>
      </c>
      <c r="CF40" s="36" t="str">
        <f t="shared" si="68"/>
        <v/>
      </c>
      <c r="CG40" s="225"/>
      <c r="CH40" s="115" t="str">
        <f t="shared" si="69"/>
        <v/>
      </c>
      <c r="CI40" s="225" t="str">
        <f t="shared" si="70"/>
        <v/>
      </c>
      <c r="CJ40" s="224"/>
      <c r="CK40" s="5" t="str">
        <f t="shared" si="71"/>
        <v/>
      </c>
      <c r="CL40" s="224" t="str">
        <f t="shared" si="72"/>
        <v/>
      </c>
      <c r="CM40" s="225"/>
      <c r="CN40" s="115" t="str">
        <f t="shared" si="73"/>
        <v/>
      </c>
      <c r="CO40" s="225" t="str">
        <f t="shared" si="74"/>
        <v/>
      </c>
      <c r="CP40" s="224"/>
      <c r="CQ40" s="5" t="str">
        <f t="shared" si="75"/>
        <v/>
      </c>
      <c r="CR40" s="224" t="str">
        <f t="shared" si="76"/>
        <v/>
      </c>
      <c r="CS40" s="225"/>
      <c r="CT40" s="115" t="str">
        <f t="shared" si="77"/>
        <v/>
      </c>
      <c r="CU40" s="225" t="str">
        <f t="shared" si="78"/>
        <v/>
      </c>
      <c r="CV40" s="224"/>
      <c r="CW40" s="5" t="str">
        <f t="shared" si="79"/>
        <v/>
      </c>
      <c r="CX40" s="224" t="str">
        <f t="shared" si="80"/>
        <v/>
      </c>
      <c r="CY40" s="225"/>
      <c r="CZ40" s="115" t="str">
        <f t="shared" si="81"/>
        <v/>
      </c>
      <c r="DA40" s="225" t="str">
        <f t="shared" si="82"/>
        <v/>
      </c>
      <c r="DB40" s="224"/>
      <c r="DC40" s="5" t="str">
        <f t="shared" si="83"/>
        <v/>
      </c>
      <c r="DD40" s="224" t="str">
        <f t="shared" si="84"/>
        <v/>
      </c>
      <c r="DE40" s="225"/>
      <c r="DF40" s="115" t="str">
        <f t="shared" si="85"/>
        <v/>
      </c>
      <c r="DG40" s="225" t="str">
        <f t="shared" si="86"/>
        <v/>
      </c>
      <c r="DH40" s="224"/>
      <c r="DI40" s="5" t="str">
        <f t="shared" si="87"/>
        <v/>
      </c>
      <c r="DJ40" s="224" t="str">
        <f t="shared" si="88"/>
        <v/>
      </c>
      <c r="DK40" s="225"/>
      <c r="DL40" s="115" t="str">
        <f t="shared" si="89"/>
        <v/>
      </c>
      <c r="DM40" s="225" t="str">
        <f t="shared" si="90"/>
        <v/>
      </c>
      <c r="DN40" s="224"/>
      <c r="DO40" s="5" t="str">
        <f t="shared" si="91"/>
        <v/>
      </c>
      <c r="DP40" s="224" t="str">
        <f t="shared" si="92"/>
        <v/>
      </c>
      <c r="DQ40" s="225"/>
      <c r="DR40" s="115" t="str">
        <f t="shared" si="93"/>
        <v/>
      </c>
      <c r="DS40" s="225" t="str">
        <f t="shared" si="94"/>
        <v/>
      </c>
      <c r="DT40" s="224"/>
      <c r="DU40" s="5" t="str">
        <f t="shared" si="95"/>
        <v/>
      </c>
      <c r="DV40" s="224" t="str">
        <f t="shared" si="96"/>
        <v/>
      </c>
      <c r="DW40" s="225"/>
      <c r="DX40" s="115" t="str">
        <f t="shared" si="97"/>
        <v/>
      </c>
      <c r="DY40" s="225" t="str">
        <f t="shared" si="98"/>
        <v/>
      </c>
      <c r="DZ40" s="224"/>
      <c r="EA40" s="5" t="str">
        <f t="shared" si="99"/>
        <v/>
      </c>
      <c r="EB40" s="224" t="str">
        <f t="shared" si="100"/>
        <v/>
      </c>
      <c r="EC40" s="225"/>
      <c r="ED40" s="115" t="str">
        <f t="shared" si="101"/>
        <v/>
      </c>
      <c r="EE40" s="225" t="str">
        <f t="shared" si="102"/>
        <v/>
      </c>
      <c r="EF40" s="224"/>
      <c r="EG40" s="5" t="str">
        <f t="shared" si="103"/>
        <v/>
      </c>
      <c r="EH40" s="224" t="str">
        <f t="shared" si="104"/>
        <v/>
      </c>
      <c r="EI40" s="225"/>
      <c r="EJ40" s="115" t="str">
        <f t="shared" si="105"/>
        <v/>
      </c>
      <c r="EK40" s="225" t="str">
        <f t="shared" si="106"/>
        <v/>
      </c>
      <c r="EL40" s="224"/>
      <c r="EM40" s="5" t="str">
        <f t="shared" si="107"/>
        <v/>
      </c>
      <c r="EN40" s="224" t="str">
        <f t="shared" si="108"/>
        <v/>
      </c>
      <c r="EO40" s="225"/>
      <c r="EP40" s="115" t="str">
        <f t="shared" si="109"/>
        <v/>
      </c>
      <c r="EQ40" s="225" t="str">
        <f t="shared" si="110"/>
        <v/>
      </c>
      <c r="ER40" s="224"/>
      <c r="ES40" s="5" t="str">
        <f t="shared" si="111"/>
        <v/>
      </c>
      <c r="ET40" s="224" t="str">
        <f t="shared" si="112"/>
        <v/>
      </c>
      <c r="EU40" s="225"/>
      <c r="EV40" s="115" t="str">
        <f t="shared" si="113"/>
        <v/>
      </c>
      <c r="EW40" s="225" t="str">
        <f t="shared" si="114"/>
        <v/>
      </c>
      <c r="EX40" s="224"/>
      <c r="EY40" s="5" t="str">
        <f t="shared" si="115"/>
        <v/>
      </c>
      <c r="EZ40" s="224" t="str">
        <f t="shared" si="116"/>
        <v/>
      </c>
      <c r="FA40" s="225"/>
      <c r="FB40" s="115" t="str">
        <f t="shared" si="117"/>
        <v/>
      </c>
      <c r="FC40" s="225" t="str">
        <f t="shared" si="118"/>
        <v/>
      </c>
      <c r="FD40" s="224"/>
      <c r="FE40" s="5" t="str">
        <f t="shared" si="119"/>
        <v/>
      </c>
      <c r="FF40" s="224" t="str">
        <f t="shared" si="120"/>
        <v/>
      </c>
      <c r="FG40" s="225"/>
      <c r="FH40" s="115" t="str">
        <f t="shared" si="121"/>
        <v/>
      </c>
      <c r="FI40" s="225" t="str">
        <f t="shared" si="122"/>
        <v/>
      </c>
      <c r="FJ40" s="224"/>
      <c r="FK40" s="5" t="str">
        <f t="shared" si="123"/>
        <v/>
      </c>
      <c r="FL40" s="224" t="str">
        <f t="shared" si="124"/>
        <v/>
      </c>
      <c r="FM40" s="225"/>
      <c r="FN40" s="115" t="str">
        <f t="shared" si="125"/>
        <v/>
      </c>
      <c r="FO40" s="225" t="str">
        <f t="shared" si="126"/>
        <v/>
      </c>
      <c r="FP40" s="224"/>
      <c r="FQ40" s="5" t="str">
        <f t="shared" si="127"/>
        <v/>
      </c>
      <c r="FR40" s="224" t="str">
        <f t="shared" si="128"/>
        <v/>
      </c>
      <c r="FS40" s="225"/>
      <c r="FT40" s="115" t="str">
        <f t="shared" si="129"/>
        <v/>
      </c>
      <c r="FU40" s="225" t="str">
        <f t="shared" si="130"/>
        <v/>
      </c>
      <c r="FV40" s="253"/>
      <c r="FW40" s="253"/>
      <c r="FX40" s="253"/>
      <c r="FY40" s="253"/>
      <c r="FZ40" s="253"/>
    </row>
    <row r="41" spans="1:182" s="3" customFormat="1" x14ac:dyDescent="0.25">
      <c r="A41" s="2" t="str">
        <f t="shared" si="0"/>
        <v/>
      </c>
      <c r="B41" s="2"/>
      <c r="C41" s="186"/>
      <c r="D41" s="186" t="str">
        <f t="shared" si="28"/>
        <v/>
      </c>
      <c r="E41" s="109"/>
      <c r="F41" s="196"/>
      <c r="G41" s="2"/>
      <c r="H41" s="76"/>
      <c r="I41" s="114" t="str">
        <f t="shared" si="1"/>
        <v/>
      </c>
      <c r="J41" s="114" t="str">
        <f t="shared" si="2"/>
        <v/>
      </c>
      <c r="K41" s="114" t="str">
        <f t="shared" si="3"/>
        <v/>
      </c>
      <c r="L41" s="114" t="str">
        <f t="shared" si="4"/>
        <v/>
      </c>
      <c r="M41" s="114" t="str">
        <f t="shared" si="5"/>
        <v/>
      </c>
      <c r="N41" s="114" t="str">
        <f t="shared" si="6"/>
        <v/>
      </c>
      <c r="O41" s="114" t="str">
        <f t="shared" si="7"/>
        <v/>
      </c>
      <c r="P41" s="114" t="str">
        <f t="shared" si="8"/>
        <v/>
      </c>
      <c r="Q41" s="93" t="str">
        <f t="shared" si="9"/>
        <v/>
      </c>
      <c r="R41" s="93" t="str">
        <f t="shared" si="10"/>
        <v/>
      </c>
      <c r="S41" s="93" t="str">
        <f t="shared" si="11"/>
        <v/>
      </c>
      <c r="T41" s="93" t="str">
        <f t="shared" si="12"/>
        <v/>
      </c>
      <c r="U41" s="93" t="str">
        <f t="shared" si="13"/>
        <v/>
      </c>
      <c r="V41" s="93" t="str">
        <f t="shared" si="14"/>
        <v/>
      </c>
      <c r="W41" s="93" t="str">
        <f t="shared" si="15"/>
        <v/>
      </c>
      <c r="X41" s="93" t="str">
        <f t="shared" si="16"/>
        <v/>
      </c>
      <c r="Y41" s="93" t="str">
        <f t="shared" si="17"/>
        <v/>
      </c>
      <c r="Z41" s="93" t="str">
        <f t="shared" si="18"/>
        <v/>
      </c>
      <c r="AA41" s="93" t="str">
        <f t="shared" si="19"/>
        <v/>
      </c>
      <c r="AB41" s="93" t="str">
        <f t="shared" si="20"/>
        <v/>
      </c>
      <c r="AC41" s="93" t="str">
        <f t="shared" si="21"/>
        <v/>
      </c>
      <c r="AD41" s="93" t="str">
        <f t="shared" si="22"/>
        <v/>
      </c>
      <c r="AE41" s="93" t="str">
        <f t="shared" si="23"/>
        <v/>
      </c>
      <c r="AF41" s="93" t="str">
        <f t="shared" si="24"/>
        <v/>
      </c>
      <c r="AG41" s="93" t="str">
        <f t="shared" si="25"/>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93" t="str">
        <f t="shared" si="52"/>
        <v/>
      </c>
      <c r="BF41" s="224"/>
      <c r="BG41" s="74" t="str">
        <f t="shared" si="131"/>
        <v/>
      </c>
      <c r="BH41" s="36" t="str">
        <f t="shared" si="132"/>
        <v/>
      </c>
      <c r="BI41" s="225"/>
      <c r="BJ41" s="75" t="str">
        <f t="shared" si="53"/>
        <v/>
      </c>
      <c r="BK41" s="37" t="str">
        <f t="shared" si="54"/>
        <v/>
      </c>
      <c r="BL41" s="224"/>
      <c r="BM41" s="74" t="str">
        <f t="shared" si="55"/>
        <v/>
      </c>
      <c r="BN41" s="36" t="str">
        <f t="shared" si="56"/>
        <v/>
      </c>
      <c r="BO41" s="225"/>
      <c r="BP41" s="75" t="str">
        <f t="shared" si="57"/>
        <v/>
      </c>
      <c r="BQ41" s="37" t="str">
        <f t="shared" si="58"/>
        <v/>
      </c>
      <c r="BR41" s="224"/>
      <c r="BS41" s="74" t="str">
        <f t="shared" si="59"/>
        <v/>
      </c>
      <c r="BT41" s="36" t="str">
        <f t="shared" si="60"/>
        <v/>
      </c>
      <c r="BU41" s="225"/>
      <c r="BV41" s="75" t="str">
        <f t="shared" si="61"/>
        <v/>
      </c>
      <c r="BW41" s="37" t="str">
        <f t="shared" si="62"/>
        <v/>
      </c>
      <c r="BX41" s="224"/>
      <c r="BY41" s="74" t="str">
        <f t="shared" si="63"/>
        <v/>
      </c>
      <c r="BZ41" s="36" t="str">
        <f t="shared" si="64"/>
        <v/>
      </c>
      <c r="CA41" s="225"/>
      <c r="CB41" s="75" t="str">
        <f t="shared" si="65"/>
        <v/>
      </c>
      <c r="CC41" s="37" t="str">
        <f t="shared" si="66"/>
        <v/>
      </c>
      <c r="CD41" s="224"/>
      <c r="CE41" s="74" t="str">
        <f t="shared" si="67"/>
        <v/>
      </c>
      <c r="CF41" s="36" t="str">
        <f t="shared" si="68"/>
        <v/>
      </c>
      <c r="CG41" s="225"/>
      <c r="CH41" s="115" t="str">
        <f t="shared" si="69"/>
        <v/>
      </c>
      <c r="CI41" s="225" t="str">
        <f t="shared" si="70"/>
        <v/>
      </c>
      <c r="CJ41" s="224"/>
      <c r="CK41" s="5" t="str">
        <f t="shared" si="71"/>
        <v/>
      </c>
      <c r="CL41" s="224" t="str">
        <f t="shared" si="72"/>
        <v/>
      </c>
      <c r="CM41" s="225"/>
      <c r="CN41" s="115" t="str">
        <f t="shared" si="73"/>
        <v/>
      </c>
      <c r="CO41" s="225" t="str">
        <f t="shared" si="74"/>
        <v/>
      </c>
      <c r="CP41" s="224"/>
      <c r="CQ41" s="5" t="str">
        <f t="shared" si="75"/>
        <v/>
      </c>
      <c r="CR41" s="224" t="str">
        <f t="shared" si="76"/>
        <v/>
      </c>
      <c r="CS41" s="225"/>
      <c r="CT41" s="115" t="str">
        <f t="shared" si="77"/>
        <v/>
      </c>
      <c r="CU41" s="225" t="str">
        <f t="shared" si="78"/>
        <v/>
      </c>
      <c r="CV41" s="224"/>
      <c r="CW41" s="5" t="str">
        <f t="shared" si="79"/>
        <v/>
      </c>
      <c r="CX41" s="224" t="str">
        <f t="shared" si="80"/>
        <v/>
      </c>
      <c r="CY41" s="225"/>
      <c r="CZ41" s="115" t="str">
        <f t="shared" si="81"/>
        <v/>
      </c>
      <c r="DA41" s="225" t="str">
        <f t="shared" si="82"/>
        <v/>
      </c>
      <c r="DB41" s="224"/>
      <c r="DC41" s="5" t="str">
        <f t="shared" si="83"/>
        <v/>
      </c>
      <c r="DD41" s="224" t="str">
        <f t="shared" si="84"/>
        <v/>
      </c>
      <c r="DE41" s="225"/>
      <c r="DF41" s="115" t="str">
        <f t="shared" si="85"/>
        <v/>
      </c>
      <c r="DG41" s="225" t="str">
        <f t="shared" si="86"/>
        <v/>
      </c>
      <c r="DH41" s="224"/>
      <c r="DI41" s="5" t="str">
        <f t="shared" si="87"/>
        <v/>
      </c>
      <c r="DJ41" s="224" t="str">
        <f t="shared" si="88"/>
        <v/>
      </c>
      <c r="DK41" s="225"/>
      <c r="DL41" s="115" t="str">
        <f t="shared" si="89"/>
        <v/>
      </c>
      <c r="DM41" s="225" t="str">
        <f t="shared" si="90"/>
        <v/>
      </c>
      <c r="DN41" s="224"/>
      <c r="DO41" s="5" t="str">
        <f t="shared" si="91"/>
        <v/>
      </c>
      <c r="DP41" s="224" t="str">
        <f t="shared" si="92"/>
        <v/>
      </c>
      <c r="DQ41" s="225"/>
      <c r="DR41" s="115" t="str">
        <f t="shared" si="93"/>
        <v/>
      </c>
      <c r="DS41" s="225" t="str">
        <f t="shared" si="94"/>
        <v/>
      </c>
      <c r="DT41" s="224"/>
      <c r="DU41" s="5" t="str">
        <f t="shared" si="95"/>
        <v/>
      </c>
      <c r="DV41" s="224" t="str">
        <f t="shared" si="96"/>
        <v/>
      </c>
      <c r="DW41" s="225"/>
      <c r="DX41" s="115" t="str">
        <f t="shared" si="97"/>
        <v/>
      </c>
      <c r="DY41" s="225" t="str">
        <f t="shared" si="98"/>
        <v/>
      </c>
      <c r="DZ41" s="224"/>
      <c r="EA41" s="5" t="str">
        <f t="shared" si="99"/>
        <v/>
      </c>
      <c r="EB41" s="224" t="str">
        <f t="shared" si="100"/>
        <v/>
      </c>
      <c r="EC41" s="225"/>
      <c r="ED41" s="115" t="str">
        <f t="shared" si="101"/>
        <v/>
      </c>
      <c r="EE41" s="225" t="str">
        <f t="shared" si="102"/>
        <v/>
      </c>
      <c r="EF41" s="224"/>
      <c r="EG41" s="5" t="str">
        <f t="shared" si="103"/>
        <v/>
      </c>
      <c r="EH41" s="224" t="str">
        <f t="shared" si="104"/>
        <v/>
      </c>
      <c r="EI41" s="225"/>
      <c r="EJ41" s="115" t="str">
        <f t="shared" si="105"/>
        <v/>
      </c>
      <c r="EK41" s="225" t="str">
        <f t="shared" si="106"/>
        <v/>
      </c>
      <c r="EL41" s="224"/>
      <c r="EM41" s="5" t="str">
        <f t="shared" si="107"/>
        <v/>
      </c>
      <c r="EN41" s="224" t="str">
        <f t="shared" si="108"/>
        <v/>
      </c>
      <c r="EO41" s="225"/>
      <c r="EP41" s="115" t="str">
        <f t="shared" si="109"/>
        <v/>
      </c>
      <c r="EQ41" s="225" t="str">
        <f t="shared" si="110"/>
        <v/>
      </c>
      <c r="ER41" s="224"/>
      <c r="ES41" s="5" t="str">
        <f t="shared" si="111"/>
        <v/>
      </c>
      <c r="ET41" s="224" t="str">
        <f t="shared" si="112"/>
        <v/>
      </c>
      <c r="EU41" s="225"/>
      <c r="EV41" s="115" t="str">
        <f t="shared" si="113"/>
        <v/>
      </c>
      <c r="EW41" s="225" t="str">
        <f t="shared" si="114"/>
        <v/>
      </c>
      <c r="EX41" s="224"/>
      <c r="EY41" s="5" t="str">
        <f t="shared" si="115"/>
        <v/>
      </c>
      <c r="EZ41" s="224" t="str">
        <f t="shared" si="116"/>
        <v/>
      </c>
      <c r="FA41" s="225"/>
      <c r="FB41" s="115" t="str">
        <f t="shared" si="117"/>
        <v/>
      </c>
      <c r="FC41" s="225" t="str">
        <f t="shared" si="118"/>
        <v/>
      </c>
      <c r="FD41" s="224"/>
      <c r="FE41" s="5" t="str">
        <f t="shared" si="119"/>
        <v/>
      </c>
      <c r="FF41" s="224" t="str">
        <f t="shared" si="120"/>
        <v/>
      </c>
      <c r="FG41" s="225"/>
      <c r="FH41" s="115" t="str">
        <f t="shared" si="121"/>
        <v/>
      </c>
      <c r="FI41" s="225" t="str">
        <f t="shared" si="122"/>
        <v/>
      </c>
      <c r="FJ41" s="224"/>
      <c r="FK41" s="5" t="str">
        <f t="shared" si="123"/>
        <v/>
      </c>
      <c r="FL41" s="224" t="str">
        <f t="shared" si="124"/>
        <v/>
      </c>
      <c r="FM41" s="225"/>
      <c r="FN41" s="115" t="str">
        <f t="shared" si="125"/>
        <v/>
      </c>
      <c r="FO41" s="225" t="str">
        <f t="shared" si="126"/>
        <v/>
      </c>
      <c r="FP41" s="224"/>
      <c r="FQ41" s="5" t="str">
        <f t="shared" si="127"/>
        <v/>
      </c>
      <c r="FR41" s="224" t="str">
        <f t="shared" si="128"/>
        <v/>
      </c>
      <c r="FS41" s="225"/>
      <c r="FT41" s="115" t="str">
        <f t="shared" si="129"/>
        <v/>
      </c>
      <c r="FU41" s="225" t="str">
        <f t="shared" si="130"/>
        <v/>
      </c>
      <c r="FV41" s="253"/>
      <c r="FW41" s="253"/>
      <c r="FX41" s="253"/>
      <c r="FY41" s="253"/>
      <c r="FZ41" s="253"/>
    </row>
    <row r="42" spans="1:182" s="14" customFormat="1" x14ac:dyDescent="0.25">
      <c r="A42" s="2" t="str">
        <f t="shared" si="0"/>
        <v/>
      </c>
      <c r="B42" s="2"/>
      <c r="C42" s="186"/>
      <c r="D42" s="186" t="str">
        <f t="shared" si="28"/>
        <v/>
      </c>
      <c r="E42" s="109"/>
      <c r="F42" s="196"/>
      <c r="G42" s="2"/>
      <c r="H42" s="76"/>
      <c r="I42" s="114" t="str">
        <f t="shared" si="1"/>
        <v/>
      </c>
      <c r="J42" s="114" t="str">
        <f t="shared" si="2"/>
        <v/>
      </c>
      <c r="K42" s="114" t="str">
        <f t="shared" si="3"/>
        <v/>
      </c>
      <c r="L42" s="114" t="str">
        <f t="shared" si="4"/>
        <v/>
      </c>
      <c r="M42" s="114" t="str">
        <f t="shared" si="5"/>
        <v/>
      </c>
      <c r="N42" s="114" t="str">
        <f t="shared" si="6"/>
        <v/>
      </c>
      <c r="O42" s="114" t="str">
        <f t="shared" si="7"/>
        <v/>
      </c>
      <c r="P42" s="114" t="str">
        <f t="shared" si="8"/>
        <v/>
      </c>
      <c r="Q42" s="93" t="str">
        <f t="shared" si="9"/>
        <v/>
      </c>
      <c r="R42" s="93" t="str">
        <f t="shared" si="10"/>
        <v/>
      </c>
      <c r="S42" s="93" t="str">
        <f t="shared" si="11"/>
        <v/>
      </c>
      <c r="T42" s="93" t="str">
        <f t="shared" si="12"/>
        <v/>
      </c>
      <c r="U42" s="93" t="str">
        <f t="shared" si="13"/>
        <v/>
      </c>
      <c r="V42" s="93" t="str">
        <f t="shared" si="14"/>
        <v/>
      </c>
      <c r="W42" s="93" t="str">
        <f t="shared" si="15"/>
        <v/>
      </c>
      <c r="X42" s="93" t="str">
        <f t="shared" si="16"/>
        <v/>
      </c>
      <c r="Y42" s="93" t="str">
        <f t="shared" si="17"/>
        <v/>
      </c>
      <c r="Z42" s="93" t="str">
        <f t="shared" si="18"/>
        <v/>
      </c>
      <c r="AA42" s="93" t="str">
        <f t="shared" si="19"/>
        <v/>
      </c>
      <c r="AB42" s="93" t="str">
        <f t="shared" si="20"/>
        <v/>
      </c>
      <c r="AC42" s="93" t="str">
        <f t="shared" si="21"/>
        <v/>
      </c>
      <c r="AD42" s="93" t="str">
        <f t="shared" si="22"/>
        <v/>
      </c>
      <c r="AE42" s="93" t="str">
        <f t="shared" si="23"/>
        <v/>
      </c>
      <c r="AF42" s="93" t="str">
        <f t="shared" si="24"/>
        <v/>
      </c>
      <c r="AG42" s="93" t="str">
        <f t="shared" si="25"/>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93" t="str">
        <f t="shared" si="52"/>
        <v/>
      </c>
      <c r="BF42" s="224"/>
      <c r="BG42" s="74" t="str">
        <f t="shared" si="131"/>
        <v/>
      </c>
      <c r="BH42" s="36" t="str">
        <f t="shared" si="132"/>
        <v/>
      </c>
      <c r="BI42" s="225"/>
      <c r="BJ42" s="75" t="str">
        <f t="shared" si="53"/>
        <v/>
      </c>
      <c r="BK42" s="37" t="str">
        <f t="shared" si="54"/>
        <v/>
      </c>
      <c r="BL42" s="224"/>
      <c r="BM42" s="74" t="str">
        <f t="shared" si="55"/>
        <v/>
      </c>
      <c r="BN42" s="36" t="str">
        <f t="shared" si="56"/>
        <v/>
      </c>
      <c r="BO42" s="225"/>
      <c r="BP42" s="75" t="str">
        <f t="shared" si="57"/>
        <v/>
      </c>
      <c r="BQ42" s="37" t="str">
        <f t="shared" si="58"/>
        <v/>
      </c>
      <c r="BR42" s="224"/>
      <c r="BS42" s="74" t="str">
        <f t="shared" si="59"/>
        <v/>
      </c>
      <c r="BT42" s="36" t="str">
        <f t="shared" si="60"/>
        <v/>
      </c>
      <c r="BU42" s="225"/>
      <c r="BV42" s="75" t="str">
        <f t="shared" si="61"/>
        <v/>
      </c>
      <c r="BW42" s="37" t="str">
        <f t="shared" si="62"/>
        <v/>
      </c>
      <c r="BX42" s="224"/>
      <c r="BY42" s="74" t="str">
        <f t="shared" si="63"/>
        <v/>
      </c>
      <c r="BZ42" s="36" t="str">
        <f t="shared" si="64"/>
        <v/>
      </c>
      <c r="CA42" s="225"/>
      <c r="CB42" s="75" t="str">
        <f t="shared" si="65"/>
        <v/>
      </c>
      <c r="CC42" s="37" t="str">
        <f t="shared" si="66"/>
        <v/>
      </c>
      <c r="CD42" s="224"/>
      <c r="CE42" s="74" t="str">
        <f t="shared" si="67"/>
        <v/>
      </c>
      <c r="CF42" s="36" t="str">
        <f t="shared" si="68"/>
        <v/>
      </c>
      <c r="CG42" s="225"/>
      <c r="CH42" s="115" t="str">
        <f t="shared" si="69"/>
        <v/>
      </c>
      <c r="CI42" s="225" t="str">
        <f t="shared" si="70"/>
        <v/>
      </c>
      <c r="CJ42" s="224"/>
      <c r="CK42" s="5" t="str">
        <f t="shared" si="71"/>
        <v/>
      </c>
      <c r="CL42" s="224" t="str">
        <f t="shared" si="72"/>
        <v/>
      </c>
      <c r="CM42" s="225"/>
      <c r="CN42" s="115" t="str">
        <f t="shared" si="73"/>
        <v/>
      </c>
      <c r="CO42" s="225" t="str">
        <f t="shared" si="74"/>
        <v/>
      </c>
      <c r="CP42" s="224"/>
      <c r="CQ42" s="5" t="str">
        <f t="shared" si="75"/>
        <v/>
      </c>
      <c r="CR42" s="224" t="str">
        <f t="shared" si="76"/>
        <v/>
      </c>
      <c r="CS42" s="225"/>
      <c r="CT42" s="115" t="str">
        <f t="shared" si="77"/>
        <v/>
      </c>
      <c r="CU42" s="225" t="str">
        <f t="shared" si="78"/>
        <v/>
      </c>
      <c r="CV42" s="224"/>
      <c r="CW42" s="5" t="str">
        <f t="shared" si="79"/>
        <v/>
      </c>
      <c r="CX42" s="224" t="str">
        <f t="shared" si="80"/>
        <v/>
      </c>
      <c r="CY42" s="225"/>
      <c r="CZ42" s="115" t="str">
        <f t="shared" si="81"/>
        <v/>
      </c>
      <c r="DA42" s="225" t="str">
        <f t="shared" si="82"/>
        <v/>
      </c>
      <c r="DB42" s="224"/>
      <c r="DC42" s="5" t="str">
        <f t="shared" si="83"/>
        <v/>
      </c>
      <c r="DD42" s="224" t="str">
        <f t="shared" si="84"/>
        <v/>
      </c>
      <c r="DE42" s="225"/>
      <c r="DF42" s="115" t="str">
        <f t="shared" si="85"/>
        <v/>
      </c>
      <c r="DG42" s="225" t="str">
        <f t="shared" si="86"/>
        <v/>
      </c>
      <c r="DH42" s="224"/>
      <c r="DI42" s="5" t="str">
        <f t="shared" si="87"/>
        <v/>
      </c>
      <c r="DJ42" s="224" t="str">
        <f t="shared" si="88"/>
        <v/>
      </c>
      <c r="DK42" s="225"/>
      <c r="DL42" s="115" t="str">
        <f t="shared" si="89"/>
        <v/>
      </c>
      <c r="DM42" s="225" t="str">
        <f t="shared" si="90"/>
        <v/>
      </c>
      <c r="DN42" s="224"/>
      <c r="DO42" s="5" t="str">
        <f t="shared" si="91"/>
        <v/>
      </c>
      <c r="DP42" s="224" t="str">
        <f t="shared" si="92"/>
        <v/>
      </c>
      <c r="DQ42" s="225"/>
      <c r="DR42" s="115" t="str">
        <f t="shared" si="93"/>
        <v/>
      </c>
      <c r="DS42" s="225" t="str">
        <f t="shared" si="94"/>
        <v/>
      </c>
      <c r="DT42" s="224"/>
      <c r="DU42" s="5" t="str">
        <f t="shared" si="95"/>
        <v/>
      </c>
      <c r="DV42" s="224" t="str">
        <f t="shared" si="96"/>
        <v/>
      </c>
      <c r="DW42" s="225"/>
      <c r="DX42" s="115" t="str">
        <f t="shared" si="97"/>
        <v/>
      </c>
      <c r="DY42" s="225" t="str">
        <f t="shared" si="98"/>
        <v/>
      </c>
      <c r="DZ42" s="224"/>
      <c r="EA42" s="5" t="str">
        <f t="shared" si="99"/>
        <v/>
      </c>
      <c r="EB42" s="224" t="str">
        <f t="shared" si="100"/>
        <v/>
      </c>
      <c r="EC42" s="225"/>
      <c r="ED42" s="115" t="str">
        <f t="shared" si="101"/>
        <v/>
      </c>
      <c r="EE42" s="225" t="str">
        <f t="shared" si="102"/>
        <v/>
      </c>
      <c r="EF42" s="224"/>
      <c r="EG42" s="5" t="str">
        <f t="shared" si="103"/>
        <v/>
      </c>
      <c r="EH42" s="224" t="str">
        <f t="shared" si="104"/>
        <v/>
      </c>
      <c r="EI42" s="225"/>
      <c r="EJ42" s="115" t="str">
        <f t="shared" si="105"/>
        <v/>
      </c>
      <c r="EK42" s="225" t="str">
        <f t="shared" si="106"/>
        <v/>
      </c>
      <c r="EL42" s="224"/>
      <c r="EM42" s="5" t="str">
        <f t="shared" si="107"/>
        <v/>
      </c>
      <c r="EN42" s="224" t="str">
        <f t="shared" si="108"/>
        <v/>
      </c>
      <c r="EO42" s="225"/>
      <c r="EP42" s="115" t="str">
        <f t="shared" si="109"/>
        <v/>
      </c>
      <c r="EQ42" s="225" t="str">
        <f t="shared" si="110"/>
        <v/>
      </c>
      <c r="ER42" s="224"/>
      <c r="ES42" s="5" t="str">
        <f t="shared" si="111"/>
        <v/>
      </c>
      <c r="ET42" s="224" t="str">
        <f t="shared" si="112"/>
        <v/>
      </c>
      <c r="EU42" s="225"/>
      <c r="EV42" s="115" t="str">
        <f t="shared" si="113"/>
        <v/>
      </c>
      <c r="EW42" s="225" t="str">
        <f t="shared" si="114"/>
        <v/>
      </c>
      <c r="EX42" s="224"/>
      <c r="EY42" s="5" t="str">
        <f t="shared" si="115"/>
        <v/>
      </c>
      <c r="EZ42" s="224" t="str">
        <f t="shared" si="116"/>
        <v/>
      </c>
      <c r="FA42" s="225"/>
      <c r="FB42" s="115" t="str">
        <f t="shared" si="117"/>
        <v/>
      </c>
      <c r="FC42" s="225" t="str">
        <f t="shared" si="118"/>
        <v/>
      </c>
      <c r="FD42" s="224"/>
      <c r="FE42" s="5" t="str">
        <f t="shared" si="119"/>
        <v/>
      </c>
      <c r="FF42" s="224" t="str">
        <f t="shared" si="120"/>
        <v/>
      </c>
      <c r="FG42" s="225"/>
      <c r="FH42" s="115" t="str">
        <f t="shared" si="121"/>
        <v/>
      </c>
      <c r="FI42" s="225" t="str">
        <f t="shared" si="122"/>
        <v/>
      </c>
      <c r="FJ42" s="224"/>
      <c r="FK42" s="5" t="str">
        <f t="shared" si="123"/>
        <v/>
      </c>
      <c r="FL42" s="224" t="str">
        <f t="shared" si="124"/>
        <v/>
      </c>
      <c r="FM42" s="225"/>
      <c r="FN42" s="115" t="str">
        <f t="shared" si="125"/>
        <v/>
      </c>
      <c r="FO42" s="225" t="str">
        <f t="shared" si="126"/>
        <v/>
      </c>
      <c r="FP42" s="224"/>
      <c r="FQ42" s="5" t="str">
        <f t="shared" si="127"/>
        <v/>
      </c>
      <c r="FR42" s="224" t="str">
        <f t="shared" si="128"/>
        <v/>
      </c>
      <c r="FS42" s="225"/>
      <c r="FT42" s="115" t="str">
        <f t="shared" si="129"/>
        <v/>
      </c>
      <c r="FU42" s="225" t="str">
        <f t="shared" si="130"/>
        <v/>
      </c>
      <c r="FV42" s="253"/>
      <c r="FW42" s="253"/>
      <c r="FX42" s="253"/>
      <c r="FY42" s="253"/>
      <c r="FZ42" s="253"/>
    </row>
    <row r="43" spans="1:182" s="3" customFormat="1" x14ac:dyDescent="0.25">
      <c r="A43" s="2" t="str">
        <f t="shared" si="0"/>
        <v/>
      </c>
      <c r="B43" s="2"/>
      <c r="C43" s="186"/>
      <c r="D43" s="186" t="str">
        <f t="shared" si="28"/>
        <v/>
      </c>
      <c r="E43" s="109"/>
      <c r="F43" s="196"/>
      <c r="G43" s="2"/>
      <c r="H43" s="76"/>
      <c r="I43" s="114" t="str">
        <f t="shared" si="1"/>
        <v/>
      </c>
      <c r="J43" s="114" t="str">
        <f t="shared" si="2"/>
        <v/>
      </c>
      <c r="K43" s="114" t="str">
        <f t="shared" si="3"/>
        <v/>
      </c>
      <c r="L43" s="114" t="str">
        <f t="shared" si="4"/>
        <v/>
      </c>
      <c r="M43" s="114" t="str">
        <f t="shared" si="5"/>
        <v/>
      </c>
      <c r="N43" s="114" t="str">
        <f t="shared" si="6"/>
        <v/>
      </c>
      <c r="O43" s="114" t="str">
        <f t="shared" si="7"/>
        <v/>
      </c>
      <c r="P43" s="114" t="str">
        <f t="shared" si="8"/>
        <v/>
      </c>
      <c r="Q43" s="93" t="str">
        <f t="shared" si="9"/>
        <v/>
      </c>
      <c r="R43" s="93" t="str">
        <f t="shared" si="10"/>
        <v/>
      </c>
      <c r="S43" s="93" t="str">
        <f t="shared" si="11"/>
        <v/>
      </c>
      <c r="T43" s="93" t="str">
        <f t="shared" si="12"/>
        <v/>
      </c>
      <c r="U43" s="93" t="str">
        <f t="shared" si="13"/>
        <v/>
      </c>
      <c r="V43" s="93" t="str">
        <f t="shared" si="14"/>
        <v/>
      </c>
      <c r="W43" s="93" t="str">
        <f t="shared" si="15"/>
        <v/>
      </c>
      <c r="X43" s="93" t="str">
        <f t="shared" si="16"/>
        <v/>
      </c>
      <c r="Y43" s="93" t="str">
        <f t="shared" si="17"/>
        <v/>
      </c>
      <c r="Z43" s="93" t="str">
        <f t="shared" si="18"/>
        <v/>
      </c>
      <c r="AA43" s="93" t="str">
        <f t="shared" si="19"/>
        <v/>
      </c>
      <c r="AB43" s="93" t="str">
        <f t="shared" si="20"/>
        <v/>
      </c>
      <c r="AC43" s="93" t="str">
        <f t="shared" si="21"/>
        <v/>
      </c>
      <c r="AD43" s="93" t="str">
        <f t="shared" si="22"/>
        <v/>
      </c>
      <c r="AE43" s="93" t="str">
        <f t="shared" si="23"/>
        <v/>
      </c>
      <c r="AF43" s="93" t="str">
        <f t="shared" si="24"/>
        <v/>
      </c>
      <c r="AG43" s="93" t="str">
        <f t="shared" si="25"/>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93" t="str">
        <f t="shared" si="52"/>
        <v/>
      </c>
      <c r="BF43" s="224"/>
      <c r="BG43" s="74" t="str">
        <f t="shared" si="131"/>
        <v/>
      </c>
      <c r="BH43" s="36" t="str">
        <f t="shared" si="132"/>
        <v/>
      </c>
      <c r="BI43" s="225"/>
      <c r="BJ43" s="75" t="str">
        <f t="shared" si="53"/>
        <v/>
      </c>
      <c r="BK43" s="37" t="str">
        <f t="shared" si="54"/>
        <v/>
      </c>
      <c r="BL43" s="224"/>
      <c r="BM43" s="74" t="str">
        <f t="shared" si="55"/>
        <v/>
      </c>
      <c r="BN43" s="36" t="str">
        <f t="shared" si="56"/>
        <v/>
      </c>
      <c r="BO43" s="225"/>
      <c r="BP43" s="75" t="str">
        <f t="shared" si="57"/>
        <v/>
      </c>
      <c r="BQ43" s="37" t="str">
        <f t="shared" si="58"/>
        <v/>
      </c>
      <c r="BR43" s="224"/>
      <c r="BS43" s="74" t="str">
        <f t="shared" si="59"/>
        <v/>
      </c>
      <c r="BT43" s="36" t="str">
        <f t="shared" si="60"/>
        <v/>
      </c>
      <c r="BU43" s="225"/>
      <c r="BV43" s="75" t="str">
        <f t="shared" si="61"/>
        <v/>
      </c>
      <c r="BW43" s="37" t="str">
        <f t="shared" si="62"/>
        <v/>
      </c>
      <c r="BX43" s="224"/>
      <c r="BY43" s="74" t="str">
        <f t="shared" si="63"/>
        <v/>
      </c>
      <c r="BZ43" s="36" t="str">
        <f t="shared" si="64"/>
        <v/>
      </c>
      <c r="CA43" s="225"/>
      <c r="CB43" s="75" t="str">
        <f t="shared" si="65"/>
        <v/>
      </c>
      <c r="CC43" s="37" t="str">
        <f t="shared" si="66"/>
        <v/>
      </c>
      <c r="CD43" s="224"/>
      <c r="CE43" s="74" t="str">
        <f t="shared" si="67"/>
        <v/>
      </c>
      <c r="CF43" s="36" t="str">
        <f t="shared" si="68"/>
        <v/>
      </c>
      <c r="CG43" s="225"/>
      <c r="CH43" s="115" t="str">
        <f t="shared" si="69"/>
        <v/>
      </c>
      <c r="CI43" s="225" t="str">
        <f t="shared" si="70"/>
        <v/>
      </c>
      <c r="CJ43" s="224"/>
      <c r="CK43" s="5" t="str">
        <f t="shared" si="71"/>
        <v/>
      </c>
      <c r="CL43" s="224" t="str">
        <f t="shared" si="72"/>
        <v/>
      </c>
      <c r="CM43" s="225"/>
      <c r="CN43" s="115" t="str">
        <f t="shared" si="73"/>
        <v/>
      </c>
      <c r="CO43" s="225" t="str">
        <f t="shared" si="74"/>
        <v/>
      </c>
      <c r="CP43" s="224"/>
      <c r="CQ43" s="5" t="str">
        <f t="shared" si="75"/>
        <v/>
      </c>
      <c r="CR43" s="224" t="str">
        <f t="shared" si="76"/>
        <v/>
      </c>
      <c r="CS43" s="225"/>
      <c r="CT43" s="115" t="str">
        <f t="shared" si="77"/>
        <v/>
      </c>
      <c r="CU43" s="225" t="str">
        <f t="shared" si="78"/>
        <v/>
      </c>
      <c r="CV43" s="224"/>
      <c r="CW43" s="5" t="str">
        <f t="shared" si="79"/>
        <v/>
      </c>
      <c r="CX43" s="224" t="str">
        <f t="shared" si="80"/>
        <v/>
      </c>
      <c r="CY43" s="225"/>
      <c r="CZ43" s="115" t="str">
        <f t="shared" si="81"/>
        <v/>
      </c>
      <c r="DA43" s="225" t="str">
        <f t="shared" si="82"/>
        <v/>
      </c>
      <c r="DB43" s="224"/>
      <c r="DC43" s="5" t="str">
        <f t="shared" si="83"/>
        <v/>
      </c>
      <c r="DD43" s="224" t="str">
        <f t="shared" si="84"/>
        <v/>
      </c>
      <c r="DE43" s="225"/>
      <c r="DF43" s="115" t="str">
        <f t="shared" si="85"/>
        <v/>
      </c>
      <c r="DG43" s="225" t="str">
        <f t="shared" si="86"/>
        <v/>
      </c>
      <c r="DH43" s="224"/>
      <c r="DI43" s="5" t="str">
        <f t="shared" si="87"/>
        <v/>
      </c>
      <c r="DJ43" s="224" t="str">
        <f t="shared" si="88"/>
        <v/>
      </c>
      <c r="DK43" s="225"/>
      <c r="DL43" s="115" t="str">
        <f t="shared" si="89"/>
        <v/>
      </c>
      <c r="DM43" s="225" t="str">
        <f t="shared" si="90"/>
        <v/>
      </c>
      <c r="DN43" s="224"/>
      <c r="DO43" s="5" t="str">
        <f t="shared" si="91"/>
        <v/>
      </c>
      <c r="DP43" s="224" t="str">
        <f t="shared" si="92"/>
        <v/>
      </c>
      <c r="DQ43" s="225"/>
      <c r="DR43" s="115" t="str">
        <f t="shared" si="93"/>
        <v/>
      </c>
      <c r="DS43" s="225" t="str">
        <f t="shared" si="94"/>
        <v/>
      </c>
      <c r="DT43" s="224"/>
      <c r="DU43" s="5" t="str">
        <f t="shared" si="95"/>
        <v/>
      </c>
      <c r="DV43" s="224" t="str">
        <f t="shared" si="96"/>
        <v/>
      </c>
      <c r="DW43" s="225"/>
      <c r="DX43" s="115" t="str">
        <f t="shared" si="97"/>
        <v/>
      </c>
      <c r="DY43" s="225" t="str">
        <f t="shared" si="98"/>
        <v/>
      </c>
      <c r="DZ43" s="224"/>
      <c r="EA43" s="5" t="str">
        <f t="shared" si="99"/>
        <v/>
      </c>
      <c r="EB43" s="224" t="str">
        <f t="shared" si="100"/>
        <v/>
      </c>
      <c r="EC43" s="225"/>
      <c r="ED43" s="115" t="str">
        <f t="shared" si="101"/>
        <v/>
      </c>
      <c r="EE43" s="225" t="str">
        <f t="shared" si="102"/>
        <v/>
      </c>
      <c r="EF43" s="224"/>
      <c r="EG43" s="5" t="str">
        <f t="shared" si="103"/>
        <v/>
      </c>
      <c r="EH43" s="224" t="str">
        <f t="shared" si="104"/>
        <v/>
      </c>
      <c r="EI43" s="225"/>
      <c r="EJ43" s="115" t="str">
        <f t="shared" si="105"/>
        <v/>
      </c>
      <c r="EK43" s="225" t="str">
        <f t="shared" si="106"/>
        <v/>
      </c>
      <c r="EL43" s="224"/>
      <c r="EM43" s="5" t="str">
        <f t="shared" si="107"/>
        <v/>
      </c>
      <c r="EN43" s="224" t="str">
        <f t="shared" si="108"/>
        <v/>
      </c>
      <c r="EO43" s="225"/>
      <c r="EP43" s="115" t="str">
        <f t="shared" si="109"/>
        <v/>
      </c>
      <c r="EQ43" s="225" t="str">
        <f t="shared" si="110"/>
        <v/>
      </c>
      <c r="ER43" s="224"/>
      <c r="ES43" s="5" t="str">
        <f t="shared" si="111"/>
        <v/>
      </c>
      <c r="ET43" s="224" t="str">
        <f t="shared" si="112"/>
        <v/>
      </c>
      <c r="EU43" s="225"/>
      <c r="EV43" s="115" t="str">
        <f t="shared" si="113"/>
        <v/>
      </c>
      <c r="EW43" s="225" t="str">
        <f t="shared" si="114"/>
        <v/>
      </c>
      <c r="EX43" s="224"/>
      <c r="EY43" s="5" t="str">
        <f t="shared" si="115"/>
        <v/>
      </c>
      <c r="EZ43" s="224" t="str">
        <f t="shared" si="116"/>
        <v/>
      </c>
      <c r="FA43" s="225"/>
      <c r="FB43" s="115" t="str">
        <f t="shared" si="117"/>
        <v/>
      </c>
      <c r="FC43" s="225" t="str">
        <f t="shared" si="118"/>
        <v/>
      </c>
      <c r="FD43" s="224"/>
      <c r="FE43" s="5" t="str">
        <f t="shared" si="119"/>
        <v/>
      </c>
      <c r="FF43" s="224" t="str">
        <f t="shared" si="120"/>
        <v/>
      </c>
      <c r="FG43" s="225"/>
      <c r="FH43" s="115" t="str">
        <f t="shared" si="121"/>
        <v/>
      </c>
      <c r="FI43" s="225" t="str">
        <f t="shared" si="122"/>
        <v/>
      </c>
      <c r="FJ43" s="224"/>
      <c r="FK43" s="5" t="str">
        <f t="shared" si="123"/>
        <v/>
      </c>
      <c r="FL43" s="224" t="str">
        <f t="shared" si="124"/>
        <v/>
      </c>
      <c r="FM43" s="225"/>
      <c r="FN43" s="115" t="str">
        <f t="shared" si="125"/>
        <v/>
      </c>
      <c r="FO43" s="225" t="str">
        <f t="shared" si="126"/>
        <v/>
      </c>
      <c r="FP43" s="224"/>
      <c r="FQ43" s="5" t="str">
        <f t="shared" si="127"/>
        <v/>
      </c>
      <c r="FR43" s="224" t="str">
        <f t="shared" si="128"/>
        <v/>
      </c>
      <c r="FS43" s="225"/>
      <c r="FT43" s="115" t="str">
        <f t="shared" si="129"/>
        <v/>
      </c>
      <c r="FU43" s="225" t="str">
        <f t="shared" si="130"/>
        <v/>
      </c>
      <c r="FV43" s="253"/>
      <c r="FW43" s="253"/>
      <c r="FX43" s="253"/>
      <c r="FY43" s="253"/>
      <c r="FZ43" s="253"/>
    </row>
    <row r="44" spans="1:182" s="3" customFormat="1" x14ac:dyDescent="0.25">
      <c r="A44" s="2" t="str">
        <f t="shared" si="0"/>
        <v/>
      </c>
      <c r="B44" s="2"/>
      <c r="C44" s="186"/>
      <c r="D44" s="186" t="str">
        <f t="shared" si="28"/>
        <v/>
      </c>
      <c r="E44" s="109"/>
      <c r="F44" s="196"/>
      <c r="G44" s="2"/>
      <c r="H44" s="76"/>
      <c r="I44" s="114" t="str">
        <f t="shared" si="1"/>
        <v/>
      </c>
      <c r="J44" s="114" t="str">
        <f t="shared" si="2"/>
        <v/>
      </c>
      <c r="K44" s="114" t="str">
        <f t="shared" si="3"/>
        <v/>
      </c>
      <c r="L44" s="114" t="str">
        <f t="shared" si="4"/>
        <v/>
      </c>
      <c r="M44" s="114" t="str">
        <f t="shared" si="5"/>
        <v/>
      </c>
      <c r="N44" s="114" t="str">
        <f t="shared" si="6"/>
        <v/>
      </c>
      <c r="O44" s="114" t="str">
        <f t="shared" si="7"/>
        <v/>
      </c>
      <c r="P44" s="114" t="str">
        <f t="shared" si="8"/>
        <v/>
      </c>
      <c r="Q44" s="93" t="str">
        <f t="shared" si="9"/>
        <v/>
      </c>
      <c r="R44" s="93" t="str">
        <f t="shared" si="10"/>
        <v/>
      </c>
      <c r="S44" s="93" t="str">
        <f t="shared" si="11"/>
        <v/>
      </c>
      <c r="T44" s="93" t="str">
        <f t="shared" si="12"/>
        <v/>
      </c>
      <c r="U44" s="93" t="str">
        <f t="shared" si="13"/>
        <v/>
      </c>
      <c r="V44" s="93" t="str">
        <f t="shared" si="14"/>
        <v/>
      </c>
      <c r="W44" s="93" t="str">
        <f t="shared" si="15"/>
        <v/>
      </c>
      <c r="X44" s="93" t="str">
        <f t="shared" si="16"/>
        <v/>
      </c>
      <c r="Y44" s="93" t="str">
        <f t="shared" si="17"/>
        <v/>
      </c>
      <c r="Z44" s="93" t="str">
        <f t="shared" si="18"/>
        <v/>
      </c>
      <c r="AA44" s="93" t="str">
        <f t="shared" si="19"/>
        <v/>
      </c>
      <c r="AB44" s="93" t="str">
        <f t="shared" si="20"/>
        <v/>
      </c>
      <c r="AC44" s="93" t="str">
        <f t="shared" si="21"/>
        <v/>
      </c>
      <c r="AD44" s="93" t="str">
        <f t="shared" si="22"/>
        <v/>
      </c>
      <c r="AE44" s="93" t="str">
        <f t="shared" si="23"/>
        <v/>
      </c>
      <c r="AF44" s="93" t="str">
        <f t="shared" si="24"/>
        <v/>
      </c>
      <c r="AG44" s="93" t="str">
        <f t="shared" si="25"/>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93" t="str">
        <f t="shared" si="52"/>
        <v/>
      </c>
      <c r="BF44" s="224"/>
      <c r="BG44" s="74" t="str">
        <f t="shared" si="131"/>
        <v/>
      </c>
      <c r="BH44" s="36" t="str">
        <f t="shared" si="132"/>
        <v/>
      </c>
      <c r="BI44" s="225"/>
      <c r="BJ44" s="75" t="str">
        <f t="shared" si="53"/>
        <v/>
      </c>
      <c r="BK44" s="37" t="str">
        <f t="shared" si="54"/>
        <v/>
      </c>
      <c r="BL44" s="224"/>
      <c r="BM44" s="74" t="str">
        <f t="shared" si="55"/>
        <v/>
      </c>
      <c r="BN44" s="36" t="str">
        <f t="shared" si="56"/>
        <v/>
      </c>
      <c r="BO44" s="225"/>
      <c r="BP44" s="75" t="str">
        <f t="shared" si="57"/>
        <v/>
      </c>
      <c r="BQ44" s="37" t="str">
        <f t="shared" si="58"/>
        <v/>
      </c>
      <c r="BR44" s="224"/>
      <c r="BS44" s="74" t="str">
        <f t="shared" si="59"/>
        <v/>
      </c>
      <c r="BT44" s="36" t="str">
        <f t="shared" si="60"/>
        <v/>
      </c>
      <c r="BU44" s="225"/>
      <c r="BV44" s="75" t="str">
        <f t="shared" si="61"/>
        <v/>
      </c>
      <c r="BW44" s="37" t="str">
        <f t="shared" si="62"/>
        <v/>
      </c>
      <c r="BX44" s="224"/>
      <c r="BY44" s="74" t="str">
        <f t="shared" si="63"/>
        <v/>
      </c>
      <c r="BZ44" s="36" t="str">
        <f t="shared" si="64"/>
        <v/>
      </c>
      <c r="CA44" s="225"/>
      <c r="CB44" s="75" t="str">
        <f t="shared" si="65"/>
        <v/>
      </c>
      <c r="CC44" s="37" t="str">
        <f t="shared" si="66"/>
        <v/>
      </c>
      <c r="CD44" s="224"/>
      <c r="CE44" s="74" t="str">
        <f t="shared" si="67"/>
        <v/>
      </c>
      <c r="CF44" s="36" t="str">
        <f t="shared" si="68"/>
        <v/>
      </c>
      <c r="CG44" s="225"/>
      <c r="CH44" s="115" t="str">
        <f t="shared" si="69"/>
        <v/>
      </c>
      <c r="CI44" s="225" t="str">
        <f t="shared" si="70"/>
        <v/>
      </c>
      <c r="CJ44" s="224"/>
      <c r="CK44" s="5" t="str">
        <f t="shared" si="71"/>
        <v/>
      </c>
      <c r="CL44" s="224" t="str">
        <f t="shared" si="72"/>
        <v/>
      </c>
      <c r="CM44" s="225"/>
      <c r="CN44" s="115" t="str">
        <f t="shared" si="73"/>
        <v/>
      </c>
      <c r="CO44" s="225" t="str">
        <f t="shared" si="74"/>
        <v/>
      </c>
      <c r="CP44" s="224"/>
      <c r="CQ44" s="5" t="str">
        <f t="shared" si="75"/>
        <v/>
      </c>
      <c r="CR44" s="224" t="str">
        <f t="shared" si="76"/>
        <v/>
      </c>
      <c r="CS44" s="225"/>
      <c r="CT44" s="115" t="str">
        <f t="shared" si="77"/>
        <v/>
      </c>
      <c r="CU44" s="225" t="str">
        <f t="shared" si="78"/>
        <v/>
      </c>
      <c r="CV44" s="224"/>
      <c r="CW44" s="5" t="str">
        <f t="shared" si="79"/>
        <v/>
      </c>
      <c r="CX44" s="224" t="str">
        <f t="shared" si="80"/>
        <v/>
      </c>
      <c r="CY44" s="225"/>
      <c r="CZ44" s="115" t="str">
        <f t="shared" si="81"/>
        <v/>
      </c>
      <c r="DA44" s="225" t="str">
        <f t="shared" si="82"/>
        <v/>
      </c>
      <c r="DB44" s="224"/>
      <c r="DC44" s="5" t="str">
        <f t="shared" si="83"/>
        <v/>
      </c>
      <c r="DD44" s="224" t="str">
        <f t="shared" si="84"/>
        <v/>
      </c>
      <c r="DE44" s="225"/>
      <c r="DF44" s="115" t="str">
        <f t="shared" si="85"/>
        <v/>
      </c>
      <c r="DG44" s="225" t="str">
        <f t="shared" si="86"/>
        <v/>
      </c>
      <c r="DH44" s="224"/>
      <c r="DI44" s="5" t="str">
        <f t="shared" si="87"/>
        <v/>
      </c>
      <c r="DJ44" s="224" t="str">
        <f t="shared" si="88"/>
        <v/>
      </c>
      <c r="DK44" s="225"/>
      <c r="DL44" s="115" t="str">
        <f t="shared" si="89"/>
        <v/>
      </c>
      <c r="DM44" s="225" t="str">
        <f t="shared" si="90"/>
        <v/>
      </c>
      <c r="DN44" s="224"/>
      <c r="DO44" s="5" t="str">
        <f t="shared" si="91"/>
        <v/>
      </c>
      <c r="DP44" s="224" t="str">
        <f t="shared" si="92"/>
        <v/>
      </c>
      <c r="DQ44" s="225"/>
      <c r="DR44" s="115" t="str">
        <f t="shared" si="93"/>
        <v/>
      </c>
      <c r="DS44" s="225" t="str">
        <f t="shared" si="94"/>
        <v/>
      </c>
      <c r="DT44" s="224"/>
      <c r="DU44" s="5" t="str">
        <f t="shared" si="95"/>
        <v/>
      </c>
      <c r="DV44" s="224" t="str">
        <f t="shared" si="96"/>
        <v/>
      </c>
      <c r="DW44" s="225"/>
      <c r="DX44" s="115" t="str">
        <f t="shared" si="97"/>
        <v/>
      </c>
      <c r="DY44" s="225" t="str">
        <f t="shared" si="98"/>
        <v/>
      </c>
      <c r="DZ44" s="224"/>
      <c r="EA44" s="5" t="str">
        <f t="shared" si="99"/>
        <v/>
      </c>
      <c r="EB44" s="224" t="str">
        <f t="shared" si="100"/>
        <v/>
      </c>
      <c r="EC44" s="225"/>
      <c r="ED44" s="115" t="str">
        <f t="shared" si="101"/>
        <v/>
      </c>
      <c r="EE44" s="225" t="str">
        <f t="shared" si="102"/>
        <v/>
      </c>
      <c r="EF44" s="224"/>
      <c r="EG44" s="5" t="str">
        <f t="shared" si="103"/>
        <v/>
      </c>
      <c r="EH44" s="224" t="str">
        <f t="shared" si="104"/>
        <v/>
      </c>
      <c r="EI44" s="225"/>
      <c r="EJ44" s="115" t="str">
        <f t="shared" si="105"/>
        <v/>
      </c>
      <c r="EK44" s="225" t="str">
        <f t="shared" si="106"/>
        <v/>
      </c>
      <c r="EL44" s="224"/>
      <c r="EM44" s="5" t="str">
        <f t="shared" si="107"/>
        <v/>
      </c>
      <c r="EN44" s="224" t="str">
        <f t="shared" si="108"/>
        <v/>
      </c>
      <c r="EO44" s="225"/>
      <c r="EP44" s="115" t="str">
        <f t="shared" si="109"/>
        <v/>
      </c>
      <c r="EQ44" s="225" t="str">
        <f t="shared" si="110"/>
        <v/>
      </c>
      <c r="ER44" s="224"/>
      <c r="ES44" s="5" t="str">
        <f t="shared" si="111"/>
        <v/>
      </c>
      <c r="ET44" s="224" t="str">
        <f t="shared" si="112"/>
        <v/>
      </c>
      <c r="EU44" s="225"/>
      <c r="EV44" s="115" t="str">
        <f t="shared" si="113"/>
        <v/>
      </c>
      <c r="EW44" s="225" t="str">
        <f t="shared" si="114"/>
        <v/>
      </c>
      <c r="EX44" s="224"/>
      <c r="EY44" s="5" t="str">
        <f t="shared" si="115"/>
        <v/>
      </c>
      <c r="EZ44" s="224" t="str">
        <f t="shared" si="116"/>
        <v/>
      </c>
      <c r="FA44" s="225"/>
      <c r="FB44" s="115" t="str">
        <f t="shared" si="117"/>
        <v/>
      </c>
      <c r="FC44" s="225" t="str">
        <f t="shared" si="118"/>
        <v/>
      </c>
      <c r="FD44" s="224"/>
      <c r="FE44" s="5" t="str">
        <f t="shared" si="119"/>
        <v/>
      </c>
      <c r="FF44" s="224" t="str">
        <f t="shared" si="120"/>
        <v/>
      </c>
      <c r="FG44" s="225"/>
      <c r="FH44" s="115" t="str">
        <f t="shared" si="121"/>
        <v/>
      </c>
      <c r="FI44" s="225" t="str">
        <f t="shared" si="122"/>
        <v/>
      </c>
      <c r="FJ44" s="224"/>
      <c r="FK44" s="5" t="str">
        <f t="shared" si="123"/>
        <v/>
      </c>
      <c r="FL44" s="224" t="str">
        <f t="shared" si="124"/>
        <v/>
      </c>
      <c r="FM44" s="225"/>
      <c r="FN44" s="115" t="str">
        <f t="shared" si="125"/>
        <v/>
      </c>
      <c r="FO44" s="225" t="str">
        <f t="shared" si="126"/>
        <v/>
      </c>
      <c r="FP44" s="224"/>
      <c r="FQ44" s="5" t="str">
        <f t="shared" si="127"/>
        <v/>
      </c>
      <c r="FR44" s="224" t="str">
        <f t="shared" si="128"/>
        <v/>
      </c>
      <c r="FS44" s="225"/>
      <c r="FT44" s="115" t="str">
        <f t="shared" si="129"/>
        <v/>
      </c>
      <c r="FU44" s="225" t="str">
        <f t="shared" si="130"/>
        <v/>
      </c>
      <c r="FV44" s="253"/>
      <c r="FW44" s="253"/>
      <c r="FX44" s="253"/>
      <c r="FY44" s="253"/>
      <c r="FZ44" s="253"/>
    </row>
    <row r="45" spans="1:182" s="3" customFormat="1" x14ac:dyDescent="0.25">
      <c r="A45" s="2" t="str">
        <f t="shared" si="0"/>
        <v/>
      </c>
      <c r="B45" s="2"/>
      <c r="C45" s="186"/>
      <c r="D45" s="186" t="str">
        <f t="shared" si="28"/>
        <v/>
      </c>
      <c r="E45" s="109"/>
      <c r="F45" s="196"/>
      <c r="G45" s="2"/>
      <c r="H45" s="76"/>
      <c r="I45" s="114" t="str">
        <f t="shared" si="1"/>
        <v/>
      </c>
      <c r="J45" s="114" t="str">
        <f t="shared" si="2"/>
        <v/>
      </c>
      <c r="K45" s="114" t="str">
        <f t="shared" si="3"/>
        <v/>
      </c>
      <c r="L45" s="114" t="str">
        <f t="shared" si="4"/>
        <v/>
      </c>
      <c r="M45" s="114" t="str">
        <f t="shared" si="5"/>
        <v/>
      </c>
      <c r="N45" s="114" t="str">
        <f t="shared" si="6"/>
        <v/>
      </c>
      <c r="O45" s="114" t="str">
        <f t="shared" si="7"/>
        <v/>
      </c>
      <c r="P45" s="114" t="str">
        <f t="shared" si="8"/>
        <v/>
      </c>
      <c r="Q45" s="93" t="str">
        <f t="shared" si="9"/>
        <v/>
      </c>
      <c r="R45" s="93" t="str">
        <f t="shared" si="10"/>
        <v/>
      </c>
      <c r="S45" s="93" t="str">
        <f t="shared" si="11"/>
        <v/>
      </c>
      <c r="T45" s="93" t="str">
        <f t="shared" si="12"/>
        <v/>
      </c>
      <c r="U45" s="93" t="str">
        <f t="shared" si="13"/>
        <v/>
      </c>
      <c r="V45" s="93" t="str">
        <f t="shared" si="14"/>
        <v/>
      </c>
      <c r="W45" s="93" t="str">
        <f t="shared" si="15"/>
        <v/>
      </c>
      <c r="X45" s="93" t="str">
        <f t="shared" si="16"/>
        <v/>
      </c>
      <c r="Y45" s="93" t="str">
        <f t="shared" si="17"/>
        <v/>
      </c>
      <c r="Z45" s="93" t="str">
        <f t="shared" si="18"/>
        <v/>
      </c>
      <c r="AA45" s="93" t="str">
        <f t="shared" si="19"/>
        <v/>
      </c>
      <c r="AB45" s="93" t="str">
        <f t="shared" si="20"/>
        <v/>
      </c>
      <c r="AC45" s="93" t="str">
        <f t="shared" si="21"/>
        <v/>
      </c>
      <c r="AD45" s="93" t="str">
        <f t="shared" si="22"/>
        <v/>
      </c>
      <c r="AE45" s="93" t="str">
        <f t="shared" si="23"/>
        <v/>
      </c>
      <c r="AF45" s="93" t="str">
        <f t="shared" si="24"/>
        <v/>
      </c>
      <c r="AG45" s="93" t="str">
        <f t="shared" si="25"/>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93" t="str">
        <f t="shared" si="52"/>
        <v/>
      </c>
      <c r="BF45" s="224"/>
      <c r="BG45" s="74" t="str">
        <f t="shared" si="131"/>
        <v/>
      </c>
      <c r="BH45" s="36" t="str">
        <f t="shared" si="132"/>
        <v/>
      </c>
      <c r="BI45" s="225"/>
      <c r="BJ45" s="75" t="str">
        <f t="shared" si="53"/>
        <v/>
      </c>
      <c r="BK45" s="37" t="str">
        <f t="shared" si="54"/>
        <v/>
      </c>
      <c r="BL45" s="224"/>
      <c r="BM45" s="74" t="str">
        <f t="shared" si="55"/>
        <v/>
      </c>
      <c r="BN45" s="36" t="str">
        <f t="shared" si="56"/>
        <v/>
      </c>
      <c r="BO45" s="225"/>
      <c r="BP45" s="75" t="str">
        <f t="shared" si="57"/>
        <v/>
      </c>
      <c r="BQ45" s="37" t="str">
        <f t="shared" si="58"/>
        <v/>
      </c>
      <c r="BR45" s="224"/>
      <c r="BS45" s="74" t="str">
        <f t="shared" si="59"/>
        <v/>
      </c>
      <c r="BT45" s="36" t="str">
        <f t="shared" si="60"/>
        <v/>
      </c>
      <c r="BU45" s="225"/>
      <c r="BV45" s="75" t="str">
        <f t="shared" si="61"/>
        <v/>
      </c>
      <c r="BW45" s="37" t="str">
        <f t="shared" si="62"/>
        <v/>
      </c>
      <c r="BX45" s="224"/>
      <c r="BY45" s="74" t="str">
        <f t="shared" si="63"/>
        <v/>
      </c>
      <c r="BZ45" s="36" t="str">
        <f t="shared" si="64"/>
        <v/>
      </c>
      <c r="CA45" s="225"/>
      <c r="CB45" s="75" t="str">
        <f t="shared" si="65"/>
        <v/>
      </c>
      <c r="CC45" s="37" t="str">
        <f t="shared" si="66"/>
        <v/>
      </c>
      <c r="CD45" s="224"/>
      <c r="CE45" s="74" t="str">
        <f t="shared" si="67"/>
        <v/>
      </c>
      <c r="CF45" s="36" t="str">
        <f t="shared" si="68"/>
        <v/>
      </c>
      <c r="CG45" s="225"/>
      <c r="CH45" s="115" t="str">
        <f t="shared" si="69"/>
        <v/>
      </c>
      <c r="CI45" s="225" t="str">
        <f t="shared" si="70"/>
        <v/>
      </c>
      <c r="CJ45" s="224"/>
      <c r="CK45" s="5" t="str">
        <f t="shared" si="71"/>
        <v/>
      </c>
      <c r="CL45" s="224" t="str">
        <f t="shared" si="72"/>
        <v/>
      </c>
      <c r="CM45" s="225"/>
      <c r="CN45" s="115" t="str">
        <f t="shared" si="73"/>
        <v/>
      </c>
      <c r="CO45" s="225" t="str">
        <f t="shared" si="74"/>
        <v/>
      </c>
      <c r="CP45" s="224"/>
      <c r="CQ45" s="5" t="str">
        <f t="shared" si="75"/>
        <v/>
      </c>
      <c r="CR45" s="224" t="str">
        <f t="shared" si="76"/>
        <v/>
      </c>
      <c r="CS45" s="225"/>
      <c r="CT45" s="115" t="str">
        <f t="shared" si="77"/>
        <v/>
      </c>
      <c r="CU45" s="225" t="str">
        <f t="shared" si="78"/>
        <v/>
      </c>
      <c r="CV45" s="224"/>
      <c r="CW45" s="5" t="str">
        <f t="shared" si="79"/>
        <v/>
      </c>
      <c r="CX45" s="224" t="str">
        <f t="shared" si="80"/>
        <v/>
      </c>
      <c r="CY45" s="225"/>
      <c r="CZ45" s="115" t="str">
        <f t="shared" si="81"/>
        <v/>
      </c>
      <c r="DA45" s="225" t="str">
        <f t="shared" si="82"/>
        <v/>
      </c>
      <c r="DB45" s="224"/>
      <c r="DC45" s="5" t="str">
        <f t="shared" si="83"/>
        <v/>
      </c>
      <c r="DD45" s="224" t="str">
        <f t="shared" si="84"/>
        <v/>
      </c>
      <c r="DE45" s="225"/>
      <c r="DF45" s="115" t="str">
        <f t="shared" si="85"/>
        <v/>
      </c>
      <c r="DG45" s="225" t="str">
        <f t="shared" si="86"/>
        <v/>
      </c>
      <c r="DH45" s="224"/>
      <c r="DI45" s="5" t="str">
        <f t="shared" si="87"/>
        <v/>
      </c>
      <c r="DJ45" s="224" t="str">
        <f t="shared" si="88"/>
        <v/>
      </c>
      <c r="DK45" s="225"/>
      <c r="DL45" s="115" t="str">
        <f t="shared" si="89"/>
        <v/>
      </c>
      <c r="DM45" s="225" t="str">
        <f t="shared" si="90"/>
        <v/>
      </c>
      <c r="DN45" s="224"/>
      <c r="DO45" s="5" t="str">
        <f t="shared" si="91"/>
        <v/>
      </c>
      <c r="DP45" s="224" t="str">
        <f t="shared" si="92"/>
        <v/>
      </c>
      <c r="DQ45" s="225"/>
      <c r="DR45" s="115" t="str">
        <f t="shared" si="93"/>
        <v/>
      </c>
      <c r="DS45" s="225" t="str">
        <f t="shared" si="94"/>
        <v/>
      </c>
      <c r="DT45" s="224"/>
      <c r="DU45" s="5" t="str">
        <f t="shared" si="95"/>
        <v/>
      </c>
      <c r="DV45" s="224" t="str">
        <f t="shared" si="96"/>
        <v/>
      </c>
      <c r="DW45" s="225"/>
      <c r="DX45" s="115" t="str">
        <f t="shared" si="97"/>
        <v/>
      </c>
      <c r="DY45" s="225" t="str">
        <f t="shared" si="98"/>
        <v/>
      </c>
      <c r="DZ45" s="224"/>
      <c r="EA45" s="5" t="str">
        <f t="shared" si="99"/>
        <v/>
      </c>
      <c r="EB45" s="224" t="str">
        <f t="shared" si="100"/>
        <v/>
      </c>
      <c r="EC45" s="225"/>
      <c r="ED45" s="115" t="str">
        <f t="shared" si="101"/>
        <v/>
      </c>
      <c r="EE45" s="225" t="str">
        <f t="shared" si="102"/>
        <v/>
      </c>
      <c r="EF45" s="224"/>
      <c r="EG45" s="5" t="str">
        <f t="shared" si="103"/>
        <v/>
      </c>
      <c r="EH45" s="224" t="str">
        <f t="shared" si="104"/>
        <v/>
      </c>
      <c r="EI45" s="225"/>
      <c r="EJ45" s="115" t="str">
        <f t="shared" si="105"/>
        <v/>
      </c>
      <c r="EK45" s="225" t="str">
        <f t="shared" si="106"/>
        <v/>
      </c>
      <c r="EL45" s="224"/>
      <c r="EM45" s="5" t="str">
        <f t="shared" si="107"/>
        <v/>
      </c>
      <c r="EN45" s="224" t="str">
        <f t="shared" si="108"/>
        <v/>
      </c>
      <c r="EO45" s="225"/>
      <c r="EP45" s="115" t="str">
        <f t="shared" si="109"/>
        <v/>
      </c>
      <c r="EQ45" s="225" t="str">
        <f t="shared" si="110"/>
        <v/>
      </c>
      <c r="ER45" s="224"/>
      <c r="ES45" s="5" t="str">
        <f t="shared" si="111"/>
        <v/>
      </c>
      <c r="ET45" s="224" t="str">
        <f t="shared" si="112"/>
        <v/>
      </c>
      <c r="EU45" s="225"/>
      <c r="EV45" s="115" t="str">
        <f t="shared" si="113"/>
        <v/>
      </c>
      <c r="EW45" s="225" t="str">
        <f t="shared" si="114"/>
        <v/>
      </c>
      <c r="EX45" s="224"/>
      <c r="EY45" s="5" t="str">
        <f t="shared" si="115"/>
        <v/>
      </c>
      <c r="EZ45" s="224" t="str">
        <f t="shared" si="116"/>
        <v/>
      </c>
      <c r="FA45" s="225"/>
      <c r="FB45" s="115" t="str">
        <f t="shared" si="117"/>
        <v/>
      </c>
      <c r="FC45" s="225" t="str">
        <f t="shared" si="118"/>
        <v/>
      </c>
      <c r="FD45" s="224"/>
      <c r="FE45" s="5" t="str">
        <f t="shared" si="119"/>
        <v/>
      </c>
      <c r="FF45" s="224" t="str">
        <f t="shared" si="120"/>
        <v/>
      </c>
      <c r="FG45" s="225"/>
      <c r="FH45" s="115" t="str">
        <f t="shared" si="121"/>
        <v/>
      </c>
      <c r="FI45" s="225" t="str">
        <f t="shared" si="122"/>
        <v/>
      </c>
      <c r="FJ45" s="224"/>
      <c r="FK45" s="5" t="str">
        <f t="shared" si="123"/>
        <v/>
      </c>
      <c r="FL45" s="224" t="str">
        <f t="shared" si="124"/>
        <v/>
      </c>
      <c r="FM45" s="225"/>
      <c r="FN45" s="115" t="str">
        <f t="shared" si="125"/>
        <v/>
      </c>
      <c r="FO45" s="225" t="str">
        <f t="shared" si="126"/>
        <v/>
      </c>
      <c r="FP45" s="224"/>
      <c r="FQ45" s="5" t="str">
        <f t="shared" si="127"/>
        <v/>
      </c>
      <c r="FR45" s="224" t="str">
        <f t="shared" si="128"/>
        <v/>
      </c>
      <c r="FS45" s="225"/>
      <c r="FT45" s="115" t="str">
        <f t="shared" si="129"/>
        <v/>
      </c>
      <c r="FU45" s="225" t="str">
        <f t="shared" si="130"/>
        <v/>
      </c>
      <c r="FV45" s="253"/>
      <c r="FW45" s="253"/>
      <c r="FX45" s="253"/>
      <c r="FY45" s="253"/>
      <c r="FZ45" s="253"/>
    </row>
    <row r="46" spans="1:182" s="3" customFormat="1" x14ac:dyDescent="0.25">
      <c r="A46" s="2" t="str">
        <f t="shared" si="0"/>
        <v/>
      </c>
      <c r="B46" s="2"/>
      <c r="C46" s="186"/>
      <c r="D46" s="186" t="str">
        <f t="shared" si="28"/>
        <v/>
      </c>
      <c r="E46" s="109"/>
      <c r="F46" s="196"/>
      <c r="G46" s="2"/>
      <c r="H46" s="76"/>
      <c r="I46" s="114" t="str">
        <f t="shared" si="1"/>
        <v/>
      </c>
      <c r="J46" s="114" t="str">
        <f t="shared" si="2"/>
        <v/>
      </c>
      <c r="K46" s="114" t="str">
        <f t="shared" si="3"/>
        <v/>
      </c>
      <c r="L46" s="114" t="str">
        <f t="shared" si="4"/>
        <v/>
      </c>
      <c r="M46" s="114" t="str">
        <f t="shared" si="5"/>
        <v/>
      </c>
      <c r="N46" s="114" t="str">
        <f t="shared" si="6"/>
        <v/>
      </c>
      <c r="O46" s="114" t="str">
        <f t="shared" si="7"/>
        <v/>
      </c>
      <c r="P46" s="114" t="str">
        <f t="shared" si="8"/>
        <v/>
      </c>
      <c r="Q46" s="93" t="str">
        <f t="shared" si="9"/>
        <v/>
      </c>
      <c r="R46" s="93" t="str">
        <f t="shared" si="10"/>
        <v/>
      </c>
      <c r="S46" s="93" t="str">
        <f t="shared" si="11"/>
        <v/>
      </c>
      <c r="T46" s="93" t="str">
        <f t="shared" si="12"/>
        <v/>
      </c>
      <c r="U46" s="93" t="str">
        <f t="shared" si="13"/>
        <v/>
      </c>
      <c r="V46" s="93" t="str">
        <f t="shared" si="14"/>
        <v/>
      </c>
      <c r="W46" s="93" t="str">
        <f t="shared" si="15"/>
        <v/>
      </c>
      <c r="X46" s="93" t="str">
        <f t="shared" si="16"/>
        <v/>
      </c>
      <c r="Y46" s="93" t="str">
        <f t="shared" si="17"/>
        <v/>
      </c>
      <c r="Z46" s="93" t="str">
        <f t="shared" si="18"/>
        <v/>
      </c>
      <c r="AA46" s="93" t="str">
        <f t="shared" si="19"/>
        <v/>
      </c>
      <c r="AB46" s="93" t="str">
        <f t="shared" si="20"/>
        <v/>
      </c>
      <c r="AC46" s="93" t="str">
        <f t="shared" si="21"/>
        <v/>
      </c>
      <c r="AD46" s="93" t="str">
        <f t="shared" si="22"/>
        <v/>
      </c>
      <c r="AE46" s="93" t="str">
        <f t="shared" si="23"/>
        <v/>
      </c>
      <c r="AF46" s="93" t="str">
        <f t="shared" si="24"/>
        <v/>
      </c>
      <c r="AG46" s="93" t="str">
        <f t="shared" si="25"/>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93" t="str">
        <f t="shared" si="52"/>
        <v/>
      </c>
      <c r="BF46" s="224"/>
      <c r="BG46" s="74" t="str">
        <f t="shared" si="131"/>
        <v/>
      </c>
      <c r="BH46" s="36" t="str">
        <f t="shared" si="132"/>
        <v/>
      </c>
      <c r="BI46" s="225"/>
      <c r="BJ46" s="75" t="str">
        <f t="shared" si="53"/>
        <v/>
      </c>
      <c r="BK46" s="37" t="str">
        <f t="shared" si="54"/>
        <v/>
      </c>
      <c r="BL46" s="224"/>
      <c r="BM46" s="74" t="str">
        <f t="shared" si="55"/>
        <v/>
      </c>
      <c r="BN46" s="36" t="str">
        <f t="shared" si="56"/>
        <v/>
      </c>
      <c r="BO46" s="225"/>
      <c r="BP46" s="75" t="str">
        <f t="shared" si="57"/>
        <v/>
      </c>
      <c r="BQ46" s="37" t="str">
        <f t="shared" si="58"/>
        <v/>
      </c>
      <c r="BR46" s="224"/>
      <c r="BS46" s="74" t="str">
        <f t="shared" si="59"/>
        <v/>
      </c>
      <c r="BT46" s="36" t="str">
        <f t="shared" si="60"/>
        <v/>
      </c>
      <c r="BU46" s="225"/>
      <c r="BV46" s="75" t="str">
        <f t="shared" si="61"/>
        <v/>
      </c>
      <c r="BW46" s="37" t="str">
        <f t="shared" si="62"/>
        <v/>
      </c>
      <c r="BX46" s="224"/>
      <c r="BY46" s="74" t="str">
        <f t="shared" si="63"/>
        <v/>
      </c>
      <c r="BZ46" s="36" t="str">
        <f t="shared" si="64"/>
        <v/>
      </c>
      <c r="CA46" s="225"/>
      <c r="CB46" s="75" t="str">
        <f t="shared" si="65"/>
        <v/>
      </c>
      <c r="CC46" s="37" t="str">
        <f t="shared" si="66"/>
        <v/>
      </c>
      <c r="CD46" s="224"/>
      <c r="CE46" s="74" t="str">
        <f t="shared" si="67"/>
        <v/>
      </c>
      <c r="CF46" s="36" t="str">
        <f t="shared" si="68"/>
        <v/>
      </c>
      <c r="CG46" s="225"/>
      <c r="CH46" s="115" t="str">
        <f t="shared" si="69"/>
        <v/>
      </c>
      <c r="CI46" s="225" t="str">
        <f t="shared" si="70"/>
        <v/>
      </c>
      <c r="CJ46" s="224"/>
      <c r="CK46" s="5" t="str">
        <f t="shared" si="71"/>
        <v/>
      </c>
      <c r="CL46" s="224" t="str">
        <f t="shared" si="72"/>
        <v/>
      </c>
      <c r="CM46" s="225"/>
      <c r="CN46" s="115" t="str">
        <f t="shared" si="73"/>
        <v/>
      </c>
      <c r="CO46" s="225" t="str">
        <f t="shared" si="74"/>
        <v/>
      </c>
      <c r="CP46" s="224"/>
      <c r="CQ46" s="5" t="str">
        <f t="shared" si="75"/>
        <v/>
      </c>
      <c r="CR46" s="224" t="str">
        <f t="shared" si="76"/>
        <v/>
      </c>
      <c r="CS46" s="225"/>
      <c r="CT46" s="115" t="str">
        <f t="shared" si="77"/>
        <v/>
      </c>
      <c r="CU46" s="225" t="str">
        <f t="shared" si="78"/>
        <v/>
      </c>
      <c r="CV46" s="224"/>
      <c r="CW46" s="5" t="str">
        <f t="shared" si="79"/>
        <v/>
      </c>
      <c r="CX46" s="224" t="str">
        <f t="shared" si="80"/>
        <v/>
      </c>
      <c r="CY46" s="225"/>
      <c r="CZ46" s="115" t="str">
        <f t="shared" si="81"/>
        <v/>
      </c>
      <c r="DA46" s="225" t="str">
        <f t="shared" si="82"/>
        <v/>
      </c>
      <c r="DB46" s="224"/>
      <c r="DC46" s="5" t="str">
        <f t="shared" si="83"/>
        <v/>
      </c>
      <c r="DD46" s="224" t="str">
        <f t="shared" si="84"/>
        <v/>
      </c>
      <c r="DE46" s="225"/>
      <c r="DF46" s="115" t="str">
        <f t="shared" si="85"/>
        <v/>
      </c>
      <c r="DG46" s="225" t="str">
        <f t="shared" si="86"/>
        <v/>
      </c>
      <c r="DH46" s="224"/>
      <c r="DI46" s="5" t="str">
        <f t="shared" si="87"/>
        <v/>
      </c>
      <c r="DJ46" s="224" t="str">
        <f t="shared" si="88"/>
        <v/>
      </c>
      <c r="DK46" s="225"/>
      <c r="DL46" s="115" t="str">
        <f t="shared" si="89"/>
        <v/>
      </c>
      <c r="DM46" s="225" t="str">
        <f t="shared" si="90"/>
        <v/>
      </c>
      <c r="DN46" s="224"/>
      <c r="DO46" s="5" t="str">
        <f t="shared" si="91"/>
        <v/>
      </c>
      <c r="DP46" s="224" t="str">
        <f t="shared" si="92"/>
        <v/>
      </c>
      <c r="DQ46" s="225"/>
      <c r="DR46" s="115" t="str">
        <f t="shared" si="93"/>
        <v/>
      </c>
      <c r="DS46" s="225" t="str">
        <f t="shared" si="94"/>
        <v/>
      </c>
      <c r="DT46" s="224"/>
      <c r="DU46" s="5" t="str">
        <f t="shared" si="95"/>
        <v/>
      </c>
      <c r="DV46" s="224" t="str">
        <f t="shared" si="96"/>
        <v/>
      </c>
      <c r="DW46" s="225"/>
      <c r="DX46" s="115" t="str">
        <f t="shared" si="97"/>
        <v/>
      </c>
      <c r="DY46" s="225" t="str">
        <f t="shared" si="98"/>
        <v/>
      </c>
      <c r="DZ46" s="224"/>
      <c r="EA46" s="5" t="str">
        <f t="shared" si="99"/>
        <v/>
      </c>
      <c r="EB46" s="224" t="str">
        <f t="shared" si="100"/>
        <v/>
      </c>
      <c r="EC46" s="225"/>
      <c r="ED46" s="115" t="str">
        <f t="shared" si="101"/>
        <v/>
      </c>
      <c r="EE46" s="225" t="str">
        <f t="shared" si="102"/>
        <v/>
      </c>
      <c r="EF46" s="224"/>
      <c r="EG46" s="5" t="str">
        <f t="shared" si="103"/>
        <v/>
      </c>
      <c r="EH46" s="224" t="str">
        <f t="shared" si="104"/>
        <v/>
      </c>
      <c r="EI46" s="225"/>
      <c r="EJ46" s="115" t="str">
        <f t="shared" si="105"/>
        <v/>
      </c>
      <c r="EK46" s="225" t="str">
        <f t="shared" si="106"/>
        <v/>
      </c>
      <c r="EL46" s="224"/>
      <c r="EM46" s="5" t="str">
        <f t="shared" si="107"/>
        <v/>
      </c>
      <c r="EN46" s="224" t="str">
        <f t="shared" si="108"/>
        <v/>
      </c>
      <c r="EO46" s="225"/>
      <c r="EP46" s="115" t="str">
        <f t="shared" si="109"/>
        <v/>
      </c>
      <c r="EQ46" s="225" t="str">
        <f t="shared" si="110"/>
        <v/>
      </c>
      <c r="ER46" s="224"/>
      <c r="ES46" s="5" t="str">
        <f t="shared" si="111"/>
        <v/>
      </c>
      <c r="ET46" s="224" t="str">
        <f t="shared" si="112"/>
        <v/>
      </c>
      <c r="EU46" s="225"/>
      <c r="EV46" s="115" t="str">
        <f t="shared" si="113"/>
        <v/>
      </c>
      <c r="EW46" s="225" t="str">
        <f t="shared" si="114"/>
        <v/>
      </c>
      <c r="EX46" s="224"/>
      <c r="EY46" s="5" t="str">
        <f t="shared" si="115"/>
        <v/>
      </c>
      <c r="EZ46" s="224" t="str">
        <f t="shared" si="116"/>
        <v/>
      </c>
      <c r="FA46" s="225"/>
      <c r="FB46" s="115" t="str">
        <f t="shared" si="117"/>
        <v/>
      </c>
      <c r="FC46" s="225" t="str">
        <f t="shared" si="118"/>
        <v/>
      </c>
      <c r="FD46" s="224"/>
      <c r="FE46" s="5" t="str">
        <f t="shared" si="119"/>
        <v/>
      </c>
      <c r="FF46" s="224" t="str">
        <f t="shared" si="120"/>
        <v/>
      </c>
      <c r="FG46" s="225"/>
      <c r="FH46" s="115" t="str">
        <f t="shared" si="121"/>
        <v/>
      </c>
      <c r="FI46" s="225" t="str">
        <f t="shared" si="122"/>
        <v/>
      </c>
      <c r="FJ46" s="224"/>
      <c r="FK46" s="5" t="str">
        <f t="shared" si="123"/>
        <v/>
      </c>
      <c r="FL46" s="224" t="str">
        <f t="shared" si="124"/>
        <v/>
      </c>
      <c r="FM46" s="225"/>
      <c r="FN46" s="115" t="str">
        <f t="shared" si="125"/>
        <v/>
      </c>
      <c r="FO46" s="225" t="str">
        <f t="shared" si="126"/>
        <v/>
      </c>
      <c r="FP46" s="224"/>
      <c r="FQ46" s="5" t="str">
        <f t="shared" si="127"/>
        <v/>
      </c>
      <c r="FR46" s="224" t="str">
        <f t="shared" si="128"/>
        <v/>
      </c>
      <c r="FS46" s="225"/>
      <c r="FT46" s="115" t="str">
        <f t="shared" si="129"/>
        <v/>
      </c>
      <c r="FU46" s="225" t="str">
        <f t="shared" si="130"/>
        <v/>
      </c>
      <c r="FV46" s="253"/>
      <c r="FW46" s="253"/>
      <c r="FX46" s="253"/>
      <c r="FY46" s="253"/>
      <c r="FZ46" s="253"/>
    </row>
    <row r="47" spans="1:182" s="3" customFormat="1" x14ac:dyDescent="0.25">
      <c r="A47" s="2" t="str">
        <f t="shared" si="0"/>
        <v/>
      </c>
      <c r="B47" s="2"/>
      <c r="C47" s="186"/>
      <c r="D47" s="186" t="str">
        <f t="shared" si="28"/>
        <v/>
      </c>
      <c r="E47" s="109"/>
      <c r="F47" s="196"/>
      <c r="G47" s="2"/>
      <c r="H47" s="76"/>
      <c r="I47" s="114" t="str">
        <f t="shared" si="1"/>
        <v/>
      </c>
      <c r="J47" s="114" t="str">
        <f t="shared" si="2"/>
        <v/>
      </c>
      <c r="K47" s="114" t="str">
        <f t="shared" si="3"/>
        <v/>
      </c>
      <c r="L47" s="114" t="str">
        <f t="shared" si="4"/>
        <v/>
      </c>
      <c r="M47" s="114" t="str">
        <f t="shared" si="5"/>
        <v/>
      </c>
      <c r="N47" s="114" t="str">
        <f t="shared" si="6"/>
        <v/>
      </c>
      <c r="O47" s="114" t="str">
        <f t="shared" si="7"/>
        <v/>
      </c>
      <c r="P47" s="114" t="str">
        <f t="shared" si="8"/>
        <v/>
      </c>
      <c r="Q47" s="93" t="str">
        <f t="shared" si="9"/>
        <v/>
      </c>
      <c r="R47" s="93" t="str">
        <f t="shared" si="10"/>
        <v/>
      </c>
      <c r="S47" s="93" t="str">
        <f t="shared" si="11"/>
        <v/>
      </c>
      <c r="T47" s="93" t="str">
        <f t="shared" si="12"/>
        <v/>
      </c>
      <c r="U47" s="93" t="str">
        <f t="shared" si="13"/>
        <v/>
      </c>
      <c r="V47" s="93" t="str">
        <f t="shared" si="14"/>
        <v/>
      </c>
      <c r="W47" s="93" t="str">
        <f t="shared" si="15"/>
        <v/>
      </c>
      <c r="X47" s="93" t="str">
        <f t="shared" si="16"/>
        <v/>
      </c>
      <c r="Y47" s="93" t="str">
        <f t="shared" si="17"/>
        <v/>
      </c>
      <c r="Z47" s="93" t="str">
        <f t="shared" si="18"/>
        <v/>
      </c>
      <c r="AA47" s="93" t="str">
        <f t="shared" si="19"/>
        <v/>
      </c>
      <c r="AB47" s="93" t="str">
        <f t="shared" si="20"/>
        <v/>
      </c>
      <c r="AC47" s="93" t="str">
        <f t="shared" si="21"/>
        <v/>
      </c>
      <c r="AD47" s="93" t="str">
        <f t="shared" si="22"/>
        <v/>
      </c>
      <c r="AE47" s="93" t="str">
        <f t="shared" si="23"/>
        <v/>
      </c>
      <c r="AF47" s="93" t="str">
        <f t="shared" si="24"/>
        <v/>
      </c>
      <c r="AG47" s="93" t="str">
        <f t="shared" si="25"/>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93" t="str">
        <f t="shared" si="52"/>
        <v/>
      </c>
      <c r="BF47" s="224"/>
      <c r="BG47" s="74" t="str">
        <f t="shared" si="131"/>
        <v/>
      </c>
      <c r="BH47" s="36" t="str">
        <f t="shared" si="132"/>
        <v/>
      </c>
      <c r="BI47" s="225"/>
      <c r="BJ47" s="75" t="str">
        <f t="shared" si="53"/>
        <v/>
      </c>
      <c r="BK47" s="37" t="str">
        <f t="shared" si="54"/>
        <v/>
      </c>
      <c r="BL47" s="224"/>
      <c r="BM47" s="74" t="str">
        <f t="shared" si="55"/>
        <v/>
      </c>
      <c r="BN47" s="36" t="str">
        <f t="shared" si="56"/>
        <v/>
      </c>
      <c r="BO47" s="225"/>
      <c r="BP47" s="75" t="str">
        <f t="shared" si="57"/>
        <v/>
      </c>
      <c r="BQ47" s="37" t="str">
        <f t="shared" si="58"/>
        <v/>
      </c>
      <c r="BR47" s="224"/>
      <c r="BS47" s="74" t="str">
        <f t="shared" si="59"/>
        <v/>
      </c>
      <c r="BT47" s="36" t="str">
        <f t="shared" si="60"/>
        <v/>
      </c>
      <c r="BU47" s="225"/>
      <c r="BV47" s="75" t="str">
        <f t="shared" si="61"/>
        <v/>
      </c>
      <c r="BW47" s="37" t="str">
        <f t="shared" si="62"/>
        <v/>
      </c>
      <c r="BX47" s="224"/>
      <c r="BY47" s="74" t="str">
        <f t="shared" si="63"/>
        <v/>
      </c>
      <c r="BZ47" s="36" t="str">
        <f t="shared" si="64"/>
        <v/>
      </c>
      <c r="CA47" s="225"/>
      <c r="CB47" s="75" t="str">
        <f t="shared" si="65"/>
        <v/>
      </c>
      <c r="CC47" s="37" t="str">
        <f t="shared" si="66"/>
        <v/>
      </c>
      <c r="CD47" s="224"/>
      <c r="CE47" s="74" t="str">
        <f t="shared" si="67"/>
        <v/>
      </c>
      <c r="CF47" s="36" t="str">
        <f t="shared" si="68"/>
        <v/>
      </c>
      <c r="CG47" s="225"/>
      <c r="CH47" s="115" t="str">
        <f t="shared" si="69"/>
        <v/>
      </c>
      <c r="CI47" s="225" t="str">
        <f t="shared" si="70"/>
        <v/>
      </c>
      <c r="CJ47" s="224"/>
      <c r="CK47" s="5" t="str">
        <f t="shared" si="71"/>
        <v/>
      </c>
      <c r="CL47" s="224" t="str">
        <f t="shared" si="72"/>
        <v/>
      </c>
      <c r="CM47" s="225"/>
      <c r="CN47" s="115" t="str">
        <f t="shared" si="73"/>
        <v/>
      </c>
      <c r="CO47" s="225" t="str">
        <f t="shared" si="74"/>
        <v/>
      </c>
      <c r="CP47" s="224"/>
      <c r="CQ47" s="5" t="str">
        <f t="shared" si="75"/>
        <v/>
      </c>
      <c r="CR47" s="224" t="str">
        <f t="shared" si="76"/>
        <v/>
      </c>
      <c r="CS47" s="225"/>
      <c r="CT47" s="115" t="str">
        <f t="shared" si="77"/>
        <v/>
      </c>
      <c r="CU47" s="225" t="str">
        <f t="shared" si="78"/>
        <v/>
      </c>
      <c r="CV47" s="224"/>
      <c r="CW47" s="5" t="str">
        <f t="shared" si="79"/>
        <v/>
      </c>
      <c r="CX47" s="224" t="str">
        <f t="shared" si="80"/>
        <v/>
      </c>
      <c r="CY47" s="225"/>
      <c r="CZ47" s="115" t="str">
        <f t="shared" si="81"/>
        <v/>
      </c>
      <c r="DA47" s="225" t="str">
        <f t="shared" si="82"/>
        <v/>
      </c>
      <c r="DB47" s="224"/>
      <c r="DC47" s="5" t="str">
        <f t="shared" si="83"/>
        <v/>
      </c>
      <c r="DD47" s="224" t="str">
        <f t="shared" si="84"/>
        <v/>
      </c>
      <c r="DE47" s="225"/>
      <c r="DF47" s="115" t="str">
        <f t="shared" si="85"/>
        <v/>
      </c>
      <c r="DG47" s="225" t="str">
        <f t="shared" si="86"/>
        <v/>
      </c>
      <c r="DH47" s="224"/>
      <c r="DI47" s="5" t="str">
        <f t="shared" si="87"/>
        <v/>
      </c>
      <c r="DJ47" s="224" t="str">
        <f t="shared" si="88"/>
        <v/>
      </c>
      <c r="DK47" s="225"/>
      <c r="DL47" s="115" t="str">
        <f t="shared" si="89"/>
        <v/>
      </c>
      <c r="DM47" s="225" t="str">
        <f t="shared" si="90"/>
        <v/>
      </c>
      <c r="DN47" s="224"/>
      <c r="DO47" s="5" t="str">
        <f t="shared" si="91"/>
        <v/>
      </c>
      <c r="DP47" s="224" t="str">
        <f t="shared" si="92"/>
        <v/>
      </c>
      <c r="DQ47" s="225"/>
      <c r="DR47" s="115" t="str">
        <f t="shared" si="93"/>
        <v/>
      </c>
      <c r="DS47" s="225" t="str">
        <f t="shared" si="94"/>
        <v/>
      </c>
      <c r="DT47" s="224"/>
      <c r="DU47" s="5" t="str">
        <f t="shared" si="95"/>
        <v/>
      </c>
      <c r="DV47" s="224" t="str">
        <f t="shared" si="96"/>
        <v/>
      </c>
      <c r="DW47" s="225"/>
      <c r="DX47" s="115" t="str">
        <f t="shared" si="97"/>
        <v/>
      </c>
      <c r="DY47" s="225" t="str">
        <f t="shared" si="98"/>
        <v/>
      </c>
      <c r="DZ47" s="224"/>
      <c r="EA47" s="5" t="str">
        <f t="shared" si="99"/>
        <v/>
      </c>
      <c r="EB47" s="224" t="str">
        <f t="shared" si="100"/>
        <v/>
      </c>
      <c r="EC47" s="225"/>
      <c r="ED47" s="115" t="str">
        <f t="shared" si="101"/>
        <v/>
      </c>
      <c r="EE47" s="225" t="str">
        <f t="shared" si="102"/>
        <v/>
      </c>
      <c r="EF47" s="224"/>
      <c r="EG47" s="5" t="str">
        <f t="shared" si="103"/>
        <v/>
      </c>
      <c r="EH47" s="224" t="str">
        <f t="shared" si="104"/>
        <v/>
      </c>
      <c r="EI47" s="225"/>
      <c r="EJ47" s="115" t="str">
        <f t="shared" si="105"/>
        <v/>
      </c>
      <c r="EK47" s="225" t="str">
        <f t="shared" si="106"/>
        <v/>
      </c>
      <c r="EL47" s="224"/>
      <c r="EM47" s="5" t="str">
        <f t="shared" si="107"/>
        <v/>
      </c>
      <c r="EN47" s="224" t="str">
        <f t="shared" si="108"/>
        <v/>
      </c>
      <c r="EO47" s="225"/>
      <c r="EP47" s="115" t="str">
        <f t="shared" si="109"/>
        <v/>
      </c>
      <c r="EQ47" s="225" t="str">
        <f t="shared" si="110"/>
        <v/>
      </c>
      <c r="ER47" s="224"/>
      <c r="ES47" s="5" t="str">
        <f t="shared" si="111"/>
        <v/>
      </c>
      <c r="ET47" s="224" t="str">
        <f t="shared" si="112"/>
        <v/>
      </c>
      <c r="EU47" s="225"/>
      <c r="EV47" s="115" t="str">
        <f t="shared" si="113"/>
        <v/>
      </c>
      <c r="EW47" s="225" t="str">
        <f t="shared" si="114"/>
        <v/>
      </c>
      <c r="EX47" s="224"/>
      <c r="EY47" s="5" t="str">
        <f t="shared" si="115"/>
        <v/>
      </c>
      <c r="EZ47" s="224" t="str">
        <f t="shared" si="116"/>
        <v/>
      </c>
      <c r="FA47" s="225"/>
      <c r="FB47" s="115" t="str">
        <f t="shared" si="117"/>
        <v/>
      </c>
      <c r="FC47" s="225" t="str">
        <f t="shared" si="118"/>
        <v/>
      </c>
      <c r="FD47" s="224"/>
      <c r="FE47" s="5" t="str">
        <f t="shared" si="119"/>
        <v/>
      </c>
      <c r="FF47" s="224" t="str">
        <f t="shared" si="120"/>
        <v/>
      </c>
      <c r="FG47" s="225"/>
      <c r="FH47" s="115" t="str">
        <f t="shared" si="121"/>
        <v/>
      </c>
      <c r="FI47" s="225" t="str">
        <f t="shared" si="122"/>
        <v/>
      </c>
      <c r="FJ47" s="224"/>
      <c r="FK47" s="5" t="str">
        <f t="shared" si="123"/>
        <v/>
      </c>
      <c r="FL47" s="224" t="str">
        <f t="shared" si="124"/>
        <v/>
      </c>
      <c r="FM47" s="225"/>
      <c r="FN47" s="115" t="str">
        <f t="shared" si="125"/>
        <v/>
      </c>
      <c r="FO47" s="225" t="str">
        <f t="shared" si="126"/>
        <v/>
      </c>
      <c r="FP47" s="224"/>
      <c r="FQ47" s="5" t="str">
        <f t="shared" si="127"/>
        <v/>
      </c>
      <c r="FR47" s="224" t="str">
        <f t="shared" si="128"/>
        <v/>
      </c>
      <c r="FS47" s="225"/>
      <c r="FT47" s="115" t="str">
        <f t="shared" si="129"/>
        <v/>
      </c>
      <c r="FU47" s="225" t="str">
        <f t="shared" si="130"/>
        <v/>
      </c>
      <c r="FV47" s="253"/>
      <c r="FW47" s="253"/>
      <c r="FX47" s="253"/>
      <c r="FY47" s="253"/>
      <c r="FZ47" s="253"/>
    </row>
    <row r="48" spans="1:182" s="3" customFormat="1" x14ac:dyDescent="0.25">
      <c r="A48" s="2" t="str">
        <f t="shared" si="0"/>
        <v/>
      </c>
      <c r="B48" s="2"/>
      <c r="C48" s="186"/>
      <c r="D48" s="186" t="str">
        <f t="shared" si="28"/>
        <v/>
      </c>
      <c r="E48" s="109"/>
      <c r="F48" s="196"/>
      <c r="G48" s="2"/>
      <c r="H48" s="76"/>
      <c r="I48" s="114" t="str">
        <f t="shared" si="1"/>
        <v/>
      </c>
      <c r="J48" s="114" t="str">
        <f t="shared" si="2"/>
        <v/>
      </c>
      <c r="K48" s="114" t="str">
        <f t="shared" si="3"/>
        <v/>
      </c>
      <c r="L48" s="114" t="str">
        <f t="shared" si="4"/>
        <v/>
      </c>
      <c r="M48" s="114" t="str">
        <f t="shared" si="5"/>
        <v/>
      </c>
      <c r="N48" s="114" t="str">
        <f t="shared" si="6"/>
        <v/>
      </c>
      <c r="O48" s="114" t="str">
        <f t="shared" si="7"/>
        <v/>
      </c>
      <c r="P48" s="114" t="str">
        <f t="shared" si="8"/>
        <v/>
      </c>
      <c r="Q48" s="93" t="str">
        <f t="shared" si="9"/>
        <v/>
      </c>
      <c r="R48" s="93" t="str">
        <f t="shared" si="10"/>
        <v/>
      </c>
      <c r="S48" s="93" t="str">
        <f t="shared" si="11"/>
        <v/>
      </c>
      <c r="T48" s="93" t="str">
        <f t="shared" si="12"/>
        <v/>
      </c>
      <c r="U48" s="93" t="str">
        <f t="shared" si="13"/>
        <v/>
      </c>
      <c r="V48" s="93" t="str">
        <f t="shared" si="14"/>
        <v/>
      </c>
      <c r="W48" s="93" t="str">
        <f t="shared" si="15"/>
        <v/>
      </c>
      <c r="X48" s="93" t="str">
        <f t="shared" si="16"/>
        <v/>
      </c>
      <c r="Y48" s="93" t="str">
        <f t="shared" si="17"/>
        <v/>
      </c>
      <c r="Z48" s="93" t="str">
        <f t="shared" si="18"/>
        <v/>
      </c>
      <c r="AA48" s="93" t="str">
        <f t="shared" si="19"/>
        <v/>
      </c>
      <c r="AB48" s="93" t="str">
        <f t="shared" si="20"/>
        <v/>
      </c>
      <c r="AC48" s="93" t="str">
        <f t="shared" si="21"/>
        <v/>
      </c>
      <c r="AD48" s="93" t="str">
        <f t="shared" si="22"/>
        <v/>
      </c>
      <c r="AE48" s="93" t="str">
        <f t="shared" si="23"/>
        <v/>
      </c>
      <c r="AF48" s="93" t="str">
        <f t="shared" si="24"/>
        <v/>
      </c>
      <c r="AG48" s="93" t="str">
        <f t="shared" si="25"/>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93" t="str">
        <f t="shared" si="52"/>
        <v/>
      </c>
      <c r="BF48" s="224"/>
      <c r="BG48" s="74" t="str">
        <f t="shared" si="131"/>
        <v/>
      </c>
      <c r="BH48" s="36" t="str">
        <f t="shared" si="132"/>
        <v/>
      </c>
      <c r="BI48" s="225"/>
      <c r="BJ48" s="75" t="str">
        <f t="shared" si="53"/>
        <v/>
      </c>
      <c r="BK48" s="37" t="str">
        <f t="shared" si="54"/>
        <v/>
      </c>
      <c r="BL48" s="224"/>
      <c r="BM48" s="74" t="str">
        <f t="shared" si="55"/>
        <v/>
      </c>
      <c r="BN48" s="36" t="str">
        <f t="shared" si="56"/>
        <v/>
      </c>
      <c r="BO48" s="225"/>
      <c r="BP48" s="75" t="str">
        <f t="shared" si="57"/>
        <v/>
      </c>
      <c r="BQ48" s="37" t="str">
        <f t="shared" si="58"/>
        <v/>
      </c>
      <c r="BR48" s="224"/>
      <c r="BS48" s="74" t="str">
        <f t="shared" si="59"/>
        <v/>
      </c>
      <c r="BT48" s="36" t="str">
        <f t="shared" si="60"/>
        <v/>
      </c>
      <c r="BU48" s="225"/>
      <c r="BV48" s="75" t="str">
        <f t="shared" si="61"/>
        <v/>
      </c>
      <c r="BW48" s="37" t="str">
        <f t="shared" si="62"/>
        <v/>
      </c>
      <c r="BX48" s="224"/>
      <c r="BY48" s="74" t="str">
        <f t="shared" si="63"/>
        <v/>
      </c>
      <c r="BZ48" s="36" t="str">
        <f t="shared" si="64"/>
        <v/>
      </c>
      <c r="CA48" s="225"/>
      <c r="CB48" s="75" t="str">
        <f t="shared" si="65"/>
        <v/>
      </c>
      <c r="CC48" s="37" t="str">
        <f t="shared" si="66"/>
        <v/>
      </c>
      <c r="CD48" s="224"/>
      <c r="CE48" s="74" t="str">
        <f t="shared" si="67"/>
        <v/>
      </c>
      <c r="CF48" s="36" t="str">
        <f t="shared" si="68"/>
        <v/>
      </c>
      <c r="CG48" s="225"/>
      <c r="CH48" s="115" t="str">
        <f t="shared" si="69"/>
        <v/>
      </c>
      <c r="CI48" s="225" t="str">
        <f t="shared" si="70"/>
        <v/>
      </c>
      <c r="CJ48" s="224"/>
      <c r="CK48" s="5" t="str">
        <f t="shared" si="71"/>
        <v/>
      </c>
      <c r="CL48" s="224" t="str">
        <f t="shared" si="72"/>
        <v/>
      </c>
      <c r="CM48" s="225"/>
      <c r="CN48" s="115" t="str">
        <f t="shared" si="73"/>
        <v/>
      </c>
      <c r="CO48" s="225" t="str">
        <f t="shared" si="74"/>
        <v/>
      </c>
      <c r="CP48" s="224"/>
      <c r="CQ48" s="5" t="str">
        <f t="shared" si="75"/>
        <v/>
      </c>
      <c r="CR48" s="224" t="str">
        <f t="shared" si="76"/>
        <v/>
      </c>
      <c r="CS48" s="225"/>
      <c r="CT48" s="115" t="str">
        <f t="shared" si="77"/>
        <v/>
      </c>
      <c r="CU48" s="225" t="str">
        <f t="shared" si="78"/>
        <v/>
      </c>
      <c r="CV48" s="224"/>
      <c r="CW48" s="5" t="str">
        <f t="shared" si="79"/>
        <v/>
      </c>
      <c r="CX48" s="224" t="str">
        <f t="shared" si="80"/>
        <v/>
      </c>
      <c r="CY48" s="225"/>
      <c r="CZ48" s="115" t="str">
        <f t="shared" si="81"/>
        <v/>
      </c>
      <c r="DA48" s="225" t="str">
        <f t="shared" si="82"/>
        <v/>
      </c>
      <c r="DB48" s="224"/>
      <c r="DC48" s="5" t="str">
        <f t="shared" si="83"/>
        <v/>
      </c>
      <c r="DD48" s="224" t="str">
        <f t="shared" si="84"/>
        <v/>
      </c>
      <c r="DE48" s="225"/>
      <c r="DF48" s="115" t="str">
        <f t="shared" si="85"/>
        <v/>
      </c>
      <c r="DG48" s="225" t="str">
        <f t="shared" si="86"/>
        <v/>
      </c>
      <c r="DH48" s="224"/>
      <c r="DI48" s="5" t="str">
        <f t="shared" si="87"/>
        <v/>
      </c>
      <c r="DJ48" s="224" t="str">
        <f t="shared" si="88"/>
        <v/>
      </c>
      <c r="DK48" s="225"/>
      <c r="DL48" s="115" t="str">
        <f t="shared" si="89"/>
        <v/>
      </c>
      <c r="DM48" s="225" t="str">
        <f t="shared" si="90"/>
        <v/>
      </c>
      <c r="DN48" s="224"/>
      <c r="DO48" s="5" t="str">
        <f t="shared" si="91"/>
        <v/>
      </c>
      <c r="DP48" s="224" t="str">
        <f t="shared" si="92"/>
        <v/>
      </c>
      <c r="DQ48" s="225"/>
      <c r="DR48" s="115" t="str">
        <f t="shared" si="93"/>
        <v/>
      </c>
      <c r="DS48" s="225" t="str">
        <f t="shared" si="94"/>
        <v/>
      </c>
      <c r="DT48" s="224"/>
      <c r="DU48" s="5" t="str">
        <f t="shared" si="95"/>
        <v/>
      </c>
      <c r="DV48" s="224" t="str">
        <f t="shared" si="96"/>
        <v/>
      </c>
      <c r="DW48" s="225"/>
      <c r="DX48" s="115" t="str">
        <f t="shared" si="97"/>
        <v/>
      </c>
      <c r="DY48" s="225" t="str">
        <f t="shared" si="98"/>
        <v/>
      </c>
      <c r="DZ48" s="224"/>
      <c r="EA48" s="5" t="str">
        <f t="shared" si="99"/>
        <v/>
      </c>
      <c r="EB48" s="224" t="str">
        <f t="shared" si="100"/>
        <v/>
      </c>
      <c r="EC48" s="225"/>
      <c r="ED48" s="115" t="str">
        <f t="shared" si="101"/>
        <v/>
      </c>
      <c r="EE48" s="225" t="str">
        <f t="shared" si="102"/>
        <v/>
      </c>
      <c r="EF48" s="224"/>
      <c r="EG48" s="5" t="str">
        <f t="shared" si="103"/>
        <v/>
      </c>
      <c r="EH48" s="224" t="str">
        <f t="shared" si="104"/>
        <v/>
      </c>
      <c r="EI48" s="225"/>
      <c r="EJ48" s="115" t="str">
        <f t="shared" si="105"/>
        <v/>
      </c>
      <c r="EK48" s="225" t="str">
        <f t="shared" si="106"/>
        <v/>
      </c>
      <c r="EL48" s="224"/>
      <c r="EM48" s="5" t="str">
        <f t="shared" si="107"/>
        <v/>
      </c>
      <c r="EN48" s="224" t="str">
        <f t="shared" si="108"/>
        <v/>
      </c>
      <c r="EO48" s="225"/>
      <c r="EP48" s="115" t="str">
        <f t="shared" si="109"/>
        <v/>
      </c>
      <c r="EQ48" s="225" t="str">
        <f t="shared" si="110"/>
        <v/>
      </c>
      <c r="ER48" s="224"/>
      <c r="ES48" s="5" t="str">
        <f t="shared" si="111"/>
        <v/>
      </c>
      <c r="ET48" s="224" t="str">
        <f t="shared" si="112"/>
        <v/>
      </c>
      <c r="EU48" s="225"/>
      <c r="EV48" s="115" t="str">
        <f t="shared" si="113"/>
        <v/>
      </c>
      <c r="EW48" s="225" t="str">
        <f t="shared" si="114"/>
        <v/>
      </c>
      <c r="EX48" s="224"/>
      <c r="EY48" s="5" t="str">
        <f t="shared" si="115"/>
        <v/>
      </c>
      <c r="EZ48" s="224" t="str">
        <f t="shared" si="116"/>
        <v/>
      </c>
      <c r="FA48" s="225"/>
      <c r="FB48" s="115" t="str">
        <f t="shared" si="117"/>
        <v/>
      </c>
      <c r="FC48" s="225" t="str">
        <f t="shared" si="118"/>
        <v/>
      </c>
      <c r="FD48" s="224"/>
      <c r="FE48" s="5" t="str">
        <f t="shared" si="119"/>
        <v/>
      </c>
      <c r="FF48" s="224" t="str">
        <f t="shared" si="120"/>
        <v/>
      </c>
      <c r="FG48" s="225"/>
      <c r="FH48" s="115" t="str">
        <f t="shared" si="121"/>
        <v/>
      </c>
      <c r="FI48" s="225" t="str">
        <f t="shared" si="122"/>
        <v/>
      </c>
      <c r="FJ48" s="224"/>
      <c r="FK48" s="5" t="str">
        <f t="shared" si="123"/>
        <v/>
      </c>
      <c r="FL48" s="224" t="str">
        <f t="shared" si="124"/>
        <v/>
      </c>
      <c r="FM48" s="225"/>
      <c r="FN48" s="115" t="str">
        <f t="shared" si="125"/>
        <v/>
      </c>
      <c r="FO48" s="225" t="str">
        <f t="shared" si="126"/>
        <v/>
      </c>
      <c r="FP48" s="224"/>
      <c r="FQ48" s="5" t="str">
        <f t="shared" si="127"/>
        <v/>
      </c>
      <c r="FR48" s="224" t="str">
        <f t="shared" si="128"/>
        <v/>
      </c>
      <c r="FS48" s="225"/>
      <c r="FT48" s="115" t="str">
        <f t="shared" si="129"/>
        <v/>
      </c>
      <c r="FU48" s="225" t="str">
        <f t="shared" si="130"/>
        <v/>
      </c>
      <c r="FV48" s="253"/>
      <c r="FW48" s="253"/>
      <c r="FX48" s="253"/>
      <c r="FY48" s="253"/>
      <c r="FZ48" s="253"/>
    </row>
    <row r="49" spans="1:182" s="3" customFormat="1" x14ac:dyDescent="0.25">
      <c r="A49" s="2" t="str">
        <f t="shared" si="0"/>
        <v/>
      </c>
      <c r="B49" s="2"/>
      <c r="C49" s="186"/>
      <c r="D49" s="186" t="str">
        <f t="shared" si="28"/>
        <v/>
      </c>
      <c r="E49" s="109"/>
      <c r="F49" s="196"/>
      <c r="G49" s="2"/>
      <c r="H49" s="76"/>
      <c r="I49" s="114" t="str">
        <f t="shared" si="1"/>
        <v/>
      </c>
      <c r="J49" s="114" t="str">
        <f t="shared" si="2"/>
        <v/>
      </c>
      <c r="K49" s="114" t="str">
        <f t="shared" si="3"/>
        <v/>
      </c>
      <c r="L49" s="114" t="str">
        <f t="shared" si="4"/>
        <v/>
      </c>
      <c r="M49" s="114" t="str">
        <f t="shared" si="5"/>
        <v/>
      </c>
      <c r="N49" s="114" t="str">
        <f t="shared" si="6"/>
        <v/>
      </c>
      <c r="O49" s="114" t="str">
        <f t="shared" si="7"/>
        <v/>
      </c>
      <c r="P49" s="114" t="str">
        <f t="shared" si="8"/>
        <v/>
      </c>
      <c r="Q49" s="93" t="str">
        <f t="shared" si="9"/>
        <v/>
      </c>
      <c r="R49" s="93" t="str">
        <f t="shared" si="10"/>
        <v/>
      </c>
      <c r="S49" s="93" t="str">
        <f t="shared" si="11"/>
        <v/>
      </c>
      <c r="T49" s="93" t="str">
        <f t="shared" si="12"/>
        <v/>
      </c>
      <c r="U49" s="93" t="str">
        <f t="shared" si="13"/>
        <v/>
      </c>
      <c r="V49" s="93" t="str">
        <f t="shared" si="14"/>
        <v/>
      </c>
      <c r="W49" s="93" t="str">
        <f t="shared" si="15"/>
        <v/>
      </c>
      <c r="X49" s="93" t="str">
        <f t="shared" si="16"/>
        <v/>
      </c>
      <c r="Y49" s="93" t="str">
        <f t="shared" si="17"/>
        <v/>
      </c>
      <c r="Z49" s="93" t="str">
        <f t="shared" si="18"/>
        <v/>
      </c>
      <c r="AA49" s="93" t="str">
        <f t="shared" si="19"/>
        <v/>
      </c>
      <c r="AB49" s="93" t="str">
        <f t="shared" si="20"/>
        <v/>
      </c>
      <c r="AC49" s="93" t="str">
        <f t="shared" si="21"/>
        <v/>
      </c>
      <c r="AD49" s="93" t="str">
        <f t="shared" si="22"/>
        <v/>
      </c>
      <c r="AE49" s="93" t="str">
        <f t="shared" si="23"/>
        <v/>
      </c>
      <c r="AF49" s="93" t="str">
        <f t="shared" si="24"/>
        <v/>
      </c>
      <c r="AG49" s="93" t="str">
        <f t="shared" si="25"/>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93" t="str">
        <f t="shared" si="52"/>
        <v/>
      </c>
      <c r="BF49" s="224"/>
      <c r="BG49" s="74" t="str">
        <f t="shared" si="131"/>
        <v/>
      </c>
      <c r="BH49" s="36" t="str">
        <f t="shared" si="132"/>
        <v/>
      </c>
      <c r="BI49" s="225"/>
      <c r="BJ49" s="75" t="str">
        <f t="shared" si="53"/>
        <v/>
      </c>
      <c r="BK49" s="37" t="str">
        <f t="shared" si="54"/>
        <v/>
      </c>
      <c r="BL49" s="224"/>
      <c r="BM49" s="74" t="str">
        <f t="shared" si="55"/>
        <v/>
      </c>
      <c r="BN49" s="36" t="str">
        <f t="shared" si="56"/>
        <v/>
      </c>
      <c r="BO49" s="225"/>
      <c r="BP49" s="75" t="str">
        <f t="shared" si="57"/>
        <v/>
      </c>
      <c r="BQ49" s="37" t="str">
        <f t="shared" si="58"/>
        <v/>
      </c>
      <c r="BR49" s="224"/>
      <c r="BS49" s="74" t="str">
        <f t="shared" si="59"/>
        <v/>
      </c>
      <c r="BT49" s="36" t="str">
        <f t="shared" si="60"/>
        <v/>
      </c>
      <c r="BU49" s="225"/>
      <c r="BV49" s="75" t="str">
        <f t="shared" si="61"/>
        <v/>
      </c>
      <c r="BW49" s="37" t="str">
        <f t="shared" si="62"/>
        <v/>
      </c>
      <c r="BX49" s="224"/>
      <c r="BY49" s="74" t="str">
        <f t="shared" si="63"/>
        <v/>
      </c>
      <c r="BZ49" s="36" t="str">
        <f t="shared" si="64"/>
        <v/>
      </c>
      <c r="CA49" s="225"/>
      <c r="CB49" s="75" t="str">
        <f t="shared" si="65"/>
        <v/>
      </c>
      <c r="CC49" s="37" t="str">
        <f t="shared" si="66"/>
        <v/>
      </c>
      <c r="CD49" s="224"/>
      <c r="CE49" s="74" t="str">
        <f t="shared" si="67"/>
        <v/>
      </c>
      <c r="CF49" s="36" t="str">
        <f t="shared" si="68"/>
        <v/>
      </c>
      <c r="CG49" s="225"/>
      <c r="CH49" s="115" t="str">
        <f t="shared" si="69"/>
        <v/>
      </c>
      <c r="CI49" s="225" t="str">
        <f t="shared" si="70"/>
        <v/>
      </c>
      <c r="CJ49" s="224"/>
      <c r="CK49" s="5" t="str">
        <f t="shared" si="71"/>
        <v/>
      </c>
      <c r="CL49" s="224" t="str">
        <f t="shared" si="72"/>
        <v/>
      </c>
      <c r="CM49" s="225"/>
      <c r="CN49" s="115" t="str">
        <f t="shared" si="73"/>
        <v/>
      </c>
      <c r="CO49" s="225" t="str">
        <f t="shared" si="74"/>
        <v/>
      </c>
      <c r="CP49" s="224"/>
      <c r="CQ49" s="5" t="str">
        <f t="shared" si="75"/>
        <v/>
      </c>
      <c r="CR49" s="224" t="str">
        <f t="shared" si="76"/>
        <v/>
      </c>
      <c r="CS49" s="225"/>
      <c r="CT49" s="115" t="str">
        <f t="shared" si="77"/>
        <v/>
      </c>
      <c r="CU49" s="225" t="str">
        <f t="shared" si="78"/>
        <v/>
      </c>
      <c r="CV49" s="224"/>
      <c r="CW49" s="5" t="str">
        <f t="shared" si="79"/>
        <v/>
      </c>
      <c r="CX49" s="224" t="str">
        <f t="shared" si="80"/>
        <v/>
      </c>
      <c r="CY49" s="225"/>
      <c r="CZ49" s="115" t="str">
        <f t="shared" si="81"/>
        <v/>
      </c>
      <c r="DA49" s="225" t="str">
        <f t="shared" si="82"/>
        <v/>
      </c>
      <c r="DB49" s="224"/>
      <c r="DC49" s="5" t="str">
        <f t="shared" si="83"/>
        <v/>
      </c>
      <c r="DD49" s="224" t="str">
        <f t="shared" si="84"/>
        <v/>
      </c>
      <c r="DE49" s="225"/>
      <c r="DF49" s="115" t="str">
        <f t="shared" si="85"/>
        <v/>
      </c>
      <c r="DG49" s="225" t="str">
        <f t="shared" si="86"/>
        <v/>
      </c>
      <c r="DH49" s="224"/>
      <c r="DI49" s="5" t="str">
        <f t="shared" si="87"/>
        <v/>
      </c>
      <c r="DJ49" s="224" t="str">
        <f t="shared" si="88"/>
        <v/>
      </c>
      <c r="DK49" s="225"/>
      <c r="DL49" s="115" t="str">
        <f t="shared" si="89"/>
        <v/>
      </c>
      <c r="DM49" s="225" t="str">
        <f t="shared" si="90"/>
        <v/>
      </c>
      <c r="DN49" s="224"/>
      <c r="DO49" s="5" t="str">
        <f t="shared" si="91"/>
        <v/>
      </c>
      <c r="DP49" s="224" t="str">
        <f t="shared" si="92"/>
        <v/>
      </c>
      <c r="DQ49" s="225"/>
      <c r="DR49" s="115" t="str">
        <f t="shared" si="93"/>
        <v/>
      </c>
      <c r="DS49" s="225" t="str">
        <f t="shared" si="94"/>
        <v/>
      </c>
      <c r="DT49" s="224"/>
      <c r="DU49" s="5" t="str">
        <f t="shared" si="95"/>
        <v/>
      </c>
      <c r="DV49" s="224" t="str">
        <f t="shared" si="96"/>
        <v/>
      </c>
      <c r="DW49" s="225"/>
      <c r="DX49" s="115" t="str">
        <f t="shared" si="97"/>
        <v/>
      </c>
      <c r="DY49" s="225" t="str">
        <f t="shared" si="98"/>
        <v/>
      </c>
      <c r="DZ49" s="224"/>
      <c r="EA49" s="5" t="str">
        <f t="shared" si="99"/>
        <v/>
      </c>
      <c r="EB49" s="224" t="str">
        <f t="shared" si="100"/>
        <v/>
      </c>
      <c r="EC49" s="225"/>
      <c r="ED49" s="115" t="str">
        <f t="shared" si="101"/>
        <v/>
      </c>
      <c r="EE49" s="225" t="str">
        <f t="shared" si="102"/>
        <v/>
      </c>
      <c r="EF49" s="224"/>
      <c r="EG49" s="5" t="str">
        <f t="shared" si="103"/>
        <v/>
      </c>
      <c r="EH49" s="224" t="str">
        <f t="shared" si="104"/>
        <v/>
      </c>
      <c r="EI49" s="225"/>
      <c r="EJ49" s="115" t="str">
        <f t="shared" si="105"/>
        <v/>
      </c>
      <c r="EK49" s="225" t="str">
        <f t="shared" si="106"/>
        <v/>
      </c>
      <c r="EL49" s="224"/>
      <c r="EM49" s="5" t="str">
        <f t="shared" si="107"/>
        <v/>
      </c>
      <c r="EN49" s="224" t="str">
        <f t="shared" si="108"/>
        <v/>
      </c>
      <c r="EO49" s="225"/>
      <c r="EP49" s="115" t="str">
        <f t="shared" si="109"/>
        <v/>
      </c>
      <c r="EQ49" s="225" t="str">
        <f t="shared" si="110"/>
        <v/>
      </c>
      <c r="ER49" s="224"/>
      <c r="ES49" s="5" t="str">
        <f t="shared" si="111"/>
        <v/>
      </c>
      <c r="ET49" s="224" t="str">
        <f t="shared" si="112"/>
        <v/>
      </c>
      <c r="EU49" s="225"/>
      <c r="EV49" s="115" t="str">
        <f t="shared" si="113"/>
        <v/>
      </c>
      <c r="EW49" s="225" t="str">
        <f t="shared" si="114"/>
        <v/>
      </c>
      <c r="EX49" s="224"/>
      <c r="EY49" s="5" t="str">
        <f t="shared" si="115"/>
        <v/>
      </c>
      <c r="EZ49" s="224" t="str">
        <f t="shared" si="116"/>
        <v/>
      </c>
      <c r="FA49" s="225"/>
      <c r="FB49" s="115" t="str">
        <f t="shared" si="117"/>
        <v/>
      </c>
      <c r="FC49" s="225" t="str">
        <f t="shared" si="118"/>
        <v/>
      </c>
      <c r="FD49" s="224"/>
      <c r="FE49" s="5" t="str">
        <f t="shared" si="119"/>
        <v/>
      </c>
      <c r="FF49" s="224" t="str">
        <f t="shared" si="120"/>
        <v/>
      </c>
      <c r="FG49" s="225"/>
      <c r="FH49" s="115" t="str">
        <f t="shared" si="121"/>
        <v/>
      </c>
      <c r="FI49" s="225" t="str">
        <f t="shared" si="122"/>
        <v/>
      </c>
      <c r="FJ49" s="224"/>
      <c r="FK49" s="5" t="str">
        <f t="shared" si="123"/>
        <v/>
      </c>
      <c r="FL49" s="224" t="str">
        <f t="shared" si="124"/>
        <v/>
      </c>
      <c r="FM49" s="225"/>
      <c r="FN49" s="115" t="str">
        <f t="shared" si="125"/>
        <v/>
      </c>
      <c r="FO49" s="225" t="str">
        <f t="shared" si="126"/>
        <v/>
      </c>
      <c r="FP49" s="224"/>
      <c r="FQ49" s="5" t="str">
        <f t="shared" si="127"/>
        <v/>
      </c>
      <c r="FR49" s="224" t="str">
        <f t="shared" si="128"/>
        <v/>
      </c>
      <c r="FS49" s="225"/>
      <c r="FT49" s="115" t="str">
        <f t="shared" si="129"/>
        <v/>
      </c>
      <c r="FU49" s="225" t="str">
        <f t="shared" si="130"/>
        <v/>
      </c>
      <c r="FV49" s="253"/>
      <c r="FW49" s="253"/>
      <c r="FX49" s="253"/>
      <c r="FY49" s="253"/>
      <c r="FZ49" s="253"/>
    </row>
    <row r="50" spans="1:182" s="3" customFormat="1" x14ac:dyDescent="0.25">
      <c r="A50" s="2" t="str">
        <f t="shared" si="0"/>
        <v/>
      </c>
      <c r="B50" s="2"/>
      <c r="C50" s="186"/>
      <c r="D50" s="186" t="str">
        <f t="shared" si="28"/>
        <v/>
      </c>
      <c r="E50" s="109"/>
      <c r="F50" s="196"/>
      <c r="G50" s="2"/>
      <c r="H50" s="76"/>
      <c r="I50" s="114" t="str">
        <f t="shared" si="1"/>
        <v/>
      </c>
      <c r="J50" s="114" t="str">
        <f t="shared" si="2"/>
        <v/>
      </c>
      <c r="K50" s="114" t="str">
        <f t="shared" si="3"/>
        <v/>
      </c>
      <c r="L50" s="114" t="str">
        <f t="shared" si="4"/>
        <v/>
      </c>
      <c r="M50" s="114" t="str">
        <f t="shared" si="5"/>
        <v/>
      </c>
      <c r="N50" s="114" t="str">
        <f t="shared" si="6"/>
        <v/>
      </c>
      <c r="O50" s="114" t="str">
        <f t="shared" si="7"/>
        <v/>
      </c>
      <c r="P50" s="114" t="str">
        <f t="shared" si="8"/>
        <v/>
      </c>
      <c r="Q50" s="93" t="str">
        <f t="shared" si="9"/>
        <v/>
      </c>
      <c r="R50" s="93" t="str">
        <f t="shared" si="10"/>
        <v/>
      </c>
      <c r="S50" s="93" t="str">
        <f t="shared" si="11"/>
        <v/>
      </c>
      <c r="T50" s="93" t="str">
        <f t="shared" si="12"/>
        <v/>
      </c>
      <c r="U50" s="93" t="str">
        <f t="shared" si="13"/>
        <v/>
      </c>
      <c r="V50" s="93" t="str">
        <f t="shared" si="14"/>
        <v/>
      </c>
      <c r="W50" s="93" t="str">
        <f t="shared" si="15"/>
        <v/>
      </c>
      <c r="X50" s="93" t="str">
        <f t="shared" si="16"/>
        <v/>
      </c>
      <c r="Y50" s="93" t="str">
        <f t="shared" si="17"/>
        <v/>
      </c>
      <c r="Z50" s="93" t="str">
        <f t="shared" si="18"/>
        <v/>
      </c>
      <c r="AA50" s="93" t="str">
        <f t="shared" si="19"/>
        <v/>
      </c>
      <c r="AB50" s="93" t="str">
        <f t="shared" si="20"/>
        <v/>
      </c>
      <c r="AC50" s="93" t="str">
        <f t="shared" si="21"/>
        <v/>
      </c>
      <c r="AD50" s="93" t="str">
        <f t="shared" si="22"/>
        <v/>
      </c>
      <c r="AE50" s="93" t="str">
        <f t="shared" si="23"/>
        <v/>
      </c>
      <c r="AF50" s="93" t="str">
        <f t="shared" si="24"/>
        <v/>
      </c>
      <c r="AG50" s="93" t="str">
        <f t="shared" si="25"/>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93" t="str">
        <f t="shared" si="52"/>
        <v/>
      </c>
      <c r="BF50" s="224"/>
      <c r="BG50" s="74" t="str">
        <f t="shared" si="131"/>
        <v/>
      </c>
      <c r="BH50" s="36" t="str">
        <f t="shared" si="132"/>
        <v/>
      </c>
      <c r="BI50" s="225"/>
      <c r="BJ50" s="75" t="str">
        <f t="shared" si="53"/>
        <v/>
      </c>
      <c r="BK50" s="37" t="str">
        <f t="shared" si="54"/>
        <v/>
      </c>
      <c r="BL50" s="224"/>
      <c r="BM50" s="74" t="str">
        <f t="shared" si="55"/>
        <v/>
      </c>
      <c r="BN50" s="36" t="str">
        <f t="shared" si="56"/>
        <v/>
      </c>
      <c r="BO50" s="225"/>
      <c r="BP50" s="75" t="str">
        <f t="shared" si="57"/>
        <v/>
      </c>
      <c r="BQ50" s="37" t="str">
        <f t="shared" si="58"/>
        <v/>
      </c>
      <c r="BR50" s="224"/>
      <c r="BS50" s="74" t="str">
        <f t="shared" si="59"/>
        <v/>
      </c>
      <c r="BT50" s="36" t="str">
        <f t="shared" si="60"/>
        <v/>
      </c>
      <c r="BU50" s="225"/>
      <c r="BV50" s="75" t="str">
        <f t="shared" si="61"/>
        <v/>
      </c>
      <c r="BW50" s="37" t="str">
        <f t="shared" si="62"/>
        <v/>
      </c>
      <c r="BX50" s="224"/>
      <c r="BY50" s="74" t="str">
        <f t="shared" si="63"/>
        <v/>
      </c>
      <c r="BZ50" s="36" t="str">
        <f t="shared" si="64"/>
        <v/>
      </c>
      <c r="CA50" s="225"/>
      <c r="CB50" s="75" t="str">
        <f t="shared" si="65"/>
        <v/>
      </c>
      <c r="CC50" s="37" t="str">
        <f t="shared" si="66"/>
        <v/>
      </c>
      <c r="CD50" s="224"/>
      <c r="CE50" s="74" t="str">
        <f t="shared" si="67"/>
        <v/>
      </c>
      <c r="CF50" s="36" t="str">
        <f t="shared" si="68"/>
        <v/>
      </c>
      <c r="CG50" s="225"/>
      <c r="CH50" s="115" t="str">
        <f t="shared" si="69"/>
        <v/>
      </c>
      <c r="CI50" s="225" t="str">
        <f t="shared" si="70"/>
        <v/>
      </c>
      <c r="CJ50" s="224"/>
      <c r="CK50" s="5" t="str">
        <f t="shared" si="71"/>
        <v/>
      </c>
      <c r="CL50" s="224" t="str">
        <f t="shared" si="72"/>
        <v/>
      </c>
      <c r="CM50" s="225"/>
      <c r="CN50" s="115" t="str">
        <f t="shared" si="73"/>
        <v/>
      </c>
      <c r="CO50" s="225" t="str">
        <f t="shared" si="74"/>
        <v/>
      </c>
      <c r="CP50" s="224"/>
      <c r="CQ50" s="5" t="str">
        <f t="shared" si="75"/>
        <v/>
      </c>
      <c r="CR50" s="224" t="str">
        <f t="shared" si="76"/>
        <v/>
      </c>
      <c r="CS50" s="225"/>
      <c r="CT50" s="115" t="str">
        <f t="shared" si="77"/>
        <v/>
      </c>
      <c r="CU50" s="225" t="str">
        <f t="shared" si="78"/>
        <v/>
      </c>
      <c r="CV50" s="224"/>
      <c r="CW50" s="5" t="str">
        <f t="shared" si="79"/>
        <v/>
      </c>
      <c r="CX50" s="224" t="str">
        <f t="shared" si="80"/>
        <v/>
      </c>
      <c r="CY50" s="225"/>
      <c r="CZ50" s="115" t="str">
        <f t="shared" si="81"/>
        <v/>
      </c>
      <c r="DA50" s="225" t="str">
        <f t="shared" si="82"/>
        <v/>
      </c>
      <c r="DB50" s="224"/>
      <c r="DC50" s="5" t="str">
        <f t="shared" si="83"/>
        <v/>
      </c>
      <c r="DD50" s="224" t="str">
        <f t="shared" si="84"/>
        <v/>
      </c>
      <c r="DE50" s="225"/>
      <c r="DF50" s="115" t="str">
        <f t="shared" si="85"/>
        <v/>
      </c>
      <c r="DG50" s="225" t="str">
        <f t="shared" si="86"/>
        <v/>
      </c>
      <c r="DH50" s="224"/>
      <c r="DI50" s="5" t="str">
        <f t="shared" si="87"/>
        <v/>
      </c>
      <c r="DJ50" s="224" t="str">
        <f t="shared" si="88"/>
        <v/>
      </c>
      <c r="DK50" s="225"/>
      <c r="DL50" s="115" t="str">
        <f t="shared" si="89"/>
        <v/>
      </c>
      <c r="DM50" s="225" t="str">
        <f t="shared" si="90"/>
        <v/>
      </c>
      <c r="DN50" s="224"/>
      <c r="DO50" s="5" t="str">
        <f t="shared" si="91"/>
        <v/>
      </c>
      <c r="DP50" s="224" t="str">
        <f t="shared" si="92"/>
        <v/>
      </c>
      <c r="DQ50" s="225"/>
      <c r="DR50" s="115" t="str">
        <f t="shared" si="93"/>
        <v/>
      </c>
      <c r="DS50" s="225" t="str">
        <f t="shared" si="94"/>
        <v/>
      </c>
      <c r="DT50" s="224"/>
      <c r="DU50" s="5" t="str">
        <f t="shared" si="95"/>
        <v/>
      </c>
      <c r="DV50" s="224" t="str">
        <f t="shared" si="96"/>
        <v/>
      </c>
      <c r="DW50" s="225"/>
      <c r="DX50" s="115" t="str">
        <f t="shared" si="97"/>
        <v/>
      </c>
      <c r="DY50" s="225" t="str">
        <f t="shared" si="98"/>
        <v/>
      </c>
      <c r="DZ50" s="224"/>
      <c r="EA50" s="5" t="str">
        <f t="shared" si="99"/>
        <v/>
      </c>
      <c r="EB50" s="224" t="str">
        <f t="shared" si="100"/>
        <v/>
      </c>
      <c r="EC50" s="225"/>
      <c r="ED50" s="115" t="str">
        <f t="shared" si="101"/>
        <v/>
      </c>
      <c r="EE50" s="225" t="str">
        <f t="shared" si="102"/>
        <v/>
      </c>
      <c r="EF50" s="224"/>
      <c r="EG50" s="5" t="str">
        <f t="shared" si="103"/>
        <v/>
      </c>
      <c r="EH50" s="224" t="str">
        <f t="shared" si="104"/>
        <v/>
      </c>
      <c r="EI50" s="225"/>
      <c r="EJ50" s="115" t="str">
        <f t="shared" si="105"/>
        <v/>
      </c>
      <c r="EK50" s="225" t="str">
        <f t="shared" si="106"/>
        <v/>
      </c>
      <c r="EL50" s="224"/>
      <c r="EM50" s="5" t="str">
        <f t="shared" si="107"/>
        <v/>
      </c>
      <c r="EN50" s="224" t="str">
        <f t="shared" si="108"/>
        <v/>
      </c>
      <c r="EO50" s="225"/>
      <c r="EP50" s="115" t="str">
        <f t="shared" si="109"/>
        <v/>
      </c>
      <c r="EQ50" s="225" t="str">
        <f t="shared" si="110"/>
        <v/>
      </c>
      <c r="ER50" s="224"/>
      <c r="ES50" s="5" t="str">
        <f t="shared" si="111"/>
        <v/>
      </c>
      <c r="ET50" s="224" t="str">
        <f t="shared" si="112"/>
        <v/>
      </c>
      <c r="EU50" s="225"/>
      <c r="EV50" s="115" t="str">
        <f t="shared" si="113"/>
        <v/>
      </c>
      <c r="EW50" s="225" t="str">
        <f t="shared" si="114"/>
        <v/>
      </c>
      <c r="EX50" s="224"/>
      <c r="EY50" s="5" t="str">
        <f t="shared" si="115"/>
        <v/>
      </c>
      <c r="EZ50" s="224" t="str">
        <f t="shared" si="116"/>
        <v/>
      </c>
      <c r="FA50" s="225"/>
      <c r="FB50" s="115" t="str">
        <f t="shared" si="117"/>
        <v/>
      </c>
      <c r="FC50" s="225" t="str">
        <f t="shared" si="118"/>
        <v/>
      </c>
      <c r="FD50" s="224"/>
      <c r="FE50" s="5" t="str">
        <f t="shared" si="119"/>
        <v/>
      </c>
      <c r="FF50" s="224" t="str">
        <f t="shared" si="120"/>
        <v/>
      </c>
      <c r="FG50" s="225"/>
      <c r="FH50" s="115" t="str">
        <f t="shared" si="121"/>
        <v/>
      </c>
      <c r="FI50" s="225" t="str">
        <f t="shared" si="122"/>
        <v/>
      </c>
      <c r="FJ50" s="224"/>
      <c r="FK50" s="5" t="str">
        <f t="shared" si="123"/>
        <v/>
      </c>
      <c r="FL50" s="224" t="str">
        <f t="shared" si="124"/>
        <v/>
      </c>
      <c r="FM50" s="225"/>
      <c r="FN50" s="115" t="str">
        <f t="shared" si="125"/>
        <v/>
      </c>
      <c r="FO50" s="225" t="str">
        <f t="shared" si="126"/>
        <v/>
      </c>
      <c r="FP50" s="224"/>
      <c r="FQ50" s="5" t="str">
        <f t="shared" si="127"/>
        <v/>
      </c>
      <c r="FR50" s="224" t="str">
        <f t="shared" si="128"/>
        <v/>
      </c>
      <c r="FS50" s="225"/>
      <c r="FT50" s="115" t="str">
        <f t="shared" si="129"/>
        <v/>
      </c>
      <c r="FU50" s="225" t="str">
        <f t="shared" si="130"/>
        <v/>
      </c>
      <c r="FV50" s="253"/>
      <c r="FW50" s="253"/>
      <c r="FX50" s="253"/>
      <c r="FY50" s="253"/>
      <c r="FZ50" s="253"/>
    </row>
    <row r="51" spans="1:182" s="3" customFormat="1" x14ac:dyDescent="0.25">
      <c r="A51" s="2" t="str">
        <f t="shared" si="0"/>
        <v/>
      </c>
      <c r="B51" s="2"/>
      <c r="C51" s="186"/>
      <c r="D51" s="186" t="str">
        <f t="shared" si="28"/>
        <v/>
      </c>
      <c r="E51" s="109"/>
      <c r="F51" s="196"/>
      <c r="G51" s="2"/>
      <c r="H51" s="76"/>
      <c r="I51" s="114" t="str">
        <f t="shared" si="1"/>
        <v/>
      </c>
      <c r="J51" s="114" t="str">
        <f t="shared" si="2"/>
        <v/>
      </c>
      <c r="K51" s="114" t="str">
        <f t="shared" si="3"/>
        <v/>
      </c>
      <c r="L51" s="114" t="str">
        <f t="shared" si="4"/>
        <v/>
      </c>
      <c r="M51" s="114" t="str">
        <f t="shared" si="5"/>
        <v/>
      </c>
      <c r="N51" s="114" t="str">
        <f t="shared" si="6"/>
        <v/>
      </c>
      <c r="O51" s="114" t="str">
        <f t="shared" si="7"/>
        <v/>
      </c>
      <c r="P51" s="114" t="str">
        <f t="shared" si="8"/>
        <v/>
      </c>
      <c r="Q51" s="93" t="str">
        <f t="shared" si="9"/>
        <v/>
      </c>
      <c r="R51" s="93" t="str">
        <f t="shared" si="10"/>
        <v/>
      </c>
      <c r="S51" s="93" t="str">
        <f t="shared" si="11"/>
        <v/>
      </c>
      <c r="T51" s="93" t="str">
        <f t="shared" si="12"/>
        <v/>
      </c>
      <c r="U51" s="93" t="str">
        <f t="shared" si="13"/>
        <v/>
      </c>
      <c r="V51" s="93" t="str">
        <f t="shared" si="14"/>
        <v/>
      </c>
      <c r="W51" s="93" t="str">
        <f t="shared" si="15"/>
        <v/>
      </c>
      <c r="X51" s="93" t="str">
        <f t="shared" si="16"/>
        <v/>
      </c>
      <c r="Y51" s="93" t="str">
        <f t="shared" si="17"/>
        <v/>
      </c>
      <c r="Z51" s="93" t="str">
        <f t="shared" si="18"/>
        <v/>
      </c>
      <c r="AA51" s="93" t="str">
        <f t="shared" si="19"/>
        <v/>
      </c>
      <c r="AB51" s="93" t="str">
        <f t="shared" si="20"/>
        <v/>
      </c>
      <c r="AC51" s="93" t="str">
        <f t="shared" si="21"/>
        <v/>
      </c>
      <c r="AD51" s="93" t="str">
        <f t="shared" si="22"/>
        <v/>
      </c>
      <c r="AE51" s="93" t="str">
        <f t="shared" si="23"/>
        <v/>
      </c>
      <c r="AF51" s="93" t="str">
        <f t="shared" si="24"/>
        <v/>
      </c>
      <c r="AG51" s="93" t="str">
        <f t="shared" si="25"/>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93" t="str">
        <f t="shared" si="52"/>
        <v/>
      </c>
      <c r="BF51" s="224"/>
      <c r="BG51" s="74" t="str">
        <f t="shared" si="131"/>
        <v/>
      </c>
      <c r="BH51" s="36" t="str">
        <f t="shared" si="132"/>
        <v/>
      </c>
      <c r="BI51" s="225"/>
      <c r="BJ51" s="75" t="str">
        <f t="shared" si="53"/>
        <v/>
      </c>
      <c r="BK51" s="37" t="str">
        <f t="shared" si="54"/>
        <v/>
      </c>
      <c r="BL51" s="224"/>
      <c r="BM51" s="74" t="str">
        <f t="shared" si="55"/>
        <v/>
      </c>
      <c r="BN51" s="36" t="str">
        <f t="shared" si="56"/>
        <v/>
      </c>
      <c r="BO51" s="225"/>
      <c r="BP51" s="75" t="str">
        <f t="shared" si="57"/>
        <v/>
      </c>
      <c r="BQ51" s="37" t="str">
        <f t="shared" si="58"/>
        <v/>
      </c>
      <c r="BR51" s="224"/>
      <c r="BS51" s="74" t="str">
        <f t="shared" si="59"/>
        <v/>
      </c>
      <c r="BT51" s="36" t="str">
        <f t="shared" si="60"/>
        <v/>
      </c>
      <c r="BU51" s="225"/>
      <c r="BV51" s="75" t="str">
        <f t="shared" si="61"/>
        <v/>
      </c>
      <c r="BW51" s="37" t="str">
        <f t="shared" si="62"/>
        <v/>
      </c>
      <c r="BX51" s="224"/>
      <c r="BY51" s="74" t="str">
        <f t="shared" si="63"/>
        <v/>
      </c>
      <c r="BZ51" s="36" t="str">
        <f t="shared" si="64"/>
        <v/>
      </c>
      <c r="CA51" s="225"/>
      <c r="CB51" s="75" t="str">
        <f t="shared" si="65"/>
        <v/>
      </c>
      <c r="CC51" s="37" t="str">
        <f t="shared" si="66"/>
        <v/>
      </c>
      <c r="CD51" s="224"/>
      <c r="CE51" s="74" t="str">
        <f t="shared" si="67"/>
        <v/>
      </c>
      <c r="CF51" s="36" t="str">
        <f t="shared" si="68"/>
        <v/>
      </c>
      <c r="CG51" s="225"/>
      <c r="CH51" s="115" t="str">
        <f t="shared" si="69"/>
        <v/>
      </c>
      <c r="CI51" s="225" t="str">
        <f t="shared" si="70"/>
        <v/>
      </c>
      <c r="CJ51" s="224"/>
      <c r="CK51" s="5" t="str">
        <f t="shared" si="71"/>
        <v/>
      </c>
      <c r="CL51" s="224" t="str">
        <f t="shared" si="72"/>
        <v/>
      </c>
      <c r="CM51" s="225"/>
      <c r="CN51" s="115" t="str">
        <f t="shared" si="73"/>
        <v/>
      </c>
      <c r="CO51" s="225" t="str">
        <f t="shared" si="74"/>
        <v/>
      </c>
      <c r="CP51" s="224"/>
      <c r="CQ51" s="5" t="str">
        <f t="shared" si="75"/>
        <v/>
      </c>
      <c r="CR51" s="224" t="str">
        <f t="shared" si="76"/>
        <v/>
      </c>
      <c r="CS51" s="225"/>
      <c r="CT51" s="115" t="str">
        <f t="shared" si="77"/>
        <v/>
      </c>
      <c r="CU51" s="225" t="str">
        <f t="shared" si="78"/>
        <v/>
      </c>
      <c r="CV51" s="224"/>
      <c r="CW51" s="5" t="str">
        <f t="shared" si="79"/>
        <v/>
      </c>
      <c r="CX51" s="224" t="str">
        <f t="shared" si="80"/>
        <v/>
      </c>
      <c r="CY51" s="225"/>
      <c r="CZ51" s="115" t="str">
        <f t="shared" si="81"/>
        <v/>
      </c>
      <c r="DA51" s="225" t="str">
        <f t="shared" si="82"/>
        <v/>
      </c>
      <c r="DB51" s="224"/>
      <c r="DC51" s="5" t="str">
        <f t="shared" si="83"/>
        <v/>
      </c>
      <c r="DD51" s="224" t="str">
        <f t="shared" si="84"/>
        <v/>
      </c>
      <c r="DE51" s="225"/>
      <c r="DF51" s="115" t="str">
        <f t="shared" si="85"/>
        <v/>
      </c>
      <c r="DG51" s="225" t="str">
        <f t="shared" si="86"/>
        <v/>
      </c>
      <c r="DH51" s="224"/>
      <c r="DI51" s="5" t="str">
        <f t="shared" si="87"/>
        <v/>
      </c>
      <c r="DJ51" s="224" t="str">
        <f t="shared" si="88"/>
        <v/>
      </c>
      <c r="DK51" s="225"/>
      <c r="DL51" s="115" t="str">
        <f t="shared" si="89"/>
        <v/>
      </c>
      <c r="DM51" s="225" t="str">
        <f t="shared" si="90"/>
        <v/>
      </c>
      <c r="DN51" s="224"/>
      <c r="DO51" s="5" t="str">
        <f t="shared" si="91"/>
        <v/>
      </c>
      <c r="DP51" s="224" t="str">
        <f t="shared" si="92"/>
        <v/>
      </c>
      <c r="DQ51" s="225"/>
      <c r="DR51" s="115" t="str">
        <f t="shared" si="93"/>
        <v/>
      </c>
      <c r="DS51" s="225" t="str">
        <f t="shared" si="94"/>
        <v/>
      </c>
      <c r="DT51" s="224"/>
      <c r="DU51" s="5" t="str">
        <f t="shared" si="95"/>
        <v/>
      </c>
      <c r="DV51" s="224" t="str">
        <f t="shared" si="96"/>
        <v/>
      </c>
      <c r="DW51" s="225"/>
      <c r="DX51" s="115" t="str">
        <f t="shared" si="97"/>
        <v/>
      </c>
      <c r="DY51" s="225" t="str">
        <f t="shared" si="98"/>
        <v/>
      </c>
      <c r="DZ51" s="224"/>
      <c r="EA51" s="5" t="str">
        <f t="shared" si="99"/>
        <v/>
      </c>
      <c r="EB51" s="224" t="str">
        <f t="shared" si="100"/>
        <v/>
      </c>
      <c r="EC51" s="225"/>
      <c r="ED51" s="115" t="str">
        <f t="shared" si="101"/>
        <v/>
      </c>
      <c r="EE51" s="225" t="str">
        <f t="shared" si="102"/>
        <v/>
      </c>
      <c r="EF51" s="224"/>
      <c r="EG51" s="5" t="str">
        <f t="shared" si="103"/>
        <v/>
      </c>
      <c r="EH51" s="224" t="str">
        <f t="shared" si="104"/>
        <v/>
      </c>
      <c r="EI51" s="225"/>
      <c r="EJ51" s="115" t="str">
        <f t="shared" si="105"/>
        <v/>
      </c>
      <c r="EK51" s="225" t="str">
        <f t="shared" si="106"/>
        <v/>
      </c>
      <c r="EL51" s="224"/>
      <c r="EM51" s="5" t="str">
        <f t="shared" si="107"/>
        <v/>
      </c>
      <c r="EN51" s="224" t="str">
        <f t="shared" si="108"/>
        <v/>
      </c>
      <c r="EO51" s="225"/>
      <c r="EP51" s="115" t="str">
        <f t="shared" si="109"/>
        <v/>
      </c>
      <c r="EQ51" s="225" t="str">
        <f t="shared" si="110"/>
        <v/>
      </c>
      <c r="ER51" s="224"/>
      <c r="ES51" s="5" t="str">
        <f t="shared" si="111"/>
        <v/>
      </c>
      <c r="ET51" s="224" t="str">
        <f t="shared" si="112"/>
        <v/>
      </c>
      <c r="EU51" s="225"/>
      <c r="EV51" s="115" t="str">
        <f t="shared" si="113"/>
        <v/>
      </c>
      <c r="EW51" s="225" t="str">
        <f t="shared" si="114"/>
        <v/>
      </c>
      <c r="EX51" s="224"/>
      <c r="EY51" s="5" t="str">
        <f t="shared" si="115"/>
        <v/>
      </c>
      <c r="EZ51" s="224" t="str">
        <f t="shared" si="116"/>
        <v/>
      </c>
      <c r="FA51" s="225"/>
      <c r="FB51" s="115" t="str">
        <f t="shared" si="117"/>
        <v/>
      </c>
      <c r="FC51" s="225" t="str">
        <f t="shared" si="118"/>
        <v/>
      </c>
      <c r="FD51" s="224"/>
      <c r="FE51" s="5" t="str">
        <f t="shared" si="119"/>
        <v/>
      </c>
      <c r="FF51" s="224" t="str">
        <f t="shared" si="120"/>
        <v/>
      </c>
      <c r="FG51" s="225"/>
      <c r="FH51" s="115" t="str">
        <f t="shared" si="121"/>
        <v/>
      </c>
      <c r="FI51" s="225" t="str">
        <f t="shared" si="122"/>
        <v/>
      </c>
      <c r="FJ51" s="224"/>
      <c r="FK51" s="5" t="str">
        <f t="shared" si="123"/>
        <v/>
      </c>
      <c r="FL51" s="224" t="str">
        <f t="shared" si="124"/>
        <v/>
      </c>
      <c r="FM51" s="225"/>
      <c r="FN51" s="115" t="str">
        <f t="shared" si="125"/>
        <v/>
      </c>
      <c r="FO51" s="225" t="str">
        <f t="shared" si="126"/>
        <v/>
      </c>
      <c r="FP51" s="224"/>
      <c r="FQ51" s="5" t="str">
        <f t="shared" si="127"/>
        <v/>
      </c>
      <c r="FR51" s="224" t="str">
        <f t="shared" si="128"/>
        <v/>
      </c>
      <c r="FS51" s="225"/>
      <c r="FT51" s="115" t="str">
        <f t="shared" si="129"/>
        <v/>
      </c>
      <c r="FU51" s="225" t="str">
        <f t="shared" si="130"/>
        <v/>
      </c>
      <c r="FV51" s="253"/>
      <c r="FW51" s="253"/>
      <c r="FX51" s="253"/>
      <c r="FY51" s="253"/>
      <c r="FZ51" s="253"/>
    </row>
    <row r="52" spans="1:182" s="3" customFormat="1" x14ac:dyDescent="0.25">
      <c r="A52" s="2" t="str">
        <f t="shared" si="0"/>
        <v/>
      </c>
      <c r="B52" s="2"/>
      <c r="C52" s="186"/>
      <c r="D52" s="186" t="str">
        <f t="shared" si="28"/>
        <v/>
      </c>
      <c r="E52" s="109"/>
      <c r="F52" s="196"/>
      <c r="G52" s="2"/>
      <c r="H52" s="76"/>
      <c r="I52" s="114" t="str">
        <f t="shared" si="1"/>
        <v/>
      </c>
      <c r="J52" s="114" t="str">
        <f t="shared" si="2"/>
        <v/>
      </c>
      <c r="K52" s="114" t="str">
        <f t="shared" si="3"/>
        <v/>
      </c>
      <c r="L52" s="114" t="str">
        <f t="shared" si="4"/>
        <v/>
      </c>
      <c r="M52" s="114" t="str">
        <f t="shared" si="5"/>
        <v/>
      </c>
      <c r="N52" s="114" t="str">
        <f t="shared" si="6"/>
        <v/>
      </c>
      <c r="O52" s="114" t="str">
        <f t="shared" si="7"/>
        <v/>
      </c>
      <c r="P52" s="114" t="str">
        <f t="shared" si="8"/>
        <v/>
      </c>
      <c r="Q52" s="93" t="str">
        <f t="shared" si="9"/>
        <v/>
      </c>
      <c r="R52" s="93" t="str">
        <f t="shared" si="10"/>
        <v/>
      </c>
      <c r="S52" s="93" t="str">
        <f t="shared" si="11"/>
        <v/>
      </c>
      <c r="T52" s="93" t="str">
        <f t="shared" si="12"/>
        <v/>
      </c>
      <c r="U52" s="93" t="str">
        <f t="shared" si="13"/>
        <v/>
      </c>
      <c r="V52" s="93" t="str">
        <f t="shared" si="14"/>
        <v/>
      </c>
      <c r="W52" s="93" t="str">
        <f t="shared" si="15"/>
        <v/>
      </c>
      <c r="X52" s="93" t="str">
        <f t="shared" si="16"/>
        <v/>
      </c>
      <c r="Y52" s="93" t="str">
        <f t="shared" si="17"/>
        <v/>
      </c>
      <c r="Z52" s="93" t="str">
        <f t="shared" si="18"/>
        <v/>
      </c>
      <c r="AA52" s="93" t="str">
        <f t="shared" si="19"/>
        <v/>
      </c>
      <c r="AB52" s="93" t="str">
        <f t="shared" si="20"/>
        <v/>
      </c>
      <c r="AC52" s="93" t="str">
        <f t="shared" si="21"/>
        <v/>
      </c>
      <c r="AD52" s="93" t="str">
        <f t="shared" si="22"/>
        <v/>
      </c>
      <c r="AE52" s="93" t="str">
        <f t="shared" si="23"/>
        <v/>
      </c>
      <c r="AF52" s="93" t="str">
        <f t="shared" si="24"/>
        <v/>
      </c>
      <c r="AG52" s="93" t="str">
        <f t="shared" si="25"/>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93" t="str">
        <f t="shared" si="52"/>
        <v/>
      </c>
      <c r="BF52" s="224"/>
      <c r="BG52" s="74" t="str">
        <f t="shared" si="131"/>
        <v/>
      </c>
      <c r="BH52" s="36" t="str">
        <f t="shared" si="132"/>
        <v/>
      </c>
      <c r="BI52" s="225"/>
      <c r="BJ52" s="75" t="str">
        <f t="shared" si="53"/>
        <v/>
      </c>
      <c r="BK52" s="37" t="str">
        <f t="shared" si="54"/>
        <v/>
      </c>
      <c r="BL52" s="224"/>
      <c r="BM52" s="74" t="str">
        <f t="shared" si="55"/>
        <v/>
      </c>
      <c r="BN52" s="36" t="str">
        <f t="shared" si="56"/>
        <v/>
      </c>
      <c r="BO52" s="225"/>
      <c r="BP52" s="75" t="str">
        <f t="shared" si="57"/>
        <v/>
      </c>
      <c r="BQ52" s="37" t="str">
        <f t="shared" si="58"/>
        <v/>
      </c>
      <c r="BR52" s="224"/>
      <c r="BS52" s="74" t="str">
        <f t="shared" si="59"/>
        <v/>
      </c>
      <c r="BT52" s="36" t="str">
        <f t="shared" si="60"/>
        <v/>
      </c>
      <c r="BU52" s="225"/>
      <c r="BV52" s="75" t="str">
        <f t="shared" si="61"/>
        <v/>
      </c>
      <c r="BW52" s="37" t="str">
        <f t="shared" si="62"/>
        <v/>
      </c>
      <c r="BX52" s="224"/>
      <c r="BY52" s="74" t="str">
        <f t="shared" si="63"/>
        <v/>
      </c>
      <c r="BZ52" s="36" t="str">
        <f t="shared" si="64"/>
        <v/>
      </c>
      <c r="CA52" s="225"/>
      <c r="CB52" s="75" t="str">
        <f t="shared" si="65"/>
        <v/>
      </c>
      <c r="CC52" s="37" t="str">
        <f t="shared" si="66"/>
        <v/>
      </c>
      <c r="CD52" s="224"/>
      <c r="CE52" s="74" t="str">
        <f t="shared" si="67"/>
        <v/>
      </c>
      <c r="CF52" s="36" t="str">
        <f t="shared" si="68"/>
        <v/>
      </c>
      <c r="CG52" s="225"/>
      <c r="CH52" s="115" t="str">
        <f t="shared" si="69"/>
        <v/>
      </c>
      <c r="CI52" s="225" t="str">
        <f t="shared" si="70"/>
        <v/>
      </c>
      <c r="CJ52" s="224"/>
      <c r="CK52" s="5" t="str">
        <f t="shared" si="71"/>
        <v/>
      </c>
      <c r="CL52" s="224" t="str">
        <f t="shared" si="72"/>
        <v/>
      </c>
      <c r="CM52" s="225"/>
      <c r="CN52" s="115" t="str">
        <f t="shared" si="73"/>
        <v/>
      </c>
      <c r="CO52" s="225" t="str">
        <f t="shared" si="74"/>
        <v/>
      </c>
      <c r="CP52" s="224"/>
      <c r="CQ52" s="5" t="str">
        <f t="shared" si="75"/>
        <v/>
      </c>
      <c r="CR52" s="224" t="str">
        <f t="shared" si="76"/>
        <v/>
      </c>
      <c r="CS52" s="225"/>
      <c r="CT52" s="115" t="str">
        <f t="shared" si="77"/>
        <v/>
      </c>
      <c r="CU52" s="225" t="str">
        <f t="shared" si="78"/>
        <v/>
      </c>
      <c r="CV52" s="224"/>
      <c r="CW52" s="5" t="str">
        <f t="shared" si="79"/>
        <v/>
      </c>
      <c r="CX52" s="224" t="str">
        <f t="shared" si="80"/>
        <v/>
      </c>
      <c r="CY52" s="225"/>
      <c r="CZ52" s="115" t="str">
        <f t="shared" si="81"/>
        <v/>
      </c>
      <c r="DA52" s="225" t="str">
        <f t="shared" si="82"/>
        <v/>
      </c>
      <c r="DB52" s="224"/>
      <c r="DC52" s="5" t="str">
        <f t="shared" si="83"/>
        <v/>
      </c>
      <c r="DD52" s="224" t="str">
        <f t="shared" si="84"/>
        <v/>
      </c>
      <c r="DE52" s="225"/>
      <c r="DF52" s="115" t="str">
        <f t="shared" si="85"/>
        <v/>
      </c>
      <c r="DG52" s="225" t="str">
        <f t="shared" si="86"/>
        <v/>
      </c>
      <c r="DH52" s="224"/>
      <c r="DI52" s="5" t="str">
        <f t="shared" si="87"/>
        <v/>
      </c>
      <c r="DJ52" s="224" t="str">
        <f t="shared" si="88"/>
        <v/>
      </c>
      <c r="DK52" s="225"/>
      <c r="DL52" s="115" t="str">
        <f t="shared" si="89"/>
        <v/>
      </c>
      <c r="DM52" s="225" t="str">
        <f t="shared" si="90"/>
        <v/>
      </c>
      <c r="DN52" s="224"/>
      <c r="DO52" s="5" t="str">
        <f t="shared" si="91"/>
        <v/>
      </c>
      <c r="DP52" s="224" t="str">
        <f t="shared" si="92"/>
        <v/>
      </c>
      <c r="DQ52" s="225"/>
      <c r="DR52" s="115" t="str">
        <f t="shared" si="93"/>
        <v/>
      </c>
      <c r="DS52" s="225" t="str">
        <f t="shared" si="94"/>
        <v/>
      </c>
      <c r="DT52" s="224"/>
      <c r="DU52" s="5" t="str">
        <f t="shared" si="95"/>
        <v/>
      </c>
      <c r="DV52" s="224" t="str">
        <f t="shared" si="96"/>
        <v/>
      </c>
      <c r="DW52" s="225"/>
      <c r="DX52" s="115" t="str">
        <f t="shared" si="97"/>
        <v/>
      </c>
      <c r="DY52" s="225" t="str">
        <f t="shared" si="98"/>
        <v/>
      </c>
      <c r="DZ52" s="224"/>
      <c r="EA52" s="5" t="str">
        <f t="shared" si="99"/>
        <v/>
      </c>
      <c r="EB52" s="224" t="str">
        <f t="shared" si="100"/>
        <v/>
      </c>
      <c r="EC52" s="225"/>
      <c r="ED52" s="115" t="str">
        <f t="shared" si="101"/>
        <v/>
      </c>
      <c r="EE52" s="225" t="str">
        <f t="shared" si="102"/>
        <v/>
      </c>
      <c r="EF52" s="224"/>
      <c r="EG52" s="5" t="str">
        <f t="shared" si="103"/>
        <v/>
      </c>
      <c r="EH52" s="224" t="str">
        <f t="shared" si="104"/>
        <v/>
      </c>
      <c r="EI52" s="225"/>
      <c r="EJ52" s="115" t="str">
        <f t="shared" si="105"/>
        <v/>
      </c>
      <c r="EK52" s="225" t="str">
        <f t="shared" si="106"/>
        <v/>
      </c>
      <c r="EL52" s="224"/>
      <c r="EM52" s="5" t="str">
        <f t="shared" si="107"/>
        <v/>
      </c>
      <c r="EN52" s="224" t="str">
        <f t="shared" si="108"/>
        <v/>
      </c>
      <c r="EO52" s="225"/>
      <c r="EP52" s="115" t="str">
        <f t="shared" si="109"/>
        <v/>
      </c>
      <c r="EQ52" s="225" t="str">
        <f t="shared" si="110"/>
        <v/>
      </c>
      <c r="ER52" s="224"/>
      <c r="ES52" s="5" t="str">
        <f t="shared" si="111"/>
        <v/>
      </c>
      <c r="ET52" s="224" t="str">
        <f t="shared" si="112"/>
        <v/>
      </c>
      <c r="EU52" s="225"/>
      <c r="EV52" s="115" t="str">
        <f t="shared" si="113"/>
        <v/>
      </c>
      <c r="EW52" s="225" t="str">
        <f t="shared" si="114"/>
        <v/>
      </c>
      <c r="EX52" s="224"/>
      <c r="EY52" s="5" t="str">
        <f t="shared" si="115"/>
        <v/>
      </c>
      <c r="EZ52" s="224" t="str">
        <f t="shared" si="116"/>
        <v/>
      </c>
      <c r="FA52" s="225"/>
      <c r="FB52" s="115" t="str">
        <f t="shared" si="117"/>
        <v/>
      </c>
      <c r="FC52" s="225" t="str">
        <f t="shared" si="118"/>
        <v/>
      </c>
      <c r="FD52" s="224"/>
      <c r="FE52" s="5" t="str">
        <f t="shared" si="119"/>
        <v/>
      </c>
      <c r="FF52" s="224" t="str">
        <f t="shared" si="120"/>
        <v/>
      </c>
      <c r="FG52" s="225"/>
      <c r="FH52" s="115" t="str">
        <f t="shared" si="121"/>
        <v/>
      </c>
      <c r="FI52" s="225" t="str">
        <f t="shared" si="122"/>
        <v/>
      </c>
      <c r="FJ52" s="224"/>
      <c r="FK52" s="5" t="str">
        <f t="shared" si="123"/>
        <v/>
      </c>
      <c r="FL52" s="224" t="str">
        <f t="shared" si="124"/>
        <v/>
      </c>
      <c r="FM52" s="225"/>
      <c r="FN52" s="115" t="str">
        <f t="shared" si="125"/>
        <v/>
      </c>
      <c r="FO52" s="225" t="str">
        <f t="shared" si="126"/>
        <v/>
      </c>
      <c r="FP52" s="224"/>
      <c r="FQ52" s="5" t="str">
        <f t="shared" si="127"/>
        <v/>
      </c>
      <c r="FR52" s="224" t="str">
        <f t="shared" si="128"/>
        <v/>
      </c>
      <c r="FS52" s="225"/>
      <c r="FT52" s="115" t="str">
        <f t="shared" si="129"/>
        <v/>
      </c>
      <c r="FU52" s="225" t="str">
        <f t="shared" si="130"/>
        <v/>
      </c>
      <c r="FV52" s="253"/>
      <c r="FW52" s="253"/>
      <c r="FX52" s="253"/>
      <c r="FY52" s="253"/>
      <c r="FZ52" s="253"/>
    </row>
    <row r="53" spans="1:182" s="3" customFormat="1" x14ac:dyDescent="0.25">
      <c r="A53" s="2" t="str">
        <f t="shared" si="0"/>
        <v/>
      </c>
      <c r="B53" s="2"/>
      <c r="C53" s="186"/>
      <c r="D53" s="186" t="str">
        <f t="shared" si="28"/>
        <v/>
      </c>
      <c r="E53" s="109"/>
      <c r="F53" s="196"/>
      <c r="G53" s="2"/>
      <c r="H53" s="76"/>
      <c r="I53" s="114" t="str">
        <f t="shared" si="1"/>
        <v/>
      </c>
      <c r="J53" s="114" t="str">
        <f t="shared" si="2"/>
        <v/>
      </c>
      <c r="K53" s="114" t="str">
        <f t="shared" si="3"/>
        <v/>
      </c>
      <c r="L53" s="114" t="str">
        <f t="shared" si="4"/>
        <v/>
      </c>
      <c r="M53" s="114" t="str">
        <f t="shared" si="5"/>
        <v/>
      </c>
      <c r="N53" s="114" t="str">
        <f t="shared" si="6"/>
        <v/>
      </c>
      <c r="O53" s="114" t="str">
        <f t="shared" si="7"/>
        <v/>
      </c>
      <c r="P53" s="114" t="str">
        <f t="shared" si="8"/>
        <v/>
      </c>
      <c r="Q53" s="93" t="str">
        <f t="shared" si="9"/>
        <v/>
      </c>
      <c r="R53" s="93" t="str">
        <f t="shared" si="10"/>
        <v/>
      </c>
      <c r="S53" s="93" t="str">
        <f t="shared" si="11"/>
        <v/>
      </c>
      <c r="T53" s="93" t="str">
        <f t="shared" si="12"/>
        <v/>
      </c>
      <c r="U53" s="93" t="str">
        <f t="shared" si="13"/>
        <v/>
      </c>
      <c r="V53" s="93" t="str">
        <f t="shared" si="14"/>
        <v/>
      </c>
      <c r="W53" s="93" t="str">
        <f t="shared" si="15"/>
        <v/>
      </c>
      <c r="X53" s="93" t="str">
        <f t="shared" si="16"/>
        <v/>
      </c>
      <c r="Y53" s="93" t="str">
        <f t="shared" si="17"/>
        <v/>
      </c>
      <c r="Z53" s="93" t="str">
        <f t="shared" si="18"/>
        <v/>
      </c>
      <c r="AA53" s="93" t="str">
        <f t="shared" si="19"/>
        <v/>
      </c>
      <c r="AB53" s="93" t="str">
        <f t="shared" si="20"/>
        <v/>
      </c>
      <c r="AC53" s="93" t="str">
        <f t="shared" si="21"/>
        <v/>
      </c>
      <c r="AD53" s="93" t="str">
        <f t="shared" si="22"/>
        <v/>
      </c>
      <c r="AE53" s="93" t="str">
        <f t="shared" si="23"/>
        <v/>
      </c>
      <c r="AF53" s="93" t="str">
        <f t="shared" si="24"/>
        <v/>
      </c>
      <c r="AG53" s="93" t="str">
        <f t="shared" si="25"/>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93" t="str">
        <f t="shared" si="52"/>
        <v/>
      </c>
      <c r="BF53" s="224"/>
      <c r="BG53" s="74" t="str">
        <f t="shared" si="131"/>
        <v/>
      </c>
      <c r="BH53" s="36" t="str">
        <f t="shared" si="132"/>
        <v/>
      </c>
      <c r="BI53" s="225"/>
      <c r="BJ53" s="75" t="str">
        <f t="shared" si="53"/>
        <v/>
      </c>
      <c r="BK53" s="37" t="str">
        <f t="shared" si="54"/>
        <v/>
      </c>
      <c r="BL53" s="224"/>
      <c r="BM53" s="74" t="str">
        <f t="shared" si="55"/>
        <v/>
      </c>
      <c r="BN53" s="36" t="str">
        <f t="shared" si="56"/>
        <v/>
      </c>
      <c r="BO53" s="225"/>
      <c r="BP53" s="75" t="str">
        <f t="shared" si="57"/>
        <v/>
      </c>
      <c r="BQ53" s="37" t="str">
        <f t="shared" si="58"/>
        <v/>
      </c>
      <c r="BR53" s="224"/>
      <c r="BS53" s="74" t="str">
        <f t="shared" si="59"/>
        <v/>
      </c>
      <c r="BT53" s="36" t="str">
        <f t="shared" si="60"/>
        <v/>
      </c>
      <c r="BU53" s="225"/>
      <c r="BV53" s="75" t="str">
        <f t="shared" si="61"/>
        <v/>
      </c>
      <c r="BW53" s="37" t="str">
        <f t="shared" si="62"/>
        <v/>
      </c>
      <c r="BX53" s="224"/>
      <c r="BY53" s="74" t="str">
        <f t="shared" si="63"/>
        <v/>
      </c>
      <c r="BZ53" s="36" t="str">
        <f t="shared" si="64"/>
        <v/>
      </c>
      <c r="CA53" s="225"/>
      <c r="CB53" s="75" t="str">
        <f t="shared" si="65"/>
        <v/>
      </c>
      <c r="CC53" s="37" t="str">
        <f t="shared" si="66"/>
        <v/>
      </c>
      <c r="CD53" s="224"/>
      <c r="CE53" s="74" t="str">
        <f t="shared" si="67"/>
        <v/>
      </c>
      <c r="CF53" s="36" t="str">
        <f t="shared" si="68"/>
        <v/>
      </c>
      <c r="CG53" s="225"/>
      <c r="CH53" s="115" t="str">
        <f t="shared" si="69"/>
        <v/>
      </c>
      <c r="CI53" s="225" t="str">
        <f t="shared" si="70"/>
        <v/>
      </c>
      <c r="CJ53" s="224"/>
      <c r="CK53" s="5" t="str">
        <f t="shared" si="71"/>
        <v/>
      </c>
      <c r="CL53" s="224" t="str">
        <f t="shared" si="72"/>
        <v/>
      </c>
      <c r="CM53" s="225"/>
      <c r="CN53" s="115" t="str">
        <f t="shared" si="73"/>
        <v/>
      </c>
      <c r="CO53" s="225" t="str">
        <f t="shared" si="74"/>
        <v/>
      </c>
      <c r="CP53" s="224"/>
      <c r="CQ53" s="5" t="str">
        <f t="shared" si="75"/>
        <v/>
      </c>
      <c r="CR53" s="224" t="str">
        <f t="shared" si="76"/>
        <v/>
      </c>
      <c r="CS53" s="225"/>
      <c r="CT53" s="115" t="str">
        <f t="shared" si="77"/>
        <v/>
      </c>
      <c r="CU53" s="225" t="str">
        <f t="shared" si="78"/>
        <v/>
      </c>
      <c r="CV53" s="224"/>
      <c r="CW53" s="5" t="str">
        <f t="shared" si="79"/>
        <v/>
      </c>
      <c r="CX53" s="224" t="str">
        <f t="shared" si="80"/>
        <v/>
      </c>
      <c r="CY53" s="225"/>
      <c r="CZ53" s="115" t="str">
        <f t="shared" si="81"/>
        <v/>
      </c>
      <c r="DA53" s="225" t="str">
        <f t="shared" si="82"/>
        <v/>
      </c>
      <c r="DB53" s="224"/>
      <c r="DC53" s="5" t="str">
        <f t="shared" si="83"/>
        <v/>
      </c>
      <c r="DD53" s="224" t="str">
        <f t="shared" si="84"/>
        <v/>
      </c>
      <c r="DE53" s="225"/>
      <c r="DF53" s="115" t="str">
        <f t="shared" si="85"/>
        <v/>
      </c>
      <c r="DG53" s="225" t="str">
        <f t="shared" si="86"/>
        <v/>
      </c>
      <c r="DH53" s="224"/>
      <c r="DI53" s="5" t="str">
        <f t="shared" si="87"/>
        <v/>
      </c>
      <c r="DJ53" s="224" t="str">
        <f t="shared" si="88"/>
        <v/>
      </c>
      <c r="DK53" s="225"/>
      <c r="DL53" s="115" t="str">
        <f t="shared" si="89"/>
        <v/>
      </c>
      <c r="DM53" s="225" t="str">
        <f t="shared" si="90"/>
        <v/>
      </c>
      <c r="DN53" s="224"/>
      <c r="DO53" s="5" t="str">
        <f t="shared" si="91"/>
        <v/>
      </c>
      <c r="DP53" s="224" t="str">
        <f t="shared" si="92"/>
        <v/>
      </c>
      <c r="DQ53" s="225"/>
      <c r="DR53" s="115" t="str">
        <f t="shared" si="93"/>
        <v/>
      </c>
      <c r="DS53" s="225" t="str">
        <f t="shared" si="94"/>
        <v/>
      </c>
      <c r="DT53" s="224"/>
      <c r="DU53" s="5" t="str">
        <f t="shared" si="95"/>
        <v/>
      </c>
      <c r="DV53" s="224" t="str">
        <f t="shared" si="96"/>
        <v/>
      </c>
      <c r="DW53" s="225"/>
      <c r="DX53" s="115" t="str">
        <f t="shared" si="97"/>
        <v/>
      </c>
      <c r="DY53" s="225" t="str">
        <f t="shared" si="98"/>
        <v/>
      </c>
      <c r="DZ53" s="224"/>
      <c r="EA53" s="5" t="str">
        <f t="shared" si="99"/>
        <v/>
      </c>
      <c r="EB53" s="224" t="str">
        <f t="shared" si="100"/>
        <v/>
      </c>
      <c r="EC53" s="225"/>
      <c r="ED53" s="115" t="str">
        <f t="shared" si="101"/>
        <v/>
      </c>
      <c r="EE53" s="225" t="str">
        <f t="shared" si="102"/>
        <v/>
      </c>
      <c r="EF53" s="224"/>
      <c r="EG53" s="5" t="str">
        <f t="shared" si="103"/>
        <v/>
      </c>
      <c r="EH53" s="224" t="str">
        <f t="shared" si="104"/>
        <v/>
      </c>
      <c r="EI53" s="225"/>
      <c r="EJ53" s="115" t="str">
        <f t="shared" si="105"/>
        <v/>
      </c>
      <c r="EK53" s="225" t="str">
        <f t="shared" si="106"/>
        <v/>
      </c>
      <c r="EL53" s="224"/>
      <c r="EM53" s="5" t="str">
        <f t="shared" si="107"/>
        <v/>
      </c>
      <c r="EN53" s="224" t="str">
        <f t="shared" si="108"/>
        <v/>
      </c>
      <c r="EO53" s="225"/>
      <c r="EP53" s="115" t="str">
        <f t="shared" si="109"/>
        <v/>
      </c>
      <c r="EQ53" s="225" t="str">
        <f t="shared" si="110"/>
        <v/>
      </c>
      <c r="ER53" s="224"/>
      <c r="ES53" s="5" t="str">
        <f t="shared" si="111"/>
        <v/>
      </c>
      <c r="ET53" s="224" t="str">
        <f t="shared" si="112"/>
        <v/>
      </c>
      <c r="EU53" s="225"/>
      <c r="EV53" s="115" t="str">
        <f t="shared" si="113"/>
        <v/>
      </c>
      <c r="EW53" s="225" t="str">
        <f t="shared" si="114"/>
        <v/>
      </c>
      <c r="EX53" s="224"/>
      <c r="EY53" s="5" t="str">
        <f t="shared" si="115"/>
        <v/>
      </c>
      <c r="EZ53" s="224" t="str">
        <f t="shared" si="116"/>
        <v/>
      </c>
      <c r="FA53" s="225"/>
      <c r="FB53" s="115" t="str">
        <f t="shared" si="117"/>
        <v/>
      </c>
      <c r="FC53" s="225" t="str">
        <f t="shared" si="118"/>
        <v/>
      </c>
      <c r="FD53" s="224"/>
      <c r="FE53" s="5" t="str">
        <f t="shared" si="119"/>
        <v/>
      </c>
      <c r="FF53" s="224" t="str">
        <f t="shared" si="120"/>
        <v/>
      </c>
      <c r="FG53" s="225"/>
      <c r="FH53" s="115" t="str">
        <f t="shared" si="121"/>
        <v/>
      </c>
      <c r="FI53" s="225" t="str">
        <f t="shared" si="122"/>
        <v/>
      </c>
      <c r="FJ53" s="224"/>
      <c r="FK53" s="5" t="str">
        <f t="shared" si="123"/>
        <v/>
      </c>
      <c r="FL53" s="224" t="str">
        <f t="shared" si="124"/>
        <v/>
      </c>
      <c r="FM53" s="225"/>
      <c r="FN53" s="115" t="str">
        <f t="shared" si="125"/>
        <v/>
      </c>
      <c r="FO53" s="225" t="str">
        <f t="shared" si="126"/>
        <v/>
      </c>
      <c r="FP53" s="224"/>
      <c r="FQ53" s="5" t="str">
        <f t="shared" si="127"/>
        <v/>
      </c>
      <c r="FR53" s="224" t="str">
        <f t="shared" si="128"/>
        <v/>
      </c>
      <c r="FS53" s="225"/>
      <c r="FT53" s="115" t="str">
        <f t="shared" si="129"/>
        <v/>
      </c>
      <c r="FU53" s="225" t="str">
        <f t="shared" si="130"/>
        <v/>
      </c>
      <c r="FV53" s="253"/>
      <c r="FW53" s="253"/>
      <c r="FX53" s="253"/>
      <c r="FY53" s="253"/>
      <c r="FZ53" s="253"/>
    </row>
    <row r="54" spans="1:182" s="3" customFormat="1" x14ac:dyDescent="0.25">
      <c r="A54" s="2" t="str">
        <f t="shared" si="0"/>
        <v/>
      </c>
      <c r="B54" s="2"/>
      <c r="C54" s="186"/>
      <c r="D54" s="186" t="str">
        <f t="shared" si="28"/>
        <v/>
      </c>
      <c r="E54" s="109"/>
      <c r="F54" s="196"/>
      <c r="G54" s="2"/>
      <c r="H54" s="76"/>
      <c r="I54" s="114" t="str">
        <f t="shared" si="1"/>
        <v/>
      </c>
      <c r="J54" s="114" t="str">
        <f t="shared" si="2"/>
        <v/>
      </c>
      <c r="K54" s="114" t="str">
        <f t="shared" si="3"/>
        <v/>
      </c>
      <c r="L54" s="114" t="str">
        <f t="shared" si="4"/>
        <v/>
      </c>
      <c r="M54" s="114" t="str">
        <f t="shared" si="5"/>
        <v/>
      </c>
      <c r="N54" s="114" t="str">
        <f t="shared" si="6"/>
        <v/>
      </c>
      <c r="O54" s="114" t="str">
        <f t="shared" si="7"/>
        <v/>
      </c>
      <c r="P54" s="114" t="str">
        <f t="shared" si="8"/>
        <v/>
      </c>
      <c r="Q54" s="93" t="str">
        <f t="shared" si="9"/>
        <v/>
      </c>
      <c r="R54" s="93" t="str">
        <f t="shared" si="10"/>
        <v/>
      </c>
      <c r="S54" s="93" t="str">
        <f t="shared" si="11"/>
        <v/>
      </c>
      <c r="T54" s="93" t="str">
        <f t="shared" si="12"/>
        <v/>
      </c>
      <c r="U54" s="93" t="str">
        <f t="shared" si="13"/>
        <v/>
      </c>
      <c r="V54" s="93" t="str">
        <f t="shared" si="14"/>
        <v/>
      </c>
      <c r="W54" s="93" t="str">
        <f t="shared" si="15"/>
        <v/>
      </c>
      <c r="X54" s="93" t="str">
        <f t="shared" si="16"/>
        <v/>
      </c>
      <c r="Y54" s="93" t="str">
        <f t="shared" si="17"/>
        <v/>
      </c>
      <c r="Z54" s="93" t="str">
        <f t="shared" si="18"/>
        <v/>
      </c>
      <c r="AA54" s="93" t="str">
        <f t="shared" si="19"/>
        <v/>
      </c>
      <c r="AB54" s="93" t="str">
        <f t="shared" si="20"/>
        <v/>
      </c>
      <c r="AC54" s="93" t="str">
        <f t="shared" si="21"/>
        <v/>
      </c>
      <c r="AD54" s="93" t="str">
        <f t="shared" si="22"/>
        <v/>
      </c>
      <c r="AE54" s="93" t="str">
        <f t="shared" si="23"/>
        <v/>
      </c>
      <c r="AF54" s="93" t="str">
        <f t="shared" si="24"/>
        <v/>
      </c>
      <c r="AG54" s="93" t="str">
        <f t="shared" si="25"/>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93" t="str">
        <f t="shared" si="52"/>
        <v/>
      </c>
      <c r="BF54" s="224"/>
      <c r="BG54" s="74" t="str">
        <f t="shared" si="131"/>
        <v/>
      </c>
      <c r="BH54" s="36" t="str">
        <f t="shared" si="132"/>
        <v/>
      </c>
      <c r="BI54" s="225"/>
      <c r="BJ54" s="75" t="str">
        <f t="shared" si="53"/>
        <v/>
      </c>
      <c r="BK54" s="37" t="str">
        <f t="shared" si="54"/>
        <v/>
      </c>
      <c r="BL54" s="224"/>
      <c r="BM54" s="74" t="str">
        <f t="shared" si="55"/>
        <v/>
      </c>
      <c r="BN54" s="36" t="str">
        <f t="shared" si="56"/>
        <v/>
      </c>
      <c r="BO54" s="225"/>
      <c r="BP54" s="75" t="str">
        <f t="shared" si="57"/>
        <v/>
      </c>
      <c r="BQ54" s="37" t="str">
        <f t="shared" si="58"/>
        <v/>
      </c>
      <c r="BR54" s="224"/>
      <c r="BS54" s="74" t="str">
        <f t="shared" si="59"/>
        <v/>
      </c>
      <c r="BT54" s="36" t="str">
        <f t="shared" si="60"/>
        <v/>
      </c>
      <c r="BU54" s="225"/>
      <c r="BV54" s="75" t="str">
        <f t="shared" si="61"/>
        <v/>
      </c>
      <c r="BW54" s="37" t="str">
        <f t="shared" si="62"/>
        <v/>
      </c>
      <c r="BX54" s="224"/>
      <c r="BY54" s="74" t="str">
        <f t="shared" si="63"/>
        <v/>
      </c>
      <c r="BZ54" s="36" t="str">
        <f t="shared" si="64"/>
        <v/>
      </c>
      <c r="CA54" s="225"/>
      <c r="CB54" s="75" t="str">
        <f t="shared" si="65"/>
        <v/>
      </c>
      <c r="CC54" s="37" t="str">
        <f t="shared" si="66"/>
        <v/>
      </c>
      <c r="CD54" s="224"/>
      <c r="CE54" s="74" t="str">
        <f t="shared" si="67"/>
        <v/>
      </c>
      <c r="CF54" s="36" t="str">
        <f t="shared" si="68"/>
        <v/>
      </c>
      <c r="CG54" s="225"/>
      <c r="CH54" s="115" t="str">
        <f t="shared" si="69"/>
        <v/>
      </c>
      <c r="CI54" s="225" t="str">
        <f t="shared" si="70"/>
        <v/>
      </c>
      <c r="CJ54" s="224"/>
      <c r="CK54" s="5" t="str">
        <f t="shared" si="71"/>
        <v/>
      </c>
      <c r="CL54" s="224" t="str">
        <f t="shared" si="72"/>
        <v/>
      </c>
      <c r="CM54" s="225"/>
      <c r="CN54" s="115" t="str">
        <f t="shared" si="73"/>
        <v/>
      </c>
      <c r="CO54" s="225" t="str">
        <f t="shared" si="74"/>
        <v/>
      </c>
      <c r="CP54" s="224"/>
      <c r="CQ54" s="5" t="str">
        <f t="shared" si="75"/>
        <v/>
      </c>
      <c r="CR54" s="224" t="str">
        <f t="shared" si="76"/>
        <v/>
      </c>
      <c r="CS54" s="225"/>
      <c r="CT54" s="115" t="str">
        <f t="shared" si="77"/>
        <v/>
      </c>
      <c r="CU54" s="225" t="str">
        <f t="shared" si="78"/>
        <v/>
      </c>
      <c r="CV54" s="224"/>
      <c r="CW54" s="5" t="str">
        <f t="shared" si="79"/>
        <v/>
      </c>
      <c r="CX54" s="224" t="str">
        <f t="shared" si="80"/>
        <v/>
      </c>
      <c r="CY54" s="225"/>
      <c r="CZ54" s="115" t="str">
        <f t="shared" si="81"/>
        <v/>
      </c>
      <c r="DA54" s="225" t="str">
        <f t="shared" si="82"/>
        <v/>
      </c>
      <c r="DB54" s="224"/>
      <c r="DC54" s="5" t="str">
        <f t="shared" si="83"/>
        <v/>
      </c>
      <c r="DD54" s="224" t="str">
        <f t="shared" si="84"/>
        <v/>
      </c>
      <c r="DE54" s="225"/>
      <c r="DF54" s="115" t="str">
        <f t="shared" si="85"/>
        <v/>
      </c>
      <c r="DG54" s="225" t="str">
        <f t="shared" si="86"/>
        <v/>
      </c>
      <c r="DH54" s="224"/>
      <c r="DI54" s="5" t="str">
        <f t="shared" si="87"/>
        <v/>
      </c>
      <c r="DJ54" s="224" t="str">
        <f t="shared" si="88"/>
        <v/>
      </c>
      <c r="DK54" s="225"/>
      <c r="DL54" s="115" t="str">
        <f t="shared" si="89"/>
        <v/>
      </c>
      <c r="DM54" s="225" t="str">
        <f t="shared" si="90"/>
        <v/>
      </c>
      <c r="DN54" s="224"/>
      <c r="DO54" s="5" t="str">
        <f t="shared" si="91"/>
        <v/>
      </c>
      <c r="DP54" s="224" t="str">
        <f t="shared" si="92"/>
        <v/>
      </c>
      <c r="DQ54" s="225"/>
      <c r="DR54" s="115" t="str">
        <f t="shared" si="93"/>
        <v/>
      </c>
      <c r="DS54" s="225" t="str">
        <f t="shared" si="94"/>
        <v/>
      </c>
      <c r="DT54" s="224"/>
      <c r="DU54" s="5" t="str">
        <f t="shared" si="95"/>
        <v/>
      </c>
      <c r="DV54" s="224" t="str">
        <f t="shared" si="96"/>
        <v/>
      </c>
      <c r="DW54" s="225"/>
      <c r="DX54" s="115" t="str">
        <f t="shared" si="97"/>
        <v/>
      </c>
      <c r="DY54" s="225" t="str">
        <f t="shared" si="98"/>
        <v/>
      </c>
      <c r="DZ54" s="224"/>
      <c r="EA54" s="5" t="str">
        <f t="shared" si="99"/>
        <v/>
      </c>
      <c r="EB54" s="224" t="str">
        <f t="shared" si="100"/>
        <v/>
      </c>
      <c r="EC54" s="225"/>
      <c r="ED54" s="115" t="str">
        <f t="shared" si="101"/>
        <v/>
      </c>
      <c r="EE54" s="225" t="str">
        <f t="shared" si="102"/>
        <v/>
      </c>
      <c r="EF54" s="224"/>
      <c r="EG54" s="5" t="str">
        <f t="shared" si="103"/>
        <v/>
      </c>
      <c r="EH54" s="224" t="str">
        <f t="shared" si="104"/>
        <v/>
      </c>
      <c r="EI54" s="225"/>
      <c r="EJ54" s="115" t="str">
        <f t="shared" si="105"/>
        <v/>
      </c>
      <c r="EK54" s="225" t="str">
        <f t="shared" si="106"/>
        <v/>
      </c>
      <c r="EL54" s="224"/>
      <c r="EM54" s="5" t="str">
        <f t="shared" si="107"/>
        <v/>
      </c>
      <c r="EN54" s="224" t="str">
        <f t="shared" si="108"/>
        <v/>
      </c>
      <c r="EO54" s="225"/>
      <c r="EP54" s="115" t="str">
        <f t="shared" si="109"/>
        <v/>
      </c>
      <c r="EQ54" s="225" t="str">
        <f t="shared" si="110"/>
        <v/>
      </c>
      <c r="ER54" s="224"/>
      <c r="ES54" s="5" t="str">
        <f t="shared" si="111"/>
        <v/>
      </c>
      <c r="ET54" s="224" t="str">
        <f t="shared" si="112"/>
        <v/>
      </c>
      <c r="EU54" s="225"/>
      <c r="EV54" s="115" t="str">
        <f t="shared" si="113"/>
        <v/>
      </c>
      <c r="EW54" s="225" t="str">
        <f t="shared" si="114"/>
        <v/>
      </c>
      <c r="EX54" s="224"/>
      <c r="EY54" s="5" t="str">
        <f t="shared" si="115"/>
        <v/>
      </c>
      <c r="EZ54" s="224" t="str">
        <f t="shared" si="116"/>
        <v/>
      </c>
      <c r="FA54" s="225"/>
      <c r="FB54" s="115" t="str">
        <f t="shared" si="117"/>
        <v/>
      </c>
      <c r="FC54" s="225" t="str">
        <f t="shared" si="118"/>
        <v/>
      </c>
      <c r="FD54" s="224"/>
      <c r="FE54" s="5" t="str">
        <f t="shared" si="119"/>
        <v/>
      </c>
      <c r="FF54" s="224" t="str">
        <f t="shared" si="120"/>
        <v/>
      </c>
      <c r="FG54" s="225"/>
      <c r="FH54" s="115" t="str">
        <f t="shared" si="121"/>
        <v/>
      </c>
      <c r="FI54" s="225" t="str">
        <f t="shared" si="122"/>
        <v/>
      </c>
      <c r="FJ54" s="224"/>
      <c r="FK54" s="5" t="str">
        <f t="shared" si="123"/>
        <v/>
      </c>
      <c r="FL54" s="224" t="str">
        <f t="shared" si="124"/>
        <v/>
      </c>
      <c r="FM54" s="225"/>
      <c r="FN54" s="115" t="str">
        <f t="shared" si="125"/>
        <v/>
      </c>
      <c r="FO54" s="225" t="str">
        <f t="shared" si="126"/>
        <v/>
      </c>
      <c r="FP54" s="224"/>
      <c r="FQ54" s="5" t="str">
        <f t="shared" si="127"/>
        <v/>
      </c>
      <c r="FR54" s="224" t="str">
        <f t="shared" si="128"/>
        <v/>
      </c>
      <c r="FS54" s="225"/>
      <c r="FT54" s="115" t="str">
        <f t="shared" si="129"/>
        <v/>
      </c>
      <c r="FU54" s="225" t="str">
        <f t="shared" si="130"/>
        <v/>
      </c>
      <c r="FV54" s="253"/>
      <c r="FW54" s="253"/>
      <c r="FX54" s="253"/>
      <c r="FY54" s="253"/>
      <c r="FZ54" s="253"/>
    </row>
    <row r="55" spans="1:182" s="14" customFormat="1" x14ac:dyDescent="0.25">
      <c r="A55" s="2" t="str">
        <f t="shared" si="0"/>
        <v/>
      </c>
      <c r="B55" s="2"/>
      <c r="C55" s="186"/>
      <c r="D55" s="186" t="str">
        <f t="shared" si="28"/>
        <v/>
      </c>
      <c r="E55" s="109"/>
      <c r="F55" s="196"/>
      <c r="G55" s="2"/>
      <c r="H55" s="76"/>
      <c r="I55" s="114" t="str">
        <f t="shared" si="1"/>
        <v/>
      </c>
      <c r="J55" s="114" t="str">
        <f t="shared" si="2"/>
        <v/>
      </c>
      <c r="K55" s="114" t="str">
        <f t="shared" si="3"/>
        <v/>
      </c>
      <c r="L55" s="114" t="str">
        <f t="shared" si="4"/>
        <v/>
      </c>
      <c r="M55" s="114" t="str">
        <f t="shared" si="5"/>
        <v/>
      </c>
      <c r="N55" s="114" t="str">
        <f t="shared" si="6"/>
        <v/>
      </c>
      <c r="O55" s="114" t="str">
        <f t="shared" si="7"/>
        <v/>
      </c>
      <c r="P55" s="114" t="str">
        <f t="shared" si="8"/>
        <v/>
      </c>
      <c r="Q55" s="93" t="str">
        <f t="shared" si="9"/>
        <v/>
      </c>
      <c r="R55" s="93" t="str">
        <f t="shared" si="10"/>
        <v/>
      </c>
      <c r="S55" s="93" t="str">
        <f t="shared" si="11"/>
        <v/>
      </c>
      <c r="T55" s="93" t="str">
        <f t="shared" si="12"/>
        <v/>
      </c>
      <c r="U55" s="93" t="str">
        <f t="shared" si="13"/>
        <v/>
      </c>
      <c r="V55" s="93" t="str">
        <f t="shared" si="14"/>
        <v/>
      </c>
      <c r="W55" s="93" t="str">
        <f t="shared" si="15"/>
        <v/>
      </c>
      <c r="X55" s="93" t="str">
        <f t="shared" si="16"/>
        <v/>
      </c>
      <c r="Y55" s="93" t="str">
        <f t="shared" si="17"/>
        <v/>
      </c>
      <c r="Z55" s="93" t="str">
        <f t="shared" si="18"/>
        <v/>
      </c>
      <c r="AA55" s="93" t="str">
        <f t="shared" si="19"/>
        <v/>
      </c>
      <c r="AB55" s="93" t="str">
        <f t="shared" si="20"/>
        <v/>
      </c>
      <c r="AC55" s="93" t="str">
        <f t="shared" si="21"/>
        <v/>
      </c>
      <c r="AD55" s="93" t="str">
        <f t="shared" si="22"/>
        <v/>
      </c>
      <c r="AE55" s="93" t="str">
        <f t="shared" si="23"/>
        <v/>
      </c>
      <c r="AF55" s="93" t="str">
        <f t="shared" si="24"/>
        <v/>
      </c>
      <c r="AG55" s="93" t="str">
        <f t="shared" si="25"/>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93" t="str">
        <f t="shared" si="52"/>
        <v/>
      </c>
      <c r="BF55" s="224"/>
      <c r="BG55" s="74" t="str">
        <f t="shared" si="131"/>
        <v/>
      </c>
      <c r="BH55" s="36" t="str">
        <f t="shared" si="132"/>
        <v/>
      </c>
      <c r="BI55" s="225"/>
      <c r="BJ55" s="75" t="str">
        <f t="shared" si="53"/>
        <v/>
      </c>
      <c r="BK55" s="37" t="str">
        <f t="shared" si="54"/>
        <v/>
      </c>
      <c r="BL55" s="224"/>
      <c r="BM55" s="74" t="str">
        <f t="shared" si="55"/>
        <v/>
      </c>
      <c r="BN55" s="36" t="str">
        <f t="shared" si="56"/>
        <v/>
      </c>
      <c r="BO55" s="225"/>
      <c r="BP55" s="75" t="str">
        <f t="shared" si="57"/>
        <v/>
      </c>
      <c r="BQ55" s="37" t="str">
        <f t="shared" si="58"/>
        <v/>
      </c>
      <c r="BR55" s="224"/>
      <c r="BS55" s="74" t="str">
        <f t="shared" si="59"/>
        <v/>
      </c>
      <c r="BT55" s="36" t="str">
        <f t="shared" si="60"/>
        <v/>
      </c>
      <c r="BU55" s="225"/>
      <c r="BV55" s="75" t="str">
        <f t="shared" si="61"/>
        <v/>
      </c>
      <c r="BW55" s="37" t="str">
        <f t="shared" si="62"/>
        <v/>
      </c>
      <c r="BX55" s="224"/>
      <c r="BY55" s="74" t="str">
        <f t="shared" si="63"/>
        <v/>
      </c>
      <c r="BZ55" s="36" t="str">
        <f t="shared" si="64"/>
        <v/>
      </c>
      <c r="CA55" s="225"/>
      <c r="CB55" s="75" t="str">
        <f t="shared" si="65"/>
        <v/>
      </c>
      <c r="CC55" s="37" t="str">
        <f t="shared" si="66"/>
        <v/>
      </c>
      <c r="CD55" s="224"/>
      <c r="CE55" s="74" t="str">
        <f t="shared" si="67"/>
        <v/>
      </c>
      <c r="CF55" s="36" t="str">
        <f t="shared" si="68"/>
        <v/>
      </c>
      <c r="CG55" s="225"/>
      <c r="CH55" s="115" t="str">
        <f t="shared" si="69"/>
        <v/>
      </c>
      <c r="CI55" s="225" t="str">
        <f t="shared" si="70"/>
        <v/>
      </c>
      <c r="CJ55" s="224"/>
      <c r="CK55" s="5" t="str">
        <f t="shared" si="71"/>
        <v/>
      </c>
      <c r="CL55" s="224" t="str">
        <f t="shared" si="72"/>
        <v/>
      </c>
      <c r="CM55" s="225"/>
      <c r="CN55" s="115" t="str">
        <f t="shared" si="73"/>
        <v/>
      </c>
      <c r="CO55" s="225" t="str">
        <f t="shared" si="74"/>
        <v/>
      </c>
      <c r="CP55" s="224"/>
      <c r="CQ55" s="5" t="str">
        <f t="shared" si="75"/>
        <v/>
      </c>
      <c r="CR55" s="224" t="str">
        <f t="shared" si="76"/>
        <v/>
      </c>
      <c r="CS55" s="225"/>
      <c r="CT55" s="115" t="str">
        <f t="shared" si="77"/>
        <v/>
      </c>
      <c r="CU55" s="225" t="str">
        <f t="shared" si="78"/>
        <v/>
      </c>
      <c r="CV55" s="224"/>
      <c r="CW55" s="5" t="str">
        <f t="shared" si="79"/>
        <v/>
      </c>
      <c r="CX55" s="224" t="str">
        <f t="shared" si="80"/>
        <v/>
      </c>
      <c r="CY55" s="225"/>
      <c r="CZ55" s="115" t="str">
        <f t="shared" si="81"/>
        <v/>
      </c>
      <c r="DA55" s="225" t="str">
        <f t="shared" si="82"/>
        <v/>
      </c>
      <c r="DB55" s="224"/>
      <c r="DC55" s="5" t="str">
        <f t="shared" si="83"/>
        <v/>
      </c>
      <c r="DD55" s="224" t="str">
        <f t="shared" si="84"/>
        <v/>
      </c>
      <c r="DE55" s="225"/>
      <c r="DF55" s="115" t="str">
        <f t="shared" si="85"/>
        <v/>
      </c>
      <c r="DG55" s="225" t="str">
        <f t="shared" si="86"/>
        <v/>
      </c>
      <c r="DH55" s="224"/>
      <c r="DI55" s="5" t="str">
        <f t="shared" si="87"/>
        <v/>
      </c>
      <c r="DJ55" s="224" t="str">
        <f t="shared" si="88"/>
        <v/>
      </c>
      <c r="DK55" s="225"/>
      <c r="DL55" s="115" t="str">
        <f t="shared" si="89"/>
        <v/>
      </c>
      <c r="DM55" s="225" t="str">
        <f t="shared" si="90"/>
        <v/>
      </c>
      <c r="DN55" s="224"/>
      <c r="DO55" s="5" t="str">
        <f t="shared" si="91"/>
        <v/>
      </c>
      <c r="DP55" s="224" t="str">
        <f t="shared" si="92"/>
        <v/>
      </c>
      <c r="DQ55" s="225"/>
      <c r="DR55" s="115" t="str">
        <f t="shared" si="93"/>
        <v/>
      </c>
      <c r="DS55" s="225" t="str">
        <f t="shared" si="94"/>
        <v/>
      </c>
      <c r="DT55" s="224"/>
      <c r="DU55" s="5" t="str">
        <f t="shared" si="95"/>
        <v/>
      </c>
      <c r="DV55" s="224" t="str">
        <f t="shared" si="96"/>
        <v/>
      </c>
      <c r="DW55" s="225"/>
      <c r="DX55" s="115" t="str">
        <f t="shared" si="97"/>
        <v/>
      </c>
      <c r="DY55" s="225" t="str">
        <f t="shared" si="98"/>
        <v/>
      </c>
      <c r="DZ55" s="224"/>
      <c r="EA55" s="5" t="str">
        <f t="shared" si="99"/>
        <v/>
      </c>
      <c r="EB55" s="224" t="str">
        <f t="shared" si="100"/>
        <v/>
      </c>
      <c r="EC55" s="225"/>
      <c r="ED55" s="115" t="str">
        <f t="shared" si="101"/>
        <v/>
      </c>
      <c r="EE55" s="225" t="str">
        <f t="shared" si="102"/>
        <v/>
      </c>
      <c r="EF55" s="224"/>
      <c r="EG55" s="5" t="str">
        <f t="shared" si="103"/>
        <v/>
      </c>
      <c r="EH55" s="224" t="str">
        <f t="shared" si="104"/>
        <v/>
      </c>
      <c r="EI55" s="225"/>
      <c r="EJ55" s="115" t="str">
        <f t="shared" si="105"/>
        <v/>
      </c>
      <c r="EK55" s="225" t="str">
        <f t="shared" si="106"/>
        <v/>
      </c>
      <c r="EL55" s="224"/>
      <c r="EM55" s="5" t="str">
        <f t="shared" si="107"/>
        <v/>
      </c>
      <c r="EN55" s="224" t="str">
        <f t="shared" si="108"/>
        <v/>
      </c>
      <c r="EO55" s="225"/>
      <c r="EP55" s="115" t="str">
        <f t="shared" si="109"/>
        <v/>
      </c>
      <c r="EQ55" s="225" t="str">
        <f t="shared" si="110"/>
        <v/>
      </c>
      <c r="ER55" s="224"/>
      <c r="ES55" s="5" t="str">
        <f t="shared" si="111"/>
        <v/>
      </c>
      <c r="ET55" s="224" t="str">
        <f t="shared" si="112"/>
        <v/>
      </c>
      <c r="EU55" s="225"/>
      <c r="EV55" s="115" t="str">
        <f t="shared" si="113"/>
        <v/>
      </c>
      <c r="EW55" s="225" t="str">
        <f t="shared" si="114"/>
        <v/>
      </c>
      <c r="EX55" s="224"/>
      <c r="EY55" s="5" t="str">
        <f t="shared" si="115"/>
        <v/>
      </c>
      <c r="EZ55" s="224" t="str">
        <f t="shared" si="116"/>
        <v/>
      </c>
      <c r="FA55" s="225"/>
      <c r="FB55" s="115" t="str">
        <f t="shared" si="117"/>
        <v/>
      </c>
      <c r="FC55" s="225" t="str">
        <f t="shared" si="118"/>
        <v/>
      </c>
      <c r="FD55" s="224"/>
      <c r="FE55" s="5" t="str">
        <f t="shared" si="119"/>
        <v/>
      </c>
      <c r="FF55" s="224" t="str">
        <f t="shared" si="120"/>
        <v/>
      </c>
      <c r="FG55" s="225"/>
      <c r="FH55" s="115" t="str">
        <f t="shared" si="121"/>
        <v/>
      </c>
      <c r="FI55" s="225" t="str">
        <f t="shared" si="122"/>
        <v/>
      </c>
      <c r="FJ55" s="224"/>
      <c r="FK55" s="5" t="str">
        <f t="shared" si="123"/>
        <v/>
      </c>
      <c r="FL55" s="224" t="str">
        <f t="shared" si="124"/>
        <v/>
      </c>
      <c r="FM55" s="225"/>
      <c r="FN55" s="115" t="str">
        <f t="shared" si="125"/>
        <v/>
      </c>
      <c r="FO55" s="225" t="str">
        <f t="shared" si="126"/>
        <v/>
      </c>
      <c r="FP55" s="224"/>
      <c r="FQ55" s="5" t="str">
        <f t="shared" si="127"/>
        <v/>
      </c>
      <c r="FR55" s="224" t="str">
        <f t="shared" si="128"/>
        <v/>
      </c>
      <c r="FS55" s="225"/>
      <c r="FT55" s="115" t="str">
        <f t="shared" si="129"/>
        <v/>
      </c>
      <c r="FU55" s="225" t="str">
        <f t="shared" si="130"/>
        <v/>
      </c>
      <c r="FV55" s="253"/>
      <c r="FW55" s="253"/>
      <c r="FX55" s="253"/>
      <c r="FY55" s="253"/>
      <c r="FZ55" s="253"/>
    </row>
    <row r="56" spans="1:182" s="3" customFormat="1" x14ac:dyDescent="0.25">
      <c r="A56" s="2" t="str">
        <f t="shared" si="0"/>
        <v/>
      </c>
      <c r="B56" s="2"/>
      <c r="C56" s="186"/>
      <c r="D56" s="186" t="str">
        <f t="shared" si="28"/>
        <v/>
      </c>
      <c r="E56" s="109"/>
      <c r="F56" s="196"/>
      <c r="G56" s="2"/>
      <c r="H56" s="76"/>
      <c r="I56" s="114" t="str">
        <f t="shared" si="1"/>
        <v/>
      </c>
      <c r="J56" s="114" t="str">
        <f t="shared" si="2"/>
        <v/>
      </c>
      <c r="K56" s="114" t="str">
        <f t="shared" si="3"/>
        <v/>
      </c>
      <c r="L56" s="114" t="str">
        <f t="shared" si="4"/>
        <v/>
      </c>
      <c r="M56" s="114" t="str">
        <f t="shared" si="5"/>
        <v/>
      </c>
      <c r="N56" s="114" t="str">
        <f t="shared" si="6"/>
        <v/>
      </c>
      <c r="O56" s="114" t="str">
        <f t="shared" si="7"/>
        <v/>
      </c>
      <c r="P56" s="114" t="str">
        <f t="shared" si="8"/>
        <v/>
      </c>
      <c r="Q56" s="93" t="str">
        <f t="shared" si="9"/>
        <v/>
      </c>
      <c r="R56" s="93" t="str">
        <f t="shared" si="10"/>
        <v/>
      </c>
      <c r="S56" s="93" t="str">
        <f t="shared" si="11"/>
        <v/>
      </c>
      <c r="T56" s="93" t="str">
        <f t="shared" si="12"/>
        <v/>
      </c>
      <c r="U56" s="93" t="str">
        <f t="shared" si="13"/>
        <v/>
      </c>
      <c r="V56" s="93" t="str">
        <f t="shared" si="14"/>
        <v/>
      </c>
      <c r="W56" s="93" t="str">
        <f t="shared" si="15"/>
        <v/>
      </c>
      <c r="X56" s="93" t="str">
        <f t="shared" si="16"/>
        <v/>
      </c>
      <c r="Y56" s="93" t="str">
        <f t="shared" si="17"/>
        <v/>
      </c>
      <c r="Z56" s="93" t="str">
        <f t="shared" si="18"/>
        <v/>
      </c>
      <c r="AA56" s="93" t="str">
        <f t="shared" si="19"/>
        <v/>
      </c>
      <c r="AB56" s="93" t="str">
        <f t="shared" si="20"/>
        <v/>
      </c>
      <c r="AC56" s="93" t="str">
        <f t="shared" si="21"/>
        <v/>
      </c>
      <c r="AD56" s="93" t="str">
        <f t="shared" si="22"/>
        <v/>
      </c>
      <c r="AE56" s="93" t="str">
        <f t="shared" si="23"/>
        <v/>
      </c>
      <c r="AF56" s="93" t="str">
        <f t="shared" si="24"/>
        <v/>
      </c>
      <c r="AG56" s="93" t="str">
        <f t="shared" si="25"/>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93" t="str">
        <f t="shared" si="52"/>
        <v/>
      </c>
      <c r="BF56" s="224"/>
      <c r="BG56" s="74" t="str">
        <f t="shared" si="131"/>
        <v/>
      </c>
      <c r="BH56" s="36" t="str">
        <f t="shared" si="132"/>
        <v/>
      </c>
      <c r="BI56" s="225"/>
      <c r="BJ56" s="75" t="str">
        <f t="shared" si="53"/>
        <v/>
      </c>
      <c r="BK56" s="37" t="str">
        <f t="shared" si="54"/>
        <v/>
      </c>
      <c r="BL56" s="224"/>
      <c r="BM56" s="74" t="str">
        <f t="shared" si="55"/>
        <v/>
      </c>
      <c r="BN56" s="36" t="str">
        <f t="shared" si="56"/>
        <v/>
      </c>
      <c r="BO56" s="225"/>
      <c r="BP56" s="75" t="str">
        <f t="shared" si="57"/>
        <v/>
      </c>
      <c r="BQ56" s="37" t="str">
        <f t="shared" si="58"/>
        <v/>
      </c>
      <c r="BR56" s="224"/>
      <c r="BS56" s="74" t="str">
        <f t="shared" si="59"/>
        <v/>
      </c>
      <c r="BT56" s="36" t="str">
        <f t="shared" si="60"/>
        <v/>
      </c>
      <c r="BU56" s="225"/>
      <c r="BV56" s="75" t="str">
        <f t="shared" si="61"/>
        <v/>
      </c>
      <c r="BW56" s="37" t="str">
        <f t="shared" si="62"/>
        <v/>
      </c>
      <c r="BX56" s="224"/>
      <c r="BY56" s="74" t="str">
        <f t="shared" si="63"/>
        <v/>
      </c>
      <c r="BZ56" s="36" t="str">
        <f t="shared" si="64"/>
        <v/>
      </c>
      <c r="CA56" s="225"/>
      <c r="CB56" s="75" t="str">
        <f t="shared" si="65"/>
        <v/>
      </c>
      <c r="CC56" s="37" t="str">
        <f t="shared" si="66"/>
        <v/>
      </c>
      <c r="CD56" s="224"/>
      <c r="CE56" s="74" t="str">
        <f t="shared" si="67"/>
        <v/>
      </c>
      <c r="CF56" s="36" t="str">
        <f t="shared" si="68"/>
        <v/>
      </c>
      <c r="CG56" s="225"/>
      <c r="CH56" s="115" t="str">
        <f t="shared" si="69"/>
        <v/>
      </c>
      <c r="CI56" s="225" t="str">
        <f t="shared" si="70"/>
        <v/>
      </c>
      <c r="CJ56" s="224"/>
      <c r="CK56" s="5" t="str">
        <f t="shared" si="71"/>
        <v/>
      </c>
      <c r="CL56" s="224" t="str">
        <f t="shared" si="72"/>
        <v/>
      </c>
      <c r="CM56" s="225"/>
      <c r="CN56" s="115" t="str">
        <f t="shared" si="73"/>
        <v/>
      </c>
      <c r="CO56" s="225" t="str">
        <f t="shared" si="74"/>
        <v/>
      </c>
      <c r="CP56" s="224"/>
      <c r="CQ56" s="5" t="str">
        <f t="shared" si="75"/>
        <v/>
      </c>
      <c r="CR56" s="224" t="str">
        <f t="shared" si="76"/>
        <v/>
      </c>
      <c r="CS56" s="225"/>
      <c r="CT56" s="115" t="str">
        <f t="shared" si="77"/>
        <v/>
      </c>
      <c r="CU56" s="225" t="str">
        <f t="shared" si="78"/>
        <v/>
      </c>
      <c r="CV56" s="224"/>
      <c r="CW56" s="5" t="str">
        <f t="shared" si="79"/>
        <v/>
      </c>
      <c r="CX56" s="224" t="str">
        <f t="shared" si="80"/>
        <v/>
      </c>
      <c r="CY56" s="225"/>
      <c r="CZ56" s="115" t="str">
        <f t="shared" si="81"/>
        <v/>
      </c>
      <c r="DA56" s="225" t="str">
        <f t="shared" si="82"/>
        <v/>
      </c>
      <c r="DB56" s="224"/>
      <c r="DC56" s="5" t="str">
        <f t="shared" si="83"/>
        <v/>
      </c>
      <c r="DD56" s="224" t="str">
        <f t="shared" si="84"/>
        <v/>
      </c>
      <c r="DE56" s="225"/>
      <c r="DF56" s="115" t="str">
        <f t="shared" si="85"/>
        <v/>
      </c>
      <c r="DG56" s="225" t="str">
        <f t="shared" si="86"/>
        <v/>
      </c>
      <c r="DH56" s="224"/>
      <c r="DI56" s="5" t="str">
        <f t="shared" si="87"/>
        <v/>
      </c>
      <c r="DJ56" s="224" t="str">
        <f t="shared" si="88"/>
        <v/>
      </c>
      <c r="DK56" s="225"/>
      <c r="DL56" s="115" t="str">
        <f t="shared" si="89"/>
        <v/>
      </c>
      <c r="DM56" s="225" t="str">
        <f t="shared" si="90"/>
        <v/>
      </c>
      <c r="DN56" s="224"/>
      <c r="DO56" s="5" t="str">
        <f t="shared" si="91"/>
        <v/>
      </c>
      <c r="DP56" s="224" t="str">
        <f t="shared" si="92"/>
        <v/>
      </c>
      <c r="DQ56" s="225"/>
      <c r="DR56" s="115" t="str">
        <f t="shared" si="93"/>
        <v/>
      </c>
      <c r="DS56" s="225" t="str">
        <f t="shared" si="94"/>
        <v/>
      </c>
      <c r="DT56" s="224"/>
      <c r="DU56" s="5" t="str">
        <f t="shared" si="95"/>
        <v/>
      </c>
      <c r="DV56" s="224" t="str">
        <f t="shared" si="96"/>
        <v/>
      </c>
      <c r="DW56" s="225"/>
      <c r="DX56" s="115" t="str">
        <f t="shared" si="97"/>
        <v/>
      </c>
      <c r="DY56" s="225" t="str">
        <f t="shared" si="98"/>
        <v/>
      </c>
      <c r="DZ56" s="224"/>
      <c r="EA56" s="5" t="str">
        <f t="shared" si="99"/>
        <v/>
      </c>
      <c r="EB56" s="224" t="str">
        <f t="shared" si="100"/>
        <v/>
      </c>
      <c r="EC56" s="225"/>
      <c r="ED56" s="115" t="str">
        <f t="shared" si="101"/>
        <v/>
      </c>
      <c r="EE56" s="225" t="str">
        <f t="shared" si="102"/>
        <v/>
      </c>
      <c r="EF56" s="224"/>
      <c r="EG56" s="5" t="str">
        <f t="shared" si="103"/>
        <v/>
      </c>
      <c r="EH56" s="224" t="str">
        <f t="shared" si="104"/>
        <v/>
      </c>
      <c r="EI56" s="225"/>
      <c r="EJ56" s="115" t="str">
        <f t="shared" si="105"/>
        <v/>
      </c>
      <c r="EK56" s="225" t="str">
        <f t="shared" si="106"/>
        <v/>
      </c>
      <c r="EL56" s="224"/>
      <c r="EM56" s="5" t="str">
        <f t="shared" si="107"/>
        <v/>
      </c>
      <c r="EN56" s="224" t="str">
        <f t="shared" si="108"/>
        <v/>
      </c>
      <c r="EO56" s="225"/>
      <c r="EP56" s="115" t="str">
        <f t="shared" si="109"/>
        <v/>
      </c>
      <c r="EQ56" s="225" t="str">
        <f t="shared" si="110"/>
        <v/>
      </c>
      <c r="ER56" s="224"/>
      <c r="ES56" s="5" t="str">
        <f t="shared" si="111"/>
        <v/>
      </c>
      <c r="ET56" s="224" t="str">
        <f t="shared" si="112"/>
        <v/>
      </c>
      <c r="EU56" s="225"/>
      <c r="EV56" s="115" t="str">
        <f t="shared" si="113"/>
        <v/>
      </c>
      <c r="EW56" s="225" t="str">
        <f t="shared" si="114"/>
        <v/>
      </c>
      <c r="EX56" s="224"/>
      <c r="EY56" s="5" t="str">
        <f t="shared" si="115"/>
        <v/>
      </c>
      <c r="EZ56" s="224" t="str">
        <f t="shared" si="116"/>
        <v/>
      </c>
      <c r="FA56" s="225"/>
      <c r="FB56" s="115" t="str">
        <f t="shared" si="117"/>
        <v/>
      </c>
      <c r="FC56" s="225" t="str">
        <f t="shared" si="118"/>
        <v/>
      </c>
      <c r="FD56" s="224"/>
      <c r="FE56" s="5" t="str">
        <f t="shared" si="119"/>
        <v/>
      </c>
      <c r="FF56" s="224" t="str">
        <f t="shared" si="120"/>
        <v/>
      </c>
      <c r="FG56" s="225"/>
      <c r="FH56" s="115" t="str">
        <f t="shared" si="121"/>
        <v/>
      </c>
      <c r="FI56" s="225" t="str">
        <f t="shared" si="122"/>
        <v/>
      </c>
      <c r="FJ56" s="224"/>
      <c r="FK56" s="5" t="str">
        <f t="shared" si="123"/>
        <v/>
      </c>
      <c r="FL56" s="224" t="str">
        <f t="shared" si="124"/>
        <v/>
      </c>
      <c r="FM56" s="225"/>
      <c r="FN56" s="115" t="str">
        <f t="shared" si="125"/>
        <v/>
      </c>
      <c r="FO56" s="225" t="str">
        <f t="shared" si="126"/>
        <v/>
      </c>
      <c r="FP56" s="224"/>
      <c r="FQ56" s="5" t="str">
        <f t="shared" si="127"/>
        <v/>
      </c>
      <c r="FR56" s="224" t="str">
        <f t="shared" si="128"/>
        <v/>
      </c>
      <c r="FS56" s="225"/>
      <c r="FT56" s="115" t="str">
        <f t="shared" si="129"/>
        <v/>
      </c>
      <c r="FU56" s="225" t="str">
        <f t="shared" si="130"/>
        <v/>
      </c>
      <c r="FV56" s="253"/>
      <c r="FW56" s="253"/>
      <c r="FX56" s="253"/>
      <c r="FY56" s="253"/>
      <c r="FZ56" s="253"/>
    </row>
    <row r="57" spans="1:182" s="14" customFormat="1" x14ac:dyDescent="0.25">
      <c r="A57" s="2" t="str">
        <f t="shared" si="0"/>
        <v/>
      </c>
      <c r="B57" s="2"/>
      <c r="C57" s="186"/>
      <c r="D57" s="186" t="str">
        <f t="shared" si="28"/>
        <v/>
      </c>
      <c r="E57" s="109"/>
      <c r="F57" s="196"/>
      <c r="G57" s="2"/>
      <c r="H57" s="76"/>
      <c r="I57" s="114" t="str">
        <f t="shared" si="1"/>
        <v/>
      </c>
      <c r="J57" s="114" t="str">
        <f t="shared" si="2"/>
        <v/>
      </c>
      <c r="K57" s="114" t="str">
        <f t="shared" si="3"/>
        <v/>
      </c>
      <c r="L57" s="114" t="str">
        <f t="shared" si="4"/>
        <v/>
      </c>
      <c r="M57" s="114" t="str">
        <f t="shared" si="5"/>
        <v/>
      </c>
      <c r="N57" s="114" t="str">
        <f t="shared" si="6"/>
        <v/>
      </c>
      <c r="O57" s="114" t="str">
        <f t="shared" si="7"/>
        <v/>
      </c>
      <c r="P57" s="114" t="str">
        <f t="shared" si="8"/>
        <v/>
      </c>
      <c r="Q57" s="93" t="str">
        <f t="shared" si="9"/>
        <v/>
      </c>
      <c r="R57" s="93" t="str">
        <f t="shared" si="10"/>
        <v/>
      </c>
      <c r="S57" s="93" t="str">
        <f t="shared" si="11"/>
        <v/>
      </c>
      <c r="T57" s="93" t="str">
        <f t="shared" si="12"/>
        <v/>
      </c>
      <c r="U57" s="93" t="str">
        <f t="shared" si="13"/>
        <v/>
      </c>
      <c r="V57" s="93" t="str">
        <f t="shared" si="14"/>
        <v/>
      </c>
      <c r="W57" s="93" t="str">
        <f t="shared" si="15"/>
        <v/>
      </c>
      <c r="X57" s="93" t="str">
        <f t="shared" si="16"/>
        <v/>
      </c>
      <c r="Y57" s="93" t="str">
        <f t="shared" si="17"/>
        <v/>
      </c>
      <c r="Z57" s="93" t="str">
        <f t="shared" si="18"/>
        <v/>
      </c>
      <c r="AA57" s="93" t="str">
        <f t="shared" si="19"/>
        <v/>
      </c>
      <c r="AB57" s="93" t="str">
        <f t="shared" si="20"/>
        <v/>
      </c>
      <c r="AC57" s="93" t="str">
        <f t="shared" si="21"/>
        <v/>
      </c>
      <c r="AD57" s="93" t="str">
        <f t="shared" si="22"/>
        <v/>
      </c>
      <c r="AE57" s="93" t="str">
        <f t="shared" si="23"/>
        <v/>
      </c>
      <c r="AF57" s="93" t="str">
        <f t="shared" si="24"/>
        <v/>
      </c>
      <c r="AG57" s="93" t="str">
        <f t="shared" si="25"/>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93" t="str">
        <f t="shared" si="52"/>
        <v/>
      </c>
      <c r="BF57" s="224"/>
      <c r="BG57" s="74" t="str">
        <f t="shared" si="131"/>
        <v/>
      </c>
      <c r="BH57" s="36" t="str">
        <f t="shared" si="132"/>
        <v/>
      </c>
      <c r="BI57" s="225"/>
      <c r="BJ57" s="75" t="str">
        <f t="shared" si="53"/>
        <v/>
      </c>
      <c r="BK57" s="37" t="str">
        <f t="shared" si="54"/>
        <v/>
      </c>
      <c r="BL57" s="224"/>
      <c r="BM57" s="74" t="str">
        <f t="shared" si="55"/>
        <v/>
      </c>
      <c r="BN57" s="36" t="str">
        <f t="shared" si="56"/>
        <v/>
      </c>
      <c r="BO57" s="225"/>
      <c r="BP57" s="75" t="str">
        <f t="shared" si="57"/>
        <v/>
      </c>
      <c r="BQ57" s="37" t="str">
        <f t="shared" si="58"/>
        <v/>
      </c>
      <c r="BR57" s="224"/>
      <c r="BS57" s="74" t="str">
        <f t="shared" si="59"/>
        <v/>
      </c>
      <c r="BT57" s="36" t="str">
        <f t="shared" si="60"/>
        <v/>
      </c>
      <c r="BU57" s="225"/>
      <c r="BV57" s="75" t="str">
        <f t="shared" si="61"/>
        <v/>
      </c>
      <c r="BW57" s="37" t="str">
        <f t="shared" si="62"/>
        <v/>
      </c>
      <c r="BX57" s="224"/>
      <c r="BY57" s="74" t="str">
        <f t="shared" si="63"/>
        <v/>
      </c>
      <c r="BZ57" s="36" t="str">
        <f t="shared" si="64"/>
        <v/>
      </c>
      <c r="CA57" s="225"/>
      <c r="CB57" s="75" t="str">
        <f t="shared" si="65"/>
        <v/>
      </c>
      <c r="CC57" s="37" t="str">
        <f t="shared" si="66"/>
        <v/>
      </c>
      <c r="CD57" s="224"/>
      <c r="CE57" s="74" t="str">
        <f t="shared" si="67"/>
        <v/>
      </c>
      <c r="CF57" s="36" t="str">
        <f t="shared" si="68"/>
        <v/>
      </c>
      <c r="CG57" s="225"/>
      <c r="CH57" s="115" t="str">
        <f t="shared" si="69"/>
        <v/>
      </c>
      <c r="CI57" s="225" t="str">
        <f t="shared" si="70"/>
        <v/>
      </c>
      <c r="CJ57" s="224"/>
      <c r="CK57" s="5" t="str">
        <f t="shared" si="71"/>
        <v/>
      </c>
      <c r="CL57" s="224" t="str">
        <f t="shared" si="72"/>
        <v/>
      </c>
      <c r="CM57" s="225"/>
      <c r="CN57" s="115" t="str">
        <f t="shared" si="73"/>
        <v/>
      </c>
      <c r="CO57" s="225" t="str">
        <f t="shared" si="74"/>
        <v/>
      </c>
      <c r="CP57" s="224"/>
      <c r="CQ57" s="5" t="str">
        <f t="shared" si="75"/>
        <v/>
      </c>
      <c r="CR57" s="224" t="str">
        <f t="shared" si="76"/>
        <v/>
      </c>
      <c r="CS57" s="225"/>
      <c r="CT57" s="115" t="str">
        <f t="shared" si="77"/>
        <v/>
      </c>
      <c r="CU57" s="225" t="str">
        <f t="shared" si="78"/>
        <v/>
      </c>
      <c r="CV57" s="224"/>
      <c r="CW57" s="5" t="str">
        <f t="shared" si="79"/>
        <v/>
      </c>
      <c r="CX57" s="224" t="str">
        <f t="shared" si="80"/>
        <v/>
      </c>
      <c r="CY57" s="225"/>
      <c r="CZ57" s="115" t="str">
        <f t="shared" si="81"/>
        <v/>
      </c>
      <c r="DA57" s="225" t="str">
        <f t="shared" si="82"/>
        <v/>
      </c>
      <c r="DB57" s="224"/>
      <c r="DC57" s="5" t="str">
        <f t="shared" si="83"/>
        <v/>
      </c>
      <c r="DD57" s="224" t="str">
        <f t="shared" si="84"/>
        <v/>
      </c>
      <c r="DE57" s="225"/>
      <c r="DF57" s="115" t="str">
        <f t="shared" si="85"/>
        <v/>
      </c>
      <c r="DG57" s="225" t="str">
        <f t="shared" si="86"/>
        <v/>
      </c>
      <c r="DH57" s="224"/>
      <c r="DI57" s="5" t="str">
        <f t="shared" si="87"/>
        <v/>
      </c>
      <c r="DJ57" s="224" t="str">
        <f t="shared" si="88"/>
        <v/>
      </c>
      <c r="DK57" s="225"/>
      <c r="DL57" s="115" t="str">
        <f t="shared" si="89"/>
        <v/>
      </c>
      <c r="DM57" s="225" t="str">
        <f t="shared" si="90"/>
        <v/>
      </c>
      <c r="DN57" s="224"/>
      <c r="DO57" s="5" t="str">
        <f t="shared" si="91"/>
        <v/>
      </c>
      <c r="DP57" s="224" t="str">
        <f t="shared" si="92"/>
        <v/>
      </c>
      <c r="DQ57" s="225"/>
      <c r="DR57" s="115" t="str">
        <f t="shared" si="93"/>
        <v/>
      </c>
      <c r="DS57" s="225" t="str">
        <f t="shared" si="94"/>
        <v/>
      </c>
      <c r="DT57" s="224"/>
      <c r="DU57" s="5" t="str">
        <f t="shared" si="95"/>
        <v/>
      </c>
      <c r="DV57" s="224" t="str">
        <f t="shared" si="96"/>
        <v/>
      </c>
      <c r="DW57" s="225"/>
      <c r="DX57" s="115" t="str">
        <f t="shared" si="97"/>
        <v/>
      </c>
      <c r="DY57" s="225" t="str">
        <f t="shared" si="98"/>
        <v/>
      </c>
      <c r="DZ57" s="224"/>
      <c r="EA57" s="5" t="str">
        <f t="shared" si="99"/>
        <v/>
      </c>
      <c r="EB57" s="224" t="str">
        <f t="shared" si="100"/>
        <v/>
      </c>
      <c r="EC57" s="225"/>
      <c r="ED57" s="115" t="str">
        <f t="shared" si="101"/>
        <v/>
      </c>
      <c r="EE57" s="225" t="str">
        <f t="shared" si="102"/>
        <v/>
      </c>
      <c r="EF57" s="224"/>
      <c r="EG57" s="5" t="str">
        <f t="shared" si="103"/>
        <v/>
      </c>
      <c r="EH57" s="224" t="str">
        <f t="shared" si="104"/>
        <v/>
      </c>
      <c r="EI57" s="225"/>
      <c r="EJ57" s="115" t="str">
        <f t="shared" si="105"/>
        <v/>
      </c>
      <c r="EK57" s="225" t="str">
        <f t="shared" si="106"/>
        <v/>
      </c>
      <c r="EL57" s="224"/>
      <c r="EM57" s="5" t="str">
        <f t="shared" si="107"/>
        <v/>
      </c>
      <c r="EN57" s="224" t="str">
        <f t="shared" si="108"/>
        <v/>
      </c>
      <c r="EO57" s="225"/>
      <c r="EP57" s="115" t="str">
        <f t="shared" si="109"/>
        <v/>
      </c>
      <c r="EQ57" s="225" t="str">
        <f t="shared" si="110"/>
        <v/>
      </c>
      <c r="ER57" s="224"/>
      <c r="ES57" s="5" t="str">
        <f t="shared" si="111"/>
        <v/>
      </c>
      <c r="ET57" s="224" t="str">
        <f t="shared" si="112"/>
        <v/>
      </c>
      <c r="EU57" s="225"/>
      <c r="EV57" s="115" t="str">
        <f t="shared" si="113"/>
        <v/>
      </c>
      <c r="EW57" s="225" t="str">
        <f t="shared" si="114"/>
        <v/>
      </c>
      <c r="EX57" s="224"/>
      <c r="EY57" s="5" t="str">
        <f t="shared" si="115"/>
        <v/>
      </c>
      <c r="EZ57" s="224" t="str">
        <f t="shared" si="116"/>
        <v/>
      </c>
      <c r="FA57" s="225"/>
      <c r="FB57" s="115" t="str">
        <f t="shared" si="117"/>
        <v/>
      </c>
      <c r="FC57" s="225" t="str">
        <f t="shared" si="118"/>
        <v/>
      </c>
      <c r="FD57" s="224"/>
      <c r="FE57" s="5" t="str">
        <f t="shared" si="119"/>
        <v/>
      </c>
      <c r="FF57" s="224" t="str">
        <f t="shared" si="120"/>
        <v/>
      </c>
      <c r="FG57" s="225"/>
      <c r="FH57" s="115" t="str">
        <f t="shared" si="121"/>
        <v/>
      </c>
      <c r="FI57" s="225" t="str">
        <f t="shared" si="122"/>
        <v/>
      </c>
      <c r="FJ57" s="224"/>
      <c r="FK57" s="5" t="str">
        <f t="shared" si="123"/>
        <v/>
      </c>
      <c r="FL57" s="224" t="str">
        <f t="shared" si="124"/>
        <v/>
      </c>
      <c r="FM57" s="225"/>
      <c r="FN57" s="115" t="str">
        <f t="shared" si="125"/>
        <v/>
      </c>
      <c r="FO57" s="225" t="str">
        <f t="shared" si="126"/>
        <v/>
      </c>
      <c r="FP57" s="224"/>
      <c r="FQ57" s="5" t="str">
        <f t="shared" si="127"/>
        <v/>
      </c>
      <c r="FR57" s="224" t="str">
        <f t="shared" si="128"/>
        <v/>
      </c>
      <c r="FS57" s="225"/>
      <c r="FT57" s="115" t="str">
        <f t="shared" si="129"/>
        <v/>
      </c>
      <c r="FU57" s="225" t="str">
        <f t="shared" si="130"/>
        <v/>
      </c>
      <c r="FV57" s="253"/>
      <c r="FW57" s="253"/>
      <c r="FX57" s="253"/>
      <c r="FY57" s="253"/>
      <c r="FZ57" s="253"/>
    </row>
    <row r="58" spans="1:182" s="14" customFormat="1" x14ac:dyDescent="0.25">
      <c r="A58" s="2" t="str">
        <f t="shared" si="0"/>
        <v/>
      </c>
      <c r="B58" s="2"/>
      <c r="C58" s="186"/>
      <c r="D58" s="186" t="str">
        <f t="shared" si="28"/>
        <v/>
      </c>
      <c r="E58" s="109"/>
      <c r="F58" s="196"/>
      <c r="G58" s="2"/>
      <c r="H58" s="76"/>
      <c r="I58" s="114" t="str">
        <f t="shared" si="1"/>
        <v/>
      </c>
      <c r="J58" s="114" t="str">
        <f t="shared" si="2"/>
        <v/>
      </c>
      <c r="K58" s="114" t="str">
        <f t="shared" si="3"/>
        <v/>
      </c>
      <c r="L58" s="114" t="str">
        <f t="shared" si="4"/>
        <v/>
      </c>
      <c r="M58" s="114" t="str">
        <f t="shared" si="5"/>
        <v/>
      </c>
      <c r="N58" s="114" t="str">
        <f t="shared" si="6"/>
        <v/>
      </c>
      <c r="O58" s="114" t="str">
        <f t="shared" si="7"/>
        <v/>
      </c>
      <c r="P58" s="114" t="str">
        <f t="shared" si="8"/>
        <v/>
      </c>
      <c r="Q58" s="93" t="str">
        <f t="shared" si="9"/>
        <v/>
      </c>
      <c r="R58" s="93" t="str">
        <f t="shared" si="10"/>
        <v/>
      </c>
      <c r="S58" s="93" t="str">
        <f t="shared" si="11"/>
        <v/>
      </c>
      <c r="T58" s="93" t="str">
        <f t="shared" si="12"/>
        <v/>
      </c>
      <c r="U58" s="93" t="str">
        <f t="shared" si="13"/>
        <v/>
      </c>
      <c r="V58" s="93" t="str">
        <f t="shared" si="14"/>
        <v/>
      </c>
      <c r="W58" s="93" t="str">
        <f t="shared" si="15"/>
        <v/>
      </c>
      <c r="X58" s="93" t="str">
        <f t="shared" si="16"/>
        <v/>
      </c>
      <c r="Y58" s="93" t="str">
        <f t="shared" si="17"/>
        <v/>
      </c>
      <c r="Z58" s="93" t="str">
        <f t="shared" si="18"/>
        <v/>
      </c>
      <c r="AA58" s="93" t="str">
        <f t="shared" si="19"/>
        <v/>
      </c>
      <c r="AB58" s="93" t="str">
        <f t="shared" si="20"/>
        <v/>
      </c>
      <c r="AC58" s="93" t="str">
        <f t="shared" si="21"/>
        <v/>
      </c>
      <c r="AD58" s="93" t="str">
        <f t="shared" si="22"/>
        <v/>
      </c>
      <c r="AE58" s="93" t="str">
        <f t="shared" si="23"/>
        <v/>
      </c>
      <c r="AF58" s="93" t="str">
        <f t="shared" si="24"/>
        <v/>
      </c>
      <c r="AG58" s="93" t="str">
        <f t="shared" si="25"/>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93" t="str">
        <f t="shared" si="52"/>
        <v/>
      </c>
      <c r="BF58" s="224"/>
      <c r="BG58" s="74" t="str">
        <f t="shared" si="131"/>
        <v/>
      </c>
      <c r="BH58" s="36" t="str">
        <f t="shared" si="132"/>
        <v/>
      </c>
      <c r="BI58" s="225"/>
      <c r="BJ58" s="75" t="str">
        <f t="shared" si="53"/>
        <v/>
      </c>
      <c r="BK58" s="37" t="str">
        <f t="shared" si="54"/>
        <v/>
      </c>
      <c r="BL58" s="224"/>
      <c r="BM58" s="74" t="str">
        <f t="shared" si="55"/>
        <v/>
      </c>
      <c r="BN58" s="36" t="str">
        <f t="shared" si="56"/>
        <v/>
      </c>
      <c r="BO58" s="225"/>
      <c r="BP58" s="75" t="str">
        <f t="shared" si="57"/>
        <v/>
      </c>
      <c r="BQ58" s="37" t="str">
        <f t="shared" si="58"/>
        <v/>
      </c>
      <c r="BR58" s="224"/>
      <c r="BS58" s="74" t="str">
        <f t="shared" si="59"/>
        <v/>
      </c>
      <c r="BT58" s="36" t="str">
        <f t="shared" si="60"/>
        <v/>
      </c>
      <c r="BU58" s="225"/>
      <c r="BV58" s="75" t="str">
        <f t="shared" si="61"/>
        <v/>
      </c>
      <c r="BW58" s="37" t="str">
        <f t="shared" si="62"/>
        <v/>
      </c>
      <c r="BX58" s="224"/>
      <c r="BY58" s="74" t="str">
        <f t="shared" si="63"/>
        <v/>
      </c>
      <c r="BZ58" s="36" t="str">
        <f t="shared" si="64"/>
        <v/>
      </c>
      <c r="CA58" s="225"/>
      <c r="CB58" s="75" t="str">
        <f t="shared" si="65"/>
        <v/>
      </c>
      <c r="CC58" s="37" t="str">
        <f t="shared" si="66"/>
        <v/>
      </c>
      <c r="CD58" s="224"/>
      <c r="CE58" s="74" t="str">
        <f t="shared" si="67"/>
        <v/>
      </c>
      <c r="CF58" s="36" t="str">
        <f t="shared" si="68"/>
        <v/>
      </c>
      <c r="CG58" s="225"/>
      <c r="CH58" s="115" t="str">
        <f t="shared" si="69"/>
        <v/>
      </c>
      <c r="CI58" s="225" t="str">
        <f t="shared" si="70"/>
        <v/>
      </c>
      <c r="CJ58" s="224"/>
      <c r="CK58" s="5" t="str">
        <f t="shared" si="71"/>
        <v/>
      </c>
      <c r="CL58" s="224" t="str">
        <f t="shared" si="72"/>
        <v/>
      </c>
      <c r="CM58" s="225"/>
      <c r="CN58" s="115" t="str">
        <f t="shared" si="73"/>
        <v/>
      </c>
      <c r="CO58" s="225" t="str">
        <f t="shared" si="74"/>
        <v/>
      </c>
      <c r="CP58" s="224"/>
      <c r="CQ58" s="5" t="str">
        <f t="shared" si="75"/>
        <v/>
      </c>
      <c r="CR58" s="224" t="str">
        <f t="shared" si="76"/>
        <v/>
      </c>
      <c r="CS58" s="225"/>
      <c r="CT58" s="115" t="str">
        <f t="shared" si="77"/>
        <v/>
      </c>
      <c r="CU58" s="225" t="str">
        <f t="shared" si="78"/>
        <v/>
      </c>
      <c r="CV58" s="224"/>
      <c r="CW58" s="5" t="str">
        <f t="shared" si="79"/>
        <v/>
      </c>
      <c r="CX58" s="224" t="str">
        <f t="shared" si="80"/>
        <v/>
      </c>
      <c r="CY58" s="225"/>
      <c r="CZ58" s="115" t="str">
        <f t="shared" si="81"/>
        <v/>
      </c>
      <c r="DA58" s="225" t="str">
        <f t="shared" si="82"/>
        <v/>
      </c>
      <c r="DB58" s="224"/>
      <c r="DC58" s="5" t="str">
        <f t="shared" si="83"/>
        <v/>
      </c>
      <c r="DD58" s="224" t="str">
        <f t="shared" si="84"/>
        <v/>
      </c>
      <c r="DE58" s="225"/>
      <c r="DF58" s="115" t="str">
        <f t="shared" si="85"/>
        <v/>
      </c>
      <c r="DG58" s="225" t="str">
        <f t="shared" si="86"/>
        <v/>
      </c>
      <c r="DH58" s="224"/>
      <c r="DI58" s="5" t="str">
        <f t="shared" si="87"/>
        <v/>
      </c>
      <c r="DJ58" s="224" t="str">
        <f t="shared" si="88"/>
        <v/>
      </c>
      <c r="DK58" s="225"/>
      <c r="DL58" s="115" t="str">
        <f t="shared" si="89"/>
        <v/>
      </c>
      <c r="DM58" s="225" t="str">
        <f t="shared" si="90"/>
        <v/>
      </c>
      <c r="DN58" s="224"/>
      <c r="DO58" s="5" t="str">
        <f t="shared" si="91"/>
        <v/>
      </c>
      <c r="DP58" s="224" t="str">
        <f t="shared" si="92"/>
        <v/>
      </c>
      <c r="DQ58" s="225"/>
      <c r="DR58" s="115" t="str">
        <f t="shared" si="93"/>
        <v/>
      </c>
      <c r="DS58" s="225" t="str">
        <f t="shared" si="94"/>
        <v/>
      </c>
      <c r="DT58" s="224"/>
      <c r="DU58" s="5" t="str">
        <f t="shared" si="95"/>
        <v/>
      </c>
      <c r="DV58" s="224" t="str">
        <f t="shared" si="96"/>
        <v/>
      </c>
      <c r="DW58" s="225"/>
      <c r="DX58" s="115" t="str">
        <f t="shared" si="97"/>
        <v/>
      </c>
      <c r="DY58" s="225" t="str">
        <f t="shared" si="98"/>
        <v/>
      </c>
      <c r="DZ58" s="224"/>
      <c r="EA58" s="5" t="str">
        <f t="shared" si="99"/>
        <v/>
      </c>
      <c r="EB58" s="224" t="str">
        <f t="shared" si="100"/>
        <v/>
      </c>
      <c r="EC58" s="225"/>
      <c r="ED58" s="115" t="str">
        <f t="shared" si="101"/>
        <v/>
      </c>
      <c r="EE58" s="225" t="str">
        <f t="shared" si="102"/>
        <v/>
      </c>
      <c r="EF58" s="224"/>
      <c r="EG58" s="5" t="str">
        <f t="shared" si="103"/>
        <v/>
      </c>
      <c r="EH58" s="224" t="str">
        <f t="shared" si="104"/>
        <v/>
      </c>
      <c r="EI58" s="225"/>
      <c r="EJ58" s="115" t="str">
        <f t="shared" si="105"/>
        <v/>
      </c>
      <c r="EK58" s="225" t="str">
        <f t="shared" si="106"/>
        <v/>
      </c>
      <c r="EL58" s="224"/>
      <c r="EM58" s="5" t="str">
        <f t="shared" si="107"/>
        <v/>
      </c>
      <c r="EN58" s="224" t="str">
        <f t="shared" si="108"/>
        <v/>
      </c>
      <c r="EO58" s="225"/>
      <c r="EP58" s="115" t="str">
        <f t="shared" si="109"/>
        <v/>
      </c>
      <c r="EQ58" s="225" t="str">
        <f t="shared" si="110"/>
        <v/>
      </c>
      <c r="ER58" s="224"/>
      <c r="ES58" s="5" t="str">
        <f t="shared" si="111"/>
        <v/>
      </c>
      <c r="ET58" s="224" t="str">
        <f t="shared" si="112"/>
        <v/>
      </c>
      <c r="EU58" s="225"/>
      <c r="EV58" s="115" t="str">
        <f t="shared" si="113"/>
        <v/>
      </c>
      <c r="EW58" s="225" t="str">
        <f t="shared" si="114"/>
        <v/>
      </c>
      <c r="EX58" s="224"/>
      <c r="EY58" s="5" t="str">
        <f t="shared" si="115"/>
        <v/>
      </c>
      <c r="EZ58" s="224" t="str">
        <f t="shared" si="116"/>
        <v/>
      </c>
      <c r="FA58" s="225"/>
      <c r="FB58" s="115" t="str">
        <f t="shared" si="117"/>
        <v/>
      </c>
      <c r="FC58" s="225" t="str">
        <f t="shared" si="118"/>
        <v/>
      </c>
      <c r="FD58" s="224"/>
      <c r="FE58" s="5" t="str">
        <f t="shared" si="119"/>
        <v/>
      </c>
      <c r="FF58" s="224" t="str">
        <f t="shared" si="120"/>
        <v/>
      </c>
      <c r="FG58" s="225"/>
      <c r="FH58" s="115" t="str">
        <f t="shared" si="121"/>
        <v/>
      </c>
      <c r="FI58" s="225" t="str">
        <f t="shared" si="122"/>
        <v/>
      </c>
      <c r="FJ58" s="224"/>
      <c r="FK58" s="5" t="str">
        <f t="shared" si="123"/>
        <v/>
      </c>
      <c r="FL58" s="224" t="str">
        <f t="shared" si="124"/>
        <v/>
      </c>
      <c r="FM58" s="225"/>
      <c r="FN58" s="115" t="str">
        <f t="shared" si="125"/>
        <v/>
      </c>
      <c r="FO58" s="225" t="str">
        <f t="shared" si="126"/>
        <v/>
      </c>
      <c r="FP58" s="224"/>
      <c r="FQ58" s="5" t="str">
        <f t="shared" si="127"/>
        <v/>
      </c>
      <c r="FR58" s="224" t="str">
        <f t="shared" si="128"/>
        <v/>
      </c>
      <c r="FS58" s="225"/>
      <c r="FT58" s="115" t="str">
        <f t="shared" si="129"/>
        <v/>
      </c>
      <c r="FU58" s="225" t="str">
        <f t="shared" si="130"/>
        <v/>
      </c>
      <c r="FV58" s="253"/>
      <c r="FW58" s="253"/>
      <c r="FX58" s="253"/>
      <c r="FY58" s="253"/>
      <c r="FZ58" s="253"/>
    </row>
    <row r="59" spans="1:182" s="3" customFormat="1" x14ac:dyDescent="0.25">
      <c r="A59" s="2" t="str">
        <f t="shared" si="0"/>
        <v/>
      </c>
      <c r="B59" s="2"/>
      <c r="C59" s="186"/>
      <c r="D59" s="186" t="str">
        <f t="shared" si="28"/>
        <v/>
      </c>
      <c r="E59" s="109"/>
      <c r="F59" s="196"/>
      <c r="G59" s="2"/>
      <c r="H59" s="76"/>
      <c r="I59" s="114" t="str">
        <f t="shared" si="1"/>
        <v/>
      </c>
      <c r="J59" s="114" t="str">
        <f t="shared" si="2"/>
        <v/>
      </c>
      <c r="K59" s="114" t="str">
        <f t="shared" si="3"/>
        <v/>
      </c>
      <c r="L59" s="114" t="str">
        <f t="shared" si="4"/>
        <v/>
      </c>
      <c r="M59" s="114" t="str">
        <f t="shared" si="5"/>
        <v/>
      </c>
      <c r="N59" s="114" t="str">
        <f t="shared" si="6"/>
        <v/>
      </c>
      <c r="O59" s="114" t="str">
        <f t="shared" si="7"/>
        <v/>
      </c>
      <c r="P59" s="114" t="str">
        <f t="shared" si="8"/>
        <v/>
      </c>
      <c r="Q59" s="93" t="str">
        <f t="shared" si="9"/>
        <v/>
      </c>
      <c r="R59" s="93" t="str">
        <f t="shared" si="10"/>
        <v/>
      </c>
      <c r="S59" s="93" t="str">
        <f t="shared" si="11"/>
        <v/>
      </c>
      <c r="T59" s="93" t="str">
        <f t="shared" si="12"/>
        <v/>
      </c>
      <c r="U59" s="93" t="str">
        <f t="shared" si="13"/>
        <v/>
      </c>
      <c r="V59" s="93" t="str">
        <f t="shared" si="14"/>
        <v/>
      </c>
      <c r="W59" s="93" t="str">
        <f t="shared" si="15"/>
        <v/>
      </c>
      <c r="X59" s="93" t="str">
        <f t="shared" si="16"/>
        <v/>
      </c>
      <c r="Y59" s="93" t="str">
        <f t="shared" si="17"/>
        <v/>
      </c>
      <c r="Z59" s="93" t="str">
        <f t="shared" si="18"/>
        <v/>
      </c>
      <c r="AA59" s="93" t="str">
        <f t="shared" si="19"/>
        <v/>
      </c>
      <c r="AB59" s="93" t="str">
        <f t="shared" si="20"/>
        <v/>
      </c>
      <c r="AC59" s="93" t="str">
        <f t="shared" si="21"/>
        <v/>
      </c>
      <c r="AD59" s="93" t="str">
        <f t="shared" si="22"/>
        <v/>
      </c>
      <c r="AE59" s="93" t="str">
        <f t="shared" si="23"/>
        <v/>
      </c>
      <c r="AF59" s="93" t="str">
        <f t="shared" si="24"/>
        <v/>
      </c>
      <c r="AG59" s="93" t="str">
        <f t="shared" si="25"/>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93" t="str">
        <f t="shared" si="52"/>
        <v/>
      </c>
      <c r="BF59" s="224"/>
      <c r="BG59" s="74" t="str">
        <f t="shared" si="131"/>
        <v/>
      </c>
      <c r="BH59" s="36" t="str">
        <f t="shared" si="132"/>
        <v/>
      </c>
      <c r="BI59" s="225"/>
      <c r="BJ59" s="75" t="str">
        <f t="shared" si="53"/>
        <v/>
      </c>
      <c r="BK59" s="37" t="str">
        <f t="shared" si="54"/>
        <v/>
      </c>
      <c r="BL59" s="224"/>
      <c r="BM59" s="74" t="str">
        <f t="shared" si="55"/>
        <v/>
      </c>
      <c r="BN59" s="36" t="str">
        <f t="shared" si="56"/>
        <v/>
      </c>
      <c r="BO59" s="225"/>
      <c r="BP59" s="75" t="str">
        <f t="shared" si="57"/>
        <v/>
      </c>
      <c r="BQ59" s="37" t="str">
        <f t="shared" si="58"/>
        <v/>
      </c>
      <c r="BR59" s="224"/>
      <c r="BS59" s="74" t="str">
        <f t="shared" si="59"/>
        <v/>
      </c>
      <c r="BT59" s="36" t="str">
        <f t="shared" si="60"/>
        <v/>
      </c>
      <c r="BU59" s="225"/>
      <c r="BV59" s="75" t="str">
        <f t="shared" si="61"/>
        <v/>
      </c>
      <c r="BW59" s="37" t="str">
        <f t="shared" si="62"/>
        <v/>
      </c>
      <c r="BX59" s="224"/>
      <c r="BY59" s="74" t="str">
        <f t="shared" si="63"/>
        <v/>
      </c>
      <c r="BZ59" s="36" t="str">
        <f t="shared" si="64"/>
        <v/>
      </c>
      <c r="CA59" s="225"/>
      <c r="CB59" s="75" t="str">
        <f t="shared" si="65"/>
        <v/>
      </c>
      <c r="CC59" s="37" t="str">
        <f t="shared" si="66"/>
        <v/>
      </c>
      <c r="CD59" s="224"/>
      <c r="CE59" s="74" t="str">
        <f t="shared" si="67"/>
        <v/>
      </c>
      <c r="CF59" s="36" t="str">
        <f t="shared" si="68"/>
        <v/>
      </c>
      <c r="CG59" s="225"/>
      <c r="CH59" s="115" t="str">
        <f t="shared" si="69"/>
        <v/>
      </c>
      <c r="CI59" s="225" t="str">
        <f t="shared" si="70"/>
        <v/>
      </c>
      <c r="CJ59" s="224"/>
      <c r="CK59" s="5" t="str">
        <f t="shared" si="71"/>
        <v/>
      </c>
      <c r="CL59" s="224" t="str">
        <f t="shared" si="72"/>
        <v/>
      </c>
      <c r="CM59" s="225"/>
      <c r="CN59" s="115" t="str">
        <f t="shared" si="73"/>
        <v/>
      </c>
      <c r="CO59" s="225" t="str">
        <f t="shared" si="74"/>
        <v/>
      </c>
      <c r="CP59" s="224"/>
      <c r="CQ59" s="5" t="str">
        <f t="shared" si="75"/>
        <v/>
      </c>
      <c r="CR59" s="224" t="str">
        <f t="shared" si="76"/>
        <v/>
      </c>
      <c r="CS59" s="225"/>
      <c r="CT59" s="115" t="str">
        <f t="shared" si="77"/>
        <v/>
      </c>
      <c r="CU59" s="225" t="str">
        <f t="shared" si="78"/>
        <v/>
      </c>
      <c r="CV59" s="224"/>
      <c r="CW59" s="5" t="str">
        <f t="shared" si="79"/>
        <v/>
      </c>
      <c r="CX59" s="224" t="str">
        <f t="shared" si="80"/>
        <v/>
      </c>
      <c r="CY59" s="225"/>
      <c r="CZ59" s="115" t="str">
        <f t="shared" si="81"/>
        <v/>
      </c>
      <c r="DA59" s="225" t="str">
        <f t="shared" si="82"/>
        <v/>
      </c>
      <c r="DB59" s="224"/>
      <c r="DC59" s="5" t="str">
        <f t="shared" si="83"/>
        <v/>
      </c>
      <c r="DD59" s="224" t="str">
        <f t="shared" si="84"/>
        <v/>
      </c>
      <c r="DE59" s="225"/>
      <c r="DF59" s="115" t="str">
        <f t="shared" si="85"/>
        <v/>
      </c>
      <c r="DG59" s="225" t="str">
        <f t="shared" si="86"/>
        <v/>
      </c>
      <c r="DH59" s="224"/>
      <c r="DI59" s="5" t="str">
        <f t="shared" si="87"/>
        <v/>
      </c>
      <c r="DJ59" s="224" t="str">
        <f t="shared" si="88"/>
        <v/>
      </c>
      <c r="DK59" s="225"/>
      <c r="DL59" s="115" t="str">
        <f t="shared" si="89"/>
        <v/>
      </c>
      <c r="DM59" s="225" t="str">
        <f t="shared" si="90"/>
        <v/>
      </c>
      <c r="DN59" s="224"/>
      <c r="DO59" s="5" t="str">
        <f t="shared" si="91"/>
        <v/>
      </c>
      <c r="DP59" s="224" t="str">
        <f t="shared" si="92"/>
        <v/>
      </c>
      <c r="DQ59" s="225"/>
      <c r="DR59" s="115" t="str">
        <f t="shared" si="93"/>
        <v/>
      </c>
      <c r="DS59" s="225" t="str">
        <f t="shared" si="94"/>
        <v/>
      </c>
      <c r="DT59" s="224"/>
      <c r="DU59" s="5" t="str">
        <f t="shared" si="95"/>
        <v/>
      </c>
      <c r="DV59" s="224" t="str">
        <f t="shared" si="96"/>
        <v/>
      </c>
      <c r="DW59" s="225"/>
      <c r="DX59" s="115" t="str">
        <f t="shared" si="97"/>
        <v/>
      </c>
      <c r="DY59" s="225" t="str">
        <f t="shared" si="98"/>
        <v/>
      </c>
      <c r="DZ59" s="224"/>
      <c r="EA59" s="5" t="str">
        <f t="shared" si="99"/>
        <v/>
      </c>
      <c r="EB59" s="224" t="str">
        <f t="shared" si="100"/>
        <v/>
      </c>
      <c r="EC59" s="225"/>
      <c r="ED59" s="115" t="str">
        <f t="shared" si="101"/>
        <v/>
      </c>
      <c r="EE59" s="225" t="str">
        <f t="shared" si="102"/>
        <v/>
      </c>
      <c r="EF59" s="224"/>
      <c r="EG59" s="5" t="str">
        <f t="shared" si="103"/>
        <v/>
      </c>
      <c r="EH59" s="224" t="str">
        <f t="shared" si="104"/>
        <v/>
      </c>
      <c r="EI59" s="225"/>
      <c r="EJ59" s="115" t="str">
        <f t="shared" si="105"/>
        <v/>
      </c>
      <c r="EK59" s="225" t="str">
        <f t="shared" si="106"/>
        <v/>
      </c>
      <c r="EL59" s="224"/>
      <c r="EM59" s="5" t="str">
        <f t="shared" si="107"/>
        <v/>
      </c>
      <c r="EN59" s="224" t="str">
        <f t="shared" si="108"/>
        <v/>
      </c>
      <c r="EO59" s="225"/>
      <c r="EP59" s="115" t="str">
        <f t="shared" si="109"/>
        <v/>
      </c>
      <c r="EQ59" s="225" t="str">
        <f t="shared" si="110"/>
        <v/>
      </c>
      <c r="ER59" s="224"/>
      <c r="ES59" s="5" t="str">
        <f t="shared" si="111"/>
        <v/>
      </c>
      <c r="ET59" s="224" t="str">
        <f t="shared" si="112"/>
        <v/>
      </c>
      <c r="EU59" s="225"/>
      <c r="EV59" s="115" t="str">
        <f t="shared" si="113"/>
        <v/>
      </c>
      <c r="EW59" s="225" t="str">
        <f t="shared" si="114"/>
        <v/>
      </c>
      <c r="EX59" s="224"/>
      <c r="EY59" s="5" t="str">
        <f t="shared" si="115"/>
        <v/>
      </c>
      <c r="EZ59" s="224" t="str">
        <f t="shared" si="116"/>
        <v/>
      </c>
      <c r="FA59" s="225"/>
      <c r="FB59" s="115" t="str">
        <f t="shared" si="117"/>
        <v/>
      </c>
      <c r="FC59" s="225" t="str">
        <f t="shared" si="118"/>
        <v/>
      </c>
      <c r="FD59" s="224"/>
      <c r="FE59" s="5" t="str">
        <f t="shared" si="119"/>
        <v/>
      </c>
      <c r="FF59" s="224" t="str">
        <f t="shared" si="120"/>
        <v/>
      </c>
      <c r="FG59" s="225"/>
      <c r="FH59" s="115" t="str">
        <f t="shared" si="121"/>
        <v/>
      </c>
      <c r="FI59" s="225" t="str">
        <f t="shared" si="122"/>
        <v/>
      </c>
      <c r="FJ59" s="224"/>
      <c r="FK59" s="5" t="str">
        <f t="shared" si="123"/>
        <v/>
      </c>
      <c r="FL59" s="224" t="str">
        <f t="shared" si="124"/>
        <v/>
      </c>
      <c r="FM59" s="225"/>
      <c r="FN59" s="115" t="str">
        <f t="shared" si="125"/>
        <v/>
      </c>
      <c r="FO59" s="225" t="str">
        <f t="shared" si="126"/>
        <v/>
      </c>
      <c r="FP59" s="224"/>
      <c r="FQ59" s="5" t="str">
        <f t="shared" si="127"/>
        <v/>
      </c>
      <c r="FR59" s="224" t="str">
        <f t="shared" si="128"/>
        <v/>
      </c>
      <c r="FS59" s="225"/>
      <c r="FT59" s="115" t="str">
        <f t="shared" si="129"/>
        <v/>
      </c>
      <c r="FU59" s="225" t="str">
        <f t="shared" si="130"/>
        <v/>
      </c>
      <c r="FV59" s="253"/>
      <c r="FW59" s="253"/>
      <c r="FX59" s="253"/>
      <c r="FY59" s="253"/>
      <c r="FZ59" s="253"/>
    </row>
    <row r="60" spans="1:182" s="14" customFormat="1" x14ac:dyDescent="0.25">
      <c r="A60" s="2" t="str">
        <f t="shared" si="0"/>
        <v/>
      </c>
      <c r="B60" s="2"/>
      <c r="C60" s="186"/>
      <c r="D60" s="186" t="str">
        <f t="shared" si="28"/>
        <v/>
      </c>
      <c r="E60" s="109"/>
      <c r="F60" s="196"/>
      <c r="G60" s="2"/>
      <c r="H60" s="76"/>
      <c r="I60" s="114" t="str">
        <f t="shared" si="1"/>
        <v/>
      </c>
      <c r="J60" s="114" t="str">
        <f t="shared" si="2"/>
        <v/>
      </c>
      <c r="K60" s="114" t="str">
        <f t="shared" si="3"/>
        <v/>
      </c>
      <c r="L60" s="114" t="str">
        <f t="shared" si="4"/>
        <v/>
      </c>
      <c r="M60" s="114" t="str">
        <f t="shared" si="5"/>
        <v/>
      </c>
      <c r="N60" s="114" t="str">
        <f t="shared" si="6"/>
        <v/>
      </c>
      <c r="O60" s="114" t="str">
        <f t="shared" si="7"/>
        <v/>
      </c>
      <c r="P60" s="114" t="str">
        <f t="shared" si="8"/>
        <v/>
      </c>
      <c r="Q60" s="93" t="str">
        <f t="shared" si="9"/>
        <v/>
      </c>
      <c r="R60" s="93" t="str">
        <f t="shared" si="10"/>
        <v/>
      </c>
      <c r="S60" s="93" t="str">
        <f t="shared" si="11"/>
        <v/>
      </c>
      <c r="T60" s="93" t="str">
        <f t="shared" si="12"/>
        <v/>
      </c>
      <c r="U60" s="93" t="str">
        <f t="shared" si="13"/>
        <v/>
      </c>
      <c r="V60" s="93" t="str">
        <f t="shared" si="14"/>
        <v/>
      </c>
      <c r="W60" s="93" t="str">
        <f t="shared" si="15"/>
        <v/>
      </c>
      <c r="X60" s="93" t="str">
        <f t="shared" si="16"/>
        <v/>
      </c>
      <c r="Y60" s="93" t="str">
        <f t="shared" si="17"/>
        <v/>
      </c>
      <c r="Z60" s="93" t="str">
        <f t="shared" si="18"/>
        <v/>
      </c>
      <c r="AA60" s="93" t="str">
        <f t="shared" si="19"/>
        <v/>
      </c>
      <c r="AB60" s="93" t="str">
        <f t="shared" si="20"/>
        <v/>
      </c>
      <c r="AC60" s="93" t="str">
        <f t="shared" si="21"/>
        <v/>
      </c>
      <c r="AD60" s="93" t="str">
        <f t="shared" si="22"/>
        <v/>
      </c>
      <c r="AE60" s="93" t="str">
        <f t="shared" si="23"/>
        <v/>
      </c>
      <c r="AF60" s="93" t="str">
        <f t="shared" si="24"/>
        <v/>
      </c>
      <c r="AG60" s="93" t="str">
        <f t="shared" si="25"/>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93" t="str">
        <f t="shared" si="52"/>
        <v/>
      </c>
      <c r="BF60" s="224"/>
      <c r="BG60" s="74" t="str">
        <f t="shared" si="131"/>
        <v/>
      </c>
      <c r="BH60" s="36" t="str">
        <f t="shared" si="132"/>
        <v/>
      </c>
      <c r="BI60" s="225"/>
      <c r="BJ60" s="75" t="str">
        <f t="shared" si="53"/>
        <v/>
      </c>
      <c r="BK60" s="37" t="str">
        <f t="shared" si="54"/>
        <v/>
      </c>
      <c r="BL60" s="224"/>
      <c r="BM60" s="74" t="str">
        <f t="shared" si="55"/>
        <v/>
      </c>
      <c r="BN60" s="36" t="str">
        <f t="shared" si="56"/>
        <v/>
      </c>
      <c r="BO60" s="225"/>
      <c r="BP60" s="75" t="str">
        <f t="shared" si="57"/>
        <v/>
      </c>
      <c r="BQ60" s="37" t="str">
        <f t="shared" si="58"/>
        <v/>
      </c>
      <c r="BR60" s="224"/>
      <c r="BS60" s="74" t="str">
        <f t="shared" si="59"/>
        <v/>
      </c>
      <c r="BT60" s="36" t="str">
        <f t="shared" si="60"/>
        <v/>
      </c>
      <c r="BU60" s="225"/>
      <c r="BV60" s="75" t="str">
        <f t="shared" si="61"/>
        <v/>
      </c>
      <c r="BW60" s="37" t="str">
        <f t="shared" si="62"/>
        <v/>
      </c>
      <c r="BX60" s="224"/>
      <c r="BY60" s="74" t="str">
        <f t="shared" si="63"/>
        <v/>
      </c>
      <c r="BZ60" s="36" t="str">
        <f t="shared" si="64"/>
        <v/>
      </c>
      <c r="CA60" s="225"/>
      <c r="CB60" s="75" t="str">
        <f t="shared" si="65"/>
        <v/>
      </c>
      <c r="CC60" s="37" t="str">
        <f t="shared" si="66"/>
        <v/>
      </c>
      <c r="CD60" s="224"/>
      <c r="CE60" s="74" t="str">
        <f t="shared" si="67"/>
        <v/>
      </c>
      <c r="CF60" s="36" t="str">
        <f t="shared" si="68"/>
        <v/>
      </c>
      <c r="CG60" s="225"/>
      <c r="CH60" s="115" t="str">
        <f t="shared" si="69"/>
        <v/>
      </c>
      <c r="CI60" s="225" t="str">
        <f t="shared" si="70"/>
        <v/>
      </c>
      <c r="CJ60" s="224"/>
      <c r="CK60" s="5" t="str">
        <f t="shared" si="71"/>
        <v/>
      </c>
      <c r="CL60" s="224" t="str">
        <f t="shared" si="72"/>
        <v/>
      </c>
      <c r="CM60" s="225"/>
      <c r="CN60" s="115" t="str">
        <f t="shared" si="73"/>
        <v/>
      </c>
      <c r="CO60" s="225" t="str">
        <f t="shared" si="74"/>
        <v/>
      </c>
      <c r="CP60" s="224"/>
      <c r="CQ60" s="5" t="str">
        <f t="shared" si="75"/>
        <v/>
      </c>
      <c r="CR60" s="224" t="str">
        <f t="shared" si="76"/>
        <v/>
      </c>
      <c r="CS60" s="225"/>
      <c r="CT60" s="115" t="str">
        <f t="shared" si="77"/>
        <v/>
      </c>
      <c r="CU60" s="225" t="str">
        <f t="shared" si="78"/>
        <v/>
      </c>
      <c r="CV60" s="224"/>
      <c r="CW60" s="5" t="str">
        <f t="shared" si="79"/>
        <v/>
      </c>
      <c r="CX60" s="224" t="str">
        <f t="shared" si="80"/>
        <v/>
      </c>
      <c r="CY60" s="225"/>
      <c r="CZ60" s="115" t="str">
        <f t="shared" si="81"/>
        <v/>
      </c>
      <c r="DA60" s="225" t="str">
        <f t="shared" si="82"/>
        <v/>
      </c>
      <c r="DB60" s="224"/>
      <c r="DC60" s="5" t="str">
        <f t="shared" si="83"/>
        <v/>
      </c>
      <c r="DD60" s="224" t="str">
        <f t="shared" si="84"/>
        <v/>
      </c>
      <c r="DE60" s="225"/>
      <c r="DF60" s="115" t="str">
        <f t="shared" si="85"/>
        <v/>
      </c>
      <c r="DG60" s="225" t="str">
        <f t="shared" si="86"/>
        <v/>
      </c>
      <c r="DH60" s="224"/>
      <c r="DI60" s="5" t="str">
        <f t="shared" si="87"/>
        <v/>
      </c>
      <c r="DJ60" s="224" t="str">
        <f t="shared" si="88"/>
        <v/>
      </c>
      <c r="DK60" s="225"/>
      <c r="DL60" s="115" t="str">
        <f t="shared" si="89"/>
        <v/>
      </c>
      <c r="DM60" s="225" t="str">
        <f t="shared" si="90"/>
        <v/>
      </c>
      <c r="DN60" s="224"/>
      <c r="DO60" s="5" t="str">
        <f t="shared" si="91"/>
        <v/>
      </c>
      <c r="DP60" s="224" t="str">
        <f t="shared" si="92"/>
        <v/>
      </c>
      <c r="DQ60" s="225"/>
      <c r="DR60" s="115" t="str">
        <f t="shared" si="93"/>
        <v/>
      </c>
      <c r="DS60" s="225" t="str">
        <f t="shared" si="94"/>
        <v/>
      </c>
      <c r="DT60" s="224"/>
      <c r="DU60" s="5" t="str">
        <f t="shared" si="95"/>
        <v/>
      </c>
      <c r="DV60" s="224" t="str">
        <f t="shared" si="96"/>
        <v/>
      </c>
      <c r="DW60" s="225"/>
      <c r="DX60" s="115" t="str">
        <f t="shared" si="97"/>
        <v/>
      </c>
      <c r="DY60" s="225" t="str">
        <f t="shared" si="98"/>
        <v/>
      </c>
      <c r="DZ60" s="224"/>
      <c r="EA60" s="5" t="str">
        <f t="shared" si="99"/>
        <v/>
      </c>
      <c r="EB60" s="224" t="str">
        <f t="shared" si="100"/>
        <v/>
      </c>
      <c r="EC60" s="225"/>
      <c r="ED60" s="115" t="str">
        <f t="shared" si="101"/>
        <v/>
      </c>
      <c r="EE60" s="225" t="str">
        <f t="shared" si="102"/>
        <v/>
      </c>
      <c r="EF60" s="224"/>
      <c r="EG60" s="5" t="str">
        <f t="shared" si="103"/>
        <v/>
      </c>
      <c r="EH60" s="224" t="str">
        <f t="shared" si="104"/>
        <v/>
      </c>
      <c r="EI60" s="225"/>
      <c r="EJ60" s="115" t="str">
        <f t="shared" si="105"/>
        <v/>
      </c>
      <c r="EK60" s="225" t="str">
        <f t="shared" si="106"/>
        <v/>
      </c>
      <c r="EL60" s="224"/>
      <c r="EM60" s="5" t="str">
        <f t="shared" si="107"/>
        <v/>
      </c>
      <c r="EN60" s="224" t="str">
        <f t="shared" si="108"/>
        <v/>
      </c>
      <c r="EO60" s="225"/>
      <c r="EP60" s="115" t="str">
        <f t="shared" si="109"/>
        <v/>
      </c>
      <c r="EQ60" s="225" t="str">
        <f t="shared" si="110"/>
        <v/>
      </c>
      <c r="ER60" s="224"/>
      <c r="ES60" s="5" t="str">
        <f t="shared" si="111"/>
        <v/>
      </c>
      <c r="ET60" s="224" t="str">
        <f t="shared" si="112"/>
        <v/>
      </c>
      <c r="EU60" s="225"/>
      <c r="EV60" s="115" t="str">
        <f t="shared" si="113"/>
        <v/>
      </c>
      <c r="EW60" s="225" t="str">
        <f t="shared" si="114"/>
        <v/>
      </c>
      <c r="EX60" s="224"/>
      <c r="EY60" s="5" t="str">
        <f t="shared" si="115"/>
        <v/>
      </c>
      <c r="EZ60" s="224" t="str">
        <f t="shared" si="116"/>
        <v/>
      </c>
      <c r="FA60" s="225"/>
      <c r="FB60" s="115" t="str">
        <f t="shared" si="117"/>
        <v/>
      </c>
      <c r="FC60" s="225" t="str">
        <f t="shared" si="118"/>
        <v/>
      </c>
      <c r="FD60" s="224"/>
      <c r="FE60" s="5" t="str">
        <f t="shared" si="119"/>
        <v/>
      </c>
      <c r="FF60" s="224" t="str">
        <f t="shared" si="120"/>
        <v/>
      </c>
      <c r="FG60" s="225"/>
      <c r="FH60" s="115" t="str">
        <f t="shared" si="121"/>
        <v/>
      </c>
      <c r="FI60" s="225" t="str">
        <f t="shared" si="122"/>
        <v/>
      </c>
      <c r="FJ60" s="224"/>
      <c r="FK60" s="5" t="str">
        <f t="shared" si="123"/>
        <v/>
      </c>
      <c r="FL60" s="224" t="str">
        <f t="shared" si="124"/>
        <v/>
      </c>
      <c r="FM60" s="225"/>
      <c r="FN60" s="115" t="str">
        <f t="shared" si="125"/>
        <v/>
      </c>
      <c r="FO60" s="225" t="str">
        <f t="shared" si="126"/>
        <v/>
      </c>
      <c r="FP60" s="224"/>
      <c r="FQ60" s="5" t="str">
        <f t="shared" si="127"/>
        <v/>
      </c>
      <c r="FR60" s="224" t="str">
        <f t="shared" si="128"/>
        <v/>
      </c>
      <c r="FS60" s="225"/>
      <c r="FT60" s="115" t="str">
        <f t="shared" si="129"/>
        <v/>
      </c>
      <c r="FU60" s="225" t="str">
        <f t="shared" si="130"/>
        <v/>
      </c>
      <c r="FV60" s="253"/>
      <c r="FW60" s="253"/>
      <c r="FX60" s="253"/>
      <c r="FY60" s="253"/>
      <c r="FZ60" s="253"/>
    </row>
    <row r="61" spans="1:182" s="14" customFormat="1" x14ac:dyDescent="0.25">
      <c r="A61" s="2" t="str">
        <f t="shared" si="0"/>
        <v/>
      </c>
      <c r="B61" s="2"/>
      <c r="C61" s="186"/>
      <c r="D61" s="186" t="str">
        <f t="shared" si="28"/>
        <v/>
      </c>
      <c r="E61" s="109"/>
      <c r="F61" s="196"/>
      <c r="G61" s="2"/>
      <c r="H61" s="76"/>
      <c r="I61" s="114" t="str">
        <f t="shared" si="1"/>
        <v/>
      </c>
      <c r="J61" s="114" t="str">
        <f t="shared" si="2"/>
        <v/>
      </c>
      <c r="K61" s="114" t="str">
        <f t="shared" si="3"/>
        <v/>
      </c>
      <c r="L61" s="114" t="str">
        <f t="shared" si="4"/>
        <v/>
      </c>
      <c r="M61" s="114" t="str">
        <f t="shared" si="5"/>
        <v/>
      </c>
      <c r="N61" s="114" t="str">
        <f t="shared" si="6"/>
        <v/>
      </c>
      <c r="O61" s="114" t="str">
        <f t="shared" si="7"/>
        <v/>
      </c>
      <c r="P61" s="114" t="str">
        <f t="shared" si="8"/>
        <v/>
      </c>
      <c r="Q61" s="93" t="str">
        <f t="shared" si="9"/>
        <v/>
      </c>
      <c r="R61" s="93" t="str">
        <f t="shared" si="10"/>
        <v/>
      </c>
      <c r="S61" s="93" t="str">
        <f t="shared" si="11"/>
        <v/>
      </c>
      <c r="T61" s="93" t="str">
        <f t="shared" si="12"/>
        <v/>
      </c>
      <c r="U61" s="93" t="str">
        <f t="shared" si="13"/>
        <v/>
      </c>
      <c r="V61" s="93" t="str">
        <f t="shared" si="14"/>
        <v/>
      </c>
      <c r="W61" s="93" t="str">
        <f t="shared" si="15"/>
        <v/>
      </c>
      <c r="X61" s="93" t="str">
        <f t="shared" si="16"/>
        <v/>
      </c>
      <c r="Y61" s="93" t="str">
        <f t="shared" si="17"/>
        <v/>
      </c>
      <c r="Z61" s="93" t="str">
        <f t="shared" si="18"/>
        <v/>
      </c>
      <c r="AA61" s="93" t="str">
        <f t="shared" si="19"/>
        <v/>
      </c>
      <c r="AB61" s="93" t="str">
        <f t="shared" si="20"/>
        <v/>
      </c>
      <c r="AC61" s="93" t="str">
        <f t="shared" si="21"/>
        <v/>
      </c>
      <c r="AD61" s="93" t="str">
        <f t="shared" si="22"/>
        <v/>
      </c>
      <c r="AE61" s="93" t="str">
        <f t="shared" si="23"/>
        <v/>
      </c>
      <c r="AF61" s="93" t="str">
        <f t="shared" si="24"/>
        <v/>
      </c>
      <c r="AG61" s="93" t="str">
        <f t="shared" si="25"/>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93" t="str">
        <f t="shared" si="52"/>
        <v/>
      </c>
      <c r="BF61" s="224"/>
      <c r="BG61" s="74" t="str">
        <f t="shared" si="131"/>
        <v/>
      </c>
      <c r="BH61" s="36" t="str">
        <f t="shared" si="132"/>
        <v/>
      </c>
      <c r="BI61" s="225"/>
      <c r="BJ61" s="75" t="str">
        <f t="shared" si="53"/>
        <v/>
      </c>
      <c r="BK61" s="37" t="str">
        <f t="shared" si="54"/>
        <v/>
      </c>
      <c r="BL61" s="224"/>
      <c r="BM61" s="74" t="str">
        <f t="shared" si="55"/>
        <v/>
      </c>
      <c r="BN61" s="36" t="str">
        <f t="shared" si="56"/>
        <v/>
      </c>
      <c r="BO61" s="225"/>
      <c r="BP61" s="75" t="str">
        <f t="shared" si="57"/>
        <v/>
      </c>
      <c r="BQ61" s="37" t="str">
        <f t="shared" si="58"/>
        <v/>
      </c>
      <c r="BR61" s="224"/>
      <c r="BS61" s="74" t="str">
        <f t="shared" si="59"/>
        <v/>
      </c>
      <c r="BT61" s="36" t="str">
        <f t="shared" si="60"/>
        <v/>
      </c>
      <c r="BU61" s="225"/>
      <c r="BV61" s="75" t="str">
        <f t="shared" si="61"/>
        <v/>
      </c>
      <c r="BW61" s="37" t="str">
        <f t="shared" si="62"/>
        <v/>
      </c>
      <c r="BX61" s="224"/>
      <c r="BY61" s="74" t="str">
        <f t="shared" si="63"/>
        <v/>
      </c>
      <c r="BZ61" s="36" t="str">
        <f t="shared" si="64"/>
        <v/>
      </c>
      <c r="CA61" s="225"/>
      <c r="CB61" s="75" t="str">
        <f t="shared" si="65"/>
        <v/>
      </c>
      <c r="CC61" s="37" t="str">
        <f t="shared" si="66"/>
        <v/>
      </c>
      <c r="CD61" s="224"/>
      <c r="CE61" s="74" t="str">
        <f t="shared" si="67"/>
        <v/>
      </c>
      <c r="CF61" s="36" t="str">
        <f t="shared" si="68"/>
        <v/>
      </c>
      <c r="CG61" s="225"/>
      <c r="CH61" s="115" t="str">
        <f t="shared" si="69"/>
        <v/>
      </c>
      <c r="CI61" s="225" t="str">
        <f t="shared" si="70"/>
        <v/>
      </c>
      <c r="CJ61" s="224"/>
      <c r="CK61" s="5" t="str">
        <f t="shared" si="71"/>
        <v/>
      </c>
      <c r="CL61" s="224" t="str">
        <f t="shared" si="72"/>
        <v/>
      </c>
      <c r="CM61" s="225"/>
      <c r="CN61" s="115" t="str">
        <f t="shared" si="73"/>
        <v/>
      </c>
      <c r="CO61" s="225" t="str">
        <f t="shared" si="74"/>
        <v/>
      </c>
      <c r="CP61" s="224"/>
      <c r="CQ61" s="5" t="str">
        <f t="shared" si="75"/>
        <v/>
      </c>
      <c r="CR61" s="224" t="str">
        <f t="shared" si="76"/>
        <v/>
      </c>
      <c r="CS61" s="225"/>
      <c r="CT61" s="115" t="str">
        <f t="shared" si="77"/>
        <v/>
      </c>
      <c r="CU61" s="225" t="str">
        <f t="shared" si="78"/>
        <v/>
      </c>
      <c r="CV61" s="224"/>
      <c r="CW61" s="5" t="str">
        <f t="shared" si="79"/>
        <v/>
      </c>
      <c r="CX61" s="224" t="str">
        <f t="shared" si="80"/>
        <v/>
      </c>
      <c r="CY61" s="225"/>
      <c r="CZ61" s="115" t="str">
        <f t="shared" si="81"/>
        <v/>
      </c>
      <c r="DA61" s="225" t="str">
        <f t="shared" si="82"/>
        <v/>
      </c>
      <c r="DB61" s="224"/>
      <c r="DC61" s="5" t="str">
        <f t="shared" si="83"/>
        <v/>
      </c>
      <c r="DD61" s="224" t="str">
        <f t="shared" si="84"/>
        <v/>
      </c>
      <c r="DE61" s="225"/>
      <c r="DF61" s="115" t="str">
        <f t="shared" si="85"/>
        <v/>
      </c>
      <c r="DG61" s="225" t="str">
        <f t="shared" si="86"/>
        <v/>
      </c>
      <c r="DH61" s="224"/>
      <c r="DI61" s="5" t="str">
        <f t="shared" si="87"/>
        <v/>
      </c>
      <c r="DJ61" s="224" t="str">
        <f t="shared" si="88"/>
        <v/>
      </c>
      <c r="DK61" s="225"/>
      <c r="DL61" s="115" t="str">
        <f t="shared" si="89"/>
        <v/>
      </c>
      <c r="DM61" s="225" t="str">
        <f t="shared" si="90"/>
        <v/>
      </c>
      <c r="DN61" s="224"/>
      <c r="DO61" s="5" t="str">
        <f t="shared" si="91"/>
        <v/>
      </c>
      <c r="DP61" s="224" t="str">
        <f t="shared" si="92"/>
        <v/>
      </c>
      <c r="DQ61" s="225"/>
      <c r="DR61" s="115" t="str">
        <f t="shared" si="93"/>
        <v/>
      </c>
      <c r="DS61" s="225" t="str">
        <f t="shared" si="94"/>
        <v/>
      </c>
      <c r="DT61" s="224"/>
      <c r="DU61" s="5" t="str">
        <f t="shared" si="95"/>
        <v/>
      </c>
      <c r="DV61" s="224" t="str">
        <f t="shared" si="96"/>
        <v/>
      </c>
      <c r="DW61" s="225"/>
      <c r="DX61" s="115" t="str">
        <f t="shared" si="97"/>
        <v/>
      </c>
      <c r="DY61" s="225" t="str">
        <f t="shared" si="98"/>
        <v/>
      </c>
      <c r="DZ61" s="224"/>
      <c r="EA61" s="5" t="str">
        <f t="shared" si="99"/>
        <v/>
      </c>
      <c r="EB61" s="224" t="str">
        <f t="shared" si="100"/>
        <v/>
      </c>
      <c r="EC61" s="225"/>
      <c r="ED61" s="115" t="str">
        <f t="shared" si="101"/>
        <v/>
      </c>
      <c r="EE61" s="225" t="str">
        <f t="shared" si="102"/>
        <v/>
      </c>
      <c r="EF61" s="224"/>
      <c r="EG61" s="5" t="str">
        <f t="shared" si="103"/>
        <v/>
      </c>
      <c r="EH61" s="224" t="str">
        <f t="shared" si="104"/>
        <v/>
      </c>
      <c r="EI61" s="225"/>
      <c r="EJ61" s="115" t="str">
        <f t="shared" si="105"/>
        <v/>
      </c>
      <c r="EK61" s="225" t="str">
        <f t="shared" si="106"/>
        <v/>
      </c>
      <c r="EL61" s="224"/>
      <c r="EM61" s="5" t="str">
        <f t="shared" si="107"/>
        <v/>
      </c>
      <c r="EN61" s="224" t="str">
        <f t="shared" si="108"/>
        <v/>
      </c>
      <c r="EO61" s="225"/>
      <c r="EP61" s="115" t="str">
        <f t="shared" si="109"/>
        <v/>
      </c>
      <c r="EQ61" s="225" t="str">
        <f t="shared" si="110"/>
        <v/>
      </c>
      <c r="ER61" s="224"/>
      <c r="ES61" s="5" t="str">
        <f t="shared" si="111"/>
        <v/>
      </c>
      <c r="ET61" s="224" t="str">
        <f t="shared" si="112"/>
        <v/>
      </c>
      <c r="EU61" s="225"/>
      <c r="EV61" s="115" t="str">
        <f t="shared" si="113"/>
        <v/>
      </c>
      <c r="EW61" s="225" t="str">
        <f t="shared" si="114"/>
        <v/>
      </c>
      <c r="EX61" s="224"/>
      <c r="EY61" s="5" t="str">
        <f t="shared" si="115"/>
        <v/>
      </c>
      <c r="EZ61" s="224" t="str">
        <f t="shared" si="116"/>
        <v/>
      </c>
      <c r="FA61" s="225"/>
      <c r="FB61" s="115" t="str">
        <f t="shared" si="117"/>
        <v/>
      </c>
      <c r="FC61" s="225" t="str">
        <f t="shared" si="118"/>
        <v/>
      </c>
      <c r="FD61" s="224"/>
      <c r="FE61" s="5" t="str">
        <f t="shared" si="119"/>
        <v/>
      </c>
      <c r="FF61" s="224" t="str">
        <f t="shared" si="120"/>
        <v/>
      </c>
      <c r="FG61" s="225"/>
      <c r="FH61" s="115" t="str">
        <f t="shared" si="121"/>
        <v/>
      </c>
      <c r="FI61" s="225" t="str">
        <f t="shared" si="122"/>
        <v/>
      </c>
      <c r="FJ61" s="224"/>
      <c r="FK61" s="5" t="str">
        <f t="shared" si="123"/>
        <v/>
      </c>
      <c r="FL61" s="224" t="str">
        <f t="shared" si="124"/>
        <v/>
      </c>
      <c r="FM61" s="225"/>
      <c r="FN61" s="115" t="str">
        <f t="shared" si="125"/>
        <v/>
      </c>
      <c r="FO61" s="225" t="str">
        <f t="shared" si="126"/>
        <v/>
      </c>
      <c r="FP61" s="224"/>
      <c r="FQ61" s="5" t="str">
        <f t="shared" si="127"/>
        <v/>
      </c>
      <c r="FR61" s="224" t="str">
        <f t="shared" si="128"/>
        <v/>
      </c>
      <c r="FS61" s="225"/>
      <c r="FT61" s="115" t="str">
        <f t="shared" si="129"/>
        <v/>
      </c>
      <c r="FU61" s="225" t="str">
        <f t="shared" si="130"/>
        <v/>
      </c>
      <c r="FV61" s="253"/>
      <c r="FW61" s="253"/>
      <c r="FX61" s="253"/>
      <c r="FY61" s="253"/>
      <c r="FZ61" s="253"/>
    </row>
    <row r="62" spans="1:182" s="3" customFormat="1" x14ac:dyDescent="0.25">
      <c r="A62" s="2" t="str">
        <f t="shared" si="0"/>
        <v/>
      </c>
      <c r="B62" s="2"/>
      <c r="C62" s="186"/>
      <c r="D62" s="186" t="str">
        <f t="shared" si="28"/>
        <v/>
      </c>
      <c r="E62" s="109"/>
      <c r="F62" s="196"/>
      <c r="G62" s="2"/>
      <c r="H62" s="76"/>
      <c r="I62" s="114" t="str">
        <f t="shared" si="1"/>
        <v/>
      </c>
      <c r="J62" s="114" t="str">
        <f t="shared" si="2"/>
        <v/>
      </c>
      <c r="K62" s="114" t="str">
        <f t="shared" si="3"/>
        <v/>
      </c>
      <c r="L62" s="114" t="str">
        <f t="shared" si="4"/>
        <v/>
      </c>
      <c r="M62" s="114" t="str">
        <f t="shared" si="5"/>
        <v/>
      </c>
      <c r="N62" s="114" t="str">
        <f t="shared" si="6"/>
        <v/>
      </c>
      <c r="O62" s="114" t="str">
        <f t="shared" si="7"/>
        <v/>
      </c>
      <c r="P62" s="114" t="str">
        <f t="shared" si="8"/>
        <v/>
      </c>
      <c r="Q62" s="93" t="str">
        <f t="shared" si="9"/>
        <v/>
      </c>
      <c r="R62" s="93" t="str">
        <f t="shared" si="10"/>
        <v/>
      </c>
      <c r="S62" s="93" t="str">
        <f t="shared" si="11"/>
        <v/>
      </c>
      <c r="T62" s="93" t="str">
        <f t="shared" si="12"/>
        <v/>
      </c>
      <c r="U62" s="93" t="str">
        <f t="shared" si="13"/>
        <v/>
      </c>
      <c r="V62" s="93" t="str">
        <f t="shared" si="14"/>
        <v/>
      </c>
      <c r="W62" s="93" t="str">
        <f t="shared" si="15"/>
        <v/>
      </c>
      <c r="X62" s="93" t="str">
        <f t="shared" si="16"/>
        <v/>
      </c>
      <c r="Y62" s="93" t="str">
        <f t="shared" si="17"/>
        <v/>
      </c>
      <c r="Z62" s="93" t="str">
        <f t="shared" si="18"/>
        <v/>
      </c>
      <c r="AA62" s="93" t="str">
        <f t="shared" si="19"/>
        <v/>
      </c>
      <c r="AB62" s="93" t="str">
        <f t="shared" si="20"/>
        <v/>
      </c>
      <c r="AC62" s="93" t="str">
        <f t="shared" si="21"/>
        <v/>
      </c>
      <c r="AD62" s="93" t="str">
        <f t="shared" si="22"/>
        <v/>
      </c>
      <c r="AE62" s="93" t="str">
        <f t="shared" si="23"/>
        <v/>
      </c>
      <c r="AF62" s="93" t="str">
        <f t="shared" si="24"/>
        <v/>
      </c>
      <c r="AG62" s="93" t="str">
        <f t="shared" si="25"/>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93" t="str">
        <f t="shared" si="52"/>
        <v/>
      </c>
      <c r="BF62" s="224"/>
      <c r="BG62" s="74" t="str">
        <f t="shared" si="131"/>
        <v/>
      </c>
      <c r="BH62" s="36" t="str">
        <f t="shared" si="132"/>
        <v/>
      </c>
      <c r="BI62" s="225"/>
      <c r="BJ62" s="75" t="str">
        <f t="shared" si="53"/>
        <v/>
      </c>
      <c r="BK62" s="37" t="str">
        <f t="shared" si="54"/>
        <v/>
      </c>
      <c r="BL62" s="224"/>
      <c r="BM62" s="74" t="str">
        <f t="shared" si="55"/>
        <v/>
      </c>
      <c r="BN62" s="36" t="str">
        <f t="shared" si="56"/>
        <v/>
      </c>
      <c r="BO62" s="225"/>
      <c r="BP62" s="75" t="str">
        <f t="shared" si="57"/>
        <v/>
      </c>
      <c r="BQ62" s="37" t="str">
        <f t="shared" si="58"/>
        <v/>
      </c>
      <c r="BR62" s="224"/>
      <c r="BS62" s="74" t="str">
        <f t="shared" si="59"/>
        <v/>
      </c>
      <c r="BT62" s="36" t="str">
        <f t="shared" si="60"/>
        <v/>
      </c>
      <c r="BU62" s="225"/>
      <c r="BV62" s="75" t="str">
        <f t="shared" si="61"/>
        <v/>
      </c>
      <c r="BW62" s="37" t="str">
        <f t="shared" si="62"/>
        <v/>
      </c>
      <c r="BX62" s="224"/>
      <c r="BY62" s="74" t="str">
        <f t="shared" si="63"/>
        <v/>
      </c>
      <c r="BZ62" s="36" t="str">
        <f t="shared" si="64"/>
        <v/>
      </c>
      <c r="CA62" s="225"/>
      <c r="CB62" s="75" t="str">
        <f t="shared" si="65"/>
        <v/>
      </c>
      <c r="CC62" s="37" t="str">
        <f t="shared" si="66"/>
        <v/>
      </c>
      <c r="CD62" s="224"/>
      <c r="CE62" s="74" t="str">
        <f t="shared" si="67"/>
        <v/>
      </c>
      <c r="CF62" s="36" t="str">
        <f t="shared" si="68"/>
        <v/>
      </c>
      <c r="CG62" s="225"/>
      <c r="CH62" s="115" t="str">
        <f t="shared" si="69"/>
        <v/>
      </c>
      <c r="CI62" s="225" t="str">
        <f t="shared" si="70"/>
        <v/>
      </c>
      <c r="CJ62" s="224"/>
      <c r="CK62" s="5" t="str">
        <f t="shared" si="71"/>
        <v/>
      </c>
      <c r="CL62" s="224" t="str">
        <f t="shared" si="72"/>
        <v/>
      </c>
      <c r="CM62" s="225"/>
      <c r="CN62" s="115" t="str">
        <f t="shared" si="73"/>
        <v/>
      </c>
      <c r="CO62" s="225" t="str">
        <f t="shared" si="74"/>
        <v/>
      </c>
      <c r="CP62" s="224"/>
      <c r="CQ62" s="5" t="str">
        <f t="shared" si="75"/>
        <v/>
      </c>
      <c r="CR62" s="224" t="str">
        <f t="shared" si="76"/>
        <v/>
      </c>
      <c r="CS62" s="225"/>
      <c r="CT62" s="115" t="str">
        <f t="shared" si="77"/>
        <v/>
      </c>
      <c r="CU62" s="225" t="str">
        <f t="shared" si="78"/>
        <v/>
      </c>
      <c r="CV62" s="224"/>
      <c r="CW62" s="5" t="str">
        <f t="shared" si="79"/>
        <v/>
      </c>
      <c r="CX62" s="224" t="str">
        <f t="shared" si="80"/>
        <v/>
      </c>
      <c r="CY62" s="225"/>
      <c r="CZ62" s="115" t="str">
        <f t="shared" si="81"/>
        <v/>
      </c>
      <c r="DA62" s="225" t="str">
        <f t="shared" si="82"/>
        <v/>
      </c>
      <c r="DB62" s="224"/>
      <c r="DC62" s="5" t="str">
        <f t="shared" si="83"/>
        <v/>
      </c>
      <c r="DD62" s="224" t="str">
        <f t="shared" si="84"/>
        <v/>
      </c>
      <c r="DE62" s="225"/>
      <c r="DF62" s="115" t="str">
        <f t="shared" si="85"/>
        <v/>
      </c>
      <c r="DG62" s="225" t="str">
        <f t="shared" si="86"/>
        <v/>
      </c>
      <c r="DH62" s="224"/>
      <c r="DI62" s="5" t="str">
        <f t="shared" si="87"/>
        <v/>
      </c>
      <c r="DJ62" s="224" t="str">
        <f t="shared" si="88"/>
        <v/>
      </c>
      <c r="DK62" s="225"/>
      <c r="DL62" s="115" t="str">
        <f t="shared" si="89"/>
        <v/>
      </c>
      <c r="DM62" s="225" t="str">
        <f t="shared" si="90"/>
        <v/>
      </c>
      <c r="DN62" s="224"/>
      <c r="DO62" s="5" t="str">
        <f t="shared" si="91"/>
        <v/>
      </c>
      <c r="DP62" s="224" t="str">
        <f t="shared" si="92"/>
        <v/>
      </c>
      <c r="DQ62" s="225"/>
      <c r="DR62" s="115" t="str">
        <f t="shared" si="93"/>
        <v/>
      </c>
      <c r="DS62" s="225" t="str">
        <f t="shared" si="94"/>
        <v/>
      </c>
      <c r="DT62" s="224"/>
      <c r="DU62" s="5" t="str">
        <f t="shared" si="95"/>
        <v/>
      </c>
      <c r="DV62" s="224" t="str">
        <f t="shared" si="96"/>
        <v/>
      </c>
      <c r="DW62" s="225"/>
      <c r="DX62" s="115" t="str">
        <f t="shared" si="97"/>
        <v/>
      </c>
      <c r="DY62" s="225" t="str">
        <f t="shared" si="98"/>
        <v/>
      </c>
      <c r="DZ62" s="224"/>
      <c r="EA62" s="5" t="str">
        <f t="shared" si="99"/>
        <v/>
      </c>
      <c r="EB62" s="224" t="str">
        <f t="shared" si="100"/>
        <v/>
      </c>
      <c r="EC62" s="225"/>
      <c r="ED62" s="115" t="str">
        <f t="shared" si="101"/>
        <v/>
      </c>
      <c r="EE62" s="225" t="str">
        <f t="shared" si="102"/>
        <v/>
      </c>
      <c r="EF62" s="224"/>
      <c r="EG62" s="5" t="str">
        <f t="shared" si="103"/>
        <v/>
      </c>
      <c r="EH62" s="224" t="str">
        <f t="shared" si="104"/>
        <v/>
      </c>
      <c r="EI62" s="225"/>
      <c r="EJ62" s="115" t="str">
        <f t="shared" si="105"/>
        <v/>
      </c>
      <c r="EK62" s="225" t="str">
        <f t="shared" si="106"/>
        <v/>
      </c>
      <c r="EL62" s="224"/>
      <c r="EM62" s="5" t="str">
        <f t="shared" si="107"/>
        <v/>
      </c>
      <c r="EN62" s="224" t="str">
        <f t="shared" si="108"/>
        <v/>
      </c>
      <c r="EO62" s="225"/>
      <c r="EP62" s="115" t="str">
        <f t="shared" si="109"/>
        <v/>
      </c>
      <c r="EQ62" s="225" t="str">
        <f t="shared" si="110"/>
        <v/>
      </c>
      <c r="ER62" s="224"/>
      <c r="ES62" s="5" t="str">
        <f t="shared" si="111"/>
        <v/>
      </c>
      <c r="ET62" s="224" t="str">
        <f t="shared" si="112"/>
        <v/>
      </c>
      <c r="EU62" s="225"/>
      <c r="EV62" s="115" t="str">
        <f t="shared" si="113"/>
        <v/>
      </c>
      <c r="EW62" s="225" t="str">
        <f t="shared" si="114"/>
        <v/>
      </c>
      <c r="EX62" s="224"/>
      <c r="EY62" s="5" t="str">
        <f t="shared" si="115"/>
        <v/>
      </c>
      <c r="EZ62" s="224" t="str">
        <f t="shared" si="116"/>
        <v/>
      </c>
      <c r="FA62" s="225"/>
      <c r="FB62" s="115" t="str">
        <f t="shared" si="117"/>
        <v/>
      </c>
      <c r="FC62" s="225" t="str">
        <f t="shared" si="118"/>
        <v/>
      </c>
      <c r="FD62" s="224"/>
      <c r="FE62" s="5" t="str">
        <f t="shared" si="119"/>
        <v/>
      </c>
      <c r="FF62" s="224" t="str">
        <f t="shared" si="120"/>
        <v/>
      </c>
      <c r="FG62" s="225"/>
      <c r="FH62" s="115" t="str">
        <f t="shared" si="121"/>
        <v/>
      </c>
      <c r="FI62" s="225" t="str">
        <f t="shared" si="122"/>
        <v/>
      </c>
      <c r="FJ62" s="224"/>
      <c r="FK62" s="5" t="str">
        <f t="shared" si="123"/>
        <v/>
      </c>
      <c r="FL62" s="224" t="str">
        <f t="shared" si="124"/>
        <v/>
      </c>
      <c r="FM62" s="225"/>
      <c r="FN62" s="115" t="str">
        <f t="shared" si="125"/>
        <v/>
      </c>
      <c r="FO62" s="225" t="str">
        <f t="shared" si="126"/>
        <v/>
      </c>
      <c r="FP62" s="224"/>
      <c r="FQ62" s="5" t="str">
        <f t="shared" si="127"/>
        <v/>
      </c>
      <c r="FR62" s="224" t="str">
        <f t="shared" si="128"/>
        <v/>
      </c>
      <c r="FS62" s="225"/>
      <c r="FT62" s="115" t="str">
        <f t="shared" si="129"/>
        <v/>
      </c>
      <c r="FU62" s="225" t="str">
        <f t="shared" si="130"/>
        <v/>
      </c>
      <c r="FV62" s="253"/>
      <c r="FW62" s="253"/>
      <c r="FX62" s="253"/>
      <c r="FY62" s="253"/>
      <c r="FZ62" s="253"/>
    </row>
    <row r="63" spans="1:182" s="3" customFormat="1" x14ac:dyDescent="0.25">
      <c r="A63" s="2" t="str">
        <f t="shared" si="0"/>
        <v/>
      </c>
      <c r="B63" s="2"/>
      <c r="C63" s="186"/>
      <c r="D63" s="186" t="str">
        <f t="shared" si="28"/>
        <v/>
      </c>
      <c r="E63" s="109"/>
      <c r="F63" s="196"/>
      <c r="G63" s="2"/>
      <c r="H63" s="76"/>
      <c r="I63" s="114" t="str">
        <f t="shared" si="1"/>
        <v/>
      </c>
      <c r="J63" s="114" t="str">
        <f t="shared" si="2"/>
        <v/>
      </c>
      <c r="K63" s="114" t="str">
        <f t="shared" si="3"/>
        <v/>
      </c>
      <c r="L63" s="114" t="str">
        <f t="shared" si="4"/>
        <v/>
      </c>
      <c r="M63" s="114" t="str">
        <f t="shared" si="5"/>
        <v/>
      </c>
      <c r="N63" s="114" t="str">
        <f t="shared" si="6"/>
        <v/>
      </c>
      <c r="O63" s="114" t="str">
        <f t="shared" si="7"/>
        <v/>
      </c>
      <c r="P63" s="114" t="str">
        <f t="shared" si="8"/>
        <v/>
      </c>
      <c r="Q63" s="93" t="str">
        <f t="shared" si="9"/>
        <v/>
      </c>
      <c r="R63" s="93" t="str">
        <f t="shared" si="10"/>
        <v/>
      </c>
      <c r="S63" s="93" t="str">
        <f t="shared" si="11"/>
        <v/>
      </c>
      <c r="T63" s="93" t="str">
        <f t="shared" si="12"/>
        <v/>
      </c>
      <c r="U63" s="93" t="str">
        <f t="shared" si="13"/>
        <v/>
      </c>
      <c r="V63" s="93" t="str">
        <f t="shared" si="14"/>
        <v/>
      </c>
      <c r="W63" s="93" t="str">
        <f t="shared" si="15"/>
        <v/>
      </c>
      <c r="X63" s="93" t="str">
        <f t="shared" si="16"/>
        <v/>
      </c>
      <c r="Y63" s="93" t="str">
        <f t="shared" si="17"/>
        <v/>
      </c>
      <c r="Z63" s="93" t="str">
        <f t="shared" si="18"/>
        <v/>
      </c>
      <c r="AA63" s="93" t="str">
        <f t="shared" si="19"/>
        <v/>
      </c>
      <c r="AB63" s="93" t="str">
        <f t="shared" si="20"/>
        <v/>
      </c>
      <c r="AC63" s="93" t="str">
        <f t="shared" si="21"/>
        <v/>
      </c>
      <c r="AD63" s="93" t="str">
        <f t="shared" si="22"/>
        <v/>
      </c>
      <c r="AE63" s="93" t="str">
        <f t="shared" si="23"/>
        <v/>
      </c>
      <c r="AF63" s="93" t="str">
        <f t="shared" si="24"/>
        <v/>
      </c>
      <c r="AG63" s="93" t="str">
        <f t="shared" si="25"/>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93" t="str">
        <f t="shared" si="52"/>
        <v/>
      </c>
      <c r="BF63" s="224"/>
      <c r="BG63" s="74" t="str">
        <f t="shared" si="131"/>
        <v/>
      </c>
      <c r="BH63" s="36" t="str">
        <f t="shared" si="132"/>
        <v/>
      </c>
      <c r="BI63" s="225"/>
      <c r="BJ63" s="75" t="str">
        <f t="shared" si="53"/>
        <v/>
      </c>
      <c r="BK63" s="37" t="str">
        <f t="shared" si="54"/>
        <v/>
      </c>
      <c r="BL63" s="224"/>
      <c r="BM63" s="74" t="str">
        <f t="shared" si="55"/>
        <v/>
      </c>
      <c r="BN63" s="36" t="str">
        <f t="shared" si="56"/>
        <v/>
      </c>
      <c r="BO63" s="225"/>
      <c r="BP63" s="75" t="str">
        <f t="shared" si="57"/>
        <v/>
      </c>
      <c r="BQ63" s="37" t="str">
        <f t="shared" si="58"/>
        <v/>
      </c>
      <c r="BR63" s="224"/>
      <c r="BS63" s="74" t="str">
        <f t="shared" si="59"/>
        <v/>
      </c>
      <c r="BT63" s="36" t="str">
        <f t="shared" si="60"/>
        <v/>
      </c>
      <c r="BU63" s="225"/>
      <c r="BV63" s="75" t="str">
        <f t="shared" si="61"/>
        <v/>
      </c>
      <c r="BW63" s="37" t="str">
        <f t="shared" si="62"/>
        <v/>
      </c>
      <c r="BX63" s="224"/>
      <c r="BY63" s="74" t="str">
        <f t="shared" si="63"/>
        <v/>
      </c>
      <c r="BZ63" s="36" t="str">
        <f t="shared" si="64"/>
        <v/>
      </c>
      <c r="CA63" s="225"/>
      <c r="CB63" s="75" t="str">
        <f t="shared" si="65"/>
        <v/>
      </c>
      <c r="CC63" s="37" t="str">
        <f t="shared" si="66"/>
        <v/>
      </c>
      <c r="CD63" s="224"/>
      <c r="CE63" s="74" t="str">
        <f t="shared" si="67"/>
        <v/>
      </c>
      <c r="CF63" s="36" t="str">
        <f t="shared" si="68"/>
        <v/>
      </c>
      <c r="CG63" s="225"/>
      <c r="CH63" s="115" t="str">
        <f t="shared" si="69"/>
        <v/>
      </c>
      <c r="CI63" s="225" t="str">
        <f t="shared" si="70"/>
        <v/>
      </c>
      <c r="CJ63" s="224"/>
      <c r="CK63" s="5" t="str">
        <f t="shared" si="71"/>
        <v/>
      </c>
      <c r="CL63" s="224" t="str">
        <f t="shared" si="72"/>
        <v/>
      </c>
      <c r="CM63" s="225"/>
      <c r="CN63" s="115" t="str">
        <f t="shared" si="73"/>
        <v/>
      </c>
      <c r="CO63" s="225" t="str">
        <f t="shared" si="74"/>
        <v/>
      </c>
      <c r="CP63" s="224"/>
      <c r="CQ63" s="5" t="str">
        <f t="shared" si="75"/>
        <v/>
      </c>
      <c r="CR63" s="224" t="str">
        <f t="shared" si="76"/>
        <v/>
      </c>
      <c r="CS63" s="225"/>
      <c r="CT63" s="115" t="str">
        <f t="shared" si="77"/>
        <v/>
      </c>
      <c r="CU63" s="225" t="str">
        <f t="shared" si="78"/>
        <v/>
      </c>
      <c r="CV63" s="224"/>
      <c r="CW63" s="5" t="str">
        <f t="shared" si="79"/>
        <v/>
      </c>
      <c r="CX63" s="224" t="str">
        <f t="shared" si="80"/>
        <v/>
      </c>
      <c r="CY63" s="225"/>
      <c r="CZ63" s="115" t="str">
        <f t="shared" si="81"/>
        <v/>
      </c>
      <c r="DA63" s="225" t="str">
        <f t="shared" si="82"/>
        <v/>
      </c>
      <c r="DB63" s="224"/>
      <c r="DC63" s="5" t="str">
        <f t="shared" si="83"/>
        <v/>
      </c>
      <c r="DD63" s="224" t="str">
        <f t="shared" si="84"/>
        <v/>
      </c>
      <c r="DE63" s="225"/>
      <c r="DF63" s="115" t="str">
        <f t="shared" si="85"/>
        <v/>
      </c>
      <c r="DG63" s="225" t="str">
        <f t="shared" si="86"/>
        <v/>
      </c>
      <c r="DH63" s="224"/>
      <c r="DI63" s="5" t="str">
        <f t="shared" si="87"/>
        <v/>
      </c>
      <c r="DJ63" s="224" t="str">
        <f t="shared" si="88"/>
        <v/>
      </c>
      <c r="DK63" s="225"/>
      <c r="DL63" s="115" t="str">
        <f t="shared" si="89"/>
        <v/>
      </c>
      <c r="DM63" s="225" t="str">
        <f t="shared" si="90"/>
        <v/>
      </c>
      <c r="DN63" s="224"/>
      <c r="DO63" s="5" t="str">
        <f t="shared" si="91"/>
        <v/>
      </c>
      <c r="DP63" s="224" t="str">
        <f t="shared" si="92"/>
        <v/>
      </c>
      <c r="DQ63" s="225"/>
      <c r="DR63" s="115" t="str">
        <f t="shared" si="93"/>
        <v/>
      </c>
      <c r="DS63" s="225" t="str">
        <f t="shared" si="94"/>
        <v/>
      </c>
      <c r="DT63" s="224"/>
      <c r="DU63" s="5" t="str">
        <f t="shared" si="95"/>
        <v/>
      </c>
      <c r="DV63" s="224" t="str">
        <f t="shared" si="96"/>
        <v/>
      </c>
      <c r="DW63" s="225"/>
      <c r="DX63" s="115" t="str">
        <f t="shared" si="97"/>
        <v/>
      </c>
      <c r="DY63" s="225" t="str">
        <f t="shared" si="98"/>
        <v/>
      </c>
      <c r="DZ63" s="224"/>
      <c r="EA63" s="5" t="str">
        <f t="shared" si="99"/>
        <v/>
      </c>
      <c r="EB63" s="224" t="str">
        <f t="shared" si="100"/>
        <v/>
      </c>
      <c r="EC63" s="225"/>
      <c r="ED63" s="115" t="str">
        <f t="shared" si="101"/>
        <v/>
      </c>
      <c r="EE63" s="225" t="str">
        <f t="shared" si="102"/>
        <v/>
      </c>
      <c r="EF63" s="224"/>
      <c r="EG63" s="5" t="str">
        <f t="shared" si="103"/>
        <v/>
      </c>
      <c r="EH63" s="224" t="str">
        <f t="shared" si="104"/>
        <v/>
      </c>
      <c r="EI63" s="225"/>
      <c r="EJ63" s="115" t="str">
        <f t="shared" si="105"/>
        <v/>
      </c>
      <c r="EK63" s="225" t="str">
        <f t="shared" si="106"/>
        <v/>
      </c>
      <c r="EL63" s="224"/>
      <c r="EM63" s="5" t="str">
        <f t="shared" si="107"/>
        <v/>
      </c>
      <c r="EN63" s="224" t="str">
        <f t="shared" si="108"/>
        <v/>
      </c>
      <c r="EO63" s="225"/>
      <c r="EP63" s="115" t="str">
        <f t="shared" si="109"/>
        <v/>
      </c>
      <c r="EQ63" s="225" t="str">
        <f t="shared" si="110"/>
        <v/>
      </c>
      <c r="ER63" s="224"/>
      <c r="ES63" s="5" t="str">
        <f t="shared" si="111"/>
        <v/>
      </c>
      <c r="ET63" s="224" t="str">
        <f t="shared" si="112"/>
        <v/>
      </c>
      <c r="EU63" s="225"/>
      <c r="EV63" s="115" t="str">
        <f t="shared" si="113"/>
        <v/>
      </c>
      <c r="EW63" s="225" t="str">
        <f t="shared" si="114"/>
        <v/>
      </c>
      <c r="EX63" s="224"/>
      <c r="EY63" s="5" t="str">
        <f t="shared" si="115"/>
        <v/>
      </c>
      <c r="EZ63" s="224" t="str">
        <f t="shared" si="116"/>
        <v/>
      </c>
      <c r="FA63" s="225"/>
      <c r="FB63" s="115" t="str">
        <f t="shared" si="117"/>
        <v/>
      </c>
      <c r="FC63" s="225" t="str">
        <f t="shared" si="118"/>
        <v/>
      </c>
      <c r="FD63" s="224"/>
      <c r="FE63" s="5" t="str">
        <f t="shared" si="119"/>
        <v/>
      </c>
      <c r="FF63" s="224" t="str">
        <f t="shared" si="120"/>
        <v/>
      </c>
      <c r="FG63" s="225"/>
      <c r="FH63" s="115" t="str">
        <f t="shared" si="121"/>
        <v/>
      </c>
      <c r="FI63" s="225" t="str">
        <f t="shared" si="122"/>
        <v/>
      </c>
      <c r="FJ63" s="224"/>
      <c r="FK63" s="5" t="str">
        <f t="shared" si="123"/>
        <v/>
      </c>
      <c r="FL63" s="224" t="str">
        <f t="shared" si="124"/>
        <v/>
      </c>
      <c r="FM63" s="225"/>
      <c r="FN63" s="115" t="str">
        <f t="shared" si="125"/>
        <v/>
      </c>
      <c r="FO63" s="225" t="str">
        <f t="shared" si="126"/>
        <v/>
      </c>
      <c r="FP63" s="224"/>
      <c r="FQ63" s="5" t="str">
        <f t="shared" si="127"/>
        <v/>
      </c>
      <c r="FR63" s="224" t="str">
        <f t="shared" si="128"/>
        <v/>
      </c>
      <c r="FS63" s="225"/>
      <c r="FT63" s="115" t="str">
        <f t="shared" si="129"/>
        <v/>
      </c>
      <c r="FU63" s="225" t="str">
        <f t="shared" si="130"/>
        <v/>
      </c>
      <c r="FV63" s="253"/>
      <c r="FW63" s="253"/>
      <c r="FX63" s="253"/>
      <c r="FY63" s="253"/>
      <c r="FZ63" s="253"/>
    </row>
    <row r="64" spans="1:182" s="14" customFormat="1" x14ac:dyDescent="0.25">
      <c r="A64" s="2" t="str">
        <f t="shared" si="0"/>
        <v/>
      </c>
      <c r="B64" s="2"/>
      <c r="C64" s="186"/>
      <c r="D64" s="186" t="str">
        <f t="shared" si="28"/>
        <v/>
      </c>
      <c r="E64" s="109"/>
      <c r="F64" s="196"/>
      <c r="G64" s="2"/>
      <c r="H64" s="76"/>
      <c r="I64" s="114" t="str">
        <f t="shared" si="1"/>
        <v/>
      </c>
      <c r="J64" s="114" t="str">
        <f t="shared" si="2"/>
        <v/>
      </c>
      <c r="K64" s="114" t="str">
        <f t="shared" si="3"/>
        <v/>
      </c>
      <c r="L64" s="114" t="str">
        <f t="shared" si="4"/>
        <v/>
      </c>
      <c r="M64" s="114" t="str">
        <f t="shared" si="5"/>
        <v/>
      </c>
      <c r="N64" s="114" t="str">
        <f t="shared" si="6"/>
        <v/>
      </c>
      <c r="O64" s="114" t="str">
        <f t="shared" si="7"/>
        <v/>
      </c>
      <c r="P64" s="114" t="str">
        <f t="shared" si="8"/>
        <v/>
      </c>
      <c r="Q64" s="93" t="str">
        <f t="shared" si="9"/>
        <v/>
      </c>
      <c r="R64" s="93" t="str">
        <f t="shared" si="10"/>
        <v/>
      </c>
      <c r="S64" s="93" t="str">
        <f t="shared" si="11"/>
        <v/>
      </c>
      <c r="T64" s="93" t="str">
        <f t="shared" si="12"/>
        <v/>
      </c>
      <c r="U64" s="93" t="str">
        <f t="shared" si="13"/>
        <v/>
      </c>
      <c r="V64" s="93" t="str">
        <f t="shared" si="14"/>
        <v/>
      </c>
      <c r="W64" s="93" t="str">
        <f t="shared" si="15"/>
        <v/>
      </c>
      <c r="X64" s="93" t="str">
        <f t="shared" si="16"/>
        <v/>
      </c>
      <c r="Y64" s="93" t="str">
        <f t="shared" si="17"/>
        <v/>
      </c>
      <c r="Z64" s="93" t="str">
        <f t="shared" si="18"/>
        <v/>
      </c>
      <c r="AA64" s="93" t="str">
        <f t="shared" si="19"/>
        <v/>
      </c>
      <c r="AB64" s="93" t="str">
        <f t="shared" si="20"/>
        <v/>
      </c>
      <c r="AC64" s="93" t="str">
        <f t="shared" si="21"/>
        <v/>
      </c>
      <c r="AD64" s="93" t="str">
        <f t="shared" si="22"/>
        <v/>
      </c>
      <c r="AE64" s="93" t="str">
        <f t="shared" si="23"/>
        <v/>
      </c>
      <c r="AF64" s="93" t="str">
        <f t="shared" si="24"/>
        <v/>
      </c>
      <c r="AG64" s="93" t="str">
        <f t="shared" si="25"/>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93" t="str">
        <f t="shared" si="52"/>
        <v/>
      </c>
      <c r="BF64" s="224"/>
      <c r="BG64" s="74" t="str">
        <f t="shared" si="131"/>
        <v/>
      </c>
      <c r="BH64" s="36" t="str">
        <f t="shared" si="132"/>
        <v/>
      </c>
      <c r="BI64" s="225"/>
      <c r="BJ64" s="75" t="str">
        <f t="shared" si="53"/>
        <v/>
      </c>
      <c r="BK64" s="37" t="str">
        <f t="shared" si="54"/>
        <v/>
      </c>
      <c r="BL64" s="224"/>
      <c r="BM64" s="74" t="str">
        <f t="shared" si="55"/>
        <v/>
      </c>
      <c r="BN64" s="36" t="str">
        <f t="shared" si="56"/>
        <v/>
      </c>
      <c r="BO64" s="225"/>
      <c r="BP64" s="75" t="str">
        <f t="shared" si="57"/>
        <v/>
      </c>
      <c r="BQ64" s="37" t="str">
        <f t="shared" si="58"/>
        <v/>
      </c>
      <c r="BR64" s="224"/>
      <c r="BS64" s="74" t="str">
        <f t="shared" si="59"/>
        <v/>
      </c>
      <c r="BT64" s="36" t="str">
        <f t="shared" si="60"/>
        <v/>
      </c>
      <c r="BU64" s="225"/>
      <c r="BV64" s="75" t="str">
        <f t="shared" si="61"/>
        <v/>
      </c>
      <c r="BW64" s="37" t="str">
        <f t="shared" si="62"/>
        <v/>
      </c>
      <c r="BX64" s="224"/>
      <c r="BY64" s="74" t="str">
        <f t="shared" si="63"/>
        <v/>
      </c>
      <c r="BZ64" s="36" t="str">
        <f t="shared" si="64"/>
        <v/>
      </c>
      <c r="CA64" s="225"/>
      <c r="CB64" s="75" t="str">
        <f t="shared" si="65"/>
        <v/>
      </c>
      <c r="CC64" s="37" t="str">
        <f t="shared" si="66"/>
        <v/>
      </c>
      <c r="CD64" s="224"/>
      <c r="CE64" s="74" t="str">
        <f t="shared" si="67"/>
        <v/>
      </c>
      <c r="CF64" s="36" t="str">
        <f t="shared" si="68"/>
        <v/>
      </c>
      <c r="CG64" s="225"/>
      <c r="CH64" s="115" t="str">
        <f t="shared" si="69"/>
        <v/>
      </c>
      <c r="CI64" s="225" t="str">
        <f t="shared" si="70"/>
        <v/>
      </c>
      <c r="CJ64" s="224"/>
      <c r="CK64" s="5" t="str">
        <f t="shared" si="71"/>
        <v/>
      </c>
      <c r="CL64" s="224" t="str">
        <f t="shared" si="72"/>
        <v/>
      </c>
      <c r="CM64" s="225"/>
      <c r="CN64" s="115" t="str">
        <f t="shared" si="73"/>
        <v/>
      </c>
      <c r="CO64" s="225" t="str">
        <f t="shared" si="74"/>
        <v/>
      </c>
      <c r="CP64" s="224"/>
      <c r="CQ64" s="5" t="str">
        <f t="shared" si="75"/>
        <v/>
      </c>
      <c r="CR64" s="224" t="str">
        <f t="shared" si="76"/>
        <v/>
      </c>
      <c r="CS64" s="225"/>
      <c r="CT64" s="115" t="str">
        <f t="shared" si="77"/>
        <v/>
      </c>
      <c r="CU64" s="225" t="str">
        <f t="shared" si="78"/>
        <v/>
      </c>
      <c r="CV64" s="224"/>
      <c r="CW64" s="5" t="str">
        <f t="shared" si="79"/>
        <v/>
      </c>
      <c r="CX64" s="224" t="str">
        <f t="shared" si="80"/>
        <v/>
      </c>
      <c r="CY64" s="225"/>
      <c r="CZ64" s="115" t="str">
        <f t="shared" si="81"/>
        <v/>
      </c>
      <c r="DA64" s="225" t="str">
        <f t="shared" si="82"/>
        <v/>
      </c>
      <c r="DB64" s="224"/>
      <c r="DC64" s="5" t="str">
        <f t="shared" si="83"/>
        <v/>
      </c>
      <c r="DD64" s="224" t="str">
        <f t="shared" si="84"/>
        <v/>
      </c>
      <c r="DE64" s="225"/>
      <c r="DF64" s="115" t="str">
        <f t="shared" si="85"/>
        <v/>
      </c>
      <c r="DG64" s="225" t="str">
        <f t="shared" si="86"/>
        <v/>
      </c>
      <c r="DH64" s="224"/>
      <c r="DI64" s="5" t="str">
        <f t="shared" si="87"/>
        <v/>
      </c>
      <c r="DJ64" s="224" t="str">
        <f t="shared" si="88"/>
        <v/>
      </c>
      <c r="DK64" s="225"/>
      <c r="DL64" s="115" t="str">
        <f t="shared" si="89"/>
        <v/>
      </c>
      <c r="DM64" s="225" t="str">
        <f t="shared" si="90"/>
        <v/>
      </c>
      <c r="DN64" s="224"/>
      <c r="DO64" s="5" t="str">
        <f t="shared" si="91"/>
        <v/>
      </c>
      <c r="DP64" s="224" t="str">
        <f t="shared" si="92"/>
        <v/>
      </c>
      <c r="DQ64" s="225"/>
      <c r="DR64" s="115" t="str">
        <f t="shared" si="93"/>
        <v/>
      </c>
      <c r="DS64" s="225" t="str">
        <f t="shared" si="94"/>
        <v/>
      </c>
      <c r="DT64" s="224"/>
      <c r="DU64" s="5" t="str">
        <f t="shared" si="95"/>
        <v/>
      </c>
      <c r="DV64" s="224" t="str">
        <f t="shared" si="96"/>
        <v/>
      </c>
      <c r="DW64" s="225"/>
      <c r="DX64" s="115" t="str">
        <f t="shared" si="97"/>
        <v/>
      </c>
      <c r="DY64" s="225" t="str">
        <f t="shared" si="98"/>
        <v/>
      </c>
      <c r="DZ64" s="224"/>
      <c r="EA64" s="5" t="str">
        <f t="shared" si="99"/>
        <v/>
      </c>
      <c r="EB64" s="224" t="str">
        <f t="shared" si="100"/>
        <v/>
      </c>
      <c r="EC64" s="225"/>
      <c r="ED64" s="115" t="str">
        <f t="shared" si="101"/>
        <v/>
      </c>
      <c r="EE64" s="225" t="str">
        <f t="shared" si="102"/>
        <v/>
      </c>
      <c r="EF64" s="224"/>
      <c r="EG64" s="5" t="str">
        <f t="shared" si="103"/>
        <v/>
      </c>
      <c r="EH64" s="224" t="str">
        <f t="shared" si="104"/>
        <v/>
      </c>
      <c r="EI64" s="225"/>
      <c r="EJ64" s="115" t="str">
        <f t="shared" si="105"/>
        <v/>
      </c>
      <c r="EK64" s="225" t="str">
        <f t="shared" si="106"/>
        <v/>
      </c>
      <c r="EL64" s="224"/>
      <c r="EM64" s="5" t="str">
        <f t="shared" si="107"/>
        <v/>
      </c>
      <c r="EN64" s="224" t="str">
        <f t="shared" si="108"/>
        <v/>
      </c>
      <c r="EO64" s="225"/>
      <c r="EP64" s="115" t="str">
        <f t="shared" si="109"/>
        <v/>
      </c>
      <c r="EQ64" s="225" t="str">
        <f t="shared" si="110"/>
        <v/>
      </c>
      <c r="ER64" s="224"/>
      <c r="ES64" s="5" t="str">
        <f t="shared" si="111"/>
        <v/>
      </c>
      <c r="ET64" s="224" t="str">
        <f t="shared" si="112"/>
        <v/>
      </c>
      <c r="EU64" s="225"/>
      <c r="EV64" s="115" t="str">
        <f t="shared" si="113"/>
        <v/>
      </c>
      <c r="EW64" s="225" t="str">
        <f t="shared" si="114"/>
        <v/>
      </c>
      <c r="EX64" s="224"/>
      <c r="EY64" s="5" t="str">
        <f t="shared" si="115"/>
        <v/>
      </c>
      <c r="EZ64" s="224" t="str">
        <f t="shared" si="116"/>
        <v/>
      </c>
      <c r="FA64" s="225"/>
      <c r="FB64" s="115" t="str">
        <f t="shared" si="117"/>
        <v/>
      </c>
      <c r="FC64" s="225" t="str">
        <f t="shared" si="118"/>
        <v/>
      </c>
      <c r="FD64" s="224"/>
      <c r="FE64" s="5" t="str">
        <f t="shared" si="119"/>
        <v/>
      </c>
      <c r="FF64" s="224" t="str">
        <f t="shared" si="120"/>
        <v/>
      </c>
      <c r="FG64" s="225"/>
      <c r="FH64" s="115" t="str">
        <f t="shared" si="121"/>
        <v/>
      </c>
      <c r="FI64" s="225" t="str">
        <f t="shared" si="122"/>
        <v/>
      </c>
      <c r="FJ64" s="224"/>
      <c r="FK64" s="5" t="str">
        <f t="shared" si="123"/>
        <v/>
      </c>
      <c r="FL64" s="224" t="str">
        <f t="shared" si="124"/>
        <v/>
      </c>
      <c r="FM64" s="225"/>
      <c r="FN64" s="115" t="str">
        <f t="shared" si="125"/>
        <v/>
      </c>
      <c r="FO64" s="225" t="str">
        <f t="shared" si="126"/>
        <v/>
      </c>
      <c r="FP64" s="224"/>
      <c r="FQ64" s="5" t="str">
        <f t="shared" si="127"/>
        <v/>
      </c>
      <c r="FR64" s="224" t="str">
        <f t="shared" si="128"/>
        <v/>
      </c>
      <c r="FS64" s="225"/>
      <c r="FT64" s="115" t="str">
        <f t="shared" si="129"/>
        <v/>
      </c>
      <c r="FU64" s="225" t="str">
        <f t="shared" si="130"/>
        <v/>
      </c>
      <c r="FV64" s="253"/>
      <c r="FW64" s="253"/>
      <c r="FX64" s="253"/>
      <c r="FY64" s="253"/>
      <c r="FZ64" s="253"/>
    </row>
    <row r="65" spans="1:182" s="14" customFormat="1" x14ac:dyDescent="0.25">
      <c r="A65" s="2" t="str">
        <f t="shared" si="0"/>
        <v/>
      </c>
      <c r="B65" s="2"/>
      <c r="C65" s="186"/>
      <c r="D65" s="186" t="str">
        <f t="shared" si="28"/>
        <v/>
      </c>
      <c r="E65" s="109"/>
      <c r="F65" s="196"/>
      <c r="G65" s="2"/>
      <c r="H65" s="76"/>
      <c r="I65" s="114" t="str">
        <f t="shared" si="1"/>
        <v/>
      </c>
      <c r="J65" s="114" t="str">
        <f t="shared" si="2"/>
        <v/>
      </c>
      <c r="K65" s="114" t="str">
        <f t="shared" si="3"/>
        <v/>
      </c>
      <c r="L65" s="114" t="str">
        <f t="shared" si="4"/>
        <v/>
      </c>
      <c r="M65" s="114" t="str">
        <f t="shared" si="5"/>
        <v/>
      </c>
      <c r="N65" s="114" t="str">
        <f t="shared" si="6"/>
        <v/>
      </c>
      <c r="O65" s="114" t="str">
        <f t="shared" si="7"/>
        <v/>
      </c>
      <c r="P65" s="114" t="str">
        <f t="shared" si="8"/>
        <v/>
      </c>
      <c r="Q65" s="93" t="str">
        <f t="shared" si="9"/>
        <v/>
      </c>
      <c r="R65" s="93" t="str">
        <f t="shared" si="10"/>
        <v/>
      </c>
      <c r="S65" s="93" t="str">
        <f t="shared" si="11"/>
        <v/>
      </c>
      <c r="T65" s="93" t="str">
        <f t="shared" si="12"/>
        <v/>
      </c>
      <c r="U65" s="93" t="str">
        <f t="shared" si="13"/>
        <v/>
      </c>
      <c r="V65" s="93" t="str">
        <f t="shared" si="14"/>
        <v/>
      </c>
      <c r="W65" s="93" t="str">
        <f t="shared" si="15"/>
        <v/>
      </c>
      <c r="X65" s="93" t="str">
        <f t="shared" si="16"/>
        <v/>
      </c>
      <c r="Y65" s="93" t="str">
        <f t="shared" si="17"/>
        <v/>
      </c>
      <c r="Z65" s="93" t="str">
        <f t="shared" si="18"/>
        <v/>
      </c>
      <c r="AA65" s="93" t="str">
        <f t="shared" si="19"/>
        <v/>
      </c>
      <c r="AB65" s="93" t="str">
        <f t="shared" si="20"/>
        <v/>
      </c>
      <c r="AC65" s="93" t="str">
        <f t="shared" si="21"/>
        <v/>
      </c>
      <c r="AD65" s="93" t="str">
        <f t="shared" si="22"/>
        <v/>
      </c>
      <c r="AE65" s="93" t="str">
        <f t="shared" si="23"/>
        <v/>
      </c>
      <c r="AF65" s="93" t="str">
        <f t="shared" si="24"/>
        <v/>
      </c>
      <c r="AG65" s="93" t="str">
        <f t="shared" si="25"/>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93" t="str">
        <f t="shared" si="52"/>
        <v/>
      </c>
      <c r="BF65" s="224"/>
      <c r="BG65" s="74" t="str">
        <f t="shared" si="131"/>
        <v/>
      </c>
      <c r="BH65" s="36" t="str">
        <f t="shared" si="132"/>
        <v/>
      </c>
      <c r="BI65" s="225"/>
      <c r="BJ65" s="75" t="str">
        <f t="shared" si="53"/>
        <v/>
      </c>
      <c r="BK65" s="37" t="str">
        <f t="shared" si="54"/>
        <v/>
      </c>
      <c r="BL65" s="224"/>
      <c r="BM65" s="74" t="str">
        <f t="shared" si="55"/>
        <v/>
      </c>
      <c r="BN65" s="36" t="str">
        <f t="shared" si="56"/>
        <v/>
      </c>
      <c r="BO65" s="225"/>
      <c r="BP65" s="75" t="str">
        <f t="shared" si="57"/>
        <v/>
      </c>
      <c r="BQ65" s="37" t="str">
        <f t="shared" si="58"/>
        <v/>
      </c>
      <c r="BR65" s="224"/>
      <c r="BS65" s="74" t="str">
        <f t="shared" si="59"/>
        <v/>
      </c>
      <c r="BT65" s="36" t="str">
        <f t="shared" si="60"/>
        <v/>
      </c>
      <c r="BU65" s="225"/>
      <c r="BV65" s="75" t="str">
        <f t="shared" si="61"/>
        <v/>
      </c>
      <c r="BW65" s="37" t="str">
        <f t="shared" si="62"/>
        <v/>
      </c>
      <c r="BX65" s="224"/>
      <c r="BY65" s="74" t="str">
        <f t="shared" si="63"/>
        <v/>
      </c>
      <c r="BZ65" s="36" t="str">
        <f t="shared" si="64"/>
        <v/>
      </c>
      <c r="CA65" s="225"/>
      <c r="CB65" s="75" t="str">
        <f t="shared" si="65"/>
        <v/>
      </c>
      <c r="CC65" s="37" t="str">
        <f t="shared" si="66"/>
        <v/>
      </c>
      <c r="CD65" s="224"/>
      <c r="CE65" s="74" t="str">
        <f t="shared" si="67"/>
        <v/>
      </c>
      <c r="CF65" s="36" t="str">
        <f t="shared" si="68"/>
        <v/>
      </c>
      <c r="CG65" s="225"/>
      <c r="CH65" s="115" t="str">
        <f t="shared" si="69"/>
        <v/>
      </c>
      <c r="CI65" s="225" t="str">
        <f t="shared" si="70"/>
        <v/>
      </c>
      <c r="CJ65" s="224"/>
      <c r="CK65" s="5" t="str">
        <f t="shared" si="71"/>
        <v/>
      </c>
      <c r="CL65" s="224" t="str">
        <f t="shared" si="72"/>
        <v/>
      </c>
      <c r="CM65" s="225"/>
      <c r="CN65" s="115" t="str">
        <f t="shared" si="73"/>
        <v/>
      </c>
      <c r="CO65" s="225" t="str">
        <f t="shared" si="74"/>
        <v/>
      </c>
      <c r="CP65" s="224"/>
      <c r="CQ65" s="5" t="str">
        <f t="shared" si="75"/>
        <v/>
      </c>
      <c r="CR65" s="224" t="str">
        <f t="shared" si="76"/>
        <v/>
      </c>
      <c r="CS65" s="225"/>
      <c r="CT65" s="115" t="str">
        <f t="shared" si="77"/>
        <v/>
      </c>
      <c r="CU65" s="225" t="str">
        <f t="shared" si="78"/>
        <v/>
      </c>
      <c r="CV65" s="224"/>
      <c r="CW65" s="5" t="str">
        <f t="shared" si="79"/>
        <v/>
      </c>
      <c r="CX65" s="224" t="str">
        <f t="shared" si="80"/>
        <v/>
      </c>
      <c r="CY65" s="225"/>
      <c r="CZ65" s="115" t="str">
        <f t="shared" si="81"/>
        <v/>
      </c>
      <c r="DA65" s="225" t="str">
        <f t="shared" si="82"/>
        <v/>
      </c>
      <c r="DB65" s="224"/>
      <c r="DC65" s="5" t="str">
        <f t="shared" si="83"/>
        <v/>
      </c>
      <c r="DD65" s="224" t="str">
        <f t="shared" si="84"/>
        <v/>
      </c>
      <c r="DE65" s="225"/>
      <c r="DF65" s="115" t="str">
        <f t="shared" si="85"/>
        <v/>
      </c>
      <c r="DG65" s="225" t="str">
        <f t="shared" si="86"/>
        <v/>
      </c>
      <c r="DH65" s="224"/>
      <c r="DI65" s="5" t="str">
        <f t="shared" si="87"/>
        <v/>
      </c>
      <c r="DJ65" s="224" t="str">
        <f t="shared" si="88"/>
        <v/>
      </c>
      <c r="DK65" s="225"/>
      <c r="DL65" s="115" t="str">
        <f t="shared" si="89"/>
        <v/>
      </c>
      <c r="DM65" s="225" t="str">
        <f t="shared" si="90"/>
        <v/>
      </c>
      <c r="DN65" s="224"/>
      <c r="DO65" s="5" t="str">
        <f t="shared" si="91"/>
        <v/>
      </c>
      <c r="DP65" s="224" t="str">
        <f t="shared" si="92"/>
        <v/>
      </c>
      <c r="DQ65" s="225"/>
      <c r="DR65" s="115" t="str">
        <f t="shared" si="93"/>
        <v/>
      </c>
      <c r="DS65" s="225" t="str">
        <f t="shared" si="94"/>
        <v/>
      </c>
      <c r="DT65" s="224"/>
      <c r="DU65" s="5" t="str">
        <f t="shared" si="95"/>
        <v/>
      </c>
      <c r="DV65" s="224" t="str">
        <f t="shared" si="96"/>
        <v/>
      </c>
      <c r="DW65" s="225"/>
      <c r="DX65" s="115" t="str">
        <f t="shared" si="97"/>
        <v/>
      </c>
      <c r="DY65" s="225" t="str">
        <f t="shared" si="98"/>
        <v/>
      </c>
      <c r="DZ65" s="224"/>
      <c r="EA65" s="5" t="str">
        <f t="shared" si="99"/>
        <v/>
      </c>
      <c r="EB65" s="224" t="str">
        <f t="shared" si="100"/>
        <v/>
      </c>
      <c r="EC65" s="225"/>
      <c r="ED65" s="115" t="str">
        <f t="shared" si="101"/>
        <v/>
      </c>
      <c r="EE65" s="225" t="str">
        <f t="shared" si="102"/>
        <v/>
      </c>
      <c r="EF65" s="224"/>
      <c r="EG65" s="5" t="str">
        <f t="shared" si="103"/>
        <v/>
      </c>
      <c r="EH65" s="224" t="str">
        <f t="shared" si="104"/>
        <v/>
      </c>
      <c r="EI65" s="225"/>
      <c r="EJ65" s="115" t="str">
        <f t="shared" si="105"/>
        <v/>
      </c>
      <c r="EK65" s="225" t="str">
        <f t="shared" si="106"/>
        <v/>
      </c>
      <c r="EL65" s="224"/>
      <c r="EM65" s="5" t="str">
        <f t="shared" si="107"/>
        <v/>
      </c>
      <c r="EN65" s="224" t="str">
        <f t="shared" si="108"/>
        <v/>
      </c>
      <c r="EO65" s="225"/>
      <c r="EP65" s="115" t="str">
        <f t="shared" si="109"/>
        <v/>
      </c>
      <c r="EQ65" s="225" t="str">
        <f t="shared" si="110"/>
        <v/>
      </c>
      <c r="ER65" s="224"/>
      <c r="ES65" s="5" t="str">
        <f t="shared" si="111"/>
        <v/>
      </c>
      <c r="ET65" s="224" t="str">
        <f t="shared" si="112"/>
        <v/>
      </c>
      <c r="EU65" s="225"/>
      <c r="EV65" s="115" t="str">
        <f t="shared" si="113"/>
        <v/>
      </c>
      <c r="EW65" s="225" t="str">
        <f t="shared" si="114"/>
        <v/>
      </c>
      <c r="EX65" s="224"/>
      <c r="EY65" s="5" t="str">
        <f t="shared" si="115"/>
        <v/>
      </c>
      <c r="EZ65" s="224" t="str">
        <f t="shared" si="116"/>
        <v/>
      </c>
      <c r="FA65" s="225"/>
      <c r="FB65" s="115" t="str">
        <f t="shared" si="117"/>
        <v/>
      </c>
      <c r="FC65" s="225" t="str">
        <f t="shared" si="118"/>
        <v/>
      </c>
      <c r="FD65" s="224"/>
      <c r="FE65" s="5" t="str">
        <f t="shared" si="119"/>
        <v/>
      </c>
      <c r="FF65" s="224" t="str">
        <f t="shared" si="120"/>
        <v/>
      </c>
      <c r="FG65" s="225"/>
      <c r="FH65" s="115" t="str">
        <f t="shared" si="121"/>
        <v/>
      </c>
      <c r="FI65" s="225" t="str">
        <f t="shared" si="122"/>
        <v/>
      </c>
      <c r="FJ65" s="224"/>
      <c r="FK65" s="5" t="str">
        <f t="shared" si="123"/>
        <v/>
      </c>
      <c r="FL65" s="224" t="str">
        <f t="shared" si="124"/>
        <v/>
      </c>
      <c r="FM65" s="225"/>
      <c r="FN65" s="115" t="str">
        <f t="shared" si="125"/>
        <v/>
      </c>
      <c r="FO65" s="225" t="str">
        <f t="shared" si="126"/>
        <v/>
      </c>
      <c r="FP65" s="224"/>
      <c r="FQ65" s="5" t="str">
        <f t="shared" si="127"/>
        <v/>
      </c>
      <c r="FR65" s="224" t="str">
        <f t="shared" si="128"/>
        <v/>
      </c>
      <c r="FS65" s="225"/>
      <c r="FT65" s="115" t="str">
        <f t="shared" si="129"/>
        <v/>
      </c>
      <c r="FU65" s="225" t="str">
        <f t="shared" si="130"/>
        <v/>
      </c>
      <c r="FV65" s="253"/>
      <c r="FW65" s="253"/>
      <c r="FX65" s="253"/>
      <c r="FY65" s="253"/>
      <c r="FZ65" s="253"/>
    </row>
    <row r="66" spans="1:182" s="3" customFormat="1" x14ac:dyDescent="0.25">
      <c r="A66" s="2" t="str">
        <f t="shared" si="0"/>
        <v/>
      </c>
      <c r="B66" s="2"/>
      <c r="C66" s="186"/>
      <c r="D66" s="186" t="str">
        <f t="shared" si="28"/>
        <v/>
      </c>
      <c r="E66" s="109"/>
      <c r="F66" s="196"/>
      <c r="G66" s="2"/>
      <c r="H66" s="76"/>
      <c r="I66" s="114" t="str">
        <f t="shared" si="1"/>
        <v/>
      </c>
      <c r="J66" s="114" t="str">
        <f t="shared" si="2"/>
        <v/>
      </c>
      <c r="K66" s="114" t="str">
        <f t="shared" si="3"/>
        <v/>
      </c>
      <c r="L66" s="114" t="str">
        <f t="shared" si="4"/>
        <v/>
      </c>
      <c r="M66" s="114" t="str">
        <f t="shared" si="5"/>
        <v/>
      </c>
      <c r="N66" s="114" t="str">
        <f t="shared" si="6"/>
        <v/>
      </c>
      <c r="O66" s="114" t="str">
        <f t="shared" si="7"/>
        <v/>
      </c>
      <c r="P66" s="114" t="str">
        <f t="shared" si="8"/>
        <v/>
      </c>
      <c r="Q66" s="93" t="str">
        <f t="shared" si="9"/>
        <v/>
      </c>
      <c r="R66" s="93" t="str">
        <f t="shared" si="10"/>
        <v/>
      </c>
      <c r="S66" s="93" t="str">
        <f t="shared" si="11"/>
        <v/>
      </c>
      <c r="T66" s="93" t="str">
        <f t="shared" si="12"/>
        <v/>
      </c>
      <c r="U66" s="93" t="str">
        <f t="shared" si="13"/>
        <v/>
      </c>
      <c r="V66" s="93" t="str">
        <f t="shared" si="14"/>
        <v/>
      </c>
      <c r="W66" s="93" t="str">
        <f t="shared" si="15"/>
        <v/>
      </c>
      <c r="X66" s="93" t="str">
        <f t="shared" si="16"/>
        <v/>
      </c>
      <c r="Y66" s="93" t="str">
        <f t="shared" si="17"/>
        <v/>
      </c>
      <c r="Z66" s="93" t="str">
        <f t="shared" si="18"/>
        <v/>
      </c>
      <c r="AA66" s="93" t="str">
        <f t="shared" si="19"/>
        <v/>
      </c>
      <c r="AB66" s="93" t="str">
        <f t="shared" si="20"/>
        <v/>
      </c>
      <c r="AC66" s="93" t="str">
        <f t="shared" si="21"/>
        <v/>
      </c>
      <c r="AD66" s="93" t="str">
        <f t="shared" si="22"/>
        <v/>
      </c>
      <c r="AE66" s="93" t="str">
        <f t="shared" si="23"/>
        <v/>
      </c>
      <c r="AF66" s="93" t="str">
        <f t="shared" si="24"/>
        <v/>
      </c>
      <c r="AG66" s="93" t="str">
        <f t="shared" si="25"/>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93" t="str">
        <f t="shared" si="52"/>
        <v/>
      </c>
      <c r="BF66" s="224"/>
      <c r="BG66" s="74" t="str">
        <f t="shared" si="131"/>
        <v/>
      </c>
      <c r="BH66" s="36" t="str">
        <f t="shared" si="132"/>
        <v/>
      </c>
      <c r="BI66" s="225"/>
      <c r="BJ66" s="75" t="str">
        <f t="shared" si="53"/>
        <v/>
      </c>
      <c r="BK66" s="37" t="str">
        <f t="shared" si="54"/>
        <v/>
      </c>
      <c r="BL66" s="224"/>
      <c r="BM66" s="74" t="str">
        <f t="shared" si="55"/>
        <v/>
      </c>
      <c r="BN66" s="36" t="str">
        <f t="shared" si="56"/>
        <v/>
      </c>
      <c r="BO66" s="225"/>
      <c r="BP66" s="75" t="str">
        <f t="shared" si="57"/>
        <v/>
      </c>
      <c r="BQ66" s="37" t="str">
        <f t="shared" si="58"/>
        <v/>
      </c>
      <c r="BR66" s="224"/>
      <c r="BS66" s="74" t="str">
        <f t="shared" si="59"/>
        <v/>
      </c>
      <c r="BT66" s="36" t="str">
        <f t="shared" si="60"/>
        <v/>
      </c>
      <c r="BU66" s="225"/>
      <c r="BV66" s="75" t="str">
        <f t="shared" si="61"/>
        <v/>
      </c>
      <c r="BW66" s="37" t="str">
        <f t="shared" si="62"/>
        <v/>
      </c>
      <c r="BX66" s="224"/>
      <c r="BY66" s="74" t="str">
        <f t="shared" si="63"/>
        <v/>
      </c>
      <c r="BZ66" s="36" t="str">
        <f t="shared" si="64"/>
        <v/>
      </c>
      <c r="CA66" s="225"/>
      <c r="CB66" s="75" t="str">
        <f t="shared" si="65"/>
        <v/>
      </c>
      <c r="CC66" s="37" t="str">
        <f t="shared" si="66"/>
        <v/>
      </c>
      <c r="CD66" s="224"/>
      <c r="CE66" s="74" t="str">
        <f t="shared" si="67"/>
        <v/>
      </c>
      <c r="CF66" s="36" t="str">
        <f t="shared" si="68"/>
        <v/>
      </c>
      <c r="CG66" s="225"/>
      <c r="CH66" s="115" t="str">
        <f t="shared" si="69"/>
        <v/>
      </c>
      <c r="CI66" s="225" t="str">
        <f t="shared" si="70"/>
        <v/>
      </c>
      <c r="CJ66" s="224"/>
      <c r="CK66" s="5" t="str">
        <f t="shared" si="71"/>
        <v/>
      </c>
      <c r="CL66" s="224" t="str">
        <f t="shared" si="72"/>
        <v/>
      </c>
      <c r="CM66" s="225"/>
      <c r="CN66" s="115" t="str">
        <f t="shared" si="73"/>
        <v/>
      </c>
      <c r="CO66" s="225" t="str">
        <f t="shared" si="74"/>
        <v/>
      </c>
      <c r="CP66" s="224"/>
      <c r="CQ66" s="5" t="str">
        <f t="shared" si="75"/>
        <v/>
      </c>
      <c r="CR66" s="224" t="str">
        <f t="shared" si="76"/>
        <v/>
      </c>
      <c r="CS66" s="225"/>
      <c r="CT66" s="115" t="str">
        <f t="shared" si="77"/>
        <v/>
      </c>
      <c r="CU66" s="225" t="str">
        <f t="shared" si="78"/>
        <v/>
      </c>
      <c r="CV66" s="224"/>
      <c r="CW66" s="5" t="str">
        <f t="shared" si="79"/>
        <v/>
      </c>
      <c r="CX66" s="224" t="str">
        <f t="shared" si="80"/>
        <v/>
      </c>
      <c r="CY66" s="225"/>
      <c r="CZ66" s="115" t="str">
        <f t="shared" si="81"/>
        <v/>
      </c>
      <c r="DA66" s="225" t="str">
        <f t="shared" si="82"/>
        <v/>
      </c>
      <c r="DB66" s="224"/>
      <c r="DC66" s="5" t="str">
        <f t="shared" si="83"/>
        <v/>
      </c>
      <c r="DD66" s="224" t="str">
        <f t="shared" si="84"/>
        <v/>
      </c>
      <c r="DE66" s="225"/>
      <c r="DF66" s="115" t="str">
        <f t="shared" si="85"/>
        <v/>
      </c>
      <c r="DG66" s="225" t="str">
        <f t="shared" si="86"/>
        <v/>
      </c>
      <c r="DH66" s="224"/>
      <c r="DI66" s="5" t="str">
        <f t="shared" si="87"/>
        <v/>
      </c>
      <c r="DJ66" s="224" t="str">
        <f t="shared" si="88"/>
        <v/>
      </c>
      <c r="DK66" s="225"/>
      <c r="DL66" s="115" t="str">
        <f t="shared" si="89"/>
        <v/>
      </c>
      <c r="DM66" s="225" t="str">
        <f t="shared" si="90"/>
        <v/>
      </c>
      <c r="DN66" s="224"/>
      <c r="DO66" s="5" t="str">
        <f t="shared" si="91"/>
        <v/>
      </c>
      <c r="DP66" s="224" t="str">
        <f t="shared" si="92"/>
        <v/>
      </c>
      <c r="DQ66" s="225"/>
      <c r="DR66" s="115" t="str">
        <f t="shared" si="93"/>
        <v/>
      </c>
      <c r="DS66" s="225" t="str">
        <f t="shared" si="94"/>
        <v/>
      </c>
      <c r="DT66" s="224"/>
      <c r="DU66" s="5" t="str">
        <f t="shared" si="95"/>
        <v/>
      </c>
      <c r="DV66" s="224" t="str">
        <f t="shared" si="96"/>
        <v/>
      </c>
      <c r="DW66" s="225"/>
      <c r="DX66" s="115" t="str">
        <f t="shared" si="97"/>
        <v/>
      </c>
      <c r="DY66" s="225" t="str">
        <f t="shared" si="98"/>
        <v/>
      </c>
      <c r="DZ66" s="224"/>
      <c r="EA66" s="5" t="str">
        <f t="shared" si="99"/>
        <v/>
      </c>
      <c r="EB66" s="224" t="str">
        <f t="shared" si="100"/>
        <v/>
      </c>
      <c r="EC66" s="225"/>
      <c r="ED66" s="115" t="str">
        <f t="shared" si="101"/>
        <v/>
      </c>
      <c r="EE66" s="225" t="str">
        <f t="shared" si="102"/>
        <v/>
      </c>
      <c r="EF66" s="224"/>
      <c r="EG66" s="5" t="str">
        <f t="shared" si="103"/>
        <v/>
      </c>
      <c r="EH66" s="224" t="str">
        <f t="shared" si="104"/>
        <v/>
      </c>
      <c r="EI66" s="225"/>
      <c r="EJ66" s="115" t="str">
        <f t="shared" si="105"/>
        <v/>
      </c>
      <c r="EK66" s="225" t="str">
        <f t="shared" si="106"/>
        <v/>
      </c>
      <c r="EL66" s="224"/>
      <c r="EM66" s="5" t="str">
        <f t="shared" si="107"/>
        <v/>
      </c>
      <c r="EN66" s="224" t="str">
        <f t="shared" si="108"/>
        <v/>
      </c>
      <c r="EO66" s="225"/>
      <c r="EP66" s="115" t="str">
        <f t="shared" si="109"/>
        <v/>
      </c>
      <c r="EQ66" s="225" t="str">
        <f t="shared" si="110"/>
        <v/>
      </c>
      <c r="ER66" s="224"/>
      <c r="ES66" s="5" t="str">
        <f t="shared" si="111"/>
        <v/>
      </c>
      <c r="ET66" s="224" t="str">
        <f t="shared" si="112"/>
        <v/>
      </c>
      <c r="EU66" s="225"/>
      <c r="EV66" s="115" t="str">
        <f t="shared" si="113"/>
        <v/>
      </c>
      <c r="EW66" s="225" t="str">
        <f t="shared" si="114"/>
        <v/>
      </c>
      <c r="EX66" s="224"/>
      <c r="EY66" s="5" t="str">
        <f t="shared" si="115"/>
        <v/>
      </c>
      <c r="EZ66" s="224" t="str">
        <f t="shared" si="116"/>
        <v/>
      </c>
      <c r="FA66" s="225"/>
      <c r="FB66" s="115" t="str">
        <f t="shared" si="117"/>
        <v/>
      </c>
      <c r="FC66" s="225" t="str">
        <f t="shared" si="118"/>
        <v/>
      </c>
      <c r="FD66" s="224"/>
      <c r="FE66" s="5" t="str">
        <f t="shared" si="119"/>
        <v/>
      </c>
      <c r="FF66" s="224" t="str">
        <f t="shared" si="120"/>
        <v/>
      </c>
      <c r="FG66" s="225"/>
      <c r="FH66" s="115" t="str">
        <f t="shared" si="121"/>
        <v/>
      </c>
      <c r="FI66" s="225" t="str">
        <f t="shared" si="122"/>
        <v/>
      </c>
      <c r="FJ66" s="224"/>
      <c r="FK66" s="5" t="str">
        <f t="shared" si="123"/>
        <v/>
      </c>
      <c r="FL66" s="224" t="str">
        <f t="shared" si="124"/>
        <v/>
      </c>
      <c r="FM66" s="225"/>
      <c r="FN66" s="115" t="str">
        <f t="shared" si="125"/>
        <v/>
      </c>
      <c r="FO66" s="225" t="str">
        <f t="shared" si="126"/>
        <v/>
      </c>
      <c r="FP66" s="224"/>
      <c r="FQ66" s="5" t="str">
        <f t="shared" si="127"/>
        <v/>
      </c>
      <c r="FR66" s="224" t="str">
        <f t="shared" si="128"/>
        <v/>
      </c>
      <c r="FS66" s="225"/>
      <c r="FT66" s="115" t="str">
        <f t="shared" si="129"/>
        <v/>
      </c>
      <c r="FU66" s="225" t="str">
        <f t="shared" si="130"/>
        <v/>
      </c>
      <c r="FV66" s="253"/>
      <c r="FW66" s="253"/>
      <c r="FX66" s="253"/>
      <c r="FY66" s="253"/>
      <c r="FZ66" s="253"/>
    </row>
    <row r="67" spans="1:182" s="14" customFormat="1" x14ac:dyDescent="0.25">
      <c r="A67" s="2" t="str">
        <f t="shared" si="0"/>
        <v/>
      </c>
      <c r="B67" s="2"/>
      <c r="C67" s="186"/>
      <c r="D67" s="186" t="str">
        <f t="shared" si="28"/>
        <v/>
      </c>
      <c r="E67" s="109"/>
      <c r="F67" s="196"/>
      <c r="G67" s="2"/>
      <c r="H67" s="76"/>
      <c r="I67" s="114" t="str">
        <f t="shared" si="1"/>
        <v/>
      </c>
      <c r="J67" s="114" t="str">
        <f t="shared" si="2"/>
        <v/>
      </c>
      <c r="K67" s="114" t="str">
        <f t="shared" si="3"/>
        <v/>
      </c>
      <c r="L67" s="114" t="str">
        <f t="shared" si="4"/>
        <v/>
      </c>
      <c r="M67" s="114" t="str">
        <f t="shared" si="5"/>
        <v/>
      </c>
      <c r="N67" s="114" t="str">
        <f t="shared" si="6"/>
        <v/>
      </c>
      <c r="O67" s="114" t="str">
        <f t="shared" si="7"/>
        <v/>
      </c>
      <c r="P67" s="114" t="str">
        <f t="shared" si="8"/>
        <v/>
      </c>
      <c r="Q67" s="93" t="str">
        <f t="shared" si="9"/>
        <v/>
      </c>
      <c r="R67" s="93" t="str">
        <f t="shared" si="10"/>
        <v/>
      </c>
      <c r="S67" s="93" t="str">
        <f t="shared" si="11"/>
        <v/>
      </c>
      <c r="T67" s="93" t="str">
        <f t="shared" si="12"/>
        <v/>
      </c>
      <c r="U67" s="93" t="str">
        <f t="shared" si="13"/>
        <v/>
      </c>
      <c r="V67" s="93" t="str">
        <f t="shared" si="14"/>
        <v/>
      </c>
      <c r="W67" s="93" t="str">
        <f t="shared" si="15"/>
        <v/>
      </c>
      <c r="X67" s="93" t="str">
        <f t="shared" si="16"/>
        <v/>
      </c>
      <c r="Y67" s="93" t="str">
        <f t="shared" si="17"/>
        <v/>
      </c>
      <c r="Z67" s="93" t="str">
        <f t="shared" si="18"/>
        <v/>
      </c>
      <c r="AA67" s="93" t="str">
        <f t="shared" si="19"/>
        <v/>
      </c>
      <c r="AB67" s="93" t="str">
        <f t="shared" si="20"/>
        <v/>
      </c>
      <c r="AC67" s="93" t="str">
        <f t="shared" si="21"/>
        <v/>
      </c>
      <c r="AD67" s="93" t="str">
        <f t="shared" si="22"/>
        <v/>
      </c>
      <c r="AE67" s="93" t="str">
        <f t="shared" si="23"/>
        <v/>
      </c>
      <c r="AF67" s="93" t="str">
        <f t="shared" si="24"/>
        <v/>
      </c>
      <c r="AG67" s="93" t="str">
        <f t="shared" si="25"/>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93" t="str">
        <f t="shared" si="52"/>
        <v/>
      </c>
      <c r="BF67" s="224"/>
      <c r="BG67" s="74" t="str">
        <f t="shared" si="131"/>
        <v/>
      </c>
      <c r="BH67" s="36" t="str">
        <f t="shared" si="132"/>
        <v/>
      </c>
      <c r="BI67" s="225"/>
      <c r="BJ67" s="75" t="str">
        <f t="shared" si="53"/>
        <v/>
      </c>
      <c r="BK67" s="37" t="str">
        <f t="shared" si="54"/>
        <v/>
      </c>
      <c r="BL67" s="224"/>
      <c r="BM67" s="74" t="str">
        <f t="shared" si="55"/>
        <v/>
      </c>
      <c r="BN67" s="36" t="str">
        <f t="shared" si="56"/>
        <v/>
      </c>
      <c r="BO67" s="225"/>
      <c r="BP67" s="75" t="str">
        <f t="shared" si="57"/>
        <v/>
      </c>
      <c r="BQ67" s="37" t="str">
        <f t="shared" si="58"/>
        <v/>
      </c>
      <c r="BR67" s="224"/>
      <c r="BS67" s="74" t="str">
        <f t="shared" si="59"/>
        <v/>
      </c>
      <c r="BT67" s="36" t="str">
        <f t="shared" si="60"/>
        <v/>
      </c>
      <c r="BU67" s="225"/>
      <c r="BV67" s="75" t="str">
        <f t="shared" si="61"/>
        <v/>
      </c>
      <c r="BW67" s="37" t="str">
        <f t="shared" si="62"/>
        <v/>
      </c>
      <c r="BX67" s="224"/>
      <c r="BY67" s="74" t="str">
        <f t="shared" si="63"/>
        <v/>
      </c>
      <c r="BZ67" s="36" t="str">
        <f t="shared" si="64"/>
        <v/>
      </c>
      <c r="CA67" s="225"/>
      <c r="CB67" s="75" t="str">
        <f t="shared" si="65"/>
        <v/>
      </c>
      <c r="CC67" s="37" t="str">
        <f t="shared" si="66"/>
        <v/>
      </c>
      <c r="CD67" s="224"/>
      <c r="CE67" s="74" t="str">
        <f t="shared" si="67"/>
        <v/>
      </c>
      <c r="CF67" s="36" t="str">
        <f t="shared" si="68"/>
        <v/>
      </c>
      <c r="CG67" s="225"/>
      <c r="CH67" s="115" t="str">
        <f t="shared" si="69"/>
        <v/>
      </c>
      <c r="CI67" s="225" t="str">
        <f t="shared" si="70"/>
        <v/>
      </c>
      <c r="CJ67" s="224"/>
      <c r="CK67" s="5" t="str">
        <f t="shared" si="71"/>
        <v/>
      </c>
      <c r="CL67" s="224" t="str">
        <f t="shared" si="72"/>
        <v/>
      </c>
      <c r="CM67" s="225"/>
      <c r="CN67" s="115" t="str">
        <f t="shared" si="73"/>
        <v/>
      </c>
      <c r="CO67" s="225" t="str">
        <f t="shared" si="74"/>
        <v/>
      </c>
      <c r="CP67" s="224"/>
      <c r="CQ67" s="5" t="str">
        <f t="shared" si="75"/>
        <v/>
      </c>
      <c r="CR67" s="224" t="str">
        <f t="shared" si="76"/>
        <v/>
      </c>
      <c r="CS67" s="225"/>
      <c r="CT67" s="115" t="str">
        <f t="shared" si="77"/>
        <v/>
      </c>
      <c r="CU67" s="225" t="str">
        <f t="shared" si="78"/>
        <v/>
      </c>
      <c r="CV67" s="224"/>
      <c r="CW67" s="5" t="str">
        <f t="shared" si="79"/>
        <v/>
      </c>
      <c r="CX67" s="224" t="str">
        <f t="shared" si="80"/>
        <v/>
      </c>
      <c r="CY67" s="225"/>
      <c r="CZ67" s="115" t="str">
        <f t="shared" si="81"/>
        <v/>
      </c>
      <c r="DA67" s="225" t="str">
        <f t="shared" si="82"/>
        <v/>
      </c>
      <c r="DB67" s="224"/>
      <c r="DC67" s="5" t="str">
        <f t="shared" si="83"/>
        <v/>
      </c>
      <c r="DD67" s="224" t="str">
        <f t="shared" si="84"/>
        <v/>
      </c>
      <c r="DE67" s="225"/>
      <c r="DF67" s="115" t="str">
        <f t="shared" si="85"/>
        <v/>
      </c>
      <c r="DG67" s="225" t="str">
        <f t="shared" si="86"/>
        <v/>
      </c>
      <c r="DH67" s="224"/>
      <c r="DI67" s="5" t="str">
        <f t="shared" si="87"/>
        <v/>
      </c>
      <c r="DJ67" s="224" t="str">
        <f t="shared" si="88"/>
        <v/>
      </c>
      <c r="DK67" s="225"/>
      <c r="DL67" s="115" t="str">
        <f t="shared" si="89"/>
        <v/>
      </c>
      <c r="DM67" s="225" t="str">
        <f t="shared" si="90"/>
        <v/>
      </c>
      <c r="DN67" s="224"/>
      <c r="DO67" s="5" t="str">
        <f t="shared" si="91"/>
        <v/>
      </c>
      <c r="DP67" s="224" t="str">
        <f t="shared" si="92"/>
        <v/>
      </c>
      <c r="DQ67" s="225"/>
      <c r="DR67" s="115" t="str">
        <f t="shared" si="93"/>
        <v/>
      </c>
      <c r="DS67" s="225" t="str">
        <f t="shared" si="94"/>
        <v/>
      </c>
      <c r="DT67" s="224"/>
      <c r="DU67" s="5" t="str">
        <f t="shared" si="95"/>
        <v/>
      </c>
      <c r="DV67" s="224" t="str">
        <f t="shared" si="96"/>
        <v/>
      </c>
      <c r="DW67" s="225"/>
      <c r="DX67" s="115" t="str">
        <f t="shared" si="97"/>
        <v/>
      </c>
      <c r="DY67" s="225" t="str">
        <f t="shared" si="98"/>
        <v/>
      </c>
      <c r="DZ67" s="224"/>
      <c r="EA67" s="5" t="str">
        <f t="shared" si="99"/>
        <v/>
      </c>
      <c r="EB67" s="224" t="str">
        <f t="shared" si="100"/>
        <v/>
      </c>
      <c r="EC67" s="225"/>
      <c r="ED67" s="115" t="str">
        <f t="shared" si="101"/>
        <v/>
      </c>
      <c r="EE67" s="225" t="str">
        <f t="shared" si="102"/>
        <v/>
      </c>
      <c r="EF67" s="224"/>
      <c r="EG67" s="5" t="str">
        <f t="shared" si="103"/>
        <v/>
      </c>
      <c r="EH67" s="224" t="str">
        <f t="shared" si="104"/>
        <v/>
      </c>
      <c r="EI67" s="225"/>
      <c r="EJ67" s="115" t="str">
        <f t="shared" si="105"/>
        <v/>
      </c>
      <c r="EK67" s="225" t="str">
        <f t="shared" si="106"/>
        <v/>
      </c>
      <c r="EL67" s="224"/>
      <c r="EM67" s="5" t="str">
        <f t="shared" si="107"/>
        <v/>
      </c>
      <c r="EN67" s="224" t="str">
        <f t="shared" si="108"/>
        <v/>
      </c>
      <c r="EO67" s="225"/>
      <c r="EP67" s="115" t="str">
        <f t="shared" si="109"/>
        <v/>
      </c>
      <c r="EQ67" s="225" t="str">
        <f t="shared" si="110"/>
        <v/>
      </c>
      <c r="ER67" s="224"/>
      <c r="ES67" s="5" t="str">
        <f t="shared" si="111"/>
        <v/>
      </c>
      <c r="ET67" s="224" t="str">
        <f t="shared" si="112"/>
        <v/>
      </c>
      <c r="EU67" s="225"/>
      <c r="EV67" s="115" t="str">
        <f t="shared" si="113"/>
        <v/>
      </c>
      <c r="EW67" s="225" t="str">
        <f t="shared" si="114"/>
        <v/>
      </c>
      <c r="EX67" s="224"/>
      <c r="EY67" s="5" t="str">
        <f t="shared" si="115"/>
        <v/>
      </c>
      <c r="EZ67" s="224" t="str">
        <f t="shared" si="116"/>
        <v/>
      </c>
      <c r="FA67" s="225"/>
      <c r="FB67" s="115" t="str">
        <f t="shared" si="117"/>
        <v/>
      </c>
      <c r="FC67" s="225" t="str">
        <f t="shared" si="118"/>
        <v/>
      </c>
      <c r="FD67" s="224"/>
      <c r="FE67" s="5" t="str">
        <f t="shared" si="119"/>
        <v/>
      </c>
      <c r="FF67" s="224" t="str">
        <f t="shared" si="120"/>
        <v/>
      </c>
      <c r="FG67" s="225"/>
      <c r="FH67" s="115" t="str">
        <f t="shared" si="121"/>
        <v/>
      </c>
      <c r="FI67" s="225" t="str">
        <f t="shared" si="122"/>
        <v/>
      </c>
      <c r="FJ67" s="224"/>
      <c r="FK67" s="5" t="str">
        <f t="shared" si="123"/>
        <v/>
      </c>
      <c r="FL67" s="224" t="str">
        <f t="shared" si="124"/>
        <v/>
      </c>
      <c r="FM67" s="225"/>
      <c r="FN67" s="115" t="str">
        <f t="shared" si="125"/>
        <v/>
      </c>
      <c r="FO67" s="225" t="str">
        <f t="shared" si="126"/>
        <v/>
      </c>
      <c r="FP67" s="224"/>
      <c r="FQ67" s="5" t="str">
        <f t="shared" si="127"/>
        <v/>
      </c>
      <c r="FR67" s="224" t="str">
        <f t="shared" si="128"/>
        <v/>
      </c>
      <c r="FS67" s="225"/>
      <c r="FT67" s="115" t="str">
        <f t="shared" si="129"/>
        <v/>
      </c>
      <c r="FU67" s="225" t="str">
        <f t="shared" si="130"/>
        <v/>
      </c>
      <c r="FV67" s="253"/>
      <c r="FW67" s="253"/>
      <c r="FX67" s="253"/>
      <c r="FY67" s="253"/>
      <c r="FZ67" s="253"/>
    </row>
    <row r="68" spans="1:182" s="3" customFormat="1" x14ac:dyDescent="0.25">
      <c r="A68" s="2" t="str">
        <f t="shared" si="0"/>
        <v/>
      </c>
      <c r="B68" s="2"/>
      <c r="C68" s="186"/>
      <c r="D68" s="186" t="str">
        <f t="shared" si="28"/>
        <v/>
      </c>
      <c r="E68" s="109"/>
      <c r="F68" s="196"/>
      <c r="G68" s="2"/>
      <c r="H68" s="76"/>
      <c r="I68" s="114" t="str">
        <f t="shared" si="1"/>
        <v/>
      </c>
      <c r="J68" s="114" t="str">
        <f t="shared" si="2"/>
        <v/>
      </c>
      <c r="K68" s="114" t="str">
        <f t="shared" si="3"/>
        <v/>
      </c>
      <c r="L68" s="114" t="str">
        <f t="shared" si="4"/>
        <v/>
      </c>
      <c r="M68" s="114" t="str">
        <f t="shared" si="5"/>
        <v/>
      </c>
      <c r="N68" s="114" t="str">
        <f t="shared" si="6"/>
        <v/>
      </c>
      <c r="O68" s="114" t="str">
        <f t="shared" si="7"/>
        <v/>
      </c>
      <c r="P68" s="114" t="str">
        <f t="shared" si="8"/>
        <v/>
      </c>
      <c r="Q68" s="93" t="str">
        <f t="shared" si="9"/>
        <v/>
      </c>
      <c r="R68" s="93" t="str">
        <f t="shared" si="10"/>
        <v/>
      </c>
      <c r="S68" s="93" t="str">
        <f t="shared" si="11"/>
        <v/>
      </c>
      <c r="T68" s="93" t="str">
        <f t="shared" si="12"/>
        <v/>
      </c>
      <c r="U68" s="93" t="str">
        <f t="shared" si="13"/>
        <v/>
      </c>
      <c r="V68" s="93" t="str">
        <f t="shared" si="14"/>
        <v/>
      </c>
      <c r="W68" s="93" t="str">
        <f t="shared" si="15"/>
        <v/>
      </c>
      <c r="X68" s="93" t="str">
        <f t="shared" si="16"/>
        <v/>
      </c>
      <c r="Y68" s="93" t="str">
        <f t="shared" si="17"/>
        <v/>
      </c>
      <c r="Z68" s="93" t="str">
        <f t="shared" si="18"/>
        <v/>
      </c>
      <c r="AA68" s="93" t="str">
        <f t="shared" si="19"/>
        <v/>
      </c>
      <c r="AB68" s="93" t="str">
        <f t="shared" si="20"/>
        <v/>
      </c>
      <c r="AC68" s="93" t="str">
        <f t="shared" si="21"/>
        <v/>
      </c>
      <c r="AD68" s="93" t="str">
        <f t="shared" si="22"/>
        <v/>
      </c>
      <c r="AE68" s="93" t="str">
        <f t="shared" si="23"/>
        <v/>
      </c>
      <c r="AF68" s="93" t="str">
        <f t="shared" si="24"/>
        <v/>
      </c>
      <c r="AG68" s="93" t="str">
        <f t="shared" si="25"/>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93" t="str">
        <f t="shared" si="52"/>
        <v/>
      </c>
      <c r="BF68" s="224"/>
      <c r="BG68" s="74" t="str">
        <f t="shared" si="131"/>
        <v/>
      </c>
      <c r="BH68" s="36" t="str">
        <f t="shared" si="132"/>
        <v/>
      </c>
      <c r="BI68" s="225"/>
      <c r="BJ68" s="75" t="str">
        <f t="shared" si="53"/>
        <v/>
      </c>
      <c r="BK68" s="37" t="str">
        <f t="shared" si="54"/>
        <v/>
      </c>
      <c r="BL68" s="224"/>
      <c r="BM68" s="74" t="str">
        <f t="shared" si="55"/>
        <v/>
      </c>
      <c r="BN68" s="36" t="str">
        <f t="shared" si="56"/>
        <v/>
      </c>
      <c r="BO68" s="225"/>
      <c r="BP68" s="75" t="str">
        <f t="shared" si="57"/>
        <v/>
      </c>
      <c r="BQ68" s="37" t="str">
        <f t="shared" si="58"/>
        <v/>
      </c>
      <c r="BR68" s="224"/>
      <c r="BS68" s="74" t="str">
        <f t="shared" si="59"/>
        <v/>
      </c>
      <c r="BT68" s="36" t="str">
        <f t="shared" si="60"/>
        <v/>
      </c>
      <c r="BU68" s="225"/>
      <c r="BV68" s="75" t="str">
        <f t="shared" si="61"/>
        <v/>
      </c>
      <c r="BW68" s="37" t="str">
        <f t="shared" si="62"/>
        <v/>
      </c>
      <c r="BX68" s="224"/>
      <c r="BY68" s="74" t="str">
        <f t="shared" si="63"/>
        <v/>
      </c>
      <c r="BZ68" s="36" t="str">
        <f t="shared" si="64"/>
        <v/>
      </c>
      <c r="CA68" s="225"/>
      <c r="CB68" s="75" t="str">
        <f t="shared" si="65"/>
        <v/>
      </c>
      <c r="CC68" s="37" t="str">
        <f t="shared" si="66"/>
        <v/>
      </c>
      <c r="CD68" s="224"/>
      <c r="CE68" s="74" t="str">
        <f t="shared" si="67"/>
        <v/>
      </c>
      <c r="CF68" s="36" t="str">
        <f t="shared" si="68"/>
        <v/>
      </c>
      <c r="CG68" s="225"/>
      <c r="CH68" s="115" t="str">
        <f t="shared" si="69"/>
        <v/>
      </c>
      <c r="CI68" s="225" t="str">
        <f t="shared" si="70"/>
        <v/>
      </c>
      <c r="CJ68" s="224"/>
      <c r="CK68" s="5" t="str">
        <f t="shared" si="71"/>
        <v/>
      </c>
      <c r="CL68" s="224" t="str">
        <f t="shared" si="72"/>
        <v/>
      </c>
      <c r="CM68" s="225"/>
      <c r="CN68" s="115" t="str">
        <f t="shared" si="73"/>
        <v/>
      </c>
      <c r="CO68" s="225" t="str">
        <f t="shared" si="74"/>
        <v/>
      </c>
      <c r="CP68" s="224"/>
      <c r="CQ68" s="5" t="str">
        <f t="shared" si="75"/>
        <v/>
      </c>
      <c r="CR68" s="224" t="str">
        <f t="shared" si="76"/>
        <v/>
      </c>
      <c r="CS68" s="225"/>
      <c r="CT68" s="115" t="str">
        <f t="shared" si="77"/>
        <v/>
      </c>
      <c r="CU68" s="225" t="str">
        <f t="shared" si="78"/>
        <v/>
      </c>
      <c r="CV68" s="224"/>
      <c r="CW68" s="5" t="str">
        <f t="shared" si="79"/>
        <v/>
      </c>
      <c r="CX68" s="224" t="str">
        <f t="shared" si="80"/>
        <v/>
      </c>
      <c r="CY68" s="225"/>
      <c r="CZ68" s="115" t="str">
        <f t="shared" si="81"/>
        <v/>
      </c>
      <c r="DA68" s="225" t="str">
        <f t="shared" si="82"/>
        <v/>
      </c>
      <c r="DB68" s="224"/>
      <c r="DC68" s="5" t="str">
        <f t="shared" si="83"/>
        <v/>
      </c>
      <c r="DD68" s="224" t="str">
        <f t="shared" si="84"/>
        <v/>
      </c>
      <c r="DE68" s="225"/>
      <c r="DF68" s="115" t="str">
        <f t="shared" si="85"/>
        <v/>
      </c>
      <c r="DG68" s="225" t="str">
        <f t="shared" si="86"/>
        <v/>
      </c>
      <c r="DH68" s="224"/>
      <c r="DI68" s="5" t="str">
        <f t="shared" si="87"/>
        <v/>
      </c>
      <c r="DJ68" s="224" t="str">
        <f t="shared" si="88"/>
        <v/>
      </c>
      <c r="DK68" s="225"/>
      <c r="DL68" s="115" t="str">
        <f t="shared" si="89"/>
        <v/>
      </c>
      <c r="DM68" s="225" t="str">
        <f t="shared" si="90"/>
        <v/>
      </c>
      <c r="DN68" s="224"/>
      <c r="DO68" s="5" t="str">
        <f t="shared" si="91"/>
        <v/>
      </c>
      <c r="DP68" s="224" t="str">
        <f t="shared" si="92"/>
        <v/>
      </c>
      <c r="DQ68" s="225"/>
      <c r="DR68" s="115" t="str">
        <f t="shared" si="93"/>
        <v/>
      </c>
      <c r="DS68" s="225" t="str">
        <f t="shared" si="94"/>
        <v/>
      </c>
      <c r="DT68" s="224"/>
      <c r="DU68" s="5" t="str">
        <f t="shared" si="95"/>
        <v/>
      </c>
      <c r="DV68" s="224" t="str">
        <f t="shared" si="96"/>
        <v/>
      </c>
      <c r="DW68" s="225"/>
      <c r="DX68" s="115" t="str">
        <f t="shared" si="97"/>
        <v/>
      </c>
      <c r="DY68" s="225" t="str">
        <f t="shared" si="98"/>
        <v/>
      </c>
      <c r="DZ68" s="224"/>
      <c r="EA68" s="5" t="str">
        <f t="shared" si="99"/>
        <v/>
      </c>
      <c r="EB68" s="224" t="str">
        <f t="shared" si="100"/>
        <v/>
      </c>
      <c r="EC68" s="225"/>
      <c r="ED68" s="115" t="str">
        <f t="shared" si="101"/>
        <v/>
      </c>
      <c r="EE68" s="225" t="str">
        <f t="shared" si="102"/>
        <v/>
      </c>
      <c r="EF68" s="224"/>
      <c r="EG68" s="5" t="str">
        <f t="shared" si="103"/>
        <v/>
      </c>
      <c r="EH68" s="224" t="str">
        <f t="shared" si="104"/>
        <v/>
      </c>
      <c r="EI68" s="225"/>
      <c r="EJ68" s="115" t="str">
        <f t="shared" si="105"/>
        <v/>
      </c>
      <c r="EK68" s="225" t="str">
        <f t="shared" si="106"/>
        <v/>
      </c>
      <c r="EL68" s="224"/>
      <c r="EM68" s="5" t="str">
        <f t="shared" si="107"/>
        <v/>
      </c>
      <c r="EN68" s="224" t="str">
        <f t="shared" si="108"/>
        <v/>
      </c>
      <c r="EO68" s="225"/>
      <c r="EP68" s="115" t="str">
        <f t="shared" si="109"/>
        <v/>
      </c>
      <c r="EQ68" s="225" t="str">
        <f t="shared" si="110"/>
        <v/>
      </c>
      <c r="ER68" s="224"/>
      <c r="ES68" s="5" t="str">
        <f t="shared" si="111"/>
        <v/>
      </c>
      <c r="ET68" s="224" t="str">
        <f t="shared" si="112"/>
        <v/>
      </c>
      <c r="EU68" s="225"/>
      <c r="EV68" s="115" t="str">
        <f t="shared" si="113"/>
        <v/>
      </c>
      <c r="EW68" s="225" t="str">
        <f t="shared" si="114"/>
        <v/>
      </c>
      <c r="EX68" s="224"/>
      <c r="EY68" s="5" t="str">
        <f t="shared" si="115"/>
        <v/>
      </c>
      <c r="EZ68" s="224" t="str">
        <f t="shared" si="116"/>
        <v/>
      </c>
      <c r="FA68" s="225"/>
      <c r="FB68" s="115" t="str">
        <f t="shared" si="117"/>
        <v/>
      </c>
      <c r="FC68" s="225" t="str">
        <f t="shared" si="118"/>
        <v/>
      </c>
      <c r="FD68" s="224"/>
      <c r="FE68" s="5" t="str">
        <f t="shared" si="119"/>
        <v/>
      </c>
      <c r="FF68" s="224" t="str">
        <f t="shared" si="120"/>
        <v/>
      </c>
      <c r="FG68" s="225"/>
      <c r="FH68" s="115" t="str">
        <f t="shared" si="121"/>
        <v/>
      </c>
      <c r="FI68" s="225" t="str">
        <f t="shared" si="122"/>
        <v/>
      </c>
      <c r="FJ68" s="224"/>
      <c r="FK68" s="5" t="str">
        <f t="shared" si="123"/>
        <v/>
      </c>
      <c r="FL68" s="224" t="str">
        <f t="shared" si="124"/>
        <v/>
      </c>
      <c r="FM68" s="225"/>
      <c r="FN68" s="115" t="str">
        <f t="shared" si="125"/>
        <v/>
      </c>
      <c r="FO68" s="225" t="str">
        <f t="shared" si="126"/>
        <v/>
      </c>
      <c r="FP68" s="224"/>
      <c r="FQ68" s="5" t="str">
        <f t="shared" si="127"/>
        <v/>
      </c>
      <c r="FR68" s="224" t="str">
        <f t="shared" si="128"/>
        <v/>
      </c>
      <c r="FS68" s="225"/>
      <c r="FT68" s="115" t="str">
        <f t="shared" si="129"/>
        <v/>
      </c>
      <c r="FU68" s="225" t="str">
        <f t="shared" si="130"/>
        <v/>
      </c>
      <c r="FV68" s="253"/>
      <c r="FW68" s="253"/>
      <c r="FX68" s="253"/>
      <c r="FY68" s="253"/>
      <c r="FZ68" s="253"/>
    </row>
    <row r="69" spans="1:182" s="3" customFormat="1" x14ac:dyDescent="0.25">
      <c r="A69" s="2" t="str">
        <f t="shared" si="0"/>
        <v/>
      </c>
      <c r="B69" s="2"/>
      <c r="C69" s="186"/>
      <c r="D69" s="186" t="str">
        <f t="shared" si="28"/>
        <v/>
      </c>
      <c r="E69" s="109"/>
      <c r="F69" s="196"/>
      <c r="G69" s="2"/>
      <c r="H69" s="76"/>
      <c r="I69" s="114" t="str">
        <f t="shared" si="1"/>
        <v/>
      </c>
      <c r="J69" s="114" t="str">
        <f t="shared" si="2"/>
        <v/>
      </c>
      <c r="K69" s="114" t="str">
        <f t="shared" si="3"/>
        <v/>
      </c>
      <c r="L69" s="114" t="str">
        <f t="shared" si="4"/>
        <v/>
      </c>
      <c r="M69" s="114" t="str">
        <f t="shared" si="5"/>
        <v/>
      </c>
      <c r="N69" s="114" t="str">
        <f t="shared" si="6"/>
        <v/>
      </c>
      <c r="O69" s="114" t="str">
        <f t="shared" si="7"/>
        <v/>
      </c>
      <c r="P69" s="114" t="str">
        <f t="shared" si="8"/>
        <v/>
      </c>
      <c r="Q69" s="93" t="str">
        <f t="shared" si="9"/>
        <v/>
      </c>
      <c r="R69" s="93" t="str">
        <f t="shared" si="10"/>
        <v/>
      </c>
      <c r="S69" s="93" t="str">
        <f t="shared" si="11"/>
        <v/>
      </c>
      <c r="T69" s="93" t="str">
        <f t="shared" si="12"/>
        <v/>
      </c>
      <c r="U69" s="93" t="str">
        <f t="shared" si="13"/>
        <v/>
      </c>
      <c r="V69" s="93" t="str">
        <f t="shared" si="14"/>
        <v/>
      </c>
      <c r="W69" s="93" t="str">
        <f t="shared" si="15"/>
        <v/>
      </c>
      <c r="X69" s="93" t="str">
        <f t="shared" si="16"/>
        <v/>
      </c>
      <c r="Y69" s="93" t="str">
        <f t="shared" si="17"/>
        <v/>
      </c>
      <c r="Z69" s="93" t="str">
        <f t="shared" si="18"/>
        <v/>
      </c>
      <c r="AA69" s="93" t="str">
        <f t="shared" si="19"/>
        <v/>
      </c>
      <c r="AB69" s="93" t="str">
        <f t="shared" si="20"/>
        <v/>
      </c>
      <c r="AC69" s="93" t="str">
        <f t="shared" si="21"/>
        <v/>
      </c>
      <c r="AD69" s="93" t="str">
        <f t="shared" si="22"/>
        <v/>
      </c>
      <c r="AE69" s="93" t="str">
        <f t="shared" si="23"/>
        <v/>
      </c>
      <c r="AF69" s="93" t="str">
        <f t="shared" si="24"/>
        <v/>
      </c>
      <c r="AG69" s="93" t="str">
        <f t="shared" si="25"/>
        <v/>
      </c>
      <c r="AH69" s="93" t="str">
        <f t="shared" si="29"/>
        <v/>
      </c>
      <c r="AI69" s="93" t="str">
        <f t="shared" si="30"/>
        <v/>
      </c>
      <c r="AJ69" s="93" t="str">
        <f t="shared" si="31"/>
        <v/>
      </c>
      <c r="AK69" s="93" t="str">
        <f t="shared" si="32"/>
        <v/>
      </c>
      <c r="AL69" s="93" t="str">
        <f t="shared" si="33"/>
        <v/>
      </c>
      <c r="AM69" s="93" t="str">
        <f t="shared" si="34"/>
        <v/>
      </c>
      <c r="AN69" s="93" t="str">
        <f t="shared" si="35"/>
        <v/>
      </c>
      <c r="AO69" s="93" t="str">
        <f t="shared" si="36"/>
        <v/>
      </c>
      <c r="AP69" s="93" t="str">
        <f t="shared" si="37"/>
        <v/>
      </c>
      <c r="AQ69" s="93" t="str">
        <f t="shared" si="38"/>
        <v/>
      </c>
      <c r="AR69" s="93" t="str">
        <f t="shared" si="39"/>
        <v/>
      </c>
      <c r="AS69" s="93" t="str">
        <f t="shared" si="40"/>
        <v/>
      </c>
      <c r="AT69" s="93" t="str">
        <f t="shared" si="41"/>
        <v/>
      </c>
      <c r="AU69" s="93" t="str">
        <f t="shared" si="42"/>
        <v/>
      </c>
      <c r="AV69" s="93" t="str">
        <f t="shared" si="43"/>
        <v/>
      </c>
      <c r="AW69" s="93" t="str">
        <f t="shared" si="44"/>
        <v/>
      </c>
      <c r="AX69" s="93" t="str">
        <f t="shared" si="45"/>
        <v/>
      </c>
      <c r="AY69" s="93" t="str">
        <f t="shared" si="46"/>
        <v/>
      </c>
      <c r="AZ69" s="93" t="str">
        <f t="shared" si="47"/>
        <v/>
      </c>
      <c r="BA69" s="93" t="str">
        <f t="shared" si="48"/>
        <v/>
      </c>
      <c r="BB69" s="93" t="str">
        <f t="shared" si="49"/>
        <v/>
      </c>
      <c r="BC69" s="93" t="str">
        <f t="shared" si="50"/>
        <v/>
      </c>
      <c r="BD69" s="93" t="str">
        <f t="shared" si="51"/>
        <v/>
      </c>
      <c r="BE69" s="93" t="str">
        <f t="shared" si="52"/>
        <v/>
      </c>
      <c r="BF69" s="224"/>
      <c r="BG69" s="74" t="str">
        <f t="shared" si="131"/>
        <v/>
      </c>
      <c r="BH69" s="36" t="str">
        <f t="shared" si="132"/>
        <v/>
      </c>
      <c r="BI69" s="225"/>
      <c r="BJ69" s="75" t="str">
        <f t="shared" si="53"/>
        <v/>
      </c>
      <c r="BK69" s="37" t="str">
        <f t="shared" si="54"/>
        <v/>
      </c>
      <c r="BL69" s="224"/>
      <c r="BM69" s="74" t="str">
        <f t="shared" si="55"/>
        <v/>
      </c>
      <c r="BN69" s="36" t="str">
        <f t="shared" si="56"/>
        <v/>
      </c>
      <c r="BO69" s="225"/>
      <c r="BP69" s="75" t="str">
        <f t="shared" si="57"/>
        <v/>
      </c>
      <c r="BQ69" s="37" t="str">
        <f t="shared" si="58"/>
        <v/>
      </c>
      <c r="BR69" s="224"/>
      <c r="BS69" s="74" t="str">
        <f t="shared" si="59"/>
        <v/>
      </c>
      <c r="BT69" s="36" t="str">
        <f t="shared" si="60"/>
        <v/>
      </c>
      <c r="BU69" s="225"/>
      <c r="BV69" s="75" t="str">
        <f t="shared" si="61"/>
        <v/>
      </c>
      <c r="BW69" s="37" t="str">
        <f t="shared" si="62"/>
        <v/>
      </c>
      <c r="BX69" s="224"/>
      <c r="BY69" s="74" t="str">
        <f t="shared" si="63"/>
        <v/>
      </c>
      <c r="BZ69" s="36" t="str">
        <f t="shared" si="64"/>
        <v/>
      </c>
      <c r="CA69" s="225"/>
      <c r="CB69" s="75" t="str">
        <f t="shared" si="65"/>
        <v/>
      </c>
      <c r="CC69" s="37" t="str">
        <f t="shared" si="66"/>
        <v/>
      </c>
      <c r="CD69" s="224"/>
      <c r="CE69" s="74" t="str">
        <f t="shared" si="67"/>
        <v/>
      </c>
      <c r="CF69" s="36" t="str">
        <f t="shared" si="68"/>
        <v/>
      </c>
      <c r="CG69" s="225"/>
      <c r="CH69" s="115" t="str">
        <f t="shared" si="69"/>
        <v/>
      </c>
      <c r="CI69" s="225" t="str">
        <f t="shared" si="70"/>
        <v/>
      </c>
      <c r="CJ69" s="224"/>
      <c r="CK69" s="5" t="str">
        <f t="shared" si="71"/>
        <v/>
      </c>
      <c r="CL69" s="224" t="str">
        <f t="shared" si="72"/>
        <v/>
      </c>
      <c r="CM69" s="225"/>
      <c r="CN69" s="115" t="str">
        <f t="shared" si="73"/>
        <v/>
      </c>
      <c r="CO69" s="225" t="str">
        <f t="shared" si="74"/>
        <v/>
      </c>
      <c r="CP69" s="224"/>
      <c r="CQ69" s="5" t="str">
        <f t="shared" si="75"/>
        <v/>
      </c>
      <c r="CR69" s="224" t="str">
        <f t="shared" si="76"/>
        <v/>
      </c>
      <c r="CS69" s="225"/>
      <c r="CT69" s="115" t="str">
        <f t="shared" si="77"/>
        <v/>
      </c>
      <c r="CU69" s="225" t="str">
        <f t="shared" si="78"/>
        <v/>
      </c>
      <c r="CV69" s="224"/>
      <c r="CW69" s="5" t="str">
        <f t="shared" si="79"/>
        <v/>
      </c>
      <c r="CX69" s="224" t="str">
        <f t="shared" si="80"/>
        <v/>
      </c>
      <c r="CY69" s="225"/>
      <c r="CZ69" s="115" t="str">
        <f t="shared" si="81"/>
        <v/>
      </c>
      <c r="DA69" s="225" t="str">
        <f t="shared" si="82"/>
        <v/>
      </c>
      <c r="DB69" s="224"/>
      <c r="DC69" s="5" t="str">
        <f t="shared" si="83"/>
        <v/>
      </c>
      <c r="DD69" s="224" t="str">
        <f t="shared" si="84"/>
        <v/>
      </c>
      <c r="DE69" s="225"/>
      <c r="DF69" s="115" t="str">
        <f t="shared" si="85"/>
        <v/>
      </c>
      <c r="DG69" s="225" t="str">
        <f t="shared" si="86"/>
        <v/>
      </c>
      <c r="DH69" s="224"/>
      <c r="DI69" s="5" t="str">
        <f t="shared" si="87"/>
        <v/>
      </c>
      <c r="DJ69" s="224" t="str">
        <f t="shared" si="88"/>
        <v/>
      </c>
      <c r="DK69" s="225"/>
      <c r="DL69" s="115" t="str">
        <f t="shared" si="89"/>
        <v/>
      </c>
      <c r="DM69" s="225" t="str">
        <f t="shared" si="90"/>
        <v/>
      </c>
      <c r="DN69" s="224"/>
      <c r="DO69" s="5" t="str">
        <f t="shared" si="91"/>
        <v/>
      </c>
      <c r="DP69" s="224" t="str">
        <f t="shared" si="92"/>
        <v/>
      </c>
      <c r="DQ69" s="225"/>
      <c r="DR69" s="115" t="str">
        <f t="shared" si="93"/>
        <v/>
      </c>
      <c r="DS69" s="225" t="str">
        <f t="shared" si="94"/>
        <v/>
      </c>
      <c r="DT69" s="224"/>
      <c r="DU69" s="5" t="str">
        <f t="shared" si="95"/>
        <v/>
      </c>
      <c r="DV69" s="224" t="str">
        <f t="shared" si="96"/>
        <v/>
      </c>
      <c r="DW69" s="225"/>
      <c r="DX69" s="115" t="str">
        <f t="shared" si="97"/>
        <v/>
      </c>
      <c r="DY69" s="225" t="str">
        <f t="shared" si="98"/>
        <v/>
      </c>
      <c r="DZ69" s="224"/>
      <c r="EA69" s="5" t="str">
        <f t="shared" si="99"/>
        <v/>
      </c>
      <c r="EB69" s="224" t="str">
        <f t="shared" si="100"/>
        <v/>
      </c>
      <c r="EC69" s="225"/>
      <c r="ED69" s="115" t="str">
        <f t="shared" si="101"/>
        <v/>
      </c>
      <c r="EE69" s="225" t="str">
        <f t="shared" si="102"/>
        <v/>
      </c>
      <c r="EF69" s="224"/>
      <c r="EG69" s="5" t="str">
        <f t="shared" si="103"/>
        <v/>
      </c>
      <c r="EH69" s="224" t="str">
        <f t="shared" si="104"/>
        <v/>
      </c>
      <c r="EI69" s="225"/>
      <c r="EJ69" s="115" t="str">
        <f t="shared" si="105"/>
        <v/>
      </c>
      <c r="EK69" s="225" t="str">
        <f t="shared" si="106"/>
        <v/>
      </c>
      <c r="EL69" s="224"/>
      <c r="EM69" s="5" t="str">
        <f t="shared" si="107"/>
        <v/>
      </c>
      <c r="EN69" s="224" t="str">
        <f t="shared" si="108"/>
        <v/>
      </c>
      <c r="EO69" s="225"/>
      <c r="EP69" s="115" t="str">
        <f t="shared" si="109"/>
        <v/>
      </c>
      <c r="EQ69" s="225" t="str">
        <f t="shared" si="110"/>
        <v/>
      </c>
      <c r="ER69" s="224"/>
      <c r="ES69" s="5" t="str">
        <f t="shared" si="111"/>
        <v/>
      </c>
      <c r="ET69" s="224" t="str">
        <f t="shared" si="112"/>
        <v/>
      </c>
      <c r="EU69" s="225"/>
      <c r="EV69" s="115" t="str">
        <f t="shared" si="113"/>
        <v/>
      </c>
      <c r="EW69" s="225" t="str">
        <f t="shared" si="114"/>
        <v/>
      </c>
      <c r="EX69" s="224"/>
      <c r="EY69" s="5" t="str">
        <f t="shared" si="115"/>
        <v/>
      </c>
      <c r="EZ69" s="224" t="str">
        <f t="shared" si="116"/>
        <v/>
      </c>
      <c r="FA69" s="225"/>
      <c r="FB69" s="115" t="str">
        <f t="shared" si="117"/>
        <v/>
      </c>
      <c r="FC69" s="225" t="str">
        <f t="shared" si="118"/>
        <v/>
      </c>
      <c r="FD69" s="224"/>
      <c r="FE69" s="5" t="str">
        <f t="shared" si="119"/>
        <v/>
      </c>
      <c r="FF69" s="224" t="str">
        <f t="shared" si="120"/>
        <v/>
      </c>
      <c r="FG69" s="225"/>
      <c r="FH69" s="115" t="str">
        <f t="shared" si="121"/>
        <v/>
      </c>
      <c r="FI69" s="225" t="str">
        <f t="shared" si="122"/>
        <v/>
      </c>
      <c r="FJ69" s="224"/>
      <c r="FK69" s="5" t="str">
        <f t="shared" si="123"/>
        <v/>
      </c>
      <c r="FL69" s="224" t="str">
        <f t="shared" si="124"/>
        <v/>
      </c>
      <c r="FM69" s="225"/>
      <c r="FN69" s="115" t="str">
        <f t="shared" si="125"/>
        <v/>
      </c>
      <c r="FO69" s="225" t="str">
        <f t="shared" si="126"/>
        <v/>
      </c>
      <c r="FP69" s="224"/>
      <c r="FQ69" s="5" t="str">
        <f t="shared" si="127"/>
        <v/>
      </c>
      <c r="FR69" s="224" t="str">
        <f t="shared" si="128"/>
        <v/>
      </c>
      <c r="FS69" s="225"/>
      <c r="FT69" s="115" t="str">
        <f t="shared" si="129"/>
        <v/>
      </c>
      <c r="FU69" s="225" t="str">
        <f t="shared" si="130"/>
        <v/>
      </c>
      <c r="FV69" s="253"/>
      <c r="FW69" s="253"/>
      <c r="FX69" s="253"/>
      <c r="FY69" s="253"/>
      <c r="FZ69" s="253"/>
    </row>
    <row r="70" spans="1:182" s="3" customFormat="1" x14ac:dyDescent="0.25">
      <c r="A70" s="2" t="str">
        <f t="shared" si="0"/>
        <v/>
      </c>
      <c r="B70" s="2"/>
      <c r="C70" s="186"/>
      <c r="D70" s="186" t="str">
        <f t="shared" si="28"/>
        <v/>
      </c>
      <c r="E70" s="109"/>
      <c r="F70" s="196"/>
      <c r="G70" s="2"/>
      <c r="H70" s="76"/>
      <c r="I70" s="114" t="str">
        <f t="shared" si="1"/>
        <v/>
      </c>
      <c r="J70" s="114" t="str">
        <f t="shared" si="2"/>
        <v/>
      </c>
      <c r="K70" s="114" t="str">
        <f t="shared" si="3"/>
        <v/>
      </c>
      <c r="L70" s="114" t="str">
        <f t="shared" si="4"/>
        <v/>
      </c>
      <c r="M70" s="114" t="str">
        <f t="shared" si="5"/>
        <v/>
      </c>
      <c r="N70" s="114" t="str">
        <f t="shared" si="6"/>
        <v/>
      </c>
      <c r="O70" s="114" t="str">
        <f t="shared" si="7"/>
        <v/>
      </c>
      <c r="P70" s="114" t="str">
        <f t="shared" si="8"/>
        <v/>
      </c>
      <c r="Q70" s="93" t="str">
        <f t="shared" si="9"/>
        <v/>
      </c>
      <c r="R70" s="93" t="str">
        <f t="shared" si="10"/>
        <v/>
      </c>
      <c r="S70" s="93" t="str">
        <f t="shared" si="11"/>
        <v/>
      </c>
      <c r="T70" s="93" t="str">
        <f t="shared" si="12"/>
        <v/>
      </c>
      <c r="U70" s="93" t="str">
        <f t="shared" si="13"/>
        <v/>
      </c>
      <c r="V70" s="93" t="str">
        <f t="shared" si="14"/>
        <v/>
      </c>
      <c r="W70" s="93" t="str">
        <f t="shared" si="15"/>
        <v/>
      </c>
      <c r="X70" s="93" t="str">
        <f t="shared" si="16"/>
        <v/>
      </c>
      <c r="Y70" s="93" t="str">
        <f t="shared" si="17"/>
        <v/>
      </c>
      <c r="Z70" s="93" t="str">
        <f t="shared" si="18"/>
        <v/>
      </c>
      <c r="AA70" s="93" t="str">
        <f t="shared" si="19"/>
        <v/>
      </c>
      <c r="AB70" s="93" t="str">
        <f t="shared" si="20"/>
        <v/>
      </c>
      <c r="AC70" s="93" t="str">
        <f t="shared" si="21"/>
        <v/>
      </c>
      <c r="AD70" s="93" t="str">
        <f t="shared" si="22"/>
        <v/>
      </c>
      <c r="AE70" s="93" t="str">
        <f t="shared" si="23"/>
        <v/>
      </c>
      <c r="AF70" s="93" t="str">
        <f t="shared" si="24"/>
        <v/>
      </c>
      <c r="AG70" s="93" t="str">
        <f t="shared" si="25"/>
        <v/>
      </c>
      <c r="AH70" s="93" t="str">
        <f t="shared" si="29"/>
        <v/>
      </c>
      <c r="AI70" s="93" t="str">
        <f t="shared" si="30"/>
        <v/>
      </c>
      <c r="AJ70" s="93" t="str">
        <f t="shared" si="31"/>
        <v/>
      </c>
      <c r="AK70" s="93" t="str">
        <f t="shared" si="32"/>
        <v/>
      </c>
      <c r="AL70" s="93" t="str">
        <f t="shared" si="33"/>
        <v/>
      </c>
      <c r="AM70" s="93" t="str">
        <f t="shared" si="34"/>
        <v/>
      </c>
      <c r="AN70" s="93" t="str">
        <f t="shared" si="35"/>
        <v/>
      </c>
      <c r="AO70" s="93" t="str">
        <f t="shared" si="36"/>
        <v/>
      </c>
      <c r="AP70" s="93" t="str">
        <f t="shared" si="37"/>
        <v/>
      </c>
      <c r="AQ70" s="93" t="str">
        <f t="shared" si="38"/>
        <v/>
      </c>
      <c r="AR70" s="93" t="str">
        <f t="shared" si="39"/>
        <v/>
      </c>
      <c r="AS70" s="93" t="str">
        <f t="shared" si="40"/>
        <v/>
      </c>
      <c r="AT70" s="93" t="str">
        <f t="shared" si="41"/>
        <v/>
      </c>
      <c r="AU70" s="93" t="str">
        <f t="shared" si="42"/>
        <v/>
      </c>
      <c r="AV70" s="93" t="str">
        <f t="shared" si="43"/>
        <v/>
      </c>
      <c r="AW70" s="93" t="str">
        <f t="shared" si="44"/>
        <v/>
      </c>
      <c r="AX70" s="93" t="str">
        <f t="shared" si="45"/>
        <v/>
      </c>
      <c r="AY70" s="93" t="str">
        <f t="shared" si="46"/>
        <v/>
      </c>
      <c r="AZ70" s="93" t="str">
        <f t="shared" si="47"/>
        <v/>
      </c>
      <c r="BA70" s="93" t="str">
        <f t="shared" si="48"/>
        <v/>
      </c>
      <c r="BB70" s="93" t="str">
        <f t="shared" si="49"/>
        <v/>
      </c>
      <c r="BC70" s="93" t="str">
        <f t="shared" si="50"/>
        <v/>
      </c>
      <c r="BD70" s="93" t="str">
        <f t="shared" si="51"/>
        <v/>
      </c>
      <c r="BE70" s="93" t="str">
        <f t="shared" si="52"/>
        <v/>
      </c>
      <c r="BF70" s="224"/>
      <c r="BG70" s="74" t="str">
        <f t="shared" si="131"/>
        <v/>
      </c>
      <c r="BH70" s="36" t="str">
        <f t="shared" si="132"/>
        <v/>
      </c>
      <c r="BI70" s="225"/>
      <c r="BJ70" s="75" t="str">
        <f t="shared" si="53"/>
        <v/>
      </c>
      <c r="BK70" s="37" t="str">
        <f t="shared" si="54"/>
        <v/>
      </c>
      <c r="BL70" s="224"/>
      <c r="BM70" s="74" t="str">
        <f t="shared" si="55"/>
        <v/>
      </c>
      <c r="BN70" s="36" t="str">
        <f t="shared" si="56"/>
        <v/>
      </c>
      <c r="BO70" s="225"/>
      <c r="BP70" s="75" t="str">
        <f t="shared" si="57"/>
        <v/>
      </c>
      <c r="BQ70" s="37" t="str">
        <f t="shared" si="58"/>
        <v/>
      </c>
      <c r="BR70" s="224"/>
      <c r="BS70" s="74" t="str">
        <f t="shared" si="59"/>
        <v/>
      </c>
      <c r="BT70" s="36" t="str">
        <f t="shared" si="60"/>
        <v/>
      </c>
      <c r="BU70" s="225"/>
      <c r="BV70" s="75" t="str">
        <f t="shared" si="61"/>
        <v/>
      </c>
      <c r="BW70" s="37" t="str">
        <f t="shared" si="62"/>
        <v/>
      </c>
      <c r="BX70" s="224"/>
      <c r="BY70" s="74" t="str">
        <f t="shared" si="63"/>
        <v/>
      </c>
      <c r="BZ70" s="36" t="str">
        <f t="shared" si="64"/>
        <v/>
      </c>
      <c r="CA70" s="225"/>
      <c r="CB70" s="75" t="str">
        <f t="shared" si="65"/>
        <v/>
      </c>
      <c r="CC70" s="37" t="str">
        <f t="shared" si="66"/>
        <v/>
      </c>
      <c r="CD70" s="224"/>
      <c r="CE70" s="74" t="str">
        <f t="shared" si="67"/>
        <v/>
      </c>
      <c r="CF70" s="36" t="str">
        <f t="shared" si="68"/>
        <v/>
      </c>
      <c r="CG70" s="225"/>
      <c r="CH70" s="115" t="str">
        <f t="shared" si="69"/>
        <v/>
      </c>
      <c r="CI70" s="225" t="str">
        <f t="shared" si="70"/>
        <v/>
      </c>
      <c r="CJ70" s="224"/>
      <c r="CK70" s="5" t="str">
        <f t="shared" si="71"/>
        <v/>
      </c>
      <c r="CL70" s="224" t="str">
        <f t="shared" si="72"/>
        <v/>
      </c>
      <c r="CM70" s="225"/>
      <c r="CN70" s="115" t="str">
        <f t="shared" si="73"/>
        <v/>
      </c>
      <c r="CO70" s="225" t="str">
        <f t="shared" si="74"/>
        <v/>
      </c>
      <c r="CP70" s="224"/>
      <c r="CQ70" s="5" t="str">
        <f t="shared" si="75"/>
        <v/>
      </c>
      <c r="CR70" s="224" t="str">
        <f t="shared" si="76"/>
        <v/>
      </c>
      <c r="CS70" s="225"/>
      <c r="CT70" s="115" t="str">
        <f t="shared" si="77"/>
        <v/>
      </c>
      <c r="CU70" s="225" t="str">
        <f t="shared" si="78"/>
        <v/>
      </c>
      <c r="CV70" s="224"/>
      <c r="CW70" s="5" t="str">
        <f t="shared" si="79"/>
        <v/>
      </c>
      <c r="CX70" s="224" t="str">
        <f t="shared" si="80"/>
        <v/>
      </c>
      <c r="CY70" s="225"/>
      <c r="CZ70" s="115" t="str">
        <f t="shared" si="81"/>
        <v/>
      </c>
      <c r="DA70" s="225" t="str">
        <f t="shared" si="82"/>
        <v/>
      </c>
      <c r="DB70" s="224"/>
      <c r="DC70" s="5" t="str">
        <f t="shared" si="83"/>
        <v/>
      </c>
      <c r="DD70" s="224" t="str">
        <f t="shared" si="84"/>
        <v/>
      </c>
      <c r="DE70" s="225"/>
      <c r="DF70" s="115" t="str">
        <f t="shared" si="85"/>
        <v/>
      </c>
      <c r="DG70" s="225" t="str">
        <f t="shared" si="86"/>
        <v/>
      </c>
      <c r="DH70" s="224"/>
      <c r="DI70" s="5" t="str">
        <f t="shared" si="87"/>
        <v/>
      </c>
      <c r="DJ70" s="224" t="str">
        <f t="shared" si="88"/>
        <v/>
      </c>
      <c r="DK70" s="225"/>
      <c r="DL70" s="115" t="str">
        <f t="shared" si="89"/>
        <v/>
      </c>
      <c r="DM70" s="225" t="str">
        <f t="shared" si="90"/>
        <v/>
      </c>
      <c r="DN70" s="224"/>
      <c r="DO70" s="5" t="str">
        <f t="shared" si="91"/>
        <v/>
      </c>
      <c r="DP70" s="224" t="str">
        <f t="shared" si="92"/>
        <v/>
      </c>
      <c r="DQ70" s="225"/>
      <c r="DR70" s="115" t="str">
        <f t="shared" si="93"/>
        <v/>
      </c>
      <c r="DS70" s="225" t="str">
        <f t="shared" si="94"/>
        <v/>
      </c>
      <c r="DT70" s="224"/>
      <c r="DU70" s="5" t="str">
        <f t="shared" si="95"/>
        <v/>
      </c>
      <c r="DV70" s="224" t="str">
        <f t="shared" si="96"/>
        <v/>
      </c>
      <c r="DW70" s="225"/>
      <c r="DX70" s="115" t="str">
        <f t="shared" si="97"/>
        <v/>
      </c>
      <c r="DY70" s="225" t="str">
        <f t="shared" si="98"/>
        <v/>
      </c>
      <c r="DZ70" s="224"/>
      <c r="EA70" s="5" t="str">
        <f t="shared" si="99"/>
        <v/>
      </c>
      <c r="EB70" s="224" t="str">
        <f t="shared" si="100"/>
        <v/>
      </c>
      <c r="EC70" s="225"/>
      <c r="ED70" s="115" t="str">
        <f t="shared" si="101"/>
        <v/>
      </c>
      <c r="EE70" s="225" t="str">
        <f t="shared" si="102"/>
        <v/>
      </c>
      <c r="EF70" s="224"/>
      <c r="EG70" s="5" t="str">
        <f t="shared" si="103"/>
        <v/>
      </c>
      <c r="EH70" s="224" t="str">
        <f t="shared" si="104"/>
        <v/>
      </c>
      <c r="EI70" s="225"/>
      <c r="EJ70" s="115" t="str">
        <f t="shared" si="105"/>
        <v/>
      </c>
      <c r="EK70" s="225" t="str">
        <f t="shared" si="106"/>
        <v/>
      </c>
      <c r="EL70" s="224"/>
      <c r="EM70" s="5" t="str">
        <f t="shared" si="107"/>
        <v/>
      </c>
      <c r="EN70" s="224" t="str">
        <f t="shared" si="108"/>
        <v/>
      </c>
      <c r="EO70" s="225"/>
      <c r="EP70" s="115" t="str">
        <f t="shared" si="109"/>
        <v/>
      </c>
      <c r="EQ70" s="225" t="str">
        <f t="shared" si="110"/>
        <v/>
      </c>
      <c r="ER70" s="224"/>
      <c r="ES70" s="5" t="str">
        <f t="shared" si="111"/>
        <v/>
      </c>
      <c r="ET70" s="224" t="str">
        <f t="shared" si="112"/>
        <v/>
      </c>
      <c r="EU70" s="225"/>
      <c r="EV70" s="115" t="str">
        <f t="shared" si="113"/>
        <v/>
      </c>
      <c r="EW70" s="225" t="str">
        <f t="shared" si="114"/>
        <v/>
      </c>
      <c r="EX70" s="224"/>
      <c r="EY70" s="5" t="str">
        <f t="shared" si="115"/>
        <v/>
      </c>
      <c r="EZ70" s="224" t="str">
        <f t="shared" si="116"/>
        <v/>
      </c>
      <c r="FA70" s="225"/>
      <c r="FB70" s="115" t="str">
        <f t="shared" si="117"/>
        <v/>
      </c>
      <c r="FC70" s="225" t="str">
        <f t="shared" si="118"/>
        <v/>
      </c>
      <c r="FD70" s="224"/>
      <c r="FE70" s="5" t="str">
        <f t="shared" si="119"/>
        <v/>
      </c>
      <c r="FF70" s="224" t="str">
        <f t="shared" si="120"/>
        <v/>
      </c>
      <c r="FG70" s="225"/>
      <c r="FH70" s="115" t="str">
        <f t="shared" si="121"/>
        <v/>
      </c>
      <c r="FI70" s="225" t="str">
        <f t="shared" si="122"/>
        <v/>
      </c>
      <c r="FJ70" s="224"/>
      <c r="FK70" s="5" t="str">
        <f t="shared" si="123"/>
        <v/>
      </c>
      <c r="FL70" s="224" t="str">
        <f t="shared" si="124"/>
        <v/>
      </c>
      <c r="FM70" s="225"/>
      <c r="FN70" s="115" t="str">
        <f t="shared" si="125"/>
        <v/>
      </c>
      <c r="FO70" s="225" t="str">
        <f t="shared" si="126"/>
        <v/>
      </c>
      <c r="FP70" s="224"/>
      <c r="FQ70" s="5" t="str">
        <f t="shared" si="127"/>
        <v/>
      </c>
      <c r="FR70" s="224" t="str">
        <f t="shared" si="128"/>
        <v/>
      </c>
      <c r="FS70" s="225"/>
      <c r="FT70" s="115" t="str">
        <f t="shared" si="129"/>
        <v/>
      </c>
      <c r="FU70" s="225" t="str">
        <f t="shared" si="130"/>
        <v/>
      </c>
      <c r="FV70" s="253"/>
      <c r="FW70" s="253"/>
      <c r="FX70" s="253"/>
      <c r="FY70" s="253"/>
      <c r="FZ70" s="253"/>
    </row>
    <row r="71" spans="1:182" s="3" customFormat="1" x14ac:dyDescent="0.25">
      <c r="A71" s="2" t="str">
        <f t="shared" ref="A71:A81" si="133">IF(SUM(I71:P71)=0,"",SUM(I71:P71))</f>
        <v/>
      </c>
      <c r="B71" s="2"/>
      <c r="C71" s="186"/>
      <c r="D71" s="186" t="str">
        <f t="shared" si="28"/>
        <v/>
      </c>
      <c r="E71" s="109"/>
      <c r="F71" s="196"/>
      <c r="G71" s="2"/>
      <c r="H71" s="76"/>
      <c r="I71" s="114" t="str">
        <f t="shared" si="1"/>
        <v/>
      </c>
      <c r="J71" s="114" t="str">
        <f t="shared" si="2"/>
        <v/>
      </c>
      <c r="K71" s="114" t="str">
        <f t="shared" si="3"/>
        <v/>
      </c>
      <c r="L71" s="114" t="str">
        <f t="shared" si="4"/>
        <v/>
      </c>
      <c r="M71" s="114" t="str">
        <f t="shared" si="5"/>
        <v/>
      </c>
      <c r="N71" s="114" t="str">
        <f t="shared" si="6"/>
        <v/>
      </c>
      <c r="O71" s="114" t="str">
        <f t="shared" ref="O71:O81" si="134">IF(COUNTIFS($Q71:$BD71,"&lt;=30")&gt;0,IF(COUNTIFS($Q71:$BD71,"&lt;=30")-COUNTIFS($Q71:$BD71,"&lt;=0")=0,"",COUNTIFS($Q71:$BD71,"&lt;=30")-COUNTIFS($Q71:$BD71,"&lt;=0")),"")</f>
        <v/>
      </c>
      <c r="P71" s="114" t="str">
        <f t="shared" ref="P71:P81" si="135">IF(COUNTIFS($Q71:$BD71,"&lt;=0")=0,"",COUNTIFS($Q71:$BD71,"&lt;=0"))</f>
        <v/>
      </c>
      <c r="Q71" s="93" t="str">
        <f t="shared" ref="Q71:Q81" si="136">IF($S$2&gt;0,IF(BG71="","",BG71),"")</f>
        <v/>
      </c>
      <c r="R71" s="93" t="str">
        <f t="shared" ref="R71:R81" si="137">IF($S$2&gt;1,IF(BJ71="","",BJ71),"")</f>
        <v/>
      </c>
      <c r="S71" s="93" t="str">
        <f t="shared" ref="S71:S81" si="138">IF($S$2&gt;2,IF(BM71="","",BM71),"")</f>
        <v/>
      </c>
      <c r="T71" s="93" t="str">
        <f t="shared" ref="T71:T81" si="139">IF($S$2&gt;3,IF(BP71="","",BP71),"")</f>
        <v/>
      </c>
      <c r="U71" s="93" t="str">
        <f t="shared" ref="U71:U81" si="140">IF($S$2&gt;4,IF(BS71="","",BS71),"")</f>
        <v/>
      </c>
      <c r="V71" s="93" t="str">
        <f t="shared" ref="V71:V81" si="141">IF($S$2&gt;5,IF(BV71="","",BV71),"")</f>
        <v/>
      </c>
      <c r="W71" s="93" t="str">
        <f t="shared" ref="W71:W81" si="142">IF($S$2&gt;6,IF(BY71="","",BY71),"")</f>
        <v/>
      </c>
      <c r="X71" s="93" t="str">
        <f t="shared" ref="X71:X81" si="143">IF($S$2&gt;7,IF(CB71="","",CB71),"")</f>
        <v/>
      </c>
      <c r="Y71" s="93" t="str">
        <f t="shared" ref="Y71:Y81" si="144">IF($S$2&gt;8,IF(CE71="","",CE71),"")</f>
        <v/>
      </c>
      <c r="Z71" s="93" t="str">
        <f t="shared" ref="Z71:Z81" si="145">IF($S$2&gt;9,IF(CH71="","",CH71),"")</f>
        <v/>
      </c>
      <c r="AA71" s="93" t="str">
        <f t="shared" ref="AA71:AA81" si="146">IF($S$2&gt;10,IF(CK71="","",CK71),"")</f>
        <v/>
      </c>
      <c r="AB71" s="93" t="str">
        <f t="shared" ref="AB71:AB81" si="147">IF($S$2&gt;11,IF(CN71="","",CN71),"")</f>
        <v/>
      </c>
      <c r="AC71" s="93" t="str">
        <f t="shared" ref="AC71:AC81" si="148">IF($S$2&gt;12,IF(CQ71="","",CQ71),"")</f>
        <v/>
      </c>
      <c r="AD71" s="93" t="str">
        <f t="shared" ref="AD71:AD81" si="149">IF($S$2&gt;13,IF(CT71="","",CT71),"")</f>
        <v/>
      </c>
      <c r="AE71" s="93" t="str">
        <f t="shared" ref="AE71:AE81" si="150">IF($S$2&gt;14,IF(CW71="","",CW71),"")</f>
        <v/>
      </c>
      <c r="AF71" s="93" t="str">
        <f t="shared" ref="AF71:AF81" si="151">IF($S$2&gt;15,IF(CZ71="","",CZ71),"")</f>
        <v/>
      </c>
      <c r="AG71" s="93" t="str">
        <f t="shared" ref="AG71:AG81" si="152">IF($S$2&gt;16,IF(DC71="","",DC71),"")</f>
        <v/>
      </c>
      <c r="AH71" s="93" t="str">
        <f t="shared" si="29"/>
        <v/>
      </c>
      <c r="AI71" s="93" t="str">
        <f t="shared" si="30"/>
        <v/>
      </c>
      <c r="AJ71" s="93" t="str">
        <f t="shared" si="31"/>
        <v/>
      </c>
      <c r="AK71" s="93" t="str">
        <f t="shared" si="32"/>
        <v/>
      </c>
      <c r="AL71" s="93" t="str">
        <f t="shared" si="33"/>
        <v/>
      </c>
      <c r="AM71" s="93" t="str">
        <f t="shared" si="34"/>
        <v/>
      </c>
      <c r="AN71" s="93" t="str">
        <f t="shared" si="35"/>
        <v/>
      </c>
      <c r="AO71" s="93" t="str">
        <f t="shared" si="36"/>
        <v/>
      </c>
      <c r="AP71" s="93" t="str">
        <f t="shared" si="37"/>
        <v/>
      </c>
      <c r="AQ71" s="93" t="str">
        <f t="shared" si="38"/>
        <v/>
      </c>
      <c r="AR71" s="93" t="str">
        <f t="shared" si="39"/>
        <v/>
      </c>
      <c r="AS71" s="93" t="str">
        <f t="shared" si="40"/>
        <v/>
      </c>
      <c r="AT71" s="93" t="str">
        <f t="shared" si="41"/>
        <v/>
      </c>
      <c r="AU71" s="93" t="str">
        <f t="shared" si="42"/>
        <v/>
      </c>
      <c r="AV71" s="93" t="str">
        <f t="shared" si="43"/>
        <v/>
      </c>
      <c r="AW71" s="93" t="str">
        <f t="shared" si="44"/>
        <v/>
      </c>
      <c r="AX71" s="93" t="str">
        <f t="shared" si="45"/>
        <v/>
      </c>
      <c r="AY71" s="93" t="str">
        <f t="shared" si="46"/>
        <v/>
      </c>
      <c r="AZ71" s="93" t="str">
        <f t="shared" si="47"/>
        <v/>
      </c>
      <c r="BA71" s="93" t="str">
        <f t="shared" si="48"/>
        <v/>
      </c>
      <c r="BB71" s="93" t="str">
        <f t="shared" si="49"/>
        <v/>
      </c>
      <c r="BC71" s="93" t="str">
        <f t="shared" si="50"/>
        <v/>
      </c>
      <c r="BD71" s="93" t="str">
        <f t="shared" si="51"/>
        <v/>
      </c>
      <c r="BE71" s="93" t="str">
        <f t="shared" si="52"/>
        <v/>
      </c>
      <c r="BF71" s="224"/>
      <c r="BG71" s="74" t="str">
        <f t="shared" si="131"/>
        <v/>
      </c>
      <c r="BH71" s="36" t="str">
        <f t="shared" si="132"/>
        <v/>
      </c>
      <c r="BI71" s="225"/>
      <c r="BJ71" s="75" t="str">
        <f t="shared" si="53"/>
        <v/>
      </c>
      <c r="BK71" s="37" t="str">
        <f t="shared" si="54"/>
        <v/>
      </c>
      <c r="BL71" s="224"/>
      <c r="BM71" s="74" t="str">
        <f t="shared" si="55"/>
        <v/>
      </c>
      <c r="BN71" s="36" t="str">
        <f t="shared" si="56"/>
        <v/>
      </c>
      <c r="BO71" s="225"/>
      <c r="BP71" s="75" t="str">
        <f t="shared" si="57"/>
        <v/>
      </c>
      <c r="BQ71" s="37" t="str">
        <f t="shared" si="58"/>
        <v/>
      </c>
      <c r="BR71" s="224"/>
      <c r="BS71" s="74" t="str">
        <f t="shared" si="59"/>
        <v/>
      </c>
      <c r="BT71" s="36" t="str">
        <f t="shared" si="60"/>
        <v/>
      </c>
      <c r="BU71" s="225"/>
      <c r="BV71" s="75" t="str">
        <f t="shared" si="61"/>
        <v/>
      </c>
      <c r="BW71" s="37" t="str">
        <f t="shared" si="62"/>
        <v/>
      </c>
      <c r="BX71" s="224"/>
      <c r="BY71" s="74" t="str">
        <f t="shared" si="63"/>
        <v/>
      </c>
      <c r="BZ71" s="36" t="str">
        <f t="shared" si="64"/>
        <v/>
      </c>
      <c r="CA71" s="225"/>
      <c r="CB71" s="75" t="str">
        <f t="shared" si="65"/>
        <v/>
      </c>
      <c r="CC71" s="37" t="str">
        <f t="shared" si="66"/>
        <v/>
      </c>
      <c r="CD71" s="224"/>
      <c r="CE71" s="74" t="str">
        <f t="shared" si="67"/>
        <v/>
      </c>
      <c r="CF71" s="36" t="str">
        <f t="shared" si="68"/>
        <v/>
      </c>
      <c r="CG71" s="225"/>
      <c r="CH71" s="115" t="str">
        <f t="shared" si="69"/>
        <v/>
      </c>
      <c r="CI71" s="225" t="str">
        <f t="shared" si="70"/>
        <v/>
      </c>
      <c r="CJ71" s="224"/>
      <c r="CK71" s="5" t="str">
        <f t="shared" si="71"/>
        <v/>
      </c>
      <c r="CL71" s="224" t="str">
        <f t="shared" si="72"/>
        <v/>
      </c>
      <c r="CM71" s="225"/>
      <c r="CN71" s="115" t="str">
        <f t="shared" si="73"/>
        <v/>
      </c>
      <c r="CO71" s="225" t="str">
        <f t="shared" si="74"/>
        <v/>
      </c>
      <c r="CP71" s="224"/>
      <c r="CQ71" s="5" t="str">
        <f t="shared" si="75"/>
        <v/>
      </c>
      <c r="CR71" s="224" t="str">
        <f t="shared" si="76"/>
        <v/>
      </c>
      <c r="CS71" s="225"/>
      <c r="CT71" s="115" t="str">
        <f t="shared" si="77"/>
        <v/>
      </c>
      <c r="CU71" s="225" t="str">
        <f t="shared" si="78"/>
        <v/>
      </c>
      <c r="CV71" s="224"/>
      <c r="CW71" s="5" t="str">
        <f t="shared" si="79"/>
        <v/>
      </c>
      <c r="CX71" s="224" t="str">
        <f t="shared" si="80"/>
        <v/>
      </c>
      <c r="CY71" s="225"/>
      <c r="CZ71" s="115" t="str">
        <f t="shared" si="81"/>
        <v/>
      </c>
      <c r="DA71" s="225" t="str">
        <f t="shared" si="82"/>
        <v/>
      </c>
      <c r="DB71" s="224"/>
      <c r="DC71" s="5" t="str">
        <f t="shared" si="83"/>
        <v/>
      </c>
      <c r="DD71" s="224" t="str">
        <f t="shared" si="84"/>
        <v/>
      </c>
      <c r="DE71" s="225"/>
      <c r="DF71" s="115" t="str">
        <f t="shared" si="85"/>
        <v/>
      </c>
      <c r="DG71" s="225" t="str">
        <f t="shared" si="86"/>
        <v/>
      </c>
      <c r="DH71" s="224"/>
      <c r="DI71" s="5" t="str">
        <f t="shared" si="87"/>
        <v/>
      </c>
      <c r="DJ71" s="224" t="str">
        <f t="shared" si="88"/>
        <v/>
      </c>
      <c r="DK71" s="225"/>
      <c r="DL71" s="115" t="str">
        <f t="shared" si="89"/>
        <v/>
      </c>
      <c r="DM71" s="225" t="str">
        <f t="shared" si="90"/>
        <v/>
      </c>
      <c r="DN71" s="224"/>
      <c r="DO71" s="5" t="str">
        <f t="shared" si="91"/>
        <v/>
      </c>
      <c r="DP71" s="224" t="str">
        <f t="shared" si="92"/>
        <v/>
      </c>
      <c r="DQ71" s="225"/>
      <c r="DR71" s="115" t="str">
        <f t="shared" si="93"/>
        <v/>
      </c>
      <c r="DS71" s="225" t="str">
        <f t="shared" si="94"/>
        <v/>
      </c>
      <c r="DT71" s="224"/>
      <c r="DU71" s="5" t="str">
        <f t="shared" si="95"/>
        <v/>
      </c>
      <c r="DV71" s="224" t="str">
        <f t="shared" si="96"/>
        <v/>
      </c>
      <c r="DW71" s="225"/>
      <c r="DX71" s="115" t="str">
        <f t="shared" si="97"/>
        <v/>
      </c>
      <c r="DY71" s="225" t="str">
        <f t="shared" si="98"/>
        <v/>
      </c>
      <c r="DZ71" s="224"/>
      <c r="EA71" s="5" t="str">
        <f t="shared" si="99"/>
        <v/>
      </c>
      <c r="EB71" s="224" t="str">
        <f t="shared" si="100"/>
        <v/>
      </c>
      <c r="EC71" s="225"/>
      <c r="ED71" s="115" t="str">
        <f t="shared" si="101"/>
        <v/>
      </c>
      <c r="EE71" s="225" t="str">
        <f t="shared" si="102"/>
        <v/>
      </c>
      <c r="EF71" s="224"/>
      <c r="EG71" s="5" t="str">
        <f t="shared" si="103"/>
        <v/>
      </c>
      <c r="EH71" s="224" t="str">
        <f t="shared" si="104"/>
        <v/>
      </c>
      <c r="EI71" s="225"/>
      <c r="EJ71" s="115" t="str">
        <f t="shared" si="105"/>
        <v/>
      </c>
      <c r="EK71" s="225" t="str">
        <f t="shared" si="106"/>
        <v/>
      </c>
      <c r="EL71" s="224"/>
      <c r="EM71" s="5" t="str">
        <f t="shared" si="107"/>
        <v/>
      </c>
      <c r="EN71" s="224" t="str">
        <f t="shared" si="108"/>
        <v/>
      </c>
      <c r="EO71" s="225"/>
      <c r="EP71" s="115" t="str">
        <f t="shared" si="109"/>
        <v/>
      </c>
      <c r="EQ71" s="225" t="str">
        <f t="shared" si="110"/>
        <v/>
      </c>
      <c r="ER71" s="224"/>
      <c r="ES71" s="5" t="str">
        <f t="shared" si="111"/>
        <v/>
      </c>
      <c r="ET71" s="224" t="str">
        <f t="shared" si="112"/>
        <v/>
      </c>
      <c r="EU71" s="225"/>
      <c r="EV71" s="115" t="str">
        <f t="shared" si="113"/>
        <v/>
      </c>
      <c r="EW71" s="225" t="str">
        <f t="shared" si="114"/>
        <v/>
      </c>
      <c r="EX71" s="224"/>
      <c r="EY71" s="5" t="str">
        <f t="shared" si="115"/>
        <v/>
      </c>
      <c r="EZ71" s="224" t="str">
        <f t="shared" si="116"/>
        <v/>
      </c>
      <c r="FA71" s="225"/>
      <c r="FB71" s="115" t="str">
        <f t="shared" si="117"/>
        <v/>
      </c>
      <c r="FC71" s="225" t="str">
        <f t="shared" si="118"/>
        <v/>
      </c>
      <c r="FD71" s="224"/>
      <c r="FE71" s="5" t="str">
        <f t="shared" si="119"/>
        <v/>
      </c>
      <c r="FF71" s="224" t="str">
        <f t="shared" si="120"/>
        <v/>
      </c>
      <c r="FG71" s="225"/>
      <c r="FH71" s="115" t="str">
        <f t="shared" si="121"/>
        <v/>
      </c>
      <c r="FI71" s="225" t="str">
        <f t="shared" si="122"/>
        <v/>
      </c>
      <c r="FJ71" s="224"/>
      <c r="FK71" s="5" t="str">
        <f t="shared" si="123"/>
        <v/>
      </c>
      <c r="FL71" s="224" t="str">
        <f t="shared" si="124"/>
        <v/>
      </c>
      <c r="FM71" s="225"/>
      <c r="FN71" s="115" t="str">
        <f t="shared" si="125"/>
        <v/>
      </c>
      <c r="FO71" s="225" t="str">
        <f t="shared" si="126"/>
        <v/>
      </c>
      <c r="FP71" s="224"/>
      <c r="FQ71" s="5" t="str">
        <f t="shared" si="127"/>
        <v/>
      </c>
      <c r="FR71" s="224" t="str">
        <f t="shared" si="128"/>
        <v/>
      </c>
      <c r="FS71" s="225"/>
      <c r="FT71" s="115" t="str">
        <f t="shared" si="129"/>
        <v/>
      </c>
      <c r="FU71" s="225" t="str">
        <f t="shared" si="130"/>
        <v/>
      </c>
      <c r="FV71" s="253"/>
      <c r="FW71" s="253"/>
      <c r="FX71" s="253"/>
      <c r="FY71" s="253"/>
      <c r="FZ71" s="253"/>
    </row>
    <row r="72" spans="1:182" s="3" customFormat="1" x14ac:dyDescent="0.25">
      <c r="A72" s="2" t="str">
        <f t="shared" si="133"/>
        <v/>
      </c>
      <c r="B72" s="2"/>
      <c r="C72" s="186"/>
      <c r="D72" s="186" t="str">
        <f t="shared" ref="D72:D81" si="153">IF(A72="","",A72*C72)</f>
        <v/>
      </c>
      <c r="E72" s="109"/>
      <c r="F72" s="196"/>
      <c r="G72" s="2"/>
      <c r="H72" s="76"/>
      <c r="I72" s="114" t="str">
        <f t="shared" si="1"/>
        <v/>
      </c>
      <c r="J72" s="114" t="str">
        <f t="shared" si="2"/>
        <v/>
      </c>
      <c r="K72" s="114" t="str">
        <f t="shared" si="3"/>
        <v/>
      </c>
      <c r="L72" s="114" t="str">
        <f t="shared" si="4"/>
        <v/>
      </c>
      <c r="M72" s="114" t="str">
        <f t="shared" si="5"/>
        <v/>
      </c>
      <c r="N72" s="114" t="str">
        <f t="shared" si="6"/>
        <v/>
      </c>
      <c r="O72" s="114" t="str">
        <f t="shared" si="134"/>
        <v/>
      </c>
      <c r="P72" s="114" t="str">
        <f t="shared" si="135"/>
        <v/>
      </c>
      <c r="Q72" s="93" t="str">
        <f t="shared" si="136"/>
        <v/>
      </c>
      <c r="R72" s="93" t="str">
        <f t="shared" si="137"/>
        <v/>
      </c>
      <c r="S72" s="93" t="str">
        <f t="shared" si="138"/>
        <v/>
      </c>
      <c r="T72" s="93" t="str">
        <f t="shared" si="139"/>
        <v/>
      </c>
      <c r="U72" s="93" t="str">
        <f t="shared" si="140"/>
        <v/>
      </c>
      <c r="V72" s="93" t="str">
        <f t="shared" si="141"/>
        <v/>
      </c>
      <c r="W72" s="93" t="str">
        <f t="shared" si="142"/>
        <v/>
      </c>
      <c r="X72" s="93" t="str">
        <f t="shared" si="143"/>
        <v/>
      </c>
      <c r="Y72" s="93" t="str">
        <f t="shared" si="144"/>
        <v/>
      </c>
      <c r="Z72" s="93" t="str">
        <f t="shared" si="145"/>
        <v/>
      </c>
      <c r="AA72" s="93" t="str">
        <f t="shared" si="146"/>
        <v/>
      </c>
      <c r="AB72" s="93" t="str">
        <f t="shared" si="147"/>
        <v/>
      </c>
      <c r="AC72" s="93" t="str">
        <f t="shared" si="148"/>
        <v/>
      </c>
      <c r="AD72" s="93" t="str">
        <f t="shared" si="149"/>
        <v/>
      </c>
      <c r="AE72" s="93" t="str">
        <f t="shared" si="150"/>
        <v/>
      </c>
      <c r="AF72" s="93" t="str">
        <f t="shared" si="151"/>
        <v/>
      </c>
      <c r="AG72" s="93" t="str">
        <f t="shared" si="152"/>
        <v/>
      </c>
      <c r="AH72" s="93" t="str">
        <f t="shared" ref="AH72:AH81" si="154">IF($S$2&gt;17,IF(DF72="","",DF72),"")</f>
        <v/>
      </c>
      <c r="AI72" s="93" t="str">
        <f t="shared" ref="AI72:AI81" si="155">IF($S$2&gt;18,IF(DI72 = "","",DI72),"")</f>
        <v/>
      </c>
      <c r="AJ72" s="93" t="str">
        <f t="shared" ref="AJ72:AJ81" si="156">IF($S$2&gt;19,IF(DL72="","",DL72),"")</f>
        <v/>
      </c>
      <c r="AK72" s="93" t="str">
        <f t="shared" ref="AK72:AK81" si="157">IF($S$2&gt;20,IF(DO72="","",DO72),"")</f>
        <v/>
      </c>
      <c r="AL72" s="93" t="str">
        <f t="shared" ref="AL72:AL81" si="158">IF($S$2&gt;21,IF(DR72="","",DR72),"")</f>
        <v/>
      </c>
      <c r="AM72" s="93" t="str">
        <f t="shared" ref="AM72:AM81" si="159">IF($S$2&gt;22,IF(DU72="","",DU72),"")</f>
        <v/>
      </c>
      <c r="AN72" s="93" t="str">
        <f t="shared" ref="AN72:AN81" si="160">IF($S$2&gt;23,IF(DX72="","",DX72),"")</f>
        <v/>
      </c>
      <c r="AO72" s="93" t="str">
        <f t="shared" ref="AO72:AO81" si="161">IF($S$2&gt;24,IF(EA72="","",EA72),"")</f>
        <v/>
      </c>
      <c r="AP72" s="93" t="str">
        <f t="shared" ref="AP72:AP81" si="162">IF($S$2&gt;25,IF(ED72="","",ED72),"")</f>
        <v/>
      </c>
      <c r="AQ72" s="93" t="str">
        <f t="shared" ref="AQ72:AQ81" si="163">IF($S$2&gt;26,IF(EG72="","",EG72),"")</f>
        <v/>
      </c>
      <c r="AR72" s="93" t="str">
        <f t="shared" ref="AR72:AR81" si="164">IF($S$2&gt;27,IF(EJ72="","",EJ72),"")</f>
        <v/>
      </c>
      <c r="AS72" s="93" t="str">
        <f t="shared" ref="AS72:AS81" si="165">IF($S$2&gt;28,IF(EM72="","",EM72),"")</f>
        <v/>
      </c>
      <c r="AT72" s="93" t="str">
        <f t="shared" ref="AT72:AT81" si="166">IF($S$2&gt;29,IF(EP72 = "", "", EP72),"")</f>
        <v/>
      </c>
      <c r="AU72" s="93" t="str">
        <f t="shared" ref="AU72:AU81" si="167">IF($S$2&gt;30,IF(ES72="","",ES72),"")</f>
        <v/>
      </c>
      <c r="AV72" s="93" t="str">
        <f t="shared" ref="AV72:AV81" si="168">IF($S$2&gt;31,IF(EV72="","",EV72),"")</f>
        <v/>
      </c>
      <c r="AW72" s="93" t="str">
        <f t="shared" ref="AW72:AW81" si="169">IF($S$2&gt;32,IF(EY72="","",EY72),"")</f>
        <v/>
      </c>
      <c r="AX72" s="93" t="str">
        <f t="shared" ref="AX72:AX81" si="170">IF($S$2&gt;33,IF(FB72="","",FB72),"")</f>
        <v/>
      </c>
      <c r="AY72" s="93" t="str">
        <f t="shared" ref="AY72:AY81" si="171">IF($S$2&gt;34,IF(FE72="","",FE72),"")</f>
        <v/>
      </c>
      <c r="AZ72" s="93" t="str">
        <f t="shared" ref="AZ72:AZ81" si="172">IF($S$2&gt;35,IF(FH72="","",FH72),"")</f>
        <v/>
      </c>
      <c r="BA72" s="93" t="str">
        <f t="shared" ref="BA72:BA81" si="173">IF($S$2&gt;36,IF(FK72="","",FK72),"")</f>
        <v/>
      </c>
      <c r="BB72" s="93" t="str">
        <f t="shared" ref="BB72:BB81" si="174">IF($S$2&gt;37,IF(FN72="","",FN72),"")</f>
        <v/>
      </c>
      <c r="BC72" s="93" t="str">
        <f t="shared" ref="BC72:BC81" si="175">IF($S$2&gt;38,IF(FQ72="","",FQ72),"")</f>
        <v/>
      </c>
      <c r="BD72" s="93" t="str">
        <f t="shared" ref="BD72:BD81" si="176">IF($S$2&gt;39,IF(FT72="","",FT72),"")</f>
        <v/>
      </c>
      <c r="BE72" s="93" t="str">
        <f t="shared" ref="BE72:BE81" si="177">IF($S$2&gt;40,IF(FW72="","",FW72),"")</f>
        <v/>
      </c>
      <c r="BF72" s="224"/>
      <c r="BG72" s="74" t="str">
        <f t="shared" si="131"/>
        <v/>
      </c>
      <c r="BH72" s="36" t="str">
        <f t="shared" si="132"/>
        <v/>
      </c>
      <c r="BI72" s="225"/>
      <c r="BJ72" s="75" t="str">
        <f t="shared" ref="BJ72:BJ81" si="178">IF(BK72="","",_xlfn.DAYS(BK72,$Q$2))</f>
        <v/>
      </c>
      <c r="BK72" s="37" t="str">
        <f t="shared" ref="BK72:BK81" si="179">IF(BI72="","",BI72+($G72*365))</f>
        <v/>
      </c>
      <c r="BL72" s="224"/>
      <c r="BM72" s="74" t="str">
        <f t="shared" ref="BM72:BM81" si="180">IF(BN72="","",_xlfn.DAYS(BN72,$Q$2))</f>
        <v/>
      </c>
      <c r="BN72" s="36" t="str">
        <f t="shared" ref="BN72:BN81" si="181">IF(BL72="","",BL72+($G72*365))</f>
        <v/>
      </c>
      <c r="BO72" s="225"/>
      <c r="BP72" s="75" t="str">
        <f t="shared" ref="BP72:BP81" si="182">IF(BQ72="","",_xlfn.DAYS(BQ72,$Q$2))</f>
        <v/>
      </c>
      <c r="BQ72" s="37" t="str">
        <f t="shared" ref="BQ72:BQ81" si="183">IF(BO72="","",BO72+($G72*365))</f>
        <v/>
      </c>
      <c r="BR72" s="224"/>
      <c r="BS72" s="74" t="str">
        <f t="shared" ref="BS72:BS81" si="184">IF(BT72="","",_xlfn.DAYS(BT72,$Q$2))</f>
        <v/>
      </c>
      <c r="BT72" s="36" t="str">
        <f t="shared" ref="BT72:BT81" si="185">IF(BR72="","",BR72+($G72*365))</f>
        <v/>
      </c>
      <c r="BU72" s="225"/>
      <c r="BV72" s="75" t="str">
        <f t="shared" ref="BV72:BV81" si="186">IF(BW72="","",_xlfn.DAYS(BW72,$Q$2))</f>
        <v/>
      </c>
      <c r="BW72" s="37" t="str">
        <f t="shared" ref="BW72:BW81" si="187">IF(BU72="","",BU72+($G72*365))</f>
        <v/>
      </c>
      <c r="BX72" s="224"/>
      <c r="BY72" s="74" t="str">
        <f t="shared" ref="BY72:BY81" si="188">IF(BZ72="","",_xlfn.DAYS(BZ72,$Q$2))</f>
        <v/>
      </c>
      <c r="BZ72" s="36" t="str">
        <f t="shared" ref="BZ72:BZ81" si="189">IF(BX72="","",BX72+($G72*365))</f>
        <v/>
      </c>
      <c r="CA72" s="225"/>
      <c r="CB72" s="75" t="str">
        <f t="shared" ref="CB72:CB81" si="190">IF(CC72="","",_xlfn.DAYS(CC72,$Q$2))</f>
        <v/>
      </c>
      <c r="CC72" s="37" t="str">
        <f t="shared" ref="CC72:CC81" si="191">IF(CA72="","",CA72+($G72*365))</f>
        <v/>
      </c>
      <c r="CD72" s="224"/>
      <c r="CE72" s="74" t="str">
        <f t="shared" ref="CE72:CE81" si="192">IF(CF72="","",_xlfn.DAYS(CF72,$Q$2))</f>
        <v/>
      </c>
      <c r="CF72" s="36" t="str">
        <f t="shared" ref="CF72:CF81" si="193">IF(CD72="","",CD72+($G72*365))</f>
        <v/>
      </c>
      <c r="CG72" s="225"/>
      <c r="CH72" s="115" t="str">
        <f t="shared" ref="CH72:CH81" si="194">IF(CI72="","",_xlfn.DAYS(CI72,$Q$2))</f>
        <v/>
      </c>
      <c r="CI72" s="225" t="str">
        <f t="shared" ref="CI72:CI81" si="195">IF(CG72="","",CG72+($G72*365))</f>
        <v/>
      </c>
      <c r="CJ72" s="224"/>
      <c r="CK72" s="5" t="str">
        <f t="shared" ref="CK72:CK81" si="196">IF(CL72="","",_xlfn.DAYS(CL72,$Q$2))</f>
        <v/>
      </c>
      <c r="CL72" s="224" t="str">
        <f t="shared" ref="CL72:CL81" si="197">IF(CJ72="","",CJ72+($G72*365))</f>
        <v/>
      </c>
      <c r="CM72" s="225"/>
      <c r="CN72" s="115" t="str">
        <f t="shared" ref="CN72:CN81" si="198">IF(CO72="","",_xlfn.DAYS(CO72,$Q$2))</f>
        <v/>
      </c>
      <c r="CO72" s="225" t="str">
        <f t="shared" ref="CO72:CO81" si="199">IF(CM72="","",CM72+($G72*365))</f>
        <v/>
      </c>
      <c r="CP72" s="224"/>
      <c r="CQ72" s="5" t="str">
        <f t="shared" ref="CQ72:CQ81" si="200">IF(CR72="","",_xlfn.DAYS(CR72,$Q$2))</f>
        <v/>
      </c>
      <c r="CR72" s="224" t="str">
        <f t="shared" ref="CR72:CR81" si="201">IF(CP72="","",CP72+($G72*365))</f>
        <v/>
      </c>
      <c r="CS72" s="225"/>
      <c r="CT72" s="115" t="str">
        <f t="shared" ref="CT72:CT81" si="202">IF(CU72="","",_xlfn.DAYS(CU72,$Q$2))</f>
        <v/>
      </c>
      <c r="CU72" s="225" t="str">
        <f t="shared" ref="CU72:CU81" si="203">IF(CS72="","",CS72+($G72*365))</f>
        <v/>
      </c>
      <c r="CV72" s="224"/>
      <c r="CW72" s="5" t="str">
        <f t="shared" ref="CW72:CW81" si="204">IF(CX72="","",_xlfn.DAYS(CX72,$Q$2))</f>
        <v/>
      </c>
      <c r="CX72" s="224" t="str">
        <f t="shared" ref="CX72:CX81" si="205">IF(CV72="","",CV72+($G72*365))</f>
        <v/>
      </c>
      <c r="CY72" s="225"/>
      <c r="CZ72" s="115" t="str">
        <f t="shared" ref="CZ72:CZ81" si="206">IF(DA72="","",_xlfn.DAYS(DA72,$Q$2))</f>
        <v/>
      </c>
      <c r="DA72" s="225" t="str">
        <f t="shared" ref="DA72:DA81" si="207">IF(CY72="","",CY72+($G72*365))</f>
        <v/>
      </c>
      <c r="DB72" s="224"/>
      <c r="DC72" s="5" t="str">
        <f t="shared" ref="DC72:DC81" si="208">IF(DD72="","",_xlfn.DAYS(DD72,$Q$2))</f>
        <v/>
      </c>
      <c r="DD72" s="224" t="str">
        <f t="shared" ref="DD72:DD81" si="209">IF(DB72="","",DB72+($G72*365))</f>
        <v/>
      </c>
      <c r="DE72" s="225"/>
      <c r="DF72" s="115" t="str">
        <f t="shared" ref="DF72:DF81" si="210">IF(DG72="","",_xlfn.DAYS(DG72,$Q$2))</f>
        <v/>
      </c>
      <c r="DG72" s="225" t="str">
        <f t="shared" ref="DG72:DG81" si="211">IF(DE72="","",DE72+($G72*365))</f>
        <v/>
      </c>
      <c r="DH72" s="224"/>
      <c r="DI72" s="5" t="str">
        <f t="shared" ref="DI72:DI81" si="212">IF(DJ72="","",_xlfn.DAYS(DJ72,$Q$2))</f>
        <v/>
      </c>
      <c r="DJ72" s="224" t="str">
        <f t="shared" ref="DJ72:DJ81" si="213">IF(DH72="","",DH72+($G72*365))</f>
        <v/>
      </c>
      <c r="DK72" s="225"/>
      <c r="DL72" s="115" t="str">
        <f t="shared" ref="DL72:DL81" si="214">IF(DM72="","",_xlfn.DAYS(DM72,$Q$2))</f>
        <v/>
      </c>
      <c r="DM72" s="225" t="str">
        <f t="shared" ref="DM72:DM81" si="215">IF(DK72="","",DK72+($G72*365))</f>
        <v/>
      </c>
      <c r="DN72" s="224"/>
      <c r="DO72" s="5" t="str">
        <f t="shared" ref="DO72:DO81" si="216">IF(DP72="","",_xlfn.DAYS(DP72,$Q$2))</f>
        <v/>
      </c>
      <c r="DP72" s="224" t="str">
        <f t="shared" ref="DP72:DP81" si="217">IF(DN72="","",DN72+($G72*365))</f>
        <v/>
      </c>
      <c r="DQ72" s="225"/>
      <c r="DR72" s="115" t="str">
        <f t="shared" ref="DR72:DR81" si="218">IF(DS72="","",_xlfn.DAYS(DS72,$Q$2))</f>
        <v/>
      </c>
      <c r="DS72" s="225" t="str">
        <f t="shared" ref="DS72:DS81" si="219">IF(DQ72="","",DQ72+($G72*365))</f>
        <v/>
      </c>
      <c r="DT72" s="224"/>
      <c r="DU72" s="5" t="str">
        <f t="shared" ref="DU72:DU81" si="220">IF(DV72="","",_xlfn.DAYS(DV72,$Q$2))</f>
        <v/>
      </c>
      <c r="DV72" s="224" t="str">
        <f t="shared" ref="DV72:DV81" si="221">IF(DT72="","",DT72+($G72*365))</f>
        <v/>
      </c>
      <c r="DW72" s="225"/>
      <c r="DX72" s="115" t="str">
        <f t="shared" ref="DX72:DX81" si="222">IF(DY72="","",_xlfn.DAYS(DY72,$Q$2))</f>
        <v/>
      </c>
      <c r="DY72" s="225" t="str">
        <f t="shared" ref="DY72:DY81" si="223">IF(DW72="","",DW72+($G72*365))</f>
        <v/>
      </c>
      <c r="DZ72" s="224"/>
      <c r="EA72" s="5" t="str">
        <f t="shared" ref="EA72:EA81" si="224">IF(EB72="","",_xlfn.DAYS(EB72,$Q$2))</f>
        <v/>
      </c>
      <c r="EB72" s="224" t="str">
        <f t="shared" ref="EB72:EB81" si="225">IF(DZ72="","",DZ72+($G72*365))</f>
        <v/>
      </c>
      <c r="EC72" s="225"/>
      <c r="ED72" s="115" t="str">
        <f t="shared" ref="ED72:ED81" si="226">IF(EE72="","",_xlfn.DAYS(EE72,$Q$2))</f>
        <v/>
      </c>
      <c r="EE72" s="225" t="str">
        <f t="shared" ref="EE72:EE81" si="227">IF(EC72="","",EC72+($G72*365))</f>
        <v/>
      </c>
      <c r="EF72" s="224"/>
      <c r="EG72" s="5" t="str">
        <f t="shared" ref="EG72:EG81" si="228">IF(EH72="","",_xlfn.DAYS(EH72,$Q$2))</f>
        <v/>
      </c>
      <c r="EH72" s="224" t="str">
        <f t="shared" ref="EH72:EH81" si="229">IF(EF72="","",EF72+($G72*365))</f>
        <v/>
      </c>
      <c r="EI72" s="225"/>
      <c r="EJ72" s="115" t="str">
        <f t="shared" ref="EJ72:EJ81" si="230">IF(EK72="","",_xlfn.DAYS(EK72,$Q$2))</f>
        <v/>
      </c>
      <c r="EK72" s="225" t="str">
        <f t="shared" ref="EK72:EK81" si="231">IF(EI72="","",EI72+($G72*365))</f>
        <v/>
      </c>
      <c r="EL72" s="224"/>
      <c r="EM72" s="5" t="str">
        <f t="shared" ref="EM72:EM81" si="232">IF(EN72="","",_xlfn.DAYS(EN72,$Q$2))</f>
        <v/>
      </c>
      <c r="EN72" s="224" t="str">
        <f t="shared" ref="EN72:EN81" si="233">IF(EL72="","",EL72+($G72*365))</f>
        <v/>
      </c>
      <c r="EO72" s="225"/>
      <c r="EP72" s="115" t="str">
        <f t="shared" ref="EP72:EP81" si="234">IF(EQ72="","",_xlfn.DAYS(EQ72,$Q$2))</f>
        <v/>
      </c>
      <c r="EQ72" s="225" t="str">
        <f t="shared" ref="EQ72:EQ81" si="235">IF(EO72="","",EO72+($G72*365))</f>
        <v/>
      </c>
      <c r="ER72" s="224"/>
      <c r="ES72" s="5" t="str">
        <f t="shared" ref="ES72:ES81" si="236">IF(ET72="","",_xlfn.DAYS(ET72,$Q$2))</f>
        <v/>
      </c>
      <c r="ET72" s="224" t="str">
        <f t="shared" ref="ET72:ET81" si="237">IF(ER72="","",ER72+($G72*365))</f>
        <v/>
      </c>
      <c r="EU72" s="225"/>
      <c r="EV72" s="115" t="str">
        <f t="shared" ref="EV72:EV81" si="238">IF(EW72="","",_xlfn.DAYS(EW72,$Q$2))</f>
        <v/>
      </c>
      <c r="EW72" s="225" t="str">
        <f t="shared" ref="EW72:EW81" si="239">IF(EU72="","",EU72+($G72*365))</f>
        <v/>
      </c>
      <c r="EX72" s="224"/>
      <c r="EY72" s="5" t="str">
        <f t="shared" ref="EY72:EY81" si="240">IF(EZ72="","",_xlfn.DAYS(EZ72,$Q$2))</f>
        <v/>
      </c>
      <c r="EZ72" s="224" t="str">
        <f t="shared" ref="EZ72:EZ81" si="241">IF(EX72="","",EX72+($G72*365))</f>
        <v/>
      </c>
      <c r="FA72" s="225"/>
      <c r="FB72" s="115" t="str">
        <f t="shared" ref="FB72:FB81" si="242">IF(FC72="","",_xlfn.DAYS(FC72,$Q$2))</f>
        <v/>
      </c>
      <c r="FC72" s="225" t="str">
        <f t="shared" ref="FC72:FC81" si="243">IF(FA72="","",FA72+($G72*365))</f>
        <v/>
      </c>
      <c r="FD72" s="224"/>
      <c r="FE72" s="5" t="str">
        <f t="shared" ref="FE72:FE81" si="244">IF(FF72="","",_xlfn.DAYS(FF72,$Q$2))</f>
        <v/>
      </c>
      <c r="FF72" s="224" t="str">
        <f t="shared" ref="FF72:FF81" si="245">IF(FD72="","",FD72+($G72*365))</f>
        <v/>
      </c>
      <c r="FG72" s="225"/>
      <c r="FH72" s="115" t="str">
        <f t="shared" ref="FH72:FH81" si="246">IF(FI72="","",_xlfn.DAYS(FI72,$Q$2))</f>
        <v/>
      </c>
      <c r="FI72" s="225" t="str">
        <f t="shared" ref="FI72:FI81" si="247">IF(FG72="","",FG72+($G72*365))</f>
        <v/>
      </c>
      <c r="FJ72" s="224"/>
      <c r="FK72" s="5" t="str">
        <f t="shared" ref="FK72:FK81" si="248">IF(FL72="","",_xlfn.DAYS(FL72,$Q$2))</f>
        <v/>
      </c>
      <c r="FL72" s="224" t="str">
        <f t="shared" ref="FL72:FL81" si="249">IF(FJ72="","",FJ72+($G72*365))</f>
        <v/>
      </c>
      <c r="FM72" s="225"/>
      <c r="FN72" s="115" t="str">
        <f t="shared" ref="FN72:FN81" si="250">IF(FO72="","",_xlfn.DAYS(FO72,$Q$2))</f>
        <v/>
      </c>
      <c r="FO72" s="225" t="str">
        <f t="shared" ref="FO72:FO81" si="251">IF(FM72="","",FM72+($G72*365))</f>
        <v/>
      </c>
      <c r="FP72" s="224"/>
      <c r="FQ72" s="5" t="str">
        <f t="shared" ref="FQ72:FQ81" si="252">IF(FR72="","",_xlfn.DAYS(FR72,$Q$2))</f>
        <v/>
      </c>
      <c r="FR72" s="224" t="str">
        <f t="shared" ref="FR72:FR81" si="253">IF(FP72 = "", "",FP72+($G72*365))</f>
        <v/>
      </c>
      <c r="FS72" s="225"/>
      <c r="FT72" s="115" t="str">
        <f t="shared" ref="FT72:FT81" si="254">IF(FU72="","",_xlfn.DAYS(FU72,$Q$2))</f>
        <v/>
      </c>
      <c r="FU72" s="225" t="str">
        <f t="shared" ref="FU72:FU81" si="255">IF(FS72="","",FS72+($G72*365))</f>
        <v/>
      </c>
      <c r="FV72" s="253"/>
      <c r="FW72" s="253"/>
      <c r="FX72" s="253"/>
      <c r="FY72" s="253"/>
      <c r="FZ72" s="253"/>
    </row>
    <row r="73" spans="1:182" s="3" customFormat="1" x14ac:dyDescent="0.25">
      <c r="A73" s="2" t="str">
        <f t="shared" si="133"/>
        <v/>
      </c>
      <c r="B73" s="2"/>
      <c r="C73" s="186"/>
      <c r="D73" s="186" t="str">
        <f t="shared" si="153"/>
        <v/>
      </c>
      <c r="E73" s="109"/>
      <c r="F73" s="196"/>
      <c r="G73" s="2"/>
      <c r="H73" s="76"/>
      <c r="I73" s="114" t="str">
        <f t="shared" si="1"/>
        <v/>
      </c>
      <c r="J73" s="114" t="str">
        <f t="shared" si="2"/>
        <v/>
      </c>
      <c r="K73" s="114" t="str">
        <f t="shared" si="3"/>
        <v/>
      </c>
      <c r="L73" s="114" t="str">
        <f t="shared" si="4"/>
        <v/>
      </c>
      <c r="M73" s="114" t="str">
        <f t="shared" si="5"/>
        <v/>
      </c>
      <c r="N73" s="114" t="str">
        <f t="shared" si="6"/>
        <v/>
      </c>
      <c r="O73" s="114" t="str">
        <f t="shared" si="134"/>
        <v/>
      </c>
      <c r="P73" s="114" t="str">
        <f t="shared" si="135"/>
        <v/>
      </c>
      <c r="Q73" s="93" t="str">
        <f t="shared" si="136"/>
        <v/>
      </c>
      <c r="R73" s="93" t="str">
        <f t="shared" si="137"/>
        <v/>
      </c>
      <c r="S73" s="93" t="str">
        <f t="shared" si="138"/>
        <v/>
      </c>
      <c r="T73" s="93" t="str">
        <f t="shared" si="139"/>
        <v/>
      </c>
      <c r="U73" s="93" t="str">
        <f t="shared" si="140"/>
        <v/>
      </c>
      <c r="V73" s="93" t="str">
        <f t="shared" si="141"/>
        <v/>
      </c>
      <c r="W73" s="93" t="str">
        <f t="shared" si="142"/>
        <v/>
      </c>
      <c r="X73" s="93" t="str">
        <f t="shared" si="143"/>
        <v/>
      </c>
      <c r="Y73" s="93" t="str">
        <f t="shared" si="144"/>
        <v/>
      </c>
      <c r="Z73" s="93" t="str">
        <f t="shared" si="145"/>
        <v/>
      </c>
      <c r="AA73" s="93" t="str">
        <f t="shared" si="146"/>
        <v/>
      </c>
      <c r="AB73" s="93" t="str">
        <f t="shared" si="147"/>
        <v/>
      </c>
      <c r="AC73" s="93" t="str">
        <f t="shared" si="148"/>
        <v/>
      </c>
      <c r="AD73" s="93" t="str">
        <f t="shared" si="149"/>
        <v/>
      </c>
      <c r="AE73" s="93" t="str">
        <f t="shared" si="150"/>
        <v/>
      </c>
      <c r="AF73" s="93" t="str">
        <f t="shared" si="151"/>
        <v/>
      </c>
      <c r="AG73" s="93" t="str">
        <f t="shared" si="152"/>
        <v/>
      </c>
      <c r="AH73" s="93" t="str">
        <f t="shared" si="154"/>
        <v/>
      </c>
      <c r="AI73" s="93" t="str">
        <f t="shared" si="155"/>
        <v/>
      </c>
      <c r="AJ73" s="93" t="str">
        <f t="shared" si="156"/>
        <v/>
      </c>
      <c r="AK73" s="93" t="str">
        <f t="shared" si="157"/>
        <v/>
      </c>
      <c r="AL73" s="93" t="str">
        <f t="shared" si="158"/>
        <v/>
      </c>
      <c r="AM73" s="93" t="str">
        <f t="shared" si="159"/>
        <v/>
      </c>
      <c r="AN73" s="93" t="str">
        <f t="shared" si="160"/>
        <v/>
      </c>
      <c r="AO73" s="93" t="str">
        <f t="shared" si="161"/>
        <v/>
      </c>
      <c r="AP73" s="93" t="str">
        <f t="shared" si="162"/>
        <v/>
      </c>
      <c r="AQ73" s="93" t="str">
        <f t="shared" si="163"/>
        <v/>
      </c>
      <c r="AR73" s="93" t="str">
        <f t="shared" si="164"/>
        <v/>
      </c>
      <c r="AS73" s="93" t="str">
        <f t="shared" si="165"/>
        <v/>
      </c>
      <c r="AT73" s="93" t="str">
        <f t="shared" si="166"/>
        <v/>
      </c>
      <c r="AU73" s="93" t="str">
        <f t="shared" si="167"/>
        <v/>
      </c>
      <c r="AV73" s="93" t="str">
        <f t="shared" si="168"/>
        <v/>
      </c>
      <c r="AW73" s="93" t="str">
        <f t="shared" si="169"/>
        <v/>
      </c>
      <c r="AX73" s="93" t="str">
        <f t="shared" si="170"/>
        <v/>
      </c>
      <c r="AY73" s="93" t="str">
        <f t="shared" si="171"/>
        <v/>
      </c>
      <c r="AZ73" s="93" t="str">
        <f t="shared" si="172"/>
        <v/>
      </c>
      <c r="BA73" s="93" t="str">
        <f t="shared" si="173"/>
        <v/>
      </c>
      <c r="BB73" s="93" t="str">
        <f t="shared" si="174"/>
        <v/>
      </c>
      <c r="BC73" s="93" t="str">
        <f t="shared" si="175"/>
        <v/>
      </c>
      <c r="BD73" s="93" t="str">
        <f t="shared" si="176"/>
        <v/>
      </c>
      <c r="BE73" s="93" t="str">
        <f t="shared" si="177"/>
        <v/>
      </c>
      <c r="BF73" s="224"/>
      <c r="BG73" s="74" t="str">
        <f t="shared" si="131"/>
        <v/>
      </c>
      <c r="BH73" s="36" t="str">
        <f t="shared" si="132"/>
        <v/>
      </c>
      <c r="BI73" s="225"/>
      <c r="BJ73" s="75" t="str">
        <f t="shared" si="178"/>
        <v/>
      </c>
      <c r="BK73" s="37" t="str">
        <f t="shared" si="179"/>
        <v/>
      </c>
      <c r="BL73" s="224"/>
      <c r="BM73" s="74" t="str">
        <f t="shared" si="180"/>
        <v/>
      </c>
      <c r="BN73" s="36" t="str">
        <f t="shared" si="181"/>
        <v/>
      </c>
      <c r="BO73" s="225"/>
      <c r="BP73" s="75" t="str">
        <f t="shared" si="182"/>
        <v/>
      </c>
      <c r="BQ73" s="37" t="str">
        <f t="shared" si="183"/>
        <v/>
      </c>
      <c r="BR73" s="224"/>
      <c r="BS73" s="74" t="str">
        <f t="shared" si="184"/>
        <v/>
      </c>
      <c r="BT73" s="36" t="str">
        <f t="shared" si="185"/>
        <v/>
      </c>
      <c r="BU73" s="225"/>
      <c r="BV73" s="75" t="str">
        <f t="shared" si="186"/>
        <v/>
      </c>
      <c r="BW73" s="37" t="str">
        <f t="shared" si="187"/>
        <v/>
      </c>
      <c r="BX73" s="224"/>
      <c r="BY73" s="74" t="str">
        <f t="shared" si="188"/>
        <v/>
      </c>
      <c r="BZ73" s="36" t="str">
        <f t="shared" si="189"/>
        <v/>
      </c>
      <c r="CA73" s="225"/>
      <c r="CB73" s="75" t="str">
        <f t="shared" si="190"/>
        <v/>
      </c>
      <c r="CC73" s="37" t="str">
        <f t="shared" si="191"/>
        <v/>
      </c>
      <c r="CD73" s="224"/>
      <c r="CE73" s="74" t="str">
        <f t="shared" si="192"/>
        <v/>
      </c>
      <c r="CF73" s="36" t="str">
        <f t="shared" si="193"/>
        <v/>
      </c>
      <c r="CG73" s="225"/>
      <c r="CH73" s="115" t="str">
        <f t="shared" si="194"/>
        <v/>
      </c>
      <c r="CI73" s="225" t="str">
        <f t="shared" si="195"/>
        <v/>
      </c>
      <c r="CJ73" s="224"/>
      <c r="CK73" s="5" t="str">
        <f t="shared" si="196"/>
        <v/>
      </c>
      <c r="CL73" s="224" t="str">
        <f t="shared" si="197"/>
        <v/>
      </c>
      <c r="CM73" s="225"/>
      <c r="CN73" s="115" t="str">
        <f t="shared" si="198"/>
        <v/>
      </c>
      <c r="CO73" s="225" t="str">
        <f t="shared" si="199"/>
        <v/>
      </c>
      <c r="CP73" s="224"/>
      <c r="CQ73" s="5" t="str">
        <f t="shared" si="200"/>
        <v/>
      </c>
      <c r="CR73" s="224" t="str">
        <f t="shared" si="201"/>
        <v/>
      </c>
      <c r="CS73" s="225"/>
      <c r="CT73" s="115" t="str">
        <f t="shared" si="202"/>
        <v/>
      </c>
      <c r="CU73" s="225" t="str">
        <f t="shared" si="203"/>
        <v/>
      </c>
      <c r="CV73" s="224"/>
      <c r="CW73" s="5" t="str">
        <f t="shared" si="204"/>
        <v/>
      </c>
      <c r="CX73" s="224" t="str">
        <f t="shared" si="205"/>
        <v/>
      </c>
      <c r="CY73" s="225"/>
      <c r="CZ73" s="115" t="str">
        <f t="shared" si="206"/>
        <v/>
      </c>
      <c r="DA73" s="225" t="str">
        <f t="shared" si="207"/>
        <v/>
      </c>
      <c r="DB73" s="224"/>
      <c r="DC73" s="5" t="str">
        <f t="shared" si="208"/>
        <v/>
      </c>
      <c r="DD73" s="224" t="str">
        <f t="shared" si="209"/>
        <v/>
      </c>
      <c r="DE73" s="225"/>
      <c r="DF73" s="115" t="str">
        <f t="shared" si="210"/>
        <v/>
      </c>
      <c r="DG73" s="225" t="str">
        <f t="shared" si="211"/>
        <v/>
      </c>
      <c r="DH73" s="224"/>
      <c r="DI73" s="5" t="str">
        <f t="shared" si="212"/>
        <v/>
      </c>
      <c r="DJ73" s="224" t="str">
        <f t="shared" si="213"/>
        <v/>
      </c>
      <c r="DK73" s="225"/>
      <c r="DL73" s="115" t="str">
        <f t="shared" si="214"/>
        <v/>
      </c>
      <c r="DM73" s="225" t="str">
        <f t="shared" si="215"/>
        <v/>
      </c>
      <c r="DN73" s="224"/>
      <c r="DO73" s="5" t="str">
        <f t="shared" si="216"/>
        <v/>
      </c>
      <c r="DP73" s="224" t="str">
        <f t="shared" si="217"/>
        <v/>
      </c>
      <c r="DQ73" s="225"/>
      <c r="DR73" s="115" t="str">
        <f t="shared" si="218"/>
        <v/>
      </c>
      <c r="DS73" s="225" t="str">
        <f t="shared" si="219"/>
        <v/>
      </c>
      <c r="DT73" s="224"/>
      <c r="DU73" s="5" t="str">
        <f t="shared" si="220"/>
        <v/>
      </c>
      <c r="DV73" s="224" t="str">
        <f t="shared" si="221"/>
        <v/>
      </c>
      <c r="DW73" s="225"/>
      <c r="DX73" s="115" t="str">
        <f t="shared" si="222"/>
        <v/>
      </c>
      <c r="DY73" s="225" t="str">
        <f t="shared" si="223"/>
        <v/>
      </c>
      <c r="DZ73" s="224"/>
      <c r="EA73" s="5" t="str">
        <f t="shared" si="224"/>
        <v/>
      </c>
      <c r="EB73" s="224" t="str">
        <f t="shared" si="225"/>
        <v/>
      </c>
      <c r="EC73" s="225"/>
      <c r="ED73" s="115" t="str">
        <f t="shared" si="226"/>
        <v/>
      </c>
      <c r="EE73" s="225" t="str">
        <f t="shared" si="227"/>
        <v/>
      </c>
      <c r="EF73" s="224"/>
      <c r="EG73" s="5" t="str">
        <f t="shared" si="228"/>
        <v/>
      </c>
      <c r="EH73" s="224" t="str">
        <f t="shared" si="229"/>
        <v/>
      </c>
      <c r="EI73" s="225"/>
      <c r="EJ73" s="115" t="str">
        <f t="shared" si="230"/>
        <v/>
      </c>
      <c r="EK73" s="225" t="str">
        <f t="shared" si="231"/>
        <v/>
      </c>
      <c r="EL73" s="224"/>
      <c r="EM73" s="5" t="str">
        <f t="shared" si="232"/>
        <v/>
      </c>
      <c r="EN73" s="224" t="str">
        <f t="shared" si="233"/>
        <v/>
      </c>
      <c r="EO73" s="225"/>
      <c r="EP73" s="115" t="str">
        <f t="shared" si="234"/>
        <v/>
      </c>
      <c r="EQ73" s="225" t="str">
        <f t="shared" si="235"/>
        <v/>
      </c>
      <c r="ER73" s="224"/>
      <c r="ES73" s="5" t="str">
        <f t="shared" si="236"/>
        <v/>
      </c>
      <c r="ET73" s="224" t="str">
        <f t="shared" si="237"/>
        <v/>
      </c>
      <c r="EU73" s="225"/>
      <c r="EV73" s="115" t="str">
        <f t="shared" si="238"/>
        <v/>
      </c>
      <c r="EW73" s="225" t="str">
        <f t="shared" si="239"/>
        <v/>
      </c>
      <c r="EX73" s="224"/>
      <c r="EY73" s="5" t="str">
        <f t="shared" si="240"/>
        <v/>
      </c>
      <c r="EZ73" s="224" t="str">
        <f t="shared" si="241"/>
        <v/>
      </c>
      <c r="FA73" s="225"/>
      <c r="FB73" s="115" t="str">
        <f t="shared" si="242"/>
        <v/>
      </c>
      <c r="FC73" s="225" t="str">
        <f t="shared" si="243"/>
        <v/>
      </c>
      <c r="FD73" s="224"/>
      <c r="FE73" s="5" t="str">
        <f t="shared" si="244"/>
        <v/>
      </c>
      <c r="FF73" s="224" t="str">
        <f t="shared" si="245"/>
        <v/>
      </c>
      <c r="FG73" s="225"/>
      <c r="FH73" s="115" t="str">
        <f t="shared" si="246"/>
        <v/>
      </c>
      <c r="FI73" s="225" t="str">
        <f t="shared" si="247"/>
        <v/>
      </c>
      <c r="FJ73" s="224"/>
      <c r="FK73" s="5" t="str">
        <f t="shared" si="248"/>
        <v/>
      </c>
      <c r="FL73" s="224" t="str">
        <f t="shared" si="249"/>
        <v/>
      </c>
      <c r="FM73" s="225"/>
      <c r="FN73" s="115" t="str">
        <f t="shared" si="250"/>
        <v/>
      </c>
      <c r="FO73" s="225" t="str">
        <f t="shared" si="251"/>
        <v/>
      </c>
      <c r="FP73" s="224"/>
      <c r="FQ73" s="5" t="str">
        <f t="shared" si="252"/>
        <v/>
      </c>
      <c r="FR73" s="224" t="str">
        <f t="shared" si="253"/>
        <v/>
      </c>
      <c r="FS73" s="225"/>
      <c r="FT73" s="115" t="str">
        <f t="shared" si="254"/>
        <v/>
      </c>
      <c r="FU73" s="225" t="str">
        <f t="shared" si="255"/>
        <v/>
      </c>
      <c r="FV73" s="253"/>
      <c r="FW73" s="253"/>
      <c r="FX73" s="253"/>
      <c r="FY73" s="253"/>
      <c r="FZ73" s="253"/>
    </row>
    <row r="74" spans="1:182" s="3" customFormat="1" x14ac:dyDescent="0.25">
      <c r="A74" s="2" t="str">
        <f t="shared" si="133"/>
        <v/>
      </c>
      <c r="B74" s="2"/>
      <c r="C74" s="186"/>
      <c r="D74" s="186" t="str">
        <f t="shared" si="153"/>
        <v/>
      </c>
      <c r="E74" s="109"/>
      <c r="F74" s="196"/>
      <c r="G74" s="2"/>
      <c r="H74" s="76"/>
      <c r="I74" s="114" t="str">
        <f t="shared" si="1"/>
        <v/>
      </c>
      <c r="J74" s="114" t="str">
        <f t="shared" si="2"/>
        <v/>
      </c>
      <c r="K74" s="114" t="str">
        <f t="shared" si="3"/>
        <v/>
      </c>
      <c r="L74" s="114" t="str">
        <f t="shared" si="4"/>
        <v/>
      </c>
      <c r="M74" s="114" t="str">
        <f t="shared" si="5"/>
        <v/>
      </c>
      <c r="N74" s="114" t="str">
        <f t="shared" si="6"/>
        <v/>
      </c>
      <c r="O74" s="114" t="str">
        <f t="shared" si="134"/>
        <v/>
      </c>
      <c r="P74" s="114" t="str">
        <f t="shared" si="135"/>
        <v/>
      </c>
      <c r="Q74" s="93" t="str">
        <f t="shared" si="136"/>
        <v/>
      </c>
      <c r="R74" s="93" t="str">
        <f t="shared" si="137"/>
        <v/>
      </c>
      <c r="S74" s="93" t="str">
        <f t="shared" si="138"/>
        <v/>
      </c>
      <c r="T74" s="93" t="str">
        <f t="shared" si="139"/>
        <v/>
      </c>
      <c r="U74" s="93" t="str">
        <f t="shared" si="140"/>
        <v/>
      </c>
      <c r="V74" s="93" t="str">
        <f t="shared" si="141"/>
        <v/>
      </c>
      <c r="W74" s="93" t="str">
        <f t="shared" si="142"/>
        <v/>
      </c>
      <c r="X74" s="93" t="str">
        <f t="shared" si="143"/>
        <v/>
      </c>
      <c r="Y74" s="93" t="str">
        <f t="shared" si="144"/>
        <v/>
      </c>
      <c r="Z74" s="93" t="str">
        <f t="shared" si="145"/>
        <v/>
      </c>
      <c r="AA74" s="93" t="str">
        <f t="shared" si="146"/>
        <v/>
      </c>
      <c r="AB74" s="93" t="str">
        <f t="shared" si="147"/>
        <v/>
      </c>
      <c r="AC74" s="93" t="str">
        <f t="shared" si="148"/>
        <v/>
      </c>
      <c r="AD74" s="93" t="str">
        <f t="shared" si="149"/>
        <v/>
      </c>
      <c r="AE74" s="93" t="str">
        <f t="shared" si="150"/>
        <v/>
      </c>
      <c r="AF74" s="93" t="str">
        <f t="shared" si="151"/>
        <v/>
      </c>
      <c r="AG74" s="93" t="str">
        <f t="shared" si="152"/>
        <v/>
      </c>
      <c r="AH74" s="93" t="str">
        <f t="shared" si="154"/>
        <v/>
      </c>
      <c r="AI74" s="93" t="str">
        <f t="shared" si="155"/>
        <v/>
      </c>
      <c r="AJ74" s="93" t="str">
        <f t="shared" si="156"/>
        <v/>
      </c>
      <c r="AK74" s="93" t="str">
        <f t="shared" si="157"/>
        <v/>
      </c>
      <c r="AL74" s="93" t="str">
        <f t="shared" si="158"/>
        <v/>
      </c>
      <c r="AM74" s="93" t="str">
        <f t="shared" si="159"/>
        <v/>
      </c>
      <c r="AN74" s="93" t="str">
        <f t="shared" si="160"/>
        <v/>
      </c>
      <c r="AO74" s="93" t="str">
        <f t="shared" si="161"/>
        <v/>
      </c>
      <c r="AP74" s="93" t="str">
        <f t="shared" si="162"/>
        <v/>
      </c>
      <c r="AQ74" s="93" t="str">
        <f t="shared" si="163"/>
        <v/>
      </c>
      <c r="AR74" s="93" t="str">
        <f t="shared" si="164"/>
        <v/>
      </c>
      <c r="AS74" s="93" t="str">
        <f t="shared" si="165"/>
        <v/>
      </c>
      <c r="AT74" s="93" t="str">
        <f t="shared" si="166"/>
        <v/>
      </c>
      <c r="AU74" s="93" t="str">
        <f t="shared" si="167"/>
        <v/>
      </c>
      <c r="AV74" s="93" t="str">
        <f t="shared" si="168"/>
        <v/>
      </c>
      <c r="AW74" s="93" t="str">
        <f t="shared" si="169"/>
        <v/>
      </c>
      <c r="AX74" s="93" t="str">
        <f t="shared" si="170"/>
        <v/>
      </c>
      <c r="AY74" s="93" t="str">
        <f t="shared" si="171"/>
        <v/>
      </c>
      <c r="AZ74" s="93" t="str">
        <f t="shared" si="172"/>
        <v/>
      </c>
      <c r="BA74" s="93" t="str">
        <f t="shared" si="173"/>
        <v/>
      </c>
      <c r="BB74" s="93" t="str">
        <f t="shared" si="174"/>
        <v/>
      </c>
      <c r="BC74" s="93" t="str">
        <f t="shared" si="175"/>
        <v/>
      </c>
      <c r="BD74" s="93" t="str">
        <f t="shared" si="176"/>
        <v/>
      </c>
      <c r="BE74" s="93" t="str">
        <f t="shared" si="177"/>
        <v/>
      </c>
      <c r="BF74" s="224"/>
      <c r="BG74" s="74" t="str">
        <f t="shared" si="131"/>
        <v/>
      </c>
      <c r="BH74" s="36" t="str">
        <f t="shared" si="132"/>
        <v/>
      </c>
      <c r="BI74" s="225"/>
      <c r="BJ74" s="75" t="str">
        <f t="shared" si="178"/>
        <v/>
      </c>
      <c r="BK74" s="37" t="str">
        <f t="shared" si="179"/>
        <v/>
      </c>
      <c r="BL74" s="224"/>
      <c r="BM74" s="74" t="str">
        <f t="shared" si="180"/>
        <v/>
      </c>
      <c r="BN74" s="36" t="str">
        <f t="shared" si="181"/>
        <v/>
      </c>
      <c r="BO74" s="225"/>
      <c r="BP74" s="75" t="str">
        <f t="shared" si="182"/>
        <v/>
      </c>
      <c r="BQ74" s="37" t="str">
        <f t="shared" si="183"/>
        <v/>
      </c>
      <c r="BR74" s="224"/>
      <c r="BS74" s="74" t="str">
        <f t="shared" si="184"/>
        <v/>
      </c>
      <c r="BT74" s="36" t="str">
        <f t="shared" si="185"/>
        <v/>
      </c>
      <c r="BU74" s="225"/>
      <c r="BV74" s="75" t="str">
        <f t="shared" si="186"/>
        <v/>
      </c>
      <c r="BW74" s="37" t="str">
        <f t="shared" si="187"/>
        <v/>
      </c>
      <c r="BX74" s="224"/>
      <c r="BY74" s="74" t="str">
        <f t="shared" si="188"/>
        <v/>
      </c>
      <c r="BZ74" s="36" t="str">
        <f t="shared" si="189"/>
        <v/>
      </c>
      <c r="CA74" s="225"/>
      <c r="CB74" s="75" t="str">
        <f t="shared" si="190"/>
        <v/>
      </c>
      <c r="CC74" s="37" t="str">
        <f t="shared" si="191"/>
        <v/>
      </c>
      <c r="CD74" s="224"/>
      <c r="CE74" s="74" t="str">
        <f t="shared" si="192"/>
        <v/>
      </c>
      <c r="CF74" s="36" t="str">
        <f t="shared" si="193"/>
        <v/>
      </c>
      <c r="CG74" s="225"/>
      <c r="CH74" s="115" t="str">
        <f t="shared" si="194"/>
        <v/>
      </c>
      <c r="CI74" s="225" t="str">
        <f t="shared" si="195"/>
        <v/>
      </c>
      <c r="CJ74" s="224"/>
      <c r="CK74" s="5" t="str">
        <f t="shared" si="196"/>
        <v/>
      </c>
      <c r="CL74" s="224" t="str">
        <f t="shared" si="197"/>
        <v/>
      </c>
      <c r="CM74" s="225"/>
      <c r="CN74" s="115" t="str">
        <f t="shared" si="198"/>
        <v/>
      </c>
      <c r="CO74" s="225" t="str">
        <f t="shared" si="199"/>
        <v/>
      </c>
      <c r="CP74" s="224"/>
      <c r="CQ74" s="5" t="str">
        <f t="shared" si="200"/>
        <v/>
      </c>
      <c r="CR74" s="224" t="str">
        <f t="shared" si="201"/>
        <v/>
      </c>
      <c r="CS74" s="225"/>
      <c r="CT74" s="115" t="str">
        <f t="shared" si="202"/>
        <v/>
      </c>
      <c r="CU74" s="225" t="str">
        <f t="shared" si="203"/>
        <v/>
      </c>
      <c r="CV74" s="224"/>
      <c r="CW74" s="5" t="str">
        <f t="shared" si="204"/>
        <v/>
      </c>
      <c r="CX74" s="224" t="str">
        <f t="shared" si="205"/>
        <v/>
      </c>
      <c r="CY74" s="225"/>
      <c r="CZ74" s="115" t="str">
        <f t="shared" si="206"/>
        <v/>
      </c>
      <c r="DA74" s="225" t="str">
        <f t="shared" si="207"/>
        <v/>
      </c>
      <c r="DB74" s="224"/>
      <c r="DC74" s="5" t="str">
        <f t="shared" si="208"/>
        <v/>
      </c>
      <c r="DD74" s="224" t="str">
        <f t="shared" si="209"/>
        <v/>
      </c>
      <c r="DE74" s="225"/>
      <c r="DF74" s="115" t="str">
        <f t="shared" si="210"/>
        <v/>
      </c>
      <c r="DG74" s="225" t="str">
        <f t="shared" si="211"/>
        <v/>
      </c>
      <c r="DH74" s="224"/>
      <c r="DI74" s="5" t="str">
        <f t="shared" si="212"/>
        <v/>
      </c>
      <c r="DJ74" s="224" t="str">
        <f t="shared" si="213"/>
        <v/>
      </c>
      <c r="DK74" s="225"/>
      <c r="DL74" s="115" t="str">
        <f t="shared" si="214"/>
        <v/>
      </c>
      <c r="DM74" s="225" t="str">
        <f t="shared" si="215"/>
        <v/>
      </c>
      <c r="DN74" s="224"/>
      <c r="DO74" s="5" t="str">
        <f t="shared" si="216"/>
        <v/>
      </c>
      <c r="DP74" s="224" t="str">
        <f t="shared" si="217"/>
        <v/>
      </c>
      <c r="DQ74" s="225"/>
      <c r="DR74" s="115" t="str">
        <f t="shared" si="218"/>
        <v/>
      </c>
      <c r="DS74" s="225" t="str">
        <f t="shared" si="219"/>
        <v/>
      </c>
      <c r="DT74" s="224"/>
      <c r="DU74" s="5" t="str">
        <f t="shared" si="220"/>
        <v/>
      </c>
      <c r="DV74" s="224" t="str">
        <f t="shared" si="221"/>
        <v/>
      </c>
      <c r="DW74" s="225"/>
      <c r="DX74" s="115" t="str">
        <f t="shared" si="222"/>
        <v/>
      </c>
      <c r="DY74" s="225" t="str">
        <f t="shared" si="223"/>
        <v/>
      </c>
      <c r="DZ74" s="224"/>
      <c r="EA74" s="5" t="str">
        <f t="shared" si="224"/>
        <v/>
      </c>
      <c r="EB74" s="224" t="str">
        <f t="shared" si="225"/>
        <v/>
      </c>
      <c r="EC74" s="225"/>
      <c r="ED74" s="115" t="str">
        <f t="shared" si="226"/>
        <v/>
      </c>
      <c r="EE74" s="225" t="str">
        <f t="shared" si="227"/>
        <v/>
      </c>
      <c r="EF74" s="224"/>
      <c r="EG74" s="5" t="str">
        <f t="shared" si="228"/>
        <v/>
      </c>
      <c r="EH74" s="224" t="str">
        <f t="shared" si="229"/>
        <v/>
      </c>
      <c r="EI74" s="225"/>
      <c r="EJ74" s="115" t="str">
        <f t="shared" si="230"/>
        <v/>
      </c>
      <c r="EK74" s="225" t="str">
        <f t="shared" si="231"/>
        <v/>
      </c>
      <c r="EL74" s="224"/>
      <c r="EM74" s="5" t="str">
        <f t="shared" si="232"/>
        <v/>
      </c>
      <c r="EN74" s="224" t="str">
        <f t="shared" si="233"/>
        <v/>
      </c>
      <c r="EO74" s="225"/>
      <c r="EP74" s="115" t="str">
        <f t="shared" si="234"/>
        <v/>
      </c>
      <c r="EQ74" s="225" t="str">
        <f t="shared" si="235"/>
        <v/>
      </c>
      <c r="ER74" s="224"/>
      <c r="ES74" s="5" t="str">
        <f t="shared" si="236"/>
        <v/>
      </c>
      <c r="ET74" s="224" t="str">
        <f t="shared" si="237"/>
        <v/>
      </c>
      <c r="EU74" s="225"/>
      <c r="EV74" s="115" t="str">
        <f t="shared" si="238"/>
        <v/>
      </c>
      <c r="EW74" s="225" t="str">
        <f t="shared" si="239"/>
        <v/>
      </c>
      <c r="EX74" s="224"/>
      <c r="EY74" s="5" t="str">
        <f t="shared" si="240"/>
        <v/>
      </c>
      <c r="EZ74" s="224" t="str">
        <f t="shared" si="241"/>
        <v/>
      </c>
      <c r="FA74" s="225"/>
      <c r="FB74" s="115" t="str">
        <f t="shared" si="242"/>
        <v/>
      </c>
      <c r="FC74" s="225" t="str">
        <f t="shared" si="243"/>
        <v/>
      </c>
      <c r="FD74" s="224"/>
      <c r="FE74" s="5" t="str">
        <f t="shared" si="244"/>
        <v/>
      </c>
      <c r="FF74" s="224" t="str">
        <f t="shared" si="245"/>
        <v/>
      </c>
      <c r="FG74" s="225"/>
      <c r="FH74" s="115" t="str">
        <f t="shared" si="246"/>
        <v/>
      </c>
      <c r="FI74" s="225" t="str">
        <f t="shared" si="247"/>
        <v/>
      </c>
      <c r="FJ74" s="224"/>
      <c r="FK74" s="5" t="str">
        <f t="shared" si="248"/>
        <v/>
      </c>
      <c r="FL74" s="224" t="str">
        <f t="shared" si="249"/>
        <v/>
      </c>
      <c r="FM74" s="225"/>
      <c r="FN74" s="115" t="str">
        <f t="shared" si="250"/>
        <v/>
      </c>
      <c r="FO74" s="225" t="str">
        <f t="shared" si="251"/>
        <v/>
      </c>
      <c r="FP74" s="224"/>
      <c r="FQ74" s="5" t="str">
        <f t="shared" si="252"/>
        <v/>
      </c>
      <c r="FR74" s="224" t="str">
        <f t="shared" si="253"/>
        <v/>
      </c>
      <c r="FS74" s="225"/>
      <c r="FT74" s="115" t="str">
        <f t="shared" si="254"/>
        <v/>
      </c>
      <c r="FU74" s="225" t="str">
        <f t="shared" si="255"/>
        <v/>
      </c>
      <c r="FV74" s="253"/>
      <c r="FW74" s="253"/>
      <c r="FX74" s="253"/>
      <c r="FY74" s="253"/>
      <c r="FZ74" s="253"/>
    </row>
    <row r="75" spans="1:182" s="3" customFormat="1" x14ac:dyDescent="0.25">
      <c r="A75" s="2" t="str">
        <f t="shared" si="133"/>
        <v/>
      </c>
      <c r="B75" s="2"/>
      <c r="C75" s="186"/>
      <c r="D75" s="186" t="str">
        <f t="shared" si="153"/>
        <v/>
      </c>
      <c r="E75" s="109"/>
      <c r="F75" s="196"/>
      <c r="G75" s="2"/>
      <c r="H75" s="76"/>
      <c r="I75" s="114" t="str">
        <f t="shared" si="1"/>
        <v/>
      </c>
      <c r="J75" s="114" t="str">
        <f t="shared" si="2"/>
        <v/>
      </c>
      <c r="K75" s="114" t="str">
        <f t="shared" si="3"/>
        <v/>
      </c>
      <c r="L75" s="114" t="str">
        <f t="shared" si="4"/>
        <v/>
      </c>
      <c r="M75" s="114" t="str">
        <f t="shared" si="5"/>
        <v/>
      </c>
      <c r="N75" s="114" t="str">
        <f t="shared" si="6"/>
        <v/>
      </c>
      <c r="O75" s="114" t="str">
        <f t="shared" si="134"/>
        <v/>
      </c>
      <c r="P75" s="114" t="str">
        <f t="shared" si="135"/>
        <v/>
      </c>
      <c r="Q75" s="93" t="str">
        <f t="shared" si="136"/>
        <v/>
      </c>
      <c r="R75" s="93" t="str">
        <f t="shared" si="137"/>
        <v/>
      </c>
      <c r="S75" s="93" t="str">
        <f t="shared" si="138"/>
        <v/>
      </c>
      <c r="T75" s="93" t="str">
        <f t="shared" si="139"/>
        <v/>
      </c>
      <c r="U75" s="93" t="str">
        <f t="shared" si="140"/>
        <v/>
      </c>
      <c r="V75" s="93" t="str">
        <f t="shared" si="141"/>
        <v/>
      </c>
      <c r="W75" s="93" t="str">
        <f t="shared" si="142"/>
        <v/>
      </c>
      <c r="X75" s="93" t="str">
        <f t="shared" si="143"/>
        <v/>
      </c>
      <c r="Y75" s="93" t="str">
        <f t="shared" si="144"/>
        <v/>
      </c>
      <c r="Z75" s="93" t="str">
        <f t="shared" si="145"/>
        <v/>
      </c>
      <c r="AA75" s="93" t="str">
        <f t="shared" si="146"/>
        <v/>
      </c>
      <c r="AB75" s="93" t="str">
        <f t="shared" si="147"/>
        <v/>
      </c>
      <c r="AC75" s="93" t="str">
        <f t="shared" si="148"/>
        <v/>
      </c>
      <c r="AD75" s="93" t="str">
        <f t="shared" si="149"/>
        <v/>
      </c>
      <c r="AE75" s="93" t="str">
        <f t="shared" si="150"/>
        <v/>
      </c>
      <c r="AF75" s="93" t="str">
        <f t="shared" si="151"/>
        <v/>
      </c>
      <c r="AG75" s="93" t="str">
        <f t="shared" si="152"/>
        <v/>
      </c>
      <c r="AH75" s="93" t="str">
        <f t="shared" si="154"/>
        <v/>
      </c>
      <c r="AI75" s="93" t="str">
        <f t="shared" si="155"/>
        <v/>
      </c>
      <c r="AJ75" s="93" t="str">
        <f t="shared" si="156"/>
        <v/>
      </c>
      <c r="AK75" s="93" t="str">
        <f t="shared" si="157"/>
        <v/>
      </c>
      <c r="AL75" s="93" t="str">
        <f t="shared" si="158"/>
        <v/>
      </c>
      <c r="AM75" s="93" t="str">
        <f t="shared" si="159"/>
        <v/>
      </c>
      <c r="AN75" s="93" t="str">
        <f t="shared" si="160"/>
        <v/>
      </c>
      <c r="AO75" s="93" t="str">
        <f t="shared" si="161"/>
        <v/>
      </c>
      <c r="AP75" s="93" t="str">
        <f t="shared" si="162"/>
        <v/>
      </c>
      <c r="AQ75" s="93" t="str">
        <f t="shared" si="163"/>
        <v/>
      </c>
      <c r="AR75" s="93" t="str">
        <f t="shared" si="164"/>
        <v/>
      </c>
      <c r="AS75" s="93" t="str">
        <f t="shared" si="165"/>
        <v/>
      </c>
      <c r="AT75" s="93" t="str">
        <f t="shared" si="166"/>
        <v/>
      </c>
      <c r="AU75" s="93" t="str">
        <f t="shared" si="167"/>
        <v/>
      </c>
      <c r="AV75" s="93" t="str">
        <f t="shared" si="168"/>
        <v/>
      </c>
      <c r="AW75" s="93" t="str">
        <f t="shared" si="169"/>
        <v/>
      </c>
      <c r="AX75" s="93" t="str">
        <f t="shared" si="170"/>
        <v/>
      </c>
      <c r="AY75" s="93" t="str">
        <f t="shared" si="171"/>
        <v/>
      </c>
      <c r="AZ75" s="93" t="str">
        <f t="shared" si="172"/>
        <v/>
      </c>
      <c r="BA75" s="93" t="str">
        <f t="shared" si="173"/>
        <v/>
      </c>
      <c r="BB75" s="93" t="str">
        <f t="shared" si="174"/>
        <v/>
      </c>
      <c r="BC75" s="93" t="str">
        <f t="shared" si="175"/>
        <v/>
      </c>
      <c r="BD75" s="93" t="str">
        <f t="shared" si="176"/>
        <v/>
      </c>
      <c r="BE75" s="93" t="str">
        <f t="shared" si="177"/>
        <v/>
      </c>
      <c r="BF75" s="224"/>
      <c r="BG75" s="74" t="str">
        <f t="shared" si="131"/>
        <v/>
      </c>
      <c r="BH75" s="36" t="str">
        <f t="shared" si="132"/>
        <v/>
      </c>
      <c r="BI75" s="225"/>
      <c r="BJ75" s="75" t="str">
        <f t="shared" si="178"/>
        <v/>
      </c>
      <c r="BK75" s="37" t="str">
        <f t="shared" si="179"/>
        <v/>
      </c>
      <c r="BL75" s="224"/>
      <c r="BM75" s="74" t="str">
        <f t="shared" si="180"/>
        <v/>
      </c>
      <c r="BN75" s="36" t="str">
        <f t="shared" si="181"/>
        <v/>
      </c>
      <c r="BO75" s="225"/>
      <c r="BP75" s="75" t="str">
        <f t="shared" si="182"/>
        <v/>
      </c>
      <c r="BQ75" s="37" t="str">
        <f t="shared" si="183"/>
        <v/>
      </c>
      <c r="BR75" s="224"/>
      <c r="BS75" s="74" t="str">
        <f t="shared" si="184"/>
        <v/>
      </c>
      <c r="BT75" s="36" t="str">
        <f t="shared" si="185"/>
        <v/>
      </c>
      <c r="BU75" s="225"/>
      <c r="BV75" s="75" t="str">
        <f t="shared" si="186"/>
        <v/>
      </c>
      <c r="BW75" s="37" t="str">
        <f t="shared" si="187"/>
        <v/>
      </c>
      <c r="BX75" s="224"/>
      <c r="BY75" s="74" t="str">
        <f t="shared" si="188"/>
        <v/>
      </c>
      <c r="BZ75" s="36" t="str">
        <f t="shared" si="189"/>
        <v/>
      </c>
      <c r="CA75" s="225"/>
      <c r="CB75" s="75" t="str">
        <f t="shared" si="190"/>
        <v/>
      </c>
      <c r="CC75" s="37" t="str">
        <f t="shared" si="191"/>
        <v/>
      </c>
      <c r="CD75" s="224"/>
      <c r="CE75" s="74" t="str">
        <f t="shared" si="192"/>
        <v/>
      </c>
      <c r="CF75" s="36" t="str">
        <f t="shared" si="193"/>
        <v/>
      </c>
      <c r="CG75" s="225"/>
      <c r="CH75" s="115" t="str">
        <f t="shared" si="194"/>
        <v/>
      </c>
      <c r="CI75" s="225" t="str">
        <f t="shared" si="195"/>
        <v/>
      </c>
      <c r="CJ75" s="224"/>
      <c r="CK75" s="5" t="str">
        <f t="shared" si="196"/>
        <v/>
      </c>
      <c r="CL75" s="224" t="str">
        <f t="shared" si="197"/>
        <v/>
      </c>
      <c r="CM75" s="225"/>
      <c r="CN75" s="115" t="str">
        <f t="shared" si="198"/>
        <v/>
      </c>
      <c r="CO75" s="225" t="str">
        <f t="shared" si="199"/>
        <v/>
      </c>
      <c r="CP75" s="224"/>
      <c r="CQ75" s="5" t="str">
        <f t="shared" si="200"/>
        <v/>
      </c>
      <c r="CR75" s="224" t="str">
        <f t="shared" si="201"/>
        <v/>
      </c>
      <c r="CS75" s="225"/>
      <c r="CT75" s="115" t="str">
        <f t="shared" si="202"/>
        <v/>
      </c>
      <c r="CU75" s="225" t="str">
        <f t="shared" si="203"/>
        <v/>
      </c>
      <c r="CV75" s="224"/>
      <c r="CW75" s="5" t="str">
        <f t="shared" si="204"/>
        <v/>
      </c>
      <c r="CX75" s="224" t="str">
        <f t="shared" si="205"/>
        <v/>
      </c>
      <c r="CY75" s="225"/>
      <c r="CZ75" s="115" t="str">
        <f t="shared" si="206"/>
        <v/>
      </c>
      <c r="DA75" s="225" t="str">
        <f t="shared" si="207"/>
        <v/>
      </c>
      <c r="DB75" s="224"/>
      <c r="DC75" s="5" t="str">
        <f t="shared" si="208"/>
        <v/>
      </c>
      <c r="DD75" s="224" t="str">
        <f t="shared" si="209"/>
        <v/>
      </c>
      <c r="DE75" s="225"/>
      <c r="DF75" s="115" t="str">
        <f t="shared" si="210"/>
        <v/>
      </c>
      <c r="DG75" s="225" t="str">
        <f t="shared" si="211"/>
        <v/>
      </c>
      <c r="DH75" s="224"/>
      <c r="DI75" s="5" t="str">
        <f t="shared" si="212"/>
        <v/>
      </c>
      <c r="DJ75" s="224" t="str">
        <f t="shared" si="213"/>
        <v/>
      </c>
      <c r="DK75" s="225"/>
      <c r="DL75" s="115" t="str">
        <f t="shared" si="214"/>
        <v/>
      </c>
      <c r="DM75" s="225" t="str">
        <f t="shared" si="215"/>
        <v/>
      </c>
      <c r="DN75" s="224"/>
      <c r="DO75" s="5" t="str">
        <f t="shared" si="216"/>
        <v/>
      </c>
      <c r="DP75" s="224" t="str">
        <f t="shared" si="217"/>
        <v/>
      </c>
      <c r="DQ75" s="225"/>
      <c r="DR75" s="115" t="str">
        <f t="shared" si="218"/>
        <v/>
      </c>
      <c r="DS75" s="225" t="str">
        <f t="shared" si="219"/>
        <v/>
      </c>
      <c r="DT75" s="224"/>
      <c r="DU75" s="5" t="str">
        <f t="shared" si="220"/>
        <v/>
      </c>
      <c r="DV75" s="224" t="str">
        <f t="shared" si="221"/>
        <v/>
      </c>
      <c r="DW75" s="225"/>
      <c r="DX75" s="115" t="str">
        <f t="shared" si="222"/>
        <v/>
      </c>
      <c r="DY75" s="225" t="str">
        <f t="shared" si="223"/>
        <v/>
      </c>
      <c r="DZ75" s="224"/>
      <c r="EA75" s="5" t="str">
        <f t="shared" si="224"/>
        <v/>
      </c>
      <c r="EB75" s="224" t="str">
        <f t="shared" si="225"/>
        <v/>
      </c>
      <c r="EC75" s="225"/>
      <c r="ED75" s="115" t="str">
        <f t="shared" si="226"/>
        <v/>
      </c>
      <c r="EE75" s="225" t="str">
        <f t="shared" si="227"/>
        <v/>
      </c>
      <c r="EF75" s="224"/>
      <c r="EG75" s="5" t="str">
        <f t="shared" si="228"/>
        <v/>
      </c>
      <c r="EH75" s="224" t="str">
        <f t="shared" si="229"/>
        <v/>
      </c>
      <c r="EI75" s="225"/>
      <c r="EJ75" s="115" t="str">
        <f t="shared" si="230"/>
        <v/>
      </c>
      <c r="EK75" s="225" t="str">
        <f t="shared" si="231"/>
        <v/>
      </c>
      <c r="EL75" s="224"/>
      <c r="EM75" s="5" t="str">
        <f t="shared" si="232"/>
        <v/>
      </c>
      <c r="EN75" s="224" t="str">
        <f t="shared" si="233"/>
        <v/>
      </c>
      <c r="EO75" s="225"/>
      <c r="EP75" s="115" t="str">
        <f t="shared" si="234"/>
        <v/>
      </c>
      <c r="EQ75" s="225" t="str">
        <f t="shared" si="235"/>
        <v/>
      </c>
      <c r="ER75" s="224"/>
      <c r="ES75" s="5" t="str">
        <f t="shared" si="236"/>
        <v/>
      </c>
      <c r="ET75" s="224" t="str">
        <f t="shared" si="237"/>
        <v/>
      </c>
      <c r="EU75" s="225"/>
      <c r="EV75" s="115" t="str">
        <f t="shared" si="238"/>
        <v/>
      </c>
      <c r="EW75" s="225" t="str">
        <f t="shared" si="239"/>
        <v/>
      </c>
      <c r="EX75" s="224"/>
      <c r="EY75" s="5" t="str">
        <f t="shared" si="240"/>
        <v/>
      </c>
      <c r="EZ75" s="224" t="str">
        <f t="shared" si="241"/>
        <v/>
      </c>
      <c r="FA75" s="225"/>
      <c r="FB75" s="115" t="str">
        <f t="shared" si="242"/>
        <v/>
      </c>
      <c r="FC75" s="225" t="str">
        <f t="shared" si="243"/>
        <v/>
      </c>
      <c r="FD75" s="224"/>
      <c r="FE75" s="5" t="str">
        <f t="shared" si="244"/>
        <v/>
      </c>
      <c r="FF75" s="224" t="str">
        <f t="shared" si="245"/>
        <v/>
      </c>
      <c r="FG75" s="225"/>
      <c r="FH75" s="115" t="str">
        <f t="shared" si="246"/>
        <v/>
      </c>
      <c r="FI75" s="225" t="str">
        <f t="shared" si="247"/>
        <v/>
      </c>
      <c r="FJ75" s="224"/>
      <c r="FK75" s="5" t="str">
        <f t="shared" si="248"/>
        <v/>
      </c>
      <c r="FL75" s="224" t="str">
        <f t="shared" si="249"/>
        <v/>
      </c>
      <c r="FM75" s="225"/>
      <c r="FN75" s="115" t="str">
        <f t="shared" si="250"/>
        <v/>
      </c>
      <c r="FO75" s="225" t="str">
        <f t="shared" si="251"/>
        <v/>
      </c>
      <c r="FP75" s="224"/>
      <c r="FQ75" s="5" t="str">
        <f t="shared" si="252"/>
        <v/>
      </c>
      <c r="FR75" s="224" t="str">
        <f t="shared" si="253"/>
        <v/>
      </c>
      <c r="FS75" s="225"/>
      <c r="FT75" s="115" t="str">
        <f t="shared" si="254"/>
        <v/>
      </c>
      <c r="FU75" s="225" t="str">
        <f t="shared" si="255"/>
        <v/>
      </c>
      <c r="FV75" s="253"/>
      <c r="FW75" s="253"/>
      <c r="FX75" s="253"/>
      <c r="FY75" s="253"/>
      <c r="FZ75" s="253"/>
    </row>
    <row r="76" spans="1:182" s="3" customFormat="1" x14ac:dyDescent="0.25">
      <c r="A76" s="2" t="str">
        <f t="shared" si="133"/>
        <v/>
      </c>
      <c r="B76" s="2"/>
      <c r="C76" s="186"/>
      <c r="D76" s="186" t="str">
        <f t="shared" si="153"/>
        <v/>
      </c>
      <c r="E76" s="109"/>
      <c r="F76" s="196"/>
      <c r="G76" s="2"/>
      <c r="H76" s="76"/>
      <c r="I76" s="114" t="str">
        <f t="shared" si="1"/>
        <v/>
      </c>
      <c r="J76" s="114" t="str">
        <f t="shared" si="2"/>
        <v/>
      </c>
      <c r="K76" s="114" t="str">
        <f t="shared" si="3"/>
        <v/>
      </c>
      <c r="L76" s="114" t="str">
        <f t="shared" si="4"/>
        <v/>
      </c>
      <c r="M76" s="114" t="str">
        <f t="shared" si="5"/>
        <v/>
      </c>
      <c r="N76" s="114" t="str">
        <f t="shared" si="6"/>
        <v/>
      </c>
      <c r="O76" s="114" t="str">
        <f t="shared" si="134"/>
        <v/>
      </c>
      <c r="P76" s="114" t="str">
        <f t="shared" si="135"/>
        <v/>
      </c>
      <c r="Q76" s="93" t="str">
        <f t="shared" si="136"/>
        <v/>
      </c>
      <c r="R76" s="93" t="str">
        <f t="shared" si="137"/>
        <v/>
      </c>
      <c r="S76" s="93" t="str">
        <f t="shared" si="138"/>
        <v/>
      </c>
      <c r="T76" s="93" t="str">
        <f t="shared" si="139"/>
        <v/>
      </c>
      <c r="U76" s="93" t="str">
        <f t="shared" si="140"/>
        <v/>
      </c>
      <c r="V76" s="93" t="str">
        <f t="shared" si="141"/>
        <v/>
      </c>
      <c r="W76" s="93" t="str">
        <f t="shared" si="142"/>
        <v/>
      </c>
      <c r="X76" s="93" t="str">
        <f t="shared" si="143"/>
        <v/>
      </c>
      <c r="Y76" s="93" t="str">
        <f t="shared" si="144"/>
        <v/>
      </c>
      <c r="Z76" s="93" t="str">
        <f t="shared" si="145"/>
        <v/>
      </c>
      <c r="AA76" s="93" t="str">
        <f t="shared" si="146"/>
        <v/>
      </c>
      <c r="AB76" s="93" t="str">
        <f t="shared" si="147"/>
        <v/>
      </c>
      <c r="AC76" s="93" t="str">
        <f t="shared" si="148"/>
        <v/>
      </c>
      <c r="AD76" s="93" t="str">
        <f t="shared" si="149"/>
        <v/>
      </c>
      <c r="AE76" s="93" t="str">
        <f t="shared" si="150"/>
        <v/>
      </c>
      <c r="AF76" s="93" t="str">
        <f t="shared" si="151"/>
        <v/>
      </c>
      <c r="AG76" s="93" t="str">
        <f t="shared" si="152"/>
        <v/>
      </c>
      <c r="AH76" s="93" t="str">
        <f t="shared" si="154"/>
        <v/>
      </c>
      <c r="AI76" s="93" t="str">
        <f t="shared" si="155"/>
        <v/>
      </c>
      <c r="AJ76" s="93" t="str">
        <f t="shared" si="156"/>
        <v/>
      </c>
      <c r="AK76" s="93" t="str">
        <f t="shared" si="157"/>
        <v/>
      </c>
      <c r="AL76" s="93" t="str">
        <f t="shared" si="158"/>
        <v/>
      </c>
      <c r="AM76" s="93" t="str">
        <f t="shared" si="159"/>
        <v/>
      </c>
      <c r="AN76" s="93" t="str">
        <f t="shared" si="160"/>
        <v/>
      </c>
      <c r="AO76" s="93" t="str">
        <f t="shared" si="161"/>
        <v/>
      </c>
      <c r="AP76" s="93" t="str">
        <f t="shared" si="162"/>
        <v/>
      </c>
      <c r="AQ76" s="93" t="str">
        <f t="shared" si="163"/>
        <v/>
      </c>
      <c r="AR76" s="93" t="str">
        <f t="shared" si="164"/>
        <v/>
      </c>
      <c r="AS76" s="93" t="str">
        <f t="shared" si="165"/>
        <v/>
      </c>
      <c r="AT76" s="93" t="str">
        <f t="shared" si="166"/>
        <v/>
      </c>
      <c r="AU76" s="93" t="str">
        <f t="shared" si="167"/>
        <v/>
      </c>
      <c r="AV76" s="93" t="str">
        <f t="shared" si="168"/>
        <v/>
      </c>
      <c r="AW76" s="93" t="str">
        <f t="shared" si="169"/>
        <v/>
      </c>
      <c r="AX76" s="93" t="str">
        <f t="shared" si="170"/>
        <v/>
      </c>
      <c r="AY76" s="93" t="str">
        <f t="shared" si="171"/>
        <v/>
      </c>
      <c r="AZ76" s="93" t="str">
        <f t="shared" si="172"/>
        <v/>
      </c>
      <c r="BA76" s="93" t="str">
        <f t="shared" si="173"/>
        <v/>
      </c>
      <c r="BB76" s="93" t="str">
        <f t="shared" si="174"/>
        <v/>
      </c>
      <c r="BC76" s="93" t="str">
        <f t="shared" si="175"/>
        <v/>
      </c>
      <c r="BD76" s="93" t="str">
        <f t="shared" si="176"/>
        <v/>
      </c>
      <c r="BE76" s="93" t="str">
        <f t="shared" si="177"/>
        <v/>
      </c>
      <c r="BF76" s="224"/>
      <c r="BG76" s="74" t="str">
        <f t="shared" si="131"/>
        <v/>
      </c>
      <c r="BH76" s="36" t="str">
        <f t="shared" si="132"/>
        <v/>
      </c>
      <c r="BI76" s="225"/>
      <c r="BJ76" s="75" t="str">
        <f t="shared" si="178"/>
        <v/>
      </c>
      <c r="BK76" s="37" t="str">
        <f t="shared" si="179"/>
        <v/>
      </c>
      <c r="BL76" s="224"/>
      <c r="BM76" s="74" t="str">
        <f t="shared" si="180"/>
        <v/>
      </c>
      <c r="BN76" s="36" t="str">
        <f t="shared" si="181"/>
        <v/>
      </c>
      <c r="BO76" s="225"/>
      <c r="BP76" s="75" t="str">
        <f t="shared" si="182"/>
        <v/>
      </c>
      <c r="BQ76" s="37" t="str">
        <f t="shared" si="183"/>
        <v/>
      </c>
      <c r="BR76" s="224"/>
      <c r="BS76" s="74" t="str">
        <f t="shared" si="184"/>
        <v/>
      </c>
      <c r="BT76" s="36" t="str">
        <f t="shared" si="185"/>
        <v/>
      </c>
      <c r="BU76" s="225"/>
      <c r="BV76" s="75" t="str">
        <f t="shared" si="186"/>
        <v/>
      </c>
      <c r="BW76" s="37" t="str">
        <f t="shared" si="187"/>
        <v/>
      </c>
      <c r="BX76" s="224"/>
      <c r="BY76" s="74" t="str">
        <f t="shared" si="188"/>
        <v/>
      </c>
      <c r="BZ76" s="36" t="str">
        <f t="shared" si="189"/>
        <v/>
      </c>
      <c r="CA76" s="225"/>
      <c r="CB76" s="75" t="str">
        <f t="shared" si="190"/>
        <v/>
      </c>
      <c r="CC76" s="37" t="str">
        <f t="shared" si="191"/>
        <v/>
      </c>
      <c r="CD76" s="224"/>
      <c r="CE76" s="74" t="str">
        <f t="shared" si="192"/>
        <v/>
      </c>
      <c r="CF76" s="36" t="str">
        <f t="shared" si="193"/>
        <v/>
      </c>
      <c r="CG76" s="225"/>
      <c r="CH76" s="115" t="str">
        <f t="shared" si="194"/>
        <v/>
      </c>
      <c r="CI76" s="225" t="str">
        <f t="shared" si="195"/>
        <v/>
      </c>
      <c r="CJ76" s="224"/>
      <c r="CK76" s="5" t="str">
        <f t="shared" si="196"/>
        <v/>
      </c>
      <c r="CL76" s="224" t="str">
        <f t="shared" si="197"/>
        <v/>
      </c>
      <c r="CM76" s="225"/>
      <c r="CN76" s="115" t="str">
        <f t="shared" si="198"/>
        <v/>
      </c>
      <c r="CO76" s="225" t="str">
        <f t="shared" si="199"/>
        <v/>
      </c>
      <c r="CP76" s="224"/>
      <c r="CQ76" s="5" t="str">
        <f t="shared" si="200"/>
        <v/>
      </c>
      <c r="CR76" s="224" t="str">
        <f t="shared" si="201"/>
        <v/>
      </c>
      <c r="CS76" s="225"/>
      <c r="CT76" s="115" t="str">
        <f t="shared" si="202"/>
        <v/>
      </c>
      <c r="CU76" s="225" t="str">
        <f t="shared" si="203"/>
        <v/>
      </c>
      <c r="CV76" s="224"/>
      <c r="CW76" s="5" t="str">
        <f t="shared" si="204"/>
        <v/>
      </c>
      <c r="CX76" s="224" t="str">
        <f t="shared" si="205"/>
        <v/>
      </c>
      <c r="CY76" s="225"/>
      <c r="CZ76" s="115" t="str">
        <f t="shared" si="206"/>
        <v/>
      </c>
      <c r="DA76" s="225" t="str">
        <f t="shared" si="207"/>
        <v/>
      </c>
      <c r="DB76" s="224"/>
      <c r="DC76" s="5" t="str">
        <f t="shared" si="208"/>
        <v/>
      </c>
      <c r="DD76" s="224" t="str">
        <f t="shared" si="209"/>
        <v/>
      </c>
      <c r="DE76" s="225"/>
      <c r="DF76" s="115" t="str">
        <f t="shared" si="210"/>
        <v/>
      </c>
      <c r="DG76" s="225" t="str">
        <f t="shared" si="211"/>
        <v/>
      </c>
      <c r="DH76" s="224"/>
      <c r="DI76" s="5" t="str">
        <f t="shared" si="212"/>
        <v/>
      </c>
      <c r="DJ76" s="224" t="str">
        <f t="shared" si="213"/>
        <v/>
      </c>
      <c r="DK76" s="225"/>
      <c r="DL76" s="115" t="str">
        <f t="shared" si="214"/>
        <v/>
      </c>
      <c r="DM76" s="225" t="str">
        <f t="shared" si="215"/>
        <v/>
      </c>
      <c r="DN76" s="224"/>
      <c r="DO76" s="5" t="str">
        <f t="shared" si="216"/>
        <v/>
      </c>
      <c r="DP76" s="224" t="str">
        <f t="shared" si="217"/>
        <v/>
      </c>
      <c r="DQ76" s="225"/>
      <c r="DR76" s="115" t="str">
        <f t="shared" si="218"/>
        <v/>
      </c>
      <c r="DS76" s="225" t="str">
        <f t="shared" si="219"/>
        <v/>
      </c>
      <c r="DT76" s="224"/>
      <c r="DU76" s="5" t="str">
        <f t="shared" si="220"/>
        <v/>
      </c>
      <c r="DV76" s="224" t="str">
        <f t="shared" si="221"/>
        <v/>
      </c>
      <c r="DW76" s="225"/>
      <c r="DX76" s="115" t="str">
        <f t="shared" si="222"/>
        <v/>
      </c>
      <c r="DY76" s="225" t="str">
        <f t="shared" si="223"/>
        <v/>
      </c>
      <c r="DZ76" s="224"/>
      <c r="EA76" s="5" t="str">
        <f t="shared" si="224"/>
        <v/>
      </c>
      <c r="EB76" s="224" t="str">
        <f t="shared" si="225"/>
        <v/>
      </c>
      <c r="EC76" s="225"/>
      <c r="ED76" s="115" t="str">
        <f t="shared" si="226"/>
        <v/>
      </c>
      <c r="EE76" s="225" t="str">
        <f t="shared" si="227"/>
        <v/>
      </c>
      <c r="EF76" s="224"/>
      <c r="EG76" s="5" t="str">
        <f t="shared" si="228"/>
        <v/>
      </c>
      <c r="EH76" s="224" t="str">
        <f t="shared" si="229"/>
        <v/>
      </c>
      <c r="EI76" s="225"/>
      <c r="EJ76" s="115" t="str">
        <f t="shared" si="230"/>
        <v/>
      </c>
      <c r="EK76" s="225" t="str">
        <f t="shared" si="231"/>
        <v/>
      </c>
      <c r="EL76" s="224"/>
      <c r="EM76" s="5" t="str">
        <f t="shared" si="232"/>
        <v/>
      </c>
      <c r="EN76" s="224" t="str">
        <f t="shared" si="233"/>
        <v/>
      </c>
      <c r="EO76" s="225"/>
      <c r="EP76" s="115" t="str">
        <f t="shared" si="234"/>
        <v/>
      </c>
      <c r="EQ76" s="225" t="str">
        <f t="shared" si="235"/>
        <v/>
      </c>
      <c r="ER76" s="224"/>
      <c r="ES76" s="5" t="str">
        <f t="shared" si="236"/>
        <v/>
      </c>
      <c r="ET76" s="224" t="str">
        <f t="shared" si="237"/>
        <v/>
      </c>
      <c r="EU76" s="225"/>
      <c r="EV76" s="115" t="str">
        <f t="shared" si="238"/>
        <v/>
      </c>
      <c r="EW76" s="225" t="str">
        <f t="shared" si="239"/>
        <v/>
      </c>
      <c r="EX76" s="224"/>
      <c r="EY76" s="5" t="str">
        <f t="shared" si="240"/>
        <v/>
      </c>
      <c r="EZ76" s="224" t="str">
        <f t="shared" si="241"/>
        <v/>
      </c>
      <c r="FA76" s="225"/>
      <c r="FB76" s="115" t="str">
        <f t="shared" si="242"/>
        <v/>
      </c>
      <c r="FC76" s="225" t="str">
        <f t="shared" si="243"/>
        <v/>
      </c>
      <c r="FD76" s="224"/>
      <c r="FE76" s="5" t="str">
        <f t="shared" si="244"/>
        <v/>
      </c>
      <c r="FF76" s="224" t="str">
        <f t="shared" si="245"/>
        <v/>
      </c>
      <c r="FG76" s="225"/>
      <c r="FH76" s="115" t="str">
        <f t="shared" si="246"/>
        <v/>
      </c>
      <c r="FI76" s="225" t="str">
        <f t="shared" si="247"/>
        <v/>
      </c>
      <c r="FJ76" s="224"/>
      <c r="FK76" s="5" t="str">
        <f t="shared" si="248"/>
        <v/>
      </c>
      <c r="FL76" s="224" t="str">
        <f t="shared" si="249"/>
        <v/>
      </c>
      <c r="FM76" s="225"/>
      <c r="FN76" s="115" t="str">
        <f t="shared" si="250"/>
        <v/>
      </c>
      <c r="FO76" s="225" t="str">
        <f t="shared" si="251"/>
        <v/>
      </c>
      <c r="FP76" s="224"/>
      <c r="FQ76" s="5" t="str">
        <f t="shared" si="252"/>
        <v/>
      </c>
      <c r="FR76" s="224" t="str">
        <f t="shared" si="253"/>
        <v/>
      </c>
      <c r="FS76" s="225"/>
      <c r="FT76" s="115" t="str">
        <f t="shared" si="254"/>
        <v/>
      </c>
      <c r="FU76" s="225" t="str">
        <f t="shared" si="255"/>
        <v/>
      </c>
      <c r="FV76" s="253"/>
      <c r="FW76" s="253"/>
      <c r="FX76" s="253"/>
      <c r="FY76" s="253"/>
      <c r="FZ76" s="253"/>
    </row>
    <row r="77" spans="1:182" s="3" customFormat="1" x14ac:dyDescent="0.25">
      <c r="A77" s="2" t="str">
        <f t="shared" si="133"/>
        <v/>
      </c>
      <c r="B77" s="2"/>
      <c r="C77" s="186"/>
      <c r="D77" s="186" t="str">
        <f t="shared" si="153"/>
        <v/>
      </c>
      <c r="E77" s="109"/>
      <c r="F77" s="196"/>
      <c r="G77" s="2"/>
      <c r="H77" s="76"/>
      <c r="I77" s="114" t="str">
        <f t="shared" si="1"/>
        <v/>
      </c>
      <c r="J77" s="114" t="str">
        <f t="shared" si="2"/>
        <v/>
      </c>
      <c r="K77" s="114" t="str">
        <f t="shared" si="3"/>
        <v/>
      </c>
      <c r="L77" s="114" t="str">
        <f t="shared" si="4"/>
        <v/>
      </c>
      <c r="M77" s="114" t="str">
        <f t="shared" si="5"/>
        <v/>
      </c>
      <c r="N77" s="114" t="str">
        <f t="shared" si="6"/>
        <v/>
      </c>
      <c r="O77" s="114" t="str">
        <f t="shared" si="134"/>
        <v/>
      </c>
      <c r="P77" s="114" t="str">
        <f t="shared" si="135"/>
        <v/>
      </c>
      <c r="Q77" s="93" t="str">
        <f t="shared" si="136"/>
        <v/>
      </c>
      <c r="R77" s="93" t="str">
        <f t="shared" si="137"/>
        <v/>
      </c>
      <c r="S77" s="93" t="str">
        <f t="shared" si="138"/>
        <v/>
      </c>
      <c r="T77" s="93" t="str">
        <f t="shared" si="139"/>
        <v/>
      </c>
      <c r="U77" s="93" t="str">
        <f t="shared" si="140"/>
        <v/>
      </c>
      <c r="V77" s="93" t="str">
        <f t="shared" si="141"/>
        <v/>
      </c>
      <c r="W77" s="93" t="str">
        <f t="shared" si="142"/>
        <v/>
      </c>
      <c r="X77" s="93" t="str">
        <f t="shared" si="143"/>
        <v/>
      </c>
      <c r="Y77" s="93" t="str">
        <f t="shared" si="144"/>
        <v/>
      </c>
      <c r="Z77" s="93" t="str">
        <f t="shared" si="145"/>
        <v/>
      </c>
      <c r="AA77" s="93" t="str">
        <f t="shared" si="146"/>
        <v/>
      </c>
      <c r="AB77" s="93" t="str">
        <f t="shared" si="147"/>
        <v/>
      </c>
      <c r="AC77" s="93" t="str">
        <f t="shared" si="148"/>
        <v/>
      </c>
      <c r="AD77" s="93" t="str">
        <f t="shared" si="149"/>
        <v/>
      </c>
      <c r="AE77" s="93" t="str">
        <f t="shared" si="150"/>
        <v/>
      </c>
      <c r="AF77" s="93" t="str">
        <f t="shared" si="151"/>
        <v/>
      </c>
      <c r="AG77" s="93" t="str">
        <f t="shared" si="152"/>
        <v/>
      </c>
      <c r="AH77" s="93" t="str">
        <f t="shared" si="154"/>
        <v/>
      </c>
      <c r="AI77" s="93" t="str">
        <f t="shared" si="155"/>
        <v/>
      </c>
      <c r="AJ77" s="93" t="str">
        <f t="shared" si="156"/>
        <v/>
      </c>
      <c r="AK77" s="93" t="str">
        <f t="shared" si="157"/>
        <v/>
      </c>
      <c r="AL77" s="93" t="str">
        <f t="shared" si="158"/>
        <v/>
      </c>
      <c r="AM77" s="93" t="str">
        <f t="shared" si="159"/>
        <v/>
      </c>
      <c r="AN77" s="93" t="str">
        <f t="shared" si="160"/>
        <v/>
      </c>
      <c r="AO77" s="93" t="str">
        <f t="shared" si="161"/>
        <v/>
      </c>
      <c r="AP77" s="93" t="str">
        <f t="shared" si="162"/>
        <v/>
      </c>
      <c r="AQ77" s="93" t="str">
        <f t="shared" si="163"/>
        <v/>
      </c>
      <c r="AR77" s="93" t="str">
        <f t="shared" si="164"/>
        <v/>
      </c>
      <c r="AS77" s="93" t="str">
        <f t="shared" si="165"/>
        <v/>
      </c>
      <c r="AT77" s="93" t="str">
        <f t="shared" si="166"/>
        <v/>
      </c>
      <c r="AU77" s="93" t="str">
        <f t="shared" si="167"/>
        <v/>
      </c>
      <c r="AV77" s="93" t="str">
        <f t="shared" si="168"/>
        <v/>
      </c>
      <c r="AW77" s="93" t="str">
        <f t="shared" si="169"/>
        <v/>
      </c>
      <c r="AX77" s="93" t="str">
        <f t="shared" si="170"/>
        <v/>
      </c>
      <c r="AY77" s="93" t="str">
        <f t="shared" si="171"/>
        <v/>
      </c>
      <c r="AZ77" s="93" t="str">
        <f t="shared" si="172"/>
        <v/>
      </c>
      <c r="BA77" s="93" t="str">
        <f t="shared" si="173"/>
        <v/>
      </c>
      <c r="BB77" s="93" t="str">
        <f t="shared" si="174"/>
        <v/>
      </c>
      <c r="BC77" s="93" t="str">
        <f t="shared" si="175"/>
        <v/>
      </c>
      <c r="BD77" s="93" t="str">
        <f t="shared" si="176"/>
        <v/>
      </c>
      <c r="BE77" s="93" t="str">
        <f t="shared" si="177"/>
        <v/>
      </c>
      <c r="BF77" s="224"/>
      <c r="BG77" s="74" t="str">
        <f t="shared" ref="BG77:BG81" si="256">IF(BH77="","",_xlfn.DAYS(BH77,$Q$2))</f>
        <v/>
      </c>
      <c r="BH77" s="36" t="str">
        <f t="shared" ref="BH77:BH81" si="257">IF(BF77="","",BF77+($G77*365))</f>
        <v/>
      </c>
      <c r="BI77" s="225"/>
      <c r="BJ77" s="75" t="str">
        <f t="shared" si="178"/>
        <v/>
      </c>
      <c r="BK77" s="37" t="str">
        <f t="shared" si="179"/>
        <v/>
      </c>
      <c r="BL77" s="224"/>
      <c r="BM77" s="74" t="str">
        <f t="shared" si="180"/>
        <v/>
      </c>
      <c r="BN77" s="36" t="str">
        <f t="shared" si="181"/>
        <v/>
      </c>
      <c r="BO77" s="225"/>
      <c r="BP77" s="75" t="str">
        <f t="shared" si="182"/>
        <v/>
      </c>
      <c r="BQ77" s="37" t="str">
        <f t="shared" si="183"/>
        <v/>
      </c>
      <c r="BR77" s="224"/>
      <c r="BS77" s="74" t="str">
        <f t="shared" si="184"/>
        <v/>
      </c>
      <c r="BT77" s="36" t="str">
        <f t="shared" si="185"/>
        <v/>
      </c>
      <c r="BU77" s="225"/>
      <c r="BV77" s="75" t="str">
        <f t="shared" si="186"/>
        <v/>
      </c>
      <c r="BW77" s="37" t="str">
        <f t="shared" si="187"/>
        <v/>
      </c>
      <c r="BX77" s="224"/>
      <c r="BY77" s="74" t="str">
        <f t="shared" si="188"/>
        <v/>
      </c>
      <c r="BZ77" s="36" t="str">
        <f t="shared" si="189"/>
        <v/>
      </c>
      <c r="CA77" s="225"/>
      <c r="CB77" s="75" t="str">
        <f t="shared" si="190"/>
        <v/>
      </c>
      <c r="CC77" s="37" t="str">
        <f t="shared" si="191"/>
        <v/>
      </c>
      <c r="CD77" s="224"/>
      <c r="CE77" s="74" t="str">
        <f t="shared" si="192"/>
        <v/>
      </c>
      <c r="CF77" s="36" t="str">
        <f t="shared" si="193"/>
        <v/>
      </c>
      <c r="CG77" s="225"/>
      <c r="CH77" s="115" t="str">
        <f t="shared" si="194"/>
        <v/>
      </c>
      <c r="CI77" s="225" t="str">
        <f t="shared" si="195"/>
        <v/>
      </c>
      <c r="CJ77" s="224"/>
      <c r="CK77" s="5" t="str">
        <f t="shared" si="196"/>
        <v/>
      </c>
      <c r="CL77" s="224" t="str">
        <f t="shared" si="197"/>
        <v/>
      </c>
      <c r="CM77" s="225"/>
      <c r="CN77" s="115" t="str">
        <f t="shared" si="198"/>
        <v/>
      </c>
      <c r="CO77" s="225" t="str">
        <f t="shared" si="199"/>
        <v/>
      </c>
      <c r="CP77" s="224"/>
      <c r="CQ77" s="5" t="str">
        <f t="shared" si="200"/>
        <v/>
      </c>
      <c r="CR77" s="224" t="str">
        <f t="shared" si="201"/>
        <v/>
      </c>
      <c r="CS77" s="225"/>
      <c r="CT77" s="115" t="str">
        <f t="shared" si="202"/>
        <v/>
      </c>
      <c r="CU77" s="225" t="str">
        <f t="shared" si="203"/>
        <v/>
      </c>
      <c r="CV77" s="224"/>
      <c r="CW77" s="5" t="str">
        <f t="shared" si="204"/>
        <v/>
      </c>
      <c r="CX77" s="224" t="str">
        <f t="shared" si="205"/>
        <v/>
      </c>
      <c r="CY77" s="225"/>
      <c r="CZ77" s="115" t="str">
        <f t="shared" si="206"/>
        <v/>
      </c>
      <c r="DA77" s="225" t="str">
        <f t="shared" si="207"/>
        <v/>
      </c>
      <c r="DB77" s="224"/>
      <c r="DC77" s="5" t="str">
        <f t="shared" si="208"/>
        <v/>
      </c>
      <c r="DD77" s="224" t="str">
        <f t="shared" si="209"/>
        <v/>
      </c>
      <c r="DE77" s="225"/>
      <c r="DF77" s="115" t="str">
        <f t="shared" si="210"/>
        <v/>
      </c>
      <c r="DG77" s="225" t="str">
        <f t="shared" si="211"/>
        <v/>
      </c>
      <c r="DH77" s="224"/>
      <c r="DI77" s="5" t="str">
        <f t="shared" si="212"/>
        <v/>
      </c>
      <c r="DJ77" s="224" t="str">
        <f t="shared" si="213"/>
        <v/>
      </c>
      <c r="DK77" s="225"/>
      <c r="DL77" s="115" t="str">
        <f t="shared" si="214"/>
        <v/>
      </c>
      <c r="DM77" s="225" t="str">
        <f t="shared" si="215"/>
        <v/>
      </c>
      <c r="DN77" s="224"/>
      <c r="DO77" s="5" t="str">
        <f t="shared" si="216"/>
        <v/>
      </c>
      <c r="DP77" s="224" t="str">
        <f t="shared" si="217"/>
        <v/>
      </c>
      <c r="DQ77" s="225"/>
      <c r="DR77" s="115" t="str">
        <f t="shared" si="218"/>
        <v/>
      </c>
      <c r="DS77" s="225" t="str">
        <f t="shared" si="219"/>
        <v/>
      </c>
      <c r="DT77" s="224"/>
      <c r="DU77" s="5" t="str">
        <f t="shared" si="220"/>
        <v/>
      </c>
      <c r="DV77" s="224" t="str">
        <f t="shared" si="221"/>
        <v/>
      </c>
      <c r="DW77" s="225"/>
      <c r="DX77" s="115" t="str">
        <f t="shared" si="222"/>
        <v/>
      </c>
      <c r="DY77" s="225" t="str">
        <f t="shared" si="223"/>
        <v/>
      </c>
      <c r="DZ77" s="224"/>
      <c r="EA77" s="5" t="str">
        <f t="shared" si="224"/>
        <v/>
      </c>
      <c r="EB77" s="224" t="str">
        <f t="shared" si="225"/>
        <v/>
      </c>
      <c r="EC77" s="225"/>
      <c r="ED77" s="115" t="str">
        <f t="shared" si="226"/>
        <v/>
      </c>
      <c r="EE77" s="225" t="str">
        <f t="shared" si="227"/>
        <v/>
      </c>
      <c r="EF77" s="224"/>
      <c r="EG77" s="5" t="str">
        <f t="shared" si="228"/>
        <v/>
      </c>
      <c r="EH77" s="224" t="str">
        <f t="shared" si="229"/>
        <v/>
      </c>
      <c r="EI77" s="225"/>
      <c r="EJ77" s="115" t="str">
        <f t="shared" si="230"/>
        <v/>
      </c>
      <c r="EK77" s="225" t="str">
        <f t="shared" si="231"/>
        <v/>
      </c>
      <c r="EL77" s="224"/>
      <c r="EM77" s="5" t="str">
        <f t="shared" si="232"/>
        <v/>
      </c>
      <c r="EN77" s="224" t="str">
        <f t="shared" si="233"/>
        <v/>
      </c>
      <c r="EO77" s="225"/>
      <c r="EP77" s="115" t="str">
        <f t="shared" si="234"/>
        <v/>
      </c>
      <c r="EQ77" s="225" t="str">
        <f t="shared" si="235"/>
        <v/>
      </c>
      <c r="ER77" s="224"/>
      <c r="ES77" s="5" t="str">
        <f t="shared" si="236"/>
        <v/>
      </c>
      <c r="ET77" s="224" t="str">
        <f t="shared" si="237"/>
        <v/>
      </c>
      <c r="EU77" s="225"/>
      <c r="EV77" s="115" t="str">
        <f t="shared" si="238"/>
        <v/>
      </c>
      <c r="EW77" s="225" t="str">
        <f t="shared" si="239"/>
        <v/>
      </c>
      <c r="EX77" s="224"/>
      <c r="EY77" s="5" t="str">
        <f t="shared" si="240"/>
        <v/>
      </c>
      <c r="EZ77" s="224" t="str">
        <f t="shared" si="241"/>
        <v/>
      </c>
      <c r="FA77" s="225"/>
      <c r="FB77" s="115" t="str">
        <f t="shared" si="242"/>
        <v/>
      </c>
      <c r="FC77" s="225" t="str">
        <f t="shared" si="243"/>
        <v/>
      </c>
      <c r="FD77" s="224"/>
      <c r="FE77" s="5" t="str">
        <f t="shared" si="244"/>
        <v/>
      </c>
      <c r="FF77" s="224" t="str">
        <f t="shared" si="245"/>
        <v/>
      </c>
      <c r="FG77" s="225"/>
      <c r="FH77" s="115" t="str">
        <f t="shared" si="246"/>
        <v/>
      </c>
      <c r="FI77" s="225" t="str">
        <f t="shared" si="247"/>
        <v/>
      </c>
      <c r="FJ77" s="224"/>
      <c r="FK77" s="5" t="str">
        <f t="shared" si="248"/>
        <v/>
      </c>
      <c r="FL77" s="224" t="str">
        <f t="shared" si="249"/>
        <v/>
      </c>
      <c r="FM77" s="225"/>
      <c r="FN77" s="115" t="str">
        <f t="shared" si="250"/>
        <v/>
      </c>
      <c r="FO77" s="225" t="str">
        <f t="shared" si="251"/>
        <v/>
      </c>
      <c r="FP77" s="224"/>
      <c r="FQ77" s="5" t="str">
        <f t="shared" si="252"/>
        <v/>
      </c>
      <c r="FR77" s="224" t="str">
        <f t="shared" si="253"/>
        <v/>
      </c>
      <c r="FS77" s="225"/>
      <c r="FT77" s="115" t="str">
        <f t="shared" si="254"/>
        <v/>
      </c>
      <c r="FU77" s="225" t="str">
        <f t="shared" si="255"/>
        <v/>
      </c>
      <c r="FV77" s="253"/>
      <c r="FW77" s="253"/>
      <c r="FX77" s="253"/>
      <c r="FY77" s="253"/>
      <c r="FZ77" s="253"/>
    </row>
    <row r="78" spans="1:182" s="3" customFormat="1" x14ac:dyDescent="0.25">
      <c r="A78" s="2" t="str">
        <f t="shared" si="133"/>
        <v/>
      </c>
      <c r="B78" s="2"/>
      <c r="C78" s="186"/>
      <c r="D78" s="186" t="str">
        <f t="shared" si="153"/>
        <v/>
      </c>
      <c r="E78" s="109"/>
      <c r="F78" s="196"/>
      <c r="G78" s="2"/>
      <c r="H78" s="76"/>
      <c r="I78" s="114" t="str">
        <f t="shared" si="1"/>
        <v/>
      </c>
      <c r="J78" s="114" t="str">
        <f t="shared" si="2"/>
        <v/>
      </c>
      <c r="K78" s="114" t="str">
        <f t="shared" si="3"/>
        <v/>
      </c>
      <c r="L78" s="114" t="str">
        <f t="shared" si="4"/>
        <v/>
      </c>
      <c r="M78" s="114" t="str">
        <f t="shared" si="5"/>
        <v/>
      </c>
      <c r="N78" s="114" t="str">
        <f t="shared" si="6"/>
        <v/>
      </c>
      <c r="O78" s="114" t="str">
        <f t="shared" si="134"/>
        <v/>
      </c>
      <c r="P78" s="114" t="str">
        <f t="shared" si="135"/>
        <v/>
      </c>
      <c r="Q78" s="93" t="str">
        <f t="shared" si="136"/>
        <v/>
      </c>
      <c r="R78" s="93" t="str">
        <f t="shared" si="137"/>
        <v/>
      </c>
      <c r="S78" s="93" t="str">
        <f t="shared" si="138"/>
        <v/>
      </c>
      <c r="T78" s="93" t="str">
        <f t="shared" si="139"/>
        <v/>
      </c>
      <c r="U78" s="93" t="str">
        <f t="shared" si="140"/>
        <v/>
      </c>
      <c r="V78" s="93" t="str">
        <f t="shared" si="141"/>
        <v/>
      </c>
      <c r="W78" s="93" t="str">
        <f t="shared" si="142"/>
        <v/>
      </c>
      <c r="X78" s="93" t="str">
        <f t="shared" si="143"/>
        <v/>
      </c>
      <c r="Y78" s="93" t="str">
        <f t="shared" si="144"/>
        <v/>
      </c>
      <c r="Z78" s="93" t="str">
        <f t="shared" si="145"/>
        <v/>
      </c>
      <c r="AA78" s="93" t="str">
        <f t="shared" si="146"/>
        <v/>
      </c>
      <c r="AB78" s="93" t="str">
        <f t="shared" si="147"/>
        <v/>
      </c>
      <c r="AC78" s="93" t="str">
        <f t="shared" si="148"/>
        <v/>
      </c>
      <c r="AD78" s="93" t="str">
        <f t="shared" si="149"/>
        <v/>
      </c>
      <c r="AE78" s="93" t="str">
        <f t="shared" si="150"/>
        <v/>
      </c>
      <c r="AF78" s="93" t="str">
        <f t="shared" si="151"/>
        <v/>
      </c>
      <c r="AG78" s="93" t="str">
        <f t="shared" si="152"/>
        <v/>
      </c>
      <c r="AH78" s="93" t="str">
        <f t="shared" si="154"/>
        <v/>
      </c>
      <c r="AI78" s="93" t="str">
        <f t="shared" si="155"/>
        <v/>
      </c>
      <c r="AJ78" s="93" t="str">
        <f t="shared" si="156"/>
        <v/>
      </c>
      <c r="AK78" s="93" t="str">
        <f t="shared" si="157"/>
        <v/>
      </c>
      <c r="AL78" s="93" t="str">
        <f t="shared" si="158"/>
        <v/>
      </c>
      <c r="AM78" s="93" t="str">
        <f t="shared" si="159"/>
        <v/>
      </c>
      <c r="AN78" s="93" t="str">
        <f t="shared" si="160"/>
        <v/>
      </c>
      <c r="AO78" s="93" t="str">
        <f t="shared" si="161"/>
        <v/>
      </c>
      <c r="AP78" s="93" t="str">
        <f t="shared" si="162"/>
        <v/>
      </c>
      <c r="AQ78" s="93" t="str">
        <f t="shared" si="163"/>
        <v/>
      </c>
      <c r="AR78" s="93" t="str">
        <f t="shared" si="164"/>
        <v/>
      </c>
      <c r="AS78" s="93" t="str">
        <f t="shared" si="165"/>
        <v/>
      </c>
      <c r="AT78" s="93" t="str">
        <f t="shared" si="166"/>
        <v/>
      </c>
      <c r="AU78" s="93" t="str">
        <f t="shared" si="167"/>
        <v/>
      </c>
      <c r="AV78" s="93" t="str">
        <f t="shared" si="168"/>
        <v/>
      </c>
      <c r="AW78" s="93" t="str">
        <f t="shared" si="169"/>
        <v/>
      </c>
      <c r="AX78" s="93" t="str">
        <f t="shared" si="170"/>
        <v/>
      </c>
      <c r="AY78" s="93" t="str">
        <f t="shared" si="171"/>
        <v/>
      </c>
      <c r="AZ78" s="93" t="str">
        <f t="shared" si="172"/>
        <v/>
      </c>
      <c r="BA78" s="93" t="str">
        <f t="shared" si="173"/>
        <v/>
      </c>
      <c r="BB78" s="93" t="str">
        <f t="shared" si="174"/>
        <v/>
      </c>
      <c r="BC78" s="93" t="str">
        <f t="shared" si="175"/>
        <v/>
      </c>
      <c r="BD78" s="93" t="str">
        <f t="shared" si="176"/>
        <v/>
      </c>
      <c r="BE78" s="93" t="str">
        <f t="shared" si="177"/>
        <v/>
      </c>
      <c r="BF78" s="224"/>
      <c r="BG78" s="74" t="str">
        <f t="shared" si="256"/>
        <v/>
      </c>
      <c r="BH78" s="36" t="str">
        <f t="shared" si="257"/>
        <v/>
      </c>
      <c r="BI78" s="225"/>
      <c r="BJ78" s="75" t="str">
        <f t="shared" si="178"/>
        <v/>
      </c>
      <c r="BK78" s="37" t="str">
        <f t="shared" si="179"/>
        <v/>
      </c>
      <c r="BL78" s="224"/>
      <c r="BM78" s="74" t="str">
        <f t="shared" si="180"/>
        <v/>
      </c>
      <c r="BN78" s="36" t="str">
        <f t="shared" si="181"/>
        <v/>
      </c>
      <c r="BO78" s="225"/>
      <c r="BP78" s="75" t="str">
        <f t="shared" si="182"/>
        <v/>
      </c>
      <c r="BQ78" s="37" t="str">
        <f t="shared" si="183"/>
        <v/>
      </c>
      <c r="BR78" s="224"/>
      <c r="BS78" s="74" t="str">
        <f t="shared" si="184"/>
        <v/>
      </c>
      <c r="BT78" s="36" t="str">
        <f t="shared" si="185"/>
        <v/>
      </c>
      <c r="BU78" s="225"/>
      <c r="BV78" s="75" t="str">
        <f t="shared" si="186"/>
        <v/>
      </c>
      <c r="BW78" s="37" t="str">
        <f t="shared" si="187"/>
        <v/>
      </c>
      <c r="BX78" s="224"/>
      <c r="BY78" s="74" t="str">
        <f t="shared" si="188"/>
        <v/>
      </c>
      <c r="BZ78" s="36" t="str">
        <f t="shared" si="189"/>
        <v/>
      </c>
      <c r="CA78" s="225"/>
      <c r="CB78" s="75" t="str">
        <f t="shared" si="190"/>
        <v/>
      </c>
      <c r="CC78" s="37" t="str">
        <f t="shared" si="191"/>
        <v/>
      </c>
      <c r="CD78" s="224"/>
      <c r="CE78" s="74" t="str">
        <f t="shared" si="192"/>
        <v/>
      </c>
      <c r="CF78" s="36" t="str">
        <f t="shared" si="193"/>
        <v/>
      </c>
      <c r="CG78" s="225"/>
      <c r="CH78" s="115" t="str">
        <f t="shared" si="194"/>
        <v/>
      </c>
      <c r="CI78" s="225" t="str">
        <f t="shared" si="195"/>
        <v/>
      </c>
      <c r="CJ78" s="224"/>
      <c r="CK78" s="5" t="str">
        <f t="shared" si="196"/>
        <v/>
      </c>
      <c r="CL78" s="224" t="str">
        <f t="shared" si="197"/>
        <v/>
      </c>
      <c r="CM78" s="225"/>
      <c r="CN78" s="115" t="str">
        <f t="shared" si="198"/>
        <v/>
      </c>
      <c r="CO78" s="225" t="str">
        <f t="shared" si="199"/>
        <v/>
      </c>
      <c r="CP78" s="224"/>
      <c r="CQ78" s="5" t="str">
        <f t="shared" si="200"/>
        <v/>
      </c>
      <c r="CR78" s="224" t="str">
        <f t="shared" si="201"/>
        <v/>
      </c>
      <c r="CS78" s="225"/>
      <c r="CT78" s="115" t="str">
        <f t="shared" si="202"/>
        <v/>
      </c>
      <c r="CU78" s="225" t="str">
        <f t="shared" si="203"/>
        <v/>
      </c>
      <c r="CV78" s="224"/>
      <c r="CW78" s="5" t="str">
        <f t="shared" si="204"/>
        <v/>
      </c>
      <c r="CX78" s="224" t="str">
        <f t="shared" si="205"/>
        <v/>
      </c>
      <c r="CY78" s="225"/>
      <c r="CZ78" s="115" t="str">
        <f t="shared" si="206"/>
        <v/>
      </c>
      <c r="DA78" s="225" t="str">
        <f t="shared" si="207"/>
        <v/>
      </c>
      <c r="DB78" s="224"/>
      <c r="DC78" s="5" t="str">
        <f t="shared" si="208"/>
        <v/>
      </c>
      <c r="DD78" s="224" t="str">
        <f t="shared" si="209"/>
        <v/>
      </c>
      <c r="DE78" s="225"/>
      <c r="DF78" s="115" t="str">
        <f t="shared" si="210"/>
        <v/>
      </c>
      <c r="DG78" s="225" t="str">
        <f t="shared" si="211"/>
        <v/>
      </c>
      <c r="DH78" s="224"/>
      <c r="DI78" s="5" t="str">
        <f t="shared" si="212"/>
        <v/>
      </c>
      <c r="DJ78" s="224" t="str">
        <f t="shared" si="213"/>
        <v/>
      </c>
      <c r="DK78" s="225"/>
      <c r="DL78" s="115" t="str">
        <f t="shared" si="214"/>
        <v/>
      </c>
      <c r="DM78" s="225" t="str">
        <f t="shared" si="215"/>
        <v/>
      </c>
      <c r="DN78" s="224"/>
      <c r="DO78" s="5" t="str">
        <f t="shared" si="216"/>
        <v/>
      </c>
      <c r="DP78" s="224" t="str">
        <f t="shared" si="217"/>
        <v/>
      </c>
      <c r="DQ78" s="225"/>
      <c r="DR78" s="115" t="str">
        <f t="shared" si="218"/>
        <v/>
      </c>
      <c r="DS78" s="225" t="str">
        <f t="shared" si="219"/>
        <v/>
      </c>
      <c r="DT78" s="224"/>
      <c r="DU78" s="5" t="str">
        <f t="shared" si="220"/>
        <v/>
      </c>
      <c r="DV78" s="224" t="str">
        <f t="shared" si="221"/>
        <v/>
      </c>
      <c r="DW78" s="225"/>
      <c r="DX78" s="115" t="str">
        <f t="shared" si="222"/>
        <v/>
      </c>
      <c r="DY78" s="225" t="str">
        <f t="shared" si="223"/>
        <v/>
      </c>
      <c r="DZ78" s="224"/>
      <c r="EA78" s="5" t="str">
        <f t="shared" si="224"/>
        <v/>
      </c>
      <c r="EB78" s="224" t="str">
        <f t="shared" si="225"/>
        <v/>
      </c>
      <c r="EC78" s="225"/>
      <c r="ED78" s="115" t="str">
        <f t="shared" si="226"/>
        <v/>
      </c>
      <c r="EE78" s="225" t="str">
        <f t="shared" si="227"/>
        <v/>
      </c>
      <c r="EF78" s="224"/>
      <c r="EG78" s="5" t="str">
        <f t="shared" si="228"/>
        <v/>
      </c>
      <c r="EH78" s="224" t="str">
        <f t="shared" si="229"/>
        <v/>
      </c>
      <c r="EI78" s="225"/>
      <c r="EJ78" s="115" t="str">
        <f t="shared" si="230"/>
        <v/>
      </c>
      <c r="EK78" s="225" t="str">
        <f t="shared" si="231"/>
        <v/>
      </c>
      <c r="EL78" s="224"/>
      <c r="EM78" s="5" t="str">
        <f t="shared" si="232"/>
        <v/>
      </c>
      <c r="EN78" s="224" t="str">
        <f t="shared" si="233"/>
        <v/>
      </c>
      <c r="EO78" s="225"/>
      <c r="EP78" s="115" t="str">
        <f t="shared" si="234"/>
        <v/>
      </c>
      <c r="EQ78" s="225" t="str">
        <f t="shared" si="235"/>
        <v/>
      </c>
      <c r="ER78" s="224"/>
      <c r="ES78" s="5" t="str">
        <f t="shared" si="236"/>
        <v/>
      </c>
      <c r="ET78" s="224" t="str">
        <f t="shared" si="237"/>
        <v/>
      </c>
      <c r="EU78" s="225"/>
      <c r="EV78" s="115" t="str">
        <f t="shared" si="238"/>
        <v/>
      </c>
      <c r="EW78" s="225" t="str">
        <f t="shared" si="239"/>
        <v/>
      </c>
      <c r="EX78" s="224"/>
      <c r="EY78" s="5" t="str">
        <f t="shared" si="240"/>
        <v/>
      </c>
      <c r="EZ78" s="224" t="str">
        <f t="shared" si="241"/>
        <v/>
      </c>
      <c r="FA78" s="225"/>
      <c r="FB78" s="115" t="str">
        <f t="shared" si="242"/>
        <v/>
      </c>
      <c r="FC78" s="225" t="str">
        <f t="shared" si="243"/>
        <v/>
      </c>
      <c r="FD78" s="224"/>
      <c r="FE78" s="5" t="str">
        <f t="shared" si="244"/>
        <v/>
      </c>
      <c r="FF78" s="224" t="str">
        <f t="shared" si="245"/>
        <v/>
      </c>
      <c r="FG78" s="225"/>
      <c r="FH78" s="115" t="str">
        <f t="shared" si="246"/>
        <v/>
      </c>
      <c r="FI78" s="225" t="str">
        <f t="shared" si="247"/>
        <v/>
      </c>
      <c r="FJ78" s="224"/>
      <c r="FK78" s="5" t="str">
        <f t="shared" si="248"/>
        <v/>
      </c>
      <c r="FL78" s="224" t="str">
        <f t="shared" si="249"/>
        <v/>
      </c>
      <c r="FM78" s="225"/>
      <c r="FN78" s="115" t="str">
        <f t="shared" si="250"/>
        <v/>
      </c>
      <c r="FO78" s="225" t="str">
        <f t="shared" si="251"/>
        <v/>
      </c>
      <c r="FP78" s="224"/>
      <c r="FQ78" s="5" t="str">
        <f t="shared" si="252"/>
        <v/>
      </c>
      <c r="FR78" s="224" t="str">
        <f t="shared" si="253"/>
        <v/>
      </c>
      <c r="FS78" s="225"/>
      <c r="FT78" s="115" t="str">
        <f t="shared" si="254"/>
        <v/>
      </c>
      <c r="FU78" s="225" t="str">
        <f t="shared" si="255"/>
        <v/>
      </c>
      <c r="FV78" s="253"/>
      <c r="FW78" s="253"/>
      <c r="FX78" s="253"/>
      <c r="FY78" s="253"/>
      <c r="FZ78" s="253"/>
    </row>
    <row r="79" spans="1:182" s="3" customFormat="1" x14ac:dyDescent="0.25">
      <c r="A79" s="2" t="str">
        <f t="shared" si="133"/>
        <v/>
      </c>
      <c r="B79" s="2"/>
      <c r="C79" s="186"/>
      <c r="D79" s="186" t="str">
        <f t="shared" si="153"/>
        <v/>
      </c>
      <c r="E79" s="109"/>
      <c r="F79" s="196"/>
      <c r="G79" s="2"/>
      <c r="H79" s="76"/>
      <c r="I79" s="114" t="str">
        <f t="shared" si="1"/>
        <v/>
      </c>
      <c r="J79" s="114" t="str">
        <f t="shared" si="2"/>
        <v/>
      </c>
      <c r="K79" s="114" t="str">
        <f t="shared" si="3"/>
        <v/>
      </c>
      <c r="L79" s="114" t="str">
        <f t="shared" si="4"/>
        <v/>
      </c>
      <c r="M79" s="114" t="str">
        <f t="shared" si="5"/>
        <v/>
      </c>
      <c r="N79" s="114" t="str">
        <f t="shared" si="6"/>
        <v/>
      </c>
      <c r="O79" s="114" t="str">
        <f t="shared" si="134"/>
        <v/>
      </c>
      <c r="P79" s="114" t="str">
        <f t="shared" si="135"/>
        <v/>
      </c>
      <c r="Q79" s="93" t="str">
        <f t="shared" si="136"/>
        <v/>
      </c>
      <c r="R79" s="93" t="str">
        <f t="shared" si="137"/>
        <v/>
      </c>
      <c r="S79" s="93" t="str">
        <f t="shared" si="138"/>
        <v/>
      </c>
      <c r="T79" s="93" t="str">
        <f t="shared" si="139"/>
        <v/>
      </c>
      <c r="U79" s="93" t="str">
        <f t="shared" si="140"/>
        <v/>
      </c>
      <c r="V79" s="93" t="str">
        <f t="shared" si="141"/>
        <v/>
      </c>
      <c r="W79" s="93" t="str">
        <f t="shared" si="142"/>
        <v/>
      </c>
      <c r="X79" s="93" t="str">
        <f t="shared" si="143"/>
        <v/>
      </c>
      <c r="Y79" s="93" t="str">
        <f t="shared" si="144"/>
        <v/>
      </c>
      <c r="Z79" s="93" t="str">
        <f t="shared" si="145"/>
        <v/>
      </c>
      <c r="AA79" s="93" t="str">
        <f t="shared" si="146"/>
        <v/>
      </c>
      <c r="AB79" s="93" t="str">
        <f t="shared" si="147"/>
        <v/>
      </c>
      <c r="AC79" s="93" t="str">
        <f t="shared" si="148"/>
        <v/>
      </c>
      <c r="AD79" s="93" t="str">
        <f t="shared" si="149"/>
        <v/>
      </c>
      <c r="AE79" s="93" t="str">
        <f t="shared" si="150"/>
        <v/>
      </c>
      <c r="AF79" s="93" t="str">
        <f t="shared" si="151"/>
        <v/>
      </c>
      <c r="AG79" s="93" t="str">
        <f t="shared" si="152"/>
        <v/>
      </c>
      <c r="AH79" s="93" t="str">
        <f t="shared" si="154"/>
        <v/>
      </c>
      <c r="AI79" s="93" t="str">
        <f t="shared" si="155"/>
        <v/>
      </c>
      <c r="AJ79" s="93" t="str">
        <f t="shared" si="156"/>
        <v/>
      </c>
      <c r="AK79" s="93" t="str">
        <f t="shared" si="157"/>
        <v/>
      </c>
      <c r="AL79" s="93" t="str">
        <f t="shared" si="158"/>
        <v/>
      </c>
      <c r="AM79" s="93" t="str">
        <f t="shared" si="159"/>
        <v/>
      </c>
      <c r="AN79" s="93" t="str">
        <f t="shared" si="160"/>
        <v/>
      </c>
      <c r="AO79" s="93" t="str">
        <f t="shared" si="161"/>
        <v/>
      </c>
      <c r="AP79" s="93" t="str">
        <f t="shared" si="162"/>
        <v/>
      </c>
      <c r="AQ79" s="93" t="str">
        <f t="shared" si="163"/>
        <v/>
      </c>
      <c r="AR79" s="93" t="str">
        <f t="shared" si="164"/>
        <v/>
      </c>
      <c r="AS79" s="93" t="str">
        <f t="shared" si="165"/>
        <v/>
      </c>
      <c r="AT79" s="93" t="str">
        <f t="shared" si="166"/>
        <v/>
      </c>
      <c r="AU79" s="93" t="str">
        <f t="shared" si="167"/>
        <v/>
      </c>
      <c r="AV79" s="93" t="str">
        <f t="shared" si="168"/>
        <v/>
      </c>
      <c r="AW79" s="93" t="str">
        <f t="shared" si="169"/>
        <v/>
      </c>
      <c r="AX79" s="93" t="str">
        <f t="shared" si="170"/>
        <v/>
      </c>
      <c r="AY79" s="93" t="str">
        <f t="shared" si="171"/>
        <v/>
      </c>
      <c r="AZ79" s="93" t="str">
        <f t="shared" si="172"/>
        <v/>
      </c>
      <c r="BA79" s="93" t="str">
        <f t="shared" si="173"/>
        <v/>
      </c>
      <c r="BB79" s="93" t="str">
        <f t="shared" si="174"/>
        <v/>
      </c>
      <c r="BC79" s="93" t="str">
        <f t="shared" si="175"/>
        <v/>
      </c>
      <c r="BD79" s="93" t="str">
        <f t="shared" si="176"/>
        <v/>
      </c>
      <c r="BE79" s="93" t="str">
        <f t="shared" si="177"/>
        <v/>
      </c>
      <c r="BF79" s="224"/>
      <c r="BG79" s="74" t="str">
        <f t="shared" si="256"/>
        <v/>
      </c>
      <c r="BH79" s="36" t="str">
        <f t="shared" si="257"/>
        <v/>
      </c>
      <c r="BI79" s="225"/>
      <c r="BJ79" s="75" t="str">
        <f t="shared" si="178"/>
        <v/>
      </c>
      <c r="BK79" s="37" t="str">
        <f t="shared" si="179"/>
        <v/>
      </c>
      <c r="BL79" s="224"/>
      <c r="BM79" s="74" t="str">
        <f t="shared" si="180"/>
        <v/>
      </c>
      <c r="BN79" s="36" t="str">
        <f t="shared" si="181"/>
        <v/>
      </c>
      <c r="BO79" s="225"/>
      <c r="BP79" s="75" t="str">
        <f t="shared" si="182"/>
        <v/>
      </c>
      <c r="BQ79" s="37" t="str">
        <f t="shared" si="183"/>
        <v/>
      </c>
      <c r="BR79" s="224"/>
      <c r="BS79" s="74" t="str">
        <f t="shared" si="184"/>
        <v/>
      </c>
      <c r="BT79" s="36" t="str">
        <f t="shared" si="185"/>
        <v/>
      </c>
      <c r="BU79" s="225"/>
      <c r="BV79" s="75" t="str">
        <f t="shared" si="186"/>
        <v/>
      </c>
      <c r="BW79" s="37" t="str">
        <f t="shared" si="187"/>
        <v/>
      </c>
      <c r="BX79" s="224"/>
      <c r="BY79" s="74" t="str">
        <f t="shared" si="188"/>
        <v/>
      </c>
      <c r="BZ79" s="36" t="str">
        <f t="shared" si="189"/>
        <v/>
      </c>
      <c r="CA79" s="225"/>
      <c r="CB79" s="75" t="str">
        <f t="shared" si="190"/>
        <v/>
      </c>
      <c r="CC79" s="37" t="str">
        <f t="shared" si="191"/>
        <v/>
      </c>
      <c r="CD79" s="224"/>
      <c r="CE79" s="74" t="str">
        <f t="shared" si="192"/>
        <v/>
      </c>
      <c r="CF79" s="36" t="str">
        <f t="shared" si="193"/>
        <v/>
      </c>
      <c r="CG79" s="225"/>
      <c r="CH79" s="115" t="str">
        <f t="shared" si="194"/>
        <v/>
      </c>
      <c r="CI79" s="225" t="str">
        <f t="shared" si="195"/>
        <v/>
      </c>
      <c r="CJ79" s="224"/>
      <c r="CK79" s="5" t="str">
        <f t="shared" si="196"/>
        <v/>
      </c>
      <c r="CL79" s="224" t="str">
        <f t="shared" si="197"/>
        <v/>
      </c>
      <c r="CM79" s="225"/>
      <c r="CN79" s="115" t="str">
        <f t="shared" si="198"/>
        <v/>
      </c>
      <c r="CO79" s="225" t="str">
        <f t="shared" si="199"/>
        <v/>
      </c>
      <c r="CP79" s="224"/>
      <c r="CQ79" s="5" t="str">
        <f t="shared" si="200"/>
        <v/>
      </c>
      <c r="CR79" s="224" t="str">
        <f t="shared" si="201"/>
        <v/>
      </c>
      <c r="CS79" s="225"/>
      <c r="CT79" s="115" t="str">
        <f t="shared" si="202"/>
        <v/>
      </c>
      <c r="CU79" s="225" t="str">
        <f t="shared" si="203"/>
        <v/>
      </c>
      <c r="CV79" s="224"/>
      <c r="CW79" s="5" t="str">
        <f t="shared" si="204"/>
        <v/>
      </c>
      <c r="CX79" s="224" t="str">
        <f t="shared" si="205"/>
        <v/>
      </c>
      <c r="CY79" s="225"/>
      <c r="CZ79" s="115" t="str">
        <f t="shared" si="206"/>
        <v/>
      </c>
      <c r="DA79" s="225" t="str">
        <f t="shared" si="207"/>
        <v/>
      </c>
      <c r="DB79" s="224"/>
      <c r="DC79" s="5" t="str">
        <f t="shared" si="208"/>
        <v/>
      </c>
      <c r="DD79" s="224" t="str">
        <f t="shared" si="209"/>
        <v/>
      </c>
      <c r="DE79" s="225"/>
      <c r="DF79" s="115" t="str">
        <f t="shared" si="210"/>
        <v/>
      </c>
      <c r="DG79" s="225" t="str">
        <f t="shared" si="211"/>
        <v/>
      </c>
      <c r="DH79" s="224"/>
      <c r="DI79" s="5" t="str">
        <f t="shared" si="212"/>
        <v/>
      </c>
      <c r="DJ79" s="224" t="str">
        <f t="shared" si="213"/>
        <v/>
      </c>
      <c r="DK79" s="225"/>
      <c r="DL79" s="115" t="str">
        <f t="shared" si="214"/>
        <v/>
      </c>
      <c r="DM79" s="225" t="str">
        <f t="shared" si="215"/>
        <v/>
      </c>
      <c r="DN79" s="224"/>
      <c r="DO79" s="5" t="str">
        <f t="shared" si="216"/>
        <v/>
      </c>
      <c r="DP79" s="224" t="str">
        <f t="shared" si="217"/>
        <v/>
      </c>
      <c r="DQ79" s="225"/>
      <c r="DR79" s="115" t="str">
        <f t="shared" si="218"/>
        <v/>
      </c>
      <c r="DS79" s="225" t="str">
        <f t="shared" si="219"/>
        <v/>
      </c>
      <c r="DT79" s="224"/>
      <c r="DU79" s="5" t="str">
        <f t="shared" si="220"/>
        <v/>
      </c>
      <c r="DV79" s="224" t="str">
        <f t="shared" si="221"/>
        <v/>
      </c>
      <c r="DW79" s="225"/>
      <c r="DX79" s="115" t="str">
        <f t="shared" si="222"/>
        <v/>
      </c>
      <c r="DY79" s="225" t="str">
        <f t="shared" si="223"/>
        <v/>
      </c>
      <c r="DZ79" s="224"/>
      <c r="EA79" s="5" t="str">
        <f t="shared" si="224"/>
        <v/>
      </c>
      <c r="EB79" s="224" t="str">
        <f t="shared" si="225"/>
        <v/>
      </c>
      <c r="EC79" s="225"/>
      <c r="ED79" s="115" t="str">
        <f t="shared" si="226"/>
        <v/>
      </c>
      <c r="EE79" s="225" t="str">
        <f t="shared" si="227"/>
        <v/>
      </c>
      <c r="EF79" s="224"/>
      <c r="EG79" s="5" t="str">
        <f t="shared" si="228"/>
        <v/>
      </c>
      <c r="EH79" s="224" t="str">
        <f t="shared" si="229"/>
        <v/>
      </c>
      <c r="EI79" s="225"/>
      <c r="EJ79" s="115" t="str">
        <f t="shared" si="230"/>
        <v/>
      </c>
      <c r="EK79" s="225" t="str">
        <f t="shared" si="231"/>
        <v/>
      </c>
      <c r="EL79" s="224"/>
      <c r="EM79" s="5" t="str">
        <f t="shared" si="232"/>
        <v/>
      </c>
      <c r="EN79" s="224" t="str">
        <f t="shared" si="233"/>
        <v/>
      </c>
      <c r="EO79" s="225"/>
      <c r="EP79" s="115" t="str">
        <f t="shared" si="234"/>
        <v/>
      </c>
      <c r="EQ79" s="225" t="str">
        <f t="shared" si="235"/>
        <v/>
      </c>
      <c r="ER79" s="224"/>
      <c r="ES79" s="5" t="str">
        <f t="shared" si="236"/>
        <v/>
      </c>
      <c r="ET79" s="224" t="str">
        <f t="shared" si="237"/>
        <v/>
      </c>
      <c r="EU79" s="225"/>
      <c r="EV79" s="115" t="str">
        <f t="shared" si="238"/>
        <v/>
      </c>
      <c r="EW79" s="225" t="str">
        <f t="shared" si="239"/>
        <v/>
      </c>
      <c r="EX79" s="224"/>
      <c r="EY79" s="5" t="str">
        <f t="shared" si="240"/>
        <v/>
      </c>
      <c r="EZ79" s="224" t="str">
        <f t="shared" si="241"/>
        <v/>
      </c>
      <c r="FA79" s="225"/>
      <c r="FB79" s="115" t="str">
        <f t="shared" si="242"/>
        <v/>
      </c>
      <c r="FC79" s="225" t="str">
        <f t="shared" si="243"/>
        <v/>
      </c>
      <c r="FD79" s="224"/>
      <c r="FE79" s="5" t="str">
        <f t="shared" si="244"/>
        <v/>
      </c>
      <c r="FF79" s="224" t="str">
        <f t="shared" si="245"/>
        <v/>
      </c>
      <c r="FG79" s="225"/>
      <c r="FH79" s="115" t="str">
        <f t="shared" si="246"/>
        <v/>
      </c>
      <c r="FI79" s="225" t="str">
        <f t="shared" si="247"/>
        <v/>
      </c>
      <c r="FJ79" s="224"/>
      <c r="FK79" s="5" t="str">
        <f t="shared" si="248"/>
        <v/>
      </c>
      <c r="FL79" s="224" t="str">
        <f t="shared" si="249"/>
        <v/>
      </c>
      <c r="FM79" s="225"/>
      <c r="FN79" s="115" t="str">
        <f t="shared" si="250"/>
        <v/>
      </c>
      <c r="FO79" s="225" t="str">
        <f t="shared" si="251"/>
        <v/>
      </c>
      <c r="FP79" s="224"/>
      <c r="FQ79" s="5" t="str">
        <f t="shared" si="252"/>
        <v/>
      </c>
      <c r="FR79" s="224" t="str">
        <f t="shared" si="253"/>
        <v/>
      </c>
      <c r="FS79" s="225"/>
      <c r="FT79" s="115" t="str">
        <f t="shared" si="254"/>
        <v/>
      </c>
      <c r="FU79" s="225" t="str">
        <f t="shared" si="255"/>
        <v/>
      </c>
      <c r="FV79" s="253"/>
      <c r="FW79" s="253"/>
      <c r="FX79" s="253"/>
      <c r="FY79" s="253"/>
      <c r="FZ79" s="253"/>
    </row>
    <row r="80" spans="1:182" s="14" customFormat="1" x14ac:dyDescent="0.25">
      <c r="A80" s="2" t="str">
        <f t="shared" si="133"/>
        <v/>
      </c>
      <c r="B80" s="2"/>
      <c r="C80" s="186"/>
      <c r="D80" s="186" t="str">
        <f t="shared" si="153"/>
        <v/>
      </c>
      <c r="E80" s="109"/>
      <c r="F80" s="196"/>
      <c r="G80" s="2"/>
      <c r="H80" s="76"/>
      <c r="I80" s="114" t="str">
        <f t="shared" si="1"/>
        <v/>
      </c>
      <c r="J80" s="114" t="str">
        <f t="shared" si="2"/>
        <v/>
      </c>
      <c r="K80" s="114" t="str">
        <f t="shared" si="3"/>
        <v/>
      </c>
      <c r="L80" s="114" t="str">
        <f t="shared" si="4"/>
        <v/>
      </c>
      <c r="M80" s="114" t="str">
        <f t="shared" si="5"/>
        <v/>
      </c>
      <c r="N80" s="114" t="str">
        <f t="shared" si="6"/>
        <v/>
      </c>
      <c r="O80" s="114" t="str">
        <f t="shared" si="134"/>
        <v/>
      </c>
      <c r="P80" s="114" t="str">
        <f t="shared" si="135"/>
        <v/>
      </c>
      <c r="Q80" s="93" t="str">
        <f t="shared" si="136"/>
        <v/>
      </c>
      <c r="R80" s="93" t="str">
        <f t="shared" si="137"/>
        <v/>
      </c>
      <c r="S80" s="93" t="str">
        <f t="shared" si="138"/>
        <v/>
      </c>
      <c r="T80" s="93" t="str">
        <f t="shared" si="139"/>
        <v/>
      </c>
      <c r="U80" s="93" t="str">
        <f t="shared" si="140"/>
        <v/>
      </c>
      <c r="V80" s="93" t="str">
        <f t="shared" si="141"/>
        <v/>
      </c>
      <c r="W80" s="93" t="str">
        <f t="shared" si="142"/>
        <v/>
      </c>
      <c r="X80" s="93" t="str">
        <f t="shared" si="143"/>
        <v/>
      </c>
      <c r="Y80" s="93" t="str">
        <f t="shared" si="144"/>
        <v/>
      </c>
      <c r="Z80" s="93" t="str">
        <f t="shared" si="145"/>
        <v/>
      </c>
      <c r="AA80" s="93" t="str">
        <f t="shared" si="146"/>
        <v/>
      </c>
      <c r="AB80" s="93" t="str">
        <f t="shared" si="147"/>
        <v/>
      </c>
      <c r="AC80" s="93" t="str">
        <f t="shared" si="148"/>
        <v/>
      </c>
      <c r="AD80" s="93" t="str">
        <f t="shared" si="149"/>
        <v/>
      </c>
      <c r="AE80" s="93" t="str">
        <f t="shared" si="150"/>
        <v/>
      </c>
      <c r="AF80" s="93" t="str">
        <f t="shared" si="151"/>
        <v/>
      </c>
      <c r="AG80" s="93" t="str">
        <f t="shared" si="152"/>
        <v/>
      </c>
      <c r="AH80" s="93" t="str">
        <f t="shared" si="154"/>
        <v/>
      </c>
      <c r="AI80" s="93" t="str">
        <f t="shared" si="155"/>
        <v/>
      </c>
      <c r="AJ80" s="93" t="str">
        <f t="shared" si="156"/>
        <v/>
      </c>
      <c r="AK80" s="93" t="str">
        <f t="shared" si="157"/>
        <v/>
      </c>
      <c r="AL80" s="93" t="str">
        <f t="shared" si="158"/>
        <v/>
      </c>
      <c r="AM80" s="93" t="str">
        <f t="shared" si="159"/>
        <v/>
      </c>
      <c r="AN80" s="93" t="str">
        <f t="shared" si="160"/>
        <v/>
      </c>
      <c r="AO80" s="93" t="str">
        <f t="shared" si="161"/>
        <v/>
      </c>
      <c r="AP80" s="93" t="str">
        <f t="shared" si="162"/>
        <v/>
      </c>
      <c r="AQ80" s="93" t="str">
        <f t="shared" si="163"/>
        <v/>
      </c>
      <c r="AR80" s="93" t="str">
        <f t="shared" si="164"/>
        <v/>
      </c>
      <c r="AS80" s="93" t="str">
        <f t="shared" si="165"/>
        <v/>
      </c>
      <c r="AT80" s="93" t="str">
        <f t="shared" si="166"/>
        <v/>
      </c>
      <c r="AU80" s="93" t="str">
        <f t="shared" si="167"/>
        <v/>
      </c>
      <c r="AV80" s="93" t="str">
        <f t="shared" si="168"/>
        <v/>
      </c>
      <c r="AW80" s="93" t="str">
        <f t="shared" si="169"/>
        <v/>
      </c>
      <c r="AX80" s="93" t="str">
        <f t="shared" si="170"/>
        <v/>
      </c>
      <c r="AY80" s="93" t="str">
        <f t="shared" si="171"/>
        <v/>
      </c>
      <c r="AZ80" s="93" t="str">
        <f t="shared" si="172"/>
        <v/>
      </c>
      <c r="BA80" s="93" t="str">
        <f t="shared" si="173"/>
        <v/>
      </c>
      <c r="BB80" s="93" t="str">
        <f t="shared" si="174"/>
        <v/>
      </c>
      <c r="BC80" s="93" t="str">
        <f t="shared" si="175"/>
        <v/>
      </c>
      <c r="BD80" s="93" t="str">
        <f t="shared" si="176"/>
        <v/>
      </c>
      <c r="BE80" s="93" t="str">
        <f t="shared" si="177"/>
        <v/>
      </c>
      <c r="BF80" s="224"/>
      <c r="BG80" s="74" t="str">
        <f t="shared" si="256"/>
        <v/>
      </c>
      <c r="BH80" s="36" t="str">
        <f t="shared" si="257"/>
        <v/>
      </c>
      <c r="BI80" s="225"/>
      <c r="BJ80" s="75" t="str">
        <f t="shared" si="178"/>
        <v/>
      </c>
      <c r="BK80" s="37" t="str">
        <f t="shared" si="179"/>
        <v/>
      </c>
      <c r="BL80" s="224"/>
      <c r="BM80" s="74" t="str">
        <f t="shared" si="180"/>
        <v/>
      </c>
      <c r="BN80" s="36" t="str">
        <f t="shared" si="181"/>
        <v/>
      </c>
      <c r="BO80" s="225"/>
      <c r="BP80" s="75" t="str">
        <f t="shared" si="182"/>
        <v/>
      </c>
      <c r="BQ80" s="37" t="str">
        <f t="shared" si="183"/>
        <v/>
      </c>
      <c r="BR80" s="224"/>
      <c r="BS80" s="74" t="str">
        <f t="shared" si="184"/>
        <v/>
      </c>
      <c r="BT80" s="36" t="str">
        <f t="shared" si="185"/>
        <v/>
      </c>
      <c r="BU80" s="225"/>
      <c r="BV80" s="75" t="str">
        <f t="shared" si="186"/>
        <v/>
      </c>
      <c r="BW80" s="37" t="str">
        <f t="shared" si="187"/>
        <v/>
      </c>
      <c r="BX80" s="224"/>
      <c r="BY80" s="74" t="str">
        <f t="shared" si="188"/>
        <v/>
      </c>
      <c r="BZ80" s="36" t="str">
        <f t="shared" si="189"/>
        <v/>
      </c>
      <c r="CA80" s="225"/>
      <c r="CB80" s="75" t="str">
        <f t="shared" si="190"/>
        <v/>
      </c>
      <c r="CC80" s="37" t="str">
        <f t="shared" si="191"/>
        <v/>
      </c>
      <c r="CD80" s="224"/>
      <c r="CE80" s="74" t="str">
        <f t="shared" si="192"/>
        <v/>
      </c>
      <c r="CF80" s="36" t="str">
        <f t="shared" si="193"/>
        <v/>
      </c>
      <c r="CG80" s="225"/>
      <c r="CH80" s="115" t="str">
        <f t="shared" si="194"/>
        <v/>
      </c>
      <c r="CI80" s="225" t="str">
        <f t="shared" si="195"/>
        <v/>
      </c>
      <c r="CJ80" s="224"/>
      <c r="CK80" s="5" t="str">
        <f t="shared" si="196"/>
        <v/>
      </c>
      <c r="CL80" s="224" t="str">
        <f t="shared" si="197"/>
        <v/>
      </c>
      <c r="CM80" s="225"/>
      <c r="CN80" s="115" t="str">
        <f t="shared" si="198"/>
        <v/>
      </c>
      <c r="CO80" s="225" t="str">
        <f t="shared" si="199"/>
        <v/>
      </c>
      <c r="CP80" s="224"/>
      <c r="CQ80" s="5" t="str">
        <f t="shared" si="200"/>
        <v/>
      </c>
      <c r="CR80" s="224" t="str">
        <f t="shared" si="201"/>
        <v/>
      </c>
      <c r="CS80" s="225"/>
      <c r="CT80" s="115" t="str">
        <f t="shared" si="202"/>
        <v/>
      </c>
      <c r="CU80" s="225" t="str">
        <f t="shared" si="203"/>
        <v/>
      </c>
      <c r="CV80" s="224"/>
      <c r="CW80" s="5" t="str">
        <f t="shared" si="204"/>
        <v/>
      </c>
      <c r="CX80" s="224" t="str">
        <f t="shared" si="205"/>
        <v/>
      </c>
      <c r="CY80" s="225"/>
      <c r="CZ80" s="115" t="str">
        <f t="shared" si="206"/>
        <v/>
      </c>
      <c r="DA80" s="225" t="str">
        <f t="shared" si="207"/>
        <v/>
      </c>
      <c r="DB80" s="224"/>
      <c r="DC80" s="5" t="str">
        <f t="shared" si="208"/>
        <v/>
      </c>
      <c r="DD80" s="224" t="str">
        <f t="shared" si="209"/>
        <v/>
      </c>
      <c r="DE80" s="225"/>
      <c r="DF80" s="115" t="str">
        <f t="shared" si="210"/>
        <v/>
      </c>
      <c r="DG80" s="225" t="str">
        <f t="shared" si="211"/>
        <v/>
      </c>
      <c r="DH80" s="224"/>
      <c r="DI80" s="5" t="str">
        <f t="shared" si="212"/>
        <v/>
      </c>
      <c r="DJ80" s="224" t="str">
        <f t="shared" si="213"/>
        <v/>
      </c>
      <c r="DK80" s="225"/>
      <c r="DL80" s="115" t="str">
        <f t="shared" si="214"/>
        <v/>
      </c>
      <c r="DM80" s="225" t="str">
        <f t="shared" si="215"/>
        <v/>
      </c>
      <c r="DN80" s="224"/>
      <c r="DO80" s="5" t="str">
        <f t="shared" si="216"/>
        <v/>
      </c>
      <c r="DP80" s="224" t="str">
        <f t="shared" si="217"/>
        <v/>
      </c>
      <c r="DQ80" s="225"/>
      <c r="DR80" s="115" t="str">
        <f t="shared" si="218"/>
        <v/>
      </c>
      <c r="DS80" s="225" t="str">
        <f t="shared" si="219"/>
        <v/>
      </c>
      <c r="DT80" s="224"/>
      <c r="DU80" s="5" t="str">
        <f t="shared" si="220"/>
        <v/>
      </c>
      <c r="DV80" s="224" t="str">
        <f t="shared" si="221"/>
        <v/>
      </c>
      <c r="DW80" s="225"/>
      <c r="DX80" s="115" t="str">
        <f t="shared" si="222"/>
        <v/>
      </c>
      <c r="DY80" s="225" t="str">
        <f t="shared" si="223"/>
        <v/>
      </c>
      <c r="DZ80" s="224"/>
      <c r="EA80" s="5" t="str">
        <f t="shared" si="224"/>
        <v/>
      </c>
      <c r="EB80" s="224" t="str">
        <f t="shared" si="225"/>
        <v/>
      </c>
      <c r="EC80" s="225"/>
      <c r="ED80" s="115" t="str">
        <f t="shared" si="226"/>
        <v/>
      </c>
      <c r="EE80" s="225" t="str">
        <f t="shared" si="227"/>
        <v/>
      </c>
      <c r="EF80" s="224"/>
      <c r="EG80" s="5" t="str">
        <f t="shared" si="228"/>
        <v/>
      </c>
      <c r="EH80" s="224" t="str">
        <f t="shared" si="229"/>
        <v/>
      </c>
      <c r="EI80" s="225"/>
      <c r="EJ80" s="115" t="str">
        <f t="shared" si="230"/>
        <v/>
      </c>
      <c r="EK80" s="225" t="str">
        <f t="shared" si="231"/>
        <v/>
      </c>
      <c r="EL80" s="224"/>
      <c r="EM80" s="5" t="str">
        <f t="shared" si="232"/>
        <v/>
      </c>
      <c r="EN80" s="224" t="str">
        <f t="shared" si="233"/>
        <v/>
      </c>
      <c r="EO80" s="225"/>
      <c r="EP80" s="115" t="str">
        <f t="shared" si="234"/>
        <v/>
      </c>
      <c r="EQ80" s="225" t="str">
        <f t="shared" si="235"/>
        <v/>
      </c>
      <c r="ER80" s="224"/>
      <c r="ES80" s="5" t="str">
        <f t="shared" si="236"/>
        <v/>
      </c>
      <c r="ET80" s="224" t="str">
        <f t="shared" si="237"/>
        <v/>
      </c>
      <c r="EU80" s="225"/>
      <c r="EV80" s="115" t="str">
        <f t="shared" si="238"/>
        <v/>
      </c>
      <c r="EW80" s="225" t="str">
        <f t="shared" si="239"/>
        <v/>
      </c>
      <c r="EX80" s="224"/>
      <c r="EY80" s="5" t="str">
        <f t="shared" si="240"/>
        <v/>
      </c>
      <c r="EZ80" s="224" t="str">
        <f t="shared" si="241"/>
        <v/>
      </c>
      <c r="FA80" s="225"/>
      <c r="FB80" s="115" t="str">
        <f t="shared" si="242"/>
        <v/>
      </c>
      <c r="FC80" s="225" t="str">
        <f t="shared" si="243"/>
        <v/>
      </c>
      <c r="FD80" s="224"/>
      <c r="FE80" s="5" t="str">
        <f t="shared" si="244"/>
        <v/>
      </c>
      <c r="FF80" s="224" t="str">
        <f t="shared" si="245"/>
        <v/>
      </c>
      <c r="FG80" s="225"/>
      <c r="FH80" s="115" t="str">
        <f t="shared" si="246"/>
        <v/>
      </c>
      <c r="FI80" s="225" t="str">
        <f t="shared" si="247"/>
        <v/>
      </c>
      <c r="FJ80" s="224"/>
      <c r="FK80" s="5" t="str">
        <f t="shared" si="248"/>
        <v/>
      </c>
      <c r="FL80" s="224" t="str">
        <f t="shared" si="249"/>
        <v/>
      </c>
      <c r="FM80" s="225"/>
      <c r="FN80" s="115" t="str">
        <f t="shared" si="250"/>
        <v/>
      </c>
      <c r="FO80" s="225" t="str">
        <f t="shared" si="251"/>
        <v/>
      </c>
      <c r="FP80" s="224"/>
      <c r="FQ80" s="5" t="str">
        <f t="shared" si="252"/>
        <v/>
      </c>
      <c r="FR80" s="224" t="str">
        <f t="shared" si="253"/>
        <v/>
      </c>
      <c r="FS80" s="225"/>
      <c r="FT80" s="115" t="str">
        <f t="shared" si="254"/>
        <v/>
      </c>
      <c r="FU80" s="225" t="str">
        <f t="shared" si="255"/>
        <v/>
      </c>
      <c r="FV80" s="253"/>
      <c r="FW80" s="253"/>
      <c r="FX80" s="253"/>
      <c r="FY80" s="253"/>
      <c r="FZ80" s="253"/>
    </row>
    <row r="81" spans="1:183" x14ac:dyDescent="0.25">
      <c r="A81" s="2" t="str">
        <f t="shared" si="133"/>
        <v/>
      </c>
      <c r="B81" s="2"/>
      <c r="C81" s="186"/>
      <c r="D81" s="186" t="str">
        <f t="shared" si="153"/>
        <v/>
      </c>
      <c r="E81" s="109"/>
      <c r="F81" s="196"/>
      <c r="G81" s="2"/>
      <c r="H81" s="76"/>
      <c r="I81" s="114" t="str">
        <f t="shared" si="1"/>
        <v/>
      </c>
      <c r="J81" s="114" t="str">
        <f t="shared" si="2"/>
        <v/>
      </c>
      <c r="K81" s="114" t="str">
        <f t="shared" si="3"/>
        <v/>
      </c>
      <c r="L81" s="114" t="str">
        <f t="shared" si="4"/>
        <v/>
      </c>
      <c r="M81" s="114" t="str">
        <f t="shared" si="5"/>
        <v/>
      </c>
      <c r="N81" s="114" t="str">
        <f t="shared" si="6"/>
        <v/>
      </c>
      <c r="O81" s="114" t="str">
        <f t="shared" si="134"/>
        <v/>
      </c>
      <c r="P81" s="114" t="str">
        <f t="shared" si="135"/>
        <v/>
      </c>
      <c r="Q81" s="93" t="str">
        <f t="shared" si="136"/>
        <v/>
      </c>
      <c r="R81" s="93" t="str">
        <f t="shared" si="137"/>
        <v/>
      </c>
      <c r="S81" s="93" t="str">
        <f t="shared" si="138"/>
        <v/>
      </c>
      <c r="T81" s="93" t="str">
        <f t="shared" si="139"/>
        <v/>
      </c>
      <c r="U81" s="93" t="str">
        <f t="shared" si="140"/>
        <v/>
      </c>
      <c r="V81" s="93" t="str">
        <f t="shared" si="141"/>
        <v/>
      </c>
      <c r="W81" s="93" t="str">
        <f t="shared" si="142"/>
        <v/>
      </c>
      <c r="X81" s="93" t="str">
        <f t="shared" si="143"/>
        <v/>
      </c>
      <c r="Y81" s="93" t="str">
        <f t="shared" si="144"/>
        <v/>
      </c>
      <c r="Z81" s="93" t="str">
        <f t="shared" si="145"/>
        <v/>
      </c>
      <c r="AA81" s="93" t="str">
        <f t="shared" si="146"/>
        <v/>
      </c>
      <c r="AB81" s="93" t="str">
        <f t="shared" si="147"/>
        <v/>
      </c>
      <c r="AC81" s="93" t="str">
        <f t="shared" si="148"/>
        <v/>
      </c>
      <c r="AD81" s="93" t="str">
        <f t="shared" si="149"/>
        <v/>
      </c>
      <c r="AE81" s="93" t="str">
        <f t="shared" si="150"/>
        <v/>
      </c>
      <c r="AF81" s="93" t="str">
        <f t="shared" si="151"/>
        <v/>
      </c>
      <c r="AG81" s="93" t="str">
        <f t="shared" si="152"/>
        <v/>
      </c>
      <c r="AH81" s="93" t="str">
        <f t="shared" si="154"/>
        <v/>
      </c>
      <c r="AI81" s="93" t="str">
        <f t="shared" si="155"/>
        <v/>
      </c>
      <c r="AJ81" s="93" t="str">
        <f t="shared" si="156"/>
        <v/>
      </c>
      <c r="AK81" s="93" t="str">
        <f t="shared" si="157"/>
        <v/>
      </c>
      <c r="AL81" s="93" t="str">
        <f t="shared" si="158"/>
        <v/>
      </c>
      <c r="AM81" s="93" t="str">
        <f t="shared" si="159"/>
        <v/>
      </c>
      <c r="AN81" s="93" t="str">
        <f t="shared" si="160"/>
        <v/>
      </c>
      <c r="AO81" s="93" t="str">
        <f t="shared" si="161"/>
        <v/>
      </c>
      <c r="AP81" s="93" t="str">
        <f t="shared" si="162"/>
        <v/>
      </c>
      <c r="AQ81" s="93" t="str">
        <f t="shared" si="163"/>
        <v/>
      </c>
      <c r="AR81" s="93" t="str">
        <f t="shared" si="164"/>
        <v/>
      </c>
      <c r="AS81" s="93" t="str">
        <f t="shared" si="165"/>
        <v/>
      </c>
      <c r="AT81" s="93" t="str">
        <f t="shared" si="166"/>
        <v/>
      </c>
      <c r="AU81" s="93" t="str">
        <f t="shared" si="167"/>
        <v/>
      </c>
      <c r="AV81" s="93" t="str">
        <f t="shared" si="168"/>
        <v/>
      </c>
      <c r="AW81" s="93" t="str">
        <f t="shared" si="169"/>
        <v/>
      </c>
      <c r="AX81" s="93" t="str">
        <f t="shared" si="170"/>
        <v/>
      </c>
      <c r="AY81" s="93" t="str">
        <f t="shared" si="171"/>
        <v/>
      </c>
      <c r="AZ81" s="93" t="str">
        <f t="shared" si="172"/>
        <v/>
      </c>
      <c r="BA81" s="93" t="str">
        <f t="shared" si="173"/>
        <v/>
      </c>
      <c r="BB81" s="93" t="str">
        <f t="shared" si="174"/>
        <v/>
      </c>
      <c r="BC81" s="93" t="str">
        <f t="shared" si="175"/>
        <v/>
      </c>
      <c r="BD81" s="93" t="str">
        <f t="shared" si="176"/>
        <v/>
      </c>
      <c r="BE81" s="93" t="str">
        <f t="shared" si="177"/>
        <v/>
      </c>
      <c r="BF81" s="224"/>
      <c r="BG81" s="74" t="str">
        <f t="shared" si="256"/>
        <v/>
      </c>
      <c r="BH81" s="36" t="str">
        <f t="shared" si="257"/>
        <v/>
      </c>
      <c r="BI81" s="225"/>
      <c r="BJ81" s="75" t="str">
        <f t="shared" si="178"/>
        <v/>
      </c>
      <c r="BK81" s="37" t="str">
        <f t="shared" si="179"/>
        <v/>
      </c>
      <c r="BL81" s="224"/>
      <c r="BM81" s="74" t="str">
        <f t="shared" si="180"/>
        <v/>
      </c>
      <c r="BN81" s="36" t="str">
        <f t="shared" si="181"/>
        <v/>
      </c>
      <c r="BO81" s="225"/>
      <c r="BP81" s="75" t="str">
        <f t="shared" si="182"/>
        <v/>
      </c>
      <c r="BQ81" s="37" t="str">
        <f t="shared" si="183"/>
        <v/>
      </c>
      <c r="BR81" s="224"/>
      <c r="BS81" s="74" t="str">
        <f t="shared" si="184"/>
        <v/>
      </c>
      <c r="BT81" s="36" t="str">
        <f t="shared" si="185"/>
        <v/>
      </c>
      <c r="BU81" s="225"/>
      <c r="BV81" s="75" t="str">
        <f t="shared" si="186"/>
        <v/>
      </c>
      <c r="BW81" s="37" t="str">
        <f t="shared" si="187"/>
        <v/>
      </c>
      <c r="BX81" s="224"/>
      <c r="BY81" s="74" t="str">
        <f t="shared" si="188"/>
        <v/>
      </c>
      <c r="BZ81" s="36" t="str">
        <f t="shared" si="189"/>
        <v/>
      </c>
      <c r="CA81" s="225"/>
      <c r="CB81" s="75" t="str">
        <f t="shared" si="190"/>
        <v/>
      </c>
      <c r="CC81" s="37" t="str">
        <f t="shared" si="191"/>
        <v/>
      </c>
      <c r="CD81" s="224"/>
      <c r="CE81" s="74" t="str">
        <f t="shared" si="192"/>
        <v/>
      </c>
      <c r="CF81" s="36" t="str">
        <f t="shared" si="193"/>
        <v/>
      </c>
      <c r="CG81" s="225"/>
      <c r="CH81" s="115" t="str">
        <f t="shared" si="194"/>
        <v/>
      </c>
      <c r="CI81" s="225" t="str">
        <f t="shared" si="195"/>
        <v/>
      </c>
      <c r="CJ81" s="224"/>
      <c r="CK81" s="5" t="str">
        <f t="shared" si="196"/>
        <v/>
      </c>
      <c r="CL81" s="224" t="str">
        <f t="shared" si="197"/>
        <v/>
      </c>
      <c r="CM81" s="225"/>
      <c r="CN81" s="115" t="str">
        <f t="shared" si="198"/>
        <v/>
      </c>
      <c r="CO81" s="225" t="str">
        <f t="shared" si="199"/>
        <v/>
      </c>
      <c r="CP81" s="224"/>
      <c r="CQ81" s="5" t="str">
        <f t="shared" si="200"/>
        <v/>
      </c>
      <c r="CR81" s="224" t="str">
        <f t="shared" si="201"/>
        <v/>
      </c>
      <c r="CS81" s="225"/>
      <c r="CT81" s="115" t="str">
        <f t="shared" si="202"/>
        <v/>
      </c>
      <c r="CU81" s="225" t="str">
        <f t="shared" si="203"/>
        <v/>
      </c>
      <c r="CV81" s="224"/>
      <c r="CW81" s="5" t="str">
        <f t="shared" si="204"/>
        <v/>
      </c>
      <c r="CX81" s="224" t="str">
        <f t="shared" si="205"/>
        <v/>
      </c>
      <c r="CY81" s="225"/>
      <c r="CZ81" s="115" t="str">
        <f t="shared" si="206"/>
        <v/>
      </c>
      <c r="DA81" s="225" t="str">
        <f t="shared" si="207"/>
        <v/>
      </c>
      <c r="DB81" s="224"/>
      <c r="DC81" s="5" t="str">
        <f t="shared" si="208"/>
        <v/>
      </c>
      <c r="DD81" s="224" t="str">
        <f t="shared" si="209"/>
        <v/>
      </c>
      <c r="DE81" s="225"/>
      <c r="DF81" s="115" t="str">
        <f t="shared" si="210"/>
        <v/>
      </c>
      <c r="DG81" s="225" t="str">
        <f t="shared" si="211"/>
        <v/>
      </c>
      <c r="DH81" s="224"/>
      <c r="DI81" s="5" t="str">
        <f t="shared" si="212"/>
        <v/>
      </c>
      <c r="DJ81" s="224" t="str">
        <f t="shared" si="213"/>
        <v/>
      </c>
      <c r="DK81" s="225"/>
      <c r="DL81" s="115" t="str">
        <f t="shared" si="214"/>
        <v/>
      </c>
      <c r="DM81" s="225" t="str">
        <f t="shared" si="215"/>
        <v/>
      </c>
      <c r="DN81" s="224"/>
      <c r="DO81" s="5" t="str">
        <f t="shared" si="216"/>
        <v/>
      </c>
      <c r="DP81" s="224" t="str">
        <f t="shared" si="217"/>
        <v/>
      </c>
      <c r="DQ81" s="225"/>
      <c r="DR81" s="115" t="str">
        <f t="shared" si="218"/>
        <v/>
      </c>
      <c r="DS81" s="225" t="str">
        <f t="shared" si="219"/>
        <v/>
      </c>
      <c r="DT81" s="224"/>
      <c r="DU81" s="5" t="str">
        <f t="shared" si="220"/>
        <v/>
      </c>
      <c r="DV81" s="224" t="str">
        <f t="shared" si="221"/>
        <v/>
      </c>
      <c r="DW81" s="225"/>
      <c r="DX81" s="115" t="str">
        <f t="shared" si="222"/>
        <v/>
      </c>
      <c r="DY81" s="225" t="str">
        <f t="shared" si="223"/>
        <v/>
      </c>
      <c r="DZ81" s="224"/>
      <c r="EA81" s="5" t="str">
        <f t="shared" si="224"/>
        <v/>
      </c>
      <c r="EB81" s="224" t="str">
        <f t="shared" si="225"/>
        <v/>
      </c>
      <c r="EC81" s="225"/>
      <c r="ED81" s="115" t="str">
        <f t="shared" si="226"/>
        <v/>
      </c>
      <c r="EE81" s="225" t="str">
        <f t="shared" si="227"/>
        <v/>
      </c>
      <c r="EF81" s="224"/>
      <c r="EG81" s="5" t="str">
        <f t="shared" si="228"/>
        <v/>
      </c>
      <c r="EH81" s="224" t="str">
        <f t="shared" si="229"/>
        <v/>
      </c>
      <c r="EI81" s="225"/>
      <c r="EJ81" s="115" t="str">
        <f t="shared" si="230"/>
        <v/>
      </c>
      <c r="EK81" s="225" t="str">
        <f t="shared" si="231"/>
        <v/>
      </c>
      <c r="EL81" s="224"/>
      <c r="EM81" s="5" t="str">
        <f t="shared" si="232"/>
        <v/>
      </c>
      <c r="EN81" s="224" t="str">
        <f t="shared" si="233"/>
        <v/>
      </c>
      <c r="EO81" s="225"/>
      <c r="EP81" s="115" t="str">
        <f t="shared" si="234"/>
        <v/>
      </c>
      <c r="EQ81" s="225" t="str">
        <f t="shared" si="235"/>
        <v/>
      </c>
      <c r="ER81" s="224"/>
      <c r="ES81" s="5" t="str">
        <f t="shared" si="236"/>
        <v/>
      </c>
      <c r="ET81" s="224" t="str">
        <f t="shared" si="237"/>
        <v/>
      </c>
      <c r="EU81" s="225"/>
      <c r="EV81" s="115" t="str">
        <f t="shared" si="238"/>
        <v/>
      </c>
      <c r="EW81" s="225" t="str">
        <f t="shared" si="239"/>
        <v/>
      </c>
      <c r="EX81" s="224"/>
      <c r="EY81" s="5" t="str">
        <f t="shared" si="240"/>
        <v/>
      </c>
      <c r="EZ81" s="224" t="str">
        <f t="shared" si="241"/>
        <v/>
      </c>
      <c r="FA81" s="225"/>
      <c r="FB81" s="115" t="str">
        <f t="shared" si="242"/>
        <v/>
      </c>
      <c r="FC81" s="225" t="str">
        <f t="shared" si="243"/>
        <v/>
      </c>
      <c r="FD81" s="224"/>
      <c r="FE81" s="5" t="str">
        <f t="shared" si="244"/>
        <v/>
      </c>
      <c r="FF81" s="224" t="str">
        <f t="shared" si="245"/>
        <v/>
      </c>
      <c r="FG81" s="225"/>
      <c r="FH81" s="115" t="str">
        <f t="shared" si="246"/>
        <v/>
      </c>
      <c r="FI81" s="225" t="str">
        <f t="shared" si="247"/>
        <v/>
      </c>
      <c r="FJ81" s="224"/>
      <c r="FK81" s="5" t="str">
        <f t="shared" si="248"/>
        <v/>
      </c>
      <c r="FL81" s="224" t="str">
        <f t="shared" si="249"/>
        <v/>
      </c>
      <c r="FM81" s="225"/>
      <c r="FN81" s="115" t="str">
        <f t="shared" si="250"/>
        <v/>
      </c>
      <c r="FO81" s="225" t="str">
        <f t="shared" si="251"/>
        <v/>
      </c>
      <c r="FP81" s="224"/>
      <c r="FQ81" s="5" t="str">
        <f t="shared" si="252"/>
        <v/>
      </c>
      <c r="FR81" s="224" t="str">
        <f t="shared" si="253"/>
        <v/>
      </c>
      <c r="FS81" s="225"/>
      <c r="FT81" s="115" t="str">
        <f t="shared" si="254"/>
        <v/>
      </c>
      <c r="FU81" s="225" t="str">
        <f t="shared" si="255"/>
        <v/>
      </c>
      <c r="FV81" s="253"/>
      <c r="FW81" s="253"/>
      <c r="FX81" s="253"/>
      <c r="FY81" s="253"/>
      <c r="FZ81" s="253"/>
      <c r="GA81" s="3"/>
    </row>
    <row r="82" spans="1:183" s="17" customFormat="1" x14ac:dyDescent="0.25">
      <c r="A82" s="15"/>
      <c r="B82" s="15"/>
      <c r="C82" s="171"/>
      <c r="D82" s="171"/>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27366.650000000005</v>
      </c>
      <c r="D83" s="172">
        <f ca="1">SUM(D7:D81)</f>
        <v>26150.390000000007</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x14ac:dyDescent="0.25">
      <c r="H84" s="33" t="s">
        <v>151</v>
      </c>
      <c r="I84" s="226"/>
      <c r="J84" s="226"/>
      <c r="K84" s="226"/>
      <c r="L84" s="226"/>
      <c r="M84" s="226"/>
      <c r="N84" s="226"/>
      <c r="O84" s="226"/>
      <c r="P84" s="226"/>
      <c r="BF84" s="224"/>
      <c r="BG84" s="224"/>
      <c r="BH84" s="224"/>
      <c r="BK84" s="224"/>
      <c r="BN84" s="224"/>
      <c r="BQ84" s="224"/>
      <c r="BT84" s="224"/>
      <c r="BW84" s="224"/>
      <c r="BZ84" s="224"/>
      <c r="CC84" s="224"/>
      <c r="CF84" s="224"/>
      <c r="CI84" s="224"/>
      <c r="CL84" s="224"/>
      <c r="CO84" s="224"/>
      <c r="CR84" s="224"/>
      <c r="CU84" s="224"/>
      <c r="CX84" s="224"/>
      <c r="DA84" s="224"/>
      <c r="DD84" s="227"/>
      <c r="DG84" s="227"/>
      <c r="DJ84" s="227"/>
      <c r="DM84" s="227"/>
      <c r="DP84" s="227"/>
      <c r="DS84" s="227"/>
      <c r="DV84" s="227"/>
      <c r="DY84" s="227"/>
      <c r="EB84" s="227"/>
      <c r="EE84" s="227"/>
      <c r="EH84" s="227"/>
      <c r="EK84" s="227"/>
      <c r="EN84" s="227"/>
      <c r="EQ84" s="227"/>
      <c r="ET84" s="227"/>
      <c r="EW84" s="227"/>
      <c r="EZ84" s="227"/>
      <c r="FC84" s="227"/>
      <c r="FF84" s="227"/>
      <c r="FI84" s="227"/>
      <c r="FL84" s="227"/>
      <c r="FO84" s="227"/>
      <c r="FR84" s="227"/>
      <c r="FU84" s="227"/>
    </row>
    <row r="85" spans="1:183" x14ac:dyDescent="0.25">
      <c r="H85" s="34" t="s">
        <v>152</v>
      </c>
      <c r="I85" s="226"/>
      <c r="J85" s="226"/>
      <c r="K85" s="226"/>
      <c r="L85" s="226"/>
      <c r="M85" s="226"/>
      <c r="N85" s="226"/>
      <c r="O85" s="226"/>
      <c r="P85" s="226"/>
      <c r="BF85" s="224"/>
      <c r="BG85" s="224"/>
      <c r="BH85" s="224"/>
      <c r="BK85" s="224"/>
      <c r="BN85" s="224"/>
      <c r="BQ85" s="224"/>
      <c r="BT85" s="224"/>
      <c r="BW85" s="224"/>
      <c r="BZ85" s="224"/>
      <c r="CC85" s="224"/>
      <c r="CF85" s="224"/>
      <c r="CI85" s="224"/>
      <c r="CL85" s="224"/>
      <c r="CO85" s="224"/>
      <c r="CR85" s="224"/>
      <c r="CU85" s="224"/>
      <c r="CX85" s="224"/>
      <c r="DA85" s="224"/>
      <c r="DD85" s="227"/>
      <c r="DG85" s="227"/>
      <c r="DJ85" s="227"/>
      <c r="DM85" s="227"/>
      <c r="DP85" s="227"/>
      <c r="DS85" s="227"/>
      <c r="DV85" s="227"/>
      <c r="DY85" s="227"/>
      <c r="EB85" s="227"/>
      <c r="EE85" s="227"/>
      <c r="EH85" s="227"/>
      <c r="EK85" s="227"/>
      <c r="EN85" s="227"/>
      <c r="EQ85" s="227"/>
      <c r="ET85" s="227"/>
      <c r="EW85" s="227"/>
      <c r="EZ85" s="227"/>
      <c r="FC85" s="227"/>
      <c r="FF85" s="227"/>
      <c r="FI85" s="227"/>
      <c r="FL85" s="227"/>
      <c r="FO85" s="227"/>
      <c r="FR85" s="227"/>
      <c r="FU85" s="227"/>
    </row>
    <row r="86" spans="1:183" x14ac:dyDescent="0.25">
      <c r="H86" s="15" t="s">
        <v>153</v>
      </c>
      <c r="I86" s="226"/>
      <c r="J86" s="226"/>
      <c r="K86" s="226"/>
      <c r="L86" s="226"/>
      <c r="M86" s="226"/>
      <c r="N86" s="226"/>
      <c r="O86" s="226"/>
      <c r="P86" s="226"/>
      <c r="BF86" s="224"/>
      <c r="BG86" s="224"/>
      <c r="BH86" s="224"/>
      <c r="BK86" s="224"/>
      <c r="BN86" s="224"/>
      <c r="BQ86" s="224"/>
      <c r="BT86" s="224"/>
      <c r="BW86" s="224"/>
      <c r="BZ86" s="224"/>
      <c r="CC86" s="224"/>
      <c r="CF86" s="224"/>
      <c r="CI86" s="224"/>
      <c r="CL86" s="224"/>
      <c r="CO86" s="224"/>
      <c r="CR86" s="224"/>
      <c r="CU86" s="224"/>
      <c r="CX86" s="224"/>
      <c r="DA86" s="224"/>
      <c r="DD86" s="227"/>
      <c r="DG86" s="227"/>
      <c r="DJ86" s="227"/>
      <c r="DM86" s="227"/>
      <c r="DP86" s="227"/>
      <c r="DS86" s="227"/>
      <c r="DV86" s="227"/>
      <c r="DY86" s="227"/>
      <c r="EB86" s="227"/>
      <c r="EE86" s="227"/>
      <c r="EH86" s="227"/>
      <c r="EK86" s="227"/>
      <c r="EN86" s="227"/>
      <c r="EQ86" s="227"/>
      <c r="ET86" s="227"/>
      <c r="EW86" s="227"/>
      <c r="EZ86" s="227"/>
      <c r="FC86" s="227"/>
      <c r="FF86" s="227"/>
      <c r="FI86" s="227"/>
      <c r="FL86" s="227"/>
      <c r="FO86" s="227"/>
      <c r="FR86" s="227"/>
      <c r="FU86" s="227"/>
    </row>
    <row r="87" spans="1:183" x14ac:dyDescent="0.25">
      <c r="H87" s="32" t="s">
        <v>154</v>
      </c>
      <c r="I87" s="226"/>
      <c r="J87" s="226"/>
      <c r="K87" s="226"/>
      <c r="L87" s="226"/>
      <c r="M87" s="226"/>
      <c r="N87" s="226"/>
      <c r="O87" s="226"/>
      <c r="P87" s="226"/>
      <c r="BF87" s="224"/>
      <c r="BG87" s="224"/>
      <c r="BH87" s="224"/>
      <c r="BK87" s="224"/>
      <c r="BN87" s="224"/>
      <c r="BQ87" s="224"/>
      <c r="BT87" s="224"/>
      <c r="BW87" s="224"/>
      <c r="BZ87" s="224"/>
      <c r="CC87" s="224"/>
      <c r="CF87" s="224"/>
      <c r="CI87" s="224"/>
      <c r="CL87" s="224"/>
      <c r="CO87" s="224"/>
      <c r="CR87" s="224"/>
      <c r="CU87" s="224"/>
      <c r="CX87" s="224"/>
      <c r="DA87" s="224"/>
      <c r="DD87" s="227"/>
      <c r="DG87" s="227"/>
      <c r="DJ87" s="227"/>
      <c r="DM87" s="227"/>
      <c r="DP87" s="227"/>
      <c r="DS87" s="227"/>
      <c r="DV87" s="227"/>
      <c r="DY87" s="227"/>
      <c r="EB87" s="227"/>
      <c r="EE87" s="227"/>
      <c r="EH87" s="227"/>
      <c r="EK87" s="227"/>
      <c r="EN87" s="227"/>
      <c r="EQ87" s="227"/>
      <c r="ET87" s="227"/>
      <c r="EW87" s="227"/>
      <c r="EZ87" s="227"/>
      <c r="FC87" s="227"/>
      <c r="FF87" s="227"/>
      <c r="FI87" s="227"/>
      <c r="FL87" s="227"/>
      <c r="FO87" s="227"/>
      <c r="FR87" s="227"/>
      <c r="FU87" s="227"/>
    </row>
    <row r="88" spans="1:183" x14ac:dyDescent="0.25">
      <c r="H88" s="31" t="s">
        <v>155</v>
      </c>
      <c r="I88" s="226"/>
      <c r="J88" s="226"/>
      <c r="K88" s="226"/>
      <c r="L88" s="226"/>
      <c r="M88" s="226"/>
      <c r="N88" s="226"/>
      <c r="O88" s="226"/>
      <c r="P88" s="226"/>
      <c r="BF88" s="224"/>
      <c r="BG88" s="224"/>
      <c r="BH88" s="224"/>
      <c r="BK88" s="224"/>
      <c r="BN88" s="224"/>
      <c r="BQ88" s="224"/>
      <c r="BT88" s="224"/>
      <c r="BW88" s="224"/>
      <c r="BZ88" s="224"/>
      <c r="CC88" s="224"/>
      <c r="CF88" s="224"/>
      <c r="CI88" s="224"/>
      <c r="CL88" s="224"/>
      <c r="CO88" s="224"/>
      <c r="CR88" s="224"/>
      <c r="CU88" s="224"/>
      <c r="CX88" s="224"/>
      <c r="DA88" s="224"/>
      <c r="DD88" s="227"/>
      <c r="DG88" s="227"/>
      <c r="DJ88" s="227"/>
      <c r="DM88" s="227"/>
      <c r="DP88" s="227"/>
      <c r="DS88" s="227"/>
      <c r="DV88" s="227"/>
      <c r="DY88" s="227"/>
      <c r="EB88" s="227"/>
      <c r="EE88" s="227"/>
      <c r="EH88" s="227"/>
      <c r="EK88" s="227"/>
      <c r="EN88" s="227"/>
      <c r="EQ88" s="227"/>
      <c r="ET88" s="227"/>
      <c r="EW88" s="227"/>
      <c r="EZ88" s="227"/>
      <c r="FC88" s="227"/>
      <c r="FF88" s="227"/>
      <c r="FI88" s="227"/>
      <c r="FL88" s="227"/>
      <c r="FO88" s="227"/>
      <c r="FR88" s="227"/>
      <c r="FU88" s="227"/>
    </row>
    <row r="89" spans="1:183" x14ac:dyDescent="0.25">
      <c r="H89" s="30" t="s">
        <v>156</v>
      </c>
      <c r="I89" s="226"/>
      <c r="J89" s="226"/>
      <c r="K89" s="226"/>
      <c r="L89" s="226"/>
      <c r="M89" s="226"/>
      <c r="N89" s="226"/>
      <c r="O89" s="226"/>
      <c r="P89" s="226"/>
      <c r="BF89" s="224"/>
      <c r="BG89" s="224"/>
      <c r="BH89" s="224"/>
      <c r="BK89" s="224"/>
      <c r="BN89" s="224"/>
      <c r="BQ89" s="224"/>
      <c r="BT89" s="224"/>
      <c r="BW89" s="224"/>
      <c r="BZ89" s="224"/>
      <c r="CC89" s="224"/>
      <c r="CF89" s="224"/>
      <c r="CI89" s="224"/>
      <c r="CL89" s="224"/>
      <c r="CO89" s="224"/>
      <c r="CR89" s="224"/>
      <c r="CU89" s="224"/>
      <c r="CX89" s="224"/>
      <c r="DA89" s="224"/>
      <c r="DD89" s="227"/>
      <c r="DG89" s="227"/>
      <c r="DJ89" s="227"/>
      <c r="DM89" s="227"/>
      <c r="DP89" s="227"/>
      <c r="DS89" s="227"/>
      <c r="DV89" s="227"/>
      <c r="DY89" s="227"/>
      <c r="EB89" s="227"/>
      <c r="EE89" s="227"/>
      <c r="EH89" s="227"/>
      <c r="EK89" s="227"/>
      <c r="EN89" s="227"/>
      <c r="EQ89" s="227"/>
      <c r="ET89" s="227"/>
      <c r="EW89" s="227"/>
      <c r="EZ89" s="227"/>
      <c r="FC89" s="227"/>
      <c r="FF89" s="227"/>
      <c r="FI89" s="227"/>
      <c r="FL89" s="227"/>
      <c r="FO89" s="227"/>
      <c r="FR89" s="227"/>
      <c r="FU89" s="227"/>
    </row>
    <row r="90" spans="1:183" x14ac:dyDescent="0.25">
      <c r="H90" s="29" t="s">
        <v>7</v>
      </c>
      <c r="I90" s="226"/>
      <c r="J90" s="226"/>
      <c r="K90" s="226"/>
      <c r="L90" s="226"/>
      <c r="M90" s="226"/>
      <c r="N90" s="226"/>
      <c r="O90" s="226"/>
      <c r="P90" s="226"/>
      <c r="BF90" s="224"/>
      <c r="BG90" s="224"/>
      <c r="BH90" s="224"/>
      <c r="BK90" s="224"/>
      <c r="BN90" s="224"/>
      <c r="BQ90" s="224"/>
      <c r="BT90" s="224"/>
      <c r="BW90" s="224"/>
      <c r="BZ90" s="224"/>
      <c r="CC90" s="224"/>
      <c r="CF90" s="224"/>
      <c r="CI90" s="224"/>
      <c r="CL90" s="224"/>
      <c r="CO90" s="224"/>
      <c r="CR90" s="224"/>
      <c r="CU90" s="224"/>
      <c r="CX90" s="224"/>
      <c r="DA90" s="224"/>
      <c r="DD90" s="227"/>
      <c r="DG90" s="227"/>
      <c r="DJ90" s="227"/>
      <c r="DM90" s="227"/>
      <c r="DP90" s="227"/>
      <c r="DS90" s="227"/>
      <c r="DV90" s="227"/>
      <c r="DY90" s="227"/>
      <c r="EB90" s="227"/>
      <c r="EE90" s="227"/>
      <c r="EH90" s="227"/>
      <c r="EK90" s="227"/>
      <c r="EN90" s="227"/>
      <c r="EQ90" s="227"/>
      <c r="ET90" s="227"/>
      <c r="EW90" s="227"/>
      <c r="EZ90" s="227"/>
      <c r="FC90" s="227"/>
      <c r="FF90" s="227"/>
      <c r="FI90" s="227"/>
      <c r="FL90" s="227"/>
      <c r="FO90" s="227"/>
      <c r="FR90" s="227"/>
      <c r="FU90" s="227"/>
    </row>
  </sheetData>
  <sheetProtection selectLockedCells="1"/>
  <mergeCells count="163">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DB2:DD2"/>
    <mergeCell ref="DE2:DG2"/>
    <mergeCell ref="DH2:DJ2"/>
    <mergeCell ref="DK2:DM2"/>
    <mergeCell ref="CD2:CF2"/>
    <mergeCell ref="CG2:CI2"/>
    <mergeCell ref="CJ2:CL2"/>
    <mergeCell ref="CM2:CO2"/>
    <mergeCell ref="CP2:CR2"/>
    <mergeCell ref="CS2:CU2"/>
    <mergeCell ref="BR2:BT2"/>
    <mergeCell ref="BU2:BW2"/>
    <mergeCell ref="BX2:BZ2"/>
    <mergeCell ref="CA2:CC2"/>
    <mergeCell ref="FD1:FF1"/>
    <mergeCell ref="FG1:FI1"/>
    <mergeCell ref="FJ1:FL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V2:CX2"/>
    <mergeCell ref="CY2:DA2"/>
    <mergeCell ref="FM1:FO1"/>
    <mergeCell ref="FP1:FR1"/>
    <mergeCell ref="FS1:FU1"/>
    <mergeCell ref="EL1:EN1"/>
    <mergeCell ref="EO1:EQ1"/>
    <mergeCell ref="ER1:ET1"/>
    <mergeCell ref="EU1:EW1"/>
    <mergeCell ref="EX1:EZ1"/>
    <mergeCell ref="FA1:FC1"/>
    <mergeCell ref="CS1:CU1"/>
    <mergeCell ref="CV1:CX1"/>
    <mergeCell ref="CY1:DA1"/>
    <mergeCell ref="BR1:BT1"/>
    <mergeCell ref="BU1:BW1"/>
    <mergeCell ref="BX1:BZ1"/>
    <mergeCell ref="CA1:CC1"/>
    <mergeCell ref="CD1:CF1"/>
    <mergeCell ref="CG1:CI1"/>
    <mergeCell ref="G3:H3"/>
    <mergeCell ref="G4:H4"/>
    <mergeCell ref="G5:H5"/>
    <mergeCell ref="B1:B2"/>
    <mergeCell ref="G1:H2"/>
    <mergeCell ref="BF1:BH1"/>
    <mergeCell ref="BI1:BK1"/>
    <mergeCell ref="BL1:BN1"/>
    <mergeCell ref="BO1:BQ1"/>
    <mergeCell ref="I2:O2"/>
    <mergeCell ref="Q2:R2"/>
    <mergeCell ref="BF2:BH2"/>
    <mergeCell ref="BI2:BK2"/>
    <mergeCell ref="BL2:BN2"/>
    <mergeCell ref="BO2:BQ2"/>
  </mergeCells>
  <conditionalFormatting sqref="H7:H81">
    <cfRule type="expression" dxfId="1389" priority="335" stopIfTrue="1">
      <formula>$J7&lt;&gt;""</formula>
    </cfRule>
    <cfRule type="expression" dxfId="1388" priority="334" stopIfTrue="1">
      <formula>$K7&lt;&gt;""</formula>
    </cfRule>
    <cfRule type="expression" dxfId="1387" priority="333" stopIfTrue="1">
      <formula>$L7&lt;&gt;""</formula>
    </cfRule>
    <cfRule type="expression" dxfId="1386" priority="332" stopIfTrue="1">
      <formula>$M7&lt;&gt;""</formula>
    </cfRule>
    <cfRule type="expression" dxfId="1385" priority="331" stopIfTrue="1">
      <formula>$N7&lt;&gt;""</formula>
    </cfRule>
    <cfRule type="expression" dxfId="1384" priority="330" stopIfTrue="1">
      <formula>$O7&lt;&gt;""</formula>
    </cfRule>
    <cfRule type="expression" dxfId="1383" priority="329" stopIfTrue="1">
      <formula>$P7&lt;&gt;""</formula>
    </cfRule>
    <cfRule type="expression" dxfId="1382" priority="336" stopIfTrue="1">
      <formula>$I7&lt;&gt;""</formula>
    </cfRule>
  </conditionalFormatting>
  <conditionalFormatting sqref="BF7:BF81">
    <cfRule type="expression" dxfId="1381" priority="320" stopIfTrue="1">
      <formula>$BG7&gt;270</formula>
    </cfRule>
    <cfRule type="expression" dxfId="1380" priority="319" stopIfTrue="1">
      <formula>$BG7&lt;=270</formula>
    </cfRule>
    <cfRule type="expression" dxfId="1379" priority="318" stopIfTrue="1">
      <formula>$BG7&lt;=180</formula>
    </cfRule>
    <cfRule type="expression" dxfId="1378" priority="317" stopIfTrue="1">
      <formula>$BG7&lt;=120</formula>
    </cfRule>
    <cfRule type="expression" dxfId="1377" priority="316" stopIfTrue="1">
      <formula>$BG7&lt;=90</formula>
    </cfRule>
    <cfRule type="expression" dxfId="1376" priority="315" stopIfTrue="1">
      <formula>$BG7&lt;=60</formula>
    </cfRule>
    <cfRule type="expression" dxfId="1375" priority="314" stopIfTrue="1">
      <formula>$BG7&lt;=30</formula>
    </cfRule>
    <cfRule type="expression" dxfId="1374" priority="313" stopIfTrue="1">
      <formula>$BG7&lt;=0</formula>
    </cfRule>
  </conditionalFormatting>
  <conditionalFormatting sqref="BF8">
    <cfRule type="expression" dxfId="1373" priority="324" stopIfTrue="1">
      <formula>$BG$8&lt;=90</formula>
    </cfRule>
    <cfRule type="expression" dxfId="1372" priority="328" stopIfTrue="1">
      <formula>$BG$8&gt;270</formula>
    </cfRule>
    <cfRule type="expression" dxfId="1371" priority="327" stopIfTrue="1">
      <formula>$BG$8&lt;=270</formula>
    </cfRule>
    <cfRule type="expression" dxfId="1370" priority="326" stopIfTrue="1">
      <formula>$BG$8&lt;=180</formula>
    </cfRule>
    <cfRule type="expression" dxfId="1369" priority="325" stopIfTrue="1">
      <formula>$BG$8&lt;=120</formula>
    </cfRule>
    <cfRule type="expression" dxfId="1368" priority="323" stopIfTrue="1">
      <formula>$BG$8&lt;=60</formula>
    </cfRule>
    <cfRule type="expression" dxfId="1367" priority="322" stopIfTrue="1">
      <formula>$BG$8&lt;=30</formula>
    </cfRule>
    <cfRule type="expression" dxfId="1366" priority="321" stopIfTrue="1">
      <formula>$BG$8&lt;=0</formula>
    </cfRule>
  </conditionalFormatting>
  <conditionalFormatting sqref="BI7:BI81">
    <cfRule type="expression" dxfId="1365" priority="312" stopIfTrue="1">
      <formula>$BJ7&gt;270</formula>
    </cfRule>
    <cfRule type="expression" dxfId="1364" priority="311" stopIfTrue="1">
      <formula>$BJ7&lt;=270</formula>
    </cfRule>
    <cfRule type="expression" dxfId="1363" priority="310" stopIfTrue="1">
      <formula>$BJ7&lt;=180</formula>
    </cfRule>
    <cfRule type="expression" dxfId="1362" priority="309" stopIfTrue="1">
      <formula>$BJ7&lt;=120</formula>
    </cfRule>
    <cfRule type="expression" dxfId="1361" priority="308" stopIfTrue="1">
      <formula>$BJ7&lt;=90</formula>
    </cfRule>
    <cfRule type="expression" dxfId="1360" priority="307" stopIfTrue="1">
      <formula>$BJ7&lt;=60</formula>
    </cfRule>
    <cfRule type="expression" dxfId="1359" priority="306" stopIfTrue="1">
      <formula>$BJ7&lt;=30</formula>
    </cfRule>
    <cfRule type="expression" dxfId="1358" priority="305" stopIfTrue="1">
      <formula>$BJ7&lt;=0</formula>
    </cfRule>
  </conditionalFormatting>
  <conditionalFormatting sqref="BL7:BL81">
    <cfRule type="expression" dxfId="1357" priority="304" stopIfTrue="1">
      <formula>$BM7&gt;270</formula>
    </cfRule>
    <cfRule type="expression" dxfId="1356" priority="303" stopIfTrue="1">
      <formula>$BM7&lt;=270</formula>
    </cfRule>
    <cfRule type="expression" dxfId="1355" priority="302" stopIfTrue="1">
      <formula>$BM7&lt;=180</formula>
    </cfRule>
    <cfRule type="expression" dxfId="1354" priority="301" stopIfTrue="1">
      <formula>$BM7&lt;=120</formula>
    </cfRule>
    <cfRule type="expression" dxfId="1353" priority="300" stopIfTrue="1">
      <formula>$BM7&lt;=90</formula>
    </cfRule>
    <cfRule type="expression" dxfId="1352" priority="299" stopIfTrue="1">
      <formula>$BM7&lt;=60</formula>
    </cfRule>
    <cfRule type="expression" dxfId="1351" priority="298" stopIfTrue="1">
      <formula>$BM7&lt;=30</formula>
    </cfRule>
    <cfRule type="expression" dxfId="1350" priority="297" stopIfTrue="1">
      <formula>$BM7&lt;=0</formula>
    </cfRule>
  </conditionalFormatting>
  <conditionalFormatting sqref="BO7:BO81">
    <cfRule type="expression" dxfId="1349" priority="292" stopIfTrue="1">
      <formula>$BP7&lt;=90</formula>
    </cfRule>
    <cfRule type="expression" dxfId="1348" priority="289" stopIfTrue="1">
      <formula>$BP7&lt;=0</formula>
    </cfRule>
    <cfRule type="expression" dxfId="1347" priority="290" stopIfTrue="1">
      <formula>$BP7&lt;=30</formula>
    </cfRule>
    <cfRule type="expression" dxfId="1346" priority="291" stopIfTrue="1">
      <formula>$BP7&lt;=60</formula>
    </cfRule>
    <cfRule type="expression" dxfId="1345" priority="294" stopIfTrue="1">
      <formula>$BP7&lt;=180</formula>
    </cfRule>
    <cfRule type="expression" dxfId="1344" priority="296" stopIfTrue="1">
      <formula>$BP7&gt;270</formula>
    </cfRule>
    <cfRule type="expression" dxfId="1343" priority="295" stopIfTrue="1">
      <formula>$BP7&lt;=270</formula>
    </cfRule>
    <cfRule type="expression" dxfId="1342" priority="293" stopIfTrue="1">
      <formula>$BP7&lt;=120</formula>
    </cfRule>
  </conditionalFormatting>
  <conditionalFormatting sqref="BR7:BR81">
    <cfRule type="expression" dxfId="1341" priority="285" stopIfTrue="1">
      <formula>$BS7&lt;=120</formula>
    </cfRule>
    <cfRule type="expression" dxfId="1340" priority="286" stopIfTrue="1">
      <formula>$BS7&lt;=180</formula>
    </cfRule>
    <cfRule type="expression" dxfId="1339" priority="287" stopIfTrue="1">
      <formula>$BS7&lt;=270</formula>
    </cfRule>
    <cfRule type="expression" dxfId="1338" priority="288" stopIfTrue="1">
      <formula>$BS7&gt;270</formula>
    </cfRule>
    <cfRule type="expression" dxfId="1337" priority="284" stopIfTrue="1">
      <formula>$BS7&lt;=90</formula>
    </cfRule>
    <cfRule type="expression" dxfId="1336" priority="283" stopIfTrue="1">
      <formula>$BS7&lt;=60</formula>
    </cfRule>
    <cfRule type="expression" dxfId="1335" priority="282" stopIfTrue="1">
      <formula>$BS7&lt;=30</formula>
    </cfRule>
    <cfRule type="expression" dxfId="1334" priority="281" stopIfTrue="1">
      <formula>$BS7&lt;=0</formula>
    </cfRule>
  </conditionalFormatting>
  <conditionalFormatting sqref="BU7:BU81">
    <cfRule type="expression" dxfId="1333" priority="273" stopIfTrue="1">
      <formula>$BV7&lt;=0</formula>
    </cfRule>
    <cfRule type="expression" dxfId="1332" priority="280" stopIfTrue="1">
      <formula>$BV7&gt;270</formula>
    </cfRule>
    <cfRule type="expression" dxfId="1331" priority="279" stopIfTrue="1">
      <formula>$BV7&lt;=270</formula>
    </cfRule>
    <cfRule type="expression" dxfId="1330" priority="278" stopIfTrue="1">
      <formula>$BV7&lt;=180</formula>
    </cfRule>
    <cfRule type="expression" dxfId="1329" priority="277" stopIfTrue="1">
      <formula>$BV7&lt;=120</formula>
    </cfRule>
    <cfRule type="expression" dxfId="1328" priority="276" stopIfTrue="1">
      <formula>$BV7&lt;=90</formula>
    </cfRule>
    <cfRule type="expression" dxfId="1327" priority="275" stopIfTrue="1">
      <formula>$BV7&lt;=60</formula>
    </cfRule>
    <cfRule type="expression" dxfId="1326" priority="274" stopIfTrue="1">
      <formula>$BV7&lt;=30</formula>
    </cfRule>
  </conditionalFormatting>
  <conditionalFormatting sqref="BX7:BX81">
    <cfRule type="expression" dxfId="1325" priority="269" stopIfTrue="1">
      <formula>$BY7&lt;=120</formula>
    </cfRule>
    <cfRule type="expression" dxfId="1324" priority="270" stopIfTrue="1">
      <formula>$BY7&lt;=180</formula>
    </cfRule>
    <cfRule type="expression" dxfId="1323" priority="271" stopIfTrue="1">
      <formula>$BY7&lt;=270</formula>
    </cfRule>
    <cfRule type="expression" dxfId="1322" priority="265" stopIfTrue="1">
      <formula>$BY7&lt;=0</formula>
    </cfRule>
    <cfRule type="expression" dxfId="1321" priority="266" stopIfTrue="1">
      <formula>$BY7&lt;=30</formula>
    </cfRule>
    <cfRule type="expression" dxfId="1320" priority="267" stopIfTrue="1">
      <formula>$BY7&lt;=60</formula>
    </cfRule>
    <cfRule type="expression" dxfId="1319" priority="268" stopIfTrue="1">
      <formula>$BY7&lt;=90</formula>
    </cfRule>
  </conditionalFormatting>
  <conditionalFormatting sqref="BX7:BX481">
    <cfRule type="expression" dxfId="1318" priority="272" stopIfTrue="1">
      <formula>$BY7&gt;270</formula>
    </cfRule>
  </conditionalFormatting>
  <conditionalFormatting sqref="CA7:CA81">
    <cfRule type="expression" dxfId="1317" priority="264" stopIfTrue="1">
      <formula>$CB7&gt;270</formula>
    </cfRule>
    <cfRule type="expression" dxfId="1316" priority="263" stopIfTrue="1">
      <formula>$CB7&lt;=270</formula>
    </cfRule>
    <cfRule type="expression" dxfId="1315" priority="262" stopIfTrue="1">
      <formula>$CB7&lt;=180</formula>
    </cfRule>
    <cfRule type="expression" dxfId="1314" priority="261" stopIfTrue="1">
      <formula>$CB7&lt;=120</formula>
    </cfRule>
    <cfRule type="expression" dxfId="1313" priority="260" stopIfTrue="1">
      <formula>$CB7&lt;=90</formula>
    </cfRule>
    <cfRule type="expression" dxfId="1312" priority="259" stopIfTrue="1">
      <formula>$CB7&lt;=60</formula>
    </cfRule>
    <cfRule type="expression" dxfId="1311" priority="258" stopIfTrue="1">
      <formula>$CB7&lt;=30</formula>
    </cfRule>
    <cfRule type="expression" dxfId="1310" priority="257" stopIfTrue="1">
      <formula>$CB7&lt;=0</formula>
    </cfRule>
  </conditionalFormatting>
  <conditionalFormatting sqref="CD7:CD81">
    <cfRule type="expression" dxfId="1309" priority="254" stopIfTrue="1">
      <formula>$CE7&lt;=180</formula>
    </cfRule>
    <cfRule type="expression" dxfId="1308" priority="252" stopIfTrue="1">
      <formula>$CE7&lt;=90</formula>
    </cfRule>
    <cfRule type="expression" dxfId="1307" priority="256" stopIfTrue="1">
      <formula>$CE7&gt;270</formula>
    </cfRule>
    <cfRule type="expression" dxfId="1306" priority="255" stopIfTrue="1">
      <formula>$CE7&lt;=270</formula>
    </cfRule>
    <cfRule type="expression" dxfId="1305" priority="253" stopIfTrue="1">
      <formula>$CE7&lt;=120</formula>
    </cfRule>
    <cfRule type="expression" dxfId="1304" priority="251" stopIfTrue="1">
      <formula>$CE7&lt;=60</formula>
    </cfRule>
    <cfRule type="expression" dxfId="1303" priority="250" stopIfTrue="1">
      <formula>$CE7&lt;=30</formula>
    </cfRule>
    <cfRule type="expression" dxfId="1302" priority="249" stopIfTrue="1">
      <formula>$CE7&lt;=0</formula>
    </cfRule>
  </conditionalFormatting>
  <conditionalFormatting sqref="CG7:CG81">
    <cfRule type="expression" dxfId="1301" priority="244" stopIfTrue="1">
      <formula>$CH7&lt;=90</formula>
    </cfRule>
    <cfRule type="expression" dxfId="1300" priority="248" stopIfTrue="1">
      <formula>$CH7&gt;270</formula>
    </cfRule>
    <cfRule type="expression" dxfId="1299" priority="247" stopIfTrue="1">
      <formula>$CH7&lt;=270</formula>
    </cfRule>
    <cfRule type="expression" dxfId="1298" priority="246" stopIfTrue="1">
      <formula>$CH7&lt;=180</formula>
    </cfRule>
    <cfRule type="expression" dxfId="1297" priority="245" stopIfTrue="1">
      <formula>$CH7&lt;=120</formula>
    </cfRule>
    <cfRule type="expression" dxfId="1296" priority="243" stopIfTrue="1">
      <formula>$CH7&lt;=60</formula>
    </cfRule>
    <cfRule type="expression" dxfId="1295" priority="242" stopIfTrue="1">
      <formula>$CH7&lt;=30</formula>
    </cfRule>
    <cfRule type="expression" dxfId="1294" priority="241" stopIfTrue="1">
      <formula>$CH7&lt;=0</formula>
    </cfRule>
  </conditionalFormatting>
  <conditionalFormatting sqref="CJ7:CJ81">
    <cfRule type="expression" dxfId="1293" priority="240" stopIfTrue="1">
      <formula>CK7&gt;270</formula>
    </cfRule>
    <cfRule type="expression" dxfId="1292" priority="239" stopIfTrue="1">
      <formula>CK7&lt;=270</formula>
    </cfRule>
    <cfRule type="expression" dxfId="1291" priority="238" stopIfTrue="1">
      <formula>CK7&lt;=180</formula>
    </cfRule>
    <cfRule type="expression" dxfId="1290" priority="237" stopIfTrue="1">
      <formula>CK7&lt;=120</formula>
    </cfRule>
    <cfRule type="expression" dxfId="1289" priority="236" stopIfTrue="1">
      <formula>CK7&lt;=90</formula>
    </cfRule>
    <cfRule type="expression" dxfId="1288" priority="235" stopIfTrue="1">
      <formula>CK7&lt;=60</formula>
    </cfRule>
    <cfRule type="expression" dxfId="1287" priority="234" stopIfTrue="1">
      <formula>CK7&lt;=30</formula>
    </cfRule>
    <cfRule type="expression" dxfId="1286" priority="233" stopIfTrue="1">
      <formula>CK7&lt;=0</formula>
    </cfRule>
  </conditionalFormatting>
  <conditionalFormatting sqref="CM7:CM81">
    <cfRule type="expression" dxfId="1285" priority="232" stopIfTrue="1">
      <formula>CQ7&gt;270</formula>
    </cfRule>
    <cfRule type="expression" dxfId="1284" priority="231" stopIfTrue="1">
      <formula>CQ7&lt;=270</formula>
    </cfRule>
    <cfRule type="expression" dxfId="1283" priority="230" stopIfTrue="1">
      <formula>CQ7&lt;=180</formula>
    </cfRule>
    <cfRule type="expression" dxfId="1282" priority="229" stopIfTrue="1">
      <formula>CQ7&lt;=120</formula>
    </cfRule>
    <cfRule type="expression" dxfId="1281" priority="228" stopIfTrue="1">
      <formula>CQ7&lt;=90</formula>
    </cfRule>
    <cfRule type="expression" dxfId="1280" priority="227" stopIfTrue="1">
      <formula>CQ7&lt;=60</formula>
    </cfRule>
    <cfRule type="expression" dxfId="1279" priority="226" stopIfTrue="1">
      <formula>CQ7&lt;=30</formula>
    </cfRule>
    <cfRule type="expression" dxfId="1278" priority="225" stopIfTrue="1">
      <formula>CQ7&lt;=0</formula>
    </cfRule>
  </conditionalFormatting>
  <conditionalFormatting sqref="CP7:CP81">
    <cfRule type="expression" dxfId="1277" priority="224" stopIfTrue="1">
      <formula>CQ7&gt;270</formula>
    </cfRule>
    <cfRule type="expression" dxfId="1276" priority="223" stopIfTrue="1">
      <formula>CQ7&lt;=270</formula>
    </cfRule>
    <cfRule type="expression" dxfId="1275" priority="222" stopIfTrue="1">
      <formula>CQ7&lt;=180</formula>
    </cfRule>
    <cfRule type="expression" dxfId="1274" priority="221" stopIfTrue="1">
      <formula>CQ7&lt;=120</formula>
    </cfRule>
    <cfRule type="expression" dxfId="1273" priority="220" stopIfTrue="1">
      <formula>CQ7&lt;=90</formula>
    </cfRule>
    <cfRule type="expression" dxfId="1272" priority="219" stopIfTrue="1">
      <formula>CQ7&lt;=60</formula>
    </cfRule>
    <cfRule type="expression" dxfId="1271" priority="218" stopIfTrue="1">
      <formula>CQ7&lt;=30</formula>
    </cfRule>
    <cfRule type="expression" dxfId="1270" priority="217" stopIfTrue="1">
      <formula>CQ7&lt;=0</formula>
    </cfRule>
  </conditionalFormatting>
  <conditionalFormatting sqref="CS7:CS81">
    <cfRule type="expression" dxfId="1269" priority="211" stopIfTrue="1">
      <formula>CT7&lt;=60</formula>
    </cfRule>
    <cfRule type="expression" dxfId="1268" priority="216" stopIfTrue="1">
      <formula>CT7&gt;270</formula>
    </cfRule>
    <cfRule type="expression" dxfId="1267" priority="215" stopIfTrue="1">
      <formula>CT7&lt;=270</formula>
    </cfRule>
    <cfRule type="expression" dxfId="1266" priority="214" stopIfTrue="1">
      <formula>CT7&lt;=180</formula>
    </cfRule>
    <cfRule type="expression" dxfId="1265" priority="213" stopIfTrue="1">
      <formula>CT7&lt;=120</formula>
    </cfRule>
    <cfRule type="expression" dxfId="1264" priority="212" stopIfTrue="1">
      <formula>CT7&lt;=90</formula>
    </cfRule>
    <cfRule type="expression" dxfId="1263" priority="210" stopIfTrue="1">
      <formula>CT7&lt;=30</formula>
    </cfRule>
    <cfRule type="expression" dxfId="1262" priority="209" stopIfTrue="1">
      <formula>CT7&lt;=0</formula>
    </cfRule>
  </conditionalFormatting>
  <conditionalFormatting sqref="CV7:CV81">
    <cfRule type="expression" dxfId="1261" priority="204" stopIfTrue="1">
      <formula>CW7&lt;=90</formula>
    </cfRule>
    <cfRule type="expression" dxfId="1260" priority="201" stopIfTrue="1">
      <formula>CW7&lt;=0</formula>
    </cfRule>
    <cfRule type="expression" dxfId="1259" priority="202" stopIfTrue="1">
      <formula>CW7&lt;=30</formula>
    </cfRule>
    <cfRule type="expression" dxfId="1258" priority="203" stopIfTrue="1">
      <formula>CW7&lt;=60</formula>
    </cfRule>
    <cfRule type="expression" dxfId="1257" priority="208" stopIfTrue="1">
      <formula>CW7&gt;270</formula>
    </cfRule>
    <cfRule type="expression" dxfId="1256" priority="207" stopIfTrue="1">
      <formula>CW7&lt;=270</formula>
    </cfRule>
    <cfRule type="expression" dxfId="1255" priority="206" stopIfTrue="1">
      <formula>CW7&lt;=180</formula>
    </cfRule>
    <cfRule type="expression" dxfId="1254" priority="205" stopIfTrue="1">
      <formula>CW7&lt;=120</formula>
    </cfRule>
  </conditionalFormatting>
  <conditionalFormatting sqref="CY7:CY81">
    <cfRule type="expression" dxfId="1253" priority="197" stopIfTrue="1">
      <formula>CZ7&lt;=120</formula>
    </cfRule>
    <cfRule type="expression" dxfId="1252" priority="198" stopIfTrue="1">
      <formula>CZ7&lt;=180</formula>
    </cfRule>
    <cfRule type="expression" dxfId="1251" priority="199" stopIfTrue="1">
      <formula>CZ7&lt;=270</formula>
    </cfRule>
    <cfRule type="expression" dxfId="1250" priority="200" stopIfTrue="1">
      <formula>CZ7&gt;270</formula>
    </cfRule>
    <cfRule type="expression" dxfId="1249" priority="196" stopIfTrue="1">
      <formula>CZ7&lt;=90</formula>
    </cfRule>
    <cfRule type="expression" dxfId="1248" priority="195" stopIfTrue="1">
      <formula>CZ7&lt;=60</formula>
    </cfRule>
    <cfRule type="expression" dxfId="1247" priority="194" stopIfTrue="1">
      <formula>CZ7&lt;=30</formula>
    </cfRule>
    <cfRule type="expression" dxfId="1246" priority="193" stopIfTrue="1">
      <formula>CZ7&lt;=0</formula>
    </cfRule>
  </conditionalFormatting>
  <conditionalFormatting sqref="DB7:DB81">
    <cfRule type="expression" dxfId="1245" priority="185" stopIfTrue="1">
      <formula>DC7&lt;=0</formula>
    </cfRule>
    <cfRule type="expression" dxfId="1244" priority="192" stopIfTrue="1">
      <formula>DC7&gt;270</formula>
    </cfRule>
    <cfRule type="expression" dxfId="1243" priority="191" stopIfTrue="1">
      <formula>DC7&lt;=270</formula>
    </cfRule>
    <cfRule type="expression" dxfId="1242" priority="190" stopIfTrue="1">
      <formula>DC7&lt;=180</formula>
    </cfRule>
    <cfRule type="expression" dxfId="1241" priority="189" stopIfTrue="1">
      <formula>DC7&lt;=120</formula>
    </cfRule>
    <cfRule type="expression" dxfId="1240" priority="188" stopIfTrue="1">
      <formula>DC7&lt;=90</formula>
    </cfRule>
    <cfRule type="expression" dxfId="1239" priority="187" stopIfTrue="1">
      <formula>DC7&lt;=60</formula>
    </cfRule>
    <cfRule type="expression" dxfId="1238" priority="186" stopIfTrue="1">
      <formula>DC7&lt;=30</formula>
    </cfRule>
  </conditionalFormatting>
  <conditionalFormatting sqref="DE7:DE81">
    <cfRule type="expression" dxfId="1237" priority="179" stopIfTrue="1">
      <formula>DF7&lt;=60</formula>
    </cfRule>
    <cfRule type="expression" dxfId="1236" priority="180" stopIfTrue="1">
      <formula>DF7&lt;=90</formula>
    </cfRule>
    <cfRule type="expression" dxfId="1235" priority="181" stopIfTrue="1">
      <formula>DF7&lt;=120</formula>
    </cfRule>
    <cfRule type="expression" dxfId="1234" priority="183" stopIfTrue="1">
      <formula>DF7&lt;=270</formula>
    </cfRule>
    <cfRule type="expression" dxfId="1233" priority="184" stopIfTrue="1">
      <formula>DF7&gt;270</formula>
    </cfRule>
    <cfRule type="expression" dxfId="1232" priority="177" stopIfTrue="1">
      <formula>DF7&lt;=0</formula>
    </cfRule>
    <cfRule type="expression" dxfId="1231" priority="178" stopIfTrue="1">
      <formula>DF7&lt;=30</formula>
    </cfRule>
    <cfRule type="expression" dxfId="1230" priority="182" stopIfTrue="1">
      <formula>DF7&lt;=180</formula>
    </cfRule>
  </conditionalFormatting>
  <conditionalFormatting sqref="DH7:DH81">
    <cfRule type="expression" dxfId="1229" priority="169" stopIfTrue="1">
      <formula>DI7&lt;=0</formula>
    </cfRule>
    <cfRule type="expression" dxfId="1228" priority="170" stopIfTrue="1">
      <formula>DI7&lt;=30</formula>
    </cfRule>
    <cfRule type="expression" dxfId="1227" priority="171" stopIfTrue="1">
      <formula>DI7&lt;=60</formula>
    </cfRule>
    <cfRule type="expression" dxfId="1226" priority="172" stopIfTrue="1">
      <formula>DI7&lt;=90</formula>
    </cfRule>
    <cfRule type="expression" dxfId="1225" priority="173" stopIfTrue="1">
      <formula>DI7&lt;=120</formula>
    </cfRule>
    <cfRule type="expression" dxfId="1224" priority="174" stopIfTrue="1">
      <formula>DI7&lt;=180</formula>
    </cfRule>
    <cfRule type="expression" dxfId="1223" priority="175" stopIfTrue="1">
      <formula>DI7&lt;=270</formula>
    </cfRule>
    <cfRule type="expression" dxfId="1222" priority="176" stopIfTrue="1">
      <formula>DI7&gt;270</formula>
    </cfRule>
  </conditionalFormatting>
  <conditionalFormatting sqref="DK7:DK81">
    <cfRule type="expression" dxfId="1221" priority="167" stopIfTrue="1">
      <formula>DL7&lt;=270</formula>
    </cfRule>
    <cfRule type="expression" dxfId="1220" priority="168" stopIfTrue="1">
      <formula>DL7&gt;270</formula>
    </cfRule>
    <cfRule type="expression" dxfId="1219" priority="166" stopIfTrue="1">
      <formula>DL7&lt;=180</formula>
    </cfRule>
    <cfRule type="expression" dxfId="1218" priority="165" stopIfTrue="1">
      <formula>DL7&lt;=120</formula>
    </cfRule>
    <cfRule type="expression" dxfId="1217" priority="164" stopIfTrue="1">
      <formula>DL7&lt;=90</formula>
    </cfRule>
    <cfRule type="expression" dxfId="1216" priority="163" stopIfTrue="1">
      <formula>DL7&lt;=60</formula>
    </cfRule>
    <cfRule type="expression" dxfId="1215" priority="162" stopIfTrue="1">
      <formula>DL7&lt;=30</formula>
    </cfRule>
    <cfRule type="expression" dxfId="1214" priority="161" stopIfTrue="1">
      <formula>DL7&lt;=0</formula>
    </cfRule>
  </conditionalFormatting>
  <conditionalFormatting sqref="DN7:DN81">
    <cfRule type="expression" dxfId="1213" priority="155" stopIfTrue="1">
      <formula>DO7&lt;=60</formula>
    </cfRule>
    <cfRule type="expression" dxfId="1212" priority="160" stopIfTrue="1">
      <formula>DO7&gt;270</formula>
    </cfRule>
    <cfRule type="expression" dxfId="1211" priority="159" stopIfTrue="1">
      <formula>DO7&lt;=270</formula>
    </cfRule>
    <cfRule type="expression" dxfId="1210" priority="158" stopIfTrue="1">
      <formula>DO7&lt;=180</formula>
    </cfRule>
    <cfRule type="expression" dxfId="1209" priority="157" stopIfTrue="1">
      <formula>DO7&lt;=120</formula>
    </cfRule>
    <cfRule type="expression" dxfId="1208" priority="156" stopIfTrue="1">
      <formula>DO7&lt;=90</formula>
    </cfRule>
    <cfRule type="expression" dxfId="1207" priority="154" stopIfTrue="1">
      <formula>DO7&lt;=30</formula>
    </cfRule>
    <cfRule type="expression" dxfId="1206" priority="153" stopIfTrue="1">
      <formula>DO7&lt;=0</formula>
    </cfRule>
  </conditionalFormatting>
  <conditionalFormatting sqref="DQ7:DQ81">
    <cfRule type="expression" dxfId="1205" priority="152" stopIfTrue="1">
      <formula>DR7&gt;270</formula>
    </cfRule>
    <cfRule type="expression" dxfId="1204" priority="151" stopIfTrue="1">
      <formula>DR7&lt;=270</formula>
    </cfRule>
    <cfRule type="expression" dxfId="1203" priority="150" stopIfTrue="1">
      <formula>DR7&lt;=180</formula>
    </cfRule>
    <cfRule type="expression" dxfId="1202" priority="149" stopIfTrue="1">
      <formula>DR7&lt;=120</formula>
    </cfRule>
    <cfRule type="expression" dxfId="1201" priority="148" stopIfTrue="1">
      <formula>DR7&lt;=90</formula>
    </cfRule>
    <cfRule type="expression" dxfId="1200" priority="147" stopIfTrue="1">
      <formula>DR7&lt;=60</formula>
    </cfRule>
    <cfRule type="expression" dxfId="1199" priority="146" stopIfTrue="1">
      <formula>DR7&lt;=30</formula>
    </cfRule>
    <cfRule type="expression" dxfId="1198" priority="145" stopIfTrue="1">
      <formula>DR7&lt;=0</formula>
    </cfRule>
  </conditionalFormatting>
  <conditionalFormatting sqref="DT7:DT81">
    <cfRule type="expression" dxfId="1197" priority="144" stopIfTrue="1">
      <formula>DU7&gt;270</formula>
    </cfRule>
    <cfRule type="expression" dxfId="1196" priority="143" stopIfTrue="1">
      <formula>DU7&lt;=270</formula>
    </cfRule>
    <cfRule type="expression" dxfId="1195" priority="142" stopIfTrue="1">
      <formula>DU7&lt;=180</formula>
    </cfRule>
    <cfRule type="expression" dxfId="1194" priority="141" stopIfTrue="1">
      <formula>DU7&lt;=120</formula>
    </cfRule>
    <cfRule type="expression" dxfId="1193" priority="140" stopIfTrue="1">
      <formula>DU7&lt;=90</formula>
    </cfRule>
    <cfRule type="expression" dxfId="1192" priority="139" stopIfTrue="1">
      <formula>DU7&lt;=60</formula>
    </cfRule>
    <cfRule type="expression" dxfId="1191" priority="138" stopIfTrue="1">
      <formula>DU7&lt;=30</formula>
    </cfRule>
    <cfRule type="expression" dxfId="1190" priority="137" stopIfTrue="1">
      <formula>DU7&lt;=0</formula>
    </cfRule>
  </conditionalFormatting>
  <conditionalFormatting sqref="DW7:DW81">
    <cfRule type="expression" dxfId="1189" priority="136" stopIfTrue="1">
      <formula>DX7&gt;270</formula>
    </cfRule>
    <cfRule type="expression" dxfId="1188" priority="135" stopIfTrue="1">
      <formula>DX7&lt;=270</formula>
    </cfRule>
    <cfRule type="expression" dxfId="1187" priority="134" stopIfTrue="1">
      <formula>DX7&lt;=180</formula>
    </cfRule>
    <cfRule type="expression" dxfId="1186" priority="133" stopIfTrue="1">
      <formula>DX7&lt;=120</formula>
    </cfRule>
    <cfRule type="expression" dxfId="1185" priority="132" stopIfTrue="1">
      <formula>DX7&lt;=90</formula>
    </cfRule>
    <cfRule type="expression" dxfId="1184" priority="131" stopIfTrue="1">
      <formula>DX7&lt;=60</formula>
    </cfRule>
    <cfRule type="expression" dxfId="1183" priority="130" stopIfTrue="1">
      <formula>DX7&lt;=30</formula>
    </cfRule>
    <cfRule type="expression" dxfId="1182" priority="129" stopIfTrue="1">
      <formula>DX7&lt;=0</formula>
    </cfRule>
  </conditionalFormatting>
  <conditionalFormatting sqref="DZ7:DZ81">
    <cfRule type="expression" dxfId="1181" priority="124" stopIfTrue="1">
      <formula>EA7&lt;=90</formula>
    </cfRule>
    <cfRule type="expression" dxfId="1180" priority="121" stopIfTrue="1">
      <formula>EA7&lt;=0</formula>
    </cfRule>
    <cfRule type="expression" dxfId="1179" priority="122" stopIfTrue="1">
      <formula>EA7&lt;=30</formula>
    </cfRule>
    <cfRule type="expression" dxfId="1178" priority="127" stopIfTrue="1">
      <formula>EA7&lt;=270</formula>
    </cfRule>
    <cfRule type="expression" dxfId="1177" priority="123" stopIfTrue="1">
      <formula>EA7&lt;=60</formula>
    </cfRule>
    <cfRule type="expression" dxfId="1176" priority="128" stopIfTrue="1">
      <formula>EA7&gt;270</formula>
    </cfRule>
    <cfRule type="expression" dxfId="1175" priority="126" stopIfTrue="1">
      <formula>EA7&lt;=180</formula>
    </cfRule>
    <cfRule type="expression" dxfId="1174" priority="125" stopIfTrue="1">
      <formula>EA7&lt;=120</formula>
    </cfRule>
  </conditionalFormatting>
  <conditionalFormatting sqref="EC7:EC81">
    <cfRule type="expression" dxfId="1173" priority="117" stopIfTrue="1">
      <formula>ED7&lt;=120</formula>
    </cfRule>
    <cfRule type="expression" dxfId="1172" priority="118" stopIfTrue="1">
      <formula>ED7&lt;=180</formula>
    </cfRule>
    <cfRule type="expression" dxfId="1171" priority="119" stopIfTrue="1">
      <formula>ED7&lt;=270</formula>
    </cfRule>
    <cfRule type="expression" dxfId="1170" priority="120" stopIfTrue="1">
      <formula>ED7&gt;270</formula>
    </cfRule>
    <cfRule type="expression" dxfId="1169" priority="116" stopIfTrue="1">
      <formula>ED7&lt;=90</formula>
    </cfRule>
    <cfRule type="expression" dxfId="1168" priority="115" stopIfTrue="1">
      <formula>ED7&lt;=60</formula>
    </cfRule>
    <cfRule type="expression" dxfId="1167" priority="114" stopIfTrue="1">
      <formula>ED7&lt;=30</formula>
    </cfRule>
    <cfRule type="expression" dxfId="1166" priority="113" stopIfTrue="1">
      <formula>ED7&lt;=0</formula>
    </cfRule>
  </conditionalFormatting>
  <conditionalFormatting sqref="EF7:EF81">
    <cfRule type="expression" dxfId="1165" priority="105" stopIfTrue="1">
      <formula>EG7&lt;=0</formula>
    </cfRule>
    <cfRule type="expression" dxfId="1164" priority="112" stopIfTrue="1">
      <formula>EG7&gt;270</formula>
    </cfRule>
    <cfRule type="expression" dxfId="1163" priority="111" stopIfTrue="1">
      <formula>EG7&lt;=270</formula>
    </cfRule>
    <cfRule type="expression" dxfId="1162" priority="110" stopIfTrue="1">
      <formula>EG7&lt;=180</formula>
    </cfRule>
    <cfRule type="expression" dxfId="1161" priority="109" stopIfTrue="1">
      <formula>EG7&lt;=120</formula>
    </cfRule>
    <cfRule type="expression" dxfId="1160" priority="108" stopIfTrue="1">
      <formula>EG7&lt;=90</formula>
    </cfRule>
    <cfRule type="expression" dxfId="1159" priority="107" stopIfTrue="1">
      <formula>EG7&lt;=60</formula>
    </cfRule>
    <cfRule type="expression" dxfId="1158" priority="106" stopIfTrue="1">
      <formula>EG7&lt;=30</formula>
    </cfRule>
  </conditionalFormatting>
  <conditionalFormatting sqref="EI7:EI81">
    <cfRule type="expression" dxfId="1157" priority="101" stopIfTrue="1">
      <formula>EJ7&lt;=120</formula>
    </cfRule>
    <cfRule type="expression" dxfId="1156" priority="102" stopIfTrue="1">
      <formula>EJ7&lt;=180</formula>
    </cfRule>
    <cfRule type="expression" dxfId="1155" priority="103" stopIfTrue="1">
      <formula>EJ7&lt;=270</formula>
    </cfRule>
    <cfRule type="expression" dxfId="1154" priority="97" stopIfTrue="1">
      <formula>EJ7&lt;=0</formula>
    </cfRule>
    <cfRule type="expression" dxfId="1153" priority="98" stopIfTrue="1">
      <formula>EJ7&lt;=30</formula>
    </cfRule>
    <cfRule type="expression" dxfId="1152" priority="99" stopIfTrue="1">
      <formula>EJ7&lt;=60</formula>
    </cfRule>
    <cfRule type="expression" dxfId="1151" priority="100" stopIfTrue="1">
      <formula>EJ7&lt;=90</formula>
    </cfRule>
    <cfRule type="expression" dxfId="1150" priority="104" stopIfTrue="1">
      <formula>EJ7&gt;270</formula>
    </cfRule>
  </conditionalFormatting>
  <conditionalFormatting sqref="EL7:EL81">
    <cfRule type="expression" dxfId="1149" priority="96" stopIfTrue="1">
      <formula>EM7&gt;270</formula>
    </cfRule>
    <cfRule type="expression" dxfId="1148" priority="95" stopIfTrue="1">
      <formula>EM7&lt;=270</formula>
    </cfRule>
    <cfRule type="expression" dxfId="1147" priority="94" stopIfTrue="1">
      <formula>EM7&lt;=180</formula>
    </cfRule>
    <cfRule type="expression" dxfId="1146" priority="93" stopIfTrue="1">
      <formula>EM7&lt;=120</formula>
    </cfRule>
    <cfRule type="expression" dxfId="1145" priority="92" stopIfTrue="1">
      <formula>EM7&lt;=90</formula>
    </cfRule>
    <cfRule type="expression" dxfId="1144" priority="91" stopIfTrue="1">
      <formula>EM7&lt;=60</formula>
    </cfRule>
    <cfRule type="expression" dxfId="1143" priority="90" stopIfTrue="1">
      <formula>EM7&lt;=30</formula>
    </cfRule>
    <cfRule type="expression" dxfId="1142" priority="89" stopIfTrue="1">
      <formula>EM7&lt;=0</formula>
    </cfRule>
  </conditionalFormatting>
  <conditionalFormatting sqref="EO7:EO81">
    <cfRule type="expression" dxfId="1141" priority="88" stopIfTrue="1">
      <formula>EP7&gt;270</formula>
    </cfRule>
    <cfRule type="expression" dxfId="1140" priority="85" stopIfTrue="1">
      <formula>EP7&lt;=120</formula>
    </cfRule>
    <cfRule type="expression" dxfId="1139" priority="87" stopIfTrue="1">
      <formula>EP7&lt;=270</formula>
    </cfRule>
    <cfRule type="expression" dxfId="1138" priority="86" stopIfTrue="1">
      <formula>EP7&lt;=180</formula>
    </cfRule>
    <cfRule type="expression" dxfId="1137" priority="84" stopIfTrue="1">
      <formula>EP7&lt;=90</formula>
    </cfRule>
    <cfRule type="expression" dxfId="1136" priority="83" stopIfTrue="1">
      <formula>EP7&lt;=60</formula>
    </cfRule>
    <cfRule type="expression" dxfId="1135" priority="82" stopIfTrue="1">
      <formula>EP7&lt;=30</formula>
    </cfRule>
    <cfRule type="expression" dxfId="1134" priority="81" stopIfTrue="1">
      <formula>EP7&lt;=0</formula>
    </cfRule>
  </conditionalFormatting>
  <conditionalFormatting sqref="ER7:ER81">
    <cfRule type="expression" dxfId="1133" priority="74" stopIfTrue="1">
      <formula>ES7&lt;=30</formula>
    </cfRule>
    <cfRule type="expression" dxfId="1132" priority="80" stopIfTrue="1">
      <formula>ES7&gt;270</formula>
    </cfRule>
    <cfRule type="expression" dxfId="1131" priority="79" stopIfTrue="1">
      <formula>ES7&lt;=270</formula>
    </cfRule>
    <cfRule type="expression" dxfId="1130" priority="78" stopIfTrue="1">
      <formula>ES7&lt;=180</formula>
    </cfRule>
    <cfRule type="expression" dxfId="1129" priority="77" stopIfTrue="1">
      <formula>ES7&lt;=120</formula>
    </cfRule>
    <cfRule type="expression" dxfId="1128" priority="76" stopIfTrue="1">
      <formula>ES7&lt;=90</formula>
    </cfRule>
    <cfRule type="expression" dxfId="1127" priority="75" stopIfTrue="1">
      <formula>ES7&lt;=60</formula>
    </cfRule>
    <cfRule type="expression" dxfId="1126" priority="73" stopIfTrue="1">
      <formula>ES7&lt;=0</formula>
    </cfRule>
  </conditionalFormatting>
  <conditionalFormatting sqref="EU7:EU81">
    <cfRule type="expression" dxfId="1125" priority="72" stopIfTrue="1">
      <formula>EV7&gt;270</formula>
    </cfRule>
    <cfRule type="expression" dxfId="1124" priority="71" stopIfTrue="1">
      <formula>EV7&lt;=270</formula>
    </cfRule>
    <cfRule type="expression" dxfId="1123" priority="70" stopIfTrue="1">
      <formula>EV7&lt;=180</formula>
    </cfRule>
    <cfRule type="expression" dxfId="1122" priority="69" stopIfTrue="1">
      <formula>EV7&lt;=120</formula>
    </cfRule>
    <cfRule type="expression" dxfId="1121" priority="68" stopIfTrue="1">
      <formula>EV7&lt;=90</formula>
    </cfRule>
    <cfRule type="expression" dxfId="1120" priority="67" stopIfTrue="1">
      <formula>EV7&lt;=60</formula>
    </cfRule>
    <cfRule type="expression" dxfId="1119" priority="66" stopIfTrue="1">
      <formula>EV7&lt;=30</formula>
    </cfRule>
    <cfRule type="expression" dxfId="1118" priority="65" stopIfTrue="1">
      <formula>EV7&lt;=0</formula>
    </cfRule>
  </conditionalFormatting>
  <conditionalFormatting sqref="EX7:EX81">
    <cfRule type="expression" dxfId="1117" priority="64" stopIfTrue="1">
      <formula>EY7&gt;270</formula>
    </cfRule>
    <cfRule type="expression" dxfId="1116" priority="63" stopIfTrue="1">
      <formula>EY7&lt;=270</formula>
    </cfRule>
    <cfRule type="expression" dxfId="1115" priority="62" stopIfTrue="1">
      <formula>EY7&lt;=180</formula>
    </cfRule>
    <cfRule type="expression" dxfId="1114" priority="61" stopIfTrue="1">
      <formula>EY7&lt;=120</formula>
    </cfRule>
    <cfRule type="expression" dxfId="1113" priority="60" stopIfTrue="1">
      <formula>EY7&lt;=90</formula>
    </cfRule>
    <cfRule type="expression" dxfId="1112" priority="59" stopIfTrue="1">
      <formula>EY7&lt;=60</formula>
    </cfRule>
    <cfRule type="expression" dxfId="1111" priority="58" stopIfTrue="1">
      <formula>EY7&lt;=30</formula>
    </cfRule>
    <cfRule type="expression" dxfId="1110" priority="57" stopIfTrue="1">
      <formula>EY7&lt;=0</formula>
    </cfRule>
  </conditionalFormatting>
  <conditionalFormatting sqref="FA7:FA81">
    <cfRule type="expression" dxfId="1109" priority="49" stopIfTrue="1">
      <formula>FB7&lt;=0</formula>
    </cfRule>
    <cfRule type="expression" dxfId="1108" priority="50" stopIfTrue="1">
      <formula>FB7&lt;=30</formula>
    </cfRule>
    <cfRule type="expression" dxfId="1107" priority="51" stopIfTrue="1">
      <formula>FB7&lt;=60</formula>
    </cfRule>
    <cfRule type="expression" dxfId="1106" priority="52" stopIfTrue="1">
      <formula>FB7&lt;=90</formula>
    </cfRule>
    <cfRule type="expression" dxfId="1105" priority="56" stopIfTrue="1">
      <formula>FB7&gt;270</formula>
    </cfRule>
    <cfRule type="expression" dxfId="1104" priority="55" stopIfTrue="1">
      <formula>FB7&lt;=270</formula>
    </cfRule>
    <cfRule type="expression" dxfId="1103" priority="54" stopIfTrue="1">
      <formula>FB7&lt;=180</formula>
    </cfRule>
    <cfRule type="expression" dxfId="1102" priority="53" stopIfTrue="1">
      <formula>FB7&lt;=120</formula>
    </cfRule>
  </conditionalFormatting>
  <conditionalFormatting sqref="FD7:FD81">
    <cfRule type="expression" dxfId="1101" priority="46" stopIfTrue="1">
      <formula>FE7&lt;=180</formula>
    </cfRule>
    <cfRule type="expression" dxfId="1100" priority="47" stopIfTrue="1">
      <formula>FE7&lt;=270</formula>
    </cfRule>
    <cfRule type="expression" dxfId="1099" priority="48" stopIfTrue="1">
      <formula>FE7&gt;270</formula>
    </cfRule>
    <cfRule type="expression" dxfId="1098" priority="43" stopIfTrue="1">
      <formula>FE7&lt;=60</formula>
    </cfRule>
    <cfRule type="expression" dxfId="1097" priority="45" stopIfTrue="1">
      <formula>FE7&lt;=120</formula>
    </cfRule>
    <cfRule type="expression" dxfId="1096" priority="44" stopIfTrue="1">
      <formula>FE7&lt;=90</formula>
    </cfRule>
    <cfRule type="expression" dxfId="1095" priority="42" stopIfTrue="1">
      <formula>FE7&lt;=30</formula>
    </cfRule>
    <cfRule type="expression" dxfId="1094" priority="41" stopIfTrue="1">
      <formula>FE7&lt;=0</formula>
    </cfRule>
  </conditionalFormatting>
  <conditionalFormatting sqref="FG7:FG81">
    <cfRule type="expression" dxfId="1093" priority="40" stopIfTrue="1">
      <formula>FH7&gt;270</formula>
    </cfRule>
    <cfRule type="expression" dxfId="1092" priority="39" stopIfTrue="1">
      <formula>FH7&lt;=270</formula>
    </cfRule>
    <cfRule type="expression" dxfId="1091" priority="38" stopIfTrue="1">
      <formula>FH7&lt;=180</formula>
    </cfRule>
    <cfRule type="expression" dxfId="1090" priority="37" stopIfTrue="1">
      <formula>FH7&lt;=120</formula>
    </cfRule>
    <cfRule type="expression" dxfId="1089" priority="36" stopIfTrue="1">
      <formula>FH7&lt;=90</formula>
    </cfRule>
    <cfRule type="expression" dxfId="1088" priority="35" stopIfTrue="1">
      <formula>FH7&lt;=60</formula>
    </cfRule>
    <cfRule type="expression" dxfId="1087" priority="34" stopIfTrue="1">
      <formula>FH7&lt;=30</formula>
    </cfRule>
    <cfRule type="expression" dxfId="1086" priority="33" stopIfTrue="1">
      <formula>FH7&lt;=0</formula>
    </cfRule>
  </conditionalFormatting>
  <conditionalFormatting sqref="FJ7:FJ81">
    <cfRule type="expression" dxfId="1085" priority="32" stopIfTrue="1">
      <formula>FK7&gt;270</formula>
    </cfRule>
    <cfRule type="expression" dxfId="1084" priority="31" stopIfTrue="1">
      <formula>FK7&lt;=270</formula>
    </cfRule>
    <cfRule type="expression" dxfId="1083" priority="30" stopIfTrue="1">
      <formula>FK7&lt;=180</formula>
    </cfRule>
    <cfRule type="expression" dxfId="1082" priority="29" stopIfTrue="1">
      <formula>FK7&lt;=120</formula>
    </cfRule>
    <cfRule type="expression" dxfId="1081" priority="28" stopIfTrue="1">
      <formula>FK7&lt;=90</formula>
    </cfRule>
    <cfRule type="expression" dxfId="1080" priority="27" stopIfTrue="1">
      <formula>FK7&lt;=60</formula>
    </cfRule>
    <cfRule type="expression" dxfId="1079" priority="26" stopIfTrue="1">
      <formula>FK7&lt;=30</formula>
    </cfRule>
    <cfRule type="expression" dxfId="1078" priority="25" stopIfTrue="1">
      <formula>FK7&lt;=0</formula>
    </cfRule>
  </conditionalFormatting>
  <conditionalFormatting sqref="FM7:FM81">
    <cfRule type="expression" dxfId="1077" priority="20" stopIfTrue="1">
      <formula>FN7&lt;=90</formula>
    </cfRule>
    <cfRule type="expression" dxfId="1076" priority="24" stopIfTrue="1">
      <formula>FN7&gt;270</formula>
    </cfRule>
    <cfRule type="expression" dxfId="1075" priority="23" stopIfTrue="1">
      <formula>FN7&lt;=270</formula>
    </cfRule>
    <cfRule type="expression" dxfId="1074" priority="22" stopIfTrue="1">
      <formula>FN7&lt;=180</formula>
    </cfRule>
    <cfRule type="expression" dxfId="1073" priority="21" stopIfTrue="1">
      <formula>FN7&lt;=120</formula>
    </cfRule>
    <cfRule type="expression" dxfId="1072" priority="19" stopIfTrue="1">
      <formula>FN7&lt;=60</formula>
    </cfRule>
    <cfRule type="expression" dxfId="1071" priority="18" stopIfTrue="1">
      <formula>FN7&lt;=30</formula>
    </cfRule>
    <cfRule type="expression" dxfId="1070" priority="17" stopIfTrue="1">
      <formula>FN7&lt;=0</formula>
    </cfRule>
  </conditionalFormatting>
  <conditionalFormatting sqref="FP7:FP81">
    <cfRule type="expression" dxfId="1069" priority="16" stopIfTrue="1">
      <formula>FQ7&gt;270</formula>
    </cfRule>
    <cfRule type="expression" dxfId="1068" priority="15" stopIfTrue="1">
      <formula>FQ7&lt;=270</formula>
    </cfRule>
    <cfRule type="expression" dxfId="1067" priority="14" stopIfTrue="1">
      <formula>FQ7&lt;=180</formula>
    </cfRule>
    <cfRule type="expression" dxfId="1066" priority="13" stopIfTrue="1">
      <formula>FQ7&lt;=120</formula>
    </cfRule>
    <cfRule type="expression" dxfId="1065" priority="12" stopIfTrue="1">
      <formula>FQ7&lt;=90</formula>
    </cfRule>
    <cfRule type="expression" dxfId="1064" priority="11" stopIfTrue="1">
      <formula>FQ7&lt;=60</formula>
    </cfRule>
    <cfRule type="expression" dxfId="1063" priority="10" stopIfTrue="1">
      <formula>FQ7&lt;=30</formula>
    </cfRule>
    <cfRule type="expression" dxfId="1062" priority="9" stopIfTrue="1">
      <formula>FQ7&lt;=0</formula>
    </cfRule>
  </conditionalFormatting>
  <conditionalFormatting sqref="FS7:FS81">
    <cfRule type="expression" dxfId="1061" priority="3" stopIfTrue="1">
      <formula>FT7&lt;=60</formula>
    </cfRule>
    <cfRule type="expression" dxfId="1060" priority="1" stopIfTrue="1">
      <formula>FT7&lt;=0</formula>
    </cfRule>
    <cfRule type="expression" dxfId="1059" priority="8" stopIfTrue="1">
      <formula>FT7&gt;270</formula>
    </cfRule>
    <cfRule type="expression" dxfId="1058" priority="7" stopIfTrue="1">
      <formula>FT7&lt;=270</formula>
    </cfRule>
    <cfRule type="expression" dxfId="1057" priority="2" stopIfTrue="1">
      <formula>FT7&lt;=30</formula>
    </cfRule>
    <cfRule type="expression" dxfId="1056" priority="6" stopIfTrue="1">
      <formula>FT7&lt;=180</formula>
    </cfRule>
    <cfRule type="expression" dxfId="1055" priority="5" stopIfTrue="1">
      <formula>FT7&lt;=120</formula>
    </cfRule>
    <cfRule type="expression" dxfId="1054" priority="4" stopIfTrue="1">
      <formula>FT7&lt;=90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73C1-AA6F-47DD-91C3-22616E38B4E5}">
  <sheetPr codeName="Sheet13"/>
  <dimension ref="D1:L27"/>
  <sheetViews>
    <sheetView workbookViewId="0">
      <selection activeCell="M11" sqref="M11"/>
    </sheetView>
  </sheetViews>
  <sheetFormatPr defaultRowHeight="15" x14ac:dyDescent="0.25"/>
  <cols>
    <col min="10" max="10" width="9.140625" bestFit="1" customWidth="1"/>
    <col min="11" max="11" width="8.140625" bestFit="1" customWidth="1"/>
    <col min="12" max="12" width="10.5703125" bestFit="1" customWidth="1"/>
  </cols>
  <sheetData>
    <row r="1" spans="10:12" x14ac:dyDescent="0.25">
      <c r="J1" s="39" t="s">
        <v>375</v>
      </c>
      <c r="K1" s="39" t="s">
        <v>376</v>
      </c>
      <c r="L1" s="39" t="s">
        <v>377</v>
      </c>
    </row>
    <row r="2" spans="10:12" x14ac:dyDescent="0.25">
      <c r="J2" s="61" t="s">
        <v>378</v>
      </c>
      <c r="K2" s="70"/>
      <c r="L2" s="70"/>
    </row>
    <row r="3" spans="10:12" x14ac:dyDescent="0.25">
      <c r="J3" s="61" t="s">
        <v>378</v>
      </c>
      <c r="K3" s="70"/>
      <c r="L3" s="70"/>
    </row>
    <row r="4" spans="10:12" x14ac:dyDescent="0.25">
      <c r="J4" s="61" t="s">
        <v>378</v>
      </c>
      <c r="K4" s="70"/>
      <c r="L4" s="70"/>
    </row>
    <row r="5" spans="10:12" x14ac:dyDescent="0.25">
      <c r="J5" s="61" t="s">
        <v>378</v>
      </c>
      <c r="K5" s="70"/>
      <c r="L5" s="70"/>
    </row>
    <row r="6" spans="10:12" x14ac:dyDescent="0.25">
      <c r="J6" s="61" t="s">
        <v>378</v>
      </c>
      <c r="K6" s="70"/>
      <c r="L6" s="70"/>
    </row>
    <row r="7" spans="10:12" x14ac:dyDescent="0.25">
      <c r="J7" s="61" t="s">
        <v>378</v>
      </c>
      <c r="K7" s="70"/>
      <c r="L7" s="70"/>
    </row>
    <row r="8" spans="10:12" x14ac:dyDescent="0.25">
      <c r="J8" s="61" t="s">
        <v>378</v>
      </c>
      <c r="K8" s="70"/>
      <c r="L8" s="70"/>
    </row>
    <row r="9" spans="10:12" x14ac:dyDescent="0.25">
      <c r="J9" s="61" t="s">
        <v>378</v>
      </c>
      <c r="K9" s="70"/>
      <c r="L9" s="70"/>
    </row>
    <row r="10" spans="10:12" x14ac:dyDescent="0.25">
      <c r="J10" s="61" t="s">
        <v>378</v>
      </c>
      <c r="K10" s="70"/>
      <c r="L10" s="70"/>
    </row>
    <row r="11" spans="10:12" x14ac:dyDescent="0.25">
      <c r="J11" s="61" t="s">
        <v>378</v>
      </c>
      <c r="K11" s="61" t="s">
        <v>378</v>
      </c>
      <c r="L11" s="70"/>
    </row>
    <row r="12" spans="10:12" x14ac:dyDescent="0.25">
      <c r="J12" s="61" t="s">
        <v>378</v>
      </c>
      <c r="K12" s="61" t="s">
        <v>378</v>
      </c>
      <c r="L12" s="70"/>
    </row>
    <row r="13" spans="10:12" x14ac:dyDescent="0.25">
      <c r="J13" s="61" t="s">
        <v>378</v>
      </c>
      <c r="K13" s="61" t="s">
        <v>378</v>
      </c>
      <c r="L13" s="70"/>
    </row>
    <row r="14" spans="10:12" x14ac:dyDescent="0.25">
      <c r="J14" s="61" t="s">
        <v>378</v>
      </c>
      <c r="K14" s="61" t="s">
        <v>378</v>
      </c>
      <c r="L14" s="70"/>
    </row>
    <row r="15" spans="10:12" x14ac:dyDescent="0.25">
      <c r="J15" s="61" t="s">
        <v>378</v>
      </c>
      <c r="K15" s="70"/>
      <c r="L15" s="70"/>
    </row>
    <row r="16" spans="10:12" x14ac:dyDescent="0.25">
      <c r="J16" s="61" t="s">
        <v>378</v>
      </c>
      <c r="K16" s="70"/>
      <c r="L16" s="70"/>
    </row>
    <row r="17" spans="4:12" x14ac:dyDescent="0.25">
      <c r="D17" s="70"/>
      <c r="E17" s="70"/>
      <c r="F17" s="70"/>
      <c r="G17" s="70"/>
      <c r="H17" s="70"/>
      <c r="I17" s="70"/>
      <c r="J17" s="61" t="s">
        <v>378</v>
      </c>
      <c r="K17" s="70"/>
      <c r="L17" s="70"/>
    </row>
    <row r="18" spans="4:12" x14ac:dyDescent="0.25">
      <c r="D18" s="70"/>
      <c r="E18" s="70"/>
      <c r="F18" s="70"/>
      <c r="G18" s="70"/>
      <c r="H18" s="70"/>
      <c r="I18" s="70"/>
      <c r="J18" s="61" t="s">
        <v>378</v>
      </c>
      <c r="K18" s="61" t="s">
        <v>378</v>
      </c>
      <c r="L18" s="70"/>
    </row>
    <row r="19" spans="4:12" x14ac:dyDescent="0.25">
      <c r="D19" s="70"/>
      <c r="E19" s="70"/>
      <c r="F19" s="70"/>
      <c r="G19" s="70"/>
      <c r="H19" s="70"/>
      <c r="I19" s="70"/>
      <c r="J19" s="61" t="s">
        <v>378</v>
      </c>
      <c r="K19" s="61" t="s">
        <v>378</v>
      </c>
      <c r="L19" s="70"/>
    </row>
    <row r="20" spans="4:12" x14ac:dyDescent="0.25">
      <c r="D20" s="70"/>
      <c r="E20" s="70"/>
      <c r="F20" s="70"/>
      <c r="G20" s="70"/>
      <c r="H20" s="70"/>
      <c r="I20" s="70"/>
      <c r="J20" s="61" t="s">
        <v>378</v>
      </c>
      <c r="K20" s="70"/>
      <c r="L20" s="70"/>
    </row>
    <row r="21" spans="4:12" x14ac:dyDescent="0.25">
      <c r="D21" s="70"/>
      <c r="E21" s="70"/>
      <c r="F21" s="70"/>
      <c r="G21" s="70"/>
      <c r="H21" s="70"/>
      <c r="I21" s="70"/>
      <c r="J21" s="61" t="s">
        <v>378</v>
      </c>
      <c r="K21" s="70"/>
      <c r="L21" s="70"/>
    </row>
    <row r="22" spans="4:12" x14ac:dyDescent="0.25">
      <c r="D22" s="70"/>
      <c r="E22" s="70"/>
      <c r="F22" s="70"/>
      <c r="G22" s="70"/>
      <c r="H22" s="70"/>
      <c r="I22" s="70"/>
      <c r="J22" s="61" t="s">
        <v>378</v>
      </c>
      <c r="K22" s="61" t="s">
        <v>378</v>
      </c>
      <c r="L22" s="70"/>
    </row>
    <row r="23" spans="4:12" x14ac:dyDescent="0.25">
      <c r="D23" s="70"/>
      <c r="E23" s="70"/>
      <c r="F23" s="70"/>
      <c r="G23" s="70"/>
      <c r="H23" s="70"/>
      <c r="I23" s="70"/>
      <c r="J23" s="61" t="s">
        <v>378</v>
      </c>
      <c r="K23" s="61" t="s">
        <v>378</v>
      </c>
      <c r="L23" s="61" t="s">
        <v>378</v>
      </c>
    </row>
    <row r="24" spans="4:12" x14ac:dyDescent="0.25">
      <c r="D24" s="70"/>
      <c r="E24" s="70"/>
      <c r="F24" s="70"/>
      <c r="G24" s="70"/>
      <c r="H24" s="70"/>
      <c r="I24" s="70"/>
      <c r="J24" s="61" t="s">
        <v>378</v>
      </c>
      <c r="K24" s="61" t="s">
        <v>378</v>
      </c>
      <c r="L24" s="70"/>
    </row>
    <row r="26" spans="4:12" ht="26.25" x14ac:dyDescent="0.4">
      <c r="D26" s="48" t="s">
        <v>379</v>
      </c>
      <c r="E26" s="70"/>
      <c r="F26" s="70"/>
      <c r="G26" s="70"/>
      <c r="H26" s="70"/>
      <c r="I26" s="70"/>
      <c r="J26" s="70"/>
      <c r="K26" s="70"/>
      <c r="L26" s="70"/>
    </row>
    <row r="27" spans="4:12" ht="26.25" x14ac:dyDescent="0.4">
      <c r="D27" s="48" t="s">
        <v>380</v>
      </c>
      <c r="E27" s="70"/>
      <c r="F27" s="70"/>
      <c r="G27" s="70"/>
      <c r="H27" s="70"/>
      <c r="I27" s="70"/>
      <c r="J27" s="70"/>
      <c r="K27" s="70"/>
      <c r="L27" s="70"/>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ED70-1CC8-4746-B227-6FD2DE7383CA}">
  <sheetPr codeName="Sheet14"/>
  <dimension ref="A1:J18"/>
  <sheetViews>
    <sheetView workbookViewId="0">
      <selection activeCell="E14" sqref="E14"/>
    </sheetView>
  </sheetViews>
  <sheetFormatPr defaultRowHeight="15" x14ac:dyDescent="0.25"/>
  <cols>
    <col min="1" max="1" width="21.7109375" bestFit="1" customWidth="1"/>
    <col min="3" max="3" width="65.28515625" bestFit="1" customWidth="1"/>
    <col min="4" max="4" width="21.42578125" hidden="1" customWidth="1"/>
    <col min="5" max="5" width="52.140625" bestFit="1" customWidth="1"/>
    <col min="7" max="7" width="13.28515625" hidden="1" customWidth="1"/>
    <col min="8" max="8" width="13.42578125" bestFit="1" customWidth="1"/>
    <col min="10" max="10" width="10.42578125" bestFit="1" customWidth="1"/>
  </cols>
  <sheetData>
    <row r="1" spans="1:10" x14ac:dyDescent="0.25">
      <c r="A1" s="39" t="s">
        <v>381</v>
      </c>
      <c r="B1" s="39" t="s">
        <v>382</v>
      </c>
      <c r="C1" s="39" t="s">
        <v>383</v>
      </c>
      <c r="D1" s="70" t="s">
        <v>384</v>
      </c>
      <c r="E1" s="70" t="s">
        <v>385</v>
      </c>
      <c r="F1" s="70"/>
      <c r="G1" s="70" t="s">
        <v>386</v>
      </c>
      <c r="H1" s="39" t="s">
        <v>375</v>
      </c>
      <c r="I1" s="39" t="s">
        <v>376</v>
      </c>
      <c r="J1" s="39" t="s">
        <v>377</v>
      </c>
    </row>
    <row r="2" spans="1:10" ht="15.75" thickBot="1" x14ac:dyDescent="0.3">
      <c r="A2" s="52" t="s">
        <v>53</v>
      </c>
      <c r="B2" s="55">
        <v>32</v>
      </c>
      <c r="C2" s="54" t="s">
        <v>387</v>
      </c>
      <c r="D2" s="56" t="s">
        <v>388</v>
      </c>
      <c r="E2" s="70" t="s">
        <v>389</v>
      </c>
      <c r="F2" s="70"/>
      <c r="G2" s="42">
        <v>2687.55</v>
      </c>
      <c r="H2" s="43" t="s">
        <v>378</v>
      </c>
      <c r="I2" s="70"/>
      <c r="J2" s="70"/>
    </row>
    <row r="3" spans="1:10" x14ac:dyDescent="0.25">
      <c r="A3" s="52" t="s">
        <v>126</v>
      </c>
      <c r="B3" s="55">
        <v>35</v>
      </c>
      <c r="C3" s="54" t="s">
        <v>390</v>
      </c>
      <c r="D3" s="56" t="s">
        <v>388</v>
      </c>
      <c r="E3" s="268" t="s">
        <v>391</v>
      </c>
      <c r="F3" s="70"/>
      <c r="G3" s="70">
        <v>0</v>
      </c>
      <c r="H3" s="43" t="s">
        <v>378</v>
      </c>
      <c r="I3" s="70"/>
      <c r="J3" s="70"/>
    </row>
    <row r="4" spans="1:10" ht="15.75" thickBot="1" x14ac:dyDescent="0.3">
      <c r="A4" s="52" t="s">
        <v>59</v>
      </c>
      <c r="B4" s="55">
        <v>11</v>
      </c>
      <c r="C4" s="54" t="s">
        <v>392</v>
      </c>
      <c r="D4" s="56" t="s">
        <v>388</v>
      </c>
      <c r="E4" s="268"/>
      <c r="F4" s="70"/>
      <c r="G4" s="42">
        <v>17500</v>
      </c>
      <c r="H4" s="43" t="s">
        <v>378</v>
      </c>
      <c r="I4" s="70"/>
      <c r="J4" s="70"/>
    </row>
    <row r="5" spans="1:10" ht="15.75" thickBot="1" x14ac:dyDescent="0.3">
      <c r="A5" s="52" t="s">
        <v>65</v>
      </c>
      <c r="B5" s="55">
        <v>3</v>
      </c>
      <c r="C5" s="54" t="s">
        <v>393</v>
      </c>
      <c r="D5" s="56" t="s">
        <v>388</v>
      </c>
      <c r="E5" s="70" t="s">
        <v>394</v>
      </c>
      <c r="F5" s="70"/>
      <c r="G5" s="42">
        <v>3308</v>
      </c>
      <c r="H5" s="43" t="s">
        <v>378</v>
      </c>
      <c r="I5" s="70"/>
      <c r="J5" s="70"/>
    </row>
    <row r="6" spans="1:10" ht="15.75" thickBot="1" x14ac:dyDescent="0.3">
      <c r="A6" s="52" t="s">
        <v>80</v>
      </c>
      <c r="B6" s="55">
        <v>1</v>
      </c>
      <c r="C6" s="54" t="s">
        <v>395</v>
      </c>
      <c r="D6" s="56" t="s">
        <v>388</v>
      </c>
      <c r="E6" s="70" t="s">
        <v>396</v>
      </c>
      <c r="F6" s="70"/>
      <c r="G6" s="42">
        <v>2778.89</v>
      </c>
      <c r="H6" s="43" t="s">
        <v>378</v>
      </c>
      <c r="I6" s="70"/>
      <c r="J6" s="70"/>
    </row>
    <row r="7" spans="1:10" x14ac:dyDescent="0.25">
      <c r="A7" s="57" t="s">
        <v>397</v>
      </c>
      <c r="B7" s="58">
        <v>1</v>
      </c>
      <c r="C7" s="59" t="s">
        <v>398</v>
      </c>
      <c r="D7" s="56" t="s">
        <v>388</v>
      </c>
      <c r="E7" s="70" t="s">
        <v>399</v>
      </c>
      <c r="F7" s="70"/>
      <c r="G7" s="44">
        <v>3500</v>
      </c>
      <c r="H7" s="70" t="s">
        <v>400</v>
      </c>
      <c r="I7" s="70"/>
      <c r="J7" s="70"/>
    </row>
    <row r="8" spans="1:10" x14ac:dyDescent="0.25">
      <c r="A8" s="57" t="s">
        <v>397</v>
      </c>
      <c r="B8" s="58">
        <v>1</v>
      </c>
      <c r="C8" s="59" t="s">
        <v>401</v>
      </c>
      <c r="D8" s="56" t="s">
        <v>388</v>
      </c>
      <c r="E8" s="70" t="s">
        <v>402</v>
      </c>
      <c r="F8" s="70"/>
      <c r="G8" s="70"/>
      <c r="H8" s="70" t="s">
        <v>403</v>
      </c>
      <c r="I8" s="70"/>
      <c r="J8" s="70"/>
    </row>
    <row r="9" spans="1:10" ht="15.75" thickBot="1" x14ac:dyDescent="0.3">
      <c r="A9" s="40" t="s">
        <v>292</v>
      </c>
      <c r="B9" s="41">
        <v>100</v>
      </c>
      <c r="C9" s="40" t="s">
        <v>404</v>
      </c>
      <c r="D9" s="56" t="s">
        <v>388</v>
      </c>
      <c r="E9" s="269" t="s">
        <v>405</v>
      </c>
      <c r="F9" s="70"/>
      <c r="G9" s="70"/>
      <c r="H9" s="43" t="s">
        <v>378</v>
      </c>
      <c r="I9" s="43" t="s">
        <v>378</v>
      </c>
      <c r="J9" s="70"/>
    </row>
    <row r="10" spans="1:10" ht="15.75" thickBot="1" x14ac:dyDescent="0.3">
      <c r="A10" s="40" t="s">
        <v>295</v>
      </c>
      <c r="B10" s="41">
        <v>1</v>
      </c>
      <c r="C10" s="40" t="s">
        <v>406</v>
      </c>
      <c r="D10" s="56" t="s">
        <v>388</v>
      </c>
      <c r="E10" s="269"/>
      <c r="F10" s="70"/>
      <c r="G10" s="70"/>
      <c r="H10" s="43" t="s">
        <v>378</v>
      </c>
      <c r="I10" s="43" t="s">
        <v>378</v>
      </c>
      <c r="J10" s="70"/>
    </row>
    <row r="11" spans="1:10" ht="15.75" thickBot="1" x14ac:dyDescent="0.3">
      <c r="A11" s="40" t="s">
        <v>322</v>
      </c>
      <c r="B11" s="41">
        <v>1</v>
      </c>
      <c r="C11" s="40" t="s">
        <v>407</v>
      </c>
      <c r="D11" s="56" t="s">
        <v>388</v>
      </c>
      <c r="E11" s="269"/>
      <c r="F11" s="70"/>
      <c r="G11" s="70"/>
      <c r="H11" s="43" t="s">
        <v>378</v>
      </c>
      <c r="I11" s="70"/>
      <c r="J11" s="70"/>
    </row>
    <row r="14" spans="1:10" x14ac:dyDescent="0.25">
      <c r="A14" s="70"/>
      <c r="B14" s="70"/>
      <c r="C14" s="70"/>
      <c r="D14" s="70"/>
      <c r="E14" s="70"/>
      <c r="F14" s="70"/>
      <c r="G14" s="60">
        <f>SUM(G2:G13)</f>
        <v>29774.44</v>
      </c>
      <c r="H14" s="70"/>
      <c r="I14" s="70"/>
      <c r="J14" s="70"/>
    </row>
    <row r="17" spans="3:3" ht="26.25" x14ac:dyDescent="0.4">
      <c r="C17" s="48" t="s">
        <v>408</v>
      </c>
    </row>
    <row r="18" spans="3:3" ht="26.25" x14ac:dyDescent="0.4">
      <c r="C18" s="48" t="s">
        <v>380</v>
      </c>
    </row>
  </sheetData>
  <mergeCells count="2">
    <mergeCell ref="E3:E4"/>
    <mergeCell ref="E9:E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4C5D-2F2B-40E4-A8AD-DBE8245D2CF5}">
  <sheetPr codeName="Sheet15"/>
  <dimension ref="A1:G10"/>
  <sheetViews>
    <sheetView workbookViewId="0">
      <selection activeCell="H10" sqref="H10"/>
    </sheetView>
  </sheetViews>
  <sheetFormatPr defaultRowHeight="15" x14ac:dyDescent="0.25"/>
  <cols>
    <col min="1" max="1" width="11.42578125" bestFit="1" customWidth="1"/>
    <col min="2" max="2" width="4.140625" bestFit="1" customWidth="1"/>
    <col min="3" max="3" width="56.85546875" bestFit="1" customWidth="1"/>
  </cols>
  <sheetData>
    <row r="1" spans="1:7" x14ac:dyDescent="0.25">
      <c r="A1" s="39" t="s">
        <v>381</v>
      </c>
      <c r="B1" s="39" t="s">
        <v>382</v>
      </c>
      <c r="C1" s="39" t="s">
        <v>383</v>
      </c>
      <c r="D1" s="70"/>
      <c r="E1" s="39" t="s">
        <v>375</v>
      </c>
      <c r="F1" s="39" t="s">
        <v>376</v>
      </c>
      <c r="G1" s="39" t="s">
        <v>377</v>
      </c>
    </row>
    <row r="2" spans="1:7" ht="15.75" thickBot="1" x14ac:dyDescent="0.3">
      <c r="A2" s="40" t="s">
        <v>298</v>
      </c>
      <c r="B2" s="41">
        <v>1</v>
      </c>
      <c r="C2" s="40" t="s">
        <v>409</v>
      </c>
      <c r="D2" s="70"/>
      <c r="E2" s="43" t="s">
        <v>378</v>
      </c>
      <c r="F2" s="70"/>
      <c r="G2" s="70"/>
    </row>
    <row r="9" spans="1:7" ht="26.25" x14ac:dyDescent="0.4">
      <c r="A9" s="70"/>
      <c r="B9" s="70"/>
      <c r="C9" s="48" t="s">
        <v>410</v>
      </c>
      <c r="D9" s="70"/>
      <c r="E9" s="70"/>
      <c r="F9" s="70"/>
      <c r="G9" s="70"/>
    </row>
    <row r="10" spans="1:7" ht="26.25" x14ac:dyDescent="0.4">
      <c r="A10" s="70"/>
      <c r="B10" s="70"/>
      <c r="C10" s="48" t="s">
        <v>411</v>
      </c>
      <c r="D10" s="70"/>
      <c r="E10" s="70"/>
      <c r="F10" s="70"/>
      <c r="G10" s="7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114D-C437-4AB5-A52F-A547AC4DCBFB}">
  <sheetPr codeName="Sheet16"/>
  <dimension ref="A1:J5"/>
  <sheetViews>
    <sheetView workbookViewId="0">
      <selection activeCell="F11" sqref="F11"/>
    </sheetView>
  </sheetViews>
  <sheetFormatPr defaultRowHeight="15" x14ac:dyDescent="0.25"/>
  <cols>
    <col min="1" max="1" width="11.42578125" bestFit="1" customWidth="1"/>
    <col min="2" max="2" width="4.140625" bestFit="1" customWidth="1"/>
    <col min="3" max="3" width="61.5703125" bestFit="1" customWidth="1"/>
    <col min="4" max="4" width="6.42578125" bestFit="1" customWidth="1"/>
    <col min="5" max="5" width="9.7109375" bestFit="1" customWidth="1"/>
    <col min="6" max="6" width="38.42578125" bestFit="1" customWidth="1"/>
    <col min="7" max="7" width="13.28515625" bestFit="1" customWidth="1"/>
    <col min="9" max="9" width="7.7109375" bestFit="1" customWidth="1"/>
    <col min="10" max="10" width="10.42578125" bestFit="1" customWidth="1"/>
  </cols>
  <sheetData>
    <row r="1" spans="1:10" x14ac:dyDescent="0.25">
      <c r="A1" s="39" t="s">
        <v>381</v>
      </c>
      <c r="B1" s="39" t="s">
        <v>382</v>
      </c>
      <c r="C1" s="39" t="s">
        <v>383</v>
      </c>
      <c r="D1" s="70" t="s">
        <v>412</v>
      </c>
      <c r="E1" s="70" t="s">
        <v>413</v>
      </c>
      <c r="F1" s="70" t="s">
        <v>385</v>
      </c>
      <c r="G1" s="70" t="s">
        <v>386</v>
      </c>
      <c r="H1" s="39" t="s">
        <v>375</v>
      </c>
      <c r="I1" s="39" t="s">
        <v>376</v>
      </c>
      <c r="J1" s="39" t="s">
        <v>377</v>
      </c>
    </row>
    <row r="2" spans="1:10" ht="15.75" thickBot="1" x14ac:dyDescent="0.3">
      <c r="A2" s="50" t="s">
        <v>292</v>
      </c>
      <c r="B2" s="51">
        <v>0</v>
      </c>
      <c r="C2" s="50" t="s">
        <v>404</v>
      </c>
      <c r="D2" s="70"/>
      <c r="E2" s="70" t="s">
        <v>388</v>
      </c>
      <c r="F2" s="270" t="s">
        <v>414</v>
      </c>
      <c r="G2" s="42">
        <v>0</v>
      </c>
      <c r="H2" s="70" t="s">
        <v>400</v>
      </c>
      <c r="I2" s="70"/>
      <c r="J2" s="70"/>
    </row>
    <row r="3" spans="1:10" ht="15.75" thickBot="1" x14ac:dyDescent="0.3">
      <c r="A3" s="50" t="s">
        <v>295</v>
      </c>
      <c r="B3" s="51">
        <v>0</v>
      </c>
      <c r="C3" s="50" t="s">
        <v>406</v>
      </c>
      <c r="D3" s="70"/>
      <c r="E3" s="70" t="s">
        <v>388</v>
      </c>
      <c r="F3" s="270"/>
      <c r="G3" s="42">
        <v>0</v>
      </c>
      <c r="H3" s="70" t="s">
        <v>400</v>
      </c>
      <c r="I3" s="70"/>
      <c r="J3" s="70"/>
    </row>
    <row r="4" spans="1:10" ht="15.75" thickBot="1" x14ac:dyDescent="0.3">
      <c r="A4" s="40" t="s">
        <v>322</v>
      </c>
      <c r="B4" s="41">
        <v>1</v>
      </c>
      <c r="C4" s="40" t="s">
        <v>407</v>
      </c>
      <c r="D4" s="70"/>
      <c r="E4" s="70" t="s">
        <v>388</v>
      </c>
      <c r="F4" s="70" t="s">
        <v>415</v>
      </c>
      <c r="G4" s="42">
        <v>2778.89</v>
      </c>
      <c r="H4" s="43" t="s">
        <v>378</v>
      </c>
      <c r="I4" s="70"/>
      <c r="J4" s="70"/>
    </row>
    <row r="5" spans="1:10" x14ac:dyDescent="0.25">
      <c r="A5" s="52" t="s">
        <v>80</v>
      </c>
      <c r="B5" s="53">
        <v>1</v>
      </c>
      <c r="C5" s="54" t="s">
        <v>395</v>
      </c>
      <c r="D5" s="70"/>
      <c r="E5" s="70" t="s">
        <v>388</v>
      </c>
      <c r="F5" s="70"/>
      <c r="G5" s="44">
        <v>5000</v>
      </c>
      <c r="H5" s="43" t="s">
        <v>378</v>
      </c>
      <c r="I5" s="70"/>
      <c r="J5" s="70"/>
    </row>
  </sheetData>
  <mergeCells count="1">
    <mergeCell ref="F2:F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E566-793F-4646-A8F5-DCE178332583}">
  <sheetPr codeName="Sheet17"/>
  <dimension ref="A1:J17"/>
  <sheetViews>
    <sheetView workbookViewId="0">
      <selection activeCell="F14" sqref="F14"/>
    </sheetView>
  </sheetViews>
  <sheetFormatPr defaultRowHeight="15" x14ac:dyDescent="0.25"/>
  <cols>
    <col min="1" max="1" width="11.85546875" bestFit="1" customWidth="1"/>
    <col min="2" max="2" width="8.140625" bestFit="1" customWidth="1"/>
    <col min="3" max="3" width="65.28515625" bestFit="1" customWidth="1"/>
    <col min="4" max="4" width="9" hidden="1" customWidth="1"/>
    <col min="5" max="5" width="10.28515625" hidden="1" customWidth="1"/>
    <col min="6" max="6" width="37.5703125" customWidth="1"/>
    <col min="7" max="7" width="16.140625" hidden="1" customWidth="1"/>
  </cols>
  <sheetData>
    <row r="1" spans="1:10" x14ac:dyDescent="0.25">
      <c r="A1" s="39" t="s">
        <v>381</v>
      </c>
      <c r="B1" s="39" t="s">
        <v>382</v>
      </c>
      <c r="C1" s="39" t="s">
        <v>383</v>
      </c>
      <c r="D1" s="70" t="s">
        <v>412</v>
      </c>
      <c r="E1" s="70" t="s">
        <v>413</v>
      </c>
      <c r="F1" s="70" t="s">
        <v>385</v>
      </c>
      <c r="G1" s="70" t="s">
        <v>386</v>
      </c>
      <c r="H1" s="70" t="s">
        <v>375</v>
      </c>
      <c r="I1" s="70" t="s">
        <v>376</v>
      </c>
      <c r="J1" s="70" t="s">
        <v>377</v>
      </c>
    </row>
    <row r="2" spans="1:10" ht="15.75" thickBot="1" x14ac:dyDescent="0.3">
      <c r="A2" s="40" t="s">
        <v>131</v>
      </c>
      <c r="B2" s="41">
        <v>1</v>
      </c>
      <c r="C2" s="40" t="s">
        <v>416</v>
      </c>
      <c r="D2" s="70"/>
      <c r="E2" s="70" t="s">
        <v>388</v>
      </c>
      <c r="F2" s="70"/>
      <c r="G2" s="42">
        <v>2687.55</v>
      </c>
      <c r="H2" s="43" t="s">
        <v>378</v>
      </c>
      <c r="I2" s="70"/>
      <c r="J2" s="70"/>
    </row>
    <row r="3" spans="1:10" ht="15.75" thickBot="1" x14ac:dyDescent="0.3">
      <c r="A3" s="40" t="s">
        <v>342</v>
      </c>
      <c r="B3" s="41">
        <v>10</v>
      </c>
      <c r="C3" s="40" t="s">
        <v>417</v>
      </c>
      <c r="D3" s="70" t="s">
        <v>388</v>
      </c>
      <c r="E3" s="70"/>
      <c r="F3" s="70" t="s">
        <v>418</v>
      </c>
      <c r="G3" s="70" t="s">
        <v>419</v>
      </c>
      <c r="H3" s="70" t="s">
        <v>400</v>
      </c>
      <c r="I3" s="70"/>
      <c r="J3" s="70"/>
    </row>
    <row r="4" spans="1:10" ht="15.75" thickBot="1" x14ac:dyDescent="0.3">
      <c r="A4" s="40" t="s">
        <v>292</v>
      </c>
      <c r="B4" s="41">
        <v>100</v>
      </c>
      <c r="C4" s="40" t="s">
        <v>404</v>
      </c>
      <c r="D4" s="70"/>
      <c r="E4" s="70" t="s">
        <v>388</v>
      </c>
      <c r="F4" s="70"/>
      <c r="G4" s="42">
        <v>17500</v>
      </c>
      <c r="H4" s="43" t="s">
        <v>378</v>
      </c>
      <c r="I4" s="70"/>
      <c r="J4" s="70"/>
    </row>
    <row r="5" spans="1:10" ht="15.75" thickBot="1" x14ac:dyDescent="0.3">
      <c r="A5" s="40" t="s">
        <v>295</v>
      </c>
      <c r="B5" s="41">
        <v>1</v>
      </c>
      <c r="C5" s="40" t="s">
        <v>406</v>
      </c>
      <c r="D5" s="70"/>
      <c r="E5" s="70" t="s">
        <v>388</v>
      </c>
      <c r="F5" s="70"/>
      <c r="G5" s="42">
        <v>3308</v>
      </c>
      <c r="H5" s="43" t="s">
        <v>378</v>
      </c>
      <c r="I5" s="70"/>
      <c r="J5" s="70"/>
    </row>
    <row r="6" spans="1:10" ht="15.75" thickBot="1" x14ac:dyDescent="0.3">
      <c r="A6" s="40" t="s">
        <v>298</v>
      </c>
      <c r="B6" s="41">
        <v>1</v>
      </c>
      <c r="C6" s="40" t="s">
        <v>409</v>
      </c>
      <c r="D6" s="70" t="s">
        <v>388</v>
      </c>
      <c r="E6" s="70"/>
      <c r="F6" s="70"/>
      <c r="G6" s="42">
        <v>2778.89</v>
      </c>
      <c r="H6" s="43" t="s">
        <v>378</v>
      </c>
      <c r="I6" s="43" t="s">
        <v>378</v>
      </c>
      <c r="J6" s="43" t="s">
        <v>378</v>
      </c>
    </row>
    <row r="7" spans="1:10" ht="15.75" thickBot="1" x14ac:dyDescent="0.3">
      <c r="A7" s="40" t="s">
        <v>301</v>
      </c>
      <c r="B7" s="41">
        <v>1</v>
      </c>
      <c r="C7" s="40" t="s">
        <v>420</v>
      </c>
      <c r="D7" s="70"/>
      <c r="E7" s="70" t="s">
        <v>388</v>
      </c>
      <c r="F7" s="70"/>
      <c r="G7" s="44">
        <v>3500</v>
      </c>
      <c r="H7" s="43" t="s">
        <v>378</v>
      </c>
      <c r="I7" s="45"/>
      <c r="J7" s="46"/>
    </row>
    <row r="8" spans="1:10" ht="15.75" thickBot="1" x14ac:dyDescent="0.3">
      <c r="A8" s="70"/>
      <c r="B8" s="70"/>
      <c r="C8" s="70"/>
      <c r="D8" s="70"/>
      <c r="E8" s="70"/>
      <c r="F8" s="70"/>
      <c r="G8" s="70"/>
      <c r="H8" s="46"/>
      <c r="I8" s="45"/>
      <c r="J8" s="46"/>
    </row>
    <row r="10" spans="1:10" x14ac:dyDescent="0.25">
      <c r="A10" s="70"/>
      <c r="B10" s="70"/>
      <c r="C10" s="70"/>
      <c r="D10" s="70"/>
      <c r="E10" s="70"/>
      <c r="F10" s="70"/>
      <c r="G10" s="47">
        <f>G2+G4+G5+G6+G7</f>
        <v>29774.44</v>
      </c>
      <c r="H10" s="70"/>
      <c r="I10" s="70"/>
      <c r="J10" s="70"/>
    </row>
    <row r="11" spans="1:10" x14ac:dyDescent="0.25">
      <c r="A11" s="70"/>
      <c r="B11" s="70"/>
      <c r="C11" s="70"/>
      <c r="D11" s="70"/>
      <c r="E11" s="70"/>
      <c r="F11" s="70"/>
      <c r="G11" s="47">
        <f>G10*1.2</f>
        <v>35729.327999999994</v>
      </c>
      <c r="H11" s="70"/>
      <c r="I11" s="70"/>
      <c r="J11" s="70"/>
    </row>
    <row r="14" spans="1:10" ht="26.25" x14ac:dyDescent="0.4">
      <c r="A14" s="70"/>
      <c r="B14" s="70"/>
      <c r="C14" s="48" t="s">
        <v>410</v>
      </c>
      <c r="D14" s="70"/>
      <c r="E14" s="70"/>
      <c r="F14" s="70"/>
      <c r="G14" s="70"/>
      <c r="H14" s="70"/>
      <c r="I14" s="70"/>
      <c r="J14" s="70"/>
    </row>
    <row r="15" spans="1:10" ht="26.25" x14ac:dyDescent="0.4">
      <c r="A15" s="70"/>
      <c r="B15" s="70"/>
      <c r="C15" s="48" t="s">
        <v>411</v>
      </c>
      <c r="D15" s="70"/>
      <c r="E15" s="70"/>
      <c r="F15" s="70"/>
      <c r="G15" s="70"/>
      <c r="H15" s="70"/>
      <c r="I15" s="70"/>
      <c r="J15" s="70"/>
    </row>
    <row r="17" spans="7:7" x14ac:dyDescent="0.25">
      <c r="G17" s="49" t="e">
        <v>#REF!</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3719-B17F-4DDF-B689-09FBC68419F4}">
  <sheetPr codeName="Sheet18"/>
  <dimension ref="A1:Q70"/>
  <sheetViews>
    <sheetView workbookViewId="0">
      <selection activeCell="M11" sqref="M11"/>
    </sheetView>
  </sheetViews>
  <sheetFormatPr defaultRowHeight="15" x14ac:dyDescent="0.25"/>
  <sheetData>
    <row r="1" spans="1:17" x14ac:dyDescent="0.25">
      <c r="A1" s="70" t="s">
        <v>421</v>
      </c>
      <c r="B1" s="70" t="s">
        <v>422</v>
      </c>
      <c r="C1" s="70" t="s">
        <v>423</v>
      </c>
      <c r="D1" s="70" t="s">
        <v>424</v>
      </c>
      <c r="E1" s="70" t="s">
        <v>425</v>
      </c>
      <c r="F1" s="70" t="s">
        <v>426</v>
      </c>
      <c r="G1" s="70" t="s">
        <v>427</v>
      </c>
      <c r="H1" s="70" t="s">
        <v>428</v>
      </c>
      <c r="I1" s="70" t="s">
        <v>429</v>
      </c>
      <c r="J1" s="70" t="s">
        <v>430</v>
      </c>
      <c r="K1" s="70" t="s">
        <v>431</v>
      </c>
      <c r="L1" s="70" t="s">
        <v>432</v>
      </c>
      <c r="M1" s="70" t="s">
        <v>433</v>
      </c>
      <c r="N1" s="70" t="s">
        <v>434</v>
      </c>
      <c r="O1" s="70" t="s">
        <v>435</v>
      </c>
      <c r="P1" s="70" t="s">
        <v>436</v>
      </c>
      <c r="Q1" s="70" t="s">
        <v>437</v>
      </c>
    </row>
    <row r="2" spans="1:17" x14ac:dyDescent="0.25">
      <c r="A2" s="70" t="s">
        <v>438</v>
      </c>
      <c r="B2" s="70" t="s">
        <v>439</v>
      </c>
      <c r="C2" s="70" t="s">
        <v>440</v>
      </c>
      <c r="D2" s="70" t="s">
        <v>441</v>
      </c>
      <c r="E2" s="70" t="s">
        <v>442</v>
      </c>
      <c r="F2" s="70" t="s">
        <v>443</v>
      </c>
      <c r="G2" s="70" t="s">
        <v>442</v>
      </c>
      <c r="H2" s="70"/>
      <c r="I2" s="70" t="s">
        <v>444</v>
      </c>
      <c r="J2" s="70"/>
      <c r="K2" s="70"/>
      <c r="L2" s="70"/>
      <c r="M2" s="70"/>
      <c r="N2" s="70"/>
      <c r="O2" s="70"/>
      <c r="P2" s="70"/>
      <c r="Q2" s="70"/>
    </row>
    <row r="3" spans="1:17" x14ac:dyDescent="0.25">
      <c r="A3" s="70" t="s">
        <v>445</v>
      </c>
      <c r="B3" s="70" t="s">
        <v>446</v>
      </c>
      <c r="C3" s="70" t="s">
        <v>440</v>
      </c>
      <c r="D3" s="70" t="s">
        <v>441</v>
      </c>
      <c r="E3" s="70" t="s">
        <v>442</v>
      </c>
      <c r="F3" s="70" t="s">
        <v>443</v>
      </c>
      <c r="G3" s="70" t="s">
        <v>442</v>
      </c>
      <c r="H3" s="70"/>
      <c r="I3" s="70" t="s">
        <v>444</v>
      </c>
      <c r="J3" s="70"/>
      <c r="K3" s="70"/>
      <c r="L3" s="70"/>
      <c r="M3" s="70"/>
      <c r="N3" s="70"/>
      <c r="O3" s="70"/>
      <c r="P3" s="70"/>
      <c r="Q3" s="70"/>
    </row>
    <row r="4" spans="1:17" x14ac:dyDescent="0.25">
      <c r="A4" s="70" t="s">
        <v>215</v>
      </c>
      <c r="B4" s="70" t="s">
        <v>446</v>
      </c>
      <c r="C4" s="70" t="s">
        <v>440</v>
      </c>
      <c r="D4" s="70" t="s">
        <v>441</v>
      </c>
      <c r="E4" s="70" t="s">
        <v>442</v>
      </c>
      <c r="F4" s="70" t="s">
        <v>443</v>
      </c>
      <c r="G4" s="70" t="s">
        <v>442</v>
      </c>
      <c r="H4" s="70"/>
      <c r="I4" s="70" t="s">
        <v>444</v>
      </c>
      <c r="J4" s="70"/>
      <c r="K4" s="70"/>
      <c r="L4" s="70"/>
      <c r="M4" s="70"/>
      <c r="N4" s="70"/>
      <c r="O4" s="70"/>
      <c r="P4" s="70"/>
      <c r="Q4" s="70"/>
    </row>
    <row r="5" spans="1:17" x14ac:dyDescent="0.25">
      <c r="A5" s="70" t="s">
        <v>447</v>
      </c>
      <c r="B5" s="70" t="s">
        <v>448</v>
      </c>
      <c r="C5" s="70" t="s">
        <v>440</v>
      </c>
      <c r="D5" s="70" t="s">
        <v>441</v>
      </c>
      <c r="E5" s="70" t="s">
        <v>449</v>
      </c>
      <c r="F5" s="70" t="s">
        <v>443</v>
      </c>
      <c r="G5" s="70" t="s">
        <v>449</v>
      </c>
      <c r="H5" s="70"/>
      <c r="I5" s="70" t="s">
        <v>450</v>
      </c>
      <c r="J5" s="70"/>
      <c r="K5" s="70"/>
      <c r="L5" s="70"/>
      <c r="M5" s="70"/>
      <c r="N5" s="70"/>
      <c r="O5" s="70"/>
      <c r="P5" s="70"/>
      <c r="Q5" s="70"/>
    </row>
    <row r="6" spans="1:17" x14ac:dyDescent="0.25">
      <c r="A6" s="70" t="s">
        <v>451</v>
      </c>
      <c r="B6" s="70" t="s">
        <v>452</v>
      </c>
      <c r="C6" s="70" t="s">
        <v>440</v>
      </c>
      <c r="D6" s="70" t="s">
        <v>453</v>
      </c>
      <c r="E6" s="70" t="s">
        <v>454</v>
      </c>
      <c r="F6" s="70">
        <v>7</v>
      </c>
      <c r="G6" s="70" t="s">
        <v>454</v>
      </c>
      <c r="H6" s="70" t="s">
        <v>455</v>
      </c>
      <c r="I6" s="70" t="s">
        <v>455</v>
      </c>
      <c r="J6" s="70" t="s">
        <v>455</v>
      </c>
      <c r="K6" s="70" t="s">
        <v>455</v>
      </c>
      <c r="L6" s="70" t="s">
        <v>455</v>
      </c>
      <c r="M6" s="70" t="s">
        <v>455</v>
      </c>
      <c r="N6" s="70"/>
      <c r="O6" s="70"/>
      <c r="P6" s="70"/>
      <c r="Q6" s="70"/>
    </row>
    <row r="7" spans="1:17" x14ac:dyDescent="0.25">
      <c r="A7" s="70" t="s">
        <v>456</v>
      </c>
      <c r="B7" s="70" t="s">
        <v>457</v>
      </c>
      <c r="C7" s="70" t="s">
        <v>440</v>
      </c>
      <c r="D7" s="70" t="s">
        <v>441</v>
      </c>
      <c r="E7" s="70" t="s">
        <v>454</v>
      </c>
      <c r="F7" s="70" t="s">
        <v>443</v>
      </c>
      <c r="G7" s="70" t="s">
        <v>454</v>
      </c>
      <c r="H7" s="70" t="s">
        <v>455</v>
      </c>
      <c r="I7" s="70" t="s">
        <v>455</v>
      </c>
      <c r="J7" s="70" t="s">
        <v>455</v>
      </c>
      <c r="K7" s="70" t="s">
        <v>455</v>
      </c>
      <c r="L7" s="70"/>
      <c r="M7" s="70"/>
      <c r="N7" s="70"/>
      <c r="O7" s="70"/>
      <c r="P7" s="70"/>
      <c r="Q7" s="70"/>
    </row>
    <row r="8" spans="1:17" x14ac:dyDescent="0.25">
      <c r="A8" s="70" t="s">
        <v>458</v>
      </c>
      <c r="B8" s="70" t="s">
        <v>459</v>
      </c>
      <c r="C8" s="70" t="s">
        <v>440</v>
      </c>
      <c r="D8" s="70" t="s">
        <v>441</v>
      </c>
      <c r="E8" s="70" t="s">
        <v>460</v>
      </c>
      <c r="F8" s="70" t="s">
        <v>461</v>
      </c>
      <c r="G8" s="70" t="s">
        <v>462</v>
      </c>
      <c r="H8" s="70" t="s">
        <v>463</v>
      </c>
      <c r="I8" s="70" t="s">
        <v>464</v>
      </c>
      <c r="J8" s="70"/>
      <c r="K8" s="70"/>
      <c r="L8" s="70"/>
      <c r="M8" s="70"/>
      <c r="N8" s="70"/>
      <c r="O8" s="70"/>
      <c r="P8" s="70"/>
      <c r="Q8" s="70"/>
    </row>
    <row r="9" spans="1:17" x14ac:dyDescent="0.25">
      <c r="A9" s="70" t="s">
        <v>465</v>
      </c>
      <c r="B9" s="70" t="s">
        <v>466</v>
      </c>
      <c r="C9" s="70" t="s">
        <v>440</v>
      </c>
      <c r="D9" s="70" t="s">
        <v>441</v>
      </c>
      <c r="E9" s="70" t="s">
        <v>449</v>
      </c>
      <c r="F9" s="70" t="s">
        <v>443</v>
      </c>
      <c r="G9" s="70" t="s">
        <v>449</v>
      </c>
      <c r="H9" s="70"/>
      <c r="I9" s="70" t="s">
        <v>450</v>
      </c>
      <c r="J9" s="70"/>
      <c r="K9" s="70"/>
      <c r="L9" s="70"/>
      <c r="M9" s="70"/>
      <c r="N9" s="70"/>
      <c r="O9" s="70"/>
      <c r="P9" s="70"/>
      <c r="Q9" s="70"/>
    </row>
    <row r="10" spans="1:17" x14ac:dyDescent="0.25">
      <c r="A10" s="70" t="s">
        <v>467</v>
      </c>
      <c r="B10" s="70" t="s">
        <v>468</v>
      </c>
      <c r="C10" s="70" t="s">
        <v>440</v>
      </c>
      <c r="D10" s="70" t="s">
        <v>441</v>
      </c>
      <c r="E10" s="70" t="s">
        <v>469</v>
      </c>
      <c r="F10" s="70" t="s">
        <v>443</v>
      </c>
      <c r="G10" s="70" t="s">
        <v>469</v>
      </c>
      <c r="H10" s="70"/>
      <c r="I10" s="70" t="s">
        <v>470</v>
      </c>
      <c r="J10" s="70"/>
      <c r="K10" s="70"/>
      <c r="L10" s="70"/>
      <c r="M10" s="70"/>
      <c r="N10" s="70"/>
      <c r="O10" s="70"/>
      <c r="P10" s="70"/>
      <c r="Q10" s="70"/>
    </row>
    <row r="11" spans="1:17" x14ac:dyDescent="0.25">
      <c r="A11" s="70" t="s">
        <v>471</v>
      </c>
      <c r="B11" s="70" t="s">
        <v>472</v>
      </c>
      <c r="C11" s="70" t="s">
        <v>440</v>
      </c>
      <c r="D11" s="70" t="s">
        <v>441</v>
      </c>
      <c r="E11" s="70" t="s">
        <v>469</v>
      </c>
      <c r="F11" s="70" t="s">
        <v>443</v>
      </c>
      <c r="G11" s="70" t="s">
        <v>469</v>
      </c>
      <c r="H11" s="70" t="s">
        <v>473</v>
      </c>
      <c r="I11" s="70" t="s">
        <v>473</v>
      </c>
      <c r="J11" s="70" t="s">
        <v>473</v>
      </c>
      <c r="K11" s="70" t="s">
        <v>473</v>
      </c>
      <c r="L11" s="70"/>
      <c r="M11" s="70"/>
      <c r="N11" s="70"/>
      <c r="O11" s="70"/>
      <c r="P11" s="70"/>
      <c r="Q11" s="70"/>
    </row>
    <row r="12" spans="1:17" x14ac:dyDescent="0.25">
      <c r="A12" s="70" t="s">
        <v>474</v>
      </c>
      <c r="B12" s="70" t="s">
        <v>475</v>
      </c>
      <c r="C12" s="70" t="s">
        <v>440</v>
      </c>
      <c r="D12" s="70" t="s">
        <v>441</v>
      </c>
      <c r="E12" s="70" t="s">
        <v>476</v>
      </c>
      <c r="F12" s="70" t="s">
        <v>443</v>
      </c>
      <c r="G12" s="70" t="s">
        <v>476</v>
      </c>
      <c r="H12" s="70"/>
      <c r="I12" s="70" t="s">
        <v>477</v>
      </c>
      <c r="J12" s="70"/>
      <c r="K12" s="70"/>
      <c r="L12" s="70"/>
      <c r="M12" s="70"/>
      <c r="N12" s="70"/>
      <c r="O12" s="70"/>
      <c r="P12" s="70"/>
      <c r="Q12" s="70"/>
    </row>
    <row r="13" spans="1:17" x14ac:dyDescent="0.25">
      <c r="A13" s="70" t="s">
        <v>478</v>
      </c>
      <c r="B13" s="70" t="s">
        <v>479</v>
      </c>
      <c r="C13" s="70" t="s">
        <v>440</v>
      </c>
      <c r="D13" s="70" t="s">
        <v>441</v>
      </c>
      <c r="E13" s="70" t="s">
        <v>480</v>
      </c>
      <c r="F13" s="70" t="s">
        <v>443</v>
      </c>
      <c r="G13" s="70" t="s">
        <v>480</v>
      </c>
      <c r="H13" s="70" t="s">
        <v>481</v>
      </c>
      <c r="I13" s="70" t="s">
        <v>481</v>
      </c>
      <c r="J13" s="70" t="s">
        <v>481</v>
      </c>
      <c r="K13" s="70" t="s">
        <v>481</v>
      </c>
      <c r="L13" s="70"/>
      <c r="M13" s="70"/>
      <c r="N13" s="70"/>
      <c r="O13" s="70"/>
      <c r="P13" s="70"/>
      <c r="Q13" s="70"/>
    </row>
    <row r="14" spans="1:17" x14ac:dyDescent="0.25">
      <c r="A14" s="70" t="s">
        <v>482</v>
      </c>
      <c r="B14" s="70" t="s">
        <v>483</v>
      </c>
      <c r="C14" s="70" t="s">
        <v>440</v>
      </c>
      <c r="D14" s="70" t="s">
        <v>441</v>
      </c>
      <c r="E14" s="70" t="s">
        <v>484</v>
      </c>
      <c r="F14" s="70" t="s">
        <v>443</v>
      </c>
      <c r="G14" s="70" t="s">
        <v>484</v>
      </c>
      <c r="H14" s="70" t="s">
        <v>481</v>
      </c>
      <c r="I14" s="70" t="s">
        <v>481</v>
      </c>
      <c r="J14" s="70" t="s">
        <v>481</v>
      </c>
      <c r="K14" s="70" t="s">
        <v>481</v>
      </c>
      <c r="L14" s="70"/>
      <c r="M14" s="70"/>
      <c r="N14" s="70"/>
      <c r="O14" s="70"/>
      <c r="P14" s="70"/>
      <c r="Q14" s="70"/>
    </row>
    <row r="15" spans="1:17" x14ac:dyDescent="0.25">
      <c r="A15" s="70" t="s">
        <v>485</v>
      </c>
      <c r="B15" s="70" t="s">
        <v>486</v>
      </c>
      <c r="C15" s="70" t="s">
        <v>440</v>
      </c>
      <c r="D15" s="70" t="s">
        <v>441</v>
      </c>
      <c r="E15" s="70" t="s">
        <v>487</v>
      </c>
      <c r="F15" s="70" t="s">
        <v>443</v>
      </c>
      <c r="G15" s="70" t="s">
        <v>487</v>
      </c>
      <c r="H15" s="70" t="s">
        <v>488</v>
      </c>
      <c r="I15" s="70" t="s">
        <v>488</v>
      </c>
      <c r="J15" s="70" t="s">
        <v>488</v>
      </c>
      <c r="K15" s="70" t="s">
        <v>488</v>
      </c>
      <c r="L15" s="70"/>
      <c r="M15" s="70"/>
      <c r="N15" s="70"/>
      <c r="O15" s="70"/>
      <c r="P15" s="70"/>
      <c r="Q15" s="70"/>
    </row>
    <row r="16" spans="1:17" x14ac:dyDescent="0.25">
      <c r="A16" s="70" t="s">
        <v>489</v>
      </c>
      <c r="B16" s="70" t="s">
        <v>490</v>
      </c>
      <c r="C16" s="70" t="s">
        <v>440</v>
      </c>
      <c r="D16" s="70" t="s">
        <v>441</v>
      </c>
      <c r="E16" s="70" t="s">
        <v>491</v>
      </c>
      <c r="F16" s="70" t="s">
        <v>443</v>
      </c>
      <c r="G16" s="70" t="s">
        <v>491</v>
      </c>
      <c r="H16" s="70"/>
      <c r="I16" s="70" t="s">
        <v>492</v>
      </c>
      <c r="J16" s="70"/>
      <c r="K16" s="70"/>
      <c r="L16" s="70"/>
      <c r="M16" s="70"/>
      <c r="N16" s="70"/>
      <c r="O16" s="70"/>
      <c r="P16" s="70"/>
      <c r="Q16" s="70"/>
    </row>
    <row r="17" spans="1:11" x14ac:dyDescent="0.25">
      <c r="A17" s="70" t="s">
        <v>493</v>
      </c>
      <c r="B17" s="70" t="s">
        <v>494</v>
      </c>
      <c r="C17" s="70" t="s">
        <v>440</v>
      </c>
      <c r="D17" s="70" t="s">
        <v>441</v>
      </c>
      <c r="E17" s="70" t="s">
        <v>495</v>
      </c>
      <c r="F17" s="70" t="s">
        <v>443</v>
      </c>
      <c r="G17" s="70" t="s">
        <v>495</v>
      </c>
      <c r="H17" s="70"/>
      <c r="I17" s="70" t="s">
        <v>496</v>
      </c>
      <c r="J17" s="70"/>
      <c r="K17" s="70"/>
    </row>
    <row r="18" spans="1:11" x14ac:dyDescent="0.25">
      <c r="A18" s="70" t="s">
        <v>497</v>
      </c>
      <c r="B18" s="70" t="s">
        <v>498</v>
      </c>
      <c r="C18" s="70" t="s">
        <v>440</v>
      </c>
      <c r="D18" s="70" t="s">
        <v>441</v>
      </c>
      <c r="E18" s="70" t="s">
        <v>499</v>
      </c>
      <c r="F18" s="70" t="s">
        <v>443</v>
      </c>
      <c r="G18" s="70" t="s">
        <v>499</v>
      </c>
      <c r="H18" s="70"/>
      <c r="I18" s="70" t="s">
        <v>500</v>
      </c>
      <c r="J18" s="70"/>
      <c r="K18" s="70"/>
    </row>
    <row r="19" spans="1:11" x14ac:dyDescent="0.25">
      <c r="A19" s="70" t="s">
        <v>501</v>
      </c>
      <c r="B19" s="70" t="s">
        <v>502</v>
      </c>
      <c r="C19" s="70" t="s">
        <v>440</v>
      </c>
      <c r="D19" s="70" t="s">
        <v>441</v>
      </c>
      <c r="E19" s="70" t="s">
        <v>503</v>
      </c>
      <c r="F19" s="70" t="s">
        <v>443</v>
      </c>
      <c r="G19" s="70" t="s">
        <v>503</v>
      </c>
      <c r="H19" s="70" t="s">
        <v>504</v>
      </c>
      <c r="I19" s="70" t="s">
        <v>504</v>
      </c>
      <c r="J19" s="70" t="s">
        <v>504</v>
      </c>
      <c r="K19" s="70" t="s">
        <v>504</v>
      </c>
    </row>
    <row r="20" spans="1:11" x14ac:dyDescent="0.25">
      <c r="A20" s="70" t="s">
        <v>505</v>
      </c>
      <c r="B20" s="70" t="s">
        <v>506</v>
      </c>
      <c r="C20" s="70" t="s">
        <v>440</v>
      </c>
      <c r="D20" s="70" t="s">
        <v>441</v>
      </c>
      <c r="E20" s="70" t="s">
        <v>507</v>
      </c>
      <c r="F20" s="70" t="s">
        <v>443</v>
      </c>
      <c r="G20" s="70"/>
      <c r="H20" s="70"/>
      <c r="I20" s="70" t="s">
        <v>508</v>
      </c>
      <c r="J20" s="70"/>
      <c r="K20" s="70"/>
    </row>
    <row r="21" spans="1:11" x14ac:dyDescent="0.25">
      <c r="A21" s="70" t="s">
        <v>216</v>
      </c>
      <c r="B21" s="70" t="s">
        <v>509</v>
      </c>
      <c r="C21" s="70" t="s">
        <v>440</v>
      </c>
      <c r="D21" s="70" t="s">
        <v>441</v>
      </c>
      <c r="E21" s="70" t="s">
        <v>510</v>
      </c>
      <c r="F21" s="70" t="s">
        <v>443</v>
      </c>
      <c r="G21" s="70"/>
      <c r="H21" s="70"/>
      <c r="I21" s="70" t="s">
        <v>511</v>
      </c>
      <c r="J21" s="70"/>
      <c r="K21" s="70"/>
    </row>
    <row r="22" spans="1:11" x14ac:dyDescent="0.25">
      <c r="A22" s="70" t="s">
        <v>217</v>
      </c>
      <c r="B22" s="70" t="s">
        <v>512</v>
      </c>
      <c r="C22" s="70" t="s">
        <v>440</v>
      </c>
      <c r="D22" s="70" t="s">
        <v>441</v>
      </c>
      <c r="E22" s="70" t="s">
        <v>510</v>
      </c>
      <c r="F22" s="70" t="s">
        <v>443</v>
      </c>
      <c r="G22" s="70"/>
      <c r="H22" s="70"/>
      <c r="I22" s="70" t="s">
        <v>511</v>
      </c>
      <c r="J22" s="70"/>
      <c r="K22" s="70"/>
    </row>
    <row r="23" spans="1:11" x14ac:dyDescent="0.25">
      <c r="A23" s="70" t="s">
        <v>513</v>
      </c>
      <c r="B23" s="70" t="s">
        <v>514</v>
      </c>
      <c r="C23" s="70" t="s">
        <v>440</v>
      </c>
      <c r="D23" s="70" t="s">
        <v>441</v>
      </c>
      <c r="E23" s="70" t="s">
        <v>510</v>
      </c>
      <c r="F23" s="70" t="s">
        <v>443</v>
      </c>
      <c r="G23" s="70"/>
      <c r="H23" s="70"/>
      <c r="I23" s="70" t="s">
        <v>511</v>
      </c>
      <c r="J23" s="70"/>
      <c r="K23" s="70"/>
    </row>
    <row r="24" spans="1:11" x14ac:dyDescent="0.25">
      <c r="A24" s="70" t="s">
        <v>515</v>
      </c>
      <c r="B24" s="70" t="s">
        <v>516</v>
      </c>
      <c r="C24" s="70" t="s">
        <v>440</v>
      </c>
      <c r="D24" s="70" t="s">
        <v>441</v>
      </c>
      <c r="E24" s="70" t="s">
        <v>510</v>
      </c>
      <c r="F24" s="70" t="s">
        <v>443</v>
      </c>
      <c r="G24" s="70"/>
      <c r="H24" s="70"/>
      <c r="I24" s="70" t="s">
        <v>511</v>
      </c>
      <c r="J24" s="70"/>
      <c r="K24" s="70"/>
    </row>
    <row r="25" spans="1:11" x14ac:dyDescent="0.25">
      <c r="A25" s="70" t="s">
        <v>517</v>
      </c>
      <c r="B25" s="70" t="s">
        <v>518</v>
      </c>
      <c r="C25" s="70" t="s">
        <v>440</v>
      </c>
      <c r="D25" s="70" t="s">
        <v>441</v>
      </c>
      <c r="E25" s="70" t="s">
        <v>510</v>
      </c>
      <c r="F25" s="70" t="s">
        <v>443</v>
      </c>
      <c r="G25" s="70"/>
      <c r="H25" s="70"/>
      <c r="I25" s="70" t="s">
        <v>511</v>
      </c>
      <c r="J25" s="70"/>
      <c r="K25" s="70"/>
    </row>
    <row r="26" spans="1:11" x14ac:dyDescent="0.25">
      <c r="A26" s="70" t="s">
        <v>519</v>
      </c>
      <c r="B26" s="70" t="s">
        <v>520</v>
      </c>
      <c r="C26" s="70" t="s">
        <v>440</v>
      </c>
      <c r="D26" s="70" t="s">
        <v>441</v>
      </c>
      <c r="E26" s="70" t="s">
        <v>510</v>
      </c>
      <c r="F26" s="70" t="s">
        <v>443</v>
      </c>
      <c r="G26" s="70"/>
      <c r="H26" s="70"/>
      <c r="I26" s="70" t="s">
        <v>511</v>
      </c>
      <c r="J26" s="70"/>
      <c r="K26" s="70"/>
    </row>
    <row r="27" spans="1:11" x14ac:dyDescent="0.25">
      <c r="A27" s="70" t="s">
        <v>521</v>
      </c>
      <c r="B27" s="70" t="s">
        <v>522</v>
      </c>
      <c r="C27" s="70" t="s">
        <v>440</v>
      </c>
      <c r="D27" s="70" t="s">
        <v>441</v>
      </c>
      <c r="E27" s="70" t="s">
        <v>523</v>
      </c>
      <c r="F27" s="70" t="s">
        <v>443</v>
      </c>
      <c r="G27" s="70"/>
      <c r="H27" s="70"/>
      <c r="I27" s="70" t="s">
        <v>524</v>
      </c>
      <c r="J27" s="70"/>
      <c r="K27" s="70"/>
    </row>
    <row r="28" spans="1:11" x14ac:dyDescent="0.25">
      <c r="A28" s="70" t="s">
        <v>525</v>
      </c>
      <c r="B28" s="70" t="s">
        <v>526</v>
      </c>
      <c r="C28" s="70" t="s">
        <v>440</v>
      </c>
      <c r="D28" s="70" t="s">
        <v>441</v>
      </c>
      <c r="E28" s="70" t="s">
        <v>523</v>
      </c>
      <c r="F28" s="70" t="s">
        <v>443</v>
      </c>
      <c r="G28" s="70"/>
      <c r="H28" s="70"/>
      <c r="I28" s="70" t="s">
        <v>524</v>
      </c>
      <c r="J28" s="70"/>
      <c r="K28" s="70"/>
    </row>
    <row r="29" spans="1:11" x14ac:dyDescent="0.25">
      <c r="A29" s="70" t="s">
        <v>527</v>
      </c>
      <c r="B29" s="70" t="s">
        <v>528</v>
      </c>
      <c r="C29" s="70" t="s">
        <v>440</v>
      </c>
      <c r="D29" s="70" t="s">
        <v>441</v>
      </c>
      <c r="E29" s="70" t="s">
        <v>523</v>
      </c>
      <c r="F29" s="70" t="s">
        <v>443</v>
      </c>
      <c r="G29" s="70"/>
      <c r="H29" s="70"/>
      <c r="I29" s="70" t="s">
        <v>524</v>
      </c>
      <c r="J29" s="70"/>
      <c r="K29" s="70"/>
    </row>
    <row r="30" spans="1:11" x14ac:dyDescent="0.25">
      <c r="A30" s="70" t="s">
        <v>529</v>
      </c>
      <c r="B30" s="70" t="s">
        <v>530</v>
      </c>
      <c r="C30" s="70" t="s">
        <v>440</v>
      </c>
      <c r="D30" s="70" t="s">
        <v>441</v>
      </c>
      <c r="E30" s="70" t="s">
        <v>531</v>
      </c>
      <c r="F30" s="70" t="s">
        <v>443</v>
      </c>
      <c r="G30" s="70"/>
      <c r="H30" s="70"/>
      <c r="I30" s="70" t="s">
        <v>532</v>
      </c>
      <c r="J30" s="70"/>
      <c r="K30" s="70"/>
    </row>
    <row r="31" spans="1:11" x14ac:dyDescent="0.25">
      <c r="A31" s="70" t="s">
        <v>533</v>
      </c>
      <c r="B31" s="70" t="s">
        <v>534</v>
      </c>
      <c r="C31" s="70" t="s">
        <v>440</v>
      </c>
      <c r="D31" s="70" t="s">
        <v>441</v>
      </c>
      <c r="E31" s="70" t="s">
        <v>523</v>
      </c>
      <c r="F31" s="70" t="s">
        <v>443</v>
      </c>
      <c r="G31" s="70"/>
      <c r="H31" s="70"/>
      <c r="I31" s="70" t="s">
        <v>524</v>
      </c>
      <c r="J31" s="70"/>
      <c r="K31" s="70"/>
    </row>
    <row r="32" spans="1:11" x14ac:dyDescent="0.25">
      <c r="A32" s="70" t="s">
        <v>218</v>
      </c>
      <c r="B32" s="70" t="s">
        <v>535</v>
      </c>
      <c r="C32" s="70" t="s">
        <v>440</v>
      </c>
      <c r="D32" s="70" t="s">
        <v>441</v>
      </c>
      <c r="E32" s="70" t="s">
        <v>531</v>
      </c>
      <c r="F32" s="70" t="s">
        <v>443</v>
      </c>
      <c r="G32" s="70"/>
      <c r="H32" s="70"/>
      <c r="I32" s="70" t="s">
        <v>532</v>
      </c>
      <c r="J32" s="70"/>
      <c r="K32" s="70"/>
    </row>
    <row r="33" spans="1:9" x14ac:dyDescent="0.25">
      <c r="A33" s="70" t="s">
        <v>536</v>
      </c>
      <c r="B33" s="70" t="s">
        <v>537</v>
      </c>
      <c r="C33" s="70" t="s">
        <v>440</v>
      </c>
      <c r="D33" s="70" t="s">
        <v>441</v>
      </c>
      <c r="E33" s="70" t="s">
        <v>531</v>
      </c>
      <c r="F33" s="70" t="s">
        <v>443</v>
      </c>
      <c r="G33" s="70"/>
      <c r="H33" s="70"/>
      <c r="I33" s="70" t="s">
        <v>532</v>
      </c>
    </row>
    <row r="34" spans="1:9" x14ac:dyDescent="0.25">
      <c r="A34" s="70" t="s">
        <v>538</v>
      </c>
      <c r="B34" s="70" t="s">
        <v>539</v>
      </c>
      <c r="C34" s="70" t="s">
        <v>440</v>
      </c>
      <c r="D34" s="70" t="s">
        <v>441</v>
      </c>
      <c r="E34" s="70" t="s">
        <v>531</v>
      </c>
      <c r="F34" s="70" t="s">
        <v>443</v>
      </c>
      <c r="G34" s="70"/>
      <c r="H34" s="70"/>
      <c r="I34" s="70" t="s">
        <v>532</v>
      </c>
    </row>
    <row r="35" spans="1:9" x14ac:dyDescent="0.25">
      <c r="A35" s="70" t="s">
        <v>540</v>
      </c>
      <c r="B35" s="70" t="s">
        <v>541</v>
      </c>
      <c r="C35" s="70" t="s">
        <v>440</v>
      </c>
      <c r="D35" s="70" t="s">
        <v>441</v>
      </c>
      <c r="E35" s="70" t="s">
        <v>531</v>
      </c>
      <c r="F35" s="70" t="s">
        <v>443</v>
      </c>
      <c r="G35" s="70"/>
      <c r="H35" s="70"/>
      <c r="I35" s="70" t="s">
        <v>532</v>
      </c>
    </row>
    <row r="36" spans="1:9" x14ac:dyDescent="0.25">
      <c r="A36" s="70" t="s">
        <v>542</v>
      </c>
      <c r="B36" s="70" t="s">
        <v>543</v>
      </c>
      <c r="C36" s="70" t="s">
        <v>440</v>
      </c>
      <c r="D36" s="70" t="s">
        <v>441</v>
      </c>
      <c r="E36" s="70" t="s">
        <v>523</v>
      </c>
      <c r="F36" s="70" t="s">
        <v>443</v>
      </c>
      <c r="G36" s="70"/>
      <c r="H36" s="70"/>
      <c r="I36" s="70" t="s">
        <v>524</v>
      </c>
    </row>
    <row r="37" spans="1:9" x14ac:dyDescent="0.25">
      <c r="A37" s="70" t="s">
        <v>544</v>
      </c>
      <c r="B37" s="70" t="s">
        <v>545</v>
      </c>
      <c r="C37" s="70" t="s">
        <v>440</v>
      </c>
      <c r="D37" s="70" t="s">
        <v>441</v>
      </c>
      <c r="E37" s="70" t="s">
        <v>523</v>
      </c>
      <c r="F37" s="70" t="s">
        <v>443</v>
      </c>
      <c r="G37" s="70"/>
      <c r="H37" s="70"/>
      <c r="I37" s="70" t="s">
        <v>524</v>
      </c>
    </row>
    <row r="38" spans="1:9" x14ac:dyDescent="0.25">
      <c r="A38" s="70" t="s">
        <v>546</v>
      </c>
      <c r="B38" s="70" t="s">
        <v>547</v>
      </c>
      <c r="C38" s="70" t="s">
        <v>440</v>
      </c>
      <c r="D38" s="70" t="s">
        <v>441</v>
      </c>
      <c r="E38" s="70" t="s">
        <v>531</v>
      </c>
      <c r="F38" s="70" t="s">
        <v>443</v>
      </c>
      <c r="G38" s="70"/>
      <c r="H38" s="70"/>
      <c r="I38" s="70" t="s">
        <v>532</v>
      </c>
    </row>
    <row r="39" spans="1:9" x14ac:dyDescent="0.25">
      <c r="A39" s="70" t="s">
        <v>213</v>
      </c>
      <c r="B39" s="70" t="s">
        <v>548</v>
      </c>
      <c r="C39" s="70" t="s">
        <v>440</v>
      </c>
      <c r="D39" s="70" t="s">
        <v>441</v>
      </c>
      <c r="E39" s="70" t="s">
        <v>523</v>
      </c>
      <c r="F39" s="70" t="s">
        <v>443</v>
      </c>
      <c r="G39" s="70"/>
      <c r="H39" s="70"/>
      <c r="I39" s="70" t="s">
        <v>524</v>
      </c>
    </row>
    <row r="40" spans="1:9" x14ac:dyDescent="0.25">
      <c r="A40" s="70" t="s">
        <v>549</v>
      </c>
      <c r="B40" s="70" t="s">
        <v>550</v>
      </c>
      <c r="C40" s="70" t="s">
        <v>440</v>
      </c>
      <c r="D40" s="70" t="s">
        <v>441</v>
      </c>
      <c r="E40" s="70" t="s">
        <v>531</v>
      </c>
      <c r="F40" s="70" t="s">
        <v>443</v>
      </c>
      <c r="G40" s="70"/>
      <c r="H40" s="70"/>
      <c r="I40" s="70" t="s">
        <v>532</v>
      </c>
    </row>
    <row r="41" spans="1:9" x14ac:dyDescent="0.25">
      <c r="A41" s="70" t="s">
        <v>551</v>
      </c>
      <c r="B41" s="70" t="s">
        <v>552</v>
      </c>
      <c r="C41" s="70" t="s">
        <v>440</v>
      </c>
      <c r="D41" s="70" t="s">
        <v>441</v>
      </c>
      <c r="E41" s="70" t="s">
        <v>531</v>
      </c>
      <c r="F41" s="70" t="s">
        <v>443</v>
      </c>
      <c r="G41" s="70"/>
      <c r="H41" s="70"/>
      <c r="I41" s="70" t="s">
        <v>532</v>
      </c>
    </row>
    <row r="42" spans="1:9" x14ac:dyDescent="0.25">
      <c r="A42" s="70" t="s">
        <v>553</v>
      </c>
      <c r="B42" s="70" t="s">
        <v>554</v>
      </c>
      <c r="C42" s="70" t="s">
        <v>440</v>
      </c>
      <c r="D42" s="70" t="s">
        <v>441</v>
      </c>
      <c r="E42" s="70" t="s">
        <v>523</v>
      </c>
      <c r="F42" s="70" t="s">
        <v>443</v>
      </c>
      <c r="G42" s="70"/>
      <c r="H42" s="70"/>
      <c r="I42" s="70" t="s">
        <v>524</v>
      </c>
    </row>
    <row r="43" spans="1:9" x14ac:dyDescent="0.25">
      <c r="A43" s="70" t="s">
        <v>555</v>
      </c>
      <c r="B43" s="70" t="s">
        <v>556</v>
      </c>
      <c r="C43" s="70" t="s">
        <v>440</v>
      </c>
      <c r="D43" s="70" t="s">
        <v>441</v>
      </c>
      <c r="E43" s="70" t="s">
        <v>531</v>
      </c>
      <c r="F43" s="70" t="s">
        <v>443</v>
      </c>
      <c r="G43" s="70"/>
      <c r="H43" s="70"/>
      <c r="I43" s="70" t="s">
        <v>532</v>
      </c>
    </row>
    <row r="44" spans="1:9" x14ac:dyDescent="0.25">
      <c r="A44" s="70" t="s">
        <v>221</v>
      </c>
      <c r="B44" s="70" t="s">
        <v>557</v>
      </c>
      <c r="C44" s="70" t="s">
        <v>440</v>
      </c>
      <c r="D44" s="70" t="s">
        <v>441</v>
      </c>
      <c r="E44" s="70" t="s">
        <v>531</v>
      </c>
      <c r="F44" s="70" t="s">
        <v>443</v>
      </c>
      <c r="G44" s="70"/>
      <c r="H44" s="70"/>
      <c r="I44" s="70" t="s">
        <v>532</v>
      </c>
    </row>
    <row r="45" spans="1:9" x14ac:dyDescent="0.25">
      <c r="A45" s="70" t="s">
        <v>558</v>
      </c>
      <c r="B45" s="70" t="s">
        <v>559</v>
      </c>
      <c r="C45" s="70" t="s">
        <v>440</v>
      </c>
      <c r="D45" s="70" t="s">
        <v>441</v>
      </c>
      <c r="E45" s="70" t="s">
        <v>531</v>
      </c>
      <c r="F45" s="70" t="s">
        <v>443</v>
      </c>
      <c r="G45" s="70"/>
      <c r="H45" s="70"/>
      <c r="I45" s="70" t="s">
        <v>532</v>
      </c>
    </row>
    <row r="46" spans="1:9" x14ac:dyDescent="0.25">
      <c r="A46" s="70" t="s">
        <v>560</v>
      </c>
      <c r="B46" s="70" t="s">
        <v>561</v>
      </c>
      <c r="C46" s="70" t="s">
        <v>440</v>
      </c>
      <c r="D46" s="70" t="s">
        <v>441</v>
      </c>
      <c r="E46" s="70" t="s">
        <v>531</v>
      </c>
      <c r="F46" s="70" t="s">
        <v>443</v>
      </c>
      <c r="G46" s="70"/>
      <c r="H46" s="70"/>
      <c r="I46" s="70" t="s">
        <v>532</v>
      </c>
    </row>
    <row r="47" spans="1:9" x14ac:dyDescent="0.25">
      <c r="A47" s="70" t="s">
        <v>219</v>
      </c>
      <c r="B47" s="70" t="s">
        <v>562</v>
      </c>
      <c r="C47" s="70" t="s">
        <v>440</v>
      </c>
      <c r="D47" s="70" t="s">
        <v>441</v>
      </c>
      <c r="E47" s="70" t="s">
        <v>523</v>
      </c>
      <c r="F47" s="70" t="s">
        <v>443</v>
      </c>
      <c r="G47" s="70"/>
      <c r="H47" s="70"/>
      <c r="I47" s="70" t="s">
        <v>524</v>
      </c>
    </row>
    <row r="48" spans="1:9" x14ac:dyDescent="0.25">
      <c r="A48" s="70" t="s">
        <v>563</v>
      </c>
      <c r="B48" s="70" t="s">
        <v>564</v>
      </c>
      <c r="C48" s="70" t="s">
        <v>440</v>
      </c>
      <c r="D48" s="70" t="s">
        <v>441</v>
      </c>
      <c r="E48" s="70" t="s">
        <v>523</v>
      </c>
      <c r="F48" s="70" t="s">
        <v>443</v>
      </c>
      <c r="G48" s="70"/>
      <c r="H48" s="70"/>
      <c r="I48" s="70" t="s">
        <v>524</v>
      </c>
    </row>
    <row r="49" spans="1:11" x14ac:dyDescent="0.25">
      <c r="A49" s="70" t="s">
        <v>565</v>
      </c>
      <c r="B49" s="70" t="s">
        <v>566</v>
      </c>
      <c r="C49" s="70" t="s">
        <v>440</v>
      </c>
      <c r="D49" s="70" t="s">
        <v>441</v>
      </c>
      <c r="E49" s="70" t="s">
        <v>442</v>
      </c>
      <c r="F49" s="70" t="s">
        <v>443</v>
      </c>
      <c r="G49" s="70" t="s">
        <v>442</v>
      </c>
      <c r="H49" s="70"/>
      <c r="I49" s="70" t="s">
        <v>444</v>
      </c>
      <c r="J49" s="70"/>
      <c r="K49" s="70"/>
    </row>
    <row r="50" spans="1:11" x14ac:dyDescent="0.25">
      <c r="A50" s="70" t="s">
        <v>220</v>
      </c>
      <c r="B50" s="70" t="s">
        <v>567</v>
      </c>
      <c r="C50" s="70" t="s">
        <v>440</v>
      </c>
      <c r="D50" s="70" t="s">
        <v>441</v>
      </c>
      <c r="E50" s="70" t="s">
        <v>523</v>
      </c>
      <c r="F50" s="70" t="s">
        <v>443</v>
      </c>
      <c r="G50" s="70"/>
      <c r="H50" s="70"/>
      <c r="I50" s="70" t="s">
        <v>524</v>
      </c>
      <c r="J50" s="70"/>
      <c r="K50" s="70"/>
    </row>
    <row r="51" spans="1:11" x14ac:dyDescent="0.25">
      <c r="A51" s="70" t="s">
        <v>568</v>
      </c>
      <c r="B51" s="70" t="s">
        <v>569</v>
      </c>
      <c r="C51" s="70" t="s">
        <v>440</v>
      </c>
      <c r="D51" s="70" t="s">
        <v>441</v>
      </c>
      <c r="E51" s="70" t="s">
        <v>531</v>
      </c>
      <c r="F51" s="70" t="s">
        <v>443</v>
      </c>
      <c r="G51" s="70"/>
      <c r="H51" s="70"/>
      <c r="I51" s="70" t="s">
        <v>532</v>
      </c>
      <c r="J51" s="70"/>
      <c r="K51" s="70"/>
    </row>
    <row r="52" spans="1:11" x14ac:dyDescent="0.25">
      <c r="A52" s="70" t="s">
        <v>570</v>
      </c>
      <c r="B52" s="70" t="s">
        <v>571</v>
      </c>
      <c r="C52" s="70" t="s">
        <v>440</v>
      </c>
      <c r="D52" s="70" t="s">
        <v>441</v>
      </c>
      <c r="E52" s="70" t="s">
        <v>531</v>
      </c>
      <c r="F52" s="70" t="s">
        <v>443</v>
      </c>
      <c r="G52" s="70"/>
      <c r="H52" s="70"/>
      <c r="I52" s="70" t="s">
        <v>532</v>
      </c>
      <c r="J52" s="70"/>
      <c r="K52" s="70"/>
    </row>
    <row r="53" spans="1:11" x14ac:dyDescent="0.25">
      <c r="A53" s="70" t="s">
        <v>572</v>
      </c>
      <c r="B53" s="70" t="s">
        <v>573</v>
      </c>
      <c r="C53" s="70" t="s">
        <v>440</v>
      </c>
      <c r="D53" s="70" t="s">
        <v>441</v>
      </c>
      <c r="E53" s="70" t="s">
        <v>574</v>
      </c>
      <c r="F53" s="70" t="s">
        <v>443</v>
      </c>
      <c r="G53" s="70" t="s">
        <v>574</v>
      </c>
      <c r="H53" s="70"/>
      <c r="I53" s="70" t="s">
        <v>575</v>
      </c>
      <c r="J53" s="70"/>
      <c r="K53" s="70"/>
    </row>
    <row r="54" spans="1:11" x14ac:dyDescent="0.25">
      <c r="A54" s="70" t="s">
        <v>576</v>
      </c>
      <c r="B54" s="70" t="s">
        <v>577</v>
      </c>
      <c r="C54" s="70" t="s">
        <v>440</v>
      </c>
      <c r="D54" s="70" t="s">
        <v>441</v>
      </c>
      <c r="E54" s="70" t="s">
        <v>442</v>
      </c>
      <c r="F54" s="70" t="s">
        <v>443</v>
      </c>
      <c r="G54" s="70" t="s">
        <v>442</v>
      </c>
      <c r="H54" s="70"/>
      <c r="I54" s="70" t="s">
        <v>444</v>
      </c>
      <c r="J54" s="70"/>
      <c r="K54" s="70"/>
    </row>
    <row r="55" spans="1:11" x14ac:dyDescent="0.25">
      <c r="A55" s="70" t="s">
        <v>578</v>
      </c>
      <c r="B55" s="70" t="s">
        <v>579</v>
      </c>
      <c r="C55" s="70" t="s">
        <v>440</v>
      </c>
      <c r="D55" s="70" t="s">
        <v>441</v>
      </c>
      <c r="E55" s="70" t="s">
        <v>580</v>
      </c>
      <c r="F55" s="70" t="s">
        <v>443</v>
      </c>
      <c r="G55" s="70" t="s">
        <v>580</v>
      </c>
      <c r="H55" s="70"/>
      <c r="I55" s="70" t="s">
        <v>581</v>
      </c>
      <c r="J55" s="70"/>
      <c r="K55" s="70"/>
    </row>
    <row r="56" spans="1:11" x14ac:dyDescent="0.25">
      <c r="A56" s="70" t="s">
        <v>582</v>
      </c>
      <c r="B56" s="70" t="s">
        <v>583</v>
      </c>
      <c r="C56" s="70" t="s">
        <v>440</v>
      </c>
      <c r="D56" s="70" t="s">
        <v>441</v>
      </c>
      <c r="E56" s="70" t="s">
        <v>442</v>
      </c>
      <c r="F56" s="70" t="s">
        <v>443</v>
      </c>
      <c r="G56" s="70" t="s">
        <v>442</v>
      </c>
      <c r="H56" s="70"/>
      <c r="I56" s="70" t="s">
        <v>444</v>
      </c>
      <c r="J56" s="70"/>
      <c r="K56" s="70"/>
    </row>
    <row r="57" spans="1:11" x14ac:dyDescent="0.25">
      <c r="A57" s="70" t="s">
        <v>584</v>
      </c>
      <c r="B57" s="70" t="s">
        <v>585</v>
      </c>
      <c r="C57" s="70" t="s">
        <v>440</v>
      </c>
      <c r="D57" s="70" t="s">
        <v>441</v>
      </c>
      <c r="E57" s="70" t="s">
        <v>442</v>
      </c>
      <c r="F57" s="70" t="s">
        <v>443</v>
      </c>
      <c r="G57" s="70" t="s">
        <v>442</v>
      </c>
      <c r="H57" s="70"/>
      <c r="I57" s="70" t="s">
        <v>444</v>
      </c>
      <c r="J57" s="70"/>
      <c r="K57" s="70"/>
    </row>
    <row r="58" spans="1:11" x14ac:dyDescent="0.25">
      <c r="A58" s="70" t="s">
        <v>586</v>
      </c>
      <c r="B58" s="70" t="s">
        <v>587</v>
      </c>
      <c r="C58" s="70" t="s">
        <v>440</v>
      </c>
      <c r="D58" s="70" t="s">
        <v>441</v>
      </c>
      <c r="E58" s="70" t="s">
        <v>442</v>
      </c>
      <c r="F58" s="70" t="s">
        <v>443</v>
      </c>
      <c r="G58" s="70" t="s">
        <v>442</v>
      </c>
      <c r="H58" s="70"/>
      <c r="I58" s="70" t="s">
        <v>444</v>
      </c>
      <c r="J58" s="70"/>
      <c r="K58" s="70"/>
    </row>
    <row r="59" spans="1:11" x14ac:dyDescent="0.25">
      <c r="A59" s="70" t="s">
        <v>588</v>
      </c>
      <c r="B59" s="70" t="s">
        <v>589</v>
      </c>
      <c r="C59" s="70" t="s">
        <v>440</v>
      </c>
      <c r="D59" s="70" t="s">
        <v>441</v>
      </c>
      <c r="E59" s="70" t="s">
        <v>442</v>
      </c>
      <c r="F59" s="70" t="s">
        <v>443</v>
      </c>
      <c r="G59" s="70" t="s">
        <v>442</v>
      </c>
      <c r="H59" s="70"/>
      <c r="I59" s="70" t="s">
        <v>444</v>
      </c>
      <c r="J59" s="70"/>
      <c r="K59" s="70"/>
    </row>
    <row r="60" spans="1:11" x14ac:dyDescent="0.25">
      <c r="A60" s="70" t="s">
        <v>590</v>
      </c>
      <c r="B60" s="70" t="s">
        <v>591</v>
      </c>
      <c r="C60" s="70" t="s">
        <v>440</v>
      </c>
      <c r="D60" s="70" t="s">
        <v>441</v>
      </c>
      <c r="E60" s="70" t="s">
        <v>592</v>
      </c>
      <c r="F60" s="70" t="s">
        <v>443</v>
      </c>
      <c r="G60" s="70"/>
      <c r="H60" s="70"/>
      <c r="I60" s="70" t="s">
        <v>593</v>
      </c>
      <c r="J60" s="70"/>
      <c r="K60" s="70"/>
    </row>
    <row r="61" spans="1:11" x14ac:dyDescent="0.25">
      <c r="A61" s="70" t="s">
        <v>594</v>
      </c>
      <c r="B61" s="70" t="s">
        <v>595</v>
      </c>
      <c r="C61" s="70" t="s">
        <v>440</v>
      </c>
      <c r="D61" s="70" t="s">
        <v>441</v>
      </c>
      <c r="E61" s="70" t="s">
        <v>531</v>
      </c>
      <c r="F61" s="70" t="s">
        <v>443</v>
      </c>
      <c r="G61" s="70"/>
      <c r="H61" s="70" t="s">
        <v>596</v>
      </c>
      <c r="I61" s="70" t="s">
        <v>597</v>
      </c>
      <c r="J61" s="70" t="s">
        <v>596</v>
      </c>
      <c r="K61" s="70" t="s">
        <v>596</v>
      </c>
    </row>
    <row r="62" spans="1:11" x14ac:dyDescent="0.25">
      <c r="A62" s="70" t="s">
        <v>598</v>
      </c>
      <c r="B62" s="70" t="s">
        <v>599</v>
      </c>
      <c r="C62" s="70" t="s">
        <v>440</v>
      </c>
      <c r="D62" s="70" t="s">
        <v>441</v>
      </c>
      <c r="E62" s="70" t="s">
        <v>600</v>
      </c>
      <c r="F62" s="70" t="s">
        <v>443</v>
      </c>
      <c r="G62" s="70" t="s">
        <v>600</v>
      </c>
      <c r="H62" s="70"/>
      <c r="I62" s="70" t="s">
        <v>601</v>
      </c>
      <c r="J62" s="70"/>
      <c r="K62" s="70"/>
    </row>
    <row r="63" spans="1:11" x14ac:dyDescent="0.25">
      <c r="A63" s="70" t="s">
        <v>602</v>
      </c>
      <c r="B63" s="70" t="s">
        <v>603</v>
      </c>
      <c r="C63" s="70" t="s">
        <v>440</v>
      </c>
      <c r="D63" s="70" t="s">
        <v>441</v>
      </c>
      <c r="E63" s="70" t="s">
        <v>600</v>
      </c>
      <c r="F63" s="70" t="s">
        <v>443</v>
      </c>
      <c r="G63" s="70" t="s">
        <v>600</v>
      </c>
      <c r="H63" s="70"/>
      <c r="I63" s="70" t="s">
        <v>601</v>
      </c>
      <c r="J63" s="70"/>
      <c r="K63" s="70"/>
    </row>
    <row r="64" spans="1:11" x14ac:dyDescent="0.25">
      <c r="A64" s="70" t="s">
        <v>604</v>
      </c>
      <c r="B64" s="70" t="s">
        <v>605</v>
      </c>
      <c r="C64" s="70" t="s">
        <v>440</v>
      </c>
      <c r="D64" s="70" t="s">
        <v>441</v>
      </c>
      <c r="E64" s="70" t="s">
        <v>606</v>
      </c>
      <c r="F64" s="70" t="s">
        <v>443</v>
      </c>
      <c r="G64" s="70"/>
      <c r="H64" s="70"/>
      <c r="I64" s="70" t="s">
        <v>607</v>
      </c>
      <c r="J64" s="70"/>
      <c r="K64" s="70"/>
    </row>
    <row r="65" spans="1:13" x14ac:dyDescent="0.25">
      <c r="A65" s="70" t="s">
        <v>608</v>
      </c>
      <c r="B65" s="70" t="s">
        <v>609</v>
      </c>
      <c r="C65" s="70" t="s">
        <v>440</v>
      </c>
      <c r="D65" s="70" t="s">
        <v>441</v>
      </c>
      <c r="E65" s="70" t="s">
        <v>610</v>
      </c>
      <c r="F65" s="70" t="s">
        <v>443</v>
      </c>
      <c r="G65" s="70"/>
      <c r="H65" s="70"/>
      <c r="I65" s="70" t="s">
        <v>488</v>
      </c>
      <c r="J65" s="70"/>
      <c r="K65" s="70"/>
      <c r="L65" s="70"/>
      <c r="M65" s="70"/>
    </row>
    <row r="66" spans="1:13" x14ac:dyDescent="0.25">
      <c r="A66" s="70" t="s">
        <v>611</v>
      </c>
      <c r="B66" s="70" t="s">
        <v>612</v>
      </c>
      <c r="C66" s="70" t="s">
        <v>440</v>
      </c>
      <c r="D66" s="70" t="s">
        <v>441</v>
      </c>
      <c r="E66" s="70" t="s">
        <v>613</v>
      </c>
      <c r="F66" s="70" t="s">
        <v>443</v>
      </c>
      <c r="G66" s="70"/>
      <c r="H66" s="70"/>
      <c r="I66" s="70" t="s">
        <v>614</v>
      </c>
      <c r="J66" s="70"/>
      <c r="K66" s="70"/>
      <c r="L66" s="70"/>
      <c r="M66" s="70"/>
    </row>
    <row r="67" spans="1:13" x14ac:dyDescent="0.25">
      <c r="A67" s="70" t="s">
        <v>615</v>
      </c>
      <c r="B67" s="70" t="s">
        <v>616</v>
      </c>
      <c r="C67" s="70" t="s">
        <v>440</v>
      </c>
      <c r="D67" s="70" t="s">
        <v>441</v>
      </c>
      <c r="E67" s="70" t="s">
        <v>613</v>
      </c>
      <c r="F67" s="70" t="s">
        <v>443</v>
      </c>
      <c r="G67" s="70"/>
      <c r="H67" s="70"/>
      <c r="I67" s="70" t="s">
        <v>614</v>
      </c>
      <c r="J67" s="70"/>
      <c r="K67" s="70"/>
      <c r="L67" s="70"/>
      <c r="M67" s="70"/>
    </row>
    <row r="68" spans="1:13" x14ac:dyDescent="0.25">
      <c r="A68" s="70" t="s">
        <v>617</v>
      </c>
      <c r="B68" s="70" t="s">
        <v>618</v>
      </c>
      <c r="C68" s="70" t="s">
        <v>440</v>
      </c>
      <c r="D68" s="70" t="s">
        <v>453</v>
      </c>
      <c r="E68" s="70" t="s">
        <v>619</v>
      </c>
      <c r="F68" s="70" t="s">
        <v>620</v>
      </c>
      <c r="G68" s="70" t="s">
        <v>619</v>
      </c>
      <c r="H68" s="70" t="s">
        <v>621</v>
      </c>
      <c r="I68" s="70" t="s">
        <v>621</v>
      </c>
      <c r="J68" s="70" t="s">
        <v>621</v>
      </c>
      <c r="K68" s="70" t="s">
        <v>621</v>
      </c>
      <c r="L68" s="70" t="s">
        <v>621</v>
      </c>
      <c r="M68" s="70" t="s">
        <v>621</v>
      </c>
    </row>
    <row r="69" spans="1:13" x14ac:dyDescent="0.25">
      <c r="A69" s="70" t="s">
        <v>622</v>
      </c>
      <c r="B69" s="70" t="s">
        <v>618</v>
      </c>
      <c r="C69" s="70" t="s">
        <v>440</v>
      </c>
      <c r="D69" s="70" t="s">
        <v>453</v>
      </c>
      <c r="E69" s="70" t="s">
        <v>619</v>
      </c>
      <c r="F69" s="70" t="s">
        <v>620</v>
      </c>
      <c r="G69" s="70" t="s">
        <v>619</v>
      </c>
      <c r="H69" s="70" t="s">
        <v>621</v>
      </c>
      <c r="I69" s="70" t="s">
        <v>621</v>
      </c>
      <c r="J69" s="70" t="s">
        <v>621</v>
      </c>
      <c r="K69" s="70" t="s">
        <v>621</v>
      </c>
      <c r="L69" s="70" t="s">
        <v>621</v>
      </c>
      <c r="M69" s="70" t="s">
        <v>621</v>
      </c>
    </row>
    <row r="70" spans="1:13" x14ac:dyDescent="0.25">
      <c r="A70" s="70" t="s">
        <v>623</v>
      </c>
      <c r="B70" s="70" t="s">
        <v>624</v>
      </c>
      <c r="C70" s="70" t="s">
        <v>440</v>
      </c>
      <c r="D70" s="70" t="s">
        <v>441</v>
      </c>
      <c r="E70" s="70" t="s">
        <v>625</v>
      </c>
      <c r="F70" s="70" t="s">
        <v>443</v>
      </c>
      <c r="G70" s="70"/>
      <c r="H70" s="70"/>
      <c r="I70" s="70" t="s">
        <v>626</v>
      </c>
      <c r="J70" s="70"/>
      <c r="K70" s="70"/>
      <c r="L70" s="70"/>
      <c r="M70" s="7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41A8-8048-475A-A135-16F4AFD771CE}">
  <sheetPr codeName="Sheet19"/>
  <dimension ref="A1:Z107"/>
  <sheetViews>
    <sheetView topLeftCell="C46" workbookViewId="0">
      <selection activeCell="C17" sqref="C17"/>
    </sheetView>
  </sheetViews>
  <sheetFormatPr defaultRowHeight="15" x14ac:dyDescent="0.25"/>
  <cols>
    <col min="1" max="1" width="14.85546875" hidden="1" customWidth="1"/>
    <col min="2" max="2" width="50.5703125" hidden="1" customWidth="1"/>
    <col min="3" max="3" width="69.42578125" bestFit="1" customWidth="1"/>
    <col min="4" max="4" width="31.85546875" hidden="1" customWidth="1"/>
    <col min="5" max="5" width="14.5703125" hidden="1" customWidth="1"/>
    <col min="6" max="6" width="19.42578125" hidden="1" customWidth="1"/>
    <col min="7" max="7" width="23.140625" hidden="1" customWidth="1"/>
    <col min="8" max="8" width="15.5703125" hidden="1" customWidth="1"/>
    <col min="9" max="17" width="13.5703125" hidden="1" customWidth="1"/>
    <col min="18" max="18" width="14.5703125" hidden="1" customWidth="1"/>
    <col min="19" max="19" width="15.28515625" hidden="1" customWidth="1"/>
    <col min="20" max="20" width="24" hidden="1" customWidth="1"/>
    <col min="21" max="21" width="23.28515625" bestFit="1" customWidth="1"/>
    <col min="22" max="22" width="23.85546875" hidden="1" customWidth="1"/>
    <col min="23" max="23" width="7.5703125" hidden="1" customWidth="1"/>
    <col min="24" max="24" width="13.140625" hidden="1" customWidth="1"/>
    <col min="25" max="25" width="9.140625" hidden="1" customWidth="1"/>
    <col min="26" max="26" width="10.140625" hidden="1" customWidth="1"/>
  </cols>
  <sheetData>
    <row r="1" spans="1:26" hidden="1" x14ac:dyDescent="0.25">
      <c r="A1" s="70" t="s">
        <v>627</v>
      </c>
      <c r="B1" s="70"/>
      <c r="C1" s="70"/>
      <c r="D1" s="70"/>
      <c r="E1" s="70"/>
      <c r="F1" s="70"/>
      <c r="G1" s="70"/>
      <c r="H1" s="70"/>
      <c r="I1" s="70"/>
      <c r="J1" s="70"/>
      <c r="K1" s="70"/>
      <c r="L1" s="70"/>
      <c r="M1" s="70"/>
      <c r="N1" s="70"/>
      <c r="O1" s="70"/>
      <c r="P1" s="70"/>
      <c r="Q1" s="70"/>
      <c r="R1" s="70"/>
      <c r="S1" s="70"/>
      <c r="T1" s="70"/>
      <c r="U1" s="70"/>
      <c r="V1" s="70"/>
      <c r="W1" s="70"/>
      <c r="X1" s="70"/>
      <c r="Y1" s="70"/>
      <c r="Z1" s="70"/>
    </row>
    <row r="2" spans="1:26" hidden="1" x14ac:dyDescent="0.25">
      <c r="A2" s="70" t="s">
        <v>628</v>
      </c>
      <c r="B2" s="70"/>
      <c r="C2" s="70"/>
      <c r="D2" s="70"/>
      <c r="E2" s="70"/>
      <c r="F2" s="70"/>
      <c r="G2" s="70"/>
      <c r="H2" s="70"/>
      <c r="I2" s="70"/>
      <c r="J2" s="70"/>
      <c r="K2" s="70"/>
      <c r="L2" s="70"/>
      <c r="M2" s="70"/>
      <c r="N2" s="70"/>
      <c r="O2" s="70"/>
      <c r="P2" s="70"/>
      <c r="Q2" s="70"/>
      <c r="R2" s="70"/>
      <c r="S2" s="70"/>
      <c r="T2" s="70"/>
      <c r="U2" s="70"/>
      <c r="V2" s="70"/>
      <c r="W2" s="70"/>
      <c r="X2" s="70"/>
      <c r="Y2" s="70"/>
      <c r="Z2" s="70"/>
    </row>
    <row r="3" spans="1:26" hidden="1" x14ac:dyDescent="0.25">
      <c r="A3" s="70" t="s">
        <v>629</v>
      </c>
      <c r="B3" s="70"/>
      <c r="C3" s="70"/>
      <c r="D3" s="70"/>
      <c r="E3" s="70"/>
      <c r="F3" s="70"/>
      <c r="G3" s="70"/>
      <c r="H3" s="70"/>
      <c r="I3" s="70"/>
      <c r="J3" s="70"/>
      <c r="K3" s="70"/>
      <c r="L3" s="70"/>
      <c r="M3" s="70"/>
      <c r="N3" s="70"/>
      <c r="O3" s="70"/>
      <c r="P3" s="70"/>
      <c r="Q3" s="70"/>
      <c r="R3" s="70"/>
      <c r="S3" s="70"/>
      <c r="T3" s="70"/>
      <c r="U3" s="70"/>
      <c r="V3" s="70"/>
      <c r="W3" s="70"/>
      <c r="X3" s="70"/>
      <c r="Y3" s="70"/>
      <c r="Z3" s="70"/>
    </row>
    <row r="4" spans="1:26" hidden="1" x14ac:dyDescent="0.25">
      <c r="A4" s="70" t="s">
        <v>630</v>
      </c>
      <c r="B4" s="70"/>
      <c r="C4" s="70"/>
      <c r="D4" s="70"/>
      <c r="E4" s="70"/>
      <c r="F4" s="70"/>
      <c r="G4" s="70"/>
      <c r="H4" s="70"/>
      <c r="I4" s="70"/>
      <c r="J4" s="70"/>
      <c r="K4" s="70"/>
      <c r="L4" s="70"/>
      <c r="M4" s="70"/>
      <c r="N4" s="70"/>
      <c r="O4" s="70"/>
      <c r="P4" s="70"/>
      <c r="Q4" s="70"/>
      <c r="R4" s="70"/>
      <c r="S4" s="70"/>
      <c r="T4" s="70"/>
      <c r="U4" s="70"/>
      <c r="V4" s="70"/>
      <c r="W4" s="70"/>
      <c r="X4" s="70"/>
      <c r="Y4" s="70"/>
      <c r="Z4" s="70"/>
    </row>
    <row r="5" spans="1:26" hidden="1" x14ac:dyDescent="0.25">
      <c r="A5" s="70"/>
      <c r="B5" s="70"/>
      <c r="C5" s="70"/>
      <c r="D5" s="70"/>
      <c r="E5" s="70"/>
      <c r="F5" s="70"/>
      <c r="G5" s="70"/>
      <c r="H5" s="70"/>
      <c r="I5" s="70"/>
      <c r="J5" s="70"/>
      <c r="K5" s="70"/>
      <c r="L5" s="70"/>
      <c r="M5" s="70"/>
      <c r="N5" s="70"/>
      <c r="O5" s="70"/>
      <c r="P5" s="70"/>
      <c r="Q5" s="70"/>
      <c r="R5" s="70"/>
      <c r="S5" s="70"/>
      <c r="T5" s="70"/>
      <c r="U5" s="70"/>
      <c r="V5" s="70"/>
      <c r="W5" s="70"/>
      <c r="X5" s="70"/>
      <c r="Y5" s="70"/>
      <c r="Z5" s="70"/>
    </row>
    <row r="6" spans="1:26" hidden="1" x14ac:dyDescent="0.25">
      <c r="A6" s="70"/>
      <c r="B6" s="70"/>
      <c r="C6" s="70"/>
      <c r="D6" s="70"/>
      <c r="E6" s="70"/>
      <c r="F6" s="70"/>
      <c r="G6" s="70"/>
      <c r="H6" s="70"/>
      <c r="I6" s="70"/>
      <c r="J6" s="70"/>
      <c r="K6" s="70"/>
      <c r="L6" s="70"/>
      <c r="M6" s="70"/>
      <c r="N6" s="70"/>
      <c r="O6" s="70"/>
      <c r="P6" s="70"/>
      <c r="Q6" s="70"/>
      <c r="R6" s="70"/>
      <c r="S6" s="70"/>
      <c r="T6" s="70"/>
      <c r="U6" s="70"/>
      <c r="V6" s="70"/>
      <c r="W6" s="70"/>
      <c r="X6" s="70"/>
      <c r="Y6" s="70"/>
      <c r="Z6" s="70"/>
    </row>
    <row r="7" spans="1:26" x14ac:dyDescent="0.25">
      <c r="A7" s="70" t="s">
        <v>631</v>
      </c>
      <c r="B7" s="70" t="s">
        <v>632</v>
      </c>
      <c r="C7" s="70" t="s">
        <v>633</v>
      </c>
      <c r="D7" s="70" t="s">
        <v>634</v>
      </c>
      <c r="E7" s="70" t="s">
        <v>635</v>
      </c>
      <c r="F7" s="70" t="s">
        <v>636</v>
      </c>
      <c r="G7" s="70" t="s">
        <v>637</v>
      </c>
      <c r="H7" s="70" t="s">
        <v>638</v>
      </c>
      <c r="I7" s="70" t="s">
        <v>639</v>
      </c>
      <c r="J7" s="70" t="s">
        <v>640</v>
      </c>
      <c r="K7" s="70" t="s">
        <v>641</v>
      </c>
      <c r="L7" s="70" t="s">
        <v>642</v>
      </c>
      <c r="M7" s="70" t="s">
        <v>643</v>
      </c>
      <c r="N7" s="70" t="s">
        <v>644</v>
      </c>
      <c r="O7" s="70" t="s">
        <v>645</v>
      </c>
      <c r="P7" s="70" t="s">
        <v>646</v>
      </c>
      <c r="Q7" s="70" t="s">
        <v>647</v>
      </c>
      <c r="R7" s="70" t="s">
        <v>648</v>
      </c>
      <c r="S7" s="70" t="s">
        <v>649</v>
      </c>
      <c r="T7" s="70" t="s">
        <v>650</v>
      </c>
      <c r="U7" s="70" t="s">
        <v>651</v>
      </c>
      <c r="V7" s="70" t="s">
        <v>652</v>
      </c>
      <c r="W7" s="70" t="s">
        <v>653</v>
      </c>
      <c r="X7" s="70" t="s">
        <v>654</v>
      </c>
      <c r="Y7" s="70" t="s">
        <v>655</v>
      </c>
      <c r="Z7" s="70" t="s">
        <v>656</v>
      </c>
    </row>
    <row r="8" spans="1:26" x14ac:dyDescent="0.25">
      <c r="A8" s="70">
        <v>900295543</v>
      </c>
      <c r="B8" s="70" t="s">
        <v>657</v>
      </c>
      <c r="C8" s="70" t="s">
        <v>658</v>
      </c>
      <c r="D8" s="70" t="s">
        <v>659</v>
      </c>
      <c r="E8" s="70">
        <v>10</v>
      </c>
      <c r="F8" s="70" t="s">
        <v>660</v>
      </c>
      <c r="G8" s="70" t="s">
        <v>661</v>
      </c>
      <c r="H8" s="70"/>
      <c r="I8" s="70"/>
      <c r="J8" s="70"/>
      <c r="K8" s="70"/>
      <c r="L8" s="70"/>
      <c r="M8" s="70"/>
      <c r="N8" s="70"/>
      <c r="O8" s="70"/>
      <c r="P8" s="70"/>
      <c r="Q8" s="70"/>
      <c r="R8" s="70"/>
      <c r="S8" s="70">
        <v>3113947294</v>
      </c>
      <c r="T8" s="38">
        <v>44956</v>
      </c>
      <c r="U8" s="38">
        <v>45320</v>
      </c>
      <c r="V8" s="70" t="s">
        <v>662</v>
      </c>
      <c r="W8" s="70" t="s">
        <v>663</v>
      </c>
      <c r="X8" s="70">
        <v>13952753</v>
      </c>
      <c r="Y8" s="70">
        <v>10</v>
      </c>
      <c r="Z8" s="38">
        <v>45118</v>
      </c>
    </row>
    <row r="9" spans="1:26" x14ac:dyDescent="0.25">
      <c r="A9" s="70">
        <v>900295543</v>
      </c>
      <c r="B9" s="70" t="s">
        <v>657</v>
      </c>
      <c r="C9" s="70" t="s">
        <v>658</v>
      </c>
      <c r="D9" s="70" t="s">
        <v>664</v>
      </c>
      <c r="E9" s="70">
        <v>10</v>
      </c>
      <c r="F9" s="70" t="s">
        <v>660</v>
      </c>
      <c r="G9" s="70" t="s">
        <v>661</v>
      </c>
      <c r="H9" s="70"/>
      <c r="I9" s="70"/>
      <c r="J9" s="70"/>
      <c r="K9" s="70"/>
      <c r="L9" s="70"/>
      <c r="M9" s="70"/>
      <c r="N9" s="70"/>
      <c r="O9" s="70"/>
      <c r="P9" s="70"/>
      <c r="Q9" s="70"/>
      <c r="R9" s="70"/>
      <c r="S9" s="70">
        <v>3108150343</v>
      </c>
      <c r="T9" s="38">
        <v>44956</v>
      </c>
      <c r="U9" s="38">
        <v>45320</v>
      </c>
      <c r="V9" s="70" t="s">
        <v>662</v>
      </c>
      <c r="W9" s="70" t="s">
        <v>663</v>
      </c>
      <c r="X9" s="70">
        <v>13886389</v>
      </c>
      <c r="Y9" s="70">
        <v>10</v>
      </c>
      <c r="Z9" s="38">
        <v>44956</v>
      </c>
    </row>
    <row r="10" spans="1:26" x14ac:dyDescent="0.25">
      <c r="A10" s="70">
        <v>900295543</v>
      </c>
      <c r="B10" s="70" t="s">
        <v>657</v>
      </c>
      <c r="C10" s="70" t="s">
        <v>665</v>
      </c>
      <c r="D10" s="70" t="s">
        <v>666</v>
      </c>
      <c r="E10" s="70">
        <v>10</v>
      </c>
      <c r="F10" s="70" t="s">
        <v>660</v>
      </c>
      <c r="G10" s="70" t="s">
        <v>661</v>
      </c>
      <c r="H10" s="70"/>
      <c r="I10" s="70"/>
      <c r="J10" s="70"/>
      <c r="K10" s="70"/>
      <c r="L10" s="70"/>
      <c r="M10" s="70"/>
      <c r="N10" s="70"/>
      <c r="O10" s="70"/>
      <c r="P10" s="70"/>
      <c r="Q10" s="70"/>
      <c r="R10" s="70"/>
      <c r="S10" s="70">
        <v>3113947294</v>
      </c>
      <c r="T10" s="38">
        <v>44956</v>
      </c>
      <c r="U10" s="38">
        <v>45320</v>
      </c>
      <c r="V10" s="70" t="s">
        <v>662</v>
      </c>
      <c r="W10" s="70" t="s">
        <v>663</v>
      </c>
      <c r="X10" s="70">
        <v>13952753</v>
      </c>
      <c r="Y10" s="70">
        <v>10</v>
      </c>
      <c r="Z10" s="38">
        <v>45118</v>
      </c>
    </row>
    <row r="11" spans="1:26" x14ac:dyDescent="0.25">
      <c r="A11" s="70">
        <v>900295543</v>
      </c>
      <c r="B11" s="70" t="s">
        <v>657</v>
      </c>
      <c r="C11" s="70" t="s">
        <v>665</v>
      </c>
      <c r="D11" s="70" t="s">
        <v>667</v>
      </c>
      <c r="E11" s="70">
        <v>10</v>
      </c>
      <c r="F11" s="70" t="s">
        <v>660</v>
      </c>
      <c r="G11" s="70" t="s">
        <v>661</v>
      </c>
      <c r="H11" s="70"/>
      <c r="I11" s="70"/>
      <c r="J11" s="70"/>
      <c r="K11" s="70"/>
      <c r="L11" s="70"/>
      <c r="M11" s="70"/>
      <c r="N11" s="70"/>
      <c r="O11" s="70"/>
      <c r="P11" s="70"/>
      <c r="Q11" s="70"/>
      <c r="R11" s="70"/>
      <c r="S11" s="70">
        <v>3108150343</v>
      </c>
      <c r="T11" s="38">
        <v>44956</v>
      </c>
      <c r="U11" s="38">
        <v>45320</v>
      </c>
      <c r="V11" s="70" t="s">
        <v>662</v>
      </c>
      <c r="W11" s="70" t="s">
        <v>663</v>
      </c>
      <c r="X11" s="70">
        <v>13886389</v>
      </c>
      <c r="Y11" s="70">
        <v>10</v>
      </c>
      <c r="Z11" s="38">
        <v>44956</v>
      </c>
    </row>
    <row r="12" spans="1:26" x14ac:dyDescent="0.25">
      <c r="A12" s="70">
        <v>900295543</v>
      </c>
      <c r="B12" s="70" t="s">
        <v>657</v>
      </c>
      <c r="C12" s="70" t="s">
        <v>668</v>
      </c>
      <c r="D12" s="70" t="s">
        <v>669</v>
      </c>
      <c r="E12" s="70">
        <v>10</v>
      </c>
      <c r="F12" s="70" t="s">
        <v>670</v>
      </c>
      <c r="G12" s="70" t="s">
        <v>661</v>
      </c>
      <c r="H12" s="70"/>
      <c r="I12" s="70"/>
      <c r="J12" s="70"/>
      <c r="K12" s="70"/>
      <c r="L12" s="70"/>
      <c r="M12" s="70"/>
      <c r="N12" s="70"/>
      <c r="O12" s="70"/>
      <c r="P12" s="70"/>
      <c r="Q12" s="70"/>
      <c r="R12" s="70"/>
      <c r="S12" s="70">
        <v>3108150343</v>
      </c>
      <c r="T12" s="38">
        <v>44956</v>
      </c>
      <c r="U12" s="38">
        <v>45320</v>
      </c>
      <c r="V12" s="70" t="s">
        <v>662</v>
      </c>
      <c r="W12" s="70" t="s">
        <v>663</v>
      </c>
      <c r="X12" s="70">
        <v>13886389</v>
      </c>
      <c r="Y12" s="70">
        <v>10</v>
      </c>
      <c r="Z12" s="38">
        <v>44956</v>
      </c>
    </row>
    <row r="13" spans="1:26" x14ac:dyDescent="0.25">
      <c r="A13" s="70">
        <v>900295543</v>
      </c>
      <c r="B13" s="70" t="s">
        <v>657</v>
      </c>
      <c r="C13" s="70" t="s">
        <v>668</v>
      </c>
      <c r="D13" s="70" t="s">
        <v>671</v>
      </c>
      <c r="E13" s="70">
        <v>10</v>
      </c>
      <c r="F13" s="70" t="s">
        <v>670</v>
      </c>
      <c r="G13" s="70" t="s">
        <v>661</v>
      </c>
      <c r="H13" s="70"/>
      <c r="I13" s="70"/>
      <c r="J13" s="70"/>
      <c r="K13" s="70"/>
      <c r="L13" s="70"/>
      <c r="M13" s="70"/>
      <c r="N13" s="70"/>
      <c r="O13" s="70"/>
      <c r="P13" s="70"/>
      <c r="Q13" s="70"/>
      <c r="R13" s="70"/>
      <c r="S13" s="70">
        <v>3113947294</v>
      </c>
      <c r="T13" s="38">
        <v>44956</v>
      </c>
      <c r="U13" s="38">
        <v>45320</v>
      </c>
      <c r="V13" s="70" t="s">
        <v>662</v>
      </c>
      <c r="W13" s="70" t="s">
        <v>663</v>
      </c>
      <c r="X13" s="70">
        <v>13952753</v>
      </c>
      <c r="Y13" s="70">
        <v>10</v>
      </c>
      <c r="Z13" s="38">
        <v>45118</v>
      </c>
    </row>
    <row r="14" spans="1:26" x14ac:dyDescent="0.25">
      <c r="A14" s="70">
        <v>900295543</v>
      </c>
      <c r="B14" s="70" t="s">
        <v>657</v>
      </c>
      <c r="C14" s="70" t="s">
        <v>672</v>
      </c>
      <c r="D14" s="70" t="s">
        <v>673</v>
      </c>
      <c r="E14" s="70">
        <v>1</v>
      </c>
      <c r="F14" s="70" t="s">
        <v>674</v>
      </c>
      <c r="G14" s="70" t="s">
        <v>661</v>
      </c>
      <c r="H14" s="70"/>
      <c r="I14" s="70"/>
      <c r="J14" s="70"/>
      <c r="K14" s="70"/>
      <c r="L14" s="70"/>
      <c r="M14" s="70"/>
      <c r="N14" s="70"/>
      <c r="O14" s="70"/>
      <c r="P14" s="70"/>
      <c r="Q14" s="70"/>
      <c r="R14" s="70"/>
      <c r="S14" s="70">
        <v>3108150343</v>
      </c>
      <c r="T14" s="38">
        <v>44956</v>
      </c>
      <c r="U14" s="38">
        <v>45320</v>
      </c>
      <c r="V14" s="70" t="s">
        <v>662</v>
      </c>
      <c r="W14" s="70" t="s">
        <v>663</v>
      </c>
      <c r="X14" s="70">
        <v>13886389</v>
      </c>
      <c r="Y14" s="70">
        <v>1</v>
      </c>
      <c r="Z14" s="38">
        <v>44956</v>
      </c>
    </row>
    <row r="15" spans="1:26" x14ac:dyDescent="0.25">
      <c r="A15" s="70">
        <v>900295543</v>
      </c>
      <c r="B15" s="70" t="s">
        <v>657</v>
      </c>
      <c r="C15" s="70" t="s">
        <v>672</v>
      </c>
      <c r="D15" s="70" t="s">
        <v>675</v>
      </c>
      <c r="E15" s="70">
        <v>1</v>
      </c>
      <c r="F15" s="70" t="s">
        <v>674</v>
      </c>
      <c r="G15" s="70" t="s">
        <v>661</v>
      </c>
      <c r="H15" s="70"/>
      <c r="I15" s="70"/>
      <c r="J15" s="70"/>
      <c r="K15" s="70"/>
      <c r="L15" s="70"/>
      <c r="M15" s="70"/>
      <c r="N15" s="70"/>
      <c r="O15" s="70"/>
      <c r="P15" s="70"/>
      <c r="Q15" s="70"/>
      <c r="R15" s="70"/>
      <c r="S15" s="70">
        <v>3113947294</v>
      </c>
      <c r="T15" s="38">
        <v>44956</v>
      </c>
      <c r="U15" s="38">
        <v>45320</v>
      </c>
      <c r="V15" s="70" t="s">
        <v>662</v>
      </c>
      <c r="W15" s="70" t="s">
        <v>663</v>
      </c>
      <c r="X15" s="70">
        <v>13952753</v>
      </c>
      <c r="Y15" s="70">
        <v>1</v>
      </c>
      <c r="Z15" s="38">
        <v>45118</v>
      </c>
    </row>
    <row r="16" spans="1:26" x14ac:dyDescent="0.25">
      <c r="A16" s="70">
        <v>900295543</v>
      </c>
      <c r="B16" s="70" t="s">
        <v>657</v>
      </c>
      <c r="C16" s="70" t="s">
        <v>676</v>
      </c>
      <c r="D16" s="70" t="s">
        <v>677</v>
      </c>
      <c r="E16" s="70">
        <v>10</v>
      </c>
      <c r="F16" s="70" t="s">
        <v>678</v>
      </c>
      <c r="G16" s="70" t="s">
        <v>661</v>
      </c>
      <c r="H16" s="70"/>
      <c r="I16" s="70"/>
      <c r="J16" s="70"/>
      <c r="K16" s="70"/>
      <c r="L16" s="70"/>
      <c r="M16" s="70"/>
      <c r="N16" s="70"/>
      <c r="O16" s="70"/>
      <c r="P16" s="70"/>
      <c r="Q16" s="70"/>
      <c r="R16" s="70"/>
      <c r="S16" s="70">
        <v>3113947294</v>
      </c>
      <c r="T16" s="38">
        <v>44956</v>
      </c>
      <c r="U16" s="38">
        <v>45320</v>
      </c>
      <c r="V16" s="70" t="s">
        <v>662</v>
      </c>
      <c r="W16" s="70" t="s">
        <v>663</v>
      </c>
      <c r="X16" s="70">
        <v>13952753</v>
      </c>
      <c r="Y16" s="70">
        <v>10</v>
      </c>
      <c r="Z16" s="38">
        <v>45118</v>
      </c>
    </row>
    <row r="17" spans="1:26" x14ac:dyDescent="0.25">
      <c r="A17" s="70">
        <v>900295543</v>
      </c>
      <c r="B17" s="70" t="s">
        <v>657</v>
      </c>
      <c r="C17" s="70" t="s">
        <v>679</v>
      </c>
      <c r="D17" s="70" t="s">
        <v>680</v>
      </c>
      <c r="E17" s="70">
        <v>1</v>
      </c>
      <c r="F17" s="70" t="s">
        <v>681</v>
      </c>
      <c r="G17" s="70" t="s">
        <v>661</v>
      </c>
      <c r="H17" s="70"/>
      <c r="I17" s="70"/>
      <c r="J17" s="70"/>
      <c r="K17" s="70"/>
      <c r="L17" s="70"/>
      <c r="M17" s="70"/>
      <c r="N17" s="70"/>
      <c r="O17" s="70"/>
      <c r="P17" s="70"/>
      <c r="Q17" s="70"/>
      <c r="R17" s="70"/>
      <c r="S17" s="70">
        <v>3113947294</v>
      </c>
      <c r="T17" s="38">
        <v>44956</v>
      </c>
      <c r="U17" s="38">
        <v>45320</v>
      </c>
      <c r="V17" s="70" t="s">
        <v>662</v>
      </c>
      <c r="W17" s="70" t="s">
        <v>663</v>
      </c>
      <c r="X17" s="70">
        <v>13952753</v>
      </c>
      <c r="Y17" s="70">
        <v>1</v>
      </c>
      <c r="Z17" s="38">
        <v>45118</v>
      </c>
    </row>
    <row r="18" spans="1:26" x14ac:dyDescent="0.25">
      <c r="A18" s="70">
        <v>900295543</v>
      </c>
      <c r="B18" s="70" t="s">
        <v>657</v>
      </c>
      <c r="C18" s="70" t="s">
        <v>682</v>
      </c>
      <c r="D18" s="70" t="s">
        <v>683</v>
      </c>
      <c r="E18" s="70">
        <v>1</v>
      </c>
      <c r="F18" s="70" t="s">
        <v>674</v>
      </c>
      <c r="G18" s="70" t="s">
        <v>661</v>
      </c>
      <c r="H18" s="70"/>
      <c r="I18" s="70"/>
      <c r="J18" s="70"/>
      <c r="K18" s="70"/>
      <c r="L18" s="70"/>
      <c r="M18" s="70"/>
      <c r="N18" s="70"/>
      <c r="O18" s="70"/>
      <c r="P18" s="70"/>
      <c r="Q18" s="70"/>
      <c r="R18" s="70"/>
      <c r="S18" s="70">
        <v>3108150346</v>
      </c>
      <c r="T18" s="38">
        <v>44956</v>
      </c>
      <c r="U18" s="38">
        <v>45320</v>
      </c>
      <c r="V18" s="70" t="s">
        <v>662</v>
      </c>
      <c r="W18" s="70" t="s">
        <v>663</v>
      </c>
      <c r="X18" s="70">
        <v>13886389</v>
      </c>
      <c r="Y18" s="70">
        <v>1</v>
      </c>
      <c r="Z18" s="38">
        <v>44956</v>
      </c>
    </row>
    <row r="19" spans="1:26" x14ac:dyDescent="0.25">
      <c r="A19" s="70">
        <v>900295543</v>
      </c>
      <c r="B19" s="70" t="s">
        <v>657</v>
      </c>
      <c r="C19" s="70" t="s">
        <v>684</v>
      </c>
      <c r="D19" s="70" t="s">
        <v>685</v>
      </c>
      <c r="E19" s="70">
        <v>1</v>
      </c>
      <c r="F19" s="70" t="s">
        <v>674</v>
      </c>
      <c r="G19" s="70" t="s">
        <v>661</v>
      </c>
      <c r="H19" s="70"/>
      <c r="I19" s="70"/>
      <c r="J19" s="70"/>
      <c r="K19" s="70"/>
      <c r="L19" s="70"/>
      <c r="M19" s="70"/>
      <c r="N19" s="70"/>
      <c r="O19" s="70"/>
      <c r="P19" s="70"/>
      <c r="Q19" s="70"/>
      <c r="R19" s="70"/>
      <c r="S19" s="70">
        <v>3113947294</v>
      </c>
      <c r="T19" s="38">
        <v>44956</v>
      </c>
      <c r="U19" s="38">
        <v>45320</v>
      </c>
      <c r="V19" s="70" t="s">
        <v>662</v>
      </c>
      <c r="W19" s="70" t="s">
        <v>663</v>
      </c>
      <c r="X19" s="70">
        <v>13952753</v>
      </c>
      <c r="Y19" s="70">
        <v>1</v>
      </c>
      <c r="Z19" s="38">
        <v>45118</v>
      </c>
    </row>
    <row r="20" spans="1:26" x14ac:dyDescent="0.25">
      <c r="A20" s="70">
        <v>900295543</v>
      </c>
      <c r="B20" s="70" t="s">
        <v>657</v>
      </c>
      <c r="C20" s="70" t="s">
        <v>686</v>
      </c>
      <c r="D20" s="70" t="s">
        <v>687</v>
      </c>
      <c r="E20" s="70">
        <v>8</v>
      </c>
      <c r="F20" s="70" t="s">
        <v>688</v>
      </c>
      <c r="G20" s="70" t="s">
        <v>661</v>
      </c>
      <c r="H20" s="70"/>
      <c r="I20" s="70"/>
      <c r="J20" s="70"/>
      <c r="K20" s="70"/>
      <c r="L20" s="70"/>
      <c r="M20" s="70"/>
      <c r="N20" s="70"/>
      <c r="O20" s="70"/>
      <c r="P20" s="70"/>
      <c r="Q20" s="70"/>
      <c r="R20" s="70"/>
      <c r="S20" s="70">
        <v>3108150346</v>
      </c>
      <c r="T20" s="38">
        <v>44956</v>
      </c>
      <c r="U20" s="38">
        <v>45320</v>
      </c>
      <c r="V20" s="70" t="s">
        <v>662</v>
      </c>
      <c r="W20" s="70" t="s">
        <v>663</v>
      </c>
      <c r="X20" s="70">
        <v>13886389</v>
      </c>
      <c r="Y20" s="70">
        <v>8</v>
      </c>
      <c r="Z20" s="38">
        <v>44956</v>
      </c>
    </row>
    <row r="21" spans="1:26" x14ac:dyDescent="0.25">
      <c r="A21" s="70">
        <v>900295543</v>
      </c>
      <c r="B21" s="70" t="s">
        <v>657</v>
      </c>
      <c r="C21" s="70" t="s">
        <v>689</v>
      </c>
      <c r="D21" s="70" t="s">
        <v>690</v>
      </c>
      <c r="E21" s="70">
        <v>8</v>
      </c>
      <c r="F21" s="70" t="s">
        <v>688</v>
      </c>
      <c r="G21" s="70" t="s">
        <v>661</v>
      </c>
      <c r="H21" s="70"/>
      <c r="I21" s="70"/>
      <c r="J21" s="70"/>
      <c r="K21" s="70"/>
      <c r="L21" s="70"/>
      <c r="M21" s="70"/>
      <c r="N21" s="70"/>
      <c r="O21" s="70"/>
      <c r="P21" s="70"/>
      <c r="Q21" s="70"/>
      <c r="R21" s="70"/>
      <c r="S21" s="70">
        <v>3108150346</v>
      </c>
      <c r="T21" s="38">
        <v>44956</v>
      </c>
      <c r="U21" s="38">
        <v>45320</v>
      </c>
      <c r="V21" s="70" t="s">
        <v>662</v>
      </c>
      <c r="W21" s="70" t="s">
        <v>663</v>
      </c>
      <c r="X21" s="70">
        <v>13886389</v>
      </c>
      <c r="Y21" s="70">
        <v>8</v>
      </c>
      <c r="Z21" s="38">
        <v>44956</v>
      </c>
    </row>
    <row r="22" spans="1:26" x14ac:dyDescent="0.25">
      <c r="A22" s="70">
        <v>900295543</v>
      </c>
      <c r="B22" s="70" t="s">
        <v>657</v>
      </c>
      <c r="C22" s="70" t="s">
        <v>691</v>
      </c>
      <c r="D22" s="70" t="s">
        <v>692</v>
      </c>
      <c r="E22" s="70">
        <v>10</v>
      </c>
      <c r="F22" s="70" t="s">
        <v>693</v>
      </c>
      <c r="G22" s="70" t="s">
        <v>661</v>
      </c>
      <c r="H22" s="70"/>
      <c r="I22" s="70"/>
      <c r="J22" s="70"/>
      <c r="K22" s="70"/>
      <c r="L22" s="70"/>
      <c r="M22" s="70"/>
      <c r="N22" s="70"/>
      <c r="O22" s="70"/>
      <c r="P22" s="70"/>
      <c r="Q22" s="70"/>
      <c r="R22" s="70"/>
      <c r="S22" s="70">
        <v>3113947294</v>
      </c>
      <c r="T22" s="38">
        <v>44956</v>
      </c>
      <c r="U22" s="38">
        <v>45320</v>
      </c>
      <c r="V22" s="70" t="s">
        <v>662</v>
      </c>
      <c r="W22" s="70" t="s">
        <v>663</v>
      </c>
      <c r="X22" s="70">
        <v>13952753</v>
      </c>
      <c r="Y22" s="70">
        <v>10</v>
      </c>
      <c r="Z22" s="38">
        <v>45118</v>
      </c>
    </row>
    <row r="23" spans="1:26" x14ac:dyDescent="0.25">
      <c r="A23" s="70">
        <v>620758047</v>
      </c>
      <c r="B23" s="70" t="s">
        <v>694</v>
      </c>
      <c r="C23" s="70" t="s">
        <v>695</v>
      </c>
      <c r="D23" s="70" t="s">
        <v>696</v>
      </c>
      <c r="E23" s="70">
        <v>1</v>
      </c>
      <c r="F23" s="70" t="s">
        <v>674</v>
      </c>
      <c r="G23" s="70" t="s">
        <v>661</v>
      </c>
      <c r="H23" s="70"/>
      <c r="I23" s="70"/>
      <c r="J23" s="70"/>
      <c r="K23" s="70"/>
      <c r="L23" s="70"/>
      <c r="M23" s="70"/>
      <c r="N23" s="70"/>
      <c r="O23" s="70"/>
      <c r="P23" s="70"/>
      <c r="Q23" s="70"/>
      <c r="R23" s="70"/>
      <c r="S23" s="70">
        <v>3105175933</v>
      </c>
      <c r="T23" s="38">
        <v>44874</v>
      </c>
      <c r="U23" s="38">
        <v>45238</v>
      </c>
      <c r="V23" s="70" t="s">
        <v>662</v>
      </c>
      <c r="W23" s="70" t="s">
        <v>663</v>
      </c>
      <c r="X23" s="70">
        <v>13843712</v>
      </c>
      <c r="Y23" s="70">
        <v>1</v>
      </c>
      <c r="Z23" s="38">
        <v>44874</v>
      </c>
    </row>
    <row r="24" spans="1:26" x14ac:dyDescent="0.25">
      <c r="A24" s="70">
        <v>620758047</v>
      </c>
      <c r="B24" s="70" t="s">
        <v>694</v>
      </c>
      <c r="C24" s="70" t="s">
        <v>695</v>
      </c>
      <c r="D24" s="70" t="s">
        <v>697</v>
      </c>
      <c r="E24" s="70">
        <v>1</v>
      </c>
      <c r="F24" s="70" t="s">
        <v>674</v>
      </c>
      <c r="G24" s="70" t="s">
        <v>661</v>
      </c>
      <c r="H24" s="70"/>
      <c r="I24" s="70"/>
      <c r="J24" s="70"/>
      <c r="K24" s="70"/>
      <c r="L24" s="70"/>
      <c r="M24" s="70"/>
      <c r="N24" s="70"/>
      <c r="O24" s="70"/>
      <c r="P24" s="70"/>
      <c r="Q24" s="70"/>
      <c r="R24" s="70"/>
      <c r="S24" s="70">
        <v>3105175933</v>
      </c>
      <c r="T24" s="38">
        <v>44874</v>
      </c>
      <c r="U24" s="38">
        <v>45238</v>
      </c>
      <c r="V24" s="70" t="s">
        <v>662</v>
      </c>
      <c r="W24" s="70" t="s">
        <v>663</v>
      </c>
      <c r="X24" s="70">
        <v>13843712</v>
      </c>
      <c r="Y24" s="70">
        <v>1</v>
      </c>
      <c r="Z24" s="38">
        <v>44874</v>
      </c>
    </row>
    <row r="25" spans="1:26" x14ac:dyDescent="0.25">
      <c r="A25" s="70">
        <v>620758047</v>
      </c>
      <c r="B25" s="70" t="s">
        <v>694</v>
      </c>
      <c r="C25" s="70" t="s">
        <v>695</v>
      </c>
      <c r="D25" s="70" t="s">
        <v>698</v>
      </c>
      <c r="E25" s="70">
        <v>1</v>
      </c>
      <c r="F25" s="70" t="s">
        <v>674</v>
      </c>
      <c r="G25" s="70" t="s">
        <v>661</v>
      </c>
      <c r="H25" s="70"/>
      <c r="I25" s="70"/>
      <c r="J25" s="70"/>
      <c r="K25" s="70"/>
      <c r="L25" s="70"/>
      <c r="M25" s="70"/>
      <c r="N25" s="70"/>
      <c r="O25" s="70"/>
      <c r="P25" s="70"/>
      <c r="Q25" s="70"/>
      <c r="R25" s="70"/>
      <c r="S25" s="70">
        <v>3105175933</v>
      </c>
      <c r="T25" s="38">
        <v>44874</v>
      </c>
      <c r="U25" s="38">
        <v>45238</v>
      </c>
      <c r="V25" s="70" t="s">
        <v>662</v>
      </c>
      <c r="W25" s="70" t="s">
        <v>663</v>
      </c>
      <c r="X25" s="70">
        <v>13843712</v>
      </c>
      <c r="Y25" s="70">
        <v>1</v>
      </c>
      <c r="Z25" s="38">
        <v>44874</v>
      </c>
    </row>
    <row r="26" spans="1:26" x14ac:dyDescent="0.25">
      <c r="A26" s="70">
        <v>620758047</v>
      </c>
      <c r="B26" s="70" t="s">
        <v>694</v>
      </c>
      <c r="C26" s="70" t="s">
        <v>695</v>
      </c>
      <c r="D26" s="70" t="s">
        <v>699</v>
      </c>
      <c r="E26" s="70">
        <v>1</v>
      </c>
      <c r="F26" s="70" t="s">
        <v>674</v>
      </c>
      <c r="G26" s="70" t="s">
        <v>661</v>
      </c>
      <c r="H26" s="70"/>
      <c r="I26" s="70"/>
      <c r="J26" s="70"/>
      <c r="K26" s="70"/>
      <c r="L26" s="70"/>
      <c r="M26" s="70"/>
      <c r="N26" s="70"/>
      <c r="O26" s="70"/>
      <c r="P26" s="70"/>
      <c r="Q26" s="70"/>
      <c r="R26" s="70"/>
      <c r="S26" s="70">
        <v>3105175933</v>
      </c>
      <c r="T26" s="38">
        <v>44874</v>
      </c>
      <c r="U26" s="38">
        <v>45238</v>
      </c>
      <c r="V26" s="70" t="s">
        <v>662</v>
      </c>
      <c r="W26" s="70" t="s">
        <v>663</v>
      </c>
      <c r="X26" s="70">
        <v>13843712</v>
      </c>
      <c r="Y26" s="70">
        <v>1</v>
      </c>
      <c r="Z26" s="38">
        <v>44874</v>
      </c>
    </row>
    <row r="27" spans="1:26" x14ac:dyDescent="0.25">
      <c r="A27" s="70">
        <v>620758047</v>
      </c>
      <c r="B27" s="70" t="s">
        <v>694</v>
      </c>
      <c r="C27" s="70" t="s">
        <v>695</v>
      </c>
      <c r="D27" s="70" t="s">
        <v>700</v>
      </c>
      <c r="E27" s="70">
        <v>1</v>
      </c>
      <c r="F27" s="70" t="s">
        <v>674</v>
      </c>
      <c r="G27" s="70" t="s">
        <v>701</v>
      </c>
      <c r="H27" s="70"/>
      <c r="I27" s="70"/>
      <c r="J27" s="70"/>
      <c r="K27" s="70"/>
      <c r="L27" s="70"/>
      <c r="M27" s="70"/>
      <c r="N27" s="70"/>
      <c r="O27" s="70"/>
      <c r="P27" s="70"/>
      <c r="Q27" s="70"/>
      <c r="R27" s="70"/>
      <c r="S27" s="70">
        <v>3105175933</v>
      </c>
      <c r="T27" s="38">
        <v>44874</v>
      </c>
      <c r="U27" s="38">
        <v>45238</v>
      </c>
      <c r="V27" s="70" t="s">
        <v>662</v>
      </c>
      <c r="W27" s="70" t="s">
        <v>663</v>
      </c>
      <c r="X27" s="70">
        <v>13843712</v>
      </c>
      <c r="Y27" s="70">
        <v>1</v>
      </c>
      <c r="Z27" s="38">
        <v>44874</v>
      </c>
    </row>
    <row r="28" spans="1:26" x14ac:dyDescent="0.25">
      <c r="A28" s="70">
        <v>620758047</v>
      </c>
      <c r="B28" s="70" t="s">
        <v>694</v>
      </c>
      <c r="C28" s="70" t="s">
        <v>695</v>
      </c>
      <c r="D28" s="70" t="s">
        <v>702</v>
      </c>
      <c r="E28" s="70">
        <v>1</v>
      </c>
      <c r="F28" s="70" t="s">
        <v>674</v>
      </c>
      <c r="G28" s="70" t="s">
        <v>703</v>
      </c>
      <c r="H28" s="70"/>
      <c r="I28" s="70"/>
      <c r="J28" s="70"/>
      <c r="K28" s="70"/>
      <c r="L28" s="70"/>
      <c r="M28" s="70"/>
      <c r="N28" s="70"/>
      <c r="O28" s="70"/>
      <c r="P28" s="70"/>
      <c r="Q28" s="70"/>
      <c r="R28" s="70"/>
      <c r="S28" s="70">
        <v>3105175933</v>
      </c>
      <c r="T28" s="38">
        <v>44874</v>
      </c>
      <c r="U28" s="38">
        <v>45238</v>
      </c>
      <c r="V28" s="70" t="s">
        <v>662</v>
      </c>
      <c r="W28" s="70" t="s">
        <v>663</v>
      </c>
      <c r="X28" s="70">
        <v>13843712</v>
      </c>
      <c r="Y28" s="70">
        <v>1</v>
      </c>
      <c r="Z28" s="38">
        <v>44874</v>
      </c>
    </row>
    <row r="29" spans="1:26" x14ac:dyDescent="0.25">
      <c r="A29" s="70">
        <v>620758047</v>
      </c>
      <c r="B29" s="70" t="s">
        <v>694</v>
      </c>
      <c r="C29" s="70" t="s">
        <v>695</v>
      </c>
      <c r="D29" s="70" t="s">
        <v>704</v>
      </c>
      <c r="E29" s="70">
        <v>1</v>
      </c>
      <c r="F29" s="70" t="s">
        <v>674</v>
      </c>
      <c r="G29" s="70" t="s">
        <v>661</v>
      </c>
      <c r="H29" s="70"/>
      <c r="I29" s="70"/>
      <c r="J29" s="70"/>
      <c r="K29" s="70"/>
      <c r="L29" s="70"/>
      <c r="M29" s="70"/>
      <c r="N29" s="70"/>
      <c r="O29" s="70"/>
      <c r="P29" s="70"/>
      <c r="Q29" s="70"/>
      <c r="R29" s="70"/>
      <c r="S29" s="70">
        <v>3105175933</v>
      </c>
      <c r="T29" s="38">
        <v>44874</v>
      </c>
      <c r="U29" s="38">
        <v>45238</v>
      </c>
      <c r="V29" s="70" t="s">
        <v>662</v>
      </c>
      <c r="W29" s="70" t="s">
        <v>663</v>
      </c>
      <c r="X29" s="70">
        <v>13843712</v>
      </c>
      <c r="Y29" s="70">
        <v>1</v>
      </c>
      <c r="Z29" s="38">
        <v>44874</v>
      </c>
    </row>
    <row r="30" spans="1:26" x14ac:dyDescent="0.25">
      <c r="A30" s="70">
        <v>620758047</v>
      </c>
      <c r="B30" s="70" t="s">
        <v>694</v>
      </c>
      <c r="C30" s="70" t="s">
        <v>695</v>
      </c>
      <c r="D30" s="70" t="s">
        <v>705</v>
      </c>
      <c r="E30" s="70">
        <v>1</v>
      </c>
      <c r="F30" s="70" t="s">
        <v>674</v>
      </c>
      <c r="G30" s="70" t="s">
        <v>661</v>
      </c>
      <c r="H30" s="70"/>
      <c r="I30" s="70"/>
      <c r="J30" s="70"/>
      <c r="K30" s="70"/>
      <c r="L30" s="70"/>
      <c r="M30" s="70"/>
      <c r="N30" s="70"/>
      <c r="O30" s="70"/>
      <c r="P30" s="70"/>
      <c r="Q30" s="70"/>
      <c r="R30" s="70"/>
      <c r="S30" s="70">
        <v>3105175933</v>
      </c>
      <c r="T30" s="38">
        <v>44874</v>
      </c>
      <c r="U30" s="38">
        <v>45238</v>
      </c>
      <c r="V30" s="70" t="s">
        <v>662</v>
      </c>
      <c r="W30" s="70" t="s">
        <v>663</v>
      </c>
      <c r="X30" s="70">
        <v>13843712</v>
      </c>
      <c r="Y30" s="70">
        <v>1</v>
      </c>
      <c r="Z30" s="38">
        <v>44874</v>
      </c>
    </row>
    <row r="31" spans="1:26" x14ac:dyDescent="0.25">
      <c r="A31" s="70">
        <v>620758047</v>
      </c>
      <c r="B31" s="70" t="s">
        <v>694</v>
      </c>
      <c r="C31" s="70" t="s">
        <v>695</v>
      </c>
      <c r="D31" s="70" t="s">
        <v>706</v>
      </c>
      <c r="E31" s="70">
        <v>1</v>
      </c>
      <c r="F31" s="70" t="s">
        <v>674</v>
      </c>
      <c r="G31" s="70" t="s">
        <v>661</v>
      </c>
      <c r="H31" s="70"/>
      <c r="I31" s="70"/>
      <c r="J31" s="70"/>
      <c r="K31" s="70"/>
      <c r="L31" s="70"/>
      <c r="M31" s="70"/>
      <c r="N31" s="70"/>
      <c r="O31" s="70"/>
      <c r="P31" s="70"/>
      <c r="Q31" s="70"/>
      <c r="R31" s="70"/>
      <c r="S31" s="70">
        <v>3105175933</v>
      </c>
      <c r="T31" s="38">
        <v>44874</v>
      </c>
      <c r="U31" s="38">
        <v>45238</v>
      </c>
      <c r="V31" s="70" t="s">
        <v>662</v>
      </c>
      <c r="W31" s="70" t="s">
        <v>663</v>
      </c>
      <c r="X31" s="70">
        <v>13843712</v>
      </c>
      <c r="Y31" s="70">
        <v>1</v>
      </c>
      <c r="Z31" s="38">
        <v>44874</v>
      </c>
    </row>
    <row r="32" spans="1:26" x14ac:dyDescent="0.25">
      <c r="A32" s="70">
        <v>620758047</v>
      </c>
      <c r="B32" s="70" t="s">
        <v>694</v>
      </c>
      <c r="C32" s="70" t="s">
        <v>695</v>
      </c>
      <c r="D32" s="70" t="s">
        <v>707</v>
      </c>
      <c r="E32" s="70">
        <v>1</v>
      </c>
      <c r="F32" s="70" t="s">
        <v>674</v>
      </c>
      <c r="G32" s="70" t="s">
        <v>661</v>
      </c>
      <c r="H32" s="70"/>
      <c r="I32" s="70"/>
      <c r="J32" s="70"/>
      <c r="K32" s="70"/>
      <c r="L32" s="70"/>
      <c r="M32" s="70"/>
      <c r="N32" s="70"/>
      <c r="O32" s="70"/>
      <c r="P32" s="70"/>
      <c r="Q32" s="70"/>
      <c r="R32" s="70"/>
      <c r="S32" s="70">
        <v>3105175933</v>
      </c>
      <c r="T32" s="38">
        <v>44874</v>
      </c>
      <c r="U32" s="38">
        <v>45238</v>
      </c>
      <c r="V32" s="70" t="s">
        <v>662</v>
      </c>
      <c r="W32" s="70" t="s">
        <v>663</v>
      </c>
      <c r="X32" s="70">
        <v>13843712</v>
      </c>
      <c r="Y32" s="70">
        <v>1</v>
      </c>
      <c r="Z32" s="38">
        <v>44874</v>
      </c>
    </row>
    <row r="33" spans="1:26" x14ac:dyDescent="0.25">
      <c r="A33" s="70">
        <v>620758047</v>
      </c>
      <c r="B33" s="70" t="s">
        <v>694</v>
      </c>
      <c r="C33" s="70" t="s">
        <v>695</v>
      </c>
      <c r="D33" s="70" t="s">
        <v>708</v>
      </c>
      <c r="E33" s="70">
        <v>1</v>
      </c>
      <c r="F33" s="70" t="s">
        <v>674</v>
      </c>
      <c r="G33" s="70" t="s">
        <v>661</v>
      </c>
      <c r="H33" s="70"/>
      <c r="I33" s="70"/>
      <c r="J33" s="70"/>
      <c r="K33" s="70"/>
      <c r="L33" s="70"/>
      <c r="M33" s="70"/>
      <c r="N33" s="70"/>
      <c r="O33" s="70"/>
      <c r="P33" s="70"/>
      <c r="Q33" s="70"/>
      <c r="R33" s="70"/>
      <c r="S33" s="70">
        <v>3105175933</v>
      </c>
      <c r="T33" s="38">
        <v>44874</v>
      </c>
      <c r="U33" s="38">
        <v>45238</v>
      </c>
      <c r="V33" s="70" t="s">
        <v>662</v>
      </c>
      <c r="W33" s="70" t="s">
        <v>663</v>
      </c>
      <c r="X33" s="70">
        <v>13843712</v>
      </c>
      <c r="Y33" s="70">
        <v>1</v>
      </c>
      <c r="Z33" s="38">
        <v>44874</v>
      </c>
    </row>
    <row r="34" spans="1:26" x14ac:dyDescent="0.25">
      <c r="A34" s="70">
        <v>620758047</v>
      </c>
      <c r="B34" s="70" t="s">
        <v>694</v>
      </c>
      <c r="C34" s="70" t="s">
        <v>695</v>
      </c>
      <c r="D34" s="70" t="s">
        <v>709</v>
      </c>
      <c r="E34" s="70">
        <v>1</v>
      </c>
      <c r="F34" s="70" t="s">
        <v>674</v>
      </c>
      <c r="G34" s="70" t="s">
        <v>710</v>
      </c>
      <c r="H34" s="70"/>
      <c r="I34" s="70"/>
      <c r="J34" s="70"/>
      <c r="K34" s="70"/>
      <c r="L34" s="70"/>
      <c r="M34" s="70"/>
      <c r="N34" s="70"/>
      <c r="O34" s="70"/>
      <c r="P34" s="70"/>
      <c r="Q34" s="70"/>
      <c r="R34" s="70"/>
      <c r="S34" s="70">
        <v>3105175933</v>
      </c>
      <c r="T34" s="38">
        <v>44874</v>
      </c>
      <c r="U34" s="38">
        <v>45238</v>
      </c>
      <c r="V34" s="70" t="s">
        <v>662</v>
      </c>
      <c r="W34" s="70" t="s">
        <v>663</v>
      </c>
      <c r="X34" s="70">
        <v>13843712</v>
      </c>
      <c r="Y34" s="70">
        <v>1</v>
      </c>
      <c r="Z34" s="38">
        <v>44874</v>
      </c>
    </row>
    <row r="35" spans="1:26" x14ac:dyDescent="0.25">
      <c r="A35" s="70">
        <v>620758047</v>
      </c>
      <c r="B35" s="70" t="s">
        <v>694</v>
      </c>
      <c r="C35" s="70" t="s">
        <v>695</v>
      </c>
      <c r="D35" s="70" t="s">
        <v>711</v>
      </c>
      <c r="E35" s="70">
        <v>1</v>
      </c>
      <c r="F35" s="70" t="s">
        <v>674</v>
      </c>
      <c r="G35" s="70" t="s">
        <v>661</v>
      </c>
      <c r="H35" s="70"/>
      <c r="I35" s="70"/>
      <c r="J35" s="70"/>
      <c r="K35" s="70"/>
      <c r="L35" s="70"/>
      <c r="M35" s="70"/>
      <c r="N35" s="70"/>
      <c r="O35" s="70"/>
      <c r="P35" s="70"/>
      <c r="Q35" s="70"/>
      <c r="R35" s="70"/>
      <c r="S35" s="70">
        <v>3105175933</v>
      </c>
      <c r="T35" s="38">
        <v>44874</v>
      </c>
      <c r="U35" s="38">
        <v>45238</v>
      </c>
      <c r="V35" s="70" t="s">
        <v>662</v>
      </c>
      <c r="W35" s="70" t="s">
        <v>663</v>
      </c>
      <c r="X35" s="70">
        <v>13843712</v>
      </c>
      <c r="Y35" s="70">
        <v>1</v>
      </c>
      <c r="Z35" s="38">
        <v>44874</v>
      </c>
    </row>
    <row r="36" spans="1:26" x14ac:dyDescent="0.25">
      <c r="A36" s="70">
        <v>620758047</v>
      </c>
      <c r="B36" s="70" t="s">
        <v>694</v>
      </c>
      <c r="C36" s="70" t="s">
        <v>695</v>
      </c>
      <c r="D36" s="70" t="s">
        <v>712</v>
      </c>
      <c r="E36" s="70">
        <v>1</v>
      </c>
      <c r="F36" s="70" t="s">
        <v>674</v>
      </c>
      <c r="G36" s="70" t="s">
        <v>661</v>
      </c>
      <c r="H36" s="70"/>
      <c r="I36" s="70"/>
      <c r="J36" s="70"/>
      <c r="K36" s="70"/>
      <c r="L36" s="70"/>
      <c r="M36" s="70"/>
      <c r="N36" s="70"/>
      <c r="O36" s="70"/>
      <c r="P36" s="70"/>
      <c r="Q36" s="70"/>
      <c r="R36" s="70"/>
      <c r="S36" s="70">
        <v>3105175933</v>
      </c>
      <c r="T36" s="38">
        <v>44874</v>
      </c>
      <c r="U36" s="38">
        <v>45238</v>
      </c>
      <c r="V36" s="70" t="s">
        <v>662</v>
      </c>
      <c r="W36" s="70" t="s">
        <v>663</v>
      </c>
      <c r="X36" s="70">
        <v>13843712</v>
      </c>
      <c r="Y36" s="70">
        <v>1</v>
      </c>
      <c r="Z36" s="38">
        <v>44874</v>
      </c>
    </row>
    <row r="37" spans="1:26" x14ac:dyDescent="0.25">
      <c r="A37" s="70">
        <v>620758047</v>
      </c>
      <c r="B37" s="70" t="s">
        <v>694</v>
      </c>
      <c r="C37" s="70" t="s">
        <v>695</v>
      </c>
      <c r="D37" s="70" t="s">
        <v>713</v>
      </c>
      <c r="E37" s="70">
        <v>1</v>
      </c>
      <c r="F37" s="70" t="s">
        <v>674</v>
      </c>
      <c r="G37" s="70" t="s">
        <v>661</v>
      </c>
      <c r="H37" s="70"/>
      <c r="I37" s="70"/>
      <c r="J37" s="70"/>
      <c r="K37" s="70"/>
      <c r="L37" s="70"/>
      <c r="M37" s="70"/>
      <c r="N37" s="70"/>
      <c r="O37" s="70"/>
      <c r="P37" s="70"/>
      <c r="Q37" s="70"/>
      <c r="R37" s="70"/>
      <c r="S37" s="70">
        <v>3105175933</v>
      </c>
      <c r="T37" s="38">
        <v>44874</v>
      </c>
      <c r="U37" s="38">
        <v>45238</v>
      </c>
      <c r="V37" s="70" t="s">
        <v>662</v>
      </c>
      <c r="W37" s="70" t="s">
        <v>663</v>
      </c>
      <c r="X37" s="70">
        <v>13843712</v>
      </c>
      <c r="Y37" s="70">
        <v>1</v>
      </c>
      <c r="Z37" s="38">
        <v>44874</v>
      </c>
    </row>
    <row r="38" spans="1:26" x14ac:dyDescent="0.25">
      <c r="A38" s="70">
        <v>620758047</v>
      </c>
      <c r="B38" s="70" t="s">
        <v>694</v>
      </c>
      <c r="C38" s="70" t="s">
        <v>695</v>
      </c>
      <c r="D38" s="70" t="s">
        <v>714</v>
      </c>
      <c r="E38" s="70">
        <v>1</v>
      </c>
      <c r="F38" s="70" t="s">
        <v>674</v>
      </c>
      <c r="G38" s="70" t="s">
        <v>715</v>
      </c>
      <c r="H38" s="70"/>
      <c r="I38" s="70"/>
      <c r="J38" s="70"/>
      <c r="K38" s="70"/>
      <c r="L38" s="70"/>
      <c r="M38" s="70"/>
      <c r="N38" s="70"/>
      <c r="O38" s="70"/>
      <c r="P38" s="70"/>
      <c r="Q38" s="70"/>
      <c r="R38" s="70"/>
      <c r="S38" s="70">
        <v>3105175933</v>
      </c>
      <c r="T38" s="38">
        <v>44874</v>
      </c>
      <c r="U38" s="38">
        <v>45238</v>
      </c>
      <c r="V38" s="70" t="s">
        <v>662</v>
      </c>
      <c r="W38" s="70" t="s">
        <v>663</v>
      </c>
      <c r="X38" s="70">
        <v>13843712</v>
      </c>
      <c r="Y38" s="70">
        <v>1</v>
      </c>
      <c r="Z38" s="38">
        <v>44874</v>
      </c>
    </row>
    <row r="39" spans="1:26" x14ac:dyDescent="0.25">
      <c r="A39" s="70">
        <v>620758047</v>
      </c>
      <c r="B39" s="70" t="s">
        <v>694</v>
      </c>
      <c r="C39" s="70" t="s">
        <v>695</v>
      </c>
      <c r="D39" s="70" t="s">
        <v>716</v>
      </c>
      <c r="E39" s="70">
        <v>1</v>
      </c>
      <c r="F39" s="70" t="s">
        <v>674</v>
      </c>
      <c r="G39" s="70" t="s">
        <v>661</v>
      </c>
      <c r="H39" s="70"/>
      <c r="I39" s="70"/>
      <c r="J39" s="70"/>
      <c r="K39" s="70"/>
      <c r="L39" s="70"/>
      <c r="M39" s="70"/>
      <c r="N39" s="70"/>
      <c r="O39" s="70"/>
      <c r="P39" s="70"/>
      <c r="Q39" s="70"/>
      <c r="R39" s="70"/>
      <c r="S39" s="70">
        <v>3105175933</v>
      </c>
      <c r="T39" s="38">
        <v>44874</v>
      </c>
      <c r="U39" s="38">
        <v>45238</v>
      </c>
      <c r="V39" s="70" t="s">
        <v>662</v>
      </c>
      <c r="W39" s="70" t="s">
        <v>663</v>
      </c>
      <c r="X39" s="70">
        <v>13843712</v>
      </c>
      <c r="Y39" s="70">
        <v>1</v>
      </c>
      <c r="Z39" s="38">
        <v>44874</v>
      </c>
    </row>
    <row r="40" spans="1:26" x14ac:dyDescent="0.25">
      <c r="A40" s="70">
        <v>620758047</v>
      </c>
      <c r="B40" s="70" t="s">
        <v>694</v>
      </c>
      <c r="C40" s="70" t="s">
        <v>695</v>
      </c>
      <c r="D40" s="70" t="s">
        <v>717</v>
      </c>
      <c r="E40" s="70">
        <v>1</v>
      </c>
      <c r="F40" s="70" t="s">
        <v>674</v>
      </c>
      <c r="G40" s="70" t="s">
        <v>718</v>
      </c>
      <c r="H40" s="70"/>
      <c r="I40" s="70"/>
      <c r="J40" s="70"/>
      <c r="K40" s="70"/>
      <c r="L40" s="70"/>
      <c r="M40" s="70"/>
      <c r="N40" s="70"/>
      <c r="O40" s="70"/>
      <c r="P40" s="70"/>
      <c r="Q40" s="70"/>
      <c r="R40" s="70"/>
      <c r="S40" s="70">
        <v>3105175933</v>
      </c>
      <c r="T40" s="38">
        <v>44874</v>
      </c>
      <c r="U40" s="38">
        <v>45238</v>
      </c>
      <c r="V40" s="70" t="s">
        <v>662</v>
      </c>
      <c r="W40" s="70" t="s">
        <v>663</v>
      </c>
      <c r="X40" s="70">
        <v>13843712</v>
      </c>
      <c r="Y40" s="70">
        <v>1</v>
      </c>
      <c r="Z40" s="38">
        <v>44874</v>
      </c>
    </row>
    <row r="41" spans="1:26" x14ac:dyDescent="0.25">
      <c r="A41" s="70">
        <v>620758047</v>
      </c>
      <c r="B41" s="70" t="s">
        <v>694</v>
      </c>
      <c r="C41" s="70" t="s">
        <v>695</v>
      </c>
      <c r="D41" s="70" t="s">
        <v>719</v>
      </c>
      <c r="E41" s="70">
        <v>1</v>
      </c>
      <c r="F41" s="70" t="s">
        <v>674</v>
      </c>
      <c r="G41" s="70" t="s">
        <v>661</v>
      </c>
      <c r="H41" s="70"/>
      <c r="I41" s="70"/>
      <c r="J41" s="70"/>
      <c r="K41" s="70"/>
      <c r="L41" s="70"/>
      <c r="M41" s="70"/>
      <c r="N41" s="70"/>
      <c r="O41" s="70"/>
      <c r="P41" s="70"/>
      <c r="Q41" s="70"/>
      <c r="R41" s="70"/>
      <c r="S41" s="70">
        <v>3105175933</v>
      </c>
      <c r="T41" s="38">
        <v>44874</v>
      </c>
      <c r="U41" s="38">
        <v>45238</v>
      </c>
      <c r="V41" s="70" t="s">
        <v>662</v>
      </c>
      <c r="W41" s="70" t="s">
        <v>663</v>
      </c>
      <c r="X41" s="70">
        <v>13843712</v>
      </c>
      <c r="Y41" s="70">
        <v>1</v>
      </c>
      <c r="Z41" s="38">
        <v>44874</v>
      </c>
    </row>
    <row r="42" spans="1:26" x14ac:dyDescent="0.25">
      <c r="A42" s="70">
        <v>620758047</v>
      </c>
      <c r="B42" s="70" t="s">
        <v>694</v>
      </c>
      <c r="C42" s="70" t="s">
        <v>695</v>
      </c>
      <c r="D42" s="70" t="s">
        <v>720</v>
      </c>
      <c r="E42" s="70">
        <v>1</v>
      </c>
      <c r="F42" s="70" t="s">
        <v>674</v>
      </c>
      <c r="G42" s="70" t="s">
        <v>661</v>
      </c>
      <c r="H42" s="70"/>
      <c r="I42" s="70"/>
      <c r="J42" s="70"/>
      <c r="K42" s="70"/>
      <c r="L42" s="70"/>
      <c r="M42" s="70"/>
      <c r="N42" s="70"/>
      <c r="O42" s="70"/>
      <c r="P42" s="70"/>
      <c r="Q42" s="70"/>
      <c r="R42" s="70"/>
      <c r="S42" s="70">
        <v>3105175933</v>
      </c>
      <c r="T42" s="38">
        <v>44874</v>
      </c>
      <c r="U42" s="38">
        <v>45238</v>
      </c>
      <c r="V42" s="70" t="s">
        <v>662</v>
      </c>
      <c r="W42" s="70" t="s">
        <v>663</v>
      </c>
      <c r="X42" s="70">
        <v>13843712</v>
      </c>
      <c r="Y42" s="70">
        <v>1</v>
      </c>
      <c r="Z42" s="38">
        <v>44874</v>
      </c>
    </row>
    <row r="43" spans="1:26" x14ac:dyDescent="0.25">
      <c r="A43" s="70">
        <v>620758047</v>
      </c>
      <c r="B43" s="70" t="s">
        <v>694</v>
      </c>
      <c r="C43" s="70" t="s">
        <v>695</v>
      </c>
      <c r="D43" s="70" t="s">
        <v>721</v>
      </c>
      <c r="E43" s="70">
        <v>1</v>
      </c>
      <c r="F43" s="70" t="s">
        <v>674</v>
      </c>
      <c r="G43" s="70" t="s">
        <v>661</v>
      </c>
      <c r="H43" s="70"/>
      <c r="I43" s="70"/>
      <c r="J43" s="70"/>
      <c r="K43" s="70"/>
      <c r="L43" s="70"/>
      <c r="M43" s="70"/>
      <c r="N43" s="70"/>
      <c r="O43" s="70"/>
      <c r="P43" s="70"/>
      <c r="Q43" s="70"/>
      <c r="R43" s="70"/>
      <c r="S43" s="70">
        <v>3105175933</v>
      </c>
      <c r="T43" s="38">
        <v>44874</v>
      </c>
      <c r="U43" s="38">
        <v>45238</v>
      </c>
      <c r="V43" s="70" t="s">
        <v>662</v>
      </c>
      <c r="W43" s="70" t="s">
        <v>663</v>
      </c>
      <c r="X43" s="70">
        <v>13843712</v>
      </c>
      <c r="Y43" s="70">
        <v>1</v>
      </c>
      <c r="Z43" s="38">
        <v>44874</v>
      </c>
    </row>
    <row r="44" spans="1:26" x14ac:dyDescent="0.25">
      <c r="A44" s="70">
        <v>620758047</v>
      </c>
      <c r="B44" s="70" t="s">
        <v>694</v>
      </c>
      <c r="C44" s="70" t="s">
        <v>695</v>
      </c>
      <c r="D44" s="70" t="s">
        <v>722</v>
      </c>
      <c r="E44" s="70">
        <v>1</v>
      </c>
      <c r="F44" s="70" t="s">
        <v>674</v>
      </c>
      <c r="G44" s="70" t="s">
        <v>661</v>
      </c>
      <c r="H44" s="70"/>
      <c r="I44" s="70"/>
      <c r="J44" s="70"/>
      <c r="K44" s="70"/>
      <c r="L44" s="70"/>
      <c r="M44" s="70"/>
      <c r="N44" s="70"/>
      <c r="O44" s="70"/>
      <c r="P44" s="70"/>
      <c r="Q44" s="70"/>
      <c r="R44" s="70"/>
      <c r="S44" s="70">
        <v>3105175933</v>
      </c>
      <c r="T44" s="38">
        <v>44874</v>
      </c>
      <c r="U44" s="38">
        <v>45238</v>
      </c>
      <c r="V44" s="70" t="s">
        <v>662</v>
      </c>
      <c r="W44" s="70" t="s">
        <v>663</v>
      </c>
      <c r="X44" s="70">
        <v>13843712</v>
      </c>
      <c r="Y44" s="70">
        <v>1</v>
      </c>
      <c r="Z44" s="38">
        <v>44874</v>
      </c>
    </row>
    <row r="45" spans="1:26" x14ac:dyDescent="0.25">
      <c r="A45" s="70">
        <v>620758047</v>
      </c>
      <c r="B45" s="70" t="s">
        <v>694</v>
      </c>
      <c r="C45" s="70" t="s">
        <v>695</v>
      </c>
      <c r="D45" s="70" t="s">
        <v>723</v>
      </c>
      <c r="E45" s="70">
        <v>1</v>
      </c>
      <c r="F45" s="70" t="s">
        <v>674</v>
      </c>
      <c r="G45" s="70" t="s">
        <v>724</v>
      </c>
      <c r="H45" s="70"/>
      <c r="I45" s="70"/>
      <c r="J45" s="70"/>
      <c r="K45" s="70"/>
      <c r="L45" s="70"/>
      <c r="M45" s="70"/>
      <c r="N45" s="70"/>
      <c r="O45" s="70"/>
      <c r="P45" s="70"/>
      <c r="Q45" s="70"/>
      <c r="R45" s="70"/>
      <c r="S45" s="70">
        <v>3105175933</v>
      </c>
      <c r="T45" s="38">
        <v>44874</v>
      </c>
      <c r="U45" s="38">
        <v>45238</v>
      </c>
      <c r="V45" s="70" t="s">
        <v>662</v>
      </c>
      <c r="W45" s="70" t="s">
        <v>663</v>
      </c>
      <c r="X45" s="70">
        <v>13843712</v>
      </c>
      <c r="Y45" s="70">
        <v>1</v>
      </c>
      <c r="Z45" s="38">
        <v>44874</v>
      </c>
    </row>
    <row r="46" spans="1:26" x14ac:dyDescent="0.25">
      <c r="A46" s="70">
        <v>620758047</v>
      </c>
      <c r="B46" s="70" t="s">
        <v>694</v>
      </c>
      <c r="C46" s="70" t="s">
        <v>695</v>
      </c>
      <c r="D46" s="70" t="s">
        <v>725</v>
      </c>
      <c r="E46" s="70">
        <v>1</v>
      </c>
      <c r="F46" s="70" t="s">
        <v>674</v>
      </c>
      <c r="G46" s="70" t="s">
        <v>726</v>
      </c>
      <c r="H46" s="70"/>
      <c r="I46" s="70"/>
      <c r="J46" s="70"/>
      <c r="K46" s="70"/>
      <c r="L46" s="70"/>
      <c r="M46" s="70"/>
      <c r="N46" s="70"/>
      <c r="O46" s="70"/>
      <c r="P46" s="70"/>
      <c r="Q46" s="70"/>
      <c r="R46" s="70"/>
      <c r="S46" s="70">
        <v>3105175933</v>
      </c>
      <c r="T46" s="38">
        <v>44874</v>
      </c>
      <c r="U46" s="38">
        <v>45238</v>
      </c>
      <c r="V46" s="70" t="s">
        <v>662</v>
      </c>
      <c r="W46" s="70" t="s">
        <v>663</v>
      </c>
      <c r="X46" s="70">
        <v>13843712</v>
      </c>
      <c r="Y46" s="70">
        <v>1</v>
      </c>
      <c r="Z46" s="38">
        <v>44874</v>
      </c>
    </row>
    <row r="47" spans="1:26" x14ac:dyDescent="0.25">
      <c r="A47" s="70">
        <v>620758047</v>
      </c>
      <c r="B47" s="70" t="s">
        <v>694</v>
      </c>
      <c r="C47" s="70" t="s">
        <v>695</v>
      </c>
      <c r="D47" s="70" t="s">
        <v>727</v>
      </c>
      <c r="E47" s="70">
        <v>1</v>
      </c>
      <c r="F47" s="70" t="s">
        <v>674</v>
      </c>
      <c r="G47" s="70" t="s">
        <v>728</v>
      </c>
      <c r="H47" s="70"/>
      <c r="I47" s="70"/>
      <c r="J47" s="70"/>
      <c r="K47" s="70"/>
      <c r="L47" s="70"/>
      <c r="M47" s="70"/>
      <c r="N47" s="70"/>
      <c r="O47" s="70"/>
      <c r="P47" s="70"/>
      <c r="Q47" s="70"/>
      <c r="R47" s="70"/>
      <c r="S47" s="70">
        <v>3105175933</v>
      </c>
      <c r="T47" s="38">
        <v>44874</v>
      </c>
      <c r="U47" s="38">
        <v>45238</v>
      </c>
      <c r="V47" s="70" t="s">
        <v>662</v>
      </c>
      <c r="W47" s="70" t="s">
        <v>663</v>
      </c>
      <c r="X47" s="70">
        <v>13843712</v>
      </c>
      <c r="Y47" s="70">
        <v>1</v>
      </c>
      <c r="Z47" s="38">
        <v>44874</v>
      </c>
    </row>
    <row r="48" spans="1:26" x14ac:dyDescent="0.25">
      <c r="A48" s="70">
        <v>620758047</v>
      </c>
      <c r="B48" s="70" t="s">
        <v>694</v>
      </c>
      <c r="C48" s="70" t="s">
        <v>695</v>
      </c>
      <c r="D48" s="70" t="s">
        <v>729</v>
      </c>
      <c r="E48" s="70">
        <v>1</v>
      </c>
      <c r="F48" s="70" t="s">
        <v>674</v>
      </c>
      <c r="G48" s="70" t="s">
        <v>661</v>
      </c>
      <c r="H48" s="70"/>
      <c r="I48" s="70"/>
      <c r="J48" s="70"/>
      <c r="K48" s="70"/>
      <c r="L48" s="70"/>
      <c r="M48" s="70"/>
      <c r="N48" s="70"/>
      <c r="O48" s="70"/>
      <c r="P48" s="70"/>
      <c r="Q48" s="70"/>
      <c r="R48" s="70"/>
      <c r="S48" s="70">
        <v>3105175933</v>
      </c>
      <c r="T48" s="38">
        <v>44874</v>
      </c>
      <c r="U48" s="38">
        <v>45238</v>
      </c>
      <c r="V48" s="70" t="s">
        <v>662</v>
      </c>
      <c r="W48" s="70" t="s">
        <v>663</v>
      </c>
      <c r="X48" s="70">
        <v>13843712</v>
      </c>
      <c r="Y48" s="70">
        <v>1</v>
      </c>
      <c r="Z48" s="38">
        <v>44874</v>
      </c>
    </row>
    <row r="49" spans="1:26" x14ac:dyDescent="0.25">
      <c r="A49" s="70">
        <v>620758047</v>
      </c>
      <c r="B49" s="70" t="s">
        <v>694</v>
      </c>
      <c r="C49" s="70" t="s">
        <v>695</v>
      </c>
      <c r="D49" s="70" t="s">
        <v>730</v>
      </c>
      <c r="E49" s="70">
        <v>1</v>
      </c>
      <c r="F49" s="70" t="s">
        <v>674</v>
      </c>
      <c r="G49" s="70" t="s">
        <v>661</v>
      </c>
      <c r="H49" s="70"/>
      <c r="I49" s="70"/>
      <c r="J49" s="70"/>
      <c r="K49" s="70"/>
      <c r="L49" s="70"/>
      <c r="M49" s="70"/>
      <c r="N49" s="70"/>
      <c r="O49" s="70"/>
      <c r="P49" s="70"/>
      <c r="Q49" s="70"/>
      <c r="R49" s="70"/>
      <c r="S49" s="70">
        <v>3105175933</v>
      </c>
      <c r="T49" s="38">
        <v>44874</v>
      </c>
      <c r="U49" s="38">
        <v>45238</v>
      </c>
      <c r="V49" s="70" t="s">
        <v>662</v>
      </c>
      <c r="W49" s="70" t="s">
        <v>663</v>
      </c>
      <c r="X49" s="70">
        <v>13843712</v>
      </c>
      <c r="Y49" s="70">
        <v>1</v>
      </c>
      <c r="Z49" s="38">
        <v>44874</v>
      </c>
    </row>
    <row r="50" spans="1:26" x14ac:dyDescent="0.25">
      <c r="A50" s="70">
        <v>620758047</v>
      </c>
      <c r="B50" s="70" t="s">
        <v>694</v>
      </c>
      <c r="C50" s="70" t="s">
        <v>695</v>
      </c>
      <c r="D50" s="70" t="s">
        <v>731</v>
      </c>
      <c r="E50" s="70">
        <v>1</v>
      </c>
      <c r="F50" s="70" t="s">
        <v>674</v>
      </c>
      <c r="G50" s="70" t="s">
        <v>661</v>
      </c>
      <c r="H50" s="70"/>
      <c r="I50" s="70"/>
      <c r="J50" s="70"/>
      <c r="K50" s="70"/>
      <c r="L50" s="70"/>
      <c r="M50" s="70"/>
      <c r="N50" s="70"/>
      <c r="O50" s="70"/>
      <c r="P50" s="70"/>
      <c r="Q50" s="70"/>
      <c r="R50" s="70"/>
      <c r="S50" s="70">
        <v>3105175933</v>
      </c>
      <c r="T50" s="38">
        <v>44874</v>
      </c>
      <c r="U50" s="38">
        <v>45238</v>
      </c>
      <c r="V50" s="70" t="s">
        <v>662</v>
      </c>
      <c r="W50" s="70" t="s">
        <v>663</v>
      </c>
      <c r="X50" s="70">
        <v>13843712</v>
      </c>
      <c r="Y50" s="70">
        <v>1</v>
      </c>
      <c r="Z50" s="38">
        <v>44874</v>
      </c>
    </row>
    <row r="51" spans="1:26" x14ac:dyDescent="0.25">
      <c r="A51" s="70">
        <v>620758047</v>
      </c>
      <c r="B51" s="70" t="s">
        <v>694</v>
      </c>
      <c r="C51" s="70" t="s">
        <v>695</v>
      </c>
      <c r="D51" s="70" t="s">
        <v>732</v>
      </c>
      <c r="E51" s="70">
        <v>1</v>
      </c>
      <c r="F51" s="70" t="s">
        <v>674</v>
      </c>
      <c r="G51" s="70" t="s">
        <v>661</v>
      </c>
      <c r="H51" s="70"/>
      <c r="I51" s="70"/>
      <c r="J51" s="70"/>
      <c r="K51" s="70"/>
      <c r="L51" s="70"/>
      <c r="M51" s="70"/>
      <c r="N51" s="70"/>
      <c r="O51" s="70"/>
      <c r="P51" s="70"/>
      <c r="Q51" s="70"/>
      <c r="R51" s="70"/>
      <c r="S51" s="70">
        <v>3105175933</v>
      </c>
      <c r="T51" s="38">
        <v>44874</v>
      </c>
      <c r="U51" s="38">
        <v>45238</v>
      </c>
      <c r="V51" s="70" t="s">
        <v>662</v>
      </c>
      <c r="W51" s="70" t="s">
        <v>663</v>
      </c>
      <c r="X51" s="70">
        <v>13843712</v>
      </c>
      <c r="Y51" s="70">
        <v>1</v>
      </c>
      <c r="Z51" s="38">
        <v>44874</v>
      </c>
    </row>
    <row r="52" spans="1:26" x14ac:dyDescent="0.25">
      <c r="A52" s="70">
        <v>620758047</v>
      </c>
      <c r="B52" s="70" t="s">
        <v>694</v>
      </c>
      <c r="C52" s="70" t="s">
        <v>695</v>
      </c>
      <c r="D52" s="70" t="s">
        <v>733</v>
      </c>
      <c r="E52" s="70">
        <v>1</v>
      </c>
      <c r="F52" s="70" t="s">
        <v>674</v>
      </c>
      <c r="G52" s="70" t="s">
        <v>661</v>
      </c>
      <c r="H52" s="70"/>
      <c r="I52" s="70"/>
      <c r="J52" s="70"/>
      <c r="K52" s="70"/>
      <c r="L52" s="70"/>
      <c r="M52" s="70"/>
      <c r="N52" s="70"/>
      <c r="O52" s="70"/>
      <c r="P52" s="70"/>
      <c r="Q52" s="70"/>
      <c r="R52" s="70"/>
      <c r="S52" s="70">
        <v>3105175933</v>
      </c>
      <c r="T52" s="38">
        <v>44874</v>
      </c>
      <c r="U52" s="38">
        <v>45238</v>
      </c>
      <c r="V52" s="70" t="s">
        <v>662</v>
      </c>
      <c r="W52" s="70" t="s">
        <v>663</v>
      </c>
      <c r="X52" s="70">
        <v>13843712</v>
      </c>
      <c r="Y52" s="70">
        <v>1</v>
      </c>
      <c r="Z52" s="38">
        <v>44874</v>
      </c>
    </row>
    <row r="53" spans="1:26" x14ac:dyDescent="0.25">
      <c r="A53" s="70">
        <v>620758047</v>
      </c>
      <c r="B53" s="70" t="s">
        <v>694</v>
      </c>
      <c r="C53" s="70" t="s">
        <v>695</v>
      </c>
      <c r="D53" s="70" t="s">
        <v>734</v>
      </c>
      <c r="E53" s="70">
        <v>1</v>
      </c>
      <c r="F53" s="70" t="s">
        <v>674</v>
      </c>
      <c r="G53" s="70" t="s">
        <v>661</v>
      </c>
      <c r="H53" s="70"/>
      <c r="I53" s="70"/>
      <c r="J53" s="70"/>
      <c r="K53" s="70"/>
      <c r="L53" s="70"/>
      <c r="M53" s="70"/>
      <c r="N53" s="70"/>
      <c r="O53" s="70"/>
      <c r="P53" s="70"/>
      <c r="Q53" s="70"/>
      <c r="R53" s="70"/>
      <c r="S53" s="70">
        <v>3105175933</v>
      </c>
      <c r="T53" s="38">
        <v>44874</v>
      </c>
      <c r="U53" s="38">
        <v>45238</v>
      </c>
      <c r="V53" s="70" t="s">
        <v>662</v>
      </c>
      <c r="W53" s="70" t="s">
        <v>663</v>
      </c>
      <c r="X53" s="70">
        <v>13843712</v>
      </c>
      <c r="Y53" s="70">
        <v>1</v>
      </c>
      <c r="Z53" s="38">
        <v>44874</v>
      </c>
    </row>
    <row r="54" spans="1:26" x14ac:dyDescent="0.25">
      <c r="A54" s="70">
        <v>620758047</v>
      </c>
      <c r="B54" s="70" t="s">
        <v>694</v>
      </c>
      <c r="C54" s="70" t="s">
        <v>695</v>
      </c>
      <c r="D54" s="70" t="s">
        <v>735</v>
      </c>
      <c r="E54" s="70">
        <v>1</v>
      </c>
      <c r="F54" s="70" t="s">
        <v>674</v>
      </c>
      <c r="G54" s="70" t="s">
        <v>736</v>
      </c>
      <c r="H54" s="70"/>
      <c r="I54" s="70"/>
      <c r="J54" s="70"/>
      <c r="K54" s="70"/>
      <c r="L54" s="70"/>
      <c r="M54" s="70"/>
      <c r="N54" s="70"/>
      <c r="O54" s="70"/>
      <c r="P54" s="70"/>
      <c r="Q54" s="70"/>
      <c r="R54" s="70"/>
      <c r="S54" s="70">
        <v>3105175933</v>
      </c>
      <c r="T54" s="38">
        <v>44874</v>
      </c>
      <c r="U54" s="38">
        <v>45238</v>
      </c>
      <c r="V54" s="70" t="s">
        <v>662</v>
      </c>
      <c r="W54" s="70" t="s">
        <v>663</v>
      </c>
      <c r="X54" s="70">
        <v>13843712</v>
      </c>
      <c r="Y54" s="70">
        <v>1</v>
      </c>
      <c r="Z54" s="38">
        <v>44874</v>
      </c>
    </row>
    <row r="55" spans="1:26" x14ac:dyDescent="0.25">
      <c r="A55" s="70">
        <v>620758047</v>
      </c>
      <c r="B55" s="70" t="s">
        <v>694</v>
      </c>
      <c r="C55" s="70" t="s">
        <v>737</v>
      </c>
      <c r="D55" s="70" t="s">
        <v>738</v>
      </c>
      <c r="E55" s="70">
        <v>2</v>
      </c>
      <c r="F55" s="70" t="s">
        <v>688</v>
      </c>
      <c r="G55" s="70" t="s">
        <v>661</v>
      </c>
      <c r="H55" s="70"/>
      <c r="I55" s="70"/>
      <c r="J55" s="70"/>
      <c r="K55" s="70"/>
      <c r="L55" s="70"/>
      <c r="M55" s="70"/>
      <c r="N55" s="70"/>
      <c r="O55" s="70"/>
      <c r="P55" s="70"/>
      <c r="Q55" s="70"/>
      <c r="R55" s="70"/>
      <c r="S55" s="70">
        <v>3105175933</v>
      </c>
      <c r="T55" s="38">
        <v>44874</v>
      </c>
      <c r="U55" s="38">
        <v>45238</v>
      </c>
      <c r="V55" s="70" t="s">
        <v>662</v>
      </c>
      <c r="W55" s="70" t="s">
        <v>663</v>
      </c>
      <c r="X55" s="70">
        <v>13843712</v>
      </c>
      <c r="Y55" s="70">
        <v>2</v>
      </c>
      <c r="Z55" s="38">
        <v>44874</v>
      </c>
    </row>
    <row r="56" spans="1:26" x14ac:dyDescent="0.25">
      <c r="A56" s="70">
        <v>620758047</v>
      </c>
      <c r="B56" s="70" t="s">
        <v>694</v>
      </c>
      <c r="C56" s="70" t="s">
        <v>737</v>
      </c>
      <c r="D56" s="70" t="s">
        <v>739</v>
      </c>
      <c r="E56" s="70">
        <v>2</v>
      </c>
      <c r="F56" s="70" t="s">
        <v>688</v>
      </c>
      <c r="G56" s="70" t="s">
        <v>661</v>
      </c>
      <c r="H56" s="70"/>
      <c r="I56" s="70"/>
      <c r="J56" s="70"/>
      <c r="K56" s="70"/>
      <c r="L56" s="70"/>
      <c r="M56" s="70"/>
      <c r="N56" s="70"/>
      <c r="O56" s="70"/>
      <c r="P56" s="70"/>
      <c r="Q56" s="70"/>
      <c r="R56" s="70"/>
      <c r="S56" s="70">
        <v>3105175933</v>
      </c>
      <c r="T56" s="38">
        <v>44874</v>
      </c>
      <c r="U56" s="38">
        <v>45238</v>
      </c>
      <c r="V56" s="70" t="s">
        <v>662</v>
      </c>
      <c r="W56" s="70" t="s">
        <v>663</v>
      </c>
      <c r="X56" s="70">
        <v>13843712</v>
      </c>
      <c r="Y56" s="70">
        <v>2</v>
      </c>
      <c r="Z56" s="38">
        <v>44874</v>
      </c>
    </row>
    <row r="57" spans="1:26" x14ac:dyDescent="0.25">
      <c r="A57" s="70">
        <v>620758047</v>
      </c>
      <c r="B57" s="70" t="s">
        <v>694</v>
      </c>
      <c r="C57" s="70" t="s">
        <v>737</v>
      </c>
      <c r="D57" s="70" t="s">
        <v>740</v>
      </c>
      <c r="E57" s="70">
        <v>2</v>
      </c>
      <c r="F57" s="70" t="s">
        <v>688</v>
      </c>
      <c r="G57" s="70" t="s">
        <v>726</v>
      </c>
      <c r="H57" s="70"/>
      <c r="I57" s="70"/>
      <c r="J57" s="70"/>
      <c r="K57" s="70"/>
      <c r="L57" s="70"/>
      <c r="M57" s="70"/>
      <c r="N57" s="70"/>
      <c r="O57" s="70"/>
      <c r="P57" s="70"/>
      <c r="Q57" s="70"/>
      <c r="R57" s="70"/>
      <c r="S57" s="70">
        <v>3105175933</v>
      </c>
      <c r="T57" s="38">
        <v>44874</v>
      </c>
      <c r="U57" s="38">
        <v>45238</v>
      </c>
      <c r="V57" s="70" t="s">
        <v>662</v>
      </c>
      <c r="W57" s="70" t="s">
        <v>663</v>
      </c>
      <c r="X57" s="70">
        <v>13843712</v>
      </c>
      <c r="Y57" s="70">
        <v>2</v>
      </c>
      <c r="Z57" s="38">
        <v>44874</v>
      </c>
    </row>
    <row r="58" spans="1:26" x14ac:dyDescent="0.25">
      <c r="A58" s="70">
        <v>620758047</v>
      </c>
      <c r="B58" s="70" t="s">
        <v>694</v>
      </c>
      <c r="C58" s="70" t="s">
        <v>737</v>
      </c>
      <c r="D58" s="70" t="s">
        <v>741</v>
      </c>
      <c r="E58" s="70">
        <v>2</v>
      </c>
      <c r="F58" s="70" t="s">
        <v>688</v>
      </c>
      <c r="G58" s="70" t="s">
        <v>661</v>
      </c>
      <c r="H58" s="70"/>
      <c r="I58" s="70"/>
      <c r="J58" s="70"/>
      <c r="K58" s="70"/>
      <c r="L58" s="70"/>
      <c r="M58" s="70"/>
      <c r="N58" s="70"/>
      <c r="O58" s="70"/>
      <c r="P58" s="70"/>
      <c r="Q58" s="70"/>
      <c r="R58" s="70"/>
      <c r="S58" s="70">
        <v>3105175933</v>
      </c>
      <c r="T58" s="38">
        <v>44874</v>
      </c>
      <c r="U58" s="38">
        <v>45238</v>
      </c>
      <c r="V58" s="70" t="s">
        <v>662</v>
      </c>
      <c r="W58" s="70" t="s">
        <v>663</v>
      </c>
      <c r="X58" s="70">
        <v>13843712</v>
      </c>
      <c r="Y58" s="70">
        <v>2</v>
      </c>
      <c r="Z58" s="38">
        <v>44874</v>
      </c>
    </row>
    <row r="59" spans="1:26" x14ac:dyDescent="0.25">
      <c r="A59" s="70">
        <v>620758047</v>
      </c>
      <c r="B59" s="70" t="s">
        <v>694</v>
      </c>
      <c r="C59" s="70" t="s">
        <v>737</v>
      </c>
      <c r="D59" s="70" t="s">
        <v>742</v>
      </c>
      <c r="E59" s="70">
        <v>2</v>
      </c>
      <c r="F59" s="70" t="s">
        <v>688</v>
      </c>
      <c r="G59" s="70" t="s">
        <v>661</v>
      </c>
      <c r="H59" s="70"/>
      <c r="I59" s="70"/>
      <c r="J59" s="70"/>
      <c r="K59" s="70"/>
      <c r="L59" s="70"/>
      <c r="M59" s="70"/>
      <c r="N59" s="70"/>
      <c r="O59" s="70"/>
      <c r="P59" s="70"/>
      <c r="Q59" s="70"/>
      <c r="R59" s="70"/>
      <c r="S59" s="70">
        <v>3105175933</v>
      </c>
      <c r="T59" s="38">
        <v>44874</v>
      </c>
      <c r="U59" s="38">
        <v>45238</v>
      </c>
      <c r="V59" s="70" t="s">
        <v>662</v>
      </c>
      <c r="W59" s="70" t="s">
        <v>663</v>
      </c>
      <c r="X59" s="70">
        <v>13843712</v>
      </c>
      <c r="Y59" s="70">
        <v>2</v>
      </c>
      <c r="Z59" s="38">
        <v>44874</v>
      </c>
    </row>
    <row r="60" spans="1:26" x14ac:dyDescent="0.25">
      <c r="A60" s="70">
        <v>620758047</v>
      </c>
      <c r="B60" s="70" t="s">
        <v>694</v>
      </c>
      <c r="C60" s="70" t="s">
        <v>737</v>
      </c>
      <c r="D60" s="70" t="s">
        <v>743</v>
      </c>
      <c r="E60" s="70">
        <v>2</v>
      </c>
      <c r="F60" s="70" t="s">
        <v>688</v>
      </c>
      <c r="G60" s="70" t="s">
        <v>710</v>
      </c>
      <c r="H60" s="70"/>
      <c r="I60" s="70"/>
      <c r="J60" s="70"/>
      <c r="K60" s="70"/>
      <c r="L60" s="70"/>
      <c r="M60" s="70"/>
      <c r="N60" s="70"/>
      <c r="O60" s="70"/>
      <c r="P60" s="70"/>
      <c r="Q60" s="70"/>
      <c r="R60" s="70"/>
      <c r="S60" s="70">
        <v>3105175933</v>
      </c>
      <c r="T60" s="38">
        <v>44874</v>
      </c>
      <c r="U60" s="38">
        <v>45238</v>
      </c>
      <c r="V60" s="70" t="s">
        <v>662</v>
      </c>
      <c r="W60" s="70" t="s">
        <v>663</v>
      </c>
      <c r="X60" s="70">
        <v>13843712</v>
      </c>
      <c r="Y60" s="70">
        <v>2</v>
      </c>
      <c r="Z60" s="38">
        <v>44874</v>
      </c>
    </row>
    <row r="61" spans="1:26" x14ac:dyDescent="0.25">
      <c r="A61" s="70">
        <v>620758047</v>
      </c>
      <c r="B61" s="70" t="s">
        <v>694</v>
      </c>
      <c r="C61" s="70" t="s">
        <v>737</v>
      </c>
      <c r="D61" s="70" t="s">
        <v>744</v>
      </c>
      <c r="E61" s="70">
        <v>2</v>
      </c>
      <c r="F61" s="70" t="s">
        <v>688</v>
      </c>
      <c r="G61" s="70" t="s">
        <v>703</v>
      </c>
      <c r="H61" s="70"/>
      <c r="I61" s="70"/>
      <c r="J61" s="70"/>
      <c r="K61" s="70"/>
      <c r="L61" s="70"/>
      <c r="M61" s="70"/>
      <c r="N61" s="70"/>
      <c r="O61" s="70"/>
      <c r="P61" s="70"/>
      <c r="Q61" s="70"/>
      <c r="R61" s="70"/>
      <c r="S61" s="70">
        <v>3105175933</v>
      </c>
      <c r="T61" s="38">
        <v>44874</v>
      </c>
      <c r="U61" s="38">
        <v>45238</v>
      </c>
      <c r="V61" s="70" t="s">
        <v>662</v>
      </c>
      <c r="W61" s="70" t="s">
        <v>663</v>
      </c>
      <c r="X61" s="70">
        <v>13843712</v>
      </c>
      <c r="Y61" s="70">
        <v>2</v>
      </c>
      <c r="Z61" s="38">
        <v>44874</v>
      </c>
    </row>
    <row r="62" spans="1:26" x14ac:dyDescent="0.25">
      <c r="A62" s="70">
        <v>620758047</v>
      </c>
      <c r="B62" s="70" t="s">
        <v>694</v>
      </c>
      <c r="C62" s="70" t="s">
        <v>737</v>
      </c>
      <c r="D62" s="70" t="s">
        <v>745</v>
      </c>
      <c r="E62" s="70">
        <v>2</v>
      </c>
      <c r="F62" s="70" t="s">
        <v>688</v>
      </c>
      <c r="G62" s="70" t="s">
        <v>661</v>
      </c>
      <c r="H62" s="70"/>
      <c r="I62" s="70"/>
      <c r="J62" s="70"/>
      <c r="K62" s="70"/>
      <c r="L62" s="70"/>
      <c r="M62" s="70"/>
      <c r="N62" s="70"/>
      <c r="O62" s="70"/>
      <c r="P62" s="70"/>
      <c r="Q62" s="70"/>
      <c r="R62" s="70"/>
      <c r="S62" s="70">
        <v>3105175933</v>
      </c>
      <c r="T62" s="38">
        <v>44874</v>
      </c>
      <c r="U62" s="38">
        <v>45238</v>
      </c>
      <c r="V62" s="70" t="s">
        <v>662</v>
      </c>
      <c r="W62" s="70" t="s">
        <v>663</v>
      </c>
      <c r="X62" s="70">
        <v>13843712</v>
      </c>
      <c r="Y62" s="70">
        <v>2</v>
      </c>
      <c r="Z62" s="38">
        <v>44874</v>
      </c>
    </row>
    <row r="63" spans="1:26" x14ac:dyDescent="0.25">
      <c r="A63" s="70">
        <v>620758047</v>
      </c>
      <c r="B63" s="70" t="s">
        <v>694</v>
      </c>
      <c r="C63" s="70" t="s">
        <v>737</v>
      </c>
      <c r="D63" s="70" t="s">
        <v>746</v>
      </c>
      <c r="E63" s="70">
        <v>2</v>
      </c>
      <c r="F63" s="70" t="s">
        <v>688</v>
      </c>
      <c r="G63" s="70" t="s">
        <v>661</v>
      </c>
      <c r="H63" s="70"/>
      <c r="I63" s="70"/>
      <c r="J63" s="70"/>
      <c r="K63" s="70"/>
      <c r="L63" s="70"/>
      <c r="M63" s="70"/>
      <c r="N63" s="70"/>
      <c r="O63" s="70"/>
      <c r="P63" s="70"/>
      <c r="Q63" s="70"/>
      <c r="R63" s="70"/>
      <c r="S63" s="70">
        <v>3105175933</v>
      </c>
      <c r="T63" s="38">
        <v>44874</v>
      </c>
      <c r="U63" s="38">
        <v>45238</v>
      </c>
      <c r="V63" s="70" t="s">
        <v>662</v>
      </c>
      <c r="W63" s="70" t="s">
        <v>663</v>
      </c>
      <c r="X63" s="70">
        <v>13843712</v>
      </c>
      <c r="Y63" s="70">
        <v>2</v>
      </c>
      <c r="Z63" s="38">
        <v>44874</v>
      </c>
    </row>
    <row r="64" spans="1:26" x14ac:dyDescent="0.25">
      <c r="A64" s="70">
        <v>620758047</v>
      </c>
      <c r="B64" s="70" t="s">
        <v>694</v>
      </c>
      <c r="C64" s="70" t="s">
        <v>737</v>
      </c>
      <c r="D64" s="70" t="s">
        <v>747</v>
      </c>
      <c r="E64" s="70">
        <v>2</v>
      </c>
      <c r="F64" s="70" t="s">
        <v>688</v>
      </c>
      <c r="G64" s="70" t="s">
        <v>661</v>
      </c>
      <c r="H64" s="70"/>
      <c r="I64" s="70"/>
      <c r="J64" s="70"/>
      <c r="K64" s="70"/>
      <c r="L64" s="70"/>
      <c r="M64" s="70"/>
      <c r="N64" s="70"/>
      <c r="O64" s="70"/>
      <c r="P64" s="70"/>
      <c r="Q64" s="70"/>
      <c r="R64" s="70"/>
      <c r="S64" s="70">
        <v>3105175933</v>
      </c>
      <c r="T64" s="38">
        <v>44874</v>
      </c>
      <c r="U64" s="38">
        <v>45238</v>
      </c>
      <c r="V64" s="70" t="s">
        <v>662</v>
      </c>
      <c r="W64" s="70" t="s">
        <v>663</v>
      </c>
      <c r="X64" s="70">
        <v>13843712</v>
      </c>
      <c r="Y64" s="70">
        <v>2</v>
      </c>
      <c r="Z64" s="38">
        <v>44874</v>
      </c>
    </row>
    <row r="65" spans="1:26" x14ac:dyDescent="0.25">
      <c r="A65" s="70">
        <v>620758047</v>
      </c>
      <c r="B65" s="70" t="s">
        <v>694</v>
      </c>
      <c r="C65" s="70" t="s">
        <v>737</v>
      </c>
      <c r="D65" s="70" t="s">
        <v>748</v>
      </c>
      <c r="E65" s="70">
        <v>2</v>
      </c>
      <c r="F65" s="70" t="s">
        <v>688</v>
      </c>
      <c r="G65" s="70" t="s">
        <v>724</v>
      </c>
      <c r="H65" s="70"/>
      <c r="I65" s="70"/>
      <c r="J65" s="70"/>
      <c r="K65" s="70"/>
      <c r="L65" s="70"/>
      <c r="M65" s="70"/>
      <c r="N65" s="70"/>
      <c r="O65" s="70"/>
      <c r="P65" s="70"/>
      <c r="Q65" s="70"/>
      <c r="R65" s="70"/>
      <c r="S65" s="70">
        <v>3105175933</v>
      </c>
      <c r="T65" s="38">
        <v>44874</v>
      </c>
      <c r="U65" s="38">
        <v>45238</v>
      </c>
      <c r="V65" s="70" t="s">
        <v>662</v>
      </c>
      <c r="W65" s="70" t="s">
        <v>663</v>
      </c>
      <c r="X65" s="70">
        <v>13843712</v>
      </c>
      <c r="Y65" s="70">
        <v>2</v>
      </c>
      <c r="Z65" s="38">
        <v>44874</v>
      </c>
    </row>
    <row r="66" spans="1:26" x14ac:dyDescent="0.25">
      <c r="A66" s="70">
        <v>620758047</v>
      </c>
      <c r="B66" s="70" t="s">
        <v>694</v>
      </c>
      <c r="C66" s="70" t="s">
        <v>737</v>
      </c>
      <c r="D66" s="70" t="s">
        <v>749</v>
      </c>
      <c r="E66" s="70">
        <v>2</v>
      </c>
      <c r="F66" s="70" t="s">
        <v>688</v>
      </c>
      <c r="G66" s="70" t="s">
        <v>736</v>
      </c>
      <c r="H66" s="70"/>
      <c r="I66" s="70"/>
      <c r="J66" s="70"/>
      <c r="K66" s="70"/>
      <c r="L66" s="70"/>
      <c r="M66" s="70"/>
      <c r="N66" s="70"/>
      <c r="O66" s="70"/>
      <c r="P66" s="70"/>
      <c r="Q66" s="70"/>
      <c r="R66" s="70"/>
      <c r="S66" s="70">
        <v>3105175933</v>
      </c>
      <c r="T66" s="38">
        <v>44874</v>
      </c>
      <c r="U66" s="38">
        <v>45238</v>
      </c>
      <c r="V66" s="70" t="s">
        <v>662</v>
      </c>
      <c r="W66" s="70" t="s">
        <v>663</v>
      </c>
      <c r="X66" s="70">
        <v>13843712</v>
      </c>
      <c r="Y66" s="70">
        <v>2</v>
      </c>
      <c r="Z66" s="38">
        <v>44874</v>
      </c>
    </row>
    <row r="67" spans="1:26" x14ac:dyDescent="0.25">
      <c r="A67" s="70">
        <v>620758047</v>
      </c>
      <c r="B67" s="70" t="s">
        <v>694</v>
      </c>
      <c r="C67" s="70" t="s">
        <v>737</v>
      </c>
      <c r="D67" s="70" t="s">
        <v>750</v>
      </c>
      <c r="E67" s="70">
        <v>2</v>
      </c>
      <c r="F67" s="70" t="s">
        <v>688</v>
      </c>
      <c r="G67" s="70" t="s">
        <v>661</v>
      </c>
      <c r="H67" s="70"/>
      <c r="I67" s="70"/>
      <c r="J67" s="70"/>
      <c r="K67" s="70"/>
      <c r="L67" s="70"/>
      <c r="M67" s="70"/>
      <c r="N67" s="70"/>
      <c r="O67" s="70"/>
      <c r="P67" s="70"/>
      <c r="Q67" s="70"/>
      <c r="R67" s="70"/>
      <c r="S67" s="70">
        <v>3105175933</v>
      </c>
      <c r="T67" s="38">
        <v>44874</v>
      </c>
      <c r="U67" s="38">
        <v>45238</v>
      </c>
      <c r="V67" s="70" t="s">
        <v>662</v>
      </c>
      <c r="W67" s="70" t="s">
        <v>663</v>
      </c>
      <c r="X67" s="70">
        <v>13843712</v>
      </c>
      <c r="Y67" s="70">
        <v>2</v>
      </c>
      <c r="Z67" s="38">
        <v>44874</v>
      </c>
    </row>
    <row r="68" spans="1:26" x14ac:dyDescent="0.25">
      <c r="A68" s="70">
        <v>620758047</v>
      </c>
      <c r="B68" s="70" t="s">
        <v>694</v>
      </c>
      <c r="C68" s="70" t="s">
        <v>737</v>
      </c>
      <c r="D68" s="70" t="s">
        <v>751</v>
      </c>
      <c r="E68" s="70">
        <v>2</v>
      </c>
      <c r="F68" s="70" t="s">
        <v>688</v>
      </c>
      <c r="G68" s="70" t="s">
        <v>661</v>
      </c>
      <c r="H68" s="70"/>
      <c r="I68" s="70"/>
      <c r="J68" s="70"/>
      <c r="K68" s="70"/>
      <c r="L68" s="70"/>
      <c r="M68" s="70"/>
      <c r="N68" s="70"/>
      <c r="O68" s="70"/>
      <c r="P68" s="70"/>
      <c r="Q68" s="70"/>
      <c r="R68" s="70"/>
      <c r="S68" s="70">
        <v>3105175933</v>
      </c>
      <c r="T68" s="38">
        <v>44874</v>
      </c>
      <c r="U68" s="38">
        <v>45238</v>
      </c>
      <c r="V68" s="70" t="s">
        <v>662</v>
      </c>
      <c r="W68" s="70" t="s">
        <v>663</v>
      </c>
      <c r="X68" s="70">
        <v>13843712</v>
      </c>
      <c r="Y68" s="70">
        <v>2</v>
      </c>
      <c r="Z68" s="38">
        <v>44874</v>
      </c>
    </row>
    <row r="69" spans="1:26" x14ac:dyDescent="0.25">
      <c r="A69" s="70">
        <v>620758047</v>
      </c>
      <c r="B69" s="70" t="s">
        <v>694</v>
      </c>
      <c r="C69" s="70" t="s">
        <v>737</v>
      </c>
      <c r="D69" s="70" t="s">
        <v>752</v>
      </c>
      <c r="E69" s="70">
        <v>2</v>
      </c>
      <c r="F69" s="70" t="s">
        <v>688</v>
      </c>
      <c r="G69" s="70" t="s">
        <v>661</v>
      </c>
      <c r="H69" s="70"/>
      <c r="I69" s="70"/>
      <c r="J69" s="70"/>
      <c r="K69" s="70"/>
      <c r="L69" s="70"/>
      <c r="M69" s="70"/>
      <c r="N69" s="70"/>
      <c r="O69" s="70"/>
      <c r="P69" s="70"/>
      <c r="Q69" s="70"/>
      <c r="R69" s="70"/>
      <c r="S69" s="70">
        <v>3105175933</v>
      </c>
      <c r="T69" s="38">
        <v>44874</v>
      </c>
      <c r="U69" s="38">
        <v>45238</v>
      </c>
      <c r="V69" s="70" t="s">
        <v>662</v>
      </c>
      <c r="W69" s="70" t="s">
        <v>663</v>
      </c>
      <c r="X69" s="70">
        <v>13843712</v>
      </c>
      <c r="Y69" s="70">
        <v>2</v>
      </c>
      <c r="Z69" s="38">
        <v>44874</v>
      </c>
    </row>
    <row r="70" spans="1:26" x14ac:dyDescent="0.25">
      <c r="A70" s="70">
        <v>620758047</v>
      </c>
      <c r="B70" s="70" t="s">
        <v>694</v>
      </c>
      <c r="C70" s="70" t="s">
        <v>737</v>
      </c>
      <c r="D70" s="70" t="s">
        <v>753</v>
      </c>
      <c r="E70" s="70">
        <v>2</v>
      </c>
      <c r="F70" s="70" t="s">
        <v>688</v>
      </c>
      <c r="G70" s="70" t="s">
        <v>661</v>
      </c>
      <c r="H70" s="70"/>
      <c r="I70" s="70"/>
      <c r="J70" s="70"/>
      <c r="K70" s="70"/>
      <c r="L70" s="70"/>
      <c r="M70" s="70"/>
      <c r="N70" s="70"/>
      <c r="O70" s="70"/>
      <c r="P70" s="70"/>
      <c r="Q70" s="70"/>
      <c r="R70" s="70"/>
      <c r="S70" s="70">
        <v>3105175933</v>
      </c>
      <c r="T70" s="38">
        <v>44874</v>
      </c>
      <c r="U70" s="38">
        <v>45238</v>
      </c>
      <c r="V70" s="70" t="s">
        <v>662</v>
      </c>
      <c r="W70" s="70" t="s">
        <v>663</v>
      </c>
      <c r="X70" s="70">
        <v>13843712</v>
      </c>
      <c r="Y70" s="70">
        <v>2</v>
      </c>
      <c r="Z70" s="38">
        <v>44874</v>
      </c>
    </row>
    <row r="71" spans="1:26" x14ac:dyDescent="0.25">
      <c r="A71" s="70">
        <v>620758047</v>
      </c>
      <c r="B71" s="70" t="s">
        <v>694</v>
      </c>
      <c r="C71" s="70" t="s">
        <v>737</v>
      </c>
      <c r="D71" s="70" t="s">
        <v>754</v>
      </c>
      <c r="E71" s="70">
        <v>2</v>
      </c>
      <c r="F71" s="70" t="s">
        <v>688</v>
      </c>
      <c r="G71" s="70" t="s">
        <v>715</v>
      </c>
      <c r="H71" s="70"/>
      <c r="I71" s="70"/>
      <c r="J71" s="70"/>
      <c r="K71" s="70"/>
      <c r="L71" s="70"/>
      <c r="M71" s="70"/>
      <c r="N71" s="70"/>
      <c r="O71" s="70"/>
      <c r="P71" s="70"/>
      <c r="Q71" s="70"/>
      <c r="R71" s="70"/>
      <c r="S71" s="70">
        <v>3105175933</v>
      </c>
      <c r="T71" s="38">
        <v>44874</v>
      </c>
      <c r="U71" s="38">
        <v>45238</v>
      </c>
      <c r="V71" s="70" t="s">
        <v>662</v>
      </c>
      <c r="W71" s="70" t="s">
        <v>663</v>
      </c>
      <c r="X71" s="70">
        <v>13843712</v>
      </c>
      <c r="Y71" s="70">
        <v>2</v>
      </c>
      <c r="Z71" s="38">
        <v>44874</v>
      </c>
    </row>
    <row r="72" spans="1:26" x14ac:dyDescent="0.25">
      <c r="A72" s="70">
        <v>620758047</v>
      </c>
      <c r="B72" s="70" t="s">
        <v>694</v>
      </c>
      <c r="C72" s="70" t="s">
        <v>737</v>
      </c>
      <c r="D72" s="70" t="s">
        <v>755</v>
      </c>
      <c r="E72" s="70">
        <v>2</v>
      </c>
      <c r="F72" s="70" t="s">
        <v>688</v>
      </c>
      <c r="G72" s="70" t="s">
        <v>661</v>
      </c>
      <c r="H72" s="70"/>
      <c r="I72" s="70"/>
      <c r="J72" s="70"/>
      <c r="K72" s="70"/>
      <c r="L72" s="70"/>
      <c r="M72" s="70"/>
      <c r="N72" s="70"/>
      <c r="O72" s="70"/>
      <c r="P72" s="70"/>
      <c r="Q72" s="70"/>
      <c r="R72" s="70"/>
      <c r="S72" s="70">
        <v>3105175933</v>
      </c>
      <c r="T72" s="38">
        <v>44874</v>
      </c>
      <c r="U72" s="38">
        <v>45238</v>
      </c>
      <c r="V72" s="70" t="s">
        <v>662</v>
      </c>
      <c r="W72" s="70" t="s">
        <v>663</v>
      </c>
      <c r="X72" s="70">
        <v>13843712</v>
      </c>
      <c r="Y72" s="70">
        <v>2</v>
      </c>
      <c r="Z72" s="38">
        <v>44874</v>
      </c>
    </row>
    <row r="73" spans="1:26" x14ac:dyDescent="0.25">
      <c r="A73" s="70">
        <v>620758047</v>
      </c>
      <c r="B73" s="70" t="s">
        <v>694</v>
      </c>
      <c r="C73" s="70" t="s">
        <v>737</v>
      </c>
      <c r="D73" s="70" t="s">
        <v>756</v>
      </c>
      <c r="E73" s="70">
        <v>2</v>
      </c>
      <c r="F73" s="70" t="s">
        <v>688</v>
      </c>
      <c r="G73" s="70" t="s">
        <v>661</v>
      </c>
      <c r="H73" s="70"/>
      <c r="I73" s="70"/>
      <c r="J73" s="70"/>
      <c r="K73" s="70"/>
      <c r="L73" s="70"/>
      <c r="M73" s="70"/>
      <c r="N73" s="70"/>
      <c r="O73" s="70"/>
      <c r="P73" s="70"/>
      <c r="Q73" s="70"/>
      <c r="R73" s="70"/>
      <c r="S73" s="70">
        <v>3105175933</v>
      </c>
      <c r="T73" s="38">
        <v>44874</v>
      </c>
      <c r="U73" s="38">
        <v>45238</v>
      </c>
      <c r="V73" s="70" t="s">
        <v>662</v>
      </c>
      <c r="W73" s="70" t="s">
        <v>663</v>
      </c>
      <c r="X73" s="70">
        <v>13843712</v>
      </c>
      <c r="Y73" s="70">
        <v>2</v>
      </c>
      <c r="Z73" s="38">
        <v>44874</v>
      </c>
    </row>
    <row r="74" spans="1:26" x14ac:dyDescent="0.25">
      <c r="A74" s="70">
        <v>620758047</v>
      </c>
      <c r="B74" s="70" t="s">
        <v>694</v>
      </c>
      <c r="C74" s="70" t="s">
        <v>737</v>
      </c>
      <c r="D74" s="70" t="s">
        <v>757</v>
      </c>
      <c r="E74" s="70">
        <v>2</v>
      </c>
      <c r="F74" s="70" t="s">
        <v>688</v>
      </c>
      <c r="G74" s="70" t="s">
        <v>661</v>
      </c>
      <c r="H74" s="70"/>
      <c r="I74" s="70"/>
      <c r="J74" s="70"/>
      <c r="K74" s="70"/>
      <c r="L74" s="70"/>
      <c r="M74" s="70"/>
      <c r="N74" s="70"/>
      <c r="O74" s="70"/>
      <c r="P74" s="70"/>
      <c r="Q74" s="70"/>
      <c r="R74" s="70"/>
      <c r="S74" s="70">
        <v>3105175933</v>
      </c>
      <c r="T74" s="38">
        <v>44874</v>
      </c>
      <c r="U74" s="38">
        <v>45238</v>
      </c>
      <c r="V74" s="70" t="s">
        <v>662</v>
      </c>
      <c r="W74" s="70" t="s">
        <v>663</v>
      </c>
      <c r="X74" s="70">
        <v>13843712</v>
      </c>
      <c r="Y74" s="70">
        <v>2</v>
      </c>
      <c r="Z74" s="38">
        <v>44874</v>
      </c>
    </row>
    <row r="75" spans="1:26" x14ac:dyDescent="0.25">
      <c r="A75" s="70">
        <v>620758047</v>
      </c>
      <c r="B75" s="70" t="s">
        <v>694</v>
      </c>
      <c r="C75" s="70" t="s">
        <v>737</v>
      </c>
      <c r="D75" s="70" t="s">
        <v>758</v>
      </c>
      <c r="E75" s="70">
        <v>2</v>
      </c>
      <c r="F75" s="70" t="s">
        <v>688</v>
      </c>
      <c r="G75" s="70" t="s">
        <v>701</v>
      </c>
      <c r="H75" s="70"/>
      <c r="I75" s="70"/>
      <c r="J75" s="70"/>
      <c r="K75" s="70"/>
      <c r="L75" s="70"/>
      <c r="M75" s="70"/>
      <c r="N75" s="70"/>
      <c r="O75" s="70"/>
      <c r="P75" s="70"/>
      <c r="Q75" s="70"/>
      <c r="R75" s="70"/>
      <c r="S75" s="70">
        <v>3105175933</v>
      </c>
      <c r="T75" s="38">
        <v>44874</v>
      </c>
      <c r="U75" s="38">
        <v>45238</v>
      </c>
      <c r="V75" s="70" t="s">
        <v>662</v>
      </c>
      <c r="W75" s="70" t="s">
        <v>663</v>
      </c>
      <c r="X75" s="70">
        <v>13843712</v>
      </c>
      <c r="Y75" s="70">
        <v>2</v>
      </c>
      <c r="Z75" s="38">
        <v>44874</v>
      </c>
    </row>
    <row r="76" spans="1:26" x14ac:dyDescent="0.25">
      <c r="A76" s="70">
        <v>620758047</v>
      </c>
      <c r="B76" s="70" t="s">
        <v>694</v>
      </c>
      <c r="C76" s="70" t="s">
        <v>737</v>
      </c>
      <c r="D76" s="70" t="s">
        <v>759</v>
      </c>
      <c r="E76" s="70">
        <v>2</v>
      </c>
      <c r="F76" s="70" t="s">
        <v>688</v>
      </c>
      <c r="G76" s="70" t="s">
        <v>728</v>
      </c>
      <c r="H76" s="70"/>
      <c r="I76" s="70"/>
      <c r="J76" s="70"/>
      <c r="K76" s="70"/>
      <c r="L76" s="70"/>
      <c r="M76" s="70"/>
      <c r="N76" s="70"/>
      <c r="O76" s="70"/>
      <c r="P76" s="70"/>
      <c r="Q76" s="70"/>
      <c r="R76" s="70"/>
      <c r="S76" s="70">
        <v>3105175933</v>
      </c>
      <c r="T76" s="38">
        <v>44874</v>
      </c>
      <c r="U76" s="38">
        <v>45238</v>
      </c>
      <c r="V76" s="70" t="s">
        <v>662</v>
      </c>
      <c r="W76" s="70" t="s">
        <v>663</v>
      </c>
      <c r="X76" s="70">
        <v>13843712</v>
      </c>
      <c r="Y76" s="70">
        <v>2</v>
      </c>
      <c r="Z76" s="38">
        <v>44874</v>
      </c>
    </row>
    <row r="77" spans="1:26" x14ac:dyDescent="0.25">
      <c r="A77" s="70">
        <v>620758047</v>
      </c>
      <c r="B77" s="70" t="s">
        <v>694</v>
      </c>
      <c r="C77" s="70" t="s">
        <v>737</v>
      </c>
      <c r="D77" s="70" t="s">
        <v>760</v>
      </c>
      <c r="E77" s="70">
        <v>2</v>
      </c>
      <c r="F77" s="70" t="s">
        <v>688</v>
      </c>
      <c r="G77" s="70" t="s">
        <v>661</v>
      </c>
      <c r="H77" s="70"/>
      <c r="I77" s="70"/>
      <c r="J77" s="70"/>
      <c r="K77" s="70"/>
      <c r="L77" s="70"/>
      <c r="M77" s="70"/>
      <c r="N77" s="70"/>
      <c r="O77" s="70"/>
      <c r="P77" s="70"/>
      <c r="Q77" s="70"/>
      <c r="R77" s="70"/>
      <c r="S77" s="70">
        <v>3105175933</v>
      </c>
      <c r="T77" s="38">
        <v>44874</v>
      </c>
      <c r="U77" s="38">
        <v>45238</v>
      </c>
      <c r="V77" s="70" t="s">
        <v>662</v>
      </c>
      <c r="W77" s="70" t="s">
        <v>663</v>
      </c>
      <c r="X77" s="70">
        <v>13843712</v>
      </c>
      <c r="Y77" s="70">
        <v>2</v>
      </c>
      <c r="Z77" s="38">
        <v>44874</v>
      </c>
    </row>
    <row r="78" spans="1:26" x14ac:dyDescent="0.25">
      <c r="A78" s="70">
        <v>620758047</v>
      </c>
      <c r="B78" s="70" t="s">
        <v>694</v>
      </c>
      <c r="C78" s="70" t="s">
        <v>737</v>
      </c>
      <c r="D78" s="70" t="s">
        <v>761</v>
      </c>
      <c r="E78" s="70">
        <v>2</v>
      </c>
      <c r="F78" s="70" t="s">
        <v>688</v>
      </c>
      <c r="G78" s="70" t="s">
        <v>661</v>
      </c>
      <c r="H78" s="70"/>
      <c r="I78" s="70"/>
      <c r="J78" s="70"/>
      <c r="K78" s="70"/>
      <c r="L78" s="70"/>
      <c r="M78" s="70"/>
      <c r="N78" s="70"/>
      <c r="O78" s="70"/>
      <c r="P78" s="70"/>
      <c r="Q78" s="70"/>
      <c r="R78" s="70"/>
      <c r="S78" s="70">
        <v>3105175933</v>
      </c>
      <c r="T78" s="38">
        <v>44874</v>
      </c>
      <c r="U78" s="38">
        <v>45238</v>
      </c>
      <c r="V78" s="70" t="s">
        <v>662</v>
      </c>
      <c r="W78" s="70" t="s">
        <v>663</v>
      </c>
      <c r="X78" s="70">
        <v>13843712</v>
      </c>
      <c r="Y78" s="70">
        <v>2</v>
      </c>
      <c r="Z78" s="38">
        <v>44874</v>
      </c>
    </row>
    <row r="79" spans="1:26" x14ac:dyDescent="0.25">
      <c r="A79" s="70">
        <v>620758047</v>
      </c>
      <c r="B79" s="70" t="s">
        <v>694</v>
      </c>
      <c r="C79" s="70" t="s">
        <v>737</v>
      </c>
      <c r="D79" s="70" t="s">
        <v>762</v>
      </c>
      <c r="E79" s="70">
        <v>2</v>
      </c>
      <c r="F79" s="70" t="s">
        <v>688</v>
      </c>
      <c r="G79" s="70" t="s">
        <v>661</v>
      </c>
      <c r="H79" s="70"/>
      <c r="I79" s="70"/>
      <c r="J79" s="70"/>
      <c r="K79" s="70"/>
      <c r="L79" s="70"/>
      <c r="M79" s="70"/>
      <c r="N79" s="70"/>
      <c r="O79" s="70"/>
      <c r="P79" s="70"/>
      <c r="Q79" s="70"/>
      <c r="R79" s="70"/>
      <c r="S79" s="70">
        <v>3105175933</v>
      </c>
      <c r="T79" s="38">
        <v>44874</v>
      </c>
      <c r="U79" s="38">
        <v>45238</v>
      </c>
      <c r="V79" s="70" t="s">
        <v>662</v>
      </c>
      <c r="W79" s="70" t="s">
        <v>663</v>
      </c>
      <c r="X79" s="70">
        <v>13843712</v>
      </c>
      <c r="Y79" s="70">
        <v>2</v>
      </c>
      <c r="Z79" s="38">
        <v>44874</v>
      </c>
    </row>
    <row r="80" spans="1:26" x14ac:dyDescent="0.25">
      <c r="A80" s="70">
        <v>620758047</v>
      </c>
      <c r="B80" s="70" t="s">
        <v>694</v>
      </c>
      <c r="C80" s="70" t="s">
        <v>737</v>
      </c>
      <c r="D80" s="70" t="s">
        <v>763</v>
      </c>
      <c r="E80" s="70">
        <v>2</v>
      </c>
      <c r="F80" s="70" t="s">
        <v>688</v>
      </c>
      <c r="G80" s="70" t="s">
        <v>661</v>
      </c>
      <c r="H80" s="70"/>
      <c r="I80" s="70"/>
      <c r="J80" s="70"/>
      <c r="K80" s="70"/>
      <c r="L80" s="70"/>
      <c r="M80" s="70"/>
      <c r="N80" s="70"/>
      <c r="O80" s="70"/>
      <c r="P80" s="70"/>
      <c r="Q80" s="70"/>
      <c r="R80" s="70"/>
      <c r="S80" s="70">
        <v>3105175933</v>
      </c>
      <c r="T80" s="38">
        <v>44874</v>
      </c>
      <c r="U80" s="38">
        <v>45238</v>
      </c>
      <c r="V80" s="70" t="s">
        <v>662</v>
      </c>
      <c r="W80" s="70" t="s">
        <v>663</v>
      </c>
      <c r="X80" s="70">
        <v>13843712</v>
      </c>
      <c r="Y80" s="70">
        <v>2</v>
      </c>
      <c r="Z80" s="38">
        <v>44874</v>
      </c>
    </row>
    <row r="81" spans="1:26" x14ac:dyDescent="0.25">
      <c r="A81" s="70">
        <v>620758047</v>
      </c>
      <c r="B81" s="70" t="s">
        <v>694</v>
      </c>
      <c r="C81" s="70" t="s">
        <v>737</v>
      </c>
      <c r="D81" s="70" t="s">
        <v>764</v>
      </c>
      <c r="E81" s="70">
        <v>2</v>
      </c>
      <c r="F81" s="70" t="s">
        <v>688</v>
      </c>
      <c r="G81" s="70" t="s">
        <v>661</v>
      </c>
      <c r="H81" s="70"/>
      <c r="I81" s="70"/>
      <c r="J81" s="70"/>
      <c r="K81" s="70"/>
      <c r="L81" s="70"/>
      <c r="M81" s="70"/>
      <c r="N81" s="70"/>
      <c r="O81" s="70"/>
      <c r="P81" s="70"/>
      <c r="Q81" s="70"/>
      <c r="R81" s="70"/>
      <c r="S81" s="70">
        <v>3105175933</v>
      </c>
      <c r="T81" s="38">
        <v>44874</v>
      </c>
      <c r="U81" s="38">
        <v>45238</v>
      </c>
      <c r="V81" s="70" t="s">
        <v>662</v>
      </c>
      <c r="W81" s="70" t="s">
        <v>663</v>
      </c>
      <c r="X81" s="70">
        <v>13843712</v>
      </c>
      <c r="Y81" s="70">
        <v>2</v>
      </c>
      <c r="Z81" s="38">
        <v>44874</v>
      </c>
    </row>
    <row r="82" spans="1:26" x14ac:dyDescent="0.25">
      <c r="A82" s="70">
        <v>620758047</v>
      </c>
      <c r="B82" s="70" t="s">
        <v>694</v>
      </c>
      <c r="C82" s="70" t="s">
        <v>737</v>
      </c>
      <c r="D82" s="70" t="s">
        <v>765</v>
      </c>
      <c r="E82" s="70">
        <v>2</v>
      </c>
      <c r="F82" s="70" t="s">
        <v>688</v>
      </c>
      <c r="G82" s="70" t="s">
        <v>661</v>
      </c>
      <c r="H82" s="70"/>
      <c r="I82" s="70"/>
      <c r="J82" s="70"/>
      <c r="K82" s="70"/>
      <c r="L82" s="70"/>
      <c r="M82" s="70"/>
      <c r="N82" s="70"/>
      <c r="O82" s="70"/>
      <c r="P82" s="70"/>
      <c r="Q82" s="70"/>
      <c r="R82" s="70"/>
      <c r="S82" s="70">
        <v>3105175933</v>
      </c>
      <c r="T82" s="38">
        <v>44874</v>
      </c>
      <c r="U82" s="38">
        <v>45238</v>
      </c>
      <c r="V82" s="70" t="s">
        <v>662</v>
      </c>
      <c r="W82" s="70" t="s">
        <v>663</v>
      </c>
      <c r="X82" s="70">
        <v>13843712</v>
      </c>
      <c r="Y82" s="70">
        <v>2</v>
      </c>
      <c r="Z82" s="38">
        <v>44874</v>
      </c>
    </row>
    <row r="83" spans="1:26" x14ac:dyDescent="0.25">
      <c r="A83" s="70">
        <v>620758047</v>
      </c>
      <c r="B83" s="70" t="s">
        <v>694</v>
      </c>
      <c r="C83" s="70" t="s">
        <v>737</v>
      </c>
      <c r="D83" s="70" t="s">
        <v>766</v>
      </c>
      <c r="E83" s="70">
        <v>2</v>
      </c>
      <c r="F83" s="70" t="s">
        <v>688</v>
      </c>
      <c r="G83" s="70" t="s">
        <v>661</v>
      </c>
      <c r="H83" s="70"/>
      <c r="I83" s="70"/>
      <c r="J83" s="70"/>
      <c r="K83" s="70"/>
      <c r="L83" s="70"/>
      <c r="M83" s="70"/>
      <c r="N83" s="70"/>
      <c r="O83" s="70"/>
      <c r="P83" s="70"/>
      <c r="Q83" s="70"/>
      <c r="R83" s="70"/>
      <c r="S83" s="70">
        <v>3105175933</v>
      </c>
      <c r="T83" s="38">
        <v>44874</v>
      </c>
      <c r="U83" s="38">
        <v>45238</v>
      </c>
      <c r="V83" s="70" t="s">
        <v>662</v>
      </c>
      <c r="W83" s="70" t="s">
        <v>663</v>
      </c>
      <c r="X83" s="70">
        <v>13843712</v>
      </c>
      <c r="Y83" s="70">
        <v>2</v>
      </c>
      <c r="Z83" s="38">
        <v>44874</v>
      </c>
    </row>
    <row r="84" spans="1:26" x14ac:dyDescent="0.25">
      <c r="A84" s="70">
        <v>620758047</v>
      </c>
      <c r="B84" s="70" t="s">
        <v>694</v>
      </c>
      <c r="C84" s="70" t="s">
        <v>737</v>
      </c>
      <c r="D84" s="70" t="s">
        <v>767</v>
      </c>
      <c r="E84" s="70">
        <v>2</v>
      </c>
      <c r="F84" s="70" t="s">
        <v>688</v>
      </c>
      <c r="G84" s="70" t="s">
        <v>661</v>
      </c>
      <c r="H84" s="70"/>
      <c r="I84" s="70"/>
      <c r="J84" s="70"/>
      <c r="K84" s="70"/>
      <c r="L84" s="70"/>
      <c r="M84" s="70"/>
      <c r="N84" s="70"/>
      <c r="O84" s="70"/>
      <c r="P84" s="70"/>
      <c r="Q84" s="70"/>
      <c r="R84" s="70"/>
      <c r="S84" s="70">
        <v>3105175933</v>
      </c>
      <c r="T84" s="38">
        <v>44874</v>
      </c>
      <c r="U84" s="38">
        <v>45238</v>
      </c>
      <c r="V84" s="70" t="s">
        <v>662</v>
      </c>
      <c r="W84" s="70" t="s">
        <v>663</v>
      </c>
      <c r="X84" s="70">
        <v>13843712</v>
      </c>
      <c r="Y84" s="70">
        <v>2</v>
      </c>
      <c r="Z84" s="38">
        <v>44874</v>
      </c>
    </row>
    <row r="85" spans="1:26" x14ac:dyDescent="0.25">
      <c r="A85" s="70">
        <v>620758047</v>
      </c>
      <c r="B85" s="70" t="s">
        <v>694</v>
      </c>
      <c r="C85" s="70" t="s">
        <v>737</v>
      </c>
      <c r="D85" s="70" t="s">
        <v>768</v>
      </c>
      <c r="E85" s="70">
        <v>2</v>
      </c>
      <c r="F85" s="70" t="s">
        <v>688</v>
      </c>
      <c r="G85" s="70" t="s">
        <v>718</v>
      </c>
      <c r="H85" s="70"/>
      <c r="I85" s="70"/>
      <c r="J85" s="70"/>
      <c r="K85" s="70"/>
      <c r="L85" s="70"/>
      <c r="M85" s="70"/>
      <c r="N85" s="70"/>
      <c r="O85" s="70"/>
      <c r="P85" s="70"/>
      <c r="Q85" s="70"/>
      <c r="R85" s="70"/>
      <c r="S85" s="70">
        <v>3105175933</v>
      </c>
      <c r="T85" s="38">
        <v>44874</v>
      </c>
      <c r="U85" s="38">
        <v>45238</v>
      </c>
      <c r="V85" s="70" t="s">
        <v>662</v>
      </c>
      <c r="W85" s="70" t="s">
        <v>663</v>
      </c>
      <c r="X85" s="70">
        <v>13843712</v>
      </c>
      <c r="Y85" s="70">
        <v>2</v>
      </c>
      <c r="Z85" s="38">
        <v>44874</v>
      </c>
    </row>
    <row r="86" spans="1:26" x14ac:dyDescent="0.25">
      <c r="A86" s="70">
        <v>620758047</v>
      </c>
      <c r="B86" s="70" t="s">
        <v>694</v>
      </c>
      <c r="C86" s="70" t="s">
        <v>737</v>
      </c>
      <c r="D86" s="70" t="s">
        <v>769</v>
      </c>
      <c r="E86" s="70">
        <v>2</v>
      </c>
      <c r="F86" s="70" t="s">
        <v>688</v>
      </c>
      <c r="G86" s="70" t="s">
        <v>661</v>
      </c>
      <c r="H86" s="70"/>
      <c r="I86" s="70"/>
      <c r="J86" s="70"/>
      <c r="K86" s="70"/>
      <c r="L86" s="70"/>
      <c r="M86" s="70"/>
      <c r="N86" s="70"/>
      <c r="O86" s="70"/>
      <c r="P86" s="70"/>
      <c r="Q86" s="70"/>
      <c r="R86" s="70"/>
      <c r="S86" s="70">
        <v>3105175933</v>
      </c>
      <c r="T86" s="38">
        <v>44874</v>
      </c>
      <c r="U86" s="38">
        <v>45238</v>
      </c>
      <c r="V86" s="70" t="s">
        <v>662</v>
      </c>
      <c r="W86" s="70" t="s">
        <v>663</v>
      </c>
      <c r="X86" s="70">
        <v>13843712</v>
      </c>
      <c r="Y86" s="70">
        <v>2</v>
      </c>
      <c r="Z86" s="38">
        <v>44874</v>
      </c>
    </row>
    <row r="87" spans="1:26" x14ac:dyDescent="0.25">
      <c r="A87" s="70">
        <v>654622393</v>
      </c>
      <c r="B87" s="70" t="s">
        <v>770</v>
      </c>
      <c r="C87" s="70" t="s">
        <v>658</v>
      </c>
      <c r="D87" s="70" t="s">
        <v>771</v>
      </c>
      <c r="E87" s="70">
        <v>10</v>
      </c>
      <c r="F87" s="70" t="s">
        <v>660</v>
      </c>
      <c r="G87" s="70" t="s">
        <v>661</v>
      </c>
      <c r="H87" s="70"/>
      <c r="I87" s="70"/>
      <c r="J87" s="70"/>
      <c r="K87" s="70"/>
      <c r="L87" s="70"/>
      <c r="M87" s="70"/>
      <c r="N87" s="70"/>
      <c r="O87" s="70"/>
      <c r="P87" s="70"/>
      <c r="Q87" s="70"/>
      <c r="R87" s="70"/>
      <c r="S87" s="70">
        <v>3102432171</v>
      </c>
      <c r="T87" s="38">
        <v>44798</v>
      </c>
      <c r="U87" s="38">
        <v>45162</v>
      </c>
      <c r="V87" s="70" t="s">
        <v>772</v>
      </c>
      <c r="W87" s="70" t="s">
        <v>663</v>
      </c>
      <c r="X87" s="70">
        <v>13813714</v>
      </c>
      <c r="Y87" s="70">
        <v>10</v>
      </c>
      <c r="Z87" s="38">
        <v>44798</v>
      </c>
    </row>
    <row r="88" spans="1:26" x14ac:dyDescent="0.25">
      <c r="A88" s="70">
        <v>654622393</v>
      </c>
      <c r="B88" s="70" t="s">
        <v>770</v>
      </c>
      <c r="C88" s="70" t="s">
        <v>773</v>
      </c>
      <c r="D88" s="70" t="s">
        <v>774</v>
      </c>
      <c r="E88" s="70">
        <v>10</v>
      </c>
      <c r="F88" s="70" t="s">
        <v>660</v>
      </c>
      <c r="G88" s="70" t="s">
        <v>661</v>
      </c>
      <c r="H88" s="70"/>
      <c r="I88" s="70"/>
      <c r="J88" s="70"/>
      <c r="K88" s="70"/>
      <c r="L88" s="70"/>
      <c r="M88" s="70"/>
      <c r="N88" s="70"/>
      <c r="O88" s="70"/>
      <c r="P88" s="70"/>
      <c r="Q88" s="70"/>
      <c r="R88" s="70"/>
      <c r="S88" s="70">
        <v>3102432171</v>
      </c>
      <c r="T88" s="38">
        <v>44798</v>
      </c>
      <c r="U88" s="38">
        <v>45162</v>
      </c>
      <c r="V88" s="70" t="s">
        <v>772</v>
      </c>
      <c r="W88" s="70" t="s">
        <v>663</v>
      </c>
      <c r="X88" s="70">
        <v>13813714</v>
      </c>
      <c r="Y88" s="70">
        <v>10</v>
      </c>
      <c r="Z88" s="38">
        <v>44798</v>
      </c>
    </row>
    <row r="89" spans="1:26" x14ac:dyDescent="0.25">
      <c r="A89" s="70">
        <v>654622393</v>
      </c>
      <c r="B89" s="70" t="s">
        <v>770</v>
      </c>
      <c r="C89" s="70" t="s">
        <v>775</v>
      </c>
      <c r="D89" s="70" t="s">
        <v>776</v>
      </c>
      <c r="E89" s="70">
        <v>10</v>
      </c>
      <c r="F89" s="70" t="s">
        <v>670</v>
      </c>
      <c r="G89" s="70" t="s">
        <v>661</v>
      </c>
      <c r="H89" s="70"/>
      <c r="I89" s="70"/>
      <c r="J89" s="70"/>
      <c r="K89" s="70"/>
      <c r="L89" s="70"/>
      <c r="M89" s="70"/>
      <c r="N89" s="70"/>
      <c r="O89" s="70"/>
      <c r="P89" s="70"/>
      <c r="Q89" s="70"/>
      <c r="R89" s="70"/>
      <c r="S89" s="70">
        <v>3102432171</v>
      </c>
      <c r="T89" s="38">
        <v>44798</v>
      </c>
      <c r="U89" s="38">
        <v>45162</v>
      </c>
      <c r="V89" s="70" t="s">
        <v>772</v>
      </c>
      <c r="W89" s="70" t="s">
        <v>663</v>
      </c>
      <c r="X89" s="70">
        <v>13813714</v>
      </c>
      <c r="Y89" s="70">
        <v>10</v>
      </c>
      <c r="Z89" s="38">
        <v>44798</v>
      </c>
    </row>
    <row r="90" spans="1:26" x14ac:dyDescent="0.25">
      <c r="A90" s="70">
        <v>654622393</v>
      </c>
      <c r="B90" s="70" t="s">
        <v>770</v>
      </c>
      <c r="C90" s="70" t="s">
        <v>777</v>
      </c>
      <c r="D90" s="70" t="s">
        <v>778</v>
      </c>
      <c r="E90" s="70">
        <v>1</v>
      </c>
      <c r="F90" s="70" t="s">
        <v>674</v>
      </c>
      <c r="G90" s="70" t="s">
        <v>661</v>
      </c>
      <c r="H90" s="70"/>
      <c r="I90" s="70"/>
      <c r="J90" s="70"/>
      <c r="K90" s="70"/>
      <c r="L90" s="70"/>
      <c r="M90" s="70"/>
      <c r="N90" s="70"/>
      <c r="O90" s="70"/>
      <c r="P90" s="70"/>
      <c r="Q90" s="70"/>
      <c r="R90" s="70"/>
      <c r="S90" s="70">
        <v>3102432171</v>
      </c>
      <c r="T90" s="38">
        <v>44798</v>
      </c>
      <c r="U90" s="38">
        <v>45162</v>
      </c>
      <c r="V90" s="70" t="s">
        <v>772</v>
      </c>
      <c r="W90" s="70" t="s">
        <v>663</v>
      </c>
      <c r="X90" s="70">
        <v>13813714</v>
      </c>
      <c r="Y90" s="70">
        <v>1</v>
      </c>
      <c r="Z90" s="38">
        <v>44798</v>
      </c>
    </row>
    <row r="91" spans="1:26" x14ac:dyDescent="0.25">
      <c r="A91" s="70">
        <v>654622393</v>
      </c>
      <c r="B91" s="70" t="s">
        <v>770</v>
      </c>
      <c r="C91" s="70" t="s">
        <v>779</v>
      </c>
      <c r="D91" s="70" t="s">
        <v>780</v>
      </c>
      <c r="E91" s="70">
        <v>1</v>
      </c>
      <c r="F91" s="70" t="s">
        <v>681</v>
      </c>
      <c r="G91" s="70" t="s">
        <v>661</v>
      </c>
      <c r="H91" s="70"/>
      <c r="I91" s="70"/>
      <c r="J91" s="70"/>
      <c r="K91" s="70"/>
      <c r="L91" s="70"/>
      <c r="M91" s="70"/>
      <c r="N91" s="70"/>
      <c r="O91" s="70"/>
      <c r="P91" s="70"/>
      <c r="Q91" s="70"/>
      <c r="R91" s="70"/>
      <c r="S91" s="70">
        <v>3102432171</v>
      </c>
      <c r="T91" s="38">
        <v>44798</v>
      </c>
      <c r="U91" s="38">
        <v>45162</v>
      </c>
      <c r="V91" s="70" t="s">
        <v>772</v>
      </c>
      <c r="W91" s="70" t="s">
        <v>663</v>
      </c>
      <c r="X91" s="70">
        <v>13813714</v>
      </c>
      <c r="Y91" s="70">
        <v>1</v>
      </c>
      <c r="Z91" s="38">
        <v>44798</v>
      </c>
    </row>
    <row r="92" spans="1:26" x14ac:dyDescent="0.25">
      <c r="A92" s="70">
        <v>654622393</v>
      </c>
      <c r="B92" s="70" t="s">
        <v>770</v>
      </c>
      <c r="C92" s="70" t="s">
        <v>695</v>
      </c>
      <c r="D92" s="70" t="s">
        <v>781</v>
      </c>
      <c r="E92" s="70">
        <v>1</v>
      </c>
      <c r="F92" s="70" t="s">
        <v>674</v>
      </c>
      <c r="G92" s="70" t="s">
        <v>782</v>
      </c>
      <c r="H92" s="70"/>
      <c r="I92" s="70"/>
      <c r="J92" s="70"/>
      <c r="K92" s="70"/>
      <c r="L92" s="70"/>
      <c r="M92" s="70"/>
      <c r="N92" s="70"/>
      <c r="O92" s="70"/>
      <c r="P92" s="70"/>
      <c r="Q92" s="70"/>
      <c r="R92" s="70"/>
      <c r="S92" s="70">
        <v>3102432444</v>
      </c>
      <c r="T92" s="38">
        <v>44798</v>
      </c>
      <c r="U92" s="38">
        <v>45162</v>
      </c>
      <c r="V92" s="70" t="s">
        <v>772</v>
      </c>
      <c r="W92" s="70" t="s">
        <v>663</v>
      </c>
      <c r="X92" s="70">
        <v>13813718</v>
      </c>
      <c r="Y92" s="70">
        <v>1</v>
      </c>
      <c r="Z92" s="38">
        <v>44798</v>
      </c>
    </row>
    <row r="93" spans="1:26" x14ac:dyDescent="0.25">
      <c r="A93" s="70">
        <v>654622393</v>
      </c>
      <c r="B93" s="70" t="s">
        <v>770</v>
      </c>
      <c r="C93" s="70" t="s">
        <v>783</v>
      </c>
      <c r="D93" s="70" t="s">
        <v>784</v>
      </c>
      <c r="E93" s="70">
        <v>1</v>
      </c>
      <c r="F93" s="70" t="s">
        <v>674</v>
      </c>
      <c r="G93" s="70" t="s">
        <v>785</v>
      </c>
      <c r="H93" s="70"/>
      <c r="I93" s="70"/>
      <c r="J93" s="70"/>
      <c r="K93" s="70"/>
      <c r="L93" s="70"/>
      <c r="M93" s="70"/>
      <c r="N93" s="70"/>
      <c r="O93" s="70"/>
      <c r="P93" s="70"/>
      <c r="Q93" s="70"/>
      <c r="R93" s="70"/>
      <c r="S93" s="70">
        <v>3102432171</v>
      </c>
      <c r="T93" s="38">
        <v>44798</v>
      </c>
      <c r="U93" s="38">
        <v>45162</v>
      </c>
      <c r="V93" s="70" t="s">
        <v>772</v>
      </c>
      <c r="W93" s="70" t="s">
        <v>663</v>
      </c>
      <c r="X93" s="70">
        <v>13813714</v>
      </c>
      <c r="Y93" s="70">
        <v>1</v>
      </c>
      <c r="Z93" s="38">
        <v>44798</v>
      </c>
    </row>
    <row r="94" spans="1:26" x14ac:dyDescent="0.25">
      <c r="A94" s="70">
        <v>654622393</v>
      </c>
      <c r="B94" s="70" t="s">
        <v>770</v>
      </c>
      <c r="C94" s="70" t="s">
        <v>786</v>
      </c>
      <c r="D94" s="70" t="s">
        <v>787</v>
      </c>
      <c r="E94" s="70">
        <v>8</v>
      </c>
      <c r="F94" s="70" t="s">
        <v>688</v>
      </c>
      <c r="G94" s="70" t="s">
        <v>785</v>
      </c>
      <c r="H94" s="70"/>
      <c r="I94" s="70"/>
      <c r="J94" s="70"/>
      <c r="K94" s="70"/>
      <c r="L94" s="70"/>
      <c r="M94" s="70"/>
      <c r="N94" s="70"/>
      <c r="O94" s="70"/>
      <c r="P94" s="70"/>
      <c r="Q94" s="70"/>
      <c r="R94" s="70"/>
      <c r="S94" s="70">
        <v>3102432444</v>
      </c>
      <c r="T94" s="38">
        <v>44798</v>
      </c>
      <c r="U94" s="38">
        <v>45162</v>
      </c>
      <c r="V94" s="70" t="s">
        <v>772</v>
      </c>
      <c r="W94" s="70" t="s">
        <v>663</v>
      </c>
      <c r="X94" s="70">
        <v>13813718</v>
      </c>
      <c r="Y94" s="70">
        <v>8</v>
      </c>
      <c r="Z94" s="38">
        <v>44798</v>
      </c>
    </row>
    <row r="95" spans="1:26" x14ac:dyDescent="0.25">
      <c r="A95" s="70">
        <v>654622393</v>
      </c>
      <c r="B95" s="70" t="s">
        <v>770</v>
      </c>
      <c r="C95" s="70" t="s">
        <v>737</v>
      </c>
      <c r="D95" s="70" t="s">
        <v>788</v>
      </c>
      <c r="E95" s="70">
        <v>2</v>
      </c>
      <c r="F95" s="70" t="s">
        <v>688</v>
      </c>
      <c r="G95" s="70" t="s">
        <v>789</v>
      </c>
      <c r="H95" s="70"/>
      <c r="I95" s="70"/>
      <c r="J95" s="70"/>
      <c r="K95" s="70"/>
      <c r="L95" s="70"/>
      <c r="M95" s="70"/>
      <c r="N95" s="70"/>
      <c r="O95" s="70"/>
      <c r="P95" s="70"/>
      <c r="Q95" s="70"/>
      <c r="R95" s="70"/>
      <c r="S95" s="70">
        <v>3102432718</v>
      </c>
      <c r="T95" s="38">
        <v>44798</v>
      </c>
      <c r="U95" s="38">
        <v>45162</v>
      </c>
      <c r="V95" s="70" t="s">
        <v>772</v>
      </c>
      <c r="W95" s="70" t="s">
        <v>663</v>
      </c>
      <c r="X95" s="70">
        <v>13813723</v>
      </c>
      <c r="Y95" s="70">
        <v>2</v>
      </c>
      <c r="Z95" s="38">
        <v>44798</v>
      </c>
    </row>
    <row r="96" spans="1:26" x14ac:dyDescent="0.25">
      <c r="A96" s="70">
        <v>654622393</v>
      </c>
      <c r="B96" s="70" t="s">
        <v>770</v>
      </c>
      <c r="C96" s="70" t="s">
        <v>737</v>
      </c>
      <c r="D96" s="70" t="s">
        <v>790</v>
      </c>
      <c r="E96" s="70">
        <v>2</v>
      </c>
      <c r="F96" s="70" t="s">
        <v>688</v>
      </c>
      <c r="G96" s="70" t="s">
        <v>791</v>
      </c>
      <c r="H96" s="70"/>
      <c r="I96" s="70"/>
      <c r="J96" s="70"/>
      <c r="K96" s="70"/>
      <c r="L96" s="70"/>
      <c r="M96" s="70"/>
      <c r="N96" s="70"/>
      <c r="O96" s="70"/>
      <c r="P96" s="70"/>
      <c r="Q96" s="70"/>
      <c r="R96" s="70"/>
      <c r="S96" s="70">
        <v>3102432718</v>
      </c>
      <c r="T96" s="38">
        <v>44798</v>
      </c>
      <c r="U96" s="38">
        <v>45162</v>
      </c>
      <c r="V96" s="70" t="s">
        <v>772</v>
      </c>
      <c r="W96" s="70" t="s">
        <v>663</v>
      </c>
      <c r="X96" s="70">
        <v>13813723</v>
      </c>
      <c r="Y96" s="70">
        <v>2</v>
      </c>
      <c r="Z96" s="38">
        <v>44798</v>
      </c>
    </row>
    <row r="97" spans="1:26" x14ac:dyDescent="0.25">
      <c r="A97" s="70">
        <v>654622393</v>
      </c>
      <c r="B97" s="70" t="s">
        <v>770</v>
      </c>
      <c r="C97" s="70" t="s">
        <v>737</v>
      </c>
      <c r="D97" s="70" t="s">
        <v>792</v>
      </c>
      <c r="E97" s="70">
        <v>2</v>
      </c>
      <c r="F97" s="70" t="s">
        <v>688</v>
      </c>
      <c r="G97" s="70" t="s">
        <v>793</v>
      </c>
      <c r="H97" s="70"/>
      <c r="I97" s="70"/>
      <c r="J97" s="70"/>
      <c r="K97" s="70"/>
      <c r="L97" s="70"/>
      <c r="M97" s="70"/>
      <c r="N97" s="70"/>
      <c r="O97" s="70"/>
      <c r="P97" s="70"/>
      <c r="Q97" s="70"/>
      <c r="R97" s="70"/>
      <c r="S97" s="70">
        <v>3102432718</v>
      </c>
      <c r="T97" s="38">
        <v>44798</v>
      </c>
      <c r="U97" s="38">
        <v>45162</v>
      </c>
      <c r="V97" s="70" t="s">
        <v>772</v>
      </c>
      <c r="W97" s="70" t="s">
        <v>663</v>
      </c>
      <c r="X97" s="70">
        <v>13813723</v>
      </c>
      <c r="Y97" s="70">
        <v>2</v>
      </c>
      <c r="Z97" s="38">
        <v>44798</v>
      </c>
    </row>
    <row r="98" spans="1:26" x14ac:dyDescent="0.25">
      <c r="A98" s="70">
        <v>654622393</v>
      </c>
      <c r="B98" s="70" t="s">
        <v>770</v>
      </c>
      <c r="C98" s="70" t="s">
        <v>737</v>
      </c>
      <c r="D98" s="70" t="s">
        <v>794</v>
      </c>
      <c r="E98" s="70">
        <v>2</v>
      </c>
      <c r="F98" s="70" t="s">
        <v>688</v>
      </c>
      <c r="G98" s="70" t="s">
        <v>795</v>
      </c>
      <c r="H98" s="70"/>
      <c r="I98" s="70"/>
      <c r="J98" s="70"/>
      <c r="K98" s="70"/>
      <c r="L98" s="70"/>
      <c r="M98" s="70"/>
      <c r="N98" s="70"/>
      <c r="O98" s="70"/>
      <c r="P98" s="70"/>
      <c r="Q98" s="70"/>
      <c r="R98" s="70"/>
      <c r="S98" s="70">
        <v>3102432718</v>
      </c>
      <c r="T98" s="38">
        <v>44798</v>
      </c>
      <c r="U98" s="38">
        <v>45162</v>
      </c>
      <c r="V98" s="70" t="s">
        <v>772</v>
      </c>
      <c r="W98" s="70" t="s">
        <v>663</v>
      </c>
      <c r="X98" s="70">
        <v>13813723</v>
      </c>
      <c r="Y98" s="70">
        <v>2</v>
      </c>
      <c r="Z98" s="38">
        <v>44798</v>
      </c>
    </row>
    <row r="99" spans="1:26" x14ac:dyDescent="0.25">
      <c r="A99" s="70">
        <v>654622393</v>
      </c>
      <c r="B99" s="70" t="s">
        <v>770</v>
      </c>
      <c r="C99" s="70" t="s">
        <v>796</v>
      </c>
      <c r="D99" s="70" t="s">
        <v>797</v>
      </c>
      <c r="E99" s="70">
        <v>10</v>
      </c>
      <c r="F99" s="70" t="s">
        <v>693</v>
      </c>
      <c r="G99" s="70" t="s">
        <v>661</v>
      </c>
      <c r="H99" s="70"/>
      <c r="I99" s="70"/>
      <c r="J99" s="70"/>
      <c r="K99" s="70"/>
      <c r="L99" s="70"/>
      <c r="M99" s="70"/>
      <c r="N99" s="70"/>
      <c r="O99" s="70"/>
      <c r="P99" s="70"/>
      <c r="Q99" s="70"/>
      <c r="R99" s="70"/>
      <c r="S99" s="70">
        <v>3102432171</v>
      </c>
      <c r="T99" s="38">
        <v>44798</v>
      </c>
      <c r="U99" s="38">
        <v>45162</v>
      </c>
      <c r="V99" s="70" t="s">
        <v>772</v>
      </c>
      <c r="W99" s="70" t="s">
        <v>663</v>
      </c>
      <c r="X99" s="70">
        <v>13813714</v>
      </c>
      <c r="Y99" s="70">
        <v>10</v>
      </c>
      <c r="Z99" s="38">
        <v>44798</v>
      </c>
    </row>
    <row r="100" spans="1:26" x14ac:dyDescent="0.25">
      <c r="A100" s="70">
        <v>333247408</v>
      </c>
      <c r="B100" s="70" t="s">
        <v>770</v>
      </c>
      <c r="C100" s="70" t="s">
        <v>798</v>
      </c>
      <c r="D100" s="70" t="s">
        <v>799</v>
      </c>
      <c r="E100" s="70">
        <v>4</v>
      </c>
      <c r="F100" s="70" t="s">
        <v>674</v>
      </c>
      <c r="G100" s="70" t="s">
        <v>800</v>
      </c>
      <c r="H100" s="70"/>
      <c r="I100" s="70"/>
      <c r="J100" s="70"/>
      <c r="K100" s="70"/>
      <c r="L100" s="70"/>
      <c r="M100" s="70"/>
      <c r="N100" s="70"/>
      <c r="O100" s="70"/>
      <c r="P100" s="70"/>
      <c r="Q100" s="70"/>
      <c r="R100" s="70"/>
      <c r="S100" s="70">
        <v>398827549</v>
      </c>
      <c r="T100" s="38">
        <v>44698</v>
      </c>
      <c r="U100" s="38">
        <v>45062</v>
      </c>
      <c r="V100" s="70" t="s">
        <v>662</v>
      </c>
      <c r="W100" s="70"/>
      <c r="X100" s="70">
        <v>13775549</v>
      </c>
      <c r="Y100" s="70">
        <v>4</v>
      </c>
      <c r="Z100" s="38">
        <v>44698</v>
      </c>
    </row>
    <row r="101" spans="1:26" x14ac:dyDescent="0.25">
      <c r="A101" s="70">
        <v>333247408</v>
      </c>
      <c r="B101" s="70" t="s">
        <v>770</v>
      </c>
      <c r="C101" s="70" t="s">
        <v>801</v>
      </c>
      <c r="D101" s="70" t="s">
        <v>802</v>
      </c>
      <c r="E101" s="70">
        <v>16</v>
      </c>
      <c r="F101" s="70" t="s">
        <v>688</v>
      </c>
      <c r="G101" s="70" t="s">
        <v>800</v>
      </c>
      <c r="H101" s="70"/>
      <c r="I101" s="70"/>
      <c r="J101" s="70"/>
      <c r="K101" s="70"/>
      <c r="L101" s="70"/>
      <c r="M101" s="70"/>
      <c r="N101" s="70"/>
      <c r="O101" s="70"/>
      <c r="P101" s="70"/>
      <c r="Q101" s="70"/>
      <c r="R101" s="70"/>
      <c r="S101" s="70">
        <v>398827549</v>
      </c>
      <c r="T101" s="38">
        <v>44698</v>
      </c>
      <c r="U101" s="38">
        <v>45062</v>
      </c>
      <c r="V101" s="70" t="s">
        <v>662</v>
      </c>
      <c r="W101" s="70"/>
      <c r="X101" s="70">
        <v>13775549</v>
      </c>
      <c r="Y101" s="70">
        <v>16</v>
      </c>
      <c r="Z101" s="38">
        <v>44698</v>
      </c>
    </row>
    <row r="102" spans="1:26" x14ac:dyDescent="0.25">
      <c r="A102" s="70">
        <v>654622393</v>
      </c>
      <c r="B102" s="70" t="s">
        <v>770</v>
      </c>
      <c r="C102" s="70" t="s">
        <v>737</v>
      </c>
      <c r="D102" s="70" t="s">
        <v>803</v>
      </c>
      <c r="E102" s="70">
        <v>2</v>
      </c>
      <c r="F102" s="70" t="s">
        <v>688</v>
      </c>
      <c r="G102" s="70" t="s">
        <v>782</v>
      </c>
      <c r="H102" s="70"/>
      <c r="I102" s="70"/>
      <c r="J102" s="70"/>
      <c r="K102" s="70"/>
      <c r="L102" s="70"/>
      <c r="M102" s="70"/>
      <c r="N102" s="70"/>
      <c r="O102" s="70"/>
      <c r="P102" s="70"/>
      <c r="Q102" s="70"/>
      <c r="R102" s="70"/>
      <c r="S102" s="70">
        <v>396542260</v>
      </c>
      <c r="T102" s="38">
        <v>44635</v>
      </c>
      <c r="U102" s="38">
        <v>44999</v>
      </c>
      <c r="V102" s="70" t="s">
        <v>662</v>
      </c>
      <c r="W102" s="70"/>
      <c r="X102" s="70">
        <v>13749043</v>
      </c>
      <c r="Y102" s="70">
        <v>2</v>
      </c>
      <c r="Z102" s="38">
        <v>44634</v>
      </c>
    </row>
    <row r="103" spans="1:26" x14ac:dyDescent="0.25">
      <c r="A103" s="70">
        <v>423975446</v>
      </c>
      <c r="B103" s="70" t="s">
        <v>770</v>
      </c>
      <c r="C103" s="70" t="s">
        <v>801</v>
      </c>
      <c r="D103" s="70" t="s">
        <v>804</v>
      </c>
      <c r="E103" s="70">
        <v>4</v>
      </c>
      <c r="F103" s="70" t="s">
        <v>688</v>
      </c>
      <c r="G103" s="70" t="s">
        <v>805</v>
      </c>
      <c r="H103" s="70"/>
      <c r="I103" s="70"/>
      <c r="J103" s="70"/>
      <c r="K103" s="70"/>
      <c r="L103" s="70"/>
      <c r="M103" s="70"/>
      <c r="N103" s="70"/>
      <c r="O103" s="70"/>
      <c r="P103" s="70"/>
      <c r="Q103" s="70"/>
      <c r="R103" s="70"/>
      <c r="S103" s="70">
        <v>395500577</v>
      </c>
      <c r="T103" s="38">
        <v>44606</v>
      </c>
      <c r="U103" s="38">
        <v>44970</v>
      </c>
      <c r="V103" s="70" t="s">
        <v>772</v>
      </c>
      <c r="W103" s="70"/>
      <c r="X103" s="70">
        <v>13737517</v>
      </c>
      <c r="Y103" s="70">
        <v>4</v>
      </c>
      <c r="Z103" s="38">
        <v>44606</v>
      </c>
    </row>
    <row r="107" spans="1:26" x14ac:dyDescent="0.25">
      <c r="A107" s="70" t="s">
        <v>806</v>
      </c>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0062-5F3B-4169-A232-2E95930CC7B2}">
  <sheetPr codeName="Sheet20"/>
  <dimension ref="A1:AH485"/>
  <sheetViews>
    <sheetView workbookViewId="0">
      <selection activeCell="M19" sqref="M19"/>
    </sheetView>
  </sheetViews>
  <sheetFormatPr defaultRowHeight="15" x14ac:dyDescent="0.25"/>
  <sheetData>
    <row r="1" spans="1:34" x14ac:dyDescent="0.25">
      <c r="A1" s="70" t="s">
        <v>631</v>
      </c>
      <c r="B1" s="70" t="s">
        <v>632</v>
      </c>
      <c r="C1" s="70" t="s">
        <v>633</v>
      </c>
      <c r="D1" s="70" t="s">
        <v>634</v>
      </c>
      <c r="E1" s="70" t="s">
        <v>635</v>
      </c>
      <c r="F1" s="70" t="s">
        <v>636</v>
      </c>
      <c r="G1" s="70" t="s">
        <v>637</v>
      </c>
      <c r="H1" s="70" t="s">
        <v>638</v>
      </c>
      <c r="I1" s="70" t="s">
        <v>639</v>
      </c>
      <c r="J1" s="70" t="s">
        <v>640</v>
      </c>
      <c r="K1" s="70" t="s">
        <v>641</v>
      </c>
      <c r="L1" s="70" t="s">
        <v>642</v>
      </c>
      <c r="M1" s="70" t="s">
        <v>643</v>
      </c>
      <c r="N1" s="70" t="s">
        <v>644</v>
      </c>
      <c r="O1" s="70" t="s">
        <v>645</v>
      </c>
      <c r="P1" s="70" t="s">
        <v>646</v>
      </c>
      <c r="Q1" s="70" t="s">
        <v>647</v>
      </c>
      <c r="R1" s="70" t="s">
        <v>648</v>
      </c>
      <c r="S1" s="70" t="s">
        <v>807</v>
      </c>
      <c r="T1" s="70" t="s">
        <v>808</v>
      </c>
      <c r="U1" s="70" t="s">
        <v>809</v>
      </c>
      <c r="V1" s="70" t="s">
        <v>656</v>
      </c>
      <c r="W1" s="70" t="s">
        <v>650</v>
      </c>
      <c r="X1" s="70" t="s">
        <v>651</v>
      </c>
      <c r="Y1" s="70" t="s">
        <v>652</v>
      </c>
      <c r="Z1" s="70" t="s">
        <v>653</v>
      </c>
      <c r="AA1" s="70" t="s">
        <v>810</v>
      </c>
      <c r="AB1" s="70" t="s">
        <v>811</v>
      </c>
      <c r="AC1" s="70" t="s">
        <v>812</v>
      </c>
      <c r="AD1" s="70" t="s">
        <v>813</v>
      </c>
      <c r="AE1" s="70" t="s">
        <v>814</v>
      </c>
      <c r="AF1" s="70" t="s">
        <v>815</v>
      </c>
      <c r="AG1" s="70" t="s">
        <v>816</v>
      </c>
      <c r="AH1" s="70" t="s">
        <v>817</v>
      </c>
    </row>
    <row r="2" spans="1:34" x14ac:dyDescent="0.25">
      <c r="A2" s="70">
        <v>320775410</v>
      </c>
      <c r="B2" s="70" t="s">
        <v>818</v>
      </c>
      <c r="C2" s="70" t="s">
        <v>777</v>
      </c>
      <c r="D2" s="70" t="s">
        <v>819</v>
      </c>
      <c r="E2" s="70">
        <v>1</v>
      </c>
      <c r="F2" s="70" t="s">
        <v>674</v>
      </c>
      <c r="G2" s="70" t="s">
        <v>820</v>
      </c>
      <c r="H2" s="70"/>
      <c r="I2" s="70"/>
      <c r="J2" s="70"/>
      <c r="K2" s="70"/>
      <c r="L2" s="70"/>
      <c r="M2" s="70"/>
      <c r="N2" s="70"/>
      <c r="O2" s="70"/>
      <c r="P2" s="70"/>
      <c r="Q2" s="70"/>
      <c r="R2" s="70"/>
      <c r="S2" s="70" t="s">
        <v>821</v>
      </c>
      <c r="T2" s="70">
        <v>13572066</v>
      </c>
      <c r="U2" s="70">
        <v>1</v>
      </c>
      <c r="V2" s="38">
        <v>44239</v>
      </c>
      <c r="W2" s="70"/>
      <c r="X2" s="70"/>
      <c r="Y2" s="70"/>
      <c r="Z2" s="70" t="s">
        <v>663</v>
      </c>
      <c r="AA2" s="70">
        <v>305108687</v>
      </c>
      <c r="AB2" s="70"/>
      <c r="AC2" s="70"/>
      <c r="AD2" s="70"/>
      <c r="AE2" s="70"/>
      <c r="AF2" s="70"/>
      <c r="AG2" s="70"/>
      <c r="AH2" s="70"/>
    </row>
    <row r="3" spans="1:34" x14ac:dyDescent="0.25">
      <c r="A3" s="70">
        <v>320775410</v>
      </c>
      <c r="B3" s="70" t="s">
        <v>818</v>
      </c>
      <c r="C3" s="70" t="s">
        <v>777</v>
      </c>
      <c r="D3" s="70" t="s">
        <v>819</v>
      </c>
      <c r="E3" s="70">
        <v>1</v>
      </c>
      <c r="F3" s="70" t="s">
        <v>674</v>
      </c>
      <c r="G3" s="70" t="s">
        <v>820</v>
      </c>
      <c r="H3" s="70"/>
      <c r="I3" s="70"/>
      <c r="J3" s="70"/>
      <c r="K3" s="70"/>
      <c r="L3" s="70"/>
      <c r="M3" s="70"/>
      <c r="N3" s="70"/>
      <c r="O3" s="70"/>
      <c r="P3" s="70"/>
      <c r="Q3" s="70"/>
      <c r="R3" s="70"/>
      <c r="S3" s="70" t="s">
        <v>822</v>
      </c>
      <c r="T3" s="70">
        <v>382395806</v>
      </c>
      <c r="U3" s="70"/>
      <c r="V3" s="70"/>
      <c r="W3" s="38">
        <v>44243</v>
      </c>
      <c r="X3" s="38">
        <v>44368</v>
      </c>
      <c r="Y3" s="70" t="s">
        <v>662</v>
      </c>
      <c r="Z3" s="70" t="s">
        <v>663</v>
      </c>
      <c r="AA3" s="70"/>
      <c r="AB3" s="70"/>
      <c r="AC3" s="70"/>
      <c r="AD3" s="70"/>
      <c r="AE3" s="70"/>
      <c r="AF3" s="70"/>
      <c r="AG3" s="70"/>
      <c r="AH3" s="38">
        <v>44607</v>
      </c>
    </row>
    <row r="4" spans="1:34" x14ac:dyDescent="0.25">
      <c r="A4" s="70">
        <v>320775410</v>
      </c>
      <c r="B4" s="70" t="s">
        <v>818</v>
      </c>
      <c r="C4" s="70" t="s">
        <v>658</v>
      </c>
      <c r="D4" s="70" t="s">
        <v>823</v>
      </c>
      <c r="E4" s="70">
        <v>10</v>
      </c>
      <c r="F4" s="70" t="s">
        <v>660</v>
      </c>
      <c r="G4" s="70" t="s">
        <v>820</v>
      </c>
      <c r="H4" s="70"/>
      <c r="I4" s="70"/>
      <c r="J4" s="70"/>
      <c r="K4" s="70"/>
      <c r="L4" s="70"/>
      <c r="M4" s="70"/>
      <c r="N4" s="70"/>
      <c r="O4" s="70"/>
      <c r="P4" s="70"/>
      <c r="Q4" s="70"/>
      <c r="R4" s="70"/>
      <c r="S4" s="70" t="s">
        <v>821</v>
      </c>
      <c r="T4" s="70">
        <v>13572066</v>
      </c>
      <c r="U4" s="70">
        <v>10</v>
      </c>
      <c r="V4" s="38">
        <v>44239</v>
      </c>
      <c r="W4" s="70"/>
      <c r="X4" s="70"/>
      <c r="Y4" s="70"/>
      <c r="Z4" s="70" t="s">
        <v>663</v>
      </c>
      <c r="AA4" s="70">
        <v>305108687</v>
      </c>
      <c r="AB4" s="70"/>
      <c r="AC4" s="70"/>
      <c r="AD4" s="70"/>
      <c r="AE4" s="70"/>
      <c r="AF4" s="70"/>
      <c r="AG4" s="70"/>
      <c r="AH4" s="70"/>
    </row>
    <row r="5" spans="1:34" x14ac:dyDescent="0.25">
      <c r="A5" s="70">
        <v>320775410</v>
      </c>
      <c r="B5" s="70" t="s">
        <v>818</v>
      </c>
      <c r="C5" s="70" t="s">
        <v>658</v>
      </c>
      <c r="D5" s="70" t="s">
        <v>823</v>
      </c>
      <c r="E5" s="70">
        <v>10</v>
      </c>
      <c r="F5" s="70" t="s">
        <v>660</v>
      </c>
      <c r="G5" s="70" t="s">
        <v>820</v>
      </c>
      <c r="H5" s="70"/>
      <c r="I5" s="70"/>
      <c r="J5" s="70"/>
      <c r="K5" s="70"/>
      <c r="L5" s="70"/>
      <c r="M5" s="70"/>
      <c r="N5" s="70"/>
      <c r="O5" s="70"/>
      <c r="P5" s="70"/>
      <c r="Q5" s="70"/>
      <c r="R5" s="70"/>
      <c r="S5" s="70" t="s">
        <v>822</v>
      </c>
      <c r="T5" s="70">
        <v>382395806</v>
      </c>
      <c r="U5" s="70"/>
      <c r="V5" s="70"/>
      <c r="W5" s="38">
        <v>44243</v>
      </c>
      <c r="X5" s="38">
        <v>44368</v>
      </c>
      <c r="Y5" s="70" t="s">
        <v>662</v>
      </c>
      <c r="Z5" s="70" t="s">
        <v>663</v>
      </c>
      <c r="AA5" s="70"/>
      <c r="AB5" s="70"/>
      <c r="AC5" s="70"/>
      <c r="AD5" s="70"/>
      <c r="AE5" s="70"/>
      <c r="AF5" s="70"/>
      <c r="AG5" s="70"/>
      <c r="AH5" s="38">
        <v>44607</v>
      </c>
    </row>
    <row r="6" spans="1:34" x14ac:dyDescent="0.25">
      <c r="A6" s="70">
        <v>320775410</v>
      </c>
      <c r="B6" s="70" t="s">
        <v>818</v>
      </c>
      <c r="C6" s="70" t="s">
        <v>796</v>
      </c>
      <c r="D6" s="70" t="s">
        <v>824</v>
      </c>
      <c r="E6" s="70">
        <v>10</v>
      </c>
      <c r="F6" s="70" t="s">
        <v>693</v>
      </c>
      <c r="G6" s="70" t="s">
        <v>820</v>
      </c>
      <c r="H6" s="70"/>
      <c r="I6" s="70"/>
      <c r="J6" s="70"/>
      <c r="K6" s="70"/>
      <c r="L6" s="70"/>
      <c r="M6" s="70"/>
      <c r="N6" s="70"/>
      <c r="O6" s="70"/>
      <c r="P6" s="70"/>
      <c r="Q6" s="70"/>
      <c r="R6" s="70"/>
      <c r="S6" s="70" t="s">
        <v>821</v>
      </c>
      <c r="T6" s="70">
        <v>13572066</v>
      </c>
      <c r="U6" s="70">
        <v>10</v>
      </c>
      <c r="V6" s="38">
        <v>44239</v>
      </c>
      <c r="W6" s="70"/>
      <c r="X6" s="70"/>
      <c r="Y6" s="70"/>
      <c r="Z6" s="70" t="s">
        <v>663</v>
      </c>
      <c r="AA6" s="70">
        <v>305108687</v>
      </c>
      <c r="AB6" s="70"/>
      <c r="AC6" s="70"/>
      <c r="AD6" s="70"/>
      <c r="AE6" s="70"/>
      <c r="AF6" s="70"/>
      <c r="AG6" s="70"/>
      <c r="AH6" s="70"/>
    </row>
    <row r="7" spans="1:34" x14ac:dyDescent="0.25">
      <c r="A7" s="70">
        <v>320775410</v>
      </c>
      <c r="B7" s="70" t="s">
        <v>818</v>
      </c>
      <c r="C7" s="70" t="s">
        <v>796</v>
      </c>
      <c r="D7" s="70" t="s">
        <v>824</v>
      </c>
      <c r="E7" s="70">
        <v>10</v>
      </c>
      <c r="F7" s="70" t="s">
        <v>693</v>
      </c>
      <c r="G7" s="70" t="s">
        <v>820</v>
      </c>
      <c r="H7" s="70"/>
      <c r="I7" s="70"/>
      <c r="J7" s="70"/>
      <c r="K7" s="70"/>
      <c r="L7" s="70"/>
      <c r="M7" s="70"/>
      <c r="N7" s="70"/>
      <c r="O7" s="70"/>
      <c r="P7" s="70"/>
      <c r="Q7" s="70"/>
      <c r="R7" s="70"/>
      <c r="S7" s="70" t="s">
        <v>822</v>
      </c>
      <c r="T7" s="70">
        <v>382395806</v>
      </c>
      <c r="U7" s="70"/>
      <c r="V7" s="70"/>
      <c r="W7" s="38">
        <v>44243</v>
      </c>
      <c r="X7" s="38">
        <v>44368</v>
      </c>
      <c r="Y7" s="70" t="s">
        <v>662</v>
      </c>
      <c r="Z7" s="70" t="s">
        <v>663</v>
      </c>
      <c r="AA7" s="70"/>
      <c r="AB7" s="70"/>
      <c r="AC7" s="70"/>
      <c r="AD7" s="70"/>
      <c r="AE7" s="70"/>
      <c r="AF7" s="70"/>
      <c r="AG7" s="70"/>
      <c r="AH7" s="38">
        <v>44607</v>
      </c>
    </row>
    <row r="8" spans="1:34" x14ac:dyDescent="0.25">
      <c r="A8" s="70">
        <v>320775410</v>
      </c>
      <c r="B8" s="70" t="s">
        <v>818</v>
      </c>
      <c r="C8" s="70" t="s">
        <v>775</v>
      </c>
      <c r="D8" s="70" t="s">
        <v>825</v>
      </c>
      <c r="E8" s="70">
        <v>10</v>
      </c>
      <c r="F8" s="70" t="s">
        <v>670</v>
      </c>
      <c r="G8" s="70" t="s">
        <v>820</v>
      </c>
      <c r="H8" s="70"/>
      <c r="I8" s="70"/>
      <c r="J8" s="70"/>
      <c r="K8" s="70"/>
      <c r="L8" s="70"/>
      <c r="M8" s="70"/>
      <c r="N8" s="70"/>
      <c r="O8" s="70"/>
      <c r="P8" s="70"/>
      <c r="Q8" s="70"/>
      <c r="R8" s="70"/>
      <c r="S8" s="70" t="s">
        <v>821</v>
      </c>
      <c r="T8" s="70">
        <v>13572066</v>
      </c>
      <c r="U8" s="70">
        <v>10</v>
      </c>
      <c r="V8" s="38">
        <v>44239</v>
      </c>
      <c r="W8" s="70"/>
      <c r="X8" s="70"/>
      <c r="Y8" s="70"/>
      <c r="Z8" s="70" t="s">
        <v>663</v>
      </c>
      <c r="AA8" s="70">
        <v>305108687</v>
      </c>
      <c r="AB8" s="70"/>
      <c r="AC8" s="70"/>
      <c r="AD8" s="70"/>
      <c r="AE8" s="70"/>
      <c r="AF8" s="70"/>
      <c r="AG8" s="70"/>
      <c r="AH8" s="70"/>
    </row>
    <row r="9" spans="1:34" x14ac:dyDescent="0.25">
      <c r="A9" s="70">
        <v>320775410</v>
      </c>
      <c r="B9" s="70" t="s">
        <v>818</v>
      </c>
      <c r="C9" s="70" t="s">
        <v>775</v>
      </c>
      <c r="D9" s="70" t="s">
        <v>825</v>
      </c>
      <c r="E9" s="70">
        <v>10</v>
      </c>
      <c r="F9" s="70" t="s">
        <v>670</v>
      </c>
      <c r="G9" s="70" t="s">
        <v>820</v>
      </c>
      <c r="H9" s="70"/>
      <c r="I9" s="70"/>
      <c r="J9" s="70"/>
      <c r="K9" s="70"/>
      <c r="L9" s="70"/>
      <c r="M9" s="70"/>
      <c r="N9" s="70"/>
      <c r="O9" s="70"/>
      <c r="P9" s="70"/>
      <c r="Q9" s="70"/>
      <c r="R9" s="70"/>
      <c r="S9" s="70" t="s">
        <v>822</v>
      </c>
      <c r="T9" s="70">
        <v>382395806</v>
      </c>
      <c r="U9" s="70"/>
      <c r="V9" s="70"/>
      <c r="W9" s="38">
        <v>44243</v>
      </c>
      <c r="X9" s="38">
        <v>44368</v>
      </c>
      <c r="Y9" s="70" t="s">
        <v>662</v>
      </c>
      <c r="Z9" s="70" t="s">
        <v>663</v>
      </c>
      <c r="AA9" s="70"/>
      <c r="AB9" s="70"/>
      <c r="AC9" s="70"/>
      <c r="AD9" s="70"/>
      <c r="AE9" s="70"/>
      <c r="AF9" s="70"/>
      <c r="AG9" s="70"/>
      <c r="AH9" s="38">
        <v>44607</v>
      </c>
    </row>
    <row r="10" spans="1:34" x14ac:dyDescent="0.25">
      <c r="A10" s="70">
        <v>320775410</v>
      </c>
      <c r="B10" s="70" t="s">
        <v>818</v>
      </c>
      <c r="C10" s="70" t="s">
        <v>779</v>
      </c>
      <c r="D10" s="70" t="s">
        <v>826</v>
      </c>
      <c r="E10" s="70">
        <v>1</v>
      </c>
      <c r="F10" s="70" t="s">
        <v>681</v>
      </c>
      <c r="G10" s="70" t="s">
        <v>820</v>
      </c>
      <c r="H10" s="70"/>
      <c r="I10" s="70"/>
      <c r="J10" s="70"/>
      <c r="K10" s="70"/>
      <c r="L10" s="70"/>
      <c r="M10" s="70"/>
      <c r="N10" s="70"/>
      <c r="O10" s="70"/>
      <c r="P10" s="70"/>
      <c r="Q10" s="70"/>
      <c r="R10" s="70"/>
      <c r="S10" s="70" t="s">
        <v>821</v>
      </c>
      <c r="T10" s="70">
        <v>13572066</v>
      </c>
      <c r="U10" s="70">
        <v>1</v>
      </c>
      <c r="V10" s="38">
        <v>44239</v>
      </c>
      <c r="W10" s="70"/>
      <c r="X10" s="70"/>
      <c r="Y10" s="70"/>
      <c r="Z10" s="70" t="s">
        <v>663</v>
      </c>
      <c r="AA10" s="70">
        <v>305108687</v>
      </c>
      <c r="AB10" s="70"/>
      <c r="AC10" s="70"/>
      <c r="AD10" s="70"/>
      <c r="AE10" s="70"/>
      <c r="AF10" s="70"/>
      <c r="AG10" s="70"/>
      <c r="AH10" s="70"/>
    </row>
    <row r="11" spans="1:34" x14ac:dyDescent="0.25">
      <c r="A11" s="70">
        <v>320775410</v>
      </c>
      <c r="B11" s="70" t="s">
        <v>818</v>
      </c>
      <c r="C11" s="70" t="s">
        <v>779</v>
      </c>
      <c r="D11" s="70" t="s">
        <v>826</v>
      </c>
      <c r="E11" s="70">
        <v>1</v>
      </c>
      <c r="F11" s="70" t="s">
        <v>681</v>
      </c>
      <c r="G11" s="70" t="s">
        <v>820</v>
      </c>
      <c r="H11" s="70"/>
      <c r="I11" s="70"/>
      <c r="J11" s="70"/>
      <c r="K11" s="70"/>
      <c r="L11" s="70"/>
      <c r="M11" s="70"/>
      <c r="N11" s="70"/>
      <c r="O11" s="70"/>
      <c r="P11" s="70"/>
      <c r="Q11" s="70"/>
      <c r="R11" s="70"/>
      <c r="S11" s="70" t="s">
        <v>822</v>
      </c>
      <c r="T11" s="70">
        <v>382395806</v>
      </c>
      <c r="U11" s="70"/>
      <c r="V11" s="70"/>
      <c r="W11" s="38">
        <v>44243</v>
      </c>
      <c r="X11" s="38">
        <v>44368</v>
      </c>
      <c r="Y11" s="70" t="s">
        <v>662</v>
      </c>
      <c r="Z11" s="70" t="s">
        <v>663</v>
      </c>
      <c r="AA11" s="70"/>
      <c r="AB11" s="70"/>
      <c r="AC11" s="70"/>
      <c r="AD11" s="70"/>
      <c r="AE11" s="70"/>
      <c r="AF11" s="70"/>
      <c r="AG11" s="70"/>
      <c r="AH11" s="38">
        <v>44607</v>
      </c>
    </row>
    <row r="12" spans="1:34" x14ac:dyDescent="0.25">
      <c r="A12" s="70">
        <v>320775410</v>
      </c>
      <c r="B12" s="70" t="s">
        <v>818</v>
      </c>
      <c r="C12" s="70" t="s">
        <v>737</v>
      </c>
      <c r="D12" s="70" t="s">
        <v>827</v>
      </c>
      <c r="E12" s="70">
        <v>2</v>
      </c>
      <c r="F12" s="70" t="s">
        <v>688</v>
      </c>
      <c r="G12" s="70" t="s">
        <v>828</v>
      </c>
      <c r="H12" s="70"/>
      <c r="I12" s="70"/>
      <c r="J12" s="70"/>
      <c r="K12" s="70"/>
      <c r="L12" s="70"/>
      <c r="M12" s="70"/>
      <c r="N12" s="70"/>
      <c r="O12" s="70"/>
      <c r="P12" s="70"/>
      <c r="Q12" s="70"/>
      <c r="R12" s="70"/>
      <c r="S12" s="70" t="s">
        <v>821</v>
      </c>
      <c r="T12" s="70">
        <v>13572066</v>
      </c>
      <c r="U12" s="70">
        <v>2</v>
      </c>
      <c r="V12" s="38">
        <v>44239</v>
      </c>
      <c r="W12" s="70"/>
      <c r="X12" s="70"/>
      <c r="Y12" s="70"/>
      <c r="Z12" s="70" t="s">
        <v>663</v>
      </c>
      <c r="AA12" s="70">
        <v>305108687</v>
      </c>
      <c r="AB12" s="70"/>
      <c r="AC12" s="70"/>
      <c r="AD12" s="70"/>
      <c r="AE12" s="70"/>
      <c r="AF12" s="70"/>
      <c r="AG12" s="70"/>
      <c r="AH12" s="70"/>
    </row>
    <row r="13" spans="1:34" x14ac:dyDescent="0.25">
      <c r="A13" s="70">
        <v>320775410</v>
      </c>
      <c r="B13" s="70" t="s">
        <v>818</v>
      </c>
      <c r="C13" s="70" t="s">
        <v>737</v>
      </c>
      <c r="D13" s="70" t="s">
        <v>827</v>
      </c>
      <c r="E13" s="70">
        <v>2</v>
      </c>
      <c r="F13" s="70" t="s">
        <v>688</v>
      </c>
      <c r="G13" s="70" t="s">
        <v>828</v>
      </c>
      <c r="H13" s="70"/>
      <c r="I13" s="70"/>
      <c r="J13" s="70"/>
      <c r="K13" s="70"/>
      <c r="L13" s="70"/>
      <c r="M13" s="70"/>
      <c r="N13" s="70"/>
      <c r="O13" s="70"/>
      <c r="P13" s="70"/>
      <c r="Q13" s="70"/>
      <c r="R13" s="70"/>
      <c r="S13" s="70" t="s">
        <v>822</v>
      </c>
      <c r="T13" s="70">
        <v>382395806</v>
      </c>
      <c r="U13" s="70"/>
      <c r="V13" s="70"/>
      <c r="W13" s="38">
        <v>44243</v>
      </c>
      <c r="X13" s="38">
        <v>44607</v>
      </c>
      <c r="Y13" s="70" t="s">
        <v>662</v>
      </c>
      <c r="Z13" s="70" t="s">
        <v>663</v>
      </c>
      <c r="AA13" s="70"/>
      <c r="AB13" s="70"/>
      <c r="AC13" s="70"/>
      <c r="AD13" s="70"/>
      <c r="AE13" s="70"/>
      <c r="AF13" s="70"/>
      <c r="AG13" s="70"/>
      <c r="AH13" s="38">
        <v>44607</v>
      </c>
    </row>
    <row r="14" spans="1:34" x14ac:dyDescent="0.25">
      <c r="A14" s="70">
        <v>320775410</v>
      </c>
      <c r="B14" s="70" t="s">
        <v>818</v>
      </c>
      <c r="C14" s="70" t="s">
        <v>737</v>
      </c>
      <c r="D14" s="70" t="s">
        <v>827</v>
      </c>
      <c r="E14" s="70"/>
      <c r="F14" s="70"/>
      <c r="G14" s="70"/>
      <c r="H14" s="70"/>
      <c r="I14" s="70"/>
      <c r="J14" s="70"/>
      <c r="K14" s="70"/>
      <c r="L14" s="70"/>
      <c r="M14" s="70"/>
      <c r="N14" s="70"/>
      <c r="O14" s="70"/>
      <c r="P14" s="70"/>
      <c r="Q14" s="70"/>
      <c r="R14" s="70"/>
      <c r="S14" s="70" t="s">
        <v>829</v>
      </c>
      <c r="T14" s="70"/>
      <c r="U14" s="70"/>
      <c r="V14" s="70"/>
      <c r="W14" s="70"/>
      <c r="X14" s="70"/>
      <c r="Y14" s="70"/>
      <c r="Z14" s="70" t="s">
        <v>663</v>
      </c>
      <c r="AA14" s="70"/>
      <c r="AB14" s="70" t="s">
        <v>830</v>
      </c>
      <c r="AC14" s="70">
        <v>2</v>
      </c>
      <c r="AD14" s="38">
        <v>44413</v>
      </c>
      <c r="AE14" s="70" t="s">
        <v>831</v>
      </c>
      <c r="AF14" s="70" t="s">
        <v>832</v>
      </c>
      <c r="AG14" s="70" t="s">
        <v>833</v>
      </c>
      <c r="AH14" s="70"/>
    </row>
    <row r="15" spans="1:34" x14ac:dyDescent="0.25">
      <c r="A15" s="70">
        <v>320775410</v>
      </c>
      <c r="B15" s="70" t="s">
        <v>818</v>
      </c>
      <c r="C15" s="70" t="s">
        <v>737</v>
      </c>
      <c r="D15" s="70" t="s">
        <v>827</v>
      </c>
      <c r="E15" s="70"/>
      <c r="F15" s="70"/>
      <c r="G15" s="70"/>
      <c r="H15" s="70"/>
      <c r="I15" s="70"/>
      <c r="J15" s="70"/>
      <c r="K15" s="70"/>
      <c r="L15" s="70"/>
      <c r="M15" s="70"/>
      <c r="N15" s="70"/>
      <c r="O15" s="70"/>
      <c r="P15" s="70"/>
      <c r="Q15" s="70"/>
      <c r="R15" s="70"/>
      <c r="S15" s="70" t="s">
        <v>829</v>
      </c>
      <c r="T15" s="70"/>
      <c r="U15" s="70"/>
      <c r="V15" s="70"/>
      <c r="W15" s="70"/>
      <c r="X15" s="70"/>
      <c r="Y15" s="70"/>
      <c r="Z15" s="70" t="s">
        <v>663</v>
      </c>
      <c r="AA15" s="70"/>
      <c r="AB15" s="70" t="s">
        <v>830</v>
      </c>
      <c r="AC15" s="70">
        <v>1</v>
      </c>
      <c r="AD15" s="38">
        <v>44413</v>
      </c>
      <c r="AE15" s="70" t="s">
        <v>834</v>
      </c>
      <c r="AF15" s="70" t="s">
        <v>833</v>
      </c>
      <c r="AG15" s="70" t="s">
        <v>835</v>
      </c>
      <c r="AH15" s="70"/>
    </row>
    <row r="16" spans="1:34" x14ac:dyDescent="0.25">
      <c r="A16" s="70">
        <v>320775410</v>
      </c>
      <c r="B16" s="70" t="s">
        <v>818</v>
      </c>
      <c r="C16" s="70" t="s">
        <v>737</v>
      </c>
      <c r="D16" s="70" t="s">
        <v>836</v>
      </c>
      <c r="E16" s="70">
        <v>8</v>
      </c>
      <c r="F16" s="70" t="s">
        <v>688</v>
      </c>
      <c r="G16" s="70" t="s">
        <v>837</v>
      </c>
      <c r="H16" s="70"/>
      <c r="I16" s="70"/>
      <c r="J16" s="70"/>
      <c r="K16" s="70"/>
      <c r="L16" s="70"/>
      <c r="M16" s="70"/>
      <c r="N16" s="70"/>
      <c r="O16" s="70"/>
      <c r="P16" s="70"/>
      <c r="Q16" s="70"/>
      <c r="R16" s="70"/>
      <c r="S16" s="70" t="s">
        <v>821</v>
      </c>
      <c r="T16" s="70">
        <v>13572066</v>
      </c>
      <c r="U16" s="70">
        <v>8</v>
      </c>
      <c r="V16" s="38">
        <v>44239</v>
      </c>
      <c r="W16" s="70"/>
      <c r="X16" s="70"/>
      <c r="Y16" s="70"/>
      <c r="Z16" s="70" t="s">
        <v>663</v>
      </c>
      <c r="AA16" s="70">
        <v>305108687</v>
      </c>
      <c r="AB16" s="70"/>
      <c r="AC16" s="70"/>
      <c r="AD16" s="70"/>
      <c r="AE16" s="70"/>
      <c r="AF16" s="70"/>
      <c r="AG16" s="70"/>
      <c r="AH16" s="70"/>
    </row>
    <row r="17" spans="1:34" x14ac:dyDescent="0.25">
      <c r="A17" s="70">
        <v>320775410</v>
      </c>
      <c r="B17" s="70" t="s">
        <v>818</v>
      </c>
      <c r="C17" s="70" t="s">
        <v>737</v>
      </c>
      <c r="D17" s="70" t="s">
        <v>836</v>
      </c>
      <c r="E17" s="70">
        <v>8</v>
      </c>
      <c r="F17" s="70" t="s">
        <v>688</v>
      </c>
      <c r="G17" s="70" t="s">
        <v>837</v>
      </c>
      <c r="H17" s="70"/>
      <c r="I17" s="70"/>
      <c r="J17" s="70"/>
      <c r="K17" s="70"/>
      <c r="L17" s="70"/>
      <c r="M17" s="70"/>
      <c r="N17" s="70"/>
      <c r="O17" s="70"/>
      <c r="P17" s="70"/>
      <c r="Q17" s="70"/>
      <c r="R17" s="70"/>
      <c r="S17" s="70" t="s">
        <v>822</v>
      </c>
      <c r="T17" s="70">
        <v>382395806</v>
      </c>
      <c r="U17" s="70"/>
      <c r="V17" s="70"/>
      <c r="W17" s="38">
        <v>44243</v>
      </c>
      <c r="X17" s="38">
        <v>44607</v>
      </c>
      <c r="Y17" s="70" t="s">
        <v>662</v>
      </c>
      <c r="Z17" s="70" t="s">
        <v>663</v>
      </c>
      <c r="AA17" s="70"/>
      <c r="AB17" s="70"/>
      <c r="AC17" s="70"/>
      <c r="AD17" s="70"/>
      <c r="AE17" s="70"/>
      <c r="AF17" s="70"/>
      <c r="AG17" s="70"/>
      <c r="AH17" s="38">
        <v>44607</v>
      </c>
    </row>
    <row r="18" spans="1:34" x14ac:dyDescent="0.25">
      <c r="A18" s="70">
        <v>320775410</v>
      </c>
      <c r="B18" s="70" t="s">
        <v>818</v>
      </c>
      <c r="C18" s="70" t="s">
        <v>737</v>
      </c>
      <c r="D18" s="70" t="s">
        <v>836</v>
      </c>
      <c r="E18" s="70"/>
      <c r="F18" s="70"/>
      <c r="G18" s="70"/>
      <c r="H18" s="70"/>
      <c r="I18" s="70"/>
      <c r="J18" s="70"/>
      <c r="K18" s="70"/>
      <c r="L18" s="70"/>
      <c r="M18" s="70"/>
      <c r="N18" s="70"/>
      <c r="O18" s="70"/>
      <c r="P18" s="70"/>
      <c r="Q18" s="70"/>
      <c r="R18" s="70"/>
      <c r="S18" s="70" t="s">
        <v>829</v>
      </c>
      <c r="T18" s="70"/>
      <c r="U18" s="70"/>
      <c r="V18" s="70"/>
      <c r="W18" s="70"/>
      <c r="X18" s="70"/>
      <c r="Y18" s="70"/>
      <c r="Z18" s="70" t="s">
        <v>663</v>
      </c>
      <c r="AA18" s="70"/>
      <c r="AB18" s="70" t="s">
        <v>830</v>
      </c>
      <c r="AC18" s="70">
        <v>2</v>
      </c>
      <c r="AD18" s="38">
        <v>44413</v>
      </c>
      <c r="AE18" s="70" t="s">
        <v>831</v>
      </c>
      <c r="AF18" s="70" t="s">
        <v>832</v>
      </c>
      <c r="AG18" s="70" t="s">
        <v>838</v>
      </c>
      <c r="AH18" s="70"/>
    </row>
    <row r="19" spans="1:34" x14ac:dyDescent="0.25">
      <c r="A19" s="70">
        <v>320775410</v>
      </c>
      <c r="B19" s="70" t="s">
        <v>818</v>
      </c>
      <c r="C19" s="70" t="s">
        <v>737</v>
      </c>
      <c r="D19" s="70" t="s">
        <v>836</v>
      </c>
      <c r="E19" s="70"/>
      <c r="F19" s="70"/>
      <c r="G19" s="70"/>
      <c r="H19" s="70"/>
      <c r="I19" s="70"/>
      <c r="J19" s="70"/>
      <c r="K19" s="70"/>
      <c r="L19" s="70"/>
      <c r="M19" s="70"/>
      <c r="N19" s="70"/>
      <c r="O19" s="70"/>
      <c r="P19" s="70"/>
      <c r="Q19" s="70"/>
      <c r="R19" s="70"/>
      <c r="S19" s="70" t="s">
        <v>829</v>
      </c>
      <c r="T19" s="70"/>
      <c r="U19" s="70"/>
      <c r="V19" s="70"/>
      <c r="W19" s="70"/>
      <c r="X19" s="70"/>
      <c r="Y19" s="70"/>
      <c r="Z19" s="70" t="s">
        <v>663</v>
      </c>
      <c r="AA19" s="70"/>
      <c r="AB19" s="70" t="s">
        <v>830</v>
      </c>
      <c r="AC19" s="70">
        <v>1</v>
      </c>
      <c r="AD19" s="38">
        <v>44413</v>
      </c>
      <c r="AE19" s="70" t="s">
        <v>834</v>
      </c>
      <c r="AF19" s="70" t="s">
        <v>838</v>
      </c>
      <c r="AG19" s="70" t="s">
        <v>839</v>
      </c>
      <c r="AH19" s="70"/>
    </row>
    <row r="20" spans="1:34" x14ac:dyDescent="0.25">
      <c r="A20" s="70">
        <v>320775410</v>
      </c>
      <c r="B20" s="70" t="s">
        <v>818</v>
      </c>
      <c r="C20" s="70" t="s">
        <v>783</v>
      </c>
      <c r="D20" s="70" t="s">
        <v>840</v>
      </c>
      <c r="E20" s="70">
        <v>1</v>
      </c>
      <c r="F20" s="70" t="s">
        <v>674</v>
      </c>
      <c r="G20" s="70" t="s">
        <v>837</v>
      </c>
      <c r="H20" s="70"/>
      <c r="I20" s="70"/>
      <c r="J20" s="70"/>
      <c r="K20" s="70"/>
      <c r="L20" s="70"/>
      <c r="M20" s="70"/>
      <c r="N20" s="70"/>
      <c r="O20" s="70"/>
      <c r="P20" s="70"/>
      <c r="Q20" s="70"/>
      <c r="R20" s="70"/>
      <c r="S20" s="70" t="s">
        <v>821</v>
      </c>
      <c r="T20" s="70">
        <v>13572066</v>
      </c>
      <c r="U20" s="70">
        <v>1</v>
      </c>
      <c r="V20" s="38">
        <v>44239</v>
      </c>
      <c r="W20" s="70"/>
      <c r="X20" s="70"/>
      <c r="Y20" s="70"/>
      <c r="Z20" s="70" t="s">
        <v>663</v>
      </c>
      <c r="AA20" s="70">
        <v>305108687</v>
      </c>
      <c r="AB20" s="70"/>
      <c r="AC20" s="70"/>
      <c r="AD20" s="70"/>
      <c r="AE20" s="70"/>
      <c r="AF20" s="70"/>
      <c r="AG20" s="70"/>
      <c r="AH20" s="70"/>
    </row>
    <row r="21" spans="1:34" x14ac:dyDescent="0.25">
      <c r="A21" s="70">
        <v>320775410</v>
      </c>
      <c r="B21" s="70" t="s">
        <v>818</v>
      </c>
      <c r="C21" s="70" t="s">
        <v>783</v>
      </c>
      <c r="D21" s="70" t="s">
        <v>840</v>
      </c>
      <c r="E21" s="70">
        <v>1</v>
      </c>
      <c r="F21" s="70" t="s">
        <v>674</v>
      </c>
      <c r="G21" s="70" t="s">
        <v>837</v>
      </c>
      <c r="H21" s="70"/>
      <c r="I21" s="70"/>
      <c r="J21" s="70"/>
      <c r="K21" s="70"/>
      <c r="L21" s="70"/>
      <c r="M21" s="70"/>
      <c r="N21" s="70"/>
      <c r="O21" s="70"/>
      <c r="P21" s="70"/>
      <c r="Q21" s="70"/>
      <c r="R21" s="70"/>
      <c r="S21" s="70" t="s">
        <v>822</v>
      </c>
      <c r="T21" s="70">
        <v>382395806</v>
      </c>
      <c r="U21" s="70"/>
      <c r="V21" s="70"/>
      <c r="W21" s="38">
        <v>44243</v>
      </c>
      <c r="X21" s="38">
        <v>44368</v>
      </c>
      <c r="Y21" s="70" t="s">
        <v>662</v>
      </c>
      <c r="Z21" s="70" t="s">
        <v>663</v>
      </c>
      <c r="AA21" s="70"/>
      <c r="AB21" s="70"/>
      <c r="AC21" s="70"/>
      <c r="AD21" s="70"/>
      <c r="AE21" s="70"/>
      <c r="AF21" s="70"/>
      <c r="AG21" s="70"/>
      <c r="AH21" s="38">
        <v>44607</v>
      </c>
    </row>
    <row r="22" spans="1:34" x14ac:dyDescent="0.25">
      <c r="A22" s="70">
        <v>320775410</v>
      </c>
      <c r="B22" s="70" t="s">
        <v>818</v>
      </c>
      <c r="C22" s="70" t="s">
        <v>783</v>
      </c>
      <c r="D22" s="70" t="s">
        <v>840</v>
      </c>
      <c r="E22" s="70"/>
      <c r="F22" s="70"/>
      <c r="G22" s="70"/>
      <c r="H22" s="70"/>
      <c r="I22" s="70"/>
      <c r="J22" s="70"/>
      <c r="K22" s="70"/>
      <c r="L22" s="70"/>
      <c r="M22" s="70"/>
      <c r="N22" s="70"/>
      <c r="O22" s="70"/>
      <c r="P22" s="70"/>
      <c r="Q22" s="70"/>
      <c r="R22" s="70"/>
      <c r="S22" s="70" t="s">
        <v>829</v>
      </c>
      <c r="T22" s="70"/>
      <c r="U22" s="70"/>
      <c r="V22" s="70"/>
      <c r="W22" s="70"/>
      <c r="X22" s="70"/>
      <c r="Y22" s="70"/>
      <c r="Z22" s="70" t="s">
        <v>663</v>
      </c>
      <c r="AA22" s="70"/>
      <c r="AB22" s="70" t="s">
        <v>830</v>
      </c>
      <c r="AC22" s="70">
        <v>1</v>
      </c>
      <c r="AD22" s="38">
        <v>44413</v>
      </c>
      <c r="AE22" s="70" t="s">
        <v>834</v>
      </c>
      <c r="AF22" s="70" t="s">
        <v>841</v>
      </c>
      <c r="AG22" s="70" t="s">
        <v>842</v>
      </c>
      <c r="AH22" s="70"/>
    </row>
    <row r="23" spans="1:34" x14ac:dyDescent="0.25">
      <c r="A23" s="70">
        <v>320775410</v>
      </c>
      <c r="B23" s="70" t="s">
        <v>818</v>
      </c>
      <c r="C23" s="70" t="s">
        <v>843</v>
      </c>
      <c r="D23" s="70" t="s">
        <v>844</v>
      </c>
      <c r="E23" s="70">
        <v>8</v>
      </c>
      <c r="F23" s="70" t="s">
        <v>688</v>
      </c>
      <c r="G23" s="70" t="s">
        <v>837</v>
      </c>
      <c r="H23" s="70"/>
      <c r="I23" s="70"/>
      <c r="J23" s="70"/>
      <c r="K23" s="70"/>
      <c r="L23" s="70"/>
      <c r="M23" s="70"/>
      <c r="N23" s="70"/>
      <c r="O23" s="70"/>
      <c r="P23" s="70"/>
      <c r="Q23" s="70"/>
      <c r="R23" s="70"/>
      <c r="S23" s="70" t="s">
        <v>821</v>
      </c>
      <c r="T23" s="70">
        <v>13572066</v>
      </c>
      <c r="U23" s="70">
        <v>8</v>
      </c>
      <c r="V23" s="38">
        <v>44239</v>
      </c>
      <c r="W23" s="70"/>
      <c r="X23" s="70"/>
      <c r="Y23" s="70"/>
      <c r="Z23" s="70" t="s">
        <v>663</v>
      </c>
      <c r="AA23" s="70">
        <v>305108687</v>
      </c>
      <c r="AB23" s="70"/>
      <c r="AC23" s="70"/>
      <c r="AD23" s="70"/>
      <c r="AE23" s="70"/>
      <c r="AF23" s="70"/>
      <c r="AG23" s="70"/>
      <c r="AH23" s="70"/>
    </row>
    <row r="24" spans="1:34" x14ac:dyDescent="0.25">
      <c r="A24" s="70">
        <v>320775410</v>
      </c>
      <c r="B24" s="70" t="s">
        <v>818</v>
      </c>
      <c r="C24" s="70" t="s">
        <v>843</v>
      </c>
      <c r="D24" s="70" t="s">
        <v>844</v>
      </c>
      <c r="E24" s="70">
        <v>8</v>
      </c>
      <c r="F24" s="70" t="s">
        <v>688</v>
      </c>
      <c r="G24" s="70" t="s">
        <v>837</v>
      </c>
      <c r="H24" s="70"/>
      <c r="I24" s="70"/>
      <c r="J24" s="70"/>
      <c r="K24" s="70"/>
      <c r="L24" s="70"/>
      <c r="M24" s="70"/>
      <c r="N24" s="70"/>
      <c r="O24" s="70"/>
      <c r="P24" s="70"/>
      <c r="Q24" s="70"/>
      <c r="R24" s="70"/>
      <c r="S24" s="70" t="s">
        <v>822</v>
      </c>
      <c r="T24" s="70">
        <v>382395806</v>
      </c>
      <c r="U24" s="70"/>
      <c r="V24" s="70"/>
      <c r="W24" s="38">
        <v>44243</v>
      </c>
      <c r="X24" s="38">
        <v>44607</v>
      </c>
      <c r="Y24" s="70" t="s">
        <v>662</v>
      </c>
      <c r="Z24" s="70" t="s">
        <v>663</v>
      </c>
      <c r="AA24" s="70"/>
      <c r="AB24" s="70"/>
      <c r="AC24" s="70"/>
      <c r="AD24" s="70"/>
      <c r="AE24" s="70"/>
      <c r="AF24" s="70"/>
      <c r="AG24" s="70"/>
      <c r="AH24" s="38">
        <v>44607</v>
      </c>
    </row>
    <row r="25" spans="1:34" x14ac:dyDescent="0.25">
      <c r="A25" s="70">
        <v>320775410</v>
      </c>
      <c r="B25" s="70" t="s">
        <v>818</v>
      </c>
      <c r="C25" s="70" t="s">
        <v>843</v>
      </c>
      <c r="D25" s="70" t="s">
        <v>844</v>
      </c>
      <c r="E25" s="70"/>
      <c r="F25" s="70"/>
      <c r="G25" s="70"/>
      <c r="H25" s="70"/>
      <c r="I25" s="70"/>
      <c r="J25" s="70"/>
      <c r="K25" s="70"/>
      <c r="L25" s="70"/>
      <c r="M25" s="70"/>
      <c r="N25" s="70"/>
      <c r="O25" s="70"/>
      <c r="P25" s="70"/>
      <c r="Q25" s="70"/>
      <c r="R25" s="70"/>
      <c r="S25" s="70" t="s">
        <v>829</v>
      </c>
      <c r="T25" s="70"/>
      <c r="U25" s="70"/>
      <c r="V25" s="70"/>
      <c r="W25" s="70"/>
      <c r="X25" s="70"/>
      <c r="Y25" s="70"/>
      <c r="Z25" s="70" t="s">
        <v>663</v>
      </c>
      <c r="AA25" s="70"/>
      <c r="AB25" s="70" t="s">
        <v>830</v>
      </c>
      <c r="AC25" s="70">
        <v>1</v>
      </c>
      <c r="AD25" s="38">
        <v>44413</v>
      </c>
      <c r="AE25" s="70" t="s">
        <v>834</v>
      </c>
      <c r="AF25" s="70" t="s">
        <v>845</v>
      </c>
      <c r="AG25" s="70" t="s">
        <v>846</v>
      </c>
      <c r="AH25" s="70"/>
    </row>
    <row r="26" spans="1:34" x14ac:dyDescent="0.25">
      <c r="A26" s="70">
        <v>320775410</v>
      </c>
      <c r="B26" s="70" t="s">
        <v>818</v>
      </c>
      <c r="C26" s="70" t="s">
        <v>847</v>
      </c>
      <c r="D26" s="70" t="s">
        <v>848</v>
      </c>
      <c r="E26" s="70">
        <v>10</v>
      </c>
      <c r="F26" s="70" t="s">
        <v>660</v>
      </c>
      <c r="G26" s="70" t="s">
        <v>837</v>
      </c>
      <c r="H26" s="70"/>
      <c r="I26" s="70"/>
      <c r="J26" s="70"/>
      <c r="K26" s="70"/>
      <c r="L26" s="70"/>
      <c r="M26" s="70"/>
      <c r="N26" s="70"/>
      <c r="O26" s="70"/>
      <c r="P26" s="70"/>
      <c r="Q26" s="70"/>
      <c r="R26" s="70"/>
      <c r="S26" s="70" t="s">
        <v>821</v>
      </c>
      <c r="T26" s="70">
        <v>13572066</v>
      </c>
      <c r="U26" s="70">
        <v>10</v>
      </c>
      <c r="V26" s="38">
        <v>44239</v>
      </c>
      <c r="W26" s="70"/>
      <c r="X26" s="70"/>
      <c r="Y26" s="70"/>
      <c r="Z26" s="70" t="s">
        <v>663</v>
      </c>
      <c r="AA26" s="70">
        <v>305108687</v>
      </c>
      <c r="AB26" s="70"/>
      <c r="AC26" s="70"/>
      <c r="AD26" s="70"/>
      <c r="AE26" s="70"/>
      <c r="AF26" s="70"/>
      <c r="AG26" s="70"/>
      <c r="AH26" s="70"/>
    </row>
    <row r="27" spans="1:34" x14ac:dyDescent="0.25">
      <c r="A27" s="70">
        <v>320775410</v>
      </c>
      <c r="B27" s="70" t="s">
        <v>818</v>
      </c>
      <c r="C27" s="70" t="s">
        <v>847</v>
      </c>
      <c r="D27" s="70" t="s">
        <v>848</v>
      </c>
      <c r="E27" s="70">
        <v>10</v>
      </c>
      <c r="F27" s="70" t="s">
        <v>660</v>
      </c>
      <c r="G27" s="70" t="s">
        <v>837</v>
      </c>
      <c r="H27" s="70"/>
      <c r="I27" s="70"/>
      <c r="J27" s="70"/>
      <c r="K27" s="70"/>
      <c r="L27" s="70"/>
      <c r="M27" s="70"/>
      <c r="N27" s="70"/>
      <c r="O27" s="70"/>
      <c r="P27" s="70"/>
      <c r="Q27" s="70"/>
      <c r="R27" s="70"/>
      <c r="S27" s="70" t="s">
        <v>822</v>
      </c>
      <c r="T27" s="70">
        <v>382395806</v>
      </c>
      <c r="U27" s="70"/>
      <c r="V27" s="70"/>
      <c r="W27" s="38">
        <v>44243</v>
      </c>
      <c r="X27" s="38">
        <v>44368</v>
      </c>
      <c r="Y27" s="70" t="s">
        <v>662</v>
      </c>
      <c r="Z27" s="70" t="s">
        <v>663</v>
      </c>
      <c r="AA27" s="70"/>
      <c r="AB27" s="70"/>
      <c r="AC27" s="70"/>
      <c r="AD27" s="70"/>
      <c r="AE27" s="70"/>
      <c r="AF27" s="70"/>
      <c r="AG27" s="70"/>
      <c r="AH27" s="38">
        <v>44607</v>
      </c>
    </row>
    <row r="28" spans="1:34" x14ac:dyDescent="0.25">
      <c r="A28" s="70">
        <v>320775410</v>
      </c>
      <c r="B28" s="70" t="s">
        <v>818</v>
      </c>
      <c r="C28" s="70" t="s">
        <v>847</v>
      </c>
      <c r="D28" s="70" t="s">
        <v>848</v>
      </c>
      <c r="E28" s="70"/>
      <c r="F28" s="70"/>
      <c r="G28" s="70"/>
      <c r="H28" s="70"/>
      <c r="I28" s="70"/>
      <c r="J28" s="70"/>
      <c r="K28" s="70"/>
      <c r="L28" s="70"/>
      <c r="M28" s="70"/>
      <c r="N28" s="70"/>
      <c r="O28" s="70"/>
      <c r="P28" s="70"/>
      <c r="Q28" s="70"/>
      <c r="R28" s="70"/>
      <c r="S28" s="70" t="s">
        <v>829</v>
      </c>
      <c r="T28" s="70"/>
      <c r="U28" s="70"/>
      <c r="V28" s="70"/>
      <c r="W28" s="70"/>
      <c r="X28" s="70"/>
      <c r="Y28" s="70"/>
      <c r="Z28" s="70" t="s">
        <v>663</v>
      </c>
      <c r="AA28" s="70"/>
      <c r="AB28" s="70" t="s">
        <v>830</v>
      </c>
      <c r="AC28" s="70">
        <v>1</v>
      </c>
      <c r="AD28" s="38">
        <v>44413</v>
      </c>
      <c r="AE28" s="70" t="s">
        <v>834</v>
      </c>
      <c r="AF28" s="70" t="s">
        <v>849</v>
      </c>
      <c r="AG28" s="70" t="s">
        <v>850</v>
      </c>
      <c r="AH28" s="70"/>
    </row>
    <row r="29" spans="1:34" x14ac:dyDescent="0.25">
      <c r="A29" s="70">
        <v>320775410</v>
      </c>
      <c r="B29" s="70" t="s">
        <v>818</v>
      </c>
      <c r="C29" s="70" t="s">
        <v>695</v>
      </c>
      <c r="D29" s="70" t="s">
        <v>851</v>
      </c>
      <c r="E29" s="70">
        <v>1</v>
      </c>
      <c r="F29" s="70" t="s">
        <v>674</v>
      </c>
      <c r="G29" s="70" t="s">
        <v>828</v>
      </c>
      <c r="H29" s="70"/>
      <c r="I29" s="70"/>
      <c r="J29" s="70"/>
      <c r="K29" s="70"/>
      <c r="L29" s="70"/>
      <c r="M29" s="70"/>
      <c r="N29" s="70"/>
      <c r="O29" s="70"/>
      <c r="P29" s="70"/>
      <c r="Q29" s="70"/>
      <c r="R29" s="70"/>
      <c r="S29" s="70" t="s">
        <v>821</v>
      </c>
      <c r="T29" s="70">
        <v>13572066</v>
      </c>
      <c r="U29" s="70">
        <v>1</v>
      </c>
      <c r="V29" s="38">
        <v>44239</v>
      </c>
      <c r="W29" s="70"/>
      <c r="X29" s="70"/>
      <c r="Y29" s="70"/>
      <c r="Z29" s="70" t="s">
        <v>663</v>
      </c>
      <c r="AA29" s="70">
        <v>305108687</v>
      </c>
      <c r="AB29" s="70"/>
      <c r="AC29" s="70"/>
      <c r="AD29" s="70"/>
      <c r="AE29" s="70"/>
      <c r="AF29" s="70"/>
      <c r="AG29" s="70"/>
      <c r="AH29" s="70"/>
    </row>
    <row r="30" spans="1:34" x14ac:dyDescent="0.25">
      <c r="A30" s="70">
        <v>320775410</v>
      </c>
      <c r="B30" s="70" t="s">
        <v>818</v>
      </c>
      <c r="C30" s="70" t="s">
        <v>695</v>
      </c>
      <c r="D30" s="70" t="s">
        <v>851</v>
      </c>
      <c r="E30" s="70">
        <v>1</v>
      </c>
      <c r="F30" s="70" t="s">
        <v>674</v>
      </c>
      <c r="G30" s="70" t="s">
        <v>828</v>
      </c>
      <c r="H30" s="70"/>
      <c r="I30" s="70"/>
      <c r="J30" s="70"/>
      <c r="K30" s="70"/>
      <c r="L30" s="70"/>
      <c r="M30" s="70"/>
      <c r="N30" s="70"/>
      <c r="O30" s="70"/>
      <c r="P30" s="70"/>
      <c r="Q30" s="70"/>
      <c r="R30" s="70"/>
      <c r="S30" s="70" t="s">
        <v>822</v>
      </c>
      <c r="T30" s="70">
        <v>382395806</v>
      </c>
      <c r="U30" s="70"/>
      <c r="V30" s="70"/>
      <c r="W30" s="38">
        <v>44243</v>
      </c>
      <c r="X30" s="38">
        <v>44607</v>
      </c>
      <c r="Y30" s="70" t="s">
        <v>662</v>
      </c>
      <c r="Z30" s="70" t="s">
        <v>663</v>
      </c>
      <c r="AA30" s="70"/>
      <c r="AB30" s="70"/>
      <c r="AC30" s="70"/>
      <c r="AD30" s="70"/>
      <c r="AE30" s="70"/>
      <c r="AF30" s="70"/>
      <c r="AG30" s="70"/>
      <c r="AH30" s="38">
        <v>44607</v>
      </c>
    </row>
    <row r="31" spans="1:34" x14ac:dyDescent="0.25">
      <c r="A31" s="70">
        <v>320775410</v>
      </c>
      <c r="B31" s="70" t="s">
        <v>818</v>
      </c>
      <c r="C31" s="70" t="s">
        <v>695</v>
      </c>
      <c r="D31" s="70" t="s">
        <v>851</v>
      </c>
      <c r="E31" s="70"/>
      <c r="F31" s="70"/>
      <c r="G31" s="70"/>
      <c r="H31" s="70"/>
      <c r="I31" s="70"/>
      <c r="J31" s="70"/>
      <c r="K31" s="70"/>
      <c r="L31" s="70"/>
      <c r="M31" s="70"/>
      <c r="N31" s="70"/>
      <c r="O31" s="70"/>
      <c r="P31" s="70"/>
      <c r="Q31" s="70"/>
      <c r="R31" s="70"/>
      <c r="S31" s="70" t="s">
        <v>829</v>
      </c>
      <c r="T31" s="70"/>
      <c r="U31" s="70"/>
      <c r="V31" s="70"/>
      <c r="W31" s="70"/>
      <c r="X31" s="70"/>
      <c r="Y31" s="70"/>
      <c r="Z31" s="70" t="s">
        <v>663</v>
      </c>
      <c r="AA31" s="70"/>
      <c r="AB31" s="70" t="s">
        <v>830</v>
      </c>
      <c r="AC31" s="70">
        <v>1</v>
      </c>
      <c r="AD31" s="38">
        <v>44460</v>
      </c>
      <c r="AE31" s="70" t="s">
        <v>834</v>
      </c>
      <c r="AF31" s="70" t="s">
        <v>852</v>
      </c>
      <c r="AG31" s="70" t="s">
        <v>853</v>
      </c>
      <c r="AH31" s="70"/>
    </row>
    <row r="32" spans="1:34" x14ac:dyDescent="0.25">
      <c r="A32" s="70">
        <v>320775410</v>
      </c>
      <c r="B32" s="70" t="s">
        <v>818</v>
      </c>
      <c r="C32" s="70" t="s">
        <v>798</v>
      </c>
      <c r="D32" s="70" t="s">
        <v>854</v>
      </c>
      <c r="E32" s="70">
        <v>1</v>
      </c>
      <c r="F32" s="70" t="s">
        <v>674</v>
      </c>
      <c r="G32" s="70" t="s">
        <v>820</v>
      </c>
      <c r="H32" s="70"/>
      <c r="I32" s="70"/>
      <c r="J32" s="70"/>
      <c r="K32" s="70"/>
      <c r="L32" s="70"/>
      <c r="M32" s="70"/>
      <c r="N32" s="70"/>
      <c r="O32" s="70"/>
      <c r="P32" s="70"/>
      <c r="Q32" s="70"/>
      <c r="R32" s="70"/>
      <c r="S32" s="70" t="s">
        <v>821</v>
      </c>
      <c r="T32" s="70">
        <v>13572066</v>
      </c>
      <c r="U32" s="70">
        <v>1</v>
      </c>
      <c r="V32" s="38">
        <v>44239</v>
      </c>
      <c r="W32" s="70"/>
      <c r="X32" s="70"/>
      <c r="Y32" s="70"/>
      <c r="Z32" s="70" t="s">
        <v>663</v>
      </c>
      <c r="AA32" s="70">
        <v>305108687</v>
      </c>
      <c r="AB32" s="70"/>
      <c r="AC32" s="70"/>
      <c r="AD32" s="70"/>
      <c r="AE32" s="70"/>
      <c r="AF32" s="70"/>
      <c r="AG32" s="70"/>
      <c r="AH32" s="70"/>
    </row>
    <row r="33" spans="1:34" x14ac:dyDescent="0.25">
      <c r="A33" s="70">
        <v>320775410</v>
      </c>
      <c r="B33" s="70" t="s">
        <v>818</v>
      </c>
      <c r="C33" s="70" t="s">
        <v>798</v>
      </c>
      <c r="D33" s="70" t="s">
        <v>854</v>
      </c>
      <c r="E33" s="70">
        <v>1</v>
      </c>
      <c r="F33" s="70" t="s">
        <v>674</v>
      </c>
      <c r="G33" s="70" t="s">
        <v>820</v>
      </c>
      <c r="H33" s="70"/>
      <c r="I33" s="70"/>
      <c r="J33" s="70"/>
      <c r="K33" s="70"/>
      <c r="L33" s="70"/>
      <c r="M33" s="70"/>
      <c r="N33" s="70"/>
      <c r="O33" s="70"/>
      <c r="P33" s="70"/>
      <c r="Q33" s="70"/>
      <c r="R33" s="70"/>
      <c r="S33" s="70" t="s">
        <v>822</v>
      </c>
      <c r="T33" s="70">
        <v>382395806</v>
      </c>
      <c r="U33" s="70"/>
      <c r="V33" s="70"/>
      <c r="W33" s="38">
        <v>44243</v>
      </c>
      <c r="X33" s="38">
        <v>44607</v>
      </c>
      <c r="Y33" s="70" t="s">
        <v>662</v>
      </c>
      <c r="Z33" s="70" t="s">
        <v>663</v>
      </c>
      <c r="AA33" s="70"/>
      <c r="AB33" s="70"/>
      <c r="AC33" s="70"/>
      <c r="AD33" s="70"/>
      <c r="AE33" s="70"/>
      <c r="AF33" s="70"/>
      <c r="AG33" s="70"/>
      <c r="AH33" s="38">
        <v>44607</v>
      </c>
    </row>
    <row r="34" spans="1:34" x14ac:dyDescent="0.25">
      <c r="A34" s="70">
        <v>320775410</v>
      </c>
      <c r="B34" s="70" t="s">
        <v>818</v>
      </c>
      <c r="C34" s="70" t="s">
        <v>798</v>
      </c>
      <c r="D34" s="70" t="s">
        <v>854</v>
      </c>
      <c r="E34" s="70"/>
      <c r="F34" s="70"/>
      <c r="G34" s="70"/>
      <c r="H34" s="70"/>
      <c r="I34" s="70"/>
      <c r="J34" s="70"/>
      <c r="K34" s="70"/>
      <c r="L34" s="70"/>
      <c r="M34" s="70"/>
      <c r="N34" s="70"/>
      <c r="O34" s="70"/>
      <c r="P34" s="70"/>
      <c r="Q34" s="70"/>
      <c r="R34" s="70"/>
      <c r="S34" s="70" t="s">
        <v>829</v>
      </c>
      <c r="T34" s="70"/>
      <c r="U34" s="70"/>
      <c r="V34" s="70"/>
      <c r="W34" s="70"/>
      <c r="X34" s="70"/>
      <c r="Y34" s="70"/>
      <c r="Z34" s="70" t="s">
        <v>663</v>
      </c>
      <c r="AA34" s="70"/>
      <c r="AB34" s="70" t="s">
        <v>830</v>
      </c>
      <c r="AC34" s="70">
        <v>1</v>
      </c>
      <c r="AD34" s="38">
        <v>44460</v>
      </c>
      <c r="AE34" s="70" t="s">
        <v>855</v>
      </c>
      <c r="AF34" s="70" t="s">
        <v>852</v>
      </c>
      <c r="AG34" s="70" t="s">
        <v>856</v>
      </c>
      <c r="AH34" s="70"/>
    </row>
    <row r="35" spans="1:34" x14ac:dyDescent="0.25">
      <c r="A35" s="70">
        <v>322732831</v>
      </c>
      <c r="B35" s="70" t="s">
        <v>857</v>
      </c>
      <c r="C35" s="70" t="s">
        <v>858</v>
      </c>
      <c r="D35" s="70" t="s">
        <v>859</v>
      </c>
      <c r="E35" s="70">
        <v>6</v>
      </c>
      <c r="F35" s="70" t="s">
        <v>688</v>
      </c>
      <c r="G35" s="70" t="s">
        <v>860</v>
      </c>
      <c r="H35" s="70"/>
      <c r="I35" s="70"/>
      <c r="J35" s="70"/>
      <c r="K35" s="70"/>
      <c r="L35" s="70"/>
      <c r="M35" s="70"/>
      <c r="N35" s="70"/>
      <c r="O35" s="70"/>
      <c r="P35" s="70"/>
      <c r="Q35" s="70"/>
      <c r="R35" s="70"/>
      <c r="S35" s="70" t="s">
        <v>821</v>
      </c>
      <c r="T35" s="70">
        <v>13244885</v>
      </c>
      <c r="U35" s="70">
        <v>6</v>
      </c>
      <c r="V35" s="38">
        <v>43669</v>
      </c>
      <c r="W35" s="70"/>
      <c r="X35" s="70"/>
      <c r="Y35" s="70"/>
      <c r="Z35" s="70" t="s">
        <v>663</v>
      </c>
      <c r="AA35" s="70" t="s">
        <v>861</v>
      </c>
      <c r="AB35" s="70"/>
      <c r="AC35" s="70"/>
      <c r="AD35" s="70"/>
      <c r="AE35" s="70"/>
      <c r="AF35" s="70"/>
      <c r="AG35" s="70"/>
      <c r="AH35" s="70"/>
    </row>
    <row r="36" spans="1:34" x14ac:dyDescent="0.25">
      <c r="A36" s="70">
        <v>322732831</v>
      </c>
      <c r="B36" s="70" t="s">
        <v>857</v>
      </c>
      <c r="C36" s="70" t="s">
        <v>858</v>
      </c>
      <c r="D36" s="70" t="s">
        <v>859</v>
      </c>
      <c r="E36" s="70">
        <v>6</v>
      </c>
      <c r="F36" s="70" t="s">
        <v>688</v>
      </c>
      <c r="G36" s="70" t="s">
        <v>860</v>
      </c>
      <c r="H36" s="70"/>
      <c r="I36" s="70"/>
      <c r="J36" s="70"/>
      <c r="K36" s="70"/>
      <c r="L36" s="70"/>
      <c r="M36" s="70"/>
      <c r="N36" s="70"/>
      <c r="O36" s="70"/>
      <c r="P36" s="70"/>
      <c r="Q36" s="70"/>
      <c r="R36" s="70"/>
      <c r="S36" s="70" t="s">
        <v>822</v>
      </c>
      <c r="T36" s="70">
        <v>361299260</v>
      </c>
      <c r="U36" s="70"/>
      <c r="V36" s="70"/>
      <c r="W36" s="38">
        <v>43669</v>
      </c>
      <c r="X36" s="38">
        <v>44034</v>
      </c>
      <c r="Y36" s="70" t="s">
        <v>772</v>
      </c>
      <c r="Z36" s="70" t="s">
        <v>663</v>
      </c>
      <c r="AA36" s="70"/>
      <c r="AB36" s="70"/>
      <c r="AC36" s="70"/>
      <c r="AD36" s="70"/>
      <c r="AE36" s="70"/>
      <c r="AF36" s="70"/>
      <c r="AG36" s="70"/>
      <c r="AH36" s="38">
        <v>44034</v>
      </c>
    </row>
    <row r="37" spans="1:34" x14ac:dyDescent="0.25">
      <c r="A37" s="70">
        <v>322732831</v>
      </c>
      <c r="B37" s="70" t="s">
        <v>857</v>
      </c>
      <c r="C37" s="70" t="s">
        <v>862</v>
      </c>
      <c r="D37" s="70" t="s">
        <v>863</v>
      </c>
      <c r="E37" s="70">
        <v>1</v>
      </c>
      <c r="F37" s="70" t="s">
        <v>674</v>
      </c>
      <c r="G37" s="70" t="s">
        <v>860</v>
      </c>
      <c r="H37" s="70"/>
      <c r="I37" s="70"/>
      <c r="J37" s="70"/>
      <c r="K37" s="70"/>
      <c r="L37" s="70"/>
      <c r="M37" s="70"/>
      <c r="N37" s="70"/>
      <c r="O37" s="70"/>
      <c r="P37" s="70"/>
      <c r="Q37" s="70"/>
      <c r="R37" s="70"/>
      <c r="S37" s="70" t="s">
        <v>821</v>
      </c>
      <c r="T37" s="70">
        <v>13244885</v>
      </c>
      <c r="U37" s="70">
        <v>1</v>
      </c>
      <c r="V37" s="38">
        <v>43669</v>
      </c>
      <c r="W37" s="70"/>
      <c r="X37" s="70"/>
      <c r="Y37" s="70"/>
      <c r="Z37" s="70" t="s">
        <v>663</v>
      </c>
      <c r="AA37" s="70" t="s">
        <v>861</v>
      </c>
      <c r="AB37" s="70"/>
      <c r="AC37" s="70"/>
      <c r="AD37" s="70"/>
      <c r="AE37" s="70"/>
      <c r="AF37" s="70"/>
      <c r="AG37" s="70"/>
      <c r="AH37" s="70"/>
    </row>
    <row r="38" spans="1:34" x14ac:dyDescent="0.25">
      <c r="A38" s="70">
        <v>322732831</v>
      </c>
      <c r="B38" s="70" t="s">
        <v>857</v>
      </c>
      <c r="C38" s="70" t="s">
        <v>862</v>
      </c>
      <c r="D38" s="70" t="s">
        <v>863</v>
      </c>
      <c r="E38" s="70">
        <v>1</v>
      </c>
      <c r="F38" s="70" t="s">
        <v>674</v>
      </c>
      <c r="G38" s="70" t="s">
        <v>860</v>
      </c>
      <c r="H38" s="70"/>
      <c r="I38" s="70"/>
      <c r="J38" s="70"/>
      <c r="K38" s="70"/>
      <c r="L38" s="70"/>
      <c r="M38" s="70"/>
      <c r="N38" s="70"/>
      <c r="O38" s="70"/>
      <c r="P38" s="70"/>
      <c r="Q38" s="70"/>
      <c r="R38" s="70"/>
      <c r="S38" s="70" t="s">
        <v>822</v>
      </c>
      <c r="T38" s="70">
        <v>361299260</v>
      </c>
      <c r="U38" s="70"/>
      <c r="V38" s="70"/>
      <c r="W38" s="38">
        <v>43669</v>
      </c>
      <c r="X38" s="38">
        <v>44034</v>
      </c>
      <c r="Y38" s="70" t="s">
        <v>772</v>
      </c>
      <c r="Z38" s="70" t="s">
        <v>663</v>
      </c>
      <c r="AA38" s="70"/>
      <c r="AB38" s="70"/>
      <c r="AC38" s="70"/>
      <c r="AD38" s="70"/>
      <c r="AE38" s="70"/>
      <c r="AF38" s="70"/>
      <c r="AG38" s="70"/>
      <c r="AH38" s="38">
        <v>44034</v>
      </c>
    </row>
    <row r="39" spans="1:34" x14ac:dyDescent="0.25">
      <c r="A39" s="70">
        <v>333247408</v>
      </c>
      <c r="B39" s="70" t="s">
        <v>770</v>
      </c>
      <c r="C39" s="70" t="s">
        <v>798</v>
      </c>
      <c r="D39" s="70" t="s">
        <v>799</v>
      </c>
      <c r="E39" s="70">
        <v>4</v>
      </c>
      <c r="F39" s="70" t="s">
        <v>674</v>
      </c>
      <c r="G39" s="70" t="s">
        <v>800</v>
      </c>
      <c r="H39" s="70"/>
      <c r="I39" s="70"/>
      <c r="J39" s="70"/>
      <c r="K39" s="70"/>
      <c r="L39" s="70"/>
      <c r="M39" s="70"/>
      <c r="N39" s="70"/>
      <c r="O39" s="70"/>
      <c r="P39" s="70"/>
      <c r="Q39" s="70"/>
      <c r="R39" s="70"/>
      <c r="S39" s="70" t="s">
        <v>821</v>
      </c>
      <c r="T39" s="70">
        <v>13775549</v>
      </c>
      <c r="U39" s="70">
        <v>4</v>
      </c>
      <c r="V39" s="38">
        <v>44698</v>
      </c>
      <c r="W39" s="70"/>
      <c r="X39" s="70"/>
      <c r="Y39" s="70"/>
      <c r="Z39" s="70" t="s">
        <v>663</v>
      </c>
      <c r="AA39" s="70">
        <v>337418575</v>
      </c>
      <c r="AB39" s="70"/>
      <c r="AC39" s="70"/>
      <c r="AD39" s="70"/>
      <c r="AE39" s="70"/>
      <c r="AF39" s="70"/>
      <c r="AG39" s="70"/>
      <c r="AH39" s="70"/>
    </row>
    <row r="40" spans="1:34" x14ac:dyDescent="0.25">
      <c r="A40" s="70">
        <v>333247408</v>
      </c>
      <c r="B40" s="70" t="s">
        <v>770</v>
      </c>
      <c r="C40" s="70" t="s">
        <v>798</v>
      </c>
      <c r="D40" s="70" t="s">
        <v>799</v>
      </c>
      <c r="E40" s="70">
        <v>4</v>
      </c>
      <c r="F40" s="70" t="s">
        <v>674</v>
      </c>
      <c r="G40" s="70" t="s">
        <v>800</v>
      </c>
      <c r="H40" s="70"/>
      <c r="I40" s="70"/>
      <c r="J40" s="70"/>
      <c r="K40" s="70"/>
      <c r="L40" s="70"/>
      <c r="M40" s="70"/>
      <c r="N40" s="70"/>
      <c r="O40" s="70"/>
      <c r="P40" s="70"/>
      <c r="Q40" s="70"/>
      <c r="R40" s="70"/>
      <c r="S40" s="70" t="s">
        <v>822</v>
      </c>
      <c r="T40" s="70">
        <v>398827549</v>
      </c>
      <c r="U40" s="70"/>
      <c r="V40" s="70"/>
      <c r="W40" s="38">
        <v>44698</v>
      </c>
      <c r="X40" s="38">
        <v>45062</v>
      </c>
      <c r="Y40" s="70" t="s">
        <v>662</v>
      </c>
      <c r="Z40" s="70" t="s">
        <v>663</v>
      </c>
      <c r="AA40" s="70"/>
      <c r="AB40" s="70"/>
      <c r="AC40" s="70"/>
      <c r="AD40" s="70"/>
      <c r="AE40" s="70"/>
      <c r="AF40" s="70"/>
      <c r="AG40" s="70"/>
      <c r="AH40" s="38">
        <v>45062</v>
      </c>
    </row>
    <row r="41" spans="1:34" x14ac:dyDescent="0.25">
      <c r="A41" s="70">
        <v>333247408</v>
      </c>
      <c r="B41" s="70" t="s">
        <v>770</v>
      </c>
      <c r="C41" s="70" t="s">
        <v>801</v>
      </c>
      <c r="D41" s="70" t="s">
        <v>802</v>
      </c>
      <c r="E41" s="70">
        <v>16</v>
      </c>
      <c r="F41" s="70" t="s">
        <v>688</v>
      </c>
      <c r="G41" s="70" t="s">
        <v>800</v>
      </c>
      <c r="H41" s="70"/>
      <c r="I41" s="70"/>
      <c r="J41" s="70"/>
      <c r="K41" s="70"/>
      <c r="L41" s="70"/>
      <c r="M41" s="70"/>
      <c r="N41" s="70"/>
      <c r="O41" s="70"/>
      <c r="P41" s="70"/>
      <c r="Q41" s="70"/>
      <c r="R41" s="70"/>
      <c r="S41" s="70" t="s">
        <v>821</v>
      </c>
      <c r="T41" s="70">
        <v>13775549</v>
      </c>
      <c r="U41" s="70">
        <v>16</v>
      </c>
      <c r="V41" s="38">
        <v>44698</v>
      </c>
      <c r="W41" s="70"/>
      <c r="X41" s="70"/>
      <c r="Y41" s="70"/>
      <c r="Z41" s="70" t="s">
        <v>663</v>
      </c>
      <c r="AA41" s="70">
        <v>337418575</v>
      </c>
      <c r="AB41" s="70"/>
      <c r="AC41" s="70"/>
      <c r="AD41" s="70"/>
      <c r="AE41" s="70"/>
      <c r="AF41" s="70"/>
      <c r="AG41" s="70"/>
      <c r="AH41" s="70"/>
    </row>
    <row r="42" spans="1:34" x14ac:dyDescent="0.25">
      <c r="A42" s="70">
        <v>333247408</v>
      </c>
      <c r="B42" s="70" t="s">
        <v>770</v>
      </c>
      <c r="C42" s="70" t="s">
        <v>801</v>
      </c>
      <c r="D42" s="70" t="s">
        <v>802</v>
      </c>
      <c r="E42" s="70">
        <v>16</v>
      </c>
      <c r="F42" s="70" t="s">
        <v>688</v>
      </c>
      <c r="G42" s="70" t="s">
        <v>800</v>
      </c>
      <c r="H42" s="70"/>
      <c r="I42" s="70"/>
      <c r="J42" s="70"/>
      <c r="K42" s="70"/>
      <c r="L42" s="70"/>
      <c r="M42" s="70"/>
      <c r="N42" s="70"/>
      <c r="O42" s="70"/>
      <c r="P42" s="70"/>
      <c r="Q42" s="70"/>
      <c r="R42" s="70"/>
      <c r="S42" s="70" t="s">
        <v>822</v>
      </c>
      <c r="T42" s="70">
        <v>398827549</v>
      </c>
      <c r="U42" s="70"/>
      <c r="V42" s="70"/>
      <c r="W42" s="38">
        <v>44698</v>
      </c>
      <c r="X42" s="38">
        <v>45062</v>
      </c>
      <c r="Y42" s="70" t="s">
        <v>662</v>
      </c>
      <c r="Z42" s="70" t="s">
        <v>663</v>
      </c>
      <c r="AA42" s="70"/>
      <c r="AB42" s="70"/>
      <c r="AC42" s="70"/>
      <c r="AD42" s="70"/>
      <c r="AE42" s="70"/>
      <c r="AF42" s="70"/>
      <c r="AG42" s="70"/>
      <c r="AH42" s="38">
        <v>45062</v>
      </c>
    </row>
    <row r="43" spans="1:34" x14ac:dyDescent="0.25">
      <c r="A43" s="70">
        <v>423975446</v>
      </c>
      <c r="B43" s="70" t="s">
        <v>770</v>
      </c>
      <c r="C43" s="70" t="s">
        <v>801</v>
      </c>
      <c r="D43" s="70" t="s">
        <v>804</v>
      </c>
      <c r="E43" s="70">
        <v>4</v>
      </c>
      <c r="F43" s="70" t="s">
        <v>688</v>
      </c>
      <c r="G43" s="70" t="s">
        <v>805</v>
      </c>
      <c r="H43" s="70"/>
      <c r="I43" s="70"/>
      <c r="J43" s="70"/>
      <c r="K43" s="70"/>
      <c r="L43" s="70"/>
      <c r="M43" s="70"/>
      <c r="N43" s="70"/>
      <c r="O43" s="70"/>
      <c r="P43" s="70"/>
      <c r="Q43" s="70"/>
      <c r="R43" s="70"/>
      <c r="S43" s="70" t="s">
        <v>821</v>
      </c>
      <c r="T43" s="70">
        <v>13737517</v>
      </c>
      <c r="U43" s="70">
        <v>4</v>
      </c>
      <c r="V43" s="38">
        <v>44606</v>
      </c>
      <c r="W43" s="70"/>
      <c r="X43" s="70"/>
      <c r="Y43" s="70"/>
      <c r="Z43" s="70" t="s">
        <v>663</v>
      </c>
      <c r="AA43" s="70"/>
      <c r="AB43" s="70"/>
      <c r="AC43" s="70"/>
      <c r="AD43" s="70"/>
      <c r="AE43" s="70"/>
      <c r="AF43" s="70"/>
      <c r="AG43" s="70"/>
      <c r="AH43" s="70"/>
    </row>
    <row r="44" spans="1:34" x14ac:dyDescent="0.25">
      <c r="A44" s="70">
        <v>423975446</v>
      </c>
      <c r="B44" s="70" t="s">
        <v>770</v>
      </c>
      <c r="C44" s="70" t="s">
        <v>801</v>
      </c>
      <c r="D44" s="70" t="s">
        <v>804</v>
      </c>
      <c r="E44" s="70">
        <v>4</v>
      </c>
      <c r="F44" s="70" t="s">
        <v>688</v>
      </c>
      <c r="G44" s="70" t="s">
        <v>805</v>
      </c>
      <c r="H44" s="70"/>
      <c r="I44" s="70"/>
      <c r="J44" s="70"/>
      <c r="K44" s="70"/>
      <c r="L44" s="70"/>
      <c r="M44" s="70"/>
      <c r="N44" s="70"/>
      <c r="O44" s="70"/>
      <c r="P44" s="70"/>
      <c r="Q44" s="70"/>
      <c r="R44" s="70"/>
      <c r="S44" s="70" t="s">
        <v>822</v>
      </c>
      <c r="T44" s="70">
        <v>395500577</v>
      </c>
      <c r="U44" s="70"/>
      <c r="V44" s="70"/>
      <c r="W44" s="38">
        <v>44606</v>
      </c>
      <c r="X44" s="38">
        <v>44970</v>
      </c>
      <c r="Y44" s="70" t="s">
        <v>772</v>
      </c>
      <c r="Z44" s="70" t="s">
        <v>663</v>
      </c>
      <c r="AA44" s="70"/>
      <c r="AB44" s="70"/>
      <c r="AC44" s="70"/>
      <c r="AD44" s="70"/>
      <c r="AE44" s="70"/>
      <c r="AF44" s="70"/>
      <c r="AG44" s="70"/>
      <c r="AH44" s="38">
        <v>44970</v>
      </c>
    </row>
    <row r="45" spans="1:34" x14ac:dyDescent="0.25">
      <c r="A45" s="70">
        <v>423975446</v>
      </c>
      <c r="B45" s="70" t="s">
        <v>770</v>
      </c>
      <c r="C45" s="70" t="s">
        <v>801</v>
      </c>
      <c r="D45" s="70" t="s">
        <v>804</v>
      </c>
      <c r="E45" s="70"/>
      <c r="F45" s="70"/>
      <c r="G45" s="70"/>
      <c r="H45" s="70"/>
      <c r="I45" s="70"/>
      <c r="J45" s="70"/>
      <c r="K45" s="70"/>
      <c r="L45" s="70"/>
      <c r="M45" s="70"/>
      <c r="N45" s="70"/>
      <c r="O45" s="70"/>
      <c r="P45" s="70"/>
      <c r="Q45" s="70"/>
      <c r="R45" s="70"/>
      <c r="S45" s="70" t="s">
        <v>829</v>
      </c>
      <c r="T45" s="70"/>
      <c r="U45" s="70"/>
      <c r="V45" s="70"/>
      <c r="W45" s="70"/>
      <c r="X45" s="70"/>
      <c r="Y45" s="70"/>
      <c r="Z45" s="70" t="s">
        <v>663</v>
      </c>
      <c r="AA45" s="70"/>
      <c r="AB45" s="70" t="s">
        <v>770</v>
      </c>
      <c r="AC45" s="70">
        <v>3</v>
      </c>
      <c r="AD45" s="38">
        <v>44606</v>
      </c>
      <c r="AE45" s="70" t="s">
        <v>864</v>
      </c>
      <c r="AF45" s="70" t="s">
        <v>865</v>
      </c>
      <c r="AG45" s="70" t="s">
        <v>866</v>
      </c>
      <c r="AH45" s="70"/>
    </row>
    <row r="46" spans="1:34" x14ac:dyDescent="0.25">
      <c r="A46" s="70">
        <v>423975446</v>
      </c>
      <c r="B46" s="70" t="s">
        <v>770</v>
      </c>
      <c r="C46" s="70" t="s">
        <v>801</v>
      </c>
      <c r="D46" s="70" t="s">
        <v>804</v>
      </c>
      <c r="E46" s="70"/>
      <c r="F46" s="70"/>
      <c r="G46" s="70"/>
      <c r="H46" s="70"/>
      <c r="I46" s="70"/>
      <c r="J46" s="70"/>
      <c r="K46" s="70"/>
      <c r="L46" s="70"/>
      <c r="M46" s="70"/>
      <c r="N46" s="70"/>
      <c r="O46" s="70"/>
      <c r="P46" s="70"/>
      <c r="Q46" s="70"/>
      <c r="R46" s="70"/>
      <c r="S46" s="70" t="s">
        <v>829</v>
      </c>
      <c r="T46" s="70"/>
      <c r="U46" s="70"/>
      <c r="V46" s="70"/>
      <c r="W46" s="70"/>
      <c r="X46" s="70"/>
      <c r="Y46" s="70"/>
      <c r="Z46" s="70" t="s">
        <v>663</v>
      </c>
      <c r="AA46" s="70"/>
      <c r="AB46" s="70" t="s">
        <v>770</v>
      </c>
      <c r="AC46" s="70">
        <v>2</v>
      </c>
      <c r="AD46" s="38">
        <v>44606</v>
      </c>
      <c r="AE46" s="70" t="s">
        <v>834</v>
      </c>
      <c r="AF46" s="70" t="s">
        <v>866</v>
      </c>
      <c r="AG46" s="70" t="s">
        <v>867</v>
      </c>
      <c r="AH46" s="70"/>
    </row>
    <row r="47" spans="1:34" x14ac:dyDescent="0.25">
      <c r="A47" s="70">
        <v>423975446</v>
      </c>
      <c r="B47" s="70" t="s">
        <v>770</v>
      </c>
      <c r="C47" s="70" t="s">
        <v>801</v>
      </c>
      <c r="D47" s="70" t="s">
        <v>804</v>
      </c>
      <c r="E47" s="70"/>
      <c r="F47" s="70"/>
      <c r="G47" s="70"/>
      <c r="H47" s="70"/>
      <c r="I47" s="70"/>
      <c r="J47" s="70"/>
      <c r="K47" s="70"/>
      <c r="L47" s="70"/>
      <c r="M47" s="70"/>
      <c r="N47" s="70"/>
      <c r="O47" s="70"/>
      <c r="P47" s="70"/>
      <c r="Q47" s="70"/>
      <c r="R47" s="70"/>
      <c r="S47" s="70" t="s">
        <v>829</v>
      </c>
      <c r="T47" s="70"/>
      <c r="U47" s="70"/>
      <c r="V47" s="70"/>
      <c r="W47" s="70"/>
      <c r="X47" s="70"/>
      <c r="Y47" s="70"/>
      <c r="Z47" s="70" t="s">
        <v>663</v>
      </c>
      <c r="AA47" s="70"/>
      <c r="AB47" s="70" t="s">
        <v>770</v>
      </c>
      <c r="AC47" s="70">
        <v>1</v>
      </c>
      <c r="AD47" s="38">
        <v>44650</v>
      </c>
      <c r="AE47" s="70" t="s">
        <v>868</v>
      </c>
      <c r="AF47" s="70" t="s">
        <v>867</v>
      </c>
      <c r="AG47" s="70" t="s">
        <v>869</v>
      </c>
      <c r="AH47" s="70"/>
    </row>
    <row r="48" spans="1:34" x14ac:dyDescent="0.25">
      <c r="A48" s="70">
        <v>544903980</v>
      </c>
      <c r="B48" s="70" t="s">
        <v>870</v>
      </c>
      <c r="C48" s="70" t="s">
        <v>689</v>
      </c>
      <c r="D48" s="70" t="s">
        <v>871</v>
      </c>
      <c r="E48" s="70">
        <v>2</v>
      </c>
      <c r="F48" s="70" t="s">
        <v>688</v>
      </c>
      <c r="G48" s="70" t="s">
        <v>661</v>
      </c>
      <c r="H48" s="70"/>
      <c r="I48" s="70"/>
      <c r="J48" s="70"/>
      <c r="K48" s="70"/>
      <c r="L48" s="70"/>
      <c r="M48" s="70"/>
      <c r="N48" s="70"/>
      <c r="O48" s="70"/>
      <c r="P48" s="70"/>
      <c r="Q48" s="70"/>
      <c r="R48" s="70"/>
      <c r="S48" s="70" t="s">
        <v>821</v>
      </c>
      <c r="T48" s="70">
        <v>13975053</v>
      </c>
      <c r="U48" s="70">
        <v>2</v>
      </c>
      <c r="V48" s="38">
        <v>45168</v>
      </c>
      <c r="W48" s="70"/>
      <c r="X48" s="70"/>
      <c r="Y48" s="70"/>
      <c r="Z48" s="70" t="s">
        <v>663</v>
      </c>
      <c r="AA48" s="70">
        <v>365429965</v>
      </c>
      <c r="AB48" s="70"/>
      <c r="AC48" s="70"/>
      <c r="AD48" s="70"/>
      <c r="AE48" s="70"/>
      <c r="AF48" s="70"/>
      <c r="AG48" s="70"/>
      <c r="AH48" s="70"/>
    </row>
    <row r="49" spans="1:34" x14ac:dyDescent="0.25">
      <c r="A49" s="70">
        <v>544903980</v>
      </c>
      <c r="B49" s="70" t="s">
        <v>870</v>
      </c>
      <c r="C49" s="70" t="s">
        <v>689</v>
      </c>
      <c r="D49" s="70" t="s">
        <v>871</v>
      </c>
      <c r="E49" s="70">
        <v>2</v>
      </c>
      <c r="F49" s="70" t="s">
        <v>688</v>
      </c>
      <c r="G49" s="70" t="s">
        <v>661</v>
      </c>
      <c r="H49" s="70"/>
      <c r="I49" s="70"/>
      <c r="J49" s="70"/>
      <c r="K49" s="70"/>
      <c r="L49" s="70"/>
      <c r="M49" s="70"/>
      <c r="N49" s="70"/>
      <c r="O49" s="70"/>
      <c r="P49" s="70"/>
      <c r="Q49" s="70"/>
      <c r="R49" s="70"/>
      <c r="S49" s="70" t="s">
        <v>822</v>
      </c>
      <c r="T49" s="70">
        <v>3115718352</v>
      </c>
      <c r="U49" s="70"/>
      <c r="V49" s="70"/>
      <c r="W49" s="38">
        <v>45168</v>
      </c>
      <c r="X49" s="38">
        <v>45533</v>
      </c>
      <c r="Y49" s="70" t="s">
        <v>662</v>
      </c>
      <c r="Z49" s="70" t="s">
        <v>663</v>
      </c>
      <c r="AA49" s="70"/>
      <c r="AB49" s="70"/>
      <c r="AC49" s="70"/>
      <c r="AD49" s="70"/>
      <c r="AE49" s="70"/>
      <c r="AF49" s="70"/>
      <c r="AG49" s="70"/>
      <c r="AH49" s="38">
        <v>45533</v>
      </c>
    </row>
    <row r="50" spans="1:34" x14ac:dyDescent="0.25">
      <c r="A50" s="70">
        <v>603441279</v>
      </c>
      <c r="B50" s="70" t="s">
        <v>872</v>
      </c>
      <c r="C50" s="70" t="s">
        <v>695</v>
      </c>
      <c r="D50" s="70" t="s">
        <v>873</v>
      </c>
      <c r="E50" s="70">
        <v>1</v>
      </c>
      <c r="F50" s="70" t="s">
        <v>674</v>
      </c>
      <c r="G50" s="70" t="s">
        <v>874</v>
      </c>
      <c r="H50" s="70"/>
      <c r="I50" s="70"/>
      <c r="J50" s="70"/>
      <c r="K50" s="70"/>
      <c r="L50" s="70"/>
      <c r="M50" s="70"/>
      <c r="N50" s="70"/>
      <c r="O50" s="70"/>
      <c r="P50" s="70"/>
      <c r="Q50" s="70"/>
      <c r="R50" s="70"/>
      <c r="S50" s="70" t="s">
        <v>821</v>
      </c>
      <c r="T50" s="70">
        <v>13647251</v>
      </c>
      <c r="U50" s="70">
        <v>1</v>
      </c>
      <c r="V50" s="38">
        <v>44397</v>
      </c>
      <c r="W50" s="70"/>
      <c r="X50" s="70"/>
      <c r="Y50" s="70"/>
      <c r="Z50" s="70" t="s">
        <v>663</v>
      </c>
      <c r="AA50" s="70">
        <v>318457964</v>
      </c>
      <c r="AB50" s="70"/>
      <c r="AC50" s="70"/>
      <c r="AD50" s="70"/>
      <c r="AE50" s="70"/>
      <c r="AF50" s="70"/>
      <c r="AG50" s="70"/>
      <c r="AH50" s="70"/>
    </row>
    <row r="51" spans="1:34" x14ac:dyDescent="0.25">
      <c r="A51" s="70">
        <v>603441279</v>
      </c>
      <c r="B51" s="70" t="s">
        <v>872</v>
      </c>
      <c r="C51" s="70" t="s">
        <v>695</v>
      </c>
      <c r="D51" s="70" t="s">
        <v>873</v>
      </c>
      <c r="E51" s="70">
        <v>1</v>
      </c>
      <c r="F51" s="70" t="s">
        <v>674</v>
      </c>
      <c r="G51" s="70" t="s">
        <v>874</v>
      </c>
      <c r="H51" s="70"/>
      <c r="I51" s="70"/>
      <c r="J51" s="70"/>
      <c r="K51" s="70"/>
      <c r="L51" s="70"/>
      <c r="M51" s="70"/>
      <c r="N51" s="70"/>
      <c r="O51" s="70"/>
      <c r="P51" s="70"/>
      <c r="Q51" s="70"/>
      <c r="R51" s="70"/>
      <c r="S51" s="70" t="s">
        <v>822</v>
      </c>
      <c r="T51" s="70">
        <v>388032147</v>
      </c>
      <c r="U51" s="70"/>
      <c r="V51" s="70"/>
      <c r="W51" s="38">
        <v>44399</v>
      </c>
      <c r="X51" s="38">
        <v>44763</v>
      </c>
      <c r="Y51" s="70" t="s">
        <v>662</v>
      </c>
      <c r="Z51" s="70" t="s">
        <v>663</v>
      </c>
      <c r="AA51" s="70"/>
      <c r="AB51" s="70"/>
      <c r="AC51" s="70"/>
      <c r="AD51" s="70"/>
      <c r="AE51" s="70"/>
      <c r="AF51" s="70"/>
      <c r="AG51" s="70"/>
      <c r="AH51" s="38">
        <v>44763</v>
      </c>
    </row>
    <row r="52" spans="1:34" x14ac:dyDescent="0.25">
      <c r="A52" s="70">
        <v>603441279</v>
      </c>
      <c r="B52" s="70" t="s">
        <v>872</v>
      </c>
      <c r="C52" s="70" t="s">
        <v>695</v>
      </c>
      <c r="D52" s="70" t="s">
        <v>873</v>
      </c>
      <c r="E52" s="70"/>
      <c r="F52" s="70"/>
      <c r="G52" s="70"/>
      <c r="H52" s="70"/>
      <c r="I52" s="70"/>
      <c r="J52" s="70"/>
      <c r="K52" s="70"/>
      <c r="L52" s="70"/>
      <c r="M52" s="70"/>
      <c r="N52" s="70"/>
      <c r="O52" s="70"/>
      <c r="P52" s="70"/>
      <c r="Q52" s="70"/>
      <c r="R52" s="70"/>
      <c r="S52" s="70" t="s">
        <v>829</v>
      </c>
      <c r="T52" s="70"/>
      <c r="U52" s="70"/>
      <c r="V52" s="70"/>
      <c r="W52" s="70"/>
      <c r="X52" s="70"/>
      <c r="Y52" s="70"/>
      <c r="Z52" s="70" t="s">
        <v>663</v>
      </c>
      <c r="AA52" s="70"/>
      <c r="AB52" s="70" t="s">
        <v>830</v>
      </c>
      <c r="AC52" s="70">
        <v>2</v>
      </c>
      <c r="AD52" s="38">
        <v>44446</v>
      </c>
      <c r="AE52" s="70" t="s">
        <v>831</v>
      </c>
      <c r="AF52" s="70" t="s">
        <v>875</v>
      </c>
      <c r="AG52" s="70" t="s">
        <v>876</v>
      </c>
      <c r="AH52" s="70"/>
    </row>
    <row r="53" spans="1:34" x14ac:dyDescent="0.25">
      <c r="A53" s="70">
        <v>603441279</v>
      </c>
      <c r="B53" s="70" t="s">
        <v>872</v>
      </c>
      <c r="C53" s="70" t="s">
        <v>695</v>
      </c>
      <c r="D53" s="70" t="s">
        <v>873</v>
      </c>
      <c r="E53" s="70"/>
      <c r="F53" s="70"/>
      <c r="G53" s="70"/>
      <c r="H53" s="70"/>
      <c r="I53" s="70"/>
      <c r="J53" s="70"/>
      <c r="K53" s="70"/>
      <c r="L53" s="70"/>
      <c r="M53" s="70"/>
      <c r="N53" s="70"/>
      <c r="O53" s="70"/>
      <c r="P53" s="70"/>
      <c r="Q53" s="70"/>
      <c r="R53" s="70"/>
      <c r="S53" s="70" t="s">
        <v>829</v>
      </c>
      <c r="T53" s="70"/>
      <c r="U53" s="70"/>
      <c r="V53" s="70"/>
      <c r="W53" s="70"/>
      <c r="X53" s="70"/>
      <c r="Y53" s="70"/>
      <c r="Z53" s="70" t="s">
        <v>663</v>
      </c>
      <c r="AA53" s="70"/>
      <c r="AB53" s="70" t="s">
        <v>830</v>
      </c>
      <c r="AC53" s="70">
        <v>1</v>
      </c>
      <c r="AD53" s="38">
        <v>44446</v>
      </c>
      <c r="AE53" s="70" t="s">
        <v>834</v>
      </c>
      <c r="AF53" s="70" t="s">
        <v>876</v>
      </c>
      <c r="AG53" s="70" t="s">
        <v>877</v>
      </c>
      <c r="AH53" s="70"/>
    </row>
    <row r="54" spans="1:34" x14ac:dyDescent="0.25">
      <c r="A54" s="70">
        <v>603441279</v>
      </c>
      <c r="B54" s="70" t="s">
        <v>872</v>
      </c>
      <c r="C54" s="70" t="s">
        <v>695</v>
      </c>
      <c r="D54" s="70" t="s">
        <v>878</v>
      </c>
      <c r="E54" s="70">
        <v>1</v>
      </c>
      <c r="F54" s="70" t="s">
        <v>674</v>
      </c>
      <c r="G54" s="70" t="s">
        <v>879</v>
      </c>
      <c r="H54" s="70"/>
      <c r="I54" s="70"/>
      <c r="J54" s="70"/>
      <c r="K54" s="70"/>
      <c r="L54" s="70"/>
      <c r="M54" s="70"/>
      <c r="N54" s="70"/>
      <c r="O54" s="70"/>
      <c r="P54" s="70"/>
      <c r="Q54" s="70"/>
      <c r="R54" s="70"/>
      <c r="S54" s="70" t="s">
        <v>821</v>
      </c>
      <c r="T54" s="70">
        <v>13647251</v>
      </c>
      <c r="U54" s="70">
        <v>1</v>
      </c>
      <c r="V54" s="38">
        <v>44397</v>
      </c>
      <c r="W54" s="70"/>
      <c r="X54" s="70"/>
      <c r="Y54" s="70"/>
      <c r="Z54" s="70" t="s">
        <v>663</v>
      </c>
      <c r="AA54" s="70">
        <v>318457964</v>
      </c>
      <c r="AB54" s="70"/>
      <c r="AC54" s="70"/>
      <c r="AD54" s="70"/>
      <c r="AE54" s="70"/>
      <c r="AF54" s="70"/>
      <c r="AG54" s="70"/>
      <c r="AH54" s="70"/>
    </row>
    <row r="55" spans="1:34" x14ac:dyDescent="0.25">
      <c r="A55" s="70">
        <v>603441279</v>
      </c>
      <c r="B55" s="70" t="s">
        <v>872</v>
      </c>
      <c r="C55" s="70" t="s">
        <v>695</v>
      </c>
      <c r="D55" s="70" t="s">
        <v>878</v>
      </c>
      <c r="E55" s="70">
        <v>1</v>
      </c>
      <c r="F55" s="70" t="s">
        <v>674</v>
      </c>
      <c r="G55" s="70" t="s">
        <v>879</v>
      </c>
      <c r="H55" s="70"/>
      <c r="I55" s="70"/>
      <c r="J55" s="70"/>
      <c r="K55" s="70"/>
      <c r="L55" s="70"/>
      <c r="M55" s="70"/>
      <c r="N55" s="70"/>
      <c r="O55" s="70"/>
      <c r="P55" s="70"/>
      <c r="Q55" s="70"/>
      <c r="R55" s="70"/>
      <c r="S55" s="70" t="s">
        <v>822</v>
      </c>
      <c r="T55" s="70">
        <v>388032147</v>
      </c>
      <c r="U55" s="70"/>
      <c r="V55" s="70"/>
      <c r="W55" s="38">
        <v>44399</v>
      </c>
      <c r="X55" s="38">
        <v>44763</v>
      </c>
      <c r="Y55" s="70" t="s">
        <v>662</v>
      </c>
      <c r="Z55" s="70" t="s">
        <v>663</v>
      </c>
      <c r="AA55" s="70"/>
      <c r="AB55" s="70"/>
      <c r="AC55" s="70"/>
      <c r="AD55" s="70"/>
      <c r="AE55" s="70"/>
      <c r="AF55" s="70"/>
      <c r="AG55" s="70"/>
      <c r="AH55" s="38">
        <v>44763</v>
      </c>
    </row>
    <row r="56" spans="1:34" x14ac:dyDescent="0.25">
      <c r="A56" s="70">
        <v>603441279</v>
      </c>
      <c r="B56" s="70" t="s">
        <v>872</v>
      </c>
      <c r="C56" s="70" t="s">
        <v>695</v>
      </c>
      <c r="D56" s="70" t="s">
        <v>878</v>
      </c>
      <c r="E56" s="70"/>
      <c r="F56" s="70"/>
      <c r="G56" s="70"/>
      <c r="H56" s="70"/>
      <c r="I56" s="70"/>
      <c r="J56" s="70"/>
      <c r="K56" s="70"/>
      <c r="L56" s="70"/>
      <c r="M56" s="70"/>
      <c r="N56" s="70"/>
      <c r="O56" s="70"/>
      <c r="P56" s="70"/>
      <c r="Q56" s="70"/>
      <c r="R56" s="70"/>
      <c r="S56" s="70" t="s">
        <v>829</v>
      </c>
      <c r="T56" s="70"/>
      <c r="U56" s="70"/>
      <c r="V56" s="70"/>
      <c r="W56" s="70"/>
      <c r="X56" s="70"/>
      <c r="Y56" s="70"/>
      <c r="Z56" s="70" t="s">
        <v>663</v>
      </c>
      <c r="AA56" s="70"/>
      <c r="AB56" s="70" t="s">
        <v>830</v>
      </c>
      <c r="AC56" s="70">
        <v>2</v>
      </c>
      <c r="AD56" s="38">
        <v>44446</v>
      </c>
      <c r="AE56" s="70" t="s">
        <v>831</v>
      </c>
      <c r="AF56" s="70" t="s">
        <v>875</v>
      </c>
      <c r="AG56" s="70" t="s">
        <v>880</v>
      </c>
      <c r="AH56" s="70"/>
    </row>
    <row r="57" spans="1:34" x14ac:dyDescent="0.25">
      <c r="A57" s="70">
        <v>603441279</v>
      </c>
      <c r="B57" s="70" t="s">
        <v>872</v>
      </c>
      <c r="C57" s="70" t="s">
        <v>695</v>
      </c>
      <c r="D57" s="70" t="s">
        <v>878</v>
      </c>
      <c r="E57" s="70"/>
      <c r="F57" s="70"/>
      <c r="G57" s="70"/>
      <c r="H57" s="70"/>
      <c r="I57" s="70"/>
      <c r="J57" s="70"/>
      <c r="K57" s="70"/>
      <c r="L57" s="70"/>
      <c r="M57" s="70"/>
      <c r="N57" s="70"/>
      <c r="O57" s="70"/>
      <c r="P57" s="70"/>
      <c r="Q57" s="70"/>
      <c r="R57" s="70"/>
      <c r="S57" s="70" t="s">
        <v>829</v>
      </c>
      <c r="T57" s="70"/>
      <c r="U57" s="70"/>
      <c r="V57" s="70"/>
      <c r="W57" s="70"/>
      <c r="X57" s="70"/>
      <c r="Y57" s="70"/>
      <c r="Z57" s="70" t="s">
        <v>663</v>
      </c>
      <c r="AA57" s="70"/>
      <c r="AB57" s="70" t="s">
        <v>830</v>
      </c>
      <c r="AC57" s="70">
        <v>1</v>
      </c>
      <c r="AD57" s="38">
        <v>44446</v>
      </c>
      <c r="AE57" s="70" t="s">
        <v>834</v>
      </c>
      <c r="AF57" s="70" t="s">
        <v>880</v>
      </c>
      <c r="AG57" s="70" t="s">
        <v>881</v>
      </c>
      <c r="AH57" s="70"/>
    </row>
    <row r="58" spans="1:34" x14ac:dyDescent="0.25">
      <c r="A58" s="70">
        <v>603441279</v>
      </c>
      <c r="B58" s="70" t="s">
        <v>872</v>
      </c>
      <c r="C58" s="70" t="s">
        <v>737</v>
      </c>
      <c r="D58" s="70" t="s">
        <v>882</v>
      </c>
      <c r="E58" s="70">
        <v>4</v>
      </c>
      <c r="F58" s="70" t="s">
        <v>688</v>
      </c>
      <c r="G58" s="70" t="s">
        <v>874</v>
      </c>
      <c r="H58" s="70"/>
      <c r="I58" s="70"/>
      <c r="J58" s="70"/>
      <c r="K58" s="70"/>
      <c r="L58" s="70"/>
      <c r="M58" s="70"/>
      <c r="N58" s="70"/>
      <c r="O58" s="70"/>
      <c r="P58" s="70"/>
      <c r="Q58" s="70"/>
      <c r="R58" s="70"/>
      <c r="S58" s="70" t="s">
        <v>821</v>
      </c>
      <c r="T58" s="70">
        <v>13647251</v>
      </c>
      <c r="U58" s="70">
        <v>4</v>
      </c>
      <c r="V58" s="38">
        <v>44397</v>
      </c>
      <c r="W58" s="70"/>
      <c r="X58" s="70"/>
      <c r="Y58" s="70"/>
      <c r="Z58" s="70" t="s">
        <v>663</v>
      </c>
      <c r="AA58" s="70">
        <v>318457964</v>
      </c>
      <c r="AB58" s="70"/>
      <c r="AC58" s="70"/>
      <c r="AD58" s="70"/>
      <c r="AE58" s="70"/>
      <c r="AF58" s="70"/>
      <c r="AG58" s="70"/>
      <c r="AH58" s="70"/>
    </row>
    <row r="59" spans="1:34" x14ac:dyDescent="0.25">
      <c r="A59" s="70">
        <v>603441279</v>
      </c>
      <c r="B59" s="70" t="s">
        <v>872</v>
      </c>
      <c r="C59" s="70" t="s">
        <v>737</v>
      </c>
      <c r="D59" s="70" t="s">
        <v>882</v>
      </c>
      <c r="E59" s="70">
        <v>4</v>
      </c>
      <c r="F59" s="70" t="s">
        <v>688</v>
      </c>
      <c r="G59" s="70" t="s">
        <v>874</v>
      </c>
      <c r="H59" s="70"/>
      <c r="I59" s="70"/>
      <c r="J59" s="70"/>
      <c r="K59" s="70"/>
      <c r="L59" s="70"/>
      <c r="M59" s="70"/>
      <c r="N59" s="70"/>
      <c r="O59" s="70"/>
      <c r="P59" s="70"/>
      <c r="Q59" s="70"/>
      <c r="R59" s="70"/>
      <c r="S59" s="70" t="s">
        <v>822</v>
      </c>
      <c r="T59" s="70">
        <v>388032147</v>
      </c>
      <c r="U59" s="70"/>
      <c r="V59" s="70"/>
      <c r="W59" s="38">
        <v>44399</v>
      </c>
      <c r="X59" s="38">
        <v>44763</v>
      </c>
      <c r="Y59" s="70" t="s">
        <v>662</v>
      </c>
      <c r="Z59" s="70" t="s">
        <v>663</v>
      </c>
      <c r="AA59" s="70"/>
      <c r="AB59" s="70"/>
      <c r="AC59" s="70"/>
      <c r="AD59" s="70"/>
      <c r="AE59" s="70"/>
      <c r="AF59" s="70"/>
      <c r="AG59" s="70"/>
      <c r="AH59" s="38">
        <v>44763</v>
      </c>
    </row>
    <row r="60" spans="1:34" x14ac:dyDescent="0.25">
      <c r="A60" s="70">
        <v>603441279</v>
      </c>
      <c r="B60" s="70" t="s">
        <v>872</v>
      </c>
      <c r="C60" s="70" t="s">
        <v>737</v>
      </c>
      <c r="D60" s="70" t="s">
        <v>882</v>
      </c>
      <c r="E60" s="70"/>
      <c r="F60" s="70"/>
      <c r="G60" s="70"/>
      <c r="H60" s="70"/>
      <c r="I60" s="70"/>
      <c r="J60" s="70"/>
      <c r="K60" s="70"/>
      <c r="L60" s="70"/>
      <c r="M60" s="70"/>
      <c r="N60" s="70"/>
      <c r="O60" s="70"/>
      <c r="P60" s="70"/>
      <c r="Q60" s="70"/>
      <c r="R60" s="70"/>
      <c r="S60" s="70" t="s">
        <v>829</v>
      </c>
      <c r="T60" s="70"/>
      <c r="U60" s="70"/>
      <c r="V60" s="70"/>
      <c r="W60" s="70"/>
      <c r="X60" s="70"/>
      <c r="Y60" s="70"/>
      <c r="Z60" s="70" t="s">
        <v>663</v>
      </c>
      <c r="AA60" s="70"/>
      <c r="AB60" s="70" t="s">
        <v>830</v>
      </c>
      <c r="AC60" s="70">
        <v>2</v>
      </c>
      <c r="AD60" s="38">
        <v>44446</v>
      </c>
      <c r="AE60" s="70" t="s">
        <v>831</v>
      </c>
      <c r="AF60" s="70" t="s">
        <v>883</v>
      </c>
      <c r="AG60" s="70" t="s">
        <v>884</v>
      </c>
      <c r="AH60" s="70"/>
    </row>
    <row r="61" spans="1:34" x14ac:dyDescent="0.25">
      <c r="A61" s="70">
        <v>603441279</v>
      </c>
      <c r="B61" s="70" t="s">
        <v>872</v>
      </c>
      <c r="C61" s="70" t="s">
        <v>737</v>
      </c>
      <c r="D61" s="70" t="s">
        <v>882</v>
      </c>
      <c r="E61" s="70"/>
      <c r="F61" s="70"/>
      <c r="G61" s="70"/>
      <c r="H61" s="70"/>
      <c r="I61" s="70"/>
      <c r="J61" s="70"/>
      <c r="K61" s="70"/>
      <c r="L61" s="70"/>
      <c r="M61" s="70"/>
      <c r="N61" s="70"/>
      <c r="O61" s="70"/>
      <c r="P61" s="70"/>
      <c r="Q61" s="70"/>
      <c r="R61" s="70"/>
      <c r="S61" s="70" t="s">
        <v>829</v>
      </c>
      <c r="T61" s="70"/>
      <c r="U61" s="70"/>
      <c r="V61" s="70"/>
      <c r="W61" s="70"/>
      <c r="X61" s="70"/>
      <c r="Y61" s="70"/>
      <c r="Z61" s="70" t="s">
        <v>663</v>
      </c>
      <c r="AA61" s="70"/>
      <c r="AB61" s="70" t="s">
        <v>830</v>
      </c>
      <c r="AC61" s="70">
        <v>1</v>
      </c>
      <c r="AD61" s="38">
        <v>44446</v>
      </c>
      <c r="AE61" s="70" t="s">
        <v>834</v>
      </c>
      <c r="AF61" s="70" t="s">
        <v>884</v>
      </c>
      <c r="AG61" s="70" t="s">
        <v>885</v>
      </c>
      <c r="AH61" s="70"/>
    </row>
    <row r="62" spans="1:34" x14ac:dyDescent="0.25">
      <c r="A62" s="70">
        <v>603441279</v>
      </c>
      <c r="B62" s="70" t="s">
        <v>872</v>
      </c>
      <c r="C62" s="70" t="s">
        <v>737</v>
      </c>
      <c r="D62" s="70" t="s">
        <v>886</v>
      </c>
      <c r="E62" s="70">
        <v>8</v>
      </c>
      <c r="F62" s="70" t="s">
        <v>688</v>
      </c>
      <c r="G62" s="70" t="s">
        <v>879</v>
      </c>
      <c r="H62" s="70"/>
      <c r="I62" s="70"/>
      <c r="J62" s="70"/>
      <c r="K62" s="70"/>
      <c r="L62" s="70"/>
      <c r="M62" s="70"/>
      <c r="N62" s="70"/>
      <c r="O62" s="70"/>
      <c r="P62" s="70"/>
      <c r="Q62" s="70"/>
      <c r="R62" s="70"/>
      <c r="S62" s="70" t="s">
        <v>821</v>
      </c>
      <c r="T62" s="70">
        <v>13647251</v>
      </c>
      <c r="U62" s="70">
        <v>8</v>
      </c>
      <c r="V62" s="38">
        <v>44397</v>
      </c>
      <c r="W62" s="70"/>
      <c r="X62" s="70"/>
      <c r="Y62" s="70"/>
      <c r="Z62" s="70" t="s">
        <v>663</v>
      </c>
      <c r="AA62" s="70">
        <v>318457964</v>
      </c>
      <c r="AB62" s="70"/>
      <c r="AC62" s="70"/>
      <c r="AD62" s="70"/>
      <c r="AE62" s="70"/>
      <c r="AF62" s="70"/>
      <c r="AG62" s="70"/>
      <c r="AH62" s="70"/>
    </row>
    <row r="63" spans="1:34" x14ac:dyDescent="0.25">
      <c r="A63" s="70">
        <v>603441279</v>
      </c>
      <c r="B63" s="70" t="s">
        <v>872</v>
      </c>
      <c r="C63" s="70" t="s">
        <v>737</v>
      </c>
      <c r="D63" s="70" t="s">
        <v>886</v>
      </c>
      <c r="E63" s="70">
        <v>8</v>
      </c>
      <c r="F63" s="70" t="s">
        <v>688</v>
      </c>
      <c r="G63" s="70" t="s">
        <v>879</v>
      </c>
      <c r="H63" s="70"/>
      <c r="I63" s="70"/>
      <c r="J63" s="70"/>
      <c r="K63" s="70"/>
      <c r="L63" s="70"/>
      <c r="M63" s="70"/>
      <c r="N63" s="70"/>
      <c r="O63" s="70"/>
      <c r="P63" s="70"/>
      <c r="Q63" s="70"/>
      <c r="R63" s="70"/>
      <c r="S63" s="70" t="s">
        <v>822</v>
      </c>
      <c r="T63" s="70">
        <v>388032147</v>
      </c>
      <c r="U63" s="70"/>
      <c r="V63" s="70"/>
      <c r="W63" s="38">
        <v>44399</v>
      </c>
      <c r="X63" s="38">
        <v>44763</v>
      </c>
      <c r="Y63" s="70" t="s">
        <v>662</v>
      </c>
      <c r="Z63" s="70" t="s">
        <v>663</v>
      </c>
      <c r="AA63" s="70"/>
      <c r="AB63" s="70"/>
      <c r="AC63" s="70"/>
      <c r="AD63" s="70"/>
      <c r="AE63" s="70"/>
      <c r="AF63" s="70"/>
      <c r="AG63" s="70"/>
      <c r="AH63" s="38">
        <v>44763</v>
      </c>
    </row>
    <row r="64" spans="1:34" x14ac:dyDescent="0.25">
      <c r="A64" s="70">
        <v>603441279</v>
      </c>
      <c r="B64" s="70" t="s">
        <v>872</v>
      </c>
      <c r="C64" s="70" t="s">
        <v>737</v>
      </c>
      <c r="D64" s="70" t="s">
        <v>886</v>
      </c>
      <c r="E64" s="70"/>
      <c r="F64" s="70"/>
      <c r="G64" s="70"/>
      <c r="H64" s="70"/>
      <c r="I64" s="70"/>
      <c r="J64" s="70"/>
      <c r="K64" s="70"/>
      <c r="L64" s="70"/>
      <c r="M64" s="70"/>
      <c r="N64" s="70"/>
      <c r="O64" s="70"/>
      <c r="P64" s="70"/>
      <c r="Q64" s="70"/>
      <c r="R64" s="70"/>
      <c r="S64" s="70" t="s">
        <v>829</v>
      </c>
      <c r="T64" s="70"/>
      <c r="U64" s="70"/>
      <c r="V64" s="70"/>
      <c r="W64" s="70"/>
      <c r="X64" s="70"/>
      <c r="Y64" s="70"/>
      <c r="Z64" s="70" t="s">
        <v>663</v>
      </c>
      <c r="AA64" s="70"/>
      <c r="AB64" s="70" t="s">
        <v>830</v>
      </c>
      <c r="AC64" s="70">
        <v>2</v>
      </c>
      <c r="AD64" s="38">
        <v>44446</v>
      </c>
      <c r="AE64" s="70" t="s">
        <v>831</v>
      </c>
      <c r="AF64" s="70" t="s">
        <v>883</v>
      </c>
      <c r="AG64" s="70" t="s">
        <v>887</v>
      </c>
      <c r="AH64" s="70"/>
    </row>
    <row r="65" spans="1:34" x14ac:dyDescent="0.25">
      <c r="A65" s="70">
        <v>603441279</v>
      </c>
      <c r="B65" s="70" t="s">
        <v>872</v>
      </c>
      <c r="C65" s="70" t="s">
        <v>737</v>
      </c>
      <c r="D65" s="70" t="s">
        <v>886</v>
      </c>
      <c r="E65" s="70"/>
      <c r="F65" s="70"/>
      <c r="G65" s="70"/>
      <c r="H65" s="70"/>
      <c r="I65" s="70"/>
      <c r="J65" s="70"/>
      <c r="K65" s="70"/>
      <c r="L65" s="70"/>
      <c r="M65" s="70"/>
      <c r="N65" s="70"/>
      <c r="O65" s="70"/>
      <c r="P65" s="70"/>
      <c r="Q65" s="70"/>
      <c r="R65" s="70"/>
      <c r="S65" s="70" t="s">
        <v>829</v>
      </c>
      <c r="T65" s="70"/>
      <c r="U65" s="70"/>
      <c r="V65" s="70"/>
      <c r="W65" s="70"/>
      <c r="X65" s="70"/>
      <c r="Y65" s="70"/>
      <c r="Z65" s="70" t="s">
        <v>663</v>
      </c>
      <c r="AA65" s="70"/>
      <c r="AB65" s="70" t="s">
        <v>830</v>
      </c>
      <c r="AC65" s="70">
        <v>1</v>
      </c>
      <c r="AD65" s="38">
        <v>44446</v>
      </c>
      <c r="AE65" s="70" t="s">
        <v>834</v>
      </c>
      <c r="AF65" s="70" t="s">
        <v>887</v>
      </c>
      <c r="AG65" s="70" t="s">
        <v>888</v>
      </c>
      <c r="AH65" s="70"/>
    </row>
    <row r="66" spans="1:34" x14ac:dyDescent="0.25">
      <c r="A66" s="70">
        <v>603441279</v>
      </c>
      <c r="B66" s="70" t="s">
        <v>872</v>
      </c>
      <c r="C66" s="70" t="s">
        <v>843</v>
      </c>
      <c r="D66" s="70" t="s">
        <v>889</v>
      </c>
      <c r="E66" s="70">
        <v>8</v>
      </c>
      <c r="F66" s="70" t="s">
        <v>688</v>
      </c>
      <c r="G66" s="70" t="s">
        <v>879</v>
      </c>
      <c r="H66" s="70"/>
      <c r="I66" s="70"/>
      <c r="J66" s="70"/>
      <c r="K66" s="70"/>
      <c r="L66" s="70"/>
      <c r="M66" s="70"/>
      <c r="N66" s="70"/>
      <c r="O66" s="70"/>
      <c r="P66" s="70"/>
      <c r="Q66" s="70"/>
      <c r="R66" s="70"/>
      <c r="S66" s="70" t="s">
        <v>821</v>
      </c>
      <c r="T66" s="70">
        <v>13647251</v>
      </c>
      <c r="U66" s="70">
        <v>8</v>
      </c>
      <c r="V66" s="38">
        <v>44397</v>
      </c>
      <c r="W66" s="70"/>
      <c r="X66" s="70"/>
      <c r="Y66" s="70"/>
      <c r="Z66" s="70" t="s">
        <v>663</v>
      </c>
      <c r="AA66" s="70">
        <v>318457964</v>
      </c>
      <c r="AB66" s="70"/>
      <c r="AC66" s="70"/>
      <c r="AD66" s="70"/>
      <c r="AE66" s="70"/>
      <c r="AF66" s="70"/>
      <c r="AG66" s="70"/>
      <c r="AH66" s="70"/>
    </row>
    <row r="67" spans="1:34" x14ac:dyDescent="0.25">
      <c r="A67" s="70">
        <v>603441279</v>
      </c>
      <c r="B67" s="70" t="s">
        <v>872</v>
      </c>
      <c r="C67" s="70" t="s">
        <v>843</v>
      </c>
      <c r="D67" s="70" t="s">
        <v>889</v>
      </c>
      <c r="E67" s="70">
        <v>8</v>
      </c>
      <c r="F67" s="70" t="s">
        <v>688</v>
      </c>
      <c r="G67" s="70" t="s">
        <v>879</v>
      </c>
      <c r="H67" s="70"/>
      <c r="I67" s="70"/>
      <c r="J67" s="70"/>
      <c r="K67" s="70"/>
      <c r="L67" s="70"/>
      <c r="M67" s="70"/>
      <c r="N67" s="70"/>
      <c r="O67" s="70"/>
      <c r="P67" s="70"/>
      <c r="Q67" s="70"/>
      <c r="R67" s="70"/>
      <c r="S67" s="70" t="s">
        <v>822</v>
      </c>
      <c r="T67" s="70">
        <v>388032147</v>
      </c>
      <c r="U67" s="70"/>
      <c r="V67" s="70"/>
      <c r="W67" s="38">
        <v>44399</v>
      </c>
      <c r="X67" s="38">
        <v>44763</v>
      </c>
      <c r="Y67" s="70" t="s">
        <v>662</v>
      </c>
      <c r="Z67" s="70" t="s">
        <v>663</v>
      </c>
      <c r="AA67" s="70"/>
      <c r="AB67" s="70"/>
      <c r="AC67" s="70"/>
      <c r="AD67" s="70"/>
      <c r="AE67" s="70"/>
      <c r="AF67" s="70"/>
      <c r="AG67" s="70"/>
      <c r="AH67" s="38">
        <v>44763</v>
      </c>
    </row>
    <row r="68" spans="1:34" x14ac:dyDescent="0.25">
      <c r="A68" s="70">
        <v>603441279</v>
      </c>
      <c r="B68" s="70" t="s">
        <v>872</v>
      </c>
      <c r="C68" s="70" t="s">
        <v>843</v>
      </c>
      <c r="D68" s="70" t="s">
        <v>889</v>
      </c>
      <c r="E68" s="70"/>
      <c r="F68" s="70"/>
      <c r="G68" s="70"/>
      <c r="H68" s="70"/>
      <c r="I68" s="70"/>
      <c r="J68" s="70"/>
      <c r="K68" s="70"/>
      <c r="L68" s="70"/>
      <c r="M68" s="70"/>
      <c r="N68" s="70"/>
      <c r="O68" s="70"/>
      <c r="P68" s="70"/>
      <c r="Q68" s="70"/>
      <c r="R68" s="70"/>
      <c r="S68" s="70" t="s">
        <v>829</v>
      </c>
      <c r="T68" s="70"/>
      <c r="U68" s="70"/>
      <c r="V68" s="70"/>
      <c r="W68" s="70"/>
      <c r="X68" s="70"/>
      <c r="Y68" s="70"/>
      <c r="Z68" s="70" t="s">
        <v>663</v>
      </c>
      <c r="AA68" s="70"/>
      <c r="AB68" s="70" t="s">
        <v>830</v>
      </c>
      <c r="AC68" s="70">
        <v>1</v>
      </c>
      <c r="AD68" s="38">
        <v>44446</v>
      </c>
      <c r="AE68" s="70" t="s">
        <v>834</v>
      </c>
      <c r="AF68" s="70" t="s">
        <v>890</v>
      </c>
      <c r="AG68" s="70" t="s">
        <v>891</v>
      </c>
      <c r="AH68" s="70"/>
    </row>
    <row r="69" spans="1:34" x14ac:dyDescent="0.25">
      <c r="A69" s="70">
        <v>603441279</v>
      </c>
      <c r="B69" s="70" t="s">
        <v>872</v>
      </c>
      <c r="C69" s="70" t="s">
        <v>801</v>
      </c>
      <c r="D69" s="70" t="s">
        <v>892</v>
      </c>
      <c r="E69" s="70">
        <v>2</v>
      </c>
      <c r="F69" s="70" t="s">
        <v>688</v>
      </c>
      <c r="G69" s="70" t="s">
        <v>893</v>
      </c>
      <c r="H69" s="70"/>
      <c r="I69" s="70" t="s">
        <v>894</v>
      </c>
      <c r="J69" s="70" t="s">
        <v>895</v>
      </c>
      <c r="K69" s="70"/>
      <c r="L69" s="70"/>
      <c r="M69" s="70"/>
      <c r="N69" s="70"/>
      <c r="O69" s="70"/>
      <c r="P69" s="70"/>
      <c r="Q69" s="70"/>
      <c r="R69" s="70"/>
      <c r="S69" s="70" t="s">
        <v>821</v>
      </c>
      <c r="T69" s="70">
        <v>13647251</v>
      </c>
      <c r="U69" s="70">
        <v>2</v>
      </c>
      <c r="V69" s="38">
        <v>44397</v>
      </c>
      <c r="W69" s="70"/>
      <c r="X69" s="70"/>
      <c r="Y69" s="70"/>
      <c r="Z69" s="70" t="s">
        <v>663</v>
      </c>
      <c r="AA69" s="70">
        <v>318457964</v>
      </c>
      <c r="AB69" s="70"/>
      <c r="AC69" s="70"/>
      <c r="AD69" s="70"/>
      <c r="AE69" s="70"/>
      <c r="AF69" s="70"/>
      <c r="AG69" s="70"/>
      <c r="AH69" s="70"/>
    </row>
    <row r="70" spans="1:34" x14ac:dyDescent="0.25">
      <c r="A70" s="70">
        <v>603441279</v>
      </c>
      <c r="B70" s="70" t="s">
        <v>872</v>
      </c>
      <c r="C70" s="70" t="s">
        <v>801</v>
      </c>
      <c r="D70" s="70" t="s">
        <v>892</v>
      </c>
      <c r="E70" s="70">
        <v>2</v>
      </c>
      <c r="F70" s="70" t="s">
        <v>688</v>
      </c>
      <c r="G70" s="70" t="s">
        <v>893</v>
      </c>
      <c r="H70" s="70"/>
      <c r="I70" s="70" t="s">
        <v>894</v>
      </c>
      <c r="J70" s="70" t="s">
        <v>895</v>
      </c>
      <c r="K70" s="70"/>
      <c r="L70" s="70"/>
      <c r="M70" s="70"/>
      <c r="N70" s="70"/>
      <c r="O70" s="70"/>
      <c r="P70" s="70"/>
      <c r="Q70" s="70"/>
      <c r="R70" s="70"/>
      <c r="S70" s="70" t="s">
        <v>822</v>
      </c>
      <c r="T70" s="70">
        <v>388032147</v>
      </c>
      <c r="U70" s="70"/>
      <c r="V70" s="70"/>
      <c r="W70" s="38">
        <v>44399</v>
      </c>
      <c r="X70" s="38">
        <v>44763</v>
      </c>
      <c r="Y70" s="70" t="s">
        <v>662</v>
      </c>
      <c r="Z70" s="70" t="s">
        <v>663</v>
      </c>
      <c r="AA70" s="70"/>
      <c r="AB70" s="70"/>
      <c r="AC70" s="70"/>
      <c r="AD70" s="70"/>
      <c r="AE70" s="70"/>
      <c r="AF70" s="70"/>
      <c r="AG70" s="70"/>
      <c r="AH70" s="38">
        <v>44763</v>
      </c>
    </row>
    <row r="71" spans="1:34" x14ac:dyDescent="0.25">
      <c r="A71" s="70">
        <v>603441279</v>
      </c>
      <c r="B71" s="70" t="s">
        <v>872</v>
      </c>
      <c r="C71" s="70" t="s">
        <v>801</v>
      </c>
      <c r="D71" s="70" t="s">
        <v>892</v>
      </c>
      <c r="E71" s="70"/>
      <c r="F71" s="70"/>
      <c r="G71" s="70"/>
      <c r="H71" s="70"/>
      <c r="I71" s="70"/>
      <c r="J71" s="70"/>
      <c r="K71" s="70"/>
      <c r="L71" s="70"/>
      <c r="M71" s="70"/>
      <c r="N71" s="70"/>
      <c r="O71" s="70"/>
      <c r="P71" s="70"/>
      <c r="Q71" s="70"/>
      <c r="R71" s="70"/>
      <c r="S71" s="70" t="s">
        <v>829</v>
      </c>
      <c r="T71" s="70"/>
      <c r="U71" s="70"/>
      <c r="V71" s="70"/>
      <c r="W71" s="70"/>
      <c r="X71" s="70"/>
      <c r="Y71" s="70"/>
      <c r="Z71" s="70" t="s">
        <v>663</v>
      </c>
      <c r="AA71" s="70"/>
      <c r="AB71" s="70" t="s">
        <v>830</v>
      </c>
      <c r="AC71" s="70">
        <v>5</v>
      </c>
      <c r="AD71" s="38">
        <v>44446</v>
      </c>
      <c r="AE71" s="70" t="s">
        <v>831</v>
      </c>
      <c r="AF71" s="70" t="s">
        <v>883</v>
      </c>
      <c r="AG71" s="70" t="s">
        <v>896</v>
      </c>
      <c r="AH71" s="70"/>
    </row>
    <row r="72" spans="1:34" x14ac:dyDescent="0.25">
      <c r="A72" s="70">
        <v>603441279</v>
      </c>
      <c r="B72" s="70" t="s">
        <v>872</v>
      </c>
      <c r="C72" s="70" t="s">
        <v>801</v>
      </c>
      <c r="D72" s="70" t="s">
        <v>892</v>
      </c>
      <c r="E72" s="70"/>
      <c r="F72" s="70"/>
      <c r="G72" s="70"/>
      <c r="H72" s="70"/>
      <c r="I72" s="70"/>
      <c r="J72" s="70"/>
      <c r="K72" s="70"/>
      <c r="L72" s="70"/>
      <c r="M72" s="70"/>
      <c r="N72" s="70"/>
      <c r="O72" s="70"/>
      <c r="P72" s="70"/>
      <c r="Q72" s="70"/>
      <c r="R72" s="70"/>
      <c r="S72" s="70" t="s">
        <v>829</v>
      </c>
      <c r="T72" s="70"/>
      <c r="U72" s="70"/>
      <c r="V72" s="70"/>
      <c r="W72" s="70"/>
      <c r="X72" s="70"/>
      <c r="Y72" s="70"/>
      <c r="Z72" s="70" t="s">
        <v>663</v>
      </c>
      <c r="AA72" s="70"/>
      <c r="AB72" s="70" t="s">
        <v>830</v>
      </c>
      <c r="AC72" s="70">
        <v>4</v>
      </c>
      <c r="AD72" s="38">
        <v>44446</v>
      </c>
      <c r="AE72" s="70" t="s">
        <v>834</v>
      </c>
      <c r="AF72" s="70" t="s">
        <v>896</v>
      </c>
      <c r="AG72" s="70" t="s">
        <v>897</v>
      </c>
      <c r="AH72" s="70"/>
    </row>
    <row r="73" spans="1:34" x14ac:dyDescent="0.25">
      <c r="A73" s="70">
        <v>603441279</v>
      </c>
      <c r="B73" s="70" t="s">
        <v>872</v>
      </c>
      <c r="C73" s="70" t="s">
        <v>801</v>
      </c>
      <c r="D73" s="70" t="s">
        <v>892</v>
      </c>
      <c r="E73" s="70"/>
      <c r="F73" s="70"/>
      <c r="G73" s="70"/>
      <c r="H73" s="70"/>
      <c r="I73" s="70"/>
      <c r="J73" s="70"/>
      <c r="K73" s="70"/>
      <c r="L73" s="70"/>
      <c r="M73" s="70"/>
      <c r="N73" s="70"/>
      <c r="O73" s="70"/>
      <c r="P73" s="70"/>
      <c r="Q73" s="70"/>
      <c r="R73" s="70"/>
      <c r="S73" s="70" t="s">
        <v>829</v>
      </c>
      <c r="T73" s="70"/>
      <c r="U73" s="70"/>
      <c r="V73" s="70"/>
      <c r="W73" s="70"/>
      <c r="X73" s="70"/>
      <c r="Y73" s="70"/>
      <c r="Z73" s="70" t="s">
        <v>663</v>
      </c>
      <c r="AA73" s="70"/>
      <c r="AB73" s="70" t="s">
        <v>830</v>
      </c>
      <c r="AC73" s="70">
        <v>3</v>
      </c>
      <c r="AD73" s="38">
        <v>44469</v>
      </c>
      <c r="AE73" s="70" t="s">
        <v>868</v>
      </c>
      <c r="AF73" s="70" t="s">
        <v>897</v>
      </c>
      <c r="AG73" s="70" t="s">
        <v>898</v>
      </c>
      <c r="AH73" s="70"/>
    </row>
    <row r="74" spans="1:34" x14ac:dyDescent="0.25">
      <c r="A74" s="70">
        <v>603441279</v>
      </c>
      <c r="B74" s="70" t="s">
        <v>872</v>
      </c>
      <c r="C74" s="70" t="s">
        <v>801</v>
      </c>
      <c r="D74" s="70" t="s">
        <v>892</v>
      </c>
      <c r="E74" s="70"/>
      <c r="F74" s="70"/>
      <c r="G74" s="70"/>
      <c r="H74" s="70"/>
      <c r="I74" s="70"/>
      <c r="J74" s="70"/>
      <c r="K74" s="70"/>
      <c r="L74" s="70"/>
      <c r="M74" s="70"/>
      <c r="N74" s="70"/>
      <c r="O74" s="70"/>
      <c r="P74" s="70"/>
      <c r="Q74" s="70"/>
      <c r="R74" s="70"/>
      <c r="S74" s="70" t="s">
        <v>829</v>
      </c>
      <c r="T74" s="70"/>
      <c r="U74" s="70"/>
      <c r="V74" s="70"/>
      <c r="W74" s="70"/>
      <c r="X74" s="70"/>
      <c r="Y74" s="70"/>
      <c r="Z74" s="70" t="s">
        <v>663</v>
      </c>
      <c r="AA74" s="70"/>
      <c r="AB74" s="70" t="s">
        <v>830</v>
      </c>
      <c r="AC74" s="70">
        <v>2</v>
      </c>
      <c r="AD74" s="38">
        <v>44517</v>
      </c>
      <c r="AE74" s="70" t="s">
        <v>834</v>
      </c>
      <c r="AF74" s="70" t="s">
        <v>898</v>
      </c>
      <c r="AG74" s="70" t="s">
        <v>899</v>
      </c>
      <c r="AH74" s="70"/>
    </row>
    <row r="75" spans="1:34" x14ac:dyDescent="0.25">
      <c r="A75" s="70">
        <v>603441279</v>
      </c>
      <c r="B75" s="70" t="s">
        <v>872</v>
      </c>
      <c r="C75" s="70" t="s">
        <v>801</v>
      </c>
      <c r="D75" s="70" t="s">
        <v>892</v>
      </c>
      <c r="E75" s="70"/>
      <c r="F75" s="70"/>
      <c r="G75" s="70"/>
      <c r="H75" s="70"/>
      <c r="I75" s="70"/>
      <c r="J75" s="70"/>
      <c r="K75" s="70"/>
      <c r="L75" s="70"/>
      <c r="M75" s="70"/>
      <c r="N75" s="70"/>
      <c r="O75" s="70"/>
      <c r="P75" s="70"/>
      <c r="Q75" s="70"/>
      <c r="R75" s="70"/>
      <c r="S75" s="70" t="s">
        <v>829</v>
      </c>
      <c r="T75" s="70"/>
      <c r="U75" s="70"/>
      <c r="V75" s="70"/>
      <c r="W75" s="70"/>
      <c r="X75" s="70"/>
      <c r="Y75" s="70"/>
      <c r="Z75" s="70" t="s">
        <v>663</v>
      </c>
      <c r="AA75" s="70"/>
      <c r="AB75" s="70" t="s">
        <v>830</v>
      </c>
      <c r="AC75" s="70">
        <v>1</v>
      </c>
      <c r="AD75" s="38">
        <v>44701</v>
      </c>
      <c r="AE75" s="70" t="s">
        <v>868</v>
      </c>
      <c r="AF75" s="70" t="s">
        <v>899</v>
      </c>
      <c r="AG75" s="70" t="s">
        <v>900</v>
      </c>
      <c r="AH75" s="70"/>
    </row>
    <row r="76" spans="1:34" x14ac:dyDescent="0.25">
      <c r="A76" s="70">
        <v>617234141</v>
      </c>
      <c r="B76" s="70" t="s">
        <v>770</v>
      </c>
      <c r="C76" s="70" t="s">
        <v>695</v>
      </c>
      <c r="D76" s="70" t="s">
        <v>901</v>
      </c>
      <c r="E76" s="70">
        <v>1</v>
      </c>
      <c r="F76" s="70" t="s">
        <v>674</v>
      </c>
      <c r="G76" s="70" t="s">
        <v>902</v>
      </c>
      <c r="H76" s="70"/>
      <c r="I76" s="70"/>
      <c r="J76" s="70"/>
      <c r="K76" s="70"/>
      <c r="L76" s="70"/>
      <c r="M76" s="70"/>
      <c r="N76" s="70"/>
      <c r="O76" s="70"/>
      <c r="P76" s="70"/>
      <c r="Q76" s="70"/>
      <c r="R76" s="70"/>
      <c r="S76" s="70" t="s">
        <v>821</v>
      </c>
      <c r="T76" s="70">
        <v>13700188</v>
      </c>
      <c r="U76" s="70">
        <v>1</v>
      </c>
      <c r="V76" s="38">
        <v>44516</v>
      </c>
      <c r="W76" s="70"/>
      <c r="X76" s="70"/>
      <c r="Y76" s="70"/>
      <c r="Z76" s="70" t="s">
        <v>663</v>
      </c>
      <c r="AA76" s="70">
        <v>326537096</v>
      </c>
      <c r="AB76" s="70"/>
      <c r="AC76" s="70"/>
      <c r="AD76" s="70"/>
      <c r="AE76" s="70"/>
      <c r="AF76" s="70"/>
      <c r="AG76" s="70"/>
      <c r="AH76" s="70"/>
    </row>
    <row r="77" spans="1:34" x14ac:dyDescent="0.25">
      <c r="A77" s="70">
        <v>617234141</v>
      </c>
      <c r="B77" s="70" t="s">
        <v>770</v>
      </c>
      <c r="C77" s="70" t="s">
        <v>695</v>
      </c>
      <c r="D77" s="70" t="s">
        <v>901</v>
      </c>
      <c r="E77" s="70">
        <v>1</v>
      </c>
      <c r="F77" s="70" t="s">
        <v>674</v>
      </c>
      <c r="G77" s="70" t="s">
        <v>902</v>
      </c>
      <c r="H77" s="70"/>
      <c r="I77" s="70"/>
      <c r="J77" s="70"/>
      <c r="K77" s="70"/>
      <c r="L77" s="70"/>
      <c r="M77" s="70"/>
      <c r="N77" s="70"/>
      <c r="O77" s="70"/>
      <c r="P77" s="70"/>
      <c r="Q77" s="70"/>
      <c r="R77" s="70"/>
      <c r="S77" s="70" t="s">
        <v>822</v>
      </c>
      <c r="T77" s="70">
        <v>392235298</v>
      </c>
      <c r="U77" s="70"/>
      <c r="V77" s="70"/>
      <c r="W77" s="38">
        <v>44516</v>
      </c>
      <c r="X77" s="38">
        <v>44880</v>
      </c>
      <c r="Y77" s="70" t="s">
        <v>662</v>
      </c>
      <c r="Z77" s="70" t="s">
        <v>663</v>
      </c>
      <c r="AA77" s="70"/>
      <c r="AB77" s="70"/>
      <c r="AC77" s="70"/>
      <c r="AD77" s="70"/>
      <c r="AE77" s="70"/>
      <c r="AF77" s="70"/>
      <c r="AG77" s="70"/>
      <c r="AH77" s="38">
        <v>44880</v>
      </c>
    </row>
    <row r="78" spans="1:34" x14ac:dyDescent="0.25">
      <c r="A78" s="70">
        <v>617234141</v>
      </c>
      <c r="B78" s="70" t="s">
        <v>770</v>
      </c>
      <c r="C78" s="70" t="s">
        <v>695</v>
      </c>
      <c r="D78" s="70" t="s">
        <v>901</v>
      </c>
      <c r="E78" s="70"/>
      <c r="F78" s="70"/>
      <c r="G78" s="70"/>
      <c r="H78" s="70"/>
      <c r="I78" s="70"/>
      <c r="J78" s="70"/>
      <c r="K78" s="70"/>
      <c r="L78" s="70"/>
      <c r="M78" s="70"/>
      <c r="N78" s="70"/>
      <c r="O78" s="70"/>
      <c r="P78" s="70"/>
      <c r="Q78" s="70"/>
      <c r="R78" s="70"/>
      <c r="S78" s="70" t="s">
        <v>829</v>
      </c>
      <c r="T78" s="70"/>
      <c r="U78" s="70"/>
      <c r="V78" s="70"/>
      <c r="W78" s="70"/>
      <c r="X78" s="70"/>
      <c r="Y78" s="70"/>
      <c r="Z78" s="70" t="s">
        <v>663</v>
      </c>
      <c r="AA78" s="70"/>
      <c r="AB78" s="70" t="s">
        <v>770</v>
      </c>
      <c r="AC78" s="70">
        <v>1</v>
      </c>
      <c r="AD78" s="38">
        <v>45141</v>
      </c>
      <c r="AE78" s="70" t="s">
        <v>834</v>
      </c>
      <c r="AF78" s="70" t="s">
        <v>903</v>
      </c>
      <c r="AG78" s="70" t="s">
        <v>904</v>
      </c>
      <c r="AH78" s="70"/>
    </row>
    <row r="79" spans="1:34" x14ac:dyDescent="0.25">
      <c r="A79" s="70">
        <v>617234141</v>
      </c>
      <c r="B79" s="70" t="s">
        <v>770</v>
      </c>
      <c r="C79" s="70" t="s">
        <v>737</v>
      </c>
      <c r="D79" s="70" t="s">
        <v>905</v>
      </c>
      <c r="E79" s="70">
        <v>4</v>
      </c>
      <c r="F79" s="70" t="s">
        <v>688</v>
      </c>
      <c r="G79" s="70" t="s">
        <v>902</v>
      </c>
      <c r="H79" s="70"/>
      <c r="I79" s="70"/>
      <c r="J79" s="70"/>
      <c r="K79" s="70"/>
      <c r="L79" s="70"/>
      <c r="M79" s="70"/>
      <c r="N79" s="70"/>
      <c r="O79" s="70"/>
      <c r="P79" s="70"/>
      <c r="Q79" s="70"/>
      <c r="R79" s="70"/>
      <c r="S79" s="70" t="s">
        <v>821</v>
      </c>
      <c r="T79" s="70">
        <v>13700188</v>
      </c>
      <c r="U79" s="70">
        <v>4</v>
      </c>
      <c r="V79" s="38">
        <v>44516</v>
      </c>
      <c r="W79" s="70"/>
      <c r="X79" s="70"/>
      <c r="Y79" s="70"/>
      <c r="Z79" s="70" t="s">
        <v>663</v>
      </c>
      <c r="AA79" s="70">
        <v>326537096</v>
      </c>
      <c r="AB79" s="70"/>
      <c r="AC79" s="70"/>
      <c r="AD79" s="70"/>
      <c r="AE79" s="70"/>
      <c r="AF79" s="70"/>
      <c r="AG79" s="70"/>
      <c r="AH79" s="70"/>
    </row>
    <row r="80" spans="1:34" x14ac:dyDescent="0.25">
      <c r="A80" s="70">
        <v>617234141</v>
      </c>
      <c r="B80" s="70" t="s">
        <v>770</v>
      </c>
      <c r="C80" s="70" t="s">
        <v>737</v>
      </c>
      <c r="D80" s="70" t="s">
        <v>905</v>
      </c>
      <c r="E80" s="70">
        <v>4</v>
      </c>
      <c r="F80" s="70" t="s">
        <v>688</v>
      </c>
      <c r="G80" s="70" t="s">
        <v>902</v>
      </c>
      <c r="H80" s="70"/>
      <c r="I80" s="70"/>
      <c r="J80" s="70"/>
      <c r="K80" s="70"/>
      <c r="L80" s="70"/>
      <c r="M80" s="70"/>
      <c r="N80" s="70"/>
      <c r="O80" s="70"/>
      <c r="P80" s="70"/>
      <c r="Q80" s="70"/>
      <c r="R80" s="70"/>
      <c r="S80" s="70" t="s">
        <v>822</v>
      </c>
      <c r="T80" s="70">
        <v>392235298</v>
      </c>
      <c r="U80" s="70"/>
      <c r="V80" s="70"/>
      <c r="W80" s="38">
        <v>44516</v>
      </c>
      <c r="X80" s="38">
        <v>44880</v>
      </c>
      <c r="Y80" s="70" t="s">
        <v>662</v>
      </c>
      <c r="Z80" s="70" t="s">
        <v>663</v>
      </c>
      <c r="AA80" s="70"/>
      <c r="AB80" s="70"/>
      <c r="AC80" s="70"/>
      <c r="AD80" s="70"/>
      <c r="AE80" s="70"/>
      <c r="AF80" s="70"/>
      <c r="AG80" s="70"/>
      <c r="AH80" s="38">
        <v>44880</v>
      </c>
    </row>
    <row r="81" spans="1:34" x14ac:dyDescent="0.25">
      <c r="A81" s="70">
        <v>617234141</v>
      </c>
      <c r="B81" s="70" t="s">
        <v>770</v>
      </c>
      <c r="C81" s="70" t="s">
        <v>737</v>
      </c>
      <c r="D81" s="70" t="s">
        <v>905</v>
      </c>
      <c r="E81" s="70"/>
      <c r="F81" s="70"/>
      <c r="G81" s="70"/>
      <c r="H81" s="70"/>
      <c r="I81" s="70"/>
      <c r="J81" s="70"/>
      <c r="K81" s="70"/>
      <c r="L81" s="70"/>
      <c r="M81" s="70"/>
      <c r="N81" s="70"/>
      <c r="O81" s="70"/>
      <c r="P81" s="70"/>
      <c r="Q81" s="70"/>
      <c r="R81" s="70"/>
      <c r="S81" s="70" t="s">
        <v>829</v>
      </c>
      <c r="T81" s="70"/>
      <c r="U81" s="70"/>
      <c r="V81" s="70"/>
      <c r="W81" s="70"/>
      <c r="X81" s="70"/>
      <c r="Y81" s="70"/>
      <c r="Z81" s="70" t="s">
        <v>663</v>
      </c>
      <c r="AA81" s="70"/>
      <c r="AB81" s="70" t="s">
        <v>770</v>
      </c>
      <c r="AC81" s="70">
        <v>1</v>
      </c>
      <c r="AD81" s="38">
        <v>45141</v>
      </c>
      <c r="AE81" s="70" t="s">
        <v>834</v>
      </c>
      <c r="AF81" s="70" t="s">
        <v>906</v>
      </c>
      <c r="AG81" s="70" t="s">
        <v>907</v>
      </c>
      <c r="AH81" s="70"/>
    </row>
    <row r="82" spans="1:34" x14ac:dyDescent="0.25">
      <c r="A82" s="70">
        <v>620758047</v>
      </c>
      <c r="B82" s="70" t="s">
        <v>694</v>
      </c>
      <c r="C82" s="70" t="s">
        <v>737</v>
      </c>
      <c r="D82" s="70" t="s">
        <v>750</v>
      </c>
      <c r="E82" s="70">
        <v>2</v>
      </c>
      <c r="F82" s="70" t="s">
        <v>688</v>
      </c>
      <c r="G82" s="70" t="s">
        <v>661</v>
      </c>
      <c r="H82" s="70"/>
      <c r="I82" s="70"/>
      <c r="J82" s="70"/>
      <c r="K82" s="70"/>
      <c r="L82" s="70"/>
      <c r="M82" s="70"/>
      <c r="N82" s="70"/>
      <c r="O82" s="70"/>
      <c r="P82" s="70"/>
      <c r="Q82" s="70"/>
      <c r="R82" s="70"/>
      <c r="S82" s="70" t="s">
        <v>821</v>
      </c>
      <c r="T82" s="70">
        <v>13843712</v>
      </c>
      <c r="U82" s="70">
        <v>2</v>
      </c>
      <c r="V82" s="38">
        <v>44874</v>
      </c>
      <c r="W82" s="70"/>
      <c r="X82" s="70"/>
      <c r="Y82" s="70"/>
      <c r="Z82" s="70" t="s">
        <v>663</v>
      </c>
      <c r="AA82" s="70">
        <v>346219345</v>
      </c>
      <c r="AB82" s="70"/>
      <c r="AC82" s="70"/>
      <c r="AD82" s="70"/>
      <c r="AE82" s="70"/>
      <c r="AF82" s="70"/>
      <c r="AG82" s="70"/>
      <c r="AH82" s="70"/>
    </row>
    <row r="83" spans="1:34" x14ac:dyDescent="0.25">
      <c r="A83" s="70">
        <v>620758047</v>
      </c>
      <c r="B83" s="70" t="s">
        <v>694</v>
      </c>
      <c r="C83" s="70" t="s">
        <v>737</v>
      </c>
      <c r="D83" s="70" t="s">
        <v>750</v>
      </c>
      <c r="E83" s="70">
        <v>2</v>
      </c>
      <c r="F83" s="70" t="s">
        <v>688</v>
      </c>
      <c r="G83" s="70" t="s">
        <v>661</v>
      </c>
      <c r="H83" s="70"/>
      <c r="I83" s="70"/>
      <c r="J83" s="70"/>
      <c r="K83" s="70"/>
      <c r="L83" s="70"/>
      <c r="M83" s="70"/>
      <c r="N83" s="70"/>
      <c r="O83" s="70"/>
      <c r="P83" s="70"/>
      <c r="Q83" s="70"/>
      <c r="R83" s="70"/>
      <c r="S83" s="70" t="s">
        <v>822</v>
      </c>
      <c r="T83" s="70">
        <v>3105175933</v>
      </c>
      <c r="U83" s="70"/>
      <c r="V83" s="70"/>
      <c r="W83" s="38">
        <v>44874</v>
      </c>
      <c r="X83" s="38">
        <v>45238</v>
      </c>
      <c r="Y83" s="70" t="s">
        <v>662</v>
      </c>
      <c r="Z83" s="70" t="s">
        <v>663</v>
      </c>
      <c r="AA83" s="70"/>
      <c r="AB83" s="70"/>
      <c r="AC83" s="70"/>
      <c r="AD83" s="70"/>
      <c r="AE83" s="70"/>
      <c r="AF83" s="70"/>
      <c r="AG83" s="70"/>
      <c r="AH83" s="38">
        <v>45238</v>
      </c>
    </row>
    <row r="84" spans="1:34" x14ac:dyDescent="0.25">
      <c r="A84" s="70">
        <v>620758047</v>
      </c>
      <c r="B84" s="70" t="s">
        <v>694</v>
      </c>
      <c r="C84" s="70" t="s">
        <v>737</v>
      </c>
      <c r="D84" s="70" t="s">
        <v>750</v>
      </c>
      <c r="E84" s="70"/>
      <c r="F84" s="70"/>
      <c r="G84" s="70"/>
      <c r="H84" s="70"/>
      <c r="I84" s="70"/>
      <c r="J84" s="70"/>
      <c r="K84" s="70"/>
      <c r="L84" s="70"/>
      <c r="M84" s="70"/>
      <c r="N84" s="70"/>
      <c r="O84" s="70"/>
      <c r="P84" s="70"/>
      <c r="Q84" s="70"/>
      <c r="R84" s="70"/>
      <c r="S84" s="70" t="s">
        <v>829</v>
      </c>
      <c r="T84" s="70"/>
      <c r="U84" s="70"/>
      <c r="V84" s="70"/>
      <c r="W84" s="70"/>
      <c r="X84" s="70"/>
      <c r="Y84" s="70"/>
      <c r="Z84" s="70" t="s">
        <v>663</v>
      </c>
      <c r="AA84" s="70"/>
      <c r="AB84" s="70" t="s">
        <v>770</v>
      </c>
      <c r="AC84" s="70">
        <v>3</v>
      </c>
      <c r="AD84" s="38">
        <v>45016</v>
      </c>
      <c r="AE84" s="70" t="s">
        <v>834</v>
      </c>
      <c r="AF84" s="70" t="s">
        <v>908</v>
      </c>
      <c r="AG84" s="70" t="s">
        <v>909</v>
      </c>
      <c r="AH84" s="70"/>
    </row>
    <row r="85" spans="1:34" x14ac:dyDescent="0.25">
      <c r="A85" s="70">
        <v>620758047</v>
      </c>
      <c r="B85" s="70" t="s">
        <v>694</v>
      </c>
      <c r="C85" s="70" t="s">
        <v>737</v>
      </c>
      <c r="D85" s="70" t="s">
        <v>750</v>
      </c>
      <c r="E85" s="70"/>
      <c r="F85" s="70"/>
      <c r="G85" s="70"/>
      <c r="H85" s="70"/>
      <c r="I85" s="70"/>
      <c r="J85" s="70"/>
      <c r="K85" s="70"/>
      <c r="L85" s="70"/>
      <c r="M85" s="70"/>
      <c r="N85" s="70"/>
      <c r="O85" s="70"/>
      <c r="P85" s="70"/>
      <c r="Q85" s="70"/>
      <c r="R85" s="70"/>
      <c r="S85" s="70" t="s">
        <v>829</v>
      </c>
      <c r="T85" s="70"/>
      <c r="U85" s="70"/>
      <c r="V85" s="70"/>
      <c r="W85" s="70"/>
      <c r="X85" s="70"/>
      <c r="Y85" s="70"/>
      <c r="Z85" s="70" t="s">
        <v>663</v>
      </c>
      <c r="AA85" s="70"/>
      <c r="AB85" s="70" t="s">
        <v>770</v>
      </c>
      <c r="AC85" s="70">
        <v>2</v>
      </c>
      <c r="AD85" s="38">
        <v>45016</v>
      </c>
      <c r="AE85" s="70" t="s">
        <v>834</v>
      </c>
      <c r="AF85" s="70" t="s">
        <v>909</v>
      </c>
      <c r="AG85" s="70" t="s">
        <v>910</v>
      </c>
      <c r="AH85" s="70"/>
    </row>
    <row r="86" spans="1:34" x14ac:dyDescent="0.25">
      <c r="A86" s="70">
        <v>620758047</v>
      </c>
      <c r="B86" s="70" t="s">
        <v>694</v>
      </c>
      <c r="C86" s="70" t="s">
        <v>737</v>
      </c>
      <c r="D86" s="70" t="s">
        <v>750</v>
      </c>
      <c r="E86" s="70"/>
      <c r="F86" s="70"/>
      <c r="G86" s="70"/>
      <c r="H86" s="70"/>
      <c r="I86" s="70"/>
      <c r="J86" s="70"/>
      <c r="K86" s="70"/>
      <c r="L86" s="70"/>
      <c r="M86" s="70"/>
      <c r="N86" s="70"/>
      <c r="O86" s="70"/>
      <c r="P86" s="70"/>
      <c r="Q86" s="70"/>
      <c r="R86" s="70"/>
      <c r="S86" s="70" t="s">
        <v>829</v>
      </c>
      <c r="T86" s="70"/>
      <c r="U86" s="70"/>
      <c r="V86" s="70"/>
      <c r="W86" s="70"/>
      <c r="X86" s="70"/>
      <c r="Y86" s="70"/>
      <c r="Z86" s="70" t="s">
        <v>663</v>
      </c>
      <c r="AA86" s="70"/>
      <c r="AB86" s="70" t="s">
        <v>770</v>
      </c>
      <c r="AC86" s="70">
        <v>1</v>
      </c>
      <c r="AD86" s="38">
        <v>45016</v>
      </c>
      <c r="AE86" s="70" t="s">
        <v>831</v>
      </c>
      <c r="AF86" s="70" t="s">
        <v>910</v>
      </c>
      <c r="AG86" s="70" t="s">
        <v>911</v>
      </c>
      <c r="AH86" s="70"/>
    </row>
    <row r="87" spans="1:34" x14ac:dyDescent="0.25">
      <c r="A87" s="70">
        <v>620758047</v>
      </c>
      <c r="B87" s="70" t="s">
        <v>694</v>
      </c>
      <c r="C87" s="70" t="s">
        <v>737</v>
      </c>
      <c r="D87" s="70" t="s">
        <v>738</v>
      </c>
      <c r="E87" s="70">
        <v>2</v>
      </c>
      <c r="F87" s="70" t="s">
        <v>688</v>
      </c>
      <c r="G87" s="70" t="s">
        <v>661</v>
      </c>
      <c r="H87" s="70"/>
      <c r="I87" s="70"/>
      <c r="J87" s="70"/>
      <c r="K87" s="70"/>
      <c r="L87" s="70"/>
      <c r="M87" s="70"/>
      <c r="N87" s="70"/>
      <c r="O87" s="70"/>
      <c r="P87" s="70"/>
      <c r="Q87" s="70"/>
      <c r="R87" s="70"/>
      <c r="S87" s="70" t="s">
        <v>821</v>
      </c>
      <c r="T87" s="70">
        <v>13843712</v>
      </c>
      <c r="U87" s="70">
        <v>2</v>
      </c>
      <c r="V87" s="38">
        <v>44874</v>
      </c>
      <c r="W87" s="70"/>
      <c r="X87" s="70"/>
      <c r="Y87" s="70"/>
      <c r="Z87" s="70" t="s">
        <v>663</v>
      </c>
      <c r="AA87" s="70">
        <v>346219345</v>
      </c>
      <c r="AB87" s="70"/>
      <c r="AC87" s="70"/>
      <c r="AD87" s="70"/>
      <c r="AE87" s="70"/>
      <c r="AF87" s="70"/>
      <c r="AG87" s="70"/>
      <c r="AH87" s="70"/>
    </row>
    <row r="88" spans="1:34" x14ac:dyDescent="0.25">
      <c r="A88" s="70">
        <v>620758047</v>
      </c>
      <c r="B88" s="70" t="s">
        <v>694</v>
      </c>
      <c r="C88" s="70" t="s">
        <v>737</v>
      </c>
      <c r="D88" s="70" t="s">
        <v>738</v>
      </c>
      <c r="E88" s="70">
        <v>2</v>
      </c>
      <c r="F88" s="70" t="s">
        <v>688</v>
      </c>
      <c r="G88" s="70" t="s">
        <v>661</v>
      </c>
      <c r="H88" s="70"/>
      <c r="I88" s="70"/>
      <c r="J88" s="70"/>
      <c r="K88" s="70"/>
      <c r="L88" s="70"/>
      <c r="M88" s="70"/>
      <c r="N88" s="70"/>
      <c r="O88" s="70"/>
      <c r="P88" s="70"/>
      <c r="Q88" s="70"/>
      <c r="R88" s="70"/>
      <c r="S88" s="70" t="s">
        <v>822</v>
      </c>
      <c r="T88" s="70">
        <v>3105175933</v>
      </c>
      <c r="U88" s="70"/>
      <c r="V88" s="70"/>
      <c r="W88" s="38">
        <v>44874</v>
      </c>
      <c r="X88" s="38">
        <v>45238</v>
      </c>
      <c r="Y88" s="70" t="s">
        <v>662</v>
      </c>
      <c r="Z88" s="70" t="s">
        <v>663</v>
      </c>
      <c r="AA88" s="70"/>
      <c r="AB88" s="70"/>
      <c r="AC88" s="70"/>
      <c r="AD88" s="70"/>
      <c r="AE88" s="70"/>
      <c r="AF88" s="70"/>
      <c r="AG88" s="70"/>
      <c r="AH88" s="38">
        <v>45238</v>
      </c>
    </row>
    <row r="89" spans="1:34" x14ac:dyDescent="0.25">
      <c r="A89" s="70">
        <v>620758047</v>
      </c>
      <c r="B89" s="70" t="s">
        <v>694</v>
      </c>
      <c r="C89" s="70" t="s">
        <v>737</v>
      </c>
      <c r="D89" s="70" t="s">
        <v>738</v>
      </c>
      <c r="E89" s="70"/>
      <c r="F89" s="70"/>
      <c r="G89" s="70"/>
      <c r="H89" s="70"/>
      <c r="I89" s="70"/>
      <c r="J89" s="70"/>
      <c r="K89" s="70"/>
      <c r="L89" s="70"/>
      <c r="M89" s="70"/>
      <c r="N89" s="70"/>
      <c r="O89" s="70"/>
      <c r="P89" s="70"/>
      <c r="Q89" s="70"/>
      <c r="R89" s="70"/>
      <c r="S89" s="70" t="s">
        <v>829</v>
      </c>
      <c r="T89" s="70"/>
      <c r="U89" s="70"/>
      <c r="V89" s="70"/>
      <c r="W89" s="70"/>
      <c r="X89" s="70"/>
      <c r="Y89" s="70"/>
      <c r="Z89" s="70" t="s">
        <v>663</v>
      </c>
      <c r="AA89" s="70"/>
      <c r="AB89" s="70" t="s">
        <v>770</v>
      </c>
      <c r="AC89" s="70">
        <v>3</v>
      </c>
      <c r="AD89" s="38">
        <v>45016</v>
      </c>
      <c r="AE89" s="70" t="s">
        <v>834</v>
      </c>
      <c r="AF89" s="70" t="s">
        <v>908</v>
      </c>
      <c r="AG89" s="70" t="s">
        <v>909</v>
      </c>
      <c r="AH89" s="70"/>
    </row>
    <row r="90" spans="1:34" x14ac:dyDescent="0.25">
      <c r="A90" s="70">
        <v>620758047</v>
      </c>
      <c r="B90" s="70" t="s">
        <v>694</v>
      </c>
      <c r="C90" s="70" t="s">
        <v>737</v>
      </c>
      <c r="D90" s="70" t="s">
        <v>738</v>
      </c>
      <c r="E90" s="70"/>
      <c r="F90" s="70"/>
      <c r="G90" s="70"/>
      <c r="H90" s="70"/>
      <c r="I90" s="70"/>
      <c r="J90" s="70"/>
      <c r="K90" s="70"/>
      <c r="L90" s="70"/>
      <c r="M90" s="70"/>
      <c r="N90" s="70"/>
      <c r="O90" s="70"/>
      <c r="P90" s="70"/>
      <c r="Q90" s="70"/>
      <c r="R90" s="70"/>
      <c r="S90" s="70" t="s">
        <v>829</v>
      </c>
      <c r="T90" s="70"/>
      <c r="U90" s="70"/>
      <c r="V90" s="70"/>
      <c r="W90" s="70"/>
      <c r="X90" s="70"/>
      <c r="Y90" s="70"/>
      <c r="Z90" s="70" t="s">
        <v>663</v>
      </c>
      <c r="AA90" s="70"/>
      <c r="AB90" s="70" t="s">
        <v>770</v>
      </c>
      <c r="AC90" s="70">
        <v>2</v>
      </c>
      <c r="AD90" s="38">
        <v>45016</v>
      </c>
      <c r="AE90" s="70" t="s">
        <v>834</v>
      </c>
      <c r="AF90" s="70" t="s">
        <v>909</v>
      </c>
      <c r="AG90" s="70" t="s">
        <v>910</v>
      </c>
      <c r="AH90" s="70"/>
    </row>
    <row r="91" spans="1:34" x14ac:dyDescent="0.25">
      <c r="A91" s="70">
        <v>620758047</v>
      </c>
      <c r="B91" s="70" t="s">
        <v>694</v>
      </c>
      <c r="C91" s="70" t="s">
        <v>737</v>
      </c>
      <c r="D91" s="70" t="s">
        <v>738</v>
      </c>
      <c r="E91" s="70"/>
      <c r="F91" s="70"/>
      <c r="G91" s="70"/>
      <c r="H91" s="70"/>
      <c r="I91" s="70"/>
      <c r="J91" s="70"/>
      <c r="K91" s="70"/>
      <c r="L91" s="70"/>
      <c r="M91" s="70"/>
      <c r="N91" s="70"/>
      <c r="O91" s="70"/>
      <c r="P91" s="70"/>
      <c r="Q91" s="70"/>
      <c r="R91" s="70"/>
      <c r="S91" s="70" t="s">
        <v>829</v>
      </c>
      <c r="T91" s="70"/>
      <c r="U91" s="70"/>
      <c r="V91" s="70"/>
      <c r="W91" s="70"/>
      <c r="X91" s="70"/>
      <c r="Y91" s="70"/>
      <c r="Z91" s="70" t="s">
        <v>663</v>
      </c>
      <c r="AA91" s="70"/>
      <c r="AB91" s="70" t="s">
        <v>770</v>
      </c>
      <c r="AC91" s="70">
        <v>1</v>
      </c>
      <c r="AD91" s="38">
        <v>45016</v>
      </c>
      <c r="AE91" s="70" t="s">
        <v>831</v>
      </c>
      <c r="AF91" s="70" t="s">
        <v>910</v>
      </c>
      <c r="AG91" s="70" t="s">
        <v>912</v>
      </c>
      <c r="AH91" s="70"/>
    </row>
    <row r="92" spans="1:34" x14ac:dyDescent="0.25">
      <c r="A92" s="70">
        <v>620758047</v>
      </c>
      <c r="B92" s="70" t="s">
        <v>694</v>
      </c>
      <c r="C92" s="70" t="s">
        <v>737</v>
      </c>
      <c r="D92" s="70" t="s">
        <v>751</v>
      </c>
      <c r="E92" s="70">
        <v>2</v>
      </c>
      <c r="F92" s="70" t="s">
        <v>688</v>
      </c>
      <c r="G92" s="70" t="s">
        <v>661</v>
      </c>
      <c r="H92" s="70"/>
      <c r="I92" s="70"/>
      <c r="J92" s="70"/>
      <c r="K92" s="70"/>
      <c r="L92" s="70"/>
      <c r="M92" s="70"/>
      <c r="N92" s="70"/>
      <c r="O92" s="70"/>
      <c r="P92" s="70"/>
      <c r="Q92" s="70"/>
      <c r="R92" s="70"/>
      <c r="S92" s="70" t="s">
        <v>821</v>
      </c>
      <c r="T92" s="70">
        <v>13843712</v>
      </c>
      <c r="U92" s="70">
        <v>2</v>
      </c>
      <c r="V92" s="38">
        <v>44874</v>
      </c>
      <c r="W92" s="70"/>
      <c r="X92" s="70"/>
      <c r="Y92" s="70"/>
      <c r="Z92" s="70" t="s">
        <v>663</v>
      </c>
      <c r="AA92" s="70">
        <v>346219345</v>
      </c>
      <c r="AB92" s="70"/>
      <c r="AC92" s="70"/>
      <c r="AD92" s="70"/>
      <c r="AE92" s="70"/>
      <c r="AF92" s="70"/>
      <c r="AG92" s="70"/>
      <c r="AH92" s="70"/>
    </row>
    <row r="93" spans="1:34" x14ac:dyDescent="0.25">
      <c r="A93" s="70">
        <v>620758047</v>
      </c>
      <c r="B93" s="70" t="s">
        <v>694</v>
      </c>
      <c r="C93" s="70" t="s">
        <v>737</v>
      </c>
      <c r="D93" s="70" t="s">
        <v>751</v>
      </c>
      <c r="E93" s="70">
        <v>2</v>
      </c>
      <c r="F93" s="70" t="s">
        <v>688</v>
      </c>
      <c r="G93" s="70" t="s">
        <v>661</v>
      </c>
      <c r="H93" s="70"/>
      <c r="I93" s="70"/>
      <c r="J93" s="70"/>
      <c r="K93" s="70"/>
      <c r="L93" s="70"/>
      <c r="M93" s="70"/>
      <c r="N93" s="70"/>
      <c r="O93" s="70"/>
      <c r="P93" s="70"/>
      <c r="Q93" s="70"/>
      <c r="R93" s="70"/>
      <c r="S93" s="70" t="s">
        <v>822</v>
      </c>
      <c r="T93" s="70">
        <v>3105175933</v>
      </c>
      <c r="U93" s="70"/>
      <c r="V93" s="70"/>
      <c r="W93" s="38">
        <v>44874</v>
      </c>
      <c r="X93" s="38">
        <v>45238</v>
      </c>
      <c r="Y93" s="70" t="s">
        <v>662</v>
      </c>
      <c r="Z93" s="70" t="s">
        <v>663</v>
      </c>
      <c r="AA93" s="70"/>
      <c r="AB93" s="70"/>
      <c r="AC93" s="70"/>
      <c r="AD93" s="70"/>
      <c r="AE93" s="70"/>
      <c r="AF93" s="70"/>
      <c r="AG93" s="70"/>
      <c r="AH93" s="38">
        <v>45238</v>
      </c>
    </row>
    <row r="94" spans="1:34" x14ac:dyDescent="0.25">
      <c r="A94" s="70">
        <v>620758047</v>
      </c>
      <c r="B94" s="70" t="s">
        <v>694</v>
      </c>
      <c r="C94" s="70" t="s">
        <v>737</v>
      </c>
      <c r="D94" s="70" t="s">
        <v>751</v>
      </c>
      <c r="E94" s="70"/>
      <c r="F94" s="70"/>
      <c r="G94" s="70"/>
      <c r="H94" s="70"/>
      <c r="I94" s="70"/>
      <c r="J94" s="70"/>
      <c r="K94" s="70"/>
      <c r="L94" s="70"/>
      <c r="M94" s="70"/>
      <c r="N94" s="70"/>
      <c r="O94" s="70"/>
      <c r="P94" s="70"/>
      <c r="Q94" s="70"/>
      <c r="R94" s="70"/>
      <c r="S94" s="70" t="s">
        <v>829</v>
      </c>
      <c r="T94" s="70"/>
      <c r="U94" s="70"/>
      <c r="V94" s="70"/>
      <c r="W94" s="70"/>
      <c r="X94" s="70"/>
      <c r="Y94" s="70"/>
      <c r="Z94" s="70" t="s">
        <v>663</v>
      </c>
      <c r="AA94" s="70"/>
      <c r="AB94" s="70" t="s">
        <v>770</v>
      </c>
      <c r="AC94" s="70">
        <v>3</v>
      </c>
      <c r="AD94" s="38">
        <v>45016</v>
      </c>
      <c r="AE94" s="70" t="s">
        <v>834</v>
      </c>
      <c r="AF94" s="70" t="s">
        <v>908</v>
      </c>
      <c r="AG94" s="70" t="s">
        <v>909</v>
      </c>
      <c r="AH94" s="70"/>
    </row>
    <row r="95" spans="1:34" x14ac:dyDescent="0.25">
      <c r="A95" s="70">
        <v>620758047</v>
      </c>
      <c r="B95" s="70" t="s">
        <v>694</v>
      </c>
      <c r="C95" s="70" t="s">
        <v>737</v>
      </c>
      <c r="D95" s="70" t="s">
        <v>751</v>
      </c>
      <c r="E95" s="70"/>
      <c r="F95" s="70"/>
      <c r="G95" s="70"/>
      <c r="H95" s="70"/>
      <c r="I95" s="70"/>
      <c r="J95" s="70"/>
      <c r="K95" s="70"/>
      <c r="L95" s="70"/>
      <c r="M95" s="70"/>
      <c r="N95" s="70"/>
      <c r="O95" s="70"/>
      <c r="P95" s="70"/>
      <c r="Q95" s="70"/>
      <c r="R95" s="70"/>
      <c r="S95" s="70" t="s">
        <v>829</v>
      </c>
      <c r="T95" s="70"/>
      <c r="U95" s="70"/>
      <c r="V95" s="70"/>
      <c r="W95" s="70"/>
      <c r="X95" s="70"/>
      <c r="Y95" s="70"/>
      <c r="Z95" s="70" t="s">
        <v>663</v>
      </c>
      <c r="AA95" s="70"/>
      <c r="AB95" s="70" t="s">
        <v>770</v>
      </c>
      <c r="AC95" s="70">
        <v>2</v>
      </c>
      <c r="AD95" s="38">
        <v>45016</v>
      </c>
      <c r="AE95" s="70" t="s">
        <v>834</v>
      </c>
      <c r="AF95" s="70" t="s">
        <v>909</v>
      </c>
      <c r="AG95" s="70" t="s">
        <v>910</v>
      </c>
      <c r="AH95" s="70"/>
    </row>
    <row r="96" spans="1:34" x14ac:dyDescent="0.25">
      <c r="A96" s="70">
        <v>620758047</v>
      </c>
      <c r="B96" s="70" t="s">
        <v>694</v>
      </c>
      <c r="C96" s="70" t="s">
        <v>737</v>
      </c>
      <c r="D96" s="70" t="s">
        <v>751</v>
      </c>
      <c r="E96" s="70"/>
      <c r="F96" s="70"/>
      <c r="G96" s="70"/>
      <c r="H96" s="70"/>
      <c r="I96" s="70"/>
      <c r="J96" s="70"/>
      <c r="K96" s="70"/>
      <c r="L96" s="70"/>
      <c r="M96" s="70"/>
      <c r="N96" s="70"/>
      <c r="O96" s="70"/>
      <c r="P96" s="70"/>
      <c r="Q96" s="70"/>
      <c r="R96" s="70"/>
      <c r="S96" s="70" t="s">
        <v>829</v>
      </c>
      <c r="T96" s="70"/>
      <c r="U96" s="70"/>
      <c r="V96" s="70"/>
      <c r="W96" s="70"/>
      <c r="X96" s="70"/>
      <c r="Y96" s="70"/>
      <c r="Z96" s="70" t="s">
        <v>663</v>
      </c>
      <c r="AA96" s="70"/>
      <c r="AB96" s="70" t="s">
        <v>770</v>
      </c>
      <c r="AC96" s="70">
        <v>1</v>
      </c>
      <c r="AD96" s="38">
        <v>45016</v>
      </c>
      <c r="AE96" s="70" t="s">
        <v>831</v>
      </c>
      <c r="AF96" s="70" t="s">
        <v>910</v>
      </c>
      <c r="AG96" s="70" t="s">
        <v>913</v>
      </c>
      <c r="AH96" s="70"/>
    </row>
    <row r="97" spans="1:34" x14ac:dyDescent="0.25">
      <c r="A97" s="70">
        <v>620758047</v>
      </c>
      <c r="B97" s="70" t="s">
        <v>694</v>
      </c>
      <c r="C97" s="70" t="s">
        <v>737</v>
      </c>
      <c r="D97" s="70" t="s">
        <v>761</v>
      </c>
      <c r="E97" s="70">
        <v>2</v>
      </c>
      <c r="F97" s="70" t="s">
        <v>688</v>
      </c>
      <c r="G97" s="70" t="s">
        <v>661</v>
      </c>
      <c r="H97" s="70"/>
      <c r="I97" s="70"/>
      <c r="J97" s="70"/>
      <c r="K97" s="70"/>
      <c r="L97" s="70"/>
      <c r="M97" s="70"/>
      <c r="N97" s="70"/>
      <c r="O97" s="70"/>
      <c r="P97" s="70"/>
      <c r="Q97" s="70"/>
      <c r="R97" s="70"/>
      <c r="S97" s="70" t="s">
        <v>821</v>
      </c>
      <c r="T97" s="70">
        <v>13843712</v>
      </c>
      <c r="U97" s="70">
        <v>2</v>
      </c>
      <c r="V97" s="38">
        <v>44874</v>
      </c>
      <c r="W97" s="70"/>
      <c r="X97" s="70"/>
      <c r="Y97" s="70"/>
      <c r="Z97" s="70" t="s">
        <v>663</v>
      </c>
      <c r="AA97" s="70">
        <v>346219345</v>
      </c>
      <c r="AB97" s="70"/>
      <c r="AC97" s="70"/>
      <c r="AD97" s="70"/>
      <c r="AE97" s="70"/>
      <c r="AF97" s="70"/>
      <c r="AG97" s="70"/>
      <c r="AH97" s="70"/>
    </row>
    <row r="98" spans="1:34" x14ac:dyDescent="0.25">
      <c r="A98" s="70">
        <v>620758047</v>
      </c>
      <c r="B98" s="70" t="s">
        <v>694</v>
      </c>
      <c r="C98" s="70" t="s">
        <v>737</v>
      </c>
      <c r="D98" s="70" t="s">
        <v>761</v>
      </c>
      <c r="E98" s="70">
        <v>2</v>
      </c>
      <c r="F98" s="70" t="s">
        <v>688</v>
      </c>
      <c r="G98" s="70" t="s">
        <v>661</v>
      </c>
      <c r="H98" s="70"/>
      <c r="I98" s="70"/>
      <c r="J98" s="70"/>
      <c r="K98" s="70"/>
      <c r="L98" s="70"/>
      <c r="M98" s="70"/>
      <c r="N98" s="70"/>
      <c r="O98" s="70"/>
      <c r="P98" s="70"/>
      <c r="Q98" s="70"/>
      <c r="R98" s="70"/>
      <c r="S98" s="70" t="s">
        <v>822</v>
      </c>
      <c r="T98" s="70">
        <v>3105175933</v>
      </c>
      <c r="U98" s="70"/>
      <c r="V98" s="70"/>
      <c r="W98" s="38">
        <v>44874</v>
      </c>
      <c r="X98" s="38">
        <v>45238</v>
      </c>
      <c r="Y98" s="70" t="s">
        <v>662</v>
      </c>
      <c r="Z98" s="70" t="s">
        <v>663</v>
      </c>
      <c r="AA98" s="70"/>
      <c r="AB98" s="70"/>
      <c r="AC98" s="70"/>
      <c r="AD98" s="70"/>
      <c r="AE98" s="70"/>
      <c r="AF98" s="70"/>
      <c r="AG98" s="70"/>
      <c r="AH98" s="38">
        <v>45238</v>
      </c>
    </row>
    <row r="99" spans="1:34" x14ac:dyDescent="0.25">
      <c r="A99" s="70">
        <v>620758047</v>
      </c>
      <c r="B99" s="70" t="s">
        <v>694</v>
      </c>
      <c r="C99" s="70" t="s">
        <v>737</v>
      </c>
      <c r="D99" s="70" t="s">
        <v>761</v>
      </c>
      <c r="E99" s="70"/>
      <c r="F99" s="70"/>
      <c r="G99" s="70"/>
      <c r="H99" s="70"/>
      <c r="I99" s="70"/>
      <c r="J99" s="70"/>
      <c r="K99" s="70"/>
      <c r="L99" s="70"/>
      <c r="M99" s="70"/>
      <c r="N99" s="70"/>
      <c r="O99" s="70"/>
      <c r="P99" s="70"/>
      <c r="Q99" s="70"/>
      <c r="R99" s="70"/>
      <c r="S99" s="70" t="s">
        <v>829</v>
      </c>
      <c r="T99" s="70"/>
      <c r="U99" s="70"/>
      <c r="V99" s="70"/>
      <c r="W99" s="70"/>
      <c r="X99" s="70"/>
      <c r="Y99" s="70"/>
      <c r="Z99" s="70" t="s">
        <v>663</v>
      </c>
      <c r="AA99" s="70"/>
      <c r="AB99" s="70" t="s">
        <v>770</v>
      </c>
      <c r="AC99" s="70">
        <v>3</v>
      </c>
      <c r="AD99" s="38">
        <v>45016</v>
      </c>
      <c r="AE99" s="70" t="s">
        <v>834</v>
      </c>
      <c r="AF99" s="70" t="s">
        <v>908</v>
      </c>
      <c r="AG99" s="70" t="s">
        <v>909</v>
      </c>
      <c r="AH99" s="70"/>
    </row>
    <row r="100" spans="1:34" x14ac:dyDescent="0.25">
      <c r="A100" s="70">
        <v>620758047</v>
      </c>
      <c r="B100" s="70" t="s">
        <v>694</v>
      </c>
      <c r="C100" s="70" t="s">
        <v>737</v>
      </c>
      <c r="D100" s="70" t="s">
        <v>761</v>
      </c>
      <c r="E100" s="70"/>
      <c r="F100" s="70"/>
      <c r="G100" s="70"/>
      <c r="H100" s="70"/>
      <c r="I100" s="70"/>
      <c r="J100" s="70"/>
      <c r="K100" s="70"/>
      <c r="L100" s="70"/>
      <c r="M100" s="70"/>
      <c r="N100" s="70"/>
      <c r="O100" s="70"/>
      <c r="P100" s="70"/>
      <c r="Q100" s="70"/>
      <c r="R100" s="70"/>
      <c r="S100" s="70" t="s">
        <v>829</v>
      </c>
      <c r="T100" s="70"/>
      <c r="U100" s="70"/>
      <c r="V100" s="70"/>
      <c r="W100" s="70"/>
      <c r="X100" s="70"/>
      <c r="Y100" s="70"/>
      <c r="Z100" s="70" t="s">
        <v>663</v>
      </c>
      <c r="AA100" s="70"/>
      <c r="AB100" s="70" t="s">
        <v>770</v>
      </c>
      <c r="AC100" s="70">
        <v>2</v>
      </c>
      <c r="AD100" s="38">
        <v>45016</v>
      </c>
      <c r="AE100" s="70" t="s">
        <v>834</v>
      </c>
      <c r="AF100" s="70" t="s">
        <v>909</v>
      </c>
      <c r="AG100" s="70" t="s">
        <v>910</v>
      </c>
      <c r="AH100" s="70"/>
    </row>
    <row r="101" spans="1:34" x14ac:dyDescent="0.25">
      <c r="A101" s="70">
        <v>620758047</v>
      </c>
      <c r="B101" s="70" t="s">
        <v>694</v>
      </c>
      <c r="C101" s="70" t="s">
        <v>737</v>
      </c>
      <c r="D101" s="70" t="s">
        <v>761</v>
      </c>
      <c r="E101" s="70"/>
      <c r="F101" s="70"/>
      <c r="G101" s="70"/>
      <c r="H101" s="70"/>
      <c r="I101" s="70"/>
      <c r="J101" s="70"/>
      <c r="K101" s="70"/>
      <c r="L101" s="70"/>
      <c r="M101" s="70"/>
      <c r="N101" s="70"/>
      <c r="O101" s="70"/>
      <c r="P101" s="70"/>
      <c r="Q101" s="70"/>
      <c r="R101" s="70"/>
      <c r="S101" s="70" t="s">
        <v>829</v>
      </c>
      <c r="T101" s="70"/>
      <c r="U101" s="70"/>
      <c r="V101" s="70"/>
      <c r="W101" s="70"/>
      <c r="X101" s="70"/>
      <c r="Y101" s="70"/>
      <c r="Z101" s="70" t="s">
        <v>663</v>
      </c>
      <c r="AA101" s="70"/>
      <c r="AB101" s="70" t="s">
        <v>770</v>
      </c>
      <c r="AC101" s="70">
        <v>1</v>
      </c>
      <c r="AD101" s="38">
        <v>45016</v>
      </c>
      <c r="AE101" s="70" t="s">
        <v>831</v>
      </c>
      <c r="AF101" s="70" t="s">
        <v>910</v>
      </c>
      <c r="AG101" s="70" t="s">
        <v>914</v>
      </c>
      <c r="AH101" s="70"/>
    </row>
    <row r="102" spans="1:34" x14ac:dyDescent="0.25">
      <c r="A102" s="70">
        <v>620758047</v>
      </c>
      <c r="B102" s="70" t="s">
        <v>694</v>
      </c>
      <c r="C102" s="70" t="s">
        <v>737</v>
      </c>
      <c r="D102" s="70" t="s">
        <v>755</v>
      </c>
      <c r="E102" s="70">
        <v>2</v>
      </c>
      <c r="F102" s="70" t="s">
        <v>688</v>
      </c>
      <c r="G102" s="70" t="s">
        <v>661</v>
      </c>
      <c r="H102" s="70"/>
      <c r="I102" s="70"/>
      <c r="J102" s="70"/>
      <c r="K102" s="70"/>
      <c r="L102" s="70"/>
      <c r="M102" s="70"/>
      <c r="N102" s="70"/>
      <c r="O102" s="70"/>
      <c r="P102" s="70"/>
      <c r="Q102" s="70"/>
      <c r="R102" s="70"/>
      <c r="S102" s="70" t="s">
        <v>821</v>
      </c>
      <c r="T102" s="70">
        <v>13843712</v>
      </c>
      <c r="U102" s="70">
        <v>2</v>
      </c>
      <c r="V102" s="38">
        <v>44874</v>
      </c>
      <c r="W102" s="70"/>
      <c r="X102" s="70"/>
      <c r="Y102" s="70"/>
      <c r="Z102" s="70" t="s">
        <v>663</v>
      </c>
      <c r="AA102" s="70">
        <v>346219345</v>
      </c>
      <c r="AB102" s="70"/>
      <c r="AC102" s="70"/>
      <c r="AD102" s="70"/>
      <c r="AE102" s="70"/>
      <c r="AF102" s="70"/>
      <c r="AG102" s="70"/>
      <c r="AH102" s="70"/>
    </row>
    <row r="103" spans="1:34" x14ac:dyDescent="0.25">
      <c r="A103" s="70">
        <v>620758047</v>
      </c>
      <c r="B103" s="70" t="s">
        <v>694</v>
      </c>
      <c r="C103" s="70" t="s">
        <v>737</v>
      </c>
      <c r="D103" s="70" t="s">
        <v>755</v>
      </c>
      <c r="E103" s="70">
        <v>2</v>
      </c>
      <c r="F103" s="70" t="s">
        <v>688</v>
      </c>
      <c r="G103" s="70" t="s">
        <v>661</v>
      </c>
      <c r="H103" s="70"/>
      <c r="I103" s="70"/>
      <c r="J103" s="70"/>
      <c r="K103" s="70"/>
      <c r="L103" s="70"/>
      <c r="M103" s="70"/>
      <c r="N103" s="70"/>
      <c r="O103" s="70"/>
      <c r="P103" s="70"/>
      <c r="Q103" s="70"/>
      <c r="R103" s="70"/>
      <c r="S103" s="70" t="s">
        <v>822</v>
      </c>
      <c r="T103" s="70">
        <v>3105175933</v>
      </c>
      <c r="U103" s="70"/>
      <c r="V103" s="70"/>
      <c r="W103" s="38">
        <v>44874</v>
      </c>
      <c r="X103" s="38">
        <v>45238</v>
      </c>
      <c r="Y103" s="70" t="s">
        <v>662</v>
      </c>
      <c r="Z103" s="70" t="s">
        <v>663</v>
      </c>
      <c r="AA103" s="70"/>
      <c r="AB103" s="70"/>
      <c r="AC103" s="70"/>
      <c r="AD103" s="70"/>
      <c r="AE103" s="70"/>
      <c r="AF103" s="70"/>
      <c r="AG103" s="70"/>
      <c r="AH103" s="38">
        <v>45238</v>
      </c>
    </row>
    <row r="104" spans="1:34" x14ac:dyDescent="0.25">
      <c r="A104" s="70">
        <v>620758047</v>
      </c>
      <c r="B104" s="70" t="s">
        <v>694</v>
      </c>
      <c r="C104" s="70" t="s">
        <v>737</v>
      </c>
      <c r="D104" s="70" t="s">
        <v>755</v>
      </c>
      <c r="E104" s="70"/>
      <c r="F104" s="70"/>
      <c r="G104" s="70"/>
      <c r="H104" s="70"/>
      <c r="I104" s="70"/>
      <c r="J104" s="70"/>
      <c r="K104" s="70"/>
      <c r="L104" s="70"/>
      <c r="M104" s="70"/>
      <c r="N104" s="70"/>
      <c r="O104" s="70"/>
      <c r="P104" s="70"/>
      <c r="Q104" s="70"/>
      <c r="R104" s="70"/>
      <c r="S104" s="70" t="s">
        <v>829</v>
      </c>
      <c r="T104" s="70"/>
      <c r="U104" s="70"/>
      <c r="V104" s="70"/>
      <c r="W104" s="70"/>
      <c r="X104" s="70"/>
      <c r="Y104" s="70"/>
      <c r="Z104" s="70" t="s">
        <v>663</v>
      </c>
      <c r="AA104" s="70"/>
      <c r="AB104" s="70" t="s">
        <v>770</v>
      </c>
      <c r="AC104" s="70">
        <v>3</v>
      </c>
      <c r="AD104" s="38">
        <v>45016</v>
      </c>
      <c r="AE104" s="70" t="s">
        <v>834</v>
      </c>
      <c r="AF104" s="70" t="s">
        <v>908</v>
      </c>
      <c r="AG104" s="70" t="s">
        <v>909</v>
      </c>
      <c r="AH104" s="70"/>
    </row>
    <row r="105" spans="1:34" x14ac:dyDescent="0.25">
      <c r="A105" s="70">
        <v>620758047</v>
      </c>
      <c r="B105" s="70" t="s">
        <v>694</v>
      </c>
      <c r="C105" s="70" t="s">
        <v>737</v>
      </c>
      <c r="D105" s="70" t="s">
        <v>755</v>
      </c>
      <c r="E105" s="70"/>
      <c r="F105" s="70"/>
      <c r="G105" s="70"/>
      <c r="H105" s="70"/>
      <c r="I105" s="70"/>
      <c r="J105" s="70"/>
      <c r="K105" s="70"/>
      <c r="L105" s="70"/>
      <c r="M105" s="70"/>
      <c r="N105" s="70"/>
      <c r="O105" s="70"/>
      <c r="P105" s="70"/>
      <c r="Q105" s="70"/>
      <c r="R105" s="70"/>
      <c r="S105" s="70" t="s">
        <v>829</v>
      </c>
      <c r="T105" s="70"/>
      <c r="U105" s="70"/>
      <c r="V105" s="70"/>
      <c r="W105" s="70"/>
      <c r="X105" s="70"/>
      <c r="Y105" s="70"/>
      <c r="Z105" s="70" t="s">
        <v>663</v>
      </c>
      <c r="AA105" s="70"/>
      <c r="AB105" s="70" t="s">
        <v>770</v>
      </c>
      <c r="AC105" s="70">
        <v>2</v>
      </c>
      <c r="AD105" s="38">
        <v>45016</v>
      </c>
      <c r="AE105" s="70" t="s">
        <v>834</v>
      </c>
      <c r="AF105" s="70" t="s">
        <v>909</v>
      </c>
      <c r="AG105" s="70" t="s">
        <v>910</v>
      </c>
      <c r="AH105" s="70"/>
    </row>
    <row r="106" spans="1:34" x14ac:dyDescent="0.25">
      <c r="A106" s="70">
        <v>620758047</v>
      </c>
      <c r="B106" s="70" t="s">
        <v>694</v>
      </c>
      <c r="C106" s="70" t="s">
        <v>737</v>
      </c>
      <c r="D106" s="70" t="s">
        <v>755</v>
      </c>
      <c r="E106" s="70"/>
      <c r="F106" s="70"/>
      <c r="G106" s="70"/>
      <c r="H106" s="70"/>
      <c r="I106" s="70"/>
      <c r="J106" s="70"/>
      <c r="K106" s="70"/>
      <c r="L106" s="70"/>
      <c r="M106" s="70"/>
      <c r="N106" s="70"/>
      <c r="O106" s="70"/>
      <c r="P106" s="70"/>
      <c r="Q106" s="70"/>
      <c r="R106" s="70"/>
      <c r="S106" s="70" t="s">
        <v>829</v>
      </c>
      <c r="T106" s="70"/>
      <c r="U106" s="70"/>
      <c r="V106" s="70"/>
      <c r="W106" s="70"/>
      <c r="X106" s="70"/>
      <c r="Y106" s="70"/>
      <c r="Z106" s="70" t="s">
        <v>663</v>
      </c>
      <c r="AA106" s="70"/>
      <c r="AB106" s="70" t="s">
        <v>770</v>
      </c>
      <c r="AC106" s="70">
        <v>1</v>
      </c>
      <c r="AD106" s="38">
        <v>45016</v>
      </c>
      <c r="AE106" s="70" t="s">
        <v>831</v>
      </c>
      <c r="AF106" s="70" t="s">
        <v>910</v>
      </c>
      <c r="AG106" s="70" t="s">
        <v>915</v>
      </c>
      <c r="AH106" s="70"/>
    </row>
    <row r="107" spans="1:34" x14ac:dyDescent="0.25">
      <c r="A107" s="70">
        <v>620758047</v>
      </c>
      <c r="B107" s="70" t="s">
        <v>694</v>
      </c>
      <c r="C107" s="70" t="s">
        <v>737</v>
      </c>
      <c r="D107" s="70" t="s">
        <v>762</v>
      </c>
      <c r="E107" s="70">
        <v>2</v>
      </c>
      <c r="F107" s="70" t="s">
        <v>688</v>
      </c>
      <c r="G107" s="70" t="s">
        <v>661</v>
      </c>
      <c r="H107" s="70"/>
      <c r="I107" s="70"/>
      <c r="J107" s="70"/>
      <c r="K107" s="70"/>
      <c r="L107" s="70"/>
      <c r="M107" s="70"/>
      <c r="N107" s="70"/>
      <c r="O107" s="70"/>
      <c r="P107" s="70"/>
      <c r="Q107" s="70"/>
      <c r="R107" s="70"/>
      <c r="S107" s="70" t="s">
        <v>821</v>
      </c>
      <c r="T107" s="70">
        <v>13843712</v>
      </c>
      <c r="U107" s="70">
        <v>2</v>
      </c>
      <c r="V107" s="38">
        <v>44874</v>
      </c>
      <c r="W107" s="70"/>
      <c r="X107" s="70"/>
      <c r="Y107" s="70"/>
      <c r="Z107" s="70" t="s">
        <v>663</v>
      </c>
      <c r="AA107" s="70">
        <v>346219345</v>
      </c>
      <c r="AB107" s="70"/>
      <c r="AC107" s="70"/>
      <c r="AD107" s="70"/>
      <c r="AE107" s="70"/>
      <c r="AF107" s="70"/>
      <c r="AG107" s="70"/>
      <c r="AH107" s="70"/>
    </row>
    <row r="108" spans="1:34" x14ac:dyDescent="0.25">
      <c r="A108" s="70">
        <v>620758047</v>
      </c>
      <c r="B108" s="70" t="s">
        <v>694</v>
      </c>
      <c r="C108" s="70" t="s">
        <v>737</v>
      </c>
      <c r="D108" s="70" t="s">
        <v>762</v>
      </c>
      <c r="E108" s="70">
        <v>2</v>
      </c>
      <c r="F108" s="70" t="s">
        <v>688</v>
      </c>
      <c r="G108" s="70" t="s">
        <v>661</v>
      </c>
      <c r="H108" s="70"/>
      <c r="I108" s="70"/>
      <c r="J108" s="70"/>
      <c r="K108" s="70"/>
      <c r="L108" s="70"/>
      <c r="M108" s="70"/>
      <c r="N108" s="70"/>
      <c r="O108" s="70"/>
      <c r="P108" s="70"/>
      <c r="Q108" s="70"/>
      <c r="R108" s="70"/>
      <c r="S108" s="70" t="s">
        <v>822</v>
      </c>
      <c r="T108" s="70">
        <v>3105175933</v>
      </c>
      <c r="U108" s="70"/>
      <c r="V108" s="70"/>
      <c r="W108" s="38">
        <v>44874</v>
      </c>
      <c r="X108" s="38">
        <v>45238</v>
      </c>
      <c r="Y108" s="70" t="s">
        <v>662</v>
      </c>
      <c r="Z108" s="70" t="s">
        <v>663</v>
      </c>
      <c r="AA108" s="70"/>
      <c r="AB108" s="70"/>
      <c r="AC108" s="70"/>
      <c r="AD108" s="70"/>
      <c r="AE108" s="70"/>
      <c r="AF108" s="70"/>
      <c r="AG108" s="70"/>
      <c r="AH108" s="38">
        <v>45238</v>
      </c>
    </row>
    <row r="109" spans="1:34" x14ac:dyDescent="0.25">
      <c r="A109" s="70">
        <v>620758047</v>
      </c>
      <c r="B109" s="70" t="s">
        <v>694</v>
      </c>
      <c r="C109" s="70" t="s">
        <v>737</v>
      </c>
      <c r="D109" s="70" t="s">
        <v>762</v>
      </c>
      <c r="E109" s="70"/>
      <c r="F109" s="70"/>
      <c r="G109" s="70"/>
      <c r="H109" s="70"/>
      <c r="I109" s="70"/>
      <c r="J109" s="70"/>
      <c r="K109" s="70"/>
      <c r="L109" s="70"/>
      <c r="M109" s="70"/>
      <c r="N109" s="70"/>
      <c r="O109" s="70"/>
      <c r="P109" s="70"/>
      <c r="Q109" s="70"/>
      <c r="R109" s="70"/>
      <c r="S109" s="70" t="s">
        <v>829</v>
      </c>
      <c r="T109" s="70"/>
      <c r="U109" s="70"/>
      <c r="V109" s="70"/>
      <c r="W109" s="70"/>
      <c r="X109" s="70"/>
      <c r="Y109" s="70"/>
      <c r="Z109" s="70" t="s">
        <v>663</v>
      </c>
      <c r="AA109" s="70"/>
      <c r="AB109" s="70" t="s">
        <v>770</v>
      </c>
      <c r="AC109" s="70">
        <v>3</v>
      </c>
      <c r="AD109" s="38">
        <v>45016</v>
      </c>
      <c r="AE109" s="70" t="s">
        <v>834</v>
      </c>
      <c r="AF109" s="70" t="s">
        <v>908</v>
      </c>
      <c r="AG109" s="70" t="s">
        <v>909</v>
      </c>
      <c r="AH109" s="70"/>
    </row>
    <row r="110" spans="1:34" x14ac:dyDescent="0.25">
      <c r="A110" s="70">
        <v>620758047</v>
      </c>
      <c r="B110" s="70" t="s">
        <v>694</v>
      </c>
      <c r="C110" s="70" t="s">
        <v>737</v>
      </c>
      <c r="D110" s="70" t="s">
        <v>762</v>
      </c>
      <c r="E110" s="70"/>
      <c r="F110" s="70"/>
      <c r="G110" s="70"/>
      <c r="H110" s="70"/>
      <c r="I110" s="70"/>
      <c r="J110" s="70"/>
      <c r="K110" s="70"/>
      <c r="L110" s="70"/>
      <c r="M110" s="70"/>
      <c r="N110" s="70"/>
      <c r="O110" s="70"/>
      <c r="P110" s="70"/>
      <c r="Q110" s="70"/>
      <c r="R110" s="70"/>
      <c r="S110" s="70" t="s">
        <v>829</v>
      </c>
      <c r="T110" s="70"/>
      <c r="U110" s="70"/>
      <c r="V110" s="70"/>
      <c r="W110" s="70"/>
      <c r="X110" s="70"/>
      <c r="Y110" s="70"/>
      <c r="Z110" s="70" t="s">
        <v>663</v>
      </c>
      <c r="AA110" s="70"/>
      <c r="AB110" s="70" t="s">
        <v>770</v>
      </c>
      <c r="AC110" s="70">
        <v>2</v>
      </c>
      <c r="AD110" s="38">
        <v>45016</v>
      </c>
      <c r="AE110" s="70" t="s">
        <v>834</v>
      </c>
      <c r="AF110" s="70" t="s">
        <v>909</v>
      </c>
      <c r="AG110" s="70" t="s">
        <v>910</v>
      </c>
      <c r="AH110" s="70"/>
    </row>
    <row r="111" spans="1:34" x14ac:dyDescent="0.25">
      <c r="A111" s="70">
        <v>620758047</v>
      </c>
      <c r="B111" s="70" t="s">
        <v>694</v>
      </c>
      <c r="C111" s="70" t="s">
        <v>737</v>
      </c>
      <c r="D111" s="70" t="s">
        <v>762</v>
      </c>
      <c r="E111" s="70"/>
      <c r="F111" s="70"/>
      <c r="G111" s="70"/>
      <c r="H111" s="70"/>
      <c r="I111" s="70"/>
      <c r="J111" s="70"/>
      <c r="K111" s="70"/>
      <c r="L111" s="70"/>
      <c r="M111" s="70"/>
      <c r="N111" s="70"/>
      <c r="O111" s="70"/>
      <c r="P111" s="70"/>
      <c r="Q111" s="70"/>
      <c r="R111" s="70"/>
      <c r="S111" s="70" t="s">
        <v>829</v>
      </c>
      <c r="T111" s="70"/>
      <c r="U111" s="70"/>
      <c r="V111" s="70"/>
      <c r="W111" s="70"/>
      <c r="X111" s="70"/>
      <c r="Y111" s="70"/>
      <c r="Z111" s="70" t="s">
        <v>663</v>
      </c>
      <c r="AA111" s="70"/>
      <c r="AB111" s="70" t="s">
        <v>770</v>
      </c>
      <c r="AC111" s="70">
        <v>1</v>
      </c>
      <c r="AD111" s="38">
        <v>45016</v>
      </c>
      <c r="AE111" s="70" t="s">
        <v>831</v>
      </c>
      <c r="AF111" s="70" t="s">
        <v>910</v>
      </c>
      <c r="AG111" s="70" t="s">
        <v>916</v>
      </c>
      <c r="AH111" s="70"/>
    </row>
    <row r="112" spans="1:34" x14ac:dyDescent="0.25">
      <c r="A112" s="70">
        <v>620758047</v>
      </c>
      <c r="B112" s="70" t="s">
        <v>694</v>
      </c>
      <c r="C112" s="70" t="s">
        <v>737</v>
      </c>
      <c r="D112" s="70" t="s">
        <v>752</v>
      </c>
      <c r="E112" s="70">
        <v>2</v>
      </c>
      <c r="F112" s="70" t="s">
        <v>688</v>
      </c>
      <c r="G112" s="70" t="s">
        <v>661</v>
      </c>
      <c r="H112" s="70"/>
      <c r="I112" s="70"/>
      <c r="J112" s="70"/>
      <c r="K112" s="70"/>
      <c r="L112" s="70"/>
      <c r="M112" s="70"/>
      <c r="N112" s="70"/>
      <c r="O112" s="70"/>
      <c r="P112" s="70"/>
      <c r="Q112" s="70"/>
      <c r="R112" s="70"/>
      <c r="S112" s="70" t="s">
        <v>821</v>
      </c>
      <c r="T112" s="70">
        <v>13843712</v>
      </c>
      <c r="U112" s="70">
        <v>2</v>
      </c>
      <c r="V112" s="38">
        <v>44874</v>
      </c>
      <c r="W112" s="70"/>
      <c r="X112" s="70"/>
      <c r="Y112" s="70"/>
      <c r="Z112" s="70" t="s">
        <v>663</v>
      </c>
      <c r="AA112" s="70">
        <v>346219345</v>
      </c>
      <c r="AB112" s="70"/>
      <c r="AC112" s="70"/>
      <c r="AD112" s="70"/>
      <c r="AE112" s="70"/>
      <c r="AF112" s="70"/>
      <c r="AG112" s="70"/>
      <c r="AH112" s="70"/>
    </row>
    <row r="113" spans="1:34" x14ac:dyDescent="0.25">
      <c r="A113" s="70">
        <v>620758047</v>
      </c>
      <c r="B113" s="70" t="s">
        <v>694</v>
      </c>
      <c r="C113" s="70" t="s">
        <v>737</v>
      </c>
      <c r="D113" s="70" t="s">
        <v>752</v>
      </c>
      <c r="E113" s="70">
        <v>2</v>
      </c>
      <c r="F113" s="70" t="s">
        <v>688</v>
      </c>
      <c r="G113" s="70" t="s">
        <v>661</v>
      </c>
      <c r="H113" s="70"/>
      <c r="I113" s="70"/>
      <c r="J113" s="70"/>
      <c r="K113" s="70"/>
      <c r="L113" s="70"/>
      <c r="M113" s="70"/>
      <c r="N113" s="70"/>
      <c r="O113" s="70"/>
      <c r="P113" s="70"/>
      <c r="Q113" s="70"/>
      <c r="R113" s="70"/>
      <c r="S113" s="70" t="s">
        <v>822</v>
      </c>
      <c r="T113" s="70">
        <v>3105175933</v>
      </c>
      <c r="U113" s="70"/>
      <c r="V113" s="70"/>
      <c r="W113" s="38">
        <v>44874</v>
      </c>
      <c r="X113" s="38">
        <v>45238</v>
      </c>
      <c r="Y113" s="70" t="s">
        <v>662</v>
      </c>
      <c r="Z113" s="70" t="s">
        <v>663</v>
      </c>
      <c r="AA113" s="70"/>
      <c r="AB113" s="70"/>
      <c r="AC113" s="70"/>
      <c r="AD113" s="70"/>
      <c r="AE113" s="70"/>
      <c r="AF113" s="70"/>
      <c r="AG113" s="70"/>
      <c r="AH113" s="38">
        <v>45238</v>
      </c>
    </row>
    <row r="114" spans="1:34" x14ac:dyDescent="0.25">
      <c r="A114" s="70">
        <v>620758047</v>
      </c>
      <c r="B114" s="70" t="s">
        <v>694</v>
      </c>
      <c r="C114" s="70" t="s">
        <v>737</v>
      </c>
      <c r="D114" s="70" t="s">
        <v>752</v>
      </c>
      <c r="E114" s="70"/>
      <c r="F114" s="70"/>
      <c r="G114" s="70"/>
      <c r="H114" s="70"/>
      <c r="I114" s="70"/>
      <c r="J114" s="70"/>
      <c r="K114" s="70"/>
      <c r="L114" s="70"/>
      <c r="M114" s="70"/>
      <c r="N114" s="70"/>
      <c r="O114" s="70"/>
      <c r="P114" s="70"/>
      <c r="Q114" s="70"/>
      <c r="R114" s="70"/>
      <c r="S114" s="70" t="s">
        <v>829</v>
      </c>
      <c r="T114" s="70"/>
      <c r="U114" s="70"/>
      <c r="V114" s="70"/>
      <c r="W114" s="70"/>
      <c r="X114" s="70"/>
      <c r="Y114" s="70"/>
      <c r="Z114" s="70" t="s">
        <v>663</v>
      </c>
      <c r="AA114" s="70"/>
      <c r="AB114" s="70" t="s">
        <v>770</v>
      </c>
      <c r="AC114" s="70">
        <v>3</v>
      </c>
      <c r="AD114" s="38">
        <v>45016</v>
      </c>
      <c r="AE114" s="70" t="s">
        <v>834</v>
      </c>
      <c r="AF114" s="70" t="s">
        <v>908</v>
      </c>
      <c r="AG114" s="70" t="s">
        <v>909</v>
      </c>
      <c r="AH114" s="70"/>
    </row>
    <row r="115" spans="1:34" x14ac:dyDescent="0.25">
      <c r="A115" s="70">
        <v>620758047</v>
      </c>
      <c r="B115" s="70" t="s">
        <v>694</v>
      </c>
      <c r="C115" s="70" t="s">
        <v>737</v>
      </c>
      <c r="D115" s="70" t="s">
        <v>752</v>
      </c>
      <c r="E115" s="70"/>
      <c r="F115" s="70"/>
      <c r="G115" s="70"/>
      <c r="H115" s="70"/>
      <c r="I115" s="70"/>
      <c r="J115" s="70"/>
      <c r="K115" s="70"/>
      <c r="L115" s="70"/>
      <c r="M115" s="70"/>
      <c r="N115" s="70"/>
      <c r="O115" s="70"/>
      <c r="P115" s="70"/>
      <c r="Q115" s="70"/>
      <c r="R115" s="70"/>
      <c r="S115" s="70" t="s">
        <v>829</v>
      </c>
      <c r="T115" s="70"/>
      <c r="U115" s="70"/>
      <c r="V115" s="70"/>
      <c r="W115" s="70"/>
      <c r="X115" s="70"/>
      <c r="Y115" s="70"/>
      <c r="Z115" s="70" t="s">
        <v>663</v>
      </c>
      <c r="AA115" s="70"/>
      <c r="AB115" s="70" t="s">
        <v>770</v>
      </c>
      <c r="AC115" s="70">
        <v>2</v>
      </c>
      <c r="AD115" s="38">
        <v>45016</v>
      </c>
      <c r="AE115" s="70" t="s">
        <v>834</v>
      </c>
      <c r="AF115" s="70" t="s">
        <v>909</v>
      </c>
      <c r="AG115" s="70" t="s">
        <v>910</v>
      </c>
      <c r="AH115" s="70"/>
    </row>
    <row r="116" spans="1:34" x14ac:dyDescent="0.25">
      <c r="A116" s="70">
        <v>620758047</v>
      </c>
      <c r="B116" s="70" t="s">
        <v>694</v>
      </c>
      <c r="C116" s="70" t="s">
        <v>737</v>
      </c>
      <c r="D116" s="70" t="s">
        <v>752</v>
      </c>
      <c r="E116" s="70"/>
      <c r="F116" s="70"/>
      <c r="G116" s="70"/>
      <c r="H116" s="70"/>
      <c r="I116" s="70"/>
      <c r="J116" s="70"/>
      <c r="K116" s="70"/>
      <c r="L116" s="70"/>
      <c r="M116" s="70"/>
      <c r="N116" s="70"/>
      <c r="O116" s="70"/>
      <c r="P116" s="70"/>
      <c r="Q116" s="70"/>
      <c r="R116" s="70"/>
      <c r="S116" s="70" t="s">
        <v>829</v>
      </c>
      <c r="T116" s="70"/>
      <c r="U116" s="70"/>
      <c r="V116" s="70"/>
      <c r="W116" s="70"/>
      <c r="X116" s="70"/>
      <c r="Y116" s="70"/>
      <c r="Z116" s="70" t="s">
        <v>663</v>
      </c>
      <c r="AA116" s="70"/>
      <c r="AB116" s="70" t="s">
        <v>770</v>
      </c>
      <c r="AC116" s="70">
        <v>1</v>
      </c>
      <c r="AD116" s="38">
        <v>45016</v>
      </c>
      <c r="AE116" s="70" t="s">
        <v>831</v>
      </c>
      <c r="AF116" s="70" t="s">
        <v>910</v>
      </c>
      <c r="AG116" s="70" t="s">
        <v>917</v>
      </c>
      <c r="AH116" s="70"/>
    </row>
    <row r="117" spans="1:34" x14ac:dyDescent="0.25">
      <c r="A117" s="70">
        <v>620758047</v>
      </c>
      <c r="B117" s="70" t="s">
        <v>694</v>
      </c>
      <c r="C117" s="70" t="s">
        <v>737</v>
      </c>
      <c r="D117" s="70" t="s">
        <v>741</v>
      </c>
      <c r="E117" s="70">
        <v>2</v>
      </c>
      <c r="F117" s="70" t="s">
        <v>688</v>
      </c>
      <c r="G117" s="70" t="s">
        <v>661</v>
      </c>
      <c r="H117" s="70"/>
      <c r="I117" s="70"/>
      <c r="J117" s="70"/>
      <c r="K117" s="70"/>
      <c r="L117" s="70"/>
      <c r="M117" s="70"/>
      <c r="N117" s="70"/>
      <c r="O117" s="70"/>
      <c r="P117" s="70"/>
      <c r="Q117" s="70"/>
      <c r="R117" s="70"/>
      <c r="S117" s="70" t="s">
        <v>821</v>
      </c>
      <c r="T117" s="70">
        <v>13843712</v>
      </c>
      <c r="U117" s="70">
        <v>2</v>
      </c>
      <c r="V117" s="38">
        <v>44874</v>
      </c>
      <c r="W117" s="70"/>
      <c r="X117" s="70"/>
      <c r="Y117" s="70"/>
      <c r="Z117" s="70" t="s">
        <v>663</v>
      </c>
      <c r="AA117" s="70">
        <v>346219345</v>
      </c>
      <c r="AB117" s="70"/>
      <c r="AC117" s="70"/>
      <c r="AD117" s="70"/>
      <c r="AE117" s="70"/>
      <c r="AF117" s="70"/>
      <c r="AG117" s="70"/>
      <c r="AH117" s="70"/>
    </row>
    <row r="118" spans="1:34" x14ac:dyDescent="0.25">
      <c r="A118" s="70">
        <v>620758047</v>
      </c>
      <c r="B118" s="70" t="s">
        <v>694</v>
      </c>
      <c r="C118" s="70" t="s">
        <v>737</v>
      </c>
      <c r="D118" s="70" t="s">
        <v>741</v>
      </c>
      <c r="E118" s="70">
        <v>2</v>
      </c>
      <c r="F118" s="70" t="s">
        <v>688</v>
      </c>
      <c r="G118" s="70" t="s">
        <v>661</v>
      </c>
      <c r="H118" s="70"/>
      <c r="I118" s="70"/>
      <c r="J118" s="70"/>
      <c r="K118" s="70"/>
      <c r="L118" s="70"/>
      <c r="M118" s="70"/>
      <c r="N118" s="70"/>
      <c r="O118" s="70"/>
      <c r="P118" s="70"/>
      <c r="Q118" s="70"/>
      <c r="R118" s="70"/>
      <c r="S118" s="70" t="s">
        <v>822</v>
      </c>
      <c r="T118" s="70">
        <v>3105175933</v>
      </c>
      <c r="U118" s="70"/>
      <c r="V118" s="70"/>
      <c r="W118" s="38">
        <v>44874</v>
      </c>
      <c r="X118" s="38">
        <v>45238</v>
      </c>
      <c r="Y118" s="70" t="s">
        <v>662</v>
      </c>
      <c r="Z118" s="70" t="s">
        <v>663</v>
      </c>
      <c r="AA118" s="70"/>
      <c r="AB118" s="70"/>
      <c r="AC118" s="70"/>
      <c r="AD118" s="70"/>
      <c r="AE118" s="70"/>
      <c r="AF118" s="70"/>
      <c r="AG118" s="70"/>
      <c r="AH118" s="38">
        <v>45238</v>
      </c>
    </row>
    <row r="119" spans="1:34" x14ac:dyDescent="0.25">
      <c r="A119" s="70">
        <v>620758047</v>
      </c>
      <c r="B119" s="70" t="s">
        <v>694</v>
      </c>
      <c r="C119" s="70" t="s">
        <v>737</v>
      </c>
      <c r="D119" s="70" t="s">
        <v>741</v>
      </c>
      <c r="E119" s="70"/>
      <c r="F119" s="70"/>
      <c r="G119" s="70"/>
      <c r="H119" s="70"/>
      <c r="I119" s="70"/>
      <c r="J119" s="70"/>
      <c r="K119" s="70"/>
      <c r="L119" s="70"/>
      <c r="M119" s="70"/>
      <c r="N119" s="70"/>
      <c r="O119" s="70"/>
      <c r="P119" s="70"/>
      <c r="Q119" s="70"/>
      <c r="R119" s="70"/>
      <c r="S119" s="70" t="s">
        <v>829</v>
      </c>
      <c r="T119" s="70"/>
      <c r="U119" s="70"/>
      <c r="V119" s="70"/>
      <c r="W119" s="70"/>
      <c r="X119" s="70"/>
      <c r="Y119" s="70"/>
      <c r="Z119" s="70" t="s">
        <v>663</v>
      </c>
      <c r="AA119" s="70"/>
      <c r="AB119" s="70" t="s">
        <v>770</v>
      </c>
      <c r="AC119" s="70">
        <v>3</v>
      </c>
      <c r="AD119" s="38">
        <v>45016</v>
      </c>
      <c r="AE119" s="70" t="s">
        <v>834</v>
      </c>
      <c r="AF119" s="70" t="s">
        <v>908</v>
      </c>
      <c r="AG119" s="70" t="s">
        <v>909</v>
      </c>
      <c r="AH119" s="70"/>
    </row>
    <row r="120" spans="1:34" x14ac:dyDescent="0.25">
      <c r="A120" s="70">
        <v>620758047</v>
      </c>
      <c r="B120" s="70" t="s">
        <v>694</v>
      </c>
      <c r="C120" s="70" t="s">
        <v>737</v>
      </c>
      <c r="D120" s="70" t="s">
        <v>741</v>
      </c>
      <c r="E120" s="70"/>
      <c r="F120" s="70"/>
      <c r="G120" s="70"/>
      <c r="H120" s="70"/>
      <c r="I120" s="70"/>
      <c r="J120" s="70"/>
      <c r="K120" s="70"/>
      <c r="L120" s="70"/>
      <c r="M120" s="70"/>
      <c r="N120" s="70"/>
      <c r="O120" s="70"/>
      <c r="P120" s="70"/>
      <c r="Q120" s="70"/>
      <c r="R120" s="70"/>
      <c r="S120" s="70" t="s">
        <v>829</v>
      </c>
      <c r="T120" s="70"/>
      <c r="U120" s="70"/>
      <c r="V120" s="70"/>
      <c r="W120" s="70"/>
      <c r="X120" s="70"/>
      <c r="Y120" s="70"/>
      <c r="Z120" s="70" t="s">
        <v>663</v>
      </c>
      <c r="AA120" s="70"/>
      <c r="AB120" s="70" t="s">
        <v>770</v>
      </c>
      <c r="AC120" s="70">
        <v>2</v>
      </c>
      <c r="AD120" s="38">
        <v>45016</v>
      </c>
      <c r="AE120" s="70" t="s">
        <v>834</v>
      </c>
      <c r="AF120" s="70" t="s">
        <v>909</v>
      </c>
      <c r="AG120" s="70" t="s">
        <v>910</v>
      </c>
      <c r="AH120" s="70"/>
    </row>
    <row r="121" spans="1:34" x14ac:dyDescent="0.25">
      <c r="A121" s="70">
        <v>620758047</v>
      </c>
      <c r="B121" s="70" t="s">
        <v>694</v>
      </c>
      <c r="C121" s="70" t="s">
        <v>737</v>
      </c>
      <c r="D121" s="70" t="s">
        <v>741</v>
      </c>
      <c r="E121" s="70"/>
      <c r="F121" s="70"/>
      <c r="G121" s="70"/>
      <c r="H121" s="70"/>
      <c r="I121" s="70"/>
      <c r="J121" s="70"/>
      <c r="K121" s="70"/>
      <c r="L121" s="70"/>
      <c r="M121" s="70"/>
      <c r="N121" s="70"/>
      <c r="O121" s="70"/>
      <c r="P121" s="70"/>
      <c r="Q121" s="70"/>
      <c r="R121" s="70"/>
      <c r="S121" s="70" t="s">
        <v>829</v>
      </c>
      <c r="T121" s="70"/>
      <c r="U121" s="70"/>
      <c r="V121" s="70"/>
      <c r="W121" s="70"/>
      <c r="X121" s="70"/>
      <c r="Y121" s="70"/>
      <c r="Z121" s="70" t="s">
        <v>663</v>
      </c>
      <c r="AA121" s="70"/>
      <c r="AB121" s="70" t="s">
        <v>770</v>
      </c>
      <c r="AC121" s="70">
        <v>1</v>
      </c>
      <c r="AD121" s="38">
        <v>45016</v>
      </c>
      <c r="AE121" s="70" t="s">
        <v>831</v>
      </c>
      <c r="AF121" s="70" t="s">
        <v>910</v>
      </c>
      <c r="AG121" s="70" t="s">
        <v>918</v>
      </c>
      <c r="AH121" s="70"/>
    </row>
    <row r="122" spans="1:34" x14ac:dyDescent="0.25">
      <c r="A122" s="70">
        <v>620758047</v>
      </c>
      <c r="B122" s="70" t="s">
        <v>694</v>
      </c>
      <c r="C122" s="70" t="s">
        <v>737</v>
      </c>
      <c r="D122" s="70" t="s">
        <v>768</v>
      </c>
      <c r="E122" s="70">
        <v>2</v>
      </c>
      <c r="F122" s="70" t="s">
        <v>688</v>
      </c>
      <c r="G122" s="70" t="s">
        <v>718</v>
      </c>
      <c r="H122" s="70"/>
      <c r="I122" s="70"/>
      <c r="J122" s="70"/>
      <c r="K122" s="70"/>
      <c r="L122" s="70"/>
      <c r="M122" s="70"/>
      <c r="N122" s="70"/>
      <c r="O122" s="70"/>
      <c r="P122" s="70"/>
      <c r="Q122" s="70"/>
      <c r="R122" s="70"/>
      <c r="S122" s="70" t="s">
        <v>821</v>
      </c>
      <c r="T122" s="70">
        <v>13843712</v>
      </c>
      <c r="U122" s="70">
        <v>2</v>
      </c>
      <c r="V122" s="38">
        <v>44874</v>
      </c>
      <c r="W122" s="70"/>
      <c r="X122" s="70"/>
      <c r="Y122" s="70"/>
      <c r="Z122" s="70" t="s">
        <v>663</v>
      </c>
      <c r="AA122" s="70">
        <v>346219345</v>
      </c>
      <c r="AB122" s="70"/>
      <c r="AC122" s="70"/>
      <c r="AD122" s="70"/>
      <c r="AE122" s="70"/>
      <c r="AF122" s="70"/>
      <c r="AG122" s="70"/>
      <c r="AH122" s="70"/>
    </row>
    <row r="123" spans="1:34" x14ac:dyDescent="0.25">
      <c r="A123" s="70">
        <v>620758047</v>
      </c>
      <c r="B123" s="70" t="s">
        <v>694</v>
      </c>
      <c r="C123" s="70" t="s">
        <v>737</v>
      </c>
      <c r="D123" s="70" t="s">
        <v>768</v>
      </c>
      <c r="E123" s="70">
        <v>2</v>
      </c>
      <c r="F123" s="70" t="s">
        <v>688</v>
      </c>
      <c r="G123" s="70" t="s">
        <v>718</v>
      </c>
      <c r="H123" s="70"/>
      <c r="I123" s="70"/>
      <c r="J123" s="70"/>
      <c r="K123" s="70"/>
      <c r="L123" s="70"/>
      <c r="M123" s="70"/>
      <c r="N123" s="70"/>
      <c r="O123" s="70"/>
      <c r="P123" s="70"/>
      <c r="Q123" s="70"/>
      <c r="R123" s="70"/>
      <c r="S123" s="70" t="s">
        <v>822</v>
      </c>
      <c r="T123" s="70">
        <v>3105175933</v>
      </c>
      <c r="U123" s="70"/>
      <c r="V123" s="70"/>
      <c r="W123" s="38">
        <v>44874</v>
      </c>
      <c r="X123" s="38">
        <v>45238</v>
      </c>
      <c r="Y123" s="70" t="s">
        <v>662</v>
      </c>
      <c r="Z123" s="70" t="s">
        <v>663</v>
      </c>
      <c r="AA123" s="70"/>
      <c r="AB123" s="70"/>
      <c r="AC123" s="70"/>
      <c r="AD123" s="70"/>
      <c r="AE123" s="70"/>
      <c r="AF123" s="70"/>
      <c r="AG123" s="70"/>
      <c r="AH123" s="38">
        <v>45238</v>
      </c>
    </row>
    <row r="124" spans="1:34" x14ac:dyDescent="0.25">
      <c r="A124" s="70">
        <v>620758047</v>
      </c>
      <c r="B124" s="70" t="s">
        <v>694</v>
      </c>
      <c r="C124" s="70" t="s">
        <v>737</v>
      </c>
      <c r="D124" s="70" t="s">
        <v>768</v>
      </c>
      <c r="E124" s="70"/>
      <c r="F124" s="70"/>
      <c r="G124" s="70"/>
      <c r="H124" s="70"/>
      <c r="I124" s="70"/>
      <c r="J124" s="70"/>
      <c r="K124" s="70"/>
      <c r="L124" s="70"/>
      <c r="M124" s="70"/>
      <c r="N124" s="70"/>
      <c r="O124" s="70"/>
      <c r="P124" s="70"/>
      <c r="Q124" s="70"/>
      <c r="R124" s="70"/>
      <c r="S124" s="70" t="s">
        <v>829</v>
      </c>
      <c r="T124" s="70"/>
      <c r="U124" s="70"/>
      <c r="V124" s="70"/>
      <c r="W124" s="70"/>
      <c r="X124" s="70"/>
      <c r="Y124" s="70"/>
      <c r="Z124" s="70" t="s">
        <v>663</v>
      </c>
      <c r="AA124" s="70"/>
      <c r="AB124" s="70" t="s">
        <v>770</v>
      </c>
      <c r="AC124" s="70">
        <v>3</v>
      </c>
      <c r="AD124" s="38">
        <v>45016</v>
      </c>
      <c r="AE124" s="70" t="s">
        <v>834</v>
      </c>
      <c r="AF124" s="70" t="s">
        <v>908</v>
      </c>
      <c r="AG124" s="70" t="s">
        <v>909</v>
      </c>
      <c r="AH124" s="70"/>
    </row>
    <row r="125" spans="1:34" x14ac:dyDescent="0.25">
      <c r="A125" s="70">
        <v>620758047</v>
      </c>
      <c r="B125" s="70" t="s">
        <v>694</v>
      </c>
      <c r="C125" s="70" t="s">
        <v>737</v>
      </c>
      <c r="D125" s="70" t="s">
        <v>768</v>
      </c>
      <c r="E125" s="70"/>
      <c r="F125" s="70"/>
      <c r="G125" s="70"/>
      <c r="H125" s="70"/>
      <c r="I125" s="70"/>
      <c r="J125" s="70"/>
      <c r="K125" s="70"/>
      <c r="L125" s="70"/>
      <c r="M125" s="70"/>
      <c r="N125" s="70"/>
      <c r="O125" s="70"/>
      <c r="P125" s="70"/>
      <c r="Q125" s="70"/>
      <c r="R125" s="70"/>
      <c r="S125" s="70" t="s">
        <v>829</v>
      </c>
      <c r="T125" s="70"/>
      <c r="U125" s="70"/>
      <c r="V125" s="70"/>
      <c r="W125" s="70"/>
      <c r="X125" s="70"/>
      <c r="Y125" s="70"/>
      <c r="Z125" s="70" t="s">
        <v>663</v>
      </c>
      <c r="AA125" s="70"/>
      <c r="AB125" s="70" t="s">
        <v>770</v>
      </c>
      <c r="AC125" s="70">
        <v>2</v>
      </c>
      <c r="AD125" s="38">
        <v>45016</v>
      </c>
      <c r="AE125" s="70" t="s">
        <v>834</v>
      </c>
      <c r="AF125" s="70" t="s">
        <v>909</v>
      </c>
      <c r="AG125" s="70" t="s">
        <v>910</v>
      </c>
      <c r="AH125" s="70"/>
    </row>
    <row r="126" spans="1:34" x14ac:dyDescent="0.25">
      <c r="A126" s="70">
        <v>620758047</v>
      </c>
      <c r="B126" s="70" t="s">
        <v>694</v>
      </c>
      <c r="C126" s="70" t="s">
        <v>737</v>
      </c>
      <c r="D126" s="70" t="s">
        <v>768</v>
      </c>
      <c r="E126" s="70"/>
      <c r="F126" s="70"/>
      <c r="G126" s="70"/>
      <c r="H126" s="70"/>
      <c r="I126" s="70"/>
      <c r="J126" s="70"/>
      <c r="K126" s="70"/>
      <c r="L126" s="70"/>
      <c r="M126" s="70"/>
      <c r="N126" s="70"/>
      <c r="O126" s="70"/>
      <c r="P126" s="70"/>
      <c r="Q126" s="70"/>
      <c r="R126" s="70"/>
      <c r="S126" s="70" t="s">
        <v>829</v>
      </c>
      <c r="T126" s="70"/>
      <c r="U126" s="70"/>
      <c r="V126" s="70"/>
      <c r="W126" s="70"/>
      <c r="X126" s="70"/>
      <c r="Y126" s="70"/>
      <c r="Z126" s="70" t="s">
        <v>663</v>
      </c>
      <c r="AA126" s="70"/>
      <c r="AB126" s="70" t="s">
        <v>770</v>
      </c>
      <c r="AC126" s="70">
        <v>1</v>
      </c>
      <c r="AD126" s="38">
        <v>45016</v>
      </c>
      <c r="AE126" s="70" t="s">
        <v>831</v>
      </c>
      <c r="AF126" s="70" t="s">
        <v>910</v>
      </c>
      <c r="AG126" s="70" t="s">
        <v>919</v>
      </c>
      <c r="AH126" s="70"/>
    </row>
    <row r="127" spans="1:34" x14ac:dyDescent="0.25">
      <c r="A127" s="70">
        <v>620758047</v>
      </c>
      <c r="B127" s="70" t="s">
        <v>694</v>
      </c>
      <c r="C127" s="70" t="s">
        <v>737</v>
      </c>
      <c r="D127" s="70" t="s">
        <v>745</v>
      </c>
      <c r="E127" s="70">
        <v>2</v>
      </c>
      <c r="F127" s="70" t="s">
        <v>688</v>
      </c>
      <c r="G127" s="70" t="s">
        <v>661</v>
      </c>
      <c r="H127" s="70"/>
      <c r="I127" s="70"/>
      <c r="J127" s="70"/>
      <c r="K127" s="70"/>
      <c r="L127" s="70"/>
      <c r="M127" s="70"/>
      <c r="N127" s="70"/>
      <c r="O127" s="70"/>
      <c r="P127" s="70"/>
      <c r="Q127" s="70"/>
      <c r="R127" s="70"/>
      <c r="S127" s="70" t="s">
        <v>821</v>
      </c>
      <c r="T127" s="70">
        <v>13843712</v>
      </c>
      <c r="U127" s="70">
        <v>2</v>
      </c>
      <c r="V127" s="38">
        <v>44874</v>
      </c>
      <c r="W127" s="70"/>
      <c r="X127" s="70"/>
      <c r="Y127" s="70"/>
      <c r="Z127" s="70" t="s">
        <v>663</v>
      </c>
      <c r="AA127" s="70">
        <v>346219345</v>
      </c>
      <c r="AB127" s="70"/>
      <c r="AC127" s="70"/>
      <c r="AD127" s="70"/>
      <c r="AE127" s="70"/>
      <c r="AF127" s="70"/>
      <c r="AG127" s="70"/>
      <c r="AH127" s="70"/>
    </row>
    <row r="128" spans="1:34" x14ac:dyDescent="0.25">
      <c r="A128" s="70">
        <v>620758047</v>
      </c>
      <c r="B128" s="70" t="s">
        <v>694</v>
      </c>
      <c r="C128" s="70" t="s">
        <v>737</v>
      </c>
      <c r="D128" s="70" t="s">
        <v>745</v>
      </c>
      <c r="E128" s="70">
        <v>2</v>
      </c>
      <c r="F128" s="70" t="s">
        <v>688</v>
      </c>
      <c r="G128" s="70" t="s">
        <v>661</v>
      </c>
      <c r="H128" s="70"/>
      <c r="I128" s="70"/>
      <c r="J128" s="70"/>
      <c r="K128" s="70"/>
      <c r="L128" s="70"/>
      <c r="M128" s="70"/>
      <c r="N128" s="70"/>
      <c r="O128" s="70"/>
      <c r="P128" s="70"/>
      <c r="Q128" s="70"/>
      <c r="R128" s="70"/>
      <c r="S128" s="70" t="s">
        <v>822</v>
      </c>
      <c r="T128" s="70">
        <v>3105175933</v>
      </c>
      <c r="U128" s="70"/>
      <c r="V128" s="70"/>
      <c r="W128" s="38">
        <v>44874</v>
      </c>
      <c r="X128" s="38">
        <v>45238</v>
      </c>
      <c r="Y128" s="70" t="s">
        <v>662</v>
      </c>
      <c r="Z128" s="70" t="s">
        <v>663</v>
      </c>
      <c r="AA128" s="70"/>
      <c r="AB128" s="70"/>
      <c r="AC128" s="70"/>
      <c r="AD128" s="70"/>
      <c r="AE128" s="70"/>
      <c r="AF128" s="70"/>
      <c r="AG128" s="70"/>
      <c r="AH128" s="38">
        <v>45238</v>
      </c>
    </row>
    <row r="129" spans="1:34" x14ac:dyDescent="0.25">
      <c r="A129" s="70">
        <v>620758047</v>
      </c>
      <c r="B129" s="70" t="s">
        <v>694</v>
      </c>
      <c r="C129" s="70" t="s">
        <v>737</v>
      </c>
      <c r="D129" s="70" t="s">
        <v>745</v>
      </c>
      <c r="E129" s="70"/>
      <c r="F129" s="70"/>
      <c r="G129" s="70"/>
      <c r="H129" s="70"/>
      <c r="I129" s="70"/>
      <c r="J129" s="70"/>
      <c r="K129" s="70"/>
      <c r="L129" s="70"/>
      <c r="M129" s="70"/>
      <c r="N129" s="70"/>
      <c r="O129" s="70"/>
      <c r="P129" s="70"/>
      <c r="Q129" s="70"/>
      <c r="R129" s="70"/>
      <c r="S129" s="70" t="s">
        <v>829</v>
      </c>
      <c r="T129" s="70"/>
      <c r="U129" s="70"/>
      <c r="V129" s="70"/>
      <c r="W129" s="70"/>
      <c r="X129" s="70"/>
      <c r="Y129" s="70"/>
      <c r="Z129" s="70" t="s">
        <v>663</v>
      </c>
      <c r="AA129" s="70"/>
      <c r="AB129" s="70" t="s">
        <v>770</v>
      </c>
      <c r="AC129" s="70">
        <v>3</v>
      </c>
      <c r="AD129" s="38">
        <v>45016</v>
      </c>
      <c r="AE129" s="70" t="s">
        <v>834</v>
      </c>
      <c r="AF129" s="70" t="s">
        <v>908</v>
      </c>
      <c r="AG129" s="70" t="s">
        <v>909</v>
      </c>
      <c r="AH129" s="70"/>
    </row>
    <row r="130" spans="1:34" x14ac:dyDescent="0.25">
      <c r="A130" s="70">
        <v>620758047</v>
      </c>
      <c r="B130" s="70" t="s">
        <v>694</v>
      </c>
      <c r="C130" s="70" t="s">
        <v>737</v>
      </c>
      <c r="D130" s="70" t="s">
        <v>745</v>
      </c>
      <c r="E130" s="70"/>
      <c r="F130" s="70"/>
      <c r="G130" s="70"/>
      <c r="H130" s="70"/>
      <c r="I130" s="70"/>
      <c r="J130" s="70"/>
      <c r="K130" s="70"/>
      <c r="L130" s="70"/>
      <c r="M130" s="70"/>
      <c r="N130" s="70"/>
      <c r="O130" s="70"/>
      <c r="P130" s="70"/>
      <c r="Q130" s="70"/>
      <c r="R130" s="70"/>
      <c r="S130" s="70" t="s">
        <v>829</v>
      </c>
      <c r="T130" s="70"/>
      <c r="U130" s="70"/>
      <c r="V130" s="70"/>
      <c r="W130" s="70"/>
      <c r="X130" s="70"/>
      <c r="Y130" s="70"/>
      <c r="Z130" s="70" t="s">
        <v>663</v>
      </c>
      <c r="AA130" s="70"/>
      <c r="AB130" s="70" t="s">
        <v>770</v>
      </c>
      <c r="AC130" s="70">
        <v>2</v>
      </c>
      <c r="AD130" s="38">
        <v>45016</v>
      </c>
      <c r="AE130" s="70" t="s">
        <v>834</v>
      </c>
      <c r="AF130" s="70" t="s">
        <v>909</v>
      </c>
      <c r="AG130" s="70" t="s">
        <v>910</v>
      </c>
      <c r="AH130" s="70"/>
    </row>
    <row r="131" spans="1:34" x14ac:dyDescent="0.25">
      <c r="A131" s="70">
        <v>620758047</v>
      </c>
      <c r="B131" s="70" t="s">
        <v>694</v>
      </c>
      <c r="C131" s="70" t="s">
        <v>737</v>
      </c>
      <c r="D131" s="70" t="s">
        <v>745</v>
      </c>
      <c r="E131" s="70"/>
      <c r="F131" s="70"/>
      <c r="G131" s="70"/>
      <c r="H131" s="70"/>
      <c r="I131" s="70"/>
      <c r="J131" s="70"/>
      <c r="K131" s="70"/>
      <c r="L131" s="70"/>
      <c r="M131" s="70"/>
      <c r="N131" s="70"/>
      <c r="O131" s="70"/>
      <c r="P131" s="70"/>
      <c r="Q131" s="70"/>
      <c r="R131" s="70"/>
      <c r="S131" s="70" t="s">
        <v>829</v>
      </c>
      <c r="T131" s="70"/>
      <c r="U131" s="70"/>
      <c r="V131" s="70"/>
      <c r="W131" s="70"/>
      <c r="X131" s="70"/>
      <c r="Y131" s="70"/>
      <c r="Z131" s="70" t="s">
        <v>663</v>
      </c>
      <c r="AA131" s="70"/>
      <c r="AB131" s="70" t="s">
        <v>770</v>
      </c>
      <c r="AC131" s="70">
        <v>1</v>
      </c>
      <c r="AD131" s="38">
        <v>45016</v>
      </c>
      <c r="AE131" s="70" t="s">
        <v>831</v>
      </c>
      <c r="AF131" s="70" t="s">
        <v>910</v>
      </c>
      <c r="AG131" s="70" t="s">
        <v>920</v>
      </c>
      <c r="AH131" s="70"/>
    </row>
    <row r="132" spans="1:34" x14ac:dyDescent="0.25">
      <c r="A132" s="70">
        <v>620758047</v>
      </c>
      <c r="B132" s="70" t="s">
        <v>694</v>
      </c>
      <c r="C132" s="70" t="s">
        <v>737</v>
      </c>
      <c r="D132" s="70" t="s">
        <v>763</v>
      </c>
      <c r="E132" s="70">
        <v>2</v>
      </c>
      <c r="F132" s="70" t="s">
        <v>688</v>
      </c>
      <c r="G132" s="70" t="s">
        <v>661</v>
      </c>
      <c r="H132" s="70"/>
      <c r="I132" s="70"/>
      <c r="J132" s="70"/>
      <c r="K132" s="70"/>
      <c r="L132" s="70"/>
      <c r="M132" s="70"/>
      <c r="N132" s="70"/>
      <c r="O132" s="70"/>
      <c r="P132" s="70"/>
      <c r="Q132" s="70"/>
      <c r="R132" s="70"/>
      <c r="S132" s="70" t="s">
        <v>821</v>
      </c>
      <c r="T132" s="70">
        <v>13843712</v>
      </c>
      <c r="U132" s="70">
        <v>2</v>
      </c>
      <c r="V132" s="38">
        <v>44874</v>
      </c>
      <c r="W132" s="70"/>
      <c r="X132" s="70"/>
      <c r="Y132" s="70"/>
      <c r="Z132" s="70" t="s">
        <v>663</v>
      </c>
      <c r="AA132" s="70">
        <v>346219345</v>
      </c>
      <c r="AB132" s="70"/>
      <c r="AC132" s="70"/>
      <c r="AD132" s="70"/>
      <c r="AE132" s="70"/>
      <c r="AF132" s="70"/>
      <c r="AG132" s="70"/>
      <c r="AH132" s="70"/>
    </row>
    <row r="133" spans="1:34" x14ac:dyDescent="0.25">
      <c r="A133" s="70">
        <v>620758047</v>
      </c>
      <c r="B133" s="70" t="s">
        <v>694</v>
      </c>
      <c r="C133" s="70" t="s">
        <v>737</v>
      </c>
      <c r="D133" s="70" t="s">
        <v>763</v>
      </c>
      <c r="E133" s="70">
        <v>2</v>
      </c>
      <c r="F133" s="70" t="s">
        <v>688</v>
      </c>
      <c r="G133" s="70" t="s">
        <v>661</v>
      </c>
      <c r="H133" s="70"/>
      <c r="I133" s="70"/>
      <c r="J133" s="70"/>
      <c r="K133" s="70"/>
      <c r="L133" s="70"/>
      <c r="M133" s="70"/>
      <c r="N133" s="70"/>
      <c r="O133" s="70"/>
      <c r="P133" s="70"/>
      <c r="Q133" s="70"/>
      <c r="R133" s="70"/>
      <c r="S133" s="70" t="s">
        <v>822</v>
      </c>
      <c r="T133" s="70">
        <v>3105175933</v>
      </c>
      <c r="U133" s="70"/>
      <c r="V133" s="70"/>
      <c r="W133" s="38">
        <v>44874</v>
      </c>
      <c r="X133" s="38">
        <v>45238</v>
      </c>
      <c r="Y133" s="70" t="s">
        <v>662</v>
      </c>
      <c r="Z133" s="70" t="s">
        <v>663</v>
      </c>
      <c r="AA133" s="70"/>
      <c r="AB133" s="70"/>
      <c r="AC133" s="70"/>
      <c r="AD133" s="70"/>
      <c r="AE133" s="70"/>
      <c r="AF133" s="70"/>
      <c r="AG133" s="70"/>
      <c r="AH133" s="38">
        <v>45238</v>
      </c>
    </row>
    <row r="134" spans="1:34" x14ac:dyDescent="0.25">
      <c r="A134" s="70">
        <v>620758047</v>
      </c>
      <c r="B134" s="70" t="s">
        <v>694</v>
      </c>
      <c r="C134" s="70" t="s">
        <v>737</v>
      </c>
      <c r="D134" s="70" t="s">
        <v>763</v>
      </c>
      <c r="E134" s="70"/>
      <c r="F134" s="70"/>
      <c r="G134" s="70"/>
      <c r="H134" s="70"/>
      <c r="I134" s="70"/>
      <c r="J134" s="70"/>
      <c r="K134" s="70"/>
      <c r="L134" s="70"/>
      <c r="M134" s="70"/>
      <c r="N134" s="70"/>
      <c r="O134" s="70"/>
      <c r="P134" s="70"/>
      <c r="Q134" s="70"/>
      <c r="R134" s="70"/>
      <c r="S134" s="70" t="s">
        <v>829</v>
      </c>
      <c r="T134" s="70"/>
      <c r="U134" s="70"/>
      <c r="V134" s="70"/>
      <c r="W134" s="70"/>
      <c r="X134" s="70"/>
      <c r="Y134" s="70"/>
      <c r="Z134" s="70" t="s">
        <v>663</v>
      </c>
      <c r="AA134" s="70"/>
      <c r="AB134" s="70" t="s">
        <v>770</v>
      </c>
      <c r="AC134" s="70">
        <v>3</v>
      </c>
      <c r="AD134" s="38">
        <v>45016</v>
      </c>
      <c r="AE134" s="70" t="s">
        <v>834</v>
      </c>
      <c r="AF134" s="70" t="s">
        <v>908</v>
      </c>
      <c r="AG134" s="70" t="s">
        <v>909</v>
      </c>
      <c r="AH134" s="70"/>
    </row>
    <row r="135" spans="1:34" x14ac:dyDescent="0.25">
      <c r="A135" s="70">
        <v>620758047</v>
      </c>
      <c r="B135" s="70" t="s">
        <v>694</v>
      </c>
      <c r="C135" s="70" t="s">
        <v>737</v>
      </c>
      <c r="D135" s="70" t="s">
        <v>763</v>
      </c>
      <c r="E135" s="70"/>
      <c r="F135" s="70"/>
      <c r="G135" s="70"/>
      <c r="H135" s="70"/>
      <c r="I135" s="70"/>
      <c r="J135" s="70"/>
      <c r="K135" s="70"/>
      <c r="L135" s="70"/>
      <c r="M135" s="70"/>
      <c r="N135" s="70"/>
      <c r="O135" s="70"/>
      <c r="P135" s="70"/>
      <c r="Q135" s="70"/>
      <c r="R135" s="70"/>
      <c r="S135" s="70" t="s">
        <v>829</v>
      </c>
      <c r="T135" s="70"/>
      <c r="U135" s="70"/>
      <c r="V135" s="70"/>
      <c r="W135" s="70"/>
      <c r="X135" s="70"/>
      <c r="Y135" s="70"/>
      <c r="Z135" s="70" t="s">
        <v>663</v>
      </c>
      <c r="AA135" s="70"/>
      <c r="AB135" s="70" t="s">
        <v>770</v>
      </c>
      <c r="AC135" s="70">
        <v>2</v>
      </c>
      <c r="AD135" s="38">
        <v>45016</v>
      </c>
      <c r="AE135" s="70" t="s">
        <v>834</v>
      </c>
      <c r="AF135" s="70" t="s">
        <v>909</v>
      </c>
      <c r="AG135" s="70" t="s">
        <v>910</v>
      </c>
      <c r="AH135" s="70"/>
    </row>
    <row r="136" spans="1:34" x14ac:dyDescent="0.25">
      <c r="A136" s="70">
        <v>620758047</v>
      </c>
      <c r="B136" s="70" t="s">
        <v>694</v>
      </c>
      <c r="C136" s="70" t="s">
        <v>737</v>
      </c>
      <c r="D136" s="70" t="s">
        <v>763</v>
      </c>
      <c r="E136" s="70"/>
      <c r="F136" s="70"/>
      <c r="G136" s="70"/>
      <c r="H136" s="70"/>
      <c r="I136" s="70"/>
      <c r="J136" s="70"/>
      <c r="K136" s="70"/>
      <c r="L136" s="70"/>
      <c r="M136" s="70"/>
      <c r="N136" s="70"/>
      <c r="O136" s="70"/>
      <c r="P136" s="70"/>
      <c r="Q136" s="70"/>
      <c r="R136" s="70"/>
      <c r="S136" s="70" t="s">
        <v>829</v>
      </c>
      <c r="T136" s="70"/>
      <c r="U136" s="70"/>
      <c r="V136" s="70"/>
      <c r="W136" s="70"/>
      <c r="X136" s="70"/>
      <c r="Y136" s="70"/>
      <c r="Z136" s="70" t="s">
        <v>663</v>
      </c>
      <c r="AA136" s="70"/>
      <c r="AB136" s="70" t="s">
        <v>770</v>
      </c>
      <c r="AC136" s="70">
        <v>1</v>
      </c>
      <c r="AD136" s="38">
        <v>45016</v>
      </c>
      <c r="AE136" s="70" t="s">
        <v>831</v>
      </c>
      <c r="AF136" s="70" t="s">
        <v>910</v>
      </c>
      <c r="AG136" s="70" t="s">
        <v>921</v>
      </c>
      <c r="AH136" s="70"/>
    </row>
    <row r="137" spans="1:34" x14ac:dyDescent="0.25">
      <c r="A137" s="70">
        <v>620758047</v>
      </c>
      <c r="B137" s="70" t="s">
        <v>694</v>
      </c>
      <c r="C137" s="70" t="s">
        <v>737</v>
      </c>
      <c r="D137" s="70" t="s">
        <v>742</v>
      </c>
      <c r="E137" s="70">
        <v>2</v>
      </c>
      <c r="F137" s="70" t="s">
        <v>688</v>
      </c>
      <c r="G137" s="70" t="s">
        <v>661</v>
      </c>
      <c r="H137" s="70"/>
      <c r="I137" s="70"/>
      <c r="J137" s="70"/>
      <c r="K137" s="70"/>
      <c r="L137" s="70"/>
      <c r="M137" s="70"/>
      <c r="N137" s="70"/>
      <c r="O137" s="70"/>
      <c r="P137" s="70"/>
      <c r="Q137" s="70"/>
      <c r="R137" s="70"/>
      <c r="S137" s="70" t="s">
        <v>821</v>
      </c>
      <c r="T137" s="70">
        <v>13843712</v>
      </c>
      <c r="U137" s="70">
        <v>2</v>
      </c>
      <c r="V137" s="38">
        <v>44874</v>
      </c>
      <c r="W137" s="70"/>
      <c r="X137" s="70"/>
      <c r="Y137" s="70"/>
      <c r="Z137" s="70" t="s">
        <v>663</v>
      </c>
      <c r="AA137" s="70">
        <v>346219345</v>
      </c>
      <c r="AB137" s="70"/>
      <c r="AC137" s="70"/>
      <c r="AD137" s="70"/>
      <c r="AE137" s="70"/>
      <c r="AF137" s="70"/>
      <c r="AG137" s="70"/>
      <c r="AH137" s="70"/>
    </row>
    <row r="138" spans="1:34" x14ac:dyDescent="0.25">
      <c r="A138" s="70">
        <v>620758047</v>
      </c>
      <c r="B138" s="70" t="s">
        <v>694</v>
      </c>
      <c r="C138" s="70" t="s">
        <v>737</v>
      </c>
      <c r="D138" s="70" t="s">
        <v>742</v>
      </c>
      <c r="E138" s="70">
        <v>2</v>
      </c>
      <c r="F138" s="70" t="s">
        <v>688</v>
      </c>
      <c r="G138" s="70" t="s">
        <v>661</v>
      </c>
      <c r="H138" s="70"/>
      <c r="I138" s="70"/>
      <c r="J138" s="70"/>
      <c r="K138" s="70"/>
      <c r="L138" s="70"/>
      <c r="M138" s="70"/>
      <c r="N138" s="70"/>
      <c r="O138" s="70"/>
      <c r="P138" s="70"/>
      <c r="Q138" s="70"/>
      <c r="R138" s="70"/>
      <c r="S138" s="70" t="s">
        <v>822</v>
      </c>
      <c r="T138" s="70">
        <v>3105175933</v>
      </c>
      <c r="U138" s="70"/>
      <c r="V138" s="70"/>
      <c r="W138" s="38">
        <v>44874</v>
      </c>
      <c r="X138" s="38">
        <v>45238</v>
      </c>
      <c r="Y138" s="70" t="s">
        <v>662</v>
      </c>
      <c r="Z138" s="70" t="s">
        <v>663</v>
      </c>
      <c r="AA138" s="70"/>
      <c r="AB138" s="70"/>
      <c r="AC138" s="70"/>
      <c r="AD138" s="70"/>
      <c r="AE138" s="70"/>
      <c r="AF138" s="70"/>
      <c r="AG138" s="70"/>
      <c r="AH138" s="38">
        <v>45238</v>
      </c>
    </row>
    <row r="139" spans="1:34" x14ac:dyDescent="0.25">
      <c r="A139" s="70">
        <v>620758047</v>
      </c>
      <c r="B139" s="70" t="s">
        <v>694</v>
      </c>
      <c r="C139" s="70" t="s">
        <v>737</v>
      </c>
      <c r="D139" s="70" t="s">
        <v>742</v>
      </c>
      <c r="E139" s="70"/>
      <c r="F139" s="70"/>
      <c r="G139" s="70"/>
      <c r="H139" s="70"/>
      <c r="I139" s="70"/>
      <c r="J139" s="70"/>
      <c r="K139" s="70"/>
      <c r="L139" s="70"/>
      <c r="M139" s="70"/>
      <c r="N139" s="70"/>
      <c r="O139" s="70"/>
      <c r="P139" s="70"/>
      <c r="Q139" s="70"/>
      <c r="R139" s="70"/>
      <c r="S139" s="70" t="s">
        <v>829</v>
      </c>
      <c r="T139" s="70"/>
      <c r="U139" s="70"/>
      <c r="V139" s="70"/>
      <c r="W139" s="70"/>
      <c r="X139" s="70"/>
      <c r="Y139" s="70"/>
      <c r="Z139" s="70" t="s">
        <v>663</v>
      </c>
      <c r="AA139" s="70"/>
      <c r="AB139" s="70" t="s">
        <v>770</v>
      </c>
      <c r="AC139" s="70">
        <v>3</v>
      </c>
      <c r="AD139" s="38">
        <v>45016</v>
      </c>
      <c r="AE139" s="70" t="s">
        <v>834</v>
      </c>
      <c r="AF139" s="70" t="s">
        <v>908</v>
      </c>
      <c r="AG139" s="70" t="s">
        <v>909</v>
      </c>
      <c r="AH139" s="70"/>
    </row>
    <row r="140" spans="1:34" x14ac:dyDescent="0.25">
      <c r="A140" s="70">
        <v>620758047</v>
      </c>
      <c r="B140" s="70" t="s">
        <v>694</v>
      </c>
      <c r="C140" s="70" t="s">
        <v>737</v>
      </c>
      <c r="D140" s="70" t="s">
        <v>742</v>
      </c>
      <c r="E140" s="70"/>
      <c r="F140" s="70"/>
      <c r="G140" s="70"/>
      <c r="H140" s="70"/>
      <c r="I140" s="70"/>
      <c r="J140" s="70"/>
      <c r="K140" s="70"/>
      <c r="L140" s="70"/>
      <c r="M140" s="70"/>
      <c r="N140" s="70"/>
      <c r="O140" s="70"/>
      <c r="P140" s="70"/>
      <c r="Q140" s="70"/>
      <c r="R140" s="70"/>
      <c r="S140" s="70" t="s">
        <v>829</v>
      </c>
      <c r="T140" s="70"/>
      <c r="U140" s="70"/>
      <c r="V140" s="70"/>
      <c r="W140" s="70"/>
      <c r="X140" s="70"/>
      <c r="Y140" s="70"/>
      <c r="Z140" s="70" t="s">
        <v>663</v>
      </c>
      <c r="AA140" s="70"/>
      <c r="AB140" s="70" t="s">
        <v>770</v>
      </c>
      <c r="AC140" s="70">
        <v>2</v>
      </c>
      <c r="AD140" s="38">
        <v>45016</v>
      </c>
      <c r="AE140" s="70" t="s">
        <v>834</v>
      </c>
      <c r="AF140" s="70" t="s">
        <v>909</v>
      </c>
      <c r="AG140" s="70" t="s">
        <v>910</v>
      </c>
      <c r="AH140" s="70"/>
    </row>
    <row r="141" spans="1:34" x14ac:dyDescent="0.25">
      <c r="A141" s="70">
        <v>620758047</v>
      </c>
      <c r="B141" s="70" t="s">
        <v>694</v>
      </c>
      <c r="C141" s="70" t="s">
        <v>737</v>
      </c>
      <c r="D141" s="70" t="s">
        <v>742</v>
      </c>
      <c r="E141" s="70"/>
      <c r="F141" s="70"/>
      <c r="G141" s="70"/>
      <c r="H141" s="70"/>
      <c r="I141" s="70"/>
      <c r="J141" s="70"/>
      <c r="K141" s="70"/>
      <c r="L141" s="70"/>
      <c r="M141" s="70"/>
      <c r="N141" s="70"/>
      <c r="O141" s="70"/>
      <c r="P141" s="70"/>
      <c r="Q141" s="70"/>
      <c r="R141" s="70"/>
      <c r="S141" s="70" t="s">
        <v>829</v>
      </c>
      <c r="T141" s="70"/>
      <c r="U141" s="70"/>
      <c r="V141" s="70"/>
      <c r="W141" s="70"/>
      <c r="X141" s="70"/>
      <c r="Y141" s="70"/>
      <c r="Z141" s="70" t="s">
        <v>663</v>
      </c>
      <c r="AA141" s="70"/>
      <c r="AB141" s="70" t="s">
        <v>770</v>
      </c>
      <c r="AC141" s="70">
        <v>1</v>
      </c>
      <c r="AD141" s="38">
        <v>45016</v>
      </c>
      <c r="AE141" s="70" t="s">
        <v>831</v>
      </c>
      <c r="AF141" s="70" t="s">
        <v>910</v>
      </c>
      <c r="AG141" s="70" t="s">
        <v>922</v>
      </c>
      <c r="AH141" s="70"/>
    </row>
    <row r="142" spans="1:34" x14ac:dyDescent="0.25">
      <c r="A142" s="70">
        <v>620758047</v>
      </c>
      <c r="B142" s="70" t="s">
        <v>694</v>
      </c>
      <c r="C142" s="70" t="s">
        <v>737</v>
      </c>
      <c r="D142" s="70" t="s">
        <v>740</v>
      </c>
      <c r="E142" s="70">
        <v>2</v>
      </c>
      <c r="F142" s="70" t="s">
        <v>688</v>
      </c>
      <c r="G142" s="70" t="s">
        <v>726</v>
      </c>
      <c r="H142" s="70"/>
      <c r="I142" s="70"/>
      <c r="J142" s="70"/>
      <c r="K142" s="70"/>
      <c r="L142" s="70"/>
      <c r="M142" s="70"/>
      <c r="N142" s="70"/>
      <c r="O142" s="70"/>
      <c r="P142" s="70"/>
      <c r="Q142" s="70"/>
      <c r="R142" s="70"/>
      <c r="S142" s="70" t="s">
        <v>821</v>
      </c>
      <c r="T142" s="70">
        <v>13843712</v>
      </c>
      <c r="U142" s="70">
        <v>2</v>
      </c>
      <c r="V142" s="38">
        <v>44874</v>
      </c>
      <c r="W142" s="70"/>
      <c r="X142" s="70"/>
      <c r="Y142" s="70"/>
      <c r="Z142" s="70" t="s">
        <v>663</v>
      </c>
      <c r="AA142" s="70">
        <v>346219345</v>
      </c>
      <c r="AB142" s="70"/>
      <c r="AC142" s="70"/>
      <c r="AD142" s="70"/>
      <c r="AE142" s="70"/>
      <c r="AF142" s="70"/>
      <c r="AG142" s="70"/>
      <c r="AH142" s="70"/>
    </row>
    <row r="143" spans="1:34" x14ac:dyDescent="0.25">
      <c r="A143" s="70">
        <v>620758047</v>
      </c>
      <c r="B143" s="70" t="s">
        <v>694</v>
      </c>
      <c r="C143" s="70" t="s">
        <v>737</v>
      </c>
      <c r="D143" s="70" t="s">
        <v>740</v>
      </c>
      <c r="E143" s="70">
        <v>2</v>
      </c>
      <c r="F143" s="70" t="s">
        <v>688</v>
      </c>
      <c r="G143" s="70" t="s">
        <v>726</v>
      </c>
      <c r="H143" s="70"/>
      <c r="I143" s="70"/>
      <c r="J143" s="70"/>
      <c r="K143" s="70"/>
      <c r="L143" s="70"/>
      <c r="M143" s="70"/>
      <c r="N143" s="70"/>
      <c r="O143" s="70"/>
      <c r="P143" s="70"/>
      <c r="Q143" s="70"/>
      <c r="R143" s="70"/>
      <c r="S143" s="70" t="s">
        <v>822</v>
      </c>
      <c r="T143" s="70">
        <v>3105175933</v>
      </c>
      <c r="U143" s="70"/>
      <c r="V143" s="70"/>
      <c r="W143" s="38">
        <v>44874</v>
      </c>
      <c r="X143" s="38">
        <v>45238</v>
      </c>
      <c r="Y143" s="70" t="s">
        <v>662</v>
      </c>
      <c r="Z143" s="70" t="s">
        <v>663</v>
      </c>
      <c r="AA143" s="70"/>
      <c r="AB143" s="70"/>
      <c r="AC143" s="70"/>
      <c r="AD143" s="70"/>
      <c r="AE143" s="70"/>
      <c r="AF143" s="70"/>
      <c r="AG143" s="70"/>
      <c r="AH143" s="38">
        <v>45238</v>
      </c>
    </row>
    <row r="144" spans="1:34" x14ac:dyDescent="0.25">
      <c r="A144" s="70">
        <v>620758047</v>
      </c>
      <c r="B144" s="70" t="s">
        <v>694</v>
      </c>
      <c r="C144" s="70" t="s">
        <v>737</v>
      </c>
      <c r="D144" s="70" t="s">
        <v>740</v>
      </c>
      <c r="E144" s="70"/>
      <c r="F144" s="70"/>
      <c r="G144" s="70"/>
      <c r="H144" s="70"/>
      <c r="I144" s="70"/>
      <c r="J144" s="70"/>
      <c r="K144" s="70"/>
      <c r="L144" s="70"/>
      <c r="M144" s="70"/>
      <c r="N144" s="70"/>
      <c r="O144" s="70"/>
      <c r="P144" s="70"/>
      <c r="Q144" s="70"/>
      <c r="R144" s="70"/>
      <c r="S144" s="70" t="s">
        <v>829</v>
      </c>
      <c r="T144" s="70"/>
      <c r="U144" s="70"/>
      <c r="V144" s="70"/>
      <c r="W144" s="70"/>
      <c r="X144" s="70"/>
      <c r="Y144" s="70"/>
      <c r="Z144" s="70" t="s">
        <v>663</v>
      </c>
      <c r="AA144" s="70"/>
      <c r="AB144" s="70" t="s">
        <v>770</v>
      </c>
      <c r="AC144" s="70">
        <v>3</v>
      </c>
      <c r="AD144" s="38">
        <v>45016</v>
      </c>
      <c r="AE144" s="70" t="s">
        <v>834</v>
      </c>
      <c r="AF144" s="70" t="s">
        <v>908</v>
      </c>
      <c r="AG144" s="70" t="s">
        <v>909</v>
      </c>
      <c r="AH144" s="70"/>
    </row>
    <row r="145" spans="1:34" x14ac:dyDescent="0.25">
      <c r="A145" s="70">
        <v>620758047</v>
      </c>
      <c r="B145" s="70" t="s">
        <v>694</v>
      </c>
      <c r="C145" s="70" t="s">
        <v>737</v>
      </c>
      <c r="D145" s="70" t="s">
        <v>740</v>
      </c>
      <c r="E145" s="70"/>
      <c r="F145" s="70"/>
      <c r="G145" s="70"/>
      <c r="H145" s="70"/>
      <c r="I145" s="70"/>
      <c r="J145" s="70"/>
      <c r="K145" s="70"/>
      <c r="L145" s="70"/>
      <c r="M145" s="70"/>
      <c r="N145" s="70"/>
      <c r="O145" s="70"/>
      <c r="P145" s="70"/>
      <c r="Q145" s="70"/>
      <c r="R145" s="70"/>
      <c r="S145" s="70" t="s">
        <v>829</v>
      </c>
      <c r="T145" s="70"/>
      <c r="U145" s="70"/>
      <c r="V145" s="70"/>
      <c r="W145" s="70"/>
      <c r="X145" s="70"/>
      <c r="Y145" s="70"/>
      <c r="Z145" s="70" t="s">
        <v>663</v>
      </c>
      <c r="AA145" s="70"/>
      <c r="AB145" s="70" t="s">
        <v>770</v>
      </c>
      <c r="AC145" s="70">
        <v>2</v>
      </c>
      <c r="AD145" s="38">
        <v>45016</v>
      </c>
      <c r="AE145" s="70" t="s">
        <v>834</v>
      </c>
      <c r="AF145" s="70" t="s">
        <v>909</v>
      </c>
      <c r="AG145" s="70" t="s">
        <v>910</v>
      </c>
      <c r="AH145" s="70"/>
    </row>
    <row r="146" spans="1:34" x14ac:dyDescent="0.25">
      <c r="A146" s="70">
        <v>620758047</v>
      </c>
      <c r="B146" s="70" t="s">
        <v>694</v>
      </c>
      <c r="C146" s="70" t="s">
        <v>737</v>
      </c>
      <c r="D146" s="70" t="s">
        <v>740</v>
      </c>
      <c r="E146" s="70"/>
      <c r="F146" s="70"/>
      <c r="G146" s="70"/>
      <c r="H146" s="70"/>
      <c r="I146" s="70"/>
      <c r="J146" s="70"/>
      <c r="K146" s="70"/>
      <c r="L146" s="70"/>
      <c r="M146" s="70"/>
      <c r="N146" s="70"/>
      <c r="O146" s="70"/>
      <c r="P146" s="70"/>
      <c r="Q146" s="70"/>
      <c r="R146" s="70"/>
      <c r="S146" s="70" t="s">
        <v>829</v>
      </c>
      <c r="T146" s="70"/>
      <c r="U146" s="70"/>
      <c r="V146" s="70"/>
      <c r="W146" s="70"/>
      <c r="X146" s="70"/>
      <c r="Y146" s="70"/>
      <c r="Z146" s="70" t="s">
        <v>663</v>
      </c>
      <c r="AA146" s="70"/>
      <c r="AB146" s="70" t="s">
        <v>770</v>
      </c>
      <c r="AC146" s="70">
        <v>1</v>
      </c>
      <c r="AD146" s="38">
        <v>45016</v>
      </c>
      <c r="AE146" s="70" t="s">
        <v>831</v>
      </c>
      <c r="AF146" s="70" t="s">
        <v>910</v>
      </c>
      <c r="AG146" s="70" t="s">
        <v>923</v>
      </c>
      <c r="AH146" s="70"/>
    </row>
    <row r="147" spans="1:34" x14ac:dyDescent="0.25">
      <c r="A147" s="70">
        <v>620758047</v>
      </c>
      <c r="B147" s="70" t="s">
        <v>694</v>
      </c>
      <c r="C147" s="70" t="s">
        <v>737</v>
      </c>
      <c r="D147" s="70" t="s">
        <v>764</v>
      </c>
      <c r="E147" s="70">
        <v>2</v>
      </c>
      <c r="F147" s="70" t="s">
        <v>688</v>
      </c>
      <c r="G147" s="70" t="s">
        <v>661</v>
      </c>
      <c r="H147" s="70"/>
      <c r="I147" s="70"/>
      <c r="J147" s="70"/>
      <c r="K147" s="70"/>
      <c r="L147" s="70"/>
      <c r="M147" s="70"/>
      <c r="N147" s="70"/>
      <c r="O147" s="70"/>
      <c r="P147" s="70"/>
      <c r="Q147" s="70"/>
      <c r="R147" s="70"/>
      <c r="S147" s="70" t="s">
        <v>821</v>
      </c>
      <c r="T147" s="70">
        <v>13843712</v>
      </c>
      <c r="U147" s="70">
        <v>2</v>
      </c>
      <c r="V147" s="38">
        <v>44874</v>
      </c>
      <c r="W147" s="70"/>
      <c r="X147" s="70"/>
      <c r="Y147" s="70"/>
      <c r="Z147" s="70" t="s">
        <v>663</v>
      </c>
      <c r="AA147" s="70">
        <v>346219345</v>
      </c>
      <c r="AB147" s="70"/>
      <c r="AC147" s="70"/>
      <c r="AD147" s="70"/>
      <c r="AE147" s="70"/>
      <c r="AF147" s="70"/>
      <c r="AG147" s="70"/>
      <c r="AH147" s="70"/>
    </row>
    <row r="148" spans="1:34" x14ac:dyDescent="0.25">
      <c r="A148" s="70">
        <v>620758047</v>
      </c>
      <c r="B148" s="70" t="s">
        <v>694</v>
      </c>
      <c r="C148" s="70" t="s">
        <v>737</v>
      </c>
      <c r="D148" s="70" t="s">
        <v>764</v>
      </c>
      <c r="E148" s="70">
        <v>2</v>
      </c>
      <c r="F148" s="70" t="s">
        <v>688</v>
      </c>
      <c r="G148" s="70" t="s">
        <v>661</v>
      </c>
      <c r="H148" s="70"/>
      <c r="I148" s="70"/>
      <c r="J148" s="70"/>
      <c r="K148" s="70"/>
      <c r="L148" s="70"/>
      <c r="M148" s="70"/>
      <c r="N148" s="70"/>
      <c r="O148" s="70"/>
      <c r="P148" s="70"/>
      <c r="Q148" s="70"/>
      <c r="R148" s="70"/>
      <c r="S148" s="70" t="s">
        <v>822</v>
      </c>
      <c r="T148" s="70">
        <v>3105175933</v>
      </c>
      <c r="U148" s="70"/>
      <c r="V148" s="70"/>
      <c r="W148" s="38">
        <v>44874</v>
      </c>
      <c r="X148" s="38">
        <v>45238</v>
      </c>
      <c r="Y148" s="70" t="s">
        <v>662</v>
      </c>
      <c r="Z148" s="70" t="s">
        <v>663</v>
      </c>
      <c r="AA148" s="70"/>
      <c r="AB148" s="70"/>
      <c r="AC148" s="70"/>
      <c r="AD148" s="70"/>
      <c r="AE148" s="70"/>
      <c r="AF148" s="70"/>
      <c r="AG148" s="70"/>
      <c r="AH148" s="38">
        <v>45238</v>
      </c>
    </row>
    <row r="149" spans="1:34" x14ac:dyDescent="0.25">
      <c r="A149" s="70">
        <v>620758047</v>
      </c>
      <c r="B149" s="70" t="s">
        <v>694</v>
      </c>
      <c r="C149" s="70" t="s">
        <v>737</v>
      </c>
      <c r="D149" s="70" t="s">
        <v>764</v>
      </c>
      <c r="E149" s="70"/>
      <c r="F149" s="70"/>
      <c r="G149" s="70"/>
      <c r="H149" s="70"/>
      <c r="I149" s="70"/>
      <c r="J149" s="70"/>
      <c r="K149" s="70"/>
      <c r="L149" s="70"/>
      <c r="M149" s="70"/>
      <c r="N149" s="70"/>
      <c r="O149" s="70"/>
      <c r="P149" s="70"/>
      <c r="Q149" s="70"/>
      <c r="R149" s="70"/>
      <c r="S149" s="70" t="s">
        <v>829</v>
      </c>
      <c r="T149" s="70"/>
      <c r="U149" s="70"/>
      <c r="V149" s="70"/>
      <c r="W149" s="70"/>
      <c r="X149" s="70"/>
      <c r="Y149" s="70"/>
      <c r="Z149" s="70" t="s">
        <v>663</v>
      </c>
      <c r="AA149" s="70"/>
      <c r="AB149" s="70" t="s">
        <v>770</v>
      </c>
      <c r="AC149" s="70">
        <v>3</v>
      </c>
      <c r="AD149" s="38">
        <v>45016</v>
      </c>
      <c r="AE149" s="70" t="s">
        <v>834</v>
      </c>
      <c r="AF149" s="70" t="s">
        <v>908</v>
      </c>
      <c r="AG149" s="70" t="s">
        <v>909</v>
      </c>
      <c r="AH149" s="70"/>
    </row>
    <row r="150" spans="1:34" x14ac:dyDescent="0.25">
      <c r="A150" s="70">
        <v>620758047</v>
      </c>
      <c r="B150" s="70" t="s">
        <v>694</v>
      </c>
      <c r="C150" s="70" t="s">
        <v>737</v>
      </c>
      <c r="D150" s="70" t="s">
        <v>764</v>
      </c>
      <c r="E150" s="70"/>
      <c r="F150" s="70"/>
      <c r="G150" s="70"/>
      <c r="H150" s="70"/>
      <c r="I150" s="70"/>
      <c r="J150" s="70"/>
      <c r="K150" s="70"/>
      <c r="L150" s="70"/>
      <c r="M150" s="70"/>
      <c r="N150" s="70"/>
      <c r="O150" s="70"/>
      <c r="P150" s="70"/>
      <c r="Q150" s="70"/>
      <c r="R150" s="70"/>
      <c r="S150" s="70" t="s">
        <v>829</v>
      </c>
      <c r="T150" s="70"/>
      <c r="U150" s="70"/>
      <c r="V150" s="70"/>
      <c r="W150" s="70"/>
      <c r="X150" s="70"/>
      <c r="Y150" s="70"/>
      <c r="Z150" s="70" t="s">
        <v>663</v>
      </c>
      <c r="AA150" s="70"/>
      <c r="AB150" s="70" t="s">
        <v>770</v>
      </c>
      <c r="AC150" s="70">
        <v>2</v>
      </c>
      <c r="AD150" s="38">
        <v>45016</v>
      </c>
      <c r="AE150" s="70" t="s">
        <v>834</v>
      </c>
      <c r="AF150" s="70" t="s">
        <v>909</v>
      </c>
      <c r="AG150" s="70" t="s">
        <v>910</v>
      </c>
      <c r="AH150" s="70"/>
    </row>
    <row r="151" spans="1:34" x14ac:dyDescent="0.25">
      <c r="A151" s="70">
        <v>620758047</v>
      </c>
      <c r="B151" s="70" t="s">
        <v>694</v>
      </c>
      <c r="C151" s="70" t="s">
        <v>737</v>
      </c>
      <c r="D151" s="70" t="s">
        <v>764</v>
      </c>
      <c r="E151" s="70"/>
      <c r="F151" s="70"/>
      <c r="G151" s="70"/>
      <c r="H151" s="70"/>
      <c r="I151" s="70"/>
      <c r="J151" s="70"/>
      <c r="K151" s="70"/>
      <c r="L151" s="70"/>
      <c r="M151" s="70"/>
      <c r="N151" s="70"/>
      <c r="O151" s="70"/>
      <c r="P151" s="70"/>
      <c r="Q151" s="70"/>
      <c r="R151" s="70"/>
      <c r="S151" s="70" t="s">
        <v>829</v>
      </c>
      <c r="T151" s="70"/>
      <c r="U151" s="70"/>
      <c r="V151" s="70"/>
      <c r="W151" s="70"/>
      <c r="X151" s="70"/>
      <c r="Y151" s="70"/>
      <c r="Z151" s="70" t="s">
        <v>663</v>
      </c>
      <c r="AA151" s="70"/>
      <c r="AB151" s="70" t="s">
        <v>770</v>
      </c>
      <c r="AC151" s="70">
        <v>1</v>
      </c>
      <c r="AD151" s="38">
        <v>45016</v>
      </c>
      <c r="AE151" s="70" t="s">
        <v>831</v>
      </c>
      <c r="AF151" s="70" t="s">
        <v>910</v>
      </c>
      <c r="AG151" s="70" t="s">
        <v>924</v>
      </c>
      <c r="AH151" s="70"/>
    </row>
    <row r="152" spans="1:34" x14ac:dyDescent="0.25">
      <c r="A152" s="70">
        <v>620758047</v>
      </c>
      <c r="B152" s="70" t="s">
        <v>694</v>
      </c>
      <c r="C152" s="70" t="s">
        <v>737</v>
      </c>
      <c r="D152" s="70" t="s">
        <v>753</v>
      </c>
      <c r="E152" s="70">
        <v>2</v>
      </c>
      <c r="F152" s="70" t="s">
        <v>688</v>
      </c>
      <c r="G152" s="70" t="s">
        <v>661</v>
      </c>
      <c r="H152" s="70"/>
      <c r="I152" s="70"/>
      <c r="J152" s="70"/>
      <c r="K152" s="70"/>
      <c r="L152" s="70"/>
      <c r="M152" s="70"/>
      <c r="N152" s="70"/>
      <c r="O152" s="70"/>
      <c r="P152" s="70"/>
      <c r="Q152" s="70"/>
      <c r="R152" s="70"/>
      <c r="S152" s="70" t="s">
        <v>821</v>
      </c>
      <c r="T152" s="70">
        <v>13843712</v>
      </c>
      <c r="U152" s="70">
        <v>2</v>
      </c>
      <c r="V152" s="38">
        <v>44874</v>
      </c>
      <c r="W152" s="70"/>
      <c r="X152" s="70"/>
      <c r="Y152" s="70"/>
      <c r="Z152" s="70" t="s">
        <v>663</v>
      </c>
      <c r="AA152" s="70">
        <v>346219345</v>
      </c>
      <c r="AB152" s="70"/>
      <c r="AC152" s="70"/>
      <c r="AD152" s="70"/>
      <c r="AE152" s="70"/>
      <c r="AF152" s="70"/>
      <c r="AG152" s="70"/>
      <c r="AH152" s="70"/>
    </row>
    <row r="153" spans="1:34" x14ac:dyDescent="0.25">
      <c r="A153" s="70">
        <v>620758047</v>
      </c>
      <c r="B153" s="70" t="s">
        <v>694</v>
      </c>
      <c r="C153" s="70" t="s">
        <v>737</v>
      </c>
      <c r="D153" s="70" t="s">
        <v>753</v>
      </c>
      <c r="E153" s="70">
        <v>2</v>
      </c>
      <c r="F153" s="70" t="s">
        <v>688</v>
      </c>
      <c r="G153" s="70" t="s">
        <v>661</v>
      </c>
      <c r="H153" s="70"/>
      <c r="I153" s="70"/>
      <c r="J153" s="70"/>
      <c r="K153" s="70"/>
      <c r="L153" s="70"/>
      <c r="M153" s="70"/>
      <c r="N153" s="70"/>
      <c r="O153" s="70"/>
      <c r="P153" s="70"/>
      <c r="Q153" s="70"/>
      <c r="R153" s="70"/>
      <c r="S153" s="70" t="s">
        <v>822</v>
      </c>
      <c r="T153" s="70">
        <v>3105175933</v>
      </c>
      <c r="U153" s="70"/>
      <c r="V153" s="70"/>
      <c r="W153" s="38">
        <v>44874</v>
      </c>
      <c r="X153" s="38">
        <v>45238</v>
      </c>
      <c r="Y153" s="70" t="s">
        <v>662</v>
      </c>
      <c r="Z153" s="70" t="s">
        <v>663</v>
      </c>
      <c r="AA153" s="70"/>
      <c r="AB153" s="70"/>
      <c r="AC153" s="70"/>
      <c r="AD153" s="70"/>
      <c r="AE153" s="70"/>
      <c r="AF153" s="70"/>
      <c r="AG153" s="70"/>
      <c r="AH153" s="38">
        <v>45238</v>
      </c>
    </row>
    <row r="154" spans="1:34" x14ac:dyDescent="0.25">
      <c r="A154" s="70">
        <v>620758047</v>
      </c>
      <c r="B154" s="70" t="s">
        <v>694</v>
      </c>
      <c r="C154" s="70" t="s">
        <v>737</v>
      </c>
      <c r="D154" s="70" t="s">
        <v>753</v>
      </c>
      <c r="E154" s="70"/>
      <c r="F154" s="70"/>
      <c r="G154" s="70"/>
      <c r="H154" s="70"/>
      <c r="I154" s="70"/>
      <c r="J154" s="70"/>
      <c r="K154" s="70"/>
      <c r="L154" s="70"/>
      <c r="M154" s="70"/>
      <c r="N154" s="70"/>
      <c r="O154" s="70"/>
      <c r="P154" s="70"/>
      <c r="Q154" s="70"/>
      <c r="R154" s="70"/>
      <c r="S154" s="70" t="s">
        <v>829</v>
      </c>
      <c r="T154" s="70"/>
      <c r="U154" s="70"/>
      <c r="V154" s="70"/>
      <c r="W154" s="70"/>
      <c r="X154" s="70"/>
      <c r="Y154" s="70"/>
      <c r="Z154" s="70" t="s">
        <v>663</v>
      </c>
      <c r="AA154" s="70"/>
      <c r="AB154" s="70" t="s">
        <v>770</v>
      </c>
      <c r="AC154" s="70">
        <v>3</v>
      </c>
      <c r="AD154" s="38">
        <v>45016</v>
      </c>
      <c r="AE154" s="70" t="s">
        <v>834</v>
      </c>
      <c r="AF154" s="70" t="s">
        <v>908</v>
      </c>
      <c r="AG154" s="70" t="s">
        <v>909</v>
      </c>
      <c r="AH154" s="70"/>
    </row>
    <row r="155" spans="1:34" x14ac:dyDescent="0.25">
      <c r="A155" s="70">
        <v>620758047</v>
      </c>
      <c r="B155" s="70" t="s">
        <v>694</v>
      </c>
      <c r="C155" s="70" t="s">
        <v>737</v>
      </c>
      <c r="D155" s="70" t="s">
        <v>753</v>
      </c>
      <c r="E155" s="70"/>
      <c r="F155" s="70"/>
      <c r="G155" s="70"/>
      <c r="H155" s="70"/>
      <c r="I155" s="70"/>
      <c r="J155" s="70"/>
      <c r="K155" s="70"/>
      <c r="L155" s="70"/>
      <c r="M155" s="70"/>
      <c r="N155" s="70"/>
      <c r="O155" s="70"/>
      <c r="P155" s="70"/>
      <c r="Q155" s="70"/>
      <c r="R155" s="70"/>
      <c r="S155" s="70" t="s">
        <v>829</v>
      </c>
      <c r="T155" s="70"/>
      <c r="U155" s="70"/>
      <c r="V155" s="70"/>
      <c r="W155" s="70"/>
      <c r="X155" s="70"/>
      <c r="Y155" s="70"/>
      <c r="Z155" s="70" t="s">
        <v>663</v>
      </c>
      <c r="AA155" s="70"/>
      <c r="AB155" s="70" t="s">
        <v>770</v>
      </c>
      <c r="AC155" s="70">
        <v>2</v>
      </c>
      <c r="AD155" s="38">
        <v>45016</v>
      </c>
      <c r="AE155" s="70" t="s">
        <v>834</v>
      </c>
      <c r="AF155" s="70" t="s">
        <v>909</v>
      </c>
      <c r="AG155" s="70" t="s">
        <v>910</v>
      </c>
      <c r="AH155" s="70"/>
    </row>
    <row r="156" spans="1:34" x14ac:dyDescent="0.25">
      <c r="A156" s="70">
        <v>620758047</v>
      </c>
      <c r="B156" s="70" t="s">
        <v>694</v>
      </c>
      <c r="C156" s="70" t="s">
        <v>737</v>
      </c>
      <c r="D156" s="70" t="s">
        <v>753</v>
      </c>
      <c r="E156" s="70"/>
      <c r="F156" s="70"/>
      <c r="G156" s="70"/>
      <c r="H156" s="70"/>
      <c r="I156" s="70"/>
      <c r="J156" s="70"/>
      <c r="K156" s="70"/>
      <c r="L156" s="70"/>
      <c r="M156" s="70"/>
      <c r="N156" s="70"/>
      <c r="O156" s="70"/>
      <c r="P156" s="70"/>
      <c r="Q156" s="70"/>
      <c r="R156" s="70"/>
      <c r="S156" s="70" t="s">
        <v>829</v>
      </c>
      <c r="T156" s="70"/>
      <c r="U156" s="70"/>
      <c r="V156" s="70"/>
      <c r="W156" s="70"/>
      <c r="X156" s="70"/>
      <c r="Y156" s="70"/>
      <c r="Z156" s="70" t="s">
        <v>663</v>
      </c>
      <c r="AA156" s="70"/>
      <c r="AB156" s="70" t="s">
        <v>770</v>
      </c>
      <c r="AC156" s="70">
        <v>1</v>
      </c>
      <c r="AD156" s="38">
        <v>45016</v>
      </c>
      <c r="AE156" s="70" t="s">
        <v>831</v>
      </c>
      <c r="AF156" s="70" t="s">
        <v>910</v>
      </c>
      <c r="AG156" s="70" t="s">
        <v>925</v>
      </c>
      <c r="AH156" s="70"/>
    </row>
    <row r="157" spans="1:34" x14ac:dyDescent="0.25">
      <c r="A157" s="70">
        <v>620758047</v>
      </c>
      <c r="B157" s="70" t="s">
        <v>694</v>
      </c>
      <c r="C157" s="70" t="s">
        <v>737</v>
      </c>
      <c r="D157" s="70" t="s">
        <v>756</v>
      </c>
      <c r="E157" s="70">
        <v>2</v>
      </c>
      <c r="F157" s="70" t="s">
        <v>688</v>
      </c>
      <c r="G157" s="70" t="s">
        <v>661</v>
      </c>
      <c r="H157" s="70"/>
      <c r="I157" s="70"/>
      <c r="J157" s="70"/>
      <c r="K157" s="70"/>
      <c r="L157" s="70"/>
      <c r="M157" s="70"/>
      <c r="N157" s="70"/>
      <c r="O157" s="70"/>
      <c r="P157" s="70"/>
      <c r="Q157" s="70"/>
      <c r="R157" s="70"/>
      <c r="S157" s="70" t="s">
        <v>821</v>
      </c>
      <c r="T157" s="70">
        <v>13843712</v>
      </c>
      <c r="U157" s="70">
        <v>2</v>
      </c>
      <c r="V157" s="38">
        <v>44874</v>
      </c>
      <c r="W157" s="70"/>
      <c r="X157" s="70"/>
      <c r="Y157" s="70"/>
      <c r="Z157" s="70" t="s">
        <v>663</v>
      </c>
      <c r="AA157" s="70">
        <v>346219345</v>
      </c>
      <c r="AB157" s="70"/>
      <c r="AC157" s="70"/>
      <c r="AD157" s="70"/>
      <c r="AE157" s="70"/>
      <c r="AF157" s="70"/>
      <c r="AG157" s="70"/>
      <c r="AH157" s="70"/>
    </row>
    <row r="158" spans="1:34" x14ac:dyDescent="0.25">
      <c r="A158" s="70">
        <v>620758047</v>
      </c>
      <c r="B158" s="70" t="s">
        <v>694</v>
      </c>
      <c r="C158" s="70" t="s">
        <v>737</v>
      </c>
      <c r="D158" s="70" t="s">
        <v>756</v>
      </c>
      <c r="E158" s="70">
        <v>2</v>
      </c>
      <c r="F158" s="70" t="s">
        <v>688</v>
      </c>
      <c r="G158" s="70" t="s">
        <v>661</v>
      </c>
      <c r="H158" s="70"/>
      <c r="I158" s="70"/>
      <c r="J158" s="70"/>
      <c r="K158" s="70"/>
      <c r="L158" s="70"/>
      <c r="M158" s="70"/>
      <c r="N158" s="70"/>
      <c r="O158" s="70"/>
      <c r="P158" s="70"/>
      <c r="Q158" s="70"/>
      <c r="R158" s="70"/>
      <c r="S158" s="70" t="s">
        <v>822</v>
      </c>
      <c r="T158" s="70">
        <v>3105175933</v>
      </c>
      <c r="U158" s="70"/>
      <c r="V158" s="70"/>
      <c r="W158" s="38">
        <v>44874</v>
      </c>
      <c r="X158" s="38">
        <v>45238</v>
      </c>
      <c r="Y158" s="70" t="s">
        <v>662</v>
      </c>
      <c r="Z158" s="70" t="s">
        <v>663</v>
      </c>
      <c r="AA158" s="70"/>
      <c r="AB158" s="70"/>
      <c r="AC158" s="70"/>
      <c r="AD158" s="70"/>
      <c r="AE158" s="70"/>
      <c r="AF158" s="70"/>
      <c r="AG158" s="70"/>
      <c r="AH158" s="38">
        <v>45238</v>
      </c>
    </row>
    <row r="159" spans="1:34" x14ac:dyDescent="0.25">
      <c r="A159" s="70">
        <v>620758047</v>
      </c>
      <c r="B159" s="70" t="s">
        <v>694</v>
      </c>
      <c r="C159" s="70" t="s">
        <v>737</v>
      </c>
      <c r="D159" s="70" t="s">
        <v>756</v>
      </c>
      <c r="E159" s="70"/>
      <c r="F159" s="70"/>
      <c r="G159" s="70"/>
      <c r="H159" s="70"/>
      <c r="I159" s="70"/>
      <c r="J159" s="70"/>
      <c r="K159" s="70"/>
      <c r="L159" s="70"/>
      <c r="M159" s="70"/>
      <c r="N159" s="70"/>
      <c r="O159" s="70"/>
      <c r="P159" s="70"/>
      <c r="Q159" s="70"/>
      <c r="R159" s="70"/>
      <c r="S159" s="70" t="s">
        <v>829</v>
      </c>
      <c r="T159" s="70"/>
      <c r="U159" s="70"/>
      <c r="V159" s="70"/>
      <c r="W159" s="70"/>
      <c r="X159" s="70"/>
      <c r="Y159" s="70"/>
      <c r="Z159" s="70" t="s">
        <v>663</v>
      </c>
      <c r="AA159" s="70"/>
      <c r="AB159" s="70" t="s">
        <v>770</v>
      </c>
      <c r="AC159" s="70">
        <v>3</v>
      </c>
      <c r="AD159" s="38">
        <v>45016</v>
      </c>
      <c r="AE159" s="70" t="s">
        <v>834</v>
      </c>
      <c r="AF159" s="70" t="s">
        <v>908</v>
      </c>
      <c r="AG159" s="70" t="s">
        <v>909</v>
      </c>
      <c r="AH159" s="70"/>
    </row>
    <row r="160" spans="1:34" x14ac:dyDescent="0.25">
      <c r="A160" s="70">
        <v>620758047</v>
      </c>
      <c r="B160" s="70" t="s">
        <v>694</v>
      </c>
      <c r="C160" s="70" t="s">
        <v>737</v>
      </c>
      <c r="D160" s="70" t="s">
        <v>756</v>
      </c>
      <c r="E160" s="70"/>
      <c r="F160" s="70"/>
      <c r="G160" s="70"/>
      <c r="H160" s="70"/>
      <c r="I160" s="70"/>
      <c r="J160" s="70"/>
      <c r="K160" s="70"/>
      <c r="L160" s="70"/>
      <c r="M160" s="70"/>
      <c r="N160" s="70"/>
      <c r="O160" s="70"/>
      <c r="P160" s="70"/>
      <c r="Q160" s="70"/>
      <c r="R160" s="70"/>
      <c r="S160" s="70" t="s">
        <v>829</v>
      </c>
      <c r="T160" s="70"/>
      <c r="U160" s="70"/>
      <c r="V160" s="70"/>
      <c r="W160" s="70"/>
      <c r="X160" s="70"/>
      <c r="Y160" s="70"/>
      <c r="Z160" s="70" t="s">
        <v>663</v>
      </c>
      <c r="AA160" s="70"/>
      <c r="AB160" s="70" t="s">
        <v>770</v>
      </c>
      <c r="AC160" s="70">
        <v>2</v>
      </c>
      <c r="AD160" s="38">
        <v>45016</v>
      </c>
      <c r="AE160" s="70" t="s">
        <v>834</v>
      </c>
      <c r="AF160" s="70" t="s">
        <v>909</v>
      </c>
      <c r="AG160" s="70" t="s">
        <v>910</v>
      </c>
      <c r="AH160" s="70"/>
    </row>
    <row r="161" spans="1:34" x14ac:dyDescent="0.25">
      <c r="A161" s="70">
        <v>620758047</v>
      </c>
      <c r="B161" s="70" t="s">
        <v>694</v>
      </c>
      <c r="C161" s="70" t="s">
        <v>737</v>
      </c>
      <c r="D161" s="70" t="s">
        <v>756</v>
      </c>
      <c r="E161" s="70"/>
      <c r="F161" s="70"/>
      <c r="G161" s="70"/>
      <c r="H161" s="70"/>
      <c r="I161" s="70"/>
      <c r="J161" s="70"/>
      <c r="K161" s="70"/>
      <c r="L161" s="70"/>
      <c r="M161" s="70"/>
      <c r="N161" s="70"/>
      <c r="O161" s="70"/>
      <c r="P161" s="70"/>
      <c r="Q161" s="70"/>
      <c r="R161" s="70"/>
      <c r="S161" s="70" t="s">
        <v>829</v>
      </c>
      <c r="T161" s="70"/>
      <c r="U161" s="70"/>
      <c r="V161" s="70"/>
      <c r="W161" s="70"/>
      <c r="X161" s="70"/>
      <c r="Y161" s="70"/>
      <c r="Z161" s="70" t="s">
        <v>663</v>
      </c>
      <c r="AA161" s="70"/>
      <c r="AB161" s="70" t="s">
        <v>770</v>
      </c>
      <c r="AC161" s="70">
        <v>1</v>
      </c>
      <c r="AD161" s="38">
        <v>45016</v>
      </c>
      <c r="AE161" s="70" t="s">
        <v>831</v>
      </c>
      <c r="AF161" s="70" t="s">
        <v>910</v>
      </c>
      <c r="AG161" s="70" t="s">
        <v>926</v>
      </c>
      <c r="AH161" s="70"/>
    </row>
    <row r="162" spans="1:34" x14ac:dyDescent="0.25">
      <c r="A162" s="70">
        <v>620758047</v>
      </c>
      <c r="B162" s="70" t="s">
        <v>694</v>
      </c>
      <c r="C162" s="70" t="s">
        <v>737</v>
      </c>
      <c r="D162" s="70" t="s">
        <v>765</v>
      </c>
      <c r="E162" s="70">
        <v>2</v>
      </c>
      <c r="F162" s="70" t="s">
        <v>688</v>
      </c>
      <c r="G162" s="70" t="s">
        <v>661</v>
      </c>
      <c r="H162" s="70"/>
      <c r="I162" s="70"/>
      <c r="J162" s="70"/>
      <c r="K162" s="70"/>
      <c r="L162" s="70"/>
      <c r="M162" s="70"/>
      <c r="N162" s="70"/>
      <c r="O162" s="70"/>
      <c r="P162" s="70"/>
      <c r="Q162" s="70"/>
      <c r="R162" s="70"/>
      <c r="S162" s="70" t="s">
        <v>821</v>
      </c>
      <c r="T162" s="70">
        <v>13843712</v>
      </c>
      <c r="U162" s="70">
        <v>2</v>
      </c>
      <c r="V162" s="38">
        <v>44874</v>
      </c>
      <c r="W162" s="70"/>
      <c r="X162" s="70"/>
      <c r="Y162" s="70"/>
      <c r="Z162" s="70" t="s">
        <v>663</v>
      </c>
      <c r="AA162" s="70">
        <v>346219345</v>
      </c>
      <c r="AB162" s="70"/>
      <c r="AC162" s="70"/>
      <c r="AD162" s="70"/>
      <c r="AE162" s="70"/>
      <c r="AF162" s="70"/>
      <c r="AG162" s="70"/>
      <c r="AH162" s="70"/>
    </row>
    <row r="163" spans="1:34" x14ac:dyDescent="0.25">
      <c r="A163" s="70">
        <v>620758047</v>
      </c>
      <c r="B163" s="70" t="s">
        <v>694</v>
      </c>
      <c r="C163" s="70" t="s">
        <v>737</v>
      </c>
      <c r="D163" s="70" t="s">
        <v>765</v>
      </c>
      <c r="E163" s="70">
        <v>2</v>
      </c>
      <c r="F163" s="70" t="s">
        <v>688</v>
      </c>
      <c r="G163" s="70" t="s">
        <v>661</v>
      </c>
      <c r="H163" s="70"/>
      <c r="I163" s="70"/>
      <c r="J163" s="70"/>
      <c r="K163" s="70"/>
      <c r="L163" s="70"/>
      <c r="M163" s="70"/>
      <c r="N163" s="70"/>
      <c r="O163" s="70"/>
      <c r="P163" s="70"/>
      <c r="Q163" s="70"/>
      <c r="R163" s="70"/>
      <c r="S163" s="70" t="s">
        <v>822</v>
      </c>
      <c r="T163" s="70">
        <v>3105175933</v>
      </c>
      <c r="U163" s="70"/>
      <c r="V163" s="70"/>
      <c r="W163" s="38">
        <v>44874</v>
      </c>
      <c r="X163" s="38">
        <v>45238</v>
      </c>
      <c r="Y163" s="70" t="s">
        <v>662</v>
      </c>
      <c r="Z163" s="70" t="s">
        <v>663</v>
      </c>
      <c r="AA163" s="70"/>
      <c r="AB163" s="70"/>
      <c r="AC163" s="70"/>
      <c r="AD163" s="70"/>
      <c r="AE163" s="70"/>
      <c r="AF163" s="70"/>
      <c r="AG163" s="70"/>
      <c r="AH163" s="38">
        <v>45238</v>
      </c>
    </row>
    <row r="164" spans="1:34" x14ac:dyDescent="0.25">
      <c r="A164" s="70">
        <v>620758047</v>
      </c>
      <c r="B164" s="70" t="s">
        <v>694</v>
      </c>
      <c r="C164" s="70" t="s">
        <v>737</v>
      </c>
      <c r="D164" s="70" t="s">
        <v>765</v>
      </c>
      <c r="E164" s="70"/>
      <c r="F164" s="70"/>
      <c r="G164" s="70"/>
      <c r="H164" s="70"/>
      <c r="I164" s="70"/>
      <c r="J164" s="70"/>
      <c r="K164" s="70"/>
      <c r="L164" s="70"/>
      <c r="M164" s="70"/>
      <c r="N164" s="70"/>
      <c r="O164" s="70"/>
      <c r="P164" s="70"/>
      <c r="Q164" s="70"/>
      <c r="R164" s="70"/>
      <c r="S164" s="70" t="s">
        <v>829</v>
      </c>
      <c r="T164" s="70"/>
      <c r="U164" s="70"/>
      <c r="V164" s="70"/>
      <c r="W164" s="70"/>
      <c r="X164" s="70"/>
      <c r="Y164" s="70"/>
      <c r="Z164" s="70" t="s">
        <v>663</v>
      </c>
      <c r="AA164" s="70"/>
      <c r="AB164" s="70" t="s">
        <v>770</v>
      </c>
      <c r="AC164" s="70">
        <v>3</v>
      </c>
      <c r="AD164" s="38">
        <v>45016</v>
      </c>
      <c r="AE164" s="70" t="s">
        <v>834</v>
      </c>
      <c r="AF164" s="70" t="s">
        <v>908</v>
      </c>
      <c r="AG164" s="70" t="s">
        <v>909</v>
      </c>
      <c r="AH164" s="70"/>
    </row>
    <row r="165" spans="1:34" x14ac:dyDescent="0.25">
      <c r="A165" s="70">
        <v>620758047</v>
      </c>
      <c r="B165" s="70" t="s">
        <v>694</v>
      </c>
      <c r="C165" s="70" t="s">
        <v>737</v>
      </c>
      <c r="D165" s="70" t="s">
        <v>765</v>
      </c>
      <c r="E165" s="70"/>
      <c r="F165" s="70"/>
      <c r="G165" s="70"/>
      <c r="H165" s="70"/>
      <c r="I165" s="70"/>
      <c r="J165" s="70"/>
      <c r="K165" s="70"/>
      <c r="L165" s="70"/>
      <c r="M165" s="70"/>
      <c r="N165" s="70"/>
      <c r="O165" s="70"/>
      <c r="P165" s="70"/>
      <c r="Q165" s="70"/>
      <c r="R165" s="70"/>
      <c r="S165" s="70" t="s">
        <v>829</v>
      </c>
      <c r="T165" s="70"/>
      <c r="U165" s="70"/>
      <c r="V165" s="70"/>
      <c r="W165" s="70"/>
      <c r="X165" s="70"/>
      <c r="Y165" s="70"/>
      <c r="Z165" s="70" t="s">
        <v>663</v>
      </c>
      <c r="AA165" s="70"/>
      <c r="AB165" s="70" t="s">
        <v>770</v>
      </c>
      <c r="AC165" s="70">
        <v>2</v>
      </c>
      <c r="AD165" s="38">
        <v>45016</v>
      </c>
      <c r="AE165" s="70" t="s">
        <v>834</v>
      </c>
      <c r="AF165" s="70" t="s">
        <v>909</v>
      </c>
      <c r="AG165" s="70" t="s">
        <v>910</v>
      </c>
      <c r="AH165" s="70"/>
    </row>
    <row r="166" spans="1:34" x14ac:dyDescent="0.25">
      <c r="A166" s="70">
        <v>620758047</v>
      </c>
      <c r="B166" s="70" t="s">
        <v>694</v>
      </c>
      <c r="C166" s="70" t="s">
        <v>737</v>
      </c>
      <c r="D166" s="70" t="s">
        <v>765</v>
      </c>
      <c r="E166" s="70"/>
      <c r="F166" s="70"/>
      <c r="G166" s="70"/>
      <c r="H166" s="70"/>
      <c r="I166" s="70"/>
      <c r="J166" s="70"/>
      <c r="K166" s="70"/>
      <c r="L166" s="70"/>
      <c r="M166" s="70"/>
      <c r="N166" s="70"/>
      <c r="O166" s="70"/>
      <c r="P166" s="70"/>
      <c r="Q166" s="70"/>
      <c r="R166" s="70"/>
      <c r="S166" s="70" t="s">
        <v>829</v>
      </c>
      <c r="T166" s="70"/>
      <c r="U166" s="70"/>
      <c r="V166" s="70"/>
      <c r="W166" s="70"/>
      <c r="X166" s="70"/>
      <c r="Y166" s="70"/>
      <c r="Z166" s="70" t="s">
        <v>663</v>
      </c>
      <c r="AA166" s="70"/>
      <c r="AB166" s="70" t="s">
        <v>770</v>
      </c>
      <c r="AC166" s="70">
        <v>1</v>
      </c>
      <c r="AD166" s="38">
        <v>45016</v>
      </c>
      <c r="AE166" s="70" t="s">
        <v>831</v>
      </c>
      <c r="AF166" s="70" t="s">
        <v>910</v>
      </c>
      <c r="AG166" s="70" t="s">
        <v>927</v>
      </c>
      <c r="AH166" s="70"/>
    </row>
    <row r="167" spans="1:34" x14ac:dyDescent="0.25">
      <c r="A167" s="70">
        <v>620758047</v>
      </c>
      <c r="B167" s="70" t="s">
        <v>694</v>
      </c>
      <c r="C167" s="70" t="s">
        <v>737</v>
      </c>
      <c r="D167" s="70" t="s">
        <v>766</v>
      </c>
      <c r="E167" s="70">
        <v>2</v>
      </c>
      <c r="F167" s="70" t="s">
        <v>688</v>
      </c>
      <c r="G167" s="70" t="s">
        <v>661</v>
      </c>
      <c r="H167" s="70"/>
      <c r="I167" s="70"/>
      <c r="J167" s="70"/>
      <c r="K167" s="70"/>
      <c r="L167" s="70"/>
      <c r="M167" s="70"/>
      <c r="N167" s="70"/>
      <c r="O167" s="70"/>
      <c r="P167" s="70"/>
      <c r="Q167" s="70"/>
      <c r="R167" s="70"/>
      <c r="S167" s="70" t="s">
        <v>821</v>
      </c>
      <c r="T167" s="70">
        <v>13843712</v>
      </c>
      <c r="U167" s="70">
        <v>2</v>
      </c>
      <c r="V167" s="38">
        <v>44874</v>
      </c>
      <c r="W167" s="70"/>
      <c r="X167" s="70"/>
      <c r="Y167" s="70"/>
      <c r="Z167" s="70" t="s">
        <v>663</v>
      </c>
      <c r="AA167" s="70">
        <v>346219345</v>
      </c>
      <c r="AB167" s="70"/>
      <c r="AC167" s="70"/>
      <c r="AD167" s="70"/>
      <c r="AE167" s="70"/>
      <c r="AF167" s="70"/>
      <c r="AG167" s="70"/>
      <c r="AH167" s="70"/>
    </row>
    <row r="168" spans="1:34" x14ac:dyDescent="0.25">
      <c r="A168" s="70">
        <v>620758047</v>
      </c>
      <c r="B168" s="70" t="s">
        <v>694</v>
      </c>
      <c r="C168" s="70" t="s">
        <v>737</v>
      </c>
      <c r="D168" s="70" t="s">
        <v>766</v>
      </c>
      <c r="E168" s="70">
        <v>2</v>
      </c>
      <c r="F168" s="70" t="s">
        <v>688</v>
      </c>
      <c r="G168" s="70" t="s">
        <v>661</v>
      </c>
      <c r="H168" s="70"/>
      <c r="I168" s="70"/>
      <c r="J168" s="70"/>
      <c r="K168" s="70"/>
      <c r="L168" s="70"/>
      <c r="M168" s="70"/>
      <c r="N168" s="70"/>
      <c r="O168" s="70"/>
      <c r="P168" s="70"/>
      <c r="Q168" s="70"/>
      <c r="R168" s="70"/>
      <c r="S168" s="70" t="s">
        <v>822</v>
      </c>
      <c r="T168" s="70">
        <v>3105175933</v>
      </c>
      <c r="U168" s="70"/>
      <c r="V168" s="70"/>
      <c r="W168" s="38">
        <v>44874</v>
      </c>
      <c r="X168" s="38">
        <v>45238</v>
      </c>
      <c r="Y168" s="70" t="s">
        <v>662</v>
      </c>
      <c r="Z168" s="70" t="s">
        <v>663</v>
      </c>
      <c r="AA168" s="70"/>
      <c r="AB168" s="70"/>
      <c r="AC168" s="70"/>
      <c r="AD168" s="70"/>
      <c r="AE168" s="70"/>
      <c r="AF168" s="70"/>
      <c r="AG168" s="70"/>
      <c r="AH168" s="38">
        <v>45238</v>
      </c>
    </row>
    <row r="169" spans="1:34" x14ac:dyDescent="0.25">
      <c r="A169" s="70">
        <v>620758047</v>
      </c>
      <c r="B169" s="70" t="s">
        <v>694</v>
      </c>
      <c r="C169" s="70" t="s">
        <v>737</v>
      </c>
      <c r="D169" s="70" t="s">
        <v>766</v>
      </c>
      <c r="E169" s="70"/>
      <c r="F169" s="70"/>
      <c r="G169" s="70"/>
      <c r="H169" s="70"/>
      <c r="I169" s="70"/>
      <c r="J169" s="70"/>
      <c r="K169" s="70"/>
      <c r="L169" s="70"/>
      <c r="M169" s="70"/>
      <c r="N169" s="70"/>
      <c r="O169" s="70"/>
      <c r="P169" s="70"/>
      <c r="Q169" s="70"/>
      <c r="R169" s="70"/>
      <c r="S169" s="70" t="s">
        <v>829</v>
      </c>
      <c r="T169" s="70"/>
      <c r="U169" s="70"/>
      <c r="V169" s="70"/>
      <c r="W169" s="70"/>
      <c r="X169" s="70"/>
      <c r="Y169" s="70"/>
      <c r="Z169" s="70" t="s">
        <v>663</v>
      </c>
      <c r="AA169" s="70"/>
      <c r="AB169" s="70" t="s">
        <v>770</v>
      </c>
      <c r="AC169" s="70">
        <v>3</v>
      </c>
      <c r="AD169" s="38">
        <v>45016</v>
      </c>
      <c r="AE169" s="70" t="s">
        <v>834</v>
      </c>
      <c r="AF169" s="70" t="s">
        <v>908</v>
      </c>
      <c r="AG169" s="70" t="s">
        <v>909</v>
      </c>
      <c r="AH169" s="70"/>
    </row>
    <row r="170" spans="1:34" x14ac:dyDescent="0.25">
      <c r="A170" s="70">
        <v>620758047</v>
      </c>
      <c r="B170" s="70" t="s">
        <v>694</v>
      </c>
      <c r="C170" s="70" t="s">
        <v>737</v>
      </c>
      <c r="D170" s="70" t="s">
        <v>766</v>
      </c>
      <c r="E170" s="70"/>
      <c r="F170" s="70"/>
      <c r="G170" s="70"/>
      <c r="H170" s="70"/>
      <c r="I170" s="70"/>
      <c r="J170" s="70"/>
      <c r="K170" s="70"/>
      <c r="L170" s="70"/>
      <c r="M170" s="70"/>
      <c r="N170" s="70"/>
      <c r="O170" s="70"/>
      <c r="P170" s="70"/>
      <c r="Q170" s="70"/>
      <c r="R170" s="70"/>
      <c r="S170" s="70" t="s">
        <v>829</v>
      </c>
      <c r="T170" s="70"/>
      <c r="U170" s="70"/>
      <c r="V170" s="70"/>
      <c r="W170" s="70"/>
      <c r="X170" s="70"/>
      <c r="Y170" s="70"/>
      <c r="Z170" s="70" t="s">
        <v>663</v>
      </c>
      <c r="AA170" s="70"/>
      <c r="AB170" s="70" t="s">
        <v>770</v>
      </c>
      <c r="AC170" s="70">
        <v>2</v>
      </c>
      <c r="AD170" s="38">
        <v>45016</v>
      </c>
      <c r="AE170" s="70" t="s">
        <v>834</v>
      </c>
      <c r="AF170" s="70" t="s">
        <v>909</v>
      </c>
      <c r="AG170" s="70" t="s">
        <v>910</v>
      </c>
      <c r="AH170" s="70"/>
    </row>
    <row r="171" spans="1:34" x14ac:dyDescent="0.25">
      <c r="A171" s="70">
        <v>620758047</v>
      </c>
      <c r="B171" s="70" t="s">
        <v>694</v>
      </c>
      <c r="C171" s="70" t="s">
        <v>737</v>
      </c>
      <c r="D171" s="70" t="s">
        <v>766</v>
      </c>
      <c r="E171" s="70"/>
      <c r="F171" s="70"/>
      <c r="G171" s="70"/>
      <c r="H171" s="70"/>
      <c r="I171" s="70"/>
      <c r="J171" s="70"/>
      <c r="K171" s="70"/>
      <c r="L171" s="70"/>
      <c r="M171" s="70"/>
      <c r="N171" s="70"/>
      <c r="O171" s="70"/>
      <c r="P171" s="70"/>
      <c r="Q171" s="70"/>
      <c r="R171" s="70"/>
      <c r="S171" s="70" t="s">
        <v>829</v>
      </c>
      <c r="T171" s="70"/>
      <c r="U171" s="70"/>
      <c r="V171" s="70"/>
      <c r="W171" s="70"/>
      <c r="X171" s="70"/>
      <c r="Y171" s="70"/>
      <c r="Z171" s="70" t="s">
        <v>663</v>
      </c>
      <c r="AA171" s="70"/>
      <c r="AB171" s="70" t="s">
        <v>770</v>
      </c>
      <c r="AC171" s="70">
        <v>1</v>
      </c>
      <c r="AD171" s="38">
        <v>45016</v>
      </c>
      <c r="AE171" s="70" t="s">
        <v>831</v>
      </c>
      <c r="AF171" s="70" t="s">
        <v>910</v>
      </c>
      <c r="AG171" s="70" t="s">
        <v>928</v>
      </c>
      <c r="AH171" s="70"/>
    </row>
    <row r="172" spans="1:34" x14ac:dyDescent="0.25">
      <c r="A172" s="70">
        <v>620758047</v>
      </c>
      <c r="B172" s="70" t="s">
        <v>694</v>
      </c>
      <c r="C172" s="70" t="s">
        <v>737</v>
      </c>
      <c r="D172" s="70" t="s">
        <v>758</v>
      </c>
      <c r="E172" s="70">
        <v>2</v>
      </c>
      <c r="F172" s="70" t="s">
        <v>688</v>
      </c>
      <c r="G172" s="70" t="s">
        <v>701</v>
      </c>
      <c r="H172" s="70"/>
      <c r="I172" s="70"/>
      <c r="J172" s="70"/>
      <c r="K172" s="70"/>
      <c r="L172" s="70"/>
      <c r="M172" s="70"/>
      <c r="N172" s="70"/>
      <c r="O172" s="70"/>
      <c r="P172" s="70"/>
      <c r="Q172" s="70"/>
      <c r="R172" s="70"/>
      <c r="S172" s="70" t="s">
        <v>821</v>
      </c>
      <c r="T172" s="70">
        <v>13843712</v>
      </c>
      <c r="U172" s="70">
        <v>2</v>
      </c>
      <c r="V172" s="38">
        <v>44874</v>
      </c>
      <c r="W172" s="70"/>
      <c r="X172" s="70"/>
      <c r="Y172" s="70"/>
      <c r="Z172" s="70" t="s">
        <v>663</v>
      </c>
      <c r="AA172" s="70">
        <v>346219345</v>
      </c>
      <c r="AB172" s="70"/>
      <c r="AC172" s="70"/>
      <c r="AD172" s="70"/>
      <c r="AE172" s="70"/>
      <c r="AF172" s="70"/>
      <c r="AG172" s="70"/>
      <c r="AH172" s="70"/>
    </row>
    <row r="173" spans="1:34" x14ac:dyDescent="0.25">
      <c r="A173" s="70">
        <v>620758047</v>
      </c>
      <c r="B173" s="70" t="s">
        <v>694</v>
      </c>
      <c r="C173" s="70" t="s">
        <v>737</v>
      </c>
      <c r="D173" s="70" t="s">
        <v>758</v>
      </c>
      <c r="E173" s="70">
        <v>2</v>
      </c>
      <c r="F173" s="70" t="s">
        <v>688</v>
      </c>
      <c r="G173" s="70" t="s">
        <v>701</v>
      </c>
      <c r="H173" s="70"/>
      <c r="I173" s="70"/>
      <c r="J173" s="70"/>
      <c r="K173" s="70"/>
      <c r="L173" s="70"/>
      <c r="M173" s="70"/>
      <c r="N173" s="70"/>
      <c r="O173" s="70"/>
      <c r="P173" s="70"/>
      <c r="Q173" s="70"/>
      <c r="R173" s="70"/>
      <c r="S173" s="70" t="s">
        <v>822</v>
      </c>
      <c r="T173" s="70">
        <v>3105175933</v>
      </c>
      <c r="U173" s="70"/>
      <c r="V173" s="70"/>
      <c r="W173" s="38">
        <v>44874</v>
      </c>
      <c r="X173" s="38">
        <v>45238</v>
      </c>
      <c r="Y173" s="70" t="s">
        <v>662</v>
      </c>
      <c r="Z173" s="70" t="s">
        <v>663</v>
      </c>
      <c r="AA173" s="70"/>
      <c r="AB173" s="70"/>
      <c r="AC173" s="70"/>
      <c r="AD173" s="70"/>
      <c r="AE173" s="70"/>
      <c r="AF173" s="70"/>
      <c r="AG173" s="70"/>
      <c r="AH173" s="38">
        <v>45238</v>
      </c>
    </row>
    <row r="174" spans="1:34" x14ac:dyDescent="0.25">
      <c r="A174" s="70">
        <v>620758047</v>
      </c>
      <c r="B174" s="70" t="s">
        <v>694</v>
      </c>
      <c r="C174" s="70" t="s">
        <v>737</v>
      </c>
      <c r="D174" s="70" t="s">
        <v>758</v>
      </c>
      <c r="E174" s="70"/>
      <c r="F174" s="70"/>
      <c r="G174" s="70"/>
      <c r="H174" s="70"/>
      <c r="I174" s="70"/>
      <c r="J174" s="70"/>
      <c r="K174" s="70"/>
      <c r="L174" s="70"/>
      <c r="M174" s="70"/>
      <c r="N174" s="70"/>
      <c r="O174" s="70"/>
      <c r="P174" s="70"/>
      <c r="Q174" s="70"/>
      <c r="R174" s="70"/>
      <c r="S174" s="70" t="s">
        <v>829</v>
      </c>
      <c r="T174" s="70"/>
      <c r="U174" s="70"/>
      <c r="V174" s="70"/>
      <c r="W174" s="70"/>
      <c r="X174" s="70"/>
      <c r="Y174" s="70"/>
      <c r="Z174" s="70" t="s">
        <v>663</v>
      </c>
      <c r="AA174" s="70"/>
      <c r="AB174" s="70" t="s">
        <v>770</v>
      </c>
      <c r="AC174" s="70">
        <v>3</v>
      </c>
      <c r="AD174" s="38">
        <v>45016</v>
      </c>
      <c r="AE174" s="70" t="s">
        <v>834</v>
      </c>
      <c r="AF174" s="70" t="s">
        <v>908</v>
      </c>
      <c r="AG174" s="70" t="s">
        <v>909</v>
      </c>
      <c r="AH174" s="70"/>
    </row>
    <row r="175" spans="1:34" x14ac:dyDescent="0.25">
      <c r="A175" s="70">
        <v>620758047</v>
      </c>
      <c r="B175" s="70" t="s">
        <v>694</v>
      </c>
      <c r="C175" s="70" t="s">
        <v>737</v>
      </c>
      <c r="D175" s="70" t="s">
        <v>758</v>
      </c>
      <c r="E175" s="70"/>
      <c r="F175" s="70"/>
      <c r="G175" s="70"/>
      <c r="H175" s="70"/>
      <c r="I175" s="70"/>
      <c r="J175" s="70"/>
      <c r="K175" s="70"/>
      <c r="L175" s="70"/>
      <c r="M175" s="70"/>
      <c r="N175" s="70"/>
      <c r="O175" s="70"/>
      <c r="P175" s="70"/>
      <c r="Q175" s="70"/>
      <c r="R175" s="70"/>
      <c r="S175" s="70" t="s">
        <v>829</v>
      </c>
      <c r="T175" s="70"/>
      <c r="U175" s="70"/>
      <c r="V175" s="70"/>
      <c r="W175" s="70"/>
      <c r="X175" s="70"/>
      <c r="Y175" s="70"/>
      <c r="Z175" s="70" t="s">
        <v>663</v>
      </c>
      <c r="AA175" s="70"/>
      <c r="AB175" s="70" t="s">
        <v>770</v>
      </c>
      <c r="AC175" s="70">
        <v>2</v>
      </c>
      <c r="AD175" s="38">
        <v>45016</v>
      </c>
      <c r="AE175" s="70" t="s">
        <v>834</v>
      </c>
      <c r="AF175" s="70" t="s">
        <v>909</v>
      </c>
      <c r="AG175" s="70" t="s">
        <v>910</v>
      </c>
      <c r="AH175" s="70"/>
    </row>
    <row r="176" spans="1:34" x14ac:dyDescent="0.25">
      <c r="A176" s="70">
        <v>620758047</v>
      </c>
      <c r="B176" s="70" t="s">
        <v>694</v>
      </c>
      <c r="C176" s="70" t="s">
        <v>737</v>
      </c>
      <c r="D176" s="70" t="s">
        <v>758</v>
      </c>
      <c r="E176" s="70"/>
      <c r="F176" s="70"/>
      <c r="G176" s="70"/>
      <c r="H176" s="70"/>
      <c r="I176" s="70"/>
      <c r="J176" s="70"/>
      <c r="K176" s="70"/>
      <c r="L176" s="70"/>
      <c r="M176" s="70"/>
      <c r="N176" s="70"/>
      <c r="O176" s="70"/>
      <c r="P176" s="70"/>
      <c r="Q176" s="70"/>
      <c r="R176" s="70"/>
      <c r="S176" s="70" t="s">
        <v>829</v>
      </c>
      <c r="T176" s="70"/>
      <c r="U176" s="70"/>
      <c r="V176" s="70"/>
      <c r="W176" s="70"/>
      <c r="X176" s="70"/>
      <c r="Y176" s="70"/>
      <c r="Z176" s="70" t="s">
        <v>663</v>
      </c>
      <c r="AA176" s="70"/>
      <c r="AB176" s="70" t="s">
        <v>770</v>
      </c>
      <c r="AC176" s="70">
        <v>1</v>
      </c>
      <c r="AD176" s="38">
        <v>45016</v>
      </c>
      <c r="AE176" s="70" t="s">
        <v>831</v>
      </c>
      <c r="AF176" s="70" t="s">
        <v>910</v>
      </c>
      <c r="AG176" s="70" t="s">
        <v>929</v>
      </c>
      <c r="AH176" s="70"/>
    </row>
    <row r="177" spans="1:34" x14ac:dyDescent="0.25">
      <c r="A177" s="70">
        <v>620758047</v>
      </c>
      <c r="B177" s="70" t="s">
        <v>694</v>
      </c>
      <c r="C177" s="70" t="s">
        <v>737</v>
      </c>
      <c r="D177" s="70" t="s">
        <v>759</v>
      </c>
      <c r="E177" s="70">
        <v>2</v>
      </c>
      <c r="F177" s="70" t="s">
        <v>688</v>
      </c>
      <c r="G177" s="70" t="s">
        <v>728</v>
      </c>
      <c r="H177" s="70"/>
      <c r="I177" s="70"/>
      <c r="J177" s="70"/>
      <c r="K177" s="70"/>
      <c r="L177" s="70"/>
      <c r="M177" s="70"/>
      <c r="N177" s="70"/>
      <c r="O177" s="70"/>
      <c r="P177" s="70"/>
      <c r="Q177" s="70"/>
      <c r="R177" s="70"/>
      <c r="S177" s="70" t="s">
        <v>821</v>
      </c>
      <c r="T177" s="70">
        <v>13843712</v>
      </c>
      <c r="U177" s="70">
        <v>2</v>
      </c>
      <c r="V177" s="38">
        <v>44874</v>
      </c>
      <c r="W177" s="70"/>
      <c r="X177" s="70"/>
      <c r="Y177" s="70"/>
      <c r="Z177" s="70" t="s">
        <v>663</v>
      </c>
      <c r="AA177" s="70">
        <v>346219345</v>
      </c>
      <c r="AB177" s="70"/>
      <c r="AC177" s="70"/>
      <c r="AD177" s="70"/>
      <c r="AE177" s="70"/>
      <c r="AF177" s="70"/>
      <c r="AG177" s="70"/>
      <c r="AH177" s="70"/>
    </row>
    <row r="178" spans="1:34" x14ac:dyDescent="0.25">
      <c r="A178" s="70">
        <v>620758047</v>
      </c>
      <c r="B178" s="70" t="s">
        <v>694</v>
      </c>
      <c r="C178" s="70" t="s">
        <v>737</v>
      </c>
      <c r="D178" s="70" t="s">
        <v>759</v>
      </c>
      <c r="E178" s="70">
        <v>2</v>
      </c>
      <c r="F178" s="70" t="s">
        <v>688</v>
      </c>
      <c r="G178" s="70" t="s">
        <v>728</v>
      </c>
      <c r="H178" s="70"/>
      <c r="I178" s="70"/>
      <c r="J178" s="70"/>
      <c r="K178" s="70"/>
      <c r="L178" s="70"/>
      <c r="M178" s="70"/>
      <c r="N178" s="70"/>
      <c r="O178" s="70"/>
      <c r="P178" s="70"/>
      <c r="Q178" s="70"/>
      <c r="R178" s="70"/>
      <c r="S178" s="70" t="s">
        <v>822</v>
      </c>
      <c r="T178" s="70">
        <v>3105175933</v>
      </c>
      <c r="U178" s="70"/>
      <c r="V178" s="70"/>
      <c r="W178" s="38">
        <v>44874</v>
      </c>
      <c r="X178" s="38">
        <v>45238</v>
      </c>
      <c r="Y178" s="70" t="s">
        <v>662</v>
      </c>
      <c r="Z178" s="70" t="s">
        <v>663</v>
      </c>
      <c r="AA178" s="70"/>
      <c r="AB178" s="70"/>
      <c r="AC178" s="70"/>
      <c r="AD178" s="70"/>
      <c r="AE178" s="70"/>
      <c r="AF178" s="70"/>
      <c r="AG178" s="70"/>
      <c r="AH178" s="38">
        <v>45238</v>
      </c>
    </row>
    <row r="179" spans="1:34" x14ac:dyDescent="0.25">
      <c r="A179" s="70">
        <v>620758047</v>
      </c>
      <c r="B179" s="70" t="s">
        <v>694</v>
      </c>
      <c r="C179" s="70" t="s">
        <v>737</v>
      </c>
      <c r="D179" s="70" t="s">
        <v>759</v>
      </c>
      <c r="E179" s="70"/>
      <c r="F179" s="70"/>
      <c r="G179" s="70"/>
      <c r="H179" s="70"/>
      <c r="I179" s="70"/>
      <c r="J179" s="70"/>
      <c r="K179" s="70"/>
      <c r="L179" s="70"/>
      <c r="M179" s="70"/>
      <c r="N179" s="70"/>
      <c r="O179" s="70"/>
      <c r="P179" s="70"/>
      <c r="Q179" s="70"/>
      <c r="R179" s="70"/>
      <c r="S179" s="70" t="s">
        <v>829</v>
      </c>
      <c r="T179" s="70"/>
      <c r="U179" s="70"/>
      <c r="V179" s="70"/>
      <c r="W179" s="70"/>
      <c r="X179" s="70"/>
      <c r="Y179" s="70"/>
      <c r="Z179" s="70" t="s">
        <v>663</v>
      </c>
      <c r="AA179" s="70"/>
      <c r="AB179" s="70" t="s">
        <v>770</v>
      </c>
      <c r="AC179" s="70">
        <v>3</v>
      </c>
      <c r="AD179" s="38">
        <v>45016</v>
      </c>
      <c r="AE179" s="70" t="s">
        <v>834</v>
      </c>
      <c r="AF179" s="70" t="s">
        <v>908</v>
      </c>
      <c r="AG179" s="70" t="s">
        <v>909</v>
      </c>
      <c r="AH179" s="70"/>
    </row>
    <row r="180" spans="1:34" x14ac:dyDescent="0.25">
      <c r="A180" s="70">
        <v>620758047</v>
      </c>
      <c r="B180" s="70" t="s">
        <v>694</v>
      </c>
      <c r="C180" s="70" t="s">
        <v>737</v>
      </c>
      <c r="D180" s="70" t="s">
        <v>759</v>
      </c>
      <c r="E180" s="70"/>
      <c r="F180" s="70"/>
      <c r="G180" s="70"/>
      <c r="H180" s="70"/>
      <c r="I180" s="70"/>
      <c r="J180" s="70"/>
      <c r="K180" s="70"/>
      <c r="L180" s="70"/>
      <c r="M180" s="70"/>
      <c r="N180" s="70"/>
      <c r="O180" s="70"/>
      <c r="P180" s="70"/>
      <c r="Q180" s="70"/>
      <c r="R180" s="70"/>
      <c r="S180" s="70" t="s">
        <v>829</v>
      </c>
      <c r="T180" s="70"/>
      <c r="U180" s="70"/>
      <c r="V180" s="70"/>
      <c r="W180" s="70"/>
      <c r="X180" s="70"/>
      <c r="Y180" s="70"/>
      <c r="Z180" s="70" t="s">
        <v>663</v>
      </c>
      <c r="AA180" s="70"/>
      <c r="AB180" s="70" t="s">
        <v>770</v>
      </c>
      <c r="AC180" s="70">
        <v>2</v>
      </c>
      <c r="AD180" s="38">
        <v>45016</v>
      </c>
      <c r="AE180" s="70" t="s">
        <v>834</v>
      </c>
      <c r="AF180" s="70" t="s">
        <v>909</v>
      </c>
      <c r="AG180" s="70" t="s">
        <v>910</v>
      </c>
      <c r="AH180" s="70"/>
    </row>
    <row r="181" spans="1:34" x14ac:dyDescent="0.25">
      <c r="A181" s="70">
        <v>620758047</v>
      </c>
      <c r="B181" s="70" t="s">
        <v>694</v>
      </c>
      <c r="C181" s="70" t="s">
        <v>737</v>
      </c>
      <c r="D181" s="70" t="s">
        <v>759</v>
      </c>
      <c r="E181" s="70"/>
      <c r="F181" s="70"/>
      <c r="G181" s="70"/>
      <c r="H181" s="70"/>
      <c r="I181" s="70"/>
      <c r="J181" s="70"/>
      <c r="K181" s="70"/>
      <c r="L181" s="70"/>
      <c r="M181" s="70"/>
      <c r="N181" s="70"/>
      <c r="O181" s="70"/>
      <c r="P181" s="70"/>
      <c r="Q181" s="70"/>
      <c r="R181" s="70"/>
      <c r="S181" s="70" t="s">
        <v>829</v>
      </c>
      <c r="T181" s="70"/>
      <c r="U181" s="70"/>
      <c r="V181" s="70"/>
      <c r="W181" s="70"/>
      <c r="X181" s="70"/>
      <c r="Y181" s="70"/>
      <c r="Z181" s="70" t="s">
        <v>663</v>
      </c>
      <c r="AA181" s="70"/>
      <c r="AB181" s="70" t="s">
        <v>770</v>
      </c>
      <c r="AC181" s="70">
        <v>1</v>
      </c>
      <c r="AD181" s="38">
        <v>45016</v>
      </c>
      <c r="AE181" s="70" t="s">
        <v>831</v>
      </c>
      <c r="AF181" s="70" t="s">
        <v>910</v>
      </c>
      <c r="AG181" s="70" t="s">
        <v>930</v>
      </c>
      <c r="AH181" s="70"/>
    </row>
    <row r="182" spans="1:34" x14ac:dyDescent="0.25">
      <c r="A182" s="70">
        <v>620758047</v>
      </c>
      <c r="B182" s="70" t="s">
        <v>694</v>
      </c>
      <c r="C182" s="70" t="s">
        <v>737</v>
      </c>
      <c r="D182" s="70" t="s">
        <v>757</v>
      </c>
      <c r="E182" s="70">
        <v>2</v>
      </c>
      <c r="F182" s="70" t="s">
        <v>688</v>
      </c>
      <c r="G182" s="70" t="s">
        <v>661</v>
      </c>
      <c r="H182" s="70"/>
      <c r="I182" s="70"/>
      <c r="J182" s="70"/>
      <c r="K182" s="70"/>
      <c r="L182" s="70"/>
      <c r="M182" s="70"/>
      <c r="N182" s="70"/>
      <c r="O182" s="70"/>
      <c r="P182" s="70"/>
      <c r="Q182" s="70"/>
      <c r="R182" s="70"/>
      <c r="S182" s="70" t="s">
        <v>821</v>
      </c>
      <c r="T182" s="70">
        <v>13843712</v>
      </c>
      <c r="U182" s="70">
        <v>2</v>
      </c>
      <c r="V182" s="38">
        <v>44874</v>
      </c>
      <c r="W182" s="70"/>
      <c r="X182" s="70"/>
      <c r="Y182" s="70"/>
      <c r="Z182" s="70" t="s">
        <v>663</v>
      </c>
      <c r="AA182" s="70">
        <v>346219345</v>
      </c>
      <c r="AB182" s="70"/>
      <c r="AC182" s="70"/>
      <c r="AD182" s="70"/>
      <c r="AE182" s="70"/>
      <c r="AF182" s="70"/>
      <c r="AG182" s="70"/>
      <c r="AH182" s="70"/>
    </row>
    <row r="183" spans="1:34" x14ac:dyDescent="0.25">
      <c r="A183" s="70">
        <v>620758047</v>
      </c>
      <c r="B183" s="70" t="s">
        <v>694</v>
      </c>
      <c r="C183" s="70" t="s">
        <v>737</v>
      </c>
      <c r="D183" s="70" t="s">
        <v>757</v>
      </c>
      <c r="E183" s="70">
        <v>2</v>
      </c>
      <c r="F183" s="70" t="s">
        <v>688</v>
      </c>
      <c r="G183" s="70" t="s">
        <v>661</v>
      </c>
      <c r="H183" s="70"/>
      <c r="I183" s="70"/>
      <c r="J183" s="70"/>
      <c r="K183" s="70"/>
      <c r="L183" s="70"/>
      <c r="M183" s="70"/>
      <c r="N183" s="70"/>
      <c r="O183" s="70"/>
      <c r="P183" s="70"/>
      <c r="Q183" s="70"/>
      <c r="R183" s="70"/>
      <c r="S183" s="70" t="s">
        <v>822</v>
      </c>
      <c r="T183" s="70">
        <v>3105175933</v>
      </c>
      <c r="U183" s="70"/>
      <c r="V183" s="70"/>
      <c r="W183" s="38">
        <v>44874</v>
      </c>
      <c r="X183" s="38">
        <v>45238</v>
      </c>
      <c r="Y183" s="70" t="s">
        <v>662</v>
      </c>
      <c r="Z183" s="70" t="s">
        <v>663</v>
      </c>
      <c r="AA183" s="70"/>
      <c r="AB183" s="70"/>
      <c r="AC183" s="70"/>
      <c r="AD183" s="70"/>
      <c r="AE183" s="70"/>
      <c r="AF183" s="70"/>
      <c r="AG183" s="70"/>
      <c r="AH183" s="38">
        <v>45238</v>
      </c>
    </row>
    <row r="184" spans="1:34" x14ac:dyDescent="0.25">
      <c r="A184" s="70">
        <v>620758047</v>
      </c>
      <c r="B184" s="70" t="s">
        <v>694</v>
      </c>
      <c r="C184" s="70" t="s">
        <v>737</v>
      </c>
      <c r="D184" s="70" t="s">
        <v>757</v>
      </c>
      <c r="E184" s="70"/>
      <c r="F184" s="70"/>
      <c r="G184" s="70"/>
      <c r="H184" s="70"/>
      <c r="I184" s="70"/>
      <c r="J184" s="70"/>
      <c r="K184" s="70"/>
      <c r="L184" s="70"/>
      <c r="M184" s="70"/>
      <c r="N184" s="70"/>
      <c r="O184" s="70"/>
      <c r="P184" s="70"/>
      <c r="Q184" s="70"/>
      <c r="R184" s="70"/>
      <c r="S184" s="70" t="s">
        <v>829</v>
      </c>
      <c r="T184" s="70"/>
      <c r="U184" s="70"/>
      <c r="V184" s="70"/>
      <c r="W184" s="70"/>
      <c r="X184" s="70"/>
      <c r="Y184" s="70"/>
      <c r="Z184" s="70" t="s">
        <v>663</v>
      </c>
      <c r="AA184" s="70"/>
      <c r="AB184" s="70" t="s">
        <v>770</v>
      </c>
      <c r="AC184" s="70">
        <v>3</v>
      </c>
      <c r="AD184" s="38">
        <v>45016</v>
      </c>
      <c r="AE184" s="70" t="s">
        <v>834</v>
      </c>
      <c r="AF184" s="70" t="s">
        <v>908</v>
      </c>
      <c r="AG184" s="70" t="s">
        <v>909</v>
      </c>
      <c r="AH184" s="70"/>
    </row>
    <row r="185" spans="1:34" x14ac:dyDescent="0.25">
      <c r="A185" s="70">
        <v>620758047</v>
      </c>
      <c r="B185" s="70" t="s">
        <v>694</v>
      </c>
      <c r="C185" s="70" t="s">
        <v>737</v>
      </c>
      <c r="D185" s="70" t="s">
        <v>757</v>
      </c>
      <c r="E185" s="70"/>
      <c r="F185" s="70"/>
      <c r="G185" s="70"/>
      <c r="H185" s="70"/>
      <c r="I185" s="70"/>
      <c r="J185" s="70"/>
      <c r="K185" s="70"/>
      <c r="L185" s="70"/>
      <c r="M185" s="70"/>
      <c r="N185" s="70"/>
      <c r="O185" s="70"/>
      <c r="P185" s="70"/>
      <c r="Q185" s="70"/>
      <c r="R185" s="70"/>
      <c r="S185" s="70" t="s">
        <v>829</v>
      </c>
      <c r="T185" s="70"/>
      <c r="U185" s="70"/>
      <c r="V185" s="70"/>
      <c r="W185" s="70"/>
      <c r="X185" s="70"/>
      <c r="Y185" s="70"/>
      <c r="Z185" s="70" t="s">
        <v>663</v>
      </c>
      <c r="AA185" s="70"/>
      <c r="AB185" s="70" t="s">
        <v>770</v>
      </c>
      <c r="AC185" s="70">
        <v>2</v>
      </c>
      <c r="AD185" s="38">
        <v>45016</v>
      </c>
      <c r="AE185" s="70" t="s">
        <v>834</v>
      </c>
      <c r="AF185" s="70" t="s">
        <v>909</v>
      </c>
      <c r="AG185" s="70" t="s">
        <v>910</v>
      </c>
      <c r="AH185" s="70"/>
    </row>
    <row r="186" spans="1:34" x14ac:dyDescent="0.25">
      <c r="A186" s="70">
        <v>620758047</v>
      </c>
      <c r="B186" s="70" t="s">
        <v>694</v>
      </c>
      <c r="C186" s="70" t="s">
        <v>737</v>
      </c>
      <c r="D186" s="70" t="s">
        <v>757</v>
      </c>
      <c r="E186" s="70"/>
      <c r="F186" s="70"/>
      <c r="G186" s="70"/>
      <c r="H186" s="70"/>
      <c r="I186" s="70"/>
      <c r="J186" s="70"/>
      <c r="K186" s="70"/>
      <c r="L186" s="70"/>
      <c r="M186" s="70"/>
      <c r="N186" s="70"/>
      <c r="O186" s="70"/>
      <c r="P186" s="70"/>
      <c r="Q186" s="70"/>
      <c r="R186" s="70"/>
      <c r="S186" s="70" t="s">
        <v>829</v>
      </c>
      <c r="T186" s="70"/>
      <c r="U186" s="70"/>
      <c r="V186" s="70"/>
      <c r="W186" s="70"/>
      <c r="X186" s="70"/>
      <c r="Y186" s="70"/>
      <c r="Z186" s="70" t="s">
        <v>663</v>
      </c>
      <c r="AA186" s="70"/>
      <c r="AB186" s="70" t="s">
        <v>770</v>
      </c>
      <c r="AC186" s="70">
        <v>1</v>
      </c>
      <c r="AD186" s="38">
        <v>45016</v>
      </c>
      <c r="AE186" s="70" t="s">
        <v>831</v>
      </c>
      <c r="AF186" s="70" t="s">
        <v>910</v>
      </c>
      <c r="AG186" s="70" t="s">
        <v>931</v>
      </c>
      <c r="AH186" s="70"/>
    </row>
    <row r="187" spans="1:34" x14ac:dyDescent="0.25">
      <c r="A187" s="70">
        <v>620758047</v>
      </c>
      <c r="B187" s="70" t="s">
        <v>694</v>
      </c>
      <c r="C187" s="70" t="s">
        <v>737</v>
      </c>
      <c r="D187" s="70" t="s">
        <v>769</v>
      </c>
      <c r="E187" s="70">
        <v>2</v>
      </c>
      <c r="F187" s="70" t="s">
        <v>688</v>
      </c>
      <c r="G187" s="70" t="s">
        <v>661</v>
      </c>
      <c r="H187" s="70"/>
      <c r="I187" s="70"/>
      <c r="J187" s="70"/>
      <c r="K187" s="70"/>
      <c r="L187" s="70"/>
      <c r="M187" s="70"/>
      <c r="N187" s="70"/>
      <c r="O187" s="70"/>
      <c r="P187" s="70"/>
      <c r="Q187" s="70"/>
      <c r="R187" s="70"/>
      <c r="S187" s="70" t="s">
        <v>821</v>
      </c>
      <c r="T187" s="70">
        <v>13843712</v>
      </c>
      <c r="U187" s="70">
        <v>2</v>
      </c>
      <c r="V187" s="38">
        <v>44874</v>
      </c>
      <c r="W187" s="70"/>
      <c r="X187" s="70"/>
      <c r="Y187" s="70"/>
      <c r="Z187" s="70" t="s">
        <v>663</v>
      </c>
      <c r="AA187" s="70">
        <v>346219345</v>
      </c>
      <c r="AB187" s="70"/>
      <c r="AC187" s="70"/>
      <c r="AD187" s="70"/>
      <c r="AE187" s="70"/>
      <c r="AF187" s="70"/>
      <c r="AG187" s="70"/>
      <c r="AH187" s="70"/>
    </row>
    <row r="188" spans="1:34" x14ac:dyDescent="0.25">
      <c r="A188" s="70">
        <v>620758047</v>
      </c>
      <c r="B188" s="70" t="s">
        <v>694</v>
      </c>
      <c r="C188" s="70" t="s">
        <v>737</v>
      </c>
      <c r="D188" s="70" t="s">
        <v>769</v>
      </c>
      <c r="E188" s="70">
        <v>2</v>
      </c>
      <c r="F188" s="70" t="s">
        <v>688</v>
      </c>
      <c r="G188" s="70" t="s">
        <v>661</v>
      </c>
      <c r="H188" s="70"/>
      <c r="I188" s="70"/>
      <c r="J188" s="70"/>
      <c r="K188" s="70"/>
      <c r="L188" s="70"/>
      <c r="M188" s="70"/>
      <c r="N188" s="70"/>
      <c r="O188" s="70"/>
      <c r="P188" s="70"/>
      <c r="Q188" s="70"/>
      <c r="R188" s="70"/>
      <c r="S188" s="70" t="s">
        <v>822</v>
      </c>
      <c r="T188" s="70">
        <v>3105175933</v>
      </c>
      <c r="U188" s="70"/>
      <c r="V188" s="70"/>
      <c r="W188" s="38">
        <v>44874</v>
      </c>
      <c r="X188" s="38">
        <v>45238</v>
      </c>
      <c r="Y188" s="70" t="s">
        <v>662</v>
      </c>
      <c r="Z188" s="70" t="s">
        <v>663</v>
      </c>
      <c r="AA188" s="70"/>
      <c r="AB188" s="70"/>
      <c r="AC188" s="70"/>
      <c r="AD188" s="70"/>
      <c r="AE188" s="70"/>
      <c r="AF188" s="70"/>
      <c r="AG188" s="70"/>
      <c r="AH188" s="38">
        <v>45238</v>
      </c>
    </row>
    <row r="189" spans="1:34" x14ac:dyDescent="0.25">
      <c r="A189" s="70">
        <v>620758047</v>
      </c>
      <c r="B189" s="70" t="s">
        <v>694</v>
      </c>
      <c r="C189" s="70" t="s">
        <v>737</v>
      </c>
      <c r="D189" s="70" t="s">
        <v>769</v>
      </c>
      <c r="E189" s="70"/>
      <c r="F189" s="70"/>
      <c r="G189" s="70"/>
      <c r="H189" s="70"/>
      <c r="I189" s="70"/>
      <c r="J189" s="70"/>
      <c r="K189" s="70"/>
      <c r="L189" s="70"/>
      <c r="M189" s="70"/>
      <c r="N189" s="70"/>
      <c r="O189" s="70"/>
      <c r="P189" s="70"/>
      <c r="Q189" s="70"/>
      <c r="R189" s="70"/>
      <c r="S189" s="70" t="s">
        <v>829</v>
      </c>
      <c r="T189" s="70"/>
      <c r="U189" s="70"/>
      <c r="V189" s="70"/>
      <c r="W189" s="70"/>
      <c r="X189" s="70"/>
      <c r="Y189" s="70"/>
      <c r="Z189" s="70" t="s">
        <v>663</v>
      </c>
      <c r="AA189" s="70"/>
      <c r="AB189" s="70" t="s">
        <v>770</v>
      </c>
      <c r="AC189" s="70">
        <v>3</v>
      </c>
      <c r="AD189" s="38">
        <v>45016</v>
      </c>
      <c r="AE189" s="70" t="s">
        <v>834</v>
      </c>
      <c r="AF189" s="70" t="s">
        <v>908</v>
      </c>
      <c r="AG189" s="70" t="s">
        <v>909</v>
      </c>
      <c r="AH189" s="70"/>
    </row>
    <row r="190" spans="1:34" x14ac:dyDescent="0.25">
      <c r="A190" s="70">
        <v>620758047</v>
      </c>
      <c r="B190" s="70" t="s">
        <v>694</v>
      </c>
      <c r="C190" s="70" t="s">
        <v>737</v>
      </c>
      <c r="D190" s="70" t="s">
        <v>769</v>
      </c>
      <c r="E190" s="70"/>
      <c r="F190" s="70"/>
      <c r="G190" s="70"/>
      <c r="H190" s="70"/>
      <c r="I190" s="70"/>
      <c r="J190" s="70"/>
      <c r="K190" s="70"/>
      <c r="L190" s="70"/>
      <c r="M190" s="70"/>
      <c r="N190" s="70"/>
      <c r="O190" s="70"/>
      <c r="P190" s="70"/>
      <c r="Q190" s="70"/>
      <c r="R190" s="70"/>
      <c r="S190" s="70" t="s">
        <v>829</v>
      </c>
      <c r="T190" s="70"/>
      <c r="U190" s="70"/>
      <c r="V190" s="70"/>
      <c r="W190" s="70"/>
      <c r="X190" s="70"/>
      <c r="Y190" s="70"/>
      <c r="Z190" s="70" t="s">
        <v>663</v>
      </c>
      <c r="AA190" s="70"/>
      <c r="AB190" s="70" t="s">
        <v>770</v>
      </c>
      <c r="AC190" s="70">
        <v>2</v>
      </c>
      <c r="AD190" s="38">
        <v>45016</v>
      </c>
      <c r="AE190" s="70" t="s">
        <v>834</v>
      </c>
      <c r="AF190" s="70" t="s">
        <v>909</v>
      </c>
      <c r="AG190" s="70" t="s">
        <v>910</v>
      </c>
      <c r="AH190" s="70"/>
    </row>
    <row r="191" spans="1:34" x14ac:dyDescent="0.25">
      <c r="A191" s="70">
        <v>620758047</v>
      </c>
      <c r="B191" s="70" t="s">
        <v>694</v>
      </c>
      <c r="C191" s="70" t="s">
        <v>737</v>
      </c>
      <c r="D191" s="70" t="s">
        <v>769</v>
      </c>
      <c r="E191" s="70"/>
      <c r="F191" s="70"/>
      <c r="G191" s="70"/>
      <c r="H191" s="70"/>
      <c r="I191" s="70"/>
      <c r="J191" s="70"/>
      <c r="K191" s="70"/>
      <c r="L191" s="70"/>
      <c r="M191" s="70"/>
      <c r="N191" s="70"/>
      <c r="O191" s="70"/>
      <c r="P191" s="70"/>
      <c r="Q191" s="70"/>
      <c r="R191" s="70"/>
      <c r="S191" s="70" t="s">
        <v>829</v>
      </c>
      <c r="T191" s="70"/>
      <c r="U191" s="70"/>
      <c r="V191" s="70"/>
      <c r="W191" s="70"/>
      <c r="X191" s="70"/>
      <c r="Y191" s="70"/>
      <c r="Z191" s="70" t="s">
        <v>663</v>
      </c>
      <c r="AA191" s="70"/>
      <c r="AB191" s="70" t="s">
        <v>770</v>
      </c>
      <c r="AC191" s="70">
        <v>1</v>
      </c>
      <c r="AD191" s="38">
        <v>45016</v>
      </c>
      <c r="AE191" s="70" t="s">
        <v>831</v>
      </c>
      <c r="AF191" s="70" t="s">
        <v>910</v>
      </c>
      <c r="AG191" s="70" t="s">
        <v>932</v>
      </c>
      <c r="AH191" s="70"/>
    </row>
    <row r="192" spans="1:34" x14ac:dyDescent="0.25">
      <c r="A192" s="70">
        <v>620758047</v>
      </c>
      <c r="B192" s="70" t="s">
        <v>694</v>
      </c>
      <c r="C192" s="70" t="s">
        <v>737</v>
      </c>
      <c r="D192" s="70" t="s">
        <v>746</v>
      </c>
      <c r="E192" s="70">
        <v>2</v>
      </c>
      <c r="F192" s="70" t="s">
        <v>688</v>
      </c>
      <c r="G192" s="70" t="s">
        <v>661</v>
      </c>
      <c r="H192" s="70"/>
      <c r="I192" s="70"/>
      <c r="J192" s="70"/>
      <c r="K192" s="70"/>
      <c r="L192" s="70"/>
      <c r="M192" s="70"/>
      <c r="N192" s="70"/>
      <c r="O192" s="70"/>
      <c r="P192" s="70"/>
      <c r="Q192" s="70"/>
      <c r="R192" s="70"/>
      <c r="S192" s="70" t="s">
        <v>821</v>
      </c>
      <c r="T192" s="70">
        <v>13843712</v>
      </c>
      <c r="U192" s="70">
        <v>2</v>
      </c>
      <c r="V192" s="38">
        <v>44874</v>
      </c>
      <c r="W192" s="70"/>
      <c r="X192" s="70"/>
      <c r="Y192" s="70"/>
      <c r="Z192" s="70" t="s">
        <v>663</v>
      </c>
      <c r="AA192" s="70">
        <v>346219345</v>
      </c>
      <c r="AB192" s="70"/>
      <c r="AC192" s="70"/>
      <c r="AD192" s="70"/>
      <c r="AE192" s="70"/>
      <c r="AF192" s="70"/>
      <c r="AG192" s="70"/>
      <c r="AH192" s="70"/>
    </row>
    <row r="193" spans="1:34" x14ac:dyDescent="0.25">
      <c r="A193" s="70">
        <v>620758047</v>
      </c>
      <c r="B193" s="70" t="s">
        <v>694</v>
      </c>
      <c r="C193" s="70" t="s">
        <v>737</v>
      </c>
      <c r="D193" s="70" t="s">
        <v>746</v>
      </c>
      <c r="E193" s="70">
        <v>2</v>
      </c>
      <c r="F193" s="70" t="s">
        <v>688</v>
      </c>
      <c r="G193" s="70" t="s">
        <v>661</v>
      </c>
      <c r="H193" s="70"/>
      <c r="I193" s="70"/>
      <c r="J193" s="70"/>
      <c r="K193" s="70"/>
      <c r="L193" s="70"/>
      <c r="M193" s="70"/>
      <c r="N193" s="70"/>
      <c r="O193" s="70"/>
      <c r="P193" s="70"/>
      <c r="Q193" s="70"/>
      <c r="R193" s="70"/>
      <c r="S193" s="70" t="s">
        <v>822</v>
      </c>
      <c r="T193" s="70">
        <v>3105175933</v>
      </c>
      <c r="U193" s="70"/>
      <c r="V193" s="70"/>
      <c r="W193" s="38">
        <v>44874</v>
      </c>
      <c r="X193" s="38">
        <v>45238</v>
      </c>
      <c r="Y193" s="70" t="s">
        <v>662</v>
      </c>
      <c r="Z193" s="70" t="s">
        <v>663</v>
      </c>
      <c r="AA193" s="70"/>
      <c r="AB193" s="70"/>
      <c r="AC193" s="70"/>
      <c r="AD193" s="70"/>
      <c r="AE193" s="70"/>
      <c r="AF193" s="70"/>
      <c r="AG193" s="70"/>
      <c r="AH193" s="38">
        <v>45238</v>
      </c>
    </row>
    <row r="194" spans="1:34" x14ac:dyDescent="0.25">
      <c r="A194" s="70">
        <v>620758047</v>
      </c>
      <c r="B194" s="70" t="s">
        <v>694</v>
      </c>
      <c r="C194" s="70" t="s">
        <v>737</v>
      </c>
      <c r="D194" s="70" t="s">
        <v>746</v>
      </c>
      <c r="E194" s="70"/>
      <c r="F194" s="70"/>
      <c r="G194" s="70"/>
      <c r="H194" s="70"/>
      <c r="I194" s="70"/>
      <c r="J194" s="70"/>
      <c r="K194" s="70"/>
      <c r="L194" s="70"/>
      <c r="M194" s="70"/>
      <c r="N194" s="70"/>
      <c r="O194" s="70"/>
      <c r="P194" s="70"/>
      <c r="Q194" s="70"/>
      <c r="R194" s="70"/>
      <c r="S194" s="70" t="s">
        <v>829</v>
      </c>
      <c r="T194" s="70"/>
      <c r="U194" s="70"/>
      <c r="V194" s="70"/>
      <c r="W194" s="70"/>
      <c r="X194" s="70"/>
      <c r="Y194" s="70"/>
      <c r="Z194" s="70" t="s">
        <v>663</v>
      </c>
      <c r="AA194" s="70"/>
      <c r="AB194" s="70" t="s">
        <v>770</v>
      </c>
      <c r="AC194" s="70">
        <v>3</v>
      </c>
      <c r="AD194" s="38">
        <v>45016</v>
      </c>
      <c r="AE194" s="70" t="s">
        <v>834</v>
      </c>
      <c r="AF194" s="70" t="s">
        <v>908</v>
      </c>
      <c r="AG194" s="70" t="s">
        <v>909</v>
      </c>
      <c r="AH194" s="70"/>
    </row>
    <row r="195" spans="1:34" x14ac:dyDescent="0.25">
      <c r="A195" s="70">
        <v>620758047</v>
      </c>
      <c r="B195" s="70" t="s">
        <v>694</v>
      </c>
      <c r="C195" s="70" t="s">
        <v>737</v>
      </c>
      <c r="D195" s="70" t="s">
        <v>746</v>
      </c>
      <c r="E195" s="70"/>
      <c r="F195" s="70"/>
      <c r="G195" s="70"/>
      <c r="H195" s="70"/>
      <c r="I195" s="70"/>
      <c r="J195" s="70"/>
      <c r="K195" s="70"/>
      <c r="L195" s="70"/>
      <c r="M195" s="70"/>
      <c r="N195" s="70"/>
      <c r="O195" s="70"/>
      <c r="P195" s="70"/>
      <c r="Q195" s="70"/>
      <c r="R195" s="70"/>
      <c r="S195" s="70" t="s">
        <v>829</v>
      </c>
      <c r="T195" s="70"/>
      <c r="U195" s="70"/>
      <c r="V195" s="70"/>
      <c r="W195" s="70"/>
      <c r="X195" s="70"/>
      <c r="Y195" s="70"/>
      <c r="Z195" s="70" t="s">
        <v>663</v>
      </c>
      <c r="AA195" s="70"/>
      <c r="AB195" s="70" t="s">
        <v>770</v>
      </c>
      <c r="AC195" s="70">
        <v>2</v>
      </c>
      <c r="AD195" s="38">
        <v>45016</v>
      </c>
      <c r="AE195" s="70" t="s">
        <v>834</v>
      </c>
      <c r="AF195" s="70" t="s">
        <v>909</v>
      </c>
      <c r="AG195" s="70" t="s">
        <v>910</v>
      </c>
      <c r="AH195" s="70"/>
    </row>
    <row r="196" spans="1:34" x14ac:dyDescent="0.25">
      <c r="A196" s="70">
        <v>620758047</v>
      </c>
      <c r="B196" s="70" t="s">
        <v>694</v>
      </c>
      <c r="C196" s="70" t="s">
        <v>737</v>
      </c>
      <c r="D196" s="70" t="s">
        <v>746</v>
      </c>
      <c r="E196" s="70"/>
      <c r="F196" s="70"/>
      <c r="G196" s="70"/>
      <c r="H196" s="70"/>
      <c r="I196" s="70"/>
      <c r="J196" s="70"/>
      <c r="K196" s="70"/>
      <c r="L196" s="70"/>
      <c r="M196" s="70"/>
      <c r="N196" s="70"/>
      <c r="O196" s="70"/>
      <c r="P196" s="70"/>
      <c r="Q196" s="70"/>
      <c r="R196" s="70"/>
      <c r="S196" s="70" t="s">
        <v>829</v>
      </c>
      <c r="T196" s="70"/>
      <c r="U196" s="70"/>
      <c r="V196" s="70"/>
      <c r="W196" s="70"/>
      <c r="X196" s="70"/>
      <c r="Y196" s="70"/>
      <c r="Z196" s="70" t="s">
        <v>663</v>
      </c>
      <c r="AA196" s="70"/>
      <c r="AB196" s="70" t="s">
        <v>770</v>
      </c>
      <c r="AC196" s="70">
        <v>1</v>
      </c>
      <c r="AD196" s="38">
        <v>45016</v>
      </c>
      <c r="AE196" s="70" t="s">
        <v>831</v>
      </c>
      <c r="AF196" s="70" t="s">
        <v>910</v>
      </c>
      <c r="AG196" s="70" t="s">
        <v>933</v>
      </c>
      <c r="AH196" s="70"/>
    </row>
    <row r="197" spans="1:34" x14ac:dyDescent="0.25">
      <c r="A197" s="70">
        <v>620758047</v>
      </c>
      <c r="B197" s="70" t="s">
        <v>694</v>
      </c>
      <c r="C197" s="70" t="s">
        <v>737</v>
      </c>
      <c r="D197" s="70" t="s">
        <v>747</v>
      </c>
      <c r="E197" s="70">
        <v>2</v>
      </c>
      <c r="F197" s="70" t="s">
        <v>688</v>
      </c>
      <c r="G197" s="70" t="s">
        <v>661</v>
      </c>
      <c r="H197" s="70"/>
      <c r="I197" s="70"/>
      <c r="J197" s="70"/>
      <c r="K197" s="70"/>
      <c r="L197" s="70"/>
      <c r="M197" s="70"/>
      <c r="N197" s="70"/>
      <c r="O197" s="70"/>
      <c r="P197" s="70"/>
      <c r="Q197" s="70"/>
      <c r="R197" s="70"/>
      <c r="S197" s="70" t="s">
        <v>821</v>
      </c>
      <c r="T197" s="70">
        <v>13843712</v>
      </c>
      <c r="U197" s="70">
        <v>2</v>
      </c>
      <c r="V197" s="38">
        <v>44874</v>
      </c>
      <c r="W197" s="70"/>
      <c r="X197" s="70"/>
      <c r="Y197" s="70"/>
      <c r="Z197" s="70" t="s">
        <v>663</v>
      </c>
      <c r="AA197" s="70">
        <v>346219345</v>
      </c>
      <c r="AB197" s="70"/>
      <c r="AC197" s="70"/>
      <c r="AD197" s="70"/>
      <c r="AE197" s="70"/>
      <c r="AF197" s="70"/>
      <c r="AG197" s="70"/>
      <c r="AH197" s="70"/>
    </row>
    <row r="198" spans="1:34" x14ac:dyDescent="0.25">
      <c r="A198" s="70">
        <v>620758047</v>
      </c>
      <c r="B198" s="70" t="s">
        <v>694</v>
      </c>
      <c r="C198" s="70" t="s">
        <v>737</v>
      </c>
      <c r="D198" s="70" t="s">
        <v>747</v>
      </c>
      <c r="E198" s="70">
        <v>2</v>
      </c>
      <c r="F198" s="70" t="s">
        <v>688</v>
      </c>
      <c r="G198" s="70" t="s">
        <v>661</v>
      </c>
      <c r="H198" s="70"/>
      <c r="I198" s="70"/>
      <c r="J198" s="70"/>
      <c r="K198" s="70"/>
      <c r="L198" s="70"/>
      <c r="M198" s="70"/>
      <c r="N198" s="70"/>
      <c r="O198" s="70"/>
      <c r="P198" s="70"/>
      <c r="Q198" s="70"/>
      <c r="R198" s="70"/>
      <c r="S198" s="70" t="s">
        <v>822</v>
      </c>
      <c r="T198" s="70">
        <v>3105175933</v>
      </c>
      <c r="U198" s="70"/>
      <c r="V198" s="70"/>
      <c r="W198" s="38">
        <v>44874</v>
      </c>
      <c r="X198" s="38">
        <v>45238</v>
      </c>
      <c r="Y198" s="70" t="s">
        <v>662</v>
      </c>
      <c r="Z198" s="70" t="s">
        <v>663</v>
      </c>
      <c r="AA198" s="70"/>
      <c r="AB198" s="70"/>
      <c r="AC198" s="70"/>
      <c r="AD198" s="70"/>
      <c r="AE198" s="70"/>
      <c r="AF198" s="70"/>
      <c r="AG198" s="70"/>
      <c r="AH198" s="38">
        <v>45238</v>
      </c>
    </row>
    <row r="199" spans="1:34" x14ac:dyDescent="0.25">
      <c r="A199" s="70">
        <v>620758047</v>
      </c>
      <c r="B199" s="70" t="s">
        <v>694</v>
      </c>
      <c r="C199" s="70" t="s">
        <v>737</v>
      </c>
      <c r="D199" s="70" t="s">
        <v>747</v>
      </c>
      <c r="E199" s="70"/>
      <c r="F199" s="70"/>
      <c r="G199" s="70"/>
      <c r="H199" s="70"/>
      <c r="I199" s="70"/>
      <c r="J199" s="70"/>
      <c r="K199" s="70"/>
      <c r="L199" s="70"/>
      <c r="M199" s="70"/>
      <c r="N199" s="70"/>
      <c r="O199" s="70"/>
      <c r="P199" s="70"/>
      <c r="Q199" s="70"/>
      <c r="R199" s="70"/>
      <c r="S199" s="70" t="s">
        <v>829</v>
      </c>
      <c r="T199" s="70"/>
      <c r="U199" s="70"/>
      <c r="V199" s="70"/>
      <c r="W199" s="70"/>
      <c r="X199" s="70"/>
      <c r="Y199" s="70"/>
      <c r="Z199" s="70" t="s">
        <v>663</v>
      </c>
      <c r="AA199" s="70"/>
      <c r="AB199" s="70" t="s">
        <v>770</v>
      </c>
      <c r="AC199" s="70">
        <v>3</v>
      </c>
      <c r="AD199" s="38">
        <v>45016</v>
      </c>
      <c r="AE199" s="70" t="s">
        <v>834</v>
      </c>
      <c r="AF199" s="70" t="s">
        <v>908</v>
      </c>
      <c r="AG199" s="70" t="s">
        <v>909</v>
      </c>
      <c r="AH199" s="70"/>
    </row>
    <row r="200" spans="1:34" x14ac:dyDescent="0.25">
      <c r="A200" s="70">
        <v>620758047</v>
      </c>
      <c r="B200" s="70" t="s">
        <v>694</v>
      </c>
      <c r="C200" s="70" t="s">
        <v>737</v>
      </c>
      <c r="D200" s="70" t="s">
        <v>747</v>
      </c>
      <c r="E200" s="70"/>
      <c r="F200" s="70"/>
      <c r="G200" s="70"/>
      <c r="H200" s="70"/>
      <c r="I200" s="70"/>
      <c r="J200" s="70"/>
      <c r="K200" s="70"/>
      <c r="L200" s="70"/>
      <c r="M200" s="70"/>
      <c r="N200" s="70"/>
      <c r="O200" s="70"/>
      <c r="P200" s="70"/>
      <c r="Q200" s="70"/>
      <c r="R200" s="70"/>
      <c r="S200" s="70" t="s">
        <v>829</v>
      </c>
      <c r="T200" s="70"/>
      <c r="U200" s="70"/>
      <c r="V200" s="70"/>
      <c r="W200" s="70"/>
      <c r="X200" s="70"/>
      <c r="Y200" s="70"/>
      <c r="Z200" s="70" t="s">
        <v>663</v>
      </c>
      <c r="AA200" s="70"/>
      <c r="AB200" s="70" t="s">
        <v>770</v>
      </c>
      <c r="AC200" s="70">
        <v>2</v>
      </c>
      <c r="AD200" s="38">
        <v>45016</v>
      </c>
      <c r="AE200" s="70" t="s">
        <v>834</v>
      </c>
      <c r="AF200" s="70" t="s">
        <v>909</v>
      </c>
      <c r="AG200" s="70" t="s">
        <v>910</v>
      </c>
      <c r="AH200" s="70"/>
    </row>
    <row r="201" spans="1:34" x14ac:dyDescent="0.25">
      <c r="A201" s="70">
        <v>620758047</v>
      </c>
      <c r="B201" s="70" t="s">
        <v>694</v>
      </c>
      <c r="C201" s="70" t="s">
        <v>737</v>
      </c>
      <c r="D201" s="70" t="s">
        <v>747</v>
      </c>
      <c r="E201" s="70"/>
      <c r="F201" s="70"/>
      <c r="G201" s="70"/>
      <c r="H201" s="70"/>
      <c r="I201" s="70"/>
      <c r="J201" s="70"/>
      <c r="K201" s="70"/>
      <c r="L201" s="70"/>
      <c r="M201" s="70"/>
      <c r="N201" s="70"/>
      <c r="O201" s="70"/>
      <c r="P201" s="70"/>
      <c r="Q201" s="70"/>
      <c r="R201" s="70"/>
      <c r="S201" s="70" t="s">
        <v>829</v>
      </c>
      <c r="T201" s="70"/>
      <c r="U201" s="70"/>
      <c r="V201" s="70"/>
      <c r="W201" s="70"/>
      <c r="X201" s="70"/>
      <c r="Y201" s="70"/>
      <c r="Z201" s="70" t="s">
        <v>663</v>
      </c>
      <c r="AA201" s="70"/>
      <c r="AB201" s="70" t="s">
        <v>770</v>
      </c>
      <c r="AC201" s="70">
        <v>1</v>
      </c>
      <c r="AD201" s="38">
        <v>45016</v>
      </c>
      <c r="AE201" s="70" t="s">
        <v>831</v>
      </c>
      <c r="AF201" s="70" t="s">
        <v>910</v>
      </c>
      <c r="AG201" s="70" t="s">
        <v>934</v>
      </c>
      <c r="AH201" s="70"/>
    </row>
    <row r="202" spans="1:34" x14ac:dyDescent="0.25">
      <c r="A202" s="70">
        <v>620758047</v>
      </c>
      <c r="B202" s="70" t="s">
        <v>694</v>
      </c>
      <c r="C202" s="70" t="s">
        <v>737</v>
      </c>
      <c r="D202" s="70" t="s">
        <v>760</v>
      </c>
      <c r="E202" s="70">
        <v>2</v>
      </c>
      <c r="F202" s="70" t="s">
        <v>688</v>
      </c>
      <c r="G202" s="70" t="s">
        <v>661</v>
      </c>
      <c r="H202" s="70"/>
      <c r="I202" s="70"/>
      <c r="J202" s="70"/>
      <c r="K202" s="70"/>
      <c r="L202" s="70"/>
      <c r="M202" s="70"/>
      <c r="N202" s="70"/>
      <c r="O202" s="70"/>
      <c r="P202" s="70"/>
      <c r="Q202" s="70"/>
      <c r="R202" s="70"/>
      <c r="S202" s="70" t="s">
        <v>821</v>
      </c>
      <c r="T202" s="70">
        <v>13843712</v>
      </c>
      <c r="U202" s="70">
        <v>2</v>
      </c>
      <c r="V202" s="38">
        <v>44874</v>
      </c>
      <c r="W202" s="70"/>
      <c r="X202" s="70"/>
      <c r="Y202" s="70"/>
      <c r="Z202" s="70" t="s">
        <v>663</v>
      </c>
      <c r="AA202" s="70">
        <v>346219345</v>
      </c>
      <c r="AB202" s="70"/>
      <c r="AC202" s="70"/>
      <c r="AD202" s="70"/>
      <c r="AE202" s="70"/>
      <c r="AF202" s="70"/>
      <c r="AG202" s="70"/>
      <c r="AH202" s="70"/>
    </row>
    <row r="203" spans="1:34" x14ac:dyDescent="0.25">
      <c r="A203" s="70">
        <v>620758047</v>
      </c>
      <c r="B203" s="70" t="s">
        <v>694</v>
      </c>
      <c r="C203" s="70" t="s">
        <v>737</v>
      </c>
      <c r="D203" s="70" t="s">
        <v>760</v>
      </c>
      <c r="E203" s="70">
        <v>2</v>
      </c>
      <c r="F203" s="70" t="s">
        <v>688</v>
      </c>
      <c r="G203" s="70" t="s">
        <v>661</v>
      </c>
      <c r="H203" s="70"/>
      <c r="I203" s="70"/>
      <c r="J203" s="70"/>
      <c r="K203" s="70"/>
      <c r="L203" s="70"/>
      <c r="M203" s="70"/>
      <c r="N203" s="70"/>
      <c r="O203" s="70"/>
      <c r="P203" s="70"/>
      <c r="Q203" s="70"/>
      <c r="R203" s="70"/>
      <c r="S203" s="70" t="s">
        <v>822</v>
      </c>
      <c r="T203" s="70">
        <v>3105175933</v>
      </c>
      <c r="U203" s="70"/>
      <c r="V203" s="70"/>
      <c r="W203" s="38">
        <v>44874</v>
      </c>
      <c r="X203" s="38">
        <v>45238</v>
      </c>
      <c r="Y203" s="70" t="s">
        <v>662</v>
      </c>
      <c r="Z203" s="70" t="s">
        <v>663</v>
      </c>
      <c r="AA203" s="70"/>
      <c r="AB203" s="70"/>
      <c r="AC203" s="70"/>
      <c r="AD203" s="70"/>
      <c r="AE203" s="70"/>
      <c r="AF203" s="70"/>
      <c r="AG203" s="70"/>
      <c r="AH203" s="38">
        <v>45238</v>
      </c>
    </row>
    <row r="204" spans="1:34" x14ac:dyDescent="0.25">
      <c r="A204" s="70">
        <v>620758047</v>
      </c>
      <c r="B204" s="70" t="s">
        <v>694</v>
      </c>
      <c r="C204" s="70" t="s">
        <v>737</v>
      </c>
      <c r="D204" s="70" t="s">
        <v>760</v>
      </c>
      <c r="E204" s="70"/>
      <c r="F204" s="70"/>
      <c r="G204" s="70"/>
      <c r="H204" s="70"/>
      <c r="I204" s="70"/>
      <c r="J204" s="70"/>
      <c r="K204" s="70"/>
      <c r="L204" s="70"/>
      <c r="M204" s="70"/>
      <c r="N204" s="70"/>
      <c r="O204" s="70"/>
      <c r="P204" s="70"/>
      <c r="Q204" s="70"/>
      <c r="R204" s="70"/>
      <c r="S204" s="70" t="s">
        <v>829</v>
      </c>
      <c r="T204" s="70"/>
      <c r="U204" s="70"/>
      <c r="V204" s="70"/>
      <c r="W204" s="70"/>
      <c r="X204" s="70"/>
      <c r="Y204" s="70"/>
      <c r="Z204" s="70" t="s">
        <v>663</v>
      </c>
      <c r="AA204" s="70"/>
      <c r="AB204" s="70" t="s">
        <v>770</v>
      </c>
      <c r="AC204" s="70">
        <v>3</v>
      </c>
      <c r="AD204" s="38">
        <v>45016</v>
      </c>
      <c r="AE204" s="70" t="s">
        <v>834</v>
      </c>
      <c r="AF204" s="70" t="s">
        <v>908</v>
      </c>
      <c r="AG204" s="70" t="s">
        <v>909</v>
      </c>
      <c r="AH204" s="70"/>
    </row>
    <row r="205" spans="1:34" x14ac:dyDescent="0.25">
      <c r="A205" s="70">
        <v>620758047</v>
      </c>
      <c r="B205" s="70" t="s">
        <v>694</v>
      </c>
      <c r="C205" s="70" t="s">
        <v>737</v>
      </c>
      <c r="D205" s="70" t="s">
        <v>760</v>
      </c>
      <c r="E205" s="70"/>
      <c r="F205" s="70"/>
      <c r="G205" s="70"/>
      <c r="H205" s="70"/>
      <c r="I205" s="70"/>
      <c r="J205" s="70"/>
      <c r="K205" s="70"/>
      <c r="L205" s="70"/>
      <c r="M205" s="70"/>
      <c r="N205" s="70"/>
      <c r="O205" s="70"/>
      <c r="P205" s="70"/>
      <c r="Q205" s="70"/>
      <c r="R205" s="70"/>
      <c r="S205" s="70" t="s">
        <v>829</v>
      </c>
      <c r="T205" s="70"/>
      <c r="U205" s="70"/>
      <c r="V205" s="70"/>
      <c r="W205" s="70"/>
      <c r="X205" s="70"/>
      <c r="Y205" s="70"/>
      <c r="Z205" s="70" t="s">
        <v>663</v>
      </c>
      <c r="AA205" s="70"/>
      <c r="AB205" s="70" t="s">
        <v>770</v>
      </c>
      <c r="AC205" s="70">
        <v>2</v>
      </c>
      <c r="AD205" s="38">
        <v>45016</v>
      </c>
      <c r="AE205" s="70" t="s">
        <v>834</v>
      </c>
      <c r="AF205" s="70" t="s">
        <v>909</v>
      </c>
      <c r="AG205" s="70" t="s">
        <v>910</v>
      </c>
      <c r="AH205" s="70"/>
    </row>
    <row r="206" spans="1:34" x14ac:dyDescent="0.25">
      <c r="A206" s="70">
        <v>620758047</v>
      </c>
      <c r="B206" s="70" t="s">
        <v>694</v>
      </c>
      <c r="C206" s="70" t="s">
        <v>737</v>
      </c>
      <c r="D206" s="70" t="s">
        <v>760</v>
      </c>
      <c r="E206" s="70"/>
      <c r="F206" s="70"/>
      <c r="G206" s="70"/>
      <c r="H206" s="70"/>
      <c r="I206" s="70"/>
      <c r="J206" s="70"/>
      <c r="K206" s="70"/>
      <c r="L206" s="70"/>
      <c r="M206" s="70"/>
      <c r="N206" s="70"/>
      <c r="O206" s="70"/>
      <c r="P206" s="70"/>
      <c r="Q206" s="70"/>
      <c r="R206" s="70"/>
      <c r="S206" s="70" t="s">
        <v>829</v>
      </c>
      <c r="T206" s="70"/>
      <c r="U206" s="70"/>
      <c r="V206" s="70"/>
      <c r="W206" s="70"/>
      <c r="X206" s="70"/>
      <c r="Y206" s="70"/>
      <c r="Z206" s="70" t="s">
        <v>663</v>
      </c>
      <c r="AA206" s="70"/>
      <c r="AB206" s="70" t="s">
        <v>770</v>
      </c>
      <c r="AC206" s="70">
        <v>1</v>
      </c>
      <c r="AD206" s="38">
        <v>45016</v>
      </c>
      <c r="AE206" s="70" t="s">
        <v>831</v>
      </c>
      <c r="AF206" s="70" t="s">
        <v>910</v>
      </c>
      <c r="AG206" s="70" t="s">
        <v>935</v>
      </c>
      <c r="AH206" s="70"/>
    </row>
    <row r="207" spans="1:34" x14ac:dyDescent="0.25">
      <c r="A207" s="70">
        <v>620758047</v>
      </c>
      <c r="B207" s="70" t="s">
        <v>694</v>
      </c>
      <c r="C207" s="70" t="s">
        <v>737</v>
      </c>
      <c r="D207" s="70" t="s">
        <v>754</v>
      </c>
      <c r="E207" s="70">
        <v>2</v>
      </c>
      <c r="F207" s="70" t="s">
        <v>688</v>
      </c>
      <c r="G207" s="70" t="s">
        <v>715</v>
      </c>
      <c r="H207" s="70"/>
      <c r="I207" s="70"/>
      <c r="J207" s="70"/>
      <c r="K207" s="70"/>
      <c r="L207" s="70"/>
      <c r="M207" s="70"/>
      <c r="N207" s="70"/>
      <c r="O207" s="70"/>
      <c r="P207" s="70"/>
      <c r="Q207" s="70"/>
      <c r="R207" s="70"/>
      <c r="S207" s="70" t="s">
        <v>821</v>
      </c>
      <c r="T207" s="70">
        <v>13843712</v>
      </c>
      <c r="U207" s="70">
        <v>2</v>
      </c>
      <c r="V207" s="38">
        <v>44874</v>
      </c>
      <c r="W207" s="70"/>
      <c r="X207" s="70"/>
      <c r="Y207" s="70"/>
      <c r="Z207" s="70" t="s">
        <v>663</v>
      </c>
      <c r="AA207" s="70">
        <v>346219345</v>
      </c>
      <c r="AB207" s="70"/>
      <c r="AC207" s="70"/>
      <c r="AD207" s="70"/>
      <c r="AE207" s="70"/>
      <c r="AF207" s="70"/>
      <c r="AG207" s="70"/>
      <c r="AH207" s="70"/>
    </row>
    <row r="208" spans="1:34" x14ac:dyDescent="0.25">
      <c r="A208" s="70">
        <v>620758047</v>
      </c>
      <c r="B208" s="70" t="s">
        <v>694</v>
      </c>
      <c r="C208" s="70" t="s">
        <v>737</v>
      </c>
      <c r="D208" s="70" t="s">
        <v>754</v>
      </c>
      <c r="E208" s="70">
        <v>2</v>
      </c>
      <c r="F208" s="70" t="s">
        <v>688</v>
      </c>
      <c r="G208" s="70" t="s">
        <v>715</v>
      </c>
      <c r="H208" s="70"/>
      <c r="I208" s="70"/>
      <c r="J208" s="70"/>
      <c r="K208" s="70"/>
      <c r="L208" s="70"/>
      <c r="M208" s="70"/>
      <c r="N208" s="70"/>
      <c r="O208" s="70"/>
      <c r="P208" s="70"/>
      <c r="Q208" s="70"/>
      <c r="R208" s="70"/>
      <c r="S208" s="70" t="s">
        <v>822</v>
      </c>
      <c r="T208" s="70">
        <v>3105175933</v>
      </c>
      <c r="U208" s="70"/>
      <c r="V208" s="70"/>
      <c r="W208" s="38">
        <v>44874</v>
      </c>
      <c r="X208" s="38">
        <v>45238</v>
      </c>
      <c r="Y208" s="70" t="s">
        <v>662</v>
      </c>
      <c r="Z208" s="70" t="s">
        <v>663</v>
      </c>
      <c r="AA208" s="70"/>
      <c r="AB208" s="70"/>
      <c r="AC208" s="70"/>
      <c r="AD208" s="70"/>
      <c r="AE208" s="70"/>
      <c r="AF208" s="70"/>
      <c r="AG208" s="70"/>
      <c r="AH208" s="38">
        <v>45238</v>
      </c>
    </row>
    <row r="209" spans="1:34" x14ac:dyDescent="0.25">
      <c r="A209" s="70">
        <v>620758047</v>
      </c>
      <c r="B209" s="70" t="s">
        <v>694</v>
      </c>
      <c r="C209" s="70" t="s">
        <v>737</v>
      </c>
      <c r="D209" s="70" t="s">
        <v>754</v>
      </c>
      <c r="E209" s="70"/>
      <c r="F209" s="70"/>
      <c r="G209" s="70"/>
      <c r="H209" s="70"/>
      <c r="I209" s="70"/>
      <c r="J209" s="70"/>
      <c r="K209" s="70"/>
      <c r="L209" s="70"/>
      <c r="M209" s="70"/>
      <c r="N209" s="70"/>
      <c r="O209" s="70"/>
      <c r="P209" s="70"/>
      <c r="Q209" s="70"/>
      <c r="R209" s="70"/>
      <c r="S209" s="70" t="s">
        <v>829</v>
      </c>
      <c r="T209" s="70"/>
      <c r="U209" s="70"/>
      <c r="V209" s="70"/>
      <c r="W209" s="70"/>
      <c r="X209" s="70"/>
      <c r="Y209" s="70"/>
      <c r="Z209" s="70" t="s">
        <v>663</v>
      </c>
      <c r="AA209" s="70"/>
      <c r="AB209" s="70" t="s">
        <v>770</v>
      </c>
      <c r="AC209" s="70">
        <v>3</v>
      </c>
      <c r="AD209" s="38">
        <v>45016</v>
      </c>
      <c r="AE209" s="70" t="s">
        <v>834</v>
      </c>
      <c r="AF209" s="70" t="s">
        <v>908</v>
      </c>
      <c r="AG209" s="70" t="s">
        <v>909</v>
      </c>
      <c r="AH209" s="70"/>
    </row>
    <row r="210" spans="1:34" x14ac:dyDescent="0.25">
      <c r="A210" s="70">
        <v>620758047</v>
      </c>
      <c r="B210" s="70" t="s">
        <v>694</v>
      </c>
      <c r="C210" s="70" t="s">
        <v>737</v>
      </c>
      <c r="D210" s="70" t="s">
        <v>754</v>
      </c>
      <c r="E210" s="70"/>
      <c r="F210" s="70"/>
      <c r="G210" s="70"/>
      <c r="H210" s="70"/>
      <c r="I210" s="70"/>
      <c r="J210" s="70"/>
      <c r="K210" s="70"/>
      <c r="L210" s="70"/>
      <c r="M210" s="70"/>
      <c r="N210" s="70"/>
      <c r="O210" s="70"/>
      <c r="P210" s="70"/>
      <c r="Q210" s="70"/>
      <c r="R210" s="70"/>
      <c r="S210" s="70" t="s">
        <v>829</v>
      </c>
      <c r="T210" s="70"/>
      <c r="U210" s="70"/>
      <c r="V210" s="70"/>
      <c r="W210" s="70"/>
      <c r="X210" s="70"/>
      <c r="Y210" s="70"/>
      <c r="Z210" s="70" t="s">
        <v>663</v>
      </c>
      <c r="AA210" s="70"/>
      <c r="AB210" s="70" t="s">
        <v>770</v>
      </c>
      <c r="AC210" s="70">
        <v>2</v>
      </c>
      <c r="AD210" s="38">
        <v>45016</v>
      </c>
      <c r="AE210" s="70" t="s">
        <v>834</v>
      </c>
      <c r="AF210" s="70" t="s">
        <v>909</v>
      </c>
      <c r="AG210" s="70" t="s">
        <v>910</v>
      </c>
      <c r="AH210" s="70"/>
    </row>
    <row r="211" spans="1:34" x14ac:dyDescent="0.25">
      <c r="A211" s="70">
        <v>620758047</v>
      </c>
      <c r="B211" s="70" t="s">
        <v>694</v>
      </c>
      <c r="C211" s="70" t="s">
        <v>737</v>
      </c>
      <c r="D211" s="70" t="s">
        <v>754</v>
      </c>
      <c r="E211" s="70"/>
      <c r="F211" s="70"/>
      <c r="G211" s="70"/>
      <c r="H211" s="70"/>
      <c r="I211" s="70"/>
      <c r="J211" s="70"/>
      <c r="K211" s="70"/>
      <c r="L211" s="70"/>
      <c r="M211" s="70"/>
      <c r="N211" s="70"/>
      <c r="O211" s="70"/>
      <c r="P211" s="70"/>
      <c r="Q211" s="70"/>
      <c r="R211" s="70"/>
      <c r="S211" s="70" t="s">
        <v>829</v>
      </c>
      <c r="T211" s="70"/>
      <c r="U211" s="70"/>
      <c r="V211" s="70"/>
      <c r="W211" s="70"/>
      <c r="X211" s="70"/>
      <c r="Y211" s="70"/>
      <c r="Z211" s="70" t="s">
        <v>663</v>
      </c>
      <c r="AA211" s="70"/>
      <c r="AB211" s="70" t="s">
        <v>770</v>
      </c>
      <c r="AC211" s="70">
        <v>1</v>
      </c>
      <c r="AD211" s="38">
        <v>45016</v>
      </c>
      <c r="AE211" s="70" t="s">
        <v>831</v>
      </c>
      <c r="AF211" s="70" t="s">
        <v>910</v>
      </c>
      <c r="AG211" s="70" t="s">
        <v>936</v>
      </c>
      <c r="AH211" s="70"/>
    </row>
    <row r="212" spans="1:34" x14ac:dyDescent="0.25">
      <c r="A212" s="70">
        <v>620758047</v>
      </c>
      <c r="B212" s="70" t="s">
        <v>694</v>
      </c>
      <c r="C212" s="70" t="s">
        <v>737</v>
      </c>
      <c r="D212" s="70" t="s">
        <v>739</v>
      </c>
      <c r="E212" s="70">
        <v>2</v>
      </c>
      <c r="F212" s="70" t="s">
        <v>688</v>
      </c>
      <c r="G212" s="70" t="s">
        <v>661</v>
      </c>
      <c r="H212" s="70"/>
      <c r="I212" s="70"/>
      <c r="J212" s="70"/>
      <c r="K212" s="70"/>
      <c r="L212" s="70"/>
      <c r="M212" s="70"/>
      <c r="N212" s="70"/>
      <c r="O212" s="70"/>
      <c r="P212" s="70"/>
      <c r="Q212" s="70"/>
      <c r="R212" s="70"/>
      <c r="S212" s="70" t="s">
        <v>821</v>
      </c>
      <c r="T212" s="70">
        <v>13843712</v>
      </c>
      <c r="U212" s="70">
        <v>2</v>
      </c>
      <c r="V212" s="38">
        <v>44874</v>
      </c>
      <c r="W212" s="70"/>
      <c r="X212" s="70"/>
      <c r="Y212" s="70"/>
      <c r="Z212" s="70" t="s">
        <v>663</v>
      </c>
      <c r="AA212" s="70">
        <v>346219345</v>
      </c>
      <c r="AB212" s="70"/>
      <c r="AC212" s="70"/>
      <c r="AD212" s="70"/>
      <c r="AE212" s="70"/>
      <c r="AF212" s="70"/>
      <c r="AG212" s="70"/>
      <c r="AH212" s="70"/>
    </row>
    <row r="213" spans="1:34" x14ac:dyDescent="0.25">
      <c r="A213" s="70">
        <v>620758047</v>
      </c>
      <c r="B213" s="70" t="s">
        <v>694</v>
      </c>
      <c r="C213" s="70" t="s">
        <v>737</v>
      </c>
      <c r="D213" s="70" t="s">
        <v>739</v>
      </c>
      <c r="E213" s="70">
        <v>2</v>
      </c>
      <c r="F213" s="70" t="s">
        <v>688</v>
      </c>
      <c r="G213" s="70" t="s">
        <v>661</v>
      </c>
      <c r="H213" s="70"/>
      <c r="I213" s="70"/>
      <c r="J213" s="70"/>
      <c r="K213" s="70"/>
      <c r="L213" s="70"/>
      <c r="M213" s="70"/>
      <c r="N213" s="70"/>
      <c r="O213" s="70"/>
      <c r="P213" s="70"/>
      <c r="Q213" s="70"/>
      <c r="R213" s="70"/>
      <c r="S213" s="70" t="s">
        <v>822</v>
      </c>
      <c r="T213" s="70">
        <v>3105175933</v>
      </c>
      <c r="U213" s="70"/>
      <c r="V213" s="70"/>
      <c r="W213" s="38">
        <v>44874</v>
      </c>
      <c r="X213" s="38">
        <v>45238</v>
      </c>
      <c r="Y213" s="70" t="s">
        <v>662</v>
      </c>
      <c r="Z213" s="70" t="s">
        <v>663</v>
      </c>
      <c r="AA213" s="70"/>
      <c r="AB213" s="70"/>
      <c r="AC213" s="70"/>
      <c r="AD213" s="70"/>
      <c r="AE213" s="70"/>
      <c r="AF213" s="70"/>
      <c r="AG213" s="70"/>
      <c r="AH213" s="38">
        <v>45238</v>
      </c>
    </row>
    <row r="214" spans="1:34" x14ac:dyDescent="0.25">
      <c r="A214" s="70">
        <v>620758047</v>
      </c>
      <c r="B214" s="70" t="s">
        <v>694</v>
      </c>
      <c r="C214" s="70" t="s">
        <v>737</v>
      </c>
      <c r="D214" s="70" t="s">
        <v>739</v>
      </c>
      <c r="E214" s="70"/>
      <c r="F214" s="70"/>
      <c r="G214" s="70"/>
      <c r="H214" s="70"/>
      <c r="I214" s="70"/>
      <c r="J214" s="70"/>
      <c r="K214" s="70"/>
      <c r="L214" s="70"/>
      <c r="M214" s="70"/>
      <c r="N214" s="70"/>
      <c r="O214" s="70"/>
      <c r="P214" s="70"/>
      <c r="Q214" s="70"/>
      <c r="R214" s="70"/>
      <c r="S214" s="70" t="s">
        <v>829</v>
      </c>
      <c r="T214" s="70"/>
      <c r="U214" s="70"/>
      <c r="V214" s="70"/>
      <c r="W214" s="70"/>
      <c r="X214" s="70"/>
      <c r="Y214" s="70"/>
      <c r="Z214" s="70" t="s">
        <v>663</v>
      </c>
      <c r="AA214" s="70"/>
      <c r="AB214" s="70" t="s">
        <v>770</v>
      </c>
      <c r="AC214" s="70">
        <v>3</v>
      </c>
      <c r="AD214" s="38">
        <v>45016</v>
      </c>
      <c r="AE214" s="70" t="s">
        <v>834</v>
      </c>
      <c r="AF214" s="70" t="s">
        <v>908</v>
      </c>
      <c r="AG214" s="70" t="s">
        <v>909</v>
      </c>
      <c r="AH214" s="70"/>
    </row>
    <row r="215" spans="1:34" x14ac:dyDescent="0.25">
      <c r="A215" s="70">
        <v>620758047</v>
      </c>
      <c r="B215" s="70" t="s">
        <v>694</v>
      </c>
      <c r="C215" s="70" t="s">
        <v>737</v>
      </c>
      <c r="D215" s="70" t="s">
        <v>739</v>
      </c>
      <c r="E215" s="70"/>
      <c r="F215" s="70"/>
      <c r="G215" s="70"/>
      <c r="H215" s="70"/>
      <c r="I215" s="70"/>
      <c r="J215" s="70"/>
      <c r="K215" s="70"/>
      <c r="L215" s="70"/>
      <c r="M215" s="70"/>
      <c r="N215" s="70"/>
      <c r="O215" s="70"/>
      <c r="P215" s="70"/>
      <c r="Q215" s="70"/>
      <c r="R215" s="70"/>
      <c r="S215" s="70" t="s">
        <v>829</v>
      </c>
      <c r="T215" s="70"/>
      <c r="U215" s="70"/>
      <c r="V215" s="70"/>
      <c r="W215" s="70"/>
      <c r="X215" s="70"/>
      <c r="Y215" s="70"/>
      <c r="Z215" s="70" t="s">
        <v>663</v>
      </c>
      <c r="AA215" s="70"/>
      <c r="AB215" s="70" t="s">
        <v>770</v>
      </c>
      <c r="AC215" s="70">
        <v>2</v>
      </c>
      <c r="AD215" s="38">
        <v>45016</v>
      </c>
      <c r="AE215" s="70" t="s">
        <v>834</v>
      </c>
      <c r="AF215" s="70" t="s">
        <v>909</v>
      </c>
      <c r="AG215" s="70" t="s">
        <v>910</v>
      </c>
      <c r="AH215" s="70"/>
    </row>
    <row r="216" spans="1:34" x14ac:dyDescent="0.25">
      <c r="A216" s="70">
        <v>620758047</v>
      </c>
      <c r="B216" s="70" t="s">
        <v>694</v>
      </c>
      <c r="C216" s="70" t="s">
        <v>737</v>
      </c>
      <c r="D216" s="70" t="s">
        <v>739</v>
      </c>
      <c r="E216" s="70"/>
      <c r="F216" s="70"/>
      <c r="G216" s="70"/>
      <c r="H216" s="70"/>
      <c r="I216" s="70"/>
      <c r="J216" s="70"/>
      <c r="K216" s="70"/>
      <c r="L216" s="70"/>
      <c r="M216" s="70"/>
      <c r="N216" s="70"/>
      <c r="O216" s="70"/>
      <c r="P216" s="70"/>
      <c r="Q216" s="70"/>
      <c r="R216" s="70"/>
      <c r="S216" s="70" t="s">
        <v>829</v>
      </c>
      <c r="T216" s="70"/>
      <c r="U216" s="70"/>
      <c r="V216" s="70"/>
      <c r="W216" s="70"/>
      <c r="X216" s="70"/>
      <c r="Y216" s="70"/>
      <c r="Z216" s="70" t="s">
        <v>663</v>
      </c>
      <c r="AA216" s="70"/>
      <c r="AB216" s="70" t="s">
        <v>770</v>
      </c>
      <c r="AC216" s="70">
        <v>1</v>
      </c>
      <c r="AD216" s="38">
        <v>45016</v>
      </c>
      <c r="AE216" s="70" t="s">
        <v>831</v>
      </c>
      <c r="AF216" s="70" t="s">
        <v>910</v>
      </c>
      <c r="AG216" s="70" t="s">
        <v>937</v>
      </c>
      <c r="AH216" s="70"/>
    </row>
    <row r="217" spans="1:34" x14ac:dyDescent="0.25">
      <c r="A217" s="70">
        <v>620758047</v>
      </c>
      <c r="B217" s="70" t="s">
        <v>694</v>
      </c>
      <c r="C217" s="70" t="s">
        <v>737</v>
      </c>
      <c r="D217" s="70" t="s">
        <v>743</v>
      </c>
      <c r="E217" s="70">
        <v>2</v>
      </c>
      <c r="F217" s="70" t="s">
        <v>688</v>
      </c>
      <c r="G217" s="70" t="s">
        <v>710</v>
      </c>
      <c r="H217" s="70"/>
      <c r="I217" s="70"/>
      <c r="J217" s="70"/>
      <c r="K217" s="70"/>
      <c r="L217" s="70"/>
      <c r="M217" s="70"/>
      <c r="N217" s="70"/>
      <c r="O217" s="70"/>
      <c r="P217" s="70"/>
      <c r="Q217" s="70"/>
      <c r="R217" s="70"/>
      <c r="S217" s="70" t="s">
        <v>821</v>
      </c>
      <c r="T217" s="70">
        <v>13843712</v>
      </c>
      <c r="U217" s="70">
        <v>2</v>
      </c>
      <c r="V217" s="38">
        <v>44874</v>
      </c>
      <c r="W217" s="70"/>
      <c r="X217" s="70"/>
      <c r="Y217" s="70"/>
      <c r="Z217" s="70" t="s">
        <v>663</v>
      </c>
      <c r="AA217" s="70">
        <v>346219345</v>
      </c>
      <c r="AB217" s="70"/>
      <c r="AC217" s="70"/>
      <c r="AD217" s="70"/>
      <c r="AE217" s="70"/>
      <c r="AF217" s="70"/>
      <c r="AG217" s="70"/>
      <c r="AH217" s="70"/>
    </row>
    <row r="218" spans="1:34" x14ac:dyDescent="0.25">
      <c r="A218" s="70">
        <v>620758047</v>
      </c>
      <c r="B218" s="70" t="s">
        <v>694</v>
      </c>
      <c r="C218" s="70" t="s">
        <v>737</v>
      </c>
      <c r="D218" s="70" t="s">
        <v>743</v>
      </c>
      <c r="E218" s="70">
        <v>2</v>
      </c>
      <c r="F218" s="70" t="s">
        <v>688</v>
      </c>
      <c r="G218" s="70" t="s">
        <v>710</v>
      </c>
      <c r="H218" s="70"/>
      <c r="I218" s="70"/>
      <c r="J218" s="70"/>
      <c r="K218" s="70"/>
      <c r="L218" s="70"/>
      <c r="M218" s="70"/>
      <c r="N218" s="70"/>
      <c r="O218" s="70"/>
      <c r="P218" s="70"/>
      <c r="Q218" s="70"/>
      <c r="R218" s="70"/>
      <c r="S218" s="70" t="s">
        <v>822</v>
      </c>
      <c r="T218" s="70">
        <v>3105175933</v>
      </c>
      <c r="U218" s="70"/>
      <c r="V218" s="70"/>
      <c r="W218" s="38">
        <v>44874</v>
      </c>
      <c r="X218" s="38">
        <v>45238</v>
      </c>
      <c r="Y218" s="70" t="s">
        <v>662</v>
      </c>
      <c r="Z218" s="70" t="s">
        <v>663</v>
      </c>
      <c r="AA218" s="70"/>
      <c r="AB218" s="70"/>
      <c r="AC218" s="70"/>
      <c r="AD218" s="70"/>
      <c r="AE218" s="70"/>
      <c r="AF218" s="70"/>
      <c r="AG218" s="70"/>
      <c r="AH218" s="38">
        <v>45238</v>
      </c>
    </row>
    <row r="219" spans="1:34" x14ac:dyDescent="0.25">
      <c r="A219" s="70">
        <v>620758047</v>
      </c>
      <c r="B219" s="70" t="s">
        <v>694</v>
      </c>
      <c r="C219" s="70" t="s">
        <v>737</v>
      </c>
      <c r="D219" s="70" t="s">
        <v>743</v>
      </c>
      <c r="E219" s="70"/>
      <c r="F219" s="70"/>
      <c r="G219" s="70"/>
      <c r="H219" s="70"/>
      <c r="I219" s="70"/>
      <c r="J219" s="70"/>
      <c r="K219" s="70"/>
      <c r="L219" s="70"/>
      <c r="M219" s="70"/>
      <c r="N219" s="70"/>
      <c r="O219" s="70"/>
      <c r="P219" s="70"/>
      <c r="Q219" s="70"/>
      <c r="R219" s="70"/>
      <c r="S219" s="70" t="s">
        <v>829</v>
      </c>
      <c r="T219" s="70"/>
      <c r="U219" s="70"/>
      <c r="V219" s="70"/>
      <c r="W219" s="70"/>
      <c r="X219" s="70"/>
      <c r="Y219" s="70"/>
      <c r="Z219" s="70" t="s">
        <v>663</v>
      </c>
      <c r="AA219" s="70"/>
      <c r="AB219" s="70" t="s">
        <v>770</v>
      </c>
      <c r="AC219" s="70">
        <v>3</v>
      </c>
      <c r="AD219" s="38">
        <v>45016</v>
      </c>
      <c r="AE219" s="70" t="s">
        <v>834</v>
      </c>
      <c r="AF219" s="70" t="s">
        <v>908</v>
      </c>
      <c r="AG219" s="70" t="s">
        <v>909</v>
      </c>
      <c r="AH219" s="70"/>
    </row>
    <row r="220" spans="1:34" x14ac:dyDescent="0.25">
      <c r="A220" s="70">
        <v>620758047</v>
      </c>
      <c r="B220" s="70" t="s">
        <v>694</v>
      </c>
      <c r="C220" s="70" t="s">
        <v>737</v>
      </c>
      <c r="D220" s="70" t="s">
        <v>743</v>
      </c>
      <c r="E220" s="70"/>
      <c r="F220" s="70"/>
      <c r="G220" s="70"/>
      <c r="H220" s="70"/>
      <c r="I220" s="70"/>
      <c r="J220" s="70"/>
      <c r="K220" s="70"/>
      <c r="L220" s="70"/>
      <c r="M220" s="70"/>
      <c r="N220" s="70"/>
      <c r="O220" s="70"/>
      <c r="P220" s="70"/>
      <c r="Q220" s="70"/>
      <c r="R220" s="70"/>
      <c r="S220" s="70" t="s">
        <v>829</v>
      </c>
      <c r="T220" s="70"/>
      <c r="U220" s="70"/>
      <c r="V220" s="70"/>
      <c r="W220" s="70"/>
      <c r="X220" s="70"/>
      <c r="Y220" s="70"/>
      <c r="Z220" s="70" t="s">
        <v>663</v>
      </c>
      <c r="AA220" s="70"/>
      <c r="AB220" s="70" t="s">
        <v>770</v>
      </c>
      <c r="AC220" s="70">
        <v>2</v>
      </c>
      <c r="AD220" s="38">
        <v>45016</v>
      </c>
      <c r="AE220" s="70" t="s">
        <v>834</v>
      </c>
      <c r="AF220" s="70" t="s">
        <v>909</v>
      </c>
      <c r="AG220" s="70" t="s">
        <v>910</v>
      </c>
      <c r="AH220" s="70"/>
    </row>
    <row r="221" spans="1:34" x14ac:dyDescent="0.25">
      <c r="A221" s="70">
        <v>620758047</v>
      </c>
      <c r="B221" s="70" t="s">
        <v>694</v>
      </c>
      <c r="C221" s="70" t="s">
        <v>737</v>
      </c>
      <c r="D221" s="70" t="s">
        <v>743</v>
      </c>
      <c r="E221" s="70"/>
      <c r="F221" s="70"/>
      <c r="G221" s="70"/>
      <c r="H221" s="70"/>
      <c r="I221" s="70"/>
      <c r="J221" s="70"/>
      <c r="K221" s="70"/>
      <c r="L221" s="70"/>
      <c r="M221" s="70"/>
      <c r="N221" s="70"/>
      <c r="O221" s="70"/>
      <c r="P221" s="70"/>
      <c r="Q221" s="70"/>
      <c r="R221" s="70"/>
      <c r="S221" s="70" t="s">
        <v>829</v>
      </c>
      <c r="T221" s="70"/>
      <c r="U221" s="70"/>
      <c r="V221" s="70"/>
      <c r="W221" s="70"/>
      <c r="X221" s="70"/>
      <c r="Y221" s="70"/>
      <c r="Z221" s="70" t="s">
        <v>663</v>
      </c>
      <c r="AA221" s="70"/>
      <c r="AB221" s="70" t="s">
        <v>770</v>
      </c>
      <c r="AC221" s="70">
        <v>1</v>
      </c>
      <c r="AD221" s="38">
        <v>45016</v>
      </c>
      <c r="AE221" s="70" t="s">
        <v>831</v>
      </c>
      <c r="AF221" s="70" t="s">
        <v>910</v>
      </c>
      <c r="AG221" s="70" t="s">
        <v>938</v>
      </c>
      <c r="AH221" s="70"/>
    </row>
    <row r="222" spans="1:34" x14ac:dyDescent="0.25">
      <c r="A222" s="70">
        <v>620758047</v>
      </c>
      <c r="B222" s="70" t="s">
        <v>694</v>
      </c>
      <c r="C222" s="70" t="s">
        <v>737</v>
      </c>
      <c r="D222" s="70" t="s">
        <v>749</v>
      </c>
      <c r="E222" s="70">
        <v>2</v>
      </c>
      <c r="F222" s="70" t="s">
        <v>688</v>
      </c>
      <c r="G222" s="70" t="s">
        <v>736</v>
      </c>
      <c r="H222" s="70"/>
      <c r="I222" s="70"/>
      <c r="J222" s="70"/>
      <c r="K222" s="70"/>
      <c r="L222" s="70"/>
      <c r="M222" s="70"/>
      <c r="N222" s="70"/>
      <c r="O222" s="70"/>
      <c r="P222" s="70"/>
      <c r="Q222" s="70"/>
      <c r="R222" s="70"/>
      <c r="S222" s="70" t="s">
        <v>821</v>
      </c>
      <c r="T222" s="70">
        <v>13843712</v>
      </c>
      <c r="U222" s="70">
        <v>2</v>
      </c>
      <c r="V222" s="38">
        <v>44874</v>
      </c>
      <c r="W222" s="70"/>
      <c r="X222" s="70"/>
      <c r="Y222" s="70"/>
      <c r="Z222" s="70" t="s">
        <v>663</v>
      </c>
      <c r="AA222" s="70">
        <v>346219345</v>
      </c>
      <c r="AB222" s="70"/>
      <c r="AC222" s="70"/>
      <c r="AD222" s="70"/>
      <c r="AE222" s="70"/>
      <c r="AF222" s="70"/>
      <c r="AG222" s="70"/>
      <c r="AH222" s="70"/>
    </row>
    <row r="223" spans="1:34" x14ac:dyDescent="0.25">
      <c r="A223" s="70">
        <v>620758047</v>
      </c>
      <c r="B223" s="70" t="s">
        <v>694</v>
      </c>
      <c r="C223" s="70" t="s">
        <v>737</v>
      </c>
      <c r="D223" s="70" t="s">
        <v>749</v>
      </c>
      <c r="E223" s="70">
        <v>2</v>
      </c>
      <c r="F223" s="70" t="s">
        <v>688</v>
      </c>
      <c r="G223" s="70" t="s">
        <v>736</v>
      </c>
      <c r="H223" s="70"/>
      <c r="I223" s="70"/>
      <c r="J223" s="70"/>
      <c r="K223" s="70"/>
      <c r="L223" s="70"/>
      <c r="M223" s="70"/>
      <c r="N223" s="70"/>
      <c r="O223" s="70"/>
      <c r="P223" s="70"/>
      <c r="Q223" s="70"/>
      <c r="R223" s="70"/>
      <c r="S223" s="70" t="s">
        <v>822</v>
      </c>
      <c r="T223" s="70">
        <v>3105175933</v>
      </c>
      <c r="U223" s="70"/>
      <c r="V223" s="70"/>
      <c r="W223" s="38">
        <v>44874</v>
      </c>
      <c r="X223" s="38">
        <v>45238</v>
      </c>
      <c r="Y223" s="70" t="s">
        <v>662</v>
      </c>
      <c r="Z223" s="70" t="s">
        <v>663</v>
      </c>
      <c r="AA223" s="70"/>
      <c r="AB223" s="70"/>
      <c r="AC223" s="70"/>
      <c r="AD223" s="70"/>
      <c r="AE223" s="70"/>
      <c r="AF223" s="70"/>
      <c r="AG223" s="70"/>
      <c r="AH223" s="38">
        <v>45238</v>
      </c>
    </row>
    <row r="224" spans="1:34" x14ac:dyDescent="0.25">
      <c r="A224" s="70">
        <v>620758047</v>
      </c>
      <c r="B224" s="70" t="s">
        <v>694</v>
      </c>
      <c r="C224" s="70" t="s">
        <v>737</v>
      </c>
      <c r="D224" s="70" t="s">
        <v>749</v>
      </c>
      <c r="E224" s="70"/>
      <c r="F224" s="70"/>
      <c r="G224" s="70"/>
      <c r="H224" s="70"/>
      <c r="I224" s="70"/>
      <c r="J224" s="70"/>
      <c r="K224" s="70"/>
      <c r="L224" s="70"/>
      <c r="M224" s="70"/>
      <c r="N224" s="70"/>
      <c r="O224" s="70"/>
      <c r="P224" s="70"/>
      <c r="Q224" s="70"/>
      <c r="R224" s="70"/>
      <c r="S224" s="70" t="s">
        <v>829</v>
      </c>
      <c r="T224" s="70"/>
      <c r="U224" s="70"/>
      <c r="V224" s="70"/>
      <c r="W224" s="70"/>
      <c r="X224" s="70"/>
      <c r="Y224" s="70"/>
      <c r="Z224" s="70" t="s">
        <v>663</v>
      </c>
      <c r="AA224" s="70"/>
      <c r="AB224" s="70" t="s">
        <v>770</v>
      </c>
      <c r="AC224" s="70">
        <v>3</v>
      </c>
      <c r="AD224" s="38">
        <v>45016</v>
      </c>
      <c r="AE224" s="70" t="s">
        <v>834</v>
      </c>
      <c r="AF224" s="70" t="s">
        <v>908</v>
      </c>
      <c r="AG224" s="70" t="s">
        <v>909</v>
      </c>
      <c r="AH224" s="70"/>
    </row>
    <row r="225" spans="1:34" x14ac:dyDescent="0.25">
      <c r="A225" s="70">
        <v>620758047</v>
      </c>
      <c r="B225" s="70" t="s">
        <v>694</v>
      </c>
      <c r="C225" s="70" t="s">
        <v>737</v>
      </c>
      <c r="D225" s="70" t="s">
        <v>749</v>
      </c>
      <c r="E225" s="70"/>
      <c r="F225" s="70"/>
      <c r="G225" s="70"/>
      <c r="H225" s="70"/>
      <c r="I225" s="70"/>
      <c r="J225" s="70"/>
      <c r="K225" s="70"/>
      <c r="L225" s="70"/>
      <c r="M225" s="70"/>
      <c r="N225" s="70"/>
      <c r="O225" s="70"/>
      <c r="P225" s="70"/>
      <c r="Q225" s="70"/>
      <c r="R225" s="70"/>
      <c r="S225" s="70" t="s">
        <v>829</v>
      </c>
      <c r="T225" s="70"/>
      <c r="U225" s="70"/>
      <c r="V225" s="70"/>
      <c r="W225" s="70"/>
      <c r="X225" s="70"/>
      <c r="Y225" s="70"/>
      <c r="Z225" s="70" t="s">
        <v>663</v>
      </c>
      <c r="AA225" s="70"/>
      <c r="AB225" s="70" t="s">
        <v>770</v>
      </c>
      <c r="AC225" s="70">
        <v>2</v>
      </c>
      <c r="AD225" s="38">
        <v>45016</v>
      </c>
      <c r="AE225" s="70" t="s">
        <v>834</v>
      </c>
      <c r="AF225" s="70" t="s">
        <v>909</v>
      </c>
      <c r="AG225" s="70" t="s">
        <v>910</v>
      </c>
      <c r="AH225" s="70"/>
    </row>
    <row r="226" spans="1:34" x14ac:dyDescent="0.25">
      <c r="A226" s="70">
        <v>620758047</v>
      </c>
      <c r="B226" s="70" t="s">
        <v>694</v>
      </c>
      <c r="C226" s="70" t="s">
        <v>737</v>
      </c>
      <c r="D226" s="70" t="s">
        <v>749</v>
      </c>
      <c r="E226" s="70"/>
      <c r="F226" s="70"/>
      <c r="G226" s="70"/>
      <c r="H226" s="70"/>
      <c r="I226" s="70"/>
      <c r="J226" s="70"/>
      <c r="K226" s="70"/>
      <c r="L226" s="70"/>
      <c r="M226" s="70"/>
      <c r="N226" s="70"/>
      <c r="O226" s="70"/>
      <c r="P226" s="70"/>
      <c r="Q226" s="70"/>
      <c r="R226" s="70"/>
      <c r="S226" s="70" t="s">
        <v>829</v>
      </c>
      <c r="T226" s="70"/>
      <c r="U226" s="70"/>
      <c r="V226" s="70"/>
      <c r="W226" s="70"/>
      <c r="X226" s="70"/>
      <c r="Y226" s="70"/>
      <c r="Z226" s="70" t="s">
        <v>663</v>
      </c>
      <c r="AA226" s="70"/>
      <c r="AB226" s="70" t="s">
        <v>770</v>
      </c>
      <c r="AC226" s="70">
        <v>1</v>
      </c>
      <c r="AD226" s="38">
        <v>45016</v>
      </c>
      <c r="AE226" s="70" t="s">
        <v>831</v>
      </c>
      <c r="AF226" s="70" t="s">
        <v>910</v>
      </c>
      <c r="AG226" s="70" t="s">
        <v>939</v>
      </c>
      <c r="AH226" s="70"/>
    </row>
    <row r="227" spans="1:34" x14ac:dyDescent="0.25">
      <c r="A227" s="70">
        <v>620758047</v>
      </c>
      <c r="B227" s="70" t="s">
        <v>694</v>
      </c>
      <c r="C227" s="70" t="s">
        <v>737</v>
      </c>
      <c r="D227" s="70" t="s">
        <v>744</v>
      </c>
      <c r="E227" s="70">
        <v>2</v>
      </c>
      <c r="F227" s="70" t="s">
        <v>688</v>
      </c>
      <c r="G227" s="70" t="s">
        <v>703</v>
      </c>
      <c r="H227" s="70"/>
      <c r="I227" s="70"/>
      <c r="J227" s="70"/>
      <c r="K227" s="70"/>
      <c r="L227" s="70"/>
      <c r="M227" s="70"/>
      <c r="N227" s="70"/>
      <c r="O227" s="70"/>
      <c r="P227" s="70"/>
      <c r="Q227" s="70"/>
      <c r="R227" s="70"/>
      <c r="S227" s="70" t="s">
        <v>821</v>
      </c>
      <c r="T227" s="70">
        <v>13843712</v>
      </c>
      <c r="U227" s="70">
        <v>2</v>
      </c>
      <c r="V227" s="38">
        <v>44874</v>
      </c>
      <c r="W227" s="70"/>
      <c r="X227" s="70"/>
      <c r="Y227" s="70"/>
      <c r="Z227" s="70" t="s">
        <v>663</v>
      </c>
      <c r="AA227" s="70">
        <v>346219345</v>
      </c>
      <c r="AB227" s="70"/>
      <c r="AC227" s="70"/>
      <c r="AD227" s="70"/>
      <c r="AE227" s="70"/>
      <c r="AF227" s="70"/>
      <c r="AG227" s="70"/>
      <c r="AH227" s="70"/>
    </row>
    <row r="228" spans="1:34" x14ac:dyDescent="0.25">
      <c r="A228" s="70">
        <v>620758047</v>
      </c>
      <c r="B228" s="70" t="s">
        <v>694</v>
      </c>
      <c r="C228" s="70" t="s">
        <v>737</v>
      </c>
      <c r="D228" s="70" t="s">
        <v>744</v>
      </c>
      <c r="E228" s="70">
        <v>2</v>
      </c>
      <c r="F228" s="70" t="s">
        <v>688</v>
      </c>
      <c r="G228" s="70" t="s">
        <v>703</v>
      </c>
      <c r="H228" s="70"/>
      <c r="I228" s="70"/>
      <c r="J228" s="70"/>
      <c r="K228" s="70"/>
      <c r="L228" s="70"/>
      <c r="M228" s="70"/>
      <c r="N228" s="70"/>
      <c r="O228" s="70"/>
      <c r="P228" s="70"/>
      <c r="Q228" s="70"/>
      <c r="R228" s="70"/>
      <c r="S228" s="70" t="s">
        <v>822</v>
      </c>
      <c r="T228" s="70">
        <v>3105175933</v>
      </c>
      <c r="U228" s="70"/>
      <c r="V228" s="70"/>
      <c r="W228" s="38">
        <v>44874</v>
      </c>
      <c r="X228" s="38">
        <v>45238</v>
      </c>
      <c r="Y228" s="70" t="s">
        <v>662</v>
      </c>
      <c r="Z228" s="70" t="s">
        <v>663</v>
      </c>
      <c r="AA228" s="70"/>
      <c r="AB228" s="70"/>
      <c r="AC228" s="70"/>
      <c r="AD228" s="70"/>
      <c r="AE228" s="70"/>
      <c r="AF228" s="70"/>
      <c r="AG228" s="70"/>
      <c r="AH228" s="38">
        <v>45238</v>
      </c>
    </row>
    <row r="229" spans="1:34" x14ac:dyDescent="0.25">
      <c r="A229" s="70">
        <v>620758047</v>
      </c>
      <c r="B229" s="70" t="s">
        <v>694</v>
      </c>
      <c r="C229" s="70" t="s">
        <v>737</v>
      </c>
      <c r="D229" s="70" t="s">
        <v>744</v>
      </c>
      <c r="E229" s="70"/>
      <c r="F229" s="70"/>
      <c r="G229" s="70"/>
      <c r="H229" s="70"/>
      <c r="I229" s="70"/>
      <c r="J229" s="70"/>
      <c r="K229" s="70"/>
      <c r="L229" s="70"/>
      <c r="M229" s="70"/>
      <c r="N229" s="70"/>
      <c r="O229" s="70"/>
      <c r="P229" s="70"/>
      <c r="Q229" s="70"/>
      <c r="R229" s="70"/>
      <c r="S229" s="70" t="s">
        <v>829</v>
      </c>
      <c r="T229" s="70"/>
      <c r="U229" s="70"/>
      <c r="V229" s="70"/>
      <c r="W229" s="70"/>
      <c r="X229" s="70"/>
      <c r="Y229" s="70"/>
      <c r="Z229" s="70" t="s">
        <v>663</v>
      </c>
      <c r="AA229" s="70"/>
      <c r="AB229" s="70" t="s">
        <v>770</v>
      </c>
      <c r="AC229" s="70">
        <v>3</v>
      </c>
      <c r="AD229" s="38">
        <v>45016</v>
      </c>
      <c r="AE229" s="70" t="s">
        <v>834</v>
      </c>
      <c r="AF229" s="70" t="s">
        <v>908</v>
      </c>
      <c r="AG229" s="70" t="s">
        <v>909</v>
      </c>
      <c r="AH229" s="70"/>
    </row>
    <row r="230" spans="1:34" x14ac:dyDescent="0.25">
      <c r="A230" s="70">
        <v>620758047</v>
      </c>
      <c r="B230" s="70" t="s">
        <v>694</v>
      </c>
      <c r="C230" s="70" t="s">
        <v>737</v>
      </c>
      <c r="D230" s="70" t="s">
        <v>744</v>
      </c>
      <c r="E230" s="70"/>
      <c r="F230" s="70"/>
      <c r="G230" s="70"/>
      <c r="H230" s="70"/>
      <c r="I230" s="70"/>
      <c r="J230" s="70"/>
      <c r="K230" s="70"/>
      <c r="L230" s="70"/>
      <c r="M230" s="70"/>
      <c r="N230" s="70"/>
      <c r="O230" s="70"/>
      <c r="P230" s="70"/>
      <c r="Q230" s="70"/>
      <c r="R230" s="70"/>
      <c r="S230" s="70" t="s">
        <v>829</v>
      </c>
      <c r="T230" s="70"/>
      <c r="U230" s="70"/>
      <c r="V230" s="70"/>
      <c r="W230" s="70"/>
      <c r="X230" s="70"/>
      <c r="Y230" s="70"/>
      <c r="Z230" s="70" t="s">
        <v>663</v>
      </c>
      <c r="AA230" s="70"/>
      <c r="AB230" s="70" t="s">
        <v>770</v>
      </c>
      <c r="AC230" s="70">
        <v>2</v>
      </c>
      <c r="AD230" s="38">
        <v>45016</v>
      </c>
      <c r="AE230" s="70" t="s">
        <v>834</v>
      </c>
      <c r="AF230" s="70" t="s">
        <v>909</v>
      </c>
      <c r="AG230" s="70" t="s">
        <v>910</v>
      </c>
      <c r="AH230" s="70"/>
    </row>
    <row r="231" spans="1:34" x14ac:dyDescent="0.25">
      <c r="A231" s="70">
        <v>620758047</v>
      </c>
      <c r="B231" s="70" t="s">
        <v>694</v>
      </c>
      <c r="C231" s="70" t="s">
        <v>737</v>
      </c>
      <c r="D231" s="70" t="s">
        <v>744</v>
      </c>
      <c r="E231" s="70"/>
      <c r="F231" s="70"/>
      <c r="G231" s="70"/>
      <c r="H231" s="70"/>
      <c r="I231" s="70"/>
      <c r="J231" s="70"/>
      <c r="K231" s="70"/>
      <c r="L231" s="70"/>
      <c r="M231" s="70"/>
      <c r="N231" s="70"/>
      <c r="O231" s="70"/>
      <c r="P231" s="70"/>
      <c r="Q231" s="70"/>
      <c r="R231" s="70"/>
      <c r="S231" s="70" t="s">
        <v>829</v>
      </c>
      <c r="T231" s="70"/>
      <c r="U231" s="70"/>
      <c r="V231" s="70"/>
      <c r="W231" s="70"/>
      <c r="X231" s="70"/>
      <c r="Y231" s="70"/>
      <c r="Z231" s="70" t="s">
        <v>663</v>
      </c>
      <c r="AA231" s="70"/>
      <c r="AB231" s="70" t="s">
        <v>770</v>
      </c>
      <c r="AC231" s="70">
        <v>1</v>
      </c>
      <c r="AD231" s="38">
        <v>45016</v>
      </c>
      <c r="AE231" s="70" t="s">
        <v>831</v>
      </c>
      <c r="AF231" s="70" t="s">
        <v>910</v>
      </c>
      <c r="AG231" s="70" t="s">
        <v>940</v>
      </c>
      <c r="AH231" s="70"/>
    </row>
    <row r="232" spans="1:34" x14ac:dyDescent="0.25">
      <c r="A232" s="70">
        <v>620758047</v>
      </c>
      <c r="B232" s="70" t="s">
        <v>694</v>
      </c>
      <c r="C232" s="70" t="s">
        <v>737</v>
      </c>
      <c r="D232" s="70" t="s">
        <v>748</v>
      </c>
      <c r="E232" s="70">
        <v>2</v>
      </c>
      <c r="F232" s="70" t="s">
        <v>688</v>
      </c>
      <c r="G232" s="70" t="s">
        <v>724</v>
      </c>
      <c r="H232" s="70"/>
      <c r="I232" s="70"/>
      <c r="J232" s="70"/>
      <c r="K232" s="70"/>
      <c r="L232" s="70"/>
      <c r="M232" s="70"/>
      <c r="N232" s="70"/>
      <c r="O232" s="70"/>
      <c r="P232" s="70"/>
      <c r="Q232" s="70"/>
      <c r="R232" s="70"/>
      <c r="S232" s="70" t="s">
        <v>821</v>
      </c>
      <c r="T232" s="70">
        <v>13843712</v>
      </c>
      <c r="U232" s="70">
        <v>2</v>
      </c>
      <c r="V232" s="38">
        <v>44874</v>
      </c>
      <c r="W232" s="70"/>
      <c r="X232" s="70"/>
      <c r="Y232" s="70"/>
      <c r="Z232" s="70" t="s">
        <v>663</v>
      </c>
      <c r="AA232" s="70">
        <v>346219345</v>
      </c>
      <c r="AB232" s="70"/>
      <c r="AC232" s="70"/>
      <c r="AD232" s="70"/>
      <c r="AE232" s="70"/>
      <c r="AF232" s="70"/>
      <c r="AG232" s="70"/>
      <c r="AH232" s="70"/>
    </row>
    <row r="233" spans="1:34" x14ac:dyDescent="0.25">
      <c r="A233" s="70">
        <v>620758047</v>
      </c>
      <c r="B233" s="70" t="s">
        <v>694</v>
      </c>
      <c r="C233" s="70" t="s">
        <v>737</v>
      </c>
      <c r="D233" s="70" t="s">
        <v>748</v>
      </c>
      <c r="E233" s="70">
        <v>2</v>
      </c>
      <c r="F233" s="70" t="s">
        <v>688</v>
      </c>
      <c r="G233" s="70" t="s">
        <v>724</v>
      </c>
      <c r="H233" s="70"/>
      <c r="I233" s="70"/>
      <c r="J233" s="70"/>
      <c r="K233" s="70"/>
      <c r="L233" s="70"/>
      <c r="M233" s="70"/>
      <c r="N233" s="70"/>
      <c r="O233" s="70"/>
      <c r="P233" s="70"/>
      <c r="Q233" s="70"/>
      <c r="R233" s="70"/>
      <c r="S233" s="70" t="s">
        <v>822</v>
      </c>
      <c r="T233" s="70">
        <v>3105175933</v>
      </c>
      <c r="U233" s="70"/>
      <c r="V233" s="70"/>
      <c r="W233" s="38">
        <v>44874</v>
      </c>
      <c r="X233" s="38">
        <v>45238</v>
      </c>
      <c r="Y233" s="70" t="s">
        <v>662</v>
      </c>
      <c r="Z233" s="70" t="s">
        <v>663</v>
      </c>
      <c r="AA233" s="70"/>
      <c r="AB233" s="70"/>
      <c r="AC233" s="70"/>
      <c r="AD233" s="70"/>
      <c r="AE233" s="70"/>
      <c r="AF233" s="70"/>
      <c r="AG233" s="70"/>
      <c r="AH233" s="38">
        <v>45238</v>
      </c>
    </row>
    <row r="234" spans="1:34" x14ac:dyDescent="0.25">
      <c r="A234" s="70">
        <v>620758047</v>
      </c>
      <c r="B234" s="70" t="s">
        <v>694</v>
      </c>
      <c r="C234" s="70" t="s">
        <v>737</v>
      </c>
      <c r="D234" s="70" t="s">
        <v>748</v>
      </c>
      <c r="E234" s="70"/>
      <c r="F234" s="70"/>
      <c r="G234" s="70"/>
      <c r="H234" s="70"/>
      <c r="I234" s="70"/>
      <c r="J234" s="70"/>
      <c r="K234" s="70"/>
      <c r="L234" s="70"/>
      <c r="M234" s="70"/>
      <c r="N234" s="70"/>
      <c r="O234" s="70"/>
      <c r="P234" s="70"/>
      <c r="Q234" s="70"/>
      <c r="R234" s="70"/>
      <c r="S234" s="70" t="s">
        <v>829</v>
      </c>
      <c r="T234" s="70"/>
      <c r="U234" s="70"/>
      <c r="V234" s="70"/>
      <c r="W234" s="70"/>
      <c r="X234" s="70"/>
      <c r="Y234" s="70"/>
      <c r="Z234" s="70" t="s">
        <v>663</v>
      </c>
      <c r="AA234" s="70"/>
      <c r="AB234" s="70" t="s">
        <v>770</v>
      </c>
      <c r="AC234" s="70">
        <v>3</v>
      </c>
      <c r="AD234" s="38">
        <v>45016</v>
      </c>
      <c r="AE234" s="70" t="s">
        <v>834</v>
      </c>
      <c r="AF234" s="70" t="s">
        <v>908</v>
      </c>
      <c r="AG234" s="70" t="s">
        <v>909</v>
      </c>
      <c r="AH234" s="70"/>
    </row>
    <row r="235" spans="1:34" x14ac:dyDescent="0.25">
      <c r="A235" s="70">
        <v>620758047</v>
      </c>
      <c r="B235" s="70" t="s">
        <v>694</v>
      </c>
      <c r="C235" s="70" t="s">
        <v>737</v>
      </c>
      <c r="D235" s="70" t="s">
        <v>748</v>
      </c>
      <c r="E235" s="70"/>
      <c r="F235" s="70"/>
      <c r="G235" s="70"/>
      <c r="H235" s="70"/>
      <c r="I235" s="70"/>
      <c r="J235" s="70"/>
      <c r="K235" s="70"/>
      <c r="L235" s="70"/>
      <c r="M235" s="70"/>
      <c r="N235" s="70"/>
      <c r="O235" s="70"/>
      <c r="P235" s="70"/>
      <c r="Q235" s="70"/>
      <c r="R235" s="70"/>
      <c r="S235" s="70" t="s">
        <v>829</v>
      </c>
      <c r="T235" s="70"/>
      <c r="U235" s="70"/>
      <c r="V235" s="70"/>
      <c r="W235" s="70"/>
      <c r="X235" s="70"/>
      <c r="Y235" s="70"/>
      <c r="Z235" s="70" t="s">
        <v>663</v>
      </c>
      <c r="AA235" s="70"/>
      <c r="AB235" s="70" t="s">
        <v>770</v>
      </c>
      <c r="AC235" s="70">
        <v>2</v>
      </c>
      <c r="AD235" s="38">
        <v>45016</v>
      </c>
      <c r="AE235" s="70" t="s">
        <v>834</v>
      </c>
      <c r="AF235" s="70" t="s">
        <v>909</v>
      </c>
      <c r="AG235" s="70" t="s">
        <v>910</v>
      </c>
      <c r="AH235" s="70"/>
    </row>
    <row r="236" spans="1:34" x14ac:dyDescent="0.25">
      <c r="A236" s="70">
        <v>620758047</v>
      </c>
      <c r="B236" s="70" t="s">
        <v>694</v>
      </c>
      <c r="C236" s="70" t="s">
        <v>737</v>
      </c>
      <c r="D236" s="70" t="s">
        <v>748</v>
      </c>
      <c r="E236" s="70"/>
      <c r="F236" s="70"/>
      <c r="G236" s="70"/>
      <c r="H236" s="70"/>
      <c r="I236" s="70"/>
      <c r="J236" s="70"/>
      <c r="K236" s="70"/>
      <c r="L236" s="70"/>
      <c r="M236" s="70"/>
      <c r="N236" s="70"/>
      <c r="O236" s="70"/>
      <c r="P236" s="70"/>
      <c r="Q236" s="70"/>
      <c r="R236" s="70"/>
      <c r="S236" s="70" t="s">
        <v>829</v>
      </c>
      <c r="T236" s="70"/>
      <c r="U236" s="70"/>
      <c r="V236" s="70"/>
      <c r="W236" s="70"/>
      <c r="X236" s="70"/>
      <c r="Y236" s="70"/>
      <c r="Z236" s="70" t="s">
        <v>663</v>
      </c>
      <c r="AA236" s="70"/>
      <c r="AB236" s="70" t="s">
        <v>770</v>
      </c>
      <c r="AC236" s="70">
        <v>1</v>
      </c>
      <c r="AD236" s="38">
        <v>45016</v>
      </c>
      <c r="AE236" s="70" t="s">
        <v>831</v>
      </c>
      <c r="AF236" s="70" t="s">
        <v>910</v>
      </c>
      <c r="AG236" s="70" t="s">
        <v>941</v>
      </c>
      <c r="AH236" s="70"/>
    </row>
    <row r="237" spans="1:34" x14ac:dyDescent="0.25">
      <c r="A237" s="70">
        <v>620758047</v>
      </c>
      <c r="B237" s="70" t="s">
        <v>694</v>
      </c>
      <c r="C237" s="70" t="s">
        <v>737</v>
      </c>
      <c r="D237" s="70" t="s">
        <v>767</v>
      </c>
      <c r="E237" s="70">
        <v>2</v>
      </c>
      <c r="F237" s="70" t="s">
        <v>688</v>
      </c>
      <c r="G237" s="70" t="s">
        <v>661</v>
      </c>
      <c r="H237" s="70"/>
      <c r="I237" s="70"/>
      <c r="J237" s="70"/>
      <c r="K237" s="70"/>
      <c r="L237" s="70"/>
      <c r="M237" s="70"/>
      <c r="N237" s="70"/>
      <c r="O237" s="70"/>
      <c r="P237" s="70"/>
      <c r="Q237" s="70"/>
      <c r="R237" s="70"/>
      <c r="S237" s="70" t="s">
        <v>821</v>
      </c>
      <c r="T237" s="70">
        <v>13843712</v>
      </c>
      <c r="U237" s="70">
        <v>2</v>
      </c>
      <c r="V237" s="38">
        <v>44874</v>
      </c>
      <c r="W237" s="70"/>
      <c r="X237" s="70"/>
      <c r="Y237" s="70"/>
      <c r="Z237" s="70" t="s">
        <v>663</v>
      </c>
      <c r="AA237" s="70">
        <v>346219345</v>
      </c>
      <c r="AB237" s="70"/>
      <c r="AC237" s="70"/>
      <c r="AD237" s="70"/>
      <c r="AE237" s="70"/>
      <c r="AF237" s="70"/>
      <c r="AG237" s="70"/>
      <c r="AH237" s="70"/>
    </row>
    <row r="238" spans="1:34" x14ac:dyDescent="0.25">
      <c r="A238" s="70">
        <v>620758047</v>
      </c>
      <c r="B238" s="70" t="s">
        <v>694</v>
      </c>
      <c r="C238" s="70" t="s">
        <v>737</v>
      </c>
      <c r="D238" s="70" t="s">
        <v>767</v>
      </c>
      <c r="E238" s="70">
        <v>2</v>
      </c>
      <c r="F238" s="70" t="s">
        <v>688</v>
      </c>
      <c r="G238" s="70" t="s">
        <v>661</v>
      </c>
      <c r="H238" s="70"/>
      <c r="I238" s="70"/>
      <c r="J238" s="70"/>
      <c r="K238" s="70"/>
      <c r="L238" s="70"/>
      <c r="M238" s="70"/>
      <c r="N238" s="70"/>
      <c r="O238" s="70"/>
      <c r="P238" s="70"/>
      <c r="Q238" s="70"/>
      <c r="R238" s="70"/>
      <c r="S238" s="70" t="s">
        <v>822</v>
      </c>
      <c r="T238" s="70">
        <v>3105175933</v>
      </c>
      <c r="U238" s="70"/>
      <c r="V238" s="70"/>
      <c r="W238" s="38">
        <v>44874</v>
      </c>
      <c r="X238" s="38">
        <v>45238</v>
      </c>
      <c r="Y238" s="70" t="s">
        <v>662</v>
      </c>
      <c r="Z238" s="70" t="s">
        <v>663</v>
      </c>
      <c r="AA238" s="70"/>
      <c r="AB238" s="70"/>
      <c r="AC238" s="70"/>
      <c r="AD238" s="70"/>
      <c r="AE238" s="70"/>
      <c r="AF238" s="70"/>
      <c r="AG238" s="70"/>
      <c r="AH238" s="38">
        <v>45238</v>
      </c>
    </row>
    <row r="239" spans="1:34" x14ac:dyDescent="0.25">
      <c r="A239" s="70">
        <v>620758047</v>
      </c>
      <c r="B239" s="70" t="s">
        <v>694</v>
      </c>
      <c r="C239" s="70" t="s">
        <v>737</v>
      </c>
      <c r="D239" s="70" t="s">
        <v>767</v>
      </c>
      <c r="E239" s="70"/>
      <c r="F239" s="70"/>
      <c r="G239" s="70"/>
      <c r="H239" s="70"/>
      <c r="I239" s="70"/>
      <c r="J239" s="70"/>
      <c r="K239" s="70"/>
      <c r="L239" s="70"/>
      <c r="M239" s="70"/>
      <c r="N239" s="70"/>
      <c r="O239" s="70"/>
      <c r="P239" s="70"/>
      <c r="Q239" s="70"/>
      <c r="R239" s="70"/>
      <c r="S239" s="70" t="s">
        <v>829</v>
      </c>
      <c r="T239" s="70"/>
      <c r="U239" s="70"/>
      <c r="V239" s="70"/>
      <c r="W239" s="70"/>
      <c r="X239" s="70"/>
      <c r="Y239" s="70"/>
      <c r="Z239" s="70" t="s">
        <v>663</v>
      </c>
      <c r="AA239" s="70"/>
      <c r="AB239" s="70" t="s">
        <v>770</v>
      </c>
      <c r="AC239" s="70">
        <v>3</v>
      </c>
      <c r="AD239" s="38">
        <v>45016</v>
      </c>
      <c r="AE239" s="70" t="s">
        <v>834</v>
      </c>
      <c r="AF239" s="70" t="s">
        <v>908</v>
      </c>
      <c r="AG239" s="70" t="s">
        <v>909</v>
      </c>
      <c r="AH239" s="70"/>
    </row>
    <row r="240" spans="1:34" x14ac:dyDescent="0.25">
      <c r="A240" s="70">
        <v>620758047</v>
      </c>
      <c r="B240" s="70" t="s">
        <v>694</v>
      </c>
      <c r="C240" s="70" t="s">
        <v>737</v>
      </c>
      <c r="D240" s="70" t="s">
        <v>767</v>
      </c>
      <c r="E240" s="70"/>
      <c r="F240" s="70"/>
      <c r="G240" s="70"/>
      <c r="H240" s="70"/>
      <c r="I240" s="70"/>
      <c r="J240" s="70"/>
      <c r="K240" s="70"/>
      <c r="L240" s="70"/>
      <c r="M240" s="70"/>
      <c r="N240" s="70"/>
      <c r="O240" s="70"/>
      <c r="P240" s="70"/>
      <c r="Q240" s="70"/>
      <c r="R240" s="70"/>
      <c r="S240" s="70" t="s">
        <v>829</v>
      </c>
      <c r="T240" s="70"/>
      <c r="U240" s="70"/>
      <c r="V240" s="70"/>
      <c r="W240" s="70"/>
      <c r="X240" s="70"/>
      <c r="Y240" s="70"/>
      <c r="Z240" s="70" t="s">
        <v>663</v>
      </c>
      <c r="AA240" s="70"/>
      <c r="AB240" s="70" t="s">
        <v>770</v>
      </c>
      <c r="AC240" s="70">
        <v>2</v>
      </c>
      <c r="AD240" s="38">
        <v>45016</v>
      </c>
      <c r="AE240" s="70" t="s">
        <v>834</v>
      </c>
      <c r="AF240" s="70" t="s">
        <v>909</v>
      </c>
      <c r="AG240" s="70" t="s">
        <v>910</v>
      </c>
      <c r="AH240" s="70"/>
    </row>
    <row r="241" spans="1:34" x14ac:dyDescent="0.25">
      <c r="A241" s="70">
        <v>620758047</v>
      </c>
      <c r="B241" s="70" t="s">
        <v>694</v>
      </c>
      <c r="C241" s="70" t="s">
        <v>737</v>
      </c>
      <c r="D241" s="70" t="s">
        <v>767</v>
      </c>
      <c r="E241" s="70"/>
      <c r="F241" s="70"/>
      <c r="G241" s="70"/>
      <c r="H241" s="70"/>
      <c r="I241" s="70"/>
      <c r="J241" s="70"/>
      <c r="K241" s="70"/>
      <c r="L241" s="70"/>
      <c r="M241" s="70"/>
      <c r="N241" s="70"/>
      <c r="O241" s="70"/>
      <c r="P241" s="70"/>
      <c r="Q241" s="70"/>
      <c r="R241" s="70"/>
      <c r="S241" s="70" t="s">
        <v>829</v>
      </c>
      <c r="T241" s="70"/>
      <c r="U241" s="70"/>
      <c r="V241" s="70"/>
      <c r="W241" s="70"/>
      <c r="X241" s="70"/>
      <c r="Y241" s="70"/>
      <c r="Z241" s="70" t="s">
        <v>663</v>
      </c>
      <c r="AA241" s="70"/>
      <c r="AB241" s="70" t="s">
        <v>770</v>
      </c>
      <c r="AC241" s="70">
        <v>1</v>
      </c>
      <c r="AD241" s="38">
        <v>45016</v>
      </c>
      <c r="AE241" s="70" t="s">
        <v>831</v>
      </c>
      <c r="AF241" s="70" t="s">
        <v>910</v>
      </c>
      <c r="AG241" s="70" t="s">
        <v>942</v>
      </c>
      <c r="AH241" s="70"/>
    </row>
    <row r="242" spans="1:34" x14ac:dyDescent="0.25">
      <c r="A242" s="70">
        <v>620758047</v>
      </c>
      <c r="B242" s="70" t="s">
        <v>694</v>
      </c>
      <c r="C242" s="70" t="s">
        <v>695</v>
      </c>
      <c r="D242" s="70" t="s">
        <v>725</v>
      </c>
      <c r="E242" s="70">
        <v>1</v>
      </c>
      <c r="F242" s="70" t="s">
        <v>674</v>
      </c>
      <c r="G242" s="70" t="s">
        <v>726</v>
      </c>
      <c r="H242" s="70"/>
      <c r="I242" s="70"/>
      <c r="J242" s="70"/>
      <c r="K242" s="70"/>
      <c r="L242" s="70"/>
      <c r="M242" s="70"/>
      <c r="N242" s="70"/>
      <c r="O242" s="70"/>
      <c r="P242" s="70"/>
      <c r="Q242" s="70"/>
      <c r="R242" s="70"/>
      <c r="S242" s="70" t="s">
        <v>821</v>
      </c>
      <c r="T242" s="70">
        <v>13843712</v>
      </c>
      <c r="U242" s="70">
        <v>1</v>
      </c>
      <c r="V242" s="38">
        <v>44874</v>
      </c>
      <c r="W242" s="70"/>
      <c r="X242" s="70"/>
      <c r="Y242" s="70"/>
      <c r="Z242" s="70" t="s">
        <v>663</v>
      </c>
      <c r="AA242" s="70">
        <v>346219345</v>
      </c>
      <c r="AB242" s="70"/>
      <c r="AC242" s="70"/>
      <c r="AD242" s="70"/>
      <c r="AE242" s="70"/>
      <c r="AF242" s="70"/>
      <c r="AG242" s="70"/>
      <c r="AH242" s="70"/>
    </row>
    <row r="243" spans="1:34" x14ac:dyDescent="0.25">
      <c r="A243" s="70">
        <v>620758047</v>
      </c>
      <c r="B243" s="70" t="s">
        <v>694</v>
      </c>
      <c r="C243" s="70" t="s">
        <v>695</v>
      </c>
      <c r="D243" s="70" t="s">
        <v>725</v>
      </c>
      <c r="E243" s="70">
        <v>1</v>
      </c>
      <c r="F243" s="70" t="s">
        <v>674</v>
      </c>
      <c r="G243" s="70" t="s">
        <v>726</v>
      </c>
      <c r="H243" s="70"/>
      <c r="I243" s="70"/>
      <c r="J243" s="70"/>
      <c r="K243" s="70"/>
      <c r="L243" s="70"/>
      <c r="M243" s="70"/>
      <c r="N243" s="70"/>
      <c r="O243" s="70"/>
      <c r="P243" s="70"/>
      <c r="Q243" s="70"/>
      <c r="R243" s="70"/>
      <c r="S243" s="70" t="s">
        <v>822</v>
      </c>
      <c r="T243" s="70">
        <v>3105175933</v>
      </c>
      <c r="U243" s="70"/>
      <c r="V243" s="70"/>
      <c r="W243" s="38">
        <v>44874</v>
      </c>
      <c r="X243" s="38">
        <v>45238</v>
      </c>
      <c r="Y243" s="70" t="s">
        <v>662</v>
      </c>
      <c r="Z243" s="70" t="s">
        <v>663</v>
      </c>
      <c r="AA243" s="70"/>
      <c r="AB243" s="70"/>
      <c r="AC243" s="70"/>
      <c r="AD243" s="70"/>
      <c r="AE243" s="70"/>
      <c r="AF243" s="70"/>
      <c r="AG243" s="70"/>
      <c r="AH243" s="38">
        <v>45238</v>
      </c>
    </row>
    <row r="244" spans="1:34" x14ac:dyDescent="0.25">
      <c r="A244" s="70">
        <v>620758047</v>
      </c>
      <c r="B244" s="70" t="s">
        <v>694</v>
      </c>
      <c r="C244" s="70" t="s">
        <v>695</v>
      </c>
      <c r="D244" s="70" t="s">
        <v>725</v>
      </c>
      <c r="E244" s="70"/>
      <c r="F244" s="70"/>
      <c r="G244" s="70"/>
      <c r="H244" s="70"/>
      <c r="I244" s="70"/>
      <c r="J244" s="70"/>
      <c r="K244" s="70"/>
      <c r="L244" s="70"/>
      <c r="M244" s="70"/>
      <c r="N244" s="70"/>
      <c r="O244" s="70"/>
      <c r="P244" s="70"/>
      <c r="Q244" s="70"/>
      <c r="R244" s="70"/>
      <c r="S244" s="70" t="s">
        <v>829</v>
      </c>
      <c r="T244" s="70"/>
      <c r="U244" s="70"/>
      <c r="V244" s="70"/>
      <c r="W244" s="70"/>
      <c r="X244" s="70"/>
      <c r="Y244" s="70"/>
      <c r="Z244" s="70" t="s">
        <v>663</v>
      </c>
      <c r="AA244" s="70"/>
      <c r="AB244" s="70" t="s">
        <v>770</v>
      </c>
      <c r="AC244" s="70">
        <v>3</v>
      </c>
      <c r="AD244" s="38">
        <v>45016</v>
      </c>
      <c r="AE244" s="70" t="s">
        <v>831</v>
      </c>
      <c r="AF244" s="70" t="s">
        <v>943</v>
      </c>
      <c r="AG244" s="70" t="s">
        <v>944</v>
      </c>
      <c r="AH244" s="70"/>
    </row>
    <row r="245" spans="1:34" x14ac:dyDescent="0.25">
      <c r="A245" s="70">
        <v>620758047</v>
      </c>
      <c r="B245" s="70" t="s">
        <v>694</v>
      </c>
      <c r="C245" s="70" t="s">
        <v>695</v>
      </c>
      <c r="D245" s="70" t="s">
        <v>725</v>
      </c>
      <c r="E245" s="70"/>
      <c r="F245" s="70"/>
      <c r="G245" s="70"/>
      <c r="H245" s="70"/>
      <c r="I245" s="70"/>
      <c r="J245" s="70"/>
      <c r="K245" s="70"/>
      <c r="L245" s="70"/>
      <c r="M245" s="70"/>
      <c r="N245" s="70"/>
      <c r="O245" s="70"/>
      <c r="P245" s="70"/>
      <c r="Q245" s="70"/>
      <c r="R245" s="70"/>
      <c r="S245" s="70" t="s">
        <v>829</v>
      </c>
      <c r="T245" s="70"/>
      <c r="U245" s="70"/>
      <c r="V245" s="70"/>
      <c r="W245" s="70"/>
      <c r="X245" s="70"/>
      <c r="Y245" s="70"/>
      <c r="Z245" s="70" t="s">
        <v>663</v>
      </c>
      <c r="AA245" s="70"/>
      <c r="AB245" s="70" t="s">
        <v>770</v>
      </c>
      <c r="AC245" s="70">
        <v>2</v>
      </c>
      <c r="AD245" s="38">
        <v>45016</v>
      </c>
      <c r="AE245" s="70" t="s">
        <v>834</v>
      </c>
      <c r="AF245" s="70" t="s">
        <v>944</v>
      </c>
      <c r="AG245" s="70" t="s">
        <v>945</v>
      </c>
      <c r="AH245" s="70"/>
    </row>
    <row r="246" spans="1:34" x14ac:dyDescent="0.25">
      <c r="A246" s="70">
        <v>620758047</v>
      </c>
      <c r="B246" s="70" t="s">
        <v>694</v>
      </c>
      <c r="C246" s="70" t="s">
        <v>695</v>
      </c>
      <c r="D246" s="70" t="s">
        <v>725</v>
      </c>
      <c r="E246" s="70"/>
      <c r="F246" s="70"/>
      <c r="G246" s="70"/>
      <c r="H246" s="70"/>
      <c r="I246" s="70"/>
      <c r="J246" s="70"/>
      <c r="K246" s="70"/>
      <c r="L246" s="70"/>
      <c r="M246" s="70"/>
      <c r="N246" s="70"/>
      <c r="O246" s="70"/>
      <c r="P246" s="70"/>
      <c r="Q246" s="70"/>
      <c r="R246" s="70"/>
      <c r="S246" s="70" t="s">
        <v>829</v>
      </c>
      <c r="T246" s="70"/>
      <c r="U246" s="70"/>
      <c r="V246" s="70"/>
      <c r="W246" s="70"/>
      <c r="X246" s="70"/>
      <c r="Y246" s="70"/>
      <c r="Z246" s="70" t="s">
        <v>663</v>
      </c>
      <c r="AA246" s="70"/>
      <c r="AB246" s="70" t="s">
        <v>770</v>
      </c>
      <c r="AC246" s="70">
        <v>1</v>
      </c>
      <c r="AD246" s="38">
        <v>45016</v>
      </c>
      <c r="AE246" s="70" t="s">
        <v>834</v>
      </c>
      <c r="AF246" s="70" t="s">
        <v>945</v>
      </c>
      <c r="AG246" s="70" t="s">
        <v>946</v>
      </c>
      <c r="AH246" s="70"/>
    </row>
    <row r="247" spans="1:34" x14ac:dyDescent="0.25">
      <c r="A247" s="70">
        <v>620758047</v>
      </c>
      <c r="B247" s="70" t="s">
        <v>694</v>
      </c>
      <c r="C247" s="70" t="s">
        <v>695</v>
      </c>
      <c r="D247" s="70" t="s">
        <v>709</v>
      </c>
      <c r="E247" s="70">
        <v>1</v>
      </c>
      <c r="F247" s="70" t="s">
        <v>674</v>
      </c>
      <c r="G247" s="70" t="s">
        <v>710</v>
      </c>
      <c r="H247" s="70"/>
      <c r="I247" s="70"/>
      <c r="J247" s="70"/>
      <c r="K247" s="70"/>
      <c r="L247" s="70"/>
      <c r="M247" s="70"/>
      <c r="N247" s="70"/>
      <c r="O247" s="70"/>
      <c r="P247" s="70"/>
      <c r="Q247" s="70"/>
      <c r="R247" s="70"/>
      <c r="S247" s="70" t="s">
        <v>821</v>
      </c>
      <c r="T247" s="70">
        <v>13843712</v>
      </c>
      <c r="U247" s="70">
        <v>1</v>
      </c>
      <c r="V247" s="38">
        <v>44874</v>
      </c>
      <c r="W247" s="70"/>
      <c r="X247" s="70"/>
      <c r="Y247" s="70"/>
      <c r="Z247" s="70" t="s">
        <v>663</v>
      </c>
      <c r="AA247" s="70">
        <v>346219345</v>
      </c>
      <c r="AB247" s="70"/>
      <c r="AC247" s="70"/>
      <c r="AD247" s="70"/>
      <c r="AE247" s="70"/>
      <c r="AF247" s="70"/>
      <c r="AG247" s="70"/>
      <c r="AH247" s="70"/>
    </row>
    <row r="248" spans="1:34" x14ac:dyDescent="0.25">
      <c r="A248" s="70">
        <v>620758047</v>
      </c>
      <c r="B248" s="70" t="s">
        <v>694</v>
      </c>
      <c r="C248" s="70" t="s">
        <v>695</v>
      </c>
      <c r="D248" s="70" t="s">
        <v>709</v>
      </c>
      <c r="E248" s="70">
        <v>1</v>
      </c>
      <c r="F248" s="70" t="s">
        <v>674</v>
      </c>
      <c r="G248" s="70" t="s">
        <v>710</v>
      </c>
      <c r="H248" s="70"/>
      <c r="I248" s="70"/>
      <c r="J248" s="70"/>
      <c r="K248" s="70"/>
      <c r="L248" s="70"/>
      <c r="M248" s="70"/>
      <c r="N248" s="70"/>
      <c r="O248" s="70"/>
      <c r="P248" s="70"/>
      <c r="Q248" s="70"/>
      <c r="R248" s="70"/>
      <c r="S248" s="70" t="s">
        <v>822</v>
      </c>
      <c r="T248" s="70">
        <v>3105175933</v>
      </c>
      <c r="U248" s="70"/>
      <c r="V248" s="70"/>
      <c r="W248" s="38">
        <v>44874</v>
      </c>
      <c r="X248" s="38">
        <v>45238</v>
      </c>
      <c r="Y248" s="70" t="s">
        <v>662</v>
      </c>
      <c r="Z248" s="70" t="s">
        <v>663</v>
      </c>
      <c r="AA248" s="70"/>
      <c r="AB248" s="70"/>
      <c r="AC248" s="70"/>
      <c r="AD248" s="70"/>
      <c r="AE248" s="70"/>
      <c r="AF248" s="70"/>
      <c r="AG248" s="70"/>
      <c r="AH248" s="38">
        <v>45238</v>
      </c>
    </row>
    <row r="249" spans="1:34" x14ac:dyDescent="0.25">
      <c r="A249" s="70">
        <v>620758047</v>
      </c>
      <c r="B249" s="70" t="s">
        <v>694</v>
      </c>
      <c r="C249" s="70" t="s">
        <v>695</v>
      </c>
      <c r="D249" s="70" t="s">
        <v>709</v>
      </c>
      <c r="E249" s="70"/>
      <c r="F249" s="70"/>
      <c r="G249" s="70"/>
      <c r="H249" s="70"/>
      <c r="I249" s="70"/>
      <c r="J249" s="70"/>
      <c r="K249" s="70"/>
      <c r="L249" s="70"/>
      <c r="M249" s="70"/>
      <c r="N249" s="70"/>
      <c r="O249" s="70"/>
      <c r="P249" s="70"/>
      <c r="Q249" s="70"/>
      <c r="R249" s="70"/>
      <c r="S249" s="70" t="s">
        <v>829</v>
      </c>
      <c r="T249" s="70"/>
      <c r="U249" s="70"/>
      <c r="V249" s="70"/>
      <c r="W249" s="70"/>
      <c r="X249" s="70"/>
      <c r="Y249" s="70"/>
      <c r="Z249" s="70" t="s">
        <v>663</v>
      </c>
      <c r="AA249" s="70"/>
      <c r="AB249" s="70" t="s">
        <v>770</v>
      </c>
      <c r="AC249" s="70">
        <v>3</v>
      </c>
      <c r="AD249" s="38">
        <v>45016</v>
      </c>
      <c r="AE249" s="70" t="s">
        <v>831</v>
      </c>
      <c r="AF249" s="70" t="s">
        <v>943</v>
      </c>
      <c r="AG249" s="70" t="s">
        <v>947</v>
      </c>
      <c r="AH249" s="70"/>
    </row>
    <row r="250" spans="1:34" x14ac:dyDescent="0.25">
      <c r="A250" s="70">
        <v>620758047</v>
      </c>
      <c r="B250" s="70" t="s">
        <v>694</v>
      </c>
      <c r="C250" s="70" t="s">
        <v>695</v>
      </c>
      <c r="D250" s="70" t="s">
        <v>709</v>
      </c>
      <c r="E250" s="70"/>
      <c r="F250" s="70"/>
      <c r="G250" s="70"/>
      <c r="H250" s="70"/>
      <c r="I250" s="70"/>
      <c r="J250" s="70"/>
      <c r="K250" s="70"/>
      <c r="L250" s="70"/>
      <c r="M250" s="70"/>
      <c r="N250" s="70"/>
      <c r="O250" s="70"/>
      <c r="P250" s="70"/>
      <c r="Q250" s="70"/>
      <c r="R250" s="70"/>
      <c r="S250" s="70" t="s">
        <v>829</v>
      </c>
      <c r="T250" s="70"/>
      <c r="U250" s="70"/>
      <c r="V250" s="70"/>
      <c r="W250" s="70"/>
      <c r="X250" s="70"/>
      <c r="Y250" s="70"/>
      <c r="Z250" s="70" t="s">
        <v>663</v>
      </c>
      <c r="AA250" s="70"/>
      <c r="AB250" s="70" t="s">
        <v>770</v>
      </c>
      <c r="AC250" s="70">
        <v>2</v>
      </c>
      <c r="AD250" s="38">
        <v>45016</v>
      </c>
      <c r="AE250" s="70" t="s">
        <v>834</v>
      </c>
      <c r="AF250" s="70" t="s">
        <v>947</v>
      </c>
      <c r="AG250" s="70" t="s">
        <v>948</v>
      </c>
      <c r="AH250" s="70"/>
    </row>
    <row r="251" spans="1:34" x14ac:dyDescent="0.25">
      <c r="A251" s="70">
        <v>620758047</v>
      </c>
      <c r="B251" s="70" t="s">
        <v>694</v>
      </c>
      <c r="C251" s="70" t="s">
        <v>695</v>
      </c>
      <c r="D251" s="70" t="s">
        <v>709</v>
      </c>
      <c r="E251" s="70"/>
      <c r="F251" s="70"/>
      <c r="G251" s="70"/>
      <c r="H251" s="70"/>
      <c r="I251" s="70"/>
      <c r="J251" s="70"/>
      <c r="K251" s="70"/>
      <c r="L251" s="70"/>
      <c r="M251" s="70"/>
      <c r="N251" s="70"/>
      <c r="O251" s="70"/>
      <c r="P251" s="70"/>
      <c r="Q251" s="70"/>
      <c r="R251" s="70"/>
      <c r="S251" s="70" t="s">
        <v>829</v>
      </c>
      <c r="T251" s="70"/>
      <c r="U251" s="70"/>
      <c r="V251" s="70"/>
      <c r="W251" s="70"/>
      <c r="X251" s="70"/>
      <c r="Y251" s="70"/>
      <c r="Z251" s="70" t="s">
        <v>663</v>
      </c>
      <c r="AA251" s="70"/>
      <c r="AB251" s="70" t="s">
        <v>770</v>
      </c>
      <c r="AC251" s="70">
        <v>1</v>
      </c>
      <c r="AD251" s="38">
        <v>45016</v>
      </c>
      <c r="AE251" s="70" t="s">
        <v>834</v>
      </c>
      <c r="AF251" s="70" t="s">
        <v>948</v>
      </c>
      <c r="AG251" s="70" t="s">
        <v>949</v>
      </c>
      <c r="AH251" s="70"/>
    </row>
    <row r="252" spans="1:34" x14ac:dyDescent="0.25">
      <c r="A252" s="70">
        <v>620758047</v>
      </c>
      <c r="B252" s="70" t="s">
        <v>694</v>
      </c>
      <c r="C252" s="70" t="s">
        <v>695</v>
      </c>
      <c r="D252" s="70" t="s">
        <v>717</v>
      </c>
      <c r="E252" s="70">
        <v>1</v>
      </c>
      <c r="F252" s="70" t="s">
        <v>674</v>
      </c>
      <c r="G252" s="70" t="s">
        <v>718</v>
      </c>
      <c r="H252" s="70"/>
      <c r="I252" s="70"/>
      <c r="J252" s="70"/>
      <c r="K252" s="70"/>
      <c r="L252" s="70"/>
      <c r="M252" s="70"/>
      <c r="N252" s="70"/>
      <c r="O252" s="70"/>
      <c r="P252" s="70"/>
      <c r="Q252" s="70"/>
      <c r="R252" s="70"/>
      <c r="S252" s="70" t="s">
        <v>821</v>
      </c>
      <c r="T252" s="70">
        <v>13843712</v>
      </c>
      <c r="U252" s="70">
        <v>1</v>
      </c>
      <c r="V252" s="38">
        <v>44874</v>
      </c>
      <c r="W252" s="70"/>
      <c r="X252" s="70"/>
      <c r="Y252" s="70"/>
      <c r="Z252" s="70" t="s">
        <v>663</v>
      </c>
      <c r="AA252" s="70">
        <v>346219345</v>
      </c>
      <c r="AB252" s="70"/>
      <c r="AC252" s="70"/>
      <c r="AD252" s="70"/>
      <c r="AE252" s="70"/>
      <c r="AF252" s="70"/>
      <c r="AG252" s="70"/>
      <c r="AH252" s="70"/>
    </row>
    <row r="253" spans="1:34" x14ac:dyDescent="0.25">
      <c r="A253" s="70">
        <v>620758047</v>
      </c>
      <c r="B253" s="70" t="s">
        <v>694</v>
      </c>
      <c r="C253" s="70" t="s">
        <v>695</v>
      </c>
      <c r="D253" s="70" t="s">
        <v>717</v>
      </c>
      <c r="E253" s="70">
        <v>1</v>
      </c>
      <c r="F253" s="70" t="s">
        <v>674</v>
      </c>
      <c r="G253" s="70" t="s">
        <v>718</v>
      </c>
      <c r="H253" s="70"/>
      <c r="I253" s="70"/>
      <c r="J253" s="70"/>
      <c r="K253" s="70"/>
      <c r="L253" s="70"/>
      <c r="M253" s="70"/>
      <c r="N253" s="70"/>
      <c r="O253" s="70"/>
      <c r="P253" s="70"/>
      <c r="Q253" s="70"/>
      <c r="R253" s="70"/>
      <c r="S253" s="70" t="s">
        <v>822</v>
      </c>
      <c r="T253" s="70">
        <v>3105175933</v>
      </c>
      <c r="U253" s="70"/>
      <c r="V253" s="70"/>
      <c r="W253" s="38">
        <v>44874</v>
      </c>
      <c r="X253" s="38">
        <v>45238</v>
      </c>
      <c r="Y253" s="70" t="s">
        <v>662</v>
      </c>
      <c r="Z253" s="70" t="s">
        <v>663</v>
      </c>
      <c r="AA253" s="70"/>
      <c r="AB253" s="70"/>
      <c r="AC253" s="70"/>
      <c r="AD253" s="70"/>
      <c r="AE253" s="70"/>
      <c r="AF253" s="70"/>
      <c r="AG253" s="70"/>
      <c r="AH253" s="38">
        <v>45238</v>
      </c>
    </row>
    <row r="254" spans="1:34" x14ac:dyDescent="0.25">
      <c r="A254" s="70">
        <v>620758047</v>
      </c>
      <c r="B254" s="70" t="s">
        <v>694</v>
      </c>
      <c r="C254" s="70" t="s">
        <v>695</v>
      </c>
      <c r="D254" s="70" t="s">
        <v>717</v>
      </c>
      <c r="E254" s="70"/>
      <c r="F254" s="70"/>
      <c r="G254" s="70"/>
      <c r="H254" s="70"/>
      <c r="I254" s="70"/>
      <c r="J254" s="70"/>
      <c r="K254" s="70"/>
      <c r="L254" s="70"/>
      <c r="M254" s="70"/>
      <c r="N254" s="70"/>
      <c r="O254" s="70"/>
      <c r="P254" s="70"/>
      <c r="Q254" s="70"/>
      <c r="R254" s="70"/>
      <c r="S254" s="70" t="s">
        <v>829</v>
      </c>
      <c r="T254" s="70"/>
      <c r="U254" s="70"/>
      <c r="V254" s="70"/>
      <c r="W254" s="70"/>
      <c r="X254" s="70"/>
      <c r="Y254" s="70"/>
      <c r="Z254" s="70" t="s">
        <v>663</v>
      </c>
      <c r="AA254" s="70"/>
      <c r="AB254" s="70" t="s">
        <v>770</v>
      </c>
      <c r="AC254" s="70">
        <v>3</v>
      </c>
      <c r="AD254" s="38">
        <v>45016</v>
      </c>
      <c r="AE254" s="70" t="s">
        <v>831</v>
      </c>
      <c r="AF254" s="70" t="s">
        <v>943</v>
      </c>
      <c r="AG254" s="70" t="s">
        <v>950</v>
      </c>
      <c r="AH254" s="70"/>
    </row>
    <row r="255" spans="1:34" x14ac:dyDescent="0.25">
      <c r="A255" s="70">
        <v>620758047</v>
      </c>
      <c r="B255" s="70" t="s">
        <v>694</v>
      </c>
      <c r="C255" s="70" t="s">
        <v>695</v>
      </c>
      <c r="D255" s="70" t="s">
        <v>717</v>
      </c>
      <c r="E255" s="70"/>
      <c r="F255" s="70"/>
      <c r="G255" s="70"/>
      <c r="H255" s="70"/>
      <c r="I255" s="70"/>
      <c r="J255" s="70"/>
      <c r="K255" s="70"/>
      <c r="L255" s="70"/>
      <c r="M255" s="70"/>
      <c r="N255" s="70"/>
      <c r="O255" s="70"/>
      <c r="P255" s="70"/>
      <c r="Q255" s="70"/>
      <c r="R255" s="70"/>
      <c r="S255" s="70" t="s">
        <v>829</v>
      </c>
      <c r="T255" s="70"/>
      <c r="U255" s="70"/>
      <c r="V255" s="70"/>
      <c r="W255" s="70"/>
      <c r="X255" s="70"/>
      <c r="Y255" s="70"/>
      <c r="Z255" s="70" t="s">
        <v>663</v>
      </c>
      <c r="AA255" s="70"/>
      <c r="AB255" s="70" t="s">
        <v>770</v>
      </c>
      <c r="AC255" s="70">
        <v>2</v>
      </c>
      <c r="AD255" s="38">
        <v>45016</v>
      </c>
      <c r="AE255" s="70" t="s">
        <v>834</v>
      </c>
      <c r="AF255" s="70" t="s">
        <v>950</v>
      </c>
      <c r="AG255" s="70" t="s">
        <v>951</v>
      </c>
      <c r="AH255" s="70"/>
    </row>
    <row r="256" spans="1:34" x14ac:dyDescent="0.25">
      <c r="A256" s="70">
        <v>620758047</v>
      </c>
      <c r="B256" s="70" t="s">
        <v>694</v>
      </c>
      <c r="C256" s="70" t="s">
        <v>695</v>
      </c>
      <c r="D256" s="70" t="s">
        <v>717</v>
      </c>
      <c r="E256" s="70"/>
      <c r="F256" s="70"/>
      <c r="G256" s="70"/>
      <c r="H256" s="70"/>
      <c r="I256" s="70"/>
      <c r="J256" s="70"/>
      <c r="K256" s="70"/>
      <c r="L256" s="70"/>
      <c r="M256" s="70"/>
      <c r="N256" s="70"/>
      <c r="O256" s="70"/>
      <c r="P256" s="70"/>
      <c r="Q256" s="70"/>
      <c r="R256" s="70"/>
      <c r="S256" s="70" t="s">
        <v>829</v>
      </c>
      <c r="T256" s="70"/>
      <c r="U256" s="70"/>
      <c r="V256" s="70"/>
      <c r="W256" s="70"/>
      <c r="X256" s="70"/>
      <c r="Y256" s="70"/>
      <c r="Z256" s="70" t="s">
        <v>663</v>
      </c>
      <c r="AA256" s="70"/>
      <c r="AB256" s="70" t="s">
        <v>770</v>
      </c>
      <c r="AC256" s="70">
        <v>1</v>
      </c>
      <c r="AD256" s="38">
        <v>45016</v>
      </c>
      <c r="AE256" s="70" t="s">
        <v>834</v>
      </c>
      <c r="AF256" s="70" t="s">
        <v>951</v>
      </c>
      <c r="AG256" s="70" t="s">
        <v>952</v>
      </c>
      <c r="AH256" s="70"/>
    </row>
    <row r="257" spans="1:34" x14ac:dyDescent="0.25">
      <c r="A257" s="70">
        <v>620758047</v>
      </c>
      <c r="B257" s="70" t="s">
        <v>694</v>
      </c>
      <c r="C257" s="70" t="s">
        <v>695</v>
      </c>
      <c r="D257" s="70" t="s">
        <v>696</v>
      </c>
      <c r="E257" s="70">
        <v>1</v>
      </c>
      <c r="F257" s="70" t="s">
        <v>674</v>
      </c>
      <c r="G257" s="70" t="s">
        <v>661</v>
      </c>
      <c r="H257" s="70"/>
      <c r="I257" s="70"/>
      <c r="J257" s="70"/>
      <c r="K257" s="70"/>
      <c r="L257" s="70"/>
      <c r="M257" s="70"/>
      <c r="N257" s="70"/>
      <c r="O257" s="70"/>
      <c r="P257" s="70"/>
      <c r="Q257" s="70"/>
      <c r="R257" s="70"/>
      <c r="S257" s="70" t="s">
        <v>821</v>
      </c>
      <c r="T257" s="70">
        <v>13843712</v>
      </c>
      <c r="U257" s="70">
        <v>1</v>
      </c>
      <c r="V257" s="38">
        <v>44874</v>
      </c>
      <c r="W257" s="70"/>
      <c r="X257" s="70"/>
      <c r="Y257" s="70"/>
      <c r="Z257" s="70" t="s">
        <v>663</v>
      </c>
      <c r="AA257" s="70">
        <v>346219345</v>
      </c>
      <c r="AB257" s="70"/>
      <c r="AC257" s="70"/>
      <c r="AD257" s="70"/>
      <c r="AE257" s="70"/>
      <c r="AF257" s="70"/>
      <c r="AG257" s="70"/>
      <c r="AH257" s="70"/>
    </row>
    <row r="258" spans="1:34" x14ac:dyDescent="0.25">
      <c r="A258" s="70">
        <v>620758047</v>
      </c>
      <c r="B258" s="70" t="s">
        <v>694</v>
      </c>
      <c r="C258" s="70" t="s">
        <v>695</v>
      </c>
      <c r="D258" s="70" t="s">
        <v>696</v>
      </c>
      <c r="E258" s="70">
        <v>1</v>
      </c>
      <c r="F258" s="70" t="s">
        <v>674</v>
      </c>
      <c r="G258" s="70" t="s">
        <v>661</v>
      </c>
      <c r="H258" s="70"/>
      <c r="I258" s="70"/>
      <c r="J258" s="70"/>
      <c r="K258" s="70"/>
      <c r="L258" s="70"/>
      <c r="M258" s="70"/>
      <c r="N258" s="70"/>
      <c r="O258" s="70"/>
      <c r="P258" s="70"/>
      <c r="Q258" s="70"/>
      <c r="R258" s="70"/>
      <c r="S258" s="70" t="s">
        <v>822</v>
      </c>
      <c r="T258" s="70">
        <v>3105175933</v>
      </c>
      <c r="U258" s="70"/>
      <c r="V258" s="70"/>
      <c r="W258" s="38">
        <v>44874</v>
      </c>
      <c r="X258" s="38">
        <v>45238</v>
      </c>
      <c r="Y258" s="70" t="s">
        <v>662</v>
      </c>
      <c r="Z258" s="70" t="s">
        <v>663</v>
      </c>
      <c r="AA258" s="70"/>
      <c r="AB258" s="70"/>
      <c r="AC258" s="70"/>
      <c r="AD258" s="70"/>
      <c r="AE258" s="70"/>
      <c r="AF258" s="70"/>
      <c r="AG258" s="70"/>
      <c r="AH258" s="38">
        <v>45238</v>
      </c>
    </row>
    <row r="259" spans="1:34" x14ac:dyDescent="0.25">
      <c r="A259" s="70">
        <v>620758047</v>
      </c>
      <c r="B259" s="70" t="s">
        <v>694</v>
      </c>
      <c r="C259" s="70" t="s">
        <v>695</v>
      </c>
      <c r="D259" s="70" t="s">
        <v>696</v>
      </c>
      <c r="E259" s="70"/>
      <c r="F259" s="70"/>
      <c r="G259" s="70"/>
      <c r="H259" s="70"/>
      <c r="I259" s="70"/>
      <c r="J259" s="70"/>
      <c r="K259" s="70"/>
      <c r="L259" s="70"/>
      <c r="M259" s="70"/>
      <c r="N259" s="70"/>
      <c r="O259" s="70"/>
      <c r="P259" s="70"/>
      <c r="Q259" s="70"/>
      <c r="R259" s="70"/>
      <c r="S259" s="70" t="s">
        <v>829</v>
      </c>
      <c r="T259" s="70"/>
      <c r="U259" s="70"/>
      <c r="V259" s="70"/>
      <c r="W259" s="70"/>
      <c r="X259" s="70"/>
      <c r="Y259" s="70"/>
      <c r="Z259" s="70" t="s">
        <v>663</v>
      </c>
      <c r="AA259" s="70"/>
      <c r="AB259" s="70" t="s">
        <v>770</v>
      </c>
      <c r="AC259" s="70">
        <v>3</v>
      </c>
      <c r="AD259" s="38">
        <v>45016</v>
      </c>
      <c r="AE259" s="70" t="s">
        <v>831</v>
      </c>
      <c r="AF259" s="70" t="s">
        <v>943</v>
      </c>
      <c r="AG259" s="70" t="s">
        <v>953</v>
      </c>
      <c r="AH259" s="70"/>
    </row>
    <row r="260" spans="1:34" x14ac:dyDescent="0.25">
      <c r="A260" s="70">
        <v>620758047</v>
      </c>
      <c r="B260" s="70" t="s">
        <v>694</v>
      </c>
      <c r="C260" s="70" t="s">
        <v>695</v>
      </c>
      <c r="D260" s="70" t="s">
        <v>696</v>
      </c>
      <c r="E260" s="70"/>
      <c r="F260" s="70"/>
      <c r="G260" s="70"/>
      <c r="H260" s="70"/>
      <c r="I260" s="70"/>
      <c r="J260" s="70"/>
      <c r="K260" s="70"/>
      <c r="L260" s="70"/>
      <c r="M260" s="70"/>
      <c r="N260" s="70"/>
      <c r="O260" s="70"/>
      <c r="P260" s="70"/>
      <c r="Q260" s="70"/>
      <c r="R260" s="70"/>
      <c r="S260" s="70" t="s">
        <v>829</v>
      </c>
      <c r="T260" s="70"/>
      <c r="U260" s="70"/>
      <c r="V260" s="70"/>
      <c r="W260" s="70"/>
      <c r="X260" s="70"/>
      <c r="Y260" s="70"/>
      <c r="Z260" s="70" t="s">
        <v>663</v>
      </c>
      <c r="AA260" s="70"/>
      <c r="AB260" s="70" t="s">
        <v>770</v>
      </c>
      <c r="AC260" s="70">
        <v>2</v>
      </c>
      <c r="AD260" s="38">
        <v>45016</v>
      </c>
      <c r="AE260" s="70" t="s">
        <v>834</v>
      </c>
      <c r="AF260" s="70" t="s">
        <v>953</v>
      </c>
      <c r="AG260" s="70" t="s">
        <v>954</v>
      </c>
      <c r="AH260" s="70"/>
    </row>
    <row r="261" spans="1:34" x14ac:dyDescent="0.25">
      <c r="A261" s="70">
        <v>620758047</v>
      </c>
      <c r="B261" s="70" t="s">
        <v>694</v>
      </c>
      <c r="C261" s="70" t="s">
        <v>695</v>
      </c>
      <c r="D261" s="70" t="s">
        <v>696</v>
      </c>
      <c r="E261" s="70"/>
      <c r="F261" s="70"/>
      <c r="G261" s="70"/>
      <c r="H261" s="70"/>
      <c r="I261" s="70"/>
      <c r="J261" s="70"/>
      <c r="K261" s="70"/>
      <c r="L261" s="70"/>
      <c r="M261" s="70"/>
      <c r="N261" s="70"/>
      <c r="O261" s="70"/>
      <c r="P261" s="70"/>
      <c r="Q261" s="70"/>
      <c r="R261" s="70"/>
      <c r="S261" s="70" t="s">
        <v>829</v>
      </c>
      <c r="T261" s="70"/>
      <c r="U261" s="70"/>
      <c r="V261" s="70"/>
      <c r="W261" s="70"/>
      <c r="X261" s="70"/>
      <c r="Y261" s="70"/>
      <c r="Z261" s="70" t="s">
        <v>663</v>
      </c>
      <c r="AA261" s="70"/>
      <c r="AB261" s="70" t="s">
        <v>770</v>
      </c>
      <c r="AC261" s="70">
        <v>1</v>
      </c>
      <c r="AD261" s="38">
        <v>45016</v>
      </c>
      <c r="AE261" s="70" t="s">
        <v>834</v>
      </c>
      <c r="AF261" s="70" t="s">
        <v>954</v>
      </c>
      <c r="AG261" s="70" t="s">
        <v>955</v>
      </c>
      <c r="AH261" s="70"/>
    </row>
    <row r="262" spans="1:34" x14ac:dyDescent="0.25">
      <c r="A262" s="70">
        <v>620758047</v>
      </c>
      <c r="B262" s="70" t="s">
        <v>694</v>
      </c>
      <c r="C262" s="70" t="s">
        <v>695</v>
      </c>
      <c r="D262" s="70" t="s">
        <v>702</v>
      </c>
      <c r="E262" s="70">
        <v>1</v>
      </c>
      <c r="F262" s="70" t="s">
        <v>674</v>
      </c>
      <c r="G262" s="70" t="s">
        <v>703</v>
      </c>
      <c r="H262" s="70"/>
      <c r="I262" s="70"/>
      <c r="J262" s="70"/>
      <c r="K262" s="70"/>
      <c r="L262" s="70"/>
      <c r="M262" s="70"/>
      <c r="N262" s="70"/>
      <c r="O262" s="70"/>
      <c r="P262" s="70"/>
      <c r="Q262" s="70"/>
      <c r="R262" s="70"/>
      <c r="S262" s="70" t="s">
        <v>821</v>
      </c>
      <c r="T262" s="70">
        <v>13843712</v>
      </c>
      <c r="U262" s="70">
        <v>1</v>
      </c>
      <c r="V262" s="38">
        <v>44874</v>
      </c>
      <c r="W262" s="70"/>
      <c r="X262" s="70"/>
      <c r="Y262" s="70"/>
      <c r="Z262" s="70" t="s">
        <v>663</v>
      </c>
      <c r="AA262" s="70">
        <v>346219345</v>
      </c>
      <c r="AB262" s="70"/>
      <c r="AC262" s="70"/>
      <c r="AD262" s="70"/>
      <c r="AE262" s="70"/>
      <c r="AF262" s="70"/>
      <c r="AG262" s="70"/>
      <c r="AH262" s="70"/>
    </row>
    <row r="263" spans="1:34" x14ac:dyDescent="0.25">
      <c r="A263" s="70">
        <v>620758047</v>
      </c>
      <c r="B263" s="70" t="s">
        <v>694</v>
      </c>
      <c r="C263" s="70" t="s">
        <v>695</v>
      </c>
      <c r="D263" s="70" t="s">
        <v>702</v>
      </c>
      <c r="E263" s="70">
        <v>1</v>
      </c>
      <c r="F263" s="70" t="s">
        <v>674</v>
      </c>
      <c r="G263" s="70" t="s">
        <v>703</v>
      </c>
      <c r="H263" s="70"/>
      <c r="I263" s="70"/>
      <c r="J263" s="70"/>
      <c r="K263" s="70"/>
      <c r="L263" s="70"/>
      <c r="M263" s="70"/>
      <c r="N263" s="70"/>
      <c r="O263" s="70"/>
      <c r="P263" s="70"/>
      <c r="Q263" s="70"/>
      <c r="R263" s="70"/>
      <c r="S263" s="70" t="s">
        <v>822</v>
      </c>
      <c r="T263" s="70">
        <v>3105175933</v>
      </c>
      <c r="U263" s="70"/>
      <c r="V263" s="70"/>
      <c r="W263" s="38">
        <v>44874</v>
      </c>
      <c r="X263" s="38">
        <v>45238</v>
      </c>
      <c r="Y263" s="70" t="s">
        <v>662</v>
      </c>
      <c r="Z263" s="70" t="s">
        <v>663</v>
      </c>
      <c r="AA263" s="70"/>
      <c r="AB263" s="70"/>
      <c r="AC263" s="70"/>
      <c r="AD263" s="70"/>
      <c r="AE263" s="70"/>
      <c r="AF263" s="70"/>
      <c r="AG263" s="70"/>
      <c r="AH263" s="38">
        <v>45238</v>
      </c>
    </row>
    <row r="264" spans="1:34" x14ac:dyDescent="0.25">
      <c r="A264" s="70">
        <v>620758047</v>
      </c>
      <c r="B264" s="70" t="s">
        <v>694</v>
      </c>
      <c r="C264" s="70" t="s">
        <v>695</v>
      </c>
      <c r="D264" s="70" t="s">
        <v>702</v>
      </c>
      <c r="E264" s="70"/>
      <c r="F264" s="70"/>
      <c r="G264" s="70"/>
      <c r="H264" s="70"/>
      <c r="I264" s="70"/>
      <c r="J264" s="70"/>
      <c r="K264" s="70"/>
      <c r="L264" s="70"/>
      <c r="M264" s="70"/>
      <c r="N264" s="70"/>
      <c r="O264" s="70"/>
      <c r="P264" s="70"/>
      <c r="Q264" s="70"/>
      <c r="R264" s="70"/>
      <c r="S264" s="70" t="s">
        <v>829</v>
      </c>
      <c r="T264" s="70"/>
      <c r="U264" s="70"/>
      <c r="V264" s="70"/>
      <c r="W264" s="70"/>
      <c r="X264" s="70"/>
      <c r="Y264" s="70"/>
      <c r="Z264" s="70" t="s">
        <v>663</v>
      </c>
      <c r="AA264" s="70"/>
      <c r="AB264" s="70" t="s">
        <v>770</v>
      </c>
      <c r="AC264" s="70">
        <v>3</v>
      </c>
      <c r="AD264" s="38">
        <v>45016</v>
      </c>
      <c r="AE264" s="70" t="s">
        <v>831</v>
      </c>
      <c r="AF264" s="70" t="s">
        <v>943</v>
      </c>
      <c r="AG264" s="70" t="s">
        <v>956</v>
      </c>
      <c r="AH264" s="70"/>
    </row>
    <row r="265" spans="1:34" x14ac:dyDescent="0.25">
      <c r="A265" s="70">
        <v>620758047</v>
      </c>
      <c r="B265" s="70" t="s">
        <v>694</v>
      </c>
      <c r="C265" s="70" t="s">
        <v>695</v>
      </c>
      <c r="D265" s="70" t="s">
        <v>702</v>
      </c>
      <c r="E265" s="70"/>
      <c r="F265" s="70"/>
      <c r="G265" s="70"/>
      <c r="H265" s="70"/>
      <c r="I265" s="70"/>
      <c r="J265" s="70"/>
      <c r="K265" s="70"/>
      <c r="L265" s="70"/>
      <c r="M265" s="70"/>
      <c r="N265" s="70"/>
      <c r="O265" s="70"/>
      <c r="P265" s="70"/>
      <c r="Q265" s="70"/>
      <c r="R265" s="70"/>
      <c r="S265" s="70" t="s">
        <v>829</v>
      </c>
      <c r="T265" s="70"/>
      <c r="U265" s="70"/>
      <c r="V265" s="70"/>
      <c r="W265" s="70"/>
      <c r="X265" s="70"/>
      <c r="Y265" s="70"/>
      <c r="Z265" s="70" t="s">
        <v>663</v>
      </c>
      <c r="AA265" s="70"/>
      <c r="AB265" s="70" t="s">
        <v>770</v>
      </c>
      <c r="AC265" s="70">
        <v>2</v>
      </c>
      <c r="AD265" s="38">
        <v>45016</v>
      </c>
      <c r="AE265" s="70" t="s">
        <v>834</v>
      </c>
      <c r="AF265" s="70" t="s">
        <v>956</v>
      </c>
      <c r="AG265" s="70" t="s">
        <v>957</v>
      </c>
      <c r="AH265" s="70"/>
    </row>
    <row r="266" spans="1:34" x14ac:dyDescent="0.25">
      <c r="A266" s="70">
        <v>620758047</v>
      </c>
      <c r="B266" s="70" t="s">
        <v>694</v>
      </c>
      <c r="C266" s="70" t="s">
        <v>695</v>
      </c>
      <c r="D266" s="70" t="s">
        <v>702</v>
      </c>
      <c r="E266" s="70"/>
      <c r="F266" s="70"/>
      <c r="G266" s="70"/>
      <c r="H266" s="70"/>
      <c r="I266" s="70"/>
      <c r="J266" s="70"/>
      <c r="K266" s="70"/>
      <c r="L266" s="70"/>
      <c r="M266" s="70"/>
      <c r="N266" s="70"/>
      <c r="O266" s="70"/>
      <c r="P266" s="70"/>
      <c r="Q266" s="70"/>
      <c r="R266" s="70"/>
      <c r="S266" s="70" t="s">
        <v>829</v>
      </c>
      <c r="T266" s="70"/>
      <c r="U266" s="70"/>
      <c r="V266" s="70"/>
      <c r="W266" s="70"/>
      <c r="X266" s="70"/>
      <c r="Y266" s="70"/>
      <c r="Z266" s="70" t="s">
        <v>663</v>
      </c>
      <c r="AA266" s="70"/>
      <c r="AB266" s="70" t="s">
        <v>770</v>
      </c>
      <c r="AC266" s="70">
        <v>1</v>
      </c>
      <c r="AD266" s="38">
        <v>45016</v>
      </c>
      <c r="AE266" s="70" t="s">
        <v>834</v>
      </c>
      <c r="AF266" s="70" t="s">
        <v>957</v>
      </c>
      <c r="AG266" s="70" t="s">
        <v>958</v>
      </c>
      <c r="AH266" s="70"/>
    </row>
    <row r="267" spans="1:34" x14ac:dyDescent="0.25">
      <c r="A267" s="70">
        <v>620758047</v>
      </c>
      <c r="B267" s="70" t="s">
        <v>694</v>
      </c>
      <c r="C267" s="70" t="s">
        <v>695</v>
      </c>
      <c r="D267" s="70" t="s">
        <v>716</v>
      </c>
      <c r="E267" s="70">
        <v>1</v>
      </c>
      <c r="F267" s="70" t="s">
        <v>674</v>
      </c>
      <c r="G267" s="70" t="s">
        <v>661</v>
      </c>
      <c r="H267" s="70"/>
      <c r="I267" s="70"/>
      <c r="J267" s="70"/>
      <c r="K267" s="70"/>
      <c r="L267" s="70"/>
      <c r="M267" s="70"/>
      <c r="N267" s="70"/>
      <c r="O267" s="70"/>
      <c r="P267" s="70"/>
      <c r="Q267" s="70"/>
      <c r="R267" s="70"/>
      <c r="S267" s="70" t="s">
        <v>821</v>
      </c>
      <c r="T267" s="70">
        <v>13843712</v>
      </c>
      <c r="U267" s="70">
        <v>1</v>
      </c>
      <c r="V267" s="38">
        <v>44874</v>
      </c>
      <c r="W267" s="70"/>
      <c r="X267" s="70"/>
      <c r="Y267" s="70"/>
      <c r="Z267" s="70" t="s">
        <v>663</v>
      </c>
      <c r="AA267" s="70">
        <v>346219345</v>
      </c>
      <c r="AB267" s="70"/>
      <c r="AC267" s="70"/>
      <c r="AD267" s="70"/>
      <c r="AE267" s="70"/>
      <c r="AF267" s="70"/>
      <c r="AG267" s="70"/>
      <c r="AH267" s="70"/>
    </row>
    <row r="268" spans="1:34" x14ac:dyDescent="0.25">
      <c r="A268" s="70">
        <v>620758047</v>
      </c>
      <c r="B268" s="70" t="s">
        <v>694</v>
      </c>
      <c r="C268" s="70" t="s">
        <v>695</v>
      </c>
      <c r="D268" s="70" t="s">
        <v>716</v>
      </c>
      <c r="E268" s="70">
        <v>1</v>
      </c>
      <c r="F268" s="70" t="s">
        <v>674</v>
      </c>
      <c r="G268" s="70" t="s">
        <v>661</v>
      </c>
      <c r="H268" s="70"/>
      <c r="I268" s="70"/>
      <c r="J268" s="70"/>
      <c r="K268" s="70"/>
      <c r="L268" s="70"/>
      <c r="M268" s="70"/>
      <c r="N268" s="70"/>
      <c r="O268" s="70"/>
      <c r="P268" s="70"/>
      <c r="Q268" s="70"/>
      <c r="R268" s="70"/>
      <c r="S268" s="70" t="s">
        <v>822</v>
      </c>
      <c r="T268" s="70">
        <v>3105175933</v>
      </c>
      <c r="U268" s="70"/>
      <c r="V268" s="70"/>
      <c r="W268" s="38">
        <v>44874</v>
      </c>
      <c r="X268" s="38">
        <v>45238</v>
      </c>
      <c r="Y268" s="70" t="s">
        <v>662</v>
      </c>
      <c r="Z268" s="70" t="s">
        <v>663</v>
      </c>
      <c r="AA268" s="70"/>
      <c r="AB268" s="70"/>
      <c r="AC268" s="70"/>
      <c r="AD268" s="70"/>
      <c r="AE268" s="70"/>
      <c r="AF268" s="70"/>
      <c r="AG268" s="70"/>
      <c r="AH268" s="38">
        <v>45238</v>
      </c>
    </row>
    <row r="269" spans="1:34" x14ac:dyDescent="0.25">
      <c r="A269" s="70">
        <v>620758047</v>
      </c>
      <c r="B269" s="70" t="s">
        <v>694</v>
      </c>
      <c r="C269" s="70" t="s">
        <v>695</v>
      </c>
      <c r="D269" s="70" t="s">
        <v>716</v>
      </c>
      <c r="E269" s="70"/>
      <c r="F269" s="70"/>
      <c r="G269" s="70"/>
      <c r="H269" s="70"/>
      <c r="I269" s="70"/>
      <c r="J269" s="70"/>
      <c r="K269" s="70"/>
      <c r="L269" s="70"/>
      <c r="M269" s="70"/>
      <c r="N269" s="70"/>
      <c r="O269" s="70"/>
      <c r="P269" s="70"/>
      <c r="Q269" s="70"/>
      <c r="R269" s="70"/>
      <c r="S269" s="70" t="s">
        <v>829</v>
      </c>
      <c r="T269" s="70"/>
      <c r="U269" s="70"/>
      <c r="V269" s="70"/>
      <c r="W269" s="70"/>
      <c r="X269" s="70"/>
      <c r="Y269" s="70"/>
      <c r="Z269" s="70" t="s">
        <v>663</v>
      </c>
      <c r="AA269" s="70"/>
      <c r="AB269" s="70" t="s">
        <v>770</v>
      </c>
      <c r="AC269" s="70">
        <v>3</v>
      </c>
      <c r="AD269" s="38">
        <v>45016</v>
      </c>
      <c r="AE269" s="70" t="s">
        <v>831</v>
      </c>
      <c r="AF269" s="70" t="s">
        <v>943</v>
      </c>
      <c r="AG269" s="70" t="s">
        <v>959</v>
      </c>
      <c r="AH269" s="70"/>
    </row>
    <row r="270" spans="1:34" x14ac:dyDescent="0.25">
      <c r="A270" s="70">
        <v>620758047</v>
      </c>
      <c r="B270" s="70" t="s">
        <v>694</v>
      </c>
      <c r="C270" s="70" t="s">
        <v>695</v>
      </c>
      <c r="D270" s="70" t="s">
        <v>716</v>
      </c>
      <c r="E270" s="70"/>
      <c r="F270" s="70"/>
      <c r="G270" s="70"/>
      <c r="H270" s="70"/>
      <c r="I270" s="70"/>
      <c r="J270" s="70"/>
      <c r="K270" s="70"/>
      <c r="L270" s="70"/>
      <c r="M270" s="70"/>
      <c r="N270" s="70"/>
      <c r="O270" s="70"/>
      <c r="P270" s="70"/>
      <c r="Q270" s="70"/>
      <c r="R270" s="70"/>
      <c r="S270" s="70" t="s">
        <v>829</v>
      </c>
      <c r="T270" s="70"/>
      <c r="U270" s="70"/>
      <c r="V270" s="70"/>
      <c r="W270" s="70"/>
      <c r="X270" s="70"/>
      <c r="Y270" s="70"/>
      <c r="Z270" s="70" t="s">
        <v>663</v>
      </c>
      <c r="AA270" s="70"/>
      <c r="AB270" s="70" t="s">
        <v>770</v>
      </c>
      <c r="AC270" s="70">
        <v>2</v>
      </c>
      <c r="AD270" s="38">
        <v>45016</v>
      </c>
      <c r="AE270" s="70" t="s">
        <v>834</v>
      </c>
      <c r="AF270" s="70" t="s">
        <v>959</v>
      </c>
      <c r="AG270" s="70" t="s">
        <v>960</v>
      </c>
      <c r="AH270" s="70"/>
    </row>
    <row r="271" spans="1:34" x14ac:dyDescent="0.25">
      <c r="A271" s="70">
        <v>620758047</v>
      </c>
      <c r="B271" s="70" t="s">
        <v>694</v>
      </c>
      <c r="C271" s="70" t="s">
        <v>695</v>
      </c>
      <c r="D271" s="70" t="s">
        <v>716</v>
      </c>
      <c r="E271" s="70"/>
      <c r="F271" s="70"/>
      <c r="G271" s="70"/>
      <c r="H271" s="70"/>
      <c r="I271" s="70"/>
      <c r="J271" s="70"/>
      <c r="K271" s="70"/>
      <c r="L271" s="70"/>
      <c r="M271" s="70"/>
      <c r="N271" s="70"/>
      <c r="O271" s="70"/>
      <c r="P271" s="70"/>
      <c r="Q271" s="70"/>
      <c r="R271" s="70"/>
      <c r="S271" s="70" t="s">
        <v>829</v>
      </c>
      <c r="T271" s="70"/>
      <c r="U271" s="70"/>
      <c r="V271" s="70"/>
      <c r="W271" s="70"/>
      <c r="X271" s="70"/>
      <c r="Y271" s="70"/>
      <c r="Z271" s="70" t="s">
        <v>663</v>
      </c>
      <c r="AA271" s="70"/>
      <c r="AB271" s="70" t="s">
        <v>770</v>
      </c>
      <c r="AC271" s="70">
        <v>1</v>
      </c>
      <c r="AD271" s="38">
        <v>45016</v>
      </c>
      <c r="AE271" s="70" t="s">
        <v>834</v>
      </c>
      <c r="AF271" s="70" t="s">
        <v>960</v>
      </c>
      <c r="AG271" s="70" t="s">
        <v>961</v>
      </c>
      <c r="AH271" s="70"/>
    </row>
    <row r="272" spans="1:34" x14ac:dyDescent="0.25">
      <c r="A272" s="70">
        <v>620758047</v>
      </c>
      <c r="B272" s="70" t="s">
        <v>694</v>
      </c>
      <c r="C272" s="70" t="s">
        <v>695</v>
      </c>
      <c r="D272" s="70" t="s">
        <v>727</v>
      </c>
      <c r="E272" s="70">
        <v>1</v>
      </c>
      <c r="F272" s="70" t="s">
        <v>674</v>
      </c>
      <c r="G272" s="70" t="s">
        <v>728</v>
      </c>
      <c r="H272" s="70"/>
      <c r="I272" s="70"/>
      <c r="J272" s="70"/>
      <c r="K272" s="70"/>
      <c r="L272" s="70"/>
      <c r="M272" s="70"/>
      <c r="N272" s="70"/>
      <c r="O272" s="70"/>
      <c r="P272" s="70"/>
      <c r="Q272" s="70"/>
      <c r="R272" s="70"/>
      <c r="S272" s="70" t="s">
        <v>821</v>
      </c>
      <c r="T272" s="70">
        <v>13843712</v>
      </c>
      <c r="U272" s="70">
        <v>1</v>
      </c>
      <c r="V272" s="38">
        <v>44874</v>
      </c>
      <c r="W272" s="70"/>
      <c r="X272" s="70"/>
      <c r="Y272" s="70"/>
      <c r="Z272" s="70" t="s">
        <v>663</v>
      </c>
      <c r="AA272" s="70">
        <v>346219345</v>
      </c>
      <c r="AB272" s="70"/>
      <c r="AC272" s="70"/>
      <c r="AD272" s="70"/>
      <c r="AE272" s="70"/>
      <c r="AF272" s="70"/>
      <c r="AG272" s="70"/>
      <c r="AH272" s="70"/>
    </row>
    <row r="273" spans="1:34" x14ac:dyDescent="0.25">
      <c r="A273" s="70">
        <v>620758047</v>
      </c>
      <c r="B273" s="70" t="s">
        <v>694</v>
      </c>
      <c r="C273" s="70" t="s">
        <v>695</v>
      </c>
      <c r="D273" s="70" t="s">
        <v>727</v>
      </c>
      <c r="E273" s="70">
        <v>1</v>
      </c>
      <c r="F273" s="70" t="s">
        <v>674</v>
      </c>
      <c r="G273" s="70" t="s">
        <v>728</v>
      </c>
      <c r="H273" s="70"/>
      <c r="I273" s="70"/>
      <c r="J273" s="70"/>
      <c r="K273" s="70"/>
      <c r="L273" s="70"/>
      <c r="M273" s="70"/>
      <c r="N273" s="70"/>
      <c r="O273" s="70"/>
      <c r="P273" s="70"/>
      <c r="Q273" s="70"/>
      <c r="R273" s="70"/>
      <c r="S273" s="70" t="s">
        <v>822</v>
      </c>
      <c r="T273" s="70">
        <v>3105175933</v>
      </c>
      <c r="U273" s="70"/>
      <c r="V273" s="70"/>
      <c r="W273" s="38">
        <v>44874</v>
      </c>
      <c r="X273" s="38">
        <v>45238</v>
      </c>
      <c r="Y273" s="70" t="s">
        <v>662</v>
      </c>
      <c r="Z273" s="70" t="s">
        <v>663</v>
      </c>
      <c r="AA273" s="70"/>
      <c r="AB273" s="70"/>
      <c r="AC273" s="70"/>
      <c r="AD273" s="70"/>
      <c r="AE273" s="70"/>
      <c r="AF273" s="70"/>
      <c r="AG273" s="70"/>
      <c r="AH273" s="38">
        <v>45238</v>
      </c>
    </row>
    <row r="274" spans="1:34" x14ac:dyDescent="0.25">
      <c r="A274" s="70">
        <v>620758047</v>
      </c>
      <c r="B274" s="70" t="s">
        <v>694</v>
      </c>
      <c r="C274" s="70" t="s">
        <v>695</v>
      </c>
      <c r="D274" s="70" t="s">
        <v>727</v>
      </c>
      <c r="E274" s="70"/>
      <c r="F274" s="70"/>
      <c r="G274" s="70"/>
      <c r="H274" s="70"/>
      <c r="I274" s="70"/>
      <c r="J274" s="70"/>
      <c r="K274" s="70"/>
      <c r="L274" s="70"/>
      <c r="M274" s="70"/>
      <c r="N274" s="70"/>
      <c r="O274" s="70"/>
      <c r="P274" s="70"/>
      <c r="Q274" s="70"/>
      <c r="R274" s="70"/>
      <c r="S274" s="70" t="s">
        <v>829</v>
      </c>
      <c r="T274" s="70"/>
      <c r="U274" s="70"/>
      <c r="V274" s="70"/>
      <c r="W274" s="70"/>
      <c r="X274" s="70"/>
      <c r="Y274" s="70"/>
      <c r="Z274" s="70" t="s">
        <v>663</v>
      </c>
      <c r="AA274" s="70"/>
      <c r="AB274" s="70" t="s">
        <v>770</v>
      </c>
      <c r="AC274" s="70">
        <v>3</v>
      </c>
      <c r="AD274" s="38">
        <v>45016</v>
      </c>
      <c r="AE274" s="70" t="s">
        <v>831</v>
      </c>
      <c r="AF274" s="70" t="s">
        <v>943</v>
      </c>
      <c r="AG274" s="70" t="s">
        <v>962</v>
      </c>
      <c r="AH274" s="70"/>
    </row>
    <row r="275" spans="1:34" x14ac:dyDescent="0.25">
      <c r="A275" s="70">
        <v>620758047</v>
      </c>
      <c r="B275" s="70" t="s">
        <v>694</v>
      </c>
      <c r="C275" s="70" t="s">
        <v>695</v>
      </c>
      <c r="D275" s="70" t="s">
        <v>727</v>
      </c>
      <c r="E275" s="70"/>
      <c r="F275" s="70"/>
      <c r="G275" s="70"/>
      <c r="H275" s="70"/>
      <c r="I275" s="70"/>
      <c r="J275" s="70"/>
      <c r="K275" s="70"/>
      <c r="L275" s="70"/>
      <c r="M275" s="70"/>
      <c r="N275" s="70"/>
      <c r="O275" s="70"/>
      <c r="P275" s="70"/>
      <c r="Q275" s="70"/>
      <c r="R275" s="70"/>
      <c r="S275" s="70" t="s">
        <v>829</v>
      </c>
      <c r="T275" s="70"/>
      <c r="U275" s="70"/>
      <c r="V275" s="70"/>
      <c r="W275" s="70"/>
      <c r="X275" s="70"/>
      <c r="Y275" s="70"/>
      <c r="Z275" s="70" t="s">
        <v>663</v>
      </c>
      <c r="AA275" s="70"/>
      <c r="AB275" s="70" t="s">
        <v>770</v>
      </c>
      <c r="AC275" s="70">
        <v>2</v>
      </c>
      <c r="AD275" s="38">
        <v>45016</v>
      </c>
      <c r="AE275" s="70" t="s">
        <v>834</v>
      </c>
      <c r="AF275" s="70" t="s">
        <v>962</v>
      </c>
      <c r="AG275" s="70" t="s">
        <v>963</v>
      </c>
      <c r="AH275" s="70"/>
    </row>
    <row r="276" spans="1:34" x14ac:dyDescent="0.25">
      <c r="A276" s="70">
        <v>620758047</v>
      </c>
      <c r="B276" s="70" t="s">
        <v>694</v>
      </c>
      <c r="C276" s="70" t="s">
        <v>695</v>
      </c>
      <c r="D276" s="70" t="s">
        <v>727</v>
      </c>
      <c r="E276" s="70"/>
      <c r="F276" s="70"/>
      <c r="G276" s="70"/>
      <c r="H276" s="70"/>
      <c r="I276" s="70"/>
      <c r="J276" s="70"/>
      <c r="K276" s="70"/>
      <c r="L276" s="70"/>
      <c r="M276" s="70"/>
      <c r="N276" s="70"/>
      <c r="O276" s="70"/>
      <c r="P276" s="70"/>
      <c r="Q276" s="70"/>
      <c r="R276" s="70"/>
      <c r="S276" s="70" t="s">
        <v>829</v>
      </c>
      <c r="T276" s="70"/>
      <c r="U276" s="70"/>
      <c r="V276" s="70"/>
      <c r="W276" s="70"/>
      <c r="X276" s="70"/>
      <c r="Y276" s="70"/>
      <c r="Z276" s="70" t="s">
        <v>663</v>
      </c>
      <c r="AA276" s="70"/>
      <c r="AB276" s="70" t="s">
        <v>770</v>
      </c>
      <c r="AC276" s="70">
        <v>1</v>
      </c>
      <c r="AD276" s="38">
        <v>45016</v>
      </c>
      <c r="AE276" s="70" t="s">
        <v>834</v>
      </c>
      <c r="AF276" s="70" t="s">
        <v>963</v>
      </c>
      <c r="AG276" s="70" t="s">
        <v>964</v>
      </c>
      <c r="AH276" s="70"/>
    </row>
    <row r="277" spans="1:34" x14ac:dyDescent="0.25">
      <c r="A277" s="70">
        <v>620758047</v>
      </c>
      <c r="B277" s="70" t="s">
        <v>694</v>
      </c>
      <c r="C277" s="70" t="s">
        <v>695</v>
      </c>
      <c r="D277" s="70" t="s">
        <v>723</v>
      </c>
      <c r="E277" s="70">
        <v>1</v>
      </c>
      <c r="F277" s="70" t="s">
        <v>674</v>
      </c>
      <c r="G277" s="70" t="s">
        <v>724</v>
      </c>
      <c r="H277" s="70"/>
      <c r="I277" s="70"/>
      <c r="J277" s="70"/>
      <c r="K277" s="70"/>
      <c r="L277" s="70"/>
      <c r="M277" s="70"/>
      <c r="N277" s="70"/>
      <c r="O277" s="70"/>
      <c r="P277" s="70"/>
      <c r="Q277" s="70"/>
      <c r="R277" s="70"/>
      <c r="S277" s="70" t="s">
        <v>821</v>
      </c>
      <c r="T277" s="70">
        <v>13843712</v>
      </c>
      <c r="U277" s="70">
        <v>1</v>
      </c>
      <c r="V277" s="38">
        <v>44874</v>
      </c>
      <c r="W277" s="70"/>
      <c r="X277" s="70"/>
      <c r="Y277" s="70"/>
      <c r="Z277" s="70" t="s">
        <v>663</v>
      </c>
      <c r="AA277" s="70">
        <v>346219345</v>
      </c>
      <c r="AB277" s="70"/>
      <c r="AC277" s="70"/>
      <c r="AD277" s="70"/>
      <c r="AE277" s="70"/>
      <c r="AF277" s="70"/>
      <c r="AG277" s="70"/>
      <c r="AH277" s="70"/>
    </row>
    <row r="278" spans="1:34" x14ac:dyDescent="0.25">
      <c r="A278" s="70">
        <v>620758047</v>
      </c>
      <c r="B278" s="70" t="s">
        <v>694</v>
      </c>
      <c r="C278" s="70" t="s">
        <v>695</v>
      </c>
      <c r="D278" s="70" t="s">
        <v>723</v>
      </c>
      <c r="E278" s="70">
        <v>1</v>
      </c>
      <c r="F278" s="70" t="s">
        <v>674</v>
      </c>
      <c r="G278" s="70" t="s">
        <v>724</v>
      </c>
      <c r="H278" s="70"/>
      <c r="I278" s="70"/>
      <c r="J278" s="70"/>
      <c r="K278" s="70"/>
      <c r="L278" s="70"/>
      <c r="M278" s="70"/>
      <c r="N278" s="70"/>
      <c r="O278" s="70"/>
      <c r="P278" s="70"/>
      <c r="Q278" s="70"/>
      <c r="R278" s="70"/>
      <c r="S278" s="70" t="s">
        <v>822</v>
      </c>
      <c r="T278" s="70">
        <v>3105175933</v>
      </c>
      <c r="U278" s="70"/>
      <c r="V278" s="70"/>
      <c r="W278" s="38">
        <v>44874</v>
      </c>
      <c r="X278" s="38">
        <v>45238</v>
      </c>
      <c r="Y278" s="70" t="s">
        <v>662</v>
      </c>
      <c r="Z278" s="70" t="s">
        <v>663</v>
      </c>
      <c r="AA278" s="70"/>
      <c r="AB278" s="70"/>
      <c r="AC278" s="70"/>
      <c r="AD278" s="70"/>
      <c r="AE278" s="70"/>
      <c r="AF278" s="70"/>
      <c r="AG278" s="70"/>
      <c r="AH278" s="38">
        <v>45238</v>
      </c>
    </row>
    <row r="279" spans="1:34" x14ac:dyDescent="0.25">
      <c r="A279" s="70">
        <v>620758047</v>
      </c>
      <c r="B279" s="70" t="s">
        <v>694</v>
      </c>
      <c r="C279" s="70" t="s">
        <v>695</v>
      </c>
      <c r="D279" s="70" t="s">
        <v>723</v>
      </c>
      <c r="E279" s="70"/>
      <c r="F279" s="70"/>
      <c r="G279" s="70"/>
      <c r="H279" s="70"/>
      <c r="I279" s="70"/>
      <c r="J279" s="70"/>
      <c r="K279" s="70"/>
      <c r="L279" s="70"/>
      <c r="M279" s="70"/>
      <c r="N279" s="70"/>
      <c r="O279" s="70"/>
      <c r="P279" s="70"/>
      <c r="Q279" s="70"/>
      <c r="R279" s="70"/>
      <c r="S279" s="70" t="s">
        <v>829</v>
      </c>
      <c r="T279" s="70"/>
      <c r="U279" s="70"/>
      <c r="V279" s="70"/>
      <c r="W279" s="70"/>
      <c r="X279" s="70"/>
      <c r="Y279" s="70"/>
      <c r="Z279" s="70" t="s">
        <v>663</v>
      </c>
      <c r="AA279" s="70"/>
      <c r="AB279" s="70" t="s">
        <v>770</v>
      </c>
      <c r="AC279" s="70">
        <v>3</v>
      </c>
      <c r="AD279" s="38">
        <v>45016</v>
      </c>
      <c r="AE279" s="70" t="s">
        <v>831</v>
      </c>
      <c r="AF279" s="70" t="s">
        <v>943</v>
      </c>
      <c r="AG279" s="70" t="s">
        <v>965</v>
      </c>
      <c r="AH279" s="70"/>
    </row>
    <row r="280" spans="1:34" x14ac:dyDescent="0.25">
      <c r="A280" s="70">
        <v>620758047</v>
      </c>
      <c r="B280" s="70" t="s">
        <v>694</v>
      </c>
      <c r="C280" s="70" t="s">
        <v>695</v>
      </c>
      <c r="D280" s="70" t="s">
        <v>723</v>
      </c>
      <c r="E280" s="70"/>
      <c r="F280" s="70"/>
      <c r="G280" s="70"/>
      <c r="H280" s="70"/>
      <c r="I280" s="70"/>
      <c r="J280" s="70"/>
      <c r="K280" s="70"/>
      <c r="L280" s="70"/>
      <c r="M280" s="70"/>
      <c r="N280" s="70"/>
      <c r="O280" s="70"/>
      <c r="P280" s="70"/>
      <c r="Q280" s="70"/>
      <c r="R280" s="70"/>
      <c r="S280" s="70" t="s">
        <v>829</v>
      </c>
      <c r="T280" s="70"/>
      <c r="U280" s="70"/>
      <c r="V280" s="70"/>
      <c r="W280" s="70"/>
      <c r="X280" s="70"/>
      <c r="Y280" s="70"/>
      <c r="Z280" s="70" t="s">
        <v>663</v>
      </c>
      <c r="AA280" s="70"/>
      <c r="AB280" s="70" t="s">
        <v>770</v>
      </c>
      <c r="AC280" s="70">
        <v>2</v>
      </c>
      <c r="AD280" s="38">
        <v>45016</v>
      </c>
      <c r="AE280" s="70" t="s">
        <v>834</v>
      </c>
      <c r="AF280" s="70" t="s">
        <v>965</v>
      </c>
      <c r="AG280" s="70" t="s">
        <v>966</v>
      </c>
      <c r="AH280" s="70"/>
    </row>
    <row r="281" spans="1:34" x14ac:dyDescent="0.25">
      <c r="A281" s="70">
        <v>620758047</v>
      </c>
      <c r="B281" s="70" t="s">
        <v>694</v>
      </c>
      <c r="C281" s="70" t="s">
        <v>695</v>
      </c>
      <c r="D281" s="70" t="s">
        <v>723</v>
      </c>
      <c r="E281" s="70"/>
      <c r="F281" s="70"/>
      <c r="G281" s="70"/>
      <c r="H281" s="70"/>
      <c r="I281" s="70"/>
      <c r="J281" s="70"/>
      <c r="K281" s="70"/>
      <c r="L281" s="70"/>
      <c r="M281" s="70"/>
      <c r="N281" s="70"/>
      <c r="O281" s="70"/>
      <c r="P281" s="70"/>
      <c r="Q281" s="70"/>
      <c r="R281" s="70"/>
      <c r="S281" s="70" t="s">
        <v>829</v>
      </c>
      <c r="T281" s="70"/>
      <c r="U281" s="70"/>
      <c r="V281" s="70"/>
      <c r="W281" s="70"/>
      <c r="X281" s="70"/>
      <c r="Y281" s="70"/>
      <c r="Z281" s="70" t="s">
        <v>663</v>
      </c>
      <c r="AA281" s="70"/>
      <c r="AB281" s="70" t="s">
        <v>770</v>
      </c>
      <c r="AC281" s="70">
        <v>1</v>
      </c>
      <c r="AD281" s="38">
        <v>45016</v>
      </c>
      <c r="AE281" s="70" t="s">
        <v>834</v>
      </c>
      <c r="AF281" s="70" t="s">
        <v>966</v>
      </c>
      <c r="AG281" s="70" t="s">
        <v>967</v>
      </c>
      <c r="AH281" s="70"/>
    </row>
    <row r="282" spans="1:34" x14ac:dyDescent="0.25">
      <c r="A282" s="70">
        <v>620758047</v>
      </c>
      <c r="B282" s="70" t="s">
        <v>694</v>
      </c>
      <c r="C282" s="70" t="s">
        <v>695</v>
      </c>
      <c r="D282" s="70" t="s">
        <v>720</v>
      </c>
      <c r="E282" s="70">
        <v>1</v>
      </c>
      <c r="F282" s="70" t="s">
        <v>674</v>
      </c>
      <c r="G282" s="70" t="s">
        <v>661</v>
      </c>
      <c r="H282" s="70"/>
      <c r="I282" s="70"/>
      <c r="J282" s="70"/>
      <c r="K282" s="70"/>
      <c r="L282" s="70"/>
      <c r="M282" s="70"/>
      <c r="N282" s="70"/>
      <c r="O282" s="70"/>
      <c r="P282" s="70"/>
      <c r="Q282" s="70"/>
      <c r="R282" s="70"/>
      <c r="S282" s="70" t="s">
        <v>821</v>
      </c>
      <c r="T282" s="70">
        <v>13843712</v>
      </c>
      <c r="U282" s="70">
        <v>1</v>
      </c>
      <c r="V282" s="38">
        <v>44874</v>
      </c>
      <c r="W282" s="70"/>
      <c r="X282" s="70"/>
      <c r="Y282" s="70"/>
      <c r="Z282" s="70" t="s">
        <v>663</v>
      </c>
      <c r="AA282" s="70">
        <v>346219345</v>
      </c>
      <c r="AB282" s="70"/>
      <c r="AC282" s="70"/>
      <c r="AD282" s="70"/>
      <c r="AE282" s="70"/>
      <c r="AF282" s="70"/>
      <c r="AG282" s="70"/>
      <c r="AH282" s="70"/>
    </row>
    <row r="283" spans="1:34" x14ac:dyDescent="0.25">
      <c r="A283" s="70">
        <v>620758047</v>
      </c>
      <c r="B283" s="70" t="s">
        <v>694</v>
      </c>
      <c r="C283" s="70" t="s">
        <v>695</v>
      </c>
      <c r="D283" s="70" t="s">
        <v>720</v>
      </c>
      <c r="E283" s="70">
        <v>1</v>
      </c>
      <c r="F283" s="70" t="s">
        <v>674</v>
      </c>
      <c r="G283" s="70" t="s">
        <v>661</v>
      </c>
      <c r="H283" s="70"/>
      <c r="I283" s="70"/>
      <c r="J283" s="70"/>
      <c r="K283" s="70"/>
      <c r="L283" s="70"/>
      <c r="M283" s="70"/>
      <c r="N283" s="70"/>
      <c r="O283" s="70"/>
      <c r="P283" s="70"/>
      <c r="Q283" s="70"/>
      <c r="R283" s="70"/>
      <c r="S283" s="70" t="s">
        <v>822</v>
      </c>
      <c r="T283" s="70">
        <v>3105175933</v>
      </c>
      <c r="U283" s="70"/>
      <c r="V283" s="70"/>
      <c r="W283" s="38">
        <v>44874</v>
      </c>
      <c r="X283" s="38">
        <v>45238</v>
      </c>
      <c r="Y283" s="70" t="s">
        <v>662</v>
      </c>
      <c r="Z283" s="70" t="s">
        <v>663</v>
      </c>
      <c r="AA283" s="70"/>
      <c r="AB283" s="70"/>
      <c r="AC283" s="70"/>
      <c r="AD283" s="70"/>
      <c r="AE283" s="70"/>
      <c r="AF283" s="70"/>
      <c r="AG283" s="70"/>
      <c r="AH283" s="38">
        <v>45238</v>
      </c>
    </row>
    <row r="284" spans="1:34" x14ac:dyDescent="0.25">
      <c r="A284" s="70">
        <v>620758047</v>
      </c>
      <c r="B284" s="70" t="s">
        <v>694</v>
      </c>
      <c r="C284" s="70" t="s">
        <v>695</v>
      </c>
      <c r="D284" s="70" t="s">
        <v>720</v>
      </c>
      <c r="E284" s="70"/>
      <c r="F284" s="70"/>
      <c r="G284" s="70"/>
      <c r="H284" s="70"/>
      <c r="I284" s="70"/>
      <c r="J284" s="70"/>
      <c r="K284" s="70"/>
      <c r="L284" s="70"/>
      <c r="M284" s="70"/>
      <c r="N284" s="70"/>
      <c r="O284" s="70"/>
      <c r="P284" s="70"/>
      <c r="Q284" s="70"/>
      <c r="R284" s="70"/>
      <c r="S284" s="70" t="s">
        <v>829</v>
      </c>
      <c r="T284" s="70"/>
      <c r="U284" s="70"/>
      <c r="V284" s="70"/>
      <c r="W284" s="70"/>
      <c r="X284" s="70"/>
      <c r="Y284" s="70"/>
      <c r="Z284" s="70" t="s">
        <v>663</v>
      </c>
      <c r="AA284" s="70"/>
      <c r="AB284" s="70" t="s">
        <v>770</v>
      </c>
      <c r="AC284" s="70">
        <v>3</v>
      </c>
      <c r="AD284" s="38">
        <v>45016</v>
      </c>
      <c r="AE284" s="70" t="s">
        <v>831</v>
      </c>
      <c r="AF284" s="70" t="s">
        <v>943</v>
      </c>
      <c r="AG284" s="70" t="s">
        <v>968</v>
      </c>
      <c r="AH284" s="70"/>
    </row>
    <row r="285" spans="1:34" x14ac:dyDescent="0.25">
      <c r="A285" s="70">
        <v>620758047</v>
      </c>
      <c r="B285" s="70" t="s">
        <v>694</v>
      </c>
      <c r="C285" s="70" t="s">
        <v>695</v>
      </c>
      <c r="D285" s="70" t="s">
        <v>720</v>
      </c>
      <c r="E285" s="70"/>
      <c r="F285" s="70"/>
      <c r="G285" s="70"/>
      <c r="H285" s="70"/>
      <c r="I285" s="70"/>
      <c r="J285" s="70"/>
      <c r="K285" s="70"/>
      <c r="L285" s="70"/>
      <c r="M285" s="70"/>
      <c r="N285" s="70"/>
      <c r="O285" s="70"/>
      <c r="P285" s="70"/>
      <c r="Q285" s="70"/>
      <c r="R285" s="70"/>
      <c r="S285" s="70" t="s">
        <v>829</v>
      </c>
      <c r="T285" s="70"/>
      <c r="U285" s="70"/>
      <c r="V285" s="70"/>
      <c r="W285" s="70"/>
      <c r="X285" s="70"/>
      <c r="Y285" s="70"/>
      <c r="Z285" s="70" t="s">
        <v>663</v>
      </c>
      <c r="AA285" s="70"/>
      <c r="AB285" s="70" t="s">
        <v>770</v>
      </c>
      <c r="AC285" s="70">
        <v>2</v>
      </c>
      <c r="AD285" s="38">
        <v>45016</v>
      </c>
      <c r="AE285" s="70" t="s">
        <v>834</v>
      </c>
      <c r="AF285" s="70" t="s">
        <v>968</v>
      </c>
      <c r="AG285" s="70" t="s">
        <v>969</v>
      </c>
      <c r="AH285" s="70"/>
    </row>
    <row r="286" spans="1:34" x14ac:dyDescent="0.25">
      <c r="A286" s="70">
        <v>620758047</v>
      </c>
      <c r="B286" s="70" t="s">
        <v>694</v>
      </c>
      <c r="C286" s="70" t="s">
        <v>695</v>
      </c>
      <c r="D286" s="70" t="s">
        <v>720</v>
      </c>
      <c r="E286" s="70"/>
      <c r="F286" s="70"/>
      <c r="G286" s="70"/>
      <c r="H286" s="70"/>
      <c r="I286" s="70"/>
      <c r="J286" s="70"/>
      <c r="K286" s="70"/>
      <c r="L286" s="70"/>
      <c r="M286" s="70"/>
      <c r="N286" s="70"/>
      <c r="O286" s="70"/>
      <c r="P286" s="70"/>
      <c r="Q286" s="70"/>
      <c r="R286" s="70"/>
      <c r="S286" s="70" t="s">
        <v>829</v>
      </c>
      <c r="T286" s="70"/>
      <c r="U286" s="70"/>
      <c r="V286" s="70"/>
      <c r="W286" s="70"/>
      <c r="X286" s="70"/>
      <c r="Y286" s="70"/>
      <c r="Z286" s="70" t="s">
        <v>663</v>
      </c>
      <c r="AA286" s="70"/>
      <c r="AB286" s="70" t="s">
        <v>770</v>
      </c>
      <c r="AC286" s="70">
        <v>1</v>
      </c>
      <c r="AD286" s="38">
        <v>45016</v>
      </c>
      <c r="AE286" s="70" t="s">
        <v>834</v>
      </c>
      <c r="AF286" s="70" t="s">
        <v>969</v>
      </c>
      <c r="AG286" s="70" t="s">
        <v>970</v>
      </c>
      <c r="AH286" s="70"/>
    </row>
    <row r="287" spans="1:34" x14ac:dyDescent="0.25">
      <c r="A287" s="70">
        <v>620758047</v>
      </c>
      <c r="B287" s="70" t="s">
        <v>694</v>
      </c>
      <c r="C287" s="70" t="s">
        <v>695</v>
      </c>
      <c r="D287" s="70" t="s">
        <v>700</v>
      </c>
      <c r="E287" s="70">
        <v>1</v>
      </c>
      <c r="F287" s="70" t="s">
        <v>674</v>
      </c>
      <c r="G287" s="70" t="s">
        <v>701</v>
      </c>
      <c r="H287" s="70"/>
      <c r="I287" s="70"/>
      <c r="J287" s="70"/>
      <c r="K287" s="70"/>
      <c r="L287" s="70"/>
      <c r="M287" s="70"/>
      <c r="N287" s="70"/>
      <c r="O287" s="70"/>
      <c r="P287" s="70"/>
      <c r="Q287" s="70"/>
      <c r="R287" s="70"/>
      <c r="S287" s="70" t="s">
        <v>821</v>
      </c>
      <c r="T287" s="70">
        <v>13843712</v>
      </c>
      <c r="U287" s="70">
        <v>1</v>
      </c>
      <c r="V287" s="38">
        <v>44874</v>
      </c>
      <c r="W287" s="70"/>
      <c r="X287" s="70"/>
      <c r="Y287" s="70"/>
      <c r="Z287" s="70" t="s">
        <v>663</v>
      </c>
      <c r="AA287" s="70">
        <v>346219345</v>
      </c>
      <c r="AB287" s="70"/>
      <c r="AC287" s="70"/>
      <c r="AD287" s="70"/>
      <c r="AE287" s="70"/>
      <c r="AF287" s="70"/>
      <c r="AG287" s="70"/>
      <c r="AH287" s="70"/>
    </row>
    <row r="288" spans="1:34" x14ac:dyDescent="0.25">
      <c r="A288" s="70">
        <v>620758047</v>
      </c>
      <c r="B288" s="70" t="s">
        <v>694</v>
      </c>
      <c r="C288" s="70" t="s">
        <v>695</v>
      </c>
      <c r="D288" s="70" t="s">
        <v>700</v>
      </c>
      <c r="E288" s="70">
        <v>1</v>
      </c>
      <c r="F288" s="70" t="s">
        <v>674</v>
      </c>
      <c r="G288" s="70" t="s">
        <v>701</v>
      </c>
      <c r="H288" s="70"/>
      <c r="I288" s="70"/>
      <c r="J288" s="70"/>
      <c r="K288" s="70"/>
      <c r="L288" s="70"/>
      <c r="M288" s="70"/>
      <c r="N288" s="70"/>
      <c r="O288" s="70"/>
      <c r="P288" s="70"/>
      <c r="Q288" s="70"/>
      <c r="R288" s="70"/>
      <c r="S288" s="70" t="s">
        <v>822</v>
      </c>
      <c r="T288" s="70">
        <v>3105175933</v>
      </c>
      <c r="U288" s="70"/>
      <c r="V288" s="70"/>
      <c r="W288" s="38">
        <v>44874</v>
      </c>
      <c r="X288" s="38">
        <v>45238</v>
      </c>
      <c r="Y288" s="70" t="s">
        <v>662</v>
      </c>
      <c r="Z288" s="70" t="s">
        <v>663</v>
      </c>
      <c r="AA288" s="70"/>
      <c r="AB288" s="70"/>
      <c r="AC288" s="70"/>
      <c r="AD288" s="70"/>
      <c r="AE288" s="70"/>
      <c r="AF288" s="70"/>
      <c r="AG288" s="70"/>
      <c r="AH288" s="38">
        <v>45238</v>
      </c>
    </row>
    <row r="289" spans="1:34" x14ac:dyDescent="0.25">
      <c r="A289" s="70">
        <v>620758047</v>
      </c>
      <c r="B289" s="70" t="s">
        <v>694</v>
      </c>
      <c r="C289" s="70" t="s">
        <v>695</v>
      </c>
      <c r="D289" s="70" t="s">
        <v>700</v>
      </c>
      <c r="E289" s="70"/>
      <c r="F289" s="70"/>
      <c r="G289" s="70"/>
      <c r="H289" s="70"/>
      <c r="I289" s="70"/>
      <c r="J289" s="70"/>
      <c r="K289" s="70"/>
      <c r="L289" s="70"/>
      <c r="M289" s="70"/>
      <c r="N289" s="70"/>
      <c r="O289" s="70"/>
      <c r="P289" s="70"/>
      <c r="Q289" s="70"/>
      <c r="R289" s="70"/>
      <c r="S289" s="70" t="s">
        <v>829</v>
      </c>
      <c r="T289" s="70"/>
      <c r="U289" s="70"/>
      <c r="V289" s="70"/>
      <c r="W289" s="70"/>
      <c r="X289" s="70"/>
      <c r="Y289" s="70"/>
      <c r="Z289" s="70" t="s">
        <v>663</v>
      </c>
      <c r="AA289" s="70"/>
      <c r="AB289" s="70" t="s">
        <v>770</v>
      </c>
      <c r="AC289" s="70">
        <v>3</v>
      </c>
      <c r="AD289" s="38">
        <v>45016</v>
      </c>
      <c r="AE289" s="70" t="s">
        <v>831</v>
      </c>
      <c r="AF289" s="70" t="s">
        <v>943</v>
      </c>
      <c r="AG289" s="70" t="s">
        <v>971</v>
      </c>
      <c r="AH289" s="70"/>
    </row>
    <row r="290" spans="1:34" x14ac:dyDescent="0.25">
      <c r="A290" s="70">
        <v>620758047</v>
      </c>
      <c r="B290" s="70" t="s">
        <v>694</v>
      </c>
      <c r="C290" s="70" t="s">
        <v>695</v>
      </c>
      <c r="D290" s="70" t="s">
        <v>700</v>
      </c>
      <c r="E290" s="70"/>
      <c r="F290" s="70"/>
      <c r="G290" s="70"/>
      <c r="H290" s="70"/>
      <c r="I290" s="70"/>
      <c r="J290" s="70"/>
      <c r="K290" s="70"/>
      <c r="L290" s="70"/>
      <c r="M290" s="70"/>
      <c r="N290" s="70"/>
      <c r="O290" s="70"/>
      <c r="P290" s="70"/>
      <c r="Q290" s="70"/>
      <c r="R290" s="70"/>
      <c r="S290" s="70" t="s">
        <v>829</v>
      </c>
      <c r="T290" s="70"/>
      <c r="U290" s="70"/>
      <c r="V290" s="70"/>
      <c r="W290" s="70"/>
      <c r="X290" s="70"/>
      <c r="Y290" s="70"/>
      <c r="Z290" s="70" t="s">
        <v>663</v>
      </c>
      <c r="AA290" s="70"/>
      <c r="AB290" s="70" t="s">
        <v>770</v>
      </c>
      <c r="AC290" s="70">
        <v>2</v>
      </c>
      <c r="AD290" s="38">
        <v>45016</v>
      </c>
      <c r="AE290" s="70" t="s">
        <v>834</v>
      </c>
      <c r="AF290" s="70" t="s">
        <v>971</v>
      </c>
      <c r="AG290" s="70" t="s">
        <v>972</v>
      </c>
      <c r="AH290" s="70"/>
    </row>
    <row r="291" spans="1:34" x14ac:dyDescent="0.25">
      <c r="A291" s="70">
        <v>620758047</v>
      </c>
      <c r="B291" s="70" t="s">
        <v>694</v>
      </c>
      <c r="C291" s="70" t="s">
        <v>695</v>
      </c>
      <c r="D291" s="70" t="s">
        <v>700</v>
      </c>
      <c r="E291" s="70"/>
      <c r="F291" s="70"/>
      <c r="G291" s="70"/>
      <c r="H291" s="70"/>
      <c r="I291" s="70"/>
      <c r="J291" s="70"/>
      <c r="K291" s="70"/>
      <c r="L291" s="70"/>
      <c r="M291" s="70"/>
      <c r="N291" s="70"/>
      <c r="O291" s="70"/>
      <c r="P291" s="70"/>
      <c r="Q291" s="70"/>
      <c r="R291" s="70"/>
      <c r="S291" s="70" t="s">
        <v>829</v>
      </c>
      <c r="T291" s="70"/>
      <c r="U291" s="70"/>
      <c r="V291" s="70"/>
      <c r="W291" s="70"/>
      <c r="X291" s="70"/>
      <c r="Y291" s="70"/>
      <c r="Z291" s="70" t="s">
        <v>663</v>
      </c>
      <c r="AA291" s="70"/>
      <c r="AB291" s="70" t="s">
        <v>770</v>
      </c>
      <c r="AC291" s="70">
        <v>1</v>
      </c>
      <c r="AD291" s="38">
        <v>45016</v>
      </c>
      <c r="AE291" s="70" t="s">
        <v>834</v>
      </c>
      <c r="AF291" s="70" t="s">
        <v>972</v>
      </c>
      <c r="AG291" s="70" t="s">
        <v>973</v>
      </c>
      <c r="AH291" s="70"/>
    </row>
    <row r="292" spans="1:34" x14ac:dyDescent="0.25">
      <c r="A292" s="70">
        <v>620758047</v>
      </c>
      <c r="B292" s="70" t="s">
        <v>694</v>
      </c>
      <c r="C292" s="70" t="s">
        <v>695</v>
      </c>
      <c r="D292" s="70" t="s">
        <v>732</v>
      </c>
      <c r="E292" s="70">
        <v>1</v>
      </c>
      <c r="F292" s="70" t="s">
        <v>674</v>
      </c>
      <c r="G292" s="70" t="s">
        <v>661</v>
      </c>
      <c r="H292" s="70"/>
      <c r="I292" s="70"/>
      <c r="J292" s="70"/>
      <c r="K292" s="70"/>
      <c r="L292" s="70"/>
      <c r="M292" s="70"/>
      <c r="N292" s="70"/>
      <c r="O292" s="70"/>
      <c r="P292" s="70"/>
      <c r="Q292" s="70"/>
      <c r="R292" s="70"/>
      <c r="S292" s="70" t="s">
        <v>821</v>
      </c>
      <c r="T292" s="70">
        <v>13843712</v>
      </c>
      <c r="U292" s="70">
        <v>1</v>
      </c>
      <c r="V292" s="38">
        <v>44874</v>
      </c>
      <c r="W292" s="70"/>
      <c r="X292" s="70"/>
      <c r="Y292" s="70"/>
      <c r="Z292" s="70" t="s">
        <v>663</v>
      </c>
      <c r="AA292" s="70">
        <v>346219345</v>
      </c>
      <c r="AB292" s="70"/>
      <c r="AC292" s="70"/>
      <c r="AD292" s="70"/>
      <c r="AE292" s="70"/>
      <c r="AF292" s="70"/>
      <c r="AG292" s="70"/>
      <c r="AH292" s="70"/>
    </row>
    <row r="293" spans="1:34" x14ac:dyDescent="0.25">
      <c r="A293" s="70">
        <v>620758047</v>
      </c>
      <c r="B293" s="70" t="s">
        <v>694</v>
      </c>
      <c r="C293" s="70" t="s">
        <v>695</v>
      </c>
      <c r="D293" s="70" t="s">
        <v>732</v>
      </c>
      <c r="E293" s="70">
        <v>1</v>
      </c>
      <c r="F293" s="70" t="s">
        <v>674</v>
      </c>
      <c r="G293" s="70" t="s">
        <v>661</v>
      </c>
      <c r="H293" s="70"/>
      <c r="I293" s="70"/>
      <c r="J293" s="70"/>
      <c r="K293" s="70"/>
      <c r="L293" s="70"/>
      <c r="M293" s="70"/>
      <c r="N293" s="70"/>
      <c r="O293" s="70"/>
      <c r="P293" s="70"/>
      <c r="Q293" s="70"/>
      <c r="R293" s="70"/>
      <c r="S293" s="70" t="s">
        <v>822</v>
      </c>
      <c r="T293" s="70">
        <v>3105175933</v>
      </c>
      <c r="U293" s="70"/>
      <c r="V293" s="70"/>
      <c r="W293" s="38">
        <v>44874</v>
      </c>
      <c r="X293" s="38">
        <v>45238</v>
      </c>
      <c r="Y293" s="70" t="s">
        <v>662</v>
      </c>
      <c r="Z293" s="70" t="s">
        <v>663</v>
      </c>
      <c r="AA293" s="70"/>
      <c r="AB293" s="70"/>
      <c r="AC293" s="70"/>
      <c r="AD293" s="70"/>
      <c r="AE293" s="70"/>
      <c r="AF293" s="70"/>
      <c r="AG293" s="70"/>
      <c r="AH293" s="38">
        <v>45238</v>
      </c>
    </row>
    <row r="294" spans="1:34" x14ac:dyDescent="0.25">
      <c r="A294" s="70">
        <v>620758047</v>
      </c>
      <c r="B294" s="70" t="s">
        <v>694</v>
      </c>
      <c r="C294" s="70" t="s">
        <v>695</v>
      </c>
      <c r="D294" s="70" t="s">
        <v>732</v>
      </c>
      <c r="E294" s="70"/>
      <c r="F294" s="70"/>
      <c r="G294" s="70"/>
      <c r="H294" s="70"/>
      <c r="I294" s="70"/>
      <c r="J294" s="70"/>
      <c r="K294" s="70"/>
      <c r="L294" s="70"/>
      <c r="M294" s="70"/>
      <c r="N294" s="70"/>
      <c r="O294" s="70"/>
      <c r="P294" s="70"/>
      <c r="Q294" s="70"/>
      <c r="R294" s="70"/>
      <c r="S294" s="70" t="s">
        <v>829</v>
      </c>
      <c r="T294" s="70"/>
      <c r="U294" s="70"/>
      <c r="V294" s="70"/>
      <c r="W294" s="70"/>
      <c r="X294" s="70"/>
      <c r="Y294" s="70"/>
      <c r="Z294" s="70" t="s">
        <v>663</v>
      </c>
      <c r="AA294" s="70"/>
      <c r="AB294" s="70" t="s">
        <v>770</v>
      </c>
      <c r="AC294" s="70">
        <v>3</v>
      </c>
      <c r="AD294" s="38">
        <v>45016</v>
      </c>
      <c r="AE294" s="70" t="s">
        <v>831</v>
      </c>
      <c r="AF294" s="70" t="s">
        <v>943</v>
      </c>
      <c r="AG294" s="70" t="s">
        <v>974</v>
      </c>
      <c r="AH294" s="70"/>
    </row>
    <row r="295" spans="1:34" x14ac:dyDescent="0.25">
      <c r="A295" s="70">
        <v>620758047</v>
      </c>
      <c r="B295" s="70" t="s">
        <v>694</v>
      </c>
      <c r="C295" s="70" t="s">
        <v>695</v>
      </c>
      <c r="D295" s="70" t="s">
        <v>732</v>
      </c>
      <c r="E295" s="70"/>
      <c r="F295" s="70"/>
      <c r="G295" s="70"/>
      <c r="H295" s="70"/>
      <c r="I295" s="70"/>
      <c r="J295" s="70"/>
      <c r="K295" s="70"/>
      <c r="L295" s="70"/>
      <c r="M295" s="70"/>
      <c r="N295" s="70"/>
      <c r="O295" s="70"/>
      <c r="P295" s="70"/>
      <c r="Q295" s="70"/>
      <c r="R295" s="70"/>
      <c r="S295" s="70" t="s">
        <v>829</v>
      </c>
      <c r="T295" s="70"/>
      <c r="U295" s="70"/>
      <c r="V295" s="70"/>
      <c r="W295" s="70"/>
      <c r="X295" s="70"/>
      <c r="Y295" s="70"/>
      <c r="Z295" s="70" t="s">
        <v>663</v>
      </c>
      <c r="AA295" s="70"/>
      <c r="AB295" s="70" t="s">
        <v>770</v>
      </c>
      <c r="AC295" s="70">
        <v>2</v>
      </c>
      <c r="AD295" s="38">
        <v>45016</v>
      </c>
      <c r="AE295" s="70" t="s">
        <v>834</v>
      </c>
      <c r="AF295" s="70" t="s">
        <v>974</v>
      </c>
      <c r="AG295" s="70" t="s">
        <v>975</v>
      </c>
      <c r="AH295" s="70"/>
    </row>
    <row r="296" spans="1:34" x14ac:dyDescent="0.25">
      <c r="A296" s="70">
        <v>620758047</v>
      </c>
      <c r="B296" s="70" t="s">
        <v>694</v>
      </c>
      <c r="C296" s="70" t="s">
        <v>695</v>
      </c>
      <c r="D296" s="70" t="s">
        <v>732</v>
      </c>
      <c r="E296" s="70"/>
      <c r="F296" s="70"/>
      <c r="G296" s="70"/>
      <c r="H296" s="70"/>
      <c r="I296" s="70"/>
      <c r="J296" s="70"/>
      <c r="K296" s="70"/>
      <c r="L296" s="70"/>
      <c r="M296" s="70"/>
      <c r="N296" s="70"/>
      <c r="O296" s="70"/>
      <c r="P296" s="70"/>
      <c r="Q296" s="70"/>
      <c r="R296" s="70"/>
      <c r="S296" s="70" t="s">
        <v>829</v>
      </c>
      <c r="T296" s="70"/>
      <c r="U296" s="70"/>
      <c r="V296" s="70"/>
      <c r="W296" s="70"/>
      <c r="X296" s="70"/>
      <c r="Y296" s="70"/>
      <c r="Z296" s="70" t="s">
        <v>663</v>
      </c>
      <c r="AA296" s="70"/>
      <c r="AB296" s="70" t="s">
        <v>770</v>
      </c>
      <c r="AC296" s="70">
        <v>1</v>
      </c>
      <c r="AD296" s="38">
        <v>45016</v>
      </c>
      <c r="AE296" s="70" t="s">
        <v>834</v>
      </c>
      <c r="AF296" s="70" t="s">
        <v>975</v>
      </c>
      <c r="AG296" s="70" t="s">
        <v>976</v>
      </c>
      <c r="AH296" s="70"/>
    </row>
    <row r="297" spans="1:34" x14ac:dyDescent="0.25">
      <c r="A297" s="70">
        <v>620758047</v>
      </c>
      <c r="B297" s="70" t="s">
        <v>694</v>
      </c>
      <c r="C297" s="70" t="s">
        <v>695</v>
      </c>
      <c r="D297" s="70" t="s">
        <v>735</v>
      </c>
      <c r="E297" s="70">
        <v>1</v>
      </c>
      <c r="F297" s="70" t="s">
        <v>674</v>
      </c>
      <c r="G297" s="70" t="s">
        <v>736</v>
      </c>
      <c r="H297" s="70"/>
      <c r="I297" s="70"/>
      <c r="J297" s="70"/>
      <c r="K297" s="70"/>
      <c r="L297" s="70"/>
      <c r="M297" s="70"/>
      <c r="N297" s="70"/>
      <c r="O297" s="70"/>
      <c r="P297" s="70"/>
      <c r="Q297" s="70"/>
      <c r="R297" s="70"/>
      <c r="S297" s="70" t="s">
        <v>821</v>
      </c>
      <c r="T297" s="70">
        <v>13843712</v>
      </c>
      <c r="U297" s="70">
        <v>1</v>
      </c>
      <c r="V297" s="38">
        <v>44874</v>
      </c>
      <c r="W297" s="70"/>
      <c r="X297" s="70"/>
      <c r="Y297" s="70"/>
      <c r="Z297" s="70" t="s">
        <v>663</v>
      </c>
      <c r="AA297" s="70">
        <v>346219345</v>
      </c>
      <c r="AB297" s="70"/>
      <c r="AC297" s="70"/>
      <c r="AD297" s="70"/>
      <c r="AE297" s="70"/>
      <c r="AF297" s="70"/>
      <c r="AG297" s="70"/>
      <c r="AH297" s="70"/>
    </row>
    <row r="298" spans="1:34" x14ac:dyDescent="0.25">
      <c r="A298" s="70">
        <v>620758047</v>
      </c>
      <c r="B298" s="70" t="s">
        <v>694</v>
      </c>
      <c r="C298" s="70" t="s">
        <v>695</v>
      </c>
      <c r="D298" s="70" t="s">
        <v>735</v>
      </c>
      <c r="E298" s="70">
        <v>1</v>
      </c>
      <c r="F298" s="70" t="s">
        <v>674</v>
      </c>
      <c r="G298" s="70" t="s">
        <v>736</v>
      </c>
      <c r="H298" s="70"/>
      <c r="I298" s="70"/>
      <c r="J298" s="70"/>
      <c r="K298" s="70"/>
      <c r="L298" s="70"/>
      <c r="M298" s="70"/>
      <c r="N298" s="70"/>
      <c r="O298" s="70"/>
      <c r="P298" s="70"/>
      <c r="Q298" s="70"/>
      <c r="R298" s="70"/>
      <c r="S298" s="70" t="s">
        <v>822</v>
      </c>
      <c r="T298" s="70">
        <v>3105175933</v>
      </c>
      <c r="U298" s="70"/>
      <c r="V298" s="70"/>
      <c r="W298" s="38">
        <v>44874</v>
      </c>
      <c r="X298" s="38">
        <v>45238</v>
      </c>
      <c r="Y298" s="70" t="s">
        <v>662</v>
      </c>
      <c r="Z298" s="70" t="s">
        <v>663</v>
      </c>
      <c r="AA298" s="70"/>
      <c r="AB298" s="70"/>
      <c r="AC298" s="70"/>
      <c r="AD298" s="70"/>
      <c r="AE298" s="70"/>
      <c r="AF298" s="70"/>
      <c r="AG298" s="70"/>
      <c r="AH298" s="38">
        <v>45238</v>
      </c>
    </row>
    <row r="299" spans="1:34" x14ac:dyDescent="0.25">
      <c r="A299" s="70">
        <v>620758047</v>
      </c>
      <c r="B299" s="70" t="s">
        <v>694</v>
      </c>
      <c r="C299" s="70" t="s">
        <v>695</v>
      </c>
      <c r="D299" s="70" t="s">
        <v>735</v>
      </c>
      <c r="E299" s="70"/>
      <c r="F299" s="70"/>
      <c r="G299" s="70"/>
      <c r="H299" s="70"/>
      <c r="I299" s="70"/>
      <c r="J299" s="70"/>
      <c r="K299" s="70"/>
      <c r="L299" s="70"/>
      <c r="M299" s="70"/>
      <c r="N299" s="70"/>
      <c r="O299" s="70"/>
      <c r="P299" s="70"/>
      <c r="Q299" s="70"/>
      <c r="R299" s="70"/>
      <c r="S299" s="70" t="s">
        <v>829</v>
      </c>
      <c r="T299" s="70"/>
      <c r="U299" s="70"/>
      <c r="V299" s="70"/>
      <c r="W299" s="70"/>
      <c r="X299" s="70"/>
      <c r="Y299" s="70"/>
      <c r="Z299" s="70" t="s">
        <v>663</v>
      </c>
      <c r="AA299" s="70"/>
      <c r="AB299" s="70" t="s">
        <v>770</v>
      </c>
      <c r="AC299" s="70">
        <v>3</v>
      </c>
      <c r="AD299" s="38">
        <v>45016</v>
      </c>
      <c r="AE299" s="70" t="s">
        <v>831</v>
      </c>
      <c r="AF299" s="70" t="s">
        <v>943</v>
      </c>
      <c r="AG299" s="70" t="s">
        <v>977</v>
      </c>
      <c r="AH299" s="70"/>
    </row>
    <row r="300" spans="1:34" x14ac:dyDescent="0.25">
      <c r="A300" s="70">
        <v>620758047</v>
      </c>
      <c r="B300" s="70" t="s">
        <v>694</v>
      </c>
      <c r="C300" s="70" t="s">
        <v>695</v>
      </c>
      <c r="D300" s="70" t="s">
        <v>735</v>
      </c>
      <c r="E300" s="70"/>
      <c r="F300" s="70"/>
      <c r="G300" s="70"/>
      <c r="H300" s="70"/>
      <c r="I300" s="70"/>
      <c r="J300" s="70"/>
      <c r="K300" s="70"/>
      <c r="L300" s="70"/>
      <c r="M300" s="70"/>
      <c r="N300" s="70"/>
      <c r="O300" s="70"/>
      <c r="P300" s="70"/>
      <c r="Q300" s="70"/>
      <c r="R300" s="70"/>
      <c r="S300" s="70" t="s">
        <v>829</v>
      </c>
      <c r="T300" s="70"/>
      <c r="U300" s="70"/>
      <c r="V300" s="70"/>
      <c r="W300" s="70"/>
      <c r="X300" s="70"/>
      <c r="Y300" s="70"/>
      <c r="Z300" s="70" t="s">
        <v>663</v>
      </c>
      <c r="AA300" s="70"/>
      <c r="AB300" s="70" t="s">
        <v>770</v>
      </c>
      <c r="AC300" s="70">
        <v>2</v>
      </c>
      <c r="AD300" s="38">
        <v>45016</v>
      </c>
      <c r="AE300" s="70" t="s">
        <v>834</v>
      </c>
      <c r="AF300" s="70" t="s">
        <v>977</v>
      </c>
      <c r="AG300" s="70" t="s">
        <v>978</v>
      </c>
      <c r="AH300" s="70"/>
    </row>
    <row r="301" spans="1:34" x14ac:dyDescent="0.25">
      <c r="A301" s="70">
        <v>620758047</v>
      </c>
      <c r="B301" s="70" t="s">
        <v>694</v>
      </c>
      <c r="C301" s="70" t="s">
        <v>695</v>
      </c>
      <c r="D301" s="70" t="s">
        <v>735</v>
      </c>
      <c r="E301" s="70"/>
      <c r="F301" s="70"/>
      <c r="G301" s="70"/>
      <c r="H301" s="70"/>
      <c r="I301" s="70"/>
      <c r="J301" s="70"/>
      <c r="K301" s="70"/>
      <c r="L301" s="70"/>
      <c r="M301" s="70"/>
      <c r="N301" s="70"/>
      <c r="O301" s="70"/>
      <c r="P301" s="70"/>
      <c r="Q301" s="70"/>
      <c r="R301" s="70"/>
      <c r="S301" s="70" t="s">
        <v>829</v>
      </c>
      <c r="T301" s="70"/>
      <c r="U301" s="70"/>
      <c r="V301" s="70"/>
      <c r="W301" s="70"/>
      <c r="X301" s="70"/>
      <c r="Y301" s="70"/>
      <c r="Z301" s="70" t="s">
        <v>663</v>
      </c>
      <c r="AA301" s="70"/>
      <c r="AB301" s="70" t="s">
        <v>770</v>
      </c>
      <c r="AC301" s="70">
        <v>1</v>
      </c>
      <c r="AD301" s="38">
        <v>45016</v>
      </c>
      <c r="AE301" s="70" t="s">
        <v>834</v>
      </c>
      <c r="AF301" s="70" t="s">
        <v>978</v>
      </c>
      <c r="AG301" s="70" t="s">
        <v>979</v>
      </c>
      <c r="AH301" s="70"/>
    </row>
    <row r="302" spans="1:34" x14ac:dyDescent="0.25">
      <c r="A302" s="70">
        <v>620758047</v>
      </c>
      <c r="B302" s="70" t="s">
        <v>694</v>
      </c>
      <c r="C302" s="70" t="s">
        <v>695</v>
      </c>
      <c r="D302" s="70" t="s">
        <v>711</v>
      </c>
      <c r="E302" s="70">
        <v>1</v>
      </c>
      <c r="F302" s="70" t="s">
        <v>674</v>
      </c>
      <c r="G302" s="70" t="s">
        <v>661</v>
      </c>
      <c r="H302" s="70"/>
      <c r="I302" s="70"/>
      <c r="J302" s="70"/>
      <c r="K302" s="70"/>
      <c r="L302" s="70"/>
      <c r="M302" s="70"/>
      <c r="N302" s="70"/>
      <c r="O302" s="70"/>
      <c r="P302" s="70"/>
      <c r="Q302" s="70"/>
      <c r="R302" s="70"/>
      <c r="S302" s="70" t="s">
        <v>821</v>
      </c>
      <c r="T302" s="70">
        <v>13843712</v>
      </c>
      <c r="U302" s="70">
        <v>1</v>
      </c>
      <c r="V302" s="38">
        <v>44874</v>
      </c>
      <c r="W302" s="70"/>
      <c r="X302" s="70"/>
      <c r="Y302" s="70"/>
      <c r="Z302" s="70" t="s">
        <v>663</v>
      </c>
      <c r="AA302" s="70">
        <v>346219345</v>
      </c>
      <c r="AB302" s="70"/>
      <c r="AC302" s="70"/>
      <c r="AD302" s="70"/>
      <c r="AE302" s="70"/>
      <c r="AF302" s="70"/>
      <c r="AG302" s="70"/>
      <c r="AH302" s="70"/>
    </row>
    <row r="303" spans="1:34" x14ac:dyDescent="0.25">
      <c r="A303" s="70">
        <v>620758047</v>
      </c>
      <c r="B303" s="70" t="s">
        <v>694</v>
      </c>
      <c r="C303" s="70" t="s">
        <v>695</v>
      </c>
      <c r="D303" s="70" t="s">
        <v>711</v>
      </c>
      <c r="E303" s="70">
        <v>1</v>
      </c>
      <c r="F303" s="70" t="s">
        <v>674</v>
      </c>
      <c r="G303" s="70" t="s">
        <v>661</v>
      </c>
      <c r="H303" s="70"/>
      <c r="I303" s="70"/>
      <c r="J303" s="70"/>
      <c r="K303" s="70"/>
      <c r="L303" s="70"/>
      <c r="M303" s="70"/>
      <c r="N303" s="70"/>
      <c r="O303" s="70"/>
      <c r="P303" s="70"/>
      <c r="Q303" s="70"/>
      <c r="R303" s="70"/>
      <c r="S303" s="70" t="s">
        <v>822</v>
      </c>
      <c r="T303" s="70">
        <v>3105175933</v>
      </c>
      <c r="U303" s="70"/>
      <c r="V303" s="70"/>
      <c r="W303" s="38">
        <v>44874</v>
      </c>
      <c r="X303" s="38">
        <v>45238</v>
      </c>
      <c r="Y303" s="70" t="s">
        <v>662</v>
      </c>
      <c r="Z303" s="70" t="s">
        <v>663</v>
      </c>
      <c r="AA303" s="70"/>
      <c r="AB303" s="70"/>
      <c r="AC303" s="70"/>
      <c r="AD303" s="70"/>
      <c r="AE303" s="70"/>
      <c r="AF303" s="70"/>
      <c r="AG303" s="70"/>
      <c r="AH303" s="38">
        <v>45238</v>
      </c>
    </row>
    <row r="304" spans="1:34" x14ac:dyDescent="0.25">
      <c r="A304" s="70">
        <v>620758047</v>
      </c>
      <c r="B304" s="70" t="s">
        <v>694</v>
      </c>
      <c r="C304" s="70" t="s">
        <v>695</v>
      </c>
      <c r="D304" s="70" t="s">
        <v>711</v>
      </c>
      <c r="E304" s="70"/>
      <c r="F304" s="70"/>
      <c r="G304" s="70"/>
      <c r="H304" s="70"/>
      <c r="I304" s="70"/>
      <c r="J304" s="70"/>
      <c r="K304" s="70"/>
      <c r="L304" s="70"/>
      <c r="M304" s="70"/>
      <c r="N304" s="70"/>
      <c r="O304" s="70"/>
      <c r="P304" s="70"/>
      <c r="Q304" s="70"/>
      <c r="R304" s="70"/>
      <c r="S304" s="70" t="s">
        <v>829</v>
      </c>
      <c r="T304" s="70"/>
      <c r="U304" s="70"/>
      <c r="V304" s="70"/>
      <c r="W304" s="70"/>
      <c r="X304" s="70"/>
      <c r="Y304" s="70"/>
      <c r="Z304" s="70" t="s">
        <v>663</v>
      </c>
      <c r="AA304" s="70"/>
      <c r="AB304" s="70" t="s">
        <v>770</v>
      </c>
      <c r="AC304" s="70">
        <v>3</v>
      </c>
      <c r="AD304" s="38">
        <v>45016</v>
      </c>
      <c r="AE304" s="70" t="s">
        <v>831</v>
      </c>
      <c r="AF304" s="70" t="s">
        <v>943</v>
      </c>
      <c r="AG304" s="70" t="s">
        <v>980</v>
      </c>
      <c r="AH304" s="70"/>
    </row>
    <row r="305" spans="1:34" x14ac:dyDescent="0.25">
      <c r="A305" s="70">
        <v>620758047</v>
      </c>
      <c r="B305" s="70" t="s">
        <v>694</v>
      </c>
      <c r="C305" s="70" t="s">
        <v>695</v>
      </c>
      <c r="D305" s="70" t="s">
        <v>711</v>
      </c>
      <c r="E305" s="70"/>
      <c r="F305" s="70"/>
      <c r="G305" s="70"/>
      <c r="H305" s="70"/>
      <c r="I305" s="70"/>
      <c r="J305" s="70"/>
      <c r="K305" s="70"/>
      <c r="L305" s="70"/>
      <c r="M305" s="70"/>
      <c r="N305" s="70"/>
      <c r="O305" s="70"/>
      <c r="P305" s="70"/>
      <c r="Q305" s="70"/>
      <c r="R305" s="70"/>
      <c r="S305" s="70" t="s">
        <v>829</v>
      </c>
      <c r="T305" s="70"/>
      <c r="U305" s="70"/>
      <c r="V305" s="70"/>
      <c r="W305" s="70"/>
      <c r="X305" s="70"/>
      <c r="Y305" s="70"/>
      <c r="Z305" s="70" t="s">
        <v>663</v>
      </c>
      <c r="AA305" s="70"/>
      <c r="AB305" s="70" t="s">
        <v>770</v>
      </c>
      <c r="AC305" s="70">
        <v>2</v>
      </c>
      <c r="AD305" s="38">
        <v>45016</v>
      </c>
      <c r="AE305" s="70" t="s">
        <v>834</v>
      </c>
      <c r="AF305" s="70" t="s">
        <v>980</v>
      </c>
      <c r="AG305" s="70" t="s">
        <v>981</v>
      </c>
      <c r="AH305" s="70"/>
    </row>
    <row r="306" spans="1:34" x14ac:dyDescent="0.25">
      <c r="A306" s="70">
        <v>620758047</v>
      </c>
      <c r="B306" s="70" t="s">
        <v>694</v>
      </c>
      <c r="C306" s="70" t="s">
        <v>695</v>
      </c>
      <c r="D306" s="70" t="s">
        <v>711</v>
      </c>
      <c r="E306" s="70"/>
      <c r="F306" s="70"/>
      <c r="G306" s="70"/>
      <c r="H306" s="70"/>
      <c r="I306" s="70"/>
      <c r="J306" s="70"/>
      <c r="K306" s="70"/>
      <c r="L306" s="70"/>
      <c r="M306" s="70"/>
      <c r="N306" s="70"/>
      <c r="O306" s="70"/>
      <c r="P306" s="70"/>
      <c r="Q306" s="70"/>
      <c r="R306" s="70"/>
      <c r="S306" s="70" t="s">
        <v>829</v>
      </c>
      <c r="T306" s="70"/>
      <c r="U306" s="70"/>
      <c r="V306" s="70"/>
      <c r="W306" s="70"/>
      <c r="X306" s="70"/>
      <c r="Y306" s="70"/>
      <c r="Z306" s="70" t="s">
        <v>663</v>
      </c>
      <c r="AA306" s="70"/>
      <c r="AB306" s="70" t="s">
        <v>770</v>
      </c>
      <c r="AC306" s="70">
        <v>1</v>
      </c>
      <c r="AD306" s="38">
        <v>45016</v>
      </c>
      <c r="AE306" s="70" t="s">
        <v>834</v>
      </c>
      <c r="AF306" s="70" t="s">
        <v>981</v>
      </c>
      <c r="AG306" s="70" t="s">
        <v>982</v>
      </c>
      <c r="AH306" s="70"/>
    </row>
    <row r="307" spans="1:34" x14ac:dyDescent="0.25">
      <c r="A307" s="70">
        <v>620758047</v>
      </c>
      <c r="B307" s="70" t="s">
        <v>694</v>
      </c>
      <c r="C307" s="70" t="s">
        <v>695</v>
      </c>
      <c r="D307" s="70" t="s">
        <v>714</v>
      </c>
      <c r="E307" s="70">
        <v>1</v>
      </c>
      <c r="F307" s="70" t="s">
        <v>674</v>
      </c>
      <c r="G307" s="70" t="s">
        <v>715</v>
      </c>
      <c r="H307" s="70"/>
      <c r="I307" s="70"/>
      <c r="J307" s="70"/>
      <c r="K307" s="70"/>
      <c r="L307" s="70"/>
      <c r="M307" s="70"/>
      <c r="N307" s="70"/>
      <c r="O307" s="70"/>
      <c r="P307" s="70"/>
      <c r="Q307" s="70"/>
      <c r="R307" s="70"/>
      <c r="S307" s="70" t="s">
        <v>821</v>
      </c>
      <c r="T307" s="70">
        <v>13843712</v>
      </c>
      <c r="U307" s="70">
        <v>1</v>
      </c>
      <c r="V307" s="38">
        <v>44874</v>
      </c>
      <c r="W307" s="70"/>
      <c r="X307" s="70"/>
      <c r="Y307" s="70"/>
      <c r="Z307" s="70" t="s">
        <v>663</v>
      </c>
      <c r="AA307" s="70">
        <v>346219345</v>
      </c>
      <c r="AB307" s="70"/>
      <c r="AC307" s="70"/>
      <c r="AD307" s="70"/>
      <c r="AE307" s="70"/>
      <c r="AF307" s="70"/>
      <c r="AG307" s="70"/>
      <c r="AH307" s="70"/>
    </row>
    <row r="308" spans="1:34" x14ac:dyDescent="0.25">
      <c r="A308" s="70">
        <v>620758047</v>
      </c>
      <c r="B308" s="70" t="s">
        <v>694</v>
      </c>
      <c r="C308" s="70" t="s">
        <v>695</v>
      </c>
      <c r="D308" s="70" t="s">
        <v>714</v>
      </c>
      <c r="E308" s="70">
        <v>1</v>
      </c>
      <c r="F308" s="70" t="s">
        <v>674</v>
      </c>
      <c r="G308" s="70" t="s">
        <v>715</v>
      </c>
      <c r="H308" s="70"/>
      <c r="I308" s="70"/>
      <c r="J308" s="70"/>
      <c r="K308" s="70"/>
      <c r="L308" s="70"/>
      <c r="M308" s="70"/>
      <c r="N308" s="70"/>
      <c r="O308" s="70"/>
      <c r="P308" s="70"/>
      <c r="Q308" s="70"/>
      <c r="R308" s="70"/>
      <c r="S308" s="70" t="s">
        <v>822</v>
      </c>
      <c r="T308" s="70">
        <v>3105175933</v>
      </c>
      <c r="U308" s="70"/>
      <c r="V308" s="70"/>
      <c r="W308" s="38">
        <v>44874</v>
      </c>
      <c r="X308" s="38">
        <v>45238</v>
      </c>
      <c r="Y308" s="70" t="s">
        <v>662</v>
      </c>
      <c r="Z308" s="70" t="s">
        <v>663</v>
      </c>
      <c r="AA308" s="70"/>
      <c r="AB308" s="70"/>
      <c r="AC308" s="70"/>
      <c r="AD308" s="70"/>
      <c r="AE308" s="70"/>
      <c r="AF308" s="70"/>
      <c r="AG308" s="70"/>
      <c r="AH308" s="38">
        <v>45238</v>
      </c>
    </row>
    <row r="309" spans="1:34" x14ac:dyDescent="0.25">
      <c r="A309" s="70">
        <v>620758047</v>
      </c>
      <c r="B309" s="70" t="s">
        <v>694</v>
      </c>
      <c r="C309" s="70" t="s">
        <v>695</v>
      </c>
      <c r="D309" s="70" t="s">
        <v>714</v>
      </c>
      <c r="E309" s="70"/>
      <c r="F309" s="70"/>
      <c r="G309" s="70"/>
      <c r="H309" s="70"/>
      <c r="I309" s="70"/>
      <c r="J309" s="70"/>
      <c r="K309" s="70"/>
      <c r="L309" s="70"/>
      <c r="M309" s="70"/>
      <c r="N309" s="70"/>
      <c r="O309" s="70"/>
      <c r="P309" s="70"/>
      <c r="Q309" s="70"/>
      <c r="R309" s="70"/>
      <c r="S309" s="70" t="s">
        <v>829</v>
      </c>
      <c r="T309" s="70"/>
      <c r="U309" s="70"/>
      <c r="V309" s="70"/>
      <c r="W309" s="70"/>
      <c r="X309" s="70"/>
      <c r="Y309" s="70"/>
      <c r="Z309" s="70" t="s">
        <v>663</v>
      </c>
      <c r="AA309" s="70"/>
      <c r="AB309" s="70" t="s">
        <v>770</v>
      </c>
      <c r="AC309" s="70">
        <v>3</v>
      </c>
      <c r="AD309" s="38">
        <v>45016</v>
      </c>
      <c r="AE309" s="70" t="s">
        <v>831</v>
      </c>
      <c r="AF309" s="70" t="s">
        <v>943</v>
      </c>
      <c r="AG309" s="70" t="s">
        <v>983</v>
      </c>
      <c r="AH309" s="70"/>
    </row>
    <row r="310" spans="1:34" x14ac:dyDescent="0.25">
      <c r="A310" s="70">
        <v>620758047</v>
      </c>
      <c r="B310" s="70" t="s">
        <v>694</v>
      </c>
      <c r="C310" s="70" t="s">
        <v>695</v>
      </c>
      <c r="D310" s="70" t="s">
        <v>714</v>
      </c>
      <c r="E310" s="70"/>
      <c r="F310" s="70"/>
      <c r="G310" s="70"/>
      <c r="H310" s="70"/>
      <c r="I310" s="70"/>
      <c r="J310" s="70"/>
      <c r="K310" s="70"/>
      <c r="L310" s="70"/>
      <c r="M310" s="70"/>
      <c r="N310" s="70"/>
      <c r="O310" s="70"/>
      <c r="P310" s="70"/>
      <c r="Q310" s="70"/>
      <c r="R310" s="70"/>
      <c r="S310" s="70" t="s">
        <v>829</v>
      </c>
      <c r="T310" s="70"/>
      <c r="U310" s="70"/>
      <c r="V310" s="70"/>
      <c r="W310" s="70"/>
      <c r="X310" s="70"/>
      <c r="Y310" s="70"/>
      <c r="Z310" s="70" t="s">
        <v>663</v>
      </c>
      <c r="AA310" s="70"/>
      <c r="AB310" s="70" t="s">
        <v>770</v>
      </c>
      <c r="AC310" s="70">
        <v>2</v>
      </c>
      <c r="AD310" s="38">
        <v>45016</v>
      </c>
      <c r="AE310" s="70" t="s">
        <v>834</v>
      </c>
      <c r="AF310" s="70" t="s">
        <v>983</v>
      </c>
      <c r="AG310" s="70" t="s">
        <v>984</v>
      </c>
      <c r="AH310" s="70"/>
    </row>
    <row r="311" spans="1:34" x14ac:dyDescent="0.25">
      <c r="A311" s="70">
        <v>620758047</v>
      </c>
      <c r="B311" s="70" t="s">
        <v>694</v>
      </c>
      <c r="C311" s="70" t="s">
        <v>695</v>
      </c>
      <c r="D311" s="70" t="s">
        <v>714</v>
      </c>
      <c r="E311" s="70"/>
      <c r="F311" s="70"/>
      <c r="G311" s="70"/>
      <c r="H311" s="70"/>
      <c r="I311" s="70"/>
      <c r="J311" s="70"/>
      <c r="K311" s="70"/>
      <c r="L311" s="70"/>
      <c r="M311" s="70"/>
      <c r="N311" s="70"/>
      <c r="O311" s="70"/>
      <c r="P311" s="70"/>
      <c r="Q311" s="70"/>
      <c r="R311" s="70"/>
      <c r="S311" s="70" t="s">
        <v>829</v>
      </c>
      <c r="T311" s="70"/>
      <c r="U311" s="70"/>
      <c r="V311" s="70"/>
      <c r="W311" s="70"/>
      <c r="X311" s="70"/>
      <c r="Y311" s="70"/>
      <c r="Z311" s="70" t="s">
        <v>663</v>
      </c>
      <c r="AA311" s="70"/>
      <c r="AB311" s="70" t="s">
        <v>770</v>
      </c>
      <c r="AC311" s="70">
        <v>1</v>
      </c>
      <c r="AD311" s="38">
        <v>45016</v>
      </c>
      <c r="AE311" s="70" t="s">
        <v>834</v>
      </c>
      <c r="AF311" s="70" t="s">
        <v>984</v>
      </c>
      <c r="AG311" s="70" t="s">
        <v>985</v>
      </c>
      <c r="AH311" s="70"/>
    </row>
    <row r="312" spans="1:34" x14ac:dyDescent="0.25">
      <c r="A312" s="70">
        <v>620758047</v>
      </c>
      <c r="B312" s="70" t="s">
        <v>694</v>
      </c>
      <c r="C312" s="70" t="s">
        <v>695</v>
      </c>
      <c r="D312" s="70" t="s">
        <v>704</v>
      </c>
      <c r="E312" s="70">
        <v>1</v>
      </c>
      <c r="F312" s="70" t="s">
        <v>674</v>
      </c>
      <c r="G312" s="70" t="s">
        <v>661</v>
      </c>
      <c r="H312" s="70"/>
      <c r="I312" s="70"/>
      <c r="J312" s="70"/>
      <c r="K312" s="70"/>
      <c r="L312" s="70"/>
      <c r="M312" s="70"/>
      <c r="N312" s="70"/>
      <c r="O312" s="70"/>
      <c r="P312" s="70"/>
      <c r="Q312" s="70"/>
      <c r="R312" s="70"/>
      <c r="S312" s="70" t="s">
        <v>821</v>
      </c>
      <c r="T312" s="70">
        <v>13843712</v>
      </c>
      <c r="U312" s="70">
        <v>1</v>
      </c>
      <c r="V312" s="38">
        <v>44874</v>
      </c>
      <c r="W312" s="70"/>
      <c r="X312" s="70"/>
      <c r="Y312" s="70"/>
      <c r="Z312" s="70" t="s">
        <v>663</v>
      </c>
      <c r="AA312" s="70">
        <v>346219345</v>
      </c>
      <c r="AB312" s="70"/>
      <c r="AC312" s="70"/>
      <c r="AD312" s="70"/>
      <c r="AE312" s="70"/>
      <c r="AF312" s="70"/>
      <c r="AG312" s="70"/>
      <c r="AH312" s="70"/>
    </row>
    <row r="313" spans="1:34" x14ac:dyDescent="0.25">
      <c r="A313" s="70">
        <v>620758047</v>
      </c>
      <c r="B313" s="70" t="s">
        <v>694</v>
      </c>
      <c r="C313" s="70" t="s">
        <v>695</v>
      </c>
      <c r="D313" s="70" t="s">
        <v>704</v>
      </c>
      <c r="E313" s="70">
        <v>1</v>
      </c>
      <c r="F313" s="70" t="s">
        <v>674</v>
      </c>
      <c r="G313" s="70" t="s">
        <v>661</v>
      </c>
      <c r="H313" s="70"/>
      <c r="I313" s="70"/>
      <c r="J313" s="70"/>
      <c r="K313" s="70"/>
      <c r="L313" s="70"/>
      <c r="M313" s="70"/>
      <c r="N313" s="70"/>
      <c r="O313" s="70"/>
      <c r="P313" s="70"/>
      <c r="Q313" s="70"/>
      <c r="R313" s="70"/>
      <c r="S313" s="70" t="s">
        <v>822</v>
      </c>
      <c r="T313" s="70">
        <v>3105175933</v>
      </c>
      <c r="U313" s="70"/>
      <c r="V313" s="70"/>
      <c r="W313" s="38">
        <v>44874</v>
      </c>
      <c r="X313" s="38">
        <v>45238</v>
      </c>
      <c r="Y313" s="70" t="s">
        <v>662</v>
      </c>
      <c r="Z313" s="70" t="s">
        <v>663</v>
      </c>
      <c r="AA313" s="70"/>
      <c r="AB313" s="70"/>
      <c r="AC313" s="70"/>
      <c r="AD313" s="70"/>
      <c r="AE313" s="70"/>
      <c r="AF313" s="70"/>
      <c r="AG313" s="70"/>
      <c r="AH313" s="38">
        <v>45238</v>
      </c>
    </row>
    <row r="314" spans="1:34" x14ac:dyDescent="0.25">
      <c r="A314" s="70">
        <v>620758047</v>
      </c>
      <c r="B314" s="70" t="s">
        <v>694</v>
      </c>
      <c r="C314" s="70" t="s">
        <v>695</v>
      </c>
      <c r="D314" s="70" t="s">
        <v>704</v>
      </c>
      <c r="E314" s="70"/>
      <c r="F314" s="70"/>
      <c r="G314" s="70"/>
      <c r="H314" s="70"/>
      <c r="I314" s="70"/>
      <c r="J314" s="70"/>
      <c r="K314" s="70"/>
      <c r="L314" s="70"/>
      <c r="M314" s="70"/>
      <c r="N314" s="70"/>
      <c r="O314" s="70"/>
      <c r="P314" s="70"/>
      <c r="Q314" s="70"/>
      <c r="R314" s="70"/>
      <c r="S314" s="70" t="s">
        <v>829</v>
      </c>
      <c r="T314" s="70"/>
      <c r="U314" s="70"/>
      <c r="V314" s="70"/>
      <c r="W314" s="70"/>
      <c r="X314" s="70"/>
      <c r="Y314" s="70"/>
      <c r="Z314" s="70" t="s">
        <v>663</v>
      </c>
      <c r="AA314" s="70"/>
      <c r="AB314" s="70" t="s">
        <v>770</v>
      </c>
      <c r="AC314" s="70">
        <v>3</v>
      </c>
      <c r="AD314" s="38">
        <v>45016</v>
      </c>
      <c r="AE314" s="70" t="s">
        <v>831</v>
      </c>
      <c r="AF314" s="70" t="s">
        <v>943</v>
      </c>
      <c r="AG314" s="70" t="s">
        <v>986</v>
      </c>
      <c r="AH314" s="70"/>
    </row>
    <row r="315" spans="1:34" x14ac:dyDescent="0.25">
      <c r="A315" s="70">
        <v>620758047</v>
      </c>
      <c r="B315" s="70" t="s">
        <v>694</v>
      </c>
      <c r="C315" s="70" t="s">
        <v>695</v>
      </c>
      <c r="D315" s="70" t="s">
        <v>704</v>
      </c>
      <c r="E315" s="70"/>
      <c r="F315" s="70"/>
      <c r="G315" s="70"/>
      <c r="H315" s="70"/>
      <c r="I315" s="70"/>
      <c r="J315" s="70"/>
      <c r="K315" s="70"/>
      <c r="L315" s="70"/>
      <c r="M315" s="70"/>
      <c r="N315" s="70"/>
      <c r="O315" s="70"/>
      <c r="P315" s="70"/>
      <c r="Q315" s="70"/>
      <c r="R315" s="70"/>
      <c r="S315" s="70" t="s">
        <v>829</v>
      </c>
      <c r="T315" s="70"/>
      <c r="U315" s="70"/>
      <c r="V315" s="70"/>
      <c r="W315" s="70"/>
      <c r="X315" s="70"/>
      <c r="Y315" s="70"/>
      <c r="Z315" s="70" t="s">
        <v>663</v>
      </c>
      <c r="AA315" s="70"/>
      <c r="AB315" s="70" t="s">
        <v>770</v>
      </c>
      <c r="AC315" s="70">
        <v>2</v>
      </c>
      <c r="AD315" s="38">
        <v>45016</v>
      </c>
      <c r="AE315" s="70" t="s">
        <v>834</v>
      </c>
      <c r="AF315" s="70" t="s">
        <v>986</v>
      </c>
      <c r="AG315" s="70" t="s">
        <v>987</v>
      </c>
      <c r="AH315" s="70"/>
    </row>
    <row r="316" spans="1:34" x14ac:dyDescent="0.25">
      <c r="A316" s="70">
        <v>620758047</v>
      </c>
      <c r="B316" s="70" t="s">
        <v>694</v>
      </c>
      <c r="C316" s="70" t="s">
        <v>695</v>
      </c>
      <c r="D316" s="70" t="s">
        <v>704</v>
      </c>
      <c r="E316" s="70"/>
      <c r="F316" s="70"/>
      <c r="G316" s="70"/>
      <c r="H316" s="70"/>
      <c r="I316" s="70"/>
      <c r="J316" s="70"/>
      <c r="K316" s="70"/>
      <c r="L316" s="70"/>
      <c r="M316" s="70"/>
      <c r="N316" s="70"/>
      <c r="O316" s="70"/>
      <c r="P316" s="70"/>
      <c r="Q316" s="70"/>
      <c r="R316" s="70"/>
      <c r="S316" s="70" t="s">
        <v>829</v>
      </c>
      <c r="T316" s="70"/>
      <c r="U316" s="70"/>
      <c r="V316" s="70"/>
      <c r="W316" s="70"/>
      <c r="X316" s="70"/>
      <c r="Y316" s="70"/>
      <c r="Z316" s="70" t="s">
        <v>663</v>
      </c>
      <c r="AA316" s="70"/>
      <c r="AB316" s="70" t="s">
        <v>770</v>
      </c>
      <c r="AC316" s="70">
        <v>1</v>
      </c>
      <c r="AD316" s="38">
        <v>45016</v>
      </c>
      <c r="AE316" s="70" t="s">
        <v>834</v>
      </c>
      <c r="AF316" s="70" t="s">
        <v>987</v>
      </c>
      <c r="AG316" s="70" t="s">
        <v>988</v>
      </c>
      <c r="AH316" s="70"/>
    </row>
    <row r="317" spans="1:34" x14ac:dyDescent="0.25">
      <c r="A317" s="70">
        <v>620758047</v>
      </c>
      <c r="B317" s="70" t="s">
        <v>694</v>
      </c>
      <c r="C317" s="70" t="s">
        <v>695</v>
      </c>
      <c r="D317" s="70" t="s">
        <v>697</v>
      </c>
      <c r="E317" s="70">
        <v>1</v>
      </c>
      <c r="F317" s="70" t="s">
        <v>674</v>
      </c>
      <c r="G317" s="70" t="s">
        <v>661</v>
      </c>
      <c r="H317" s="70"/>
      <c r="I317" s="70"/>
      <c r="J317" s="70"/>
      <c r="K317" s="70"/>
      <c r="L317" s="70"/>
      <c r="M317" s="70"/>
      <c r="N317" s="70"/>
      <c r="O317" s="70"/>
      <c r="P317" s="70"/>
      <c r="Q317" s="70"/>
      <c r="R317" s="70"/>
      <c r="S317" s="70" t="s">
        <v>821</v>
      </c>
      <c r="T317" s="70">
        <v>13843712</v>
      </c>
      <c r="U317" s="70">
        <v>1</v>
      </c>
      <c r="V317" s="38">
        <v>44874</v>
      </c>
      <c r="W317" s="70"/>
      <c r="X317" s="70"/>
      <c r="Y317" s="70"/>
      <c r="Z317" s="70" t="s">
        <v>663</v>
      </c>
      <c r="AA317" s="70">
        <v>346219345</v>
      </c>
      <c r="AB317" s="70"/>
      <c r="AC317" s="70"/>
      <c r="AD317" s="70"/>
      <c r="AE317" s="70"/>
      <c r="AF317" s="70"/>
      <c r="AG317" s="70"/>
      <c r="AH317" s="70"/>
    </row>
    <row r="318" spans="1:34" x14ac:dyDescent="0.25">
      <c r="A318" s="70">
        <v>620758047</v>
      </c>
      <c r="B318" s="70" t="s">
        <v>694</v>
      </c>
      <c r="C318" s="70" t="s">
        <v>695</v>
      </c>
      <c r="D318" s="70" t="s">
        <v>697</v>
      </c>
      <c r="E318" s="70">
        <v>1</v>
      </c>
      <c r="F318" s="70" t="s">
        <v>674</v>
      </c>
      <c r="G318" s="70" t="s">
        <v>661</v>
      </c>
      <c r="H318" s="70"/>
      <c r="I318" s="70"/>
      <c r="J318" s="70"/>
      <c r="K318" s="70"/>
      <c r="L318" s="70"/>
      <c r="M318" s="70"/>
      <c r="N318" s="70"/>
      <c r="O318" s="70"/>
      <c r="P318" s="70"/>
      <c r="Q318" s="70"/>
      <c r="R318" s="70"/>
      <c r="S318" s="70" t="s">
        <v>822</v>
      </c>
      <c r="T318" s="70">
        <v>3105175933</v>
      </c>
      <c r="U318" s="70"/>
      <c r="V318" s="70"/>
      <c r="W318" s="38">
        <v>44874</v>
      </c>
      <c r="X318" s="38">
        <v>45238</v>
      </c>
      <c r="Y318" s="70" t="s">
        <v>662</v>
      </c>
      <c r="Z318" s="70" t="s">
        <v>663</v>
      </c>
      <c r="AA318" s="70"/>
      <c r="AB318" s="70"/>
      <c r="AC318" s="70"/>
      <c r="AD318" s="70"/>
      <c r="AE318" s="70"/>
      <c r="AF318" s="70"/>
      <c r="AG318" s="70"/>
      <c r="AH318" s="38">
        <v>45238</v>
      </c>
    </row>
    <row r="319" spans="1:34" x14ac:dyDescent="0.25">
      <c r="A319" s="70">
        <v>620758047</v>
      </c>
      <c r="B319" s="70" t="s">
        <v>694</v>
      </c>
      <c r="C319" s="70" t="s">
        <v>695</v>
      </c>
      <c r="D319" s="70" t="s">
        <v>697</v>
      </c>
      <c r="E319" s="70"/>
      <c r="F319" s="70"/>
      <c r="G319" s="70"/>
      <c r="H319" s="70"/>
      <c r="I319" s="70"/>
      <c r="J319" s="70"/>
      <c r="K319" s="70"/>
      <c r="L319" s="70"/>
      <c r="M319" s="70"/>
      <c r="N319" s="70"/>
      <c r="O319" s="70"/>
      <c r="P319" s="70"/>
      <c r="Q319" s="70"/>
      <c r="R319" s="70"/>
      <c r="S319" s="70" t="s">
        <v>829</v>
      </c>
      <c r="T319" s="70"/>
      <c r="U319" s="70"/>
      <c r="V319" s="70"/>
      <c r="W319" s="70"/>
      <c r="X319" s="70"/>
      <c r="Y319" s="70"/>
      <c r="Z319" s="70" t="s">
        <v>663</v>
      </c>
      <c r="AA319" s="70"/>
      <c r="AB319" s="70" t="s">
        <v>770</v>
      </c>
      <c r="AC319" s="70">
        <v>3</v>
      </c>
      <c r="AD319" s="38">
        <v>45016</v>
      </c>
      <c r="AE319" s="70" t="s">
        <v>831</v>
      </c>
      <c r="AF319" s="70" t="s">
        <v>943</v>
      </c>
      <c r="AG319" s="70" t="s">
        <v>989</v>
      </c>
      <c r="AH319" s="70"/>
    </row>
    <row r="320" spans="1:34" x14ac:dyDescent="0.25">
      <c r="A320" s="70">
        <v>620758047</v>
      </c>
      <c r="B320" s="70" t="s">
        <v>694</v>
      </c>
      <c r="C320" s="70" t="s">
        <v>695</v>
      </c>
      <c r="D320" s="70" t="s">
        <v>697</v>
      </c>
      <c r="E320" s="70"/>
      <c r="F320" s="70"/>
      <c r="G320" s="70"/>
      <c r="H320" s="70"/>
      <c r="I320" s="70"/>
      <c r="J320" s="70"/>
      <c r="K320" s="70"/>
      <c r="L320" s="70"/>
      <c r="M320" s="70"/>
      <c r="N320" s="70"/>
      <c r="O320" s="70"/>
      <c r="P320" s="70"/>
      <c r="Q320" s="70"/>
      <c r="R320" s="70"/>
      <c r="S320" s="70" t="s">
        <v>829</v>
      </c>
      <c r="T320" s="70"/>
      <c r="U320" s="70"/>
      <c r="V320" s="70"/>
      <c r="W320" s="70"/>
      <c r="X320" s="70"/>
      <c r="Y320" s="70"/>
      <c r="Z320" s="70" t="s">
        <v>663</v>
      </c>
      <c r="AA320" s="70"/>
      <c r="AB320" s="70" t="s">
        <v>770</v>
      </c>
      <c r="AC320" s="70">
        <v>2</v>
      </c>
      <c r="AD320" s="38">
        <v>45016</v>
      </c>
      <c r="AE320" s="70" t="s">
        <v>834</v>
      </c>
      <c r="AF320" s="70" t="s">
        <v>989</v>
      </c>
      <c r="AG320" s="70" t="s">
        <v>990</v>
      </c>
      <c r="AH320" s="70"/>
    </row>
    <row r="321" spans="1:34" x14ac:dyDescent="0.25">
      <c r="A321" s="70">
        <v>620758047</v>
      </c>
      <c r="B321" s="70" t="s">
        <v>694</v>
      </c>
      <c r="C321" s="70" t="s">
        <v>695</v>
      </c>
      <c r="D321" s="70" t="s">
        <v>697</v>
      </c>
      <c r="E321" s="70"/>
      <c r="F321" s="70"/>
      <c r="G321" s="70"/>
      <c r="H321" s="70"/>
      <c r="I321" s="70"/>
      <c r="J321" s="70"/>
      <c r="K321" s="70"/>
      <c r="L321" s="70"/>
      <c r="M321" s="70"/>
      <c r="N321" s="70"/>
      <c r="O321" s="70"/>
      <c r="P321" s="70"/>
      <c r="Q321" s="70"/>
      <c r="R321" s="70"/>
      <c r="S321" s="70" t="s">
        <v>829</v>
      </c>
      <c r="T321" s="70"/>
      <c r="U321" s="70"/>
      <c r="V321" s="70"/>
      <c r="W321" s="70"/>
      <c r="X321" s="70"/>
      <c r="Y321" s="70"/>
      <c r="Z321" s="70" t="s">
        <v>663</v>
      </c>
      <c r="AA321" s="70"/>
      <c r="AB321" s="70" t="s">
        <v>770</v>
      </c>
      <c r="AC321" s="70">
        <v>1</v>
      </c>
      <c r="AD321" s="38">
        <v>45016</v>
      </c>
      <c r="AE321" s="70" t="s">
        <v>834</v>
      </c>
      <c r="AF321" s="70" t="s">
        <v>990</v>
      </c>
      <c r="AG321" s="70" t="s">
        <v>991</v>
      </c>
      <c r="AH321" s="70"/>
    </row>
    <row r="322" spans="1:34" x14ac:dyDescent="0.25">
      <c r="A322" s="70">
        <v>620758047</v>
      </c>
      <c r="B322" s="70" t="s">
        <v>694</v>
      </c>
      <c r="C322" s="70" t="s">
        <v>695</v>
      </c>
      <c r="D322" s="70" t="s">
        <v>698</v>
      </c>
      <c r="E322" s="70">
        <v>1</v>
      </c>
      <c r="F322" s="70" t="s">
        <v>674</v>
      </c>
      <c r="G322" s="70" t="s">
        <v>661</v>
      </c>
      <c r="H322" s="70"/>
      <c r="I322" s="70"/>
      <c r="J322" s="70"/>
      <c r="K322" s="70"/>
      <c r="L322" s="70"/>
      <c r="M322" s="70"/>
      <c r="N322" s="70"/>
      <c r="O322" s="70"/>
      <c r="P322" s="70"/>
      <c r="Q322" s="70"/>
      <c r="R322" s="70"/>
      <c r="S322" s="70" t="s">
        <v>821</v>
      </c>
      <c r="T322" s="70">
        <v>13843712</v>
      </c>
      <c r="U322" s="70">
        <v>1</v>
      </c>
      <c r="V322" s="38">
        <v>44874</v>
      </c>
      <c r="W322" s="70"/>
      <c r="X322" s="70"/>
      <c r="Y322" s="70"/>
      <c r="Z322" s="70" t="s">
        <v>663</v>
      </c>
      <c r="AA322" s="70">
        <v>346219345</v>
      </c>
      <c r="AB322" s="70"/>
      <c r="AC322" s="70"/>
      <c r="AD322" s="70"/>
      <c r="AE322" s="70"/>
      <c r="AF322" s="70"/>
      <c r="AG322" s="70"/>
      <c r="AH322" s="70"/>
    </row>
    <row r="323" spans="1:34" x14ac:dyDescent="0.25">
      <c r="A323" s="70">
        <v>620758047</v>
      </c>
      <c r="B323" s="70" t="s">
        <v>694</v>
      </c>
      <c r="C323" s="70" t="s">
        <v>695</v>
      </c>
      <c r="D323" s="70" t="s">
        <v>698</v>
      </c>
      <c r="E323" s="70">
        <v>1</v>
      </c>
      <c r="F323" s="70" t="s">
        <v>674</v>
      </c>
      <c r="G323" s="70" t="s">
        <v>661</v>
      </c>
      <c r="H323" s="70"/>
      <c r="I323" s="70"/>
      <c r="J323" s="70"/>
      <c r="K323" s="70"/>
      <c r="L323" s="70"/>
      <c r="M323" s="70"/>
      <c r="N323" s="70"/>
      <c r="O323" s="70"/>
      <c r="P323" s="70"/>
      <c r="Q323" s="70"/>
      <c r="R323" s="70"/>
      <c r="S323" s="70" t="s">
        <v>822</v>
      </c>
      <c r="T323" s="70">
        <v>3105175933</v>
      </c>
      <c r="U323" s="70"/>
      <c r="V323" s="70"/>
      <c r="W323" s="38">
        <v>44874</v>
      </c>
      <c r="X323" s="38">
        <v>45238</v>
      </c>
      <c r="Y323" s="70" t="s">
        <v>662</v>
      </c>
      <c r="Z323" s="70" t="s">
        <v>663</v>
      </c>
      <c r="AA323" s="70"/>
      <c r="AB323" s="70"/>
      <c r="AC323" s="70"/>
      <c r="AD323" s="70"/>
      <c r="AE323" s="70"/>
      <c r="AF323" s="70"/>
      <c r="AG323" s="70"/>
      <c r="AH323" s="38">
        <v>45238</v>
      </c>
    </row>
    <row r="324" spans="1:34" x14ac:dyDescent="0.25">
      <c r="A324" s="70">
        <v>620758047</v>
      </c>
      <c r="B324" s="70" t="s">
        <v>694</v>
      </c>
      <c r="C324" s="70" t="s">
        <v>695</v>
      </c>
      <c r="D324" s="70" t="s">
        <v>698</v>
      </c>
      <c r="E324" s="70"/>
      <c r="F324" s="70"/>
      <c r="G324" s="70"/>
      <c r="H324" s="70"/>
      <c r="I324" s="70"/>
      <c r="J324" s="70"/>
      <c r="K324" s="70"/>
      <c r="L324" s="70"/>
      <c r="M324" s="70"/>
      <c r="N324" s="70"/>
      <c r="O324" s="70"/>
      <c r="P324" s="70"/>
      <c r="Q324" s="70"/>
      <c r="R324" s="70"/>
      <c r="S324" s="70" t="s">
        <v>829</v>
      </c>
      <c r="T324" s="70"/>
      <c r="U324" s="70"/>
      <c r="V324" s="70"/>
      <c r="W324" s="70"/>
      <c r="X324" s="70"/>
      <c r="Y324" s="70"/>
      <c r="Z324" s="70" t="s">
        <v>663</v>
      </c>
      <c r="AA324" s="70"/>
      <c r="AB324" s="70" t="s">
        <v>770</v>
      </c>
      <c r="AC324" s="70">
        <v>3</v>
      </c>
      <c r="AD324" s="38">
        <v>45016</v>
      </c>
      <c r="AE324" s="70" t="s">
        <v>831</v>
      </c>
      <c r="AF324" s="70" t="s">
        <v>943</v>
      </c>
      <c r="AG324" s="70" t="s">
        <v>992</v>
      </c>
      <c r="AH324" s="70"/>
    </row>
    <row r="325" spans="1:34" x14ac:dyDescent="0.25">
      <c r="A325" s="70">
        <v>620758047</v>
      </c>
      <c r="B325" s="70" t="s">
        <v>694</v>
      </c>
      <c r="C325" s="70" t="s">
        <v>695</v>
      </c>
      <c r="D325" s="70" t="s">
        <v>698</v>
      </c>
      <c r="E325" s="70"/>
      <c r="F325" s="70"/>
      <c r="G325" s="70"/>
      <c r="H325" s="70"/>
      <c r="I325" s="70"/>
      <c r="J325" s="70"/>
      <c r="K325" s="70"/>
      <c r="L325" s="70"/>
      <c r="M325" s="70"/>
      <c r="N325" s="70"/>
      <c r="O325" s="70"/>
      <c r="P325" s="70"/>
      <c r="Q325" s="70"/>
      <c r="R325" s="70"/>
      <c r="S325" s="70" t="s">
        <v>829</v>
      </c>
      <c r="T325" s="70"/>
      <c r="U325" s="70"/>
      <c r="V325" s="70"/>
      <c r="W325" s="70"/>
      <c r="X325" s="70"/>
      <c r="Y325" s="70"/>
      <c r="Z325" s="70" t="s">
        <v>663</v>
      </c>
      <c r="AA325" s="70"/>
      <c r="AB325" s="70" t="s">
        <v>770</v>
      </c>
      <c r="AC325" s="70">
        <v>2</v>
      </c>
      <c r="AD325" s="38">
        <v>45016</v>
      </c>
      <c r="AE325" s="70" t="s">
        <v>834</v>
      </c>
      <c r="AF325" s="70" t="s">
        <v>992</v>
      </c>
      <c r="AG325" s="70" t="s">
        <v>993</v>
      </c>
      <c r="AH325" s="70"/>
    </row>
    <row r="326" spans="1:34" x14ac:dyDescent="0.25">
      <c r="A326" s="70">
        <v>620758047</v>
      </c>
      <c r="B326" s="70" t="s">
        <v>694</v>
      </c>
      <c r="C326" s="70" t="s">
        <v>695</v>
      </c>
      <c r="D326" s="70" t="s">
        <v>698</v>
      </c>
      <c r="E326" s="70"/>
      <c r="F326" s="70"/>
      <c r="G326" s="70"/>
      <c r="H326" s="70"/>
      <c r="I326" s="70"/>
      <c r="J326" s="70"/>
      <c r="K326" s="70"/>
      <c r="L326" s="70"/>
      <c r="M326" s="70"/>
      <c r="N326" s="70"/>
      <c r="O326" s="70"/>
      <c r="P326" s="70"/>
      <c r="Q326" s="70"/>
      <c r="R326" s="70"/>
      <c r="S326" s="70" t="s">
        <v>829</v>
      </c>
      <c r="T326" s="70"/>
      <c r="U326" s="70"/>
      <c r="V326" s="70"/>
      <c r="W326" s="70"/>
      <c r="X326" s="70"/>
      <c r="Y326" s="70"/>
      <c r="Z326" s="70" t="s">
        <v>663</v>
      </c>
      <c r="AA326" s="70"/>
      <c r="AB326" s="70" t="s">
        <v>770</v>
      </c>
      <c r="AC326" s="70">
        <v>1</v>
      </c>
      <c r="AD326" s="38">
        <v>45016</v>
      </c>
      <c r="AE326" s="70" t="s">
        <v>834</v>
      </c>
      <c r="AF326" s="70" t="s">
        <v>993</v>
      </c>
      <c r="AG326" s="70" t="s">
        <v>994</v>
      </c>
      <c r="AH326" s="70"/>
    </row>
    <row r="327" spans="1:34" x14ac:dyDescent="0.25">
      <c r="A327" s="70">
        <v>620758047</v>
      </c>
      <c r="B327" s="70" t="s">
        <v>694</v>
      </c>
      <c r="C327" s="70" t="s">
        <v>695</v>
      </c>
      <c r="D327" s="70" t="s">
        <v>712</v>
      </c>
      <c r="E327" s="70">
        <v>1</v>
      </c>
      <c r="F327" s="70" t="s">
        <v>674</v>
      </c>
      <c r="G327" s="70" t="s">
        <v>661</v>
      </c>
      <c r="H327" s="70"/>
      <c r="I327" s="70"/>
      <c r="J327" s="70"/>
      <c r="K327" s="70"/>
      <c r="L327" s="70"/>
      <c r="M327" s="70"/>
      <c r="N327" s="70"/>
      <c r="O327" s="70"/>
      <c r="P327" s="70"/>
      <c r="Q327" s="70"/>
      <c r="R327" s="70"/>
      <c r="S327" s="70" t="s">
        <v>821</v>
      </c>
      <c r="T327" s="70">
        <v>13843712</v>
      </c>
      <c r="U327" s="70">
        <v>1</v>
      </c>
      <c r="V327" s="38">
        <v>44874</v>
      </c>
      <c r="W327" s="70"/>
      <c r="X327" s="70"/>
      <c r="Y327" s="70"/>
      <c r="Z327" s="70" t="s">
        <v>663</v>
      </c>
      <c r="AA327" s="70">
        <v>346219345</v>
      </c>
      <c r="AB327" s="70"/>
      <c r="AC327" s="70"/>
      <c r="AD327" s="70"/>
      <c r="AE327" s="70"/>
      <c r="AF327" s="70"/>
      <c r="AG327" s="70"/>
      <c r="AH327" s="70"/>
    </row>
    <row r="328" spans="1:34" x14ac:dyDescent="0.25">
      <c r="A328" s="70">
        <v>620758047</v>
      </c>
      <c r="B328" s="70" t="s">
        <v>694</v>
      </c>
      <c r="C328" s="70" t="s">
        <v>695</v>
      </c>
      <c r="D328" s="70" t="s">
        <v>712</v>
      </c>
      <c r="E328" s="70">
        <v>1</v>
      </c>
      <c r="F328" s="70" t="s">
        <v>674</v>
      </c>
      <c r="G328" s="70" t="s">
        <v>661</v>
      </c>
      <c r="H328" s="70"/>
      <c r="I328" s="70"/>
      <c r="J328" s="70"/>
      <c r="K328" s="70"/>
      <c r="L328" s="70"/>
      <c r="M328" s="70"/>
      <c r="N328" s="70"/>
      <c r="O328" s="70"/>
      <c r="P328" s="70"/>
      <c r="Q328" s="70"/>
      <c r="R328" s="70"/>
      <c r="S328" s="70" t="s">
        <v>822</v>
      </c>
      <c r="T328" s="70">
        <v>3105175933</v>
      </c>
      <c r="U328" s="70"/>
      <c r="V328" s="70"/>
      <c r="W328" s="38">
        <v>44874</v>
      </c>
      <c r="X328" s="38">
        <v>45238</v>
      </c>
      <c r="Y328" s="70" t="s">
        <v>662</v>
      </c>
      <c r="Z328" s="70" t="s">
        <v>663</v>
      </c>
      <c r="AA328" s="70"/>
      <c r="AB328" s="70"/>
      <c r="AC328" s="70"/>
      <c r="AD328" s="70"/>
      <c r="AE328" s="70"/>
      <c r="AF328" s="70"/>
      <c r="AG328" s="70"/>
      <c r="AH328" s="38">
        <v>45238</v>
      </c>
    </row>
    <row r="329" spans="1:34" x14ac:dyDescent="0.25">
      <c r="A329" s="70">
        <v>620758047</v>
      </c>
      <c r="B329" s="70" t="s">
        <v>694</v>
      </c>
      <c r="C329" s="70" t="s">
        <v>695</v>
      </c>
      <c r="D329" s="70" t="s">
        <v>712</v>
      </c>
      <c r="E329" s="70"/>
      <c r="F329" s="70"/>
      <c r="G329" s="70"/>
      <c r="H329" s="70"/>
      <c r="I329" s="70"/>
      <c r="J329" s="70"/>
      <c r="K329" s="70"/>
      <c r="L329" s="70"/>
      <c r="M329" s="70"/>
      <c r="N329" s="70"/>
      <c r="O329" s="70"/>
      <c r="P329" s="70"/>
      <c r="Q329" s="70"/>
      <c r="R329" s="70"/>
      <c r="S329" s="70" t="s">
        <v>829</v>
      </c>
      <c r="T329" s="70"/>
      <c r="U329" s="70"/>
      <c r="V329" s="70"/>
      <c r="W329" s="70"/>
      <c r="X329" s="70"/>
      <c r="Y329" s="70"/>
      <c r="Z329" s="70" t="s">
        <v>663</v>
      </c>
      <c r="AA329" s="70"/>
      <c r="AB329" s="70" t="s">
        <v>770</v>
      </c>
      <c r="AC329" s="70">
        <v>3</v>
      </c>
      <c r="AD329" s="38">
        <v>45016</v>
      </c>
      <c r="AE329" s="70" t="s">
        <v>831</v>
      </c>
      <c r="AF329" s="70" t="s">
        <v>943</v>
      </c>
      <c r="AG329" s="70" t="s">
        <v>995</v>
      </c>
      <c r="AH329" s="70"/>
    </row>
    <row r="330" spans="1:34" x14ac:dyDescent="0.25">
      <c r="A330" s="70">
        <v>620758047</v>
      </c>
      <c r="B330" s="70" t="s">
        <v>694</v>
      </c>
      <c r="C330" s="70" t="s">
        <v>695</v>
      </c>
      <c r="D330" s="70" t="s">
        <v>712</v>
      </c>
      <c r="E330" s="70"/>
      <c r="F330" s="70"/>
      <c r="G330" s="70"/>
      <c r="H330" s="70"/>
      <c r="I330" s="70"/>
      <c r="J330" s="70"/>
      <c r="K330" s="70"/>
      <c r="L330" s="70"/>
      <c r="M330" s="70"/>
      <c r="N330" s="70"/>
      <c r="O330" s="70"/>
      <c r="P330" s="70"/>
      <c r="Q330" s="70"/>
      <c r="R330" s="70"/>
      <c r="S330" s="70" t="s">
        <v>829</v>
      </c>
      <c r="T330" s="70"/>
      <c r="U330" s="70"/>
      <c r="V330" s="70"/>
      <c r="W330" s="70"/>
      <c r="X330" s="70"/>
      <c r="Y330" s="70"/>
      <c r="Z330" s="70" t="s">
        <v>663</v>
      </c>
      <c r="AA330" s="70"/>
      <c r="AB330" s="70" t="s">
        <v>770</v>
      </c>
      <c r="AC330" s="70">
        <v>2</v>
      </c>
      <c r="AD330" s="38">
        <v>45016</v>
      </c>
      <c r="AE330" s="70" t="s">
        <v>834</v>
      </c>
      <c r="AF330" s="70" t="s">
        <v>995</v>
      </c>
      <c r="AG330" s="70" t="s">
        <v>996</v>
      </c>
      <c r="AH330" s="70"/>
    </row>
    <row r="331" spans="1:34" x14ac:dyDescent="0.25">
      <c r="A331" s="70">
        <v>620758047</v>
      </c>
      <c r="B331" s="70" t="s">
        <v>694</v>
      </c>
      <c r="C331" s="70" t="s">
        <v>695</v>
      </c>
      <c r="D331" s="70" t="s">
        <v>712</v>
      </c>
      <c r="E331" s="70"/>
      <c r="F331" s="70"/>
      <c r="G331" s="70"/>
      <c r="H331" s="70"/>
      <c r="I331" s="70"/>
      <c r="J331" s="70"/>
      <c r="K331" s="70"/>
      <c r="L331" s="70"/>
      <c r="M331" s="70"/>
      <c r="N331" s="70"/>
      <c r="O331" s="70"/>
      <c r="P331" s="70"/>
      <c r="Q331" s="70"/>
      <c r="R331" s="70"/>
      <c r="S331" s="70" t="s">
        <v>829</v>
      </c>
      <c r="T331" s="70"/>
      <c r="U331" s="70"/>
      <c r="V331" s="70"/>
      <c r="W331" s="70"/>
      <c r="X331" s="70"/>
      <c r="Y331" s="70"/>
      <c r="Z331" s="70" t="s">
        <v>663</v>
      </c>
      <c r="AA331" s="70"/>
      <c r="AB331" s="70" t="s">
        <v>770</v>
      </c>
      <c r="AC331" s="70">
        <v>1</v>
      </c>
      <c r="AD331" s="38">
        <v>45016</v>
      </c>
      <c r="AE331" s="70" t="s">
        <v>834</v>
      </c>
      <c r="AF331" s="70" t="s">
        <v>996</v>
      </c>
      <c r="AG331" s="70" t="s">
        <v>997</v>
      </c>
      <c r="AH331" s="70"/>
    </row>
    <row r="332" spans="1:34" x14ac:dyDescent="0.25">
      <c r="A332" s="70">
        <v>620758047</v>
      </c>
      <c r="B332" s="70" t="s">
        <v>694</v>
      </c>
      <c r="C332" s="70" t="s">
        <v>695</v>
      </c>
      <c r="D332" s="70" t="s">
        <v>719</v>
      </c>
      <c r="E332" s="70">
        <v>1</v>
      </c>
      <c r="F332" s="70" t="s">
        <v>674</v>
      </c>
      <c r="G332" s="70" t="s">
        <v>661</v>
      </c>
      <c r="H332" s="70"/>
      <c r="I332" s="70"/>
      <c r="J332" s="70"/>
      <c r="K332" s="70"/>
      <c r="L332" s="70"/>
      <c r="M332" s="70"/>
      <c r="N332" s="70"/>
      <c r="O332" s="70"/>
      <c r="P332" s="70"/>
      <c r="Q332" s="70"/>
      <c r="R332" s="70"/>
      <c r="S332" s="70" t="s">
        <v>821</v>
      </c>
      <c r="T332" s="70">
        <v>13843712</v>
      </c>
      <c r="U332" s="70">
        <v>1</v>
      </c>
      <c r="V332" s="38">
        <v>44874</v>
      </c>
      <c r="W332" s="70"/>
      <c r="X332" s="70"/>
      <c r="Y332" s="70"/>
      <c r="Z332" s="70" t="s">
        <v>663</v>
      </c>
      <c r="AA332" s="70">
        <v>346219345</v>
      </c>
      <c r="AB332" s="70"/>
      <c r="AC332" s="70"/>
      <c r="AD332" s="70"/>
      <c r="AE332" s="70"/>
      <c r="AF332" s="70"/>
      <c r="AG332" s="70"/>
      <c r="AH332" s="70"/>
    </row>
    <row r="333" spans="1:34" x14ac:dyDescent="0.25">
      <c r="A333" s="70">
        <v>620758047</v>
      </c>
      <c r="B333" s="70" t="s">
        <v>694</v>
      </c>
      <c r="C333" s="70" t="s">
        <v>695</v>
      </c>
      <c r="D333" s="70" t="s">
        <v>719</v>
      </c>
      <c r="E333" s="70">
        <v>1</v>
      </c>
      <c r="F333" s="70" t="s">
        <v>674</v>
      </c>
      <c r="G333" s="70" t="s">
        <v>661</v>
      </c>
      <c r="H333" s="70"/>
      <c r="I333" s="70"/>
      <c r="J333" s="70"/>
      <c r="K333" s="70"/>
      <c r="L333" s="70"/>
      <c r="M333" s="70"/>
      <c r="N333" s="70"/>
      <c r="O333" s="70"/>
      <c r="P333" s="70"/>
      <c r="Q333" s="70"/>
      <c r="R333" s="70"/>
      <c r="S333" s="70" t="s">
        <v>822</v>
      </c>
      <c r="T333" s="70">
        <v>3105175933</v>
      </c>
      <c r="U333" s="70"/>
      <c r="V333" s="70"/>
      <c r="W333" s="38">
        <v>44874</v>
      </c>
      <c r="X333" s="38">
        <v>45238</v>
      </c>
      <c r="Y333" s="70" t="s">
        <v>662</v>
      </c>
      <c r="Z333" s="70" t="s">
        <v>663</v>
      </c>
      <c r="AA333" s="70"/>
      <c r="AB333" s="70"/>
      <c r="AC333" s="70"/>
      <c r="AD333" s="70"/>
      <c r="AE333" s="70"/>
      <c r="AF333" s="70"/>
      <c r="AG333" s="70"/>
      <c r="AH333" s="38">
        <v>45238</v>
      </c>
    </row>
    <row r="334" spans="1:34" x14ac:dyDescent="0.25">
      <c r="A334" s="70">
        <v>620758047</v>
      </c>
      <c r="B334" s="70" t="s">
        <v>694</v>
      </c>
      <c r="C334" s="70" t="s">
        <v>695</v>
      </c>
      <c r="D334" s="70" t="s">
        <v>719</v>
      </c>
      <c r="E334" s="70"/>
      <c r="F334" s="70"/>
      <c r="G334" s="70"/>
      <c r="H334" s="70"/>
      <c r="I334" s="70"/>
      <c r="J334" s="70"/>
      <c r="K334" s="70"/>
      <c r="L334" s="70"/>
      <c r="M334" s="70"/>
      <c r="N334" s="70"/>
      <c r="O334" s="70"/>
      <c r="P334" s="70"/>
      <c r="Q334" s="70"/>
      <c r="R334" s="70"/>
      <c r="S334" s="70" t="s">
        <v>829</v>
      </c>
      <c r="T334" s="70"/>
      <c r="U334" s="70"/>
      <c r="V334" s="70"/>
      <c r="W334" s="70"/>
      <c r="X334" s="70"/>
      <c r="Y334" s="70"/>
      <c r="Z334" s="70" t="s">
        <v>663</v>
      </c>
      <c r="AA334" s="70"/>
      <c r="AB334" s="70" t="s">
        <v>770</v>
      </c>
      <c r="AC334" s="70">
        <v>3</v>
      </c>
      <c r="AD334" s="38">
        <v>45016</v>
      </c>
      <c r="AE334" s="70" t="s">
        <v>831</v>
      </c>
      <c r="AF334" s="70" t="s">
        <v>943</v>
      </c>
      <c r="AG334" s="70" t="s">
        <v>998</v>
      </c>
      <c r="AH334" s="70"/>
    </row>
    <row r="335" spans="1:34" x14ac:dyDescent="0.25">
      <c r="A335" s="70">
        <v>620758047</v>
      </c>
      <c r="B335" s="70" t="s">
        <v>694</v>
      </c>
      <c r="C335" s="70" t="s">
        <v>695</v>
      </c>
      <c r="D335" s="70" t="s">
        <v>719</v>
      </c>
      <c r="E335" s="70"/>
      <c r="F335" s="70"/>
      <c r="G335" s="70"/>
      <c r="H335" s="70"/>
      <c r="I335" s="70"/>
      <c r="J335" s="70"/>
      <c r="K335" s="70"/>
      <c r="L335" s="70"/>
      <c r="M335" s="70"/>
      <c r="N335" s="70"/>
      <c r="O335" s="70"/>
      <c r="P335" s="70"/>
      <c r="Q335" s="70"/>
      <c r="R335" s="70"/>
      <c r="S335" s="70" t="s">
        <v>829</v>
      </c>
      <c r="T335" s="70"/>
      <c r="U335" s="70"/>
      <c r="V335" s="70"/>
      <c r="W335" s="70"/>
      <c r="X335" s="70"/>
      <c r="Y335" s="70"/>
      <c r="Z335" s="70" t="s">
        <v>663</v>
      </c>
      <c r="AA335" s="70"/>
      <c r="AB335" s="70" t="s">
        <v>770</v>
      </c>
      <c r="AC335" s="70">
        <v>2</v>
      </c>
      <c r="AD335" s="38">
        <v>45016</v>
      </c>
      <c r="AE335" s="70" t="s">
        <v>834</v>
      </c>
      <c r="AF335" s="70" t="s">
        <v>998</v>
      </c>
      <c r="AG335" s="70" t="s">
        <v>999</v>
      </c>
      <c r="AH335" s="70"/>
    </row>
    <row r="336" spans="1:34" x14ac:dyDescent="0.25">
      <c r="A336" s="70">
        <v>620758047</v>
      </c>
      <c r="B336" s="70" t="s">
        <v>694</v>
      </c>
      <c r="C336" s="70" t="s">
        <v>695</v>
      </c>
      <c r="D336" s="70" t="s">
        <v>719</v>
      </c>
      <c r="E336" s="70"/>
      <c r="F336" s="70"/>
      <c r="G336" s="70"/>
      <c r="H336" s="70"/>
      <c r="I336" s="70"/>
      <c r="J336" s="70"/>
      <c r="K336" s="70"/>
      <c r="L336" s="70"/>
      <c r="M336" s="70"/>
      <c r="N336" s="70"/>
      <c r="O336" s="70"/>
      <c r="P336" s="70"/>
      <c r="Q336" s="70"/>
      <c r="R336" s="70"/>
      <c r="S336" s="70" t="s">
        <v>829</v>
      </c>
      <c r="T336" s="70"/>
      <c r="U336" s="70"/>
      <c r="V336" s="70"/>
      <c r="W336" s="70"/>
      <c r="X336" s="70"/>
      <c r="Y336" s="70"/>
      <c r="Z336" s="70" t="s">
        <v>663</v>
      </c>
      <c r="AA336" s="70"/>
      <c r="AB336" s="70" t="s">
        <v>770</v>
      </c>
      <c r="AC336" s="70">
        <v>1</v>
      </c>
      <c r="AD336" s="38">
        <v>45016</v>
      </c>
      <c r="AE336" s="70" t="s">
        <v>834</v>
      </c>
      <c r="AF336" s="70" t="s">
        <v>999</v>
      </c>
      <c r="AG336" s="70" t="s">
        <v>1000</v>
      </c>
      <c r="AH336" s="70"/>
    </row>
    <row r="337" spans="1:34" x14ac:dyDescent="0.25">
      <c r="A337" s="70">
        <v>620758047</v>
      </c>
      <c r="B337" s="70" t="s">
        <v>694</v>
      </c>
      <c r="C337" s="70" t="s">
        <v>695</v>
      </c>
      <c r="D337" s="70" t="s">
        <v>729</v>
      </c>
      <c r="E337" s="70">
        <v>1</v>
      </c>
      <c r="F337" s="70" t="s">
        <v>674</v>
      </c>
      <c r="G337" s="70" t="s">
        <v>661</v>
      </c>
      <c r="H337" s="70"/>
      <c r="I337" s="70"/>
      <c r="J337" s="70"/>
      <c r="K337" s="70"/>
      <c r="L337" s="70"/>
      <c r="M337" s="70"/>
      <c r="N337" s="70"/>
      <c r="O337" s="70"/>
      <c r="P337" s="70"/>
      <c r="Q337" s="70"/>
      <c r="R337" s="70"/>
      <c r="S337" s="70" t="s">
        <v>821</v>
      </c>
      <c r="T337" s="70">
        <v>13843712</v>
      </c>
      <c r="U337" s="70">
        <v>1</v>
      </c>
      <c r="V337" s="38">
        <v>44874</v>
      </c>
      <c r="W337" s="70"/>
      <c r="X337" s="70"/>
      <c r="Y337" s="70"/>
      <c r="Z337" s="70" t="s">
        <v>663</v>
      </c>
      <c r="AA337" s="70">
        <v>346219345</v>
      </c>
      <c r="AB337" s="70"/>
      <c r="AC337" s="70"/>
      <c r="AD337" s="70"/>
      <c r="AE337" s="70"/>
      <c r="AF337" s="70"/>
      <c r="AG337" s="70"/>
      <c r="AH337" s="70"/>
    </row>
    <row r="338" spans="1:34" x14ac:dyDescent="0.25">
      <c r="A338" s="70">
        <v>620758047</v>
      </c>
      <c r="B338" s="70" t="s">
        <v>694</v>
      </c>
      <c r="C338" s="70" t="s">
        <v>695</v>
      </c>
      <c r="D338" s="70" t="s">
        <v>729</v>
      </c>
      <c r="E338" s="70">
        <v>1</v>
      </c>
      <c r="F338" s="70" t="s">
        <v>674</v>
      </c>
      <c r="G338" s="70" t="s">
        <v>661</v>
      </c>
      <c r="H338" s="70"/>
      <c r="I338" s="70"/>
      <c r="J338" s="70"/>
      <c r="K338" s="70"/>
      <c r="L338" s="70"/>
      <c r="M338" s="70"/>
      <c r="N338" s="70"/>
      <c r="O338" s="70"/>
      <c r="P338" s="70"/>
      <c r="Q338" s="70"/>
      <c r="R338" s="70"/>
      <c r="S338" s="70" t="s">
        <v>822</v>
      </c>
      <c r="T338" s="70">
        <v>3105175933</v>
      </c>
      <c r="U338" s="70"/>
      <c r="V338" s="70"/>
      <c r="W338" s="38">
        <v>44874</v>
      </c>
      <c r="X338" s="38">
        <v>45238</v>
      </c>
      <c r="Y338" s="70" t="s">
        <v>662</v>
      </c>
      <c r="Z338" s="70" t="s">
        <v>663</v>
      </c>
      <c r="AA338" s="70"/>
      <c r="AB338" s="70"/>
      <c r="AC338" s="70"/>
      <c r="AD338" s="70"/>
      <c r="AE338" s="70"/>
      <c r="AF338" s="70"/>
      <c r="AG338" s="70"/>
      <c r="AH338" s="38">
        <v>45238</v>
      </c>
    </row>
    <row r="339" spans="1:34" x14ac:dyDescent="0.25">
      <c r="A339" s="70">
        <v>620758047</v>
      </c>
      <c r="B339" s="70" t="s">
        <v>694</v>
      </c>
      <c r="C339" s="70" t="s">
        <v>695</v>
      </c>
      <c r="D339" s="70" t="s">
        <v>729</v>
      </c>
      <c r="E339" s="70"/>
      <c r="F339" s="70"/>
      <c r="G339" s="70"/>
      <c r="H339" s="70"/>
      <c r="I339" s="70"/>
      <c r="J339" s="70"/>
      <c r="K339" s="70"/>
      <c r="L339" s="70"/>
      <c r="M339" s="70"/>
      <c r="N339" s="70"/>
      <c r="O339" s="70"/>
      <c r="P339" s="70"/>
      <c r="Q339" s="70"/>
      <c r="R339" s="70"/>
      <c r="S339" s="70" t="s">
        <v>829</v>
      </c>
      <c r="T339" s="70"/>
      <c r="U339" s="70"/>
      <c r="V339" s="70"/>
      <c r="W339" s="70"/>
      <c r="X339" s="70"/>
      <c r="Y339" s="70"/>
      <c r="Z339" s="70" t="s">
        <v>663</v>
      </c>
      <c r="AA339" s="70"/>
      <c r="AB339" s="70" t="s">
        <v>770</v>
      </c>
      <c r="AC339" s="70">
        <v>3</v>
      </c>
      <c r="AD339" s="38">
        <v>45016</v>
      </c>
      <c r="AE339" s="70" t="s">
        <v>831</v>
      </c>
      <c r="AF339" s="70" t="s">
        <v>943</v>
      </c>
      <c r="AG339" s="70" t="s">
        <v>1001</v>
      </c>
      <c r="AH339" s="70"/>
    </row>
    <row r="340" spans="1:34" x14ac:dyDescent="0.25">
      <c r="A340" s="70">
        <v>620758047</v>
      </c>
      <c r="B340" s="70" t="s">
        <v>694</v>
      </c>
      <c r="C340" s="70" t="s">
        <v>695</v>
      </c>
      <c r="D340" s="70" t="s">
        <v>729</v>
      </c>
      <c r="E340" s="70"/>
      <c r="F340" s="70"/>
      <c r="G340" s="70"/>
      <c r="H340" s="70"/>
      <c r="I340" s="70"/>
      <c r="J340" s="70"/>
      <c r="K340" s="70"/>
      <c r="L340" s="70"/>
      <c r="M340" s="70"/>
      <c r="N340" s="70"/>
      <c r="O340" s="70"/>
      <c r="P340" s="70"/>
      <c r="Q340" s="70"/>
      <c r="R340" s="70"/>
      <c r="S340" s="70" t="s">
        <v>829</v>
      </c>
      <c r="T340" s="70"/>
      <c r="U340" s="70"/>
      <c r="V340" s="70"/>
      <c r="W340" s="70"/>
      <c r="X340" s="70"/>
      <c r="Y340" s="70"/>
      <c r="Z340" s="70" t="s">
        <v>663</v>
      </c>
      <c r="AA340" s="70"/>
      <c r="AB340" s="70" t="s">
        <v>770</v>
      </c>
      <c r="AC340" s="70">
        <v>2</v>
      </c>
      <c r="AD340" s="38">
        <v>45016</v>
      </c>
      <c r="AE340" s="70" t="s">
        <v>834</v>
      </c>
      <c r="AF340" s="70" t="s">
        <v>1001</v>
      </c>
      <c r="AG340" s="70" t="s">
        <v>1002</v>
      </c>
      <c r="AH340" s="70"/>
    </row>
    <row r="341" spans="1:34" x14ac:dyDescent="0.25">
      <c r="A341" s="70">
        <v>620758047</v>
      </c>
      <c r="B341" s="70" t="s">
        <v>694</v>
      </c>
      <c r="C341" s="70" t="s">
        <v>695</v>
      </c>
      <c r="D341" s="70" t="s">
        <v>729</v>
      </c>
      <c r="E341" s="70"/>
      <c r="F341" s="70"/>
      <c r="G341" s="70"/>
      <c r="H341" s="70"/>
      <c r="I341" s="70"/>
      <c r="J341" s="70"/>
      <c r="K341" s="70"/>
      <c r="L341" s="70"/>
      <c r="M341" s="70"/>
      <c r="N341" s="70"/>
      <c r="O341" s="70"/>
      <c r="P341" s="70"/>
      <c r="Q341" s="70"/>
      <c r="R341" s="70"/>
      <c r="S341" s="70" t="s">
        <v>829</v>
      </c>
      <c r="T341" s="70"/>
      <c r="U341" s="70"/>
      <c r="V341" s="70"/>
      <c r="W341" s="70"/>
      <c r="X341" s="70"/>
      <c r="Y341" s="70"/>
      <c r="Z341" s="70" t="s">
        <v>663</v>
      </c>
      <c r="AA341" s="70"/>
      <c r="AB341" s="70" t="s">
        <v>770</v>
      </c>
      <c r="AC341" s="70">
        <v>1</v>
      </c>
      <c r="AD341" s="38">
        <v>45016</v>
      </c>
      <c r="AE341" s="70" t="s">
        <v>834</v>
      </c>
      <c r="AF341" s="70" t="s">
        <v>1002</v>
      </c>
      <c r="AG341" s="70" t="s">
        <v>1003</v>
      </c>
      <c r="AH341" s="70"/>
    </row>
    <row r="342" spans="1:34" x14ac:dyDescent="0.25">
      <c r="A342" s="70">
        <v>620758047</v>
      </c>
      <c r="B342" s="70" t="s">
        <v>694</v>
      </c>
      <c r="C342" s="70" t="s">
        <v>695</v>
      </c>
      <c r="D342" s="70" t="s">
        <v>713</v>
      </c>
      <c r="E342" s="70">
        <v>1</v>
      </c>
      <c r="F342" s="70" t="s">
        <v>674</v>
      </c>
      <c r="G342" s="70" t="s">
        <v>661</v>
      </c>
      <c r="H342" s="70"/>
      <c r="I342" s="70"/>
      <c r="J342" s="70"/>
      <c r="K342" s="70"/>
      <c r="L342" s="70"/>
      <c r="M342" s="70"/>
      <c r="N342" s="70"/>
      <c r="O342" s="70"/>
      <c r="P342" s="70"/>
      <c r="Q342" s="70"/>
      <c r="R342" s="70"/>
      <c r="S342" s="70" t="s">
        <v>821</v>
      </c>
      <c r="T342" s="70">
        <v>13843712</v>
      </c>
      <c r="U342" s="70">
        <v>1</v>
      </c>
      <c r="V342" s="38">
        <v>44874</v>
      </c>
      <c r="W342" s="70"/>
      <c r="X342" s="70"/>
      <c r="Y342" s="70"/>
      <c r="Z342" s="70" t="s">
        <v>663</v>
      </c>
      <c r="AA342" s="70">
        <v>346219345</v>
      </c>
      <c r="AB342" s="70"/>
      <c r="AC342" s="70"/>
      <c r="AD342" s="70"/>
      <c r="AE342" s="70"/>
      <c r="AF342" s="70"/>
      <c r="AG342" s="70"/>
      <c r="AH342" s="70"/>
    </row>
    <row r="343" spans="1:34" x14ac:dyDescent="0.25">
      <c r="A343" s="70">
        <v>620758047</v>
      </c>
      <c r="B343" s="70" t="s">
        <v>694</v>
      </c>
      <c r="C343" s="70" t="s">
        <v>695</v>
      </c>
      <c r="D343" s="70" t="s">
        <v>713</v>
      </c>
      <c r="E343" s="70">
        <v>1</v>
      </c>
      <c r="F343" s="70" t="s">
        <v>674</v>
      </c>
      <c r="G343" s="70" t="s">
        <v>661</v>
      </c>
      <c r="H343" s="70"/>
      <c r="I343" s="70"/>
      <c r="J343" s="70"/>
      <c r="K343" s="70"/>
      <c r="L343" s="70"/>
      <c r="M343" s="70"/>
      <c r="N343" s="70"/>
      <c r="O343" s="70"/>
      <c r="P343" s="70"/>
      <c r="Q343" s="70"/>
      <c r="R343" s="70"/>
      <c r="S343" s="70" t="s">
        <v>822</v>
      </c>
      <c r="T343" s="70">
        <v>3105175933</v>
      </c>
      <c r="U343" s="70"/>
      <c r="V343" s="70"/>
      <c r="W343" s="38">
        <v>44874</v>
      </c>
      <c r="X343" s="38">
        <v>45238</v>
      </c>
      <c r="Y343" s="70" t="s">
        <v>662</v>
      </c>
      <c r="Z343" s="70" t="s">
        <v>663</v>
      </c>
      <c r="AA343" s="70"/>
      <c r="AB343" s="70"/>
      <c r="AC343" s="70"/>
      <c r="AD343" s="70"/>
      <c r="AE343" s="70"/>
      <c r="AF343" s="70"/>
      <c r="AG343" s="70"/>
      <c r="AH343" s="38">
        <v>45238</v>
      </c>
    </row>
    <row r="344" spans="1:34" x14ac:dyDescent="0.25">
      <c r="A344" s="70">
        <v>620758047</v>
      </c>
      <c r="B344" s="70" t="s">
        <v>694</v>
      </c>
      <c r="C344" s="70" t="s">
        <v>695</v>
      </c>
      <c r="D344" s="70" t="s">
        <v>713</v>
      </c>
      <c r="E344" s="70"/>
      <c r="F344" s="70"/>
      <c r="G344" s="70"/>
      <c r="H344" s="70"/>
      <c r="I344" s="70"/>
      <c r="J344" s="70"/>
      <c r="K344" s="70"/>
      <c r="L344" s="70"/>
      <c r="M344" s="70"/>
      <c r="N344" s="70"/>
      <c r="O344" s="70"/>
      <c r="P344" s="70"/>
      <c r="Q344" s="70"/>
      <c r="R344" s="70"/>
      <c r="S344" s="70" t="s">
        <v>829</v>
      </c>
      <c r="T344" s="70"/>
      <c r="U344" s="70"/>
      <c r="V344" s="70"/>
      <c r="W344" s="70"/>
      <c r="X344" s="70"/>
      <c r="Y344" s="70"/>
      <c r="Z344" s="70" t="s">
        <v>663</v>
      </c>
      <c r="AA344" s="70"/>
      <c r="AB344" s="70" t="s">
        <v>770</v>
      </c>
      <c r="AC344" s="70">
        <v>3</v>
      </c>
      <c r="AD344" s="38">
        <v>45016</v>
      </c>
      <c r="AE344" s="70" t="s">
        <v>831</v>
      </c>
      <c r="AF344" s="70" t="s">
        <v>943</v>
      </c>
      <c r="AG344" s="70" t="s">
        <v>1004</v>
      </c>
      <c r="AH344" s="70"/>
    </row>
    <row r="345" spans="1:34" x14ac:dyDescent="0.25">
      <c r="A345" s="70">
        <v>620758047</v>
      </c>
      <c r="B345" s="70" t="s">
        <v>694</v>
      </c>
      <c r="C345" s="70" t="s">
        <v>695</v>
      </c>
      <c r="D345" s="70" t="s">
        <v>713</v>
      </c>
      <c r="E345" s="70"/>
      <c r="F345" s="70"/>
      <c r="G345" s="70"/>
      <c r="H345" s="70"/>
      <c r="I345" s="70"/>
      <c r="J345" s="70"/>
      <c r="K345" s="70"/>
      <c r="L345" s="70"/>
      <c r="M345" s="70"/>
      <c r="N345" s="70"/>
      <c r="O345" s="70"/>
      <c r="P345" s="70"/>
      <c r="Q345" s="70"/>
      <c r="R345" s="70"/>
      <c r="S345" s="70" t="s">
        <v>829</v>
      </c>
      <c r="T345" s="70"/>
      <c r="U345" s="70"/>
      <c r="V345" s="70"/>
      <c r="W345" s="70"/>
      <c r="X345" s="70"/>
      <c r="Y345" s="70"/>
      <c r="Z345" s="70" t="s">
        <v>663</v>
      </c>
      <c r="AA345" s="70"/>
      <c r="AB345" s="70" t="s">
        <v>770</v>
      </c>
      <c r="AC345" s="70">
        <v>2</v>
      </c>
      <c r="AD345" s="38">
        <v>45016</v>
      </c>
      <c r="AE345" s="70" t="s">
        <v>834</v>
      </c>
      <c r="AF345" s="70" t="s">
        <v>1004</v>
      </c>
      <c r="AG345" s="70" t="s">
        <v>1005</v>
      </c>
      <c r="AH345" s="70"/>
    </row>
    <row r="346" spans="1:34" x14ac:dyDescent="0.25">
      <c r="A346" s="70">
        <v>620758047</v>
      </c>
      <c r="B346" s="70" t="s">
        <v>694</v>
      </c>
      <c r="C346" s="70" t="s">
        <v>695</v>
      </c>
      <c r="D346" s="70" t="s">
        <v>713</v>
      </c>
      <c r="E346" s="70"/>
      <c r="F346" s="70"/>
      <c r="G346" s="70"/>
      <c r="H346" s="70"/>
      <c r="I346" s="70"/>
      <c r="J346" s="70"/>
      <c r="K346" s="70"/>
      <c r="L346" s="70"/>
      <c r="M346" s="70"/>
      <c r="N346" s="70"/>
      <c r="O346" s="70"/>
      <c r="P346" s="70"/>
      <c r="Q346" s="70"/>
      <c r="R346" s="70"/>
      <c r="S346" s="70" t="s">
        <v>829</v>
      </c>
      <c r="T346" s="70"/>
      <c r="U346" s="70"/>
      <c r="V346" s="70"/>
      <c r="W346" s="70"/>
      <c r="X346" s="70"/>
      <c r="Y346" s="70"/>
      <c r="Z346" s="70" t="s">
        <v>663</v>
      </c>
      <c r="AA346" s="70"/>
      <c r="AB346" s="70" t="s">
        <v>770</v>
      </c>
      <c r="AC346" s="70">
        <v>1</v>
      </c>
      <c r="AD346" s="38">
        <v>45016</v>
      </c>
      <c r="AE346" s="70" t="s">
        <v>834</v>
      </c>
      <c r="AF346" s="70" t="s">
        <v>1005</v>
      </c>
      <c r="AG346" s="70" t="s">
        <v>1006</v>
      </c>
      <c r="AH346" s="70"/>
    </row>
    <row r="347" spans="1:34" x14ac:dyDescent="0.25">
      <c r="A347" s="70">
        <v>620758047</v>
      </c>
      <c r="B347" s="70" t="s">
        <v>694</v>
      </c>
      <c r="C347" s="70" t="s">
        <v>695</v>
      </c>
      <c r="D347" s="70" t="s">
        <v>730</v>
      </c>
      <c r="E347" s="70">
        <v>1</v>
      </c>
      <c r="F347" s="70" t="s">
        <v>674</v>
      </c>
      <c r="G347" s="70" t="s">
        <v>661</v>
      </c>
      <c r="H347" s="70"/>
      <c r="I347" s="70"/>
      <c r="J347" s="70"/>
      <c r="K347" s="70"/>
      <c r="L347" s="70"/>
      <c r="M347" s="70"/>
      <c r="N347" s="70"/>
      <c r="O347" s="70"/>
      <c r="P347" s="70"/>
      <c r="Q347" s="70"/>
      <c r="R347" s="70"/>
      <c r="S347" s="70" t="s">
        <v>821</v>
      </c>
      <c r="T347" s="70">
        <v>13843712</v>
      </c>
      <c r="U347" s="70">
        <v>1</v>
      </c>
      <c r="V347" s="38">
        <v>44874</v>
      </c>
      <c r="W347" s="70"/>
      <c r="X347" s="70"/>
      <c r="Y347" s="70"/>
      <c r="Z347" s="70" t="s">
        <v>663</v>
      </c>
      <c r="AA347" s="70">
        <v>346219345</v>
      </c>
      <c r="AB347" s="70"/>
      <c r="AC347" s="70"/>
      <c r="AD347" s="70"/>
      <c r="AE347" s="70"/>
      <c r="AF347" s="70"/>
      <c r="AG347" s="70"/>
      <c r="AH347" s="70"/>
    </row>
    <row r="348" spans="1:34" x14ac:dyDescent="0.25">
      <c r="A348" s="70">
        <v>620758047</v>
      </c>
      <c r="B348" s="70" t="s">
        <v>694</v>
      </c>
      <c r="C348" s="70" t="s">
        <v>695</v>
      </c>
      <c r="D348" s="70" t="s">
        <v>730</v>
      </c>
      <c r="E348" s="70">
        <v>1</v>
      </c>
      <c r="F348" s="70" t="s">
        <v>674</v>
      </c>
      <c r="G348" s="70" t="s">
        <v>661</v>
      </c>
      <c r="H348" s="70"/>
      <c r="I348" s="70"/>
      <c r="J348" s="70"/>
      <c r="K348" s="70"/>
      <c r="L348" s="70"/>
      <c r="M348" s="70"/>
      <c r="N348" s="70"/>
      <c r="O348" s="70"/>
      <c r="P348" s="70"/>
      <c r="Q348" s="70"/>
      <c r="R348" s="70"/>
      <c r="S348" s="70" t="s">
        <v>822</v>
      </c>
      <c r="T348" s="70">
        <v>3105175933</v>
      </c>
      <c r="U348" s="70"/>
      <c r="V348" s="70"/>
      <c r="W348" s="38">
        <v>44874</v>
      </c>
      <c r="X348" s="38">
        <v>45238</v>
      </c>
      <c r="Y348" s="70" t="s">
        <v>662</v>
      </c>
      <c r="Z348" s="70" t="s">
        <v>663</v>
      </c>
      <c r="AA348" s="70"/>
      <c r="AB348" s="70"/>
      <c r="AC348" s="70"/>
      <c r="AD348" s="70"/>
      <c r="AE348" s="70"/>
      <c r="AF348" s="70"/>
      <c r="AG348" s="70"/>
      <c r="AH348" s="38">
        <v>45238</v>
      </c>
    </row>
    <row r="349" spans="1:34" x14ac:dyDescent="0.25">
      <c r="A349" s="70">
        <v>620758047</v>
      </c>
      <c r="B349" s="70" t="s">
        <v>694</v>
      </c>
      <c r="C349" s="70" t="s">
        <v>695</v>
      </c>
      <c r="D349" s="70" t="s">
        <v>730</v>
      </c>
      <c r="E349" s="70"/>
      <c r="F349" s="70"/>
      <c r="G349" s="70"/>
      <c r="H349" s="70"/>
      <c r="I349" s="70"/>
      <c r="J349" s="70"/>
      <c r="K349" s="70"/>
      <c r="L349" s="70"/>
      <c r="M349" s="70"/>
      <c r="N349" s="70"/>
      <c r="O349" s="70"/>
      <c r="P349" s="70"/>
      <c r="Q349" s="70"/>
      <c r="R349" s="70"/>
      <c r="S349" s="70" t="s">
        <v>829</v>
      </c>
      <c r="T349" s="70"/>
      <c r="U349" s="70"/>
      <c r="V349" s="70"/>
      <c r="W349" s="70"/>
      <c r="X349" s="70"/>
      <c r="Y349" s="70"/>
      <c r="Z349" s="70" t="s">
        <v>663</v>
      </c>
      <c r="AA349" s="70"/>
      <c r="AB349" s="70" t="s">
        <v>770</v>
      </c>
      <c r="AC349" s="70">
        <v>3</v>
      </c>
      <c r="AD349" s="38">
        <v>45016</v>
      </c>
      <c r="AE349" s="70" t="s">
        <v>831</v>
      </c>
      <c r="AF349" s="70" t="s">
        <v>943</v>
      </c>
      <c r="AG349" s="70" t="s">
        <v>1007</v>
      </c>
      <c r="AH349" s="70"/>
    </row>
    <row r="350" spans="1:34" x14ac:dyDescent="0.25">
      <c r="A350" s="70">
        <v>620758047</v>
      </c>
      <c r="B350" s="70" t="s">
        <v>694</v>
      </c>
      <c r="C350" s="70" t="s">
        <v>695</v>
      </c>
      <c r="D350" s="70" t="s">
        <v>730</v>
      </c>
      <c r="E350" s="70"/>
      <c r="F350" s="70"/>
      <c r="G350" s="70"/>
      <c r="H350" s="70"/>
      <c r="I350" s="70"/>
      <c r="J350" s="70"/>
      <c r="K350" s="70"/>
      <c r="L350" s="70"/>
      <c r="M350" s="70"/>
      <c r="N350" s="70"/>
      <c r="O350" s="70"/>
      <c r="P350" s="70"/>
      <c r="Q350" s="70"/>
      <c r="R350" s="70"/>
      <c r="S350" s="70" t="s">
        <v>829</v>
      </c>
      <c r="T350" s="70"/>
      <c r="U350" s="70"/>
      <c r="V350" s="70"/>
      <c r="W350" s="70"/>
      <c r="X350" s="70"/>
      <c r="Y350" s="70"/>
      <c r="Z350" s="70" t="s">
        <v>663</v>
      </c>
      <c r="AA350" s="70"/>
      <c r="AB350" s="70" t="s">
        <v>770</v>
      </c>
      <c r="AC350" s="70">
        <v>2</v>
      </c>
      <c r="AD350" s="38">
        <v>45016</v>
      </c>
      <c r="AE350" s="70" t="s">
        <v>834</v>
      </c>
      <c r="AF350" s="70" t="s">
        <v>1007</v>
      </c>
      <c r="AG350" s="70" t="s">
        <v>1008</v>
      </c>
      <c r="AH350" s="70"/>
    </row>
    <row r="351" spans="1:34" x14ac:dyDescent="0.25">
      <c r="A351" s="70">
        <v>620758047</v>
      </c>
      <c r="B351" s="70" t="s">
        <v>694</v>
      </c>
      <c r="C351" s="70" t="s">
        <v>695</v>
      </c>
      <c r="D351" s="70" t="s">
        <v>730</v>
      </c>
      <c r="E351" s="70"/>
      <c r="F351" s="70"/>
      <c r="G351" s="70"/>
      <c r="H351" s="70"/>
      <c r="I351" s="70"/>
      <c r="J351" s="70"/>
      <c r="K351" s="70"/>
      <c r="L351" s="70"/>
      <c r="M351" s="70"/>
      <c r="N351" s="70"/>
      <c r="O351" s="70"/>
      <c r="P351" s="70"/>
      <c r="Q351" s="70"/>
      <c r="R351" s="70"/>
      <c r="S351" s="70" t="s">
        <v>829</v>
      </c>
      <c r="T351" s="70"/>
      <c r="U351" s="70"/>
      <c r="V351" s="70"/>
      <c r="W351" s="70"/>
      <c r="X351" s="70"/>
      <c r="Y351" s="70"/>
      <c r="Z351" s="70" t="s">
        <v>663</v>
      </c>
      <c r="AA351" s="70"/>
      <c r="AB351" s="70" t="s">
        <v>770</v>
      </c>
      <c r="AC351" s="70">
        <v>1</v>
      </c>
      <c r="AD351" s="38">
        <v>45016</v>
      </c>
      <c r="AE351" s="70" t="s">
        <v>834</v>
      </c>
      <c r="AF351" s="70" t="s">
        <v>1008</v>
      </c>
      <c r="AG351" s="70" t="s">
        <v>1009</v>
      </c>
      <c r="AH351" s="70"/>
    </row>
    <row r="352" spans="1:34" x14ac:dyDescent="0.25">
      <c r="A352" s="70">
        <v>620758047</v>
      </c>
      <c r="B352" s="70" t="s">
        <v>694</v>
      </c>
      <c r="C352" s="70" t="s">
        <v>695</v>
      </c>
      <c r="D352" s="70" t="s">
        <v>731</v>
      </c>
      <c r="E352" s="70">
        <v>1</v>
      </c>
      <c r="F352" s="70" t="s">
        <v>674</v>
      </c>
      <c r="G352" s="70" t="s">
        <v>661</v>
      </c>
      <c r="H352" s="70"/>
      <c r="I352" s="70"/>
      <c r="J352" s="70"/>
      <c r="K352" s="70"/>
      <c r="L352" s="70"/>
      <c r="M352" s="70"/>
      <c r="N352" s="70"/>
      <c r="O352" s="70"/>
      <c r="P352" s="70"/>
      <c r="Q352" s="70"/>
      <c r="R352" s="70"/>
      <c r="S352" s="70" t="s">
        <v>821</v>
      </c>
      <c r="T352" s="70">
        <v>13843712</v>
      </c>
      <c r="U352" s="70">
        <v>1</v>
      </c>
      <c r="V352" s="38">
        <v>44874</v>
      </c>
      <c r="W352" s="70"/>
      <c r="X352" s="70"/>
      <c r="Y352" s="70"/>
      <c r="Z352" s="70" t="s">
        <v>663</v>
      </c>
      <c r="AA352" s="70">
        <v>346219345</v>
      </c>
      <c r="AB352" s="70"/>
      <c r="AC352" s="70"/>
      <c r="AD352" s="70"/>
      <c r="AE352" s="70"/>
      <c r="AF352" s="70"/>
      <c r="AG352" s="70"/>
      <c r="AH352" s="70"/>
    </row>
    <row r="353" spans="1:34" x14ac:dyDescent="0.25">
      <c r="A353" s="70">
        <v>620758047</v>
      </c>
      <c r="B353" s="70" t="s">
        <v>694</v>
      </c>
      <c r="C353" s="70" t="s">
        <v>695</v>
      </c>
      <c r="D353" s="70" t="s">
        <v>731</v>
      </c>
      <c r="E353" s="70">
        <v>1</v>
      </c>
      <c r="F353" s="70" t="s">
        <v>674</v>
      </c>
      <c r="G353" s="70" t="s">
        <v>661</v>
      </c>
      <c r="H353" s="70"/>
      <c r="I353" s="70"/>
      <c r="J353" s="70"/>
      <c r="K353" s="70"/>
      <c r="L353" s="70"/>
      <c r="M353" s="70"/>
      <c r="N353" s="70"/>
      <c r="O353" s="70"/>
      <c r="P353" s="70"/>
      <c r="Q353" s="70"/>
      <c r="R353" s="70"/>
      <c r="S353" s="70" t="s">
        <v>822</v>
      </c>
      <c r="T353" s="70">
        <v>3105175933</v>
      </c>
      <c r="U353" s="70"/>
      <c r="V353" s="70"/>
      <c r="W353" s="38">
        <v>44874</v>
      </c>
      <c r="X353" s="38">
        <v>45238</v>
      </c>
      <c r="Y353" s="70" t="s">
        <v>662</v>
      </c>
      <c r="Z353" s="70" t="s">
        <v>663</v>
      </c>
      <c r="AA353" s="70"/>
      <c r="AB353" s="70"/>
      <c r="AC353" s="70"/>
      <c r="AD353" s="70"/>
      <c r="AE353" s="70"/>
      <c r="AF353" s="70"/>
      <c r="AG353" s="70"/>
      <c r="AH353" s="38">
        <v>45238</v>
      </c>
    </row>
    <row r="354" spans="1:34" x14ac:dyDescent="0.25">
      <c r="A354" s="70">
        <v>620758047</v>
      </c>
      <c r="B354" s="70" t="s">
        <v>694</v>
      </c>
      <c r="C354" s="70" t="s">
        <v>695</v>
      </c>
      <c r="D354" s="70" t="s">
        <v>731</v>
      </c>
      <c r="E354" s="70"/>
      <c r="F354" s="70"/>
      <c r="G354" s="70"/>
      <c r="H354" s="70"/>
      <c r="I354" s="70"/>
      <c r="J354" s="70"/>
      <c r="K354" s="70"/>
      <c r="L354" s="70"/>
      <c r="M354" s="70"/>
      <c r="N354" s="70"/>
      <c r="O354" s="70"/>
      <c r="P354" s="70"/>
      <c r="Q354" s="70"/>
      <c r="R354" s="70"/>
      <c r="S354" s="70" t="s">
        <v>829</v>
      </c>
      <c r="T354" s="70"/>
      <c r="U354" s="70"/>
      <c r="V354" s="70"/>
      <c r="W354" s="70"/>
      <c r="X354" s="70"/>
      <c r="Y354" s="70"/>
      <c r="Z354" s="70" t="s">
        <v>663</v>
      </c>
      <c r="AA354" s="70"/>
      <c r="AB354" s="70" t="s">
        <v>770</v>
      </c>
      <c r="AC354" s="70">
        <v>3</v>
      </c>
      <c r="AD354" s="38">
        <v>45016</v>
      </c>
      <c r="AE354" s="70" t="s">
        <v>831</v>
      </c>
      <c r="AF354" s="70" t="s">
        <v>943</v>
      </c>
      <c r="AG354" s="70" t="s">
        <v>1010</v>
      </c>
      <c r="AH354" s="70"/>
    </row>
    <row r="355" spans="1:34" x14ac:dyDescent="0.25">
      <c r="A355" s="70">
        <v>620758047</v>
      </c>
      <c r="B355" s="70" t="s">
        <v>694</v>
      </c>
      <c r="C355" s="70" t="s">
        <v>695</v>
      </c>
      <c r="D355" s="70" t="s">
        <v>731</v>
      </c>
      <c r="E355" s="70"/>
      <c r="F355" s="70"/>
      <c r="G355" s="70"/>
      <c r="H355" s="70"/>
      <c r="I355" s="70"/>
      <c r="J355" s="70"/>
      <c r="K355" s="70"/>
      <c r="L355" s="70"/>
      <c r="M355" s="70"/>
      <c r="N355" s="70"/>
      <c r="O355" s="70"/>
      <c r="P355" s="70"/>
      <c r="Q355" s="70"/>
      <c r="R355" s="70"/>
      <c r="S355" s="70" t="s">
        <v>829</v>
      </c>
      <c r="T355" s="70"/>
      <c r="U355" s="70"/>
      <c r="V355" s="70"/>
      <c r="W355" s="70"/>
      <c r="X355" s="70"/>
      <c r="Y355" s="70"/>
      <c r="Z355" s="70" t="s">
        <v>663</v>
      </c>
      <c r="AA355" s="70"/>
      <c r="AB355" s="70" t="s">
        <v>770</v>
      </c>
      <c r="AC355" s="70">
        <v>2</v>
      </c>
      <c r="AD355" s="38">
        <v>45016</v>
      </c>
      <c r="AE355" s="70" t="s">
        <v>834</v>
      </c>
      <c r="AF355" s="70" t="s">
        <v>1010</v>
      </c>
      <c r="AG355" s="70" t="s">
        <v>1011</v>
      </c>
      <c r="AH355" s="70"/>
    </row>
    <row r="356" spans="1:34" x14ac:dyDescent="0.25">
      <c r="A356" s="70">
        <v>620758047</v>
      </c>
      <c r="B356" s="70" t="s">
        <v>694</v>
      </c>
      <c r="C356" s="70" t="s">
        <v>695</v>
      </c>
      <c r="D356" s="70" t="s">
        <v>731</v>
      </c>
      <c r="E356" s="70"/>
      <c r="F356" s="70"/>
      <c r="G356" s="70"/>
      <c r="H356" s="70"/>
      <c r="I356" s="70"/>
      <c r="J356" s="70"/>
      <c r="K356" s="70"/>
      <c r="L356" s="70"/>
      <c r="M356" s="70"/>
      <c r="N356" s="70"/>
      <c r="O356" s="70"/>
      <c r="P356" s="70"/>
      <c r="Q356" s="70"/>
      <c r="R356" s="70"/>
      <c r="S356" s="70" t="s">
        <v>829</v>
      </c>
      <c r="T356" s="70"/>
      <c r="U356" s="70"/>
      <c r="V356" s="70"/>
      <c r="W356" s="70"/>
      <c r="X356" s="70"/>
      <c r="Y356" s="70"/>
      <c r="Z356" s="70" t="s">
        <v>663</v>
      </c>
      <c r="AA356" s="70"/>
      <c r="AB356" s="70" t="s">
        <v>770</v>
      </c>
      <c r="AC356" s="70">
        <v>1</v>
      </c>
      <c r="AD356" s="38">
        <v>45016</v>
      </c>
      <c r="AE356" s="70" t="s">
        <v>834</v>
      </c>
      <c r="AF356" s="70" t="s">
        <v>1011</v>
      </c>
      <c r="AG356" s="70" t="s">
        <v>1012</v>
      </c>
      <c r="AH356" s="70"/>
    </row>
    <row r="357" spans="1:34" x14ac:dyDescent="0.25">
      <c r="A357" s="70">
        <v>620758047</v>
      </c>
      <c r="B357" s="70" t="s">
        <v>694</v>
      </c>
      <c r="C357" s="70" t="s">
        <v>695</v>
      </c>
      <c r="D357" s="70" t="s">
        <v>705</v>
      </c>
      <c r="E357" s="70">
        <v>1</v>
      </c>
      <c r="F357" s="70" t="s">
        <v>674</v>
      </c>
      <c r="G357" s="70" t="s">
        <v>661</v>
      </c>
      <c r="H357" s="70"/>
      <c r="I357" s="70"/>
      <c r="J357" s="70"/>
      <c r="K357" s="70"/>
      <c r="L357" s="70"/>
      <c r="M357" s="70"/>
      <c r="N357" s="70"/>
      <c r="O357" s="70"/>
      <c r="P357" s="70"/>
      <c r="Q357" s="70"/>
      <c r="R357" s="70"/>
      <c r="S357" s="70" t="s">
        <v>821</v>
      </c>
      <c r="T357" s="70">
        <v>13843712</v>
      </c>
      <c r="U357" s="70">
        <v>1</v>
      </c>
      <c r="V357" s="38">
        <v>44874</v>
      </c>
      <c r="W357" s="70"/>
      <c r="X357" s="70"/>
      <c r="Y357" s="70"/>
      <c r="Z357" s="70" t="s">
        <v>663</v>
      </c>
      <c r="AA357" s="70">
        <v>346219345</v>
      </c>
      <c r="AB357" s="70"/>
      <c r="AC357" s="70"/>
      <c r="AD357" s="70"/>
      <c r="AE357" s="70"/>
      <c r="AF357" s="70"/>
      <c r="AG357" s="70"/>
      <c r="AH357" s="70"/>
    </row>
    <row r="358" spans="1:34" x14ac:dyDescent="0.25">
      <c r="A358" s="70">
        <v>620758047</v>
      </c>
      <c r="B358" s="70" t="s">
        <v>694</v>
      </c>
      <c r="C358" s="70" t="s">
        <v>695</v>
      </c>
      <c r="D358" s="70" t="s">
        <v>705</v>
      </c>
      <c r="E358" s="70">
        <v>1</v>
      </c>
      <c r="F358" s="70" t="s">
        <v>674</v>
      </c>
      <c r="G358" s="70" t="s">
        <v>661</v>
      </c>
      <c r="H358" s="70"/>
      <c r="I358" s="70"/>
      <c r="J358" s="70"/>
      <c r="K358" s="70"/>
      <c r="L358" s="70"/>
      <c r="M358" s="70"/>
      <c r="N358" s="70"/>
      <c r="O358" s="70"/>
      <c r="P358" s="70"/>
      <c r="Q358" s="70"/>
      <c r="R358" s="70"/>
      <c r="S358" s="70" t="s">
        <v>822</v>
      </c>
      <c r="T358" s="70">
        <v>3105175933</v>
      </c>
      <c r="U358" s="70"/>
      <c r="V358" s="70"/>
      <c r="W358" s="38">
        <v>44874</v>
      </c>
      <c r="X358" s="38">
        <v>45238</v>
      </c>
      <c r="Y358" s="70" t="s">
        <v>662</v>
      </c>
      <c r="Z358" s="70" t="s">
        <v>663</v>
      </c>
      <c r="AA358" s="70"/>
      <c r="AB358" s="70"/>
      <c r="AC358" s="70"/>
      <c r="AD358" s="70"/>
      <c r="AE358" s="70"/>
      <c r="AF358" s="70"/>
      <c r="AG358" s="70"/>
      <c r="AH358" s="38">
        <v>45238</v>
      </c>
    </row>
    <row r="359" spans="1:34" x14ac:dyDescent="0.25">
      <c r="A359" s="70">
        <v>620758047</v>
      </c>
      <c r="B359" s="70" t="s">
        <v>694</v>
      </c>
      <c r="C359" s="70" t="s">
        <v>695</v>
      </c>
      <c r="D359" s="70" t="s">
        <v>705</v>
      </c>
      <c r="E359" s="70"/>
      <c r="F359" s="70"/>
      <c r="G359" s="70"/>
      <c r="H359" s="70"/>
      <c r="I359" s="70"/>
      <c r="J359" s="70"/>
      <c r="K359" s="70"/>
      <c r="L359" s="70"/>
      <c r="M359" s="70"/>
      <c r="N359" s="70"/>
      <c r="O359" s="70"/>
      <c r="P359" s="70"/>
      <c r="Q359" s="70"/>
      <c r="R359" s="70"/>
      <c r="S359" s="70" t="s">
        <v>829</v>
      </c>
      <c r="T359" s="70"/>
      <c r="U359" s="70"/>
      <c r="V359" s="70"/>
      <c r="W359" s="70"/>
      <c r="X359" s="70"/>
      <c r="Y359" s="70"/>
      <c r="Z359" s="70" t="s">
        <v>663</v>
      </c>
      <c r="AA359" s="70"/>
      <c r="AB359" s="70" t="s">
        <v>770</v>
      </c>
      <c r="AC359" s="70">
        <v>3</v>
      </c>
      <c r="AD359" s="38">
        <v>45016</v>
      </c>
      <c r="AE359" s="70" t="s">
        <v>831</v>
      </c>
      <c r="AF359" s="70" t="s">
        <v>943</v>
      </c>
      <c r="AG359" s="70" t="s">
        <v>1013</v>
      </c>
      <c r="AH359" s="70"/>
    </row>
    <row r="360" spans="1:34" x14ac:dyDescent="0.25">
      <c r="A360" s="70">
        <v>620758047</v>
      </c>
      <c r="B360" s="70" t="s">
        <v>694</v>
      </c>
      <c r="C360" s="70" t="s">
        <v>695</v>
      </c>
      <c r="D360" s="70" t="s">
        <v>705</v>
      </c>
      <c r="E360" s="70"/>
      <c r="F360" s="70"/>
      <c r="G360" s="70"/>
      <c r="H360" s="70"/>
      <c r="I360" s="70"/>
      <c r="J360" s="70"/>
      <c r="K360" s="70"/>
      <c r="L360" s="70"/>
      <c r="M360" s="70"/>
      <c r="N360" s="70"/>
      <c r="O360" s="70"/>
      <c r="P360" s="70"/>
      <c r="Q360" s="70"/>
      <c r="R360" s="70"/>
      <c r="S360" s="70" t="s">
        <v>829</v>
      </c>
      <c r="T360" s="70"/>
      <c r="U360" s="70"/>
      <c r="V360" s="70"/>
      <c r="W360" s="70"/>
      <c r="X360" s="70"/>
      <c r="Y360" s="70"/>
      <c r="Z360" s="70" t="s">
        <v>663</v>
      </c>
      <c r="AA360" s="70"/>
      <c r="AB360" s="70" t="s">
        <v>770</v>
      </c>
      <c r="AC360" s="70">
        <v>2</v>
      </c>
      <c r="AD360" s="38">
        <v>45016</v>
      </c>
      <c r="AE360" s="70" t="s">
        <v>834</v>
      </c>
      <c r="AF360" s="70" t="s">
        <v>1013</v>
      </c>
      <c r="AG360" s="70" t="s">
        <v>1014</v>
      </c>
      <c r="AH360" s="70"/>
    </row>
    <row r="361" spans="1:34" x14ac:dyDescent="0.25">
      <c r="A361" s="70">
        <v>620758047</v>
      </c>
      <c r="B361" s="70" t="s">
        <v>694</v>
      </c>
      <c r="C361" s="70" t="s">
        <v>695</v>
      </c>
      <c r="D361" s="70" t="s">
        <v>705</v>
      </c>
      <c r="E361" s="70"/>
      <c r="F361" s="70"/>
      <c r="G361" s="70"/>
      <c r="H361" s="70"/>
      <c r="I361" s="70"/>
      <c r="J361" s="70"/>
      <c r="K361" s="70"/>
      <c r="L361" s="70"/>
      <c r="M361" s="70"/>
      <c r="N361" s="70"/>
      <c r="O361" s="70"/>
      <c r="P361" s="70"/>
      <c r="Q361" s="70"/>
      <c r="R361" s="70"/>
      <c r="S361" s="70" t="s">
        <v>829</v>
      </c>
      <c r="T361" s="70"/>
      <c r="U361" s="70"/>
      <c r="V361" s="70"/>
      <c r="W361" s="70"/>
      <c r="X361" s="70"/>
      <c r="Y361" s="70"/>
      <c r="Z361" s="70" t="s">
        <v>663</v>
      </c>
      <c r="AA361" s="70"/>
      <c r="AB361" s="70" t="s">
        <v>770</v>
      </c>
      <c r="AC361" s="70">
        <v>1</v>
      </c>
      <c r="AD361" s="38">
        <v>45016</v>
      </c>
      <c r="AE361" s="70" t="s">
        <v>834</v>
      </c>
      <c r="AF361" s="70" t="s">
        <v>1014</v>
      </c>
      <c r="AG361" s="70" t="s">
        <v>1015</v>
      </c>
      <c r="AH361" s="70"/>
    </row>
    <row r="362" spans="1:34" x14ac:dyDescent="0.25">
      <c r="A362" s="70">
        <v>620758047</v>
      </c>
      <c r="B362" s="70" t="s">
        <v>694</v>
      </c>
      <c r="C362" s="70" t="s">
        <v>695</v>
      </c>
      <c r="D362" s="70" t="s">
        <v>706</v>
      </c>
      <c r="E362" s="70">
        <v>1</v>
      </c>
      <c r="F362" s="70" t="s">
        <v>674</v>
      </c>
      <c r="G362" s="70" t="s">
        <v>661</v>
      </c>
      <c r="H362" s="70"/>
      <c r="I362" s="70"/>
      <c r="J362" s="70"/>
      <c r="K362" s="70"/>
      <c r="L362" s="70"/>
      <c r="M362" s="70"/>
      <c r="N362" s="70"/>
      <c r="O362" s="70"/>
      <c r="P362" s="70"/>
      <c r="Q362" s="70"/>
      <c r="R362" s="70"/>
      <c r="S362" s="70" t="s">
        <v>821</v>
      </c>
      <c r="T362" s="70">
        <v>13843712</v>
      </c>
      <c r="U362" s="70">
        <v>1</v>
      </c>
      <c r="V362" s="38">
        <v>44874</v>
      </c>
      <c r="W362" s="70"/>
      <c r="X362" s="70"/>
      <c r="Y362" s="70"/>
      <c r="Z362" s="70" t="s">
        <v>663</v>
      </c>
      <c r="AA362" s="70">
        <v>346219345</v>
      </c>
      <c r="AB362" s="70"/>
      <c r="AC362" s="70"/>
      <c r="AD362" s="70"/>
      <c r="AE362" s="70"/>
      <c r="AF362" s="70"/>
      <c r="AG362" s="70"/>
      <c r="AH362" s="70"/>
    </row>
    <row r="363" spans="1:34" x14ac:dyDescent="0.25">
      <c r="A363" s="70">
        <v>620758047</v>
      </c>
      <c r="B363" s="70" t="s">
        <v>694</v>
      </c>
      <c r="C363" s="70" t="s">
        <v>695</v>
      </c>
      <c r="D363" s="70" t="s">
        <v>706</v>
      </c>
      <c r="E363" s="70">
        <v>1</v>
      </c>
      <c r="F363" s="70" t="s">
        <v>674</v>
      </c>
      <c r="G363" s="70" t="s">
        <v>661</v>
      </c>
      <c r="H363" s="70"/>
      <c r="I363" s="70"/>
      <c r="J363" s="70"/>
      <c r="K363" s="70"/>
      <c r="L363" s="70"/>
      <c r="M363" s="70"/>
      <c r="N363" s="70"/>
      <c r="O363" s="70"/>
      <c r="P363" s="70"/>
      <c r="Q363" s="70"/>
      <c r="R363" s="70"/>
      <c r="S363" s="70" t="s">
        <v>822</v>
      </c>
      <c r="T363" s="70">
        <v>3105175933</v>
      </c>
      <c r="U363" s="70"/>
      <c r="V363" s="70"/>
      <c r="W363" s="38">
        <v>44874</v>
      </c>
      <c r="X363" s="38">
        <v>45238</v>
      </c>
      <c r="Y363" s="70" t="s">
        <v>662</v>
      </c>
      <c r="Z363" s="70" t="s">
        <v>663</v>
      </c>
      <c r="AA363" s="70"/>
      <c r="AB363" s="70"/>
      <c r="AC363" s="70"/>
      <c r="AD363" s="70"/>
      <c r="AE363" s="70"/>
      <c r="AF363" s="70"/>
      <c r="AG363" s="70"/>
      <c r="AH363" s="38">
        <v>45238</v>
      </c>
    </row>
    <row r="364" spans="1:34" x14ac:dyDescent="0.25">
      <c r="A364" s="70">
        <v>620758047</v>
      </c>
      <c r="B364" s="70" t="s">
        <v>694</v>
      </c>
      <c r="C364" s="70" t="s">
        <v>695</v>
      </c>
      <c r="D364" s="70" t="s">
        <v>706</v>
      </c>
      <c r="E364" s="70"/>
      <c r="F364" s="70"/>
      <c r="G364" s="70"/>
      <c r="H364" s="70"/>
      <c r="I364" s="70"/>
      <c r="J364" s="70"/>
      <c r="K364" s="70"/>
      <c r="L364" s="70"/>
      <c r="M364" s="70"/>
      <c r="N364" s="70"/>
      <c r="O364" s="70"/>
      <c r="P364" s="70"/>
      <c r="Q364" s="70"/>
      <c r="R364" s="70"/>
      <c r="S364" s="70" t="s">
        <v>829</v>
      </c>
      <c r="T364" s="70"/>
      <c r="U364" s="70"/>
      <c r="V364" s="70"/>
      <c r="W364" s="70"/>
      <c r="X364" s="70"/>
      <c r="Y364" s="70"/>
      <c r="Z364" s="70" t="s">
        <v>663</v>
      </c>
      <c r="AA364" s="70"/>
      <c r="AB364" s="70" t="s">
        <v>770</v>
      </c>
      <c r="AC364" s="70">
        <v>3</v>
      </c>
      <c r="AD364" s="38">
        <v>45016</v>
      </c>
      <c r="AE364" s="70" t="s">
        <v>831</v>
      </c>
      <c r="AF364" s="70" t="s">
        <v>943</v>
      </c>
      <c r="AG364" s="70" t="s">
        <v>1016</v>
      </c>
      <c r="AH364" s="70"/>
    </row>
    <row r="365" spans="1:34" x14ac:dyDescent="0.25">
      <c r="A365" s="70">
        <v>620758047</v>
      </c>
      <c r="B365" s="70" t="s">
        <v>694</v>
      </c>
      <c r="C365" s="70" t="s">
        <v>695</v>
      </c>
      <c r="D365" s="70" t="s">
        <v>706</v>
      </c>
      <c r="E365" s="70"/>
      <c r="F365" s="70"/>
      <c r="G365" s="70"/>
      <c r="H365" s="70"/>
      <c r="I365" s="70"/>
      <c r="J365" s="70"/>
      <c r="K365" s="70"/>
      <c r="L365" s="70"/>
      <c r="M365" s="70"/>
      <c r="N365" s="70"/>
      <c r="O365" s="70"/>
      <c r="P365" s="70"/>
      <c r="Q365" s="70"/>
      <c r="R365" s="70"/>
      <c r="S365" s="70" t="s">
        <v>829</v>
      </c>
      <c r="T365" s="70"/>
      <c r="U365" s="70"/>
      <c r="V365" s="70"/>
      <c r="W365" s="70"/>
      <c r="X365" s="70"/>
      <c r="Y365" s="70"/>
      <c r="Z365" s="70" t="s">
        <v>663</v>
      </c>
      <c r="AA365" s="70"/>
      <c r="AB365" s="70" t="s">
        <v>770</v>
      </c>
      <c r="AC365" s="70">
        <v>2</v>
      </c>
      <c r="AD365" s="38">
        <v>45016</v>
      </c>
      <c r="AE365" s="70" t="s">
        <v>834</v>
      </c>
      <c r="AF365" s="70" t="s">
        <v>1016</v>
      </c>
      <c r="AG365" s="70" t="s">
        <v>1017</v>
      </c>
      <c r="AH365" s="70"/>
    </row>
    <row r="366" spans="1:34" x14ac:dyDescent="0.25">
      <c r="A366" s="70">
        <v>620758047</v>
      </c>
      <c r="B366" s="70" t="s">
        <v>694</v>
      </c>
      <c r="C366" s="70" t="s">
        <v>695</v>
      </c>
      <c r="D366" s="70" t="s">
        <v>706</v>
      </c>
      <c r="E366" s="70"/>
      <c r="F366" s="70"/>
      <c r="G366" s="70"/>
      <c r="H366" s="70"/>
      <c r="I366" s="70"/>
      <c r="J366" s="70"/>
      <c r="K366" s="70"/>
      <c r="L366" s="70"/>
      <c r="M366" s="70"/>
      <c r="N366" s="70"/>
      <c r="O366" s="70"/>
      <c r="P366" s="70"/>
      <c r="Q366" s="70"/>
      <c r="R366" s="70"/>
      <c r="S366" s="70" t="s">
        <v>829</v>
      </c>
      <c r="T366" s="70"/>
      <c r="U366" s="70"/>
      <c r="V366" s="70"/>
      <c r="W366" s="70"/>
      <c r="X366" s="70"/>
      <c r="Y366" s="70"/>
      <c r="Z366" s="70" t="s">
        <v>663</v>
      </c>
      <c r="AA366" s="70"/>
      <c r="AB366" s="70" t="s">
        <v>770</v>
      </c>
      <c r="AC366" s="70">
        <v>1</v>
      </c>
      <c r="AD366" s="38">
        <v>45016</v>
      </c>
      <c r="AE366" s="70" t="s">
        <v>834</v>
      </c>
      <c r="AF366" s="70" t="s">
        <v>1017</v>
      </c>
      <c r="AG366" s="70" t="s">
        <v>1018</v>
      </c>
      <c r="AH366" s="70"/>
    </row>
    <row r="367" spans="1:34" x14ac:dyDescent="0.25">
      <c r="A367" s="70">
        <v>620758047</v>
      </c>
      <c r="B367" s="70" t="s">
        <v>694</v>
      </c>
      <c r="C367" s="70" t="s">
        <v>695</v>
      </c>
      <c r="D367" s="70" t="s">
        <v>721</v>
      </c>
      <c r="E367" s="70">
        <v>1</v>
      </c>
      <c r="F367" s="70" t="s">
        <v>674</v>
      </c>
      <c r="G367" s="70" t="s">
        <v>661</v>
      </c>
      <c r="H367" s="70"/>
      <c r="I367" s="70"/>
      <c r="J367" s="70"/>
      <c r="K367" s="70"/>
      <c r="L367" s="70"/>
      <c r="M367" s="70"/>
      <c r="N367" s="70"/>
      <c r="O367" s="70"/>
      <c r="P367" s="70"/>
      <c r="Q367" s="70"/>
      <c r="R367" s="70"/>
      <c r="S367" s="70" t="s">
        <v>821</v>
      </c>
      <c r="T367" s="70">
        <v>13843712</v>
      </c>
      <c r="U367" s="70">
        <v>1</v>
      </c>
      <c r="V367" s="38">
        <v>44874</v>
      </c>
      <c r="W367" s="70"/>
      <c r="X367" s="70"/>
      <c r="Y367" s="70"/>
      <c r="Z367" s="70" t="s">
        <v>663</v>
      </c>
      <c r="AA367" s="70">
        <v>346219345</v>
      </c>
      <c r="AB367" s="70"/>
      <c r="AC367" s="70"/>
      <c r="AD367" s="70"/>
      <c r="AE367" s="70"/>
      <c r="AF367" s="70"/>
      <c r="AG367" s="70"/>
      <c r="AH367" s="70"/>
    </row>
    <row r="368" spans="1:34" x14ac:dyDescent="0.25">
      <c r="A368" s="70">
        <v>620758047</v>
      </c>
      <c r="B368" s="70" t="s">
        <v>694</v>
      </c>
      <c r="C368" s="70" t="s">
        <v>695</v>
      </c>
      <c r="D368" s="70" t="s">
        <v>721</v>
      </c>
      <c r="E368" s="70">
        <v>1</v>
      </c>
      <c r="F368" s="70" t="s">
        <v>674</v>
      </c>
      <c r="G368" s="70" t="s">
        <v>661</v>
      </c>
      <c r="H368" s="70"/>
      <c r="I368" s="70"/>
      <c r="J368" s="70"/>
      <c r="K368" s="70"/>
      <c r="L368" s="70"/>
      <c r="M368" s="70"/>
      <c r="N368" s="70"/>
      <c r="O368" s="70"/>
      <c r="P368" s="70"/>
      <c r="Q368" s="70"/>
      <c r="R368" s="70"/>
      <c r="S368" s="70" t="s">
        <v>822</v>
      </c>
      <c r="T368" s="70">
        <v>3105175933</v>
      </c>
      <c r="U368" s="70"/>
      <c r="V368" s="70"/>
      <c r="W368" s="38">
        <v>44874</v>
      </c>
      <c r="X368" s="38">
        <v>45238</v>
      </c>
      <c r="Y368" s="70" t="s">
        <v>662</v>
      </c>
      <c r="Z368" s="70" t="s">
        <v>663</v>
      </c>
      <c r="AA368" s="70"/>
      <c r="AB368" s="70"/>
      <c r="AC368" s="70"/>
      <c r="AD368" s="70"/>
      <c r="AE368" s="70"/>
      <c r="AF368" s="70"/>
      <c r="AG368" s="70"/>
      <c r="AH368" s="38">
        <v>45238</v>
      </c>
    </row>
    <row r="369" spans="1:34" x14ac:dyDescent="0.25">
      <c r="A369" s="70">
        <v>620758047</v>
      </c>
      <c r="B369" s="70" t="s">
        <v>694</v>
      </c>
      <c r="C369" s="70" t="s">
        <v>695</v>
      </c>
      <c r="D369" s="70" t="s">
        <v>721</v>
      </c>
      <c r="E369" s="70"/>
      <c r="F369" s="70"/>
      <c r="G369" s="70"/>
      <c r="H369" s="70"/>
      <c r="I369" s="70"/>
      <c r="J369" s="70"/>
      <c r="K369" s="70"/>
      <c r="L369" s="70"/>
      <c r="M369" s="70"/>
      <c r="N369" s="70"/>
      <c r="O369" s="70"/>
      <c r="P369" s="70"/>
      <c r="Q369" s="70"/>
      <c r="R369" s="70"/>
      <c r="S369" s="70" t="s">
        <v>829</v>
      </c>
      <c r="T369" s="70"/>
      <c r="U369" s="70"/>
      <c r="V369" s="70"/>
      <c r="W369" s="70"/>
      <c r="X369" s="70"/>
      <c r="Y369" s="70"/>
      <c r="Z369" s="70" t="s">
        <v>663</v>
      </c>
      <c r="AA369" s="70"/>
      <c r="AB369" s="70" t="s">
        <v>770</v>
      </c>
      <c r="AC369" s="70">
        <v>3</v>
      </c>
      <c r="AD369" s="38">
        <v>45016</v>
      </c>
      <c r="AE369" s="70" t="s">
        <v>831</v>
      </c>
      <c r="AF369" s="70" t="s">
        <v>943</v>
      </c>
      <c r="AG369" s="70" t="s">
        <v>1019</v>
      </c>
      <c r="AH369" s="70"/>
    </row>
    <row r="370" spans="1:34" x14ac:dyDescent="0.25">
      <c r="A370" s="70">
        <v>620758047</v>
      </c>
      <c r="B370" s="70" t="s">
        <v>694</v>
      </c>
      <c r="C370" s="70" t="s">
        <v>695</v>
      </c>
      <c r="D370" s="70" t="s">
        <v>721</v>
      </c>
      <c r="E370" s="70"/>
      <c r="F370" s="70"/>
      <c r="G370" s="70"/>
      <c r="H370" s="70"/>
      <c r="I370" s="70"/>
      <c r="J370" s="70"/>
      <c r="K370" s="70"/>
      <c r="L370" s="70"/>
      <c r="M370" s="70"/>
      <c r="N370" s="70"/>
      <c r="O370" s="70"/>
      <c r="P370" s="70"/>
      <c r="Q370" s="70"/>
      <c r="R370" s="70"/>
      <c r="S370" s="70" t="s">
        <v>829</v>
      </c>
      <c r="T370" s="70"/>
      <c r="U370" s="70"/>
      <c r="V370" s="70"/>
      <c r="W370" s="70"/>
      <c r="X370" s="70"/>
      <c r="Y370" s="70"/>
      <c r="Z370" s="70" t="s">
        <v>663</v>
      </c>
      <c r="AA370" s="70"/>
      <c r="AB370" s="70" t="s">
        <v>770</v>
      </c>
      <c r="AC370" s="70">
        <v>2</v>
      </c>
      <c r="AD370" s="38">
        <v>45016</v>
      </c>
      <c r="AE370" s="70" t="s">
        <v>834</v>
      </c>
      <c r="AF370" s="70" t="s">
        <v>1019</v>
      </c>
      <c r="AG370" s="70" t="s">
        <v>1020</v>
      </c>
      <c r="AH370" s="70"/>
    </row>
    <row r="371" spans="1:34" x14ac:dyDescent="0.25">
      <c r="A371" s="70">
        <v>620758047</v>
      </c>
      <c r="B371" s="70" t="s">
        <v>694</v>
      </c>
      <c r="C371" s="70" t="s">
        <v>695</v>
      </c>
      <c r="D371" s="70" t="s">
        <v>721</v>
      </c>
      <c r="E371" s="70"/>
      <c r="F371" s="70"/>
      <c r="G371" s="70"/>
      <c r="H371" s="70"/>
      <c r="I371" s="70"/>
      <c r="J371" s="70"/>
      <c r="K371" s="70"/>
      <c r="L371" s="70"/>
      <c r="M371" s="70"/>
      <c r="N371" s="70"/>
      <c r="O371" s="70"/>
      <c r="P371" s="70"/>
      <c r="Q371" s="70"/>
      <c r="R371" s="70"/>
      <c r="S371" s="70" t="s">
        <v>829</v>
      </c>
      <c r="T371" s="70"/>
      <c r="U371" s="70"/>
      <c r="V371" s="70"/>
      <c r="W371" s="70"/>
      <c r="X371" s="70"/>
      <c r="Y371" s="70"/>
      <c r="Z371" s="70" t="s">
        <v>663</v>
      </c>
      <c r="AA371" s="70"/>
      <c r="AB371" s="70" t="s">
        <v>770</v>
      </c>
      <c r="AC371" s="70">
        <v>1</v>
      </c>
      <c r="AD371" s="38">
        <v>45016</v>
      </c>
      <c r="AE371" s="70" t="s">
        <v>834</v>
      </c>
      <c r="AF371" s="70" t="s">
        <v>1020</v>
      </c>
      <c r="AG371" s="70" t="s">
        <v>1021</v>
      </c>
      <c r="AH371" s="70"/>
    </row>
    <row r="372" spans="1:34" x14ac:dyDescent="0.25">
      <c r="A372" s="70">
        <v>620758047</v>
      </c>
      <c r="B372" s="70" t="s">
        <v>694</v>
      </c>
      <c r="C372" s="70" t="s">
        <v>695</v>
      </c>
      <c r="D372" s="70" t="s">
        <v>722</v>
      </c>
      <c r="E372" s="70">
        <v>1</v>
      </c>
      <c r="F372" s="70" t="s">
        <v>674</v>
      </c>
      <c r="G372" s="70" t="s">
        <v>661</v>
      </c>
      <c r="H372" s="70"/>
      <c r="I372" s="70"/>
      <c r="J372" s="70"/>
      <c r="K372" s="70"/>
      <c r="L372" s="70"/>
      <c r="M372" s="70"/>
      <c r="N372" s="70"/>
      <c r="O372" s="70"/>
      <c r="P372" s="70"/>
      <c r="Q372" s="70"/>
      <c r="R372" s="70"/>
      <c r="S372" s="70" t="s">
        <v>821</v>
      </c>
      <c r="T372" s="70">
        <v>13843712</v>
      </c>
      <c r="U372" s="70">
        <v>1</v>
      </c>
      <c r="V372" s="38">
        <v>44874</v>
      </c>
      <c r="W372" s="70"/>
      <c r="X372" s="70"/>
      <c r="Y372" s="70"/>
      <c r="Z372" s="70" t="s">
        <v>663</v>
      </c>
      <c r="AA372" s="70">
        <v>346219345</v>
      </c>
      <c r="AB372" s="70"/>
      <c r="AC372" s="70"/>
      <c r="AD372" s="70"/>
      <c r="AE372" s="70"/>
      <c r="AF372" s="70"/>
      <c r="AG372" s="70"/>
      <c r="AH372" s="70"/>
    </row>
    <row r="373" spans="1:34" x14ac:dyDescent="0.25">
      <c r="A373" s="70">
        <v>620758047</v>
      </c>
      <c r="B373" s="70" t="s">
        <v>694</v>
      </c>
      <c r="C373" s="70" t="s">
        <v>695</v>
      </c>
      <c r="D373" s="70" t="s">
        <v>722</v>
      </c>
      <c r="E373" s="70">
        <v>1</v>
      </c>
      <c r="F373" s="70" t="s">
        <v>674</v>
      </c>
      <c r="G373" s="70" t="s">
        <v>661</v>
      </c>
      <c r="H373" s="70"/>
      <c r="I373" s="70"/>
      <c r="J373" s="70"/>
      <c r="K373" s="70"/>
      <c r="L373" s="70"/>
      <c r="M373" s="70"/>
      <c r="N373" s="70"/>
      <c r="O373" s="70"/>
      <c r="P373" s="70"/>
      <c r="Q373" s="70"/>
      <c r="R373" s="70"/>
      <c r="S373" s="70" t="s">
        <v>822</v>
      </c>
      <c r="T373" s="70">
        <v>3105175933</v>
      </c>
      <c r="U373" s="70"/>
      <c r="V373" s="70"/>
      <c r="W373" s="38">
        <v>44874</v>
      </c>
      <c r="X373" s="38">
        <v>45238</v>
      </c>
      <c r="Y373" s="70" t="s">
        <v>662</v>
      </c>
      <c r="Z373" s="70" t="s">
        <v>663</v>
      </c>
      <c r="AA373" s="70"/>
      <c r="AB373" s="70"/>
      <c r="AC373" s="70"/>
      <c r="AD373" s="70"/>
      <c r="AE373" s="70"/>
      <c r="AF373" s="70"/>
      <c r="AG373" s="70"/>
      <c r="AH373" s="38">
        <v>45238</v>
      </c>
    </row>
    <row r="374" spans="1:34" x14ac:dyDescent="0.25">
      <c r="A374" s="70">
        <v>620758047</v>
      </c>
      <c r="B374" s="70" t="s">
        <v>694</v>
      </c>
      <c r="C374" s="70" t="s">
        <v>695</v>
      </c>
      <c r="D374" s="70" t="s">
        <v>722</v>
      </c>
      <c r="E374" s="70"/>
      <c r="F374" s="70"/>
      <c r="G374" s="70"/>
      <c r="H374" s="70"/>
      <c r="I374" s="70"/>
      <c r="J374" s="70"/>
      <c r="K374" s="70"/>
      <c r="L374" s="70"/>
      <c r="M374" s="70"/>
      <c r="N374" s="70"/>
      <c r="O374" s="70"/>
      <c r="P374" s="70"/>
      <c r="Q374" s="70"/>
      <c r="R374" s="70"/>
      <c r="S374" s="70" t="s">
        <v>829</v>
      </c>
      <c r="T374" s="70"/>
      <c r="U374" s="70"/>
      <c r="V374" s="70"/>
      <c r="W374" s="70"/>
      <c r="X374" s="70"/>
      <c r="Y374" s="70"/>
      <c r="Z374" s="70" t="s">
        <v>663</v>
      </c>
      <c r="AA374" s="70"/>
      <c r="AB374" s="70" t="s">
        <v>770</v>
      </c>
      <c r="AC374" s="70">
        <v>3</v>
      </c>
      <c r="AD374" s="38">
        <v>45016</v>
      </c>
      <c r="AE374" s="70" t="s">
        <v>831</v>
      </c>
      <c r="AF374" s="70" t="s">
        <v>943</v>
      </c>
      <c r="AG374" s="70" t="s">
        <v>1022</v>
      </c>
      <c r="AH374" s="70"/>
    </row>
    <row r="375" spans="1:34" x14ac:dyDescent="0.25">
      <c r="A375" s="70">
        <v>620758047</v>
      </c>
      <c r="B375" s="70" t="s">
        <v>694</v>
      </c>
      <c r="C375" s="70" t="s">
        <v>695</v>
      </c>
      <c r="D375" s="70" t="s">
        <v>722</v>
      </c>
      <c r="E375" s="70"/>
      <c r="F375" s="70"/>
      <c r="G375" s="70"/>
      <c r="H375" s="70"/>
      <c r="I375" s="70"/>
      <c r="J375" s="70"/>
      <c r="K375" s="70"/>
      <c r="L375" s="70"/>
      <c r="M375" s="70"/>
      <c r="N375" s="70"/>
      <c r="O375" s="70"/>
      <c r="P375" s="70"/>
      <c r="Q375" s="70"/>
      <c r="R375" s="70"/>
      <c r="S375" s="70" t="s">
        <v>829</v>
      </c>
      <c r="T375" s="70"/>
      <c r="U375" s="70"/>
      <c r="V375" s="70"/>
      <c r="W375" s="70"/>
      <c r="X375" s="70"/>
      <c r="Y375" s="70"/>
      <c r="Z375" s="70" t="s">
        <v>663</v>
      </c>
      <c r="AA375" s="70"/>
      <c r="AB375" s="70" t="s">
        <v>770</v>
      </c>
      <c r="AC375" s="70">
        <v>2</v>
      </c>
      <c r="AD375" s="38">
        <v>45016</v>
      </c>
      <c r="AE375" s="70" t="s">
        <v>834</v>
      </c>
      <c r="AF375" s="70" t="s">
        <v>1022</v>
      </c>
      <c r="AG375" s="70" t="s">
        <v>1023</v>
      </c>
      <c r="AH375" s="70"/>
    </row>
    <row r="376" spans="1:34" x14ac:dyDescent="0.25">
      <c r="A376" s="70">
        <v>620758047</v>
      </c>
      <c r="B376" s="70" t="s">
        <v>694</v>
      </c>
      <c r="C376" s="70" t="s">
        <v>695</v>
      </c>
      <c r="D376" s="70" t="s">
        <v>722</v>
      </c>
      <c r="E376" s="70"/>
      <c r="F376" s="70"/>
      <c r="G376" s="70"/>
      <c r="H376" s="70"/>
      <c r="I376" s="70"/>
      <c r="J376" s="70"/>
      <c r="K376" s="70"/>
      <c r="L376" s="70"/>
      <c r="M376" s="70"/>
      <c r="N376" s="70"/>
      <c r="O376" s="70"/>
      <c r="P376" s="70"/>
      <c r="Q376" s="70"/>
      <c r="R376" s="70"/>
      <c r="S376" s="70" t="s">
        <v>829</v>
      </c>
      <c r="T376" s="70"/>
      <c r="U376" s="70"/>
      <c r="V376" s="70"/>
      <c r="W376" s="70"/>
      <c r="X376" s="70"/>
      <c r="Y376" s="70"/>
      <c r="Z376" s="70" t="s">
        <v>663</v>
      </c>
      <c r="AA376" s="70"/>
      <c r="AB376" s="70" t="s">
        <v>770</v>
      </c>
      <c r="AC376" s="70">
        <v>1</v>
      </c>
      <c r="AD376" s="38">
        <v>45016</v>
      </c>
      <c r="AE376" s="70" t="s">
        <v>834</v>
      </c>
      <c r="AF376" s="70" t="s">
        <v>1023</v>
      </c>
      <c r="AG376" s="70" t="s">
        <v>1024</v>
      </c>
      <c r="AH376" s="70"/>
    </row>
    <row r="377" spans="1:34" x14ac:dyDescent="0.25">
      <c r="A377" s="70">
        <v>620758047</v>
      </c>
      <c r="B377" s="70" t="s">
        <v>694</v>
      </c>
      <c r="C377" s="70" t="s">
        <v>695</v>
      </c>
      <c r="D377" s="70" t="s">
        <v>707</v>
      </c>
      <c r="E377" s="70">
        <v>1</v>
      </c>
      <c r="F377" s="70" t="s">
        <v>674</v>
      </c>
      <c r="G377" s="70" t="s">
        <v>661</v>
      </c>
      <c r="H377" s="70"/>
      <c r="I377" s="70"/>
      <c r="J377" s="70"/>
      <c r="K377" s="70"/>
      <c r="L377" s="70"/>
      <c r="M377" s="70"/>
      <c r="N377" s="70"/>
      <c r="O377" s="70"/>
      <c r="P377" s="70"/>
      <c r="Q377" s="70"/>
      <c r="R377" s="70"/>
      <c r="S377" s="70" t="s">
        <v>821</v>
      </c>
      <c r="T377" s="70">
        <v>13843712</v>
      </c>
      <c r="U377" s="70">
        <v>1</v>
      </c>
      <c r="V377" s="38">
        <v>44874</v>
      </c>
      <c r="W377" s="70"/>
      <c r="X377" s="70"/>
      <c r="Y377" s="70"/>
      <c r="Z377" s="70" t="s">
        <v>663</v>
      </c>
      <c r="AA377" s="70">
        <v>346219345</v>
      </c>
      <c r="AB377" s="70"/>
      <c r="AC377" s="70"/>
      <c r="AD377" s="70"/>
      <c r="AE377" s="70"/>
      <c r="AF377" s="70"/>
      <c r="AG377" s="70"/>
      <c r="AH377" s="70"/>
    </row>
    <row r="378" spans="1:34" x14ac:dyDescent="0.25">
      <c r="A378" s="70">
        <v>620758047</v>
      </c>
      <c r="B378" s="70" t="s">
        <v>694</v>
      </c>
      <c r="C378" s="70" t="s">
        <v>695</v>
      </c>
      <c r="D378" s="70" t="s">
        <v>707</v>
      </c>
      <c r="E378" s="70">
        <v>1</v>
      </c>
      <c r="F378" s="70" t="s">
        <v>674</v>
      </c>
      <c r="G378" s="70" t="s">
        <v>661</v>
      </c>
      <c r="H378" s="70"/>
      <c r="I378" s="70"/>
      <c r="J378" s="70"/>
      <c r="K378" s="70"/>
      <c r="L378" s="70"/>
      <c r="M378" s="70"/>
      <c r="N378" s="70"/>
      <c r="O378" s="70"/>
      <c r="P378" s="70"/>
      <c r="Q378" s="70"/>
      <c r="R378" s="70"/>
      <c r="S378" s="70" t="s">
        <v>822</v>
      </c>
      <c r="T378" s="70">
        <v>3105175933</v>
      </c>
      <c r="U378" s="70"/>
      <c r="V378" s="70"/>
      <c r="W378" s="38">
        <v>44874</v>
      </c>
      <c r="X378" s="38">
        <v>45238</v>
      </c>
      <c r="Y378" s="70" t="s">
        <v>662</v>
      </c>
      <c r="Z378" s="70" t="s">
        <v>663</v>
      </c>
      <c r="AA378" s="70"/>
      <c r="AB378" s="70"/>
      <c r="AC378" s="70"/>
      <c r="AD378" s="70"/>
      <c r="AE378" s="70"/>
      <c r="AF378" s="70"/>
      <c r="AG378" s="70"/>
      <c r="AH378" s="38">
        <v>45238</v>
      </c>
    </row>
    <row r="379" spans="1:34" x14ac:dyDescent="0.25">
      <c r="A379" s="70">
        <v>620758047</v>
      </c>
      <c r="B379" s="70" t="s">
        <v>694</v>
      </c>
      <c r="C379" s="70" t="s">
        <v>695</v>
      </c>
      <c r="D379" s="70" t="s">
        <v>707</v>
      </c>
      <c r="E379" s="70"/>
      <c r="F379" s="70"/>
      <c r="G379" s="70"/>
      <c r="H379" s="70"/>
      <c r="I379" s="70"/>
      <c r="J379" s="70"/>
      <c r="K379" s="70"/>
      <c r="L379" s="70"/>
      <c r="M379" s="70"/>
      <c r="N379" s="70"/>
      <c r="O379" s="70"/>
      <c r="P379" s="70"/>
      <c r="Q379" s="70"/>
      <c r="R379" s="70"/>
      <c r="S379" s="70" t="s">
        <v>829</v>
      </c>
      <c r="T379" s="70"/>
      <c r="U379" s="70"/>
      <c r="V379" s="70"/>
      <c r="W379" s="70"/>
      <c r="X379" s="70"/>
      <c r="Y379" s="70"/>
      <c r="Z379" s="70" t="s">
        <v>663</v>
      </c>
      <c r="AA379" s="70"/>
      <c r="AB379" s="70" t="s">
        <v>770</v>
      </c>
      <c r="AC379" s="70">
        <v>3</v>
      </c>
      <c r="AD379" s="38">
        <v>45016</v>
      </c>
      <c r="AE379" s="70" t="s">
        <v>831</v>
      </c>
      <c r="AF379" s="70" t="s">
        <v>943</v>
      </c>
      <c r="AG379" s="70" t="s">
        <v>1025</v>
      </c>
      <c r="AH379" s="70"/>
    </row>
    <row r="380" spans="1:34" x14ac:dyDescent="0.25">
      <c r="A380" s="70">
        <v>620758047</v>
      </c>
      <c r="B380" s="70" t="s">
        <v>694</v>
      </c>
      <c r="C380" s="70" t="s">
        <v>695</v>
      </c>
      <c r="D380" s="70" t="s">
        <v>707</v>
      </c>
      <c r="E380" s="70"/>
      <c r="F380" s="70"/>
      <c r="G380" s="70"/>
      <c r="H380" s="70"/>
      <c r="I380" s="70"/>
      <c r="J380" s="70"/>
      <c r="K380" s="70"/>
      <c r="L380" s="70"/>
      <c r="M380" s="70"/>
      <c r="N380" s="70"/>
      <c r="O380" s="70"/>
      <c r="P380" s="70"/>
      <c r="Q380" s="70"/>
      <c r="R380" s="70"/>
      <c r="S380" s="70" t="s">
        <v>829</v>
      </c>
      <c r="T380" s="70"/>
      <c r="U380" s="70"/>
      <c r="V380" s="70"/>
      <c r="W380" s="70"/>
      <c r="X380" s="70"/>
      <c r="Y380" s="70"/>
      <c r="Z380" s="70" t="s">
        <v>663</v>
      </c>
      <c r="AA380" s="70"/>
      <c r="AB380" s="70" t="s">
        <v>770</v>
      </c>
      <c r="AC380" s="70">
        <v>2</v>
      </c>
      <c r="AD380" s="38">
        <v>45016</v>
      </c>
      <c r="AE380" s="70" t="s">
        <v>834</v>
      </c>
      <c r="AF380" s="70" t="s">
        <v>1025</v>
      </c>
      <c r="AG380" s="70" t="s">
        <v>1026</v>
      </c>
      <c r="AH380" s="70"/>
    </row>
    <row r="381" spans="1:34" x14ac:dyDescent="0.25">
      <c r="A381" s="70">
        <v>620758047</v>
      </c>
      <c r="B381" s="70" t="s">
        <v>694</v>
      </c>
      <c r="C381" s="70" t="s">
        <v>695</v>
      </c>
      <c r="D381" s="70" t="s">
        <v>707</v>
      </c>
      <c r="E381" s="70"/>
      <c r="F381" s="70"/>
      <c r="G381" s="70"/>
      <c r="H381" s="70"/>
      <c r="I381" s="70"/>
      <c r="J381" s="70"/>
      <c r="K381" s="70"/>
      <c r="L381" s="70"/>
      <c r="M381" s="70"/>
      <c r="N381" s="70"/>
      <c r="O381" s="70"/>
      <c r="P381" s="70"/>
      <c r="Q381" s="70"/>
      <c r="R381" s="70"/>
      <c r="S381" s="70" t="s">
        <v>829</v>
      </c>
      <c r="T381" s="70"/>
      <c r="U381" s="70"/>
      <c r="V381" s="70"/>
      <c r="W381" s="70"/>
      <c r="X381" s="70"/>
      <c r="Y381" s="70"/>
      <c r="Z381" s="70" t="s">
        <v>663</v>
      </c>
      <c r="AA381" s="70"/>
      <c r="AB381" s="70" t="s">
        <v>770</v>
      </c>
      <c r="AC381" s="70">
        <v>1</v>
      </c>
      <c r="AD381" s="38">
        <v>45016</v>
      </c>
      <c r="AE381" s="70" t="s">
        <v>834</v>
      </c>
      <c r="AF381" s="70" t="s">
        <v>1026</v>
      </c>
      <c r="AG381" s="70" t="s">
        <v>1027</v>
      </c>
      <c r="AH381" s="70"/>
    </row>
    <row r="382" spans="1:34" x14ac:dyDescent="0.25">
      <c r="A382" s="70">
        <v>620758047</v>
      </c>
      <c r="B382" s="70" t="s">
        <v>694</v>
      </c>
      <c r="C382" s="70" t="s">
        <v>695</v>
      </c>
      <c r="D382" s="70" t="s">
        <v>733</v>
      </c>
      <c r="E382" s="70">
        <v>1</v>
      </c>
      <c r="F382" s="70" t="s">
        <v>674</v>
      </c>
      <c r="G382" s="70" t="s">
        <v>661</v>
      </c>
      <c r="H382" s="70"/>
      <c r="I382" s="70"/>
      <c r="J382" s="70"/>
      <c r="K382" s="70"/>
      <c r="L382" s="70"/>
      <c r="M382" s="70"/>
      <c r="N382" s="70"/>
      <c r="O382" s="70"/>
      <c r="P382" s="70"/>
      <c r="Q382" s="70"/>
      <c r="R382" s="70"/>
      <c r="S382" s="70" t="s">
        <v>821</v>
      </c>
      <c r="T382" s="70">
        <v>13843712</v>
      </c>
      <c r="U382" s="70">
        <v>1</v>
      </c>
      <c r="V382" s="38">
        <v>44874</v>
      </c>
      <c r="W382" s="70"/>
      <c r="X382" s="70"/>
      <c r="Y382" s="70"/>
      <c r="Z382" s="70" t="s">
        <v>663</v>
      </c>
      <c r="AA382" s="70">
        <v>346219345</v>
      </c>
      <c r="AB382" s="70"/>
      <c r="AC382" s="70"/>
      <c r="AD382" s="70"/>
      <c r="AE382" s="70"/>
      <c r="AF382" s="70"/>
      <c r="AG382" s="70"/>
      <c r="AH382" s="70"/>
    </row>
    <row r="383" spans="1:34" x14ac:dyDescent="0.25">
      <c r="A383" s="70">
        <v>620758047</v>
      </c>
      <c r="B383" s="70" t="s">
        <v>694</v>
      </c>
      <c r="C383" s="70" t="s">
        <v>695</v>
      </c>
      <c r="D383" s="70" t="s">
        <v>733</v>
      </c>
      <c r="E383" s="70">
        <v>1</v>
      </c>
      <c r="F383" s="70" t="s">
        <v>674</v>
      </c>
      <c r="G383" s="70" t="s">
        <v>661</v>
      </c>
      <c r="H383" s="70"/>
      <c r="I383" s="70"/>
      <c r="J383" s="70"/>
      <c r="K383" s="70"/>
      <c r="L383" s="70"/>
      <c r="M383" s="70"/>
      <c r="N383" s="70"/>
      <c r="O383" s="70"/>
      <c r="P383" s="70"/>
      <c r="Q383" s="70"/>
      <c r="R383" s="70"/>
      <c r="S383" s="70" t="s">
        <v>822</v>
      </c>
      <c r="T383" s="70">
        <v>3105175933</v>
      </c>
      <c r="U383" s="70"/>
      <c r="V383" s="70"/>
      <c r="W383" s="38">
        <v>44874</v>
      </c>
      <c r="X383" s="38">
        <v>45238</v>
      </c>
      <c r="Y383" s="70" t="s">
        <v>662</v>
      </c>
      <c r="Z383" s="70" t="s">
        <v>663</v>
      </c>
      <c r="AA383" s="70"/>
      <c r="AB383" s="70"/>
      <c r="AC383" s="70"/>
      <c r="AD383" s="70"/>
      <c r="AE383" s="70"/>
      <c r="AF383" s="70"/>
      <c r="AG383" s="70"/>
      <c r="AH383" s="38">
        <v>45238</v>
      </c>
    </row>
    <row r="384" spans="1:34" x14ac:dyDescent="0.25">
      <c r="A384" s="70">
        <v>620758047</v>
      </c>
      <c r="B384" s="70" t="s">
        <v>694</v>
      </c>
      <c r="C384" s="70" t="s">
        <v>695</v>
      </c>
      <c r="D384" s="70" t="s">
        <v>733</v>
      </c>
      <c r="E384" s="70"/>
      <c r="F384" s="70"/>
      <c r="G384" s="70"/>
      <c r="H384" s="70"/>
      <c r="I384" s="70"/>
      <c r="J384" s="70"/>
      <c r="K384" s="70"/>
      <c r="L384" s="70"/>
      <c r="M384" s="70"/>
      <c r="N384" s="70"/>
      <c r="O384" s="70"/>
      <c r="P384" s="70"/>
      <c r="Q384" s="70"/>
      <c r="R384" s="70"/>
      <c r="S384" s="70" t="s">
        <v>829</v>
      </c>
      <c r="T384" s="70"/>
      <c r="U384" s="70"/>
      <c r="V384" s="70"/>
      <c r="W384" s="70"/>
      <c r="X384" s="70"/>
      <c r="Y384" s="70"/>
      <c r="Z384" s="70" t="s">
        <v>663</v>
      </c>
      <c r="AA384" s="70"/>
      <c r="AB384" s="70" t="s">
        <v>770</v>
      </c>
      <c r="AC384" s="70">
        <v>3</v>
      </c>
      <c r="AD384" s="38">
        <v>45016</v>
      </c>
      <c r="AE384" s="70" t="s">
        <v>831</v>
      </c>
      <c r="AF384" s="70" t="s">
        <v>943</v>
      </c>
      <c r="AG384" s="70" t="s">
        <v>1028</v>
      </c>
      <c r="AH384" s="70"/>
    </row>
    <row r="385" spans="1:34" x14ac:dyDescent="0.25">
      <c r="A385" s="70">
        <v>620758047</v>
      </c>
      <c r="B385" s="70" t="s">
        <v>694</v>
      </c>
      <c r="C385" s="70" t="s">
        <v>695</v>
      </c>
      <c r="D385" s="70" t="s">
        <v>733</v>
      </c>
      <c r="E385" s="70"/>
      <c r="F385" s="70"/>
      <c r="G385" s="70"/>
      <c r="H385" s="70"/>
      <c r="I385" s="70"/>
      <c r="J385" s="70"/>
      <c r="K385" s="70"/>
      <c r="L385" s="70"/>
      <c r="M385" s="70"/>
      <c r="N385" s="70"/>
      <c r="O385" s="70"/>
      <c r="P385" s="70"/>
      <c r="Q385" s="70"/>
      <c r="R385" s="70"/>
      <c r="S385" s="70" t="s">
        <v>829</v>
      </c>
      <c r="T385" s="70"/>
      <c r="U385" s="70"/>
      <c r="V385" s="70"/>
      <c r="W385" s="70"/>
      <c r="X385" s="70"/>
      <c r="Y385" s="70"/>
      <c r="Z385" s="70" t="s">
        <v>663</v>
      </c>
      <c r="AA385" s="70"/>
      <c r="AB385" s="70" t="s">
        <v>770</v>
      </c>
      <c r="AC385" s="70">
        <v>2</v>
      </c>
      <c r="AD385" s="38">
        <v>45016</v>
      </c>
      <c r="AE385" s="70" t="s">
        <v>834</v>
      </c>
      <c r="AF385" s="70" t="s">
        <v>1028</v>
      </c>
      <c r="AG385" s="70" t="s">
        <v>1029</v>
      </c>
      <c r="AH385" s="70"/>
    </row>
    <row r="386" spans="1:34" x14ac:dyDescent="0.25">
      <c r="A386" s="70">
        <v>620758047</v>
      </c>
      <c r="B386" s="70" t="s">
        <v>694</v>
      </c>
      <c r="C386" s="70" t="s">
        <v>695</v>
      </c>
      <c r="D386" s="70" t="s">
        <v>733</v>
      </c>
      <c r="E386" s="70"/>
      <c r="F386" s="70"/>
      <c r="G386" s="70"/>
      <c r="H386" s="70"/>
      <c r="I386" s="70"/>
      <c r="J386" s="70"/>
      <c r="K386" s="70"/>
      <c r="L386" s="70"/>
      <c r="M386" s="70"/>
      <c r="N386" s="70"/>
      <c r="O386" s="70"/>
      <c r="P386" s="70"/>
      <c r="Q386" s="70"/>
      <c r="R386" s="70"/>
      <c r="S386" s="70" t="s">
        <v>829</v>
      </c>
      <c r="T386" s="70"/>
      <c r="U386" s="70"/>
      <c r="V386" s="70"/>
      <c r="W386" s="70"/>
      <c r="X386" s="70"/>
      <c r="Y386" s="70"/>
      <c r="Z386" s="70" t="s">
        <v>663</v>
      </c>
      <c r="AA386" s="70"/>
      <c r="AB386" s="70" t="s">
        <v>770</v>
      </c>
      <c r="AC386" s="70">
        <v>1</v>
      </c>
      <c r="AD386" s="38">
        <v>45016</v>
      </c>
      <c r="AE386" s="70" t="s">
        <v>834</v>
      </c>
      <c r="AF386" s="70" t="s">
        <v>1029</v>
      </c>
      <c r="AG386" s="70" t="s">
        <v>1030</v>
      </c>
      <c r="AH386" s="70"/>
    </row>
    <row r="387" spans="1:34" x14ac:dyDescent="0.25">
      <c r="A387" s="70">
        <v>620758047</v>
      </c>
      <c r="B387" s="70" t="s">
        <v>694</v>
      </c>
      <c r="C387" s="70" t="s">
        <v>695</v>
      </c>
      <c r="D387" s="70" t="s">
        <v>734</v>
      </c>
      <c r="E387" s="70">
        <v>1</v>
      </c>
      <c r="F387" s="70" t="s">
        <v>674</v>
      </c>
      <c r="G387" s="70" t="s">
        <v>661</v>
      </c>
      <c r="H387" s="70"/>
      <c r="I387" s="70"/>
      <c r="J387" s="70"/>
      <c r="K387" s="70"/>
      <c r="L387" s="70"/>
      <c r="M387" s="70"/>
      <c r="N387" s="70"/>
      <c r="O387" s="70"/>
      <c r="P387" s="70"/>
      <c r="Q387" s="70"/>
      <c r="R387" s="70"/>
      <c r="S387" s="70" t="s">
        <v>821</v>
      </c>
      <c r="T387" s="70">
        <v>13843712</v>
      </c>
      <c r="U387" s="70">
        <v>1</v>
      </c>
      <c r="V387" s="38">
        <v>44874</v>
      </c>
      <c r="W387" s="70"/>
      <c r="X387" s="70"/>
      <c r="Y387" s="70"/>
      <c r="Z387" s="70" t="s">
        <v>663</v>
      </c>
      <c r="AA387" s="70">
        <v>346219345</v>
      </c>
      <c r="AB387" s="70"/>
      <c r="AC387" s="70"/>
      <c r="AD387" s="70"/>
      <c r="AE387" s="70"/>
      <c r="AF387" s="70"/>
      <c r="AG387" s="70"/>
      <c r="AH387" s="70"/>
    </row>
    <row r="388" spans="1:34" x14ac:dyDescent="0.25">
      <c r="A388" s="70">
        <v>620758047</v>
      </c>
      <c r="B388" s="70" t="s">
        <v>694</v>
      </c>
      <c r="C388" s="70" t="s">
        <v>695</v>
      </c>
      <c r="D388" s="70" t="s">
        <v>734</v>
      </c>
      <c r="E388" s="70">
        <v>1</v>
      </c>
      <c r="F388" s="70" t="s">
        <v>674</v>
      </c>
      <c r="G388" s="70" t="s">
        <v>661</v>
      </c>
      <c r="H388" s="70"/>
      <c r="I388" s="70"/>
      <c r="J388" s="70"/>
      <c r="K388" s="70"/>
      <c r="L388" s="70"/>
      <c r="M388" s="70"/>
      <c r="N388" s="70"/>
      <c r="O388" s="70"/>
      <c r="P388" s="70"/>
      <c r="Q388" s="70"/>
      <c r="R388" s="70"/>
      <c r="S388" s="70" t="s">
        <v>822</v>
      </c>
      <c r="T388" s="70">
        <v>3105175933</v>
      </c>
      <c r="U388" s="70"/>
      <c r="V388" s="70"/>
      <c r="W388" s="38">
        <v>44874</v>
      </c>
      <c r="X388" s="38">
        <v>45238</v>
      </c>
      <c r="Y388" s="70" t="s">
        <v>662</v>
      </c>
      <c r="Z388" s="70" t="s">
        <v>663</v>
      </c>
      <c r="AA388" s="70"/>
      <c r="AB388" s="70"/>
      <c r="AC388" s="70"/>
      <c r="AD388" s="70"/>
      <c r="AE388" s="70"/>
      <c r="AF388" s="70"/>
      <c r="AG388" s="70"/>
      <c r="AH388" s="38">
        <v>45238</v>
      </c>
    </row>
    <row r="389" spans="1:34" x14ac:dyDescent="0.25">
      <c r="A389" s="70">
        <v>620758047</v>
      </c>
      <c r="B389" s="70" t="s">
        <v>694</v>
      </c>
      <c r="C389" s="70" t="s">
        <v>695</v>
      </c>
      <c r="D389" s="70" t="s">
        <v>734</v>
      </c>
      <c r="E389" s="70"/>
      <c r="F389" s="70"/>
      <c r="G389" s="70"/>
      <c r="H389" s="70"/>
      <c r="I389" s="70"/>
      <c r="J389" s="70"/>
      <c r="K389" s="70"/>
      <c r="L389" s="70"/>
      <c r="M389" s="70"/>
      <c r="N389" s="70"/>
      <c r="O389" s="70"/>
      <c r="P389" s="70"/>
      <c r="Q389" s="70"/>
      <c r="R389" s="70"/>
      <c r="S389" s="70" t="s">
        <v>829</v>
      </c>
      <c r="T389" s="70"/>
      <c r="U389" s="70"/>
      <c r="V389" s="70"/>
      <c r="W389" s="70"/>
      <c r="X389" s="70"/>
      <c r="Y389" s="70"/>
      <c r="Z389" s="70" t="s">
        <v>663</v>
      </c>
      <c r="AA389" s="70"/>
      <c r="AB389" s="70" t="s">
        <v>770</v>
      </c>
      <c r="AC389" s="70">
        <v>3</v>
      </c>
      <c r="AD389" s="38">
        <v>45016</v>
      </c>
      <c r="AE389" s="70" t="s">
        <v>831</v>
      </c>
      <c r="AF389" s="70" t="s">
        <v>943</v>
      </c>
      <c r="AG389" s="70" t="s">
        <v>1031</v>
      </c>
      <c r="AH389" s="70"/>
    </row>
    <row r="390" spans="1:34" x14ac:dyDescent="0.25">
      <c r="A390" s="70">
        <v>620758047</v>
      </c>
      <c r="B390" s="70" t="s">
        <v>694</v>
      </c>
      <c r="C390" s="70" t="s">
        <v>695</v>
      </c>
      <c r="D390" s="70" t="s">
        <v>734</v>
      </c>
      <c r="E390" s="70"/>
      <c r="F390" s="70"/>
      <c r="G390" s="70"/>
      <c r="H390" s="70"/>
      <c r="I390" s="70"/>
      <c r="J390" s="70"/>
      <c r="K390" s="70"/>
      <c r="L390" s="70"/>
      <c r="M390" s="70"/>
      <c r="N390" s="70"/>
      <c r="O390" s="70"/>
      <c r="P390" s="70"/>
      <c r="Q390" s="70"/>
      <c r="R390" s="70"/>
      <c r="S390" s="70" t="s">
        <v>829</v>
      </c>
      <c r="T390" s="70"/>
      <c r="U390" s="70"/>
      <c r="V390" s="70"/>
      <c r="W390" s="70"/>
      <c r="X390" s="70"/>
      <c r="Y390" s="70"/>
      <c r="Z390" s="70" t="s">
        <v>663</v>
      </c>
      <c r="AA390" s="70"/>
      <c r="AB390" s="70" t="s">
        <v>770</v>
      </c>
      <c r="AC390" s="70">
        <v>2</v>
      </c>
      <c r="AD390" s="38">
        <v>45016</v>
      </c>
      <c r="AE390" s="70" t="s">
        <v>834</v>
      </c>
      <c r="AF390" s="70" t="s">
        <v>1031</v>
      </c>
      <c r="AG390" s="70" t="s">
        <v>1032</v>
      </c>
      <c r="AH390" s="70"/>
    </row>
    <row r="391" spans="1:34" x14ac:dyDescent="0.25">
      <c r="A391" s="70">
        <v>620758047</v>
      </c>
      <c r="B391" s="70" t="s">
        <v>694</v>
      </c>
      <c r="C391" s="70" t="s">
        <v>695</v>
      </c>
      <c r="D391" s="70" t="s">
        <v>734</v>
      </c>
      <c r="E391" s="70"/>
      <c r="F391" s="70"/>
      <c r="G391" s="70"/>
      <c r="H391" s="70"/>
      <c r="I391" s="70"/>
      <c r="J391" s="70"/>
      <c r="K391" s="70"/>
      <c r="L391" s="70"/>
      <c r="M391" s="70"/>
      <c r="N391" s="70"/>
      <c r="O391" s="70"/>
      <c r="P391" s="70"/>
      <c r="Q391" s="70"/>
      <c r="R391" s="70"/>
      <c r="S391" s="70" t="s">
        <v>829</v>
      </c>
      <c r="T391" s="70"/>
      <c r="U391" s="70"/>
      <c r="V391" s="70"/>
      <c r="W391" s="70"/>
      <c r="X391" s="70"/>
      <c r="Y391" s="70"/>
      <c r="Z391" s="70" t="s">
        <v>663</v>
      </c>
      <c r="AA391" s="70"/>
      <c r="AB391" s="70" t="s">
        <v>770</v>
      </c>
      <c r="AC391" s="70">
        <v>1</v>
      </c>
      <c r="AD391" s="38">
        <v>45016</v>
      </c>
      <c r="AE391" s="70" t="s">
        <v>834</v>
      </c>
      <c r="AF391" s="70" t="s">
        <v>1032</v>
      </c>
      <c r="AG391" s="70" t="s">
        <v>1033</v>
      </c>
      <c r="AH391" s="70"/>
    </row>
    <row r="392" spans="1:34" x14ac:dyDescent="0.25">
      <c r="A392" s="70">
        <v>620758047</v>
      </c>
      <c r="B392" s="70" t="s">
        <v>694</v>
      </c>
      <c r="C392" s="70" t="s">
        <v>695</v>
      </c>
      <c r="D392" s="70" t="s">
        <v>699</v>
      </c>
      <c r="E392" s="70">
        <v>1</v>
      </c>
      <c r="F392" s="70" t="s">
        <v>674</v>
      </c>
      <c r="G392" s="70" t="s">
        <v>661</v>
      </c>
      <c r="H392" s="70"/>
      <c r="I392" s="70"/>
      <c r="J392" s="70"/>
      <c r="K392" s="70"/>
      <c r="L392" s="70"/>
      <c r="M392" s="70"/>
      <c r="N392" s="70"/>
      <c r="O392" s="70"/>
      <c r="P392" s="70"/>
      <c r="Q392" s="70"/>
      <c r="R392" s="70"/>
      <c r="S392" s="70" t="s">
        <v>821</v>
      </c>
      <c r="T392" s="70">
        <v>13843712</v>
      </c>
      <c r="U392" s="70">
        <v>1</v>
      </c>
      <c r="V392" s="38">
        <v>44874</v>
      </c>
      <c r="W392" s="70"/>
      <c r="X392" s="70"/>
      <c r="Y392" s="70"/>
      <c r="Z392" s="70" t="s">
        <v>663</v>
      </c>
      <c r="AA392" s="70">
        <v>346219345</v>
      </c>
      <c r="AB392" s="70"/>
      <c r="AC392" s="70"/>
      <c r="AD392" s="70"/>
      <c r="AE392" s="70"/>
      <c r="AF392" s="70"/>
      <c r="AG392" s="70"/>
      <c r="AH392" s="70"/>
    </row>
    <row r="393" spans="1:34" x14ac:dyDescent="0.25">
      <c r="A393" s="70">
        <v>620758047</v>
      </c>
      <c r="B393" s="70" t="s">
        <v>694</v>
      </c>
      <c r="C393" s="70" t="s">
        <v>695</v>
      </c>
      <c r="D393" s="70" t="s">
        <v>699</v>
      </c>
      <c r="E393" s="70">
        <v>1</v>
      </c>
      <c r="F393" s="70" t="s">
        <v>674</v>
      </c>
      <c r="G393" s="70" t="s">
        <v>661</v>
      </c>
      <c r="H393" s="70"/>
      <c r="I393" s="70"/>
      <c r="J393" s="70"/>
      <c r="K393" s="70"/>
      <c r="L393" s="70"/>
      <c r="M393" s="70"/>
      <c r="N393" s="70"/>
      <c r="O393" s="70"/>
      <c r="P393" s="70"/>
      <c r="Q393" s="70"/>
      <c r="R393" s="70"/>
      <c r="S393" s="70" t="s">
        <v>822</v>
      </c>
      <c r="T393" s="70">
        <v>3105175933</v>
      </c>
      <c r="U393" s="70"/>
      <c r="V393" s="70"/>
      <c r="W393" s="38">
        <v>44874</v>
      </c>
      <c r="X393" s="38">
        <v>45238</v>
      </c>
      <c r="Y393" s="70" t="s">
        <v>662</v>
      </c>
      <c r="Z393" s="70" t="s">
        <v>663</v>
      </c>
      <c r="AA393" s="70"/>
      <c r="AB393" s="70"/>
      <c r="AC393" s="70"/>
      <c r="AD393" s="70"/>
      <c r="AE393" s="70"/>
      <c r="AF393" s="70"/>
      <c r="AG393" s="70"/>
      <c r="AH393" s="38">
        <v>45238</v>
      </c>
    </row>
    <row r="394" spans="1:34" x14ac:dyDescent="0.25">
      <c r="A394" s="70">
        <v>620758047</v>
      </c>
      <c r="B394" s="70" t="s">
        <v>694</v>
      </c>
      <c r="C394" s="70" t="s">
        <v>695</v>
      </c>
      <c r="D394" s="70" t="s">
        <v>699</v>
      </c>
      <c r="E394" s="70"/>
      <c r="F394" s="70"/>
      <c r="G394" s="70"/>
      <c r="H394" s="70"/>
      <c r="I394" s="70"/>
      <c r="J394" s="70"/>
      <c r="K394" s="70"/>
      <c r="L394" s="70"/>
      <c r="M394" s="70"/>
      <c r="N394" s="70"/>
      <c r="O394" s="70"/>
      <c r="P394" s="70"/>
      <c r="Q394" s="70"/>
      <c r="R394" s="70"/>
      <c r="S394" s="70" t="s">
        <v>829</v>
      </c>
      <c r="T394" s="70"/>
      <c r="U394" s="70"/>
      <c r="V394" s="70"/>
      <c r="W394" s="70"/>
      <c r="X394" s="70"/>
      <c r="Y394" s="70"/>
      <c r="Z394" s="70" t="s">
        <v>663</v>
      </c>
      <c r="AA394" s="70"/>
      <c r="AB394" s="70" t="s">
        <v>770</v>
      </c>
      <c r="AC394" s="70">
        <v>3</v>
      </c>
      <c r="AD394" s="38">
        <v>45016</v>
      </c>
      <c r="AE394" s="70" t="s">
        <v>831</v>
      </c>
      <c r="AF394" s="70" t="s">
        <v>943</v>
      </c>
      <c r="AG394" s="70" t="s">
        <v>1034</v>
      </c>
      <c r="AH394" s="70"/>
    </row>
    <row r="395" spans="1:34" x14ac:dyDescent="0.25">
      <c r="A395" s="70">
        <v>620758047</v>
      </c>
      <c r="B395" s="70" t="s">
        <v>694</v>
      </c>
      <c r="C395" s="70" t="s">
        <v>695</v>
      </c>
      <c r="D395" s="70" t="s">
        <v>699</v>
      </c>
      <c r="E395" s="70"/>
      <c r="F395" s="70"/>
      <c r="G395" s="70"/>
      <c r="H395" s="70"/>
      <c r="I395" s="70"/>
      <c r="J395" s="70"/>
      <c r="K395" s="70"/>
      <c r="L395" s="70"/>
      <c r="M395" s="70"/>
      <c r="N395" s="70"/>
      <c r="O395" s="70"/>
      <c r="P395" s="70"/>
      <c r="Q395" s="70"/>
      <c r="R395" s="70"/>
      <c r="S395" s="70" t="s">
        <v>829</v>
      </c>
      <c r="T395" s="70"/>
      <c r="U395" s="70"/>
      <c r="V395" s="70"/>
      <c r="W395" s="70"/>
      <c r="X395" s="70"/>
      <c r="Y395" s="70"/>
      <c r="Z395" s="70" t="s">
        <v>663</v>
      </c>
      <c r="AA395" s="70"/>
      <c r="AB395" s="70" t="s">
        <v>770</v>
      </c>
      <c r="AC395" s="70">
        <v>2</v>
      </c>
      <c r="AD395" s="38">
        <v>45016</v>
      </c>
      <c r="AE395" s="70" t="s">
        <v>834</v>
      </c>
      <c r="AF395" s="70" t="s">
        <v>1034</v>
      </c>
      <c r="AG395" s="70" t="s">
        <v>1035</v>
      </c>
      <c r="AH395" s="70"/>
    </row>
    <row r="396" spans="1:34" x14ac:dyDescent="0.25">
      <c r="A396" s="70">
        <v>620758047</v>
      </c>
      <c r="B396" s="70" t="s">
        <v>694</v>
      </c>
      <c r="C396" s="70" t="s">
        <v>695</v>
      </c>
      <c r="D396" s="70" t="s">
        <v>699</v>
      </c>
      <c r="E396" s="70"/>
      <c r="F396" s="70"/>
      <c r="G396" s="70"/>
      <c r="H396" s="70"/>
      <c r="I396" s="70"/>
      <c r="J396" s="70"/>
      <c r="K396" s="70"/>
      <c r="L396" s="70"/>
      <c r="M396" s="70"/>
      <c r="N396" s="70"/>
      <c r="O396" s="70"/>
      <c r="P396" s="70"/>
      <c r="Q396" s="70"/>
      <c r="R396" s="70"/>
      <c r="S396" s="70" t="s">
        <v>829</v>
      </c>
      <c r="T396" s="70"/>
      <c r="U396" s="70"/>
      <c r="V396" s="70"/>
      <c r="W396" s="70"/>
      <c r="X396" s="70"/>
      <c r="Y396" s="70"/>
      <c r="Z396" s="70" t="s">
        <v>663</v>
      </c>
      <c r="AA396" s="70"/>
      <c r="AB396" s="70" t="s">
        <v>770</v>
      </c>
      <c r="AC396" s="70">
        <v>1</v>
      </c>
      <c r="AD396" s="38">
        <v>45016</v>
      </c>
      <c r="AE396" s="70" t="s">
        <v>834</v>
      </c>
      <c r="AF396" s="70" t="s">
        <v>1035</v>
      </c>
      <c r="AG396" s="70" t="s">
        <v>1036</v>
      </c>
      <c r="AH396" s="70"/>
    </row>
    <row r="397" spans="1:34" x14ac:dyDescent="0.25">
      <c r="A397" s="70">
        <v>620758047</v>
      </c>
      <c r="B397" s="70" t="s">
        <v>694</v>
      </c>
      <c r="C397" s="70" t="s">
        <v>695</v>
      </c>
      <c r="D397" s="70" t="s">
        <v>708</v>
      </c>
      <c r="E397" s="70">
        <v>1</v>
      </c>
      <c r="F397" s="70" t="s">
        <v>674</v>
      </c>
      <c r="G397" s="70" t="s">
        <v>661</v>
      </c>
      <c r="H397" s="70"/>
      <c r="I397" s="70"/>
      <c r="J397" s="70"/>
      <c r="K397" s="70"/>
      <c r="L397" s="70"/>
      <c r="M397" s="70"/>
      <c r="N397" s="70"/>
      <c r="O397" s="70"/>
      <c r="P397" s="70"/>
      <c r="Q397" s="70"/>
      <c r="R397" s="70"/>
      <c r="S397" s="70" t="s">
        <v>821</v>
      </c>
      <c r="T397" s="70">
        <v>13843712</v>
      </c>
      <c r="U397" s="70">
        <v>1</v>
      </c>
      <c r="V397" s="38">
        <v>44874</v>
      </c>
      <c r="W397" s="70"/>
      <c r="X397" s="70"/>
      <c r="Y397" s="70"/>
      <c r="Z397" s="70" t="s">
        <v>663</v>
      </c>
      <c r="AA397" s="70">
        <v>346219345</v>
      </c>
      <c r="AB397" s="70"/>
      <c r="AC397" s="70"/>
      <c r="AD397" s="70"/>
      <c r="AE397" s="70"/>
      <c r="AF397" s="70"/>
      <c r="AG397" s="70"/>
      <c r="AH397" s="70"/>
    </row>
    <row r="398" spans="1:34" x14ac:dyDescent="0.25">
      <c r="A398" s="70">
        <v>620758047</v>
      </c>
      <c r="B398" s="70" t="s">
        <v>694</v>
      </c>
      <c r="C398" s="70" t="s">
        <v>695</v>
      </c>
      <c r="D398" s="70" t="s">
        <v>708</v>
      </c>
      <c r="E398" s="70">
        <v>1</v>
      </c>
      <c r="F398" s="70" t="s">
        <v>674</v>
      </c>
      <c r="G398" s="70" t="s">
        <v>661</v>
      </c>
      <c r="H398" s="70"/>
      <c r="I398" s="70"/>
      <c r="J398" s="70"/>
      <c r="K398" s="70"/>
      <c r="L398" s="70"/>
      <c r="M398" s="70"/>
      <c r="N398" s="70"/>
      <c r="O398" s="70"/>
      <c r="P398" s="70"/>
      <c r="Q398" s="70"/>
      <c r="R398" s="70"/>
      <c r="S398" s="70" t="s">
        <v>822</v>
      </c>
      <c r="T398" s="70">
        <v>3105175933</v>
      </c>
      <c r="U398" s="70"/>
      <c r="V398" s="70"/>
      <c r="W398" s="38">
        <v>44874</v>
      </c>
      <c r="X398" s="38">
        <v>45238</v>
      </c>
      <c r="Y398" s="70" t="s">
        <v>662</v>
      </c>
      <c r="Z398" s="70" t="s">
        <v>663</v>
      </c>
      <c r="AA398" s="70"/>
      <c r="AB398" s="70"/>
      <c r="AC398" s="70"/>
      <c r="AD398" s="70"/>
      <c r="AE398" s="70"/>
      <c r="AF398" s="70"/>
      <c r="AG398" s="70"/>
      <c r="AH398" s="38">
        <v>45238</v>
      </c>
    </row>
    <row r="399" spans="1:34" x14ac:dyDescent="0.25">
      <c r="A399" s="70">
        <v>620758047</v>
      </c>
      <c r="B399" s="70" t="s">
        <v>694</v>
      </c>
      <c r="C399" s="70" t="s">
        <v>695</v>
      </c>
      <c r="D399" s="70" t="s">
        <v>708</v>
      </c>
      <c r="E399" s="70"/>
      <c r="F399" s="70"/>
      <c r="G399" s="70"/>
      <c r="H399" s="70"/>
      <c r="I399" s="70"/>
      <c r="J399" s="70"/>
      <c r="K399" s="70"/>
      <c r="L399" s="70"/>
      <c r="M399" s="70"/>
      <c r="N399" s="70"/>
      <c r="O399" s="70"/>
      <c r="P399" s="70"/>
      <c r="Q399" s="70"/>
      <c r="R399" s="70"/>
      <c r="S399" s="70" t="s">
        <v>829</v>
      </c>
      <c r="T399" s="70"/>
      <c r="U399" s="70"/>
      <c r="V399" s="70"/>
      <c r="W399" s="70"/>
      <c r="X399" s="70"/>
      <c r="Y399" s="70"/>
      <c r="Z399" s="70" t="s">
        <v>663</v>
      </c>
      <c r="AA399" s="70"/>
      <c r="AB399" s="70" t="s">
        <v>770</v>
      </c>
      <c r="AC399" s="70">
        <v>3</v>
      </c>
      <c r="AD399" s="38">
        <v>45016</v>
      </c>
      <c r="AE399" s="70" t="s">
        <v>831</v>
      </c>
      <c r="AF399" s="70" t="s">
        <v>943</v>
      </c>
      <c r="AG399" s="70" t="s">
        <v>1037</v>
      </c>
      <c r="AH399" s="70"/>
    </row>
    <row r="400" spans="1:34" x14ac:dyDescent="0.25">
      <c r="A400" s="70">
        <v>620758047</v>
      </c>
      <c r="B400" s="70" t="s">
        <v>694</v>
      </c>
      <c r="C400" s="70" t="s">
        <v>695</v>
      </c>
      <c r="D400" s="70" t="s">
        <v>708</v>
      </c>
      <c r="E400" s="70"/>
      <c r="F400" s="70"/>
      <c r="G400" s="70"/>
      <c r="H400" s="70"/>
      <c r="I400" s="70"/>
      <c r="J400" s="70"/>
      <c r="K400" s="70"/>
      <c r="L400" s="70"/>
      <c r="M400" s="70"/>
      <c r="N400" s="70"/>
      <c r="O400" s="70"/>
      <c r="P400" s="70"/>
      <c r="Q400" s="70"/>
      <c r="R400" s="70"/>
      <c r="S400" s="70" t="s">
        <v>829</v>
      </c>
      <c r="T400" s="70"/>
      <c r="U400" s="70"/>
      <c r="V400" s="70"/>
      <c r="W400" s="70"/>
      <c r="X400" s="70"/>
      <c r="Y400" s="70"/>
      <c r="Z400" s="70" t="s">
        <v>663</v>
      </c>
      <c r="AA400" s="70"/>
      <c r="AB400" s="70" t="s">
        <v>770</v>
      </c>
      <c r="AC400" s="70">
        <v>2</v>
      </c>
      <c r="AD400" s="38">
        <v>45016</v>
      </c>
      <c r="AE400" s="70" t="s">
        <v>834</v>
      </c>
      <c r="AF400" s="70" t="s">
        <v>1037</v>
      </c>
      <c r="AG400" s="70" t="s">
        <v>1038</v>
      </c>
      <c r="AH400" s="70"/>
    </row>
    <row r="401" spans="1:34" x14ac:dyDescent="0.25">
      <c r="A401" s="70">
        <v>620758047</v>
      </c>
      <c r="B401" s="70" t="s">
        <v>694</v>
      </c>
      <c r="C401" s="70" t="s">
        <v>695</v>
      </c>
      <c r="D401" s="70" t="s">
        <v>708</v>
      </c>
      <c r="E401" s="70"/>
      <c r="F401" s="70"/>
      <c r="G401" s="70"/>
      <c r="H401" s="70"/>
      <c r="I401" s="70"/>
      <c r="J401" s="70"/>
      <c r="K401" s="70"/>
      <c r="L401" s="70"/>
      <c r="M401" s="70"/>
      <c r="N401" s="70"/>
      <c r="O401" s="70"/>
      <c r="P401" s="70"/>
      <c r="Q401" s="70"/>
      <c r="R401" s="70"/>
      <c r="S401" s="70" t="s">
        <v>829</v>
      </c>
      <c r="T401" s="70"/>
      <c r="U401" s="70"/>
      <c r="V401" s="70"/>
      <c r="W401" s="70"/>
      <c r="X401" s="70"/>
      <c r="Y401" s="70"/>
      <c r="Z401" s="70" t="s">
        <v>663</v>
      </c>
      <c r="AA401" s="70"/>
      <c r="AB401" s="70" t="s">
        <v>770</v>
      </c>
      <c r="AC401" s="70">
        <v>1</v>
      </c>
      <c r="AD401" s="38">
        <v>45016</v>
      </c>
      <c r="AE401" s="70" t="s">
        <v>834</v>
      </c>
      <c r="AF401" s="70" t="s">
        <v>1038</v>
      </c>
      <c r="AG401" s="70" t="s">
        <v>1039</v>
      </c>
      <c r="AH401" s="70"/>
    </row>
    <row r="402" spans="1:34" x14ac:dyDescent="0.25">
      <c r="A402" s="70">
        <v>654622393</v>
      </c>
      <c r="B402" s="70" t="s">
        <v>770</v>
      </c>
      <c r="C402" s="70" t="s">
        <v>798</v>
      </c>
      <c r="D402" s="70" t="s">
        <v>1040</v>
      </c>
      <c r="E402" s="70">
        <v>2</v>
      </c>
      <c r="F402" s="70" t="s">
        <v>674</v>
      </c>
      <c r="G402" s="70" t="s">
        <v>1041</v>
      </c>
      <c r="H402" s="70"/>
      <c r="I402" s="70"/>
      <c r="J402" s="70"/>
      <c r="K402" s="70"/>
      <c r="L402" s="70"/>
      <c r="M402" s="70"/>
      <c r="N402" s="70"/>
      <c r="O402" s="70"/>
      <c r="P402" s="70"/>
      <c r="Q402" s="70"/>
      <c r="R402" s="70"/>
      <c r="S402" s="70" t="s">
        <v>821</v>
      </c>
      <c r="T402" s="70">
        <v>13749043</v>
      </c>
      <c r="U402" s="70">
        <v>2</v>
      </c>
      <c r="V402" s="38">
        <v>44634</v>
      </c>
      <c r="W402" s="70"/>
      <c r="X402" s="70"/>
      <c r="Y402" s="70"/>
      <c r="Z402" s="70" t="s">
        <v>663</v>
      </c>
      <c r="AA402" s="70">
        <v>333472501</v>
      </c>
      <c r="AB402" s="70"/>
      <c r="AC402" s="70"/>
      <c r="AD402" s="70"/>
      <c r="AE402" s="70"/>
      <c r="AF402" s="70"/>
      <c r="AG402" s="70"/>
      <c r="AH402" s="70"/>
    </row>
    <row r="403" spans="1:34" x14ac:dyDescent="0.25">
      <c r="A403" s="70">
        <v>654622393</v>
      </c>
      <c r="B403" s="70" t="s">
        <v>770</v>
      </c>
      <c r="C403" s="70" t="s">
        <v>798</v>
      </c>
      <c r="D403" s="70" t="s">
        <v>1040</v>
      </c>
      <c r="E403" s="70">
        <v>2</v>
      </c>
      <c r="F403" s="70" t="s">
        <v>674</v>
      </c>
      <c r="G403" s="70" t="s">
        <v>1041</v>
      </c>
      <c r="H403" s="70"/>
      <c r="I403" s="70"/>
      <c r="J403" s="70"/>
      <c r="K403" s="70"/>
      <c r="L403" s="70"/>
      <c r="M403" s="70"/>
      <c r="N403" s="70"/>
      <c r="O403" s="70"/>
      <c r="P403" s="70"/>
      <c r="Q403" s="70"/>
      <c r="R403" s="70"/>
      <c r="S403" s="70" t="s">
        <v>822</v>
      </c>
      <c r="T403" s="70">
        <v>396542260</v>
      </c>
      <c r="U403" s="70"/>
      <c r="V403" s="70"/>
      <c r="W403" s="38">
        <v>45000</v>
      </c>
      <c r="X403" s="38">
        <v>45606</v>
      </c>
      <c r="Y403" s="70" t="s">
        <v>662</v>
      </c>
      <c r="Z403" s="70" t="s">
        <v>663</v>
      </c>
      <c r="AA403" s="70"/>
      <c r="AB403" s="70"/>
      <c r="AC403" s="70"/>
      <c r="AD403" s="70"/>
      <c r="AE403" s="70"/>
      <c r="AF403" s="70"/>
      <c r="AG403" s="70"/>
      <c r="AH403" s="38">
        <v>45606</v>
      </c>
    </row>
    <row r="404" spans="1:34" x14ac:dyDescent="0.25">
      <c r="A404" s="70">
        <v>654622393</v>
      </c>
      <c r="B404" s="70" t="s">
        <v>770</v>
      </c>
      <c r="C404" s="70" t="s">
        <v>1042</v>
      </c>
      <c r="D404" s="70" t="s">
        <v>1043</v>
      </c>
      <c r="E404" s="70">
        <v>8</v>
      </c>
      <c r="F404" s="70" t="s">
        <v>688</v>
      </c>
      <c r="G404" s="70" t="s">
        <v>1041</v>
      </c>
      <c r="H404" s="70"/>
      <c r="I404" s="70"/>
      <c r="J404" s="70"/>
      <c r="K404" s="70"/>
      <c r="L404" s="70"/>
      <c r="M404" s="70"/>
      <c r="N404" s="70"/>
      <c r="O404" s="70"/>
      <c r="P404" s="70"/>
      <c r="Q404" s="70"/>
      <c r="R404" s="70"/>
      <c r="S404" s="70" t="s">
        <v>821</v>
      </c>
      <c r="T404" s="70">
        <v>13749043</v>
      </c>
      <c r="U404" s="70">
        <v>8</v>
      </c>
      <c r="V404" s="38">
        <v>44634</v>
      </c>
      <c r="W404" s="70"/>
      <c r="X404" s="70"/>
      <c r="Y404" s="70"/>
      <c r="Z404" s="70" t="s">
        <v>663</v>
      </c>
      <c r="AA404" s="70">
        <v>333472501</v>
      </c>
      <c r="AB404" s="70"/>
      <c r="AC404" s="70"/>
      <c r="AD404" s="70"/>
      <c r="AE404" s="70"/>
      <c r="AF404" s="70"/>
      <c r="AG404" s="70"/>
      <c r="AH404" s="70"/>
    </row>
    <row r="405" spans="1:34" x14ac:dyDescent="0.25">
      <c r="A405" s="70">
        <v>654622393</v>
      </c>
      <c r="B405" s="70" t="s">
        <v>770</v>
      </c>
      <c r="C405" s="70" t="s">
        <v>1042</v>
      </c>
      <c r="D405" s="70" t="s">
        <v>1043</v>
      </c>
      <c r="E405" s="70">
        <v>8</v>
      </c>
      <c r="F405" s="70" t="s">
        <v>688</v>
      </c>
      <c r="G405" s="70" t="s">
        <v>1041</v>
      </c>
      <c r="H405" s="70"/>
      <c r="I405" s="70"/>
      <c r="J405" s="70"/>
      <c r="K405" s="70"/>
      <c r="L405" s="70"/>
      <c r="M405" s="70"/>
      <c r="N405" s="70"/>
      <c r="O405" s="70"/>
      <c r="P405" s="70"/>
      <c r="Q405" s="70"/>
      <c r="R405" s="70"/>
      <c r="S405" s="70" t="s">
        <v>822</v>
      </c>
      <c r="T405" s="70">
        <v>396542260</v>
      </c>
      <c r="U405" s="70"/>
      <c r="V405" s="70"/>
      <c r="W405" s="38">
        <v>45000</v>
      </c>
      <c r="X405" s="38">
        <v>45606</v>
      </c>
      <c r="Y405" s="70" t="s">
        <v>662</v>
      </c>
      <c r="Z405" s="70" t="s">
        <v>663</v>
      </c>
      <c r="AA405" s="70"/>
      <c r="AB405" s="70"/>
      <c r="AC405" s="70"/>
      <c r="AD405" s="70"/>
      <c r="AE405" s="70"/>
      <c r="AF405" s="70"/>
      <c r="AG405" s="70"/>
      <c r="AH405" s="38">
        <v>45606</v>
      </c>
    </row>
    <row r="406" spans="1:34" x14ac:dyDescent="0.25">
      <c r="A406" s="70">
        <v>654622393</v>
      </c>
      <c r="B406" s="70" t="s">
        <v>770</v>
      </c>
      <c r="C406" s="70" t="s">
        <v>1044</v>
      </c>
      <c r="D406" s="70" t="s">
        <v>1045</v>
      </c>
      <c r="E406" s="70">
        <v>8</v>
      </c>
      <c r="F406" s="70" t="s">
        <v>688</v>
      </c>
      <c r="G406" s="70" t="s">
        <v>1041</v>
      </c>
      <c r="H406" s="70"/>
      <c r="I406" s="70"/>
      <c r="J406" s="70"/>
      <c r="K406" s="70"/>
      <c r="L406" s="70"/>
      <c r="M406" s="70"/>
      <c r="N406" s="70"/>
      <c r="O406" s="70"/>
      <c r="P406" s="70"/>
      <c r="Q406" s="70"/>
      <c r="R406" s="70"/>
      <c r="S406" s="70" t="s">
        <v>821</v>
      </c>
      <c r="T406" s="70">
        <v>13749043</v>
      </c>
      <c r="U406" s="70">
        <v>8</v>
      </c>
      <c r="V406" s="38">
        <v>44634</v>
      </c>
      <c r="W406" s="70"/>
      <c r="X406" s="70"/>
      <c r="Y406" s="70"/>
      <c r="Z406" s="70" t="s">
        <v>663</v>
      </c>
      <c r="AA406" s="70">
        <v>333472501</v>
      </c>
      <c r="AB406" s="70"/>
      <c r="AC406" s="70"/>
      <c r="AD406" s="70"/>
      <c r="AE406" s="70"/>
      <c r="AF406" s="70"/>
      <c r="AG406" s="70"/>
      <c r="AH406" s="70"/>
    </row>
    <row r="407" spans="1:34" x14ac:dyDescent="0.25">
      <c r="A407" s="70">
        <v>654622393</v>
      </c>
      <c r="B407" s="70" t="s">
        <v>770</v>
      </c>
      <c r="C407" s="70" t="s">
        <v>1044</v>
      </c>
      <c r="D407" s="70" t="s">
        <v>1045</v>
      </c>
      <c r="E407" s="70">
        <v>8</v>
      </c>
      <c r="F407" s="70" t="s">
        <v>688</v>
      </c>
      <c r="G407" s="70" t="s">
        <v>1041</v>
      </c>
      <c r="H407" s="70"/>
      <c r="I407" s="70"/>
      <c r="J407" s="70"/>
      <c r="K407" s="70"/>
      <c r="L407" s="70"/>
      <c r="M407" s="70"/>
      <c r="N407" s="70"/>
      <c r="O407" s="70"/>
      <c r="P407" s="70"/>
      <c r="Q407" s="70"/>
      <c r="R407" s="70"/>
      <c r="S407" s="70" t="s">
        <v>822</v>
      </c>
      <c r="T407" s="70">
        <v>396542260</v>
      </c>
      <c r="U407" s="70"/>
      <c r="V407" s="70"/>
      <c r="W407" s="38">
        <v>45000</v>
      </c>
      <c r="X407" s="38">
        <v>45606</v>
      </c>
      <c r="Y407" s="70" t="s">
        <v>662</v>
      </c>
      <c r="Z407" s="70" t="s">
        <v>663</v>
      </c>
      <c r="AA407" s="70"/>
      <c r="AB407" s="70"/>
      <c r="AC407" s="70"/>
      <c r="AD407" s="70"/>
      <c r="AE407" s="70"/>
      <c r="AF407" s="70"/>
      <c r="AG407" s="70"/>
      <c r="AH407" s="38">
        <v>45606</v>
      </c>
    </row>
    <row r="408" spans="1:34" x14ac:dyDescent="0.25">
      <c r="A408" s="70">
        <v>654622393</v>
      </c>
      <c r="B408" s="70" t="s">
        <v>770</v>
      </c>
      <c r="C408" s="70" t="s">
        <v>796</v>
      </c>
      <c r="D408" s="70" t="s">
        <v>797</v>
      </c>
      <c r="E408" s="70">
        <v>10</v>
      </c>
      <c r="F408" s="70" t="s">
        <v>693</v>
      </c>
      <c r="G408" s="70" t="s">
        <v>661</v>
      </c>
      <c r="H408" s="70"/>
      <c r="I408" s="70"/>
      <c r="J408" s="70"/>
      <c r="K408" s="70"/>
      <c r="L408" s="70"/>
      <c r="M408" s="70"/>
      <c r="N408" s="70"/>
      <c r="O408" s="70"/>
      <c r="P408" s="70"/>
      <c r="Q408" s="70"/>
      <c r="R408" s="70"/>
      <c r="S408" s="70" t="s">
        <v>821</v>
      </c>
      <c r="T408" s="70">
        <v>13813714</v>
      </c>
      <c r="U408" s="70">
        <v>10</v>
      </c>
      <c r="V408" s="38">
        <v>44798</v>
      </c>
      <c r="W408" s="70"/>
      <c r="X408" s="70"/>
      <c r="Y408" s="70"/>
      <c r="Z408" s="70" t="s">
        <v>663</v>
      </c>
      <c r="AA408" s="70"/>
      <c r="AB408" s="70"/>
      <c r="AC408" s="70"/>
      <c r="AD408" s="70"/>
      <c r="AE408" s="70"/>
      <c r="AF408" s="70"/>
      <c r="AG408" s="70"/>
      <c r="AH408" s="70"/>
    </row>
    <row r="409" spans="1:34" x14ac:dyDescent="0.25">
      <c r="A409" s="70">
        <v>654622393</v>
      </c>
      <c r="B409" s="70" t="s">
        <v>770</v>
      </c>
      <c r="C409" s="70" t="s">
        <v>796</v>
      </c>
      <c r="D409" s="70" t="s">
        <v>797</v>
      </c>
      <c r="E409" s="70">
        <v>10</v>
      </c>
      <c r="F409" s="70" t="s">
        <v>693</v>
      </c>
      <c r="G409" s="70" t="s">
        <v>661</v>
      </c>
      <c r="H409" s="70"/>
      <c r="I409" s="70"/>
      <c r="J409" s="70"/>
      <c r="K409" s="70"/>
      <c r="L409" s="70"/>
      <c r="M409" s="70"/>
      <c r="N409" s="70"/>
      <c r="O409" s="70"/>
      <c r="P409" s="70"/>
      <c r="Q409" s="70"/>
      <c r="R409" s="70"/>
      <c r="S409" s="70" t="s">
        <v>822</v>
      </c>
      <c r="T409" s="70">
        <v>3102432171</v>
      </c>
      <c r="U409" s="70"/>
      <c r="V409" s="70"/>
      <c r="W409" s="38">
        <v>44798</v>
      </c>
      <c r="X409" s="38">
        <v>45162</v>
      </c>
      <c r="Y409" s="70" t="s">
        <v>772</v>
      </c>
      <c r="Z409" s="70" t="s">
        <v>663</v>
      </c>
      <c r="AA409" s="70"/>
      <c r="AB409" s="70"/>
      <c r="AC409" s="70"/>
      <c r="AD409" s="70"/>
      <c r="AE409" s="70"/>
      <c r="AF409" s="70"/>
      <c r="AG409" s="70"/>
      <c r="AH409" s="38">
        <v>45162</v>
      </c>
    </row>
    <row r="410" spans="1:34" x14ac:dyDescent="0.25">
      <c r="A410" s="70">
        <v>654622393</v>
      </c>
      <c r="B410" s="70" t="s">
        <v>770</v>
      </c>
      <c r="C410" s="70" t="s">
        <v>775</v>
      </c>
      <c r="D410" s="70" t="s">
        <v>776</v>
      </c>
      <c r="E410" s="70">
        <v>10</v>
      </c>
      <c r="F410" s="70" t="s">
        <v>670</v>
      </c>
      <c r="G410" s="70" t="s">
        <v>661</v>
      </c>
      <c r="H410" s="70"/>
      <c r="I410" s="70"/>
      <c r="J410" s="70"/>
      <c r="K410" s="70"/>
      <c r="L410" s="70"/>
      <c r="M410" s="70"/>
      <c r="N410" s="70"/>
      <c r="O410" s="70"/>
      <c r="P410" s="70"/>
      <c r="Q410" s="70"/>
      <c r="R410" s="70"/>
      <c r="S410" s="70" t="s">
        <v>821</v>
      </c>
      <c r="T410" s="70">
        <v>13813714</v>
      </c>
      <c r="U410" s="70">
        <v>10</v>
      </c>
      <c r="V410" s="38">
        <v>44798</v>
      </c>
      <c r="W410" s="70"/>
      <c r="X410" s="70"/>
      <c r="Y410" s="70"/>
      <c r="Z410" s="70" t="s">
        <v>663</v>
      </c>
      <c r="AA410" s="70"/>
      <c r="AB410" s="70"/>
      <c r="AC410" s="70"/>
      <c r="AD410" s="70"/>
      <c r="AE410" s="70"/>
      <c r="AF410" s="70"/>
      <c r="AG410" s="70"/>
      <c r="AH410" s="70"/>
    </row>
    <row r="411" spans="1:34" x14ac:dyDescent="0.25">
      <c r="A411" s="70">
        <v>654622393</v>
      </c>
      <c r="B411" s="70" t="s">
        <v>770</v>
      </c>
      <c r="C411" s="70" t="s">
        <v>775</v>
      </c>
      <c r="D411" s="70" t="s">
        <v>776</v>
      </c>
      <c r="E411" s="70">
        <v>10</v>
      </c>
      <c r="F411" s="70" t="s">
        <v>670</v>
      </c>
      <c r="G411" s="70" t="s">
        <v>661</v>
      </c>
      <c r="H411" s="70"/>
      <c r="I411" s="70"/>
      <c r="J411" s="70"/>
      <c r="K411" s="70"/>
      <c r="L411" s="70"/>
      <c r="M411" s="70"/>
      <c r="N411" s="70"/>
      <c r="O411" s="70"/>
      <c r="P411" s="70"/>
      <c r="Q411" s="70"/>
      <c r="R411" s="70"/>
      <c r="S411" s="70" t="s">
        <v>822</v>
      </c>
      <c r="T411" s="70">
        <v>3102432171</v>
      </c>
      <c r="U411" s="70"/>
      <c r="V411" s="70"/>
      <c r="W411" s="38">
        <v>44798</v>
      </c>
      <c r="X411" s="38">
        <v>45162</v>
      </c>
      <c r="Y411" s="70" t="s">
        <v>772</v>
      </c>
      <c r="Z411" s="70" t="s">
        <v>663</v>
      </c>
      <c r="AA411" s="70"/>
      <c r="AB411" s="70"/>
      <c r="AC411" s="70"/>
      <c r="AD411" s="70"/>
      <c r="AE411" s="70"/>
      <c r="AF411" s="70"/>
      <c r="AG411" s="70"/>
      <c r="AH411" s="38">
        <v>45162</v>
      </c>
    </row>
    <row r="412" spans="1:34" x14ac:dyDescent="0.25">
      <c r="A412" s="70">
        <v>654622393</v>
      </c>
      <c r="B412" s="70" t="s">
        <v>770</v>
      </c>
      <c r="C412" s="70" t="s">
        <v>773</v>
      </c>
      <c r="D412" s="70" t="s">
        <v>774</v>
      </c>
      <c r="E412" s="70">
        <v>10</v>
      </c>
      <c r="F412" s="70" t="s">
        <v>660</v>
      </c>
      <c r="G412" s="70" t="s">
        <v>661</v>
      </c>
      <c r="H412" s="70"/>
      <c r="I412" s="70"/>
      <c r="J412" s="70"/>
      <c r="K412" s="70"/>
      <c r="L412" s="70"/>
      <c r="M412" s="70"/>
      <c r="N412" s="70"/>
      <c r="O412" s="70"/>
      <c r="P412" s="70"/>
      <c r="Q412" s="70"/>
      <c r="R412" s="70"/>
      <c r="S412" s="70" t="s">
        <v>821</v>
      </c>
      <c r="T412" s="70">
        <v>13813714</v>
      </c>
      <c r="U412" s="70">
        <v>10</v>
      </c>
      <c r="V412" s="38">
        <v>44798</v>
      </c>
      <c r="W412" s="70"/>
      <c r="X412" s="70"/>
      <c r="Y412" s="70"/>
      <c r="Z412" s="70" t="s">
        <v>663</v>
      </c>
      <c r="AA412" s="70"/>
      <c r="AB412" s="70"/>
      <c r="AC412" s="70"/>
      <c r="AD412" s="70"/>
      <c r="AE412" s="70"/>
      <c r="AF412" s="70"/>
      <c r="AG412" s="70"/>
      <c r="AH412" s="70"/>
    </row>
    <row r="413" spans="1:34" x14ac:dyDescent="0.25">
      <c r="A413" s="70">
        <v>654622393</v>
      </c>
      <c r="B413" s="70" t="s">
        <v>770</v>
      </c>
      <c r="C413" s="70" t="s">
        <v>773</v>
      </c>
      <c r="D413" s="70" t="s">
        <v>774</v>
      </c>
      <c r="E413" s="70">
        <v>10</v>
      </c>
      <c r="F413" s="70" t="s">
        <v>660</v>
      </c>
      <c r="G413" s="70" t="s">
        <v>661</v>
      </c>
      <c r="H413" s="70"/>
      <c r="I413" s="70"/>
      <c r="J413" s="70"/>
      <c r="K413" s="70"/>
      <c r="L413" s="70"/>
      <c r="M413" s="70"/>
      <c r="N413" s="70"/>
      <c r="O413" s="70"/>
      <c r="P413" s="70"/>
      <c r="Q413" s="70"/>
      <c r="R413" s="70"/>
      <c r="S413" s="70" t="s">
        <v>822</v>
      </c>
      <c r="T413" s="70">
        <v>3102432171</v>
      </c>
      <c r="U413" s="70"/>
      <c r="V413" s="70"/>
      <c r="W413" s="38">
        <v>44798</v>
      </c>
      <c r="X413" s="38">
        <v>45162</v>
      </c>
      <c r="Y413" s="70" t="s">
        <v>772</v>
      </c>
      <c r="Z413" s="70" t="s">
        <v>663</v>
      </c>
      <c r="AA413" s="70"/>
      <c r="AB413" s="70"/>
      <c r="AC413" s="70"/>
      <c r="AD413" s="70"/>
      <c r="AE413" s="70"/>
      <c r="AF413" s="70"/>
      <c r="AG413" s="70"/>
      <c r="AH413" s="38">
        <v>45162</v>
      </c>
    </row>
    <row r="414" spans="1:34" x14ac:dyDescent="0.25">
      <c r="A414" s="70">
        <v>654622393</v>
      </c>
      <c r="B414" s="70" t="s">
        <v>770</v>
      </c>
      <c r="C414" s="70" t="s">
        <v>777</v>
      </c>
      <c r="D414" s="70" t="s">
        <v>778</v>
      </c>
      <c r="E414" s="70">
        <v>1</v>
      </c>
      <c r="F414" s="70" t="s">
        <v>674</v>
      </c>
      <c r="G414" s="70" t="s">
        <v>661</v>
      </c>
      <c r="H414" s="70"/>
      <c r="I414" s="70"/>
      <c r="J414" s="70"/>
      <c r="K414" s="70"/>
      <c r="L414" s="70"/>
      <c r="M414" s="70"/>
      <c r="N414" s="70"/>
      <c r="O414" s="70"/>
      <c r="P414" s="70"/>
      <c r="Q414" s="70"/>
      <c r="R414" s="70"/>
      <c r="S414" s="70" t="s">
        <v>821</v>
      </c>
      <c r="T414" s="70">
        <v>13813714</v>
      </c>
      <c r="U414" s="70">
        <v>1</v>
      </c>
      <c r="V414" s="38">
        <v>44798</v>
      </c>
      <c r="W414" s="70"/>
      <c r="X414" s="70"/>
      <c r="Y414" s="70"/>
      <c r="Z414" s="70" t="s">
        <v>663</v>
      </c>
      <c r="AA414" s="70"/>
      <c r="AB414" s="70"/>
      <c r="AC414" s="70"/>
      <c r="AD414" s="70"/>
      <c r="AE414" s="70"/>
      <c r="AF414" s="70"/>
      <c r="AG414" s="70"/>
      <c r="AH414" s="70"/>
    </row>
    <row r="415" spans="1:34" x14ac:dyDescent="0.25">
      <c r="A415" s="70">
        <v>654622393</v>
      </c>
      <c r="B415" s="70" t="s">
        <v>770</v>
      </c>
      <c r="C415" s="70" t="s">
        <v>777</v>
      </c>
      <c r="D415" s="70" t="s">
        <v>778</v>
      </c>
      <c r="E415" s="70">
        <v>1</v>
      </c>
      <c r="F415" s="70" t="s">
        <v>674</v>
      </c>
      <c r="G415" s="70" t="s">
        <v>661</v>
      </c>
      <c r="H415" s="70"/>
      <c r="I415" s="70"/>
      <c r="J415" s="70"/>
      <c r="K415" s="70"/>
      <c r="L415" s="70"/>
      <c r="M415" s="70"/>
      <c r="N415" s="70"/>
      <c r="O415" s="70"/>
      <c r="P415" s="70"/>
      <c r="Q415" s="70"/>
      <c r="R415" s="70"/>
      <c r="S415" s="70" t="s">
        <v>822</v>
      </c>
      <c r="T415" s="70">
        <v>3102432171</v>
      </c>
      <c r="U415" s="70"/>
      <c r="V415" s="70"/>
      <c r="W415" s="38">
        <v>44798</v>
      </c>
      <c r="X415" s="38">
        <v>45162</v>
      </c>
      <c r="Y415" s="70" t="s">
        <v>772</v>
      </c>
      <c r="Z415" s="70" t="s">
        <v>663</v>
      </c>
      <c r="AA415" s="70"/>
      <c r="AB415" s="70"/>
      <c r="AC415" s="70"/>
      <c r="AD415" s="70"/>
      <c r="AE415" s="70"/>
      <c r="AF415" s="70"/>
      <c r="AG415" s="70"/>
      <c r="AH415" s="38">
        <v>45162</v>
      </c>
    </row>
    <row r="416" spans="1:34" x14ac:dyDescent="0.25">
      <c r="A416" s="70">
        <v>654622393</v>
      </c>
      <c r="B416" s="70" t="s">
        <v>770</v>
      </c>
      <c r="C416" s="70" t="s">
        <v>658</v>
      </c>
      <c r="D416" s="70" t="s">
        <v>771</v>
      </c>
      <c r="E416" s="70">
        <v>10</v>
      </c>
      <c r="F416" s="70" t="s">
        <v>660</v>
      </c>
      <c r="G416" s="70" t="s">
        <v>661</v>
      </c>
      <c r="H416" s="70"/>
      <c r="I416" s="70"/>
      <c r="J416" s="70"/>
      <c r="K416" s="70"/>
      <c r="L416" s="70"/>
      <c r="M416" s="70"/>
      <c r="N416" s="70"/>
      <c r="O416" s="70"/>
      <c r="P416" s="70"/>
      <c r="Q416" s="70"/>
      <c r="R416" s="70"/>
      <c r="S416" s="70" t="s">
        <v>821</v>
      </c>
      <c r="T416" s="70">
        <v>13813714</v>
      </c>
      <c r="U416" s="70">
        <v>10</v>
      </c>
      <c r="V416" s="38">
        <v>44798</v>
      </c>
      <c r="W416" s="70"/>
      <c r="X416" s="70"/>
      <c r="Y416" s="70"/>
      <c r="Z416" s="70" t="s">
        <v>663</v>
      </c>
      <c r="AA416" s="70"/>
      <c r="AB416" s="70"/>
      <c r="AC416" s="70"/>
      <c r="AD416" s="70"/>
      <c r="AE416" s="70"/>
      <c r="AF416" s="70"/>
      <c r="AG416" s="70"/>
      <c r="AH416" s="70"/>
    </row>
    <row r="417" spans="1:34" x14ac:dyDescent="0.25">
      <c r="A417" s="70">
        <v>654622393</v>
      </c>
      <c r="B417" s="70" t="s">
        <v>770</v>
      </c>
      <c r="C417" s="70" t="s">
        <v>658</v>
      </c>
      <c r="D417" s="70" t="s">
        <v>771</v>
      </c>
      <c r="E417" s="70">
        <v>10</v>
      </c>
      <c r="F417" s="70" t="s">
        <v>660</v>
      </c>
      <c r="G417" s="70" t="s">
        <v>661</v>
      </c>
      <c r="H417" s="70"/>
      <c r="I417" s="70"/>
      <c r="J417" s="70"/>
      <c r="K417" s="70"/>
      <c r="L417" s="70"/>
      <c r="M417" s="70"/>
      <c r="N417" s="70"/>
      <c r="O417" s="70"/>
      <c r="P417" s="70"/>
      <c r="Q417" s="70"/>
      <c r="R417" s="70"/>
      <c r="S417" s="70" t="s">
        <v>822</v>
      </c>
      <c r="T417" s="70">
        <v>3102432171</v>
      </c>
      <c r="U417" s="70"/>
      <c r="V417" s="70"/>
      <c r="W417" s="38">
        <v>44798</v>
      </c>
      <c r="X417" s="38">
        <v>45162</v>
      </c>
      <c r="Y417" s="70" t="s">
        <v>772</v>
      </c>
      <c r="Z417" s="70" t="s">
        <v>663</v>
      </c>
      <c r="AA417" s="70"/>
      <c r="AB417" s="70"/>
      <c r="AC417" s="70"/>
      <c r="AD417" s="70"/>
      <c r="AE417" s="70"/>
      <c r="AF417" s="70"/>
      <c r="AG417" s="70"/>
      <c r="AH417" s="38">
        <v>45162</v>
      </c>
    </row>
    <row r="418" spans="1:34" x14ac:dyDescent="0.25">
      <c r="A418" s="70">
        <v>654622393</v>
      </c>
      <c r="B418" s="70" t="s">
        <v>770</v>
      </c>
      <c r="C418" s="70" t="s">
        <v>779</v>
      </c>
      <c r="D418" s="70" t="s">
        <v>780</v>
      </c>
      <c r="E418" s="70">
        <v>1</v>
      </c>
      <c r="F418" s="70" t="s">
        <v>681</v>
      </c>
      <c r="G418" s="70" t="s">
        <v>661</v>
      </c>
      <c r="H418" s="70"/>
      <c r="I418" s="70"/>
      <c r="J418" s="70"/>
      <c r="K418" s="70"/>
      <c r="L418" s="70"/>
      <c r="M418" s="70"/>
      <c r="N418" s="70"/>
      <c r="O418" s="70"/>
      <c r="P418" s="70"/>
      <c r="Q418" s="70"/>
      <c r="R418" s="70"/>
      <c r="S418" s="70" t="s">
        <v>821</v>
      </c>
      <c r="T418" s="70">
        <v>13813714</v>
      </c>
      <c r="U418" s="70">
        <v>1</v>
      </c>
      <c r="V418" s="38">
        <v>44798</v>
      </c>
      <c r="W418" s="70"/>
      <c r="X418" s="70"/>
      <c r="Y418" s="70"/>
      <c r="Z418" s="70" t="s">
        <v>663</v>
      </c>
      <c r="AA418" s="70"/>
      <c r="AB418" s="70"/>
      <c r="AC418" s="70"/>
      <c r="AD418" s="70"/>
      <c r="AE418" s="70"/>
      <c r="AF418" s="70"/>
      <c r="AG418" s="70"/>
      <c r="AH418" s="70"/>
    </row>
    <row r="419" spans="1:34" x14ac:dyDescent="0.25">
      <c r="A419" s="70">
        <v>654622393</v>
      </c>
      <c r="B419" s="70" t="s">
        <v>770</v>
      </c>
      <c r="C419" s="70" t="s">
        <v>779</v>
      </c>
      <c r="D419" s="70" t="s">
        <v>780</v>
      </c>
      <c r="E419" s="70">
        <v>1</v>
      </c>
      <c r="F419" s="70" t="s">
        <v>681</v>
      </c>
      <c r="G419" s="70" t="s">
        <v>661</v>
      </c>
      <c r="H419" s="70"/>
      <c r="I419" s="70"/>
      <c r="J419" s="70"/>
      <c r="K419" s="70"/>
      <c r="L419" s="70"/>
      <c r="M419" s="70"/>
      <c r="N419" s="70"/>
      <c r="O419" s="70"/>
      <c r="P419" s="70"/>
      <c r="Q419" s="70"/>
      <c r="R419" s="70"/>
      <c r="S419" s="70" t="s">
        <v>822</v>
      </c>
      <c r="T419" s="70">
        <v>3102432171</v>
      </c>
      <c r="U419" s="70"/>
      <c r="V419" s="70"/>
      <c r="W419" s="38">
        <v>44798</v>
      </c>
      <c r="X419" s="38">
        <v>45162</v>
      </c>
      <c r="Y419" s="70" t="s">
        <v>772</v>
      </c>
      <c r="Z419" s="70" t="s">
        <v>663</v>
      </c>
      <c r="AA419" s="70"/>
      <c r="AB419" s="70"/>
      <c r="AC419" s="70"/>
      <c r="AD419" s="70"/>
      <c r="AE419" s="70"/>
      <c r="AF419" s="70"/>
      <c r="AG419" s="70"/>
      <c r="AH419" s="38">
        <v>45162</v>
      </c>
    </row>
    <row r="420" spans="1:34" x14ac:dyDescent="0.25">
      <c r="A420" s="70">
        <v>654622393</v>
      </c>
      <c r="B420" s="70" t="s">
        <v>770</v>
      </c>
      <c r="C420" s="70" t="s">
        <v>786</v>
      </c>
      <c r="D420" s="70" t="s">
        <v>787</v>
      </c>
      <c r="E420" s="70">
        <v>8</v>
      </c>
      <c r="F420" s="70" t="s">
        <v>688</v>
      </c>
      <c r="G420" s="70" t="s">
        <v>785</v>
      </c>
      <c r="H420" s="70"/>
      <c r="I420" s="70"/>
      <c r="J420" s="70"/>
      <c r="K420" s="70"/>
      <c r="L420" s="70"/>
      <c r="M420" s="70"/>
      <c r="N420" s="70"/>
      <c r="O420" s="70"/>
      <c r="P420" s="70"/>
      <c r="Q420" s="70"/>
      <c r="R420" s="70"/>
      <c r="S420" s="70" t="s">
        <v>821</v>
      </c>
      <c r="T420" s="70">
        <v>13813718</v>
      </c>
      <c r="U420" s="70">
        <v>8</v>
      </c>
      <c r="V420" s="38">
        <v>44798</v>
      </c>
      <c r="W420" s="70"/>
      <c r="X420" s="70"/>
      <c r="Y420" s="70"/>
      <c r="Z420" s="70" t="s">
        <v>663</v>
      </c>
      <c r="AA420" s="70"/>
      <c r="AB420" s="70"/>
      <c r="AC420" s="70"/>
      <c r="AD420" s="70"/>
      <c r="AE420" s="70"/>
      <c r="AF420" s="70"/>
      <c r="AG420" s="70"/>
      <c r="AH420" s="70"/>
    </row>
    <row r="421" spans="1:34" x14ac:dyDescent="0.25">
      <c r="A421" s="70">
        <v>654622393</v>
      </c>
      <c r="B421" s="70" t="s">
        <v>770</v>
      </c>
      <c r="C421" s="70" t="s">
        <v>786</v>
      </c>
      <c r="D421" s="70" t="s">
        <v>787</v>
      </c>
      <c r="E421" s="70">
        <v>8</v>
      </c>
      <c r="F421" s="70" t="s">
        <v>688</v>
      </c>
      <c r="G421" s="70" t="s">
        <v>785</v>
      </c>
      <c r="H421" s="70"/>
      <c r="I421" s="70"/>
      <c r="J421" s="70"/>
      <c r="K421" s="70"/>
      <c r="L421" s="70"/>
      <c r="M421" s="70"/>
      <c r="N421" s="70"/>
      <c r="O421" s="70"/>
      <c r="P421" s="70"/>
      <c r="Q421" s="70"/>
      <c r="R421" s="70"/>
      <c r="S421" s="70" t="s">
        <v>822</v>
      </c>
      <c r="T421" s="70">
        <v>3102432444</v>
      </c>
      <c r="U421" s="70"/>
      <c r="V421" s="70"/>
      <c r="W421" s="38">
        <v>44798</v>
      </c>
      <c r="X421" s="38">
        <v>45162</v>
      </c>
      <c r="Y421" s="70" t="s">
        <v>772</v>
      </c>
      <c r="Z421" s="70" t="s">
        <v>663</v>
      </c>
      <c r="AA421" s="70"/>
      <c r="AB421" s="70"/>
      <c r="AC421" s="70"/>
      <c r="AD421" s="70"/>
      <c r="AE421" s="70"/>
      <c r="AF421" s="70"/>
      <c r="AG421" s="70"/>
      <c r="AH421" s="38">
        <v>45162</v>
      </c>
    </row>
    <row r="422" spans="1:34" x14ac:dyDescent="0.25">
      <c r="A422" s="70">
        <v>654622393</v>
      </c>
      <c r="B422" s="70" t="s">
        <v>770</v>
      </c>
      <c r="C422" s="70" t="s">
        <v>786</v>
      </c>
      <c r="D422" s="70" t="s">
        <v>787</v>
      </c>
      <c r="E422" s="70"/>
      <c r="F422" s="70"/>
      <c r="G422" s="70"/>
      <c r="H422" s="70"/>
      <c r="I422" s="70"/>
      <c r="J422" s="70"/>
      <c r="K422" s="70"/>
      <c r="L422" s="70"/>
      <c r="M422" s="70"/>
      <c r="N422" s="70"/>
      <c r="O422" s="70"/>
      <c r="P422" s="70"/>
      <c r="Q422" s="70"/>
      <c r="R422" s="70"/>
      <c r="S422" s="70" t="s">
        <v>829</v>
      </c>
      <c r="T422" s="70"/>
      <c r="U422" s="70"/>
      <c r="V422" s="70"/>
      <c r="W422" s="70"/>
      <c r="X422" s="70"/>
      <c r="Y422" s="70"/>
      <c r="Z422" s="70" t="s">
        <v>663</v>
      </c>
      <c r="AA422" s="70"/>
      <c r="AB422" s="70" t="s">
        <v>770</v>
      </c>
      <c r="AC422" s="70">
        <v>1</v>
      </c>
      <c r="AD422" s="38">
        <v>44833</v>
      </c>
      <c r="AE422" s="70" t="s">
        <v>864</v>
      </c>
      <c r="AF422" s="70" t="s">
        <v>1046</v>
      </c>
      <c r="AG422" s="70" t="s">
        <v>1047</v>
      </c>
      <c r="AH422" s="70"/>
    </row>
    <row r="423" spans="1:34" x14ac:dyDescent="0.25">
      <c r="A423" s="70">
        <v>654622393</v>
      </c>
      <c r="B423" s="70" t="s">
        <v>770</v>
      </c>
      <c r="C423" s="70" t="s">
        <v>737</v>
      </c>
      <c r="D423" s="70" t="s">
        <v>790</v>
      </c>
      <c r="E423" s="70">
        <v>2</v>
      </c>
      <c r="F423" s="70" t="s">
        <v>688</v>
      </c>
      <c r="G423" s="70" t="s">
        <v>791</v>
      </c>
      <c r="H423" s="70"/>
      <c r="I423" s="70"/>
      <c r="J423" s="70"/>
      <c r="K423" s="70"/>
      <c r="L423" s="70"/>
      <c r="M423" s="70"/>
      <c r="N423" s="70"/>
      <c r="O423" s="70"/>
      <c r="P423" s="70"/>
      <c r="Q423" s="70"/>
      <c r="R423" s="70"/>
      <c r="S423" s="70" t="s">
        <v>821</v>
      </c>
      <c r="T423" s="70">
        <v>13813723</v>
      </c>
      <c r="U423" s="70">
        <v>2</v>
      </c>
      <c r="V423" s="38">
        <v>44798</v>
      </c>
      <c r="W423" s="70"/>
      <c r="X423" s="70"/>
      <c r="Y423" s="70"/>
      <c r="Z423" s="70" t="s">
        <v>663</v>
      </c>
      <c r="AA423" s="70"/>
      <c r="AB423" s="70"/>
      <c r="AC423" s="70"/>
      <c r="AD423" s="70"/>
      <c r="AE423" s="70"/>
      <c r="AF423" s="70"/>
      <c r="AG423" s="70"/>
      <c r="AH423" s="70"/>
    </row>
    <row r="424" spans="1:34" x14ac:dyDescent="0.25">
      <c r="A424" s="70">
        <v>654622393</v>
      </c>
      <c r="B424" s="70" t="s">
        <v>770</v>
      </c>
      <c r="C424" s="70" t="s">
        <v>737</v>
      </c>
      <c r="D424" s="70" t="s">
        <v>790</v>
      </c>
      <c r="E424" s="70">
        <v>2</v>
      </c>
      <c r="F424" s="70" t="s">
        <v>688</v>
      </c>
      <c r="G424" s="70" t="s">
        <v>791</v>
      </c>
      <c r="H424" s="70"/>
      <c r="I424" s="70"/>
      <c r="J424" s="70"/>
      <c r="K424" s="70"/>
      <c r="L424" s="70"/>
      <c r="M424" s="70"/>
      <c r="N424" s="70"/>
      <c r="O424" s="70"/>
      <c r="P424" s="70"/>
      <c r="Q424" s="70"/>
      <c r="R424" s="70"/>
      <c r="S424" s="70" t="s">
        <v>822</v>
      </c>
      <c r="T424" s="70">
        <v>3102432718</v>
      </c>
      <c r="U424" s="70"/>
      <c r="V424" s="70"/>
      <c r="W424" s="38">
        <v>44798</v>
      </c>
      <c r="X424" s="38">
        <v>45162</v>
      </c>
      <c r="Y424" s="70" t="s">
        <v>772</v>
      </c>
      <c r="Z424" s="70" t="s">
        <v>663</v>
      </c>
      <c r="AA424" s="70"/>
      <c r="AB424" s="70"/>
      <c r="AC424" s="70"/>
      <c r="AD424" s="70"/>
      <c r="AE424" s="70"/>
      <c r="AF424" s="70"/>
      <c r="AG424" s="70"/>
      <c r="AH424" s="38">
        <v>45162</v>
      </c>
    </row>
    <row r="425" spans="1:34" x14ac:dyDescent="0.25">
      <c r="A425" s="70">
        <v>654622393</v>
      </c>
      <c r="B425" s="70" t="s">
        <v>770</v>
      </c>
      <c r="C425" s="70" t="s">
        <v>737</v>
      </c>
      <c r="D425" s="70" t="s">
        <v>790</v>
      </c>
      <c r="E425" s="70"/>
      <c r="F425" s="70"/>
      <c r="G425" s="70"/>
      <c r="H425" s="70"/>
      <c r="I425" s="70"/>
      <c r="J425" s="70"/>
      <c r="K425" s="70"/>
      <c r="L425" s="70"/>
      <c r="M425" s="70"/>
      <c r="N425" s="70"/>
      <c r="O425" s="70"/>
      <c r="P425" s="70"/>
      <c r="Q425" s="70"/>
      <c r="R425" s="70"/>
      <c r="S425" s="70" t="s">
        <v>829</v>
      </c>
      <c r="T425" s="70"/>
      <c r="U425" s="70"/>
      <c r="V425" s="70"/>
      <c r="W425" s="70"/>
      <c r="X425" s="70"/>
      <c r="Y425" s="70"/>
      <c r="Z425" s="70" t="s">
        <v>663</v>
      </c>
      <c r="AA425" s="70"/>
      <c r="AB425" s="70" t="s">
        <v>770</v>
      </c>
      <c r="AC425" s="70">
        <v>3</v>
      </c>
      <c r="AD425" s="38">
        <v>44833</v>
      </c>
      <c r="AE425" s="70" t="s">
        <v>864</v>
      </c>
      <c r="AF425" s="70" t="s">
        <v>1048</v>
      </c>
      <c r="AG425" s="70" t="s">
        <v>1049</v>
      </c>
      <c r="AH425" s="70"/>
    </row>
    <row r="426" spans="1:34" x14ac:dyDescent="0.25">
      <c r="A426" s="70">
        <v>654622393</v>
      </c>
      <c r="B426" s="70" t="s">
        <v>770</v>
      </c>
      <c r="C426" s="70" t="s">
        <v>737</v>
      </c>
      <c r="D426" s="70" t="s">
        <v>790</v>
      </c>
      <c r="E426" s="70"/>
      <c r="F426" s="70"/>
      <c r="G426" s="70"/>
      <c r="H426" s="70"/>
      <c r="I426" s="70"/>
      <c r="J426" s="70"/>
      <c r="K426" s="70"/>
      <c r="L426" s="70"/>
      <c r="M426" s="70"/>
      <c r="N426" s="70"/>
      <c r="O426" s="70"/>
      <c r="P426" s="70"/>
      <c r="Q426" s="70"/>
      <c r="R426" s="70"/>
      <c r="S426" s="70" t="s">
        <v>829</v>
      </c>
      <c r="T426" s="70"/>
      <c r="U426" s="70"/>
      <c r="V426" s="70"/>
      <c r="W426" s="70"/>
      <c r="X426" s="70"/>
      <c r="Y426" s="70"/>
      <c r="Z426" s="70" t="s">
        <v>663</v>
      </c>
      <c r="AA426" s="70"/>
      <c r="AB426" s="70" t="s">
        <v>770</v>
      </c>
      <c r="AC426" s="70">
        <v>2</v>
      </c>
      <c r="AD426" s="38">
        <v>44944</v>
      </c>
      <c r="AE426" s="70" t="s">
        <v>831</v>
      </c>
      <c r="AF426" s="70" t="s">
        <v>1049</v>
      </c>
      <c r="AG426" s="70" t="s">
        <v>1050</v>
      </c>
      <c r="AH426" s="70"/>
    </row>
    <row r="427" spans="1:34" x14ac:dyDescent="0.25">
      <c r="A427" s="70">
        <v>654622393</v>
      </c>
      <c r="B427" s="70" t="s">
        <v>770</v>
      </c>
      <c r="C427" s="70" t="s">
        <v>737</v>
      </c>
      <c r="D427" s="70" t="s">
        <v>790</v>
      </c>
      <c r="E427" s="70"/>
      <c r="F427" s="70"/>
      <c r="G427" s="70"/>
      <c r="H427" s="70"/>
      <c r="I427" s="70"/>
      <c r="J427" s="70"/>
      <c r="K427" s="70"/>
      <c r="L427" s="70"/>
      <c r="M427" s="70"/>
      <c r="N427" s="70"/>
      <c r="O427" s="70"/>
      <c r="P427" s="70"/>
      <c r="Q427" s="70"/>
      <c r="R427" s="70"/>
      <c r="S427" s="70" t="s">
        <v>829</v>
      </c>
      <c r="T427" s="70"/>
      <c r="U427" s="70"/>
      <c r="V427" s="70"/>
      <c r="W427" s="70"/>
      <c r="X427" s="70"/>
      <c r="Y427" s="70"/>
      <c r="Z427" s="70" t="s">
        <v>663</v>
      </c>
      <c r="AA427" s="70"/>
      <c r="AB427" s="70" t="s">
        <v>770</v>
      </c>
      <c r="AC427" s="70">
        <v>1</v>
      </c>
      <c r="AD427" s="38">
        <v>44944</v>
      </c>
      <c r="AE427" s="70" t="s">
        <v>834</v>
      </c>
      <c r="AF427" s="70" t="s">
        <v>1050</v>
      </c>
      <c r="AG427" s="70" t="s">
        <v>1051</v>
      </c>
      <c r="AH427" s="70"/>
    </row>
    <row r="428" spans="1:34" x14ac:dyDescent="0.25">
      <c r="A428" s="70">
        <v>654622393</v>
      </c>
      <c r="B428" s="70" t="s">
        <v>770</v>
      </c>
      <c r="C428" s="70" t="s">
        <v>737</v>
      </c>
      <c r="D428" s="70" t="s">
        <v>794</v>
      </c>
      <c r="E428" s="70">
        <v>2</v>
      </c>
      <c r="F428" s="70" t="s">
        <v>688</v>
      </c>
      <c r="G428" s="70" t="s">
        <v>795</v>
      </c>
      <c r="H428" s="70"/>
      <c r="I428" s="70"/>
      <c r="J428" s="70"/>
      <c r="K428" s="70"/>
      <c r="L428" s="70"/>
      <c r="M428" s="70"/>
      <c r="N428" s="70"/>
      <c r="O428" s="70"/>
      <c r="P428" s="70"/>
      <c r="Q428" s="70"/>
      <c r="R428" s="70"/>
      <c r="S428" s="70" t="s">
        <v>821</v>
      </c>
      <c r="T428" s="70">
        <v>13813723</v>
      </c>
      <c r="U428" s="70">
        <v>2</v>
      </c>
      <c r="V428" s="38">
        <v>44798</v>
      </c>
      <c r="W428" s="70"/>
      <c r="X428" s="70"/>
      <c r="Y428" s="70"/>
      <c r="Z428" s="70" t="s">
        <v>663</v>
      </c>
      <c r="AA428" s="70"/>
      <c r="AB428" s="70"/>
      <c r="AC428" s="70"/>
      <c r="AD428" s="70"/>
      <c r="AE428" s="70"/>
      <c r="AF428" s="70"/>
      <c r="AG428" s="70"/>
      <c r="AH428" s="70"/>
    </row>
    <row r="429" spans="1:34" x14ac:dyDescent="0.25">
      <c r="A429" s="70">
        <v>654622393</v>
      </c>
      <c r="B429" s="70" t="s">
        <v>770</v>
      </c>
      <c r="C429" s="70" t="s">
        <v>737</v>
      </c>
      <c r="D429" s="70" t="s">
        <v>794</v>
      </c>
      <c r="E429" s="70">
        <v>2</v>
      </c>
      <c r="F429" s="70" t="s">
        <v>688</v>
      </c>
      <c r="G429" s="70" t="s">
        <v>795</v>
      </c>
      <c r="H429" s="70"/>
      <c r="I429" s="70"/>
      <c r="J429" s="70"/>
      <c r="K429" s="70"/>
      <c r="L429" s="70"/>
      <c r="M429" s="70"/>
      <c r="N429" s="70"/>
      <c r="O429" s="70"/>
      <c r="P429" s="70"/>
      <c r="Q429" s="70"/>
      <c r="R429" s="70"/>
      <c r="S429" s="70" t="s">
        <v>822</v>
      </c>
      <c r="T429" s="70">
        <v>3102432718</v>
      </c>
      <c r="U429" s="70"/>
      <c r="V429" s="70"/>
      <c r="W429" s="38">
        <v>44798</v>
      </c>
      <c r="X429" s="38">
        <v>45162</v>
      </c>
      <c r="Y429" s="70" t="s">
        <v>772</v>
      </c>
      <c r="Z429" s="70" t="s">
        <v>663</v>
      </c>
      <c r="AA429" s="70"/>
      <c r="AB429" s="70"/>
      <c r="AC429" s="70"/>
      <c r="AD429" s="70"/>
      <c r="AE429" s="70"/>
      <c r="AF429" s="70"/>
      <c r="AG429" s="70"/>
      <c r="AH429" s="38">
        <v>45162</v>
      </c>
    </row>
    <row r="430" spans="1:34" x14ac:dyDescent="0.25">
      <c r="A430" s="70">
        <v>654622393</v>
      </c>
      <c r="B430" s="70" t="s">
        <v>770</v>
      </c>
      <c r="C430" s="70" t="s">
        <v>737</v>
      </c>
      <c r="D430" s="70" t="s">
        <v>794</v>
      </c>
      <c r="E430" s="70"/>
      <c r="F430" s="70"/>
      <c r="G430" s="70"/>
      <c r="H430" s="70"/>
      <c r="I430" s="70"/>
      <c r="J430" s="70"/>
      <c r="K430" s="70"/>
      <c r="L430" s="70"/>
      <c r="M430" s="70"/>
      <c r="N430" s="70"/>
      <c r="O430" s="70"/>
      <c r="P430" s="70"/>
      <c r="Q430" s="70"/>
      <c r="R430" s="70"/>
      <c r="S430" s="70" t="s">
        <v>829</v>
      </c>
      <c r="T430" s="70"/>
      <c r="U430" s="70"/>
      <c r="V430" s="70"/>
      <c r="W430" s="70"/>
      <c r="X430" s="70"/>
      <c r="Y430" s="70"/>
      <c r="Z430" s="70" t="s">
        <v>663</v>
      </c>
      <c r="AA430" s="70"/>
      <c r="AB430" s="70" t="s">
        <v>770</v>
      </c>
      <c r="AC430" s="70">
        <v>3</v>
      </c>
      <c r="AD430" s="38">
        <v>44833</v>
      </c>
      <c r="AE430" s="70" t="s">
        <v>864</v>
      </c>
      <c r="AF430" s="70" t="s">
        <v>1052</v>
      </c>
      <c r="AG430" s="70" t="s">
        <v>1049</v>
      </c>
      <c r="AH430" s="70"/>
    </row>
    <row r="431" spans="1:34" x14ac:dyDescent="0.25">
      <c r="A431" s="70">
        <v>654622393</v>
      </c>
      <c r="B431" s="70" t="s">
        <v>770</v>
      </c>
      <c r="C431" s="70" t="s">
        <v>737</v>
      </c>
      <c r="D431" s="70" t="s">
        <v>794</v>
      </c>
      <c r="E431" s="70"/>
      <c r="F431" s="70"/>
      <c r="G431" s="70"/>
      <c r="H431" s="70"/>
      <c r="I431" s="70"/>
      <c r="J431" s="70"/>
      <c r="K431" s="70"/>
      <c r="L431" s="70"/>
      <c r="M431" s="70"/>
      <c r="N431" s="70"/>
      <c r="O431" s="70"/>
      <c r="P431" s="70"/>
      <c r="Q431" s="70"/>
      <c r="R431" s="70"/>
      <c r="S431" s="70" t="s">
        <v>829</v>
      </c>
      <c r="T431" s="70"/>
      <c r="U431" s="70"/>
      <c r="V431" s="70"/>
      <c r="W431" s="70"/>
      <c r="X431" s="70"/>
      <c r="Y431" s="70"/>
      <c r="Z431" s="70" t="s">
        <v>663</v>
      </c>
      <c r="AA431" s="70"/>
      <c r="AB431" s="70" t="s">
        <v>770</v>
      </c>
      <c r="AC431" s="70">
        <v>2</v>
      </c>
      <c r="AD431" s="38">
        <v>44944</v>
      </c>
      <c r="AE431" s="70" t="s">
        <v>831</v>
      </c>
      <c r="AF431" s="70" t="s">
        <v>1049</v>
      </c>
      <c r="AG431" s="70" t="s">
        <v>1053</v>
      </c>
      <c r="AH431" s="70"/>
    </row>
    <row r="432" spans="1:34" x14ac:dyDescent="0.25">
      <c r="A432" s="70">
        <v>654622393</v>
      </c>
      <c r="B432" s="70" t="s">
        <v>770</v>
      </c>
      <c r="C432" s="70" t="s">
        <v>737</v>
      </c>
      <c r="D432" s="70" t="s">
        <v>794</v>
      </c>
      <c r="E432" s="70"/>
      <c r="F432" s="70"/>
      <c r="G432" s="70"/>
      <c r="H432" s="70"/>
      <c r="I432" s="70"/>
      <c r="J432" s="70"/>
      <c r="K432" s="70"/>
      <c r="L432" s="70"/>
      <c r="M432" s="70"/>
      <c r="N432" s="70"/>
      <c r="O432" s="70"/>
      <c r="P432" s="70"/>
      <c r="Q432" s="70"/>
      <c r="R432" s="70"/>
      <c r="S432" s="70" t="s">
        <v>829</v>
      </c>
      <c r="T432" s="70"/>
      <c r="U432" s="70"/>
      <c r="V432" s="70"/>
      <c r="W432" s="70"/>
      <c r="X432" s="70"/>
      <c r="Y432" s="70"/>
      <c r="Z432" s="70" t="s">
        <v>663</v>
      </c>
      <c r="AA432" s="70"/>
      <c r="AB432" s="70" t="s">
        <v>770</v>
      </c>
      <c r="AC432" s="70">
        <v>1</v>
      </c>
      <c r="AD432" s="38">
        <v>44944</v>
      </c>
      <c r="AE432" s="70" t="s">
        <v>834</v>
      </c>
      <c r="AF432" s="70" t="s">
        <v>1053</v>
      </c>
      <c r="AG432" s="70" t="s">
        <v>1054</v>
      </c>
      <c r="AH432" s="70"/>
    </row>
    <row r="433" spans="1:34" x14ac:dyDescent="0.25">
      <c r="A433" s="70">
        <v>654622393</v>
      </c>
      <c r="B433" s="70" t="s">
        <v>770</v>
      </c>
      <c r="C433" s="70" t="s">
        <v>737</v>
      </c>
      <c r="D433" s="70" t="s">
        <v>788</v>
      </c>
      <c r="E433" s="70">
        <v>2</v>
      </c>
      <c r="F433" s="70" t="s">
        <v>688</v>
      </c>
      <c r="G433" s="70" t="s">
        <v>789</v>
      </c>
      <c r="H433" s="70"/>
      <c r="I433" s="70"/>
      <c r="J433" s="70"/>
      <c r="K433" s="70"/>
      <c r="L433" s="70"/>
      <c r="M433" s="70"/>
      <c r="N433" s="70"/>
      <c r="O433" s="70"/>
      <c r="P433" s="70"/>
      <c r="Q433" s="70"/>
      <c r="R433" s="70"/>
      <c r="S433" s="70" t="s">
        <v>821</v>
      </c>
      <c r="T433" s="70">
        <v>13813723</v>
      </c>
      <c r="U433" s="70">
        <v>2</v>
      </c>
      <c r="V433" s="38">
        <v>44798</v>
      </c>
      <c r="W433" s="70"/>
      <c r="X433" s="70"/>
      <c r="Y433" s="70"/>
      <c r="Z433" s="70" t="s">
        <v>663</v>
      </c>
      <c r="AA433" s="70"/>
      <c r="AB433" s="70"/>
      <c r="AC433" s="70"/>
      <c r="AD433" s="70"/>
      <c r="AE433" s="70"/>
      <c r="AF433" s="70"/>
      <c r="AG433" s="70"/>
      <c r="AH433" s="70"/>
    </row>
    <row r="434" spans="1:34" x14ac:dyDescent="0.25">
      <c r="A434" s="70">
        <v>654622393</v>
      </c>
      <c r="B434" s="70" t="s">
        <v>770</v>
      </c>
      <c r="C434" s="70" t="s">
        <v>737</v>
      </c>
      <c r="D434" s="70" t="s">
        <v>788</v>
      </c>
      <c r="E434" s="70">
        <v>2</v>
      </c>
      <c r="F434" s="70" t="s">
        <v>688</v>
      </c>
      <c r="G434" s="70" t="s">
        <v>789</v>
      </c>
      <c r="H434" s="70"/>
      <c r="I434" s="70"/>
      <c r="J434" s="70"/>
      <c r="K434" s="70"/>
      <c r="L434" s="70"/>
      <c r="M434" s="70"/>
      <c r="N434" s="70"/>
      <c r="O434" s="70"/>
      <c r="P434" s="70"/>
      <c r="Q434" s="70"/>
      <c r="R434" s="70"/>
      <c r="S434" s="70" t="s">
        <v>822</v>
      </c>
      <c r="T434" s="70">
        <v>3102432718</v>
      </c>
      <c r="U434" s="70"/>
      <c r="V434" s="70"/>
      <c r="W434" s="38">
        <v>44798</v>
      </c>
      <c r="X434" s="38">
        <v>45162</v>
      </c>
      <c r="Y434" s="70" t="s">
        <v>772</v>
      </c>
      <c r="Z434" s="70" t="s">
        <v>663</v>
      </c>
      <c r="AA434" s="70"/>
      <c r="AB434" s="70"/>
      <c r="AC434" s="70"/>
      <c r="AD434" s="70"/>
      <c r="AE434" s="70"/>
      <c r="AF434" s="70"/>
      <c r="AG434" s="70"/>
      <c r="AH434" s="38">
        <v>45162</v>
      </c>
    </row>
    <row r="435" spans="1:34" x14ac:dyDescent="0.25">
      <c r="A435" s="70">
        <v>654622393</v>
      </c>
      <c r="B435" s="70" t="s">
        <v>770</v>
      </c>
      <c r="C435" s="70" t="s">
        <v>737</v>
      </c>
      <c r="D435" s="70" t="s">
        <v>788</v>
      </c>
      <c r="E435" s="70"/>
      <c r="F435" s="70"/>
      <c r="G435" s="70"/>
      <c r="H435" s="70"/>
      <c r="I435" s="70"/>
      <c r="J435" s="70"/>
      <c r="K435" s="70"/>
      <c r="L435" s="70"/>
      <c r="M435" s="70"/>
      <c r="N435" s="70"/>
      <c r="O435" s="70"/>
      <c r="P435" s="70"/>
      <c r="Q435" s="70"/>
      <c r="R435" s="70"/>
      <c r="S435" s="70" t="s">
        <v>829</v>
      </c>
      <c r="T435" s="70"/>
      <c r="U435" s="70"/>
      <c r="V435" s="70"/>
      <c r="W435" s="70"/>
      <c r="X435" s="70"/>
      <c r="Y435" s="70"/>
      <c r="Z435" s="70" t="s">
        <v>663</v>
      </c>
      <c r="AA435" s="70"/>
      <c r="AB435" s="70" t="s">
        <v>770</v>
      </c>
      <c r="AC435" s="70">
        <v>3</v>
      </c>
      <c r="AD435" s="38">
        <v>44833</v>
      </c>
      <c r="AE435" s="70" t="s">
        <v>864</v>
      </c>
      <c r="AF435" s="70" t="s">
        <v>1055</v>
      </c>
      <c r="AG435" s="70" t="s">
        <v>1049</v>
      </c>
      <c r="AH435" s="70"/>
    </row>
    <row r="436" spans="1:34" x14ac:dyDescent="0.25">
      <c r="A436" s="70">
        <v>654622393</v>
      </c>
      <c r="B436" s="70" t="s">
        <v>770</v>
      </c>
      <c r="C436" s="70" t="s">
        <v>737</v>
      </c>
      <c r="D436" s="70" t="s">
        <v>788</v>
      </c>
      <c r="E436" s="70"/>
      <c r="F436" s="70"/>
      <c r="G436" s="70"/>
      <c r="H436" s="70"/>
      <c r="I436" s="70"/>
      <c r="J436" s="70"/>
      <c r="K436" s="70"/>
      <c r="L436" s="70"/>
      <c r="M436" s="70"/>
      <c r="N436" s="70"/>
      <c r="O436" s="70"/>
      <c r="P436" s="70"/>
      <c r="Q436" s="70"/>
      <c r="R436" s="70"/>
      <c r="S436" s="70" t="s">
        <v>829</v>
      </c>
      <c r="T436" s="70"/>
      <c r="U436" s="70"/>
      <c r="V436" s="70"/>
      <c r="W436" s="70"/>
      <c r="X436" s="70"/>
      <c r="Y436" s="70"/>
      <c r="Z436" s="70" t="s">
        <v>663</v>
      </c>
      <c r="AA436" s="70"/>
      <c r="AB436" s="70" t="s">
        <v>770</v>
      </c>
      <c r="AC436" s="70">
        <v>2</v>
      </c>
      <c r="AD436" s="38">
        <v>44944</v>
      </c>
      <c r="AE436" s="70" t="s">
        <v>831</v>
      </c>
      <c r="AF436" s="70" t="s">
        <v>1049</v>
      </c>
      <c r="AG436" s="70" t="s">
        <v>1056</v>
      </c>
      <c r="AH436" s="70"/>
    </row>
    <row r="437" spans="1:34" x14ac:dyDescent="0.25">
      <c r="A437" s="70">
        <v>654622393</v>
      </c>
      <c r="B437" s="70" t="s">
        <v>770</v>
      </c>
      <c r="C437" s="70" t="s">
        <v>737</v>
      </c>
      <c r="D437" s="70" t="s">
        <v>788</v>
      </c>
      <c r="E437" s="70"/>
      <c r="F437" s="70"/>
      <c r="G437" s="70"/>
      <c r="H437" s="70"/>
      <c r="I437" s="70"/>
      <c r="J437" s="70"/>
      <c r="K437" s="70"/>
      <c r="L437" s="70"/>
      <c r="M437" s="70"/>
      <c r="N437" s="70"/>
      <c r="O437" s="70"/>
      <c r="P437" s="70"/>
      <c r="Q437" s="70"/>
      <c r="R437" s="70"/>
      <c r="S437" s="70" t="s">
        <v>829</v>
      </c>
      <c r="T437" s="70"/>
      <c r="U437" s="70"/>
      <c r="V437" s="70"/>
      <c r="W437" s="70"/>
      <c r="X437" s="70"/>
      <c r="Y437" s="70"/>
      <c r="Z437" s="70" t="s">
        <v>663</v>
      </c>
      <c r="AA437" s="70"/>
      <c r="AB437" s="70" t="s">
        <v>770</v>
      </c>
      <c r="AC437" s="70">
        <v>1</v>
      </c>
      <c r="AD437" s="38">
        <v>44944</v>
      </c>
      <c r="AE437" s="70" t="s">
        <v>834</v>
      </c>
      <c r="AF437" s="70" t="s">
        <v>1056</v>
      </c>
      <c r="AG437" s="70" t="s">
        <v>1057</v>
      </c>
      <c r="AH437" s="70"/>
    </row>
    <row r="438" spans="1:34" x14ac:dyDescent="0.25">
      <c r="A438" s="70">
        <v>654622393</v>
      </c>
      <c r="B438" s="70" t="s">
        <v>770</v>
      </c>
      <c r="C438" s="70" t="s">
        <v>737</v>
      </c>
      <c r="D438" s="70" t="s">
        <v>792</v>
      </c>
      <c r="E438" s="70">
        <v>2</v>
      </c>
      <c r="F438" s="70" t="s">
        <v>688</v>
      </c>
      <c r="G438" s="70" t="s">
        <v>793</v>
      </c>
      <c r="H438" s="70"/>
      <c r="I438" s="70"/>
      <c r="J438" s="70"/>
      <c r="K438" s="70"/>
      <c r="L438" s="70"/>
      <c r="M438" s="70"/>
      <c r="N438" s="70"/>
      <c r="O438" s="70"/>
      <c r="P438" s="70"/>
      <c r="Q438" s="70"/>
      <c r="R438" s="70"/>
      <c r="S438" s="70" t="s">
        <v>821</v>
      </c>
      <c r="T438" s="70">
        <v>13813723</v>
      </c>
      <c r="U438" s="70">
        <v>2</v>
      </c>
      <c r="V438" s="38">
        <v>44798</v>
      </c>
      <c r="W438" s="70"/>
      <c r="X438" s="70"/>
      <c r="Y438" s="70"/>
      <c r="Z438" s="70" t="s">
        <v>663</v>
      </c>
      <c r="AA438" s="70"/>
      <c r="AB438" s="70"/>
      <c r="AC438" s="70"/>
      <c r="AD438" s="70"/>
      <c r="AE438" s="70"/>
      <c r="AF438" s="70"/>
      <c r="AG438" s="70"/>
      <c r="AH438" s="70"/>
    </row>
    <row r="439" spans="1:34" x14ac:dyDescent="0.25">
      <c r="A439" s="70">
        <v>654622393</v>
      </c>
      <c r="B439" s="70" t="s">
        <v>770</v>
      </c>
      <c r="C439" s="70" t="s">
        <v>737</v>
      </c>
      <c r="D439" s="70" t="s">
        <v>792</v>
      </c>
      <c r="E439" s="70">
        <v>2</v>
      </c>
      <c r="F439" s="70" t="s">
        <v>688</v>
      </c>
      <c r="G439" s="70" t="s">
        <v>793</v>
      </c>
      <c r="H439" s="70"/>
      <c r="I439" s="70"/>
      <c r="J439" s="70"/>
      <c r="K439" s="70"/>
      <c r="L439" s="70"/>
      <c r="M439" s="70"/>
      <c r="N439" s="70"/>
      <c r="O439" s="70"/>
      <c r="P439" s="70"/>
      <c r="Q439" s="70"/>
      <c r="R439" s="70"/>
      <c r="S439" s="70" t="s">
        <v>822</v>
      </c>
      <c r="T439" s="70">
        <v>3102432718</v>
      </c>
      <c r="U439" s="70"/>
      <c r="V439" s="70"/>
      <c r="W439" s="38">
        <v>44798</v>
      </c>
      <c r="X439" s="38">
        <v>45162</v>
      </c>
      <c r="Y439" s="70" t="s">
        <v>772</v>
      </c>
      <c r="Z439" s="70" t="s">
        <v>663</v>
      </c>
      <c r="AA439" s="70"/>
      <c r="AB439" s="70"/>
      <c r="AC439" s="70"/>
      <c r="AD439" s="70"/>
      <c r="AE439" s="70"/>
      <c r="AF439" s="70"/>
      <c r="AG439" s="70"/>
      <c r="AH439" s="38">
        <v>45162</v>
      </c>
    </row>
    <row r="440" spans="1:34" x14ac:dyDescent="0.25">
      <c r="A440" s="70">
        <v>654622393</v>
      </c>
      <c r="B440" s="70" t="s">
        <v>770</v>
      </c>
      <c r="C440" s="70" t="s">
        <v>737</v>
      </c>
      <c r="D440" s="70" t="s">
        <v>792</v>
      </c>
      <c r="E440" s="70"/>
      <c r="F440" s="70"/>
      <c r="G440" s="70"/>
      <c r="H440" s="70"/>
      <c r="I440" s="70"/>
      <c r="J440" s="70"/>
      <c r="K440" s="70"/>
      <c r="L440" s="70"/>
      <c r="M440" s="70"/>
      <c r="N440" s="70"/>
      <c r="O440" s="70"/>
      <c r="P440" s="70"/>
      <c r="Q440" s="70"/>
      <c r="R440" s="70"/>
      <c r="S440" s="70" t="s">
        <v>829</v>
      </c>
      <c r="T440" s="70"/>
      <c r="U440" s="70"/>
      <c r="V440" s="70"/>
      <c r="W440" s="70"/>
      <c r="X440" s="70"/>
      <c r="Y440" s="70"/>
      <c r="Z440" s="70" t="s">
        <v>663</v>
      </c>
      <c r="AA440" s="70"/>
      <c r="AB440" s="70" t="s">
        <v>770</v>
      </c>
      <c r="AC440" s="70">
        <v>3</v>
      </c>
      <c r="AD440" s="38">
        <v>44833</v>
      </c>
      <c r="AE440" s="70" t="s">
        <v>864</v>
      </c>
      <c r="AF440" s="70" t="s">
        <v>1058</v>
      </c>
      <c r="AG440" s="70" t="s">
        <v>1049</v>
      </c>
      <c r="AH440" s="70"/>
    </row>
    <row r="441" spans="1:34" x14ac:dyDescent="0.25">
      <c r="A441" s="70">
        <v>654622393</v>
      </c>
      <c r="B441" s="70" t="s">
        <v>770</v>
      </c>
      <c r="C441" s="70" t="s">
        <v>737</v>
      </c>
      <c r="D441" s="70" t="s">
        <v>792</v>
      </c>
      <c r="E441" s="70"/>
      <c r="F441" s="70"/>
      <c r="G441" s="70"/>
      <c r="H441" s="70"/>
      <c r="I441" s="70"/>
      <c r="J441" s="70"/>
      <c r="K441" s="70"/>
      <c r="L441" s="70"/>
      <c r="M441" s="70"/>
      <c r="N441" s="70"/>
      <c r="O441" s="70"/>
      <c r="P441" s="70"/>
      <c r="Q441" s="70"/>
      <c r="R441" s="70"/>
      <c r="S441" s="70" t="s">
        <v>829</v>
      </c>
      <c r="T441" s="70"/>
      <c r="U441" s="70"/>
      <c r="V441" s="70"/>
      <c r="W441" s="70"/>
      <c r="X441" s="70"/>
      <c r="Y441" s="70"/>
      <c r="Z441" s="70" t="s">
        <v>663</v>
      </c>
      <c r="AA441" s="70"/>
      <c r="AB441" s="70" t="s">
        <v>770</v>
      </c>
      <c r="AC441" s="70">
        <v>2</v>
      </c>
      <c r="AD441" s="38">
        <v>44944</v>
      </c>
      <c r="AE441" s="70" t="s">
        <v>831</v>
      </c>
      <c r="AF441" s="70" t="s">
        <v>1049</v>
      </c>
      <c r="AG441" s="70" t="s">
        <v>1059</v>
      </c>
      <c r="AH441" s="70"/>
    </row>
    <row r="442" spans="1:34" x14ac:dyDescent="0.25">
      <c r="A442" s="70">
        <v>654622393</v>
      </c>
      <c r="B442" s="70" t="s">
        <v>770</v>
      </c>
      <c r="C442" s="70" t="s">
        <v>737</v>
      </c>
      <c r="D442" s="70" t="s">
        <v>792</v>
      </c>
      <c r="E442" s="70"/>
      <c r="F442" s="70"/>
      <c r="G442" s="70"/>
      <c r="H442" s="70"/>
      <c r="I442" s="70"/>
      <c r="J442" s="70"/>
      <c r="K442" s="70"/>
      <c r="L442" s="70"/>
      <c r="M442" s="70"/>
      <c r="N442" s="70"/>
      <c r="O442" s="70"/>
      <c r="P442" s="70"/>
      <c r="Q442" s="70"/>
      <c r="R442" s="70"/>
      <c r="S442" s="70" t="s">
        <v>829</v>
      </c>
      <c r="T442" s="70"/>
      <c r="U442" s="70"/>
      <c r="V442" s="70"/>
      <c r="W442" s="70"/>
      <c r="X442" s="70"/>
      <c r="Y442" s="70"/>
      <c r="Z442" s="70" t="s">
        <v>663</v>
      </c>
      <c r="AA442" s="70"/>
      <c r="AB442" s="70" t="s">
        <v>770</v>
      </c>
      <c r="AC442" s="70">
        <v>1</v>
      </c>
      <c r="AD442" s="38">
        <v>44944</v>
      </c>
      <c r="AE442" s="70" t="s">
        <v>834</v>
      </c>
      <c r="AF442" s="70" t="s">
        <v>1059</v>
      </c>
      <c r="AG442" s="70" t="s">
        <v>1060</v>
      </c>
      <c r="AH442" s="70"/>
    </row>
    <row r="443" spans="1:34" x14ac:dyDescent="0.25">
      <c r="A443" s="70">
        <v>654622393</v>
      </c>
      <c r="B443" s="70" t="s">
        <v>770</v>
      </c>
      <c r="C443" s="70" t="s">
        <v>695</v>
      </c>
      <c r="D443" s="70" t="s">
        <v>781</v>
      </c>
      <c r="E443" s="70">
        <v>1</v>
      </c>
      <c r="F443" s="70" t="s">
        <v>674</v>
      </c>
      <c r="G443" s="70" t="s">
        <v>782</v>
      </c>
      <c r="H443" s="70"/>
      <c r="I443" s="70"/>
      <c r="J443" s="70"/>
      <c r="K443" s="70"/>
      <c r="L443" s="70"/>
      <c r="M443" s="70"/>
      <c r="N443" s="70"/>
      <c r="O443" s="70"/>
      <c r="P443" s="70"/>
      <c r="Q443" s="70"/>
      <c r="R443" s="70"/>
      <c r="S443" s="70" t="s">
        <v>821</v>
      </c>
      <c r="T443" s="70">
        <v>13813718</v>
      </c>
      <c r="U443" s="70">
        <v>1</v>
      </c>
      <c r="V443" s="38">
        <v>44798</v>
      </c>
      <c r="W443" s="70"/>
      <c r="X443" s="70"/>
      <c r="Y443" s="70"/>
      <c r="Z443" s="70" t="s">
        <v>663</v>
      </c>
      <c r="AA443" s="70"/>
      <c r="AB443" s="70"/>
      <c r="AC443" s="70"/>
      <c r="AD443" s="70"/>
      <c r="AE443" s="70"/>
      <c r="AF443" s="70"/>
      <c r="AG443" s="70"/>
      <c r="AH443" s="70"/>
    </row>
    <row r="444" spans="1:34" x14ac:dyDescent="0.25">
      <c r="A444" s="70">
        <v>654622393</v>
      </c>
      <c r="B444" s="70" t="s">
        <v>770</v>
      </c>
      <c r="C444" s="70" t="s">
        <v>695</v>
      </c>
      <c r="D444" s="70" t="s">
        <v>781</v>
      </c>
      <c r="E444" s="70">
        <v>1</v>
      </c>
      <c r="F444" s="70" t="s">
        <v>674</v>
      </c>
      <c r="G444" s="70" t="s">
        <v>782</v>
      </c>
      <c r="H444" s="70"/>
      <c r="I444" s="70"/>
      <c r="J444" s="70"/>
      <c r="K444" s="70"/>
      <c r="L444" s="70"/>
      <c r="M444" s="70"/>
      <c r="N444" s="70"/>
      <c r="O444" s="70"/>
      <c r="P444" s="70"/>
      <c r="Q444" s="70"/>
      <c r="R444" s="70"/>
      <c r="S444" s="70" t="s">
        <v>822</v>
      </c>
      <c r="T444" s="70">
        <v>3102432444</v>
      </c>
      <c r="U444" s="70"/>
      <c r="V444" s="70"/>
      <c r="W444" s="38">
        <v>44798</v>
      </c>
      <c r="X444" s="38">
        <v>45162</v>
      </c>
      <c r="Y444" s="70" t="s">
        <v>772</v>
      </c>
      <c r="Z444" s="70" t="s">
        <v>663</v>
      </c>
      <c r="AA444" s="70"/>
      <c r="AB444" s="70"/>
      <c r="AC444" s="70"/>
      <c r="AD444" s="70"/>
      <c r="AE444" s="70"/>
      <c r="AF444" s="70"/>
      <c r="AG444" s="70"/>
      <c r="AH444" s="38">
        <v>45162</v>
      </c>
    </row>
    <row r="445" spans="1:34" x14ac:dyDescent="0.25">
      <c r="A445" s="70">
        <v>654622393</v>
      </c>
      <c r="B445" s="70" t="s">
        <v>770</v>
      </c>
      <c r="C445" s="70" t="s">
        <v>695</v>
      </c>
      <c r="D445" s="70" t="s">
        <v>781</v>
      </c>
      <c r="E445" s="70"/>
      <c r="F445" s="70"/>
      <c r="G445" s="70"/>
      <c r="H445" s="70"/>
      <c r="I445" s="70"/>
      <c r="J445" s="70"/>
      <c r="K445" s="70"/>
      <c r="L445" s="70"/>
      <c r="M445" s="70"/>
      <c r="N445" s="70"/>
      <c r="O445" s="70"/>
      <c r="P445" s="70"/>
      <c r="Q445" s="70"/>
      <c r="R445" s="70"/>
      <c r="S445" s="70" t="s">
        <v>829</v>
      </c>
      <c r="T445" s="70"/>
      <c r="U445" s="70"/>
      <c r="V445" s="70"/>
      <c r="W445" s="70"/>
      <c r="X445" s="70"/>
      <c r="Y445" s="70"/>
      <c r="Z445" s="70" t="s">
        <v>663</v>
      </c>
      <c r="AA445" s="70"/>
      <c r="AB445" s="70" t="s">
        <v>770</v>
      </c>
      <c r="AC445" s="70">
        <v>1</v>
      </c>
      <c r="AD445" s="38">
        <v>44944</v>
      </c>
      <c r="AE445" s="70" t="s">
        <v>834</v>
      </c>
      <c r="AF445" s="70" t="s">
        <v>1061</v>
      </c>
      <c r="AG445" s="70" t="s">
        <v>1062</v>
      </c>
      <c r="AH445" s="70"/>
    </row>
    <row r="446" spans="1:34" x14ac:dyDescent="0.25">
      <c r="A446" s="70">
        <v>654622393</v>
      </c>
      <c r="B446" s="70" t="s">
        <v>770</v>
      </c>
      <c r="C446" s="70" t="s">
        <v>801</v>
      </c>
      <c r="D446" s="70" t="s">
        <v>1063</v>
      </c>
      <c r="E446" s="70">
        <v>8</v>
      </c>
      <c r="F446" s="70" t="s">
        <v>688</v>
      </c>
      <c r="G446" s="70" t="s">
        <v>1041</v>
      </c>
      <c r="H446" s="70"/>
      <c r="I446" s="70"/>
      <c r="J446" s="70"/>
      <c r="K446" s="70"/>
      <c r="L446" s="70"/>
      <c r="M446" s="70"/>
      <c r="N446" s="70"/>
      <c r="O446" s="70"/>
      <c r="P446" s="70"/>
      <c r="Q446" s="70"/>
      <c r="R446" s="70"/>
      <c r="S446" s="70" t="s">
        <v>821</v>
      </c>
      <c r="T446" s="70">
        <v>13749043</v>
      </c>
      <c r="U446" s="70">
        <v>8</v>
      </c>
      <c r="V446" s="38">
        <v>44634</v>
      </c>
      <c r="W446" s="70"/>
      <c r="X446" s="70"/>
      <c r="Y446" s="70"/>
      <c r="Z446" s="70" t="s">
        <v>663</v>
      </c>
      <c r="AA446" s="70">
        <v>333472501</v>
      </c>
      <c r="AB446" s="70"/>
      <c r="AC446" s="70"/>
      <c r="AD446" s="70"/>
      <c r="AE446" s="70"/>
      <c r="AF446" s="70"/>
      <c r="AG446" s="70"/>
      <c r="AH446" s="70"/>
    </row>
    <row r="447" spans="1:34" x14ac:dyDescent="0.25">
      <c r="A447" s="70">
        <v>654622393</v>
      </c>
      <c r="B447" s="70" t="s">
        <v>770</v>
      </c>
      <c r="C447" s="70" t="s">
        <v>801</v>
      </c>
      <c r="D447" s="70" t="s">
        <v>1063</v>
      </c>
      <c r="E447" s="70">
        <v>8</v>
      </c>
      <c r="F447" s="70" t="s">
        <v>688</v>
      </c>
      <c r="G447" s="70" t="s">
        <v>1041</v>
      </c>
      <c r="H447" s="70"/>
      <c r="I447" s="70"/>
      <c r="J447" s="70"/>
      <c r="K447" s="70"/>
      <c r="L447" s="70"/>
      <c r="M447" s="70"/>
      <c r="N447" s="70"/>
      <c r="O447" s="70"/>
      <c r="P447" s="70"/>
      <c r="Q447" s="70"/>
      <c r="R447" s="70"/>
      <c r="S447" s="70" t="s">
        <v>822</v>
      </c>
      <c r="T447" s="70">
        <v>396542260</v>
      </c>
      <c r="U447" s="70"/>
      <c r="V447" s="70"/>
      <c r="W447" s="38">
        <v>45000</v>
      </c>
      <c r="X447" s="38">
        <v>45606</v>
      </c>
      <c r="Y447" s="70" t="s">
        <v>662</v>
      </c>
      <c r="Z447" s="70" t="s">
        <v>663</v>
      </c>
      <c r="AA447" s="70"/>
      <c r="AB447" s="70"/>
      <c r="AC447" s="70"/>
      <c r="AD447" s="70"/>
      <c r="AE447" s="70"/>
      <c r="AF447" s="70"/>
      <c r="AG447" s="70"/>
      <c r="AH447" s="38">
        <v>45606</v>
      </c>
    </row>
    <row r="448" spans="1:34" x14ac:dyDescent="0.25">
      <c r="A448" s="70">
        <v>654622393</v>
      </c>
      <c r="B448" s="70" t="s">
        <v>770</v>
      </c>
      <c r="C448" s="70" t="s">
        <v>801</v>
      </c>
      <c r="D448" s="70" t="s">
        <v>1063</v>
      </c>
      <c r="E448" s="70"/>
      <c r="F448" s="70"/>
      <c r="G448" s="70"/>
      <c r="H448" s="70"/>
      <c r="I448" s="70"/>
      <c r="J448" s="70"/>
      <c r="K448" s="70"/>
      <c r="L448" s="70"/>
      <c r="M448" s="70"/>
      <c r="N448" s="70"/>
      <c r="O448" s="70"/>
      <c r="P448" s="70"/>
      <c r="Q448" s="70"/>
      <c r="R448" s="70"/>
      <c r="S448" s="70" t="s">
        <v>829</v>
      </c>
      <c r="T448" s="70"/>
      <c r="U448" s="70"/>
      <c r="V448" s="70"/>
      <c r="W448" s="70"/>
      <c r="X448" s="70"/>
      <c r="Y448" s="70"/>
      <c r="Z448" s="70" t="s">
        <v>663</v>
      </c>
      <c r="AA448" s="70"/>
      <c r="AB448" s="70" t="s">
        <v>770</v>
      </c>
      <c r="AC448" s="70">
        <v>1</v>
      </c>
      <c r="AD448" s="38">
        <v>44944</v>
      </c>
      <c r="AE448" s="70" t="s">
        <v>831</v>
      </c>
      <c r="AF448" s="70" t="s">
        <v>1064</v>
      </c>
      <c r="AG448" s="70" t="s">
        <v>1065</v>
      </c>
      <c r="AH448" s="70"/>
    </row>
    <row r="449" spans="1:34" x14ac:dyDescent="0.25">
      <c r="A449" s="70">
        <v>654622393</v>
      </c>
      <c r="B449" s="70" t="s">
        <v>770</v>
      </c>
      <c r="C449" s="70" t="s">
        <v>737</v>
      </c>
      <c r="D449" s="70" t="s">
        <v>803</v>
      </c>
      <c r="E449" s="70">
        <v>2</v>
      </c>
      <c r="F449" s="70" t="s">
        <v>688</v>
      </c>
      <c r="G449" s="70" t="s">
        <v>782</v>
      </c>
      <c r="H449" s="70"/>
      <c r="I449" s="70"/>
      <c r="J449" s="70"/>
      <c r="K449" s="70"/>
      <c r="L449" s="70"/>
      <c r="M449" s="70"/>
      <c r="N449" s="70"/>
      <c r="O449" s="70"/>
      <c r="P449" s="70"/>
      <c r="Q449" s="70"/>
      <c r="R449" s="70"/>
      <c r="S449" s="70" t="s">
        <v>821</v>
      </c>
      <c r="T449" s="70">
        <v>13749043</v>
      </c>
      <c r="U449" s="70">
        <v>2</v>
      </c>
      <c r="V449" s="38">
        <v>44634</v>
      </c>
      <c r="W449" s="70"/>
      <c r="X449" s="70"/>
      <c r="Y449" s="70"/>
      <c r="Z449" s="70" t="s">
        <v>663</v>
      </c>
      <c r="AA449" s="70">
        <v>333472501</v>
      </c>
      <c r="AB449" s="70"/>
      <c r="AC449" s="70"/>
      <c r="AD449" s="70"/>
      <c r="AE449" s="70"/>
      <c r="AF449" s="70"/>
      <c r="AG449" s="70"/>
      <c r="AH449" s="70"/>
    </row>
    <row r="450" spans="1:34" x14ac:dyDescent="0.25">
      <c r="A450" s="70">
        <v>654622393</v>
      </c>
      <c r="B450" s="70" t="s">
        <v>770</v>
      </c>
      <c r="C450" s="70" t="s">
        <v>737</v>
      </c>
      <c r="D450" s="70" t="s">
        <v>803</v>
      </c>
      <c r="E450" s="70">
        <v>2</v>
      </c>
      <c r="F450" s="70" t="s">
        <v>688</v>
      </c>
      <c r="G450" s="70" t="s">
        <v>782</v>
      </c>
      <c r="H450" s="70"/>
      <c r="I450" s="70"/>
      <c r="J450" s="70"/>
      <c r="K450" s="70"/>
      <c r="L450" s="70"/>
      <c r="M450" s="70"/>
      <c r="N450" s="70"/>
      <c r="O450" s="70"/>
      <c r="P450" s="70"/>
      <c r="Q450" s="70"/>
      <c r="R450" s="70"/>
      <c r="S450" s="70" t="s">
        <v>822</v>
      </c>
      <c r="T450" s="70">
        <v>396542260</v>
      </c>
      <c r="U450" s="70"/>
      <c r="V450" s="70"/>
      <c r="W450" s="38">
        <v>44635</v>
      </c>
      <c r="X450" s="38">
        <v>44999</v>
      </c>
      <c r="Y450" s="70" t="s">
        <v>662</v>
      </c>
      <c r="Z450" s="70" t="s">
        <v>663</v>
      </c>
      <c r="AA450" s="70"/>
      <c r="AB450" s="70"/>
      <c r="AC450" s="70"/>
      <c r="AD450" s="70"/>
      <c r="AE450" s="70"/>
      <c r="AF450" s="70"/>
      <c r="AG450" s="70"/>
      <c r="AH450" s="38">
        <v>44999</v>
      </c>
    </row>
    <row r="451" spans="1:34" x14ac:dyDescent="0.25">
      <c r="A451" s="70">
        <v>654622393</v>
      </c>
      <c r="B451" s="70" t="s">
        <v>770</v>
      </c>
      <c r="C451" s="70" t="s">
        <v>737</v>
      </c>
      <c r="D451" s="70" t="s">
        <v>803</v>
      </c>
      <c r="E451" s="70"/>
      <c r="F451" s="70"/>
      <c r="G451" s="70"/>
      <c r="H451" s="70"/>
      <c r="I451" s="70"/>
      <c r="J451" s="70"/>
      <c r="K451" s="70"/>
      <c r="L451" s="70"/>
      <c r="M451" s="70"/>
      <c r="N451" s="70"/>
      <c r="O451" s="70"/>
      <c r="P451" s="70"/>
      <c r="Q451" s="70"/>
      <c r="R451" s="70"/>
      <c r="S451" s="70" t="s">
        <v>829</v>
      </c>
      <c r="T451" s="70"/>
      <c r="U451" s="70"/>
      <c r="V451" s="70"/>
      <c r="W451" s="70"/>
      <c r="X451" s="70"/>
      <c r="Y451" s="70"/>
      <c r="Z451" s="70" t="s">
        <v>663</v>
      </c>
      <c r="AA451" s="70"/>
      <c r="AB451" s="70" t="s">
        <v>770</v>
      </c>
      <c r="AC451" s="70">
        <v>2</v>
      </c>
      <c r="AD451" s="38">
        <v>44944</v>
      </c>
      <c r="AE451" s="70" t="s">
        <v>831</v>
      </c>
      <c r="AF451" s="70" t="s">
        <v>1064</v>
      </c>
      <c r="AG451" s="70" t="s">
        <v>1066</v>
      </c>
      <c r="AH451" s="70"/>
    </row>
    <row r="452" spans="1:34" x14ac:dyDescent="0.25">
      <c r="A452" s="70">
        <v>654622393</v>
      </c>
      <c r="B452" s="70" t="s">
        <v>770</v>
      </c>
      <c r="C452" s="70" t="s">
        <v>737</v>
      </c>
      <c r="D452" s="70" t="s">
        <v>803</v>
      </c>
      <c r="E452" s="70"/>
      <c r="F452" s="70"/>
      <c r="G452" s="70"/>
      <c r="H452" s="70"/>
      <c r="I452" s="70"/>
      <c r="J452" s="70"/>
      <c r="K452" s="70"/>
      <c r="L452" s="70"/>
      <c r="M452" s="70"/>
      <c r="N452" s="70"/>
      <c r="O452" s="70"/>
      <c r="P452" s="70"/>
      <c r="Q452" s="70"/>
      <c r="R452" s="70"/>
      <c r="S452" s="70" t="s">
        <v>829</v>
      </c>
      <c r="T452" s="70"/>
      <c r="U452" s="70"/>
      <c r="V452" s="70"/>
      <c r="W452" s="70"/>
      <c r="X452" s="70"/>
      <c r="Y452" s="70"/>
      <c r="Z452" s="70" t="s">
        <v>663</v>
      </c>
      <c r="AA452" s="70"/>
      <c r="AB452" s="70" t="s">
        <v>770</v>
      </c>
      <c r="AC452" s="70">
        <v>1</v>
      </c>
      <c r="AD452" s="38">
        <v>44944</v>
      </c>
      <c r="AE452" s="70" t="s">
        <v>834</v>
      </c>
      <c r="AF452" s="70" t="s">
        <v>1066</v>
      </c>
      <c r="AG452" s="70" t="s">
        <v>1067</v>
      </c>
      <c r="AH452" s="70"/>
    </row>
    <row r="453" spans="1:34" x14ac:dyDescent="0.25">
      <c r="A453" s="70">
        <v>654622393</v>
      </c>
      <c r="B453" s="70" t="s">
        <v>770</v>
      </c>
      <c r="C453" s="70" t="s">
        <v>783</v>
      </c>
      <c r="D453" s="70" t="s">
        <v>784</v>
      </c>
      <c r="E453" s="70">
        <v>1</v>
      </c>
      <c r="F453" s="70" t="s">
        <v>674</v>
      </c>
      <c r="G453" s="70" t="s">
        <v>785</v>
      </c>
      <c r="H453" s="70"/>
      <c r="I453" s="70"/>
      <c r="J453" s="70"/>
      <c r="K453" s="70"/>
      <c r="L453" s="70"/>
      <c r="M453" s="70"/>
      <c r="N453" s="70"/>
      <c r="O453" s="70"/>
      <c r="P453" s="70"/>
      <c r="Q453" s="70"/>
      <c r="R453" s="70"/>
      <c r="S453" s="70" t="s">
        <v>821</v>
      </c>
      <c r="T453" s="70">
        <v>13813714</v>
      </c>
      <c r="U453" s="70">
        <v>1</v>
      </c>
      <c r="V453" s="38">
        <v>44798</v>
      </c>
      <c r="W453" s="70"/>
      <c r="X453" s="70"/>
      <c r="Y453" s="70"/>
      <c r="Z453" s="70" t="s">
        <v>663</v>
      </c>
      <c r="AA453" s="70"/>
      <c r="AB453" s="70"/>
      <c r="AC453" s="70"/>
      <c r="AD453" s="70"/>
      <c r="AE453" s="70"/>
      <c r="AF453" s="70"/>
      <c r="AG453" s="70"/>
      <c r="AH453" s="70"/>
    </row>
    <row r="454" spans="1:34" x14ac:dyDescent="0.25">
      <c r="A454" s="70">
        <v>654622393</v>
      </c>
      <c r="B454" s="70" t="s">
        <v>770</v>
      </c>
      <c r="C454" s="70" t="s">
        <v>783</v>
      </c>
      <c r="D454" s="70" t="s">
        <v>784</v>
      </c>
      <c r="E454" s="70">
        <v>1</v>
      </c>
      <c r="F454" s="70" t="s">
        <v>674</v>
      </c>
      <c r="G454" s="70" t="s">
        <v>785</v>
      </c>
      <c r="H454" s="70"/>
      <c r="I454" s="70"/>
      <c r="J454" s="70"/>
      <c r="K454" s="70"/>
      <c r="L454" s="70"/>
      <c r="M454" s="70"/>
      <c r="N454" s="70"/>
      <c r="O454" s="70"/>
      <c r="P454" s="70"/>
      <c r="Q454" s="70"/>
      <c r="R454" s="70"/>
      <c r="S454" s="70" t="s">
        <v>822</v>
      </c>
      <c r="T454" s="70">
        <v>3102432171</v>
      </c>
      <c r="U454" s="70"/>
      <c r="V454" s="70"/>
      <c r="W454" s="38">
        <v>44798</v>
      </c>
      <c r="X454" s="38">
        <v>45162</v>
      </c>
      <c r="Y454" s="70" t="s">
        <v>772</v>
      </c>
      <c r="Z454" s="70" t="s">
        <v>663</v>
      </c>
      <c r="AA454" s="70"/>
      <c r="AB454" s="70"/>
      <c r="AC454" s="70"/>
      <c r="AD454" s="70"/>
      <c r="AE454" s="70"/>
      <c r="AF454" s="70"/>
      <c r="AG454" s="70"/>
      <c r="AH454" s="38">
        <v>45162</v>
      </c>
    </row>
    <row r="455" spans="1:34" x14ac:dyDescent="0.25">
      <c r="A455" s="70">
        <v>654622393</v>
      </c>
      <c r="B455" s="70" t="s">
        <v>770</v>
      </c>
      <c r="C455" s="70" t="s">
        <v>783</v>
      </c>
      <c r="D455" s="70" t="s">
        <v>784</v>
      </c>
      <c r="E455" s="70"/>
      <c r="F455" s="70"/>
      <c r="G455" s="70"/>
      <c r="H455" s="70"/>
      <c r="I455" s="70"/>
      <c r="J455" s="70"/>
      <c r="K455" s="70"/>
      <c r="L455" s="70"/>
      <c r="M455" s="70"/>
      <c r="N455" s="70"/>
      <c r="O455" s="70"/>
      <c r="P455" s="70"/>
      <c r="Q455" s="70"/>
      <c r="R455" s="70"/>
      <c r="S455" s="70" t="s">
        <v>829</v>
      </c>
      <c r="T455" s="70"/>
      <c r="U455" s="70"/>
      <c r="V455" s="70"/>
      <c r="W455" s="70"/>
      <c r="X455" s="70"/>
      <c r="Y455" s="70"/>
      <c r="Z455" s="70" t="s">
        <v>663</v>
      </c>
      <c r="AA455" s="70"/>
      <c r="AB455" s="70" t="s">
        <v>770</v>
      </c>
      <c r="AC455" s="70">
        <v>1</v>
      </c>
      <c r="AD455" s="38">
        <v>45040</v>
      </c>
      <c r="AE455" s="70" t="s">
        <v>834</v>
      </c>
      <c r="AF455" s="70" t="s">
        <v>1068</v>
      </c>
      <c r="AG455" s="70" t="s">
        <v>1069</v>
      </c>
      <c r="AH455" s="70"/>
    </row>
    <row r="456" spans="1:34" x14ac:dyDescent="0.25">
      <c r="A456" s="70">
        <v>900295543</v>
      </c>
      <c r="B456" s="70" t="s">
        <v>657</v>
      </c>
      <c r="C456" s="70" t="s">
        <v>665</v>
      </c>
      <c r="D456" s="70" t="s">
        <v>667</v>
      </c>
      <c r="E456" s="70">
        <v>10</v>
      </c>
      <c r="F456" s="70" t="s">
        <v>660</v>
      </c>
      <c r="G456" s="70" t="s">
        <v>661</v>
      </c>
      <c r="H456" s="70"/>
      <c r="I456" s="70"/>
      <c r="J456" s="70"/>
      <c r="K456" s="70"/>
      <c r="L456" s="70"/>
      <c r="M456" s="70"/>
      <c r="N456" s="70"/>
      <c r="O456" s="70"/>
      <c r="P456" s="70"/>
      <c r="Q456" s="70"/>
      <c r="R456" s="70"/>
      <c r="S456" s="70" t="s">
        <v>821</v>
      </c>
      <c r="T456" s="70">
        <v>13886389</v>
      </c>
      <c r="U456" s="70">
        <v>10</v>
      </c>
      <c r="V456" s="38">
        <v>44956</v>
      </c>
      <c r="W456" s="70"/>
      <c r="X456" s="70"/>
      <c r="Y456" s="70"/>
      <c r="Z456" s="70" t="s">
        <v>663</v>
      </c>
      <c r="AA456" s="70">
        <v>351031536</v>
      </c>
      <c r="AB456" s="70"/>
      <c r="AC456" s="70"/>
      <c r="AD456" s="70"/>
      <c r="AE456" s="70"/>
      <c r="AF456" s="70"/>
      <c r="AG456" s="70"/>
      <c r="AH456" s="70"/>
    </row>
    <row r="457" spans="1:34" x14ac:dyDescent="0.25">
      <c r="A457" s="70">
        <v>900295543</v>
      </c>
      <c r="B457" s="70" t="s">
        <v>657</v>
      </c>
      <c r="C457" s="70" t="s">
        <v>665</v>
      </c>
      <c r="D457" s="70" t="s">
        <v>667</v>
      </c>
      <c r="E457" s="70">
        <v>10</v>
      </c>
      <c r="F457" s="70" t="s">
        <v>660</v>
      </c>
      <c r="G457" s="70" t="s">
        <v>661</v>
      </c>
      <c r="H457" s="70"/>
      <c r="I457" s="70"/>
      <c r="J457" s="70"/>
      <c r="K457" s="70"/>
      <c r="L457" s="70"/>
      <c r="M457" s="70"/>
      <c r="N457" s="70"/>
      <c r="O457" s="70"/>
      <c r="P457" s="70"/>
      <c r="Q457" s="70"/>
      <c r="R457" s="70"/>
      <c r="S457" s="70" t="s">
        <v>822</v>
      </c>
      <c r="T457" s="70">
        <v>3108150343</v>
      </c>
      <c r="U457" s="70"/>
      <c r="V457" s="70"/>
      <c r="W457" s="38">
        <v>44956</v>
      </c>
      <c r="X457" s="38">
        <v>45320</v>
      </c>
      <c r="Y457" s="70" t="s">
        <v>662</v>
      </c>
      <c r="Z457" s="70" t="s">
        <v>663</v>
      </c>
      <c r="AA457" s="70"/>
      <c r="AB457" s="70"/>
      <c r="AC457" s="70"/>
      <c r="AD457" s="70"/>
      <c r="AE457" s="70"/>
      <c r="AF457" s="70"/>
      <c r="AG457" s="70"/>
      <c r="AH457" s="38">
        <v>45320</v>
      </c>
    </row>
    <row r="458" spans="1:34" x14ac:dyDescent="0.25">
      <c r="A458" s="70">
        <v>900295543</v>
      </c>
      <c r="B458" s="70" t="s">
        <v>657</v>
      </c>
      <c r="C458" s="70" t="s">
        <v>668</v>
      </c>
      <c r="D458" s="70" t="s">
        <v>669</v>
      </c>
      <c r="E458" s="70">
        <v>10</v>
      </c>
      <c r="F458" s="70" t="s">
        <v>670</v>
      </c>
      <c r="G458" s="70" t="s">
        <v>661</v>
      </c>
      <c r="H458" s="70"/>
      <c r="I458" s="70"/>
      <c r="J458" s="70"/>
      <c r="K458" s="70"/>
      <c r="L458" s="70"/>
      <c r="M458" s="70"/>
      <c r="N458" s="70"/>
      <c r="O458" s="70"/>
      <c r="P458" s="70"/>
      <c r="Q458" s="70"/>
      <c r="R458" s="70"/>
      <c r="S458" s="70" t="s">
        <v>821</v>
      </c>
      <c r="T458" s="70">
        <v>13886389</v>
      </c>
      <c r="U458" s="70">
        <v>10</v>
      </c>
      <c r="V458" s="38">
        <v>44956</v>
      </c>
      <c r="W458" s="70"/>
      <c r="X458" s="70"/>
      <c r="Y458" s="70"/>
      <c r="Z458" s="70" t="s">
        <v>663</v>
      </c>
      <c r="AA458" s="70">
        <v>351031536</v>
      </c>
      <c r="AB458" s="70"/>
      <c r="AC458" s="70"/>
      <c r="AD458" s="70"/>
      <c r="AE458" s="70"/>
      <c r="AF458" s="70"/>
      <c r="AG458" s="70"/>
      <c r="AH458" s="70"/>
    </row>
    <row r="459" spans="1:34" x14ac:dyDescent="0.25">
      <c r="A459" s="70">
        <v>900295543</v>
      </c>
      <c r="B459" s="70" t="s">
        <v>657</v>
      </c>
      <c r="C459" s="70" t="s">
        <v>668</v>
      </c>
      <c r="D459" s="70" t="s">
        <v>669</v>
      </c>
      <c r="E459" s="70">
        <v>10</v>
      </c>
      <c r="F459" s="70" t="s">
        <v>670</v>
      </c>
      <c r="G459" s="70" t="s">
        <v>661</v>
      </c>
      <c r="H459" s="70"/>
      <c r="I459" s="70"/>
      <c r="J459" s="70"/>
      <c r="K459" s="70"/>
      <c r="L459" s="70"/>
      <c r="M459" s="70"/>
      <c r="N459" s="70"/>
      <c r="O459" s="70"/>
      <c r="P459" s="70"/>
      <c r="Q459" s="70"/>
      <c r="R459" s="70"/>
      <c r="S459" s="70" t="s">
        <v>822</v>
      </c>
      <c r="T459" s="70">
        <v>3108150343</v>
      </c>
      <c r="U459" s="70"/>
      <c r="V459" s="70"/>
      <c r="W459" s="38">
        <v>44956</v>
      </c>
      <c r="X459" s="38">
        <v>45320</v>
      </c>
      <c r="Y459" s="70" t="s">
        <v>662</v>
      </c>
      <c r="Z459" s="70" t="s">
        <v>663</v>
      </c>
      <c r="AA459" s="70"/>
      <c r="AB459" s="70"/>
      <c r="AC459" s="70"/>
      <c r="AD459" s="70"/>
      <c r="AE459" s="70"/>
      <c r="AF459" s="70"/>
      <c r="AG459" s="70"/>
      <c r="AH459" s="38">
        <v>45320</v>
      </c>
    </row>
    <row r="460" spans="1:34" x14ac:dyDescent="0.25">
      <c r="A460" s="70">
        <v>900295543</v>
      </c>
      <c r="B460" s="70" t="s">
        <v>657</v>
      </c>
      <c r="C460" s="70" t="s">
        <v>658</v>
      </c>
      <c r="D460" s="70" t="s">
        <v>664</v>
      </c>
      <c r="E460" s="70">
        <v>10</v>
      </c>
      <c r="F460" s="70" t="s">
        <v>660</v>
      </c>
      <c r="G460" s="70" t="s">
        <v>661</v>
      </c>
      <c r="H460" s="70"/>
      <c r="I460" s="70"/>
      <c r="J460" s="70"/>
      <c r="K460" s="70"/>
      <c r="L460" s="70"/>
      <c r="M460" s="70"/>
      <c r="N460" s="70"/>
      <c r="O460" s="70"/>
      <c r="P460" s="70"/>
      <c r="Q460" s="70"/>
      <c r="R460" s="70"/>
      <c r="S460" s="70" t="s">
        <v>821</v>
      </c>
      <c r="T460" s="70">
        <v>13886389</v>
      </c>
      <c r="U460" s="70">
        <v>10</v>
      </c>
      <c r="V460" s="38">
        <v>44956</v>
      </c>
      <c r="W460" s="70"/>
      <c r="X460" s="70"/>
      <c r="Y460" s="70"/>
      <c r="Z460" s="70" t="s">
        <v>663</v>
      </c>
      <c r="AA460" s="70">
        <v>351031536</v>
      </c>
      <c r="AB460" s="70"/>
      <c r="AC460" s="70"/>
      <c r="AD460" s="70"/>
      <c r="AE460" s="70"/>
      <c r="AF460" s="70"/>
      <c r="AG460" s="70"/>
      <c r="AH460" s="70"/>
    </row>
    <row r="461" spans="1:34" x14ac:dyDescent="0.25">
      <c r="A461" s="70">
        <v>900295543</v>
      </c>
      <c r="B461" s="70" t="s">
        <v>657</v>
      </c>
      <c r="C461" s="70" t="s">
        <v>658</v>
      </c>
      <c r="D461" s="70" t="s">
        <v>664</v>
      </c>
      <c r="E461" s="70">
        <v>10</v>
      </c>
      <c r="F461" s="70" t="s">
        <v>660</v>
      </c>
      <c r="G461" s="70" t="s">
        <v>661</v>
      </c>
      <c r="H461" s="70"/>
      <c r="I461" s="70"/>
      <c r="J461" s="70"/>
      <c r="K461" s="70"/>
      <c r="L461" s="70"/>
      <c r="M461" s="70"/>
      <c r="N461" s="70"/>
      <c r="O461" s="70"/>
      <c r="P461" s="70"/>
      <c r="Q461" s="70"/>
      <c r="R461" s="70"/>
      <c r="S461" s="70" t="s">
        <v>822</v>
      </c>
      <c r="T461" s="70">
        <v>3108150343</v>
      </c>
      <c r="U461" s="70"/>
      <c r="V461" s="70"/>
      <c r="W461" s="38">
        <v>44956</v>
      </c>
      <c r="X461" s="38">
        <v>45320</v>
      </c>
      <c r="Y461" s="70" t="s">
        <v>662</v>
      </c>
      <c r="Z461" s="70" t="s">
        <v>663</v>
      </c>
      <c r="AA461" s="70"/>
      <c r="AB461" s="70"/>
      <c r="AC461" s="70"/>
      <c r="AD461" s="70"/>
      <c r="AE461" s="70"/>
      <c r="AF461" s="70"/>
      <c r="AG461" s="70"/>
      <c r="AH461" s="38">
        <v>45320</v>
      </c>
    </row>
    <row r="462" spans="1:34" x14ac:dyDescent="0.25">
      <c r="A462" s="70">
        <v>900295543</v>
      </c>
      <c r="B462" s="70" t="s">
        <v>657</v>
      </c>
      <c r="C462" s="70" t="s">
        <v>672</v>
      </c>
      <c r="D462" s="70" t="s">
        <v>673</v>
      </c>
      <c r="E462" s="70">
        <v>1</v>
      </c>
      <c r="F462" s="70" t="s">
        <v>674</v>
      </c>
      <c r="G462" s="70" t="s">
        <v>661</v>
      </c>
      <c r="H462" s="70"/>
      <c r="I462" s="70"/>
      <c r="J462" s="70"/>
      <c r="K462" s="70"/>
      <c r="L462" s="70"/>
      <c r="M462" s="70"/>
      <c r="N462" s="70"/>
      <c r="O462" s="70"/>
      <c r="P462" s="70"/>
      <c r="Q462" s="70"/>
      <c r="R462" s="70"/>
      <c r="S462" s="70" t="s">
        <v>821</v>
      </c>
      <c r="T462" s="70">
        <v>13886389</v>
      </c>
      <c r="U462" s="70">
        <v>1</v>
      </c>
      <c r="V462" s="38">
        <v>44956</v>
      </c>
      <c r="W462" s="70"/>
      <c r="X462" s="70"/>
      <c r="Y462" s="70"/>
      <c r="Z462" s="70" t="s">
        <v>663</v>
      </c>
      <c r="AA462" s="70">
        <v>351031536</v>
      </c>
      <c r="AB462" s="70"/>
      <c r="AC462" s="70"/>
      <c r="AD462" s="70"/>
      <c r="AE462" s="70"/>
      <c r="AF462" s="70"/>
      <c r="AG462" s="70"/>
      <c r="AH462" s="70"/>
    </row>
    <row r="463" spans="1:34" x14ac:dyDescent="0.25">
      <c r="A463" s="70">
        <v>900295543</v>
      </c>
      <c r="B463" s="70" t="s">
        <v>657</v>
      </c>
      <c r="C463" s="70" t="s">
        <v>672</v>
      </c>
      <c r="D463" s="70" t="s">
        <v>673</v>
      </c>
      <c r="E463" s="70">
        <v>1</v>
      </c>
      <c r="F463" s="70" t="s">
        <v>674</v>
      </c>
      <c r="G463" s="70" t="s">
        <v>661</v>
      </c>
      <c r="H463" s="70"/>
      <c r="I463" s="70"/>
      <c r="J463" s="70"/>
      <c r="K463" s="70"/>
      <c r="L463" s="70"/>
      <c r="M463" s="70"/>
      <c r="N463" s="70"/>
      <c r="O463" s="70"/>
      <c r="P463" s="70"/>
      <c r="Q463" s="70"/>
      <c r="R463" s="70"/>
      <c r="S463" s="70" t="s">
        <v>822</v>
      </c>
      <c r="T463" s="70">
        <v>3108150343</v>
      </c>
      <c r="U463" s="70"/>
      <c r="V463" s="70"/>
      <c r="W463" s="38">
        <v>44956</v>
      </c>
      <c r="X463" s="38">
        <v>45320</v>
      </c>
      <c r="Y463" s="70" t="s">
        <v>662</v>
      </c>
      <c r="Z463" s="70" t="s">
        <v>663</v>
      </c>
      <c r="AA463" s="70"/>
      <c r="AB463" s="70"/>
      <c r="AC463" s="70"/>
      <c r="AD463" s="70"/>
      <c r="AE463" s="70"/>
      <c r="AF463" s="70"/>
      <c r="AG463" s="70"/>
      <c r="AH463" s="38">
        <v>45320</v>
      </c>
    </row>
    <row r="464" spans="1:34" x14ac:dyDescent="0.25">
      <c r="A464" s="70">
        <v>900295543</v>
      </c>
      <c r="B464" s="70" t="s">
        <v>657</v>
      </c>
      <c r="C464" s="70" t="s">
        <v>689</v>
      </c>
      <c r="D464" s="70" t="s">
        <v>690</v>
      </c>
      <c r="E464" s="70">
        <v>8</v>
      </c>
      <c r="F464" s="70" t="s">
        <v>688</v>
      </c>
      <c r="G464" s="70" t="s">
        <v>661</v>
      </c>
      <c r="H464" s="70"/>
      <c r="I464" s="70"/>
      <c r="J464" s="70"/>
      <c r="K464" s="70"/>
      <c r="L464" s="70"/>
      <c r="M464" s="70"/>
      <c r="N464" s="70"/>
      <c r="O464" s="70"/>
      <c r="P464" s="70"/>
      <c r="Q464" s="70"/>
      <c r="R464" s="70"/>
      <c r="S464" s="70" t="s">
        <v>821</v>
      </c>
      <c r="T464" s="70">
        <v>13886389</v>
      </c>
      <c r="U464" s="70">
        <v>8</v>
      </c>
      <c r="V464" s="38">
        <v>44956</v>
      </c>
      <c r="W464" s="70"/>
      <c r="X464" s="70"/>
      <c r="Y464" s="70"/>
      <c r="Z464" s="70" t="s">
        <v>663</v>
      </c>
      <c r="AA464" s="70">
        <v>351031536</v>
      </c>
      <c r="AB464" s="70"/>
      <c r="AC464" s="70"/>
      <c r="AD464" s="70"/>
      <c r="AE464" s="70"/>
      <c r="AF464" s="70"/>
      <c r="AG464" s="70"/>
      <c r="AH464" s="70"/>
    </row>
    <row r="465" spans="1:34" x14ac:dyDescent="0.25">
      <c r="A465" s="70">
        <v>900295543</v>
      </c>
      <c r="B465" s="70" t="s">
        <v>657</v>
      </c>
      <c r="C465" s="70" t="s">
        <v>689</v>
      </c>
      <c r="D465" s="70" t="s">
        <v>690</v>
      </c>
      <c r="E465" s="70">
        <v>8</v>
      </c>
      <c r="F465" s="70" t="s">
        <v>688</v>
      </c>
      <c r="G465" s="70" t="s">
        <v>661</v>
      </c>
      <c r="H465" s="70"/>
      <c r="I465" s="70"/>
      <c r="J465" s="70"/>
      <c r="K465" s="70"/>
      <c r="L465" s="70"/>
      <c r="M465" s="70"/>
      <c r="N465" s="70"/>
      <c r="O465" s="70"/>
      <c r="P465" s="70"/>
      <c r="Q465" s="70"/>
      <c r="R465" s="70"/>
      <c r="S465" s="70" t="s">
        <v>822</v>
      </c>
      <c r="T465" s="70">
        <v>3108150346</v>
      </c>
      <c r="U465" s="70"/>
      <c r="V465" s="70"/>
      <c r="W465" s="38">
        <v>44956</v>
      </c>
      <c r="X465" s="38">
        <v>45320</v>
      </c>
      <c r="Y465" s="70" t="s">
        <v>662</v>
      </c>
      <c r="Z465" s="70" t="s">
        <v>663</v>
      </c>
      <c r="AA465" s="70"/>
      <c r="AB465" s="70"/>
      <c r="AC465" s="70"/>
      <c r="AD465" s="70"/>
      <c r="AE465" s="70"/>
      <c r="AF465" s="70"/>
      <c r="AG465" s="70"/>
      <c r="AH465" s="38">
        <v>45320</v>
      </c>
    </row>
    <row r="466" spans="1:34" x14ac:dyDescent="0.25">
      <c r="A466" s="70">
        <v>900295543</v>
      </c>
      <c r="B466" s="70" t="s">
        <v>657</v>
      </c>
      <c r="C466" s="70" t="s">
        <v>686</v>
      </c>
      <c r="D466" s="70" t="s">
        <v>687</v>
      </c>
      <c r="E466" s="70">
        <v>8</v>
      </c>
      <c r="F466" s="70" t="s">
        <v>688</v>
      </c>
      <c r="G466" s="70" t="s">
        <v>661</v>
      </c>
      <c r="H466" s="70"/>
      <c r="I466" s="70"/>
      <c r="J466" s="70"/>
      <c r="K466" s="70"/>
      <c r="L466" s="70"/>
      <c r="M466" s="70"/>
      <c r="N466" s="70"/>
      <c r="O466" s="70"/>
      <c r="P466" s="70"/>
      <c r="Q466" s="70"/>
      <c r="R466" s="70"/>
      <c r="S466" s="70" t="s">
        <v>821</v>
      </c>
      <c r="T466" s="70">
        <v>13886389</v>
      </c>
      <c r="U466" s="70">
        <v>8</v>
      </c>
      <c r="V466" s="38">
        <v>44956</v>
      </c>
      <c r="W466" s="70"/>
      <c r="X466" s="70"/>
      <c r="Y466" s="70"/>
      <c r="Z466" s="70" t="s">
        <v>663</v>
      </c>
      <c r="AA466" s="70">
        <v>351031536</v>
      </c>
      <c r="AB466" s="70"/>
      <c r="AC466" s="70"/>
      <c r="AD466" s="70"/>
      <c r="AE466" s="70"/>
      <c r="AF466" s="70"/>
      <c r="AG466" s="70"/>
      <c r="AH466" s="70"/>
    </row>
    <row r="467" spans="1:34" x14ac:dyDescent="0.25">
      <c r="A467" s="70">
        <v>900295543</v>
      </c>
      <c r="B467" s="70" t="s">
        <v>657</v>
      </c>
      <c r="C467" s="70" t="s">
        <v>686</v>
      </c>
      <c r="D467" s="70" t="s">
        <v>687</v>
      </c>
      <c r="E467" s="70">
        <v>8</v>
      </c>
      <c r="F467" s="70" t="s">
        <v>688</v>
      </c>
      <c r="G467" s="70" t="s">
        <v>661</v>
      </c>
      <c r="H467" s="70"/>
      <c r="I467" s="70"/>
      <c r="J467" s="70"/>
      <c r="K467" s="70"/>
      <c r="L467" s="70"/>
      <c r="M467" s="70"/>
      <c r="N467" s="70"/>
      <c r="O467" s="70"/>
      <c r="P467" s="70"/>
      <c r="Q467" s="70"/>
      <c r="R467" s="70"/>
      <c r="S467" s="70" t="s">
        <v>822</v>
      </c>
      <c r="T467" s="70">
        <v>3108150346</v>
      </c>
      <c r="U467" s="70"/>
      <c r="V467" s="70"/>
      <c r="W467" s="38">
        <v>44956</v>
      </c>
      <c r="X467" s="38">
        <v>45320</v>
      </c>
      <c r="Y467" s="70" t="s">
        <v>662</v>
      </c>
      <c r="Z467" s="70" t="s">
        <v>663</v>
      </c>
      <c r="AA467" s="70"/>
      <c r="AB467" s="70"/>
      <c r="AC467" s="70"/>
      <c r="AD467" s="70"/>
      <c r="AE467" s="70"/>
      <c r="AF467" s="70"/>
      <c r="AG467" s="70"/>
      <c r="AH467" s="38">
        <v>45320</v>
      </c>
    </row>
    <row r="468" spans="1:34" x14ac:dyDescent="0.25">
      <c r="A468" s="70">
        <v>900295543</v>
      </c>
      <c r="B468" s="70" t="s">
        <v>657</v>
      </c>
      <c r="C468" s="70" t="s">
        <v>682</v>
      </c>
      <c r="D468" s="70" t="s">
        <v>683</v>
      </c>
      <c r="E468" s="70">
        <v>1</v>
      </c>
      <c r="F468" s="70" t="s">
        <v>674</v>
      </c>
      <c r="G468" s="70" t="s">
        <v>661</v>
      </c>
      <c r="H468" s="70"/>
      <c r="I468" s="70"/>
      <c r="J468" s="70"/>
      <c r="K468" s="70"/>
      <c r="L468" s="70"/>
      <c r="M468" s="70"/>
      <c r="N468" s="70"/>
      <c r="O468" s="70"/>
      <c r="P468" s="70"/>
      <c r="Q468" s="70"/>
      <c r="R468" s="70"/>
      <c r="S468" s="70" t="s">
        <v>821</v>
      </c>
      <c r="T468" s="70">
        <v>13886389</v>
      </c>
      <c r="U468" s="70">
        <v>1</v>
      </c>
      <c r="V468" s="38">
        <v>44956</v>
      </c>
      <c r="W468" s="70"/>
      <c r="X468" s="70"/>
      <c r="Y468" s="70"/>
      <c r="Z468" s="70" t="s">
        <v>663</v>
      </c>
      <c r="AA468" s="70">
        <v>351031536</v>
      </c>
      <c r="AB468" s="70"/>
      <c r="AC468" s="70"/>
      <c r="AD468" s="70"/>
      <c r="AE468" s="70"/>
      <c r="AF468" s="70"/>
      <c r="AG468" s="70"/>
      <c r="AH468" s="70"/>
    </row>
    <row r="469" spans="1:34" x14ac:dyDescent="0.25">
      <c r="A469" s="70">
        <v>900295543</v>
      </c>
      <c r="B469" s="70" t="s">
        <v>657</v>
      </c>
      <c r="C469" s="70" t="s">
        <v>682</v>
      </c>
      <c r="D469" s="70" t="s">
        <v>683</v>
      </c>
      <c r="E469" s="70">
        <v>1</v>
      </c>
      <c r="F469" s="70" t="s">
        <v>674</v>
      </c>
      <c r="G469" s="70" t="s">
        <v>661</v>
      </c>
      <c r="H469" s="70"/>
      <c r="I469" s="70"/>
      <c r="J469" s="70"/>
      <c r="K469" s="70"/>
      <c r="L469" s="70"/>
      <c r="M469" s="70"/>
      <c r="N469" s="70"/>
      <c r="O469" s="70"/>
      <c r="P469" s="70"/>
      <c r="Q469" s="70"/>
      <c r="R469" s="70"/>
      <c r="S469" s="70" t="s">
        <v>822</v>
      </c>
      <c r="T469" s="70">
        <v>3108150346</v>
      </c>
      <c r="U469" s="70"/>
      <c r="V469" s="70"/>
      <c r="W469" s="38">
        <v>44956</v>
      </c>
      <c r="X469" s="38">
        <v>45320</v>
      </c>
      <c r="Y469" s="70" t="s">
        <v>662</v>
      </c>
      <c r="Z469" s="70" t="s">
        <v>663</v>
      </c>
      <c r="AA469" s="70"/>
      <c r="AB469" s="70"/>
      <c r="AC469" s="70"/>
      <c r="AD469" s="70"/>
      <c r="AE469" s="70"/>
      <c r="AF469" s="70"/>
      <c r="AG469" s="70"/>
      <c r="AH469" s="38">
        <v>45320</v>
      </c>
    </row>
    <row r="470" spans="1:34" x14ac:dyDescent="0.25">
      <c r="A470" s="70">
        <v>900295543</v>
      </c>
      <c r="B470" s="70" t="s">
        <v>657</v>
      </c>
      <c r="C470" s="70" t="s">
        <v>665</v>
      </c>
      <c r="D470" s="70" t="s">
        <v>666</v>
      </c>
      <c r="E470" s="70">
        <v>10</v>
      </c>
      <c r="F470" s="70" t="s">
        <v>660</v>
      </c>
      <c r="G470" s="70" t="s">
        <v>661</v>
      </c>
      <c r="H470" s="70"/>
      <c r="I470" s="70"/>
      <c r="J470" s="70"/>
      <c r="K470" s="70"/>
      <c r="L470" s="70"/>
      <c r="M470" s="70"/>
      <c r="N470" s="70"/>
      <c r="O470" s="70"/>
      <c r="P470" s="70"/>
      <c r="Q470" s="70"/>
      <c r="R470" s="70"/>
      <c r="S470" s="70" t="s">
        <v>821</v>
      </c>
      <c r="T470" s="70">
        <v>13952753</v>
      </c>
      <c r="U470" s="70">
        <v>10</v>
      </c>
      <c r="V470" s="38">
        <v>45118</v>
      </c>
      <c r="W470" s="70"/>
      <c r="X470" s="70"/>
      <c r="Y470" s="70"/>
      <c r="Z470" s="70" t="s">
        <v>663</v>
      </c>
      <c r="AA470" s="70" t="s">
        <v>1070</v>
      </c>
      <c r="AB470" s="70"/>
      <c r="AC470" s="70"/>
      <c r="AD470" s="70"/>
      <c r="AE470" s="70"/>
      <c r="AF470" s="70"/>
      <c r="AG470" s="70"/>
      <c r="AH470" s="70"/>
    </row>
    <row r="471" spans="1:34" x14ac:dyDescent="0.25">
      <c r="A471" s="70">
        <v>900295543</v>
      </c>
      <c r="B471" s="70" t="s">
        <v>657</v>
      </c>
      <c r="C471" s="70" t="s">
        <v>665</v>
      </c>
      <c r="D471" s="70" t="s">
        <v>666</v>
      </c>
      <c r="E471" s="70">
        <v>10</v>
      </c>
      <c r="F471" s="70" t="s">
        <v>660</v>
      </c>
      <c r="G471" s="70" t="s">
        <v>661</v>
      </c>
      <c r="H471" s="70"/>
      <c r="I471" s="70"/>
      <c r="J471" s="70"/>
      <c r="K471" s="70"/>
      <c r="L471" s="70"/>
      <c r="M471" s="70"/>
      <c r="N471" s="70"/>
      <c r="O471" s="70"/>
      <c r="P471" s="70"/>
      <c r="Q471" s="70"/>
      <c r="R471" s="70"/>
      <c r="S471" s="70" t="s">
        <v>822</v>
      </c>
      <c r="T471" s="70">
        <v>3113947294</v>
      </c>
      <c r="U471" s="70"/>
      <c r="V471" s="70"/>
      <c r="W471" s="38">
        <v>44956</v>
      </c>
      <c r="X471" s="38">
        <v>45320</v>
      </c>
      <c r="Y471" s="70" t="s">
        <v>662</v>
      </c>
      <c r="Z471" s="70" t="s">
        <v>663</v>
      </c>
      <c r="AA471" s="70"/>
      <c r="AB471" s="70"/>
      <c r="AC471" s="70"/>
      <c r="AD471" s="70"/>
      <c r="AE471" s="70"/>
      <c r="AF471" s="70"/>
      <c r="AG471" s="70"/>
      <c r="AH471" s="38">
        <v>45320</v>
      </c>
    </row>
    <row r="472" spans="1:34" x14ac:dyDescent="0.25">
      <c r="A472" s="70">
        <v>900295543</v>
      </c>
      <c r="B472" s="70" t="s">
        <v>657</v>
      </c>
      <c r="C472" s="70" t="s">
        <v>668</v>
      </c>
      <c r="D472" s="70" t="s">
        <v>671</v>
      </c>
      <c r="E472" s="70">
        <v>10</v>
      </c>
      <c r="F472" s="70" t="s">
        <v>670</v>
      </c>
      <c r="G472" s="70" t="s">
        <v>661</v>
      </c>
      <c r="H472" s="70"/>
      <c r="I472" s="70"/>
      <c r="J472" s="70"/>
      <c r="K472" s="70"/>
      <c r="L472" s="70"/>
      <c r="M472" s="70"/>
      <c r="N472" s="70"/>
      <c r="O472" s="70"/>
      <c r="P472" s="70"/>
      <c r="Q472" s="70"/>
      <c r="R472" s="70"/>
      <c r="S472" s="70" t="s">
        <v>821</v>
      </c>
      <c r="T472" s="70">
        <v>13952753</v>
      </c>
      <c r="U472" s="70">
        <v>10</v>
      </c>
      <c r="V472" s="38">
        <v>45118</v>
      </c>
      <c r="W472" s="70"/>
      <c r="X472" s="70"/>
      <c r="Y472" s="70"/>
      <c r="Z472" s="70" t="s">
        <v>663</v>
      </c>
      <c r="AA472" s="70" t="s">
        <v>1070</v>
      </c>
      <c r="AB472" s="70"/>
      <c r="AC472" s="70"/>
      <c r="AD472" s="70"/>
      <c r="AE472" s="70"/>
      <c r="AF472" s="70"/>
      <c r="AG472" s="70"/>
      <c r="AH472" s="70"/>
    </row>
    <row r="473" spans="1:34" x14ac:dyDescent="0.25">
      <c r="A473" s="70">
        <v>900295543</v>
      </c>
      <c r="B473" s="70" t="s">
        <v>657</v>
      </c>
      <c r="C473" s="70" t="s">
        <v>668</v>
      </c>
      <c r="D473" s="70" t="s">
        <v>671</v>
      </c>
      <c r="E473" s="70">
        <v>10</v>
      </c>
      <c r="F473" s="70" t="s">
        <v>670</v>
      </c>
      <c r="G473" s="70" t="s">
        <v>661</v>
      </c>
      <c r="H473" s="70"/>
      <c r="I473" s="70"/>
      <c r="J473" s="70"/>
      <c r="K473" s="70"/>
      <c r="L473" s="70"/>
      <c r="M473" s="70"/>
      <c r="N473" s="70"/>
      <c r="O473" s="70"/>
      <c r="P473" s="70"/>
      <c r="Q473" s="70"/>
      <c r="R473" s="70"/>
      <c r="S473" s="70" t="s">
        <v>822</v>
      </c>
      <c r="T473" s="70">
        <v>3113947294</v>
      </c>
      <c r="U473" s="70"/>
      <c r="V473" s="70"/>
      <c r="W473" s="38">
        <v>44956</v>
      </c>
      <c r="X473" s="38">
        <v>45320</v>
      </c>
      <c r="Y473" s="70" t="s">
        <v>662</v>
      </c>
      <c r="Z473" s="70" t="s">
        <v>663</v>
      </c>
      <c r="AA473" s="70"/>
      <c r="AB473" s="70"/>
      <c r="AC473" s="70"/>
      <c r="AD473" s="70"/>
      <c r="AE473" s="70"/>
      <c r="AF473" s="70"/>
      <c r="AG473" s="70"/>
      <c r="AH473" s="38">
        <v>45320</v>
      </c>
    </row>
    <row r="474" spans="1:34" x14ac:dyDescent="0.25">
      <c r="A474" s="70">
        <v>900295543</v>
      </c>
      <c r="B474" s="70" t="s">
        <v>657</v>
      </c>
      <c r="C474" s="70" t="s">
        <v>658</v>
      </c>
      <c r="D474" s="70" t="s">
        <v>659</v>
      </c>
      <c r="E474" s="70">
        <v>10</v>
      </c>
      <c r="F474" s="70" t="s">
        <v>660</v>
      </c>
      <c r="G474" s="70" t="s">
        <v>661</v>
      </c>
      <c r="H474" s="70"/>
      <c r="I474" s="70"/>
      <c r="J474" s="70"/>
      <c r="K474" s="70"/>
      <c r="L474" s="70"/>
      <c r="M474" s="70"/>
      <c r="N474" s="70"/>
      <c r="O474" s="70"/>
      <c r="P474" s="70"/>
      <c r="Q474" s="70"/>
      <c r="R474" s="70"/>
      <c r="S474" s="70" t="s">
        <v>821</v>
      </c>
      <c r="T474" s="70">
        <v>13952753</v>
      </c>
      <c r="U474" s="70">
        <v>10</v>
      </c>
      <c r="V474" s="38">
        <v>45118</v>
      </c>
      <c r="W474" s="70"/>
      <c r="X474" s="70"/>
      <c r="Y474" s="70"/>
      <c r="Z474" s="70" t="s">
        <v>663</v>
      </c>
      <c r="AA474" s="70" t="s">
        <v>1070</v>
      </c>
      <c r="AB474" s="70"/>
      <c r="AC474" s="70"/>
      <c r="AD474" s="70"/>
      <c r="AE474" s="70"/>
      <c r="AF474" s="70"/>
      <c r="AG474" s="70"/>
      <c r="AH474" s="70"/>
    </row>
    <row r="475" spans="1:34" x14ac:dyDescent="0.25">
      <c r="A475" s="70">
        <v>900295543</v>
      </c>
      <c r="B475" s="70" t="s">
        <v>657</v>
      </c>
      <c r="C475" s="70" t="s">
        <v>658</v>
      </c>
      <c r="D475" s="70" t="s">
        <v>659</v>
      </c>
      <c r="E475" s="70">
        <v>10</v>
      </c>
      <c r="F475" s="70" t="s">
        <v>660</v>
      </c>
      <c r="G475" s="70" t="s">
        <v>661</v>
      </c>
      <c r="H475" s="70"/>
      <c r="I475" s="70"/>
      <c r="J475" s="70"/>
      <c r="K475" s="70"/>
      <c r="L475" s="70"/>
      <c r="M475" s="70"/>
      <c r="N475" s="70"/>
      <c r="O475" s="70"/>
      <c r="P475" s="70"/>
      <c r="Q475" s="70"/>
      <c r="R475" s="70"/>
      <c r="S475" s="70" t="s">
        <v>822</v>
      </c>
      <c r="T475" s="70">
        <v>3113947294</v>
      </c>
      <c r="U475" s="70"/>
      <c r="V475" s="70"/>
      <c r="W475" s="38">
        <v>44956</v>
      </c>
      <c r="X475" s="38">
        <v>45320</v>
      </c>
      <c r="Y475" s="70" t="s">
        <v>662</v>
      </c>
      <c r="Z475" s="70" t="s">
        <v>663</v>
      </c>
      <c r="AA475" s="70"/>
      <c r="AB475" s="70"/>
      <c r="AC475" s="70"/>
      <c r="AD475" s="70"/>
      <c r="AE475" s="70"/>
      <c r="AF475" s="70"/>
      <c r="AG475" s="70"/>
      <c r="AH475" s="38">
        <v>45320</v>
      </c>
    </row>
    <row r="476" spans="1:34" x14ac:dyDescent="0.25">
      <c r="A476" s="70">
        <v>900295543</v>
      </c>
      <c r="B476" s="70" t="s">
        <v>657</v>
      </c>
      <c r="C476" s="70" t="s">
        <v>672</v>
      </c>
      <c r="D476" s="70" t="s">
        <v>675</v>
      </c>
      <c r="E476" s="70">
        <v>1</v>
      </c>
      <c r="F476" s="70" t="s">
        <v>674</v>
      </c>
      <c r="G476" s="70" t="s">
        <v>661</v>
      </c>
      <c r="H476" s="70"/>
      <c r="I476" s="70"/>
      <c r="J476" s="70"/>
      <c r="K476" s="70"/>
      <c r="L476" s="70"/>
      <c r="M476" s="70"/>
      <c r="N476" s="70"/>
      <c r="O476" s="70"/>
      <c r="P476" s="70"/>
      <c r="Q476" s="70"/>
      <c r="R476" s="70"/>
      <c r="S476" s="70" t="s">
        <v>821</v>
      </c>
      <c r="T476" s="70">
        <v>13952753</v>
      </c>
      <c r="U476" s="70">
        <v>1</v>
      </c>
      <c r="V476" s="38">
        <v>45118</v>
      </c>
      <c r="W476" s="70"/>
      <c r="X476" s="70"/>
      <c r="Y476" s="70"/>
      <c r="Z476" s="70" t="s">
        <v>663</v>
      </c>
      <c r="AA476" s="70" t="s">
        <v>1070</v>
      </c>
      <c r="AB476" s="70"/>
      <c r="AC476" s="70"/>
      <c r="AD476" s="70"/>
      <c r="AE476" s="70"/>
      <c r="AF476" s="70"/>
      <c r="AG476" s="70"/>
      <c r="AH476" s="70"/>
    </row>
    <row r="477" spans="1:34" x14ac:dyDescent="0.25">
      <c r="A477" s="70">
        <v>900295543</v>
      </c>
      <c r="B477" s="70" t="s">
        <v>657</v>
      </c>
      <c r="C477" s="70" t="s">
        <v>672</v>
      </c>
      <c r="D477" s="70" t="s">
        <v>675</v>
      </c>
      <c r="E477" s="70">
        <v>1</v>
      </c>
      <c r="F477" s="70" t="s">
        <v>674</v>
      </c>
      <c r="G477" s="70" t="s">
        <v>661</v>
      </c>
      <c r="H477" s="70"/>
      <c r="I477" s="70"/>
      <c r="J477" s="70"/>
      <c r="K477" s="70"/>
      <c r="L477" s="70"/>
      <c r="M477" s="70"/>
      <c r="N477" s="70"/>
      <c r="O477" s="70"/>
      <c r="P477" s="70"/>
      <c r="Q477" s="70"/>
      <c r="R477" s="70"/>
      <c r="S477" s="70" t="s">
        <v>822</v>
      </c>
      <c r="T477" s="70">
        <v>3113947294</v>
      </c>
      <c r="U477" s="70"/>
      <c r="V477" s="70"/>
      <c r="W477" s="38">
        <v>44956</v>
      </c>
      <c r="X477" s="38">
        <v>45320</v>
      </c>
      <c r="Y477" s="70" t="s">
        <v>662</v>
      </c>
      <c r="Z477" s="70" t="s">
        <v>663</v>
      </c>
      <c r="AA477" s="70"/>
      <c r="AB477" s="70"/>
      <c r="AC477" s="70"/>
      <c r="AD477" s="70"/>
      <c r="AE477" s="70"/>
      <c r="AF477" s="70"/>
      <c r="AG477" s="70"/>
      <c r="AH477" s="38">
        <v>45320</v>
      </c>
    </row>
    <row r="478" spans="1:34" x14ac:dyDescent="0.25">
      <c r="A478" s="70">
        <v>900295543</v>
      </c>
      <c r="B478" s="70" t="s">
        <v>657</v>
      </c>
      <c r="C478" s="70" t="s">
        <v>679</v>
      </c>
      <c r="D478" s="70" t="s">
        <v>680</v>
      </c>
      <c r="E478" s="70">
        <v>1</v>
      </c>
      <c r="F478" s="70" t="s">
        <v>681</v>
      </c>
      <c r="G478" s="70" t="s">
        <v>661</v>
      </c>
      <c r="H478" s="70"/>
      <c r="I478" s="70"/>
      <c r="J478" s="70"/>
      <c r="K478" s="70"/>
      <c r="L478" s="70"/>
      <c r="M478" s="70"/>
      <c r="N478" s="70"/>
      <c r="O478" s="70"/>
      <c r="P478" s="70"/>
      <c r="Q478" s="70"/>
      <c r="R478" s="70"/>
      <c r="S478" s="70" t="s">
        <v>821</v>
      </c>
      <c r="T478" s="70">
        <v>13952753</v>
      </c>
      <c r="U478" s="70">
        <v>1</v>
      </c>
      <c r="V478" s="38">
        <v>45118</v>
      </c>
      <c r="W478" s="70"/>
      <c r="X478" s="70"/>
      <c r="Y478" s="70"/>
      <c r="Z478" s="70" t="s">
        <v>663</v>
      </c>
      <c r="AA478" s="70" t="s">
        <v>1070</v>
      </c>
      <c r="AB478" s="70"/>
      <c r="AC478" s="70"/>
      <c r="AD478" s="70"/>
      <c r="AE478" s="70"/>
      <c r="AF478" s="70"/>
      <c r="AG478" s="70"/>
      <c r="AH478" s="70"/>
    </row>
    <row r="479" spans="1:34" x14ac:dyDescent="0.25">
      <c r="A479" s="70">
        <v>900295543</v>
      </c>
      <c r="B479" s="70" t="s">
        <v>657</v>
      </c>
      <c r="C479" s="70" t="s">
        <v>679</v>
      </c>
      <c r="D479" s="70" t="s">
        <v>680</v>
      </c>
      <c r="E479" s="70">
        <v>1</v>
      </c>
      <c r="F479" s="70" t="s">
        <v>681</v>
      </c>
      <c r="G479" s="70" t="s">
        <v>661</v>
      </c>
      <c r="H479" s="70"/>
      <c r="I479" s="70"/>
      <c r="J479" s="70"/>
      <c r="K479" s="70"/>
      <c r="L479" s="70"/>
      <c r="M479" s="70"/>
      <c r="N479" s="70"/>
      <c r="O479" s="70"/>
      <c r="P479" s="70"/>
      <c r="Q479" s="70"/>
      <c r="R479" s="70"/>
      <c r="S479" s="70" t="s">
        <v>822</v>
      </c>
      <c r="T479" s="70">
        <v>3113947294</v>
      </c>
      <c r="U479" s="70"/>
      <c r="V479" s="70"/>
      <c r="W479" s="38">
        <v>44956</v>
      </c>
      <c r="X479" s="38">
        <v>45320</v>
      </c>
      <c r="Y479" s="70" t="s">
        <v>662</v>
      </c>
      <c r="Z479" s="70" t="s">
        <v>663</v>
      </c>
      <c r="AA479" s="70"/>
      <c r="AB479" s="70"/>
      <c r="AC479" s="70"/>
      <c r="AD479" s="70"/>
      <c r="AE479" s="70"/>
      <c r="AF479" s="70"/>
      <c r="AG479" s="70"/>
      <c r="AH479" s="38">
        <v>45320</v>
      </c>
    </row>
    <row r="480" spans="1:34" x14ac:dyDescent="0.25">
      <c r="A480" s="70">
        <v>900295543</v>
      </c>
      <c r="B480" s="70" t="s">
        <v>657</v>
      </c>
      <c r="C480" s="70" t="s">
        <v>684</v>
      </c>
      <c r="D480" s="70" t="s">
        <v>685</v>
      </c>
      <c r="E480" s="70">
        <v>1</v>
      </c>
      <c r="F480" s="70" t="s">
        <v>674</v>
      </c>
      <c r="G480" s="70" t="s">
        <v>661</v>
      </c>
      <c r="H480" s="70"/>
      <c r="I480" s="70"/>
      <c r="J480" s="70"/>
      <c r="K480" s="70"/>
      <c r="L480" s="70"/>
      <c r="M480" s="70"/>
      <c r="N480" s="70"/>
      <c r="O480" s="70"/>
      <c r="P480" s="70"/>
      <c r="Q480" s="70"/>
      <c r="R480" s="70"/>
      <c r="S480" s="70" t="s">
        <v>821</v>
      </c>
      <c r="T480" s="70">
        <v>13952753</v>
      </c>
      <c r="U480" s="70">
        <v>1</v>
      </c>
      <c r="V480" s="38">
        <v>45118</v>
      </c>
      <c r="W480" s="70"/>
      <c r="X480" s="70"/>
      <c r="Y480" s="70"/>
      <c r="Z480" s="70" t="s">
        <v>663</v>
      </c>
      <c r="AA480" s="70" t="s">
        <v>1070</v>
      </c>
      <c r="AB480" s="70"/>
      <c r="AC480" s="70"/>
      <c r="AD480" s="70"/>
      <c r="AE480" s="70"/>
      <c r="AF480" s="70"/>
      <c r="AG480" s="70"/>
      <c r="AH480" s="70"/>
    </row>
    <row r="481" spans="1:34" x14ac:dyDescent="0.25">
      <c r="A481" s="70">
        <v>900295543</v>
      </c>
      <c r="B481" s="70" t="s">
        <v>657</v>
      </c>
      <c r="C481" s="70" t="s">
        <v>684</v>
      </c>
      <c r="D481" s="70" t="s">
        <v>685</v>
      </c>
      <c r="E481" s="70">
        <v>1</v>
      </c>
      <c r="F481" s="70" t="s">
        <v>674</v>
      </c>
      <c r="G481" s="70" t="s">
        <v>661</v>
      </c>
      <c r="H481" s="70"/>
      <c r="I481" s="70"/>
      <c r="J481" s="70"/>
      <c r="K481" s="70"/>
      <c r="L481" s="70"/>
      <c r="M481" s="70"/>
      <c r="N481" s="70"/>
      <c r="O481" s="70"/>
      <c r="P481" s="70"/>
      <c r="Q481" s="70"/>
      <c r="R481" s="70"/>
      <c r="S481" s="70" t="s">
        <v>822</v>
      </c>
      <c r="T481" s="70">
        <v>3113947294</v>
      </c>
      <c r="U481" s="70"/>
      <c r="V481" s="70"/>
      <c r="W481" s="38">
        <v>44956</v>
      </c>
      <c r="X481" s="38">
        <v>45320</v>
      </c>
      <c r="Y481" s="70" t="s">
        <v>662</v>
      </c>
      <c r="Z481" s="70" t="s">
        <v>663</v>
      </c>
      <c r="AA481" s="70"/>
      <c r="AB481" s="70"/>
      <c r="AC481" s="70"/>
      <c r="AD481" s="70"/>
      <c r="AE481" s="70"/>
      <c r="AF481" s="70"/>
      <c r="AG481" s="70"/>
      <c r="AH481" s="38">
        <v>45320</v>
      </c>
    </row>
    <row r="482" spans="1:34" x14ac:dyDescent="0.25">
      <c r="A482" s="70">
        <v>900295543</v>
      </c>
      <c r="B482" s="70" t="s">
        <v>657</v>
      </c>
      <c r="C482" s="70" t="s">
        <v>691</v>
      </c>
      <c r="D482" s="70" t="s">
        <v>692</v>
      </c>
      <c r="E482" s="70">
        <v>10</v>
      </c>
      <c r="F482" s="70" t="s">
        <v>693</v>
      </c>
      <c r="G482" s="70" t="s">
        <v>661</v>
      </c>
      <c r="H482" s="70"/>
      <c r="I482" s="70"/>
      <c r="J482" s="70"/>
      <c r="K482" s="70"/>
      <c r="L482" s="70"/>
      <c r="M482" s="70"/>
      <c r="N482" s="70"/>
      <c r="O482" s="70"/>
      <c r="P482" s="70"/>
      <c r="Q482" s="70"/>
      <c r="R482" s="70"/>
      <c r="S482" s="70" t="s">
        <v>821</v>
      </c>
      <c r="T482" s="70">
        <v>13952753</v>
      </c>
      <c r="U482" s="70">
        <v>10</v>
      </c>
      <c r="V482" s="38">
        <v>45118</v>
      </c>
      <c r="W482" s="70"/>
      <c r="X482" s="70"/>
      <c r="Y482" s="70"/>
      <c r="Z482" s="70" t="s">
        <v>663</v>
      </c>
      <c r="AA482" s="70" t="s">
        <v>1070</v>
      </c>
      <c r="AB482" s="70"/>
      <c r="AC482" s="70"/>
      <c r="AD482" s="70"/>
      <c r="AE482" s="70"/>
      <c r="AF482" s="70"/>
      <c r="AG482" s="70"/>
      <c r="AH482" s="70"/>
    </row>
    <row r="483" spans="1:34" x14ac:dyDescent="0.25">
      <c r="A483" s="70">
        <v>900295543</v>
      </c>
      <c r="B483" s="70" t="s">
        <v>657</v>
      </c>
      <c r="C483" s="70" t="s">
        <v>691</v>
      </c>
      <c r="D483" s="70" t="s">
        <v>692</v>
      </c>
      <c r="E483" s="70">
        <v>10</v>
      </c>
      <c r="F483" s="70" t="s">
        <v>693</v>
      </c>
      <c r="G483" s="70" t="s">
        <v>661</v>
      </c>
      <c r="H483" s="70"/>
      <c r="I483" s="70"/>
      <c r="J483" s="70"/>
      <c r="K483" s="70"/>
      <c r="L483" s="70"/>
      <c r="M483" s="70"/>
      <c r="N483" s="70"/>
      <c r="O483" s="70"/>
      <c r="P483" s="70"/>
      <c r="Q483" s="70"/>
      <c r="R483" s="70"/>
      <c r="S483" s="70" t="s">
        <v>822</v>
      </c>
      <c r="T483" s="70">
        <v>3113947294</v>
      </c>
      <c r="U483" s="70"/>
      <c r="V483" s="70"/>
      <c r="W483" s="38">
        <v>44956</v>
      </c>
      <c r="X483" s="38">
        <v>45320</v>
      </c>
      <c r="Y483" s="70" t="s">
        <v>662</v>
      </c>
      <c r="Z483" s="70" t="s">
        <v>663</v>
      </c>
      <c r="AA483" s="70"/>
      <c r="AB483" s="70"/>
      <c r="AC483" s="70"/>
      <c r="AD483" s="70"/>
      <c r="AE483" s="70"/>
      <c r="AF483" s="70"/>
      <c r="AG483" s="70"/>
      <c r="AH483" s="38">
        <v>45320</v>
      </c>
    </row>
    <row r="484" spans="1:34" x14ac:dyDescent="0.25">
      <c r="A484" s="70">
        <v>900295543</v>
      </c>
      <c r="B484" s="70" t="s">
        <v>657</v>
      </c>
      <c r="C484" s="70" t="s">
        <v>676</v>
      </c>
      <c r="D484" s="70" t="s">
        <v>677</v>
      </c>
      <c r="E484" s="70">
        <v>10</v>
      </c>
      <c r="F484" s="70" t="s">
        <v>678</v>
      </c>
      <c r="G484" s="70" t="s">
        <v>661</v>
      </c>
      <c r="H484" s="70"/>
      <c r="I484" s="70"/>
      <c r="J484" s="70"/>
      <c r="K484" s="70"/>
      <c r="L484" s="70"/>
      <c r="M484" s="70"/>
      <c r="N484" s="70"/>
      <c r="O484" s="70"/>
      <c r="P484" s="70"/>
      <c r="Q484" s="70"/>
      <c r="R484" s="70"/>
      <c r="S484" s="70" t="s">
        <v>821</v>
      </c>
      <c r="T484" s="70">
        <v>13952753</v>
      </c>
      <c r="U484" s="70">
        <v>10</v>
      </c>
      <c r="V484" s="38">
        <v>45118</v>
      </c>
      <c r="W484" s="70"/>
      <c r="X484" s="70"/>
      <c r="Y484" s="70"/>
      <c r="Z484" s="70" t="s">
        <v>663</v>
      </c>
      <c r="AA484" s="70" t="s">
        <v>1070</v>
      </c>
      <c r="AB484" s="70"/>
      <c r="AC484" s="70"/>
      <c r="AD484" s="70"/>
      <c r="AE484" s="70"/>
      <c r="AF484" s="70"/>
      <c r="AG484" s="70"/>
      <c r="AH484" s="70"/>
    </row>
    <row r="485" spans="1:34" x14ac:dyDescent="0.25">
      <c r="A485" s="70">
        <v>900295543</v>
      </c>
      <c r="B485" s="70" t="s">
        <v>657</v>
      </c>
      <c r="C485" s="70" t="s">
        <v>676</v>
      </c>
      <c r="D485" s="70" t="s">
        <v>677</v>
      </c>
      <c r="E485" s="70">
        <v>10</v>
      </c>
      <c r="F485" s="70" t="s">
        <v>678</v>
      </c>
      <c r="G485" s="70" t="s">
        <v>661</v>
      </c>
      <c r="H485" s="70"/>
      <c r="I485" s="70"/>
      <c r="J485" s="70"/>
      <c r="K485" s="70"/>
      <c r="L485" s="70"/>
      <c r="M485" s="70"/>
      <c r="N485" s="70"/>
      <c r="O485" s="70"/>
      <c r="P485" s="70"/>
      <c r="Q485" s="70"/>
      <c r="R485" s="70"/>
      <c r="S485" s="70" t="s">
        <v>822</v>
      </c>
      <c r="T485" s="70">
        <v>3113947294</v>
      </c>
      <c r="U485" s="70"/>
      <c r="V485" s="70"/>
      <c r="W485" s="38">
        <v>44956</v>
      </c>
      <c r="X485" s="38">
        <v>45320</v>
      </c>
      <c r="Y485" s="70" t="s">
        <v>662</v>
      </c>
      <c r="Z485" s="70" t="s">
        <v>663</v>
      </c>
      <c r="AA485" s="70"/>
      <c r="AB485" s="70"/>
      <c r="AC485" s="70"/>
      <c r="AD485" s="70"/>
      <c r="AE485" s="70"/>
      <c r="AF485" s="70"/>
      <c r="AG485" s="70"/>
      <c r="AH485" s="38">
        <v>45320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E72C-BE7E-4897-96C9-A43D5F04AEF7}">
  <dimension ref="A1:NCQ90"/>
  <sheetViews>
    <sheetView topLeftCell="A5" zoomScale="80" zoomScaleNormal="80" workbookViewId="0">
      <selection activeCell="H13" sqref="H13"/>
    </sheetView>
  </sheetViews>
  <sheetFormatPr defaultRowHeight="15" x14ac:dyDescent="0.25"/>
  <cols>
    <col min="1" max="1" width="9.42578125" style="1" customWidth="1"/>
    <col min="2" max="2" width="14.7109375" style="214" customWidth="1"/>
    <col min="3" max="4" width="14.7109375" style="84" hidden="1" customWidth="1"/>
    <col min="5" max="5" width="9.5703125" style="112" hidden="1" customWidth="1"/>
    <col min="6" max="6" width="14.7109375" style="84" hidden="1" customWidth="1"/>
    <col min="7" max="7" width="9.5703125" style="1" customWidth="1"/>
    <col min="8" max="8" width="57.42578125" style="2" bestFit="1" customWidth="1"/>
    <col min="9" max="9" width="5.140625" style="164" hidden="1" customWidth="1"/>
    <col min="10" max="10" width="6.28515625" style="164" hidden="1" customWidth="1"/>
    <col min="11" max="11" width="6" style="164" hidden="1" customWidth="1"/>
    <col min="12" max="12" width="6.42578125" style="164" hidden="1" customWidth="1"/>
    <col min="13" max="13" width="4.85546875" style="164" hidden="1" customWidth="1"/>
    <col min="14" max="16" width="5.42578125" style="164"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163" customWidth="1"/>
    <col min="59" max="59" width="11.42578125" style="163" hidden="1" customWidth="1"/>
    <col min="60" max="60" width="10.7109375" style="163" hidden="1" customWidth="1"/>
    <col min="61" max="62" width="10" style="20" hidden="1" customWidth="1"/>
    <col min="63" max="63" width="9.7109375" style="163" hidden="1" customWidth="1"/>
    <col min="64" max="65" width="10" style="20" hidden="1" customWidth="1"/>
    <col min="66" max="66" width="9.7109375" style="163" hidden="1" customWidth="1"/>
    <col min="67" max="68" width="10" style="20" hidden="1" customWidth="1"/>
    <col min="69" max="69" width="9.7109375" style="163" hidden="1" customWidth="1"/>
    <col min="70" max="71" width="10" style="20" hidden="1" customWidth="1"/>
    <col min="72" max="72" width="9.7109375" style="163" hidden="1" customWidth="1"/>
    <col min="73" max="74" width="10" style="20" hidden="1" customWidth="1"/>
    <col min="75" max="75" width="9.7109375" style="163" hidden="1" customWidth="1"/>
    <col min="76" max="77" width="10" style="20" hidden="1" customWidth="1"/>
    <col min="78" max="78" width="9.7109375" style="163" hidden="1" customWidth="1"/>
    <col min="79" max="80" width="10" style="20" hidden="1" customWidth="1"/>
    <col min="81" max="81" width="9.7109375" style="163" hidden="1" customWidth="1"/>
    <col min="82" max="83" width="10" style="20" hidden="1" customWidth="1"/>
    <col min="84" max="84" width="9.7109375" style="163" hidden="1" customWidth="1"/>
    <col min="85" max="86" width="10" style="20" hidden="1" customWidth="1"/>
    <col min="87" max="87" width="9.7109375" style="163" hidden="1" customWidth="1"/>
    <col min="88" max="89" width="10" style="20" hidden="1" customWidth="1"/>
    <col min="90" max="90" width="9.7109375" style="163" hidden="1" customWidth="1"/>
    <col min="91" max="92" width="10" style="20" hidden="1" customWidth="1"/>
    <col min="93" max="93" width="9.7109375" style="163" hidden="1" customWidth="1"/>
    <col min="94" max="95" width="10" style="20" hidden="1" customWidth="1"/>
    <col min="96" max="96" width="9.7109375" style="163" hidden="1" customWidth="1"/>
    <col min="97" max="98" width="10" style="20" hidden="1" customWidth="1"/>
    <col min="99" max="99" width="9.7109375" style="163" hidden="1" customWidth="1"/>
    <col min="100" max="101" width="10" style="20" hidden="1" customWidth="1"/>
    <col min="102" max="102" width="9.7109375" style="163" hidden="1" customWidth="1"/>
    <col min="103" max="104" width="10" style="20" hidden="1" customWidth="1"/>
    <col min="105" max="105" width="9.7109375" style="163" hidden="1" customWidth="1"/>
    <col min="106" max="107" width="10" style="3" hidden="1" customWidth="1"/>
    <col min="108" max="108" width="9.7109375" style="165" hidden="1" customWidth="1"/>
    <col min="109" max="110" width="10" style="3" hidden="1" customWidth="1"/>
    <col min="111" max="111" width="9.7109375" style="165" hidden="1" customWidth="1"/>
    <col min="112" max="113" width="10" style="3" hidden="1" customWidth="1"/>
    <col min="114" max="114" width="9.7109375" style="165" hidden="1" customWidth="1"/>
    <col min="115" max="116" width="10" style="3" hidden="1" customWidth="1"/>
    <col min="117" max="117" width="9.7109375" style="165" hidden="1" customWidth="1"/>
    <col min="118" max="119" width="10" style="3" hidden="1" customWidth="1"/>
    <col min="120" max="120" width="9.7109375" style="165" hidden="1" customWidth="1"/>
    <col min="121" max="122" width="10" style="3" hidden="1" customWidth="1"/>
    <col min="123" max="123" width="9.7109375" style="165" hidden="1" customWidth="1"/>
    <col min="124" max="125" width="10" style="3" hidden="1" customWidth="1"/>
    <col min="126" max="126" width="9.7109375" style="165" hidden="1" customWidth="1"/>
    <col min="127" max="128" width="10" style="3" hidden="1" customWidth="1"/>
    <col min="129" max="129" width="9.7109375" style="165" hidden="1" customWidth="1"/>
    <col min="130" max="131" width="10" style="3" hidden="1" customWidth="1"/>
    <col min="132" max="132" width="9.7109375" style="165" hidden="1" customWidth="1"/>
    <col min="133" max="134" width="10" style="3" hidden="1" customWidth="1"/>
    <col min="135" max="135" width="9.7109375" style="165" hidden="1" customWidth="1"/>
    <col min="136" max="137" width="10" style="3" hidden="1" customWidth="1"/>
    <col min="138" max="138" width="9.7109375" style="165" hidden="1" customWidth="1"/>
    <col min="139" max="140" width="10" style="3" hidden="1" customWidth="1"/>
    <col min="141" max="141" width="9.7109375" style="165" hidden="1" customWidth="1"/>
    <col min="142" max="143" width="10" style="3" hidden="1" customWidth="1"/>
    <col min="144" max="144" width="9.7109375" style="165" hidden="1" customWidth="1"/>
    <col min="145" max="146" width="10" style="3" hidden="1" customWidth="1"/>
    <col min="147" max="147" width="9.7109375" style="165" hidden="1" customWidth="1"/>
    <col min="148" max="149" width="10" style="3" hidden="1" customWidth="1"/>
    <col min="150" max="150" width="9.7109375" style="165" hidden="1" customWidth="1"/>
    <col min="151" max="152" width="10" style="3" hidden="1" customWidth="1"/>
    <col min="153" max="153" width="9.7109375" style="165" hidden="1" customWidth="1"/>
    <col min="154" max="155" width="10" style="3" hidden="1" customWidth="1"/>
    <col min="156" max="156" width="9.7109375" style="165" hidden="1" customWidth="1"/>
    <col min="157" max="158" width="10" style="3" hidden="1" customWidth="1"/>
    <col min="159" max="159" width="9.7109375" style="165" hidden="1" customWidth="1"/>
    <col min="160" max="161" width="10" style="3" hidden="1" customWidth="1"/>
    <col min="162" max="162" width="9.7109375" style="165" hidden="1" customWidth="1"/>
    <col min="163" max="164" width="10" style="3" hidden="1" customWidth="1"/>
    <col min="165" max="165" width="9.7109375" style="165" hidden="1" customWidth="1"/>
    <col min="166" max="167" width="10" style="3" hidden="1" customWidth="1"/>
    <col min="168" max="168" width="9.7109375" style="165" hidden="1" customWidth="1"/>
    <col min="169" max="170" width="10" style="3" hidden="1" customWidth="1"/>
    <col min="171" max="171" width="9.7109375" style="165" hidden="1" customWidth="1"/>
    <col min="172" max="173" width="10" style="3" hidden="1" customWidth="1"/>
    <col min="174" max="174" width="9.7109375" style="165" hidden="1" customWidth="1"/>
    <col min="175" max="176" width="10" style="3" hidden="1" customWidth="1"/>
    <col min="177" max="177" width="9.7109375" style="165"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71" t="s">
        <v>29</v>
      </c>
      <c r="C1" s="102"/>
      <c r="D1" s="79"/>
      <c r="E1" s="105"/>
      <c r="F1" s="79"/>
      <c r="G1" s="245" t="s">
        <v>30</v>
      </c>
      <c r="H1" s="246"/>
      <c r="I1" s="226"/>
      <c r="J1" s="226"/>
      <c r="K1" s="226"/>
      <c r="L1" s="226"/>
      <c r="M1" s="226"/>
      <c r="N1" s="226"/>
      <c r="O1" s="226"/>
      <c r="P1" s="226"/>
      <c r="BF1" s="249" t="s">
        <v>20</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71"/>
      <c r="C2" s="102"/>
      <c r="D2" s="80"/>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243</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33"/>
      <c r="C3" s="102"/>
      <c r="D3" s="80"/>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22">
        <v>1012353</v>
      </c>
      <c r="BG3" s="139"/>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33"/>
      <c r="C4" s="102"/>
      <c r="D4" s="80"/>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139"/>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33"/>
      <c r="C5" s="102"/>
      <c r="D5" s="80"/>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139"/>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210" t="s">
        <v>40</v>
      </c>
      <c r="C6" s="81" t="s">
        <v>41</v>
      </c>
      <c r="D6" s="81" t="s">
        <v>42</v>
      </c>
      <c r="E6" s="107" t="s">
        <v>1071</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v>10</v>
      </c>
      <c r="B7" s="211" t="s">
        <v>140</v>
      </c>
      <c r="C7" s="156">
        <v>216.95</v>
      </c>
      <c r="D7" s="156">
        <f>IF(A7="","",C7*A7)</f>
        <v>2169.5</v>
      </c>
      <c r="E7" s="108">
        <v>10</v>
      </c>
      <c r="F7" s="192"/>
      <c r="G7" s="2">
        <v>1</v>
      </c>
      <c r="H7" s="76" t="s">
        <v>1072</v>
      </c>
      <c r="I7" s="113">
        <f t="shared" ref="I7:I81" ca="1" si="0">IF(COUNTIFS($Q7:$BD7,"&gt;270")=0,"",COUNTIFS($Q7:$BD7,"&gt;270"))</f>
        <v>1</v>
      </c>
      <c r="J7" s="114" t="str">
        <f t="shared" ref="J7:J81" ca="1" si="1">IF(COUNTIFS($Q7:$BD7,"&lt;=270")&gt;0,IF(COUNTIFS($Q7:$BD7,"&lt;=270")-COUNTIFS($Q7:$BD7,"&lt;=180")=0,"",COUNTIFS($Q7:$BD7,"&lt;=270")-COUNTIFS($Q7:$BD7,"&lt;=180")),"")</f>
        <v/>
      </c>
      <c r="K7" s="114" t="str">
        <f t="shared" ref="K7:K81" ca="1" si="2">IF(COUNTIFS($Q7:$BD7,"&lt;=180")&gt;0,IF(COUNTIFS($Q7:$BD7,"&lt;=180")-COUNTIFS($Q7:$BD7,"&lt;=120")=0,"",COUNTIFS($Q7:$BD7,"&lt;=180")-COUNTIFS($Q7:$BD7,"&lt;=120")),"")</f>
        <v/>
      </c>
      <c r="L7" s="114" t="str">
        <f t="shared" ref="L7:L81" ca="1" si="3">IF(COUNTIFS($Q7:$BD7,"&lt;=120")&gt;0,IF(COUNTIFS($Q7:$BD7,"&lt;=120")-COUNTIFS($Q7:$BD7,"&lt;=90")=0,"",COUNTIFS($Q7:$BD7,"&lt;=120")-COUNTIFS($Q7:$BD7,"&lt;=90")),"")</f>
        <v/>
      </c>
      <c r="M7" s="114" t="str">
        <f t="shared" ref="M7:M81" ca="1" si="4">IF(COUNTIFS($Q7:$BD7,"&lt;=90")&gt;0,IF(COUNTIFS($Q7:$BD7,"&lt;=90")-COUNTIFS($Q7:$BD7,"&lt;=60")=0,"",COUNTIFS($Q7:$BD7,"&lt;=90")-COUNTIFS($Q7:$BD7,"&lt;=60")),"")</f>
        <v/>
      </c>
      <c r="N7" s="114" t="str">
        <f t="shared" ref="N7:N81" ca="1" si="5">IF(COUNTIFS($Q7:$BD7,"&lt;=60")&gt;0,IF(COUNTIFS($Q7:$BD7,"&lt;=60")-COUNTIFS($Q7:$BD7,"&lt;=30")=0,"",COUNTIFS($Q7:$BD7,"&lt;=60")-COUNTIFS($Q7:$BD7,"&lt;=30")),"")</f>
        <v/>
      </c>
      <c r="O7" s="114" t="str">
        <f t="shared" ref="O7:O70" ca="1" si="6">IF(COUNTIFS($Q7:$BD7,"&lt;=30")&gt;0,IF(COUNTIFS($Q7:$BD7,"&lt;=30")-COUNTIFS($Q7:$BD7,"&lt;=0")=0,"",COUNTIFS($Q7:$BD7,"&lt;=30")-COUNTIFS($Q7:$BD7,"&lt;=0")),"")</f>
        <v/>
      </c>
      <c r="P7" s="114" t="str">
        <f t="shared" ref="P7:P70" ca="1" si="7">IF(COUNTIFS($Q7:$BD7,"&lt;=0")=0,"",COUNTIFS($Q7:$BD7,"&lt;=0"))</f>
        <v/>
      </c>
      <c r="Q7" s="93">
        <f t="shared" ref="Q7:Q70" ca="1" si="8">IF($S$2&gt;0,IF(BG7="","",BG7),"")</f>
        <v>287</v>
      </c>
      <c r="R7" s="93" t="str">
        <f t="shared" ref="R7:R70" si="9">IF($S$2&gt;1,IF(BJ7="","",BJ7),"")</f>
        <v/>
      </c>
      <c r="S7" s="93" t="str">
        <f t="shared" ref="S7:S70" si="10">IF($S$2&gt;2,IF(BM7="","",BM7),"")</f>
        <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45853</v>
      </c>
      <c r="BG7" s="74">
        <f t="shared" ref="BG7:BG11" ca="1" si="25">IF(BH7="","",_xlfn.DAYS(BH7,$Q$2))</f>
        <v>287</v>
      </c>
      <c r="BH7" s="36">
        <f t="shared" ref="BH7:BH11" si="26">IF(BF7="","",BF7+($G7*365))</f>
        <v>46218</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c r="FW7" s="253"/>
      <c r="FX7" s="253"/>
      <c r="FY7" s="253"/>
      <c r="FZ7" s="253"/>
      <c r="GA7" s="93">
        <f>$S$2</f>
        <v>1</v>
      </c>
    </row>
    <row r="8" spans="1:183" s="14" customFormat="1" ht="14.45" customHeight="1" x14ac:dyDescent="0.25">
      <c r="A8" s="2">
        <v>10</v>
      </c>
      <c r="B8" s="211" t="s">
        <v>137</v>
      </c>
      <c r="C8" s="156">
        <v>259.99</v>
      </c>
      <c r="D8" s="156">
        <f t="shared" ref="D8:D71" si="27">IF(A8="","",C8*A8)</f>
        <v>2599.9</v>
      </c>
      <c r="E8" s="109">
        <v>1</v>
      </c>
      <c r="F8" s="195"/>
      <c r="G8" s="2">
        <v>1</v>
      </c>
      <c r="H8" s="76" t="s">
        <v>1073</v>
      </c>
      <c r="I8" s="114">
        <f t="shared" ca="1" si="0"/>
        <v>1</v>
      </c>
      <c r="J8" s="114" t="str">
        <f t="shared" ca="1" si="1"/>
        <v/>
      </c>
      <c r="K8" s="114" t="str">
        <f t="shared" ca="1" si="2"/>
        <v/>
      </c>
      <c r="L8" s="114" t="str">
        <f t="shared" ca="1" si="3"/>
        <v/>
      </c>
      <c r="M8" s="114" t="str">
        <f t="shared" ca="1" si="4"/>
        <v/>
      </c>
      <c r="N8" s="114" t="str">
        <f t="shared" ca="1" si="5"/>
        <v/>
      </c>
      <c r="O8" s="114" t="str">
        <f t="shared" ca="1" si="6"/>
        <v/>
      </c>
      <c r="P8" s="114" t="str">
        <f t="shared" ca="1" si="7"/>
        <v/>
      </c>
      <c r="Q8" s="93">
        <f t="shared" ca="1" si="8"/>
        <v>287</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8">IF($S$2&gt;17,IF(DF8="","",DF8),"")</f>
        <v/>
      </c>
      <c r="AI8" s="93" t="str">
        <f t="shared" ref="AI8:AI71" si="29">IF($S$2&gt;18,IF(DI8 = "","",DI8),"")</f>
        <v/>
      </c>
      <c r="AJ8" s="93" t="str">
        <f t="shared" ref="AJ8:AJ71" si="30">IF($S$2&gt;19,IF(DL8="","",DL8),"")</f>
        <v/>
      </c>
      <c r="AK8" s="93" t="str">
        <f t="shared" ref="AK8:AK71" si="31">IF($S$2&gt;20,IF(DO8="","",DO8),"")</f>
        <v/>
      </c>
      <c r="AL8" s="93" t="str">
        <f t="shared" ref="AL8:AL71" si="32">IF($S$2&gt;21,IF(DR8="","",DR8),"")</f>
        <v/>
      </c>
      <c r="AM8" s="93" t="str">
        <f t="shared" ref="AM8:AM71" si="33">IF($S$2&gt;22,IF(DU8="","",DU8),"")</f>
        <v/>
      </c>
      <c r="AN8" s="93" t="str">
        <f t="shared" ref="AN8:AN71" si="34">IF($S$2&gt;23,IF(DX8="","",DX8),"")</f>
        <v/>
      </c>
      <c r="AO8" s="93" t="str">
        <f t="shared" ref="AO8:AO71" si="35">IF($S$2&gt;24,IF(EA8="","",EA8),"")</f>
        <v/>
      </c>
      <c r="AP8" s="93" t="str">
        <f t="shared" ref="AP8:AP71" si="36">IF($S$2&gt;25,IF(ED8="","",ED8),"")</f>
        <v/>
      </c>
      <c r="AQ8" s="93" t="str">
        <f t="shared" ref="AQ8:AQ71" si="37">IF($S$2&gt;26,IF(EG8="","",EG8),"")</f>
        <v/>
      </c>
      <c r="AR8" s="93" t="str">
        <f t="shared" ref="AR8:AR71" si="38">IF($S$2&gt;27,IF(EJ8="","",EJ8),"")</f>
        <v/>
      </c>
      <c r="AS8" s="93" t="str">
        <f t="shared" ref="AS8:AS71" si="39">IF($S$2&gt;28,IF(EM8="","",EM8),"")</f>
        <v/>
      </c>
      <c r="AT8" s="93" t="str">
        <f t="shared" ref="AT8:AT71" si="40">IF($S$2&gt;29,IF(EP8 = "", "", EP8),"")</f>
        <v/>
      </c>
      <c r="AU8" s="93" t="str">
        <f t="shared" ref="AU8:AU71" si="41">IF($S$2&gt;30,IF(ES8="","",ES8),"")</f>
        <v/>
      </c>
      <c r="AV8" s="93" t="str">
        <f t="shared" ref="AV8:AV71" si="42">IF($S$2&gt;31,IF(EV8="","",EV8),"")</f>
        <v/>
      </c>
      <c r="AW8" s="93" t="str">
        <f t="shared" ref="AW8:AW71" si="43">IF($S$2&gt;32,IF(EY8="","",EY8),"")</f>
        <v/>
      </c>
      <c r="AX8" s="93" t="str">
        <f t="shared" ref="AX8:AX71" si="44">IF($S$2&gt;33,IF(FB8="","",FB8),"")</f>
        <v/>
      </c>
      <c r="AY8" s="93" t="str">
        <f t="shared" ref="AY8:AY71" si="45">IF($S$2&gt;34,IF(FE8="","",FE8),"")</f>
        <v/>
      </c>
      <c r="AZ8" s="93" t="str">
        <f t="shared" ref="AZ8:AZ71" si="46">IF($S$2&gt;35,IF(FH8="","",FH8),"")</f>
        <v/>
      </c>
      <c r="BA8" s="93" t="str">
        <f t="shared" ref="BA8:BA71" si="47">IF($S$2&gt;36,IF(FK8="","",FK8),"")</f>
        <v/>
      </c>
      <c r="BB8" s="93" t="str">
        <f t="shared" ref="BB8:BB71" si="48">IF($S$2&gt;37,IF(FN8="","",FN8),"")</f>
        <v/>
      </c>
      <c r="BC8" s="93" t="str">
        <f t="shared" ref="BC8:BC71" si="49">IF($S$2&gt;38,IF(FQ8="","",FQ8),"")</f>
        <v/>
      </c>
      <c r="BD8" s="93" t="str">
        <f t="shared" ref="BD8:BD71" si="50">IF($S$2&gt;39,IF(FT8="","",FT8),"")</f>
        <v/>
      </c>
      <c r="BE8" s="93" t="str">
        <f t="shared" ref="BE8:BE71" si="51">IF($S$2&gt;40,IF(FW8="","",FW8),"")</f>
        <v/>
      </c>
      <c r="BF8" s="13">
        <v>45853</v>
      </c>
      <c r="BG8" s="74">
        <f t="shared" ca="1" si="25"/>
        <v>287</v>
      </c>
      <c r="BH8" s="36">
        <f t="shared" si="26"/>
        <v>46218</v>
      </c>
      <c r="BI8" s="225"/>
      <c r="BJ8" s="75" t="str">
        <f t="shared" ref="BJ8:BJ71" si="52">IF(BK8="","",_xlfn.DAYS(BK8,$Q$2))</f>
        <v/>
      </c>
      <c r="BK8" s="37" t="str">
        <f t="shared" ref="BK8:BK71" si="53">IF(BI8="","",BI8+($G8*365))</f>
        <v/>
      </c>
      <c r="BL8" s="13"/>
      <c r="BM8" s="74" t="str">
        <f t="shared" ref="BM8:BM71" si="54">IF(BN8="","",_xlfn.DAYS(BN8,$Q$2))</f>
        <v/>
      </c>
      <c r="BN8" s="36" t="str">
        <f t="shared" ref="BN8:BN71" si="55">IF(BL8="","",BL8+($G8*365))</f>
        <v/>
      </c>
      <c r="BO8" s="225"/>
      <c r="BP8" s="75" t="str">
        <f t="shared" ref="BP8:BP71" si="56">IF(BQ8="","",_xlfn.DAYS(BQ8,$Q$2))</f>
        <v/>
      </c>
      <c r="BQ8" s="37" t="str">
        <f t="shared" ref="BQ8:BQ71" si="57">IF(BO8="","",BO8+($G8*365))</f>
        <v/>
      </c>
      <c r="BR8" s="13"/>
      <c r="BS8" s="74" t="str">
        <f t="shared" ref="BS8:BS71" si="58">IF(BT8="","",_xlfn.DAYS(BT8,$Q$2))</f>
        <v/>
      </c>
      <c r="BT8" s="36" t="str">
        <f t="shared" ref="BT8:BT71" si="59">IF(BR8="","",BR8+($G8*365))</f>
        <v/>
      </c>
      <c r="BU8" s="225"/>
      <c r="BV8" s="75" t="str">
        <f t="shared" ref="BV8:BV71" si="60">IF(BW8="","",_xlfn.DAYS(BW8,$Q$2))</f>
        <v/>
      </c>
      <c r="BW8" s="37" t="str">
        <f t="shared" ref="BW8:BW71" si="61">IF(BU8="","",BU8+($G8*365))</f>
        <v/>
      </c>
      <c r="BX8" s="13"/>
      <c r="BY8" s="74" t="str">
        <f t="shared" ref="BY8:BY71" si="62">IF(BZ8="","",_xlfn.DAYS(BZ8,$Q$2))</f>
        <v/>
      </c>
      <c r="BZ8" s="36" t="str">
        <f t="shared" ref="BZ8:BZ71" si="63">IF(BX8="","",BX8+($G8*365))</f>
        <v/>
      </c>
      <c r="CA8" s="225"/>
      <c r="CB8" s="75" t="str">
        <f t="shared" ref="CB8:CB71" si="64">IF(CC8="","",_xlfn.DAYS(CC8,$Q$2))</f>
        <v/>
      </c>
      <c r="CC8" s="37" t="str">
        <f t="shared" ref="CC8:CC71" si="65">IF(CA8="","",CA8+($G8*365))</f>
        <v/>
      </c>
      <c r="CD8" s="13"/>
      <c r="CE8" s="74" t="str">
        <f t="shared" ref="CE8:CE71" si="66">IF(CF8="","",_xlfn.DAYS(CF8,$Q$2))</f>
        <v/>
      </c>
      <c r="CF8" s="36" t="str">
        <f t="shared" ref="CF8:CF71" si="67">IF(CD8="","",CD8+($G8*365))</f>
        <v/>
      </c>
      <c r="CG8" s="225"/>
      <c r="CH8" s="115" t="str">
        <f t="shared" ref="CH8:CH71" si="68">IF(CI8="","",_xlfn.DAYS(CI8,$Q$2))</f>
        <v/>
      </c>
      <c r="CI8" s="225" t="str">
        <f t="shared" ref="CI8:CI71" si="69">IF(CG8="","",CG8+($G8*365))</f>
        <v/>
      </c>
      <c r="CJ8" s="13"/>
      <c r="CK8" s="5" t="str">
        <f t="shared" ref="CK8:CK71" si="70">IF(CL8="","",_xlfn.DAYS(CL8,$Q$2))</f>
        <v/>
      </c>
      <c r="CL8" s="224" t="str">
        <f t="shared" ref="CL8:CL71" si="71">IF(CJ8="","",CJ8+($G8*365))</f>
        <v/>
      </c>
      <c r="CM8" s="225"/>
      <c r="CN8" s="115" t="str">
        <f t="shared" ref="CN8:CN71" si="72">IF(CO8="","",_xlfn.DAYS(CO8,$Q$2))</f>
        <v/>
      </c>
      <c r="CO8" s="225" t="str">
        <f t="shared" ref="CO8:CO71" si="73">IF(CM8="","",CM8+($G8*365))</f>
        <v/>
      </c>
      <c r="CP8" s="13"/>
      <c r="CQ8" s="5" t="str">
        <f t="shared" ref="CQ8:CQ71" si="74">IF(CR8="","",_xlfn.DAYS(CR8,$Q$2))</f>
        <v/>
      </c>
      <c r="CR8" s="224" t="str">
        <f t="shared" ref="CR8:CR71" si="75">IF(CP8="","",CP8+($G8*365))</f>
        <v/>
      </c>
      <c r="CS8" s="225"/>
      <c r="CT8" s="115" t="str">
        <f t="shared" ref="CT8:CT71" si="76">IF(CU8="","",_xlfn.DAYS(CU8,$Q$2))</f>
        <v/>
      </c>
      <c r="CU8" s="225" t="str">
        <f t="shared" ref="CU8:CU71" si="77">IF(CS8="","",CS8+($G8*365))</f>
        <v/>
      </c>
      <c r="CV8" s="13"/>
      <c r="CW8" s="5" t="str">
        <f t="shared" ref="CW8:CW71" si="78">IF(CX8="","",_xlfn.DAYS(CX8,$Q$2))</f>
        <v/>
      </c>
      <c r="CX8" s="224" t="str">
        <f t="shared" ref="CX8:CX71" si="79">IF(CV8="","",CV8+($G8*365))</f>
        <v/>
      </c>
      <c r="CY8" s="225"/>
      <c r="CZ8" s="115" t="str">
        <f t="shared" ref="CZ8:CZ71" si="80">IF(DA8="","",_xlfn.DAYS(DA8,$Q$2))</f>
        <v/>
      </c>
      <c r="DA8" s="225" t="str">
        <f t="shared" ref="DA8:DA71" si="81">IF(CY8="","",CY8+($G8*365))</f>
        <v/>
      </c>
      <c r="DB8" s="13"/>
      <c r="DC8" s="5" t="str">
        <f t="shared" ref="DC8:DC71" si="82">IF(DD8="","",_xlfn.DAYS(DD8,$Q$2))</f>
        <v/>
      </c>
      <c r="DD8" s="224" t="str">
        <f t="shared" ref="DD8:DD71" si="83">IF(DB8="","",DB8+($G8*365))</f>
        <v/>
      </c>
      <c r="DE8" s="225"/>
      <c r="DF8" s="115" t="str">
        <f t="shared" ref="DF8:DF71" si="84">IF(DG8="","",_xlfn.DAYS(DG8,$Q$2))</f>
        <v/>
      </c>
      <c r="DG8" s="225" t="str">
        <f t="shared" ref="DG8:DG71" si="85">IF(DE8="","",DE8+($G8*365))</f>
        <v/>
      </c>
      <c r="DH8" s="224"/>
      <c r="DI8" s="5" t="str">
        <f t="shared" ref="DI8:DI71" si="86">IF(DJ8="","",_xlfn.DAYS(DJ8,$Q$2))</f>
        <v/>
      </c>
      <c r="DJ8" s="224" t="str">
        <f t="shared" ref="DJ8:DJ71" si="87">IF(DH8="","",DH8+($G8*365))</f>
        <v/>
      </c>
      <c r="DK8" s="225"/>
      <c r="DL8" s="115" t="str">
        <f t="shared" ref="DL8:DL71" si="88">IF(DM8="","",_xlfn.DAYS(DM8,$Q$2))</f>
        <v/>
      </c>
      <c r="DM8" s="225" t="str">
        <f t="shared" ref="DM8:DM71" si="89">IF(DK8="","",DK8+($G8*365))</f>
        <v/>
      </c>
      <c r="DN8" s="224"/>
      <c r="DO8" s="5" t="str">
        <f t="shared" ref="DO8:DO71" si="90">IF(DP8="","",_xlfn.DAYS(DP8,$Q$2))</f>
        <v/>
      </c>
      <c r="DP8" s="224" t="str">
        <f t="shared" ref="DP8:DP71" si="91">IF(DN8="","",DN8+($G8*365))</f>
        <v/>
      </c>
      <c r="DQ8" s="225"/>
      <c r="DR8" s="115" t="str">
        <f t="shared" ref="DR8:DR71" si="92">IF(DS8="","",_xlfn.DAYS(DS8,$Q$2))</f>
        <v/>
      </c>
      <c r="DS8" s="225" t="str">
        <f t="shared" ref="DS8:DS71" si="93">IF(DQ8="","",DQ8+($G8*365))</f>
        <v/>
      </c>
      <c r="DT8" s="224"/>
      <c r="DU8" s="5" t="str">
        <f t="shared" ref="DU8:DU71" si="94">IF(DV8="","",_xlfn.DAYS(DV8,$Q$2))</f>
        <v/>
      </c>
      <c r="DV8" s="224" t="str">
        <f t="shared" ref="DV8:DV71" si="95">IF(DT8="","",DT8+($G8*365))</f>
        <v/>
      </c>
      <c r="DW8" s="225"/>
      <c r="DX8" s="115" t="str">
        <f t="shared" ref="DX8:DX71" si="96">IF(DY8="","",_xlfn.DAYS(DY8,$Q$2))</f>
        <v/>
      </c>
      <c r="DY8" s="225" t="str">
        <f t="shared" ref="DY8:DY71" si="97">IF(DW8="","",DW8+($G8*365))</f>
        <v/>
      </c>
      <c r="DZ8" s="224"/>
      <c r="EA8" s="5" t="str">
        <f t="shared" ref="EA8:EA71" si="98">IF(EB8="","",_xlfn.DAYS(EB8,$Q$2))</f>
        <v/>
      </c>
      <c r="EB8" s="224" t="str">
        <f t="shared" ref="EB8:EB71" si="99">IF(DZ8="","",DZ8+($G8*365))</f>
        <v/>
      </c>
      <c r="EC8" s="225"/>
      <c r="ED8" s="115" t="str">
        <f t="shared" ref="ED8:ED71" si="100">IF(EE8="","",_xlfn.DAYS(EE8,$Q$2))</f>
        <v/>
      </c>
      <c r="EE8" s="225" t="str">
        <f t="shared" ref="EE8:EE71" si="101">IF(EC8="","",EC8+($G8*365))</f>
        <v/>
      </c>
      <c r="EF8" s="224"/>
      <c r="EG8" s="5" t="str">
        <f t="shared" ref="EG8:EG71" si="102">IF(EH8="","",_xlfn.DAYS(EH8,$Q$2))</f>
        <v/>
      </c>
      <c r="EH8" s="224" t="str">
        <f t="shared" ref="EH8:EH71" si="103">IF(EF8="","",EF8+($G8*365))</f>
        <v/>
      </c>
      <c r="EI8" s="225"/>
      <c r="EJ8" s="115" t="str">
        <f t="shared" ref="EJ8:EJ71" si="104">IF(EK8="","",_xlfn.DAYS(EK8,$Q$2))</f>
        <v/>
      </c>
      <c r="EK8" s="225" t="str">
        <f t="shared" ref="EK8:EK71" si="105">IF(EI8="","",EI8+($G8*365))</f>
        <v/>
      </c>
      <c r="EL8" s="224"/>
      <c r="EM8" s="5" t="str">
        <f t="shared" ref="EM8:EM71" si="106">IF(EN8="","",_xlfn.DAYS(EN8,$Q$2))</f>
        <v/>
      </c>
      <c r="EN8" s="224" t="str">
        <f t="shared" ref="EN8:EN71" si="107">IF(EL8="","",EL8+($G8*365))</f>
        <v/>
      </c>
      <c r="EO8" s="225"/>
      <c r="EP8" s="115" t="str">
        <f t="shared" ref="EP8:EP71" si="108">IF(EQ8="","",_xlfn.DAYS(EQ8,$Q$2))</f>
        <v/>
      </c>
      <c r="EQ8" s="225" t="str">
        <f t="shared" ref="EQ8:EQ71" si="109">IF(EO8="","",EO8+($G8*365))</f>
        <v/>
      </c>
      <c r="ER8" s="224"/>
      <c r="ES8" s="5" t="str">
        <f t="shared" ref="ES8:ES71" si="110">IF(ET8="","",_xlfn.DAYS(ET8,$Q$2))</f>
        <v/>
      </c>
      <c r="ET8" s="224" t="str">
        <f t="shared" ref="ET8:ET71" si="111">IF(ER8="","",ER8+($G8*365))</f>
        <v/>
      </c>
      <c r="EU8" s="225"/>
      <c r="EV8" s="115" t="str">
        <f t="shared" ref="EV8:EV71" si="112">IF(EW8="","",_xlfn.DAYS(EW8,$Q$2))</f>
        <v/>
      </c>
      <c r="EW8" s="225" t="str">
        <f t="shared" ref="EW8:EW71" si="113">IF(EU8="","",EU8+($G8*365))</f>
        <v/>
      </c>
      <c r="EX8" s="224"/>
      <c r="EY8" s="5" t="str">
        <f t="shared" ref="EY8:EY71" si="114">IF(EZ8="","",_xlfn.DAYS(EZ8,$Q$2))</f>
        <v/>
      </c>
      <c r="EZ8" s="224" t="str">
        <f t="shared" ref="EZ8:EZ71" si="115">IF(EX8="","",EX8+($G8*365))</f>
        <v/>
      </c>
      <c r="FA8" s="225"/>
      <c r="FB8" s="115" t="str">
        <f t="shared" ref="FB8:FB71" si="116">IF(FC8="","",_xlfn.DAYS(FC8,$Q$2))</f>
        <v/>
      </c>
      <c r="FC8" s="225" t="str">
        <f t="shared" ref="FC8:FC71" si="117">IF(FA8="","",FA8+($G8*365))</f>
        <v/>
      </c>
      <c r="FD8" s="224"/>
      <c r="FE8" s="5" t="str">
        <f t="shared" ref="FE8:FE71" si="118">IF(FF8="","",_xlfn.DAYS(FF8,$Q$2))</f>
        <v/>
      </c>
      <c r="FF8" s="224" t="str">
        <f t="shared" ref="FF8:FF71" si="119">IF(FD8="","",FD8+($G8*365))</f>
        <v/>
      </c>
      <c r="FG8" s="225"/>
      <c r="FH8" s="115" t="str">
        <f t="shared" ref="FH8:FH71" si="120">IF(FI8="","",_xlfn.DAYS(FI8,$Q$2))</f>
        <v/>
      </c>
      <c r="FI8" s="225" t="str">
        <f t="shared" ref="FI8:FI71" si="121">IF(FG8="","",FG8+($G8*365))</f>
        <v/>
      </c>
      <c r="FJ8" s="224"/>
      <c r="FK8" s="5" t="str">
        <f t="shared" ref="FK8:FK71" si="122">IF(FL8="","",_xlfn.DAYS(FL8,$Q$2))</f>
        <v/>
      </c>
      <c r="FL8" s="224" t="str">
        <f t="shared" ref="FL8:FL71" si="123">IF(FJ8="","",FJ8+($G8*365))</f>
        <v/>
      </c>
      <c r="FM8" s="225"/>
      <c r="FN8" s="115" t="str">
        <f t="shared" ref="FN8:FN71" si="124">IF(FO8="","",_xlfn.DAYS(FO8,$Q$2))</f>
        <v/>
      </c>
      <c r="FO8" s="225" t="str">
        <f t="shared" ref="FO8:FO71" si="125">IF(FM8="","",FM8+($G8*365))</f>
        <v/>
      </c>
      <c r="FP8" s="224"/>
      <c r="FQ8" s="5" t="str">
        <f t="shared" ref="FQ8:FQ71" si="126">IF(FR8="","",_xlfn.DAYS(FR8,$Q$2))</f>
        <v/>
      </c>
      <c r="FR8" s="224" t="str">
        <f t="shared" ref="FR8:FR71" si="127">IF(FP8 = "", "",FP8+($G8*365))</f>
        <v/>
      </c>
      <c r="FS8" s="225"/>
      <c r="FT8" s="115" t="str">
        <f t="shared" ref="FT8:FT71" si="128">IF(FU8="","",_xlfn.DAYS(FU8,$Q$2))</f>
        <v/>
      </c>
      <c r="FU8" s="225" t="str">
        <f t="shared" ref="FU8:FU71" si="129">IF(FS8="","",FS8+($G8*365))</f>
        <v/>
      </c>
      <c r="FV8" s="253"/>
      <c r="FW8" s="253"/>
      <c r="FX8" s="253"/>
      <c r="FY8" s="253"/>
      <c r="FZ8" s="253"/>
    </row>
    <row r="9" spans="1:183" ht="14.45" customHeight="1" x14ac:dyDescent="0.25">
      <c r="A9" s="2">
        <v>10</v>
      </c>
      <c r="B9" s="211" t="s">
        <v>97</v>
      </c>
      <c r="C9" s="156">
        <v>1359.99</v>
      </c>
      <c r="D9" s="156">
        <f t="shared" si="27"/>
        <v>13599.9</v>
      </c>
      <c r="E9" s="110">
        <v>48</v>
      </c>
      <c r="F9" s="192"/>
      <c r="G9" s="2">
        <v>1</v>
      </c>
      <c r="H9" s="76" t="s">
        <v>1074</v>
      </c>
      <c r="I9" s="114">
        <f t="shared" ca="1" si="0"/>
        <v>1</v>
      </c>
      <c r="J9" s="114" t="str">
        <f t="shared" ca="1" si="1"/>
        <v/>
      </c>
      <c r="K9" s="114" t="str">
        <f t="shared" ca="1" si="2"/>
        <v/>
      </c>
      <c r="L9" s="114" t="str">
        <f t="shared" ca="1" si="3"/>
        <v/>
      </c>
      <c r="M9" s="114" t="str">
        <f t="shared" ca="1" si="4"/>
        <v/>
      </c>
      <c r="N9" s="114" t="str">
        <f t="shared" ca="1" si="5"/>
        <v/>
      </c>
      <c r="O9" s="114" t="str">
        <f t="shared" ca="1" si="6"/>
        <v/>
      </c>
      <c r="P9" s="114" t="str">
        <f t="shared" ca="1" si="7"/>
        <v/>
      </c>
      <c r="Q9" s="93">
        <f t="shared" ca="1" si="8"/>
        <v>287</v>
      </c>
      <c r="R9" s="93" t="str">
        <f t="shared" si="9"/>
        <v/>
      </c>
      <c r="S9" s="93" t="str">
        <f t="shared" si="10"/>
        <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8"/>
        <v/>
      </c>
      <c r="AI9" s="93" t="str">
        <f t="shared" si="29"/>
        <v/>
      </c>
      <c r="AJ9" s="93" t="str">
        <f t="shared" si="30"/>
        <v/>
      </c>
      <c r="AK9" s="93" t="str">
        <f t="shared" si="31"/>
        <v/>
      </c>
      <c r="AL9" s="93" t="str">
        <f t="shared" si="32"/>
        <v/>
      </c>
      <c r="AM9" s="93" t="str">
        <f t="shared" si="33"/>
        <v/>
      </c>
      <c r="AN9" s="93" t="str">
        <f t="shared" si="34"/>
        <v/>
      </c>
      <c r="AO9" s="93" t="str">
        <f t="shared" si="35"/>
        <v/>
      </c>
      <c r="AP9" s="93" t="str">
        <f t="shared" si="36"/>
        <v/>
      </c>
      <c r="AQ9" s="93" t="str">
        <f t="shared" si="37"/>
        <v/>
      </c>
      <c r="AR9" s="93" t="str">
        <f t="shared" si="38"/>
        <v/>
      </c>
      <c r="AS9" s="93" t="str">
        <f t="shared" si="39"/>
        <v/>
      </c>
      <c r="AT9" s="93" t="str">
        <f t="shared" si="40"/>
        <v/>
      </c>
      <c r="AU9" s="93" t="str">
        <f t="shared" si="41"/>
        <v/>
      </c>
      <c r="AV9" s="93" t="str">
        <f t="shared" si="42"/>
        <v/>
      </c>
      <c r="AW9" s="93" t="str">
        <f t="shared" si="43"/>
        <v/>
      </c>
      <c r="AX9" s="93" t="str">
        <f t="shared" si="44"/>
        <v/>
      </c>
      <c r="AY9" s="93" t="str">
        <f t="shared" si="45"/>
        <v/>
      </c>
      <c r="AZ9" s="93" t="str">
        <f t="shared" si="46"/>
        <v/>
      </c>
      <c r="BA9" s="93" t="str">
        <f t="shared" si="47"/>
        <v/>
      </c>
      <c r="BB9" s="93" t="str">
        <f t="shared" si="48"/>
        <v/>
      </c>
      <c r="BC9" s="93" t="str">
        <f t="shared" si="49"/>
        <v/>
      </c>
      <c r="BD9" s="93" t="str">
        <f t="shared" si="50"/>
        <v/>
      </c>
      <c r="BE9" s="93" t="str">
        <f t="shared" si="51"/>
        <v/>
      </c>
      <c r="BF9" s="13">
        <v>45853</v>
      </c>
      <c r="BG9" s="74">
        <f t="shared" ca="1" si="25"/>
        <v>287</v>
      </c>
      <c r="BH9" s="36">
        <f t="shared" si="26"/>
        <v>46218</v>
      </c>
      <c r="BI9" s="225"/>
      <c r="BJ9" s="75" t="str">
        <f t="shared" si="52"/>
        <v/>
      </c>
      <c r="BK9" s="37" t="str">
        <f t="shared" si="53"/>
        <v/>
      </c>
      <c r="BL9" s="13"/>
      <c r="BM9" s="74" t="str">
        <f t="shared" si="54"/>
        <v/>
      </c>
      <c r="BN9" s="36" t="str">
        <f t="shared" si="55"/>
        <v/>
      </c>
      <c r="BO9" s="225"/>
      <c r="BP9" s="75" t="str">
        <f t="shared" si="56"/>
        <v/>
      </c>
      <c r="BQ9" s="37" t="str">
        <f t="shared" si="57"/>
        <v/>
      </c>
      <c r="BR9" s="13"/>
      <c r="BS9" s="74" t="str">
        <f t="shared" si="58"/>
        <v/>
      </c>
      <c r="BT9" s="36" t="str">
        <f t="shared" si="59"/>
        <v/>
      </c>
      <c r="BU9" s="225"/>
      <c r="BV9" s="75" t="str">
        <f t="shared" si="60"/>
        <v/>
      </c>
      <c r="BW9" s="37" t="str">
        <f t="shared" si="61"/>
        <v/>
      </c>
      <c r="BX9" s="13"/>
      <c r="BY9" s="74" t="str">
        <f t="shared" si="62"/>
        <v/>
      </c>
      <c r="BZ9" s="36" t="str">
        <f t="shared" si="63"/>
        <v/>
      </c>
      <c r="CA9" s="225"/>
      <c r="CB9" s="75" t="str">
        <f t="shared" si="64"/>
        <v/>
      </c>
      <c r="CC9" s="37" t="str">
        <f t="shared" si="65"/>
        <v/>
      </c>
      <c r="CD9" s="13"/>
      <c r="CE9" s="74" t="str">
        <f t="shared" si="66"/>
        <v/>
      </c>
      <c r="CF9" s="36" t="str">
        <f t="shared" si="67"/>
        <v/>
      </c>
      <c r="CG9" s="225"/>
      <c r="CH9" s="115" t="str">
        <f t="shared" si="68"/>
        <v/>
      </c>
      <c r="CI9" s="225" t="str">
        <f t="shared" si="69"/>
        <v/>
      </c>
      <c r="CJ9" s="13"/>
      <c r="CK9" s="5" t="str">
        <f t="shared" si="70"/>
        <v/>
      </c>
      <c r="CL9" s="224" t="str">
        <f t="shared" si="71"/>
        <v/>
      </c>
      <c r="CM9" s="225"/>
      <c r="CN9" s="115" t="str">
        <f t="shared" si="72"/>
        <v/>
      </c>
      <c r="CO9" s="225" t="str">
        <f t="shared" si="73"/>
        <v/>
      </c>
      <c r="CP9" s="13"/>
      <c r="CQ9" s="5" t="str">
        <f t="shared" si="74"/>
        <v/>
      </c>
      <c r="CR9" s="224" t="str">
        <f t="shared" si="75"/>
        <v/>
      </c>
      <c r="CS9" s="225"/>
      <c r="CT9" s="115" t="str">
        <f t="shared" si="76"/>
        <v/>
      </c>
      <c r="CU9" s="225" t="str">
        <f t="shared" si="77"/>
        <v/>
      </c>
      <c r="CV9" s="13"/>
      <c r="CW9" s="5" t="str">
        <f t="shared" si="78"/>
        <v/>
      </c>
      <c r="CX9" s="224" t="str">
        <f t="shared" si="79"/>
        <v/>
      </c>
      <c r="CY9" s="225"/>
      <c r="CZ9" s="115" t="str">
        <f t="shared" si="80"/>
        <v/>
      </c>
      <c r="DA9" s="225" t="str">
        <f t="shared" si="81"/>
        <v/>
      </c>
      <c r="DB9" s="13"/>
      <c r="DC9" s="5" t="str">
        <f t="shared" si="82"/>
        <v/>
      </c>
      <c r="DD9" s="224" t="str">
        <f t="shared" si="83"/>
        <v/>
      </c>
      <c r="DE9" s="225"/>
      <c r="DF9" s="115" t="str">
        <f t="shared" si="84"/>
        <v/>
      </c>
      <c r="DG9" s="225" t="str">
        <f t="shared" si="85"/>
        <v/>
      </c>
      <c r="DH9" s="224"/>
      <c r="DI9" s="5" t="str">
        <f t="shared" si="86"/>
        <v/>
      </c>
      <c r="DJ9" s="224" t="str">
        <f t="shared" si="87"/>
        <v/>
      </c>
      <c r="DK9" s="225"/>
      <c r="DL9" s="115" t="str">
        <f t="shared" si="88"/>
        <v/>
      </c>
      <c r="DM9" s="225" t="str">
        <f t="shared" si="89"/>
        <v/>
      </c>
      <c r="DN9" s="224"/>
      <c r="DO9" s="5" t="str">
        <f t="shared" si="90"/>
        <v/>
      </c>
      <c r="DP9" s="224" t="str">
        <f t="shared" si="91"/>
        <v/>
      </c>
      <c r="DQ9" s="225"/>
      <c r="DR9" s="115" t="str">
        <f t="shared" si="92"/>
        <v/>
      </c>
      <c r="DS9" s="225" t="str">
        <f t="shared" si="93"/>
        <v/>
      </c>
      <c r="DT9" s="224"/>
      <c r="DU9" s="5" t="str">
        <f t="shared" si="94"/>
        <v/>
      </c>
      <c r="DV9" s="224" t="str">
        <f t="shared" si="95"/>
        <v/>
      </c>
      <c r="DW9" s="225"/>
      <c r="DX9" s="115" t="str">
        <f t="shared" si="96"/>
        <v/>
      </c>
      <c r="DY9" s="225" t="str">
        <f t="shared" si="97"/>
        <v/>
      </c>
      <c r="DZ9" s="224"/>
      <c r="EA9" s="5" t="str">
        <f t="shared" si="98"/>
        <v/>
      </c>
      <c r="EB9" s="224" t="str">
        <f t="shared" si="99"/>
        <v/>
      </c>
      <c r="EC9" s="225"/>
      <c r="ED9" s="115" t="str">
        <f t="shared" si="100"/>
        <v/>
      </c>
      <c r="EE9" s="225" t="str">
        <f t="shared" si="101"/>
        <v/>
      </c>
      <c r="EF9" s="224"/>
      <c r="EG9" s="5" t="str">
        <f t="shared" si="102"/>
        <v/>
      </c>
      <c r="EH9" s="224" t="str">
        <f t="shared" si="103"/>
        <v/>
      </c>
      <c r="EI9" s="225"/>
      <c r="EJ9" s="115" t="str">
        <f t="shared" si="104"/>
        <v/>
      </c>
      <c r="EK9" s="225" t="str">
        <f t="shared" si="105"/>
        <v/>
      </c>
      <c r="EL9" s="224"/>
      <c r="EM9" s="5" t="str">
        <f t="shared" si="106"/>
        <v/>
      </c>
      <c r="EN9" s="224" t="str">
        <f t="shared" si="107"/>
        <v/>
      </c>
      <c r="EO9" s="225"/>
      <c r="EP9" s="115" t="str">
        <f t="shared" si="108"/>
        <v/>
      </c>
      <c r="EQ9" s="225" t="str">
        <f t="shared" si="109"/>
        <v/>
      </c>
      <c r="ER9" s="224"/>
      <c r="ES9" s="5" t="str">
        <f t="shared" si="110"/>
        <v/>
      </c>
      <c r="ET9" s="224" t="str">
        <f t="shared" si="111"/>
        <v/>
      </c>
      <c r="EU9" s="225"/>
      <c r="EV9" s="115" t="str">
        <f t="shared" si="112"/>
        <v/>
      </c>
      <c r="EW9" s="225" t="str">
        <f t="shared" si="113"/>
        <v/>
      </c>
      <c r="EX9" s="224"/>
      <c r="EY9" s="5" t="str">
        <f t="shared" si="114"/>
        <v/>
      </c>
      <c r="EZ9" s="224" t="str">
        <f t="shared" si="115"/>
        <v/>
      </c>
      <c r="FA9" s="225"/>
      <c r="FB9" s="115" t="str">
        <f t="shared" si="116"/>
        <v/>
      </c>
      <c r="FC9" s="225" t="str">
        <f t="shared" si="117"/>
        <v/>
      </c>
      <c r="FD9" s="224"/>
      <c r="FE9" s="5" t="str">
        <f t="shared" si="118"/>
        <v/>
      </c>
      <c r="FF9" s="224" t="str">
        <f t="shared" si="119"/>
        <v/>
      </c>
      <c r="FG9" s="225"/>
      <c r="FH9" s="115" t="str">
        <f t="shared" si="120"/>
        <v/>
      </c>
      <c r="FI9" s="225" t="str">
        <f t="shared" si="121"/>
        <v/>
      </c>
      <c r="FJ9" s="224"/>
      <c r="FK9" s="5" t="str">
        <f t="shared" si="122"/>
        <v/>
      </c>
      <c r="FL9" s="224" t="str">
        <f t="shared" si="123"/>
        <v/>
      </c>
      <c r="FM9" s="225"/>
      <c r="FN9" s="115" t="str">
        <f t="shared" si="124"/>
        <v/>
      </c>
      <c r="FO9" s="225" t="str">
        <f t="shared" si="125"/>
        <v/>
      </c>
      <c r="FP9" s="224"/>
      <c r="FQ9" s="5" t="str">
        <f t="shared" si="126"/>
        <v/>
      </c>
      <c r="FR9" s="224" t="str">
        <f t="shared" si="127"/>
        <v/>
      </c>
      <c r="FS9" s="225"/>
      <c r="FT9" s="115" t="str">
        <f t="shared" si="128"/>
        <v/>
      </c>
      <c r="FU9" s="225" t="str">
        <f t="shared" si="129"/>
        <v/>
      </c>
      <c r="FV9" s="253"/>
      <c r="FW9" s="253"/>
      <c r="FX9" s="253"/>
      <c r="FY9" s="253"/>
      <c r="FZ9" s="253"/>
      <c r="GA9" s="3"/>
    </row>
    <row r="10" spans="1:183" s="14" customFormat="1" ht="14.45" customHeight="1" x14ac:dyDescent="0.25">
      <c r="A10" s="2">
        <v>10</v>
      </c>
      <c r="B10" s="211" t="s">
        <v>142</v>
      </c>
      <c r="C10" s="156">
        <v>4707.99</v>
      </c>
      <c r="D10" s="156">
        <f t="shared" si="27"/>
        <v>47079.899999999994</v>
      </c>
      <c r="E10" s="110">
        <v>6</v>
      </c>
      <c r="F10" s="192"/>
      <c r="G10" s="2">
        <v>1</v>
      </c>
      <c r="H10" s="76" t="s">
        <v>1075</v>
      </c>
      <c r="I10" s="113">
        <f t="shared" ca="1" si="0"/>
        <v>1</v>
      </c>
      <c r="J10" s="114" t="str">
        <f t="shared" ca="1" si="1"/>
        <v/>
      </c>
      <c r="K10" s="114" t="str">
        <f t="shared" ca="1" si="2"/>
        <v/>
      </c>
      <c r="L10" s="114" t="str">
        <f t="shared" ca="1" si="3"/>
        <v/>
      </c>
      <c r="M10" s="114" t="str">
        <f t="shared" ca="1" si="4"/>
        <v/>
      </c>
      <c r="N10" s="114" t="str">
        <f t="shared" ca="1" si="5"/>
        <v/>
      </c>
      <c r="O10" s="114" t="str">
        <f t="shared" ca="1" si="6"/>
        <v/>
      </c>
      <c r="P10" s="114" t="str">
        <f t="shared" ca="1" si="7"/>
        <v/>
      </c>
      <c r="Q10" s="93">
        <f t="shared" ca="1" si="8"/>
        <v>287</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8"/>
        <v/>
      </c>
      <c r="AI10" s="93" t="str">
        <f t="shared" si="29"/>
        <v/>
      </c>
      <c r="AJ10" s="93" t="str">
        <f t="shared" si="30"/>
        <v/>
      </c>
      <c r="AK10" s="93" t="str">
        <f t="shared" si="31"/>
        <v/>
      </c>
      <c r="AL10" s="93" t="str">
        <f t="shared" si="32"/>
        <v/>
      </c>
      <c r="AM10" s="93" t="str">
        <f t="shared" si="33"/>
        <v/>
      </c>
      <c r="AN10" s="93" t="str">
        <f t="shared" si="34"/>
        <v/>
      </c>
      <c r="AO10" s="93" t="str">
        <f t="shared" si="35"/>
        <v/>
      </c>
      <c r="AP10" s="93" t="str">
        <f t="shared" si="36"/>
        <v/>
      </c>
      <c r="AQ10" s="93" t="str">
        <f t="shared" si="37"/>
        <v/>
      </c>
      <c r="AR10" s="93" t="str">
        <f t="shared" si="38"/>
        <v/>
      </c>
      <c r="AS10" s="93" t="str">
        <f t="shared" si="39"/>
        <v/>
      </c>
      <c r="AT10" s="93" t="str">
        <f t="shared" si="40"/>
        <v/>
      </c>
      <c r="AU10" s="93" t="str">
        <f t="shared" si="41"/>
        <v/>
      </c>
      <c r="AV10" s="93" t="str">
        <f t="shared" si="42"/>
        <v/>
      </c>
      <c r="AW10" s="93" t="str">
        <f t="shared" si="43"/>
        <v/>
      </c>
      <c r="AX10" s="93" t="str">
        <f t="shared" si="44"/>
        <v/>
      </c>
      <c r="AY10" s="93" t="str">
        <f t="shared" si="45"/>
        <v/>
      </c>
      <c r="AZ10" s="93" t="str">
        <f t="shared" si="46"/>
        <v/>
      </c>
      <c r="BA10" s="93" t="str">
        <f t="shared" si="47"/>
        <v/>
      </c>
      <c r="BB10" s="93" t="str">
        <f t="shared" si="48"/>
        <v/>
      </c>
      <c r="BC10" s="93" t="str">
        <f t="shared" si="49"/>
        <v/>
      </c>
      <c r="BD10" s="93" t="str">
        <f t="shared" si="50"/>
        <v/>
      </c>
      <c r="BE10" s="93" t="str">
        <f t="shared" si="51"/>
        <v/>
      </c>
      <c r="BF10" s="13">
        <v>45853</v>
      </c>
      <c r="BG10" s="74">
        <f t="shared" ca="1" si="25"/>
        <v>287</v>
      </c>
      <c r="BH10" s="36">
        <f t="shared" si="26"/>
        <v>46218</v>
      </c>
      <c r="BI10" s="225"/>
      <c r="BJ10" s="75" t="str">
        <f t="shared" si="52"/>
        <v/>
      </c>
      <c r="BK10" s="37" t="str">
        <f t="shared" si="53"/>
        <v/>
      </c>
      <c r="BL10" s="13"/>
      <c r="BM10" s="74" t="str">
        <f t="shared" si="54"/>
        <v/>
      </c>
      <c r="BN10" s="36" t="str">
        <f t="shared" si="55"/>
        <v/>
      </c>
      <c r="BO10" s="225"/>
      <c r="BP10" s="75" t="str">
        <f t="shared" si="56"/>
        <v/>
      </c>
      <c r="BQ10" s="37" t="str">
        <f t="shared" si="57"/>
        <v/>
      </c>
      <c r="BR10" s="13"/>
      <c r="BS10" s="74" t="str">
        <f t="shared" si="58"/>
        <v/>
      </c>
      <c r="BT10" s="36" t="str">
        <f t="shared" si="59"/>
        <v/>
      </c>
      <c r="BU10" s="225"/>
      <c r="BV10" s="75" t="str">
        <f t="shared" si="60"/>
        <v/>
      </c>
      <c r="BW10" s="37" t="str">
        <f t="shared" si="61"/>
        <v/>
      </c>
      <c r="BX10" s="13"/>
      <c r="BY10" s="74" t="str">
        <f t="shared" si="62"/>
        <v/>
      </c>
      <c r="BZ10" s="36" t="str">
        <f t="shared" si="63"/>
        <v/>
      </c>
      <c r="CA10" s="225"/>
      <c r="CB10" s="75" t="str">
        <f t="shared" si="64"/>
        <v/>
      </c>
      <c r="CC10" s="37" t="str">
        <f t="shared" si="65"/>
        <v/>
      </c>
      <c r="CD10" s="13"/>
      <c r="CE10" s="74" t="str">
        <f t="shared" si="66"/>
        <v/>
      </c>
      <c r="CF10" s="36" t="str">
        <f t="shared" si="67"/>
        <v/>
      </c>
      <c r="CG10" s="225"/>
      <c r="CH10" s="115" t="str">
        <f t="shared" si="68"/>
        <v/>
      </c>
      <c r="CI10" s="225" t="str">
        <f t="shared" si="69"/>
        <v/>
      </c>
      <c r="CJ10" s="13"/>
      <c r="CK10" s="5" t="str">
        <f t="shared" si="70"/>
        <v/>
      </c>
      <c r="CL10" s="224" t="str">
        <f t="shared" si="71"/>
        <v/>
      </c>
      <c r="CM10" s="225"/>
      <c r="CN10" s="115" t="str">
        <f t="shared" si="72"/>
        <v/>
      </c>
      <c r="CO10" s="225" t="str">
        <f t="shared" si="73"/>
        <v/>
      </c>
      <c r="CP10" s="13"/>
      <c r="CQ10" s="5" t="str">
        <f t="shared" si="74"/>
        <v/>
      </c>
      <c r="CR10" s="224" t="str">
        <f t="shared" si="75"/>
        <v/>
      </c>
      <c r="CS10" s="225"/>
      <c r="CT10" s="115" t="str">
        <f t="shared" si="76"/>
        <v/>
      </c>
      <c r="CU10" s="225" t="str">
        <f t="shared" si="77"/>
        <v/>
      </c>
      <c r="CV10" s="13"/>
      <c r="CW10" s="5" t="str">
        <f t="shared" si="78"/>
        <v/>
      </c>
      <c r="CX10" s="224" t="str">
        <f t="shared" si="79"/>
        <v/>
      </c>
      <c r="CY10" s="225"/>
      <c r="CZ10" s="115" t="str">
        <f t="shared" si="80"/>
        <v/>
      </c>
      <c r="DA10" s="225" t="str">
        <f t="shared" si="81"/>
        <v/>
      </c>
      <c r="DB10" s="13"/>
      <c r="DC10" s="5" t="str">
        <f t="shared" si="82"/>
        <v/>
      </c>
      <c r="DD10" s="224" t="str">
        <f t="shared" si="83"/>
        <v/>
      </c>
      <c r="DE10" s="225"/>
      <c r="DF10" s="115" t="str">
        <f t="shared" si="84"/>
        <v/>
      </c>
      <c r="DG10" s="225" t="str">
        <f t="shared" si="85"/>
        <v/>
      </c>
      <c r="DH10" s="224"/>
      <c r="DI10" s="5" t="str">
        <f t="shared" si="86"/>
        <v/>
      </c>
      <c r="DJ10" s="224" t="str">
        <f t="shared" si="87"/>
        <v/>
      </c>
      <c r="DK10" s="225"/>
      <c r="DL10" s="115" t="str">
        <f t="shared" si="88"/>
        <v/>
      </c>
      <c r="DM10" s="225" t="str">
        <f t="shared" si="89"/>
        <v/>
      </c>
      <c r="DN10" s="224"/>
      <c r="DO10" s="5" t="str">
        <f t="shared" si="90"/>
        <v/>
      </c>
      <c r="DP10" s="224" t="str">
        <f t="shared" si="91"/>
        <v/>
      </c>
      <c r="DQ10" s="225"/>
      <c r="DR10" s="115" t="str">
        <f t="shared" si="92"/>
        <v/>
      </c>
      <c r="DS10" s="225" t="str">
        <f t="shared" si="93"/>
        <v/>
      </c>
      <c r="DT10" s="224"/>
      <c r="DU10" s="5" t="str">
        <f t="shared" si="94"/>
        <v/>
      </c>
      <c r="DV10" s="224" t="str">
        <f t="shared" si="95"/>
        <v/>
      </c>
      <c r="DW10" s="225"/>
      <c r="DX10" s="115" t="str">
        <f t="shared" si="96"/>
        <v/>
      </c>
      <c r="DY10" s="225" t="str">
        <f t="shared" si="97"/>
        <v/>
      </c>
      <c r="DZ10" s="224"/>
      <c r="EA10" s="5" t="str">
        <f t="shared" si="98"/>
        <v/>
      </c>
      <c r="EB10" s="224" t="str">
        <f t="shared" si="99"/>
        <v/>
      </c>
      <c r="EC10" s="225"/>
      <c r="ED10" s="115" t="str">
        <f t="shared" si="100"/>
        <v/>
      </c>
      <c r="EE10" s="225" t="str">
        <f t="shared" si="101"/>
        <v/>
      </c>
      <c r="EF10" s="224"/>
      <c r="EG10" s="5" t="str">
        <f t="shared" si="102"/>
        <v/>
      </c>
      <c r="EH10" s="224" t="str">
        <f t="shared" si="103"/>
        <v/>
      </c>
      <c r="EI10" s="225"/>
      <c r="EJ10" s="115" t="str">
        <f t="shared" si="104"/>
        <v/>
      </c>
      <c r="EK10" s="225" t="str">
        <f t="shared" si="105"/>
        <v/>
      </c>
      <c r="EL10" s="224"/>
      <c r="EM10" s="5" t="str">
        <f t="shared" si="106"/>
        <v/>
      </c>
      <c r="EN10" s="224" t="str">
        <f t="shared" si="107"/>
        <v/>
      </c>
      <c r="EO10" s="225"/>
      <c r="EP10" s="115" t="str">
        <f t="shared" si="108"/>
        <v/>
      </c>
      <c r="EQ10" s="225" t="str">
        <f t="shared" si="109"/>
        <v/>
      </c>
      <c r="ER10" s="224"/>
      <c r="ES10" s="5" t="str">
        <f t="shared" si="110"/>
        <v/>
      </c>
      <c r="ET10" s="224" t="str">
        <f t="shared" si="111"/>
        <v/>
      </c>
      <c r="EU10" s="225"/>
      <c r="EV10" s="115" t="str">
        <f t="shared" si="112"/>
        <v/>
      </c>
      <c r="EW10" s="225" t="str">
        <f t="shared" si="113"/>
        <v/>
      </c>
      <c r="EX10" s="224"/>
      <c r="EY10" s="5" t="str">
        <f t="shared" si="114"/>
        <v/>
      </c>
      <c r="EZ10" s="224" t="str">
        <f t="shared" si="115"/>
        <v/>
      </c>
      <c r="FA10" s="225"/>
      <c r="FB10" s="115" t="str">
        <f t="shared" si="116"/>
        <v/>
      </c>
      <c r="FC10" s="225" t="str">
        <f t="shared" si="117"/>
        <v/>
      </c>
      <c r="FD10" s="224"/>
      <c r="FE10" s="5" t="str">
        <f t="shared" si="118"/>
        <v/>
      </c>
      <c r="FF10" s="224" t="str">
        <f t="shared" si="119"/>
        <v/>
      </c>
      <c r="FG10" s="225"/>
      <c r="FH10" s="115" t="str">
        <f t="shared" si="120"/>
        <v/>
      </c>
      <c r="FI10" s="225" t="str">
        <f t="shared" si="121"/>
        <v/>
      </c>
      <c r="FJ10" s="224"/>
      <c r="FK10" s="5" t="str">
        <f t="shared" si="122"/>
        <v/>
      </c>
      <c r="FL10" s="224" t="str">
        <f t="shared" si="123"/>
        <v/>
      </c>
      <c r="FM10" s="225"/>
      <c r="FN10" s="115" t="str">
        <f t="shared" si="124"/>
        <v/>
      </c>
      <c r="FO10" s="225" t="str">
        <f t="shared" si="125"/>
        <v/>
      </c>
      <c r="FP10" s="224"/>
      <c r="FQ10" s="5" t="str">
        <f t="shared" si="126"/>
        <v/>
      </c>
      <c r="FR10" s="224" t="str">
        <f t="shared" si="127"/>
        <v/>
      </c>
      <c r="FS10" s="225"/>
      <c r="FT10" s="115" t="str">
        <f t="shared" si="128"/>
        <v/>
      </c>
      <c r="FU10" s="225" t="str">
        <f t="shared" si="129"/>
        <v/>
      </c>
      <c r="FV10" s="253"/>
      <c r="FW10" s="253"/>
      <c r="FX10" s="253"/>
      <c r="FY10" s="253"/>
      <c r="FZ10" s="253"/>
    </row>
    <row r="11" spans="1:183" s="14" customFormat="1" ht="14.45" customHeight="1" x14ac:dyDescent="0.25">
      <c r="A11" s="2">
        <v>64</v>
      </c>
      <c r="B11" s="211" t="s">
        <v>238</v>
      </c>
      <c r="C11" s="156">
        <v>257.95</v>
      </c>
      <c r="D11" s="156">
        <f t="shared" si="27"/>
        <v>16508.8</v>
      </c>
      <c r="E11" s="110">
        <v>320</v>
      </c>
      <c r="F11" s="192"/>
      <c r="G11" s="2" t="s">
        <v>55</v>
      </c>
      <c r="H11" s="76" t="s">
        <v>1076</v>
      </c>
      <c r="I11" s="114" t="str">
        <f t="shared" si="0"/>
        <v/>
      </c>
      <c r="J11" s="114" t="str">
        <f t="shared" si="1"/>
        <v/>
      </c>
      <c r="K11" s="114" t="str">
        <f t="shared" si="2"/>
        <v/>
      </c>
      <c r="L11" s="114" t="str">
        <f t="shared" si="3"/>
        <v/>
      </c>
      <c r="M11" s="114" t="str">
        <f t="shared" si="4"/>
        <v/>
      </c>
      <c r="N11" s="114" t="str">
        <f t="shared" si="5"/>
        <v/>
      </c>
      <c r="O11" s="114" t="str">
        <f t="shared" si="6"/>
        <v/>
      </c>
      <c r="P11" s="114" t="str">
        <f t="shared" si="7"/>
        <v/>
      </c>
      <c r="Q11" s="93" t="e">
        <f t="shared" si="8"/>
        <v>#VALUE!</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8"/>
        <v/>
      </c>
      <c r="AI11" s="93" t="str">
        <f t="shared" si="29"/>
        <v/>
      </c>
      <c r="AJ11" s="93" t="str">
        <f t="shared" si="30"/>
        <v/>
      </c>
      <c r="AK11" s="93" t="str">
        <f t="shared" si="31"/>
        <v/>
      </c>
      <c r="AL11" s="93" t="str">
        <f t="shared" si="32"/>
        <v/>
      </c>
      <c r="AM11" s="93" t="str">
        <f t="shared" si="33"/>
        <v/>
      </c>
      <c r="AN11" s="93" t="str">
        <f t="shared" si="34"/>
        <v/>
      </c>
      <c r="AO11" s="93" t="str">
        <f t="shared" si="35"/>
        <v/>
      </c>
      <c r="AP11" s="93" t="str">
        <f t="shared" si="36"/>
        <v/>
      </c>
      <c r="AQ11" s="93" t="str">
        <f t="shared" si="37"/>
        <v/>
      </c>
      <c r="AR11" s="93" t="str">
        <f t="shared" si="38"/>
        <v/>
      </c>
      <c r="AS11" s="93" t="str">
        <f t="shared" si="39"/>
        <v/>
      </c>
      <c r="AT11" s="93" t="str">
        <f t="shared" si="40"/>
        <v/>
      </c>
      <c r="AU11" s="93" t="str">
        <f t="shared" si="41"/>
        <v/>
      </c>
      <c r="AV11" s="93" t="str">
        <f t="shared" si="42"/>
        <v/>
      </c>
      <c r="AW11" s="93" t="str">
        <f t="shared" si="43"/>
        <v/>
      </c>
      <c r="AX11" s="93" t="str">
        <f t="shared" si="44"/>
        <v/>
      </c>
      <c r="AY11" s="93" t="str">
        <f t="shared" si="45"/>
        <v/>
      </c>
      <c r="AZ11" s="93" t="str">
        <f t="shared" si="46"/>
        <v/>
      </c>
      <c r="BA11" s="93" t="str">
        <f t="shared" si="47"/>
        <v/>
      </c>
      <c r="BB11" s="93" t="str">
        <f t="shared" si="48"/>
        <v/>
      </c>
      <c r="BC11" s="93" t="str">
        <f t="shared" si="49"/>
        <v/>
      </c>
      <c r="BD11" s="93" t="str">
        <f t="shared" si="50"/>
        <v/>
      </c>
      <c r="BE11" s="93" t="str">
        <f t="shared" si="51"/>
        <v/>
      </c>
      <c r="BF11" s="13">
        <v>45853</v>
      </c>
      <c r="BG11" s="74" t="e">
        <f t="shared" si="25"/>
        <v>#VALUE!</v>
      </c>
      <c r="BH11" s="36" t="e">
        <f t="shared" si="26"/>
        <v>#VALUE!</v>
      </c>
      <c r="BI11" s="225"/>
      <c r="BJ11" s="75" t="str">
        <f t="shared" si="52"/>
        <v/>
      </c>
      <c r="BK11" s="37" t="str">
        <f t="shared" si="53"/>
        <v/>
      </c>
      <c r="BL11" s="13"/>
      <c r="BM11" s="74" t="str">
        <f t="shared" si="54"/>
        <v/>
      </c>
      <c r="BN11" s="36" t="str">
        <f t="shared" si="55"/>
        <v/>
      </c>
      <c r="BO11" s="225"/>
      <c r="BP11" s="75" t="str">
        <f t="shared" si="56"/>
        <v/>
      </c>
      <c r="BQ11" s="37" t="str">
        <f t="shared" si="57"/>
        <v/>
      </c>
      <c r="BR11" s="13"/>
      <c r="BS11" s="74" t="str">
        <f t="shared" si="58"/>
        <v/>
      </c>
      <c r="BT11" s="36" t="str">
        <f t="shared" si="59"/>
        <v/>
      </c>
      <c r="BU11" s="225"/>
      <c r="BV11" s="75" t="str">
        <f t="shared" si="60"/>
        <v/>
      </c>
      <c r="BW11" s="37" t="str">
        <f t="shared" si="61"/>
        <v/>
      </c>
      <c r="BX11" s="13"/>
      <c r="BY11" s="74" t="str">
        <f t="shared" si="62"/>
        <v/>
      </c>
      <c r="BZ11" s="36" t="str">
        <f t="shared" si="63"/>
        <v/>
      </c>
      <c r="CA11" s="225"/>
      <c r="CB11" s="75" t="str">
        <f t="shared" si="64"/>
        <v/>
      </c>
      <c r="CC11" s="37" t="str">
        <f t="shared" si="65"/>
        <v/>
      </c>
      <c r="CD11" s="13"/>
      <c r="CE11" s="74" t="str">
        <f t="shared" si="66"/>
        <v/>
      </c>
      <c r="CF11" s="36" t="str">
        <f t="shared" si="67"/>
        <v/>
      </c>
      <c r="CG11" s="225"/>
      <c r="CH11" s="115" t="str">
        <f t="shared" si="68"/>
        <v/>
      </c>
      <c r="CI11" s="225" t="str">
        <f t="shared" si="69"/>
        <v/>
      </c>
      <c r="CJ11" s="13"/>
      <c r="CK11" s="5" t="str">
        <f t="shared" si="70"/>
        <v/>
      </c>
      <c r="CL11" s="224" t="str">
        <f t="shared" si="71"/>
        <v/>
      </c>
      <c r="CM11" s="225"/>
      <c r="CN11" s="115" t="str">
        <f t="shared" si="72"/>
        <v/>
      </c>
      <c r="CO11" s="225" t="str">
        <f t="shared" si="73"/>
        <v/>
      </c>
      <c r="CP11" s="13"/>
      <c r="CQ11" s="5" t="str">
        <f t="shared" si="74"/>
        <v/>
      </c>
      <c r="CR11" s="224" t="str">
        <f t="shared" si="75"/>
        <v/>
      </c>
      <c r="CS11" s="225"/>
      <c r="CT11" s="115" t="str">
        <f t="shared" si="76"/>
        <v/>
      </c>
      <c r="CU11" s="225" t="str">
        <f t="shared" si="77"/>
        <v/>
      </c>
      <c r="CV11" s="13"/>
      <c r="CW11" s="5" t="str">
        <f t="shared" si="78"/>
        <v/>
      </c>
      <c r="CX11" s="224" t="str">
        <f t="shared" si="79"/>
        <v/>
      </c>
      <c r="CY11" s="225"/>
      <c r="CZ11" s="115" t="str">
        <f t="shared" si="80"/>
        <v/>
      </c>
      <c r="DA11" s="225" t="str">
        <f t="shared" si="81"/>
        <v/>
      </c>
      <c r="DB11" s="13"/>
      <c r="DC11" s="5" t="str">
        <f t="shared" si="82"/>
        <v/>
      </c>
      <c r="DD11" s="224" t="str">
        <f t="shared" si="83"/>
        <v/>
      </c>
      <c r="DE11" s="225"/>
      <c r="DF11" s="115" t="str">
        <f t="shared" si="84"/>
        <v/>
      </c>
      <c r="DG11" s="225" t="str">
        <f t="shared" si="85"/>
        <v/>
      </c>
      <c r="DH11" s="224"/>
      <c r="DI11" s="5" t="str">
        <f t="shared" si="86"/>
        <v/>
      </c>
      <c r="DJ11" s="224" t="str">
        <f t="shared" si="87"/>
        <v/>
      </c>
      <c r="DK11" s="225"/>
      <c r="DL11" s="115" t="str">
        <f t="shared" si="88"/>
        <v/>
      </c>
      <c r="DM11" s="225" t="str">
        <f t="shared" si="89"/>
        <v/>
      </c>
      <c r="DN11" s="224"/>
      <c r="DO11" s="5" t="str">
        <f t="shared" si="90"/>
        <v/>
      </c>
      <c r="DP11" s="224" t="str">
        <f t="shared" si="91"/>
        <v/>
      </c>
      <c r="DQ11" s="225"/>
      <c r="DR11" s="115" t="str">
        <f t="shared" si="92"/>
        <v/>
      </c>
      <c r="DS11" s="225" t="str">
        <f t="shared" si="93"/>
        <v/>
      </c>
      <c r="DT11" s="224"/>
      <c r="DU11" s="5" t="str">
        <f t="shared" si="94"/>
        <v/>
      </c>
      <c r="DV11" s="224" t="str">
        <f t="shared" si="95"/>
        <v/>
      </c>
      <c r="DW11" s="225"/>
      <c r="DX11" s="115" t="str">
        <f t="shared" si="96"/>
        <v/>
      </c>
      <c r="DY11" s="225" t="str">
        <f t="shared" si="97"/>
        <v/>
      </c>
      <c r="DZ11" s="224"/>
      <c r="EA11" s="5" t="str">
        <f t="shared" si="98"/>
        <v/>
      </c>
      <c r="EB11" s="224" t="str">
        <f t="shared" si="99"/>
        <v/>
      </c>
      <c r="EC11" s="225"/>
      <c r="ED11" s="115" t="str">
        <f t="shared" si="100"/>
        <v/>
      </c>
      <c r="EE11" s="225" t="str">
        <f t="shared" si="101"/>
        <v/>
      </c>
      <c r="EF11" s="224"/>
      <c r="EG11" s="5" t="str">
        <f t="shared" si="102"/>
        <v/>
      </c>
      <c r="EH11" s="224" t="str">
        <f t="shared" si="103"/>
        <v/>
      </c>
      <c r="EI11" s="225"/>
      <c r="EJ11" s="115" t="str">
        <f t="shared" si="104"/>
        <v/>
      </c>
      <c r="EK11" s="225" t="str">
        <f t="shared" si="105"/>
        <v/>
      </c>
      <c r="EL11" s="224"/>
      <c r="EM11" s="5" t="str">
        <f t="shared" si="106"/>
        <v/>
      </c>
      <c r="EN11" s="224" t="str">
        <f t="shared" si="107"/>
        <v/>
      </c>
      <c r="EO11" s="225"/>
      <c r="EP11" s="115" t="str">
        <f t="shared" si="108"/>
        <v/>
      </c>
      <c r="EQ11" s="225" t="str">
        <f t="shared" si="109"/>
        <v/>
      </c>
      <c r="ER11" s="224"/>
      <c r="ES11" s="5" t="str">
        <f t="shared" si="110"/>
        <v/>
      </c>
      <c r="ET11" s="224" t="str">
        <f t="shared" si="111"/>
        <v/>
      </c>
      <c r="EU11" s="225"/>
      <c r="EV11" s="115" t="str">
        <f t="shared" si="112"/>
        <v/>
      </c>
      <c r="EW11" s="225" t="str">
        <f t="shared" si="113"/>
        <v/>
      </c>
      <c r="EX11" s="224"/>
      <c r="EY11" s="5" t="str">
        <f t="shared" si="114"/>
        <v/>
      </c>
      <c r="EZ11" s="224" t="str">
        <f t="shared" si="115"/>
        <v/>
      </c>
      <c r="FA11" s="225"/>
      <c r="FB11" s="115" t="str">
        <f t="shared" si="116"/>
        <v/>
      </c>
      <c r="FC11" s="225" t="str">
        <f t="shared" si="117"/>
        <v/>
      </c>
      <c r="FD11" s="224"/>
      <c r="FE11" s="5" t="str">
        <f t="shared" si="118"/>
        <v/>
      </c>
      <c r="FF11" s="224" t="str">
        <f t="shared" si="119"/>
        <v/>
      </c>
      <c r="FG11" s="225"/>
      <c r="FH11" s="115" t="str">
        <f t="shared" si="120"/>
        <v/>
      </c>
      <c r="FI11" s="225" t="str">
        <f t="shared" si="121"/>
        <v/>
      </c>
      <c r="FJ11" s="224"/>
      <c r="FK11" s="5" t="str">
        <f t="shared" si="122"/>
        <v/>
      </c>
      <c r="FL11" s="224" t="str">
        <f t="shared" si="123"/>
        <v/>
      </c>
      <c r="FM11" s="225"/>
      <c r="FN11" s="115" t="str">
        <f t="shared" si="124"/>
        <v/>
      </c>
      <c r="FO11" s="225" t="str">
        <f t="shared" si="125"/>
        <v/>
      </c>
      <c r="FP11" s="224"/>
      <c r="FQ11" s="5" t="str">
        <f t="shared" si="126"/>
        <v/>
      </c>
      <c r="FR11" s="224" t="str">
        <f t="shared" si="127"/>
        <v/>
      </c>
      <c r="FS11" s="225"/>
      <c r="FT11" s="115" t="str">
        <f t="shared" si="128"/>
        <v/>
      </c>
      <c r="FU11" s="225" t="str">
        <f t="shared" si="129"/>
        <v/>
      </c>
      <c r="FV11" s="253"/>
      <c r="FW11" s="253"/>
      <c r="FX11" s="253"/>
      <c r="FY11" s="253"/>
      <c r="FZ11" s="253"/>
    </row>
    <row r="12" spans="1:183" x14ac:dyDescent="0.25">
      <c r="A12" s="2">
        <v>128</v>
      </c>
      <c r="B12" s="211" t="s">
        <v>88</v>
      </c>
      <c r="C12" s="156">
        <v>660.47</v>
      </c>
      <c r="D12" s="156">
        <f t="shared" si="27"/>
        <v>84540.160000000003</v>
      </c>
      <c r="E12" s="109">
        <v>7</v>
      </c>
      <c r="F12" s="195"/>
      <c r="G12" s="2">
        <v>1</v>
      </c>
      <c r="H12" s="76" t="s">
        <v>1077</v>
      </c>
      <c r="I12" s="114">
        <f t="shared" ca="1" si="0"/>
        <v>1</v>
      </c>
      <c r="J12" s="114" t="str">
        <f t="shared" ca="1" si="1"/>
        <v/>
      </c>
      <c r="K12" s="114" t="str">
        <f t="shared" ca="1" si="2"/>
        <v/>
      </c>
      <c r="L12" s="114" t="str">
        <f t="shared" ca="1" si="3"/>
        <v/>
      </c>
      <c r="M12" s="114" t="str">
        <f t="shared" ca="1" si="4"/>
        <v/>
      </c>
      <c r="N12" s="114" t="str">
        <f t="shared" ca="1" si="5"/>
        <v/>
      </c>
      <c r="O12" s="114" t="str">
        <f t="shared" ca="1" si="6"/>
        <v/>
      </c>
      <c r="P12" s="114" t="str">
        <f t="shared" ca="1" si="7"/>
        <v/>
      </c>
      <c r="Q12" s="93">
        <f t="shared" ca="1" si="8"/>
        <v>287</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8"/>
        <v/>
      </c>
      <c r="AI12" s="93" t="str">
        <f t="shared" si="29"/>
        <v/>
      </c>
      <c r="AJ12" s="93" t="str">
        <f t="shared" si="30"/>
        <v/>
      </c>
      <c r="AK12" s="93" t="str">
        <f t="shared" si="31"/>
        <v/>
      </c>
      <c r="AL12" s="93" t="str">
        <f t="shared" si="32"/>
        <v/>
      </c>
      <c r="AM12" s="93" t="str">
        <f t="shared" si="33"/>
        <v/>
      </c>
      <c r="AN12" s="93" t="str">
        <f t="shared" si="34"/>
        <v/>
      </c>
      <c r="AO12" s="93" t="str">
        <f t="shared" si="35"/>
        <v/>
      </c>
      <c r="AP12" s="93" t="str">
        <f t="shared" si="36"/>
        <v/>
      </c>
      <c r="AQ12" s="93" t="str">
        <f t="shared" si="37"/>
        <v/>
      </c>
      <c r="AR12" s="93" t="str">
        <f t="shared" si="38"/>
        <v/>
      </c>
      <c r="AS12" s="93" t="str">
        <f t="shared" si="39"/>
        <v/>
      </c>
      <c r="AT12" s="93" t="str">
        <f t="shared" si="40"/>
        <v/>
      </c>
      <c r="AU12" s="93" t="str">
        <f t="shared" si="41"/>
        <v/>
      </c>
      <c r="AV12" s="93" t="str">
        <f t="shared" si="42"/>
        <v/>
      </c>
      <c r="AW12" s="93" t="str">
        <f t="shared" si="43"/>
        <v/>
      </c>
      <c r="AX12" s="93" t="str">
        <f t="shared" si="44"/>
        <v/>
      </c>
      <c r="AY12" s="93" t="str">
        <f t="shared" si="45"/>
        <v/>
      </c>
      <c r="AZ12" s="93" t="str">
        <f t="shared" si="46"/>
        <v/>
      </c>
      <c r="BA12" s="93" t="str">
        <f t="shared" si="47"/>
        <v/>
      </c>
      <c r="BB12" s="93" t="str">
        <f t="shared" si="48"/>
        <v/>
      </c>
      <c r="BC12" s="93" t="str">
        <f t="shared" si="49"/>
        <v/>
      </c>
      <c r="BD12" s="93" t="str">
        <f t="shared" si="50"/>
        <v/>
      </c>
      <c r="BE12" s="93" t="str">
        <f t="shared" si="51"/>
        <v/>
      </c>
      <c r="BF12" s="13">
        <v>45853</v>
      </c>
      <c r="BG12" s="74">
        <f ca="1">IF(BH12="","",_xlfn.DAYS(BH12,$Q$2))</f>
        <v>287</v>
      </c>
      <c r="BH12" s="36">
        <f>IF(BF12="","",BF12+($G12*365))</f>
        <v>46218</v>
      </c>
      <c r="BI12" s="225"/>
      <c r="BJ12" s="75" t="str">
        <f t="shared" si="52"/>
        <v/>
      </c>
      <c r="BK12" s="37" t="str">
        <f t="shared" si="53"/>
        <v/>
      </c>
      <c r="BL12" s="13"/>
      <c r="BM12" s="74" t="str">
        <f t="shared" si="54"/>
        <v/>
      </c>
      <c r="BN12" s="36" t="str">
        <f t="shared" si="55"/>
        <v/>
      </c>
      <c r="BO12" s="225"/>
      <c r="BP12" s="75" t="str">
        <f t="shared" si="56"/>
        <v/>
      </c>
      <c r="BQ12" s="37" t="str">
        <f t="shared" si="57"/>
        <v/>
      </c>
      <c r="BR12" s="13"/>
      <c r="BS12" s="74" t="str">
        <f t="shared" si="58"/>
        <v/>
      </c>
      <c r="BT12" s="36" t="str">
        <f t="shared" si="59"/>
        <v/>
      </c>
      <c r="BU12" s="225"/>
      <c r="BV12" s="75" t="str">
        <f t="shared" si="60"/>
        <v/>
      </c>
      <c r="BW12" s="37" t="str">
        <f t="shared" si="61"/>
        <v/>
      </c>
      <c r="BX12" s="13"/>
      <c r="BY12" s="74" t="str">
        <f t="shared" si="62"/>
        <v/>
      </c>
      <c r="BZ12" s="36" t="str">
        <f t="shared" si="63"/>
        <v/>
      </c>
      <c r="CA12" s="225"/>
      <c r="CB12" s="75" t="str">
        <f t="shared" si="64"/>
        <v/>
      </c>
      <c r="CC12" s="37" t="str">
        <f t="shared" si="65"/>
        <v/>
      </c>
      <c r="CD12" s="13"/>
      <c r="CE12" s="74" t="str">
        <f t="shared" si="66"/>
        <v/>
      </c>
      <c r="CF12" s="36" t="str">
        <f t="shared" si="67"/>
        <v/>
      </c>
      <c r="CG12" s="225"/>
      <c r="CH12" s="115" t="str">
        <f t="shared" si="68"/>
        <v/>
      </c>
      <c r="CI12" s="225" t="str">
        <f t="shared" si="69"/>
        <v/>
      </c>
      <c r="CJ12" s="13"/>
      <c r="CK12" s="5" t="str">
        <f t="shared" si="70"/>
        <v/>
      </c>
      <c r="CL12" s="224" t="str">
        <f t="shared" si="71"/>
        <v/>
      </c>
      <c r="CM12" s="225"/>
      <c r="CN12" s="115" t="str">
        <f t="shared" si="72"/>
        <v/>
      </c>
      <c r="CO12" s="225" t="str">
        <f t="shared" si="73"/>
        <v/>
      </c>
      <c r="CP12" s="13"/>
      <c r="CQ12" s="5" t="str">
        <f t="shared" si="74"/>
        <v/>
      </c>
      <c r="CR12" s="224" t="str">
        <f t="shared" si="75"/>
        <v/>
      </c>
      <c r="CS12" s="225"/>
      <c r="CT12" s="115" t="str">
        <f t="shared" si="76"/>
        <v/>
      </c>
      <c r="CU12" s="225" t="str">
        <f t="shared" si="77"/>
        <v/>
      </c>
      <c r="CV12" s="13"/>
      <c r="CW12" s="5" t="str">
        <f t="shared" si="78"/>
        <v/>
      </c>
      <c r="CX12" s="224" t="str">
        <f t="shared" si="79"/>
        <v/>
      </c>
      <c r="CY12" s="225"/>
      <c r="CZ12" s="115" t="str">
        <f t="shared" si="80"/>
        <v/>
      </c>
      <c r="DA12" s="225" t="str">
        <f t="shared" si="81"/>
        <v/>
      </c>
      <c r="DB12" s="13"/>
      <c r="DC12" s="5" t="str">
        <f t="shared" si="82"/>
        <v/>
      </c>
      <c r="DD12" s="224" t="str">
        <f t="shared" si="83"/>
        <v/>
      </c>
      <c r="DE12" s="225"/>
      <c r="DF12" s="115" t="str">
        <f t="shared" si="84"/>
        <v/>
      </c>
      <c r="DG12" s="225" t="str">
        <f t="shared" si="85"/>
        <v/>
      </c>
      <c r="DH12" s="224"/>
      <c r="DI12" s="5" t="str">
        <f t="shared" si="86"/>
        <v/>
      </c>
      <c r="DJ12" s="224" t="str">
        <f t="shared" si="87"/>
        <v/>
      </c>
      <c r="DK12" s="225"/>
      <c r="DL12" s="115" t="str">
        <f t="shared" si="88"/>
        <v/>
      </c>
      <c r="DM12" s="225" t="str">
        <f t="shared" si="89"/>
        <v/>
      </c>
      <c r="DN12" s="224"/>
      <c r="DO12" s="5" t="str">
        <f t="shared" si="90"/>
        <v/>
      </c>
      <c r="DP12" s="224" t="str">
        <f t="shared" si="91"/>
        <v/>
      </c>
      <c r="DQ12" s="225"/>
      <c r="DR12" s="115" t="str">
        <f t="shared" si="92"/>
        <v/>
      </c>
      <c r="DS12" s="225" t="str">
        <f t="shared" si="93"/>
        <v/>
      </c>
      <c r="DT12" s="224"/>
      <c r="DU12" s="5" t="str">
        <f t="shared" si="94"/>
        <v/>
      </c>
      <c r="DV12" s="224" t="str">
        <f t="shared" si="95"/>
        <v/>
      </c>
      <c r="DW12" s="225"/>
      <c r="DX12" s="115" t="str">
        <f t="shared" si="96"/>
        <v/>
      </c>
      <c r="DY12" s="225" t="str">
        <f t="shared" si="97"/>
        <v/>
      </c>
      <c r="DZ12" s="224"/>
      <c r="EA12" s="5" t="str">
        <f t="shared" si="98"/>
        <v/>
      </c>
      <c r="EB12" s="224" t="str">
        <f t="shared" si="99"/>
        <v/>
      </c>
      <c r="EC12" s="225"/>
      <c r="ED12" s="115" t="str">
        <f t="shared" si="100"/>
        <v/>
      </c>
      <c r="EE12" s="225" t="str">
        <f t="shared" si="101"/>
        <v/>
      </c>
      <c r="EF12" s="224"/>
      <c r="EG12" s="5" t="str">
        <f t="shared" si="102"/>
        <v/>
      </c>
      <c r="EH12" s="224" t="str">
        <f t="shared" si="103"/>
        <v/>
      </c>
      <c r="EI12" s="225"/>
      <c r="EJ12" s="115" t="str">
        <f t="shared" si="104"/>
        <v/>
      </c>
      <c r="EK12" s="225" t="str">
        <f t="shared" si="105"/>
        <v/>
      </c>
      <c r="EL12" s="224"/>
      <c r="EM12" s="5" t="str">
        <f t="shared" si="106"/>
        <v/>
      </c>
      <c r="EN12" s="224" t="str">
        <f t="shared" si="107"/>
        <v/>
      </c>
      <c r="EO12" s="225"/>
      <c r="EP12" s="115" t="str">
        <f t="shared" si="108"/>
        <v/>
      </c>
      <c r="EQ12" s="225" t="str">
        <f t="shared" si="109"/>
        <v/>
      </c>
      <c r="ER12" s="224"/>
      <c r="ES12" s="5" t="str">
        <f t="shared" si="110"/>
        <v/>
      </c>
      <c r="ET12" s="224" t="str">
        <f t="shared" si="111"/>
        <v/>
      </c>
      <c r="EU12" s="225"/>
      <c r="EV12" s="115" t="str">
        <f t="shared" si="112"/>
        <v/>
      </c>
      <c r="EW12" s="225" t="str">
        <f t="shared" si="113"/>
        <v/>
      </c>
      <c r="EX12" s="224"/>
      <c r="EY12" s="5" t="str">
        <f t="shared" si="114"/>
        <v/>
      </c>
      <c r="EZ12" s="224" t="str">
        <f t="shared" si="115"/>
        <v/>
      </c>
      <c r="FA12" s="225"/>
      <c r="FB12" s="115" t="str">
        <f t="shared" si="116"/>
        <v/>
      </c>
      <c r="FC12" s="225" t="str">
        <f t="shared" si="117"/>
        <v/>
      </c>
      <c r="FD12" s="224"/>
      <c r="FE12" s="5" t="str">
        <f t="shared" si="118"/>
        <v/>
      </c>
      <c r="FF12" s="224" t="str">
        <f t="shared" si="119"/>
        <v/>
      </c>
      <c r="FG12" s="225"/>
      <c r="FH12" s="115" t="str">
        <f t="shared" si="120"/>
        <v/>
      </c>
      <c r="FI12" s="225" t="str">
        <f t="shared" si="121"/>
        <v/>
      </c>
      <c r="FJ12" s="224"/>
      <c r="FK12" s="5" t="str">
        <f t="shared" si="122"/>
        <v/>
      </c>
      <c r="FL12" s="224" t="str">
        <f t="shared" si="123"/>
        <v/>
      </c>
      <c r="FM12" s="225"/>
      <c r="FN12" s="115" t="str">
        <f t="shared" si="124"/>
        <v/>
      </c>
      <c r="FO12" s="225" t="str">
        <f t="shared" si="125"/>
        <v/>
      </c>
      <c r="FP12" s="224"/>
      <c r="FQ12" s="5" t="str">
        <f t="shared" si="126"/>
        <v/>
      </c>
      <c r="FR12" s="224" t="str">
        <f t="shared" si="127"/>
        <v/>
      </c>
      <c r="FS12" s="225"/>
      <c r="FT12" s="115" t="str">
        <f t="shared" si="128"/>
        <v/>
      </c>
      <c r="FU12" s="225" t="str">
        <f t="shared" si="129"/>
        <v/>
      </c>
      <c r="FV12" s="253" t="s">
        <v>1078</v>
      </c>
      <c r="FW12" s="253"/>
      <c r="FX12" s="253"/>
      <c r="FY12" s="253"/>
      <c r="FZ12" s="253"/>
      <c r="GA12" s="3"/>
    </row>
    <row r="13" spans="1:183" x14ac:dyDescent="0.25">
      <c r="A13" s="2">
        <v>2</v>
      </c>
      <c r="B13" s="211" t="s">
        <v>65</v>
      </c>
      <c r="C13" s="156">
        <v>22.79</v>
      </c>
      <c r="D13" s="156">
        <f t="shared" si="27"/>
        <v>45.58</v>
      </c>
      <c r="E13" s="109">
        <v>2</v>
      </c>
      <c r="F13" s="195"/>
      <c r="G13" s="2">
        <v>1</v>
      </c>
      <c r="H13" s="76" t="s">
        <v>1079</v>
      </c>
      <c r="I13" s="114">
        <f t="shared" ca="1" si="0"/>
        <v>1</v>
      </c>
      <c r="J13" s="114" t="str">
        <f t="shared" ca="1" si="1"/>
        <v/>
      </c>
      <c r="K13" s="114" t="str">
        <f t="shared" ca="1" si="2"/>
        <v/>
      </c>
      <c r="L13" s="114" t="str">
        <f t="shared" ca="1" si="3"/>
        <v/>
      </c>
      <c r="M13" s="114" t="str">
        <f t="shared" ca="1" si="4"/>
        <v/>
      </c>
      <c r="N13" s="114" t="str">
        <f t="shared" ca="1" si="5"/>
        <v/>
      </c>
      <c r="O13" s="114" t="str">
        <f t="shared" ca="1" si="6"/>
        <v/>
      </c>
      <c r="P13" s="114" t="str">
        <f t="shared" ca="1" si="7"/>
        <v/>
      </c>
      <c r="Q13" s="93">
        <f t="shared" ca="1" si="8"/>
        <v>287</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8"/>
        <v/>
      </c>
      <c r="AI13" s="93" t="str">
        <f t="shared" si="29"/>
        <v/>
      </c>
      <c r="AJ13" s="93" t="str">
        <f t="shared" si="30"/>
        <v/>
      </c>
      <c r="AK13" s="93" t="str">
        <f t="shared" si="31"/>
        <v/>
      </c>
      <c r="AL13" s="93" t="str">
        <f t="shared" si="32"/>
        <v/>
      </c>
      <c r="AM13" s="93" t="str">
        <f t="shared" si="33"/>
        <v/>
      </c>
      <c r="AN13" s="93" t="str">
        <f t="shared" si="34"/>
        <v/>
      </c>
      <c r="AO13" s="93" t="str">
        <f t="shared" si="35"/>
        <v/>
      </c>
      <c r="AP13" s="93" t="str">
        <f t="shared" si="36"/>
        <v/>
      </c>
      <c r="AQ13" s="93" t="str">
        <f t="shared" si="37"/>
        <v/>
      </c>
      <c r="AR13" s="93" t="str">
        <f t="shared" si="38"/>
        <v/>
      </c>
      <c r="AS13" s="93" t="str">
        <f t="shared" si="39"/>
        <v/>
      </c>
      <c r="AT13" s="93" t="str">
        <f t="shared" si="40"/>
        <v/>
      </c>
      <c r="AU13" s="93" t="str">
        <f t="shared" si="41"/>
        <v/>
      </c>
      <c r="AV13" s="93" t="str">
        <f t="shared" si="42"/>
        <v/>
      </c>
      <c r="AW13" s="93" t="str">
        <f t="shared" si="43"/>
        <v/>
      </c>
      <c r="AX13" s="93" t="str">
        <f t="shared" si="44"/>
        <v/>
      </c>
      <c r="AY13" s="93" t="str">
        <f t="shared" si="45"/>
        <v/>
      </c>
      <c r="AZ13" s="93" t="str">
        <f t="shared" si="46"/>
        <v/>
      </c>
      <c r="BA13" s="93" t="str">
        <f t="shared" si="47"/>
        <v/>
      </c>
      <c r="BB13" s="93" t="str">
        <f t="shared" si="48"/>
        <v/>
      </c>
      <c r="BC13" s="93" t="str">
        <f t="shared" si="49"/>
        <v/>
      </c>
      <c r="BD13" s="93" t="str">
        <f t="shared" si="50"/>
        <v/>
      </c>
      <c r="BE13" s="93" t="str">
        <f t="shared" si="51"/>
        <v/>
      </c>
      <c r="BF13" s="13">
        <v>45853</v>
      </c>
      <c r="BG13" s="74">
        <f t="shared" ref="BG13:BG76" ca="1" si="130">IF(BH13="","",_xlfn.DAYS(BH13,$Q$2))</f>
        <v>287</v>
      </c>
      <c r="BH13" s="36">
        <f t="shared" ref="BH13:BH76" si="131">IF(BF13="","",BF13+($G13*365))</f>
        <v>46218</v>
      </c>
      <c r="BI13" s="225"/>
      <c r="BJ13" s="75" t="str">
        <f t="shared" si="52"/>
        <v/>
      </c>
      <c r="BK13" s="37" t="str">
        <f t="shared" si="53"/>
        <v/>
      </c>
      <c r="BL13" s="13"/>
      <c r="BM13" s="74" t="str">
        <f t="shared" si="54"/>
        <v/>
      </c>
      <c r="BN13" s="36" t="str">
        <f t="shared" si="55"/>
        <v/>
      </c>
      <c r="BO13" s="225"/>
      <c r="BP13" s="75" t="str">
        <f t="shared" si="56"/>
        <v/>
      </c>
      <c r="BQ13" s="37" t="str">
        <f t="shared" si="57"/>
        <v/>
      </c>
      <c r="BR13" s="13"/>
      <c r="BS13" s="74" t="str">
        <f t="shared" si="58"/>
        <v/>
      </c>
      <c r="BT13" s="36" t="str">
        <f t="shared" si="59"/>
        <v/>
      </c>
      <c r="BU13" s="225"/>
      <c r="BV13" s="75" t="str">
        <f t="shared" si="60"/>
        <v/>
      </c>
      <c r="BW13" s="37" t="str">
        <f t="shared" si="61"/>
        <v/>
      </c>
      <c r="BX13" s="13"/>
      <c r="BY13" s="74" t="str">
        <f t="shared" si="62"/>
        <v/>
      </c>
      <c r="BZ13" s="36" t="str">
        <f t="shared" si="63"/>
        <v/>
      </c>
      <c r="CA13" s="225"/>
      <c r="CB13" s="75" t="str">
        <f t="shared" si="64"/>
        <v/>
      </c>
      <c r="CC13" s="37" t="str">
        <f t="shared" si="65"/>
        <v/>
      </c>
      <c r="CD13" s="13"/>
      <c r="CE13" s="74" t="str">
        <f t="shared" si="66"/>
        <v/>
      </c>
      <c r="CF13" s="36" t="str">
        <f t="shared" si="67"/>
        <v/>
      </c>
      <c r="CG13" s="225"/>
      <c r="CH13" s="115" t="str">
        <f t="shared" si="68"/>
        <v/>
      </c>
      <c r="CI13" s="225" t="str">
        <f t="shared" si="69"/>
        <v/>
      </c>
      <c r="CJ13" s="13"/>
      <c r="CK13" s="5" t="str">
        <f t="shared" si="70"/>
        <v/>
      </c>
      <c r="CL13" s="224" t="str">
        <f t="shared" si="71"/>
        <v/>
      </c>
      <c r="CM13" s="225"/>
      <c r="CN13" s="115" t="str">
        <f t="shared" si="72"/>
        <v/>
      </c>
      <c r="CO13" s="225" t="str">
        <f t="shared" si="73"/>
        <v/>
      </c>
      <c r="CP13" s="13"/>
      <c r="CQ13" s="5" t="str">
        <f t="shared" si="74"/>
        <v/>
      </c>
      <c r="CR13" s="224" t="str">
        <f t="shared" si="75"/>
        <v/>
      </c>
      <c r="CS13" s="225"/>
      <c r="CT13" s="115" t="str">
        <f t="shared" si="76"/>
        <v/>
      </c>
      <c r="CU13" s="225" t="str">
        <f t="shared" si="77"/>
        <v/>
      </c>
      <c r="CV13" s="13"/>
      <c r="CW13" s="5" t="str">
        <f t="shared" si="78"/>
        <v/>
      </c>
      <c r="CX13" s="224" t="str">
        <f t="shared" si="79"/>
        <v/>
      </c>
      <c r="CY13" s="225"/>
      <c r="CZ13" s="115" t="str">
        <f t="shared" si="80"/>
        <v/>
      </c>
      <c r="DA13" s="225" t="str">
        <f t="shared" si="81"/>
        <v/>
      </c>
      <c r="DB13" s="13"/>
      <c r="DC13" s="5" t="str">
        <f t="shared" si="82"/>
        <v/>
      </c>
      <c r="DD13" s="224" t="str">
        <f t="shared" si="83"/>
        <v/>
      </c>
      <c r="DE13" s="225"/>
      <c r="DF13" s="115" t="str">
        <f t="shared" si="84"/>
        <v/>
      </c>
      <c r="DG13" s="225" t="str">
        <f t="shared" si="85"/>
        <v/>
      </c>
      <c r="DH13" s="224"/>
      <c r="DI13" s="5" t="str">
        <f t="shared" si="86"/>
        <v/>
      </c>
      <c r="DJ13" s="224" t="str">
        <f t="shared" si="87"/>
        <v/>
      </c>
      <c r="DK13" s="225"/>
      <c r="DL13" s="115" t="str">
        <f t="shared" si="88"/>
        <v/>
      </c>
      <c r="DM13" s="225" t="str">
        <f t="shared" si="89"/>
        <v/>
      </c>
      <c r="DN13" s="224"/>
      <c r="DO13" s="5" t="str">
        <f t="shared" si="90"/>
        <v/>
      </c>
      <c r="DP13" s="224" t="str">
        <f t="shared" si="91"/>
        <v/>
      </c>
      <c r="DQ13" s="225"/>
      <c r="DR13" s="115" t="str">
        <f t="shared" si="92"/>
        <v/>
      </c>
      <c r="DS13" s="225" t="str">
        <f t="shared" si="93"/>
        <v/>
      </c>
      <c r="DT13" s="224"/>
      <c r="DU13" s="5" t="str">
        <f t="shared" si="94"/>
        <v/>
      </c>
      <c r="DV13" s="224" t="str">
        <f t="shared" si="95"/>
        <v/>
      </c>
      <c r="DW13" s="225"/>
      <c r="DX13" s="115" t="str">
        <f t="shared" si="96"/>
        <v/>
      </c>
      <c r="DY13" s="225" t="str">
        <f t="shared" si="97"/>
        <v/>
      </c>
      <c r="DZ13" s="224"/>
      <c r="EA13" s="5" t="str">
        <f t="shared" si="98"/>
        <v/>
      </c>
      <c r="EB13" s="224" t="str">
        <f t="shared" si="99"/>
        <v/>
      </c>
      <c r="EC13" s="225"/>
      <c r="ED13" s="115" t="str">
        <f t="shared" si="100"/>
        <v/>
      </c>
      <c r="EE13" s="225" t="str">
        <f t="shared" si="101"/>
        <v/>
      </c>
      <c r="EF13" s="224"/>
      <c r="EG13" s="5" t="str">
        <f t="shared" si="102"/>
        <v/>
      </c>
      <c r="EH13" s="224" t="str">
        <f t="shared" si="103"/>
        <v/>
      </c>
      <c r="EI13" s="225"/>
      <c r="EJ13" s="115" t="str">
        <f t="shared" si="104"/>
        <v/>
      </c>
      <c r="EK13" s="225" t="str">
        <f t="shared" si="105"/>
        <v/>
      </c>
      <c r="EL13" s="224"/>
      <c r="EM13" s="5" t="str">
        <f t="shared" si="106"/>
        <v/>
      </c>
      <c r="EN13" s="224" t="str">
        <f t="shared" si="107"/>
        <v/>
      </c>
      <c r="EO13" s="225"/>
      <c r="EP13" s="115" t="str">
        <f t="shared" si="108"/>
        <v/>
      </c>
      <c r="EQ13" s="225" t="str">
        <f t="shared" si="109"/>
        <v/>
      </c>
      <c r="ER13" s="224"/>
      <c r="ES13" s="5" t="str">
        <f t="shared" si="110"/>
        <v/>
      </c>
      <c r="ET13" s="224" t="str">
        <f t="shared" si="111"/>
        <v/>
      </c>
      <c r="EU13" s="225"/>
      <c r="EV13" s="115" t="str">
        <f t="shared" si="112"/>
        <v/>
      </c>
      <c r="EW13" s="225" t="str">
        <f t="shared" si="113"/>
        <v/>
      </c>
      <c r="EX13" s="224"/>
      <c r="EY13" s="5" t="str">
        <f t="shared" si="114"/>
        <v/>
      </c>
      <c r="EZ13" s="224" t="str">
        <f t="shared" si="115"/>
        <v/>
      </c>
      <c r="FA13" s="225"/>
      <c r="FB13" s="115" t="str">
        <f t="shared" si="116"/>
        <v/>
      </c>
      <c r="FC13" s="225" t="str">
        <f t="shared" si="117"/>
        <v/>
      </c>
      <c r="FD13" s="224"/>
      <c r="FE13" s="5" t="str">
        <f t="shared" si="118"/>
        <v/>
      </c>
      <c r="FF13" s="224" t="str">
        <f t="shared" si="119"/>
        <v/>
      </c>
      <c r="FG13" s="225"/>
      <c r="FH13" s="115" t="str">
        <f t="shared" si="120"/>
        <v/>
      </c>
      <c r="FI13" s="225" t="str">
        <f t="shared" si="121"/>
        <v/>
      </c>
      <c r="FJ13" s="224"/>
      <c r="FK13" s="5" t="str">
        <f t="shared" si="122"/>
        <v/>
      </c>
      <c r="FL13" s="224" t="str">
        <f t="shared" si="123"/>
        <v/>
      </c>
      <c r="FM13" s="225"/>
      <c r="FN13" s="115" t="str">
        <f t="shared" si="124"/>
        <v/>
      </c>
      <c r="FO13" s="225" t="str">
        <f t="shared" si="125"/>
        <v/>
      </c>
      <c r="FP13" s="224"/>
      <c r="FQ13" s="5" t="str">
        <f t="shared" si="126"/>
        <v/>
      </c>
      <c r="FR13" s="224" t="str">
        <f t="shared" si="127"/>
        <v/>
      </c>
      <c r="FS13" s="225"/>
      <c r="FT13" s="115" t="str">
        <f t="shared" si="128"/>
        <v/>
      </c>
      <c r="FU13" s="225" t="str">
        <f t="shared" si="129"/>
        <v/>
      </c>
      <c r="FV13" s="253"/>
      <c r="FW13" s="253"/>
      <c r="FX13" s="253"/>
      <c r="FY13" s="253"/>
      <c r="FZ13" s="253"/>
      <c r="GA13" s="3"/>
    </row>
    <row r="14" spans="1:183" s="14" customFormat="1" x14ac:dyDescent="0.25">
      <c r="A14" s="2">
        <v>64</v>
      </c>
      <c r="B14" s="211" t="s">
        <v>1080</v>
      </c>
      <c r="C14" s="156">
        <v>563.99</v>
      </c>
      <c r="D14" s="156">
        <f t="shared" si="27"/>
        <v>36095.360000000001</v>
      </c>
      <c r="E14" s="109">
        <v>2</v>
      </c>
      <c r="F14" s="195"/>
      <c r="G14" s="2" t="s">
        <v>55</v>
      </c>
      <c r="H14" s="76" t="s">
        <v>1081</v>
      </c>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8"/>
        <v>#VALUE!</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8"/>
        <v/>
      </c>
      <c r="AI14" s="93" t="str">
        <f t="shared" si="29"/>
        <v/>
      </c>
      <c r="AJ14" s="93" t="str">
        <f t="shared" si="30"/>
        <v/>
      </c>
      <c r="AK14" s="93" t="str">
        <f t="shared" si="31"/>
        <v/>
      </c>
      <c r="AL14" s="93" t="str">
        <f t="shared" si="32"/>
        <v/>
      </c>
      <c r="AM14" s="93" t="str">
        <f t="shared" si="33"/>
        <v/>
      </c>
      <c r="AN14" s="93" t="str">
        <f t="shared" si="34"/>
        <v/>
      </c>
      <c r="AO14" s="93" t="str">
        <f t="shared" si="35"/>
        <v/>
      </c>
      <c r="AP14" s="93" t="str">
        <f t="shared" si="36"/>
        <v/>
      </c>
      <c r="AQ14" s="93" t="str">
        <f t="shared" si="37"/>
        <v/>
      </c>
      <c r="AR14" s="93" t="str">
        <f t="shared" si="38"/>
        <v/>
      </c>
      <c r="AS14" s="93" t="str">
        <f t="shared" si="39"/>
        <v/>
      </c>
      <c r="AT14" s="93" t="str">
        <f t="shared" si="40"/>
        <v/>
      </c>
      <c r="AU14" s="93" t="str">
        <f t="shared" si="41"/>
        <v/>
      </c>
      <c r="AV14" s="93" t="str">
        <f t="shared" si="42"/>
        <v/>
      </c>
      <c r="AW14" s="93" t="str">
        <f t="shared" si="43"/>
        <v/>
      </c>
      <c r="AX14" s="93" t="str">
        <f t="shared" si="44"/>
        <v/>
      </c>
      <c r="AY14" s="93" t="str">
        <f t="shared" si="45"/>
        <v/>
      </c>
      <c r="AZ14" s="93" t="str">
        <f t="shared" si="46"/>
        <v/>
      </c>
      <c r="BA14" s="93" t="str">
        <f t="shared" si="47"/>
        <v/>
      </c>
      <c r="BB14" s="93" t="str">
        <f t="shared" si="48"/>
        <v/>
      </c>
      <c r="BC14" s="93" t="str">
        <f t="shared" si="49"/>
        <v/>
      </c>
      <c r="BD14" s="93" t="str">
        <f t="shared" si="50"/>
        <v/>
      </c>
      <c r="BE14" s="93" t="str">
        <f t="shared" si="51"/>
        <v/>
      </c>
      <c r="BF14" s="13">
        <v>45853</v>
      </c>
      <c r="BG14" s="74" t="e">
        <f t="shared" si="130"/>
        <v>#VALUE!</v>
      </c>
      <c r="BH14" s="36" t="e">
        <f t="shared" si="131"/>
        <v>#VALUE!</v>
      </c>
      <c r="BI14" s="225"/>
      <c r="BJ14" s="75" t="str">
        <f t="shared" si="52"/>
        <v/>
      </c>
      <c r="BK14" s="37" t="str">
        <f t="shared" si="53"/>
        <v/>
      </c>
      <c r="BL14" s="13"/>
      <c r="BM14" s="74" t="str">
        <f t="shared" si="54"/>
        <v/>
      </c>
      <c r="BN14" s="36" t="str">
        <f t="shared" si="55"/>
        <v/>
      </c>
      <c r="BO14" s="225"/>
      <c r="BP14" s="75" t="str">
        <f t="shared" si="56"/>
        <v/>
      </c>
      <c r="BQ14" s="37" t="str">
        <f t="shared" si="57"/>
        <v/>
      </c>
      <c r="BR14" s="13"/>
      <c r="BS14" s="74" t="str">
        <f t="shared" si="58"/>
        <v/>
      </c>
      <c r="BT14" s="36" t="str">
        <f t="shared" si="59"/>
        <v/>
      </c>
      <c r="BU14" s="225"/>
      <c r="BV14" s="75" t="str">
        <f t="shared" si="60"/>
        <v/>
      </c>
      <c r="BW14" s="37" t="str">
        <f t="shared" si="61"/>
        <v/>
      </c>
      <c r="BX14" s="13"/>
      <c r="BY14" s="74" t="str">
        <f t="shared" si="62"/>
        <v/>
      </c>
      <c r="BZ14" s="36" t="str">
        <f t="shared" si="63"/>
        <v/>
      </c>
      <c r="CA14" s="225"/>
      <c r="CB14" s="75" t="str">
        <f t="shared" si="64"/>
        <v/>
      </c>
      <c r="CC14" s="37" t="str">
        <f t="shared" si="65"/>
        <v/>
      </c>
      <c r="CD14" s="13"/>
      <c r="CE14" s="74" t="str">
        <f t="shared" si="66"/>
        <v/>
      </c>
      <c r="CF14" s="36" t="str">
        <f t="shared" si="67"/>
        <v/>
      </c>
      <c r="CG14" s="225"/>
      <c r="CH14" s="115" t="str">
        <f t="shared" si="68"/>
        <v/>
      </c>
      <c r="CI14" s="225" t="str">
        <f t="shared" si="69"/>
        <v/>
      </c>
      <c r="CJ14" s="13"/>
      <c r="CK14" s="5" t="str">
        <f t="shared" si="70"/>
        <v/>
      </c>
      <c r="CL14" s="224" t="str">
        <f t="shared" si="71"/>
        <v/>
      </c>
      <c r="CM14" s="225"/>
      <c r="CN14" s="115" t="str">
        <f t="shared" si="72"/>
        <v/>
      </c>
      <c r="CO14" s="225" t="str">
        <f t="shared" si="73"/>
        <v/>
      </c>
      <c r="CP14" s="13"/>
      <c r="CQ14" s="5" t="str">
        <f t="shared" si="74"/>
        <v/>
      </c>
      <c r="CR14" s="224" t="str">
        <f t="shared" si="75"/>
        <v/>
      </c>
      <c r="CS14" s="225"/>
      <c r="CT14" s="115" t="str">
        <f t="shared" si="76"/>
        <v/>
      </c>
      <c r="CU14" s="225" t="str">
        <f t="shared" si="77"/>
        <v/>
      </c>
      <c r="CV14" s="13"/>
      <c r="CW14" s="5" t="str">
        <f t="shared" si="78"/>
        <v/>
      </c>
      <c r="CX14" s="224" t="str">
        <f t="shared" si="79"/>
        <v/>
      </c>
      <c r="CY14" s="225"/>
      <c r="CZ14" s="115" t="str">
        <f t="shared" si="80"/>
        <v/>
      </c>
      <c r="DA14" s="225" t="str">
        <f t="shared" si="81"/>
        <v/>
      </c>
      <c r="DB14" s="13"/>
      <c r="DC14" s="5" t="str">
        <f t="shared" si="82"/>
        <v/>
      </c>
      <c r="DD14" s="224" t="str">
        <f t="shared" si="83"/>
        <v/>
      </c>
      <c r="DE14" s="225"/>
      <c r="DF14" s="115" t="str">
        <f t="shared" si="84"/>
        <v/>
      </c>
      <c r="DG14" s="225" t="str">
        <f t="shared" si="85"/>
        <v/>
      </c>
      <c r="DH14" s="224"/>
      <c r="DI14" s="5" t="str">
        <f t="shared" si="86"/>
        <v/>
      </c>
      <c r="DJ14" s="224" t="str">
        <f t="shared" si="87"/>
        <v/>
      </c>
      <c r="DK14" s="225"/>
      <c r="DL14" s="115" t="str">
        <f t="shared" si="88"/>
        <v/>
      </c>
      <c r="DM14" s="225" t="str">
        <f t="shared" si="89"/>
        <v/>
      </c>
      <c r="DN14" s="224"/>
      <c r="DO14" s="5" t="str">
        <f t="shared" si="90"/>
        <v/>
      </c>
      <c r="DP14" s="224" t="str">
        <f t="shared" si="91"/>
        <v/>
      </c>
      <c r="DQ14" s="225"/>
      <c r="DR14" s="115" t="str">
        <f t="shared" si="92"/>
        <v/>
      </c>
      <c r="DS14" s="225" t="str">
        <f t="shared" si="93"/>
        <v/>
      </c>
      <c r="DT14" s="224"/>
      <c r="DU14" s="5" t="str">
        <f t="shared" si="94"/>
        <v/>
      </c>
      <c r="DV14" s="224" t="str">
        <f t="shared" si="95"/>
        <v/>
      </c>
      <c r="DW14" s="225"/>
      <c r="DX14" s="115" t="str">
        <f t="shared" si="96"/>
        <v/>
      </c>
      <c r="DY14" s="225" t="str">
        <f t="shared" si="97"/>
        <v/>
      </c>
      <c r="DZ14" s="224"/>
      <c r="EA14" s="5" t="str">
        <f t="shared" si="98"/>
        <v/>
      </c>
      <c r="EB14" s="224" t="str">
        <f t="shared" si="99"/>
        <v/>
      </c>
      <c r="EC14" s="225"/>
      <c r="ED14" s="115" t="str">
        <f t="shared" si="100"/>
        <v/>
      </c>
      <c r="EE14" s="225" t="str">
        <f t="shared" si="101"/>
        <v/>
      </c>
      <c r="EF14" s="224"/>
      <c r="EG14" s="5" t="str">
        <f t="shared" si="102"/>
        <v/>
      </c>
      <c r="EH14" s="224" t="str">
        <f t="shared" si="103"/>
        <v/>
      </c>
      <c r="EI14" s="225"/>
      <c r="EJ14" s="115" t="str">
        <f t="shared" si="104"/>
        <v/>
      </c>
      <c r="EK14" s="225" t="str">
        <f t="shared" si="105"/>
        <v/>
      </c>
      <c r="EL14" s="224"/>
      <c r="EM14" s="5" t="str">
        <f t="shared" si="106"/>
        <v/>
      </c>
      <c r="EN14" s="224" t="str">
        <f t="shared" si="107"/>
        <v/>
      </c>
      <c r="EO14" s="225"/>
      <c r="EP14" s="115" t="str">
        <f t="shared" si="108"/>
        <v/>
      </c>
      <c r="EQ14" s="225" t="str">
        <f t="shared" si="109"/>
        <v/>
      </c>
      <c r="ER14" s="224"/>
      <c r="ES14" s="5" t="str">
        <f t="shared" si="110"/>
        <v/>
      </c>
      <c r="ET14" s="224" t="str">
        <f t="shared" si="111"/>
        <v/>
      </c>
      <c r="EU14" s="225"/>
      <c r="EV14" s="115" t="str">
        <f t="shared" si="112"/>
        <v/>
      </c>
      <c r="EW14" s="225" t="str">
        <f t="shared" si="113"/>
        <v/>
      </c>
      <c r="EX14" s="224"/>
      <c r="EY14" s="5" t="str">
        <f t="shared" si="114"/>
        <v/>
      </c>
      <c r="EZ14" s="224" t="str">
        <f t="shared" si="115"/>
        <v/>
      </c>
      <c r="FA14" s="225"/>
      <c r="FB14" s="115" t="str">
        <f t="shared" si="116"/>
        <v/>
      </c>
      <c r="FC14" s="225" t="str">
        <f t="shared" si="117"/>
        <v/>
      </c>
      <c r="FD14" s="224"/>
      <c r="FE14" s="5" t="str">
        <f t="shared" si="118"/>
        <v/>
      </c>
      <c r="FF14" s="224" t="str">
        <f t="shared" si="119"/>
        <v/>
      </c>
      <c r="FG14" s="225"/>
      <c r="FH14" s="115" t="str">
        <f t="shared" si="120"/>
        <v/>
      </c>
      <c r="FI14" s="225" t="str">
        <f t="shared" si="121"/>
        <v/>
      </c>
      <c r="FJ14" s="224"/>
      <c r="FK14" s="5" t="str">
        <f t="shared" si="122"/>
        <v/>
      </c>
      <c r="FL14" s="224" t="str">
        <f t="shared" si="123"/>
        <v/>
      </c>
      <c r="FM14" s="225"/>
      <c r="FN14" s="115" t="str">
        <f t="shared" si="124"/>
        <v/>
      </c>
      <c r="FO14" s="225" t="str">
        <f t="shared" si="125"/>
        <v/>
      </c>
      <c r="FP14" s="224"/>
      <c r="FQ14" s="5" t="str">
        <f t="shared" si="126"/>
        <v/>
      </c>
      <c r="FR14" s="224" t="str">
        <f t="shared" si="127"/>
        <v/>
      </c>
      <c r="FS14" s="225"/>
      <c r="FT14" s="115" t="str">
        <f t="shared" si="128"/>
        <v/>
      </c>
      <c r="FU14" s="225" t="str">
        <f t="shared" si="129"/>
        <v/>
      </c>
      <c r="FV14" s="253"/>
      <c r="FW14" s="253"/>
      <c r="FX14" s="253"/>
      <c r="FY14" s="253"/>
      <c r="FZ14" s="253"/>
    </row>
    <row r="15" spans="1:183" s="14" customFormat="1" x14ac:dyDescent="0.25">
      <c r="A15" s="2">
        <v>10</v>
      </c>
      <c r="B15" s="212" t="s">
        <v>270</v>
      </c>
      <c r="C15" s="179">
        <v>63.99</v>
      </c>
      <c r="D15" s="156">
        <f t="shared" si="27"/>
        <v>639.9</v>
      </c>
      <c r="E15" s="109">
        <v>264</v>
      </c>
      <c r="F15" s="203"/>
      <c r="G15" s="2">
        <v>2</v>
      </c>
      <c r="H15" s="76" t="s">
        <v>1082</v>
      </c>
      <c r="I15" s="114">
        <f t="shared" ca="1" si="0"/>
        <v>1</v>
      </c>
      <c r="J15" s="114" t="str">
        <f t="shared" ca="1" si="1"/>
        <v/>
      </c>
      <c r="K15" s="114" t="str">
        <f t="shared" ca="1" si="2"/>
        <v/>
      </c>
      <c r="L15" s="114" t="str">
        <f t="shared" ca="1" si="3"/>
        <v/>
      </c>
      <c r="M15" s="114" t="str">
        <f t="shared" ca="1" si="4"/>
        <v/>
      </c>
      <c r="N15" s="114" t="str">
        <f t="shared" ca="1" si="5"/>
        <v/>
      </c>
      <c r="O15" s="114" t="str">
        <f t="shared" ca="1" si="6"/>
        <v/>
      </c>
      <c r="P15" s="114" t="str">
        <f t="shared" ca="1" si="7"/>
        <v/>
      </c>
      <c r="Q15" s="93">
        <f t="shared" ca="1" si="8"/>
        <v>652</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8"/>
        <v/>
      </c>
      <c r="AI15" s="93" t="str">
        <f t="shared" si="29"/>
        <v/>
      </c>
      <c r="AJ15" s="93" t="str">
        <f t="shared" si="30"/>
        <v/>
      </c>
      <c r="AK15" s="93" t="str">
        <f t="shared" si="31"/>
        <v/>
      </c>
      <c r="AL15" s="93" t="str">
        <f t="shared" si="32"/>
        <v/>
      </c>
      <c r="AM15" s="93" t="str">
        <f t="shared" si="33"/>
        <v/>
      </c>
      <c r="AN15" s="93" t="str">
        <f t="shared" si="34"/>
        <v/>
      </c>
      <c r="AO15" s="93" t="str">
        <f t="shared" si="35"/>
        <v/>
      </c>
      <c r="AP15" s="93" t="str">
        <f t="shared" si="36"/>
        <v/>
      </c>
      <c r="AQ15" s="93" t="str">
        <f t="shared" si="37"/>
        <v/>
      </c>
      <c r="AR15" s="93" t="str">
        <f t="shared" si="38"/>
        <v/>
      </c>
      <c r="AS15" s="93" t="str">
        <f t="shared" si="39"/>
        <v/>
      </c>
      <c r="AT15" s="93" t="str">
        <f t="shared" si="40"/>
        <v/>
      </c>
      <c r="AU15" s="93" t="str">
        <f t="shared" si="41"/>
        <v/>
      </c>
      <c r="AV15" s="93" t="str">
        <f t="shared" si="42"/>
        <v/>
      </c>
      <c r="AW15" s="93" t="str">
        <f t="shared" si="43"/>
        <v/>
      </c>
      <c r="AX15" s="93" t="str">
        <f t="shared" si="44"/>
        <v/>
      </c>
      <c r="AY15" s="93" t="str">
        <f t="shared" si="45"/>
        <v/>
      </c>
      <c r="AZ15" s="93" t="str">
        <f t="shared" si="46"/>
        <v/>
      </c>
      <c r="BA15" s="93" t="str">
        <f t="shared" si="47"/>
        <v/>
      </c>
      <c r="BB15" s="93" t="str">
        <f t="shared" si="48"/>
        <v/>
      </c>
      <c r="BC15" s="93" t="str">
        <f t="shared" si="49"/>
        <v/>
      </c>
      <c r="BD15" s="93" t="str">
        <f t="shared" si="50"/>
        <v/>
      </c>
      <c r="BE15" s="93" t="str">
        <f t="shared" si="51"/>
        <v/>
      </c>
      <c r="BF15" s="13">
        <v>45853</v>
      </c>
      <c r="BG15" s="74">
        <f t="shared" ca="1" si="130"/>
        <v>652</v>
      </c>
      <c r="BH15" s="36">
        <f t="shared" si="131"/>
        <v>46583</v>
      </c>
      <c r="BI15" s="225"/>
      <c r="BJ15" s="75" t="str">
        <f t="shared" si="52"/>
        <v/>
      </c>
      <c r="BK15" s="37" t="str">
        <f t="shared" si="53"/>
        <v/>
      </c>
      <c r="BL15" s="13"/>
      <c r="BM15" s="74" t="str">
        <f t="shared" si="54"/>
        <v/>
      </c>
      <c r="BN15" s="36" t="str">
        <f t="shared" si="55"/>
        <v/>
      </c>
      <c r="BO15" s="225"/>
      <c r="BP15" s="75" t="str">
        <f t="shared" si="56"/>
        <v/>
      </c>
      <c r="BQ15" s="37" t="str">
        <f t="shared" si="57"/>
        <v/>
      </c>
      <c r="BR15" s="13"/>
      <c r="BS15" s="74" t="str">
        <f t="shared" si="58"/>
        <v/>
      </c>
      <c r="BT15" s="36" t="str">
        <f t="shared" si="59"/>
        <v/>
      </c>
      <c r="BU15" s="225"/>
      <c r="BV15" s="75" t="str">
        <f t="shared" si="60"/>
        <v/>
      </c>
      <c r="BW15" s="37" t="str">
        <f t="shared" si="61"/>
        <v/>
      </c>
      <c r="BX15" s="13"/>
      <c r="BY15" s="74" t="str">
        <f t="shared" si="62"/>
        <v/>
      </c>
      <c r="BZ15" s="36" t="str">
        <f t="shared" si="63"/>
        <v/>
      </c>
      <c r="CA15" s="225"/>
      <c r="CB15" s="75" t="str">
        <f t="shared" si="64"/>
        <v/>
      </c>
      <c r="CC15" s="37" t="str">
        <f t="shared" si="65"/>
        <v/>
      </c>
      <c r="CD15" s="13"/>
      <c r="CE15" s="74" t="str">
        <f t="shared" si="66"/>
        <v/>
      </c>
      <c r="CF15" s="36" t="str">
        <f t="shared" si="67"/>
        <v/>
      </c>
      <c r="CG15" s="225"/>
      <c r="CH15" s="115" t="str">
        <f t="shared" si="68"/>
        <v/>
      </c>
      <c r="CI15" s="225" t="str">
        <f t="shared" si="69"/>
        <v/>
      </c>
      <c r="CJ15" s="13"/>
      <c r="CK15" s="5" t="str">
        <f t="shared" si="70"/>
        <v/>
      </c>
      <c r="CL15" s="224" t="str">
        <f t="shared" si="71"/>
        <v/>
      </c>
      <c r="CM15" s="225"/>
      <c r="CN15" s="115" t="str">
        <f t="shared" si="72"/>
        <v/>
      </c>
      <c r="CO15" s="225" t="str">
        <f t="shared" si="73"/>
        <v/>
      </c>
      <c r="CP15" s="13"/>
      <c r="CQ15" s="5" t="str">
        <f t="shared" si="74"/>
        <v/>
      </c>
      <c r="CR15" s="224" t="str">
        <f t="shared" si="75"/>
        <v/>
      </c>
      <c r="CS15" s="225"/>
      <c r="CT15" s="115" t="str">
        <f t="shared" si="76"/>
        <v/>
      </c>
      <c r="CU15" s="225" t="str">
        <f t="shared" si="77"/>
        <v/>
      </c>
      <c r="CV15" s="13"/>
      <c r="CW15" s="5" t="str">
        <f t="shared" si="78"/>
        <v/>
      </c>
      <c r="CX15" s="224" t="str">
        <f t="shared" si="79"/>
        <v/>
      </c>
      <c r="CY15" s="225"/>
      <c r="CZ15" s="115" t="str">
        <f t="shared" si="80"/>
        <v/>
      </c>
      <c r="DA15" s="225" t="str">
        <f t="shared" si="81"/>
        <v/>
      </c>
      <c r="DB15" s="13"/>
      <c r="DC15" s="5" t="str">
        <f t="shared" si="82"/>
        <v/>
      </c>
      <c r="DD15" s="224" t="str">
        <f t="shared" si="83"/>
        <v/>
      </c>
      <c r="DE15" s="225"/>
      <c r="DF15" s="115" t="str">
        <f t="shared" si="84"/>
        <v/>
      </c>
      <c r="DG15" s="225" t="str">
        <f t="shared" si="85"/>
        <v/>
      </c>
      <c r="DH15" s="224"/>
      <c r="DI15" s="5" t="str">
        <f t="shared" si="86"/>
        <v/>
      </c>
      <c r="DJ15" s="224" t="str">
        <f t="shared" si="87"/>
        <v/>
      </c>
      <c r="DK15" s="225"/>
      <c r="DL15" s="115" t="str">
        <f t="shared" si="88"/>
        <v/>
      </c>
      <c r="DM15" s="225" t="str">
        <f t="shared" si="89"/>
        <v/>
      </c>
      <c r="DN15" s="224"/>
      <c r="DO15" s="5" t="str">
        <f t="shared" si="90"/>
        <v/>
      </c>
      <c r="DP15" s="224" t="str">
        <f t="shared" si="91"/>
        <v/>
      </c>
      <c r="DQ15" s="225"/>
      <c r="DR15" s="115" t="str">
        <f t="shared" si="92"/>
        <v/>
      </c>
      <c r="DS15" s="225" t="str">
        <f t="shared" si="93"/>
        <v/>
      </c>
      <c r="DT15" s="224"/>
      <c r="DU15" s="5" t="str">
        <f t="shared" si="94"/>
        <v/>
      </c>
      <c r="DV15" s="224" t="str">
        <f t="shared" si="95"/>
        <v/>
      </c>
      <c r="DW15" s="225"/>
      <c r="DX15" s="115" t="str">
        <f t="shared" si="96"/>
        <v/>
      </c>
      <c r="DY15" s="225" t="str">
        <f t="shared" si="97"/>
        <v/>
      </c>
      <c r="DZ15" s="224"/>
      <c r="EA15" s="5" t="str">
        <f t="shared" si="98"/>
        <v/>
      </c>
      <c r="EB15" s="224" t="str">
        <f t="shared" si="99"/>
        <v/>
      </c>
      <c r="EC15" s="225"/>
      <c r="ED15" s="115" t="str">
        <f t="shared" si="100"/>
        <v/>
      </c>
      <c r="EE15" s="225" t="str">
        <f t="shared" si="101"/>
        <v/>
      </c>
      <c r="EF15" s="224"/>
      <c r="EG15" s="5" t="str">
        <f t="shared" si="102"/>
        <v/>
      </c>
      <c r="EH15" s="224" t="str">
        <f t="shared" si="103"/>
        <v/>
      </c>
      <c r="EI15" s="225"/>
      <c r="EJ15" s="115" t="str">
        <f t="shared" si="104"/>
        <v/>
      </c>
      <c r="EK15" s="225" t="str">
        <f t="shared" si="105"/>
        <v/>
      </c>
      <c r="EL15" s="224"/>
      <c r="EM15" s="5" t="str">
        <f t="shared" si="106"/>
        <v/>
      </c>
      <c r="EN15" s="224" t="str">
        <f t="shared" si="107"/>
        <v/>
      </c>
      <c r="EO15" s="225"/>
      <c r="EP15" s="115" t="str">
        <f t="shared" si="108"/>
        <v/>
      </c>
      <c r="EQ15" s="225" t="str">
        <f t="shared" si="109"/>
        <v/>
      </c>
      <c r="ER15" s="224"/>
      <c r="ES15" s="5" t="str">
        <f t="shared" si="110"/>
        <v/>
      </c>
      <c r="ET15" s="224" t="str">
        <f t="shared" si="111"/>
        <v/>
      </c>
      <c r="EU15" s="225"/>
      <c r="EV15" s="115" t="str">
        <f t="shared" si="112"/>
        <v/>
      </c>
      <c r="EW15" s="225" t="str">
        <f t="shared" si="113"/>
        <v/>
      </c>
      <c r="EX15" s="224"/>
      <c r="EY15" s="5" t="str">
        <f t="shared" si="114"/>
        <v/>
      </c>
      <c r="EZ15" s="224" t="str">
        <f t="shared" si="115"/>
        <v/>
      </c>
      <c r="FA15" s="225"/>
      <c r="FB15" s="115" t="str">
        <f t="shared" si="116"/>
        <v/>
      </c>
      <c r="FC15" s="225" t="str">
        <f t="shared" si="117"/>
        <v/>
      </c>
      <c r="FD15" s="224"/>
      <c r="FE15" s="5" t="str">
        <f t="shared" si="118"/>
        <v/>
      </c>
      <c r="FF15" s="224" t="str">
        <f t="shared" si="119"/>
        <v/>
      </c>
      <c r="FG15" s="225"/>
      <c r="FH15" s="115" t="str">
        <f t="shared" si="120"/>
        <v/>
      </c>
      <c r="FI15" s="225" t="str">
        <f t="shared" si="121"/>
        <v/>
      </c>
      <c r="FJ15" s="224"/>
      <c r="FK15" s="5" t="str">
        <f t="shared" si="122"/>
        <v/>
      </c>
      <c r="FL15" s="224" t="str">
        <f t="shared" si="123"/>
        <v/>
      </c>
      <c r="FM15" s="225"/>
      <c r="FN15" s="115" t="str">
        <f t="shared" si="124"/>
        <v/>
      </c>
      <c r="FO15" s="225" t="str">
        <f t="shared" si="125"/>
        <v/>
      </c>
      <c r="FP15" s="224"/>
      <c r="FQ15" s="5" t="str">
        <f t="shared" si="126"/>
        <v/>
      </c>
      <c r="FR15" s="224" t="str">
        <f t="shared" si="127"/>
        <v/>
      </c>
      <c r="FS15" s="225"/>
      <c r="FT15" s="115" t="str">
        <f t="shared" si="128"/>
        <v/>
      </c>
      <c r="FU15" s="225" t="str">
        <f t="shared" si="129"/>
        <v/>
      </c>
      <c r="FV15" s="253"/>
      <c r="FW15" s="253"/>
      <c r="FX15" s="253"/>
      <c r="FY15" s="253"/>
      <c r="FZ15" s="253"/>
    </row>
    <row r="16" spans="1:183" x14ac:dyDescent="0.25">
      <c r="A16" s="2">
        <v>10</v>
      </c>
      <c r="B16" s="212" t="s">
        <v>126</v>
      </c>
      <c r="C16" s="179">
        <v>29.99</v>
      </c>
      <c r="D16" s="156">
        <f t="shared" si="27"/>
        <v>299.89999999999998</v>
      </c>
      <c r="E16" s="109">
        <v>25</v>
      </c>
      <c r="F16" s="203"/>
      <c r="G16" s="2" t="s">
        <v>55</v>
      </c>
      <c r="H16" s="76" t="s">
        <v>1083</v>
      </c>
      <c r="I16" s="114"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e">
        <f t="shared" si="8"/>
        <v>#VALUE!</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8"/>
        <v/>
      </c>
      <c r="AI16" s="93" t="str">
        <f t="shared" si="29"/>
        <v/>
      </c>
      <c r="AJ16" s="93" t="str">
        <f t="shared" si="30"/>
        <v/>
      </c>
      <c r="AK16" s="93" t="str">
        <f t="shared" si="31"/>
        <v/>
      </c>
      <c r="AL16" s="93" t="str">
        <f t="shared" si="32"/>
        <v/>
      </c>
      <c r="AM16" s="93" t="str">
        <f t="shared" si="33"/>
        <v/>
      </c>
      <c r="AN16" s="93" t="str">
        <f t="shared" si="34"/>
        <v/>
      </c>
      <c r="AO16" s="93" t="str">
        <f t="shared" si="35"/>
        <v/>
      </c>
      <c r="AP16" s="93" t="str">
        <f t="shared" si="36"/>
        <v/>
      </c>
      <c r="AQ16" s="93" t="str">
        <f t="shared" si="37"/>
        <v/>
      </c>
      <c r="AR16" s="93" t="str">
        <f t="shared" si="38"/>
        <v/>
      </c>
      <c r="AS16" s="93" t="str">
        <f t="shared" si="39"/>
        <v/>
      </c>
      <c r="AT16" s="93" t="str">
        <f t="shared" si="40"/>
        <v/>
      </c>
      <c r="AU16" s="93" t="str">
        <f t="shared" si="41"/>
        <v/>
      </c>
      <c r="AV16" s="93" t="str">
        <f t="shared" si="42"/>
        <v/>
      </c>
      <c r="AW16" s="93" t="str">
        <f t="shared" si="43"/>
        <v/>
      </c>
      <c r="AX16" s="93" t="str">
        <f t="shared" si="44"/>
        <v/>
      </c>
      <c r="AY16" s="93" t="str">
        <f t="shared" si="45"/>
        <v/>
      </c>
      <c r="AZ16" s="93" t="str">
        <f t="shared" si="46"/>
        <v/>
      </c>
      <c r="BA16" s="93" t="str">
        <f t="shared" si="47"/>
        <v/>
      </c>
      <c r="BB16" s="93" t="str">
        <f t="shared" si="48"/>
        <v/>
      </c>
      <c r="BC16" s="93" t="str">
        <f t="shared" si="49"/>
        <v/>
      </c>
      <c r="BD16" s="93" t="str">
        <f t="shared" si="50"/>
        <v/>
      </c>
      <c r="BE16" s="93" t="str">
        <f t="shared" si="51"/>
        <v/>
      </c>
      <c r="BF16" s="13">
        <v>45853</v>
      </c>
      <c r="BG16" s="74" t="e">
        <f t="shared" si="130"/>
        <v>#VALUE!</v>
      </c>
      <c r="BH16" s="36" t="e">
        <f t="shared" si="131"/>
        <v>#VALUE!</v>
      </c>
      <c r="BI16" s="225"/>
      <c r="BJ16" s="75" t="str">
        <f t="shared" si="52"/>
        <v/>
      </c>
      <c r="BK16" s="37" t="str">
        <f t="shared" si="53"/>
        <v/>
      </c>
      <c r="BL16" s="13"/>
      <c r="BM16" s="74" t="str">
        <f t="shared" si="54"/>
        <v/>
      </c>
      <c r="BN16" s="36" t="str">
        <f t="shared" si="55"/>
        <v/>
      </c>
      <c r="BO16" s="225"/>
      <c r="BP16" s="75" t="str">
        <f t="shared" si="56"/>
        <v/>
      </c>
      <c r="BQ16" s="37" t="str">
        <f t="shared" si="57"/>
        <v/>
      </c>
      <c r="BR16" s="13"/>
      <c r="BS16" s="74" t="str">
        <f t="shared" si="58"/>
        <v/>
      </c>
      <c r="BT16" s="36" t="str">
        <f t="shared" si="59"/>
        <v/>
      </c>
      <c r="BU16" s="225"/>
      <c r="BV16" s="75" t="str">
        <f t="shared" si="60"/>
        <v/>
      </c>
      <c r="BW16" s="37" t="str">
        <f t="shared" si="61"/>
        <v/>
      </c>
      <c r="BX16" s="13"/>
      <c r="BY16" s="74" t="str">
        <f t="shared" si="62"/>
        <v/>
      </c>
      <c r="BZ16" s="36" t="str">
        <f t="shared" si="63"/>
        <v/>
      </c>
      <c r="CA16" s="225"/>
      <c r="CB16" s="75" t="str">
        <f t="shared" si="64"/>
        <v/>
      </c>
      <c r="CC16" s="37" t="str">
        <f t="shared" si="65"/>
        <v/>
      </c>
      <c r="CD16" s="13"/>
      <c r="CE16" s="74" t="str">
        <f t="shared" si="66"/>
        <v/>
      </c>
      <c r="CF16" s="36" t="str">
        <f t="shared" si="67"/>
        <v/>
      </c>
      <c r="CG16" s="225"/>
      <c r="CH16" s="115" t="str">
        <f t="shared" si="68"/>
        <v/>
      </c>
      <c r="CI16" s="225" t="str">
        <f t="shared" si="69"/>
        <v/>
      </c>
      <c r="CJ16" s="13"/>
      <c r="CK16" s="5" t="str">
        <f t="shared" si="70"/>
        <v/>
      </c>
      <c r="CL16" s="224" t="str">
        <f t="shared" si="71"/>
        <v/>
      </c>
      <c r="CM16" s="225"/>
      <c r="CN16" s="115" t="str">
        <f t="shared" si="72"/>
        <v/>
      </c>
      <c r="CO16" s="225" t="str">
        <f t="shared" si="73"/>
        <v/>
      </c>
      <c r="CP16" s="13"/>
      <c r="CQ16" s="5" t="str">
        <f t="shared" si="74"/>
        <v/>
      </c>
      <c r="CR16" s="224" t="str">
        <f t="shared" si="75"/>
        <v/>
      </c>
      <c r="CS16" s="225"/>
      <c r="CT16" s="115" t="str">
        <f t="shared" si="76"/>
        <v/>
      </c>
      <c r="CU16" s="225" t="str">
        <f t="shared" si="77"/>
        <v/>
      </c>
      <c r="CV16" s="13"/>
      <c r="CW16" s="5" t="str">
        <f t="shared" si="78"/>
        <v/>
      </c>
      <c r="CX16" s="224" t="str">
        <f t="shared" si="79"/>
        <v/>
      </c>
      <c r="CY16" s="225"/>
      <c r="CZ16" s="115" t="str">
        <f t="shared" si="80"/>
        <v/>
      </c>
      <c r="DA16" s="225" t="str">
        <f t="shared" si="81"/>
        <v/>
      </c>
      <c r="DB16" s="13"/>
      <c r="DC16" s="5" t="str">
        <f t="shared" si="82"/>
        <v/>
      </c>
      <c r="DD16" s="224" t="str">
        <f t="shared" si="83"/>
        <v/>
      </c>
      <c r="DE16" s="225"/>
      <c r="DF16" s="115" t="str">
        <f t="shared" si="84"/>
        <v/>
      </c>
      <c r="DG16" s="225" t="str">
        <f t="shared" si="85"/>
        <v/>
      </c>
      <c r="DH16" s="224"/>
      <c r="DI16" s="5" t="str">
        <f t="shared" si="86"/>
        <v/>
      </c>
      <c r="DJ16" s="224" t="str">
        <f t="shared" si="87"/>
        <v/>
      </c>
      <c r="DK16" s="225"/>
      <c r="DL16" s="115" t="str">
        <f t="shared" si="88"/>
        <v/>
      </c>
      <c r="DM16" s="225" t="str">
        <f t="shared" si="89"/>
        <v/>
      </c>
      <c r="DN16" s="224"/>
      <c r="DO16" s="5" t="str">
        <f t="shared" si="90"/>
        <v/>
      </c>
      <c r="DP16" s="224" t="str">
        <f t="shared" si="91"/>
        <v/>
      </c>
      <c r="DQ16" s="225"/>
      <c r="DR16" s="115" t="str">
        <f t="shared" si="92"/>
        <v/>
      </c>
      <c r="DS16" s="225" t="str">
        <f t="shared" si="93"/>
        <v/>
      </c>
      <c r="DT16" s="224"/>
      <c r="DU16" s="5" t="str">
        <f t="shared" si="94"/>
        <v/>
      </c>
      <c r="DV16" s="224" t="str">
        <f t="shared" si="95"/>
        <v/>
      </c>
      <c r="DW16" s="225"/>
      <c r="DX16" s="115" t="str">
        <f t="shared" si="96"/>
        <v/>
      </c>
      <c r="DY16" s="225" t="str">
        <f t="shared" si="97"/>
        <v/>
      </c>
      <c r="DZ16" s="224"/>
      <c r="EA16" s="5" t="str">
        <f t="shared" si="98"/>
        <v/>
      </c>
      <c r="EB16" s="224" t="str">
        <f t="shared" si="99"/>
        <v/>
      </c>
      <c r="EC16" s="225"/>
      <c r="ED16" s="115" t="str">
        <f t="shared" si="100"/>
        <v/>
      </c>
      <c r="EE16" s="225" t="str">
        <f t="shared" si="101"/>
        <v/>
      </c>
      <c r="EF16" s="224"/>
      <c r="EG16" s="5" t="str">
        <f t="shared" si="102"/>
        <v/>
      </c>
      <c r="EH16" s="224" t="str">
        <f t="shared" si="103"/>
        <v/>
      </c>
      <c r="EI16" s="225"/>
      <c r="EJ16" s="115" t="str">
        <f t="shared" si="104"/>
        <v/>
      </c>
      <c r="EK16" s="225" t="str">
        <f t="shared" si="105"/>
        <v/>
      </c>
      <c r="EL16" s="224"/>
      <c r="EM16" s="5" t="str">
        <f t="shared" si="106"/>
        <v/>
      </c>
      <c r="EN16" s="224" t="str">
        <f t="shared" si="107"/>
        <v/>
      </c>
      <c r="EO16" s="225"/>
      <c r="EP16" s="115" t="str">
        <f t="shared" si="108"/>
        <v/>
      </c>
      <c r="EQ16" s="225" t="str">
        <f t="shared" si="109"/>
        <v/>
      </c>
      <c r="ER16" s="224"/>
      <c r="ES16" s="5" t="str">
        <f t="shared" si="110"/>
        <v/>
      </c>
      <c r="ET16" s="224" t="str">
        <f t="shared" si="111"/>
        <v/>
      </c>
      <c r="EU16" s="225"/>
      <c r="EV16" s="115" t="str">
        <f t="shared" si="112"/>
        <v/>
      </c>
      <c r="EW16" s="225" t="str">
        <f t="shared" si="113"/>
        <v/>
      </c>
      <c r="EX16" s="224"/>
      <c r="EY16" s="5" t="str">
        <f t="shared" si="114"/>
        <v/>
      </c>
      <c r="EZ16" s="224" t="str">
        <f t="shared" si="115"/>
        <v/>
      </c>
      <c r="FA16" s="225"/>
      <c r="FB16" s="115" t="str">
        <f t="shared" si="116"/>
        <v/>
      </c>
      <c r="FC16" s="225" t="str">
        <f t="shared" si="117"/>
        <v/>
      </c>
      <c r="FD16" s="224"/>
      <c r="FE16" s="5" t="str">
        <f t="shared" si="118"/>
        <v/>
      </c>
      <c r="FF16" s="224" t="str">
        <f t="shared" si="119"/>
        <v/>
      </c>
      <c r="FG16" s="225"/>
      <c r="FH16" s="115" t="str">
        <f t="shared" si="120"/>
        <v/>
      </c>
      <c r="FI16" s="225" t="str">
        <f t="shared" si="121"/>
        <v/>
      </c>
      <c r="FJ16" s="224"/>
      <c r="FK16" s="5" t="str">
        <f t="shared" si="122"/>
        <v/>
      </c>
      <c r="FL16" s="224" t="str">
        <f t="shared" si="123"/>
        <v/>
      </c>
      <c r="FM16" s="225"/>
      <c r="FN16" s="115" t="str">
        <f t="shared" si="124"/>
        <v/>
      </c>
      <c r="FO16" s="225" t="str">
        <f t="shared" si="125"/>
        <v/>
      </c>
      <c r="FP16" s="224"/>
      <c r="FQ16" s="5" t="str">
        <f t="shared" si="126"/>
        <v/>
      </c>
      <c r="FR16" s="224" t="str">
        <f t="shared" si="127"/>
        <v/>
      </c>
      <c r="FS16" s="225"/>
      <c r="FT16" s="115" t="str">
        <f t="shared" si="128"/>
        <v/>
      </c>
      <c r="FU16" s="225" t="str">
        <f t="shared" si="129"/>
        <v/>
      </c>
      <c r="FV16" s="253"/>
      <c r="FW16" s="253"/>
      <c r="FX16" s="253"/>
      <c r="FY16" s="253"/>
      <c r="FZ16" s="253"/>
      <c r="GA16" s="3"/>
    </row>
    <row r="17" spans="1:182" s="14" customFormat="1" x14ac:dyDescent="0.25">
      <c r="A17" s="2">
        <v>2</v>
      </c>
      <c r="B17" s="211" t="s">
        <v>71</v>
      </c>
      <c r="C17" s="156">
        <v>16008.52</v>
      </c>
      <c r="D17" s="156">
        <f t="shared" si="27"/>
        <v>32017.040000000001</v>
      </c>
      <c r="E17" s="109">
        <v>2</v>
      </c>
      <c r="F17" s="195"/>
      <c r="G17" s="2" t="s">
        <v>55</v>
      </c>
      <c r="H17" s="76" t="s">
        <v>1084</v>
      </c>
      <c r="I17" s="114" t="str">
        <f t="shared" si="0"/>
        <v/>
      </c>
      <c r="J17" s="114" t="str">
        <f t="shared" si="1"/>
        <v/>
      </c>
      <c r="K17" s="114" t="str">
        <f t="shared" si="2"/>
        <v/>
      </c>
      <c r="L17" s="114" t="str">
        <f t="shared" si="3"/>
        <v/>
      </c>
      <c r="M17" s="114" t="str">
        <f t="shared" si="4"/>
        <v/>
      </c>
      <c r="N17" s="114" t="str">
        <f t="shared" si="5"/>
        <v/>
      </c>
      <c r="O17" s="114" t="str">
        <f t="shared" si="6"/>
        <v/>
      </c>
      <c r="P17" s="114" t="str">
        <f t="shared" si="7"/>
        <v/>
      </c>
      <c r="Q17" s="93" t="e">
        <f t="shared" si="8"/>
        <v>#VALUE!</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8"/>
        <v/>
      </c>
      <c r="AI17" s="93" t="str">
        <f t="shared" si="29"/>
        <v/>
      </c>
      <c r="AJ17" s="93" t="str">
        <f t="shared" si="30"/>
        <v/>
      </c>
      <c r="AK17" s="93" t="str">
        <f t="shared" si="31"/>
        <v/>
      </c>
      <c r="AL17" s="93" t="str">
        <f t="shared" si="32"/>
        <v/>
      </c>
      <c r="AM17" s="93" t="str">
        <f t="shared" si="33"/>
        <v/>
      </c>
      <c r="AN17" s="93" t="str">
        <f t="shared" si="34"/>
        <v/>
      </c>
      <c r="AO17" s="93" t="str">
        <f t="shared" si="35"/>
        <v/>
      </c>
      <c r="AP17" s="93" t="str">
        <f t="shared" si="36"/>
        <v/>
      </c>
      <c r="AQ17" s="93" t="str">
        <f t="shared" si="37"/>
        <v/>
      </c>
      <c r="AR17" s="93" t="str">
        <f t="shared" si="38"/>
        <v/>
      </c>
      <c r="AS17" s="93" t="str">
        <f t="shared" si="39"/>
        <v/>
      </c>
      <c r="AT17" s="93" t="str">
        <f t="shared" si="40"/>
        <v/>
      </c>
      <c r="AU17" s="93" t="str">
        <f t="shared" si="41"/>
        <v/>
      </c>
      <c r="AV17" s="93" t="str">
        <f t="shared" si="42"/>
        <v/>
      </c>
      <c r="AW17" s="93" t="str">
        <f t="shared" si="43"/>
        <v/>
      </c>
      <c r="AX17" s="93" t="str">
        <f t="shared" si="44"/>
        <v/>
      </c>
      <c r="AY17" s="93" t="str">
        <f t="shared" si="45"/>
        <v/>
      </c>
      <c r="AZ17" s="93" t="str">
        <f t="shared" si="46"/>
        <v/>
      </c>
      <c r="BA17" s="93" t="str">
        <f t="shared" si="47"/>
        <v/>
      </c>
      <c r="BB17" s="93" t="str">
        <f t="shared" si="48"/>
        <v/>
      </c>
      <c r="BC17" s="93" t="str">
        <f t="shared" si="49"/>
        <v/>
      </c>
      <c r="BD17" s="93" t="str">
        <f t="shared" si="50"/>
        <v/>
      </c>
      <c r="BE17" s="93" t="str">
        <f t="shared" si="51"/>
        <v/>
      </c>
      <c r="BF17" s="13">
        <v>45853</v>
      </c>
      <c r="BG17" s="74" t="e">
        <f t="shared" si="130"/>
        <v>#VALUE!</v>
      </c>
      <c r="BH17" s="36" t="e">
        <f t="shared" si="131"/>
        <v>#VALUE!</v>
      </c>
      <c r="BI17" s="225"/>
      <c r="BJ17" s="75" t="str">
        <f t="shared" si="52"/>
        <v/>
      </c>
      <c r="BK17" s="37" t="str">
        <f t="shared" si="53"/>
        <v/>
      </c>
      <c r="BL17" s="13"/>
      <c r="BM17" s="74" t="str">
        <f t="shared" si="54"/>
        <v/>
      </c>
      <c r="BN17" s="36" t="str">
        <f t="shared" si="55"/>
        <v/>
      </c>
      <c r="BO17" s="225"/>
      <c r="BP17" s="75" t="str">
        <f t="shared" si="56"/>
        <v/>
      </c>
      <c r="BQ17" s="37" t="str">
        <f t="shared" si="57"/>
        <v/>
      </c>
      <c r="BR17" s="13"/>
      <c r="BS17" s="74" t="str">
        <f t="shared" si="58"/>
        <v/>
      </c>
      <c r="BT17" s="36" t="str">
        <f t="shared" si="59"/>
        <v/>
      </c>
      <c r="BU17" s="225"/>
      <c r="BV17" s="75" t="str">
        <f t="shared" si="60"/>
        <v/>
      </c>
      <c r="BW17" s="37" t="str">
        <f t="shared" si="61"/>
        <v/>
      </c>
      <c r="BX17" s="13"/>
      <c r="BY17" s="74" t="str">
        <f t="shared" si="62"/>
        <v/>
      </c>
      <c r="BZ17" s="36" t="str">
        <f t="shared" si="63"/>
        <v/>
      </c>
      <c r="CA17" s="225"/>
      <c r="CB17" s="75" t="str">
        <f t="shared" si="64"/>
        <v/>
      </c>
      <c r="CC17" s="37" t="str">
        <f t="shared" si="65"/>
        <v/>
      </c>
      <c r="CD17" s="13"/>
      <c r="CE17" s="74" t="str">
        <f t="shared" si="66"/>
        <v/>
      </c>
      <c r="CF17" s="36" t="str">
        <f t="shared" si="67"/>
        <v/>
      </c>
      <c r="CG17" s="225"/>
      <c r="CH17" s="115" t="str">
        <f t="shared" si="68"/>
        <v/>
      </c>
      <c r="CI17" s="225" t="str">
        <f t="shared" si="69"/>
        <v/>
      </c>
      <c r="CJ17" s="13"/>
      <c r="CK17" s="5" t="str">
        <f t="shared" si="70"/>
        <v/>
      </c>
      <c r="CL17" s="224" t="str">
        <f t="shared" si="71"/>
        <v/>
      </c>
      <c r="CM17" s="225"/>
      <c r="CN17" s="115" t="str">
        <f t="shared" si="72"/>
        <v/>
      </c>
      <c r="CO17" s="225" t="str">
        <f t="shared" si="73"/>
        <v/>
      </c>
      <c r="CP17" s="13"/>
      <c r="CQ17" s="5" t="str">
        <f t="shared" si="74"/>
        <v/>
      </c>
      <c r="CR17" s="224" t="str">
        <f t="shared" si="75"/>
        <v/>
      </c>
      <c r="CS17" s="225"/>
      <c r="CT17" s="115" t="str">
        <f t="shared" si="76"/>
        <v/>
      </c>
      <c r="CU17" s="225" t="str">
        <f t="shared" si="77"/>
        <v/>
      </c>
      <c r="CV17" s="13"/>
      <c r="CW17" s="5" t="str">
        <f t="shared" si="78"/>
        <v/>
      </c>
      <c r="CX17" s="224" t="str">
        <f t="shared" si="79"/>
        <v/>
      </c>
      <c r="CY17" s="225"/>
      <c r="CZ17" s="115" t="str">
        <f t="shared" si="80"/>
        <v/>
      </c>
      <c r="DA17" s="225" t="str">
        <f t="shared" si="81"/>
        <v/>
      </c>
      <c r="DB17" s="13"/>
      <c r="DC17" s="5" t="str">
        <f t="shared" si="82"/>
        <v/>
      </c>
      <c r="DD17" s="224" t="str">
        <f t="shared" si="83"/>
        <v/>
      </c>
      <c r="DE17" s="225"/>
      <c r="DF17" s="115" t="str">
        <f t="shared" si="84"/>
        <v/>
      </c>
      <c r="DG17" s="225" t="str">
        <f t="shared" si="85"/>
        <v/>
      </c>
      <c r="DH17" s="224"/>
      <c r="DI17" s="5" t="str">
        <f t="shared" si="86"/>
        <v/>
      </c>
      <c r="DJ17" s="224" t="str">
        <f t="shared" si="87"/>
        <v/>
      </c>
      <c r="DK17" s="225"/>
      <c r="DL17" s="115" t="str">
        <f t="shared" si="88"/>
        <v/>
      </c>
      <c r="DM17" s="225" t="str">
        <f t="shared" si="89"/>
        <v/>
      </c>
      <c r="DN17" s="224"/>
      <c r="DO17" s="5" t="str">
        <f t="shared" si="90"/>
        <v/>
      </c>
      <c r="DP17" s="224" t="str">
        <f t="shared" si="91"/>
        <v/>
      </c>
      <c r="DQ17" s="225"/>
      <c r="DR17" s="115" t="str">
        <f t="shared" si="92"/>
        <v/>
      </c>
      <c r="DS17" s="225" t="str">
        <f t="shared" si="93"/>
        <v/>
      </c>
      <c r="DT17" s="224"/>
      <c r="DU17" s="5" t="str">
        <f t="shared" si="94"/>
        <v/>
      </c>
      <c r="DV17" s="224" t="str">
        <f t="shared" si="95"/>
        <v/>
      </c>
      <c r="DW17" s="225"/>
      <c r="DX17" s="115" t="str">
        <f t="shared" si="96"/>
        <v/>
      </c>
      <c r="DY17" s="225" t="str">
        <f t="shared" si="97"/>
        <v/>
      </c>
      <c r="DZ17" s="224"/>
      <c r="EA17" s="5" t="str">
        <f t="shared" si="98"/>
        <v/>
      </c>
      <c r="EB17" s="224" t="str">
        <f t="shared" si="99"/>
        <v/>
      </c>
      <c r="EC17" s="225"/>
      <c r="ED17" s="115" t="str">
        <f t="shared" si="100"/>
        <v/>
      </c>
      <c r="EE17" s="225" t="str">
        <f t="shared" si="101"/>
        <v/>
      </c>
      <c r="EF17" s="224"/>
      <c r="EG17" s="5" t="str">
        <f t="shared" si="102"/>
        <v/>
      </c>
      <c r="EH17" s="224" t="str">
        <f t="shared" si="103"/>
        <v/>
      </c>
      <c r="EI17" s="225"/>
      <c r="EJ17" s="115" t="str">
        <f t="shared" si="104"/>
        <v/>
      </c>
      <c r="EK17" s="225" t="str">
        <f t="shared" si="105"/>
        <v/>
      </c>
      <c r="EL17" s="224"/>
      <c r="EM17" s="5" t="str">
        <f t="shared" si="106"/>
        <v/>
      </c>
      <c r="EN17" s="224" t="str">
        <f t="shared" si="107"/>
        <v/>
      </c>
      <c r="EO17" s="225"/>
      <c r="EP17" s="115" t="str">
        <f t="shared" si="108"/>
        <v/>
      </c>
      <c r="EQ17" s="225" t="str">
        <f t="shared" si="109"/>
        <v/>
      </c>
      <c r="ER17" s="224"/>
      <c r="ES17" s="5" t="str">
        <f t="shared" si="110"/>
        <v/>
      </c>
      <c r="ET17" s="224" t="str">
        <f t="shared" si="111"/>
        <v/>
      </c>
      <c r="EU17" s="225"/>
      <c r="EV17" s="115" t="str">
        <f t="shared" si="112"/>
        <v/>
      </c>
      <c r="EW17" s="225" t="str">
        <f t="shared" si="113"/>
        <v/>
      </c>
      <c r="EX17" s="224"/>
      <c r="EY17" s="5" t="str">
        <f t="shared" si="114"/>
        <v/>
      </c>
      <c r="EZ17" s="224" t="str">
        <f t="shared" si="115"/>
        <v/>
      </c>
      <c r="FA17" s="225"/>
      <c r="FB17" s="115" t="str">
        <f t="shared" si="116"/>
        <v/>
      </c>
      <c r="FC17" s="225" t="str">
        <f t="shared" si="117"/>
        <v/>
      </c>
      <c r="FD17" s="224"/>
      <c r="FE17" s="5" t="str">
        <f t="shared" si="118"/>
        <v/>
      </c>
      <c r="FF17" s="224" t="str">
        <f t="shared" si="119"/>
        <v/>
      </c>
      <c r="FG17" s="225"/>
      <c r="FH17" s="115" t="str">
        <f t="shared" si="120"/>
        <v/>
      </c>
      <c r="FI17" s="225" t="str">
        <f t="shared" si="121"/>
        <v/>
      </c>
      <c r="FJ17" s="224"/>
      <c r="FK17" s="5" t="str">
        <f t="shared" si="122"/>
        <v/>
      </c>
      <c r="FL17" s="224" t="str">
        <f t="shared" si="123"/>
        <v/>
      </c>
      <c r="FM17" s="225"/>
      <c r="FN17" s="115" t="str">
        <f t="shared" si="124"/>
        <v/>
      </c>
      <c r="FO17" s="225" t="str">
        <f t="shared" si="125"/>
        <v/>
      </c>
      <c r="FP17" s="224"/>
      <c r="FQ17" s="5" t="str">
        <f t="shared" si="126"/>
        <v/>
      </c>
      <c r="FR17" s="224" t="str">
        <f t="shared" si="127"/>
        <v/>
      </c>
      <c r="FS17" s="225"/>
      <c r="FT17" s="115" t="str">
        <f t="shared" si="128"/>
        <v/>
      </c>
      <c r="FU17" s="225" t="str">
        <f t="shared" si="129"/>
        <v/>
      </c>
      <c r="FV17" s="253"/>
      <c r="FW17" s="253"/>
      <c r="FX17" s="253"/>
      <c r="FY17" s="253"/>
      <c r="FZ17" s="253"/>
    </row>
    <row r="18" spans="1:182" s="3" customFormat="1" x14ac:dyDescent="0.25">
      <c r="A18" s="2">
        <v>1</v>
      </c>
      <c r="B18" s="211" t="s">
        <v>1085</v>
      </c>
      <c r="C18" s="156">
        <v>2178.0300000000002</v>
      </c>
      <c r="D18" s="156">
        <f t="shared" si="27"/>
        <v>2178.0300000000002</v>
      </c>
      <c r="E18" s="109">
        <v>2</v>
      </c>
      <c r="F18" s="195"/>
      <c r="G18" s="2" t="s">
        <v>55</v>
      </c>
      <c r="H18" s="76" t="s">
        <v>1086</v>
      </c>
      <c r="I18" s="114" t="str">
        <f t="shared" si="0"/>
        <v/>
      </c>
      <c r="J18" s="114" t="str">
        <f t="shared" si="1"/>
        <v/>
      </c>
      <c r="K18" s="114" t="str">
        <f t="shared" si="2"/>
        <v/>
      </c>
      <c r="L18" s="114" t="str">
        <f t="shared" si="3"/>
        <v/>
      </c>
      <c r="M18" s="114" t="str">
        <f t="shared" si="4"/>
        <v/>
      </c>
      <c r="N18" s="114" t="str">
        <f t="shared" si="5"/>
        <v/>
      </c>
      <c r="O18" s="114" t="str">
        <f t="shared" si="6"/>
        <v/>
      </c>
      <c r="P18" s="114" t="str">
        <f t="shared" si="7"/>
        <v/>
      </c>
      <c r="Q18" s="93" t="e">
        <f t="shared" si="8"/>
        <v>#VALUE!</v>
      </c>
      <c r="R18" s="93" t="str">
        <f t="shared" si="9"/>
        <v/>
      </c>
      <c r="S18" s="93" t="str">
        <f t="shared" si="10"/>
        <v/>
      </c>
      <c r="T18" s="93" t="str">
        <f t="shared" si="11"/>
        <v/>
      </c>
      <c r="U18" s="93" t="str">
        <f t="shared" si="12"/>
        <v/>
      </c>
      <c r="V18" s="93" t="str">
        <f t="shared" si="13"/>
        <v/>
      </c>
      <c r="W18" s="93" t="str">
        <f t="shared" si="14"/>
        <v/>
      </c>
      <c r="X18" s="93" t="str">
        <f t="shared" si="15"/>
        <v/>
      </c>
      <c r="Y18" s="93" t="str">
        <f t="shared" si="16"/>
        <v/>
      </c>
      <c r="Z18" s="93" t="str">
        <f t="shared" si="17"/>
        <v/>
      </c>
      <c r="AA18" s="93" t="str">
        <f t="shared" si="18"/>
        <v/>
      </c>
      <c r="AB18" s="93" t="str">
        <f t="shared" si="19"/>
        <v/>
      </c>
      <c r="AC18" s="93" t="str">
        <f t="shared" si="20"/>
        <v/>
      </c>
      <c r="AD18" s="93" t="str">
        <f t="shared" si="21"/>
        <v/>
      </c>
      <c r="AE18" s="93" t="str">
        <f t="shared" si="22"/>
        <v/>
      </c>
      <c r="AF18" s="93" t="str">
        <f t="shared" si="23"/>
        <v/>
      </c>
      <c r="AG18" s="93" t="str">
        <f t="shared" si="24"/>
        <v/>
      </c>
      <c r="AH18" s="93" t="str">
        <f t="shared" si="28"/>
        <v/>
      </c>
      <c r="AI18" s="93" t="str">
        <f t="shared" si="29"/>
        <v/>
      </c>
      <c r="AJ18" s="93" t="str">
        <f t="shared" si="30"/>
        <v/>
      </c>
      <c r="AK18" s="93" t="str">
        <f t="shared" si="31"/>
        <v/>
      </c>
      <c r="AL18" s="93" t="str">
        <f t="shared" si="32"/>
        <v/>
      </c>
      <c r="AM18" s="93" t="str">
        <f t="shared" si="33"/>
        <v/>
      </c>
      <c r="AN18" s="93" t="str">
        <f t="shared" si="34"/>
        <v/>
      </c>
      <c r="AO18" s="93" t="str">
        <f t="shared" si="35"/>
        <v/>
      </c>
      <c r="AP18" s="93" t="str">
        <f t="shared" si="36"/>
        <v/>
      </c>
      <c r="AQ18" s="93" t="str">
        <f t="shared" si="37"/>
        <v/>
      </c>
      <c r="AR18" s="93" t="str">
        <f t="shared" si="38"/>
        <v/>
      </c>
      <c r="AS18" s="93" t="str">
        <f t="shared" si="39"/>
        <v/>
      </c>
      <c r="AT18" s="93" t="str">
        <f t="shared" si="40"/>
        <v/>
      </c>
      <c r="AU18" s="93" t="str">
        <f t="shared" si="41"/>
        <v/>
      </c>
      <c r="AV18" s="93" t="str">
        <f t="shared" si="42"/>
        <v/>
      </c>
      <c r="AW18" s="93" t="str">
        <f t="shared" si="43"/>
        <v/>
      </c>
      <c r="AX18" s="93" t="str">
        <f t="shared" si="44"/>
        <v/>
      </c>
      <c r="AY18" s="93" t="str">
        <f t="shared" si="45"/>
        <v/>
      </c>
      <c r="AZ18" s="93" t="str">
        <f t="shared" si="46"/>
        <v/>
      </c>
      <c r="BA18" s="93" t="str">
        <f t="shared" si="47"/>
        <v/>
      </c>
      <c r="BB18" s="93" t="str">
        <f t="shared" si="48"/>
        <v/>
      </c>
      <c r="BC18" s="93" t="str">
        <f t="shared" si="49"/>
        <v/>
      </c>
      <c r="BD18" s="93" t="str">
        <f t="shared" si="50"/>
        <v/>
      </c>
      <c r="BE18" s="93" t="str">
        <f t="shared" si="51"/>
        <v/>
      </c>
      <c r="BF18" s="13">
        <v>45853</v>
      </c>
      <c r="BG18" s="74" t="e">
        <f t="shared" si="130"/>
        <v>#VALUE!</v>
      </c>
      <c r="BH18" s="36" t="e">
        <f t="shared" si="131"/>
        <v>#VALUE!</v>
      </c>
      <c r="BI18" s="225"/>
      <c r="BJ18" s="75" t="str">
        <f t="shared" si="52"/>
        <v/>
      </c>
      <c r="BK18" s="37" t="str">
        <f t="shared" si="53"/>
        <v/>
      </c>
      <c r="BL18" s="13"/>
      <c r="BM18" s="74" t="str">
        <f t="shared" si="54"/>
        <v/>
      </c>
      <c r="BN18" s="36" t="str">
        <f t="shared" si="55"/>
        <v/>
      </c>
      <c r="BO18" s="225"/>
      <c r="BP18" s="75" t="str">
        <f t="shared" si="56"/>
        <v/>
      </c>
      <c r="BQ18" s="37" t="str">
        <f t="shared" si="57"/>
        <v/>
      </c>
      <c r="BR18" s="13"/>
      <c r="BS18" s="74" t="str">
        <f t="shared" si="58"/>
        <v/>
      </c>
      <c r="BT18" s="36" t="str">
        <f t="shared" si="59"/>
        <v/>
      </c>
      <c r="BU18" s="225"/>
      <c r="BV18" s="75" t="str">
        <f t="shared" si="60"/>
        <v/>
      </c>
      <c r="BW18" s="37" t="str">
        <f t="shared" si="61"/>
        <v/>
      </c>
      <c r="BX18" s="13"/>
      <c r="BY18" s="74" t="str">
        <f t="shared" si="62"/>
        <v/>
      </c>
      <c r="BZ18" s="36" t="str">
        <f t="shared" si="63"/>
        <v/>
      </c>
      <c r="CA18" s="225"/>
      <c r="CB18" s="75" t="str">
        <f t="shared" si="64"/>
        <v/>
      </c>
      <c r="CC18" s="37" t="str">
        <f t="shared" si="65"/>
        <v/>
      </c>
      <c r="CD18" s="13"/>
      <c r="CE18" s="74" t="str">
        <f t="shared" si="66"/>
        <v/>
      </c>
      <c r="CF18" s="36" t="str">
        <f t="shared" si="67"/>
        <v/>
      </c>
      <c r="CG18" s="225"/>
      <c r="CH18" s="115" t="str">
        <f t="shared" si="68"/>
        <v/>
      </c>
      <c r="CI18" s="225" t="str">
        <f t="shared" si="69"/>
        <v/>
      </c>
      <c r="CJ18" s="13"/>
      <c r="CK18" s="5" t="str">
        <f t="shared" si="70"/>
        <v/>
      </c>
      <c r="CL18" s="224" t="str">
        <f t="shared" si="71"/>
        <v/>
      </c>
      <c r="CM18" s="225"/>
      <c r="CN18" s="115" t="str">
        <f t="shared" si="72"/>
        <v/>
      </c>
      <c r="CO18" s="225" t="str">
        <f t="shared" si="73"/>
        <v/>
      </c>
      <c r="CP18" s="13"/>
      <c r="CQ18" s="5" t="str">
        <f t="shared" si="74"/>
        <v/>
      </c>
      <c r="CR18" s="224" t="str">
        <f t="shared" si="75"/>
        <v/>
      </c>
      <c r="CS18" s="225"/>
      <c r="CT18" s="115" t="str">
        <f t="shared" si="76"/>
        <v/>
      </c>
      <c r="CU18" s="225" t="str">
        <f t="shared" si="77"/>
        <v/>
      </c>
      <c r="CV18" s="13"/>
      <c r="CW18" s="5" t="str">
        <f t="shared" si="78"/>
        <v/>
      </c>
      <c r="CX18" s="224" t="str">
        <f t="shared" si="79"/>
        <v/>
      </c>
      <c r="CY18" s="225"/>
      <c r="CZ18" s="115" t="str">
        <f t="shared" si="80"/>
        <v/>
      </c>
      <c r="DA18" s="225" t="str">
        <f t="shared" si="81"/>
        <v/>
      </c>
      <c r="DB18" s="13"/>
      <c r="DC18" s="5" t="str">
        <f t="shared" si="82"/>
        <v/>
      </c>
      <c r="DD18" s="224" t="str">
        <f t="shared" si="83"/>
        <v/>
      </c>
      <c r="DE18" s="225"/>
      <c r="DF18" s="115" t="str">
        <f t="shared" si="84"/>
        <v/>
      </c>
      <c r="DG18" s="225" t="str">
        <f t="shared" si="85"/>
        <v/>
      </c>
      <c r="DH18" s="224"/>
      <c r="DI18" s="5" t="str">
        <f t="shared" si="86"/>
        <v/>
      </c>
      <c r="DJ18" s="224" t="str">
        <f t="shared" si="87"/>
        <v/>
      </c>
      <c r="DK18" s="225"/>
      <c r="DL18" s="115" t="str">
        <f t="shared" si="88"/>
        <v/>
      </c>
      <c r="DM18" s="225" t="str">
        <f t="shared" si="89"/>
        <v/>
      </c>
      <c r="DN18" s="224"/>
      <c r="DO18" s="5" t="str">
        <f t="shared" si="90"/>
        <v/>
      </c>
      <c r="DP18" s="224" t="str">
        <f t="shared" si="91"/>
        <v/>
      </c>
      <c r="DQ18" s="225"/>
      <c r="DR18" s="115" t="str">
        <f t="shared" si="92"/>
        <v/>
      </c>
      <c r="DS18" s="225" t="str">
        <f t="shared" si="93"/>
        <v/>
      </c>
      <c r="DT18" s="224"/>
      <c r="DU18" s="5" t="str">
        <f t="shared" si="94"/>
        <v/>
      </c>
      <c r="DV18" s="224" t="str">
        <f t="shared" si="95"/>
        <v/>
      </c>
      <c r="DW18" s="225"/>
      <c r="DX18" s="115" t="str">
        <f t="shared" si="96"/>
        <v/>
      </c>
      <c r="DY18" s="225" t="str">
        <f t="shared" si="97"/>
        <v/>
      </c>
      <c r="DZ18" s="224"/>
      <c r="EA18" s="5" t="str">
        <f t="shared" si="98"/>
        <v/>
      </c>
      <c r="EB18" s="224" t="str">
        <f t="shared" si="99"/>
        <v/>
      </c>
      <c r="EC18" s="225"/>
      <c r="ED18" s="115" t="str">
        <f t="shared" si="100"/>
        <v/>
      </c>
      <c r="EE18" s="225" t="str">
        <f t="shared" si="101"/>
        <v/>
      </c>
      <c r="EF18" s="224"/>
      <c r="EG18" s="5" t="str">
        <f t="shared" si="102"/>
        <v/>
      </c>
      <c r="EH18" s="224" t="str">
        <f t="shared" si="103"/>
        <v/>
      </c>
      <c r="EI18" s="225"/>
      <c r="EJ18" s="115" t="str">
        <f t="shared" si="104"/>
        <v/>
      </c>
      <c r="EK18" s="225" t="str">
        <f t="shared" si="105"/>
        <v/>
      </c>
      <c r="EL18" s="224"/>
      <c r="EM18" s="5" t="str">
        <f t="shared" si="106"/>
        <v/>
      </c>
      <c r="EN18" s="224" t="str">
        <f t="shared" si="107"/>
        <v/>
      </c>
      <c r="EO18" s="225"/>
      <c r="EP18" s="115" t="str">
        <f t="shared" si="108"/>
        <v/>
      </c>
      <c r="EQ18" s="225" t="str">
        <f t="shared" si="109"/>
        <v/>
      </c>
      <c r="ER18" s="224"/>
      <c r="ES18" s="5" t="str">
        <f t="shared" si="110"/>
        <v/>
      </c>
      <c r="ET18" s="224" t="str">
        <f t="shared" si="111"/>
        <v/>
      </c>
      <c r="EU18" s="225"/>
      <c r="EV18" s="115" t="str">
        <f t="shared" si="112"/>
        <v/>
      </c>
      <c r="EW18" s="225" t="str">
        <f t="shared" si="113"/>
        <v/>
      </c>
      <c r="EX18" s="224"/>
      <c r="EY18" s="5" t="str">
        <f t="shared" si="114"/>
        <v/>
      </c>
      <c r="EZ18" s="224" t="str">
        <f t="shared" si="115"/>
        <v/>
      </c>
      <c r="FA18" s="225"/>
      <c r="FB18" s="115" t="str">
        <f t="shared" si="116"/>
        <v/>
      </c>
      <c r="FC18" s="225" t="str">
        <f t="shared" si="117"/>
        <v/>
      </c>
      <c r="FD18" s="224"/>
      <c r="FE18" s="5" t="str">
        <f t="shared" si="118"/>
        <v/>
      </c>
      <c r="FF18" s="224" t="str">
        <f t="shared" si="119"/>
        <v/>
      </c>
      <c r="FG18" s="225"/>
      <c r="FH18" s="115" t="str">
        <f t="shared" si="120"/>
        <v/>
      </c>
      <c r="FI18" s="225" t="str">
        <f t="shared" si="121"/>
        <v/>
      </c>
      <c r="FJ18" s="224"/>
      <c r="FK18" s="5" t="str">
        <f t="shared" si="122"/>
        <v/>
      </c>
      <c r="FL18" s="224" t="str">
        <f t="shared" si="123"/>
        <v/>
      </c>
      <c r="FM18" s="225"/>
      <c r="FN18" s="115" t="str">
        <f t="shared" si="124"/>
        <v/>
      </c>
      <c r="FO18" s="225" t="str">
        <f t="shared" si="125"/>
        <v/>
      </c>
      <c r="FP18" s="224"/>
      <c r="FQ18" s="5" t="str">
        <f t="shared" si="126"/>
        <v/>
      </c>
      <c r="FR18" s="224" t="str">
        <f t="shared" si="127"/>
        <v/>
      </c>
      <c r="FS18" s="225"/>
      <c r="FT18" s="115" t="str">
        <f t="shared" si="128"/>
        <v/>
      </c>
      <c r="FU18" s="225" t="str">
        <f t="shared" si="129"/>
        <v/>
      </c>
      <c r="FV18" s="253"/>
      <c r="FW18" s="253"/>
      <c r="FX18" s="253"/>
      <c r="FY18" s="253"/>
      <c r="FZ18" s="253"/>
    </row>
    <row r="19" spans="1:182" s="3" customFormat="1" ht="14.45" customHeight="1" x14ac:dyDescent="0.25">
      <c r="A19" s="2">
        <v>1</v>
      </c>
      <c r="B19" s="183" t="s">
        <v>99</v>
      </c>
      <c r="C19" s="156"/>
      <c r="D19" s="156">
        <f t="shared" si="27"/>
        <v>0</v>
      </c>
      <c r="E19" s="109">
        <v>1</v>
      </c>
      <c r="F19" s="192"/>
      <c r="G19" s="129">
        <v>1</v>
      </c>
      <c r="H19" s="76" t="s">
        <v>1087</v>
      </c>
      <c r="I19" s="114">
        <f t="shared" ca="1" si="0"/>
        <v>1</v>
      </c>
      <c r="J19" s="114" t="str">
        <f t="shared" ca="1" si="1"/>
        <v/>
      </c>
      <c r="K19" s="114" t="str">
        <f t="shared" ca="1" si="2"/>
        <v/>
      </c>
      <c r="L19" s="114" t="str">
        <f t="shared" ca="1" si="3"/>
        <v/>
      </c>
      <c r="M19" s="114" t="str">
        <f t="shared" ca="1" si="4"/>
        <v/>
      </c>
      <c r="N19" s="114" t="str">
        <f t="shared" ca="1" si="5"/>
        <v/>
      </c>
      <c r="O19" s="114" t="str">
        <f t="shared" ca="1" si="6"/>
        <v/>
      </c>
      <c r="P19" s="114" t="str">
        <f t="shared" ca="1" si="7"/>
        <v/>
      </c>
      <c r="Q19" s="93">
        <f t="shared" ca="1" si="8"/>
        <v>287</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8"/>
        <v/>
      </c>
      <c r="AI19" s="93" t="str">
        <f t="shared" si="29"/>
        <v/>
      </c>
      <c r="AJ19" s="93" t="str">
        <f t="shared" si="30"/>
        <v/>
      </c>
      <c r="AK19" s="93" t="str">
        <f t="shared" si="31"/>
        <v/>
      </c>
      <c r="AL19" s="93" t="str">
        <f t="shared" si="32"/>
        <v/>
      </c>
      <c r="AM19" s="93" t="str">
        <f t="shared" si="33"/>
        <v/>
      </c>
      <c r="AN19" s="93" t="str">
        <f t="shared" si="34"/>
        <v/>
      </c>
      <c r="AO19" s="93" t="str">
        <f t="shared" si="35"/>
        <v/>
      </c>
      <c r="AP19" s="93" t="str">
        <f t="shared" si="36"/>
        <v/>
      </c>
      <c r="AQ19" s="93" t="str">
        <f t="shared" si="37"/>
        <v/>
      </c>
      <c r="AR19" s="93" t="str">
        <f t="shared" si="38"/>
        <v/>
      </c>
      <c r="AS19" s="93" t="str">
        <f t="shared" si="39"/>
        <v/>
      </c>
      <c r="AT19" s="93" t="str">
        <f t="shared" si="40"/>
        <v/>
      </c>
      <c r="AU19" s="93" t="str">
        <f t="shared" si="41"/>
        <v/>
      </c>
      <c r="AV19" s="93" t="str">
        <f t="shared" si="42"/>
        <v/>
      </c>
      <c r="AW19" s="93" t="str">
        <f t="shared" si="43"/>
        <v/>
      </c>
      <c r="AX19" s="93" t="str">
        <f t="shared" si="44"/>
        <v/>
      </c>
      <c r="AY19" s="93" t="str">
        <f t="shared" si="45"/>
        <v/>
      </c>
      <c r="AZ19" s="93" t="str">
        <f t="shared" si="46"/>
        <v/>
      </c>
      <c r="BA19" s="93" t="str">
        <f t="shared" si="47"/>
        <v/>
      </c>
      <c r="BB19" s="93" t="str">
        <f t="shared" si="48"/>
        <v/>
      </c>
      <c r="BC19" s="93" t="str">
        <f t="shared" si="49"/>
        <v/>
      </c>
      <c r="BD19" s="93" t="str">
        <f t="shared" si="50"/>
        <v/>
      </c>
      <c r="BE19" s="93" t="str">
        <f t="shared" si="51"/>
        <v/>
      </c>
      <c r="BF19" s="13">
        <v>45853</v>
      </c>
      <c r="BG19" s="74">
        <f t="shared" ca="1" si="130"/>
        <v>287</v>
      </c>
      <c r="BH19" s="36">
        <f t="shared" si="131"/>
        <v>46218</v>
      </c>
      <c r="BI19" s="225"/>
      <c r="BJ19" s="75" t="str">
        <f t="shared" si="52"/>
        <v/>
      </c>
      <c r="BK19" s="37" t="str">
        <f t="shared" si="53"/>
        <v/>
      </c>
      <c r="BL19" s="13"/>
      <c r="BM19" s="74" t="str">
        <f t="shared" si="54"/>
        <v/>
      </c>
      <c r="BN19" s="36" t="str">
        <f t="shared" si="55"/>
        <v/>
      </c>
      <c r="BO19" s="225"/>
      <c r="BP19" s="75" t="str">
        <f t="shared" si="56"/>
        <v/>
      </c>
      <c r="BQ19" s="37" t="str">
        <f t="shared" si="57"/>
        <v/>
      </c>
      <c r="BR19" s="13"/>
      <c r="BS19" s="74" t="str">
        <f t="shared" si="58"/>
        <v/>
      </c>
      <c r="BT19" s="36" t="str">
        <f t="shared" si="59"/>
        <v/>
      </c>
      <c r="BU19" s="225"/>
      <c r="BV19" s="75" t="str">
        <f t="shared" si="60"/>
        <v/>
      </c>
      <c r="BW19" s="37" t="str">
        <f t="shared" si="61"/>
        <v/>
      </c>
      <c r="BX19" s="13"/>
      <c r="BY19" s="74" t="str">
        <f t="shared" si="62"/>
        <v/>
      </c>
      <c r="BZ19" s="36" t="str">
        <f t="shared" si="63"/>
        <v/>
      </c>
      <c r="CA19" s="225"/>
      <c r="CB19" s="75" t="str">
        <f t="shared" si="64"/>
        <v/>
      </c>
      <c r="CC19" s="37" t="str">
        <f t="shared" si="65"/>
        <v/>
      </c>
      <c r="CD19" s="13"/>
      <c r="CE19" s="74" t="str">
        <f t="shared" si="66"/>
        <v/>
      </c>
      <c r="CF19" s="36" t="str">
        <f t="shared" si="67"/>
        <v/>
      </c>
      <c r="CG19" s="225"/>
      <c r="CH19" s="115" t="str">
        <f t="shared" si="68"/>
        <v/>
      </c>
      <c r="CI19" s="225" t="str">
        <f t="shared" si="69"/>
        <v/>
      </c>
      <c r="CJ19" s="13"/>
      <c r="CK19" s="5" t="str">
        <f t="shared" si="70"/>
        <v/>
      </c>
      <c r="CL19" s="224" t="str">
        <f t="shared" si="71"/>
        <v/>
      </c>
      <c r="CM19" s="225"/>
      <c r="CN19" s="115" t="str">
        <f t="shared" si="72"/>
        <v/>
      </c>
      <c r="CO19" s="225" t="str">
        <f t="shared" si="73"/>
        <v/>
      </c>
      <c r="CP19" s="13"/>
      <c r="CQ19" s="5" t="str">
        <f t="shared" si="74"/>
        <v/>
      </c>
      <c r="CR19" s="224" t="str">
        <f t="shared" si="75"/>
        <v/>
      </c>
      <c r="CS19" s="225"/>
      <c r="CT19" s="115" t="str">
        <f t="shared" si="76"/>
        <v/>
      </c>
      <c r="CU19" s="225" t="str">
        <f t="shared" si="77"/>
        <v/>
      </c>
      <c r="CV19" s="13"/>
      <c r="CW19" s="5" t="str">
        <f t="shared" si="78"/>
        <v/>
      </c>
      <c r="CX19" s="224" t="str">
        <f t="shared" si="79"/>
        <v/>
      </c>
      <c r="CY19" s="225"/>
      <c r="CZ19" s="115" t="str">
        <f t="shared" si="80"/>
        <v/>
      </c>
      <c r="DA19" s="225" t="str">
        <f t="shared" si="81"/>
        <v/>
      </c>
      <c r="DB19" s="13"/>
      <c r="DC19" s="5" t="str">
        <f t="shared" si="82"/>
        <v/>
      </c>
      <c r="DD19" s="224" t="str">
        <f t="shared" si="83"/>
        <v/>
      </c>
      <c r="DE19" s="225"/>
      <c r="DF19" s="115" t="str">
        <f t="shared" si="84"/>
        <v/>
      </c>
      <c r="DG19" s="225" t="str">
        <f t="shared" si="85"/>
        <v/>
      </c>
      <c r="DH19" s="224"/>
      <c r="DI19" s="5" t="str">
        <f t="shared" si="86"/>
        <v/>
      </c>
      <c r="DJ19" s="224" t="str">
        <f t="shared" si="87"/>
        <v/>
      </c>
      <c r="DK19" s="225"/>
      <c r="DL19" s="115" t="str">
        <f t="shared" si="88"/>
        <v/>
      </c>
      <c r="DM19" s="225" t="str">
        <f t="shared" si="89"/>
        <v/>
      </c>
      <c r="DN19" s="224"/>
      <c r="DO19" s="5" t="str">
        <f t="shared" si="90"/>
        <v/>
      </c>
      <c r="DP19" s="224" t="str">
        <f t="shared" si="91"/>
        <v/>
      </c>
      <c r="DQ19" s="225"/>
      <c r="DR19" s="115" t="str">
        <f t="shared" si="92"/>
        <v/>
      </c>
      <c r="DS19" s="225" t="str">
        <f t="shared" si="93"/>
        <v/>
      </c>
      <c r="DT19" s="224"/>
      <c r="DU19" s="5" t="str">
        <f t="shared" si="94"/>
        <v/>
      </c>
      <c r="DV19" s="224" t="str">
        <f t="shared" si="95"/>
        <v/>
      </c>
      <c r="DW19" s="225"/>
      <c r="DX19" s="115" t="str">
        <f t="shared" si="96"/>
        <v/>
      </c>
      <c r="DY19" s="225" t="str">
        <f t="shared" si="97"/>
        <v/>
      </c>
      <c r="DZ19" s="224"/>
      <c r="EA19" s="5" t="str">
        <f t="shared" si="98"/>
        <v/>
      </c>
      <c r="EB19" s="224" t="str">
        <f t="shared" si="99"/>
        <v/>
      </c>
      <c r="EC19" s="225"/>
      <c r="ED19" s="115" t="str">
        <f t="shared" si="100"/>
        <v/>
      </c>
      <c r="EE19" s="225" t="str">
        <f t="shared" si="101"/>
        <v/>
      </c>
      <c r="EF19" s="224"/>
      <c r="EG19" s="5" t="str">
        <f t="shared" si="102"/>
        <v/>
      </c>
      <c r="EH19" s="224" t="str">
        <f t="shared" si="103"/>
        <v/>
      </c>
      <c r="EI19" s="225"/>
      <c r="EJ19" s="115" t="str">
        <f t="shared" si="104"/>
        <v/>
      </c>
      <c r="EK19" s="225" t="str">
        <f t="shared" si="105"/>
        <v/>
      </c>
      <c r="EL19" s="224"/>
      <c r="EM19" s="5" t="str">
        <f t="shared" si="106"/>
        <v/>
      </c>
      <c r="EN19" s="224" t="str">
        <f t="shared" si="107"/>
        <v/>
      </c>
      <c r="EO19" s="225"/>
      <c r="EP19" s="115" t="str">
        <f t="shared" si="108"/>
        <v/>
      </c>
      <c r="EQ19" s="225" t="str">
        <f t="shared" si="109"/>
        <v/>
      </c>
      <c r="ER19" s="224"/>
      <c r="ES19" s="5" t="str">
        <f t="shared" si="110"/>
        <v/>
      </c>
      <c r="ET19" s="224" t="str">
        <f t="shared" si="111"/>
        <v/>
      </c>
      <c r="EU19" s="225"/>
      <c r="EV19" s="115" t="str">
        <f t="shared" si="112"/>
        <v/>
      </c>
      <c r="EW19" s="225" t="str">
        <f t="shared" si="113"/>
        <v/>
      </c>
      <c r="EX19" s="224"/>
      <c r="EY19" s="5" t="str">
        <f t="shared" si="114"/>
        <v/>
      </c>
      <c r="EZ19" s="224" t="str">
        <f t="shared" si="115"/>
        <v/>
      </c>
      <c r="FA19" s="225"/>
      <c r="FB19" s="115" t="str">
        <f t="shared" si="116"/>
        <v/>
      </c>
      <c r="FC19" s="225" t="str">
        <f t="shared" si="117"/>
        <v/>
      </c>
      <c r="FD19" s="224"/>
      <c r="FE19" s="5" t="str">
        <f t="shared" si="118"/>
        <v/>
      </c>
      <c r="FF19" s="224" t="str">
        <f t="shared" si="119"/>
        <v/>
      </c>
      <c r="FG19" s="225"/>
      <c r="FH19" s="115" t="str">
        <f t="shared" si="120"/>
        <v/>
      </c>
      <c r="FI19" s="225" t="str">
        <f t="shared" si="121"/>
        <v/>
      </c>
      <c r="FJ19" s="224"/>
      <c r="FK19" s="5" t="str">
        <f t="shared" si="122"/>
        <v/>
      </c>
      <c r="FL19" s="224" t="str">
        <f t="shared" si="123"/>
        <v/>
      </c>
      <c r="FM19" s="225"/>
      <c r="FN19" s="115" t="str">
        <f t="shared" si="124"/>
        <v/>
      </c>
      <c r="FO19" s="225" t="str">
        <f t="shared" si="125"/>
        <v/>
      </c>
      <c r="FP19" s="224"/>
      <c r="FQ19" s="5" t="str">
        <f t="shared" si="126"/>
        <v/>
      </c>
      <c r="FR19" s="224" t="str">
        <f t="shared" si="127"/>
        <v/>
      </c>
      <c r="FS19" s="225"/>
      <c r="FT19" s="115" t="str">
        <f t="shared" si="128"/>
        <v/>
      </c>
      <c r="FU19" s="225" t="str">
        <f t="shared" si="129"/>
        <v/>
      </c>
      <c r="FV19" s="253"/>
      <c r="FW19" s="253"/>
      <c r="FX19" s="253"/>
      <c r="FY19" s="253"/>
      <c r="FZ19" s="253"/>
    </row>
    <row r="20" spans="1:182" s="3" customFormat="1" ht="14.45" customHeight="1" x14ac:dyDescent="0.25">
      <c r="A20" s="2">
        <v>1</v>
      </c>
      <c r="B20" s="183" t="s">
        <v>95</v>
      </c>
      <c r="C20" s="156"/>
      <c r="D20" s="156">
        <f t="shared" si="27"/>
        <v>0</v>
      </c>
      <c r="E20" s="109">
        <v>1</v>
      </c>
      <c r="F20" s="192"/>
      <c r="G20" s="2">
        <v>1</v>
      </c>
      <c r="H20" s="76" t="s">
        <v>1088</v>
      </c>
      <c r="I20" s="114">
        <f t="shared" ca="1" si="0"/>
        <v>1</v>
      </c>
      <c r="J20" s="114" t="str">
        <f t="shared" ca="1" si="1"/>
        <v/>
      </c>
      <c r="K20" s="114" t="str">
        <f t="shared" ca="1" si="2"/>
        <v/>
      </c>
      <c r="L20" s="114" t="str">
        <f t="shared" ca="1" si="3"/>
        <v/>
      </c>
      <c r="M20" s="114" t="str">
        <f t="shared" ca="1" si="4"/>
        <v/>
      </c>
      <c r="N20" s="114" t="str">
        <f t="shared" ca="1" si="5"/>
        <v/>
      </c>
      <c r="O20" s="114" t="str">
        <f t="shared" ca="1" si="6"/>
        <v/>
      </c>
      <c r="P20" s="114" t="str">
        <f t="shared" ca="1" si="7"/>
        <v/>
      </c>
      <c r="Q20" s="93">
        <f t="shared" ca="1" si="8"/>
        <v>287</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8"/>
        <v/>
      </c>
      <c r="AI20" s="93" t="str">
        <f t="shared" si="29"/>
        <v/>
      </c>
      <c r="AJ20" s="93" t="str">
        <f t="shared" si="30"/>
        <v/>
      </c>
      <c r="AK20" s="93" t="str">
        <f t="shared" si="31"/>
        <v/>
      </c>
      <c r="AL20" s="93" t="str">
        <f t="shared" si="32"/>
        <v/>
      </c>
      <c r="AM20" s="93" t="str">
        <f t="shared" si="33"/>
        <v/>
      </c>
      <c r="AN20" s="93" t="str">
        <f t="shared" si="34"/>
        <v/>
      </c>
      <c r="AO20" s="93" t="str">
        <f t="shared" si="35"/>
        <v/>
      </c>
      <c r="AP20" s="93" t="str">
        <f t="shared" si="36"/>
        <v/>
      </c>
      <c r="AQ20" s="93" t="str">
        <f t="shared" si="37"/>
        <v/>
      </c>
      <c r="AR20" s="93" t="str">
        <f t="shared" si="38"/>
        <v/>
      </c>
      <c r="AS20" s="93" t="str">
        <f t="shared" si="39"/>
        <v/>
      </c>
      <c r="AT20" s="93" t="str">
        <f t="shared" si="40"/>
        <v/>
      </c>
      <c r="AU20" s="93" t="str">
        <f t="shared" si="41"/>
        <v/>
      </c>
      <c r="AV20" s="93" t="str">
        <f t="shared" si="42"/>
        <v/>
      </c>
      <c r="AW20" s="93" t="str">
        <f t="shared" si="43"/>
        <v/>
      </c>
      <c r="AX20" s="93" t="str">
        <f t="shared" si="44"/>
        <v/>
      </c>
      <c r="AY20" s="93" t="str">
        <f t="shared" si="45"/>
        <v/>
      </c>
      <c r="AZ20" s="93" t="str">
        <f t="shared" si="46"/>
        <v/>
      </c>
      <c r="BA20" s="93" t="str">
        <f t="shared" si="47"/>
        <v/>
      </c>
      <c r="BB20" s="93" t="str">
        <f t="shared" si="48"/>
        <v/>
      </c>
      <c r="BC20" s="93" t="str">
        <f t="shared" si="49"/>
        <v/>
      </c>
      <c r="BD20" s="93" t="str">
        <f t="shared" si="50"/>
        <v/>
      </c>
      <c r="BE20" s="93" t="str">
        <f t="shared" si="51"/>
        <v/>
      </c>
      <c r="BF20" s="13">
        <v>45853</v>
      </c>
      <c r="BG20" s="74">
        <f t="shared" ca="1" si="130"/>
        <v>287</v>
      </c>
      <c r="BH20" s="36">
        <f t="shared" si="131"/>
        <v>46218</v>
      </c>
      <c r="BI20" s="225"/>
      <c r="BJ20" s="75" t="str">
        <f t="shared" si="52"/>
        <v/>
      </c>
      <c r="BK20" s="37" t="str">
        <f t="shared" si="53"/>
        <v/>
      </c>
      <c r="BL20" s="13"/>
      <c r="BM20" s="74" t="str">
        <f t="shared" si="54"/>
        <v/>
      </c>
      <c r="BN20" s="36" t="str">
        <f t="shared" si="55"/>
        <v/>
      </c>
      <c r="BO20" s="225"/>
      <c r="BP20" s="75" t="str">
        <f t="shared" si="56"/>
        <v/>
      </c>
      <c r="BQ20" s="37" t="str">
        <f t="shared" si="57"/>
        <v/>
      </c>
      <c r="BR20" s="13"/>
      <c r="BS20" s="74" t="str">
        <f t="shared" si="58"/>
        <v/>
      </c>
      <c r="BT20" s="36" t="str">
        <f t="shared" si="59"/>
        <v/>
      </c>
      <c r="BU20" s="225"/>
      <c r="BV20" s="75" t="str">
        <f t="shared" si="60"/>
        <v/>
      </c>
      <c r="BW20" s="37" t="str">
        <f t="shared" si="61"/>
        <v/>
      </c>
      <c r="BX20" s="13"/>
      <c r="BY20" s="74" t="str">
        <f t="shared" si="62"/>
        <v/>
      </c>
      <c r="BZ20" s="36" t="str">
        <f t="shared" si="63"/>
        <v/>
      </c>
      <c r="CA20" s="225"/>
      <c r="CB20" s="75" t="str">
        <f t="shared" si="64"/>
        <v/>
      </c>
      <c r="CC20" s="37" t="str">
        <f t="shared" si="65"/>
        <v/>
      </c>
      <c r="CD20" s="13"/>
      <c r="CE20" s="74" t="str">
        <f t="shared" si="66"/>
        <v/>
      </c>
      <c r="CF20" s="36" t="str">
        <f t="shared" si="67"/>
        <v/>
      </c>
      <c r="CG20" s="225"/>
      <c r="CH20" s="115" t="str">
        <f t="shared" si="68"/>
        <v/>
      </c>
      <c r="CI20" s="225" t="str">
        <f t="shared" si="69"/>
        <v/>
      </c>
      <c r="CJ20" s="13"/>
      <c r="CK20" s="5" t="str">
        <f t="shared" si="70"/>
        <v/>
      </c>
      <c r="CL20" s="224" t="str">
        <f t="shared" si="71"/>
        <v/>
      </c>
      <c r="CM20" s="225"/>
      <c r="CN20" s="115" t="str">
        <f t="shared" si="72"/>
        <v/>
      </c>
      <c r="CO20" s="225" t="str">
        <f t="shared" si="73"/>
        <v/>
      </c>
      <c r="CP20" s="13"/>
      <c r="CQ20" s="5" t="str">
        <f t="shared" si="74"/>
        <v/>
      </c>
      <c r="CR20" s="224" t="str">
        <f t="shared" si="75"/>
        <v/>
      </c>
      <c r="CS20" s="225"/>
      <c r="CT20" s="115" t="str">
        <f t="shared" si="76"/>
        <v/>
      </c>
      <c r="CU20" s="225" t="str">
        <f t="shared" si="77"/>
        <v/>
      </c>
      <c r="CV20" s="13"/>
      <c r="CW20" s="5" t="str">
        <f t="shared" si="78"/>
        <v/>
      </c>
      <c r="CX20" s="224" t="str">
        <f t="shared" si="79"/>
        <v/>
      </c>
      <c r="CY20" s="225"/>
      <c r="CZ20" s="115" t="str">
        <f t="shared" si="80"/>
        <v/>
      </c>
      <c r="DA20" s="225" t="str">
        <f t="shared" si="81"/>
        <v/>
      </c>
      <c r="DB20" s="13"/>
      <c r="DC20" s="5" t="str">
        <f t="shared" si="82"/>
        <v/>
      </c>
      <c r="DD20" s="224" t="str">
        <f t="shared" si="83"/>
        <v/>
      </c>
      <c r="DE20" s="225"/>
      <c r="DF20" s="115" t="str">
        <f t="shared" si="84"/>
        <v/>
      </c>
      <c r="DG20" s="225" t="str">
        <f t="shared" si="85"/>
        <v/>
      </c>
      <c r="DH20" s="224"/>
      <c r="DI20" s="5" t="str">
        <f t="shared" si="86"/>
        <v/>
      </c>
      <c r="DJ20" s="224" t="str">
        <f t="shared" si="87"/>
        <v/>
      </c>
      <c r="DK20" s="225"/>
      <c r="DL20" s="115" t="str">
        <f t="shared" si="88"/>
        <v/>
      </c>
      <c r="DM20" s="225" t="str">
        <f t="shared" si="89"/>
        <v/>
      </c>
      <c r="DN20" s="224"/>
      <c r="DO20" s="5" t="str">
        <f t="shared" si="90"/>
        <v/>
      </c>
      <c r="DP20" s="224" t="str">
        <f t="shared" si="91"/>
        <v/>
      </c>
      <c r="DQ20" s="225"/>
      <c r="DR20" s="115" t="str">
        <f t="shared" si="92"/>
        <v/>
      </c>
      <c r="DS20" s="225" t="str">
        <f t="shared" si="93"/>
        <v/>
      </c>
      <c r="DT20" s="224"/>
      <c r="DU20" s="5" t="str">
        <f t="shared" si="94"/>
        <v/>
      </c>
      <c r="DV20" s="224" t="str">
        <f t="shared" si="95"/>
        <v/>
      </c>
      <c r="DW20" s="225"/>
      <c r="DX20" s="115" t="str">
        <f t="shared" si="96"/>
        <v/>
      </c>
      <c r="DY20" s="225" t="str">
        <f t="shared" si="97"/>
        <v/>
      </c>
      <c r="DZ20" s="224"/>
      <c r="EA20" s="5" t="str">
        <f t="shared" si="98"/>
        <v/>
      </c>
      <c r="EB20" s="224" t="str">
        <f t="shared" si="99"/>
        <v/>
      </c>
      <c r="EC20" s="225"/>
      <c r="ED20" s="115" t="str">
        <f t="shared" si="100"/>
        <v/>
      </c>
      <c r="EE20" s="225" t="str">
        <f t="shared" si="101"/>
        <v/>
      </c>
      <c r="EF20" s="224"/>
      <c r="EG20" s="5" t="str">
        <f t="shared" si="102"/>
        <v/>
      </c>
      <c r="EH20" s="224" t="str">
        <f t="shared" si="103"/>
        <v/>
      </c>
      <c r="EI20" s="225"/>
      <c r="EJ20" s="115" t="str">
        <f t="shared" si="104"/>
        <v/>
      </c>
      <c r="EK20" s="225" t="str">
        <f t="shared" si="105"/>
        <v/>
      </c>
      <c r="EL20" s="224"/>
      <c r="EM20" s="5" t="str">
        <f t="shared" si="106"/>
        <v/>
      </c>
      <c r="EN20" s="224" t="str">
        <f t="shared" si="107"/>
        <v/>
      </c>
      <c r="EO20" s="225"/>
      <c r="EP20" s="115" t="str">
        <f t="shared" si="108"/>
        <v/>
      </c>
      <c r="EQ20" s="225" t="str">
        <f t="shared" si="109"/>
        <v/>
      </c>
      <c r="ER20" s="224"/>
      <c r="ES20" s="5" t="str">
        <f t="shared" si="110"/>
        <v/>
      </c>
      <c r="ET20" s="224" t="str">
        <f t="shared" si="111"/>
        <v/>
      </c>
      <c r="EU20" s="225"/>
      <c r="EV20" s="115" t="str">
        <f t="shared" si="112"/>
        <v/>
      </c>
      <c r="EW20" s="225" t="str">
        <f t="shared" si="113"/>
        <v/>
      </c>
      <c r="EX20" s="224"/>
      <c r="EY20" s="5" t="str">
        <f t="shared" si="114"/>
        <v/>
      </c>
      <c r="EZ20" s="224" t="str">
        <f t="shared" si="115"/>
        <v/>
      </c>
      <c r="FA20" s="225"/>
      <c r="FB20" s="115" t="str">
        <f t="shared" si="116"/>
        <v/>
      </c>
      <c r="FC20" s="225" t="str">
        <f t="shared" si="117"/>
        <v/>
      </c>
      <c r="FD20" s="224"/>
      <c r="FE20" s="5" t="str">
        <f t="shared" si="118"/>
        <v/>
      </c>
      <c r="FF20" s="224" t="str">
        <f t="shared" si="119"/>
        <v/>
      </c>
      <c r="FG20" s="225"/>
      <c r="FH20" s="115" t="str">
        <f t="shared" si="120"/>
        <v/>
      </c>
      <c r="FI20" s="225" t="str">
        <f t="shared" si="121"/>
        <v/>
      </c>
      <c r="FJ20" s="224"/>
      <c r="FK20" s="5" t="str">
        <f t="shared" si="122"/>
        <v/>
      </c>
      <c r="FL20" s="224" t="str">
        <f t="shared" si="123"/>
        <v/>
      </c>
      <c r="FM20" s="225"/>
      <c r="FN20" s="115" t="str">
        <f t="shared" si="124"/>
        <v/>
      </c>
      <c r="FO20" s="225" t="str">
        <f t="shared" si="125"/>
        <v/>
      </c>
      <c r="FP20" s="224"/>
      <c r="FQ20" s="5" t="str">
        <f t="shared" si="126"/>
        <v/>
      </c>
      <c r="FR20" s="224" t="str">
        <f t="shared" si="127"/>
        <v/>
      </c>
      <c r="FS20" s="225"/>
      <c r="FT20" s="115" t="str">
        <f t="shared" si="128"/>
        <v/>
      </c>
      <c r="FU20" s="225" t="str">
        <f t="shared" si="129"/>
        <v/>
      </c>
      <c r="FV20" s="253"/>
      <c r="FW20" s="253"/>
      <c r="FX20" s="253"/>
      <c r="FY20" s="253"/>
      <c r="FZ20" s="253"/>
    </row>
    <row r="21" spans="1:182" s="3" customFormat="1" x14ac:dyDescent="0.25">
      <c r="A21" s="2">
        <v>1</v>
      </c>
      <c r="B21" s="211" t="s">
        <v>144</v>
      </c>
      <c r="C21" s="156"/>
      <c r="D21" s="156">
        <f t="shared" si="27"/>
        <v>0</v>
      </c>
      <c r="E21" s="109"/>
      <c r="F21" s="195"/>
      <c r="G21" s="2">
        <v>3</v>
      </c>
      <c r="H21" s="76" t="s">
        <v>1089</v>
      </c>
      <c r="I21" s="114">
        <f t="shared" ca="1" si="0"/>
        <v>1</v>
      </c>
      <c r="J21" s="114" t="str">
        <f t="shared" ca="1" si="1"/>
        <v/>
      </c>
      <c r="K21" s="114" t="str">
        <f t="shared" ca="1" si="2"/>
        <v/>
      </c>
      <c r="L21" s="114" t="str">
        <f t="shared" ca="1" si="3"/>
        <v/>
      </c>
      <c r="M21" s="114" t="str">
        <f t="shared" ca="1" si="4"/>
        <v/>
      </c>
      <c r="N21" s="114" t="str">
        <f t="shared" ca="1" si="5"/>
        <v/>
      </c>
      <c r="O21" s="114" t="str">
        <f t="shared" ca="1" si="6"/>
        <v/>
      </c>
      <c r="P21" s="114" t="str">
        <f t="shared" ca="1" si="7"/>
        <v/>
      </c>
      <c r="Q21" s="93">
        <f t="shared" ca="1" si="8"/>
        <v>1017</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8"/>
        <v/>
      </c>
      <c r="AI21" s="93" t="str">
        <f t="shared" si="29"/>
        <v/>
      </c>
      <c r="AJ21" s="93" t="str">
        <f t="shared" si="30"/>
        <v/>
      </c>
      <c r="AK21" s="93" t="str">
        <f t="shared" si="31"/>
        <v/>
      </c>
      <c r="AL21" s="93" t="str">
        <f t="shared" si="32"/>
        <v/>
      </c>
      <c r="AM21" s="93" t="str">
        <f t="shared" si="33"/>
        <v/>
      </c>
      <c r="AN21" s="93" t="str">
        <f t="shared" si="34"/>
        <v/>
      </c>
      <c r="AO21" s="93" t="str">
        <f t="shared" si="35"/>
        <v/>
      </c>
      <c r="AP21" s="93" t="str">
        <f t="shared" si="36"/>
        <v/>
      </c>
      <c r="AQ21" s="93" t="str">
        <f t="shared" si="37"/>
        <v/>
      </c>
      <c r="AR21" s="93" t="str">
        <f t="shared" si="38"/>
        <v/>
      </c>
      <c r="AS21" s="93" t="str">
        <f t="shared" si="39"/>
        <v/>
      </c>
      <c r="AT21" s="93" t="str">
        <f t="shared" si="40"/>
        <v/>
      </c>
      <c r="AU21" s="93" t="str">
        <f t="shared" si="41"/>
        <v/>
      </c>
      <c r="AV21" s="93" t="str">
        <f t="shared" si="42"/>
        <v/>
      </c>
      <c r="AW21" s="93" t="str">
        <f t="shared" si="43"/>
        <v/>
      </c>
      <c r="AX21" s="93" t="str">
        <f t="shared" si="44"/>
        <v/>
      </c>
      <c r="AY21" s="93" t="str">
        <f t="shared" si="45"/>
        <v/>
      </c>
      <c r="AZ21" s="93" t="str">
        <f t="shared" si="46"/>
        <v/>
      </c>
      <c r="BA21" s="93" t="str">
        <f t="shared" si="47"/>
        <v/>
      </c>
      <c r="BB21" s="93" t="str">
        <f t="shared" si="48"/>
        <v/>
      </c>
      <c r="BC21" s="93" t="str">
        <f t="shared" si="49"/>
        <v/>
      </c>
      <c r="BD21" s="93" t="str">
        <f t="shared" si="50"/>
        <v/>
      </c>
      <c r="BE21" s="93" t="str">
        <f t="shared" si="51"/>
        <v/>
      </c>
      <c r="BF21" s="13">
        <v>45853</v>
      </c>
      <c r="BG21" s="74">
        <f t="shared" ca="1" si="130"/>
        <v>1017</v>
      </c>
      <c r="BH21" s="36">
        <f t="shared" si="131"/>
        <v>46948</v>
      </c>
      <c r="BI21" s="225"/>
      <c r="BJ21" s="75" t="str">
        <f t="shared" si="52"/>
        <v/>
      </c>
      <c r="BK21" s="37" t="str">
        <f t="shared" si="53"/>
        <v/>
      </c>
      <c r="BL21" s="13"/>
      <c r="BM21" s="74" t="str">
        <f t="shared" si="54"/>
        <v/>
      </c>
      <c r="BN21" s="36" t="str">
        <f t="shared" si="55"/>
        <v/>
      </c>
      <c r="BO21" s="225"/>
      <c r="BP21" s="75" t="str">
        <f t="shared" si="56"/>
        <v/>
      </c>
      <c r="BQ21" s="37" t="str">
        <f t="shared" si="57"/>
        <v/>
      </c>
      <c r="BR21" s="13"/>
      <c r="BS21" s="74" t="str">
        <f t="shared" si="58"/>
        <v/>
      </c>
      <c r="BT21" s="36" t="str">
        <f t="shared" si="59"/>
        <v/>
      </c>
      <c r="BU21" s="225"/>
      <c r="BV21" s="75" t="str">
        <f t="shared" si="60"/>
        <v/>
      </c>
      <c r="BW21" s="37" t="str">
        <f t="shared" si="61"/>
        <v/>
      </c>
      <c r="BX21" s="13"/>
      <c r="BY21" s="74" t="str">
        <f t="shared" si="62"/>
        <v/>
      </c>
      <c r="BZ21" s="36" t="str">
        <f t="shared" si="63"/>
        <v/>
      </c>
      <c r="CA21" s="225"/>
      <c r="CB21" s="75" t="str">
        <f t="shared" si="64"/>
        <v/>
      </c>
      <c r="CC21" s="37" t="str">
        <f t="shared" si="65"/>
        <v/>
      </c>
      <c r="CD21" s="13"/>
      <c r="CE21" s="74" t="str">
        <f t="shared" si="66"/>
        <v/>
      </c>
      <c r="CF21" s="36" t="str">
        <f t="shared" si="67"/>
        <v/>
      </c>
      <c r="CG21" s="225"/>
      <c r="CH21" s="115" t="str">
        <f t="shared" si="68"/>
        <v/>
      </c>
      <c r="CI21" s="225" t="str">
        <f t="shared" si="69"/>
        <v/>
      </c>
      <c r="CJ21" s="13"/>
      <c r="CK21" s="5" t="str">
        <f t="shared" si="70"/>
        <v/>
      </c>
      <c r="CL21" s="224" t="str">
        <f t="shared" si="71"/>
        <v/>
      </c>
      <c r="CM21" s="225"/>
      <c r="CN21" s="115" t="str">
        <f t="shared" si="72"/>
        <v/>
      </c>
      <c r="CO21" s="225" t="str">
        <f t="shared" si="73"/>
        <v/>
      </c>
      <c r="CP21" s="13"/>
      <c r="CQ21" s="5" t="str">
        <f t="shared" si="74"/>
        <v/>
      </c>
      <c r="CR21" s="224" t="str">
        <f t="shared" si="75"/>
        <v/>
      </c>
      <c r="CS21" s="225"/>
      <c r="CT21" s="115" t="str">
        <f t="shared" si="76"/>
        <v/>
      </c>
      <c r="CU21" s="225" t="str">
        <f t="shared" si="77"/>
        <v/>
      </c>
      <c r="CV21" s="13"/>
      <c r="CW21" s="5" t="str">
        <f t="shared" si="78"/>
        <v/>
      </c>
      <c r="CX21" s="224" t="str">
        <f t="shared" si="79"/>
        <v/>
      </c>
      <c r="CY21" s="225"/>
      <c r="CZ21" s="115" t="str">
        <f t="shared" si="80"/>
        <v/>
      </c>
      <c r="DA21" s="225" t="str">
        <f t="shared" si="81"/>
        <v/>
      </c>
      <c r="DB21" s="13"/>
      <c r="DC21" s="5" t="str">
        <f t="shared" si="82"/>
        <v/>
      </c>
      <c r="DD21" s="224" t="str">
        <f t="shared" si="83"/>
        <v/>
      </c>
      <c r="DE21" s="225"/>
      <c r="DF21" s="115" t="str">
        <f t="shared" si="84"/>
        <v/>
      </c>
      <c r="DG21" s="225" t="str">
        <f t="shared" si="85"/>
        <v/>
      </c>
      <c r="DH21" s="224"/>
      <c r="DI21" s="5" t="str">
        <f t="shared" si="86"/>
        <v/>
      </c>
      <c r="DJ21" s="224" t="str">
        <f t="shared" si="87"/>
        <v/>
      </c>
      <c r="DK21" s="225"/>
      <c r="DL21" s="115" t="str">
        <f t="shared" si="88"/>
        <v/>
      </c>
      <c r="DM21" s="225" t="str">
        <f t="shared" si="89"/>
        <v/>
      </c>
      <c r="DN21" s="224"/>
      <c r="DO21" s="5" t="str">
        <f t="shared" si="90"/>
        <v/>
      </c>
      <c r="DP21" s="224" t="str">
        <f t="shared" si="91"/>
        <v/>
      </c>
      <c r="DQ21" s="225"/>
      <c r="DR21" s="115" t="str">
        <f t="shared" si="92"/>
        <v/>
      </c>
      <c r="DS21" s="225" t="str">
        <f t="shared" si="93"/>
        <v/>
      </c>
      <c r="DT21" s="224"/>
      <c r="DU21" s="5" t="str">
        <f t="shared" si="94"/>
        <v/>
      </c>
      <c r="DV21" s="224" t="str">
        <f t="shared" si="95"/>
        <v/>
      </c>
      <c r="DW21" s="225"/>
      <c r="DX21" s="115" t="str">
        <f t="shared" si="96"/>
        <v/>
      </c>
      <c r="DY21" s="225" t="str">
        <f t="shared" si="97"/>
        <v/>
      </c>
      <c r="DZ21" s="224"/>
      <c r="EA21" s="5" t="str">
        <f t="shared" si="98"/>
        <v/>
      </c>
      <c r="EB21" s="224" t="str">
        <f t="shared" si="99"/>
        <v/>
      </c>
      <c r="EC21" s="225"/>
      <c r="ED21" s="115" t="str">
        <f t="shared" si="100"/>
        <v/>
      </c>
      <c r="EE21" s="225" t="str">
        <f t="shared" si="101"/>
        <v/>
      </c>
      <c r="EF21" s="224"/>
      <c r="EG21" s="5" t="str">
        <f t="shared" si="102"/>
        <v/>
      </c>
      <c r="EH21" s="224" t="str">
        <f t="shared" si="103"/>
        <v/>
      </c>
      <c r="EI21" s="225"/>
      <c r="EJ21" s="115" t="str">
        <f t="shared" si="104"/>
        <v/>
      </c>
      <c r="EK21" s="225" t="str">
        <f t="shared" si="105"/>
        <v/>
      </c>
      <c r="EL21" s="224"/>
      <c r="EM21" s="5" t="str">
        <f t="shared" si="106"/>
        <v/>
      </c>
      <c r="EN21" s="224" t="str">
        <f t="shared" si="107"/>
        <v/>
      </c>
      <c r="EO21" s="225"/>
      <c r="EP21" s="115" t="str">
        <f t="shared" si="108"/>
        <v/>
      </c>
      <c r="EQ21" s="225" t="str">
        <f t="shared" si="109"/>
        <v/>
      </c>
      <c r="ER21" s="224"/>
      <c r="ES21" s="5" t="str">
        <f t="shared" si="110"/>
        <v/>
      </c>
      <c r="ET21" s="224" t="str">
        <f t="shared" si="111"/>
        <v/>
      </c>
      <c r="EU21" s="225"/>
      <c r="EV21" s="115" t="str">
        <f t="shared" si="112"/>
        <v/>
      </c>
      <c r="EW21" s="225" t="str">
        <f t="shared" si="113"/>
        <v/>
      </c>
      <c r="EX21" s="224"/>
      <c r="EY21" s="5" t="str">
        <f t="shared" si="114"/>
        <v/>
      </c>
      <c r="EZ21" s="224" t="str">
        <f t="shared" si="115"/>
        <v/>
      </c>
      <c r="FA21" s="225"/>
      <c r="FB21" s="115" t="str">
        <f t="shared" si="116"/>
        <v/>
      </c>
      <c r="FC21" s="225" t="str">
        <f t="shared" si="117"/>
        <v/>
      </c>
      <c r="FD21" s="224"/>
      <c r="FE21" s="5" t="str">
        <f t="shared" si="118"/>
        <v/>
      </c>
      <c r="FF21" s="224" t="str">
        <f t="shared" si="119"/>
        <v/>
      </c>
      <c r="FG21" s="225"/>
      <c r="FH21" s="115" t="str">
        <f t="shared" si="120"/>
        <v/>
      </c>
      <c r="FI21" s="225" t="str">
        <f t="shared" si="121"/>
        <v/>
      </c>
      <c r="FJ21" s="224"/>
      <c r="FK21" s="5" t="str">
        <f t="shared" si="122"/>
        <v/>
      </c>
      <c r="FL21" s="224" t="str">
        <f t="shared" si="123"/>
        <v/>
      </c>
      <c r="FM21" s="225"/>
      <c r="FN21" s="115" t="str">
        <f t="shared" si="124"/>
        <v/>
      </c>
      <c r="FO21" s="225" t="str">
        <f t="shared" si="125"/>
        <v/>
      </c>
      <c r="FP21" s="224"/>
      <c r="FQ21" s="5" t="str">
        <f t="shared" si="126"/>
        <v/>
      </c>
      <c r="FR21" s="224" t="str">
        <f t="shared" si="127"/>
        <v/>
      </c>
      <c r="FS21" s="225"/>
      <c r="FT21" s="115" t="str">
        <f t="shared" si="128"/>
        <v/>
      </c>
      <c r="FU21" s="225" t="str">
        <f t="shared" si="129"/>
        <v/>
      </c>
      <c r="FV21" s="253"/>
      <c r="FW21" s="253"/>
      <c r="FX21" s="253"/>
      <c r="FY21" s="253"/>
      <c r="FZ21" s="253"/>
    </row>
    <row r="22" spans="1:182" s="3" customFormat="1" x14ac:dyDescent="0.25">
      <c r="A22" s="2">
        <v>1</v>
      </c>
      <c r="B22" s="212" t="s">
        <v>80</v>
      </c>
      <c r="C22" s="179"/>
      <c r="D22" s="156">
        <f t="shared" si="27"/>
        <v>0</v>
      </c>
      <c r="E22" s="109"/>
      <c r="F22" s="196"/>
      <c r="G22" s="2">
        <v>1</v>
      </c>
      <c r="H22" s="76" t="s">
        <v>1090</v>
      </c>
      <c r="I22" s="114">
        <f t="shared" ca="1" si="0"/>
        <v>1</v>
      </c>
      <c r="J22" s="114" t="str">
        <f t="shared" ca="1" si="1"/>
        <v/>
      </c>
      <c r="K22" s="114" t="str">
        <f t="shared" ca="1" si="2"/>
        <v/>
      </c>
      <c r="L22" s="114" t="str">
        <f t="shared" ca="1" si="3"/>
        <v/>
      </c>
      <c r="M22" s="114" t="str">
        <f t="shared" ca="1" si="4"/>
        <v/>
      </c>
      <c r="N22" s="114" t="str">
        <f t="shared" ca="1" si="5"/>
        <v/>
      </c>
      <c r="O22" s="114" t="str">
        <f t="shared" ca="1" si="6"/>
        <v/>
      </c>
      <c r="P22" s="114" t="str">
        <f t="shared" ca="1" si="7"/>
        <v/>
      </c>
      <c r="Q22" s="93">
        <f t="shared" ca="1" si="8"/>
        <v>287</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8"/>
        <v/>
      </c>
      <c r="AI22" s="93" t="str">
        <f t="shared" si="29"/>
        <v/>
      </c>
      <c r="AJ22" s="93" t="str">
        <f t="shared" si="30"/>
        <v/>
      </c>
      <c r="AK22" s="93" t="str">
        <f t="shared" si="31"/>
        <v/>
      </c>
      <c r="AL22" s="93" t="str">
        <f t="shared" si="32"/>
        <v/>
      </c>
      <c r="AM22" s="93" t="str">
        <f t="shared" si="33"/>
        <v/>
      </c>
      <c r="AN22" s="93" t="str">
        <f t="shared" si="34"/>
        <v/>
      </c>
      <c r="AO22" s="93" t="str">
        <f t="shared" si="35"/>
        <v/>
      </c>
      <c r="AP22" s="93" t="str">
        <f t="shared" si="36"/>
        <v/>
      </c>
      <c r="AQ22" s="93" t="str">
        <f t="shared" si="37"/>
        <v/>
      </c>
      <c r="AR22" s="93" t="str">
        <f t="shared" si="38"/>
        <v/>
      </c>
      <c r="AS22" s="93" t="str">
        <f t="shared" si="39"/>
        <v/>
      </c>
      <c r="AT22" s="93" t="str">
        <f t="shared" si="40"/>
        <v/>
      </c>
      <c r="AU22" s="93" t="str">
        <f t="shared" si="41"/>
        <v/>
      </c>
      <c r="AV22" s="93" t="str">
        <f t="shared" si="42"/>
        <v/>
      </c>
      <c r="AW22" s="93" t="str">
        <f t="shared" si="43"/>
        <v/>
      </c>
      <c r="AX22" s="93" t="str">
        <f t="shared" si="44"/>
        <v/>
      </c>
      <c r="AY22" s="93" t="str">
        <f t="shared" si="45"/>
        <v/>
      </c>
      <c r="AZ22" s="93" t="str">
        <f t="shared" si="46"/>
        <v/>
      </c>
      <c r="BA22" s="93" t="str">
        <f t="shared" si="47"/>
        <v/>
      </c>
      <c r="BB22" s="93" t="str">
        <f t="shared" si="48"/>
        <v/>
      </c>
      <c r="BC22" s="93" t="str">
        <f t="shared" si="49"/>
        <v/>
      </c>
      <c r="BD22" s="93" t="str">
        <f t="shared" si="50"/>
        <v/>
      </c>
      <c r="BE22" s="93" t="str">
        <f t="shared" si="51"/>
        <v/>
      </c>
      <c r="BF22" s="13">
        <v>45853</v>
      </c>
      <c r="BG22" s="74">
        <f t="shared" ca="1" si="130"/>
        <v>287</v>
      </c>
      <c r="BH22" s="36">
        <f t="shared" si="131"/>
        <v>46218</v>
      </c>
      <c r="BI22" s="225"/>
      <c r="BJ22" s="75" t="str">
        <f t="shared" si="52"/>
        <v/>
      </c>
      <c r="BK22" s="37" t="str">
        <f t="shared" si="53"/>
        <v/>
      </c>
      <c r="BL22" s="13"/>
      <c r="BM22" s="74" t="str">
        <f t="shared" si="54"/>
        <v/>
      </c>
      <c r="BN22" s="36" t="str">
        <f t="shared" si="55"/>
        <v/>
      </c>
      <c r="BO22" s="225"/>
      <c r="BP22" s="75" t="str">
        <f t="shared" si="56"/>
        <v/>
      </c>
      <c r="BQ22" s="37" t="str">
        <f t="shared" si="57"/>
        <v/>
      </c>
      <c r="BR22" s="13"/>
      <c r="BS22" s="74" t="str">
        <f t="shared" si="58"/>
        <v/>
      </c>
      <c r="BT22" s="36" t="str">
        <f t="shared" si="59"/>
        <v/>
      </c>
      <c r="BU22" s="225"/>
      <c r="BV22" s="75" t="str">
        <f t="shared" si="60"/>
        <v/>
      </c>
      <c r="BW22" s="37" t="str">
        <f t="shared" si="61"/>
        <v/>
      </c>
      <c r="BX22" s="13"/>
      <c r="BY22" s="74" t="str">
        <f t="shared" si="62"/>
        <v/>
      </c>
      <c r="BZ22" s="36" t="str">
        <f t="shared" si="63"/>
        <v/>
      </c>
      <c r="CA22" s="225"/>
      <c r="CB22" s="75" t="str">
        <f t="shared" si="64"/>
        <v/>
      </c>
      <c r="CC22" s="37" t="str">
        <f t="shared" si="65"/>
        <v/>
      </c>
      <c r="CD22" s="13"/>
      <c r="CE22" s="74" t="str">
        <f t="shared" si="66"/>
        <v/>
      </c>
      <c r="CF22" s="36" t="str">
        <f t="shared" si="67"/>
        <v/>
      </c>
      <c r="CG22" s="225"/>
      <c r="CH22" s="115" t="str">
        <f t="shared" si="68"/>
        <v/>
      </c>
      <c r="CI22" s="225" t="str">
        <f t="shared" si="69"/>
        <v/>
      </c>
      <c r="CJ22" s="13"/>
      <c r="CK22" s="5" t="str">
        <f t="shared" si="70"/>
        <v/>
      </c>
      <c r="CL22" s="224" t="str">
        <f t="shared" si="71"/>
        <v/>
      </c>
      <c r="CM22" s="225"/>
      <c r="CN22" s="115" t="str">
        <f t="shared" si="72"/>
        <v/>
      </c>
      <c r="CO22" s="225" t="str">
        <f t="shared" si="73"/>
        <v/>
      </c>
      <c r="CP22" s="13"/>
      <c r="CQ22" s="5" t="str">
        <f t="shared" si="74"/>
        <v/>
      </c>
      <c r="CR22" s="224" t="str">
        <f t="shared" si="75"/>
        <v/>
      </c>
      <c r="CS22" s="225"/>
      <c r="CT22" s="115" t="str">
        <f t="shared" si="76"/>
        <v/>
      </c>
      <c r="CU22" s="225" t="str">
        <f t="shared" si="77"/>
        <v/>
      </c>
      <c r="CV22" s="13"/>
      <c r="CW22" s="5" t="str">
        <f t="shared" si="78"/>
        <v/>
      </c>
      <c r="CX22" s="224" t="str">
        <f t="shared" si="79"/>
        <v/>
      </c>
      <c r="CY22" s="225"/>
      <c r="CZ22" s="115" t="str">
        <f t="shared" si="80"/>
        <v/>
      </c>
      <c r="DA22" s="225" t="str">
        <f t="shared" si="81"/>
        <v/>
      </c>
      <c r="DB22" s="13"/>
      <c r="DC22" s="5" t="str">
        <f t="shared" si="82"/>
        <v/>
      </c>
      <c r="DD22" s="224" t="str">
        <f t="shared" si="83"/>
        <v/>
      </c>
      <c r="DE22" s="225"/>
      <c r="DF22" s="115" t="str">
        <f t="shared" si="84"/>
        <v/>
      </c>
      <c r="DG22" s="225" t="str">
        <f t="shared" si="85"/>
        <v/>
      </c>
      <c r="DH22" s="224"/>
      <c r="DI22" s="5" t="str">
        <f t="shared" si="86"/>
        <v/>
      </c>
      <c r="DJ22" s="224" t="str">
        <f t="shared" si="87"/>
        <v/>
      </c>
      <c r="DK22" s="225"/>
      <c r="DL22" s="115" t="str">
        <f t="shared" si="88"/>
        <v/>
      </c>
      <c r="DM22" s="225" t="str">
        <f t="shared" si="89"/>
        <v/>
      </c>
      <c r="DN22" s="224"/>
      <c r="DO22" s="5" t="str">
        <f t="shared" si="90"/>
        <v/>
      </c>
      <c r="DP22" s="224" t="str">
        <f t="shared" si="91"/>
        <v/>
      </c>
      <c r="DQ22" s="225"/>
      <c r="DR22" s="115" t="str">
        <f t="shared" si="92"/>
        <v/>
      </c>
      <c r="DS22" s="225" t="str">
        <f t="shared" si="93"/>
        <v/>
      </c>
      <c r="DT22" s="224"/>
      <c r="DU22" s="5" t="str">
        <f t="shared" si="94"/>
        <v/>
      </c>
      <c r="DV22" s="224" t="str">
        <f t="shared" si="95"/>
        <v/>
      </c>
      <c r="DW22" s="225"/>
      <c r="DX22" s="115" t="str">
        <f t="shared" si="96"/>
        <v/>
      </c>
      <c r="DY22" s="225" t="str">
        <f t="shared" si="97"/>
        <v/>
      </c>
      <c r="DZ22" s="224"/>
      <c r="EA22" s="5" t="str">
        <f t="shared" si="98"/>
        <v/>
      </c>
      <c r="EB22" s="224" t="str">
        <f t="shared" si="99"/>
        <v/>
      </c>
      <c r="EC22" s="225"/>
      <c r="ED22" s="115" t="str">
        <f t="shared" si="100"/>
        <v/>
      </c>
      <c r="EE22" s="225" t="str">
        <f t="shared" si="101"/>
        <v/>
      </c>
      <c r="EF22" s="224"/>
      <c r="EG22" s="5" t="str">
        <f t="shared" si="102"/>
        <v/>
      </c>
      <c r="EH22" s="224" t="str">
        <f t="shared" si="103"/>
        <v/>
      </c>
      <c r="EI22" s="225"/>
      <c r="EJ22" s="115" t="str">
        <f t="shared" si="104"/>
        <v/>
      </c>
      <c r="EK22" s="225" t="str">
        <f t="shared" si="105"/>
        <v/>
      </c>
      <c r="EL22" s="224"/>
      <c r="EM22" s="5" t="str">
        <f t="shared" si="106"/>
        <v/>
      </c>
      <c r="EN22" s="224" t="str">
        <f t="shared" si="107"/>
        <v/>
      </c>
      <c r="EO22" s="225"/>
      <c r="EP22" s="115" t="str">
        <f t="shared" si="108"/>
        <v/>
      </c>
      <c r="EQ22" s="225" t="str">
        <f t="shared" si="109"/>
        <v/>
      </c>
      <c r="ER22" s="224"/>
      <c r="ES22" s="5" t="str">
        <f t="shared" si="110"/>
        <v/>
      </c>
      <c r="ET22" s="224" t="str">
        <f t="shared" si="111"/>
        <v/>
      </c>
      <c r="EU22" s="225"/>
      <c r="EV22" s="115" t="str">
        <f t="shared" si="112"/>
        <v/>
      </c>
      <c r="EW22" s="225" t="str">
        <f t="shared" si="113"/>
        <v/>
      </c>
      <c r="EX22" s="224"/>
      <c r="EY22" s="5" t="str">
        <f t="shared" si="114"/>
        <v/>
      </c>
      <c r="EZ22" s="224" t="str">
        <f t="shared" si="115"/>
        <v/>
      </c>
      <c r="FA22" s="225"/>
      <c r="FB22" s="115" t="str">
        <f t="shared" si="116"/>
        <v/>
      </c>
      <c r="FC22" s="225" t="str">
        <f t="shared" si="117"/>
        <v/>
      </c>
      <c r="FD22" s="224"/>
      <c r="FE22" s="5" t="str">
        <f t="shared" si="118"/>
        <v/>
      </c>
      <c r="FF22" s="224" t="str">
        <f t="shared" si="119"/>
        <v/>
      </c>
      <c r="FG22" s="225"/>
      <c r="FH22" s="115" t="str">
        <f t="shared" si="120"/>
        <v/>
      </c>
      <c r="FI22" s="225" t="str">
        <f t="shared" si="121"/>
        <v/>
      </c>
      <c r="FJ22" s="224"/>
      <c r="FK22" s="5" t="str">
        <f t="shared" si="122"/>
        <v/>
      </c>
      <c r="FL22" s="224" t="str">
        <f t="shared" si="123"/>
        <v/>
      </c>
      <c r="FM22" s="225"/>
      <c r="FN22" s="115" t="str">
        <f t="shared" si="124"/>
        <v/>
      </c>
      <c r="FO22" s="225" t="str">
        <f t="shared" si="125"/>
        <v/>
      </c>
      <c r="FP22" s="224"/>
      <c r="FQ22" s="5" t="str">
        <f t="shared" si="126"/>
        <v/>
      </c>
      <c r="FR22" s="224" t="str">
        <f t="shared" si="127"/>
        <v/>
      </c>
      <c r="FS22" s="225"/>
      <c r="FT22" s="115" t="str">
        <f t="shared" si="128"/>
        <v/>
      </c>
      <c r="FU22" s="225" t="str">
        <f t="shared" si="129"/>
        <v/>
      </c>
      <c r="FV22" s="253"/>
      <c r="FW22" s="253"/>
      <c r="FX22" s="253"/>
      <c r="FY22" s="253"/>
      <c r="FZ22" s="253"/>
    </row>
    <row r="23" spans="1:182" s="3" customFormat="1" x14ac:dyDescent="0.25">
      <c r="A23" s="2">
        <v>1</v>
      </c>
      <c r="B23" s="211" t="s">
        <v>131</v>
      </c>
      <c r="C23" s="151"/>
      <c r="D23" s="156">
        <f t="shared" si="27"/>
        <v>0</v>
      </c>
      <c r="E23" s="109"/>
      <c r="F23" s="196"/>
      <c r="G23" s="2">
        <v>1</v>
      </c>
      <c r="H23" s="76" t="s">
        <v>1091</v>
      </c>
      <c r="I23" s="114">
        <f t="shared" ca="1" si="0"/>
        <v>1</v>
      </c>
      <c r="J23" s="114" t="str">
        <f t="shared" ca="1" si="1"/>
        <v/>
      </c>
      <c r="K23" s="114" t="str">
        <f t="shared" ca="1" si="2"/>
        <v/>
      </c>
      <c r="L23" s="114" t="str">
        <f t="shared" ca="1" si="3"/>
        <v/>
      </c>
      <c r="M23" s="114" t="str">
        <f t="shared" ca="1" si="4"/>
        <v/>
      </c>
      <c r="N23" s="114" t="str">
        <f t="shared" ca="1" si="5"/>
        <v/>
      </c>
      <c r="O23" s="114" t="str">
        <f t="shared" ca="1" si="6"/>
        <v/>
      </c>
      <c r="P23" s="114" t="str">
        <f t="shared" ca="1" si="7"/>
        <v/>
      </c>
      <c r="Q23" s="93">
        <f t="shared" ca="1" si="8"/>
        <v>287</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8"/>
        <v/>
      </c>
      <c r="AI23" s="93" t="str">
        <f t="shared" si="29"/>
        <v/>
      </c>
      <c r="AJ23" s="93" t="str">
        <f t="shared" si="30"/>
        <v/>
      </c>
      <c r="AK23" s="93" t="str">
        <f t="shared" si="31"/>
        <v/>
      </c>
      <c r="AL23" s="93" t="str">
        <f t="shared" si="32"/>
        <v/>
      </c>
      <c r="AM23" s="93" t="str">
        <f t="shared" si="33"/>
        <v/>
      </c>
      <c r="AN23" s="93" t="str">
        <f t="shared" si="34"/>
        <v/>
      </c>
      <c r="AO23" s="93" t="str">
        <f t="shared" si="35"/>
        <v/>
      </c>
      <c r="AP23" s="93" t="str">
        <f t="shared" si="36"/>
        <v/>
      </c>
      <c r="AQ23" s="93" t="str">
        <f t="shared" si="37"/>
        <v/>
      </c>
      <c r="AR23" s="93" t="str">
        <f t="shared" si="38"/>
        <v/>
      </c>
      <c r="AS23" s="93" t="str">
        <f t="shared" si="39"/>
        <v/>
      </c>
      <c r="AT23" s="93" t="str">
        <f t="shared" si="40"/>
        <v/>
      </c>
      <c r="AU23" s="93" t="str">
        <f t="shared" si="41"/>
        <v/>
      </c>
      <c r="AV23" s="93" t="str">
        <f t="shared" si="42"/>
        <v/>
      </c>
      <c r="AW23" s="93" t="str">
        <f t="shared" si="43"/>
        <v/>
      </c>
      <c r="AX23" s="93" t="str">
        <f t="shared" si="44"/>
        <v/>
      </c>
      <c r="AY23" s="93" t="str">
        <f t="shared" si="45"/>
        <v/>
      </c>
      <c r="AZ23" s="93" t="str">
        <f t="shared" si="46"/>
        <v/>
      </c>
      <c r="BA23" s="93" t="str">
        <f t="shared" si="47"/>
        <v/>
      </c>
      <c r="BB23" s="93" t="str">
        <f t="shared" si="48"/>
        <v/>
      </c>
      <c r="BC23" s="93" t="str">
        <f t="shared" si="49"/>
        <v/>
      </c>
      <c r="BD23" s="93" t="str">
        <f t="shared" si="50"/>
        <v/>
      </c>
      <c r="BE23" s="93" t="str">
        <f t="shared" si="51"/>
        <v/>
      </c>
      <c r="BF23" s="13">
        <v>45853</v>
      </c>
      <c r="BG23" s="74">
        <f t="shared" ca="1" si="130"/>
        <v>287</v>
      </c>
      <c r="BH23" s="36">
        <f t="shared" si="131"/>
        <v>46218</v>
      </c>
      <c r="BI23" s="225"/>
      <c r="BJ23" s="75" t="str">
        <f t="shared" si="52"/>
        <v/>
      </c>
      <c r="BK23" s="37" t="str">
        <f t="shared" si="53"/>
        <v/>
      </c>
      <c r="BL23" s="224"/>
      <c r="BM23" s="74" t="str">
        <f t="shared" si="54"/>
        <v/>
      </c>
      <c r="BN23" s="36" t="str">
        <f t="shared" si="55"/>
        <v/>
      </c>
      <c r="BO23" s="225"/>
      <c r="BP23" s="75" t="str">
        <f t="shared" si="56"/>
        <v/>
      </c>
      <c r="BQ23" s="37" t="str">
        <f t="shared" si="57"/>
        <v/>
      </c>
      <c r="BR23" s="224"/>
      <c r="BS23" s="74" t="str">
        <f t="shared" si="58"/>
        <v/>
      </c>
      <c r="BT23" s="36" t="str">
        <f t="shared" si="59"/>
        <v/>
      </c>
      <c r="BU23" s="225"/>
      <c r="BV23" s="75" t="str">
        <f t="shared" si="60"/>
        <v/>
      </c>
      <c r="BW23" s="37" t="str">
        <f t="shared" si="61"/>
        <v/>
      </c>
      <c r="BX23" s="224"/>
      <c r="BY23" s="74" t="str">
        <f t="shared" si="62"/>
        <v/>
      </c>
      <c r="BZ23" s="36" t="str">
        <f t="shared" si="63"/>
        <v/>
      </c>
      <c r="CA23" s="225"/>
      <c r="CB23" s="75" t="str">
        <f t="shared" si="64"/>
        <v/>
      </c>
      <c r="CC23" s="37" t="str">
        <f t="shared" si="65"/>
        <v/>
      </c>
      <c r="CD23" s="224"/>
      <c r="CE23" s="74" t="str">
        <f t="shared" si="66"/>
        <v/>
      </c>
      <c r="CF23" s="36" t="str">
        <f t="shared" si="67"/>
        <v/>
      </c>
      <c r="CG23" s="225"/>
      <c r="CH23" s="115" t="str">
        <f t="shared" si="68"/>
        <v/>
      </c>
      <c r="CI23" s="225" t="str">
        <f t="shared" si="69"/>
        <v/>
      </c>
      <c r="CJ23" s="224"/>
      <c r="CK23" s="5" t="str">
        <f t="shared" si="70"/>
        <v/>
      </c>
      <c r="CL23" s="224" t="str">
        <f t="shared" si="71"/>
        <v/>
      </c>
      <c r="CM23" s="225"/>
      <c r="CN23" s="115" t="str">
        <f t="shared" si="72"/>
        <v/>
      </c>
      <c r="CO23" s="225" t="str">
        <f t="shared" si="73"/>
        <v/>
      </c>
      <c r="CP23" s="224"/>
      <c r="CQ23" s="5" t="str">
        <f t="shared" si="74"/>
        <v/>
      </c>
      <c r="CR23" s="224" t="str">
        <f t="shared" si="75"/>
        <v/>
      </c>
      <c r="CS23" s="225"/>
      <c r="CT23" s="115" t="str">
        <f t="shared" si="76"/>
        <v/>
      </c>
      <c r="CU23" s="225" t="str">
        <f t="shared" si="77"/>
        <v/>
      </c>
      <c r="CV23" s="224"/>
      <c r="CW23" s="5" t="str">
        <f t="shared" si="78"/>
        <v/>
      </c>
      <c r="CX23" s="224" t="str">
        <f t="shared" si="79"/>
        <v/>
      </c>
      <c r="CY23" s="225"/>
      <c r="CZ23" s="115" t="str">
        <f t="shared" si="80"/>
        <v/>
      </c>
      <c r="DA23" s="225" t="str">
        <f t="shared" si="81"/>
        <v/>
      </c>
      <c r="DB23" s="224"/>
      <c r="DC23" s="5" t="str">
        <f t="shared" si="82"/>
        <v/>
      </c>
      <c r="DD23" s="224" t="str">
        <f t="shared" si="83"/>
        <v/>
      </c>
      <c r="DE23" s="225"/>
      <c r="DF23" s="115" t="str">
        <f t="shared" si="84"/>
        <v/>
      </c>
      <c r="DG23" s="225" t="str">
        <f t="shared" si="85"/>
        <v/>
      </c>
      <c r="DH23" s="224"/>
      <c r="DI23" s="5" t="str">
        <f t="shared" si="86"/>
        <v/>
      </c>
      <c r="DJ23" s="224" t="str">
        <f t="shared" si="87"/>
        <v/>
      </c>
      <c r="DK23" s="225"/>
      <c r="DL23" s="115" t="str">
        <f t="shared" si="88"/>
        <v/>
      </c>
      <c r="DM23" s="225" t="str">
        <f t="shared" si="89"/>
        <v/>
      </c>
      <c r="DN23" s="224"/>
      <c r="DO23" s="5" t="str">
        <f t="shared" si="90"/>
        <v/>
      </c>
      <c r="DP23" s="224" t="str">
        <f t="shared" si="91"/>
        <v/>
      </c>
      <c r="DQ23" s="225"/>
      <c r="DR23" s="115" t="str">
        <f t="shared" si="92"/>
        <v/>
      </c>
      <c r="DS23" s="225" t="str">
        <f t="shared" si="93"/>
        <v/>
      </c>
      <c r="DT23" s="224"/>
      <c r="DU23" s="5" t="str">
        <f t="shared" si="94"/>
        <v/>
      </c>
      <c r="DV23" s="224" t="str">
        <f t="shared" si="95"/>
        <v/>
      </c>
      <c r="DW23" s="225"/>
      <c r="DX23" s="115" t="str">
        <f t="shared" si="96"/>
        <v/>
      </c>
      <c r="DY23" s="225" t="str">
        <f t="shared" si="97"/>
        <v/>
      </c>
      <c r="DZ23" s="224"/>
      <c r="EA23" s="5" t="str">
        <f t="shared" si="98"/>
        <v/>
      </c>
      <c r="EB23" s="224" t="str">
        <f t="shared" si="99"/>
        <v/>
      </c>
      <c r="EC23" s="225"/>
      <c r="ED23" s="115" t="str">
        <f t="shared" si="100"/>
        <v/>
      </c>
      <c r="EE23" s="225" t="str">
        <f t="shared" si="101"/>
        <v/>
      </c>
      <c r="EF23" s="224"/>
      <c r="EG23" s="5" t="str">
        <f t="shared" si="102"/>
        <v/>
      </c>
      <c r="EH23" s="224" t="str">
        <f t="shared" si="103"/>
        <v/>
      </c>
      <c r="EI23" s="225"/>
      <c r="EJ23" s="115" t="str">
        <f t="shared" si="104"/>
        <v/>
      </c>
      <c r="EK23" s="225" t="str">
        <f t="shared" si="105"/>
        <v/>
      </c>
      <c r="EL23" s="224"/>
      <c r="EM23" s="5" t="str">
        <f t="shared" si="106"/>
        <v/>
      </c>
      <c r="EN23" s="224" t="str">
        <f t="shared" si="107"/>
        <v/>
      </c>
      <c r="EO23" s="225"/>
      <c r="EP23" s="115" t="str">
        <f t="shared" si="108"/>
        <v/>
      </c>
      <c r="EQ23" s="225" t="str">
        <f t="shared" si="109"/>
        <v/>
      </c>
      <c r="ER23" s="224"/>
      <c r="ES23" s="5" t="str">
        <f t="shared" si="110"/>
        <v/>
      </c>
      <c r="ET23" s="224" t="str">
        <f t="shared" si="111"/>
        <v/>
      </c>
      <c r="EU23" s="225"/>
      <c r="EV23" s="115" t="str">
        <f t="shared" si="112"/>
        <v/>
      </c>
      <c r="EW23" s="225" t="str">
        <f t="shared" si="113"/>
        <v/>
      </c>
      <c r="EX23" s="224"/>
      <c r="EY23" s="5" t="str">
        <f t="shared" si="114"/>
        <v/>
      </c>
      <c r="EZ23" s="224" t="str">
        <f t="shared" si="115"/>
        <v/>
      </c>
      <c r="FA23" s="225"/>
      <c r="FB23" s="115" t="str">
        <f t="shared" si="116"/>
        <v/>
      </c>
      <c r="FC23" s="225" t="str">
        <f t="shared" si="117"/>
        <v/>
      </c>
      <c r="FD23" s="224"/>
      <c r="FE23" s="5" t="str">
        <f t="shared" si="118"/>
        <v/>
      </c>
      <c r="FF23" s="224" t="str">
        <f t="shared" si="119"/>
        <v/>
      </c>
      <c r="FG23" s="225"/>
      <c r="FH23" s="115" t="str">
        <f t="shared" si="120"/>
        <v/>
      </c>
      <c r="FI23" s="225" t="str">
        <f t="shared" si="121"/>
        <v/>
      </c>
      <c r="FJ23" s="224"/>
      <c r="FK23" s="5" t="str">
        <f t="shared" si="122"/>
        <v/>
      </c>
      <c r="FL23" s="224" t="str">
        <f t="shared" si="123"/>
        <v/>
      </c>
      <c r="FM23" s="225"/>
      <c r="FN23" s="115" t="str">
        <f t="shared" si="124"/>
        <v/>
      </c>
      <c r="FO23" s="225" t="str">
        <f t="shared" si="125"/>
        <v/>
      </c>
      <c r="FP23" s="224"/>
      <c r="FQ23" s="5" t="str">
        <f t="shared" si="126"/>
        <v/>
      </c>
      <c r="FR23" s="224" t="str">
        <f t="shared" si="127"/>
        <v/>
      </c>
      <c r="FS23" s="225"/>
      <c r="FT23" s="115" t="str">
        <f t="shared" si="128"/>
        <v/>
      </c>
      <c r="FU23" s="225" t="str">
        <f t="shared" si="129"/>
        <v/>
      </c>
      <c r="FV23" s="253"/>
      <c r="FW23" s="253"/>
      <c r="FX23" s="253"/>
      <c r="FY23" s="253"/>
      <c r="FZ23" s="253"/>
    </row>
    <row r="24" spans="1:182" s="3" customFormat="1" x14ac:dyDescent="0.25">
      <c r="A24" s="2">
        <v>2</v>
      </c>
      <c r="B24" s="211" t="s">
        <v>124</v>
      </c>
      <c r="C24" s="151"/>
      <c r="D24" s="156">
        <f t="shared" si="27"/>
        <v>0</v>
      </c>
      <c r="E24" s="109"/>
      <c r="F24" s="196"/>
      <c r="G24" s="2" t="s">
        <v>55</v>
      </c>
      <c r="H24" s="76" t="s">
        <v>1092</v>
      </c>
      <c r="I24" s="114" t="str">
        <f t="shared" si="0"/>
        <v/>
      </c>
      <c r="J24" s="114" t="str">
        <f t="shared" si="1"/>
        <v/>
      </c>
      <c r="K24" s="114" t="str">
        <f t="shared" si="2"/>
        <v/>
      </c>
      <c r="L24" s="114" t="str">
        <f t="shared" si="3"/>
        <v/>
      </c>
      <c r="M24" s="114" t="str">
        <f t="shared" si="4"/>
        <v/>
      </c>
      <c r="N24" s="114" t="str">
        <f t="shared" si="5"/>
        <v/>
      </c>
      <c r="O24" s="114" t="str">
        <f t="shared" si="6"/>
        <v/>
      </c>
      <c r="P24" s="114" t="str">
        <f t="shared" si="7"/>
        <v/>
      </c>
      <c r="Q24" s="93" t="e">
        <f t="shared" si="8"/>
        <v>#VALUE!</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8"/>
        <v/>
      </c>
      <c r="AI24" s="93" t="str">
        <f t="shared" si="29"/>
        <v/>
      </c>
      <c r="AJ24" s="93" t="str">
        <f t="shared" si="30"/>
        <v/>
      </c>
      <c r="AK24" s="93" t="str">
        <f t="shared" si="31"/>
        <v/>
      </c>
      <c r="AL24" s="93" t="str">
        <f t="shared" si="32"/>
        <v/>
      </c>
      <c r="AM24" s="93" t="str">
        <f t="shared" si="33"/>
        <v/>
      </c>
      <c r="AN24" s="93" t="str">
        <f t="shared" si="34"/>
        <v/>
      </c>
      <c r="AO24" s="93" t="str">
        <f t="shared" si="35"/>
        <v/>
      </c>
      <c r="AP24" s="93" t="str">
        <f t="shared" si="36"/>
        <v/>
      </c>
      <c r="AQ24" s="93" t="str">
        <f t="shared" si="37"/>
        <v/>
      </c>
      <c r="AR24" s="93" t="str">
        <f t="shared" si="38"/>
        <v/>
      </c>
      <c r="AS24" s="93" t="str">
        <f t="shared" si="39"/>
        <v/>
      </c>
      <c r="AT24" s="93" t="str">
        <f t="shared" si="40"/>
        <v/>
      </c>
      <c r="AU24" s="93" t="str">
        <f t="shared" si="41"/>
        <v/>
      </c>
      <c r="AV24" s="93" t="str">
        <f t="shared" si="42"/>
        <v/>
      </c>
      <c r="AW24" s="93" t="str">
        <f t="shared" si="43"/>
        <v/>
      </c>
      <c r="AX24" s="93" t="str">
        <f t="shared" si="44"/>
        <v/>
      </c>
      <c r="AY24" s="93" t="str">
        <f t="shared" si="45"/>
        <v/>
      </c>
      <c r="AZ24" s="93" t="str">
        <f t="shared" si="46"/>
        <v/>
      </c>
      <c r="BA24" s="93" t="str">
        <f t="shared" si="47"/>
        <v/>
      </c>
      <c r="BB24" s="93" t="str">
        <f t="shared" si="48"/>
        <v/>
      </c>
      <c r="BC24" s="93" t="str">
        <f t="shared" si="49"/>
        <v/>
      </c>
      <c r="BD24" s="93" t="str">
        <f t="shared" si="50"/>
        <v/>
      </c>
      <c r="BE24" s="93" t="str">
        <f t="shared" si="51"/>
        <v/>
      </c>
      <c r="BF24" s="13">
        <v>45853</v>
      </c>
      <c r="BG24" s="74" t="e">
        <f t="shared" si="130"/>
        <v>#VALUE!</v>
      </c>
      <c r="BH24" s="36" t="e">
        <f t="shared" si="131"/>
        <v>#VALUE!</v>
      </c>
      <c r="BI24" s="225"/>
      <c r="BJ24" s="75" t="str">
        <f t="shared" si="52"/>
        <v/>
      </c>
      <c r="BK24" s="37" t="str">
        <f t="shared" si="53"/>
        <v/>
      </c>
      <c r="BL24" s="224"/>
      <c r="BM24" s="74" t="str">
        <f t="shared" si="54"/>
        <v/>
      </c>
      <c r="BN24" s="36" t="str">
        <f t="shared" si="55"/>
        <v/>
      </c>
      <c r="BO24" s="225"/>
      <c r="BP24" s="75" t="str">
        <f t="shared" si="56"/>
        <v/>
      </c>
      <c r="BQ24" s="37" t="str">
        <f t="shared" si="57"/>
        <v/>
      </c>
      <c r="BR24" s="224"/>
      <c r="BS24" s="74" t="str">
        <f t="shared" si="58"/>
        <v/>
      </c>
      <c r="BT24" s="36" t="str">
        <f t="shared" si="59"/>
        <v/>
      </c>
      <c r="BU24" s="225"/>
      <c r="BV24" s="75" t="str">
        <f t="shared" si="60"/>
        <v/>
      </c>
      <c r="BW24" s="37" t="str">
        <f t="shared" si="61"/>
        <v/>
      </c>
      <c r="BX24" s="224"/>
      <c r="BY24" s="74" t="str">
        <f t="shared" si="62"/>
        <v/>
      </c>
      <c r="BZ24" s="36" t="str">
        <f t="shared" si="63"/>
        <v/>
      </c>
      <c r="CA24" s="225"/>
      <c r="CB24" s="75" t="str">
        <f t="shared" si="64"/>
        <v/>
      </c>
      <c r="CC24" s="37" t="str">
        <f t="shared" si="65"/>
        <v/>
      </c>
      <c r="CD24" s="224"/>
      <c r="CE24" s="74" t="str">
        <f t="shared" si="66"/>
        <v/>
      </c>
      <c r="CF24" s="36" t="str">
        <f t="shared" si="67"/>
        <v/>
      </c>
      <c r="CG24" s="225"/>
      <c r="CH24" s="115" t="str">
        <f t="shared" si="68"/>
        <v/>
      </c>
      <c r="CI24" s="225" t="str">
        <f t="shared" si="69"/>
        <v/>
      </c>
      <c r="CJ24" s="224"/>
      <c r="CK24" s="5" t="str">
        <f t="shared" si="70"/>
        <v/>
      </c>
      <c r="CL24" s="224" t="str">
        <f t="shared" si="71"/>
        <v/>
      </c>
      <c r="CM24" s="225"/>
      <c r="CN24" s="115" t="str">
        <f t="shared" si="72"/>
        <v/>
      </c>
      <c r="CO24" s="225" t="str">
        <f t="shared" si="73"/>
        <v/>
      </c>
      <c r="CP24" s="224"/>
      <c r="CQ24" s="5" t="str">
        <f t="shared" si="74"/>
        <v/>
      </c>
      <c r="CR24" s="224" t="str">
        <f t="shared" si="75"/>
        <v/>
      </c>
      <c r="CS24" s="225"/>
      <c r="CT24" s="115" t="str">
        <f t="shared" si="76"/>
        <v/>
      </c>
      <c r="CU24" s="225" t="str">
        <f t="shared" si="77"/>
        <v/>
      </c>
      <c r="CV24" s="224"/>
      <c r="CW24" s="5" t="str">
        <f t="shared" si="78"/>
        <v/>
      </c>
      <c r="CX24" s="224" t="str">
        <f t="shared" si="79"/>
        <v/>
      </c>
      <c r="CY24" s="225"/>
      <c r="CZ24" s="115" t="str">
        <f t="shared" si="80"/>
        <v/>
      </c>
      <c r="DA24" s="225" t="str">
        <f t="shared" si="81"/>
        <v/>
      </c>
      <c r="DB24" s="224"/>
      <c r="DC24" s="5" t="str">
        <f t="shared" si="82"/>
        <v/>
      </c>
      <c r="DD24" s="224" t="str">
        <f t="shared" si="83"/>
        <v/>
      </c>
      <c r="DE24" s="225"/>
      <c r="DF24" s="115" t="str">
        <f t="shared" si="84"/>
        <v/>
      </c>
      <c r="DG24" s="225" t="str">
        <f t="shared" si="85"/>
        <v/>
      </c>
      <c r="DH24" s="224"/>
      <c r="DI24" s="5" t="str">
        <f t="shared" si="86"/>
        <v/>
      </c>
      <c r="DJ24" s="224" t="str">
        <f t="shared" si="87"/>
        <v/>
      </c>
      <c r="DK24" s="225"/>
      <c r="DL24" s="115" t="str">
        <f t="shared" si="88"/>
        <v/>
      </c>
      <c r="DM24" s="225" t="str">
        <f t="shared" si="89"/>
        <v/>
      </c>
      <c r="DN24" s="224"/>
      <c r="DO24" s="5" t="str">
        <f t="shared" si="90"/>
        <v/>
      </c>
      <c r="DP24" s="224" t="str">
        <f t="shared" si="91"/>
        <v/>
      </c>
      <c r="DQ24" s="225"/>
      <c r="DR24" s="115" t="str">
        <f t="shared" si="92"/>
        <v/>
      </c>
      <c r="DS24" s="225" t="str">
        <f t="shared" si="93"/>
        <v/>
      </c>
      <c r="DT24" s="224"/>
      <c r="DU24" s="5" t="str">
        <f t="shared" si="94"/>
        <v/>
      </c>
      <c r="DV24" s="224" t="str">
        <f t="shared" si="95"/>
        <v/>
      </c>
      <c r="DW24" s="225"/>
      <c r="DX24" s="115" t="str">
        <f t="shared" si="96"/>
        <v/>
      </c>
      <c r="DY24" s="225" t="str">
        <f t="shared" si="97"/>
        <v/>
      </c>
      <c r="DZ24" s="224"/>
      <c r="EA24" s="5" t="str">
        <f t="shared" si="98"/>
        <v/>
      </c>
      <c r="EB24" s="224" t="str">
        <f t="shared" si="99"/>
        <v/>
      </c>
      <c r="EC24" s="225"/>
      <c r="ED24" s="115" t="str">
        <f t="shared" si="100"/>
        <v/>
      </c>
      <c r="EE24" s="225" t="str">
        <f t="shared" si="101"/>
        <v/>
      </c>
      <c r="EF24" s="224"/>
      <c r="EG24" s="5" t="str">
        <f t="shared" si="102"/>
        <v/>
      </c>
      <c r="EH24" s="224" t="str">
        <f t="shared" si="103"/>
        <v/>
      </c>
      <c r="EI24" s="225"/>
      <c r="EJ24" s="115" t="str">
        <f t="shared" si="104"/>
        <v/>
      </c>
      <c r="EK24" s="225" t="str">
        <f t="shared" si="105"/>
        <v/>
      </c>
      <c r="EL24" s="224"/>
      <c r="EM24" s="5" t="str">
        <f t="shared" si="106"/>
        <v/>
      </c>
      <c r="EN24" s="224" t="str">
        <f t="shared" si="107"/>
        <v/>
      </c>
      <c r="EO24" s="225"/>
      <c r="EP24" s="115" t="str">
        <f t="shared" si="108"/>
        <v/>
      </c>
      <c r="EQ24" s="225" t="str">
        <f t="shared" si="109"/>
        <v/>
      </c>
      <c r="ER24" s="224"/>
      <c r="ES24" s="5" t="str">
        <f t="shared" si="110"/>
        <v/>
      </c>
      <c r="ET24" s="224" t="str">
        <f t="shared" si="111"/>
        <v/>
      </c>
      <c r="EU24" s="225"/>
      <c r="EV24" s="115" t="str">
        <f t="shared" si="112"/>
        <v/>
      </c>
      <c r="EW24" s="225" t="str">
        <f t="shared" si="113"/>
        <v/>
      </c>
      <c r="EX24" s="224"/>
      <c r="EY24" s="5" t="str">
        <f t="shared" si="114"/>
        <v/>
      </c>
      <c r="EZ24" s="224" t="str">
        <f t="shared" si="115"/>
        <v/>
      </c>
      <c r="FA24" s="225"/>
      <c r="FB24" s="115" t="str">
        <f t="shared" si="116"/>
        <v/>
      </c>
      <c r="FC24" s="225" t="str">
        <f t="shared" si="117"/>
        <v/>
      </c>
      <c r="FD24" s="224"/>
      <c r="FE24" s="5" t="str">
        <f t="shared" si="118"/>
        <v/>
      </c>
      <c r="FF24" s="224" t="str">
        <f t="shared" si="119"/>
        <v/>
      </c>
      <c r="FG24" s="225"/>
      <c r="FH24" s="115" t="str">
        <f t="shared" si="120"/>
        <v/>
      </c>
      <c r="FI24" s="225" t="str">
        <f t="shared" si="121"/>
        <v/>
      </c>
      <c r="FJ24" s="224"/>
      <c r="FK24" s="5" t="str">
        <f t="shared" si="122"/>
        <v/>
      </c>
      <c r="FL24" s="224" t="str">
        <f t="shared" si="123"/>
        <v/>
      </c>
      <c r="FM24" s="225"/>
      <c r="FN24" s="115" t="str">
        <f t="shared" si="124"/>
        <v/>
      </c>
      <c r="FO24" s="225" t="str">
        <f t="shared" si="125"/>
        <v/>
      </c>
      <c r="FP24" s="224"/>
      <c r="FQ24" s="5" t="str">
        <f t="shared" si="126"/>
        <v/>
      </c>
      <c r="FR24" s="224" t="str">
        <f t="shared" si="127"/>
        <v/>
      </c>
      <c r="FS24" s="225"/>
      <c r="FT24" s="115" t="str">
        <f t="shared" si="128"/>
        <v/>
      </c>
      <c r="FU24" s="225" t="str">
        <f t="shared" si="129"/>
        <v/>
      </c>
      <c r="FV24" s="253"/>
      <c r="FW24" s="253"/>
      <c r="FX24" s="253"/>
      <c r="FY24" s="253"/>
      <c r="FZ24" s="253"/>
    </row>
    <row r="25" spans="1:182" s="3" customFormat="1" x14ac:dyDescent="0.25">
      <c r="A25" s="2">
        <v>1</v>
      </c>
      <c r="B25" s="211" t="s">
        <v>128</v>
      </c>
      <c r="C25" s="151"/>
      <c r="D25" s="156">
        <f t="shared" si="27"/>
        <v>0</v>
      </c>
      <c r="E25" s="109"/>
      <c r="F25" s="196"/>
      <c r="G25" s="2" t="s">
        <v>55</v>
      </c>
      <c r="H25" s="76" t="s">
        <v>1093</v>
      </c>
      <c r="I25" s="114"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e">
        <f t="shared" si="8"/>
        <v>#VALUE!</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8"/>
        <v/>
      </c>
      <c r="AI25" s="93" t="str">
        <f t="shared" si="29"/>
        <v/>
      </c>
      <c r="AJ25" s="93" t="str">
        <f t="shared" si="30"/>
        <v/>
      </c>
      <c r="AK25" s="93" t="str">
        <f t="shared" si="31"/>
        <v/>
      </c>
      <c r="AL25" s="93" t="str">
        <f t="shared" si="32"/>
        <v/>
      </c>
      <c r="AM25" s="93" t="str">
        <f t="shared" si="33"/>
        <v/>
      </c>
      <c r="AN25" s="93" t="str">
        <f t="shared" si="34"/>
        <v/>
      </c>
      <c r="AO25" s="93" t="str">
        <f t="shared" si="35"/>
        <v/>
      </c>
      <c r="AP25" s="93" t="str">
        <f t="shared" si="36"/>
        <v/>
      </c>
      <c r="AQ25" s="93" t="str">
        <f t="shared" si="37"/>
        <v/>
      </c>
      <c r="AR25" s="93" t="str">
        <f t="shared" si="38"/>
        <v/>
      </c>
      <c r="AS25" s="93" t="str">
        <f t="shared" si="39"/>
        <v/>
      </c>
      <c r="AT25" s="93" t="str">
        <f t="shared" si="40"/>
        <v/>
      </c>
      <c r="AU25" s="93" t="str">
        <f t="shared" si="41"/>
        <v/>
      </c>
      <c r="AV25" s="93" t="str">
        <f t="shared" si="42"/>
        <v/>
      </c>
      <c r="AW25" s="93" t="str">
        <f t="shared" si="43"/>
        <v/>
      </c>
      <c r="AX25" s="93" t="str">
        <f t="shared" si="44"/>
        <v/>
      </c>
      <c r="AY25" s="93" t="str">
        <f t="shared" si="45"/>
        <v/>
      </c>
      <c r="AZ25" s="93" t="str">
        <f t="shared" si="46"/>
        <v/>
      </c>
      <c r="BA25" s="93" t="str">
        <f t="shared" si="47"/>
        <v/>
      </c>
      <c r="BB25" s="93" t="str">
        <f t="shared" si="48"/>
        <v/>
      </c>
      <c r="BC25" s="93" t="str">
        <f t="shared" si="49"/>
        <v/>
      </c>
      <c r="BD25" s="93" t="str">
        <f t="shared" si="50"/>
        <v/>
      </c>
      <c r="BE25" s="93" t="str">
        <f t="shared" si="51"/>
        <v/>
      </c>
      <c r="BF25" s="13">
        <v>45853</v>
      </c>
      <c r="BG25" s="74" t="e">
        <f t="shared" si="130"/>
        <v>#VALUE!</v>
      </c>
      <c r="BH25" s="36" t="e">
        <f t="shared" si="131"/>
        <v>#VALUE!</v>
      </c>
      <c r="BI25" s="225"/>
      <c r="BJ25" s="75" t="str">
        <f t="shared" si="52"/>
        <v/>
      </c>
      <c r="BK25" s="37" t="str">
        <f t="shared" si="53"/>
        <v/>
      </c>
      <c r="BL25" s="224"/>
      <c r="BM25" s="74" t="str">
        <f t="shared" si="54"/>
        <v/>
      </c>
      <c r="BN25" s="36" t="str">
        <f t="shared" si="55"/>
        <v/>
      </c>
      <c r="BO25" s="225"/>
      <c r="BP25" s="75" t="str">
        <f t="shared" si="56"/>
        <v/>
      </c>
      <c r="BQ25" s="37" t="str">
        <f t="shared" si="57"/>
        <v/>
      </c>
      <c r="BR25" s="224"/>
      <c r="BS25" s="74" t="str">
        <f t="shared" si="58"/>
        <v/>
      </c>
      <c r="BT25" s="36" t="str">
        <f t="shared" si="59"/>
        <v/>
      </c>
      <c r="BU25" s="225"/>
      <c r="BV25" s="75" t="str">
        <f t="shared" si="60"/>
        <v/>
      </c>
      <c r="BW25" s="37" t="str">
        <f t="shared" si="61"/>
        <v/>
      </c>
      <c r="BX25" s="224"/>
      <c r="BY25" s="74" t="str">
        <f t="shared" si="62"/>
        <v/>
      </c>
      <c r="BZ25" s="36" t="str">
        <f t="shared" si="63"/>
        <v/>
      </c>
      <c r="CA25" s="225"/>
      <c r="CB25" s="75" t="str">
        <f t="shared" si="64"/>
        <v/>
      </c>
      <c r="CC25" s="37" t="str">
        <f t="shared" si="65"/>
        <v/>
      </c>
      <c r="CD25" s="224"/>
      <c r="CE25" s="74" t="str">
        <f t="shared" si="66"/>
        <v/>
      </c>
      <c r="CF25" s="36" t="str">
        <f t="shared" si="67"/>
        <v/>
      </c>
      <c r="CG25" s="225"/>
      <c r="CH25" s="115" t="str">
        <f t="shared" si="68"/>
        <v/>
      </c>
      <c r="CI25" s="225" t="str">
        <f t="shared" si="69"/>
        <v/>
      </c>
      <c r="CJ25" s="224"/>
      <c r="CK25" s="5" t="str">
        <f t="shared" si="70"/>
        <v/>
      </c>
      <c r="CL25" s="224" t="str">
        <f t="shared" si="71"/>
        <v/>
      </c>
      <c r="CM25" s="225"/>
      <c r="CN25" s="115" t="str">
        <f t="shared" si="72"/>
        <v/>
      </c>
      <c r="CO25" s="225" t="str">
        <f t="shared" si="73"/>
        <v/>
      </c>
      <c r="CP25" s="224"/>
      <c r="CQ25" s="5" t="str">
        <f t="shared" si="74"/>
        <v/>
      </c>
      <c r="CR25" s="224" t="str">
        <f t="shared" si="75"/>
        <v/>
      </c>
      <c r="CS25" s="225"/>
      <c r="CT25" s="115" t="str">
        <f t="shared" si="76"/>
        <v/>
      </c>
      <c r="CU25" s="225" t="str">
        <f t="shared" si="77"/>
        <v/>
      </c>
      <c r="CV25" s="224"/>
      <c r="CW25" s="5" t="str">
        <f t="shared" si="78"/>
        <v/>
      </c>
      <c r="CX25" s="224" t="str">
        <f t="shared" si="79"/>
        <v/>
      </c>
      <c r="CY25" s="225"/>
      <c r="CZ25" s="115" t="str">
        <f t="shared" si="80"/>
        <v/>
      </c>
      <c r="DA25" s="225" t="str">
        <f t="shared" si="81"/>
        <v/>
      </c>
      <c r="DB25" s="224"/>
      <c r="DC25" s="5" t="str">
        <f t="shared" si="82"/>
        <v/>
      </c>
      <c r="DD25" s="224" t="str">
        <f t="shared" si="83"/>
        <v/>
      </c>
      <c r="DE25" s="225"/>
      <c r="DF25" s="115" t="str">
        <f t="shared" si="84"/>
        <v/>
      </c>
      <c r="DG25" s="225" t="str">
        <f t="shared" si="85"/>
        <v/>
      </c>
      <c r="DH25" s="224"/>
      <c r="DI25" s="5" t="str">
        <f t="shared" si="86"/>
        <v/>
      </c>
      <c r="DJ25" s="224" t="str">
        <f t="shared" si="87"/>
        <v/>
      </c>
      <c r="DK25" s="225"/>
      <c r="DL25" s="115" t="str">
        <f t="shared" si="88"/>
        <v/>
      </c>
      <c r="DM25" s="225" t="str">
        <f t="shared" si="89"/>
        <v/>
      </c>
      <c r="DN25" s="224"/>
      <c r="DO25" s="5" t="str">
        <f t="shared" si="90"/>
        <v/>
      </c>
      <c r="DP25" s="224" t="str">
        <f t="shared" si="91"/>
        <v/>
      </c>
      <c r="DQ25" s="225"/>
      <c r="DR25" s="115" t="str">
        <f t="shared" si="92"/>
        <v/>
      </c>
      <c r="DS25" s="225" t="str">
        <f t="shared" si="93"/>
        <v/>
      </c>
      <c r="DT25" s="224"/>
      <c r="DU25" s="5" t="str">
        <f t="shared" si="94"/>
        <v/>
      </c>
      <c r="DV25" s="224" t="str">
        <f t="shared" si="95"/>
        <v/>
      </c>
      <c r="DW25" s="225"/>
      <c r="DX25" s="115" t="str">
        <f t="shared" si="96"/>
        <v/>
      </c>
      <c r="DY25" s="225" t="str">
        <f t="shared" si="97"/>
        <v/>
      </c>
      <c r="DZ25" s="224"/>
      <c r="EA25" s="5" t="str">
        <f t="shared" si="98"/>
        <v/>
      </c>
      <c r="EB25" s="224" t="str">
        <f t="shared" si="99"/>
        <v/>
      </c>
      <c r="EC25" s="225"/>
      <c r="ED25" s="115" t="str">
        <f t="shared" si="100"/>
        <v/>
      </c>
      <c r="EE25" s="225" t="str">
        <f t="shared" si="101"/>
        <v/>
      </c>
      <c r="EF25" s="224"/>
      <c r="EG25" s="5" t="str">
        <f t="shared" si="102"/>
        <v/>
      </c>
      <c r="EH25" s="224" t="str">
        <f t="shared" si="103"/>
        <v/>
      </c>
      <c r="EI25" s="225"/>
      <c r="EJ25" s="115" t="str">
        <f t="shared" si="104"/>
        <v/>
      </c>
      <c r="EK25" s="225" t="str">
        <f t="shared" si="105"/>
        <v/>
      </c>
      <c r="EL25" s="224"/>
      <c r="EM25" s="5" t="str">
        <f t="shared" si="106"/>
        <v/>
      </c>
      <c r="EN25" s="224" t="str">
        <f t="shared" si="107"/>
        <v/>
      </c>
      <c r="EO25" s="225"/>
      <c r="EP25" s="115" t="str">
        <f t="shared" si="108"/>
        <v/>
      </c>
      <c r="EQ25" s="225" t="str">
        <f t="shared" si="109"/>
        <v/>
      </c>
      <c r="ER25" s="224"/>
      <c r="ES25" s="5" t="str">
        <f t="shared" si="110"/>
        <v/>
      </c>
      <c r="ET25" s="224" t="str">
        <f t="shared" si="111"/>
        <v/>
      </c>
      <c r="EU25" s="225"/>
      <c r="EV25" s="115" t="str">
        <f t="shared" si="112"/>
        <v/>
      </c>
      <c r="EW25" s="225" t="str">
        <f t="shared" si="113"/>
        <v/>
      </c>
      <c r="EX25" s="224"/>
      <c r="EY25" s="5" t="str">
        <f t="shared" si="114"/>
        <v/>
      </c>
      <c r="EZ25" s="224" t="str">
        <f t="shared" si="115"/>
        <v/>
      </c>
      <c r="FA25" s="225"/>
      <c r="FB25" s="115" t="str">
        <f t="shared" si="116"/>
        <v/>
      </c>
      <c r="FC25" s="225" t="str">
        <f t="shared" si="117"/>
        <v/>
      </c>
      <c r="FD25" s="224"/>
      <c r="FE25" s="5" t="str">
        <f t="shared" si="118"/>
        <v/>
      </c>
      <c r="FF25" s="224" t="str">
        <f t="shared" si="119"/>
        <v/>
      </c>
      <c r="FG25" s="225"/>
      <c r="FH25" s="115" t="str">
        <f t="shared" si="120"/>
        <v/>
      </c>
      <c r="FI25" s="225" t="str">
        <f t="shared" si="121"/>
        <v/>
      </c>
      <c r="FJ25" s="224"/>
      <c r="FK25" s="5" t="str">
        <f t="shared" si="122"/>
        <v/>
      </c>
      <c r="FL25" s="224" t="str">
        <f t="shared" si="123"/>
        <v/>
      </c>
      <c r="FM25" s="225"/>
      <c r="FN25" s="115" t="str">
        <f t="shared" si="124"/>
        <v/>
      </c>
      <c r="FO25" s="225" t="str">
        <f t="shared" si="125"/>
        <v/>
      </c>
      <c r="FP25" s="224"/>
      <c r="FQ25" s="5" t="str">
        <f t="shared" si="126"/>
        <v/>
      </c>
      <c r="FR25" s="224" t="str">
        <f t="shared" si="127"/>
        <v/>
      </c>
      <c r="FS25" s="225"/>
      <c r="FT25" s="115" t="str">
        <f t="shared" si="128"/>
        <v/>
      </c>
      <c r="FU25" s="225" t="str">
        <f t="shared" si="129"/>
        <v/>
      </c>
      <c r="FV25" s="253"/>
      <c r="FW25" s="253"/>
      <c r="FX25" s="253"/>
      <c r="FY25" s="253"/>
      <c r="FZ25" s="253"/>
    </row>
    <row r="26" spans="1:182" s="3" customFormat="1" x14ac:dyDescent="0.25">
      <c r="A26" s="2">
        <v>1</v>
      </c>
      <c r="B26" s="211" t="s">
        <v>1094</v>
      </c>
      <c r="C26" s="151"/>
      <c r="D26" s="156">
        <f t="shared" si="27"/>
        <v>0</v>
      </c>
      <c r="E26" s="109"/>
      <c r="F26" s="196"/>
      <c r="G26" s="2" t="s">
        <v>55</v>
      </c>
      <c r="H26" s="76" t="s">
        <v>1095</v>
      </c>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e">
        <f t="shared" si="8"/>
        <v>#VALUE!</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8"/>
        <v/>
      </c>
      <c r="AI26" s="93" t="str">
        <f t="shared" si="29"/>
        <v/>
      </c>
      <c r="AJ26" s="93" t="str">
        <f t="shared" si="30"/>
        <v/>
      </c>
      <c r="AK26" s="93" t="str">
        <f t="shared" si="31"/>
        <v/>
      </c>
      <c r="AL26" s="93" t="str">
        <f t="shared" si="32"/>
        <v/>
      </c>
      <c r="AM26" s="93" t="str">
        <f t="shared" si="33"/>
        <v/>
      </c>
      <c r="AN26" s="93" t="str">
        <f t="shared" si="34"/>
        <v/>
      </c>
      <c r="AO26" s="93" t="str">
        <f t="shared" si="35"/>
        <v/>
      </c>
      <c r="AP26" s="93" t="str">
        <f t="shared" si="36"/>
        <v/>
      </c>
      <c r="AQ26" s="93" t="str">
        <f t="shared" si="37"/>
        <v/>
      </c>
      <c r="AR26" s="93" t="str">
        <f t="shared" si="38"/>
        <v/>
      </c>
      <c r="AS26" s="93" t="str">
        <f t="shared" si="39"/>
        <v/>
      </c>
      <c r="AT26" s="93" t="str">
        <f t="shared" si="40"/>
        <v/>
      </c>
      <c r="AU26" s="93" t="str">
        <f t="shared" si="41"/>
        <v/>
      </c>
      <c r="AV26" s="93" t="str">
        <f t="shared" si="42"/>
        <v/>
      </c>
      <c r="AW26" s="93" t="str">
        <f t="shared" si="43"/>
        <v/>
      </c>
      <c r="AX26" s="93" t="str">
        <f t="shared" si="44"/>
        <v/>
      </c>
      <c r="AY26" s="93" t="str">
        <f t="shared" si="45"/>
        <v/>
      </c>
      <c r="AZ26" s="93" t="str">
        <f t="shared" si="46"/>
        <v/>
      </c>
      <c r="BA26" s="93" t="str">
        <f t="shared" si="47"/>
        <v/>
      </c>
      <c r="BB26" s="93" t="str">
        <f t="shared" si="48"/>
        <v/>
      </c>
      <c r="BC26" s="93" t="str">
        <f t="shared" si="49"/>
        <v/>
      </c>
      <c r="BD26" s="93" t="str">
        <f t="shared" si="50"/>
        <v/>
      </c>
      <c r="BE26" s="93" t="str">
        <f t="shared" si="51"/>
        <v/>
      </c>
      <c r="BF26" s="13">
        <v>45853</v>
      </c>
      <c r="BG26" s="74" t="e">
        <f t="shared" si="130"/>
        <v>#VALUE!</v>
      </c>
      <c r="BH26" s="36" t="e">
        <f t="shared" si="131"/>
        <v>#VALUE!</v>
      </c>
      <c r="BI26" s="225"/>
      <c r="BJ26" s="75" t="str">
        <f t="shared" si="52"/>
        <v/>
      </c>
      <c r="BK26" s="37" t="str">
        <f t="shared" si="53"/>
        <v/>
      </c>
      <c r="BL26" s="224"/>
      <c r="BM26" s="74" t="str">
        <f t="shared" si="54"/>
        <v/>
      </c>
      <c r="BN26" s="36" t="str">
        <f t="shared" si="55"/>
        <v/>
      </c>
      <c r="BO26" s="225"/>
      <c r="BP26" s="75" t="str">
        <f t="shared" si="56"/>
        <v/>
      </c>
      <c r="BQ26" s="37" t="str">
        <f t="shared" si="57"/>
        <v/>
      </c>
      <c r="BR26" s="224"/>
      <c r="BS26" s="74" t="str">
        <f t="shared" si="58"/>
        <v/>
      </c>
      <c r="BT26" s="36" t="str">
        <f t="shared" si="59"/>
        <v/>
      </c>
      <c r="BU26" s="225"/>
      <c r="BV26" s="75" t="str">
        <f t="shared" si="60"/>
        <v/>
      </c>
      <c r="BW26" s="37" t="str">
        <f t="shared" si="61"/>
        <v/>
      </c>
      <c r="BX26" s="224"/>
      <c r="BY26" s="74" t="str">
        <f t="shared" si="62"/>
        <v/>
      </c>
      <c r="BZ26" s="36" t="str">
        <f t="shared" si="63"/>
        <v/>
      </c>
      <c r="CA26" s="225"/>
      <c r="CB26" s="75" t="str">
        <f t="shared" si="64"/>
        <v/>
      </c>
      <c r="CC26" s="37" t="str">
        <f t="shared" si="65"/>
        <v/>
      </c>
      <c r="CD26" s="224"/>
      <c r="CE26" s="74" t="str">
        <f t="shared" si="66"/>
        <v/>
      </c>
      <c r="CF26" s="36" t="str">
        <f t="shared" si="67"/>
        <v/>
      </c>
      <c r="CG26" s="225"/>
      <c r="CH26" s="115" t="str">
        <f t="shared" si="68"/>
        <v/>
      </c>
      <c r="CI26" s="225" t="str">
        <f t="shared" si="69"/>
        <v/>
      </c>
      <c r="CJ26" s="224"/>
      <c r="CK26" s="5" t="str">
        <f t="shared" si="70"/>
        <v/>
      </c>
      <c r="CL26" s="224" t="str">
        <f t="shared" si="71"/>
        <v/>
      </c>
      <c r="CM26" s="225"/>
      <c r="CN26" s="115" t="str">
        <f t="shared" si="72"/>
        <v/>
      </c>
      <c r="CO26" s="225" t="str">
        <f t="shared" si="73"/>
        <v/>
      </c>
      <c r="CP26" s="224"/>
      <c r="CQ26" s="5" t="str">
        <f t="shared" si="74"/>
        <v/>
      </c>
      <c r="CR26" s="224" t="str">
        <f t="shared" si="75"/>
        <v/>
      </c>
      <c r="CS26" s="225"/>
      <c r="CT26" s="115" t="str">
        <f t="shared" si="76"/>
        <v/>
      </c>
      <c r="CU26" s="225" t="str">
        <f t="shared" si="77"/>
        <v/>
      </c>
      <c r="CV26" s="224"/>
      <c r="CW26" s="5" t="str">
        <f t="shared" si="78"/>
        <v/>
      </c>
      <c r="CX26" s="224" t="str">
        <f t="shared" si="79"/>
        <v/>
      </c>
      <c r="CY26" s="225"/>
      <c r="CZ26" s="115" t="str">
        <f t="shared" si="80"/>
        <v/>
      </c>
      <c r="DA26" s="225" t="str">
        <f t="shared" si="81"/>
        <v/>
      </c>
      <c r="DB26" s="224"/>
      <c r="DC26" s="5" t="str">
        <f t="shared" si="82"/>
        <v/>
      </c>
      <c r="DD26" s="224" t="str">
        <f t="shared" si="83"/>
        <v/>
      </c>
      <c r="DE26" s="225"/>
      <c r="DF26" s="115" t="str">
        <f t="shared" si="84"/>
        <v/>
      </c>
      <c r="DG26" s="225" t="str">
        <f t="shared" si="85"/>
        <v/>
      </c>
      <c r="DH26" s="224"/>
      <c r="DI26" s="5" t="str">
        <f t="shared" si="86"/>
        <v/>
      </c>
      <c r="DJ26" s="224" t="str">
        <f t="shared" si="87"/>
        <v/>
      </c>
      <c r="DK26" s="225"/>
      <c r="DL26" s="115" t="str">
        <f t="shared" si="88"/>
        <v/>
      </c>
      <c r="DM26" s="225" t="str">
        <f t="shared" si="89"/>
        <v/>
      </c>
      <c r="DN26" s="224"/>
      <c r="DO26" s="5" t="str">
        <f t="shared" si="90"/>
        <v/>
      </c>
      <c r="DP26" s="224" t="str">
        <f t="shared" si="91"/>
        <v/>
      </c>
      <c r="DQ26" s="225"/>
      <c r="DR26" s="115" t="str">
        <f t="shared" si="92"/>
        <v/>
      </c>
      <c r="DS26" s="225" t="str">
        <f t="shared" si="93"/>
        <v/>
      </c>
      <c r="DT26" s="224"/>
      <c r="DU26" s="5" t="str">
        <f t="shared" si="94"/>
        <v/>
      </c>
      <c r="DV26" s="224" t="str">
        <f t="shared" si="95"/>
        <v/>
      </c>
      <c r="DW26" s="225"/>
      <c r="DX26" s="115" t="str">
        <f t="shared" si="96"/>
        <v/>
      </c>
      <c r="DY26" s="225" t="str">
        <f t="shared" si="97"/>
        <v/>
      </c>
      <c r="DZ26" s="224"/>
      <c r="EA26" s="5" t="str">
        <f t="shared" si="98"/>
        <v/>
      </c>
      <c r="EB26" s="224" t="str">
        <f t="shared" si="99"/>
        <v/>
      </c>
      <c r="EC26" s="225"/>
      <c r="ED26" s="115" t="str">
        <f t="shared" si="100"/>
        <v/>
      </c>
      <c r="EE26" s="225" t="str">
        <f t="shared" si="101"/>
        <v/>
      </c>
      <c r="EF26" s="224"/>
      <c r="EG26" s="5" t="str">
        <f t="shared" si="102"/>
        <v/>
      </c>
      <c r="EH26" s="224" t="str">
        <f t="shared" si="103"/>
        <v/>
      </c>
      <c r="EI26" s="225"/>
      <c r="EJ26" s="115" t="str">
        <f t="shared" si="104"/>
        <v/>
      </c>
      <c r="EK26" s="225" t="str">
        <f t="shared" si="105"/>
        <v/>
      </c>
      <c r="EL26" s="224"/>
      <c r="EM26" s="5" t="str">
        <f t="shared" si="106"/>
        <v/>
      </c>
      <c r="EN26" s="224" t="str">
        <f t="shared" si="107"/>
        <v/>
      </c>
      <c r="EO26" s="225"/>
      <c r="EP26" s="115" t="str">
        <f t="shared" si="108"/>
        <v/>
      </c>
      <c r="EQ26" s="225" t="str">
        <f t="shared" si="109"/>
        <v/>
      </c>
      <c r="ER26" s="224"/>
      <c r="ES26" s="5" t="str">
        <f t="shared" si="110"/>
        <v/>
      </c>
      <c r="ET26" s="224" t="str">
        <f t="shared" si="111"/>
        <v/>
      </c>
      <c r="EU26" s="225"/>
      <c r="EV26" s="115" t="str">
        <f t="shared" si="112"/>
        <v/>
      </c>
      <c r="EW26" s="225" t="str">
        <f t="shared" si="113"/>
        <v/>
      </c>
      <c r="EX26" s="224"/>
      <c r="EY26" s="5" t="str">
        <f t="shared" si="114"/>
        <v/>
      </c>
      <c r="EZ26" s="224" t="str">
        <f t="shared" si="115"/>
        <v/>
      </c>
      <c r="FA26" s="225"/>
      <c r="FB26" s="115" t="str">
        <f t="shared" si="116"/>
        <v/>
      </c>
      <c r="FC26" s="225" t="str">
        <f t="shared" si="117"/>
        <v/>
      </c>
      <c r="FD26" s="224"/>
      <c r="FE26" s="5" t="str">
        <f t="shared" si="118"/>
        <v/>
      </c>
      <c r="FF26" s="224" t="str">
        <f t="shared" si="119"/>
        <v/>
      </c>
      <c r="FG26" s="225"/>
      <c r="FH26" s="115" t="str">
        <f t="shared" si="120"/>
        <v/>
      </c>
      <c r="FI26" s="225" t="str">
        <f t="shared" si="121"/>
        <v/>
      </c>
      <c r="FJ26" s="224"/>
      <c r="FK26" s="5" t="str">
        <f t="shared" si="122"/>
        <v/>
      </c>
      <c r="FL26" s="224" t="str">
        <f t="shared" si="123"/>
        <v/>
      </c>
      <c r="FM26" s="225"/>
      <c r="FN26" s="115" t="str">
        <f t="shared" si="124"/>
        <v/>
      </c>
      <c r="FO26" s="225" t="str">
        <f t="shared" si="125"/>
        <v/>
      </c>
      <c r="FP26" s="224"/>
      <c r="FQ26" s="5" t="str">
        <f t="shared" si="126"/>
        <v/>
      </c>
      <c r="FR26" s="224" t="str">
        <f t="shared" si="127"/>
        <v/>
      </c>
      <c r="FS26" s="225"/>
      <c r="FT26" s="115" t="str">
        <f t="shared" si="128"/>
        <v/>
      </c>
      <c r="FU26" s="225" t="str">
        <f t="shared" si="129"/>
        <v/>
      </c>
      <c r="FV26" s="253"/>
      <c r="FW26" s="253"/>
      <c r="FX26" s="253"/>
      <c r="FY26" s="253"/>
      <c r="FZ26" s="253"/>
    </row>
    <row r="27" spans="1:182" s="3" customFormat="1" x14ac:dyDescent="0.25">
      <c r="A27" s="2">
        <v>1</v>
      </c>
      <c r="B27" s="211" t="s">
        <v>233</v>
      </c>
      <c r="C27" s="151"/>
      <c r="D27" s="156">
        <f t="shared" si="27"/>
        <v>0</v>
      </c>
      <c r="E27" s="109"/>
      <c r="F27" s="196"/>
      <c r="G27" s="2">
        <v>1</v>
      </c>
      <c r="H27" s="76" t="s">
        <v>1096</v>
      </c>
      <c r="I27" s="114">
        <f t="shared" ca="1" si="0"/>
        <v>1</v>
      </c>
      <c r="J27" s="114" t="str">
        <f t="shared" ca="1" si="1"/>
        <v/>
      </c>
      <c r="K27" s="114" t="str">
        <f t="shared" ca="1" si="2"/>
        <v/>
      </c>
      <c r="L27" s="114" t="str">
        <f t="shared" ca="1" si="3"/>
        <v/>
      </c>
      <c r="M27" s="114" t="str">
        <f t="shared" ca="1" si="4"/>
        <v/>
      </c>
      <c r="N27" s="114" t="str">
        <f t="shared" ca="1" si="5"/>
        <v/>
      </c>
      <c r="O27" s="114" t="str">
        <f t="shared" ca="1" si="6"/>
        <v/>
      </c>
      <c r="P27" s="114" t="str">
        <f t="shared" ca="1" si="7"/>
        <v/>
      </c>
      <c r="Q27" s="93">
        <f t="shared" ca="1" si="8"/>
        <v>287</v>
      </c>
      <c r="R27" s="93" t="str">
        <f t="shared" si="9"/>
        <v/>
      </c>
      <c r="S27" s="93" t="str">
        <f t="shared" si="10"/>
        <v/>
      </c>
      <c r="T27" s="93" t="str">
        <f t="shared" si="11"/>
        <v/>
      </c>
      <c r="U27" s="93" t="str">
        <f t="shared" si="12"/>
        <v/>
      </c>
      <c r="V27" s="93" t="str">
        <f t="shared" si="13"/>
        <v/>
      </c>
      <c r="W27" s="93" t="str">
        <f t="shared" si="14"/>
        <v/>
      </c>
      <c r="X27" s="93" t="str">
        <f t="shared" si="15"/>
        <v/>
      </c>
      <c r="Y27" s="93" t="str">
        <f t="shared" si="16"/>
        <v/>
      </c>
      <c r="Z27" s="93" t="str">
        <f t="shared" si="17"/>
        <v/>
      </c>
      <c r="AA27" s="93" t="str">
        <f t="shared" si="18"/>
        <v/>
      </c>
      <c r="AB27" s="93" t="str">
        <f t="shared" si="19"/>
        <v/>
      </c>
      <c r="AC27" s="93" t="str">
        <f t="shared" si="20"/>
        <v/>
      </c>
      <c r="AD27" s="93" t="str">
        <f t="shared" si="21"/>
        <v/>
      </c>
      <c r="AE27" s="93" t="str">
        <f t="shared" si="22"/>
        <v/>
      </c>
      <c r="AF27" s="93" t="str">
        <f t="shared" si="23"/>
        <v/>
      </c>
      <c r="AG27" s="93" t="str">
        <f t="shared" si="24"/>
        <v/>
      </c>
      <c r="AH27" s="93" t="str">
        <f t="shared" si="28"/>
        <v/>
      </c>
      <c r="AI27" s="93" t="str">
        <f t="shared" si="29"/>
        <v/>
      </c>
      <c r="AJ27" s="93" t="str">
        <f t="shared" si="30"/>
        <v/>
      </c>
      <c r="AK27" s="93" t="str">
        <f t="shared" si="31"/>
        <v/>
      </c>
      <c r="AL27" s="93" t="str">
        <f t="shared" si="32"/>
        <v/>
      </c>
      <c r="AM27" s="93" t="str">
        <f t="shared" si="33"/>
        <v/>
      </c>
      <c r="AN27" s="93" t="str">
        <f t="shared" si="34"/>
        <v/>
      </c>
      <c r="AO27" s="93" t="str">
        <f t="shared" si="35"/>
        <v/>
      </c>
      <c r="AP27" s="93" t="str">
        <f t="shared" si="36"/>
        <v/>
      </c>
      <c r="AQ27" s="93" t="str">
        <f t="shared" si="37"/>
        <v/>
      </c>
      <c r="AR27" s="93" t="str">
        <f t="shared" si="38"/>
        <v/>
      </c>
      <c r="AS27" s="93" t="str">
        <f t="shared" si="39"/>
        <v/>
      </c>
      <c r="AT27" s="93" t="str">
        <f t="shared" si="40"/>
        <v/>
      </c>
      <c r="AU27" s="93" t="str">
        <f t="shared" si="41"/>
        <v/>
      </c>
      <c r="AV27" s="93" t="str">
        <f t="shared" si="42"/>
        <v/>
      </c>
      <c r="AW27" s="93" t="str">
        <f t="shared" si="43"/>
        <v/>
      </c>
      <c r="AX27" s="93" t="str">
        <f t="shared" si="44"/>
        <v/>
      </c>
      <c r="AY27" s="93" t="str">
        <f t="shared" si="45"/>
        <v/>
      </c>
      <c r="AZ27" s="93" t="str">
        <f t="shared" si="46"/>
        <v/>
      </c>
      <c r="BA27" s="93" t="str">
        <f t="shared" si="47"/>
        <v/>
      </c>
      <c r="BB27" s="93" t="str">
        <f t="shared" si="48"/>
        <v/>
      </c>
      <c r="BC27" s="93" t="str">
        <f t="shared" si="49"/>
        <v/>
      </c>
      <c r="BD27" s="93" t="str">
        <f t="shared" si="50"/>
        <v/>
      </c>
      <c r="BE27" s="93" t="str">
        <f t="shared" si="51"/>
        <v/>
      </c>
      <c r="BF27" s="13">
        <v>45853</v>
      </c>
      <c r="BG27" s="74">
        <f t="shared" ca="1" si="130"/>
        <v>287</v>
      </c>
      <c r="BH27" s="36">
        <f t="shared" si="131"/>
        <v>46218</v>
      </c>
      <c r="BI27" s="225"/>
      <c r="BJ27" s="75" t="str">
        <f t="shared" si="52"/>
        <v/>
      </c>
      <c r="BK27" s="37" t="str">
        <f t="shared" si="53"/>
        <v/>
      </c>
      <c r="BL27" s="224"/>
      <c r="BM27" s="74" t="str">
        <f t="shared" si="54"/>
        <v/>
      </c>
      <c r="BN27" s="36" t="str">
        <f t="shared" si="55"/>
        <v/>
      </c>
      <c r="BO27" s="225"/>
      <c r="BP27" s="75" t="str">
        <f t="shared" si="56"/>
        <v/>
      </c>
      <c r="BQ27" s="37" t="str">
        <f t="shared" si="57"/>
        <v/>
      </c>
      <c r="BR27" s="224"/>
      <c r="BS27" s="74" t="str">
        <f t="shared" si="58"/>
        <v/>
      </c>
      <c r="BT27" s="36" t="str">
        <f t="shared" si="59"/>
        <v/>
      </c>
      <c r="BU27" s="225"/>
      <c r="BV27" s="75" t="str">
        <f t="shared" si="60"/>
        <v/>
      </c>
      <c r="BW27" s="37" t="str">
        <f t="shared" si="61"/>
        <v/>
      </c>
      <c r="BX27" s="224"/>
      <c r="BY27" s="74" t="str">
        <f t="shared" si="62"/>
        <v/>
      </c>
      <c r="BZ27" s="36" t="str">
        <f t="shared" si="63"/>
        <v/>
      </c>
      <c r="CA27" s="225"/>
      <c r="CB27" s="75" t="str">
        <f t="shared" si="64"/>
        <v/>
      </c>
      <c r="CC27" s="37" t="str">
        <f t="shared" si="65"/>
        <v/>
      </c>
      <c r="CD27" s="224"/>
      <c r="CE27" s="74" t="str">
        <f t="shared" si="66"/>
        <v/>
      </c>
      <c r="CF27" s="36" t="str">
        <f t="shared" si="67"/>
        <v/>
      </c>
      <c r="CG27" s="225"/>
      <c r="CH27" s="115" t="str">
        <f t="shared" si="68"/>
        <v/>
      </c>
      <c r="CI27" s="225" t="str">
        <f t="shared" si="69"/>
        <v/>
      </c>
      <c r="CJ27" s="224"/>
      <c r="CK27" s="5" t="str">
        <f t="shared" si="70"/>
        <v/>
      </c>
      <c r="CL27" s="224" t="str">
        <f t="shared" si="71"/>
        <v/>
      </c>
      <c r="CM27" s="225"/>
      <c r="CN27" s="115" t="str">
        <f t="shared" si="72"/>
        <v/>
      </c>
      <c r="CO27" s="225" t="str">
        <f t="shared" si="73"/>
        <v/>
      </c>
      <c r="CP27" s="224"/>
      <c r="CQ27" s="5" t="str">
        <f t="shared" si="74"/>
        <v/>
      </c>
      <c r="CR27" s="224" t="str">
        <f t="shared" si="75"/>
        <v/>
      </c>
      <c r="CS27" s="225"/>
      <c r="CT27" s="115" t="str">
        <f t="shared" si="76"/>
        <v/>
      </c>
      <c r="CU27" s="225" t="str">
        <f t="shared" si="77"/>
        <v/>
      </c>
      <c r="CV27" s="224"/>
      <c r="CW27" s="5" t="str">
        <f t="shared" si="78"/>
        <v/>
      </c>
      <c r="CX27" s="224" t="str">
        <f t="shared" si="79"/>
        <v/>
      </c>
      <c r="CY27" s="225"/>
      <c r="CZ27" s="115" t="str">
        <f t="shared" si="80"/>
        <v/>
      </c>
      <c r="DA27" s="225" t="str">
        <f t="shared" si="81"/>
        <v/>
      </c>
      <c r="DB27" s="224"/>
      <c r="DC27" s="5" t="str">
        <f t="shared" si="82"/>
        <v/>
      </c>
      <c r="DD27" s="224" t="str">
        <f t="shared" si="83"/>
        <v/>
      </c>
      <c r="DE27" s="225"/>
      <c r="DF27" s="115" t="str">
        <f t="shared" si="84"/>
        <v/>
      </c>
      <c r="DG27" s="225" t="str">
        <f t="shared" si="85"/>
        <v/>
      </c>
      <c r="DH27" s="224"/>
      <c r="DI27" s="5" t="str">
        <f t="shared" si="86"/>
        <v/>
      </c>
      <c r="DJ27" s="224" t="str">
        <f t="shared" si="87"/>
        <v/>
      </c>
      <c r="DK27" s="225"/>
      <c r="DL27" s="115" t="str">
        <f t="shared" si="88"/>
        <v/>
      </c>
      <c r="DM27" s="225" t="str">
        <f t="shared" si="89"/>
        <v/>
      </c>
      <c r="DN27" s="224"/>
      <c r="DO27" s="5" t="str">
        <f t="shared" si="90"/>
        <v/>
      </c>
      <c r="DP27" s="224" t="str">
        <f t="shared" si="91"/>
        <v/>
      </c>
      <c r="DQ27" s="225"/>
      <c r="DR27" s="115" t="str">
        <f t="shared" si="92"/>
        <v/>
      </c>
      <c r="DS27" s="225" t="str">
        <f t="shared" si="93"/>
        <v/>
      </c>
      <c r="DT27" s="224"/>
      <c r="DU27" s="5" t="str">
        <f t="shared" si="94"/>
        <v/>
      </c>
      <c r="DV27" s="224" t="str">
        <f t="shared" si="95"/>
        <v/>
      </c>
      <c r="DW27" s="225"/>
      <c r="DX27" s="115" t="str">
        <f t="shared" si="96"/>
        <v/>
      </c>
      <c r="DY27" s="225" t="str">
        <f t="shared" si="97"/>
        <v/>
      </c>
      <c r="DZ27" s="224"/>
      <c r="EA27" s="5" t="str">
        <f t="shared" si="98"/>
        <v/>
      </c>
      <c r="EB27" s="224" t="str">
        <f t="shared" si="99"/>
        <v/>
      </c>
      <c r="EC27" s="225"/>
      <c r="ED27" s="115" t="str">
        <f t="shared" si="100"/>
        <v/>
      </c>
      <c r="EE27" s="225" t="str">
        <f t="shared" si="101"/>
        <v/>
      </c>
      <c r="EF27" s="224"/>
      <c r="EG27" s="5" t="str">
        <f t="shared" si="102"/>
        <v/>
      </c>
      <c r="EH27" s="224" t="str">
        <f t="shared" si="103"/>
        <v/>
      </c>
      <c r="EI27" s="225"/>
      <c r="EJ27" s="115" t="str">
        <f t="shared" si="104"/>
        <v/>
      </c>
      <c r="EK27" s="225" t="str">
        <f t="shared" si="105"/>
        <v/>
      </c>
      <c r="EL27" s="224"/>
      <c r="EM27" s="5" t="str">
        <f t="shared" si="106"/>
        <v/>
      </c>
      <c r="EN27" s="224" t="str">
        <f t="shared" si="107"/>
        <v/>
      </c>
      <c r="EO27" s="225"/>
      <c r="EP27" s="115" t="str">
        <f t="shared" si="108"/>
        <v/>
      </c>
      <c r="EQ27" s="225" t="str">
        <f t="shared" si="109"/>
        <v/>
      </c>
      <c r="ER27" s="224"/>
      <c r="ES27" s="5" t="str">
        <f t="shared" si="110"/>
        <v/>
      </c>
      <c r="ET27" s="224" t="str">
        <f t="shared" si="111"/>
        <v/>
      </c>
      <c r="EU27" s="225"/>
      <c r="EV27" s="115" t="str">
        <f t="shared" si="112"/>
        <v/>
      </c>
      <c r="EW27" s="225" t="str">
        <f t="shared" si="113"/>
        <v/>
      </c>
      <c r="EX27" s="224"/>
      <c r="EY27" s="5" t="str">
        <f t="shared" si="114"/>
        <v/>
      </c>
      <c r="EZ27" s="224" t="str">
        <f t="shared" si="115"/>
        <v/>
      </c>
      <c r="FA27" s="225"/>
      <c r="FB27" s="115" t="str">
        <f t="shared" si="116"/>
        <v/>
      </c>
      <c r="FC27" s="225" t="str">
        <f t="shared" si="117"/>
        <v/>
      </c>
      <c r="FD27" s="224"/>
      <c r="FE27" s="5" t="str">
        <f t="shared" si="118"/>
        <v/>
      </c>
      <c r="FF27" s="224" t="str">
        <f t="shared" si="119"/>
        <v/>
      </c>
      <c r="FG27" s="225"/>
      <c r="FH27" s="115" t="str">
        <f t="shared" si="120"/>
        <v/>
      </c>
      <c r="FI27" s="225" t="str">
        <f t="shared" si="121"/>
        <v/>
      </c>
      <c r="FJ27" s="224"/>
      <c r="FK27" s="5" t="str">
        <f t="shared" si="122"/>
        <v/>
      </c>
      <c r="FL27" s="224" t="str">
        <f t="shared" si="123"/>
        <v/>
      </c>
      <c r="FM27" s="225"/>
      <c r="FN27" s="115" t="str">
        <f t="shared" si="124"/>
        <v/>
      </c>
      <c r="FO27" s="225" t="str">
        <f t="shared" si="125"/>
        <v/>
      </c>
      <c r="FP27" s="224"/>
      <c r="FQ27" s="5" t="str">
        <f t="shared" si="126"/>
        <v/>
      </c>
      <c r="FR27" s="224" t="str">
        <f t="shared" si="127"/>
        <v/>
      </c>
      <c r="FS27" s="225"/>
      <c r="FT27" s="115" t="str">
        <f t="shared" si="128"/>
        <v/>
      </c>
      <c r="FU27" s="225" t="str">
        <f t="shared" si="129"/>
        <v/>
      </c>
      <c r="FV27" s="253"/>
      <c r="FW27" s="253"/>
      <c r="FX27" s="253"/>
      <c r="FY27" s="253"/>
      <c r="FZ27" s="253"/>
    </row>
    <row r="28" spans="1:182" s="3" customFormat="1" x14ac:dyDescent="0.25">
      <c r="A28" s="2">
        <v>1</v>
      </c>
      <c r="B28" s="211" t="s">
        <v>280</v>
      </c>
      <c r="C28" s="151"/>
      <c r="D28" s="156">
        <f t="shared" si="27"/>
        <v>0</v>
      </c>
      <c r="E28" s="109"/>
      <c r="F28" s="196"/>
      <c r="G28" s="2">
        <v>1</v>
      </c>
      <c r="H28" s="76" t="s">
        <v>281</v>
      </c>
      <c r="I28" s="114">
        <f t="shared" ca="1" si="0"/>
        <v>1</v>
      </c>
      <c r="J28" s="114" t="str">
        <f t="shared" ca="1" si="1"/>
        <v/>
      </c>
      <c r="K28" s="114" t="str">
        <f t="shared" ca="1" si="2"/>
        <v/>
      </c>
      <c r="L28" s="114" t="str">
        <f t="shared" ca="1" si="3"/>
        <v/>
      </c>
      <c r="M28" s="114" t="str">
        <f t="shared" ca="1" si="4"/>
        <v/>
      </c>
      <c r="N28" s="114" t="str">
        <f t="shared" ca="1" si="5"/>
        <v/>
      </c>
      <c r="O28" s="114" t="str">
        <f t="shared" ca="1" si="6"/>
        <v/>
      </c>
      <c r="P28" s="114" t="str">
        <f t="shared" ca="1" si="7"/>
        <v/>
      </c>
      <c r="Q28" s="93">
        <f t="shared" ca="1" si="8"/>
        <v>287</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8"/>
        <v/>
      </c>
      <c r="AI28" s="93" t="str">
        <f t="shared" si="29"/>
        <v/>
      </c>
      <c r="AJ28" s="93" t="str">
        <f t="shared" si="30"/>
        <v/>
      </c>
      <c r="AK28" s="93" t="str">
        <f t="shared" si="31"/>
        <v/>
      </c>
      <c r="AL28" s="93" t="str">
        <f t="shared" si="32"/>
        <v/>
      </c>
      <c r="AM28" s="93" t="str">
        <f t="shared" si="33"/>
        <v/>
      </c>
      <c r="AN28" s="93" t="str">
        <f t="shared" si="34"/>
        <v/>
      </c>
      <c r="AO28" s="93" t="str">
        <f t="shared" si="35"/>
        <v/>
      </c>
      <c r="AP28" s="93" t="str">
        <f t="shared" si="36"/>
        <v/>
      </c>
      <c r="AQ28" s="93" t="str">
        <f t="shared" si="37"/>
        <v/>
      </c>
      <c r="AR28" s="93" t="str">
        <f t="shared" si="38"/>
        <v/>
      </c>
      <c r="AS28" s="93" t="str">
        <f t="shared" si="39"/>
        <v/>
      </c>
      <c r="AT28" s="93" t="str">
        <f t="shared" si="40"/>
        <v/>
      </c>
      <c r="AU28" s="93" t="str">
        <f t="shared" si="41"/>
        <v/>
      </c>
      <c r="AV28" s="93" t="str">
        <f t="shared" si="42"/>
        <v/>
      </c>
      <c r="AW28" s="93" t="str">
        <f t="shared" si="43"/>
        <v/>
      </c>
      <c r="AX28" s="93" t="str">
        <f t="shared" si="44"/>
        <v/>
      </c>
      <c r="AY28" s="93" t="str">
        <f t="shared" si="45"/>
        <v/>
      </c>
      <c r="AZ28" s="93" t="str">
        <f t="shared" si="46"/>
        <v/>
      </c>
      <c r="BA28" s="93" t="str">
        <f t="shared" si="47"/>
        <v/>
      </c>
      <c r="BB28" s="93" t="str">
        <f t="shared" si="48"/>
        <v/>
      </c>
      <c r="BC28" s="93" t="str">
        <f t="shared" si="49"/>
        <v/>
      </c>
      <c r="BD28" s="93" t="str">
        <f t="shared" si="50"/>
        <v/>
      </c>
      <c r="BE28" s="93" t="str">
        <f t="shared" si="51"/>
        <v/>
      </c>
      <c r="BF28" s="13">
        <v>45853</v>
      </c>
      <c r="BG28" s="74">
        <f t="shared" ca="1" si="130"/>
        <v>287</v>
      </c>
      <c r="BH28" s="36">
        <f t="shared" si="131"/>
        <v>46218</v>
      </c>
      <c r="BI28" s="225"/>
      <c r="BJ28" s="75" t="str">
        <f t="shared" si="52"/>
        <v/>
      </c>
      <c r="BK28" s="37" t="str">
        <f t="shared" si="53"/>
        <v/>
      </c>
      <c r="BL28" s="224"/>
      <c r="BM28" s="74" t="str">
        <f t="shared" si="54"/>
        <v/>
      </c>
      <c r="BN28" s="36" t="str">
        <f t="shared" si="55"/>
        <v/>
      </c>
      <c r="BO28" s="225"/>
      <c r="BP28" s="75" t="str">
        <f t="shared" si="56"/>
        <v/>
      </c>
      <c r="BQ28" s="37" t="str">
        <f t="shared" si="57"/>
        <v/>
      </c>
      <c r="BR28" s="224"/>
      <c r="BS28" s="74" t="str">
        <f t="shared" si="58"/>
        <v/>
      </c>
      <c r="BT28" s="36" t="str">
        <f t="shared" si="59"/>
        <v/>
      </c>
      <c r="BU28" s="225"/>
      <c r="BV28" s="75" t="str">
        <f t="shared" si="60"/>
        <v/>
      </c>
      <c r="BW28" s="37" t="str">
        <f t="shared" si="61"/>
        <v/>
      </c>
      <c r="BX28" s="224"/>
      <c r="BY28" s="74" t="str">
        <f t="shared" si="62"/>
        <v/>
      </c>
      <c r="BZ28" s="36" t="str">
        <f t="shared" si="63"/>
        <v/>
      </c>
      <c r="CA28" s="225"/>
      <c r="CB28" s="75" t="str">
        <f t="shared" si="64"/>
        <v/>
      </c>
      <c r="CC28" s="37" t="str">
        <f t="shared" si="65"/>
        <v/>
      </c>
      <c r="CD28" s="224"/>
      <c r="CE28" s="74" t="str">
        <f t="shared" si="66"/>
        <v/>
      </c>
      <c r="CF28" s="36" t="str">
        <f t="shared" si="67"/>
        <v/>
      </c>
      <c r="CG28" s="225"/>
      <c r="CH28" s="115" t="str">
        <f t="shared" si="68"/>
        <v/>
      </c>
      <c r="CI28" s="225" t="str">
        <f t="shared" si="69"/>
        <v/>
      </c>
      <c r="CJ28" s="224"/>
      <c r="CK28" s="5" t="str">
        <f t="shared" si="70"/>
        <v/>
      </c>
      <c r="CL28" s="224" t="str">
        <f t="shared" si="71"/>
        <v/>
      </c>
      <c r="CM28" s="225"/>
      <c r="CN28" s="115" t="str">
        <f t="shared" si="72"/>
        <v/>
      </c>
      <c r="CO28" s="225" t="str">
        <f t="shared" si="73"/>
        <v/>
      </c>
      <c r="CP28" s="224"/>
      <c r="CQ28" s="5" t="str">
        <f t="shared" si="74"/>
        <v/>
      </c>
      <c r="CR28" s="224" t="str">
        <f t="shared" si="75"/>
        <v/>
      </c>
      <c r="CS28" s="225"/>
      <c r="CT28" s="115" t="str">
        <f t="shared" si="76"/>
        <v/>
      </c>
      <c r="CU28" s="225" t="str">
        <f t="shared" si="77"/>
        <v/>
      </c>
      <c r="CV28" s="224"/>
      <c r="CW28" s="5" t="str">
        <f t="shared" si="78"/>
        <v/>
      </c>
      <c r="CX28" s="224" t="str">
        <f t="shared" si="79"/>
        <v/>
      </c>
      <c r="CY28" s="225"/>
      <c r="CZ28" s="115" t="str">
        <f t="shared" si="80"/>
        <v/>
      </c>
      <c r="DA28" s="225" t="str">
        <f t="shared" si="81"/>
        <v/>
      </c>
      <c r="DB28" s="224"/>
      <c r="DC28" s="5" t="str">
        <f t="shared" si="82"/>
        <v/>
      </c>
      <c r="DD28" s="224" t="str">
        <f t="shared" si="83"/>
        <v/>
      </c>
      <c r="DE28" s="225"/>
      <c r="DF28" s="115" t="str">
        <f t="shared" si="84"/>
        <v/>
      </c>
      <c r="DG28" s="225" t="str">
        <f t="shared" si="85"/>
        <v/>
      </c>
      <c r="DH28" s="224"/>
      <c r="DI28" s="5" t="str">
        <f t="shared" si="86"/>
        <v/>
      </c>
      <c r="DJ28" s="224" t="str">
        <f t="shared" si="87"/>
        <v/>
      </c>
      <c r="DK28" s="225"/>
      <c r="DL28" s="115" t="str">
        <f t="shared" si="88"/>
        <v/>
      </c>
      <c r="DM28" s="225" t="str">
        <f t="shared" si="89"/>
        <v/>
      </c>
      <c r="DN28" s="224"/>
      <c r="DO28" s="5" t="str">
        <f t="shared" si="90"/>
        <v/>
      </c>
      <c r="DP28" s="224" t="str">
        <f t="shared" si="91"/>
        <v/>
      </c>
      <c r="DQ28" s="225"/>
      <c r="DR28" s="115" t="str">
        <f t="shared" si="92"/>
        <v/>
      </c>
      <c r="DS28" s="225" t="str">
        <f t="shared" si="93"/>
        <v/>
      </c>
      <c r="DT28" s="224"/>
      <c r="DU28" s="5" t="str">
        <f t="shared" si="94"/>
        <v/>
      </c>
      <c r="DV28" s="224" t="str">
        <f t="shared" si="95"/>
        <v/>
      </c>
      <c r="DW28" s="225"/>
      <c r="DX28" s="115" t="str">
        <f t="shared" si="96"/>
        <v/>
      </c>
      <c r="DY28" s="225" t="str">
        <f t="shared" si="97"/>
        <v/>
      </c>
      <c r="DZ28" s="224"/>
      <c r="EA28" s="5" t="str">
        <f t="shared" si="98"/>
        <v/>
      </c>
      <c r="EB28" s="224" t="str">
        <f t="shared" si="99"/>
        <v/>
      </c>
      <c r="EC28" s="225"/>
      <c r="ED28" s="115" t="str">
        <f t="shared" si="100"/>
        <v/>
      </c>
      <c r="EE28" s="225" t="str">
        <f t="shared" si="101"/>
        <v/>
      </c>
      <c r="EF28" s="224"/>
      <c r="EG28" s="5" t="str">
        <f t="shared" si="102"/>
        <v/>
      </c>
      <c r="EH28" s="224" t="str">
        <f t="shared" si="103"/>
        <v/>
      </c>
      <c r="EI28" s="225"/>
      <c r="EJ28" s="115" t="str">
        <f t="shared" si="104"/>
        <v/>
      </c>
      <c r="EK28" s="225" t="str">
        <f t="shared" si="105"/>
        <v/>
      </c>
      <c r="EL28" s="224"/>
      <c r="EM28" s="5" t="str">
        <f t="shared" si="106"/>
        <v/>
      </c>
      <c r="EN28" s="224" t="str">
        <f t="shared" si="107"/>
        <v/>
      </c>
      <c r="EO28" s="225"/>
      <c r="EP28" s="115" t="str">
        <f t="shared" si="108"/>
        <v/>
      </c>
      <c r="EQ28" s="225" t="str">
        <f t="shared" si="109"/>
        <v/>
      </c>
      <c r="ER28" s="224"/>
      <c r="ES28" s="5" t="str">
        <f t="shared" si="110"/>
        <v/>
      </c>
      <c r="ET28" s="224" t="str">
        <f t="shared" si="111"/>
        <v/>
      </c>
      <c r="EU28" s="225"/>
      <c r="EV28" s="115" t="str">
        <f t="shared" si="112"/>
        <v/>
      </c>
      <c r="EW28" s="225" t="str">
        <f t="shared" si="113"/>
        <v/>
      </c>
      <c r="EX28" s="224"/>
      <c r="EY28" s="5" t="str">
        <f t="shared" si="114"/>
        <v/>
      </c>
      <c r="EZ28" s="224" t="str">
        <f t="shared" si="115"/>
        <v/>
      </c>
      <c r="FA28" s="225"/>
      <c r="FB28" s="115" t="str">
        <f t="shared" si="116"/>
        <v/>
      </c>
      <c r="FC28" s="225" t="str">
        <f t="shared" si="117"/>
        <v/>
      </c>
      <c r="FD28" s="224"/>
      <c r="FE28" s="5" t="str">
        <f t="shared" si="118"/>
        <v/>
      </c>
      <c r="FF28" s="224" t="str">
        <f t="shared" si="119"/>
        <v/>
      </c>
      <c r="FG28" s="225"/>
      <c r="FH28" s="115" t="str">
        <f t="shared" si="120"/>
        <v/>
      </c>
      <c r="FI28" s="225" t="str">
        <f t="shared" si="121"/>
        <v/>
      </c>
      <c r="FJ28" s="224"/>
      <c r="FK28" s="5" t="str">
        <f t="shared" si="122"/>
        <v/>
      </c>
      <c r="FL28" s="224" t="str">
        <f t="shared" si="123"/>
        <v/>
      </c>
      <c r="FM28" s="225"/>
      <c r="FN28" s="115" t="str">
        <f t="shared" si="124"/>
        <v/>
      </c>
      <c r="FO28" s="225" t="str">
        <f t="shared" si="125"/>
        <v/>
      </c>
      <c r="FP28" s="224"/>
      <c r="FQ28" s="5" t="str">
        <f t="shared" si="126"/>
        <v/>
      </c>
      <c r="FR28" s="224" t="str">
        <f t="shared" si="127"/>
        <v/>
      </c>
      <c r="FS28" s="225"/>
      <c r="FT28" s="115" t="str">
        <f t="shared" si="128"/>
        <v/>
      </c>
      <c r="FU28" s="225" t="str">
        <f t="shared" si="129"/>
        <v/>
      </c>
      <c r="FV28" s="253"/>
      <c r="FW28" s="253"/>
      <c r="FX28" s="253"/>
      <c r="FY28" s="253"/>
      <c r="FZ28" s="253"/>
    </row>
    <row r="29" spans="1:182" s="3" customFormat="1" x14ac:dyDescent="0.25">
      <c r="A29" s="2">
        <v>1</v>
      </c>
      <c r="B29" s="211" t="s">
        <v>282</v>
      </c>
      <c r="C29" s="151"/>
      <c r="D29" s="156">
        <f t="shared" si="27"/>
        <v>0</v>
      </c>
      <c r="E29" s="109"/>
      <c r="F29" s="196"/>
      <c r="G29" s="2">
        <v>3</v>
      </c>
      <c r="H29" s="76" t="s">
        <v>1097</v>
      </c>
      <c r="I29" s="114">
        <f t="shared" ca="1" si="0"/>
        <v>1</v>
      </c>
      <c r="J29" s="114" t="str">
        <f t="shared" ca="1" si="1"/>
        <v/>
      </c>
      <c r="K29" s="114" t="str">
        <f t="shared" ca="1" si="2"/>
        <v/>
      </c>
      <c r="L29" s="114" t="str">
        <f t="shared" ca="1" si="3"/>
        <v/>
      </c>
      <c r="M29" s="114" t="str">
        <f t="shared" ca="1" si="4"/>
        <v/>
      </c>
      <c r="N29" s="114" t="str">
        <f t="shared" ca="1" si="5"/>
        <v/>
      </c>
      <c r="O29" s="114" t="str">
        <f t="shared" ca="1" si="6"/>
        <v/>
      </c>
      <c r="P29" s="114" t="str">
        <f t="shared" ca="1" si="7"/>
        <v/>
      </c>
      <c r="Q29" s="93">
        <f t="shared" ca="1" si="8"/>
        <v>1017</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8"/>
        <v/>
      </c>
      <c r="AI29" s="93" t="str">
        <f t="shared" si="29"/>
        <v/>
      </c>
      <c r="AJ29" s="93" t="str">
        <f t="shared" si="30"/>
        <v/>
      </c>
      <c r="AK29" s="93" t="str">
        <f t="shared" si="31"/>
        <v/>
      </c>
      <c r="AL29" s="93" t="str">
        <f t="shared" si="32"/>
        <v/>
      </c>
      <c r="AM29" s="93" t="str">
        <f t="shared" si="33"/>
        <v/>
      </c>
      <c r="AN29" s="93" t="str">
        <f t="shared" si="34"/>
        <v/>
      </c>
      <c r="AO29" s="93" t="str">
        <f t="shared" si="35"/>
        <v/>
      </c>
      <c r="AP29" s="93" t="str">
        <f t="shared" si="36"/>
        <v/>
      </c>
      <c r="AQ29" s="93" t="str">
        <f t="shared" si="37"/>
        <v/>
      </c>
      <c r="AR29" s="93" t="str">
        <f t="shared" si="38"/>
        <v/>
      </c>
      <c r="AS29" s="93" t="str">
        <f t="shared" si="39"/>
        <v/>
      </c>
      <c r="AT29" s="93" t="str">
        <f t="shared" si="40"/>
        <v/>
      </c>
      <c r="AU29" s="93" t="str">
        <f t="shared" si="41"/>
        <v/>
      </c>
      <c r="AV29" s="93" t="str">
        <f t="shared" si="42"/>
        <v/>
      </c>
      <c r="AW29" s="93" t="str">
        <f t="shared" si="43"/>
        <v/>
      </c>
      <c r="AX29" s="93" t="str">
        <f t="shared" si="44"/>
        <v/>
      </c>
      <c r="AY29" s="93" t="str">
        <f t="shared" si="45"/>
        <v/>
      </c>
      <c r="AZ29" s="93" t="str">
        <f t="shared" si="46"/>
        <v/>
      </c>
      <c r="BA29" s="93" t="str">
        <f t="shared" si="47"/>
        <v/>
      </c>
      <c r="BB29" s="93" t="str">
        <f t="shared" si="48"/>
        <v/>
      </c>
      <c r="BC29" s="93" t="str">
        <f t="shared" si="49"/>
        <v/>
      </c>
      <c r="BD29" s="93" t="str">
        <f t="shared" si="50"/>
        <v/>
      </c>
      <c r="BE29" s="93" t="str">
        <f t="shared" si="51"/>
        <v/>
      </c>
      <c r="BF29" s="13">
        <v>45853</v>
      </c>
      <c r="BG29" s="74">
        <f t="shared" ca="1" si="130"/>
        <v>1017</v>
      </c>
      <c r="BH29" s="36">
        <f t="shared" si="131"/>
        <v>46948</v>
      </c>
      <c r="BI29" s="225"/>
      <c r="BJ29" s="75" t="str">
        <f t="shared" si="52"/>
        <v/>
      </c>
      <c r="BK29" s="37" t="str">
        <f t="shared" si="53"/>
        <v/>
      </c>
      <c r="BL29" s="224"/>
      <c r="BM29" s="74" t="str">
        <f t="shared" si="54"/>
        <v/>
      </c>
      <c r="BN29" s="36" t="str">
        <f t="shared" si="55"/>
        <v/>
      </c>
      <c r="BO29" s="225"/>
      <c r="BP29" s="75" t="str">
        <f t="shared" si="56"/>
        <v/>
      </c>
      <c r="BQ29" s="37" t="str">
        <f t="shared" si="57"/>
        <v/>
      </c>
      <c r="BR29" s="224"/>
      <c r="BS29" s="74" t="str">
        <f t="shared" si="58"/>
        <v/>
      </c>
      <c r="BT29" s="36" t="str">
        <f t="shared" si="59"/>
        <v/>
      </c>
      <c r="BU29" s="225"/>
      <c r="BV29" s="75" t="str">
        <f t="shared" si="60"/>
        <v/>
      </c>
      <c r="BW29" s="37" t="str">
        <f t="shared" si="61"/>
        <v/>
      </c>
      <c r="BX29" s="224"/>
      <c r="BY29" s="74" t="str">
        <f t="shared" si="62"/>
        <v/>
      </c>
      <c r="BZ29" s="36" t="str">
        <f t="shared" si="63"/>
        <v/>
      </c>
      <c r="CA29" s="225"/>
      <c r="CB29" s="75" t="str">
        <f t="shared" si="64"/>
        <v/>
      </c>
      <c r="CC29" s="37" t="str">
        <f t="shared" si="65"/>
        <v/>
      </c>
      <c r="CD29" s="224"/>
      <c r="CE29" s="74" t="str">
        <f t="shared" si="66"/>
        <v/>
      </c>
      <c r="CF29" s="36" t="str">
        <f t="shared" si="67"/>
        <v/>
      </c>
      <c r="CG29" s="225"/>
      <c r="CH29" s="115" t="str">
        <f t="shared" si="68"/>
        <v/>
      </c>
      <c r="CI29" s="225" t="str">
        <f t="shared" si="69"/>
        <v/>
      </c>
      <c r="CJ29" s="224"/>
      <c r="CK29" s="5" t="str">
        <f t="shared" si="70"/>
        <v/>
      </c>
      <c r="CL29" s="224" t="str">
        <f t="shared" si="71"/>
        <v/>
      </c>
      <c r="CM29" s="225"/>
      <c r="CN29" s="115" t="str">
        <f t="shared" si="72"/>
        <v/>
      </c>
      <c r="CO29" s="225" t="str">
        <f t="shared" si="73"/>
        <v/>
      </c>
      <c r="CP29" s="224"/>
      <c r="CQ29" s="5" t="str">
        <f t="shared" si="74"/>
        <v/>
      </c>
      <c r="CR29" s="224" t="str">
        <f t="shared" si="75"/>
        <v/>
      </c>
      <c r="CS29" s="225"/>
      <c r="CT29" s="115" t="str">
        <f t="shared" si="76"/>
        <v/>
      </c>
      <c r="CU29" s="225" t="str">
        <f t="shared" si="77"/>
        <v/>
      </c>
      <c r="CV29" s="224"/>
      <c r="CW29" s="5" t="str">
        <f t="shared" si="78"/>
        <v/>
      </c>
      <c r="CX29" s="224" t="str">
        <f t="shared" si="79"/>
        <v/>
      </c>
      <c r="CY29" s="225"/>
      <c r="CZ29" s="115" t="str">
        <f t="shared" si="80"/>
        <v/>
      </c>
      <c r="DA29" s="225" t="str">
        <f t="shared" si="81"/>
        <v/>
      </c>
      <c r="DB29" s="224"/>
      <c r="DC29" s="5" t="str">
        <f t="shared" si="82"/>
        <v/>
      </c>
      <c r="DD29" s="224" t="str">
        <f t="shared" si="83"/>
        <v/>
      </c>
      <c r="DE29" s="225"/>
      <c r="DF29" s="115" t="str">
        <f t="shared" si="84"/>
        <v/>
      </c>
      <c r="DG29" s="225" t="str">
        <f t="shared" si="85"/>
        <v/>
      </c>
      <c r="DH29" s="224"/>
      <c r="DI29" s="5" t="str">
        <f t="shared" si="86"/>
        <v/>
      </c>
      <c r="DJ29" s="224" t="str">
        <f t="shared" si="87"/>
        <v/>
      </c>
      <c r="DK29" s="225"/>
      <c r="DL29" s="115" t="str">
        <f t="shared" si="88"/>
        <v/>
      </c>
      <c r="DM29" s="225" t="str">
        <f t="shared" si="89"/>
        <v/>
      </c>
      <c r="DN29" s="224"/>
      <c r="DO29" s="5" t="str">
        <f t="shared" si="90"/>
        <v/>
      </c>
      <c r="DP29" s="224" t="str">
        <f t="shared" si="91"/>
        <v/>
      </c>
      <c r="DQ29" s="225"/>
      <c r="DR29" s="115" t="str">
        <f t="shared" si="92"/>
        <v/>
      </c>
      <c r="DS29" s="225" t="str">
        <f t="shared" si="93"/>
        <v/>
      </c>
      <c r="DT29" s="224"/>
      <c r="DU29" s="5" t="str">
        <f t="shared" si="94"/>
        <v/>
      </c>
      <c r="DV29" s="224" t="str">
        <f t="shared" si="95"/>
        <v/>
      </c>
      <c r="DW29" s="225"/>
      <c r="DX29" s="115" t="str">
        <f t="shared" si="96"/>
        <v/>
      </c>
      <c r="DY29" s="225" t="str">
        <f t="shared" si="97"/>
        <v/>
      </c>
      <c r="DZ29" s="224"/>
      <c r="EA29" s="5" t="str">
        <f t="shared" si="98"/>
        <v/>
      </c>
      <c r="EB29" s="224" t="str">
        <f t="shared" si="99"/>
        <v/>
      </c>
      <c r="EC29" s="225"/>
      <c r="ED29" s="115" t="str">
        <f t="shared" si="100"/>
        <v/>
      </c>
      <c r="EE29" s="225" t="str">
        <f t="shared" si="101"/>
        <v/>
      </c>
      <c r="EF29" s="224"/>
      <c r="EG29" s="5" t="str">
        <f t="shared" si="102"/>
        <v/>
      </c>
      <c r="EH29" s="224" t="str">
        <f t="shared" si="103"/>
        <v/>
      </c>
      <c r="EI29" s="225"/>
      <c r="EJ29" s="115" t="str">
        <f t="shared" si="104"/>
        <v/>
      </c>
      <c r="EK29" s="225" t="str">
        <f t="shared" si="105"/>
        <v/>
      </c>
      <c r="EL29" s="224"/>
      <c r="EM29" s="5" t="str">
        <f t="shared" si="106"/>
        <v/>
      </c>
      <c r="EN29" s="224" t="str">
        <f t="shared" si="107"/>
        <v/>
      </c>
      <c r="EO29" s="225"/>
      <c r="EP29" s="115" t="str">
        <f t="shared" si="108"/>
        <v/>
      </c>
      <c r="EQ29" s="225" t="str">
        <f t="shared" si="109"/>
        <v/>
      </c>
      <c r="ER29" s="224"/>
      <c r="ES29" s="5" t="str">
        <f t="shared" si="110"/>
        <v/>
      </c>
      <c r="ET29" s="224" t="str">
        <f t="shared" si="111"/>
        <v/>
      </c>
      <c r="EU29" s="225"/>
      <c r="EV29" s="115" t="str">
        <f t="shared" si="112"/>
        <v/>
      </c>
      <c r="EW29" s="225" t="str">
        <f t="shared" si="113"/>
        <v/>
      </c>
      <c r="EX29" s="224"/>
      <c r="EY29" s="5" t="str">
        <f t="shared" si="114"/>
        <v/>
      </c>
      <c r="EZ29" s="224" t="str">
        <f t="shared" si="115"/>
        <v/>
      </c>
      <c r="FA29" s="225"/>
      <c r="FB29" s="115" t="str">
        <f t="shared" si="116"/>
        <v/>
      </c>
      <c r="FC29" s="225" t="str">
        <f t="shared" si="117"/>
        <v/>
      </c>
      <c r="FD29" s="224"/>
      <c r="FE29" s="5" t="str">
        <f t="shared" si="118"/>
        <v/>
      </c>
      <c r="FF29" s="224" t="str">
        <f t="shared" si="119"/>
        <v/>
      </c>
      <c r="FG29" s="225"/>
      <c r="FH29" s="115" t="str">
        <f t="shared" si="120"/>
        <v/>
      </c>
      <c r="FI29" s="225" t="str">
        <f t="shared" si="121"/>
        <v/>
      </c>
      <c r="FJ29" s="224"/>
      <c r="FK29" s="5" t="str">
        <f t="shared" si="122"/>
        <v/>
      </c>
      <c r="FL29" s="224" t="str">
        <f t="shared" si="123"/>
        <v/>
      </c>
      <c r="FM29" s="225"/>
      <c r="FN29" s="115" t="str">
        <f t="shared" si="124"/>
        <v/>
      </c>
      <c r="FO29" s="225" t="str">
        <f t="shared" si="125"/>
        <v/>
      </c>
      <c r="FP29" s="224"/>
      <c r="FQ29" s="5" t="str">
        <f t="shared" si="126"/>
        <v/>
      </c>
      <c r="FR29" s="224" t="str">
        <f t="shared" si="127"/>
        <v/>
      </c>
      <c r="FS29" s="225"/>
      <c r="FT29" s="115" t="str">
        <f t="shared" si="128"/>
        <v/>
      </c>
      <c r="FU29" s="225" t="str">
        <f t="shared" si="129"/>
        <v/>
      </c>
      <c r="FV29" s="253"/>
      <c r="FW29" s="253"/>
      <c r="FX29" s="253"/>
      <c r="FY29" s="253"/>
      <c r="FZ29" s="253"/>
    </row>
    <row r="30" spans="1:182" s="14" customFormat="1" x14ac:dyDescent="0.25">
      <c r="A30" s="2">
        <v>4</v>
      </c>
      <c r="B30" s="211" t="s">
        <v>1098</v>
      </c>
      <c r="C30" s="151"/>
      <c r="D30" s="156">
        <f t="shared" si="27"/>
        <v>0</v>
      </c>
      <c r="E30" s="109"/>
      <c r="F30" s="196"/>
      <c r="G30" s="2">
        <v>1</v>
      </c>
      <c r="H30" s="76" t="s">
        <v>1099</v>
      </c>
      <c r="I30" s="114">
        <f t="shared" ca="1" si="0"/>
        <v>1</v>
      </c>
      <c r="J30" s="114" t="str">
        <f t="shared" ca="1" si="1"/>
        <v/>
      </c>
      <c r="K30" s="114" t="str">
        <f t="shared" ca="1" si="2"/>
        <v/>
      </c>
      <c r="L30" s="114" t="str">
        <f t="shared" ca="1" si="3"/>
        <v/>
      </c>
      <c r="M30" s="114" t="str">
        <f t="shared" ca="1" si="4"/>
        <v/>
      </c>
      <c r="N30" s="114" t="str">
        <f t="shared" ca="1" si="5"/>
        <v/>
      </c>
      <c r="O30" s="114" t="str">
        <f t="shared" ca="1" si="6"/>
        <v/>
      </c>
      <c r="P30" s="114" t="str">
        <f t="shared" ca="1" si="7"/>
        <v/>
      </c>
      <c r="Q30" s="93">
        <f t="shared" ca="1" si="8"/>
        <v>287</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8"/>
        <v/>
      </c>
      <c r="AI30" s="93" t="str">
        <f t="shared" si="29"/>
        <v/>
      </c>
      <c r="AJ30" s="93" t="str">
        <f t="shared" si="30"/>
        <v/>
      </c>
      <c r="AK30" s="93" t="str">
        <f t="shared" si="31"/>
        <v/>
      </c>
      <c r="AL30" s="93" t="str">
        <f t="shared" si="32"/>
        <v/>
      </c>
      <c r="AM30" s="93" t="str">
        <f t="shared" si="33"/>
        <v/>
      </c>
      <c r="AN30" s="93" t="str">
        <f t="shared" si="34"/>
        <v/>
      </c>
      <c r="AO30" s="93" t="str">
        <f t="shared" si="35"/>
        <v/>
      </c>
      <c r="AP30" s="93" t="str">
        <f t="shared" si="36"/>
        <v/>
      </c>
      <c r="AQ30" s="93" t="str">
        <f t="shared" si="37"/>
        <v/>
      </c>
      <c r="AR30" s="93" t="str">
        <f t="shared" si="38"/>
        <v/>
      </c>
      <c r="AS30" s="93" t="str">
        <f t="shared" si="39"/>
        <v/>
      </c>
      <c r="AT30" s="93" t="str">
        <f t="shared" si="40"/>
        <v/>
      </c>
      <c r="AU30" s="93" t="str">
        <f t="shared" si="41"/>
        <v/>
      </c>
      <c r="AV30" s="93" t="str">
        <f t="shared" si="42"/>
        <v/>
      </c>
      <c r="AW30" s="93" t="str">
        <f t="shared" si="43"/>
        <v/>
      </c>
      <c r="AX30" s="93" t="str">
        <f t="shared" si="44"/>
        <v/>
      </c>
      <c r="AY30" s="93" t="str">
        <f t="shared" si="45"/>
        <v/>
      </c>
      <c r="AZ30" s="93" t="str">
        <f t="shared" si="46"/>
        <v/>
      </c>
      <c r="BA30" s="93" t="str">
        <f t="shared" si="47"/>
        <v/>
      </c>
      <c r="BB30" s="93" t="str">
        <f t="shared" si="48"/>
        <v/>
      </c>
      <c r="BC30" s="93" t="str">
        <f t="shared" si="49"/>
        <v/>
      </c>
      <c r="BD30" s="93" t="str">
        <f t="shared" si="50"/>
        <v/>
      </c>
      <c r="BE30" s="93" t="str">
        <f t="shared" si="51"/>
        <v/>
      </c>
      <c r="BF30" s="13">
        <v>45853</v>
      </c>
      <c r="BG30" s="74">
        <f t="shared" ca="1" si="130"/>
        <v>287</v>
      </c>
      <c r="BH30" s="36">
        <f t="shared" si="131"/>
        <v>46218</v>
      </c>
      <c r="BI30" s="225"/>
      <c r="BJ30" s="75" t="str">
        <f t="shared" si="52"/>
        <v/>
      </c>
      <c r="BK30" s="37" t="str">
        <f t="shared" si="53"/>
        <v/>
      </c>
      <c r="BL30" s="224"/>
      <c r="BM30" s="74" t="str">
        <f t="shared" si="54"/>
        <v/>
      </c>
      <c r="BN30" s="36" t="str">
        <f t="shared" si="55"/>
        <v/>
      </c>
      <c r="BO30" s="225"/>
      <c r="BP30" s="75" t="str">
        <f t="shared" si="56"/>
        <v/>
      </c>
      <c r="BQ30" s="37" t="str">
        <f t="shared" si="57"/>
        <v/>
      </c>
      <c r="BR30" s="224"/>
      <c r="BS30" s="74" t="str">
        <f t="shared" si="58"/>
        <v/>
      </c>
      <c r="BT30" s="36" t="str">
        <f t="shared" si="59"/>
        <v/>
      </c>
      <c r="BU30" s="225"/>
      <c r="BV30" s="75" t="str">
        <f t="shared" si="60"/>
        <v/>
      </c>
      <c r="BW30" s="37" t="str">
        <f t="shared" si="61"/>
        <v/>
      </c>
      <c r="BX30" s="224"/>
      <c r="BY30" s="74" t="str">
        <f t="shared" si="62"/>
        <v/>
      </c>
      <c r="BZ30" s="36" t="str">
        <f t="shared" si="63"/>
        <v/>
      </c>
      <c r="CA30" s="225"/>
      <c r="CB30" s="75" t="str">
        <f t="shared" si="64"/>
        <v/>
      </c>
      <c r="CC30" s="37" t="str">
        <f t="shared" si="65"/>
        <v/>
      </c>
      <c r="CD30" s="224"/>
      <c r="CE30" s="74" t="str">
        <f t="shared" si="66"/>
        <v/>
      </c>
      <c r="CF30" s="36" t="str">
        <f t="shared" si="67"/>
        <v/>
      </c>
      <c r="CG30" s="225"/>
      <c r="CH30" s="115" t="str">
        <f t="shared" si="68"/>
        <v/>
      </c>
      <c r="CI30" s="225" t="str">
        <f t="shared" si="69"/>
        <v/>
      </c>
      <c r="CJ30" s="224"/>
      <c r="CK30" s="5" t="str">
        <f t="shared" si="70"/>
        <v/>
      </c>
      <c r="CL30" s="224" t="str">
        <f t="shared" si="71"/>
        <v/>
      </c>
      <c r="CM30" s="225"/>
      <c r="CN30" s="115" t="str">
        <f t="shared" si="72"/>
        <v/>
      </c>
      <c r="CO30" s="225" t="str">
        <f t="shared" si="73"/>
        <v/>
      </c>
      <c r="CP30" s="224"/>
      <c r="CQ30" s="5" t="str">
        <f t="shared" si="74"/>
        <v/>
      </c>
      <c r="CR30" s="224" t="str">
        <f t="shared" si="75"/>
        <v/>
      </c>
      <c r="CS30" s="225"/>
      <c r="CT30" s="115" t="str">
        <f t="shared" si="76"/>
        <v/>
      </c>
      <c r="CU30" s="225" t="str">
        <f t="shared" si="77"/>
        <v/>
      </c>
      <c r="CV30" s="224"/>
      <c r="CW30" s="5" t="str">
        <f t="shared" si="78"/>
        <v/>
      </c>
      <c r="CX30" s="224" t="str">
        <f t="shared" si="79"/>
        <v/>
      </c>
      <c r="CY30" s="225"/>
      <c r="CZ30" s="115" t="str">
        <f t="shared" si="80"/>
        <v/>
      </c>
      <c r="DA30" s="225" t="str">
        <f t="shared" si="81"/>
        <v/>
      </c>
      <c r="DB30" s="224"/>
      <c r="DC30" s="5" t="str">
        <f t="shared" si="82"/>
        <v/>
      </c>
      <c r="DD30" s="224" t="str">
        <f t="shared" si="83"/>
        <v/>
      </c>
      <c r="DE30" s="225"/>
      <c r="DF30" s="115" t="str">
        <f t="shared" si="84"/>
        <v/>
      </c>
      <c r="DG30" s="225" t="str">
        <f t="shared" si="85"/>
        <v/>
      </c>
      <c r="DH30" s="224"/>
      <c r="DI30" s="5" t="str">
        <f t="shared" si="86"/>
        <v/>
      </c>
      <c r="DJ30" s="224" t="str">
        <f t="shared" si="87"/>
        <v/>
      </c>
      <c r="DK30" s="225"/>
      <c r="DL30" s="115" t="str">
        <f t="shared" si="88"/>
        <v/>
      </c>
      <c r="DM30" s="225" t="str">
        <f t="shared" si="89"/>
        <v/>
      </c>
      <c r="DN30" s="224"/>
      <c r="DO30" s="5" t="str">
        <f t="shared" si="90"/>
        <v/>
      </c>
      <c r="DP30" s="224" t="str">
        <f t="shared" si="91"/>
        <v/>
      </c>
      <c r="DQ30" s="225"/>
      <c r="DR30" s="115" t="str">
        <f t="shared" si="92"/>
        <v/>
      </c>
      <c r="DS30" s="225" t="str">
        <f t="shared" si="93"/>
        <v/>
      </c>
      <c r="DT30" s="224"/>
      <c r="DU30" s="5" t="str">
        <f t="shared" si="94"/>
        <v/>
      </c>
      <c r="DV30" s="224" t="str">
        <f t="shared" si="95"/>
        <v/>
      </c>
      <c r="DW30" s="225"/>
      <c r="DX30" s="115" t="str">
        <f t="shared" si="96"/>
        <v/>
      </c>
      <c r="DY30" s="225" t="str">
        <f t="shared" si="97"/>
        <v/>
      </c>
      <c r="DZ30" s="224"/>
      <c r="EA30" s="5" t="str">
        <f t="shared" si="98"/>
        <v/>
      </c>
      <c r="EB30" s="224" t="str">
        <f t="shared" si="99"/>
        <v/>
      </c>
      <c r="EC30" s="225"/>
      <c r="ED30" s="115" t="str">
        <f t="shared" si="100"/>
        <v/>
      </c>
      <c r="EE30" s="225" t="str">
        <f t="shared" si="101"/>
        <v/>
      </c>
      <c r="EF30" s="224"/>
      <c r="EG30" s="5" t="str">
        <f t="shared" si="102"/>
        <v/>
      </c>
      <c r="EH30" s="224" t="str">
        <f t="shared" si="103"/>
        <v/>
      </c>
      <c r="EI30" s="225"/>
      <c r="EJ30" s="115" t="str">
        <f t="shared" si="104"/>
        <v/>
      </c>
      <c r="EK30" s="225" t="str">
        <f t="shared" si="105"/>
        <v/>
      </c>
      <c r="EL30" s="224"/>
      <c r="EM30" s="5" t="str">
        <f t="shared" si="106"/>
        <v/>
      </c>
      <c r="EN30" s="224" t="str">
        <f t="shared" si="107"/>
        <v/>
      </c>
      <c r="EO30" s="225"/>
      <c r="EP30" s="115" t="str">
        <f t="shared" si="108"/>
        <v/>
      </c>
      <c r="EQ30" s="225" t="str">
        <f t="shared" si="109"/>
        <v/>
      </c>
      <c r="ER30" s="224"/>
      <c r="ES30" s="5" t="str">
        <f t="shared" si="110"/>
        <v/>
      </c>
      <c r="ET30" s="224" t="str">
        <f t="shared" si="111"/>
        <v/>
      </c>
      <c r="EU30" s="225"/>
      <c r="EV30" s="115" t="str">
        <f t="shared" si="112"/>
        <v/>
      </c>
      <c r="EW30" s="225" t="str">
        <f t="shared" si="113"/>
        <v/>
      </c>
      <c r="EX30" s="224"/>
      <c r="EY30" s="5" t="str">
        <f t="shared" si="114"/>
        <v/>
      </c>
      <c r="EZ30" s="224" t="str">
        <f t="shared" si="115"/>
        <v/>
      </c>
      <c r="FA30" s="225"/>
      <c r="FB30" s="115" t="str">
        <f t="shared" si="116"/>
        <v/>
      </c>
      <c r="FC30" s="225" t="str">
        <f t="shared" si="117"/>
        <v/>
      </c>
      <c r="FD30" s="224"/>
      <c r="FE30" s="5" t="str">
        <f t="shared" si="118"/>
        <v/>
      </c>
      <c r="FF30" s="224" t="str">
        <f t="shared" si="119"/>
        <v/>
      </c>
      <c r="FG30" s="225"/>
      <c r="FH30" s="115" t="str">
        <f t="shared" si="120"/>
        <v/>
      </c>
      <c r="FI30" s="225" t="str">
        <f t="shared" si="121"/>
        <v/>
      </c>
      <c r="FJ30" s="224"/>
      <c r="FK30" s="5" t="str">
        <f t="shared" si="122"/>
        <v/>
      </c>
      <c r="FL30" s="224" t="str">
        <f t="shared" si="123"/>
        <v/>
      </c>
      <c r="FM30" s="225"/>
      <c r="FN30" s="115" t="str">
        <f t="shared" si="124"/>
        <v/>
      </c>
      <c r="FO30" s="225" t="str">
        <f t="shared" si="125"/>
        <v/>
      </c>
      <c r="FP30" s="224"/>
      <c r="FQ30" s="5" t="str">
        <f t="shared" si="126"/>
        <v/>
      </c>
      <c r="FR30" s="224" t="str">
        <f t="shared" si="127"/>
        <v/>
      </c>
      <c r="FS30" s="225"/>
      <c r="FT30" s="115" t="str">
        <f t="shared" si="128"/>
        <v/>
      </c>
      <c r="FU30" s="225" t="str">
        <f t="shared" si="129"/>
        <v/>
      </c>
      <c r="FV30" s="253"/>
      <c r="FW30" s="253"/>
      <c r="FX30" s="253"/>
      <c r="FY30" s="253"/>
      <c r="FZ30" s="253"/>
    </row>
    <row r="31" spans="1:182" s="3" customFormat="1" x14ac:dyDescent="0.25">
      <c r="A31" s="2" t="str">
        <f t="shared" ref="A31:A81" si="132">IF(E31="","",E31*$GA$7)</f>
        <v/>
      </c>
      <c r="B31" s="211"/>
      <c r="C31" s="151"/>
      <c r="D31" s="156" t="str">
        <f t="shared" si="27"/>
        <v/>
      </c>
      <c r="E31" s="109"/>
      <c r="F31" s="196"/>
      <c r="G31" s="2"/>
      <c r="H31" s="76"/>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si="8"/>
        <v/>
      </c>
      <c r="R31" s="93" t="str">
        <f t="shared" si="9"/>
        <v/>
      </c>
      <c r="S31" s="93" t="str">
        <f t="shared" si="10"/>
        <v/>
      </c>
      <c r="T31" s="93" t="str">
        <f t="shared" si="11"/>
        <v/>
      </c>
      <c r="U31" s="93" t="str">
        <f t="shared" si="12"/>
        <v/>
      </c>
      <c r="V31" s="93" t="str">
        <f t="shared" si="13"/>
        <v/>
      </c>
      <c r="W31" s="93" t="str">
        <f t="shared" si="14"/>
        <v/>
      </c>
      <c r="X31" s="93" t="str">
        <f t="shared" si="15"/>
        <v/>
      </c>
      <c r="Y31" s="93" t="str">
        <f t="shared" si="16"/>
        <v/>
      </c>
      <c r="Z31" s="93" t="str">
        <f t="shared" si="17"/>
        <v/>
      </c>
      <c r="AA31" s="93" t="str">
        <f t="shared" si="18"/>
        <v/>
      </c>
      <c r="AB31" s="93" t="str">
        <f t="shared" si="19"/>
        <v/>
      </c>
      <c r="AC31" s="93" t="str">
        <f t="shared" si="20"/>
        <v/>
      </c>
      <c r="AD31" s="93" t="str">
        <f t="shared" si="21"/>
        <v/>
      </c>
      <c r="AE31" s="93" t="str">
        <f t="shared" si="22"/>
        <v/>
      </c>
      <c r="AF31" s="93" t="str">
        <f t="shared" si="23"/>
        <v/>
      </c>
      <c r="AG31" s="93" t="str">
        <f t="shared" si="24"/>
        <v/>
      </c>
      <c r="AH31" s="93" t="str">
        <f t="shared" si="28"/>
        <v/>
      </c>
      <c r="AI31" s="93" t="str">
        <f t="shared" si="29"/>
        <v/>
      </c>
      <c r="AJ31" s="93" t="str">
        <f t="shared" si="30"/>
        <v/>
      </c>
      <c r="AK31" s="93" t="str">
        <f t="shared" si="31"/>
        <v/>
      </c>
      <c r="AL31" s="93" t="str">
        <f t="shared" si="32"/>
        <v/>
      </c>
      <c r="AM31" s="93" t="str">
        <f t="shared" si="33"/>
        <v/>
      </c>
      <c r="AN31" s="93" t="str">
        <f t="shared" si="34"/>
        <v/>
      </c>
      <c r="AO31" s="93" t="str">
        <f t="shared" si="35"/>
        <v/>
      </c>
      <c r="AP31" s="93" t="str">
        <f t="shared" si="36"/>
        <v/>
      </c>
      <c r="AQ31" s="93" t="str">
        <f t="shared" si="37"/>
        <v/>
      </c>
      <c r="AR31" s="93" t="str">
        <f t="shared" si="38"/>
        <v/>
      </c>
      <c r="AS31" s="93" t="str">
        <f t="shared" si="39"/>
        <v/>
      </c>
      <c r="AT31" s="93" t="str">
        <f t="shared" si="40"/>
        <v/>
      </c>
      <c r="AU31" s="93" t="str">
        <f t="shared" si="41"/>
        <v/>
      </c>
      <c r="AV31" s="93" t="str">
        <f t="shared" si="42"/>
        <v/>
      </c>
      <c r="AW31" s="93" t="str">
        <f t="shared" si="43"/>
        <v/>
      </c>
      <c r="AX31" s="93" t="str">
        <f t="shared" si="44"/>
        <v/>
      </c>
      <c r="AY31" s="93" t="str">
        <f t="shared" si="45"/>
        <v/>
      </c>
      <c r="AZ31" s="93" t="str">
        <f t="shared" si="46"/>
        <v/>
      </c>
      <c r="BA31" s="93" t="str">
        <f t="shared" si="47"/>
        <v/>
      </c>
      <c r="BB31" s="93" t="str">
        <f t="shared" si="48"/>
        <v/>
      </c>
      <c r="BC31" s="93" t="str">
        <f t="shared" si="49"/>
        <v/>
      </c>
      <c r="BD31" s="93" t="str">
        <f t="shared" si="50"/>
        <v/>
      </c>
      <c r="BE31" s="93" t="str">
        <f t="shared" si="51"/>
        <v/>
      </c>
      <c r="BF31" s="224"/>
      <c r="BG31" s="74" t="str">
        <f t="shared" si="130"/>
        <v/>
      </c>
      <c r="BH31" s="36" t="str">
        <f t="shared" si="131"/>
        <v/>
      </c>
      <c r="BI31" s="225"/>
      <c r="BJ31" s="75" t="str">
        <f t="shared" si="52"/>
        <v/>
      </c>
      <c r="BK31" s="37" t="str">
        <f t="shared" si="53"/>
        <v/>
      </c>
      <c r="BL31" s="224"/>
      <c r="BM31" s="74" t="str">
        <f t="shared" si="54"/>
        <v/>
      </c>
      <c r="BN31" s="36" t="str">
        <f t="shared" si="55"/>
        <v/>
      </c>
      <c r="BO31" s="225"/>
      <c r="BP31" s="75" t="str">
        <f t="shared" si="56"/>
        <v/>
      </c>
      <c r="BQ31" s="37" t="str">
        <f t="shared" si="57"/>
        <v/>
      </c>
      <c r="BR31" s="224"/>
      <c r="BS31" s="74" t="str">
        <f t="shared" si="58"/>
        <v/>
      </c>
      <c r="BT31" s="36" t="str">
        <f t="shared" si="59"/>
        <v/>
      </c>
      <c r="BU31" s="225"/>
      <c r="BV31" s="75" t="str">
        <f t="shared" si="60"/>
        <v/>
      </c>
      <c r="BW31" s="37" t="str">
        <f t="shared" si="61"/>
        <v/>
      </c>
      <c r="BX31" s="224"/>
      <c r="BY31" s="74" t="str">
        <f t="shared" si="62"/>
        <v/>
      </c>
      <c r="BZ31" s="36" t="str">
        <f t="shared" si="63"/>
        <v/>
      </c>
      <c r="CA31" s="225"/>
      <c r="CB31" s="75" t="str">
        <f t="shared" si="64"/>
        <v/>
      </c>
      <c r="CC31" s="37" t="str">
        <f t="shared" si="65"/>
        <v/>
      </c>
      <c r="CD31" s="224"/>
      <c r="CE31" s="74" t="str">
        <f t="shared" si="66"/>
        <v/>
      </c>
      <c r="CF31" s="36" t="str">
        <f t="shared" si="67"/>
        <v/>
      </c>
      <c r="CG31" s="225"/>
      <c r="CH31" s="115" t="str">
        <f t="shared" si="68"/>
        <v/>
      </c>
      <c r="CI31" s="225" t="str">
        <f t="shared" si="69"/>
        <v/>
      </c>
      <c r="CJ31" s="224"/>
      <c r="CK31" s="5" t="str">
        <f t="shared" si="70"/>
        <v/>
      </c>
      <c r="CL31" s="224" t="str">
        <f t="shared" si="71"/>
        <v/>
      </c>
      <c r="CM31" s="225"/>
      <c r="CN31" s="115" t="str">
        <f t="shared" si="72"/>
        <v/>
      </c>
      <c r="CO31" s="225" t="str">
        <f t="shared" si="73"/>
        <v/>
      </c>
      <c r="CP31" s="224"/>
      <c r="CQ31" s="5" t="str">
        <f t="shared" si="74"/>
        <v/>
      </c>
      <c r="CR31" s="224" t="str">
        <f t="shared" si="75"/>
        <v/>
      </c>
      <c r="CS31" s="225"/>
      <c r="CT31" s="115" t="str">
        <f t="shared" si="76"/>
        <v/>
      </c>
      <c r="CU31" s="225" t="str">
        <f t="shared" si="77"/>
        <v/>
      </c>
      <c r="CV31" s="224"/>
      <c r="CW31" s="5" t="str">
        <f t="shared" si="78"/>
        <v/>
      </c>
      <c r="CX31" s="224" t="str">
        <f t="shared" si="79"/>
        <v/>
      </c>
      <c r="CY31" s="225"/>
      <c r="CZ31" s="115" t="str">
        <f t="shared" si="80"/>
        <v/>
      </c>
      <c r="DA31" s="225" t="str">
        <f t="shared" si="81"/>
        <v/>
      </c>
      <c r="DB31" s="224"/>
      <c r="DC31" s="5" t="str">
        <f t="shared" si="82"/>
        <v/>
      </c>
      <c r="DD31" s="224" t="str">
        <f t="shared" si="83"/>
        <v/>
      </c>
      <c r="DE31" s="225"/>
      <c r="DF31" s="115" t="str">
        <f t="shared" si="84"/>
        <v/>
      </c>
      <c r="DG31" s="225" t="str">
        <f t="shared" si="85"/>
        <v/>
      </c>
      <c r="DH31" s="224"/>
      <c r="DI31" s="5" t="str">
        <f t="shared" si="86"/>
        <v/>
      </c>
      <c r="DJ31" s="224" t="str">
        <f t="shared" si="87"/>
        <v/>
      </c>
      <c r="DK31" s="225"/>
      <c r="DL31" s="115" t="str">
        <f t="shared" si="88"/>
        <v/>
      </c>
      <c r="DM31" s="225" t="str">
        <f t="shared" si="89"/>
        <v/>
      </c>
      <c r="DN31" s="224"/>
      <c r="DO31" s="5" t="str">
        <f t="shared" si="90"/>
        <v/>
      </c>
      <c r="DP31" s="224" t="str">
        <f t="shared" si="91"/>
        <v/>
      </c>
      <c r="DQ31" s="225"/>
      <c r="DR31" s="115" t="str">
        <f t="shared" si="92"/>
        <v/>
      </c>
      <c r="DS31" s="225" t="str">
        <f t="shared" si="93"/>
        <v/>
      </c>
      <c r="DT31" s="224"/>
      <c r="DU31" s="5" t="str">
        <f t="shared" si="94"/>
        <v/>
      </c>
      <c r="DV31" s="224" t="str">
        <f t="shared" si="95"/>
        <v/>
      </c>
      <c r="DW31" s="225"/>
      <c r="DX31" s="115" t="str">
        <f t="shared" si="96"/>
        <v/>
      </c>
      <c r="DY31" s="225" t="str">
        <f t="shared" si="97"/>
        <v/>
      </c>
      <c r="DZ31" s="224"/>
      <c r="EA31" s="5" t="str">
        <f t="shared" si="98"/>
        <v/>
      </c>
      <c r="EB31" s="224" t="str">
        <f t="shared" si="99"/>
        <v/>
      </c>
      <c r="EC31" s="225"/>
      <c r="ED31" s="115" t="str">
        <f t="shared" si="100"/>
        <v/>
      </c>
      <c r="EE31" s="225" t="str">
        <f t="shared" si="101"/>
        <v/>
      </c>
      <c r="EF31" s="224"/>
      <c r="EG31" s="5" t="str">
        <f t="shared" si="102"/>
        <v/>
      </c>
      <c r="EH31" s="224" t="str">
        <f t="shared" si="103"/>
        <v/>
      </c>
      <c r="EI31" s="225"/>
      <c r="EJ31" s="115" t="str">
        <f t="shared" si="104"/>
        <v/>
      </c>
      <c r="EK31" s="225" t="str">
        <f t="shared" si="105"/>
        <v/>
      </c>
      <c r="EL31" s="224"/>
      <c r="EM31" s="5" t="str">
        <f t="shared" si="106"/>
        <v/>
      </c>
      <c r="EN31" s="224" t="str">
        <f t="shared" si="107"/>
        <v/>
      </c>
      <c r="EO31" s="225"/>
      <c r="EP31" s="115" t="str">
        <f t="shared" si="108"/>
        <v/>
      </c>
      <c r="EQ31" s="225" t="str">
        <f t="shared" si="109"/>
        <v/>
      </c>
      <c r="ER31" s="224"/>
      <c r="ES31" s="5" t="str">
        <f t="shared" si="110"/>
        <v/>
      </c>
      <c r="ET31" s="224" t="str">
        <f t="shared" si="111"/>
        <v/>
      </c>
      <c r="EU31" s="225"/>
      <c r="EV31" s="115" t="str">
        <f t="shared" si="112"/>
        <v/>
      </c>
      <c r="EW31" s="225" t="str">
        <f t="shared" si="113"/>
        <v/>
      </c>
      <c r="EX31" s="224"/>
      <c r="EY31" s="5" t="str">
        <f t="shared" si="114"/>
        <v/>
      </c>
      <c r="EZ31" s="224" t="str">
        <f t="shared" si="115"/>
        <v/>
      </c>
      <c r="FA31" s="225"/>
      <c r="FB31" s="115" t="str">
        <f t="shared" si="116"/>
        <v/>
      </c>
      <c r="FC31" s="225" t="str">
        <f t="shared" si="117"/>
        <v/>
      </c>
      <c r="FD31" s="224"/>
      <c r="FE31" s="5" t="str">
        <f t="shared" si="118"/>
        <v/>
      </c>
      <c r="FF31" s="224" t="str">
        <f t="shared" si="119"/>
        <v/>
      </c>
      <c r="FG31" s="225"/>
      <c r="FH31" s="115" t="str">
        <f t="shared" si="120"/>
        <v/>
      </c>
      <c r="FI31" s="225" t="str">
        <f t="shared" si="121"/>
        <v/>
      </c>
      <c r="FJ31" s="224"/>
      <c r="FK31" s="5" t="str">
        <f t="shared" si="122"/>
        <v/>
      </c>
      <c r="FL31" s="224" t="str">
        <f t="shared" si="123"/>
        <v/>
      </c>
      <c r="FM31" s="225"/>
      <c r="FN31" s="115" t="str">
        <f t="shared" si="124"/>
        <v/>
      </c>
      <c r="FO31" s="225" t="str">
        <f t="shared" si="125"/>
        <v/>
      </c>
      <c r="FP31" s="224"/>
      <c r="FQ31" s="5" t="str">
        <f t="shared" si="126"/>
        <v/>
      </c>
      <c r="FR31" s="224" t="str">
        <f t="shared" si="127"/>
        <v/>
      </c>
      <c r="FS31" s="225"/>
      <c r="FT31" s="115" t="str">
        <f t="shared" si="128"/>
        <v/>
      </c>
      <c r="FU31" s="225" t="str">
        <f t="shared" si="129"/>
        <v/>
      </c>
      <c r="FV31" s="253"/>
      <c r="FW31" s="253"/>
      <c r="FX31" s="253"/>
      <c r="FY31" s="253"/>
      <c r="FZ31" s="253"/>
    </row>
    <row r="32" spans="1:182" s="14" customFormat="1" x14ac:dyDescent="0.25">
      <c r="A32" s="2" t="str">
        <f t="shared" si="132"/>
        <v/>
      </c>
      <c r="B32" s="211"/>
      <c r="C32" s="151"/>
      <c r="D32" s="156" t="str">
        <f t="shared" si="27"/>
        <v/>
      </c>
      <c r="E32" s="109"/>
      <c r="F32" s="196"/>
      <c r="G32" s="2"/>
      <c r="H32" s="76"/>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8"/>
        <v/>
      </c>
      <c r="R32" s="93" t="str">
        <f t="shared" si="9"/>
        <v/>
      </c>
      <c r="S32" s="93" t="str">
        <f t="shared" si="10"/>
        <v/>
      </c>
      <c r="T32" s="93" t="str">
        <f t="shared" si="11"/>
        <v/>
      </c>
      <c r="U32" s="93" t="str">
        <f t="shared" si="12"/>
        <v/>
      </c>
      <c r="V32" s="93" t="str">
        <f t="shared" si="13"/>
        <v/>
      </c>
      <c r="W32" s="93" t="str">
        <f t="shared" si="14"/>
        <v/>
      </c>
      <c r="X32" s="93" t="str">
        <f t="shared" si="15"/>
        <v/>
      </c>
      <c r="Y32" s="93" t="str">
        <f t="shared" si="16"/>
        <v/>
      </c>
      <c r="Z32" s="93" t="str">
        <f t="shared" si="17"/>
        <v/>
      </c>
      <c r="AA32" s="93" t="str">
        <f t="shared" si="18"/>
        <v/>
      </c>
      <c r="AB32" s="93" t="str">
        <f t="shared" si="19"/>
        <v/>
      </c>
      <c r="AC32" s="93" t="str">
        <f t="shared" si="20"/>
        <v/>
      </c>
      <c r="AD32" s="93" t="str">
        <f t="shared" si="21"/>
        <v/>
      </c>
      <c r="AE32" s="93" t="str">
        <f t="shared" si="22"/>
        <v/>
      </c>
      <c r="AF32" s="93" t="str">
        <f t="shared" si="23"/>
        <v/>
      </c>
      <c r="AG32" s="93" t="str">
        <f t="shared" si="24"/>
        <v/>
      </c>
      <c r="AH32" s="93" t="str">
        <f t="shared" si="28"/>
        <v/>
      </c>
      <c r="AI32" s="93" t="str">
        <f t="shared" si="29"/>
        <v/>
      </c>
      <c r="AJ32" s="93" t="str">
        <f t="shared" si="30"/>
        <v/>
      </c>
      <c r="AK32" s="93" t="str">
        <f t="shared" si="31"/>
        <v/>
      </c>
      <c r="AL32" s="93" t="str">
        <f t="shared" si="32"/>
        <v/>
      </c>
      <c r="AM32" s="93" t="str">
        <f t="shared" si="33"/>
        <v/>
      </c>
      <c r="AN32" s="93" t="str">
        <f t="shared" si="34"/>
        <v/>
      </c>
      <c r="AO32" s="93" t="str">
        <f t="shared" si="35"/>
        <v/>
      </c>
      <c r="AP32" s="93" t="str">
        <f t="shared" si="36"/>
        <v/>
      </c>
      <c r="AQ32" s="93" t="str">
        <f t="shared" si="37"/>
        <v/>
      </c>
      <c r="AR32" s="93" t="str">
        <f t="shared" si="38"/>
        <v/>
      </c>
      <c r="AS32" s="93" t="str">
        <f t="shared" si="39"/>
        <v/>
      </c>
      <c r="AT32" s="93" t="str">
        <f t="shared" si="40"/>
        <v/>
      </c>
      <c r="AU32" s="93" t="str">
        <f t="shared" si="41"/>
        <v/>
      </c>
      <c r="AV32" s="93" t="str">
        <f t="shared" si="42"/>
        <v/>
      </c>
      <c r="AW32" s="93" t="str">
        <f t="shared" si="43"/>
        <v/>
      </c>
      <c r="AX32" s="93" t="str">
        <f t="shared" si="44"/>
        <v/>
      </c>
      <c r="AY32" s="93" t="str">
        <f t="shared" si="45"/>
        <v/>
      </c>
      <c r="AZ32" s="93" t="str">
        <f t="shared" si="46"/>
        <v/>
      </c>
      <c r="BA32" s="93" t="str">
        <f t="shared" si="47"/>
        <v/>
      </c>
      <c r="BB32" s="93" t="str">
        <f t="shared" si="48"/>
        <v/>
      </c>
      <c r="BC32" s="93" t="str">
        <f t="shared" si="49"/>
        <v/>
      </c>
      <c r="BD32" s="93" t="str">
        <f t="shared" si="50"/>
        <v/>
      </c>
      <c r="BE32" s="93" t="str">
        <f t="shared" si="51"/>
        <v/>
      </c>
      <c r="BF32" s="224"/>
      <c r="BG32" s="74" t="str">
        <f t="shared" si="130"/>
        <v/>
      </c>
      <c r="BH32" s="36" t="str">
        <f t="shared" si="131"/>
        <v/>
      </c>
      <c r="BI32" s="225"/>
      <c r="BJ32" s="75" t="str">
        <f t="shared" si="52"/>
        <v/>
      </c>
      <c r="BK32" s="37" t="str">
        <f t="shared" si="53"/>
        <v/>
      </c>
      <c r="BL32" s="224"/>
      <c r="BM32" s="74" t="str">
        <f t="shared" si="54"/>
        <v/>
      </c>
      <c r="BN32" s="36" t="str">
        <f t="shared" si="55"/>
        <v/>
      </c>
      <c r="BO32" s="225"/>
      <c r="BP32" s="75" t="str">
        <f t="shared" si="56"/>
        <v/>
      </c>
      <c r="BQ32" s="37" t="str">
        <f t="shared" si="57"/>
        <v/>
      </c>
      <c r="BR32" s="224"/>
      <c r="BS32" s="74" t="str">
        <f t="shared" si="58"/>
        <v/>
      </c>
      <c r="BT32" s="36" t="str">
        <f t="shared" si="59"/>
        <v/>
      </c>
      <c r="BU32" s="225"/>
      <c r="BV32" s="75" t="str">
        <f t="shared" si="60"/>
        <v/>
      </c>
      <c r="BW32" s="37" t="str">
        <f t="shared" si="61"/>
        <v/>
      </c>
      <c r="BX32" s="224"/>
      <c r="BY32" s="74" t="str">
        <f t="shared" si="62"/>
        <v/>
      </c>
      <c r="BZ32" s="36" t="str">
        <f t="shared" si="63"/>
        <v/>
      </c>
      <c r="CA32" s="225"/>
      <c r="CB32" s="75" t="str">
        <f t="shared" si="64"/>
        <v/>
      </c>
      <c r="CC32" s="37" t="str">
        <f t="shared" si="65"/>
        <v/>
      </c>
      <c r="CD32" s="224"/>
      <c r="CE32" s="74" t="str">
        <f t="shared" si="66"/>
        <v/>
      </c>
      <c r="CF32" s="36" t="str">
        <f t="shared" si="67"/>
        <v/>
      </c>
      <c r="CG32" s="225"/>
      <c r="CH32" s="115" t="str">
        <f t="shared" si="68"/>
        <v/>
      </c>
      <c r="CI32" s="225" t="str">
        <f t="shared" si="69"/>
        <v/>
      </c>
      <c r="CJ32" s="224"/>
      <c r="CK32" s="5" t="str">
        <f t="shared" si="70"/>
        <v/>
      </c>
      <c r="CL32" s="224" t="str">
        <f t="shared" si="71"/>
        <v/>
      </c>
      <c r="CM32" s="225"/>
      <c r="CN32" s="115" t="str">
        <f t="shared" si="72"/>
        <v/>
      </c>
      <c r="CO32" s="225" t="str">
        <f t="shared" si="73"/>
        <v/>
      </c>
      <c r="CP32" s="224"/>
      <c r="CQ32" s="5" t="str">
        <f t="shared" si="74"/>
        <v/>
      </c>
      <c r="CR32" s="224" t="str">
        <f t="shared" si="75"/>
        <v/>
      </c>
      <c r="CS32" s="225"/>
      <c r="CT32" s="115" t="str">
        <f t="shared" si="76"/>
        <v/>
      </c>
      <c r="CU32" s="225" t="str">
        <f t="shared" si="77"/>
        <v/>
      </c>
      <c r="CV32" s="224"/>
      <c r="CW32" s="5" t="str">
        <f t="shared" si="78"/>
        <v/>
      </c>
      <c r="CX32" s="224" t="str">
        <f t="shared" si="79"/>
        <v/>
      </c>
      <c r="CY32" s="225"/>
      <c r="CZ32" s="115" t="str">
        <f t="shared" si="80"/>
        <v/>
      </c>
      <c r="DA32" s="225" t="str">
        <f t="shared" si="81"/>
        <v/>
      </c>
      <c r="DB32" s="224"/>
      <c r="DC32" s="5" t="str">
        <f t="shared" si="82"/>
        <v/>
      </c>
      <c r="DD32" s="224" t="str">
        <f t="shared" si="83"/>
        <v/>
      </c>
      <c r="DE32" s="225"/>
      <c r="DF32" s="115" t="str">
        <f t="shared" si="84"/>
        <v/>
      </c>
      <c r="DG32" s="225" t="str">
        <f t="shared" si="85"/>
        <v/>
      </c>
      <c r="DH32" s="224"/>
      <c r="DI32" s="5" t="str">
        <f t="shared" si="86"/>
        <v/>
      </c>
      <c r="DJ32" s="224" t="str">
        <f t="shared" si="87"/>
        <v/>
      </c>
      <c r="DK32" s="225"/>
      <c r="DL32" s="115" t="str">
        <f t="shared" si="88"/>
        <v/>
      </c>
      <c r="DM32" s="225" t="str">
        <f t="shared" si="89"/>
        <v/>
      </c>
      <c r="DN32" s="224"/>
      <c r="DO32" s="5" t="str">
        <f t="shared" si="90"/>
        <v/>
      </c>
      <c r="DP32" s="224" t="str">
        <f t="shared" si="91"/>
        <v/>
      </c>
      <c r="DQ32" s="225"/>
      <c r="DR32" s="115" t="str">
        <f t="shared" si="92"/>
        <v/>
      </c>
      <c r="DS32" s="225" t="str">
        <f t="shared" si="93"/>
        <v/>
      </c>
      <c r="DT32" s="224"/>
      <c r="DU32" s="5" t="str">
        <f t="shared" si="94"/>
        <v/>
      </c>
      <c r="DV32" s="224" t="str">
        <f t="shared" si="95"/>
        <v/>
      </c>
      <c r="DW32" s="225"/>
      <c r="DX32" s="115" t="str">
        <f t="shared" si="96"/>
        <v/>
      </c>
      <c r="DY32" s="225" t="str">
        <f t="shared" si="97"/>
        <v/>
      </c>
      <c r="DZ32" s="224"/>
      <c r="EA32" s="5" t="str">
        <f t="shared" si="98"/>
        <v/>
      </c>
      <c r="EB32" s="224" t="str">
        <f t="shared" si="99"/>
        <v/>
      </c>
      <c r="EC32" s="225"/>
      <c r="ED32" s="115" t="str">
        <f t="shared" si="100"/>
        <v/>
      </c>
      <c r="EE32" s="225" t="str">
        <f t="shared" si="101"/>
        <v/>
      </c>
      <c r="EF32" s="224"/>
      <c r="EG32" s="5" t="str">
        <f t="shared" si="102"/>
        <v/>
      </c>
      <c r="EH32" s="224" t="str">
        <f t="shared" si="103"/>
        <v/>
      </c>
      <c r="EI32" s="225"/>
      <c r="EJ32" s="115" t="str">
        <f t="shared" si="104"/>
        <v/>
      </c>
      <c r="EK32" s="225" t="str">
        <f t="shared" si="105"/>
        <v/>
      </c>
      <c r="EL32" s="224"/>
      <c r="EM32" s="5" t="str">
        <f t="shared" si="106"/>
        <v/>
      </c>
      <c r="EN32" s="224" t="str">
        <f t="shared" si="107"/>
        <v/>
      </c>
      <c r="EO32" s="225"/>
      <c r="EP32" s="115" t="str">
        <f t="shared" si="108"/>
        <v/>
      </c>
      <c r="EQ32" s="225" t="str">
        <f t="shared" si="109"/>
        <v/>
      </c>
      <c r="ER32" s="224"/>
      <c r="ES32" s="5" t="str">
        <f t="shared" si="110"/>
        <v/>
      </c>
      <c r="ET32" s="224" t="str">
        <f t="shared" si="111"/>
        <v/>
      </c>
      <c r="EU32" s="225"/>
      <c r="EV32" s="115" t="str">
        <f t="shared" si="112"/>
        <v/>
      </c>
      <c r="EW32" s="225" t="str">
        <f t="shared" si="113"/>
        <v/>
      </c>
      <c r="EX32" s="224"/>
      <c r="EY32" s="5" t="str">
        <f t="shared" si="114"/>
        <v/>
      </c>
      <c r="EZ32" s="224" t="str">
        <f t="shared" si="115"/>
        <v/>
      </c>
      <c r="FA32" s="225"/>
      <c r="FB32" s="115" t="str">
        <f t="shared" si="116"/>
        <v/>
      </c>
      <c r="FC32" s="225" t="str">
        <f t="shared" si="117"/>
        <v/>
      </c>
      <c r="FD32" s="224"/>
      <c r="FE32" s="5" t="str">
        <f t="shared" si="118"/>
        <v/>
      </c>
      <c r="FF32" s="224" t="str">
        <f t="shared" si="119"/>
        <v/>
      </c>
      <c r="FG32" s="225"/>
      <c r="FH32" s="115" t="str">
        <f t="shared" si="120"/>
        <v/>
      </c>
      <c r="FI32" s="225" t="str">
        <f t="shared" si="121"/>
        <v/>
      </c>
      <c r="FJ32" s="224"/>
      <c r="FK32" s="5" t="str">
        <f t="shared" si="122"/>
        <v/>
      </c>
      <c r="FL32" s="224" t="str">
        <f t="shared" si="123"/>
        <v/>
      </c>
      <c r="FM32" s="225"/>
      <c r="FN32" s="115" t="str">
        <f t="shared" si="124"/>
        <v/>
      </c>
      <c r="FO32" s="225" t="str">
        <f t="shared" si="125"/>
        <v/>
      </c>
      <c r="FP32" s="224"/>
      <c r="FQ32" s="5" t="str">
        <f t="shared" si="126"/>
        <v/>
      </c>
      <c r="FR32" s="224" t="str">
        <f t="shared" si="127"/>
        <v/>
      </c>
      <c r="FS32" s="225"/>
      <c r="FT32" s="115" t="str">
        <f t="shared" si="128"/>
        <v/>
      </c>
      <c r="FU32" s="225" t="str">
        <f t="shared" si="129"/>
        <v/>
      </c>
      <c r="FV32" s="253"/>
      <c r="FW32" s="253"/>
      <c r="FX32" s="253"/>
      <c r="FY32" s="253"/>
      <c r="FZ32" s="253"/>
    </row>
    <row r="33" spans="1:182" s="14" customFormat="1" x14ac:dyDescent="0.25">
      <c r="A33" s="2" t="str">
        <f t="shared" si="132"/>
        <v/>
      </c>
      <c r="B33" s="211"/>
      <c r="C33" s="151"/>
      <c r="D33" s="156" t="str">
        <f t="shared" si="27"/>
        <v/>
      </c>
      <c r="E33" s="109"/>
      <c r="F33" s="196"/>
      <c r="G33" s="2"/>
      <c r="H33" s="76"/>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8"/>
        <v/>
      </c>
      <c r="R33" s="93" t="str">
        <f t="shared" si="9"/>
        <v/>
      </c>
      <c r="S33" s="93" t="str">
        <f t="shared" si="10"/>
        <v/>
      </c>
      <c r="T33" s="93" t="str">
        <f t="shared" si="11"/>
        <v/>
      </c>
      <c r="U33" s="93" t="str">
        <f t="shared" si="12"/>
        <v/>
      </c>
      <c r="V33" s="93" t="str">
        <f t="shared" si="13"/>
        <v/>
      </c>
      <c r="W33" s="93" t="str">
        <f t="shared" si="14"/>
        <v/>
      </c>
      <c r="X33" s="93" t="str">
        <f t="shared" si="15"/>
        <v/>
      </c>
      <c r="Y33" s="93" t="str">
        <f t="shared" si="16"/>
        <v/>
      </c>
      <c r="Z33" s="93" t="str">
        <f t="shared" si="17"/>
        <v/>
      </c>
      <c r="AA33" s="93" t="str">
        <f t="shared" si="18"/>
        <v/>
      </c>
      <c r="AB33" s="93" t="str">
        <f t="shared" si="19"/>
        <v/>
      </c>
      <c r="AC33" s="93" t="str">
        <f t="shared" si="20"/>
        <v/>
      </c>
      <c r="AD33" s="93" t="str">
        <f t="shared" si="21"/>
        <v/>
      </c>
      <c r="AE33" s="93" t="str">
        <f t="shared" si="22"/>
        <v/>
      </c>
      <c r="AF33" s="93" t="str">
        <f t="shared" si="23"/>
        <v/>
      </c>
      <c r="AG33" s="93" t="str">
        <f t="shared" si="24"/>
        <v/>
      </c>
      <c r="AH33" s="93" t="str">
        <f t="shared" si="28"/>
        <v/>
      </c>
      <c r="AI33" s="93" t="str">
        <f t="shared" si="29"/>
        <v/>
      </c>
      <c r="AJ33" s="93" t="str">
        <f t="shared" si="30"/>
        <v/>
      </c>
      <c r="AK33" s="93" t="str">
        <f t="shared" si="31"/>
        <v/>
      </c>
      <c r="AL33" s="93" t="str">
        <f t="shared" si="32"/>
        <v/>
      </c>
      <c r="AM33" s="93" t="str">
        <f t="shared" si="33"/>
        <v/>
      </c>
      <c r="AN33" s="93" t="str">
        <f t="shared" si="34"/>
        <v/>
      </c>
      <c r="AO33" s="93" t="str">
        <f t="shared" si="35"/>
        <v/>
      </c>
      <c r="AP33" s="93" t="str">
        <f t="shared" si="36"/>
        <v/>
      </c>
      <c r="AQ33" s="93" t="str">
        <f t="shared" si="37"/>
        <v/>
      </c>
      <c r="AR33" s="93" t="str">
        <f t="shared" si="38"/>
        <v/>
      </c>
      <c r="AS33" s="93" t="str">
        <f t="shared" si="39"/>
        <v/>
      </c>
      <c r="AT33" s="93" t="str">
        <f t="shared" si="40"/>
        <v/>
      </c>
      <c r="AU33" s="93" t="str">
        <f t="shared" si="41"/>
        <v/>
      </c>
      <c r="AV33" s="93" t="str">
        <f t="shared" si="42"/>
        <v/>
      </c>
      <c r="AW33" s="93" t="str">
        <f t="shared" si="43"/>
        <v/>
      </c>
      <c r="AX33" s="93" t="str">
        <f t="shared" si="44"/>
        <v/>
      </c>
      <c r="AY33" s="93" t="str">
        <f t="shared" si="45"/>
        <v/>
      </c>
      <c r="AZ33" s="93" t="str">
        <f t="shared" si="46"/>
        <v/>
      </c>
      <c r="BA33" s="93" t="str">
        <f t="shared" si="47"/>
        <v/>
      </c>
      <c r="BB33" s="93" t="str">
        <f t="shared" si="48"/>
        <v/>
      </c>
      <c r="BC33" s="93" t="str">
        <f t="shared" si="49"/>
        <v/>
      </c>
      <c r="BD33" s="93" t="str">
        <f t="shared" si="50"/>
        <v/>
      </c>
      <c r="BE33" s="93" t="str">
        <f t="shared" si="51"/>
        <v/>
      </c>
      <c r="BF33" s="224"/>
      <c r="BG33" s="74" t="str">
        <f t="shared" si="130"/>
        <v/>
      </c>
      <c r="BH33" s="36" t="str">
        <f t="shared" si="131"/>
        <v/>
      </c>
      <c r="BI33" s="225"/>
      <c r="BJ33" s="75" t="str">
        <f t="shared" si="52"/>
        <v/>
      </c>
      <c r="BK33" s="37" t="str">
        <f t="shared" si="53"/>
        <v/>
      </c>
      <c r="BL33" s="224"/>
      <c r="BM33" s="74" t="str">
        <f t="shared" si="54"/>
        <v/>
      </c>
      <c r="BN33" s="36" t="str">
        <f t="shared" si="55"/>
        <v/>
      </c>
      <c r="BO33" s="225"/>
      <c r="BP33" s="75" t="str">
        <f t="shared" si="56"/>
        <v/>
      </c>
      <c r="BQ33" s="37" t="str">
        <f t="shared" si="57"/>
        <v/>
      </c>
      <c r="BR33" s="224"/>
      <c r="BS33" s="74" t="str">
        <f t="shared" si="58"/>
        <v/>
      </c>
      <c r="BT33" s="36" t="str">
        <f t="shared" si="59"/>
        <v/>
      </c>
      <c r="BU33" s="225"/>
      <c r="BV33" s="75" t="str">
        <f t="shared" si="60"/>
        <v/>
      </c>
      <c r="BW33" s="37" t="str">
        <f t="shared" si="61"/>
        <v/>
      </c>
      <c r="BX33" s="224"/>
      <c r="BY33" s="74" t="str">
        <f t="shared" si="62"/>
        <v/>
      </c>
      <c r="BZ33" s="36" t="str">
        <f t="shared" si="63"/>
        <v/>
      </c>
      <c r="CA33" s="225"/>
      <c r="CB33" s="75" t="str">
        <f t="shared" si="64"/>
        <v/>
      </c>
      <c r="CC33" s="37" t="str">
        <f t="shared" si="65"/>
        <v/>
      </c>
      <c r="CD33" s="224"/>
      <c r="CE33" s="74" t="str">
        <f t="shared" si="66"/>
        <v/>
      </c>
      <c r="CF33" s="36" t="str">
        <f t="shared" si="67"/>
        <v/>
      </c>
      <c r="CG33" s="225"/>
      <c r="CH33" s="115" t="str">
        <f t="shared" si="68"/>
        <v/>
      </c>
      <c r="CI33" s="225" t="str">
        <f t="shared" si="69"/>
        <v/>
      </c>
      <c r="CJ33" s="224"/>
      <c r="CK33" s="5" t="str">
        <f t="shared" si="70"/>
        <v/>
      </c>
      <c r="CL33" s="224" t="str">
        <f t="shared" si="71"/>
        <v/>
      </c>
      <c r="CM33" s="225"/>
      <c r="CN33" s="115" t="str">
        <f t="shared" si="72"/>
        <v/>
      </c>
      <c r="CO33" s="225" t="str">
        <f t="shared" si="73"/>
        <v/>
      </c>
      <c r="CP33" s="224"/>
      <c r="CQ33" s="5" t="str">
        <f t="shared" si="74"/>
        <v/>
      </c>
      <c r="CR33" s="224" t="str">
        <f t="shared" si="75"/>
        <v/>
      </c>
      <c r="CS33" s="225"/>
      <c r="CT33" s="115" t="str">
        <f t="shared" si="76"/>
        <v/>
      </c>
      <c r="CU33" s="225" t="str">
        <f t="shared" si="77"/>
        <v/>
      </c>
      <c r="CV33" s="224"/>
      <c r="CW33" s="5" t="str">
        <f t="shared" si="78"/>
        <v/>
      </c>
      <c r="CX33" s="224" t="str">
        <f t="shared" si="79"/>
        <v/>
      </c>
      <c r="CY33" s="225"/>
      <c r="CZ33" s="115" t="str">
        <f t="shared" si="80"/>
        <v/>
      </c>
      <c r="DA33" s="225" t="str">
        <f t="shared" si="81"/>
        <v/>
      </c>
      <c r="DB33" s="224"/>
      <c r="DC33" s="5" t="str">
        <f t="shared" si="82"/>
        <v/>
      </c>
      <c r="DD33" s="224" t="str">
        <f t="shared" si="83"/>
        <v/>
      </c>
      <c r="DE33" s="225"/>
      <c r="DF33" s="115" t="str">
        <f t="shared" si="84"/>
        <v/>
      </c>
      <c r="DG33" s="225" t="str">
        <f t="shared" si="85"/>
        <v/>
      </c>
      <c r="DH33" s="224"/>
      <c r="DI33" s="5" t="str">
        <f t="shared" si="86"/>
        <v/>
      </c>
      <c r="DJ33" s="224" t="str">
        <f t="shared" si="87"/>
        <v/>
      </c>
      <c r="DK33" s="225"/>
      <c r="DL33" s="115" t="str">
        <f t="shared" si="88"/>
        <v/>
      </c>
      <c r="DM33" s="225" t="str">
        <f t="shared" si="89"/>
        <v/>
      </c>
      <c r="DN33" s="224"/>
      <c r="DO33" s="5" t="str">
        <f t="shared" si="90"/>
        <v/>
      </c>
      <c r="DP33" s="224" t="str">
        <f t="shared" si="91"/>
        <v/>
      </c>
      <c r="DQ33" s="225"/>
      <c r="DR33" s="115" t="str">
        <f t="shared" si="92"/>
        <v/>
      </c>
      <c r="DS33" s="225" t="str">
        <f t="shared" si="93"/>
        <v/>
      </c>
      <c r="DT33" s="224"/>
      <c r="DU33" s="5" t="str">
        <f t="shared" si="94"/>
        <v/>
      </c>
      <c r="DV33" s="224" t="str">
        <f t="shared" si="95"/>
        <v/>
      </c>
      <c r="DW33" s="225"/>
      <c r="DX33" s="115" t="str">
        <f t="shared" si="96"/>
        <v/>
      </c>
      <c r="DY33" s="225" t="str">
        <f t="shared" si="97"/>
        <v/>
      </c>
      <c r="DZ33" s="224"/>
      <c r="EA33" s="5" t="str">
        <f t="shared" si="98"/>
        <v/>
      </c>
      <c r="EB33" s="224" t="str">
        <f t="shared" si="99"/>
        <v/>
      </c>
      <c r="EC33" s="225"/>
      <c r="ED33" s="115" t="str">
        <f t="shared" si="100"/>
        <v/>
      </c>
      <c r="EE33" s="225" t="str">
        <f t="shared" si="101"/>
        <v/>
      </c>
      <c r="EF33" s="224"/>
      <c r="EG33" s="5" t="str">
        <f t="shared" si="102"/>
        <v/>
      </c>
      <c r="EH33" s="224" t="str">
        <f t="shared" si="103"/>
        <v/>
      </c>
      <c r="EI33" s="225"/>
      <c r="EJ33" s="115" t="str">
        <f t="shared" si="104"/>
        <v/>
      </c>
      <c r="EK33" s="225" t="str">
        <f t="shared" si="105"/>
        <v/>
      </c>
      <c r="EL33" s="224"/>
      <c r="EM33" s="5" t="str">
        <f t="shared" si="106"/>
        <v/>
      </c>
      <c r="EN33" s="224" t="str">
        <f t="shared" si="107"/>
        <v/>
      </c>
      <c r="EO33" s="225"/>
      <c r="EP33" s="115" t="str">
        <f t="shared" si="108"/>
        <v/>
      </c>
      <c r="EQ33" s="225" t="str">
        <f t="shared" si="109"/>
        <v/>
      </c>
      <c r="ER33" s="224"/>
      <c r="ES33" s="5" t="str">
        <f t="shared" si="110"/>
        <v/>
      </c>
      <c r="ET33" s="224" t="str">
        <f t="shared" si="111"/>
        <v/>
      </c>
      <c r="EU33" s="225"/>
      <c r="EV33" s="115" t="str">
        <f t="shared" si="112"/>
        <v/>
      </c>
      <c r="EW33" s="225" t="str">
        <f t="shared" si="113"/>
        <v/>
      </c>
      <c r="EX33" s="224"/>
      <c r="EY33" s="5" t="str">
        <f t="shared" si="114"/>
        <v/>
      </c>
      <c r="EZ33" s="224" t="str">
        <f t="shared" si="115"/>
        <v/>
      </c>
      <c r="FA33" s="225"/>
      <c r="FB33" s="115" t="str">
        <f t="shared" si="116"/>
        <v/>
      </c>
      <c r="FC33" s="225" t="str">
        <f t="shared" si="117"/>
        <v/>
      </c>
      <c r="FD33" s="224"/>
      <c r="FE33" s="5" t="str">
        <f t="shared" si="118"/>
        <v/>
      </c>
      <c r="FF33" s="224" t="str">
        <f t="shared" si="119"/>
        <v/>
      </c>
      <c r="FG33" s="225"/>
      <c r="FH33" s="115" t="str">
        <f t="shared" si="120"/>
        <v/>
      </c>
      <c r="FI33" s="225" t="str">
        <f t="shared" si="121"/>
        <v/>
      </c>
      <c r="FJ33" s="224"/>
      <c r="FK33" s="5" t="str">
        <f t="shared" si="122"/>
        <v/>
      </c>
      <c r="FL33" s="224" t="str">
        <f t="shared" si="123"/>
        <v/>
      </c>
      <c r="FM33" s="225"/>
      <c r="FN33" s="115" t="str">
        <f t="shared" si="124"/>
        <v/>
      </c>
      <c r="FO33" s="225" t="str">
        <f t="shared" si="125"/>
        <v/>
      </c>
      <c r="FP33" s="224"/>
      <c r="FQ33" s="5" t="str">
        <f t="shared" si="126"/>
        <v/>
      </c>
      <c r="FR33" s="224" t="str">
        <f t="shared" si="127"/>
        <v/>
      </c>
      <c r="FS33" s="225"/>
      <c r="FT33" s="115" t="str">
        <f t="shared" si="128"/>
        <v/>
      </c>
      <c r="FU33" s="225" t="str">
        <f t="shared" si="129"/>
        <v/>
      </c>
      <c r="FV33" s="253"/>
      <c r="FW33" s="253"/>
      <c r="FX33" s="253"/>
      <c r="FY33" s="253"/>
      <c r="FZ33" s="253"/>
    </row>
    <row r="34" spans="1:182" s="3" customFormat="1" x14ac:dyDescent="0.25">
      <c r="A34" s="2" t="str">
        <f t="shared" si="132"/>
        <v/>
      </c>
      <c r="B34" s="211"/>
      <c r="C34" s="151"/>
      <c r="D34" s="156" t="str">
        <f t="shared" si="27"/>
        <v/>
      </c>
      <c r="E34" s="109"/>
      <c r="F34" s="196"/>
      <c r="G34" s="2"/>
      <c r="H34" s="76"/>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8"/>
        <v/>
      </c>
      <c r="R34" s="93" t="str">
        <f t="shared" si="9"/>
        <v/>
      </c>
      <c r="S34" s="93" t="str">
        <f t="shared" si="10"/>
        <v/>
      </c>
      <c r="T34" s="93" t="str">
        <f t="shared" si="11"/>
        <v/>
      </c>
      <c r="U34" s="93" t="str">
        <f t="shared" si="12"/>
        <v/>
      </c>
      <c r="V34" s="93" t="str">
        <f t="shared" si="13"/>
        <v/>
      </c>
      <c r="W34" s="93" t="str">
        <f t="shared" si="14"/>
        <v/>
      </c>
      <c r="X34" s="93" t="str">
        <f t="shared" si="15"/>
        <v/>
      </c>
      <c r="Y34" s="93" t="str">
        <f t="shared" si="16"/>
        <v/>
      </c>
      <c r="Z34" s="93" t="str">
        <f t="shared" si="17"/>
        <v/>
      </c>
      <c r="AA34" s="93" t="str">
        <f t="shared" si="18"/>
        <v/>
      </c>
      <c r="AB34" s="93" t="str">
        <f t="shared" si="19"/>
        <v/>
      </c>
      <c r="AC34" s="93" t="str">
        <f t="shared" si="20"/>
        <v/>
      </c>
      <c r="AD34" s="93" t="str">
        <f t="shared" si="21"/>
        <v/>
      </c>
      <c r="AE34" s="93" t="str">
        <f t="shared" si="22"/>
        <v/>
      </c>
      <c r="AF34" s="93" t="str">
        <f t="shared" si="23"/>
        <v/>
      </c>
      <c r="AG34" s="93" t="str">
        <f t="shared" si="24"/>
        <v/>
      </c>
      <c r="AH34" s="93" t="str">
        <f t="shared" si="28"/>
        <v/>
      </c>
      <c r="AI34" s="93" t="str">
        <f t="shared" si="29"/>
        <v/>
      </c>
      <c r="AJ34" s="93" t="str">
        <f t="shared" si="30"/>
        <v/>
      </c>
      <c r="AK34" s="93" t="str">
        <f t="shared" si="31"/>
        <v/>
      </c>
      <c r="AL34" s="93" t="str">
        <f t="shared" si="32"/>
        <v/>
      </c>
      <c r="AM34" s="93" t="str">
        <f t="shared" si="33"/>
        <v/>
      </c>
      <c r="AN34" s="93" t="str">
        <f t="shared" si="34"/>
        <v/>
      </c>
      <c r="AO34" s="93" t="str">
        <f t="shared" si="35"/>
        <v/>
      </c>
      <c r="AP34" s="93" t="str">
        <f t="shared" si="36"/>
        <v/>
      </c>
      <c r="AQ34" s="93" t="str">
        <f t="shared" si="37"/>
        <v/>
      </c>
      <c r="AR34" s="93" t="str">
        <f t="shared" si="38"/>
        <v/>
      </c>
      <c r="AS34" s="93" t="str">
        <f t="shared" si="39"/>
        <v/>
      </c>
      <c r="AT34" s="93" t="str">
        <f t="shared" si="40"/>
        <v/>
      </c>
      <c r="AU34" s="93" t="str">
        <f t="shared" si="41"/>
        <v/>
      </c>
      <c r="AV34" s="93" t="str">
        <f t="shared" si="42"/>
        <v/>
      </c>
      <c r="AW34" s="93" t="str">
        <f t="shared" si="43"/>
        <v/>
      </c>
      <c r="AX34" s="93" t="str">
        <f t="shared" si="44"/>
        <v/>
      </c>
      <c r="AY34" s="93" t="str">
        <f t="shared" si="45"/>
        <v/>
      </c>
      <c r="AZ34" s="93" t="str">
        <f t="shared" si="46"/>
        <v/>
      </c>
      <c r="BA34" s="93" t="str">
        <f t="shared" si="47"/>
        <v/>
      </c>
      <c r="BB34" s="93" t="str">
        <f t="shared" si="48"/>
        <v/>
      </c>
      <c r="BC34" s="93" t="str">
        <f t="shared" si="49"/>
        <v/>
      </c>
      <c r="BD34" s="93" t="str">
        <f t="shared" si="50"/>
        <v/>
      </c>
      <c r="BE34" s="93" t="str">
        <f t="shared" si="51"/>
        <v/>
      </c>
      <c r="BF34" s="224"/>
      <c r="BG34" s="74" t="str">
        <f t="shared" si="130"/>
        <v/>
      </c>
      <c r="BH34" s="36" t="str">
        <f t="shared" si="131"/>
        <v/>
      </c>
      <c r="BI34" s="225"/>
      <c r="BJ34" s="75" t="str">
        <f t="shared" si="52"/>
        <v/>
      </c>
      <c r="BK34" s="37" t="str">
        <f t="shared" si="53"/>
        <v/>
      </c>
      <c r="BL34" s="224"/>
      <c r="BM34" s="74" t="str">
        <f t="shared" si="54"/>
        <v/>
      </c>
      <c r="BN34" s="36" t="str">
        <f t="shared" si="55"/>
        <v/>
      </c>
      <c r="BO34" s="225"/>
      <c r="BP34" s="75" t="str">
        <f t="shared" si="56"/>
        <v/>
      </c>
      <c r="BQ34" s="37" t="str">
        <f t="shared" si="57"/>
        <v/>
      </c>
      <c r="BR34" s="224"/>
      <c r="BS34" s="74" t="str">
        <f t="shared" si="58"/>
        <v/>
      </c>
      <c r="BT34" s="36" t="str">
        <f t="shared" si="59"/>
        <v/>
      </c>
      <c r="BU34" s="225"/>
      <c r="BV34" s="75" t="str">
        <f t="shared" si="60"/>
        <v/>
      </c>
      <c r="BW34" s="37" t="str">
        <f t="shared" si="61"/>
        <v/>
      </c>
      <c r="BX34" s="224"/>
      <c r="BY34" s="74" t="str">
        <f t="shared" si="62"/>
        <v/>
      </c>
      <c r="BZ34" s="36" t="str">
        <f t="shared" si="63"/>
        <v/>
      </c>
      <c r="CA34" s="225"/>
      <c r="CB34" s="75" t="str">
        <f t="shared" si="64"/>
        <v/>
      </c>
      <c r="CC34" s="37" t="str">
        <f t="shared" si="65"/>
        <v/>
      </c>
      <c r="CD34" s="224"/>
      <c r="CE34" s="74" t="str">
        <f t="shared" si="66"/>
        <v/>
      </c>
      <c r="CF34" s="36" t="str">
        <f t="shared" si="67"/>
        <v/>
      </c>
      <c r="CG34" s="225"/>
      <c r="CH34" s="115" t="str">
        <f t="shared" si="68"/>
        <v/>
      </c>
      <c r="CI34" s="225" t="str">
        <f t="shared" si="69"/>
        <v/>
      </c>
      <c r="CJ34" s="224"/>
      <c r="CK34" s="5" t="str">
        <f t="shared" si="70"/>
        <v/>
      </c>
      <c r="CL34" s="224" t="str">
        <f t="shared" si="71"/>
        <v/>
      </c>
      <c r="CM34" s="225"/>
      <c r="CN34" s="115" t="str">
        <f t="shared" si="72"/>
        <v/>
      </c>
      <c r="CO34" s="225" t="str">
        <f t="shared" si="73"/>
        <v/>
      </c>
      <c r="CP34" s="224"/>
      <c r="CQ34" s="5" t="str">
        <f t="shared" si="74"/>
        <v/>
      </c>
      <c r="CR34" s="224" t="str">
        <f t="shared" si="75"/>
        <v/>
      </c>
      <c r="CS34" s="225"/>
      <c r="CT34" s="115" t="str">
        <f t="shared" si="76"/>
        <v/>
      </c>
      <c r="CU34" s="225" t="str">
        <f t="shared" si="77"/>
        <v/>
      </c>
      <c r="CV34" s="224"/>
      <c r="CW34" s="5" t="str">
        <f t="shared" si="78"/>
        <v/>
      </c>
      <c r="CX34" s="224" t="str">
        <f t="shared" si="79"/>
        <v/>
      </c>
      <c r="CY34" s="225"/>
      <c r="CZ34" s="115" t="str">
        <f t="shared" si="80"/>
        <v/>
      </c>
      <c r="DA34" s="225" t="str">
        <f t="shared" si="81"/>
        <v/>
      </c>
      <c r="DB34" s="224"/>
      <c r="DC34" s="5" t="str">
        <f t="shared" si="82"/>
        <v/>
      </c>
      <c r="DD34" s="224" t="str">
        <f t="shared" si="83"/>
        <v/>
      </c>
      <c r="DE34" s="225"/>
      <c r="DF34" s="115" t="str">
        <f t="shared" si="84"/>
        <v/>
      </c>
      <c r="DG34" s="225" t="str">
        <f t="shared" si="85"/>
        <v/>
      </c>
      <c r="DH34" s="224"/>
      <c r="DI34" s="5" t="str">
        <f t="shared" si="86"/>
        <v/>
      </c>
      <c r="DJ34" s="224" t="str">
        <f t="shared" si="87"/>
        <v/>
      </c>
      <c r="DK34" s="225"/>
      <c r="DL34" s="115" t="str">
        <f t="shared" si="88"/>
        <v/>
      </c>
      <c r="DM34" s="225" t="str">
        <f t="shared" si="89"/>
        <v/>
      </c>
      <c r="DN34" s="224"/>
      <c r="DO34" s="5" t="str">
        <f t="shared" si="90"/>
        <v/>
      </c>
      <c r="DP34" s="224" t="str">
        <f t="shared" si="91"/>
        <v/>
      </c>
      <c r="DQ34" s="225"/>
      <c r="DR34" s="115" t="str">
        <f t="shared" si="92"/>
        <v/>
      </c>
      <c r="DS34" s="225" t="str">
        <f t="shared" si="93"/>
        <v/>
      </c>
      <c r="DT34" s="224"/>
      <c r="DU34" s="5" t="str">
        <f t="shared" si="94"/>
        <v/>
      </c>
      <c r="DV34" s="224" t="str">
        <f t="shared" si="95"/>
        <v/>
      </c>
      <c r="DW34" s="225"/>
      <c r="DX34" s="115" t="str">
        <f t="shared" si="96"/>
        <v/>
      </c>
      <c r="DY34" s="225" t="str">
        <f t="shared" si="97"/>
        <v/>
      </c>
      <c r="DZ34" s="224"/>
      <c r="EA34" s="5" t="str">
        <f t="shared" si="98"/>
        <v/>
      </c>
      <c r="EB34" s="224" t="str">
        <f t="shared" si="99"/>
        <v/>
      </c>
      <c r="EC34" s="225"/>
      <c r="ED34" s="115" t="str">
        <f t="shared" si="100"/>
        <v/>
      </c>
      <c r="EE34" s="225" t="str">
        <f t="shared" si="101"/>
        <v/>
      </c>
      <c r="EF34" s="224"/>
      <c r="EG34" s="5" t="str">
        <f t="shared" si="102"/>
        <v/>
      </c>
      <c r="EH34" s="224" t="str">
        <f t="shared" si="103"/>
        <v/>
      </c>
      <c r="EI34" s="225"/>
      <c r="EJ34" s="115" t="str">
        <f t="shared" si="104"/>
        <v/>
      </c>
      <c r="EK34" s="225" t="str">
        <f t="shared" si="105"/>
        <v/>
      </c>
      <c r="EL34" s="224"/>
      <c r="EM34" s="5" t="str">
        <f t="shared" si="106"/>
        <v/>
      </c>
      <c r="EN34" s="224" t="str">
        <f t="shared" si="107"/>
        <v/>
      </c>
      <c r="EO34" s="225"/>
      <c r="EP34" s="115" t="str">
        <f t="shared" si="108"/>
        <v/>
      </c>
      <c r="EQ34" s="225" t="str">
        <f t="shared" si="109"/>
        <v/>
      </c>
      <c r="ER34" s="224"/>
      <c r="ES34" s="5" t="str">
        <f t="shared" si="110"/>
        <v/>
      </c>
      <c r="ET34" s="224" t="str">
        <f t="shared" si="111"/>
        <v/>
      </c>
      <c r="EU34" s="225"/>
      <c r="EV34" s="115" t="str">
        <f t="shared" si="112"/>
        <v/>
      </c>
      <c r="EW34" s="225" t="str">
        <f t="shared" si="113"/>
        <v/>
      </c>
      <c r="EX34" s="224"/>
      <c r="EY34" s="5" t="str">
        <f t="shared" si="114"/>
        <v/>
      </c>
      <c r="EZ34" s="224" t="str">
        <f t="shared" si="115"/>
        <v/>
      </c>
      <c r="FA34" s="225"/>
      <c r="FB34" s="115" t="str">
        <f t="shared" si="116"/>
        <v/>
      </c>
      <c r="FC34" s="225" t="str">
        <f t="shared" si="117"/>
        <v/>
      </c>
      <c r="FD34" s="224"/>
      <c r="FE34" s="5" t="str">
        <f t="shared" si="118"/>
        <v/>
      </c>
      <c r="FF34" s="224" t="str">
        <f t="shared" si="119"/>
        <v/>
      </c>
      <c r="FG34" s="225"/>
      <c r="FH34" s="115" t="str">
        <f t="shared" si="120"/>
        <v/>
      </c>
      <c r="FI34" s="225" t="str">
        <f t="shared" si="121"/>
        <v/>
      </c>
      <c r="FJ34" s="224"/>
      <c r="FK34" s="5" t="str">
        <f t="shared" si="122"/>
        <v/>
      </c>
      <c r="FL34" s="224" t="str">
        <f t="shared" si="123"/>
        <v/>
      </c>
      <c r="FM34" s="225"/>
      <c r="FN34" s="115" t="str">
        <f t="shared" si="124"/>
        <v/>
      </c>
      <c r="FO34" s="225" t="str">
        <f t="shared" si="125"/>
        <v/>
      </c>
      <c r="FP34" s="224"/>
      <c r="FQ34" s="5" t="str">
        <f t="shared" si="126"/>
        <v/>
      </c>
      <c r="FR34" s="224" t="str">
        <f t="shared" si="127"/>
        <v/>
      </c>
      <c r="FS34" s="225"/>
      <c r="FT34" s="115" t="str">
        <f t="shared" si="128"/>
        <v/>
      </c>
      <c r="FU34" s="225" t="str">
        <f t="shared" si="129"/>
        <v/>
      </c>
      <c r="FV34" s="253"/>
      <c r="FW34" s="253"/>
      <c r="FX34" s="253"/>
      <c r="FY34" s="253"/>
      <c r="FZ34" s="253"/>
    </row>
    <row r="35" spans="1:182" s="14" customFormat="1" x14ac:dyDescent="0.25">
      <c r="A35" s="2" t="str">
        <f t="shared" si="132"/>
        <v/>
      </c>
      <c r="B35" s="211"/>
      <c r="C35" s="151"/>
      <c r="D35" s="156" t="str">
        <f t="shared" si="27"/>
        <v/>
      </c>
      <c r="E35" s="109"/>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8"/>
        <v/>
      </c>
      <c r="AI35" s="93" t="str">
        <f t="shared" si="29"/>
        <v/>
      </c>
      <c r="AJ35" s="93" t="str">
        <f t="shared" si="30"/>
        <v/>
      </c>
      <c r="AK35" s="93" t="str">
        <f t="shared" si="31"/>
        <v/>
      </c>
      <c r="AL35" s="93" t="str">
        <f t="shared" si="32"/>
        <v/>
      </c>
      <c r="AM35" s="93" t="str">
        <f t="shared" si="33"/>
        <v/>
      </c>
      <c r="AN35" s="93" t="str">
        <f t="shared" si="34"/>
        <v/>
      </c>
      <c r="AO35" s="93" t="str">
        <f t="shared" si="35"/>
        <v/>
      </c>
      <c r="AP35" s="93" t="str">
        <f t="shared" si="36"/>
        <v/>
      </c>
      <c r="AQ35" s="93" t="str">
        <f t="shared" si="37"/>
        <v/>
      </c>
      <c r="AR35" s="93" t="str">
        <f t="shared" si="38"/>
        <v/>
      </c>
      <c r="AS35" s="93" t="str">
        <f t="shared" si="39"/>
        <v/>
      </c>
      <c r="AT35" s="93" t="str">
        <f t="shared" si="40"/>
        <v/>
      </c>
      <c r="AU35" s="93" t="str">
        <f t="shared" si="41"/>
        <v/>
      </c>
      <c r="AV35" s="93" t="str">
        <f t="shared" si="42"/>
        <v/>
      </c>
      <c r="AW35" s="93" t="str">
        <f t="shared" si="43"/>
        <v/>
      </c>
      <c r="AX35" s="93" t="str">
        <f t="shared" si="44"/>
        <v/>
      </c>
      <c r="AY35" s="93" t="str">
        <f t="shared" si="45"/>
        <v/>
      </c>
      <c r="AZ35" s="93" t="str">
        <f t="shared" si="46"/>
        <v/>
      </c>
      <c r="BA35" s="93" t="str">
        <f t="shared" si="47"/>
        <v/>
      </c>
      <c r="BB35" s="93" t="str">
        <f t="shared" si="48"/>
        <v/>
      </c>
      <c r="BC35" s="93" t="str">
        <f t="shared" si="49"/>
        <v/>
      </c>
      <c r="BD35" s="93" t="str">
        <f t="shared" si="50"/>
        <v/>
      </c>
      <c r="BE35" s="93" t="str">
        <f t="shared" si="51"/>
        <v/>
      </c>
      <c r="BF35" s="224"/>
      <c r="BG35" s="74" t="str">
        <f t="shared" si="130"/>
        <v/>
      </c>
      <c r="BH35" s="36" t="str">
        <f t="shared" si="131"/>
        <v/>
      </c>
      <c r="BI35" s="225"/>
      <c r="BJ35" s="75" t="str">
        <f t="shared" si="52"/>
        <v/>
      </c>
      <c r="BK35" s="37" t="str">
        <f t="shared" si="53"/>
        <v/>
      </c>
      <c r="BL35" s="224"/>
      <c r="BM35" s="74" t="str">
        <f t="shared" si="54"/>
        <v/>
      </c>
      <c r="BN35" s="36" t="str">
        <f t="shared" si="55"/>
        <v/>
      </c>
      <c r="BO35" s="225"/>
      <c r="BP35" s="75" t="str">
        <f t="shared" si="56"/>
        <v/>
      </c>
      <c r="BQ35" s="37" t="str">
        <f t="shared" si="57"/>
        <v/>
      </c>
      <c r="BR35" s="224"/>
      <c r="BS35" s="74" t="str">
        <f t="shared" si="58"/>
        <v/>
      </c>
      <c r="BT35" s="36" t="str">
        <f t="shared" si="59"/>
        <v/>
      </c>
      <c r="BU35" s="225"/>
      <c r="BV35" s="75" t="str">
        <f t="shared" si="60"/>
        <v/>
      </c>
      <c r="BW35" s="37" t="str">
        <f t="shared" si="61"/>
        <v/>
      </c>
      <c r="BX35" s="224"/>
      <c r="BY35" s="74" t="str">
        <f t="shared" si="62"/>
        <v/>
      </c>
      <c r="BZ35" s="36" t="str">
        <f t="shared" si="63"/>
        <v/>
      </c>
      <c r="CA35" s="225"/>
      <c r="CB35" s="75" t="str">
        <f t="shared" si="64"/>
        <v/>
      </c>
      <c r="CC35" s="37" t="str">
        <f t="shared" si="65"/>
        <v/>
      </c>
      <c r="CD35" s="224"/>
      <c r="CE35" s="74" t="str">
        <f t="shared" si="66"/>
        <v/>
      </c>
      <c r="CF35" s="36" t="str">
        <f t="shared" si="67"/>
        <v/>
      </c>
      <c r="CG35" s="225"/>
      <c r="CH35" s="115" t="str">
        <f t="shared" si="68"/>
        <v/>
      </c>
      <c r="CI35" s="225" t="str">
        <f t="shared" si="69"/>
        <v/>
      </c>
      <c r="CJ35" s="224"/>
      <c r="CK35" s="5" t="str">
        <f t="shared" si="70"/>
        <v/>
      </c>
      <c r="CL35" s="224" t="str">
        <f t="shared" si="71"/>
        <v/>
      </c>
      <c r="CM35" s="225"/>
      <c r="CN35" s="115" t="str">
        <f t="shared" si="72"/>
        <v/>
      </c>
      <c r="CO35" s="225" t="str">
        <f t="shared" si="73"/>
        <v/>
      </c>
      <c r="CP35" s="224"/>
      <c r="CQ35" s="5" t="str">
        <f t="shared" si="74"/>
        <v/>
      </c>
      <c r="CR35" s="224" t="str">
        <f t="shared" si="75"/>
        <v/>
      </c>
      <c r="CS35" s="225"/>
      <c r="CT35" s="115" t="str">
        <f t="shared" si="76"/>
        <v/>
      </c>
      <c r="CU35" s="225" t="str">
        <f t="shared" si="77"/>
        <v/>
      </c>
      <c r="CV35" s="224"/>
      <c r="CW35" s="5" t="str">
        <f t="shared" si="78"/>
        <v/>
      </c>
      <c r="CX35" s="224" t="str">
        <f t="shared" si="79"/>
        <v/>
      </c>
      <c r="CY35" s="225"/>
      <c r="CZ35" s="115" t="str">
        <f t="shared" si="80"/>
        <v/>
      </c>
      <c r="DA35" s="225" t="str">
        <f t="shared" si="81"/>
        <v/>
      </c>
      <c r="DB35" s="224"/>
      <c r="DC35" s="5" t="str">
        <f t="shared" si="82"/>
        <v/>
      </c>
      <c r="DD35" s="224" t="str">
        <f t="shared" si="83"/>
        <v/>
      </c>
      <c r="DE35" s="225"/>
      <c r="DF35" s="115" t="str">
        <f t="shared" si="84"/>
        <v/>
      </c>
      <c r="DG35" s="225" t="str">
        <f t="shared" si="85"/>
        <v/>
      </c>
      <c r="DH35" s="224"/>
      <c r="DI35" s="5" t="str">
        <f t="shared" si="86"/>
        <v/>
      </c>
      <c r="DJ35" s="224" t="str">
        <f t="shared" si="87"/>
        <v/>
      </c>
      <c r="DK35" s="225"/>
      <c r="DL35" s="115" t="str">
        <f t="shared" si="88"/>
        <v/>
      </c>
      <c r="DM35" s="225" t="str">
        <f t="shared" si="89"/>
        <v/>
      </c>
      <c r="DN35" s="224"/>
      <c r="DO35" s="5" t="str">
        <f t="shared" si="90"/>
        <v/>
      </c>
      <c r="DP35" s="224" t="str">
        <f t="shared" si="91"/>
        <v/>
      </c>
      <c r="DQ35" s="225"/>
      <c r="DR35" s="115" t="str">
        <f t="shared" si="92"/>
        <v/>
      </c>
      <c r="DS35" s="225" t="str">
        <f t="shared" si="93"/>
        <v/>
      </c>
      <c r="DT35" s="224"/>
      <c r="DU35" s="5" t="str">
        <f t="shared" si="94"/>
        <v/>
      </c>
      <c r="DV35" s="224" t="str">
        <f t="shared" si="95"/>
        <v/>
      </c>
      <c r="DW35" s="225"/>
      <c r="DX35" s="115" t="str">
        <f t="shared" si="96"/>
        <v/>
      </c>
      <c r="DY35" s="225" t="str">
        <f t="shared" si="97"/>
        <v/>
      </c>
      <c r="DZ35" s="224"/>
      <c r="EA35" s="5" t="str">
        <f t="shared" si="98"/>
        <v/>
      </c>
      <c r="EB35" s="224" t="str">
        <f t="shared" si="99"/>
        <v/>
      </c>
      <c r="EC35" s="225"/>
      <c r="ED35" s="115" t="str">
        <f t="shared" si="100"/>
        <v/>
      </c>
      <c r="EE35" s="225" t="str">
        <f t="shared" si="101"/>
        <v/>
      </c>
      <c r="EF35" s="224"/>
      <c r="EG35" s="5" t="str">
        <f t="shared" si="102"/>
        <v/>
      </c>
      <c r="EH35" s="224" t="str">
        <f t="shared" si="103"/>
        <v/>
      </c>
      <c r="EI35" s="225"/>
      <c r="EJ35" s="115" t="str">
        <f t="shared" si="104"/>
        <v/>
      </c>
      <c r="EK35" s="225" t="str">
        <f t="shared" si="105"/>
        <v/>
      </c>
      <c r="EL35" s="224"/>
      <c r="EM35" s="5" t="str">
        <f t="shared" si="106"/>
        <v/>
      </c>
      <c r="EN35" s="224" t="str">
        <f t="shared" si="107"/>
        <v/>
      </c>
      <c r="EO35" s="225"/>
      <c r="EP35" s="115" t="str">
        <f t="shared" si="108"/>
        <v/>
      </c>
      <c r="EQ35" s="225" t="str">
        <f t="shared" si="109"/>
        <v/>
      </c>
      <c r="ER35" s="224"/>
      <c r="ES35" s="5" t="str">
        <f t="shared" si="110"/>
        <v/>
      </c>
      <c r="ET35" s="224" t="str">
        <f t="shared" si="111"/>
        <v/>
      </c>
      <c r="EU35" s="225"/>
      <c r="EV35" s="115" t="str">
        <f t="shared" si="112"/>
        <v/>
      </c>
      <c r="EW35" s="225" t="str">
        <f t="shared" si="113"/>
        <v/>
      </c>
      <c r="EX35" s="224"/>
      <c r="EY35" s="5" t="str">
        <f t="shared" si="114"/>
        <v/>
      </c>
      <c r="EZ35" s="224" t="str">
        <f t="shared" si="115"/>
        <v/>
      </c>
      <c r="FA35" s="225"/>
      <c r="FB35" s="115" t="str">
        <f t="shared" si="116"/>
        <v/>
      </c>
      <c r="FC35" s="225" t="str">
        <f t="shared" si="117"/>
        <v/>
      </c>
      <c r="FD35" s="224"/>
      <c r="FE35" s="5" t="str">
        <f t="shared" si="118"/>
        <v/>
      </c>
      <c r="FF35" s="224" t="str">
        <f t="shared" si="119"/>
        <v/>
      </c>
      <c r="FG35" s="225"/>
      <c r="FH35" s="115" t="str">
        <f t="shared" si="120"/>
        <v/>
      </c>
      <c r="FI35" s="225" t="str">
        <f t="shared" si="121"/>
        <v/>
      </c>
      <c r="FJ35" s="224"/>
      <c r="FK35" s="5" t="str">
        <f t="shared" si="122"/>
        <v/>
      </c>
      <c r="FL35" s="224" t="str">
        <f t="shared" si="123"/>
        <v/>
      </c>
      <c r="FM35" s="225"/>
      <c r="FN35" s="115" t="str">
        <f t="shared" si="124"/>
        <v/>
      </c>
      <c r="FO35" s="225" t="str">
        <f t="shared" si="125"/>
        <v/>
      </c>
      <c r="FP35" s="224"/>
      <c r="FQ35" s="5" t="str">
        <f t="shared" si="126"/>
        <v/>
      </c>
      <c r="FR35" s="224" t="str">
        <f t="shared" si="127"/>
        <v/>
      </c>
      <c r="FS35" s="225"/>
      <c r="FT35" s="115" t="str">
        <f t="shared" si="128"/>
        <v/>
      </c>
      <c r="FU35" s="225" t="str">
        <f t="shared" si="129"/>
        <v/>
      </c>
      <c r="FV35" s="253"/>
      <c r="FW35" s="253"/>
      <c r="FX35" s="253"/>
      <c r="FY35" s="253"/>
      <c r="FZ35" s="253"/>
    </row>
    <row r="36" spans="1:182" s="14" customFormat="1" x14ac:dyDescent="0.25">
      <c r="A36" s="2" t="str">
        <f t="shared" si="132"/>
        <v/>
      </c>
      <c r="B36" s="211"/>
      <c r="C36" s="151"/>
      <c r="D36" s="156" t="str">
        <f t="shared" si="27"/>
        <v/>
      </c>
      <c r="E36" s="109"/>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8"/>
        <v/>
      </c>
      <c r="AI36" s="93" t="str">
        <f t="shared" si="29"/>
        <v/>
      </c>
      <c r="AJ36" s="93" t="str">
        <f t="shared" si="30"/>
        <v/>
      </c>
      <c r="AK36" s="93" t="str">
        <f t="shared" si="31"/>
        <v/>
      </c>
      <c r="AL36" s="93" t="str">
        <f t="shared" si="32"/>
        <v/>
      </c>
      <c r="AM36" s="93" t="str">
        <f t="shared" si="33"/>
        <v/>
      </c>
      <c r="AN36" s="93" t="str">
        <f t="shared" si="34"/>
        <v/>
      </c>
      <c r="AO36" s="93" t="str">
        <f t="shared" si="35"/>
        <v/>
      </c>
      <c r="AP36" s="93" t="str">
        <f t="shared" si="36"/>
        <v/>
      </c>
      <c r="AQ36" s="93" t="str">
        <f t="shared" si="37"/>
        <v/>
      </c>
      <c r="AR36" s="93" t="str">
        <f t="shared" si="38"/>
        <v/>
      </c>
      <c r="AS36" s="93" t="str">
        <f t="shared" si="39"/>
        <v/>
      </c>
      <c r="AT36" s="93" t="str">
        <f t="shared" si="40"/>
        <v/>
      </c>
      <c r="AU36" s="93" t="str">
        <f t="shared" si="41"/>
        <v/>
      </c>
      <c r="AV36" s="93" t="str">
        <f t="shared" si="42"/>
        <v/>
      </c>
      <c r="AW36" s="93" t="str">
        <f t="shared" si="43"/>
        <v/>
      </c>
      <c r="AX36" s="93" t="str">
        <f t="shared" si="44"/>
        <v/>
      </c>
      <c r="AY36" s="93" t="str">
        <f t="shared" si="45"/>
        <v/>
      </c>
      <c r="AZ36" s="93" t="str">
        <f t="shared" si="46"/>
        <v/>
      </c>
      <c r="BA36" s="93" t="str">
        <f t="shared" si="47"/>
        <v/>
      </c>
      <c r="BB36" s="93" t="str">
        <f t="shared" si="48"/>
        <v/>
      </c>
      <c r="BC36" s="93" t="str">
        <f t="shared" si="49"/>
        <v/>
      </c>
      <c r="BD36" s="93" t="str">
        <f t="shared" si="50"/>
        <v/>
      </c>
      <c r="BE36" s="93" t="str">
        <f t="shared" si="51"/>
        <v/>
      </c>
      <c r="BF36" s="224"/>
      <c r="BG36" s="74" t="str">
        <f t="shared" si="130"/>
        <v/>
      </c>
      <c r="BH36" s="36" t="str">
        <f t="shared" si="131"/>
        <v/>
      </c>
      <c r="BI36" s="225"/>
      <c r="BJ36" s="75" t="str">
        <f t="shared" si="52"/>
        <v/>
      </c>
      <c r="BK36" s="37" t="str">
        <f t="shared" si="53"/>
        <v/>
      </c>
      <c r="BL36" s="224"/>
      <c r="BM36" s="74" t="str">
        <f t="shared" si="54"/>
        <v/>
      </c>
      <c r="BN36" s="36" t="str">
        <f t="shared" si="55"/>
        <v/>
      </c>
      <c r="BO36" s="225"/>
      <c r="BP36" s="75" t="str">
        <f t="shared" si="56"/>
        <v/>
      </c>
      <c r="BQ36" s="37" t="str">
        <f t="shared" si="57"/>
        <v/>
      </c>
      <c r="BR36" s="224"/>
      <c r="BS36" s="74" t="str">
        <f t="shared" si="58"/>
        <v/>
      </c>
      <c r="BT36" s="36" t="str">
        <f t="shared" si="59"/>
        <v/>
      </c>
      <c r="BU36" s="225"/>
      <c r="BV36" s="75" t="str">
        <f t="shared" si="60"/>
        <v/>
      </c>
      <c r="BW36" s="37" t="str">
        <f t="shared" si="61"/>
        <v/>
      </c>
      <c r="BX36" s="224"/>
      <c r="BY36" s="74" t="str">
        <f t="shared" si="62"/>
        <v/>
      </c>
      <c r="BZ36" s="36" t="str">
        <f t="shared" si="63"/>
        <v/>
      </c>
      <c r="CA36" s="225"/>
      <c r="CB36" s="75" t="str">
        <f t="shared" si="64"/>
        <v/>
      </c>
      <c r="CC36" s="37" t="str">
        <f t="shared" si="65"/>
        <v/>
      </c>
      <c r="CD36" s="224"/>
      <c r="CE36" s="74" t="str">
        <f t="shared" si="66"/>
        <v/>
      </c>
      <c r="CF36" s="36" t="str">
        <f t="shared" si="67"/>
        <v/>
      </c>
      <c r="CG36" s="225"/>
      <c r="CH36" s="115" t="str">
        <f t="shared" si="68"/>
        <v/>
      </c>
      <c r="CI36" s="225" t="str">
        <f t="shared" si="69"/>
        <v/>
      </c>
      <c r="CJ36" s="224"/>
      <c r="CK36" s="5" t="str">
        <f t="shared" si="70"/>
        <v/>
      </c>
      <c r="CL36" s="224" t="str">
        <f t="shared" si="71"/>
        <v/>
      </c>
      <c r="CM36" s="225"/>
      <c r="CN36" s="115" t="str">
        <f t="shared" si="72"/>
        <v/>
      </c>
      <c r="CO36" s="225" t="str">
        <f t="shared" si="73"/>
        <v/>
      </c>
      <c r="CP36" s="224"/>
      <c r="CQ36" s="5" t="str">
        <f t="shared" si="74"/>
        <v/>
      </c>
      <c r="CR36" s="224" t="str">
        <f t="shared" si="75"/>
        <v/>
      </c>
      <c r="CS36" s="225"/>
      <c r="CT36" s="115" t="str">
        <f t="shared" si="76"/>
        <v/>
      </c>
      <c r="CU36" s="225" t="str">
        <f t="shared" si="77"/>
        <v/>
      </c>
      <c r="CV36" s="224"/>
      <c r="CW36" s="5" t="str">
        <f t="shared" si="78"/>
        <v/>
      </c>
      <c r="CX36" s="224" t="str">
        <f t="shared" si="79"/>
        <v/>
      </c>
      <c r="CY36" s="225"/>
      <c r="CZ36" s="115" t="str">
        <f t="shared" si="80"/>
        <v/>
      </c>
      <c r="DA36" s="225" t="str">
        <f t="shared" si="81"/>
        <v/>
      </c>
      <c r="DB36" s="224"/>
      <c r="DC36" s="5" t="str">
        <f t="shared" si="82"/>
        <v/>
      </c>
      <c r="DD36" s="224" t="str">
        <f t="shared" si="83"/>
        <v/>
      </c>
      <c r="DE36" s="225"/>
      <c r="DF36" s="115" t="str">
        <f t="shared" si="84"/>
        <v/>
      </c>
      <c r="DG36" s="225" t="str">
        <f t="shared" si="85"/>
        <v/>
      </c>
      <c r="DH36" s="224"/>
      <c r="DI36" s="5" t="str">
        <f t="shared" si="86"/>
        <v/>
      </c>
      <c r="DJ36" s="224" t="str">
        <f t="shared" si="87"/>
        <v/>
      </c>
      <c r="DK36" s="225"/>
      <c r="DL36" s="115" t="str">
        <f t="shared" si="88"/>
        <v/>
      </c>
      <c r="DM36" s="225" t="str">
        <f t="shared" si="89"/>
        <v/>
      </c>
      <c r="DN36" s="224"/>
      <c r="DO36" s="5" t="str">
        <f t="shared" si="90"/>
        <v/>
      </c>
      <c r="DP36" s="224" t="str">
        <f t="shared" si="91"/>
        <v/>
      </c>
      <c r="DQ36" s="225"/>
      <c r="DR36" s="115" t="str">
        <f t="shared" si="92"/>
        <v/>
      </c>
      <c r="DS36" s="225" t="str">
        <f t="shared" si="93"/>
        <v/>
      </c>
      <c r="DT36" s="224"/>
      <c r="DU36" s="5" t="str">
        <f t="shared" si="94"/>
        <v/>
      </c>
      <c r="DV36" s="224" t="str">
        <f t="shared" si="95"/>
        <v/>
      </c>
      <c r="DW36" s="225"/>
      <c r="DX36" s="115" t="str">
        <f t="shared" si="96"/>
        <v/>
      </c>
      <c r="DY36" s="225" t="str">
        <f t="shared" si="97"/>
        <v/>
      </c>
      <c r="DZ36" s="224"/>
      <c r="EA36" s="5" t="str">
        <f t="shared" si="98"/>
        <v/>
      </c>
      <c r="EB36" s="224" t="str">
        <f t="shared" si="99"/>
        <v/>
      </c>
      <c r="EC36" s="225"/>
      <c r="ED36" s="115" t="str">
        <f t="shared" si="100"/>
        <v/>
      </c>
      <c r="EE36" s="225" t="str">
        <f t="shared" si="101"/>
        <v/>
      </c>
      <c r="EF36" s="224"/>
      <c r="EG36" s="5" t="str">
        <f t="shared" si="102"/>
        <v/>
      </c>
      <c r="EH36" s="224" t="str">
        <f t="shared" si="103"/>
        <v/>
      </c>
      <c r="EI36" s="225"/>
      <c r="EJ36" s="115" t="str">
        <f t="shared" si="104"/>
        <v/>
      </c>
      <c r="EK36" s="225" t="str">
        <f t="shared" si="105"/>
        <v/>
      </c>
      <c r="EL36" s="224"/>
      <c r="EM36" s="5" t="str">
        <f t="shared" si="106"/>
        <v/>
      </c>
      <c r="EN36" s="224" t="str">
        <f t="shared" si="107"/>
        <v/>
      </c>
      <c r="EO36" s="225"/>
      <c r="EP36" s="115" t="str">
        <f t="shared" si="108"/>
        <v/>
      </c>
      <c r="EQ36" s="225" t="str">
        <f t="shared" si="109"/>
        <v/>
      </c>
      <c r="ER36" s="224"/>
      <c r="ES36" s="5" t="str">
        <f t="shared" si="110"/>
        <v/>
      </c>
      <c r="ET36" s="224" t="str">
        <f t="shared" si="111"/>
        <v/>
      </c>
      <c r="EU36" s="225"/>
      <c r="EV36" s="115" t="str">
        <f t="shared" si="112"/>
        <v/>
      </c>
      <c r="EW36" s="225" t="str">
        <f t="shared" si="113"/>
        <v/>
      </c>
      <c r="EX36" s="224"/>
      <c r="EY36" s="5" t="str">
        <f t="shared" si="114"/>
        <v/>
      </c>
      <c r="EZ36" s="224" t="str">
        <f t="shared" si="115"/>
        <v/>
      </c>
      <c r="FA36" s="225"/>
      <c r="FB36" s="115" t="str">
        <f t="shared" si="116"/>
        <v/>
      </c>
      <c r="FC36" s="225" t="str">
        <f t="shared" si="117"/>
        <v/>
      </c>
      <c r="FD36" s="224"/>
      <c r="FE36" s="5" t="str">
        <f t="shared" si="118"/>
        <v/>
      </c>
      <c r="FF36" s="224" t="str">
        <f t="shared" si="119"/>
        <v/>
      </c>
      <c r="FG36" s="225"/>
      <c r="FH36" s="115" t="str">
        <f t="shared" si="120"/>
        <v/>
      </c>
      <c r="FI36" s="225" t="str">
        <f t="shared" si="121"/>
        <v/>
      </c>
      <c r="FJ36" s="224"/>
      <c r="FK36" s="5" t="str">
        <f t="shared" si="122"/>
        <v/>
      </c>
      <c r="FL36" s="224" t="str">
        <f t="shared" si="123"/>
        <v/>
      </c>
      <c r="FM36" s="225"/>
      <c r="FN36" s="115" t="str">
        <f t="shared" si="124"/>
        <v/>
      </c>
      <c r="FO36" s="225" t="str">
        <f t="shared" si="125"/>
        <v/>
      </c>
      <c r="FP36" s="224"/>
      <c r="FQ36" s="5" t="str">
        <f t="shared" si="126"/>
        <v/>
      </c>
      <c r="FR36" s="224" t="str">
        <f t="shared" si="127"/>
        <v/>
      </c>
      <c r="FS36" s="225"/>
      <c r="FT36" s="115" t="str">
        <f t="shared" si="128"/>
        <v/>
      </c>
      <c r="FU36" s="225" t="str">
        <f t="shared" si="129"/>
        <v/>
      </c>
      <c r="FV36" s="253"/>
      <c r="FW36" s="253"/>
      <c r="FX36" s="253"/>
      <c r="FY36" s="253"/>
      <c r="FZ36" s="253"/>
    </row>
    <row r="37" spans="1:182" s="3" customFormat="1" x14ac:dyDescent="0.25">
      <c r="A37" s="2" t="str">
        <f t="shared" si="132"/>
        <v/>
      </c>
      <c r="B37" s="211"/>
      <c r="C37" s="151"/>
      <c r="D37" s="156" t="str">
        <f t="shared" si="27"/>
        <v/>
      </c>
      <c r="E37" s="109"/>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8"/>
        <v/>
      </c>
      <c r="AI37" s="93" t="str">
        <f t="shared" si="29"/>
        <v/>
      </c>
      <c r="AJ37" s="93" t="str">
        <f t="shared" si="30"/>
        <v/>
      </c>
      <c r="AK37" s="93" t="str">
        <f t="shared" si="31"/>
        <v/>
      </c>
      <c r="AL37" s="93" t="str">
        <f t="shared" si="32"/>
        <v/>
      </c>
      <c r="AM37" s="93" t="str">
        <f t="shared" si="33"/>
        <v/>
      </c>
      <c r="AN37" s="93" t="str">
        <f t="shared" si="34"/>
        <v/>
      </c>
      <c r="AO37" s="93" t="str">
        <f t="shared" si="35"/>
        <v/>
      </c>
      <c r="AP37" s="93" t="str">
        <f t="shared" si="36"/>
        <v/>
      </c>
      <c r="AQ37" s="93" t="str">
        <f t="shared" si="37"/>
        <v/>
      </c>
      <c r="AR37" s="93" t="str">
        <f t="shared" si="38"/>
        <v/>
      </c>
      <c r="AS37" s="93" t="str">
        <f t="shared" si="39"/>
        <v/>
      </c>
      <c r="AT37" s="93" t="str">
        <f t="shared" si="40"/>
        <v/>
      </c>
      <c r="AU37" s="93" t="str">
        <f t="shared" si="41"/>
        <v/>
      </c>
      <c r="AV37" s="93" t="str">
        <f t="shared" si="42"/>
        <v/>
      </c>
      <c r="AW37" s="93" t="str">
        <f t="shared" si="43"/>
        <v/>
      </c>
      <c r="AX37" s="93" t="str">
        <f t="shared" si="44"/>
        <v/>
      </c>
      <c r="AY37" s="93" t="str">
        <f t="shared" si="45"/>
        <v/>
      </c>
      <c r="AZ37" s="93" t="str">
        <f t="shared" si="46"/>
        <v/>
      </c>
      <c r="BA37" s="93" t="str">
        <f t="shared" si="47"/>
        <v/>
      </c>
      <c r="BB37" s="93" t="str">
        <f t="shared" si="48"/>
        <v/>
      </c>
      <c r="BC37" s="93" t="str">
        <f t="shared" si="49"/>
        <v/>
      </c>
      <c r="BD37" s="93" t="str">
        <f t="shared" si="50"/>
        <v/>
      </c>
      <c r="BE37" s="93" t="str">
        <f t="shared" si="51"/>
        <v/>
      </c>
      <c r="BF37" s="224"/>
      <c r="BG37" s="74" t="str">
        <f t="shared" si="130"/>
        <v/>
      </c>
      <c r="BH37" s="36" t="str">
        <f t="shared" si="131"/>
        <v/>
      </c>
      <c r="BI37" s="225"/>
      <c r="BJ37" s="75" t="str">
        <f t="shared" si="52"/>
        <v/>
      </c>
      <c r="BK37" s="37" t="str">
        <f t="shared" si="53"/>
        <v/>
      </c>
      <c r="BL37" s="224"/>
      <c r="BM37" s="74" t="str">
        <f t="shared" si="54"/>
        <v/>
      </c>
      <c r="BN37" s="36" t="str">
        <f t="shared" si="55"/>
        <v/>
      </c>
      <c r="BO37" s="225"/>
      <c r="BP37" s="75" t="str">
        <f t="shared" si="56"/>
        <v/>
      </c>
      <c r="BQ37" s="37" t="str">
        <f t="shared" si="57"/>
        <v/>
      </c>
      <c r="BR37" s="224"/>
      <c r="BS37" s="74" t="str">
        <f t="shared" si="58"/>
        <v/>
      </c>
      <c r="BT37" s="36" t="str">
        <f t="shared" si="59"/>
        <v/>
      </c>
      <c r="BU37" s="225"/>
      <c r="BV37" s="75" t="str">
        <f t="shared" si="60"/>
        <v/>
      </c>
      <c r="BW37" s="37" t="str">
        <f t="shared" si="61"/>
        <v/>
      </c>
      <c r="BX37" s="224"/>
      <c r="BY37" s="74" t="str">
        <f t="shared" si="62"/>
        <v/>
      </c>
      <c r="BZ37" s="36" t="str">
        <f t="shared" si="63"/>
        <v/>
      </c>
      <c r="CA37" s="225"/>
      <c r="CB37" s="75" t="str">
        <f t="shared" si="64"/>
        <v/>
      </c>
      <c r="CC37" s="37" t="str">
        <f t="shared" si="65"/>
        <v/>
      </c>
      <c r="CD37" s="224"/>
      <c r="CE37" s="74" t="str">
        <f t="shared" si="66"/>
        <v/>
      </c>
      <c r="CF37" s="36" t="str">
        <f t="shared" si="67"/>
        <v/>
      </c>
      <c r="CG37" s="225"/>
      <c r="CH37" s="115" t="str">
        <f t="shared" si="68"/>
        <v/>
      </c>
      <c r="CI37" s="225" t="str">
        <f t="shared" si="69"/>
        <v/>
      </c>
      <c r="CJ37" s="224"/>
      <c r="CK37" s="5" t="str">
        <f t="shared" si="70"/>
        <v/>
      </c>
      <c r="CL37" s="224" t="str">
        <f t="shared" si="71"/>
        <v/>
      </c>
      <c r="CM37" s="225"/>
      <c r="CN37" s="115" t="str">
        <f t="shared" si="72"/>
        <v/>
      </c>
      <c r="CO37" s="225" t="str">
        <f t="shared" si="73"/>
        <v/>
      </c>
      <c r="CP37" s="224"/>
      <c r="CQ37" s="5" t="str">
        <f t="shared" si="74"/>
        <v/>
      </c>
      <c r="CR37" s="224" t="str">
        <f t="shared" si="75"/>
        <v/>
      </c>
      <c r="CS37" s="225"/>
      <c r="CT37" s="115" t="str">
        <f t="shared" si="76"/>
        <v/>
      </c>
      <c r="CU37" s="225" t="str">
        <f t="shared" si="77"/>
        <v/>
      </c>
      <c r="CV37" s="224"/>
      <c r="CW37" s="5" t="str">
        <f t="shared" si="78"/>
        <v/>
      </c>
      <c r="CX37" s="224" t="str">
        <f t="shared" si="79"/>
        <v/>
      </c>
      <c r="CY37" s="225"/>
      <c r="CZ37" s="115" t="str">
        <f t="shared" si="80"/>
        <v/>
      </c>
      <c r="DA37" s="225" t="str">
        <f t="shared" si="81"/>
        <v/>
      </c>
      <c r="DB37" s="224"/>
      <c r="DC37" s="5" t="str">
        <f t="shared" si="82"/>
        <v/>
      </c>
      <c r="DD37" s="224" t="str">
        <f t="shared" si="83"/>
        <v/>
      </c>
      <c r="DE37" s="225"/>
      <c r="DF37" s="115" t="str">
        <f t="shared" si="84"/>
        <v/>
      </c>
      <c r="DG37" s="225" t="str">
        <f t="shared" si="85"/>
        <v/>
      </c>
      <c r="DH37" s="224"/>
      <c r="DI37" s="5" t="str">
        <f t="shared" si="86"/>
        <v/>
      </c>
      <c r="DJ37" s="224" t="str">
        <f t="shared" si="87"/>
        <v/>
      </c>
      <c r="DK37" s="225"/>
      <c r="DL37" s="115" t="str">
        <f t="shared" si="88"/>
        <v/>
      </c>
      <c r="DM37" s="225" t="str">
        <f t="shared" si="89"/>
        <v/>
      </c>
      <c r="DN37" s="224"/>
      <c r="DO37" s="5" t="str">
        <f t="shared" si="90"/>
        <v/>
      </c>
      <c r="DP37" s="224" t="str">
        <f t="shared" si="91"/>
        <v/>
      </c>
      <c r="DQ37" s="225"/>
      <c r="DR37" s="115" t="str">
        <f t="shared" si="92"/>
        <v/>
      </c>
      <c r="DS37" s="225" t="str">
        <f t="shared" si="93"/>
        <v/>
      </c>
      <c r="DT37" s="224"/>
      <c r="DU37" s="5" t="str">
        <f t="shared" si="94"/>
        <v/>
      </c>
      <c r="DV37" s="224" t="str">
        <f t="shared" si="95"/>
        <v/>
      </c>
      <c r="DW37" s="225"/>
      <c r="DX37" s="115" t="str">
        <f t="shared" si="96"/>
        <v/>
      </c>
      <c r="DY37" s="225" t="str">
        <f t="shared" si="97"/>
        <v/>
      </c>
      <c r="DZ37" s="224"/>
      <c r="EA37" s="5" t="str">
        <f t="shared" si="98"/>
        <v/>
      </c>
      <c r="EB37" s="224" t="str">
        <f t="shared" si="99"/>
        <v/>
      </c>
      <c r="EC37" s="225"/>
      <c r="ED37" s="115" t="str">
        <f t="shared" si="100"/>
        <v/>
      </c>
      <c r="EE37" s="225" t="str">
        <f t="shared" si="101"/>
        <v/>
      </c>
      <c r="EF37" s="224"/>
      <c r="EG37" s="5" t="str">
        <f t="shared" si="102"/>
        <v/>
      </c>
      <c r="EH37" s="224" t="str">
        <f t="shared" si="103"/>
        <v/>
      </c>
      <c r="EI37" s="225"/>
      <c r="EJ37" s="115" t="str">
        <f t="shared" si="104"/>
        <v/>
      </c>
      <c r="EK37" s="225" t="str">
        <f t="shared" si="105"/>
        <v/>
      </c>
      <c r="EL37" s="224"/>
      <c r="EM37" s="5" t="str">
        <f t="shared" si="106"/>
        <v/>
      </c>
      <c r="EN37" s="224" t="str">
        <f t="shared" si="107"/>
        <v/>
      </c>
      <c r="EO37" s="225"/>
      <c r="EP37" s="115" t="str">
        <f t="shared" si="108"/>
        <v/>
      </c>
      <c r="EQ37" s="225" t="str">
        <f t="shared" si="109"/>
        <v/>
      </c>
      <c r="ER37" s="224"/>
      <c r="ES37" s="5" t="str">
        <f t="shared" si="110"/>
        <v/>
      </c>
      <c r="ET37" s="224" t="str">
        <f t="shared" si="111"/>
        <v/>
      </c>
      <c r="EU37" s="225"/>
      <c r="EV37" s="115" t="str">
        <f t="shared" si="112"/>
        <v/>
      </c>
      <c r="EW37" s="225" t="str">
        <f t="shared" si="113"/>
        <v/>
      </c>
      <c r="EX37" s="224"/>
      <c r="EY37" s="5" t="str">
        <f t="shared" si="114"/>
        <v/>
      </c>
      <c r="EZ37" s="224" t="str">
        <f t="shared" si="115"/>
        <v/>
      </c>
      <c r="FA37" s="225"/>
      <c r="FB37" s="115" t="str">
        <f t="shared" si="116"/>
        <v/>
      </c>
      <c r="FC37" s="225" t="str">
        <f t="shared" si="117"/>
        <v/>
      </c>
      <c r="FD37" s="224"/>
      <c r="FE37" s="5" t="str">
        <f t="shared" si="118"/>
        <v/>
      </c>
      <c r="FF37" s="224" t="str">
        <f t="shared" si="119"/>
        <v/>
      </c>
      <c r="FG37" s="225"/>
      <c r="FH37" s="115" t="str">
        <f t="shared" si="120"/>
        <v/>
      </c>
      <c r="FI37" s="225" t="str">
        <f t="shared" si="121"/>
        <v/>
      </c>
      <c r="FJ37" s="224"/>
      <c r="FK37" s="5" t="str">
        <f t="shared" si="122"/>
        <v/>
      </c>
      <c r="FL37" s="224" t="str">
        <f t="shared" si="123"/>
        <v/>
      </c>
      <c r="FM37" s="225"/>
      <c r="FN37" s="115" t="str">
        <f t="shared" si="124"/>
        <v/>
      </c>
      <c r="FO37" s="225" t="str">
        <f t="shared" si="125"/>
        <v/>
      </c>
      <c r="FP37" s="224"/>
      <c r="FQ37" s="5" t="str">
        <f t="shared" si="126"/>
        <v/>
      </c>
      <c r="FR37" s="224" t="str">
        <f t="shared" si="127"/>
        <v/>
      </c>
      <c r="FS37" s="225"/>
      <c r="FT37" s="115" t="str">
        <f t="shared" si="128"/>
        <v/>
      </c>
      <c r="FU37" s="225" t="str">
        <f t="shared" si="129"/>
        <v/>
      </c>
      <c r="FV37" s="253"/>
      <c r="FW37" s="253"/>
      <c r="FX37" s="253"/>
      <c r="FY37" s="253"/>
      <c r="FZ37" s="253"/>
    </row>
    <row r="38" spans="1:182" s="3" customFormat="1" x14ac:dyDescent="0.25">
      <c r="A38" s="2" t="str">
        <f t="shared" si="132"/>
        <v/>
      </c>
      <c r="B38" s="211"/>
      <c r="C38" s="151"/>
      <c r="D38" s="156" t="str">
        <f t="shared" si="27"/>
        <v/>
      </c>
      <c r="E38" s="109"/>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8"/>
        <v/>
      </c>
      <c r="AI38" s="93" t="str">
        <f t="shared" si="29"/>
        <v/>
      </c>
      <c r="AJ38" s="93" t="str">
        <f t="shared" si="30"/>
        <v/>
      </c>
      <c r="AK38" s="93" t="str">
        <f t="shared" si="31"/>
        <v/>
      </c>
      <c r="AL38" s="93" t="str">
        <f t="shared" si="32"/>
        <v/>
      </c>
      <c r="AM38" s="93" t="str">
        <f t="shared" si="33"/>
        <v/>
      </c>
      <c r="AN38" s="93" t="str">
        <f t="shared" si="34"/>
        <v/>
      </c>
      <c r="AO38" s="93" t="str">
        <f t="shared" si="35"/>
        <v/>
      </c>
      <c r="AP38" s="93" t="str">
        <f t="shared" si="36"/>
        <v/>
      </c>
      <c r="AQ38" s="93" t="str">
        <f t="shared" si="37"/>
        <v/>
      </c>
      <c r="AR38" s="93" t="str">
        <f t="shared" si="38"/>
        <v/>
      </c>
      <c r="AS38" s="93" t="str">
        <f t="shared" si="39"/>
        <v/>
      </c>
      <c r="AT38" s="93" t="str">
        <f t="shared" si="40"/>
        <v/>
      </c>
      <c r="AU38" s="93" t="str">
        <f t="shared" si="41"/>
        <v/>
      </c>
      <c r="AV38" s="93" t="str">
        <f t="shared" si="42"/>
        <v/>
      </c>
      <c r="AW38" s="93" t="str">
        <f t="shared" si="43"/>
        <v/>
      </c>
      <c r="AX38" s="93" t="str">
        <f t="shared" si="44"/>
        <v/>
      </c>
      <c r="AY38" s="93" t="str">
        <f t="shared" si="45"/>
        <v/>
      </c>
      <c r="AZ38" s="93" t="str">
        <f t="shared" si="46"/>
        <v/>
      </c>
      <c r="BA38" s="93" t="str">
        <f t="shared" si="47"/>
        <v/>
      </c>
      <c r="BB38" s="93" t="str">
        <f t="shared" si="48"/>
        <v/>
      </c>
      <c r="BC38" s="93" t="str">
        <f t="shared" si="49"/>
        <v/>
      </c>
      <c r="BD38" s="93" t="str">
        <f t="shared" si="50"/>
        <v/>
      </c>
      <c r="BE38" s="93" t="str">
        <f t="shared" si="51"/>
        <v/>
      </c>
      <c r="BF38" s="224"/>
      <c r="BG38" s="74" t="str">
        <f t="shared" si="130"/>
        <v/>
      </c>
      <c r="BH38" s="36" t="str">
        <f t="shared" si="131"/>
        <v/>
      </c>
      <c r="BI38" s="225"/>
      <c r="BJ38" s="75" t="str">
        <f t="shared" si="52"/>
        <v/>
      </c>
      <c r="BK38" s="37" t="str">
        <f t="shared" si="53"/>
        <v/>
      </c>
      <c r="BL38" s="224"/>
      <c r="BM38" s="74" t="str">
        <f t="shared" si="54"/>
        <v/>
      </c>
      <c r="BN38" s="36" t="str">
        <f t="shared" si="55"/>
        <v/>
      </c>
      <c r="BO38" s="225"/>
      <c r="BP38" s="75" t="str">
        <f t="shared" si="56"/>
        <v/>
      </c>
      <c r="BQ38" s="37" t="str">
        <f t="shared" si="57"/>
        <v/>
      </c>
      <c r="BR38" s="224"/>
      <c r="BS38" s="74" t="str">
        <f t="shared" si="58"/>
        <v/>
      </c>
      <c r="BT38" s="36" t="str">
        <f t="shared" si="59"/>
        <v/>
      </c>
      <c r="BU38" s="225"/>
      <c r="BV38" s="75" t="str">
        <f t="shared" si="60"/>
        <v/>
      </c>
      <c r="BW38" s="37" t="str">
        <f t="shared" si="61"/>
        <v/>
      </c>
      <c r="BX38" s="224"/>
      <c r="BY38" s="74" t="str">
        <f t="shared" si="62"/>
        <v/>
      </c>
      <c r="BZ38" s="36" t="str">
        <f t="shared" si="63"/>
        <v/>
      </c>
      <c r="CA38" s="225"/>
      <c r="CB38" s="75" t="str">
        <f t="shared" si="64"/>
        <v/>
      </c>
      <c r="CC38" s="37" t="str">
        <f t="shared" si="65"/>
        <v/>
      </c>
      <c r="CD38" s="224"/>
      <c r="CE38" s="74" t="str">
        <f t="shared" si="66"/>
        <v/>
      </c>
      <c r="CF38" s="36" t="str">
        <f t="shared" si="67"/>
        <v/>
      </c>
      <c r="CG38" s="225"/>
      <c r="CH38" s="115" t="str">
        <f t="shared" si="68"/>
        <v/>
      </c>
      <c r="CI38" s="225" t="str">
        <f t="shared" si="69"/>
        <v/>
      </c>
      <c r="CJ38" s="224"/>
      <c r="CK38" s="5" t="str">
        <f t="shared" si="70"/>
        <v/>
      </c>
      <c r="CL38" s="224" t="str">
        <f t="shared" si="71"/>
        <v/>
      </c>
      <c r="CM38" s="225"/>
      <c r="CN38" s="115" t="str">
        <f t="shared" si="72"/>
        <v/>
      </c>
      <c r="CO38" s="225" t="str">
        <f t="shared" si="73"/>
        <v/>
      </c>
      <c r="CP38" s="224"/>
      <c r="CQ38" s="5" t="str">
        <f t="shared" si="74"/>
        <v/>
      </c>
      <c r="CR38" s="224" t="str">
        <f t="shared" si="75"/>
        <v/>
      </c>
      <c r="CS38" s="225"/>
      <c r="CT38" s="115" t="str">
        <f t="shared" si="76"/>
        <v/>
      </c>
      <c r="CU38" s="225" t="str">
        <f t="shared" si="77"/>
        <v/>
      </c>
      <c r="CV38" s="224"/>
      <c r="CW38" s="5" t="str">
        <f t="shared" si="78"/>
        <v/>
      </c>
      <c r="CX38" s="224" t="str">
        <f t="shared" si="79"/>
        <v/>
      </c>
      <c r="CY38" s="225"/>
      <c r="CZ38" s="115" t="str">
        <f t="shared" si="80"/>
        <v/>
      </c>
      <c r="DA38" s="225" t="str">
        <f t="shared" si="81"/>
        <v/>
      </c>
      <c r="DB38" s="224"/>
      <c r="DC38" s="5" t="str">
        <f t="shared" si="82"/>
        <v/>
      </c>
      <c r="DD38" s="224" t="str">
        <f t="shared" si="83"/>
        <v/>
      </c>
      <c r="DE38" s="225"/>
      <c r="DF38" s="115" t="str">
        <f t="shared" si="84"/>
        <v/>
      </c>
      <c r="DG38" s="225" t="str">
        <f t="shared" si="85"/>
        <v/>
      </c>
      <c r="DH38" s="224"/>
      <c r="DI38" s="5" t="str">
        <f t="shared" si="86"/>
        <v/>
      </c>
      <c r="DJ38" s="224" t="str">
        <f t="shared" si="87"/>
        <v/>
      </c>
      <c r="DK38" s="225"/>
      <c r="DL38" s="115" t="str">
        <f t="shared" si="88"/>
        <v/>
      </c>
      <c r="DM38" s="225" t="str">
        <f t="shared" si="89"/>
        <v/>
      </c>
      <c r="DN38" s="224"/>
      <c r="DO38" s="5" t="str">
        <f t="shared" si="90"/>
        <v/>
      </c>
      <c r="DP38" s="224" t="str">
        <f t="shared" si="91"/>
        <v/>
      </c>
      <c r="DQ38" s="225"/>
      <c r="DR38" s="115" t="str">
        <f t="shared" si="92"/>
        <v/>
      </c>
      <c r="DS38" s="225" t="str">
        <f t="shared" si="93"/>
        <v/>
      </c>
      <c r="DT38" s="224"/>
      <c r="DU38" s="5" t="str">
        <f t="shared" si="94"/>
        <v/>
      </c>
      <c r="DV38" s="224" t="str">
        <f t="shared" si="95"/>
        <v/>
      </c>
      <c r="DW38" s="225"/>
      <c r="DX38" s="115" t="str">
        <f t="shared" si="96"/>
        <v/>
      </c>
      <c r="DY38" s="225" t="str">
        <f t="shared" si="97"/>
        <v/>
      </c>
      <c r="DZ38" s="224"/>
      <c r="EA38" s="5" t="str">
        <f t="shared" si="98"/>
        <v/>
      </c>
      <c r="EB38" s="224" t="str">
        <f t="shared" si="99"/>
        <v/>
      </c>
      <c r="EC38" s="225"/>
      <c r="ED38" s="115" t="str">
        <f t="shared" si="100"/>
        <v/>
      </c>
      <c r="EE38" s="225" t="str">
        <f t="shared" si="101"/>
        <v/>
      </c>
      <c r="EF38" s="224"/>
      <c r="EG38" s="5" t="str">
        <f t="shared" si="102"/>
        <v/>
      </c>
      <c r="EH38" s="224" t="str">
        <f t="shared" si="103"/>
        <v/>
      </c>
      <c r="EI38" s="225"/>
      <c r="EJ38" s="115" t="str">
        <f t="shared" si="104"/>
        <v/>
      </c>
      <c r="EK38" s="225" t="str">
        <f t="shared" si="105"/>
        <v/>
      </c>
      <c r="EL38" s="224"/>
      <c r="EM38" s="5" t="str">
        <f t="shared" si="106"/>
        <v/>
      </c>
      <c r="EN38" s="224" t="str">
        <f t="shared" si="107"/>
        <v/>
      </c>
      <c r="EO38" s="225"/>
      <c r="EP38" s="115" t="str">
        <f t="shared" si="108"/>
        <v/>
      </c>
      <c r="EQ38" s="225" t="str">
        <f t="shared" si="109"/>
        <v/>
      </c>
      <c r="ER38" s="224"/>
      <c r="ES38" s="5" t="str">
        <f t="shared" si="110"/>
        <v/>
      </c>
      <c r="ET38" s="224" t="str">
        <f t="shared" si="111"/>
        <v/>
      </c>
      <c r="EU38" s="225"/>
      <c r="EV38" s="115" t="str">
        <f t="shared" si="112"/>
        <v/>
      </c>
      <c r="EW38" s="225" t="str">
        <f t="shared" si="113"/>
        <v/>
      </c>
      <c r="EX38" s="224"/>
      <c r="EY38" s="5" t="str">
        <f t="shared" si="114"/>
        <v/>
      </c>
      <c r="EZ38" s="224" t="str">
        <f t="shared" si="115"/>
        <v/>
      </c>
      <c r="FA38" s="225"/>
      <c r="FB38" s="115" t="str">
        <f t="shared" si="116"/>
        <v/>
      </c>
      <c r="FC38" s="225" t="str">
        <f t="shared" si="117"/>
        <v/>
      </c>
      <c r="FD38" s="224"/>
      <c r="FE38" s="5" t="str">
        <f t="shared" si="118"/>
        <v/>
      </c>
      <c r="FF38" s="224" t="str">
        <f t="shared" si="119"/>
        <v/>
      </c>
      <c r="FG38" s="225"/>
      <c r="FH38" s="115" t="str">
        <f t="shared" si="120"/>
        <v/>
      </c>
      <c r="FI38" s="225" t="str">
        <f t="shared" si="121"/>
        <v/>
      </c>
      <c r="FJ38" s="224"/>
      <c r="FK38" s="5" t="str">
        <f t="shared" si="122"/>
        <v/>
      </c>
      <c r="FL38" s="224" t="str">
        <f t="shared" si="123"/>
        <v/>
      </c>
      <c r="FM38" s="225"/>
      <c r="FN38" s="115" t="str">
        <f t="shared" si="124"/>
        <v/>
      </c>
      <c r="FO38" s="225" t="str">
        <f t="shared" si="125"/>
        <v/>
      </c>
      <c r="FP38" s="224"/>
      <c r="FQ38" s="5" t="str">
        <f t="shared" si="126"/>
        <v/>
      </c>
      <c r="FR38" s="224" t="str">
        <f t="shared" si="127"/>
        <v/>
      </c>
      <c r="FS38" s="225"/>
      <c r="FT38" s="115" t="str">
        <f t="shared" si="128"/>
        <v/>
      </c>
      <c r="FU38" s="225" t="str">
        <f t="shared" si="129"/>
        <v/>
      </c>
      <c r="FV38" s="253"/>
      <c r="FW38" s="253"/>
      <c r="FX38" s="253"/>
      <c r="FY38" s="253"/>
      <c r="FZ38" s="253"/>
    </row>
    <row r="39" spans="1:182" s="14" customFormat="1" x14ac:dyDescent="0.25">
      <c r="A39" s="2" t="str">
        <f t="shared" si="132"/>
        <v/>
      </c>
      <c r="B39" s="211"/>
      <c r="C39" s="151"/>
      <c r="D39" s="156" t="str">
        <f t="shared" si="27"/>
        <v/>
      </c>
      <c r="E39" s="109"/>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8"/>
        <v/>
      </c>
      <c r="AI39" s="93" t="str">
        <f t="shared" si="29"/>
        <v/>
      </c>
      <c r="AJ39" s="93" t="str">
        <f t="shared" si="30"/>
        <v/>
      </c>
      <c r="AK39" s="93" t="str">
        <f t="shared" si="31"/>
        <v/>
      </c>
      <c r="AL39" s="93" t="str">
        <f t="shared" si="32"/>
        <v/>
      </c>
      <c r="AM39" s="93" t="str">
        <f t="shared" si="33"/>
        <v/>
      </c>
      <c r="AN39" s="93" t="str">
        <f t="shared" si="34"/>
        <v/>
      </c>
      <c r="AO39" s="93" t="str">
        <f t="shared" si="35"/>
        <v/>
      </c>
      <c r="AP39" s="93" t="str">
        <f t="shared" si="36"/>
        <v/>
      </c>
      <c r="AQ39" s="93" t="str">
        <f t="shared" si="37"/>
        <v/>
      </c>
      <c r="AR39" s="93" t="str">
        <f t="shared" si="38"/>
        <v/>
      </c>
      <c r="AS39" s="93" t="str">
        <f t="shared" si="39"/>
        <v/>
      </c>
      <c r="AT39" s="93" t="str">
        <f t="shared" si="40"/>
        <v/>
      </c>
      <c r="AU39" s="93" t="str">
        <f t="shared" si="41"/>
        <v/>
      </c>
      <c r="AV39" s="93" t="str">
        <f t="shared" si="42"/>
        <v/>
      </c>
      <c r="AW39" s="93" t="str">
        <f t="shared" si="43"/>
        <v/>
      </c>
      <c r="AX39" s="93" t="str">
        <f t="shared" si="44"/>
        <v/>
      </c>
      <c r="AY39" s="93" t="str">
        <f t="shared" si="45"/>
        <v/>
      </c>
      <c r="AZ39" s="93" t="str">
        <f t="shared" si="46"/>
        <v/>
      </c>
      <c r="BA39" s="93" t="str">
        <f t="shared" si="47"/>
        <v/>
      </c>
      <c r="BB39" s="93" t="str">
        <f t="shared" si="48"/>
        <v/>
      </c>
      <c r="BC39" s="93" t="str">
        <f t="shared" si="49"/>
        <v/>
      </c>
      <c r="BD39" s="93" t="str">
        <f t="shared" si="50"/>
        <v/>
      </c>
      <c r="BE39" s="93" t="str">
        <f t="shared" si="51"/>
        <v/>
      </c>
      <c r="BF39" s="224"/>
      <c r="BG39" s="74" t="str">
        <f t="shared" si="130"/>
        <v/>
      </c>
      <c r="BH39" s="36" t="str">
        <f t="shared" si="131"/>
        <v/>
      </c>
      <c r="BI39" s="225"/>
      <c r="BJ39" s="75" t="str">
        <f t="shared" si="52"/>
        <v/>
      </c>
      <c r="BK39" s="37" t="str">
        <f t="shared" si="53"/>
        <v/>
      </c>
      <c r="BL39" s="224"/>
      <c r="BM39" s="74" t="str">
        <f t="shared" si="54"/>
        <v/>
      </c>
      <c r="BN39" s="36" t="str">
        <f t="shared" si="55"/>
        <v/>
      </c>
      <c r="BO39" s="225"/>
      <c r="BP39" s="75" t="str">
        <f t="shared" si="56"/>
        <v/>
      </c>
      <c r="BQ39" s="37" t="str">
        <f t="shared" si="57"/>
        <v/>
      </c>
      <c r="BR39" s="224"/>
      <c r="BS39" s="74" t="str">
        <f t="shared" si="58"/>
        <v/>
      </c>
      <c r="BT39" s="36" t="str">
        <f t="shared" si="59"/>
        <v/>
      </c>
      <c r="BU39" s="225"/>
      <c r="BV39" s="75" t="str">
        <f t="shared" si="60"/>
        <v/>
      </c>
      <c r="BW39" s="37" t="str">
        <f t="shared" si="61"/>
        <v/>
      </c>
      <c r="BX39" s="224"/>
      <c r="BY39" s="74" t="str">
        <f t="shared" si="62"/>
        <v/>
      </c>
      <c r="BZ39" s="36" t="str">
        <f t="shared" si="63"/>
        <v/>
      </c>
      <c r="CA39" s="225"/>
      <c r="CB39" s="75" t="str">
        <f t="shared" si="64"/>
        <v/>
      </c>
      <c r="CC39" s="37" t="str">
        <f t="shared" si="65"/>
        <v/>
      </c>
      <c r="CD39" s="224"/>
      <c r="CE39" s="74" t="str">
        <f t="shared" si="66"/>
        <v/>
      </c>
      <c r="CF39" s="36" t="str">
        <f t="shared" si="67"/>
        <v/>
      </c>
      <c r="CG39" s="225"/>
      <c r="CH39" s="115" t="str">
        <f t="shared" si="68"/>
        <v/>
      </c>
      <c r="CI39" s="225" t="str">
        <f t="shared" si="69"/>
        <v/>
      </c>
      <c r="CJ39" s="224"/>
      <c r="CK39" s="5" t="str">
        <f t="shared" si="70"/>
        <v/>
      </c>
      <c r="CL39" s="224" t="str">
        <f t="shared" si="71"/>
        <v/>
      </c>
      <c r="CM39" s="225"/>
      <c r="CN39" s="115" t="str">
        <f t="shared" si="72"/>
        <v/>
      </c>
      <c r="CO39" s="225" t="str">
        <f t="shared" si="73"/>
        <v/>
      </c>
      <c r="CP39" s="224"/>
      <c r="CQ39" s="5" t="str">
        <f t="shared" si="74"/>
        <v/>
      </c>
      <c r="CR39" s="224" t="str">
        <f t="shared" si="75"/>
        <v/>
      </c>
      <c r="CS39" s="225"/>
      <c r="CT39" s="115" t="str">
        <f t="shared" si="76"/>
        <v/>
      </c>
      <c r="CU39" s="225" t="str">
        <f t="shared" si="77"/>
        <v/>
      </c>
      <c r="CV39" s="224"/>
      <c r="CW39" s="5" t="str">
        <f t="shared" si="78"/>
        <v/>
      </c>
      <c r="CX39" s="224" t="str">
        <f t="shared" si="79"/>
        <v/>
      </c>
      <c r="CY39" s="225"/>
      <c r="CZ39" s="115" t="str">
        <f t="shared" si="80"/>
        <v/>
      </c>
      <c r="DA39" s="225" t="str">
        <f t="shared" si="81"/>
        <v/>
      </c>
      <c r="DB39" s="224"/>
      <c r="DC39" s="5" t="str">
        <f t="shared" si="82"/>
        <v/>
      </c>
      <c r="DD39" s="224" t="str">
        <f t="shared" si="83"/>
        <v/>
      </c>
      <c r="DE39" s="225"/>
      <c r="DF39" s="115" t="str">
        <f t="shared" si="84"/>
        <v/>
      </c>
      <c r="DG39" s="225" t="str">
        <f t="shared" si="85"/>
        <v/>
      </c>
      <c r="DH39" s="224"/>
      <c r="DI39" s="5" t="str">
        <f t="shared" si="86"/>
        <v/>
      </c>
      <c r="DJ39" s="224" t="str">
        <f t="shared" si="87"/>
        <v/>
      </c>
      <c r="DK39" s="225"/>
      <c r="DL39" s="115" t="str">
        <f t="shared" si="88"/>
        <v/>
      </c>
      <c r="DM39" s="225" t="str">
        <f t="shared" si="89"/>
        <v/>
      </c>
      <c r="DN39" s="224"/>
      <c r="DO39" s="5" t="str">
        <f t="shared" si="90"/>
        <v/>
      </c>
      <c r="DP39" s="224" t="str">
        <f t="shared" si="91"/>
        <v/>
      </c>
      <c r="DQ39" s="225"/>
      <c r="DR39" s="115" t="str">
        <f t="shared" si="92"/>
        <v/>
      </c>
      <c r="DS39" s="225" t="str">
        <f t="shared" si="93"/>
        <v/>
      </c>
      <c r="DT39" s="224"/>
      <c r="DU39" s="5" t="str">
        <f t="shared" si="94"/>
        <v/>
      </c>
      <c r="DV39" s="224" t="str">
        <f t="shared" si="95"/>
        <v/>
      </c>
      <c r="DW39" s="225"/>
      <c r="DX39" s="115" t="str">
        <f t="shared" si="96"/>
        <v/>
      </c>
      <c r="DY39" s="225" t="str">
        <f t="shared" si="97"/>
        <v/>
      </c>
      <c r="DZ39" s="224"/>
      <c r="EA39" s="5" t="str">
        <f t="shared" si="98"/>
        <v/>
      </c>
      <c r="EB39" s="224" t="str">
        <f t="shared" si="99"/>
        <v/>
      </c>
      <c r="EC39" s="225"/>
      <c r="ED39" s="115" t="str">
        <f t="shared" si="100"/>
        <v/>
      </c>
      <c r="EE39" s="225" t="str">
        <f t="shared" si="101"/>
        <v/>
      </c>
      <c r="EF39" s="224"/>
      <c r="EG39" s="5" t="str">
        <f t="shared" si="102"/>
        <v/>
      </c>
      <c r="EH39" s="224" t="str">
        <f t="shared" si="103"/>
        <v/>
      </c>
      <c r="EI39" s="225"/>
      <c r="EJ39" s="115" t="str">
        <f t="shared" si="104"/>
        <v/>
      </c>
      <c r="EK39" s="225" t="str">
        <f t="shared" si="105"/>
        <v/>
      </c>
      <c r="EL39" s="224"/>
      <c r="EM39" s="5" t="str">
        <f t="shared" si="106"/>
        <v/>
      </c>
      <c r="EN39" s="224" t="str">
        <f t="shared" si="107"/>
        <v/>
      </c>
      <c r="EO39" s="225"/>
      <c r="EP39" s="115" t="str">
        <f t="shared" si="108"/>
        <v/>
      </c>
      <c r="EQ39" s="225" t="str">
        <f t="shared" si="109"/>
        <v/>
      </c>
      <c r="ER39" s="224"/>
      <c r="ES39" s="5" t="str">
        <f t="shared" si="110"/>
        <v/>
      </c>
      <c r="ET39" s="224" t="str">
        <f t="shared" si="111"/>
        <v/>
      </c>
      <c r="EU39" s="225"/>
      <c r="EV39" s="115" t="str">
        <f t="shared" si="112"/>
        <v/>
      </c>
      <c r="EW39" s="225" t="str">
        <f t="shared" si="113"/>
        <v/>
      </c>
      <c r="EX39" s="224"/>
      <c r="EY39" s="5" t="str">
        <f t="shared" si="114"/>
        <v/>
      </c>
      <c r="EZ39" s="224" t="str">
        <f t="shared" si="115"/>
        <v/>
      </c>
      <c r="FA39" s="225"/>
      <c r="FB39" s="115" t="str">
        <f t="shared" si="116"/>
        <v/>
      </c>
      <c r="FC39" s="225" t="str">
        <f t="shared" si="117"/>
        <v/>
      </c>
      <c r="FD39" s="224"/>
      <c r="FE39" s="5" t="str">
        <f t="shared" si="118"/>
        <v/>
      </c>
      <c r="FF39" s="224" t="str">
        <f t="shared" si="119"/>
        <v/>
      </c>
      <c r="FG39" s="225"/>
      <c r="FH39" s="115" t="str">
        <f t="shared" si="120"/>
        <v/>
      </c>
      <c r="FI39" s="225" t="str">
        <f t="shared" si="121"/>
        <v/>
      </c>
      <c r="FJ39" s="224"/>
      <c r="FK39" s="5" t="str">
        <f t="shared" si="122"/>
        <v/>
      </c>
      <c r="FL39" s="224" t="str">
        <f t="shared" si="123"/>
        <v/>
      </c>
      <c r="FM39" s="225"/>
      <c r="FN39" s="115" t="str">
        <f t="shared" si="124"/>
        <v/>
      </c>
      <c r="FO39" s="225" t="str">
        <f t="shared" si="125"/>
        <v/>
      </c>
      <c r="FP39" s="224"/>
      <c r="FQ39" s="5" t="str">
        <f t="shared" si="126"/>
        <v/>
      </c>
      <c r="FR39" s="224" t="str">
        <f t="shared" si="127"/>
        <v/>
      </c>
      <c r="FS39" s="225"/>
      <c r="FT39" s="115" t="str">
        <f t="shared" si="128"/>
        <v/>
      </c>
      <c r="FU39" s="225" t="str">
        <f t="shared" si="129"/>
        <v/>
      </c>
      <c r="FV39" s="253"/>
      <c r="FW39" s="253"/>
      <c r="FX39" s="253"/>
      <c r="FY39" s="253"/>
      <c r="FZ39" s="253"/>
    </row>
    <row r="40" spans="1:182" s="14" customFormat="1" x14ac:dyDescent="0.25">
      <c r="A40" s="2" t="str">
        <f t="shared" si="132"/>
        <v/>
      </c>
      <c r="B40" s="211"/>
      <c r="C40" s="151"/>
      <c r="D40" s="156" t="str">
        <f t="shared" si="27"/>
        <v/>
      </c>
      <c r="E40" s="109"/>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8"/>
        <v/>
      </c>
      <c r="AI40" s="93" t="str">
        <f t="shared" si="29"/>
        <v/>
      </c>
      <c r="AJ40" s="93" t="str">
        <f t="shared" si="30"/>
        <v/>
      </c>
      <c r="AK40" s="93" t="str">
        <f t="shared" si="31"/>
        <v/>
      </c>
      <c r="AL40" s="93" t="str">
        <f t="shared" si="32"/>
        <v/>
      </c>
      <c r="AM40" s="93" t="str">
        <f t="shared" si="33"/>
        <v/>
      </c>
      <c r="AN40" s="93" t="str">
        <f t="shared" si="34"/>
        <v/>
      </c>
      <c r="AO40" s="93" t="str">
        <f t="shared" si="35"/>
        <v/>
      </c>
      <c r="AP40" s="93" t="str">
        <f t="shared" si="36"/>
        <v/>
      </c>
      <c r="AQ40" s="93" t="str">
        <f t="shared" si="37"/>
        <v/>
      </c>
      <c r="AR40" s="93" t="str">
        <f t="shared" si="38"/>
        <v/>
      </c>
      <c r="AS40" s="93" t="str">
        <f t="shared" si="39"/>
        <v/>
      </c>
      <c r="AT40" s="93" t="str">
        <f t="shared" si="40"/>
        <v/>
      </c>
      <c r="AU40" s="93" t="str">
        <f t="shared" si="41"/>
        <v/>
      </c>
      <c r="AV40" s="93" t="str">
        <f t="shared" si="42"/>
        <v/>
      </c>
      <c r="AW40" s="93" t="str">
        <f t="shared" si="43"/>
        <v/>
      </c>
      <c r="AX40" s="93" t="str">
        <f t="shared" si="44"/>
        <v/>
      </c>
      <c r="AY40" s="93" t="str">
        <f t="shared" si="45"/>
        <v/>
      </c>
      <c r="AZ40" s="93" t="str">
        <f t="shared" si="46"/>
        <v/>
      </c>
      <c r="BA40" s="93" t="str">
        <f t="shared" si="47"/>
        <v/>
      </c>
      <c r="BB40" s="93" t="str">
        <f t="shared" si="48"/>
        <v/>
      </c>
      <c r="BC40" s="93" t="str">
        <f t="shared" si="49"/>
        <v/>
      </c>
      <c r="BD40" s="93" t="str">
        <f t="shared" si="50"/>
        <v/>
      </c>
      <c r="BE40" s="93" t="str">
        <f t="shared" si="51"/>
        <v/>
      </c>
      <c r="BF40" s="224"/>
      <c r="BG40" s="74" t="str">
        <f t="shared" si="130"/>
        <v/>
      </c>
      <c r="BH40" s="36" t="str">
        <f t="shared" si="131"/>
        <v/>
      </c>
      <c r="BI40" s="225"/>
      <c r="BJ40" s="75" t="str">
        <f t="shared" si="52"/>
        <v/>
      </c>
      <c r="BK40" s="37" t="str">
        <f t="shared" si="53"/>
        <v/>
      </c>
      <c r="BL40" s="224"/>
      <c r="BM40" s="74" t="str">
        <f t="shared" si="54"/>
        <v/>
      </c>
      <c r="BN40" s="36" t="str">
        <f t="shared" si="55"/>
        <v/>
      </c>
      <c r="BO40" s="225"/>
      <c r="BP40" s="75" t="str">
        <f t="shared" si="56"/>
        <v/>
      </c>
      <c r="BQ40" s="37" t="str">
        <f t="shared" si="57"/>
        <v/>
      </c>
      <c r="BR40" s="224"/>
      <c r="BS40" s="74" t="str">
        <f t="shared" si="58"/>
        <v/>
      </c>
      <c r="BT40" s="36" t="str">
        <f t="shared" si="59"/>
        <v/>
      </c>
      <c r="BU40" s="225"/>
      <c r="BV40" s="75" t="str">
        <f t="shared" si="60"/>
        <v/>
      </c>
      <c r="BW40" s="37" t="str">
        <f t="shared" si="61"/>
        <v/>
      </c>
      <c r="BX40" s="224"/>
      <c r="BY40" s="74" t="str">
        <f t="shared" si="62"/>
        <v/>
      </c>
      <c r="BZ40" s="36" t="str">
        <f t="shared" si="63"/>
        <v/>
      </c>
      <c r="CA40" s="225"/>
      <c r="CB40" s="75" t="str">
        <f t="shared" si="64"/>
        <v/>
      </c>
      <c r="CC40" s="37" t="str">
        <f t="shared" si="65"/>
        <v/>
      </c>
      <c r="CD40" s="224"/>
      <c r="CE40" s="74" t="str">
        <f t="shared" si="66"/>
        <v/>
      </c>
      <c r="CF40" s="36" t="str">
        <f t="shared" si="67"/>
        <v/>
      </c>
      <c r="CG40" s="225"/>
      <c r="CH40" s="115" t="str">
        <f t="shared" si="68"/>
        <v/>
      </c>
      <c r="CI40" s="225" t="str">
        <f t="shared" si="69"/>
        <v/>
      </c>
      <c r="CJ40" s="224"/>
      <c r="CK40" s="5" t="str">
        <f t="shared" si="70"/>
        <v/>
      </c>
      <c r="CL40" s="224" t="str">
        <f t="shared" si="71"/>
        <v/>
      </c>
      <c r="CM40" s="225"/>
      <c r="CN40" s="115" t="str">
        <f t="shared" si="72"/>
        <v/>
      </c>
      <c r="CO40" s="225" t="str">
        <f t="shared" si="73"/>
        <v/>
      </c>
      <c r="CP40" s="224"/>
      <c r="CQ40" s="5" t="str">
        <f t="shared" si="74"/>
        <v/>
      </c>
      <c r="CR40" s="224" t="str">
        <f t="shared" si="75"/>
        <v/>
      </c>
      <c r="CS40" s="225"/>
      <c r="CT40" s="115" t="str">
        <f t="shared" si="76"/>
        <v/>
      </c>
      <c r="CU40" s="225" t="str">
        <f t="shared" si="77"/>
        <v/>
      </c>
      <c r="CV40" s="224"/>
      <c r="CW40" s="5" t="str">
        <f t="shared" si="78"/>
        <v/>
      </c>
      <c r="CX40" s="224" t="str">
        <f t="shared" si="79"/>
        <v/>
      </c>
      <c r="CY40" s="225"/>
      <c r="CZ40" s="115" t="str">
        <f t="shared" si="80"/>
        <v/>
      </c>
      <c r="DA40" s="225" t="str">
        <f t="shared" si="81"/>
        <v/>
      </c>
      <c r="DB40" s="224"/>
      <c r="DC40" s="5" t="str">
        <f t="shared" si="82"/>
        <v/>
      </c>
      <c r="DD40" s="224" t="str">
        <f t="shared" si="83"/>
        <v/>
      </c>
      <c r="DE40" s="225"/>
      <c r="DF40" s="115" t="str">
        <f t="shared" si="84"/>
        <v/>
      </c>
      <c r="DG40" s="225" t="str">
        <f t="shared" si="85"/>
        <v/>
      </c>
      <c r="DH40" s="224"/>
      <c r="DI40" s="5" t="str">
        <f t="shared" si="86"/>
        <v/>
      </c>
      <c r="DJ40" s="224" t="str">
        <f t="shared" si="87"/>
        <v/>
      </c>
      <c r="DK40" s="225"/>
      <c r="DL40" s="115" t="str">
        <f t="shared" si="88"/>
        <v/>
      </c>
      <c r="DM40" s="225" t="str">
        <f t="shared" si="89"/>
        <v/>
      </c>
      <c r="DN40" s="224"/>
      <c r="DO40" s="5" t="str">
        <f t="shared" si="90"/>
        <v/>
      </c>
      <c r="DP40" s="224" t="str">
        <f t="shared" si="91"/>
        <v/>
      </c>
      <c r="DQ40" s="225"/>
      <c r="DR40" s="115" t="str">
        <f t="shared" si="92"/>
        <v/>
      </c>
      <c r="DS40" s="225" t="str">
        <f t="shared" si="93"/>
        <v/>
      </c>
      <c r="DT40" s="224"/>
      <c r="DU40" s="5" t="str">
        <f t="shared" si="94"/>
        <v/>
      </c>
      <c r="DV40" s="224" t="str">
        <f t="shared" si="95"/>
        <v/>
      </c>
      <c r="DW40" s="225"/>
      <c r="DX40" s="115" t="str">
        <f t="shared" si="96"/>
        <v/>
      </c>
      <c r="DY40" s="225" t="str">
        <f t="shared" si="97"/>
        <v/>
      </c>
      <c r="DZ40" s="224"/>
      <c r="EA40" s="5" t="str">
        <f t="shared" si="98"/>
        <v/>
      </c>
      <c r="EB40" s="224" t="str">
        <f t="shared" si="99"/>
        <v/>
      </c>
      <c r="EC40" s="225"/>
      <c r="ED40" s="115" t="str">
        <f t="shared" si="100"/>
        <v/>
      </c>
      <c r="EE40" s="225" t="str">
        <f t="shared" si="101"/>
        <v/>
      </c>
      <c r="EF40" s="224"/>
      <c r="EG40" s="5" t="str">
        <f t="shared" si="102"/>
        <v/>
      </c>
      <c r="EH40" s="224" t="str">
        <f t="shared" si="103"/>
        <v/>
      </c>
      <c r="EI40" s="225"/>
      <c r="EJ40" s="115" t="str">
        <f t="shared" si="104"/>
        <v/>
      </c>
      <c r="EK40" s="225" t="str">
        <f t="shared" si="105"/>
        <v/>
      </c>
      <c r="EL40" s="224"/>
      <c r="EM40" s="5" t="str">
        <f t="shared" si="106"/>
        <v/>
      </c>
      <c r="EN40" s="224" t="str">
        <f t="shared" si="107"/>
        <v/>
      </c>
      <c r="EO40" s="225"/>
      <c r="EP40" s="115" t="str">
        <f t="shared" si="108"/>
        <v/>
      </c>
      <c r="EQ40" s="225" t="str">
        <f t="shared" si="109"/>
        <v/>
      </c>
      <c r="ER40" s="224"/>
      <c r="ES40" s="5" t="str">
        <f t="shared" si="110"/>
        <v/>
      </c>
      <c r="ET40" s="224" t="str">
        <f t="shared" si="111"/>
        <v/>
      </c>
      <c r="EU40" s="225"/>
      <c r="EV40" s="115" t="str">
        <f t="shared" si="112"/>
        <v/>
      </c>
      <c r="EW40" s="225" t="str">
        <f t="shared" si="113"/>
        <v/>
      </c>
      <c r="EX40" s="224"/>
      <c r="EY40" s="5" t="str">
        <f t="shared" si="114"/>
        <v/>
      </c>
      <c r="EZ40" s="224" t="str">
        <f t="shared" si="115"/>
        <v/>
      </c>
      <c r="FA40" s="225"/>
      <c r="FB40" s="115" t="str">
        <f t="shared" si="116"/>
        <v/>
      </c>
      <c r="FC40" s="225" t="str">
        <f t="shared" si="117"/>
        <v/>
      </c>
      <c r="FD40" s="224"/>
      <c r="FE40" s="5" t="str">
        <f t="shared" si="118"/>
        <v/>
      </c>
      <c r="FF40" s="224" t="str">
        <f t="shared" si="119"/>
        <v/>
      </c>
      <c r="FG40" s="225"/>
      <c r="FH40" s="115" t="str">
        <f t="shared" si="120"/>
        <v/>
      </c>
      <c r="FI40" s="225" t="str">
        <f t="shared" si="121"/>
        <v/>
      </c>
      <c r="FJ40" s="224"/>
      <c r="FK40" s="5" t="str">
        <f t="shared" si="122"/>
        <v/>
      </c>
      <c r="FL40" s="224" t="str">
        <f t="shared" si="123"/>
        <v/>
      </c>
      <c r="FM40" s="225"/>
      <c r="FN40" s="115" t="str">
        <f t="shared" si="124"/>
        <v/>
      </c>
      <c r="FO40" s="225" t="str">
        <f t="shared" si="125"/>
        <v/>
      </c>
      <c r="FP40" s="224"/>
      <c r="FQ40" s="5" t="str">
        <f t="shared" si="126"/>
        <v/>
      </c>
      <c r="FR40" s="224" t="str">
        <f t="shared" si="127"/>
        <v/>
      </c>
      <c r="FS40" s="225"/>
      <c r="FT40" s="115" t="str">
        <f t="shared" si="128"/>
        <v/>
      </c>
      <c r="FU40" s="225" t="str">
        <f t="shared" si="129"/>
        <v/>
      </c>
      <c r="FV40" s="253"/>
      <c r="FW40" s="253"/>
      <c r="FX40" s="253"/>
      <c r="FY40" s="253"/>
      <c r="FZ40" s="253"/>
    </row>
    <row r="41" spans="1:182" s="3" customFormat="1" x14ac:dyDescent="0.25">
      <c r="A41" s="2" t="str">
        <f t="shared" si="132"/>
        <v/>
      </c>
      <c r="B41" s="211"/>
      <c r="C41" s="151"/>
      <c r="D41" s="156" t="str">
        <f t="shared" si="27"/>
        <v/>
      </c>
      <c r="E41" s="109"/>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8"/>
        <v/>
      </c>
      <c r="AI41" s="93" t="str">
        <f t="shared" si="29"/>
        <v/>
      </c>
      <c r="AJ41" s="93" t="str">
        <f t="shared" si="30"/>
        <v/>
      </c>
      <c r="AK41" s="93" t="str">
        <f t="shared" si="31"/>
        <v/>
      </c>
      <c r="AL41" s="93" t="str">
        <f t="shared" si="32"/>
        <v/>
      </c>
      <c r="AM41" s="93" t="str">
        <f t="shared" si="33"/>
        <v/>
      </c>
      <c r="AN41" s="93" t="str">
        <f t="shared" si="34"/>
        <v/>
      </c>
      <c r="AO41" s="93" t="str">
        <f t="shared" si="35"/>
        <v/>
      </c>
      <c r="AP41" s="93" t="str">
        <f t="shared" si="36"/>
        <v/>
      </c>
      <c r="AQ41" s="93" t="str">
        <f t="shared" si="37"/>
        <v/>
      </c>
      <c r="AR41" s="93" t="str">
        <f t="shared" si="38"/>
        <v/>
      </c>
      <c r="AS41" s="93" t="str">
        <f t="shared" si="39"/>
        <v/>
      </c>
      <c r="AT41" s="93" t="str">
        <f t="shared" si="40"/>
        <v/>
      </c>
      <c r="AU41" s="93" t="str">
        <f t="shared" si="41"/>
        <v/>
      </c>
      <c r="AV41" s="93" t="str">
        <f t="shared" si="42"/>
        <v/>
      </c>
      <c r="AW41" s="93" t="str">
        <f t="shared" si="43"/>
        <v/>
      </c>
      <c r="AX41" s="93" t="str">
        <f t="shared" si="44"/>
        <v/>
      </c>
      <c r="AY41" s="93" t="str">
        <f t="shared" si="45"/>
        <v/>
      </c>
      <c r="AZ41" s="93" t="str">
        <f t="shared" si="46"/>
        <v/>
      </c>
      <c r="BA41" s="93" t="str">
        <f t="shared" si="47"/>
        <v/>
      </c>
      <c r="BB41" s="93" t="str">
        <f t="shared" si="48"/>
        <v/>
      </c>
      <c r="BC41" s="93" t="str">
        <f t="shared" si="49"/>
        <v/>
      </c>
      <c r="BD41" s="93" t="str">
        <f t="shared" si="50"/>
        <v/>
      </c>
      <c r="BE41" s="93" t="str">
        <f t="shared" si="51"/>
        <v/>
      </c>
      <c r="BF41" s="224"/>
      <c r="BG41" s="74" t="str">
        <f t="shared" si="130"/>
        <v/>
      </c>
      <c r="BH41" s="36" t="str">
        <f t="shared" si="131"/>
        <v/>
      </c>
      <c r="BI41" s="225"/>
      <c r="BJ41" s="75" t="str">
        <f t="shared" si="52"/>
        <v/>
      </c>
      <c r="BK41" s="37" t="str">
        <f t="shared" si="53"/>
        <v/>
      </c>
      <c r="BL41" s="224"/>
      <c r="BM41" s="74" t="str">
        <f t="shared" si="54"/>
        <v/>
      </c>
      <c r="BN41" s="36" t="str">
        <f t="shared" si="55"/>
        <v/>
      </c>
      <c r="BO41" s="225"/>
      <c r="BP41" s="75" t="str">
        <f t="shared" si="56"/>
        <v/>
      </c>
      <c r="BQ41" s="37" t="str">
        <f t="shared" si="57"/>
        <v/>
      </c>
      <c r="BR41" s="224"/>
      <c r="BS41" s="74" t="str">
        <f t="shared" si="58"/>
        <v/>
      </c>
      <c r="BT41" s="36" t="str">
        <f t="shared" si="59"/>
        <v/>
      </c>
      <c r="BU41" s="225"/>
      <c r="BV41" s="75" t="str">
        <f t="shared" si="60"/>
        <v/>
      </c>
      <c r="BW41" s="37" t="str">
        <f t="shared" si="61"/>
        <v/>
      </c>
      <c r="BX41" s="224"/>
      <c r="BY41" s="74" t="str">
        <f t="shared" si="62"/>
        <v/>
      </c>
      <c r="BZ41" s="36" t="str">
        <f t="shared" si="63"/>
        <v/>
      </c>
      <c r="CA41" s="225"/>
      <c r="CB41" s="75" t="str">
        <f t="shared" si="64"/>
        <v/>
      </c>
      <c r="CC41" s="37" t="str">
        <f t="shared" si="65"/>
        <v/>
      </c>
      <c r="CD41" s="224"/>
      <c r="CE41" s="74" t="str">
        <f t="shared" si="66"/>
        <v/>
      </c>
      <c r="CF41" s="36" t="str">
        <f t="shared" si="67"/>
        <v/>
      </c>
      <c r="CG41" s="225"/>
      <c r="CH41" s="115" t="str">
        <f t="shared" si="68"/>
        <v/>
      </c>
      <c r="CI41" s="225" t="str">
        <f t="shared" si="69"/>
        <v/>
      </c>
      <c r="CJ41" s="224"/>
      <c r="CK41" s="5" t="str">
        <f t="shared" si="70"/>
        <v/>
      </c>
      <c r="CL41" s="224" t="str">
        <f t="shared" si="71"/>
        <v/>
      </c>
      <c r="CM41" s="225"/>
      <c r="CN41" s="115" t="str">
        <f t="shared" si="72"/>
        <v/>
      </c>
      <c r="CO41" s="225" t="str">
        <f t="shared" si="73"/>
        <v/>
      </c>
      <c r="CP41" s="224"/>
      <c r="CQ41" s="5" t="str">
        <f t="shared" si="74"/>
        <v/>
      </c>
      <c r="CR41" s="224" t="str">
        <f t="shared" si="75"/>
        <v/>
      </c>
      <c r="CS41" s="225"/>
      <c r="CT41" s="115" t="str">
        <f t="shared" si="76"/>
        <v/>
      </c>
      <c r="CU41" s="225" t="str">
        <f t="shared" si="77"/>
        <v/>
      </c>
      <c r="CV41" s="224"/>
      <c r="CW41" s="5" t="str">
        <f t="shared" si="78"/>
        <v/>
      </c>
      <c r="CX41" s="224" t="str">
        <f t="shared" si="79"/>
        <v/>
      </c>
      <c r="CY41" s="225"/>
      <c r="CZ41" s="115" t="str">
        <f t="shared" si="80"/>
        <v/>
      </c>
      <c r="DA41" s="225" t="str">
        <f t="shared" si="81"/>
        <v/>
      </c>
      <c r="DB41" s="224"/>
      <c r="DC41" s="5" t="str">
        <f t="shared" si="82"/>
        <v/>
      </c>
      <c r="DD41" s="224" t="str">
        <f t="shared" si="83"/>
        <v/>
      </c>
      <c r="DE41" s="225"/>
      <c r="DF41" s="115" t="str">
        <f t="shared" si="84"/>
        <v/>
      </c>
      <c r="DG41" s="225" t="str">
        <f t="shared" si="85"/>
        <v/>
      </c>
      <c r="DH41" s="224"/>
      <c r="DI41" s="5" t="str">
        <f t="shared" si="86"/>
        <v/>
      </c>
      <c r="DJ41" s="224" t="str">
        <f t="shared" si="87"/>
        <v/>
      </c>
      <c r="DK41" s="225"/>
      <c r="DL41" s="115" t="str">
        <f t="shared" si="88"/>
        <v/>
      </c>
      <c r="DM41" s="225" t="str">
        <f t="shared" si="89"/>
        <v/>
      </c>
      <c r="DN41" s="224"/>
      <c r="DO41" s="5" t="str">
        <f t="shared" si="90"/>
        <v/>
      </c>
      <c r="DP41" s="224" t="str">
        <f t="shared" si="91"/>
        <v/>
      </c>
      <c r="DQ41" s="225"/>
      <c r="DR41" s="115" t="str">
        <f t="shared" si="92"/>
        <v/>
      </c>
      <c r="DS41" s="225" t="str">
        <f t="shared" si="93"/>
        <v/>
      </c>
      <c r="DT41" s="224"/>
      <c r="DU41" s="5" t="str">
        <f t="shared" si="94"/>
        <v/>
      </c>
      <c r="DV41" s="224" t="str">
        <f t="shared" si="95"/>
        <v/>
      </c>
      <c r="DW41" s="225"/>
      <c r="DX41" s="115" t="str">
        <f t="shared" si="96"/>
        <v/>
      </c>
      <c r="DY41" s="225" t="str">
        <f t="shared" si="97"/>
        <v/>
      </c>
      <c r="DZ41" s="224"/>
      <c r="EA41" s="5" t="str">
        <f t="shared" si="98"/>
        <v/>
      </c>
      <c r="EB41" s="224" t="str">
        <f t="shared" si="99"/>
        <v/>
      </c>
      <c r="EC41" s="225"/>
      <c r="ED41" s="115" t="str">
        <f t="shared" si="100"/>
        <v/>
      </c>
      <c r="EE41" s="225" t="str">
        <f t="shared" si="101"/>
        <v/>
      </c>
      <c r="EF41" s="224"/>
      <c r="EG41" s="5" t="str">
        <f t="shared" si="102"/>
        <v/>
      </c>
      <c r="EH41" s="224" t="str">
        <f t="shared" si="103"/>
        <v/>
      </c>
      <c r="EI41" s="225"/>
      <c r="EJ41" s="115" t="str">
        <f t="shared" si="104"/>
        <v/>
      </c>
      <c r="EK41" s="225" t="str">
        <f t="shared" si="105"/>
        <v/>
      </c>
      <c r="EL41" s="224"/>
      <c r="EM41" s="5" t="str">
        <f t="shared" si="106"/>
        <v/>
      </c>
      <c r="EN41" s="224" t="str">
        <f t="shared" si="107"/>
        <v/>
      </c>
      <c r="EO41" s="225"/>
      <c r="EP41" s="115" t="str">
        <f t="shared" si="108"/>
        <v/>
      </c>
      <c r="EQ41" s="225" t="str">
        <f t="shared" si="109"/>
        <v/>
      </c>
      <c r="ER41" s="224"/>
      <c r="ES41" s="5" t="str">
        <f t="shared" si="110"/>
        <v/>
      </c>
      <c r="ET41" s="224" t="str">
        <f t="shared" si="111"/>
        <v/>
      </c>
      <c r="EU41" s="225"/>
      <c r="EV41" s="115" t="str">
        <f t="shared" si="112"/>
        <v/>
      </c>
      <c r="EW41" s="225" t="str">
        <f t="shared" si="113"/>
        <v/>
      </c>
      <c r="EX41" s="224"/>
      <c r="EY41" s="5" t="str">
        <f t="shared" si="114"/>
        <v/>
      </c>
      <c r="EZ41" s="224" t="str">
        <f t="shared" si="115"/>
        <v/>
      </c>
      <c r="FA41" s="225"/>
      <c r="FB41" s="115" t="str">
        <f t="shared" si="116"/>
        <v/>
      </c>
      <c r="FC41" s="225" t="str">
        <f t="shared" si="117"/>
        <v/>
      </c>
      <c r="FD41" s="224"/>
      <c r="FE41" s="5" t="str">
        <f t="shared" si="118"/>
        <v/>
      </c>
      <c r="FF41" s="224" t="str">
        <f t="shared" si="119"/>
        <v/>
      </c>
      <c r="FG41" s="225"/>
      <c r="FH41" s="115" t="str">
        <f t="shared" si="120"/>
        <v/>
      </c>
      <c r="FI41" s="225" t="str">
        <f t="shared" si="121"/>
        <v/>
      </c>
      <c r="FJ41" s="224"/>
      <c r="FK41" s="5" t="str">
        <f t="shared" si="122"/>
        <v/>
      </c>
      <c r="FL41" s="224" t="str">
        <f t="shared" si="123"/>
        <v/>
      </c>
      <c r="FM41" s="225"/>
      <c r="FN41" s="115" t="str">
        <f t="shared" si="124"/>
        <v/>
      </c>
      <c r="FO41" s="225" t="str">
        <f t="shared" si="125"/>
        <v/>
      </c>
      <c r="FP41" s="224"/>
      <c r="FQ41" s="5" t="str">
        <f t="shared" si="126"/>
        <v/>
      </c>
      <c r="FR41" s="224" t="str">
        <f t="shared" si="127"/>
        <v/>
      </c>
      <c r="FS41" s="225"/>
      <c r="FT41" s="115" t="str">
        <f t="shared" si="128"/>
        <v/>
      </c>
      <c r="FU41" s="225" t="str">
        <f t="shared" si="129"/>
        <v/>
      </c>
      <c r="FV41" s="253"/>
      <c r="FW41" s="253"/>
      <c r="FX41" s="253"/>
      <c r="FY41" s="253"/>
      <c r="FZ41" s="253"/>
    </row>
    <row r="42" spans="1:182" s="14" customFormat="1" x14ac:dyDescent="0.25">
      <c r="A42" s="2" t="str">
        <f t="shared" si="132"/>
        <v/>
      </c>
      <c r="B42" s="211"/>
      <c r="C42" s="151"/>
      <c r="D42" s="156" t="str">
        <f t="shared" si="27"/>
        <v/>
      </c>
      <c r="E42" s="109"/>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8"/>
        <v/>
      </c>
      <c r="AI42" s="93" t="str">
        <f t="shared" si="29"/>
        <v/>
      </c>
      <c r="AJ42" s="93" t="str">
        <f t="shared" si="30"/>
        <v/>
      </c>
      <c r="AK42" s="93" t="str">
        <f t="shared" si="31"/>
        <v/>
      </c>
      <c r="AL42" s="93" t="str">
        <f t="shared" si="32"/>
        <v/>
      </c>
      <c r="AM42" s="93" t="str">
        <f t="shared" si="33"/>
        <v/>
      </c>
      <c r="AN42" s="93" t="str">
        <f t="shared" si="34"/>
        <v/>
      </c>
      <c r="AO42" s="93" t="str">
        <f t="shared" si="35"/>
        <v/>
      </c>
      <c r="AP42" s="93" t="str">
        <f t="shared" si="36"/>
        <v/>
      </c>
      <c r="AQ42" s="93" t="str">
        <f t="shared" si="37"/>
        <v/>
      </c>
      <c r="AR42" s="93" t="str">
        <f t="shared" si="38"/>
        <v/>
      </c>
      <c r="AS42" s="93" t="str">
        <f t="shared" si="39"/>
        <v/>
      </c>
      <c r="AT42" s="93" t="str">
        <f t="shared" si="40"/>
        <v/>
      </c>
      <c r="AU42" s="93" t="str">
        <f t="shared" si="41"/>
        <v/>
      </c>
      <c r="AV42" s="93" t="str">
        <f t="shared" si="42"/>
        <v/>
      </c>
      <c r="AW42" s="93" t="str">
        <f t="shared" si="43"/>
        <v/>
      </c>
      <c r="AX42" s="93" t="str">
        <f t="shared" si="44"/>
        <v/>
      </c>
      <c r="AY42" s="93" t="str">
        <f t="shared" si="45"/>
        <v/>
      </c>
      <c r="AZ42" s="93" t="str">
        <f t="shared" si="46"/>
        <v/>
      </c>
      <c r="BA42" s="93" t="str">
        <f t="shared" si="47"/>
        <v/>
      </c>
      <c r="BB42" s="93" t="str">
        <f t="shared" si="48"/>
        <v/>
      </c>
      <c r="BC42" s="93" t="str">
        <f t="shared" si="49"/>
        <v/>
      </c>
      <c r="BD42" s="93" t="str">
        <f t="shared" si="50"/>
        <v/>
      </c>
      <c r="BE42" s="93" t="str">
        <f t="shared" si="51"/>
        <v/>
      </c>
      <c r="BF42" s="224"/>
      <c r="BG42" s="74" t="str">
        <f t="shared" si="130"/>
        <v/>
      </c>
      <c r="BH42" s="36" t="str">
        <f t="shared" si="131"/>
        <v/>
      </c>
      <c r="BI42" s="225"/>
      <c r="BJ42" s="75" t="str">
        <f t="shared" si="52"/>
        <v/>
      </c>
      <c r="BK42" s="37" t="str">
        <f t="shared" si="53"/>
        <v/>
      </c>
      <c r="BL42" s="224"/>
      <c r="BM42" s="74" t="str">
        <f t="shared" si="54"/>
        <v/>
      </c>
      <c r="BN42" s="36" t="str">
        <f t="shared" si="55"/>
        <v/>
      </c>
      <c r="BO42" s="225"/>
      <c r="BP42" s="75" t="str">
        <f t="shared" si="56"/>
        <v/>
      </c>
      <c r="BQ42" s="37" t="str">
        <f t="shared" si="57"/>
        <v/>
      </c>
      <c r="BR42" s="224"/>
      <c r="BS42" s="74" t="str">
        <f t="shared" si="58"/>
        <v/>
      </c>
      <c r="BT42" s="36" t="str">
        <f t="shared" si="59"/>
        <v/>
      </c>
      <c r="BU42" s="225"/>
      <c r="BV42" s="75" t="str">
        <f t="shared" si="60"/>
        <v/>
      </c>
      <c r="BW42" s="37" t="str">
        <f t="shared" si="61"/>
        <v/>
      </c>
      <c r="BX42" s="224"/>
      <c r="BY42" s="74" t="str">
        <f t="shared" si="62"/>
        <v/>
      </c>
      <c r="BZ42" s="36" t="str">
        <f t="shared" si="63"/>
        <v/>
      </c>
      <c r="CA42" s="225"/>
      <c r="CB42" s="75" t="str">
        <f t="shared" si="64"/>
        <v/>
      </c>
      <c r="CC42" s="37" t="str">
        <f t="shared" si="65"/>
        <v/>
      </c>
      <c r="CD42" s="224"/>
      <c r="CE42" s="74" t="str">
        <f t="shared" si="66"/>
        <v/>
      </c>
      <c r="CF42" s="36" t="str">
        <f t="shared" si="67"/>
        <v/>
      </c>
      <c r="CG42" s="225"/>
      <c r="CH42" s="115" t="str">
        <f t="shared" si="68"/>
        <v/>
      </c>
      <c r="CI42" s="225" t="str">
        <f t="shared" si="69"/>
        <v/>
      </c>
      <c r="CJ42" s="224"/>
      <c r="CK42" s="5" t="str">
        <f t="shared" si="70"/>
        <v/>
      </c>
      <c r="CL42" s="224" t="str">
        <f t="shared" si="71"/>
        <v/>
      </c>
      <c r="CM42" s="225"/>
      <c r="CN42" s="115" t="str">
        <f t="shared" si="72"/>
        <v/>
      </c>
      <c r="CO42" s="225" t="str">
        <f t="shared" si="73"/>
        <v/>
      </c>
      <c r="CP42" s="224"/>
      <c r="CQ42" s="5" t="str">
        <f t="shared" si="74"/>
        <v/>
      </c>
      <c r="CR42" s="224" t="str">
        <f t="shared" si="75"/>
        <v/>
      </c>
      <c r="CS42" s="225"/>
      <c r="CT42" s="115" t="str">
        <f t="shared" si="76"/>
        <v/>
      </c>
      <c r="CU42" s="225" t="str">
        <f t="shared" si="77"/>
        <v/>
      </c>
      <c r="CV42" s="224"/>
      <c r="CW42" s="5" t="str">
        <f t="shared" si="78"/>
        <v/>
      </c>
      <c r="CX42" s="224" t="str">
        <f t="shared" si="79"/>
        <v/>
      </c>
      <c r="CY42" s="225"/>
      <c r="CZ42" s="115" t="str">
        <f t="shared" si="80"/>
        <v/>
      </c>
      <c r="DA42" s="225" t="str">
        <f t="shared" si="81"/>
        <v/>
      </c>
      <c r="DB42" s="224"/>
      <c r="DC42" s="5" t="str">
        <f t="shared" si="82"/>
        <v/>
      </c>
      <c r="DD42" s="224" t="str">
        <f t="shared" si="83"/>
        <v/>
      </c>
      <c r="DE42" s="225"/>
      <c r="DF42" s="115" t="str">
        <f t="shared" si="84"/>
        <v/>
      </c>
      <c r="DG42" s="225" t="str">
        <f t="shared" si="85"/>
        <v/>
      </c>
      <c r="DH42" s="224"/>
      <c r="DI42" s="5" t="str">
        <f t="shared" si="86"/>
        <v/>
      </c>
      <c r="DJ42" s="224" t="str">
        <f t="shared" si="87"/>
        <v/>
      </c>
      <c r="DK42" s="225"/>
      <c r="DL42" s="115" t="str">
        <f t="shared" si="88"/>
        <v/>
      </c>
      <c r="DM42" s="225" t="str">
        <f t="shared" si="89"/>
        <v/>
      </c>
      <c r="DN42" s="224"/>
      <c r="DO42" s="5" t="str">
        <f t="shared" si="90"/>
        <v/>
      </c>
      <c r="DP42" s="224" t="str">
        <f t="shared" si="91"/>
        <v/>
      </c>
      <c r="DQ42" s="225"/>
      <c r="DR42" s="115" t="str">
        <f t="shared" si="92"/>
        <v/>
      </c>
      <c r="DS42" s="225" t="str">
        <f t="shared" si="93"/>
        <v/>
      </c>
      <c r="DT42" s="224"/>
      <c r="DU42" s="5" t="str">
        <f t="shared" si="94"/>
        <v/>
      </c>
      <c r="DV42" s="224" t="str">
        <f t="shared" si="95"/>
        <v/>
      </c>
      <c r="DW42" s="225"/>
      <c r="DX42" s="115" t="str">
        <f t="shared" si="96"/>
        <v/>
      </c>
      <c r="DY42" s="225" t="str">
        <f t="shared" si="97"/>
        <v/>
      </c>
      <c r="DZ42" s="224"/>
      <c r="EA42" s="5" t="str">
        <f t="shared" si="98"/>
        <v/>
      </c>
      <c r="EB42" s="224" t="str">
        <f t="shared" si="99"/>
        <v/>
      </c>
      <c r="EC42" s="225"/>
      <c r="ED42" s="115" t="str">
        <f t="shared" si="100"/>
        <v/>
      </c>
      <c r="EE42" s="225" t="str">
        <f t="shared" si="101"/>
        <v/>
      </c>
      <c r="EF42" s="224"/>
      <c r="EG42" s="5" t="str">
        <f t="shared" si="102"/>
        <v/>
      </c>
      <c r="EH42" s="224" t="str">
        <f t="shared" si="103"/>
        <v/>
      </c>
      <c r="EI42" s="225"/>
      <c r="EJ42" s="115" t="str">
        <f t="shared" si="104"/>
        <v/>
      </c>
      <c r="EK42" s="225" t="str">
        <f t="shared" si="105"/>
        <v/>
      </c>
      <c r="EL42" s="224"/>
      <c r="EM42" s="5" t="str">
        <f t="shared" si="106"/>
        <v/>
      </c>
      <c r="EN42" s="224" t="str">
        <f t="shared" si="107"/>
        <v/>
      </c>
      <c r="EO42" s="225"/>
      <c r="EP42" s="115" t="str">
        <f t="shared" si="108"/>
        <v/>
      </c>
      <c r="EQ42" s="225" t="str">
        <f t="shared" si="109"/>
        <v/>
      </c>
      <c r="ER42" s="224"/>
      <c r="ES42" s="5" t="str">
        <f t="shared" si="110"/>
        <v/>
      </c>
      <c r="ET42" s="224" t="str">
        <f t="shared" si="111"/>
        <v/>
      </c>
      <c r="EU42" s="225"/>
      <c r="EV42" s="115" t="str">
        <f t="shared" si="112"/>
        <v/>
      </c>
      <c r="EW42" s="225" t="str">
        <f t="shared" si="113"/>
        <v/>
      </c>
      <c r="EX42" s="224"/>
      <c r="EY42" s="5" t="str">
        <f t="shared" si="114"/>
        <v/>
      </c>
      <c r="EZ42" s="224" t="str">
        <f t="shared" si="115"/>
        <v/>
      </c>
      <c r="FA42" s="225"/>
      <c r="FB42" s="115" t="str">
        <f t="shared" si="116"/>
        <v/>
      </c>
      <c r="FC42" s="225" t="str">
        <f t="shared" si="117"/>
        <v/>
      </c>
      <c r="FD42" s="224"/>
      <c r="FE42" s="5" t="str">
        <f t="shared" si="118"/>
        <v/>
      </c>
      <c r="FF42" s="224" t="str">
        <f t="shared" si="119"/>
        <v/>
      </c>
      <c r="FG42" s="225"/>
      <c r="FH42" s="115" t="str">
        <f t="shared" si="120"/>
        <v/>
      </c>
      <c r="FI42" s="225" t="str">
        <f t="shared" si="121"/>
        <v/>
      </c>
      <c r="FJ42" s="224"/>
      <c r="FK42" s="5" t="str">
        <f t="shared" si="122"/>
        <v/>
      </c>
      <c r="FL42" s="224" t="str">
        <f t="shared" si="123"/>
        <v/>
      </c>
      <c r="FM42" s="225"/>
      <c r="FN42" s="115" t="str">
        <f t="shared" si="124"/>
        <v/>
      </c>
      <c r="FO42" s="225" t="str">
        <f t="shared" si="125"/>
        <v/>
      </c>
      <c r="FP42" s="224"/>
      <c r="FQ42" s="5" t="str">
        <f t="shared" si="126"/>
        <v/>
      </c>
      <c r="FR42" s="224" t="str">
        <f t="shared" si="127"/>
        <v/>
      </c>
      <c r="FS42" s="225"/>
      <c r="FT42" s="115" t="str">
        <f t="shared" si="128"/>
        <v/>
      </c>
      <c r="FU42" s="225" t="str">
        <f t="shared" si="129"/>
        <v/>
      </c>
      <c r="FV42" s="253"/>
      <c r="FW42" s="253"/>
      <c r="FX42" s="253"/>
      <c r="FY42" s="253"/>
      <c r="FZ42" s="253"/>
    </row>
    <row r="43" spans="1:182" s="3" customFormat="1" x14ac:dyDescent="0.25">
      <c r="A43" s="2" t="str">
        <f t="shared" si="132"/>
        <v/>
      </c>
      <c r="B43" s="211"/>
      <c r="C43" s="151"/>
      <c r="D43" s="156" t="str">
        <f t="shared" si="27"/>
        <v/>
      </c>
      <c r="E43" s="109"/>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8"/>
        <v/>
      </c>
      <c r="AI43" s="93" t="str">
        <f t="shared" si="29"/>
        <v/>
      </c>
      <c r="AJ43" s="93" t="str">
        <f t="shared" si="30"/>
        <v/>
      </c>
      <c r="AK43" s="93" t="str">
        <f t="shared" si="31"/>
        <v/>
      </c>
      <c r="AL43" s="93" t="str">
        <f t="shared" si="32"/>
        <v/>
      </c>
      <c r="AM43" s="93" t="str">
        <f t="shared" si="33"/>
        <v/>
      </c>
      <c r="AN43" s="93" t="str">
        <f t="shared" si="34"/>
        <v/>
      </c>
      <c r="AO43" s="93" t="str">
        <f t="shared" si="35"/>
        <v/>
      </c>
      <c r="AP43" s="93" t="str">
        <f t="shared" si="36"/>
        <v/>
      </c>
      <c r="AQ43" s="93" t="str">
        <f t="shared" si="37"/>
        <v/>
      </c>
      <c r="AR43" s="93" t="str">
        <f t="shared" si="38"/>
        <v/>
      </c>
      <c r="AS43" s="93" t="str">
        <f t="shared" si="39"/>
        <v/>
      </c>
      <c r="AT43" s="93" t="str">
        <f t="shared" si="40"/>
        <v/>
      </c>
      <c r="AU43" s="93" t="str">
        <f t="shared" si="41"/>
        <v/>
      </c>
      <c r="AV43" s="93" t="str">
        <f t="shared" si="42"/>
        <v/>
      </c>
      <c r="AW43" s="93" t="str">
        <f t="shared" si="43"/>
        <v/>
      </c>
      <c r="AX43" s="93" t="str">
        <f t="shared" si="44"/>
        <v/>
      </c>
      <c r="AY43" s="93" t="str">
        <f t="shared" si="45"/>
        <v/>
      </c>
      <c r="AZ43" s="93" t="str">
        <f t="shared" si="46"/>
        <v/>
      </c>
      <c r="BA43" s="93" t="str">
        <f t="shared" si="47"/>
        <v/>
      </c>
      <c r="BB43" s="93" t="str">
        <f t="shared" si="48"/>
        <v/>
      </c>
      <c r="BC43" s="93" t="str">
        <f t="shared" si="49"/>
        <v/>
      </c>
      <c r="BD43" s="93" t="str">
        <f t="shared" si="50"/>
        <v/>
      </c>
      <c r="BE43" s="93" t="str">
        <f t="shared" si="51"/>
        <v/>
      </c>
      <c r="BF43" s="224"/>
      <c r="BG43" s="74" t="str">
        <f t="shared" si="130"/>
        <v/>
      </c>
      <c r="BH43" s="36" t="str">
        <f t="shared" si="131"/>
        <v/>
      </c>
      <c r="BI43" s="225"/>
      <c r="BJ43" s="75" t="str">
        <f t="shared" si="52"/>
        <v/>
      </c>
      <c r="BK43" s="37" t="str">
        <f t="shared" si="53"/>
        <v/>
      </c>
      <c r="BL43" s="224"/>
      <c r="BM43" s="74" t="str">
        <f t="shared" si="54"/>
        <v/>
      </c>
      <c r="BN43" s="36" t="str">
        <f t="shared" si="55"/>
        <v/>
      </c>
      <c r="BO43" s="225"/>
      <c r="BP43" s="75" t="str">
        <f t="shared" si="56"/>
        <v/>
      </c>
      <c r="BQ43" s="37" t="str">
        <f t="shared" si="57"/>
        <v/>
      </c>
      <c r="BR43" s="224"/>
      <c r="BS43" s="74" t="str">
        <f t="shared" si="58"/>
        <v/>
      </c>
      <c r="BT43" s="36" t="str">
        <f t="shared" si="59"/>
        <v/>
      </c>
      <c r="BU43" s="225"/>
      <c r="BV43" s="75" t="str">
        <f t="shared" si="60"/>
        <v/>
      </c>
      <c r="BW43" s="37" t="str">
        <f t="shared" si="61"/>
        <v/>
      </c>
      <c r="BX43" s="224"/>
      <c r="BY43" s="74" t="str">
        <f t="shared" si="62"/>
        <v/>
      </c>
      <c r="BZ43" s="36" t="str">
        <f t="shared" si="63"/>
        <v/>
      </c>
      <c r="CA43" s="225"/>
      <c r="CB43" s="75" t="str">
        <f t="shared" si="64"/>
        <v/>
      </c>
      <c r="CC43" s="37" t="str">
        <f t="shared" si="65"/>
        <v/>
      </c>
      <c r="CD43" s="224"/>
      <c r="CE43" s="74" t="str">
        <f t="shared" si="66"/>
        <v/>
      </c>
      <c r="CF43" s="36" t="str">
        <f t="shared" si="67"/>
        <v/>
      </c>
      <c r="CG43" s="225"/>
      <c r="CH43" s="115" t="str">
        <f t="shared" si="68"/>
        <v/>
      </c>
      <c r="CI43" s="225" t="str">
        <f t="shared" si="69"/>
        <v/>
      </c>
      <c r="CJ43" s="224"/>
      <c r="CK43" s="5" t="str">
        <f t="shared" si="70"/>
        <v/>
      </c>
      <c r="CL43" s="224" t="str">
        <f t="shared" si="71"/>
        <v/>
      </c>
      <c r="CM43" s="225"/>
      <c r="CN43" s="115" t="str">
        <f t="shared" si="72"/>
        <v/>
      </c>
      <c r="CO43" s="225" t="str">
        <f t="shared" si="73"/>
        <v/>
      </c>
      <c r="CP43" s="224"/>
      <c r="CQ43" s="5" t="str">
        <f t="shared" si="74"/>
        <v/>
      </c>
      <c r="CR43" s="224" t="str">
        <f t="shared" si="75"/>
        <v/>
      </c>
      <c r="CS43" s="225"/>
      <c r="CT43" s="115" t="str">
        <f t="shared" si="76"/>
        <v/>
      </c>
      <c r="CU43" s="225" t="str">
        <f t="shared" si="77"/>
        <v/>
      </c>
      <c r="CV43" s="224"/>
      <c r="CW43" s="5" t="str">
        <f t="shared" si="78"/>
        <v/>
      </c>
      <c r="CX43" s="224" t="str">
        <f t="shared" si="79"/>
        <v/>
      </c>
      <c r="CY43" s="225"/>
      <c r="CZ43" s="115" t="str">
        <f t="shared" si="80"/>
        <v/>
      </c>
      <c r="DA43" s="225" t="str">
        <f t="shared" si="81"/>
        <v/>
      </c>
      <c r="DB43" s="224"/>
      <c r="DC43" s="5" t="str">
        <f t="shared" si="82"/>
        <v/>
      </c>
      <c r="DD43" s="224" t="str">
        <f t="shared" si="83"/>
        <v/>
      </c>
      <c r="DE43" s="225"/>
      <c r="DF43" s="115" t="str">
        <f t="shared" si="84"/>
        <v/>
      </c>
      <c r="DG43" s="225" t="str">
        <f t="shared" si="85"/>
        <v/>
      </c>
      <c r="DH43" s="224"/>
      <c r="DI43" s="5" t="str">
        <f t="shared" si="86"/>
        <v/>
      </c>
      <c r="DJ43" s="224" t="str">
        <f t="shared" si="87"/>
        <v/>
      </c>
      <c r="DK43" s="225"/>
      <c r="DL43" s="115" t="str">
        <f t="shared" si="88"/>
        <v/>
      </c>
      <c r="DM43" s="225" t="str">
        <f t="shared" si="89"/>
        <v/>
      </c>
      <c r="DN43" s="224"/>
      <c r="DO43" s="5" t="str">
        <f t="shared" si="90"/>
        <v/>
      </c>
      <c r="DP43" s="224" t="str">
        <f t="shared" si="91"/>
        <v/>
      </c>
      <c r="DQ43" s="225"/>
      <c r="DR43" s="115" t="str">
        <f t="shared" si="92"/>
        <v/>
      </c>
      <c r="DS43" s="225" t="str">
        <f t="shared" si="93"/>
        <v/>
      </c>
      <c r="DT43" s="224"/>
      <c r="DU43" s="5" t="str">
        <f t="shared" si="94"/>
        <v/>
      </c>
      <c r="DV43" s="224" t="str">
        <f t="shared" si="95"/>
        <v/>
      </c>
      <c r="DW43" s="225"/>
      <c r="DX43" s="115" t="str">
        <f t="shared" si="96"/>
        <v/>
      </c>
      <c r="DY43" s="225" t="str">
        <f t="shared" si="97"/>
        <v/>
      </c>
      <c r="DZ43" s="224"/>
      <c r="EA43" s="5" t="str">
        <f t="shared" si="98"/>
        <v/>
      </c>
      <c r="EB43" s="224" t="str">
        <f t="shared" si="99"/>
        <v/>
      </c>
      <c r="EC43" s="225"/>
      <c r="ED43" s="115" t="str">
        <f t="shared" si="100"/>
        <v/>
      </c>
      <c r="EE43" s="225" t="str">
        <f t="shared" si="101"/>
        <v/>
      </c>
      <c r="EF43" s="224"/>
      <c r="EG43" s="5" t="str">
        <f t="shared" si="102"/>
        <v/>
      </c>
      <c r="EH43" s="224" t="str">
        <f t="shared" si="103"/>
        <v/>
      </c>
      <c r="EI43" s="225"/>
      <c r="EJ43" s="115" t="str">
        <f t="shared" si="104"/>
        <v/>
      </c>
      <c r="EK43" s="225" t="str">
        <f t="shared" si="105"/>
        <v/>
      </c>
      <c r="EL43" s="224"/>
      <c r="EM43" s="5" t="str">
        <f t="shared" si="106"/>
        <v/>
      </c>
      <c r="EN43" s="224" t="str">
        <f t="shared" si="107"/>
        <v/>
      </c>
      <c r="EO43" s="225"/>
      <c r="EP43" s="115" t="str">
        <f t="shared" si="108"/>
        <v/>
      </c>
      <c r="EQ43" s="225" t="str">
        <f t="shared" si="109"/>
        <v/>
      </c>
      <c r="ER43" s="224"/>
      <c r="ES43" s="5" t="str">
        <f t="shared" si="110"/>
        <v/>
      </c>
      <c r="ET43" s="224" t="str">
        <f t="shared" si="111"/>
        <v/>
      </c>
      <c r="EU43" s="225"/>
      <c r="EV43" s="115" t="str">
        <f t="shared" si="112"/>
        <v/>
      </c>
      <c r="EW43" s="225" t="str">
        <f t="shared" si="113"/>
        <v/>
      </c>
      <c r="EX43" s="224"/>
      <c r="EY43" s="5" t="str">
        <f t="shared" si="114"/>
        <v/>
      </c>
      <c r="EZ43" s="224" t="str">
        <f t="shared" si="115"/>
        <v/>
      </c>
      <c r="FA43" s="225"/>
      <c r="FB43" s="115" t="str">
        <f t="shared" si="116"/>
        <v/>
      </c>
      <c r="FC43" s="225" t="str">
        <f t="shared" si="117"/>
        <v/>
      </c>
      <c r="FD43" s="224"/>
      <c r="FE43" s="5" t="str">
        <f t="shared" si="118"/>
        <v/>
      </c>
      <c r="FF43" s="224" t="str">
        <f t="shared" si="119"/>
        <v/>
      </c>
      <c r="FG43" s="225"/>
      <c r="FH43" s="115" t="str">
        <f t="shared" si="120"/>
        <v/>
      </c>
      <c r="FI43" s="225" t="str">
        <f t="shared" si="121"/>
        <v/>
      </c>
      <c r="FJ43" s="224"/>
      <c r="FK43" s="5" t="str">
        <f t="shared" si="122"/>
        <v/>
      </c>
      <c r="FL43" s="224" t="str">
        <f t="shared" si="123"/>
        <v/>
      </c>
      <c r="FM43" s="225"/>
      <c r="FN43" s="115" t="str">
        <f t="shared" si="124"/>
        <v/>
      </c>
      <c r="FO43" s="225" t="str">
        <f t="shared" si="125"/>
        <v/>
      </c>
      <c r="FP43" s="224"/>
      <c r="FQ43" s="5" t="str">
        <f t="shared" si="126"/>
        <v/>
      </c>
      <c r="FR43" s="224" t="str">
        <f t="shared" si="127"/>
        <v/>
      </c>
      <c r="FS43" s="225"/>
      <c r="FT43" s="115" t="str">
        <f t="shared" si="128"/>
        <v/>
      </c>
      <c r="FU43" s="225" t="str">
        <f t="shared" si="129"/>
        <v/>
      </c>
      <c r="FV43" s="253"/>
      <c r="FW43" s="253"/>
      <c r="FX43" s="253"/>
      <c r="FY43" s="253"/>
      <c r="FZ43" s="253"/>
    </row>
    <row r="44" spans="1:182" s="3" customFormat="1" x14ac:dyDescent="0.25">
      <c r="A44" s="2" t="str">
        <f t="shared" si="132"/>
        <v/>
      </c>
      <c r="B44" s="211"/>
      <c r="C44" s="151"/>
      <c r="D44" s="156" t="str">
        <f t="shared" si="27"/>
        <v/>
      </c>
      <c r="E44" s="109"/>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8"/>
        <v/>
      </c>
      <c r="AI44" s="93" t="str">
        <f t="shared" si="29"/>
        <v/>
      </c>
      <c r="AJ44" s="93" t="str">
        <f t="shared" si="30"/>
        <v/>
      </c>
      <c r="AK44" s="93" t="str">
        <f t="shared" si="31"/>
        <v/>
      </c>
      <c r="AL44" s="93" t="str">
        <f t="shared" si="32"/>
        <v/>
      </c>
      <c r="AM44" s="93" t="str">
        <f t="shared" si="33"/>
        <v/>
      </c>
      <c r="AN44" s="93" t="str">
        <f t="shared" si="34"/>
        <v/>
      </c>
      <c r="AO44" s="93" t="str">
        <f t="shared" si="35"/>
        <v/>
      </c>
      <c r="AP44" s="93" t="str">
        <f t="shared" si="36"/>
        <v/>
      </c>
      <c r="AQ44" s="93" t="str">
        <f t="shared" si="37"/>
        <v/>
      </c>
      <c r="AR44" s="93" t="str">
        <f t="shared" si="38"/>
        <v/>
      </c>
      <c r="AS44" s="93" t="str">
        <f t="shared" si="39"/>
        <v/>
      </c>
      <c r="AT44" s="93" t="str">
        <f t="shared" si="40"/>
        <v/>
      </c>
      <c r="AU44" s="93" t="str">
        <f t="shared" si="41"/>
        <v/>
      </c>
      <c r="AV44" s="93" t="str">
        <f t="shared" si="42"/>
        <v/>
      </c>
      <c r="AW44" s="93" t="str">
        <f t="shared" si="43"/>
        <v/>
      </c>
      <c r="AX44" s="93" t="str">
        <f t="shared" si="44"/>
        <v/>
      </c>
      <c r="AY44" s="93" t="str">
        <f t="shared" si="45"/>
        <v/>
      </c>
      <c r="AZ44" s="93" t="str">
        <f t="shared" si="46"/>
        <v/>
      </c>
      <c r="BA44" s="93" t="str">
        <f t="shared" si="47"/>
        <v/>
      </c>
      <c r="BB44" s="93" t="str">
        <f t="shared" si="48"/>
        <v/>
      </c>
      <c r="BC44" s="93" t="str">
        <f t="shared" si="49"/>
        <v/>
      </c>
      <c r="BD44" s="93" t="str">
        <f t="shared" si="50"/>
        <v/>
      </c>
      <c r="BE44" s="93" t="str">
        <f t="shared" si="51"/>
        <v/>
      </c>
      <c r="BF44" s="224"/>
      <c r="BG44" s="74" t="str">
        <f t="shared" si="130"/>
        <v/>
      </c>
      <c r="BH44" s="36" t="str">
        <f t="shared" si="131"/>
        <v/>
      </c>
      <c r="BI44" s="225"/>
      <c r="BJ44" s="75" t="str">
        <f t="shared" si="52"/>
        <v/>
      </c>
      <c r="BK44" s="37" t="str">
        <f t="shared" si="53"/>
        <v/>
      </c>
      <c r="BL44" s="224"/>
      <c r="BM44" s="74" t="str">
        <f t="shared" si="54"/>
        <v/>
      </c>
      <c r="BN44" s="36" t="str">
        <f t="shared" si="55"/>
        <v/>
      </c>
      <c r="BO44" s="225"/>
      <c r="BP44" s="75" t="str">
        <f t="shared" si="56"/>
        <v/>
      </c>
      <c r="BQ44" s="37" t="str">
        <f t="shared" si="57"/>
        <v/>
      </c>
      <c r="BR44" s="224"/>
      <c r="BS44" s="74" t="str">
        <f t="shared" si="58"/>
        <v/>
      </c>
      <c r="BT44" s="36" t="str">
        <f t="shared" si="59"/>
        <v/>
      </c>
      <c r="BU44" s="225"/>
      <c r="BV44" s="75" t="str">
        <f t="shared" si="60"/>
        <v/>
      </c>
      <c r="BW44" s="37" t="str">
        <f t="shared" si="61"/>
        <v/>
      </c>
      <c r="BX44" s="224"/>
      <c r="BY44" s="74" t="str">
        <f t="shared" si="62"/>
        <v/>
      </c>
      <c r="BZ44" s="36" t="str">
        <f t="shared" si="63"/>
        <v/>
      </c>
      <c r="CA44" s="225"/>
      <c r="CB44" s="75" t="str">
        <f t="shared" si="64"/>
        <v/>
      </c>
      <c r="CC44" s="37" t="str">
        <f t="shared" si="65"/>
        <v/>
      </c>
      <c r="CD44" s="224"/>
      <c r="CE44" s="74" t="str">
        <f t="shared" si="66"/>
        <v/>
      </c>
      <c r="CF44" s="36" t="str">
        <f t="shared" si="67"/>
        <v/>
      </c>
      <c r="CG44" s="225"/>
      <c r="CH44" s="115" t="str">
        <f t="shared" si="68"/>
        <v/>
      </c>
      <c r="CI44" s="225" t="str">
        <f t="shared" si="69"/>
        <v/>
      </c>
      <c r="CJ44" s="224"/>
      <c r="CK44" s="5" t="str">
        <f t="shared" si="70"/>
        <v/>
      </c>
      <c r="CL44" s="224" t="str">
        <f t="shared" si="71"/>
        <v/>
      </c>
      <c r="CM44" s="225"/>
      <c r="CN44" s="115" t="str">
        <f t="shared" si="72"/>
        <v/>
      </c>
      <c r="CO44" s="225" t="str">
        <f t="shared" si="73"/>
        <v/>
      </c>
      <c r="CP44" s="224"/>
      <c r="CQ44" s="5" t="str">
        <f t="shared" si="74"/>
        <v/>
      </c>
      <c r="CR44" s="224" t="str">
        <f t="shared" si="75"/>
        <v/>
      </c>
      <c r="CS44" s="225"/>
      <c r="CT44" s="115" t="str">
        <f t="shared" si="76"/>
        <v/>
      </c>
      <c r="CU44" s="225" t="str">
        <f t="shared" si="77"/>
        <v/>
      </c>
      <c r="CV44" s="224"/>
      <c r="CW44" s="5" t="str">
        <f t="shared" si="78"/>
        <v/>
      </c>
      <c r="CX44" s="224" t="str">
        <f t="shared" si="79"/>
        <v/>
      </c>
      <c r="CY44" s="225"/>
      <c r="CZ44" s="115" t="str">
        <f t="shared" si="80"/>
        <v/>
      </c>
      <c r="DA44" s="225" t="str">
        <f t="shared" si="81"/>
        <v/>
      </c>
      <c r="DB44" s="224"/>
      <c r="DC44" s="5" t="str">
        <f t="shared" si="82"/>
        <v/>
      </c>
      <c r="DD44" s="224" t="str">
        <f t="shared" si="83"/>
        <v/>
      </c>
      <c r="DE44" s="225"/>
      <c r="DF44" s="115" t="str">
        <f t="shared" si="84"/>
        <v/>
      </c>
      <c r="DG44" s="225" t="str">
        <f t="shared" si="85"/>
        <v/>
      </c>
      <c r="DH44" s="224"/>
      <c r="DI44" s="5" t="str">
        <f t="shared" si="86"/>
        <v/>
      </c>
      <c r="DJ44" s="224" t="str">
        <f t="shared" si="87"/>
        <v/>
      </c>
      <c r="DK44" s="225"/>
      <c r="DL44" s="115" t="str">
        <f t="shared" si="88"/>
        <v/>
      </c>
      <c r="DM44" s="225" t="str">
        <f t="shared" si="89"/>
        <v/>
      </c>
      <c r="DN44" s="224"/>
      <c r="DO44" s="5" t="str">
        <f t="shared" si="90"/>
        <v/>
      </c>
      <c r="DP44" s="224" t="str">
        <f t="shared" si="91"/>
        <v/>
      </c>
      <c r="DQ44" s="225"/>
      <c r="DR44" s="115" t="str">
        <f t="shared" si="92"/>
        <v/>
      </c>
      <c r="DS44" s="225" t="str">
        <f t="shared" si="93"/>
        <v/>
      </c>
      <c r="DT44" s="224"/>
      <c r="DU44" s="5" t="str">
        <f t="shared" si="94"/>
        <v/>
      </c>
      <c r="DV44" s="224" t="str">
        <f t="shared" si="95"/>
        <v/>
      </c>
      <c r="DW44" s="225"/>
      <c r="DX44" s="115" t="str">
        <f t="shared" si="96"/>
        <v/>
      </c>
      <c r="DY44" s="225" t="str">
        <f t="shared" si="97"/>
        <v/>
      </c>
      <c r="DZ44" s="224"/>
      <c r="EA44" s="5" t="str">
        <f t="shared" si="98"/>
        <v/>
      </c>
      <c r="EB44" s="224" t="str">
        <f t="shared" si="99"/>
        <v/>
      </c>
      <c r="EC44" s="225"/>
      <c r="ED44" s="115" t="str">
        <f t="shared" si="100"/>
        <v/>
      </c>
      <c r="EE44" s="225" t="str">
        <f t="shared" si="101"/>
        <v/>
      </c>
      <c r="EF44" s="224"/>
      <c r="EG44" s="5" t="str">
        <f t="shared" si="102"/>
        <v/>
      </c>
      <c r="EH44" s="224" t="str">
        <f t="shared" si="103"/>
        <v/>
      </c>
      <c r="EI44" s="225"/>
      <c r="EJ44" s="115" t="str">
        <f t="shared" si="104"/>
        <v/>
      </c>
      <c r="EK44" s="225" t="str">
        <f t="shared" si="105"/>
        <v/>
      </c>
      <c r="EL44" s="224"/>
      <c r="EM44" s="5" t="str">
        <f t="shared" si="106"/>
        <v/>
      </c>
      <c r="EN44" s="224" t="str">
        <f t="shared" si="107"/>
        <v/>
      </c>
      <c r="EO44" s="225"/>
      <c r="EP44" s="115" t="str">
        <f t="shared" si="108"/>
        <v/>
      </c>
      <c r="EQ44" s="225" t="str">
        <f t="shared" si="109"/>
        <v/>
      </c>
      <c r="ER44" s="224"/>
      <c r="ES44" s="5" t="str">
        <f t="shared" si="110"/>
        <v/>
      </c>
      <c r="ET44" s="224" t="str">
        <f t="shared" si="111"/>
        <v/>
      </c>
      <c r="EU44" s="225"/>
      <c r="EV44" s="115" t="str">
        <f t="shared" si="112"/>
        <v/>
      </c>
      <c r="EW44" s="225" t="str">
        <f t="shared" si="113"/>
        <v/>
      </c>
      <c r="EX44" s="224"/>
      <c r="EY44" s="5" t="str">
        <f t="shared" si="114"/>
        <v/>
      </c>
      <c r="EZ44" s="224" t="str">
        <f t="shared" si="115"/>
        <v/>
      </c>
      <c r="FA44" s="225"/>
      <c r="FB44" s="115" t="str">
        <f t="shared" si="116"/>
        <v/>
      </c>
      <c r="FC44" s="225" t="str">
        <f t="shared" si="117"/>
        <v/>
      </c>
      <c r="FD44" s="224"/>
      <c r="FE44" s="5" t="str">
        <f t="shared" si="118"/>
        <v/>
      </c>
      <c r="FF44" s="224" t="str">
        <f t="shared" si="119"/>
        <v/>
      </c>
      <c r="FG44" s="225"/>
      <c r="FH44" s="115" t="str">
        <f t="shared" si="120"/>
        <v/>
      </c>
      <c r="FI44" s="225" t="str">
        <f t="shared" si="121"/>
        <v/>
      </c>
      <c r="FJ44" s="224"/>
      <c r="FK44" s="5" t="str">
        <f t="shared" si="122"/>
        <v/>
      </c>
      <c r="FL44" s="224" t="str">
        <f t="shared" si="123"/>
        <v/>
      </c>
      <c r="FM44" s="225"/>
      <c r="FN44" s="115" t="str">
        <f t="shared" si="124"/>
        <v/>
      </c>
      <c r="FO44" s="225" t="str">
        <f t="shared" si="125"/>
        <v/>
      </c>
      <c r="FP44" s="224"/>
      <c r="FQ44" s="5" t="str">
        <f t="shared" si="126"/>
        <v/>
      </c>
      <c r="FR44" s="224" t="str">
        <f t="shared" si="127"/>
        <v/>
      </c>
      <c r="FS44" s="225"/>
      <c r="FT44" s="115" t="str">
        <f t="shared" si="128"/>
        <v/>
      </c>
      <c r="FU44" s="225" t="str">
        <f t="shared" si="129"/>
        <v/>
      </c>
      <c r="FV44" s="253"/>
      <c r="FW44" s="253"/>
      <c r="FX44" s="253"/>
      <c r="FY44" s="253"/>
      <c r="FZ44" s="253"/>
    </row>
    <row r="45" spans="1:182" s="3" customFormat="1" x14ac:dyDescent="0.25">
      <c r="A45" s="2" t="str">
        <f t="shared" si="132"/>
        <v/>
      </c>
      <c r="B45" s="211"/>
      <c r="C45" s="151"/>
      <c r="D45" s="156" t="str">
        <f t="shared" si="27"/>
        <v/>
      </c>
      <c r="E45" s="109"/>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8"/>
        <v/>
      </c>
      <c r="AI45" s="93" t="str">
        <f t="shared" si="29"/>
        <v/>
      </c>
      <c r="AJ45" s="93" t="str">
        <f t="shared" si="30"/>
        <v/>
      </c>
      <c r="AK45" s="93" t="str">
        <f t="shared" si="31"/>
        <v/>
      </c>
      <c r="AL45" s="93" t="str">
        <f t="shared" si="32"/>
        <v/>
      </c>
      <c r="AM45" s="93" t="str">
        <f t="shared" si="33"/>
        <v/>
      </c>
      <c r="AN45" s="93" t="str">
        <f t="shared" si="34"/>
        <v/>
      </c>
      <c r="AO45" s="93" t="str">
        <f t="shared" si="35"/>
        <v/>
      </c>
      <c r="AP45" s="93" t="str">
        <f t="shared" si="36"/>
        <v/>
      </c>
      <c r="AQ45" s="93" t="str">
        <f t="shared" si="37"/>
        <v/>
      </c>
      <c r="AR45" s="93" t="str">
        <f t="shared" si="38"/>
        <v/>
      </c>
      <c r="AS45" s="93" t="str">
        <f t="shared" si="39"/>
        <v/>
      </c>
      <c r="AT45" s="93" t="str">
        <f t="shared" si="40"/>
        <v/>
      </c>
      <c r="AU45" s="93" t="str">
        <f t="shared" si="41"/>
        <v/>
      </c>
      <c r="AV45" s="93" t="str">
        <f t="shared" si="42"/>
        <v/>
      </c>
      <c r="AW45" s="93" t="str">
        <f t="shared" si="43"/>
        <v/>
      </c>
      <c r="AX45" s="93" t="str">
        <f t="shared" si="44"/>
        <v/>
      </c>
      <c r="AY45" s="93" t="str">
        <f t="shared" si="45"/>
        <v/>
      </c>
      <c r="AZ45" s="93" t="str">
        <f t="shared" si="46"/>
        <v/>
      </c>
      <c r="BA45" s="93" t="str">
        <f t="shared" si="47"/>
        <v/>
      </c>
      <c r="BB45" s="93" t="str">
        <f t="shared" si="48"/>
        <v/>
      </c>
      <c r="BC45" s="93" t="str">
        <f t="shared" si="49"/>
        <v/>
      </c>
      <c r="BD45" s="93" t="str">
        <f t="shared" si="50"/>
        <v/>
      </c>
      <c r="BE45" s="93" t="str">
        <f t="shared" si="51"/>
        <v/>
      </c>
      <c r="BF45" s="224"/>
      <c r="BG45" s="74" t="str">
        <f t="shared" si="130"/>
        <v/>
      </c>
      <c r="BH45" s="36" t="str">
        <f t="shared" si="131"/>
        <v/>
      </c>
      <c r="BI45" s="225"/>
      <c r="BJ45" s="75" t="str">
        <f t="shared" si="52"/>
        <v/>
      </c>
      <c r="BK45" s="37" t="str">
        <f t="shared" si="53"/>
        <v/>
      </c>
      <c r="BL45" s="224"/>
      <c r="BM45" s="74" t="str">
        <f t="shared" si="54"/>
        <v/>
      </c>
      <c r="BN45" s="36" t="str">
        <f t="shared" si="55"/>
        <v/>
      </c>
      <c r="BO45" s="225"/>
      <c r="BP45" s="75" t="str">
        <f t="shared" si="56"/>
        <v/>
      </c>
      <c r="BQ45" s="37" t="str">
        <f t="shared" si="57"/>
        <v/>
      </c>
      <c r="BR45" s="224"/>
      <c r="BS45" s="74" t="str">
        <f t="shared" si="58"/>
        <v/>
      </c>
      <c r="BT45" s="36" t="str">
        <f t="shared" si="59"/>
        <v/>
      </c>
      <c r="BU45" s="225"/>
      <c r="BV45" s="75" t="str">
        <f t="shared" si="60"/>
        <v/>
      </c>
      <c r="BW45" s="37" t="str">
        <f t="shared" si="61"/>
        <v/>
      </c>
      <c r="BX45" s="224"/>
      <c r="BY45" s="74" t="str">
        <f t="shared" si="62"/>
        <v/>
      </c>
      <c r="BZ45" s="36" t="str">
        <f t="shared" si="63"/>
        <v/>
      </c>
      <c r="CA45" s="225"/>
      <c r="CB45" s="75" t="str">
        <f t="shared" si="64"/>
        <v/>
      </c>
      <c r="CC45" s="37" t="str">
        <f t="shared" si="65"/>
        <v/>
      </c>
      <c r="CD45" s="224"/>
      <c r="CE45" s="74" t="str">
        <f t="shared" si="66"/>
        <v/>
      </c>
      <c r="CF45" s="36" t="str">
        <f t="shared" si="67"/>
        <v/>
      </c>
      <c r="CG45" s="225"/>
      <c r="CH45" s="115" t="str">
        <f t="shared" si="68"/>
        <v/>
      </c>
      <c r="CI45" s="225" t="str">
        <f t="shared" si="69"/>
        <v/>
      </c>
      <c r="CJ45" s="224"/>
      <c r="CK45" s="5" t="str">
        <f t="shared" si="70"/>
        <v/>
      </c>
      <c r="CL45" s="224" t="str">
        <f t="shared" si="71"/>
        <v/>
      </c>
      <c r="CM45" s="225"/>
      <c r="CN45" s="115" t="str">
        <f t="shared" si="72"/>
        <v/>
      </c>
      <c r="CO45" s="225" t="str">
        <f t="shared" si="73"/>
        <v/>
      </c>
      <c r="CP45" s="224"/>
      <c r="CQ45" s="5" t="str">
        <f t="shared" si="74"/>
        <v/>
      </c>
      <c r="CR45" s="224" t="str">
        <f t="shared" si="75"/>
        <v/>
      </c>
      <c r="CS45" s="225"/>
      <c r="CT45" s="115" t="str">
        <f t="shared" si="76"/>
        <v/>
      </c>
      <c r="CU45" s="225" t="str">
        <f t="shared" si="77"/>
        <v/>
      </c>
      <c r="CV45" s="224"/>
      <c r="CW45" s="5" t="str">
        <f t="shared" si="78"/>
        <v/>
      </c>
      <c r="CX45" s="224" t="str">
        <f t="shared" si="79"/>
        <v/>
      </c>
      <c r="CY45" s="225"/>
      <c r="CZ45" s="115" t="str">
        <f t="shared" si="80"/>
        <v/>
      </c>
      <c r="DA45" s="225" t="str">
        <f t="shared" si="81"/>
        <v/>
      </c>
      <c r="DB45" s="224"/>
      <c r="DC45" s="5" t="str">
        <f t="shared" si="82"/>
        <v/>
      </c>
      <c r="DD45" s="224" t="str">
        <f t="shared" si="83"/>
        <v/>
      </c>
      <c r="DE45" s="225"/>
      <c r="DF45" s="115" t="str">
        <f t="shared" si="84"/>
        <v/>
      </c>
      <c r="DG45" s="225" t="str">
        <f t="shared" si="85"/>
        <v/>
      </c>
      <c r="DH45" s="224"/>
      <c r="DI45" s="5" t="str">
        <f t="shared" si="86"/>
        <v/>
      </c>
      <c r="DJ45" s="224" t="str">
        <f t="shared" si="87"/>
        <v/>
      </c>
      <c r="DK45" s="225"/>
      <c r="DL45" s="115" t="str">
        <f t="shared" si="88"/>
        <v/>
      </c>
      <c r="DM45" s="225" t="str">
        <f t="shared" si="89"/>
        <v/>
      </c>
      <c r="DN45" s="224"/>
      <c r="DO45" s="5" t="str">
        <f t="shared" si="90"/>
        <v/>
      </c>
      <c r="DP45" s="224" t="str">
        <f t="shared" si="91"/>
        <v/>
      </c>
      <c r="DQ45" s="225"/>
      <c r="DR45" s="115" t="str">
        <f t="shared" si="92"/>
        <v/>
      </c>
      <c r="DS45" s="225" t="str">
        <f t="shared" si="93"/>
        <v/>
      </c>
      <c r="DT45" s="224"/>
      <c r="DU45" s="5" t="str">
        <f t="shared" si="94"/>
        <v/>
      </c>
      <c r="DV45" s="224" t="str">
        <f t="shared" si="95"/>
        <v/>
      </c>
      <c r="DW45" s="225"/>
      <c r="DX45" s="115" t="str">
        <f t="shared" si="96"/>
        <v/>
      </c>
      <c r="DY45" s="225" t="str">
        <f t="shared" si="97"/>
        <v/>
      </c>
      <c r="DZ45" s="224"/>
      <c r="EA45" s="5" t="str">
        <f t="shared" si="98"/>
        <v/>
      </c>
      <c r="EB45" s="224" t="str">
        <f t="shared" si="99"/>
        <v/>
      </c>
      <c r="EC45" s="225"/>
      <c r="ED45" s="115" t="str">
        <f t="shared" si="100"/>
        <v/>
      </c>
      <c r="EE45" s="225" t="str">
        <f t="shared" si="101"/>
        <v/>
      </c>
      <c r="EF45" s="224"/>
      <c r="EG45" s="5" t="str">
        <f t="shared" si="102"/>
        <v/>
      </c>
      <c r="EH45" s="224" t="str">
        <f t="shared" si="103"/>
        <v/>
      </c>
      <c r="EI45" s="225"/>
      <c r="EJ45" s="115" t="str">
        <f t="shared" si="104"/>
        <v/>
      </c>
      <c r="EK45" s="225" t="str">
        <f t="shared" si="105"/>
        <v/>
      </c>
      <c r="EL45" s="224"/>
      <c r="EM45" s="5" t="str">
        <f t="shared" si="106"/>
        <v/>
      </c>
      <c r="EN45" s="224" t="str">
        <f t="shared" si="107"/>
        <v/>
      </c>
      <c r="EO45" s="225"/>
      <c r="EP45" s="115" t="str">
        <f t="shared" si="108"/>
        <v/>
      </c>
      <c r="EQ45" s="225" t="str">
        <f t="shared" si="109"/>
        <v/>
      </c>
      <c r="ER45" s="224"/>
      <c r="ES45" s="5" t="str">
        <f t="shared" si="110"/>
        <v/>
      </c>
      <c r="ET45" s="224" t="str">
        <f t="shared" si="111"/>
        <v/>
      </c>
      <c r="EU45" s="225"/>
      <c r="EV45" s="115" t="str">
        <f t="shared" si="112"/>
        <v/>
      </c>
      <c r="EW45" s="225" t="str">
        <f t="shared" si="113"/>
        <v/>
      </c>
      <c r="EX45" s="224"/>
      <c r="EY45" s="5" t="str">
        <f t="shared" si="114"/>
        <v/>
      </c>
      <c r="EZ45" s="224" t="str">
        <f t="shared" si="115"/>
        <v/>
      </c>
      <c r="FA45" s="225"/>
      <c r="FB45" s="115" t="str">
        <f t="shared" si="116"/>
        <v/>
      </c>
      <c r="FC45" s="225" t="str">
        <f t="shared" si="117"/>
        <v/>
      </c>
      <c r="FD45" s="224"/>
      <c r="FE45" s="5" t="str">
        <f t="shared" si="118"/>
        <v/>
      </c>
      <c r="FF45" s="224" t="str">
        <f t="shared" si="119"/>
        <v/>
      </c>
      <c r="FG45" s="225"/>
      <c r="FH45" s="115" t="str">
        <f t="shared" si="120"/>
        <v/>
      </c>
      <c r="FI45" s="225" t="str">
        <f t="shared" si="121"/>
        <v/>
      </c>
      <c r="FJ45" s="224"/>
      <c r="FK45" s="5" t="str">
        <f t="shared" si="122"/>
        <v/>
      </c>
      <c r="FL45" s="224" t="str">
        <f t="shared" si="123"/>
        <v/>
      </c>
      <c r="FM45" s="225"/>
      <c r="FN45" s="115" t="str">
        <f t="shared" si="124"/>
        <v/>
      </c>
      <c r="FO45" s="225" t="str">
        <f t="shared" si="125"/>
        <v/>
      </c>
      <c r="FP45" s="224"/>
      <c r="FQ45" s="5" t="str">
        <f t="shared" si="126"/>
        <v/>
      </c>
      <c r="FR45" s="224" t="str">
        <f t="shared" si="127"/>
        <v/>
      </c>
      <c r="FS45" s="225"/>
      <c r="FT45" s="115" t="str">
        <f t="shared" si="128"/>
        <v/>
      </c>
      <c r="FU45" s="225" t="str">
        <f t="shared" si="129"/>
        <v/>
      </c>
      <c r="FV45" s="253"/>
      <c r="FW45" s="253"/>
      <c r="FX45" s="253"/>
      <c r="FY45" s="253"/>
      <c r="FZ45" s="253"/>
    </row>
    <row r="46" spans="1:182" s="3" customFormat="1" x14ac:dyDescent="0.25">
      <c r="A46" s="2" t="str">
        <f t="shared" si="132"/>
        <v/>
      </c>
      <c r="B46" s="211"/>
      <c r="C46" s="151"/>
      <c r="D46" s="156" t="str">
        <f t="shared" si="27"/>
        <v/>
      </c>
      <c r="E46" s="109"/>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8"/>
        <v/>
      </c>
      <c r="AI46" s="93" t="str">
        <f t="shared" si="29"/>
        <v/>
      </c>
      <c r="AJ46" s="93" t="str">
        <f t="shared" si="30"/>
        <v/>
      </c>
      <c r="AK46" s="93" t="str">
        <f t="shared" si="31"/>
        <v/>
      </c>
      <c r="AL46" s="93" t="str">
        <f t="shared" si="32"/>
        <v/>
      </c>
      <c r="AM46" s="93" t="str">
        <f t="shared" si="33"/>
        <v/>
      </c>
      <c r="AN46" s="93" t="str">
        <f t="shared" si="34"/>
        <v/>
      </c>
      <c r="AO46" s="93" t="str">
        <f t="shared" si="35"/>
        <v/>
      </c>
      <c r="AP46" s="93" t="str">
        <f t="shared" si="36"/>
        <v/>
      </c>
      <c r="AQ46" s="93" t="str">
        <f t="shared" si="37"/>
        <v/>
      </c>
      <c r="AR46" s="93" t="str">
        <f t="shared" si="38"/>
        <v/>
      </c>
      <c r="AS46" s="93" t="str">
        <f t="shared" si="39"/>
        <v/>
      </c>
      <c r="AT46" s="93" t="str">
        <f t="shared" si="40"/>
        <v/>
      </c>
      <c r="AU46" s="93" t="str">
        <f t="shared" si="41"/>
        <v/>
      </c>
      <c r="AV46" s="93" t="str">
        <f t="shared" si="42"/>
        <v/>
      </c>
      <c r="AW46" s="93" t="str">
        <f t="shared" si="43"/>
        <v/>
      </c>
      <c r="AX46" s="93" t="str">
        <f t="shared" si="44"/>
        <v/>
      </c>
      <c r="AY46" s="93" t="str">
        <f t="shared" si="45"/>
        <v/>
      </c>
      <c r="AZ46" s="93" t="str">
        <f t="shared" si="46"/>
        <v/>
      </c>
      <c r="BA46" s="93" t="str">
        <f t="shared" si="47"/>
        <v/>
      </c>
      <c r="BB46" s="93" t="str">
        <f t="shared" si="48"/>
        <v/>
      </c>
      <c r="BC46" s="93" t="str">
        <f t="shared" si="49"/>
        <v/>
      </c>
      <c r="BD46" s="93" t="str">
        <f t="shared" si="50"/>
        <v/>
      </c>
      <c r="BE46" s="93" t="str">
        <f t="shared" si="51"/>
        <v/>
      </c>
      <c r="BF46" s="224"/>
      <c r="BG46" s="74" t="str">
        <f t="shared" si="130"/>
        <v/>
      </c>
      <c r="BH46" s="36" t="str">
        <f t="shared" si="131"/>
        <v/>
      </c>
      <c r="BI46" s="225"/>
      <c r="BJ46" s="75" t="str">
        <f t="shared" si="52"/>
        <v/>
      </c>
      <c r="BK46" s="37" t="str">
        <f t="shared" si="53"/>
        <v/>
      </c>
      <c r="BL46" s="224"/>
      <c r="BM46" s="74" t="str">
        <f t="shared" si="54"/>
        <v/>
      </c>
      <c r="BN46" s="36" t="str">
        <f t="shared" si="55"/>
        <v/>
      </c>
      <c r="BO46" s="225"/>
      <c r="BP46" s="75" t="str">
        <f t="shared" si="56"/>
        <v/>
      </c>
      <c r="BQ46" s="37" t="str">
        <f t="shared" si="57"/>
        <v/>
      </c>
      <c r="BR46" s="224"/>
      <c r="BS46" s="74" t="str">
        <f t="shared" si="58"/>
        <v/>
      </c>
      <c r="BT46" s="36" t="str">
        <f t="shared" si="59"/>
        <v/>
      </c>
      <c r="BU46" s="225"/>
      <c r="BV46" s="75" t="str">
        <f t="shared" si="60"/>
        <v/>
      </c>
      <c r="BW46" s="37" t="str">
        <f t="shared" si="61"/>
        <v/>
      </c>
      <c r="BX46" s="224"/>
      <c r="BY46" s="74" t="str">
        <f t="shared" si="62"/>
        <v/>
      </c>
      <c r="BZ46" s="36" t="str">
        <f t="shared" si="63"/>
        <v/>
      </c>
      <c r="CA46" s="225"/>
      <c r="CB46" s="75" t="str">
        <f t="shared" si="64"/>
        <v/>
      </c>
      <c r="CC46" s="37" t="str">
        <f t="shared" si="65"/>
        <v/>
      </c>
      <c r="CD46" s="224"/>
      <c r="CE46" s="74" t="str">
        <f t="shared" si="66"/>
        <v/>
      </c>
      <c r="CF46" s="36" t="str">
        <f t="shared" si="67"/>
        <v/>
      </c>
      <c r="CG46" s="225"/>
      <c r="CH46" s="115" t="str">
        <f t="shared" si="68"/>
        <v/>
      </c>
      <c r="CI46" s="225" t="str">
        <f t="shared" si="69"/>
        <v/>
      </c>
      <c r="CJ46" s="224"/>
      <c r="CK46" s="5" t="str">
        <f t="shared" si="70"/>
        <v/>
      </c>
      <c r="CL46" s="224" t="str">
        <f t="shared" si="71"/>
        <v/>
      </c>
      <c r="CM46" s="225"/>
      <c r="CN46" s="115" t="str">
        <f t="shared" si="72"/>
        <v/>
      </c>
      <c r="CO46" s="225" t="str">
        <f t="shared" si="73"/>
        <v/>
      </c>
      <c r="CP46" s="224"/>
      <c r="CQ46" s="5" t="str">
        <f t="shared" si="74"/>
        <v/>
      </c>
      <c r="CR46" s="224" t="str">
        <f t="shared" si="75"/>
        <v/>
      </c>
      <c r="CS46" s="225"/>
      <c r="CT46" s="115" t="str">
        <f t="shared" si="76"/>
        <v/>
      </c>
      <c r="CU46" s="225" t="str">
        <f t="shared" si="77"/>
        <v/>
      </c>
      <c r="CV46" s="224"/>
      <c r="CW46" s="5" t="str">
        <f t="shared" si="78"/>
        <v/>
      </c>
      <c r="CX46" s="224" t="str">
        <f t="shared" si="79"/>
        <v/>
      </c>
      <c r="CY46" s="225"/>
      <c r="CZ46" s="115" t="str">
        <f t="shared" si="80"/>
        <v/>
      </c>
      <c r="DA46" s="225" t="str">
        <f t="shared" si="81"/>
        <v/>
      </c>
      <c r="DB46" s="224"/>
      <c r="DC46" s="5" t="str">
        <f t="shared" si="82"/>
        <v/>
      </c>
      <c r="DD46" s="224" t="str">
        <f t="shared" si="83"/>
        <v/>
      </c>
      <c r="DE46" s="225"/>
      <c r="DF46" s="115" t="str">
        <f t="shared" si="84"/>
        <v/>
      </c>
      <c r="DG46" s="225" t="str">
        <f t="shared" si="85"/>
        <v/>
      </c>
      <c r="DH46" s="224"/>
      <c r="DI46" s="5" t="str">
        <f t="shared" si="86"/>
        <v/>
      </c>
      <c r="DJ46" s="224" t="str">
        <f t="shared" si="87"/>
        <v/>
      </c>
      <c r="DK46" s="225"/>
      <c r="DL46" s="115" t="str">
        <f t="shared" si="88"/>
        <v/>
      </c>
      <c r="DM46" s="225" t="str">
        <f t="shared" si="89"/>
        <v/>
      </c>
      <c r="DN46" s="224"/>
      <c r="DO46" s="5" t="str">
        <f t="shared" si="90"/>
        <v/>
      </c>
      <c r="DP46" s="224" t="str">
        <f t="shared" si="91"/>
        <v/>
      </c>
      <c r="DQ46" s="225"/>
      <c r="DR46" s="115" t="str">
        <f t="shared" si="92"/>
        <v/>
      </c>
      <c r="DS46" s="225" t="str">
        <f t="shared" si="93"/>
        <v/>
      </c>
      <c r="DT46" s="224"/>
      <c r="DU46" s="5" t="str">
        <f t="shared" si="94"/>
        <v/>
      </c>
      <c r="DV46" s="224" t="str">
        <f t="shared" si="95"/>
        <v/>
      </c>
      <c r="DW46" s="225"/>
      <c r="DX46" s="115" t="str">
        <f t="shared" si="96"/>
        <v/>
      </c>
      <c r="DY46" s="225" t="str">
        <f t="shared" si="97"/>
        <v/>
      </c>
      <c r="DZ46" s="224"/>
      <c r="EA46" s="5" t="str">
        <f t="shared" si="98"/>
        <v/>
      </c>
      <c r="EB46" s="224" t="str">
        <f t="shared" si="99"/>
        <v/>
      </c>
      <c r="EC46" s="225"/>
      <c r="ED46" s="115" t="str">
        <f t="shared" si="100"/>
        <v/>
      </c>
      <c r="EE46" s="225" t="str">
        <f t="shared" si="101"/>
        <v/>
      </c>
      <c r="EF46" s="224"/>
      <c r="EG46" s="5" t="str">
        <f t="shared" si="102"/>
        <v/>
      </c>
      <c r="EH46" s="224" t="str">
        <f t="shared" si="103"/>
        <v/>
      </c>
      <c r="EI46" s="225"/>
      <c r="EJ46" s="115" t="str">
        <f t="shared" si="104"/>
        <v/>
      </c>
      <c r="EK46" s="225" t="str">
        <f t="shared" si="105"/>
        <v/>
      </c>
      <c r="EL46" s="224"/>
      <c r="EM46" s="5" t="str">
        <f t="shared" si="106"/>
        <v/>
      </c>
      <c r="EN46" s="224" t="str">
        <f t="shared" si="107"/>
        <v/>
      </c>
      <c r="EO46" s="225"/>
      <c r="EP46" s="115" t="str">
        <f t="shared" si="108"/>
        <v/>
      </c>
      <c r="EQ46" s="225" t="str">
        <f t="shared" si="109"/>
        <v/>
      </c>
      <c r="ER46" s="224"/>
      <c r="ES46" s="5" t="str">
        <f t="shared" si="110"/>
        <v/>
      </c>
      <c r="ET46" s="224" t="str">
        <f t="shared" si="111"/>
        <v/>
      </c>
      <c r="EU46" s="225"/>
      <c r="EV46" s="115" t="str">
        <f t="shared" si="112"/>
        <v/>
      </c>
      <c r="EW46" s="225" t="str">
        <f t="shared" si="113"/>
        <v/>
      </c>
      <c r="EX46" s="224"/>
      <c r="EY46" s="5" t="str">
        <f t="shared" si="114"/>
        <v/>
      </c>
      <c r="EZ46" s="224" t="str">
        <f t="shared" si="115"/>
        <v/>
      </c>
      <c r="FA46" s="225"/>
      <c r="FB46" s="115" t="str">
        <f t="shared" si="116"/>
        <v/>
      </c>
      <c r="FC46" s="225" t="str">
        <f t="shared" si="117"/>
        <v/>
      </c>
      <c r="FD46" s="224"/>
      <c r="FE46" s="5" t="str">
        <f t="shared" si="118"/>
        <v/>
      </c>
      <c r="FF46" s="224" t="str">
        <f t="shared" si="119"/>
        <v/>
      </c>
      <c r="FG46" s="225"/>
      <c r="FH46" s="115" t="str">
        <f t="shared" si="120"/>
        <v/>
      </c>
      <c r="FI46" s="225" t="str">
        <f t="shared" si="121"/>
        <v/>
      </c>
      <c r="FJ46" s="224"/>
      <c r="FK46" s="5" t="str">
        <f t="shared" si="122"/>
        <v/>
      </c>
      <c r="FL46" s="224" t="str">
        <f t="shared" si="123"/>
        <v/>
      </c>
      <c r="FM46" s="225"/>
      <c r="FN46" s="115" t="str">
        <f t="shared" si="124"/>
        <v/>
      </c>
      <c r="FO46" s="225" t="str">
        <f t="shared" si="125"/>
        <v/>
      </c>
      <c r="FP46" s="224"/>
      <c r="FQ46" s="5" t="str">
        <f t="shared" si="126"/>
        <v/>
      </c>
      <c r="FR46" s="224" t="str">
        <f t="shared" si="127"/>
        <v/>
      </c>
      <c r="FS46" s="225"/>
      <c r="FT46" s="115" t="str">
        <f t="shared" si="128"/>
        <v/>
      </c>
      <c r="FU46" s="225" t="str">
        <f t="shared" si="129"/>
        <v/>
      </c>
      <c r="FV46" s="253"/>
      <c r="FW46" s="253"/>
      <c r="FX46" s="253"/>
      <c r="FY46" s="253"/>
      <c r="FZ46" s="253"/>
    </row>
    <row r="47" spans="1:182" s="3" customFormat="1" x14ac:dyDescent="0.25">
      <c r="A47" s="2" t="str">
        <f t="shared" si="132"/>
        <v/>
      </c>
      <c r="B47" s="211"/>
      <c r="C47" s="151"/>
      <c r="D47" s="156" t="str">
        <f t="shared" si="27"/>
        <v/>
      </c>
      <c r="E47" s="109"/>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8"/>
        <v/>
      </c>
      <c r="AI47" s="93" t="str">
        <f t="shared" si="29"/>
        <v/>
      </c>
      <c r="AJ47" s="93" t="str">
        <f t="shared" si="30"/>
        <v/>
      </c>
      <c r="AK47" s="93" t="str">
        <f t="shared" si="31"/>
        <v/>
      </c>
      <c r="AL47" s="93" t="str">
        <f t="shared" si="32"/>
        <v/>
      </c>
      <c r="AM47" s="93" t="str">
        <f t="shared" si="33"/>
        <v/>
      </c>
      <c r="AN47" s="93" t="str">
        <f t="shared" si="34"/>
        <v/>
      </c>
      <c r="AO47" s="93" t="str">
        <f t="shared" si="35"/>
        <v/>
      </c>
      <c r="AP47" s="93" t="str">
        <f t="shared" si="36"/>
        <v/>
      </c>
      <c r="AQ47" s="93" t="str">
        <f t="shared" si="37"/>
        <v/>
      </c>
      <c r="AR47" s="93" t="str">
        <f t="shared" si="38"/>
        <v/>
      </c>
      <c r="AS47" s="93" t="str">
        <f t="shared" si="39"/>
        <v/>
      </c>
      <c r="AT47" s="93" t="str">
        <f t="shared" si="40"/>
        <v/>
      </c>
      <c r="AU47" s="93" t="str">
        <f t="shared" si="41"/>
        <v/>
      </c>
      <c r="AV47" s="93" t="str">
        <f t="shared" si="42"/>
        <v/>
      </c>
      <c r="AW47" s="93" t="str">
        <f t="shared" si="43"/>
        <v/>
      </c>
      <c r="AX47" s="93" t="str">
        <f t="shared" si="44"/>
        <v/>
      </c>
      <c r="AY47" s="93" t="str">
        <f t="shared" si="45"/>
        <v/>
      </c>
      <c r="AZ47" s="93" t="str">
        <f t="shared" si="46"/>
        <v/>
      </c>
      <c r="BA47" s="93" t="str">
        <f t="shared" si="47"/>
        <v/>
      </c>
      <c r="BB47" s="93" t="str">
        <f t="shared" si="48"/>
        <v/>
      </c>
      <c r="BC47" s="93" t="str">
        <f t="shared" si="49"/>
        <v/>
      </c>
      <c r="BD47" s="93" t="str">
        <f t="shared" si="50"/>
        <v/>
      </c>
      <c r="BE47" s="93" t="str">
        <f t="shared" si="51"/>
        <v/>
      </c>
      <c r="BF47" s="224"/>
      <c r="BG47" s="74" t="str">
        <f t="shared" si="130"/>
        <v/>
      </c>
      <c r="BH47" s="36" t="str">
        <f t="shared" si="131"/>
        <v/>
      </c>
      <c r="BI47" s="225"/>
      <c r="BJ47" s="75" t="str">
        <f t="shared" si="52"/>
        <v/>
      </c>
      <c r="BK47" s="37" t="str">
        <f t="shared" si="53"/>
        <v/>
      </c>
      <c r="BL47" s="224"/>
      <c r="BM47" s="74" t="str">
        <f t="shared" si="54"/>
        <v/>
      </c>
      <c r="BN47" s="36" t="str">
        <f t="shared" si="55"/>
        <v/>
      </c>
      <c r="BO47" s="225"/>
      <c r="BP47" s="75" t="str">
        <f t="shared" si="56"/>
        <v/>
      </c>
      <c r="BQ47" s="37" t="str">
        <f t="shared" si="57"/>
        <v/>
      </c>
      <c r="BR47" s="224"/>
      <c r="BS47" s="74" t="str">
        <f t="shared" si="58"/>
        <v/>
      </c>
      <c r="BT47" s="36" t="str">
        <f t="shared" si="59"/>
        <v/>
      </c>
      <c r="BU47" s="225"/>
      <c r="BV47" s="75" t="str">
        <f t="shared" si="60"/>
        <v/>
      </c>
      <c r="BW47" s="37" t="str">
        <f t="shared" si="61"/>
        <v/>
      </c>
      <c r="BX47" s="224"/>
      <c r="BY47" s="74" t="str">
        <f t="shared" si="62"/>
        <v/>
      </c>
      <c r="BZ47" s="36" t="str">
        <f t="shared" si="63"/>
        <v/>
      </c>
      <c r="CA47" s="225"/>
      <c r="CB47" s="75" t="str">
        <f t="shared" si="64"/>
        <v/>
      </c>
      <c r="CC47" s="37" t="str">
        <f t="shared" si="65"/>
        <v/>
      </c>
      <c r="CD47" s="224"/>
      <c r="CE47" s="74" t="str">
        <f t="shared" si="66"/>
        <v/>
      </c>
      <c r="CF47" s="36" t="str">
        <f t="shared" si="67"/>
        <v/>
      </c>
      <c r="CG47" s="225"/>
      <c r="CH47" s="115" t="str">
        <f t="shared" si="68"/>
        <v/>
      </c>
      <c r="CI47" s="225" t="str">
        <f t="shared" si="69"/>
        <v/>
      </c>
      <c r="CJ47" s="224"/>
      <c r="CK47" s="5" t="str">
        <f t="shared" si="70"/>
        <v/>
      </c>
      <c r="CL47" s="224" t="str">
        <f t="shared" si="71"/>
        <v/>
      </c>
      <c r="CM47" s="225"/>
      <c r="CN47" s="115" t="str">
        <f t="shared" si="72"/>
        <v/>
      </c>
      <c r="CO47" s="225" t="str">
        <f t="shared" si="73"/>
        <v/>
      </c>
      <c r="CP47" s="224"/>
      <c r="CQ47" s="5" t="str">
        <f t="shared" si="74"/>
        <v/>
      </c>
      <c r="CR47" s="224" t="str">
        <f t="shared" si="75"/>
        <v/>
      </c>
      <c r="CS47" s="225"/>
      <c r="CT47" s="115" t="str">
        <f t="shared" si="76"/>
        <v/>
      </c>
      <c r="CU47" s="225" t="str">
        <f t="shared" si="77"/>
        <v/>
      </c>
      <c r="CV47" s="224"/>
      <c r="CW47" s="5" t="str">
        <f t="shared" si="78"/>
        <v/>
      </c>
      <c r="CX47" s="224" t="str">
        <f t="shared" si="79"/>
        <v/>
      </c>
      <c r="CY47" s="225"/>
      <c r="CZ47" s="115" t="str">
        <f t="shared" si="80"/>
        <v/>
      </c>
      <c r="DA47" s="225" t="str">
        <f t="shared" si="81"/>
        <v/>
      </c>
      <c r="DB47" s="224"/>
      <c r="DC47" s="5" t="str">
        <f t="shared" si="82"/>
        <v/>
      </c>
      <c r="DD47" s="224" t="str">
        <f t="shared" si="83"/>
        <v/>
      </c>
      <c r="DE47" s="225"/>
      <c r="DF47" s="115" t="str">
        <f t="shared" si="84"/>
        <v/>
      </c>
      <c r="DG47" s="225" t="str">
        <f t="shared" si="85"/>
        <v/>
      </c>
      <c r="DH47" s="224"/>
      <c r="DI47" s="5" t="str">
        <f t="shared" si="86"/>
        <v/>
      </c>
      <c r="DJ47" s="224" t="str">
        <f t="shared" si="87"/>
        <v/>
      </c>
      <c r="DK47" s="225"/>
      <c r="DL47" s="115" t="str">
        <f t="shared" si="88"/>
        <v/>
      </c>
      <c r="DM47" s="225" t="str">
        <f t="shared" si="89"/>
        <v/>
      </c>
      <c r="DN47" s="224"/>
      <c r="DO47" s="5" t="str">
        <f t="shared" si="90"/>
        <v/>
      </c>
      <c r="DP47" s="224" t="str">
        <f t="shared" si="91"/>
        <v/>
      </c>
      <c r="DQ47" s="225"/>
      <c r="DR47" s="115" t="str">
        <f t="shared" si="92"/>
        <v/>
      </c>
      <c r="DS47" s="225" t="str">
        <f t="shared" si="93"/>
        <v/>
      </c>
      <c r="DT47" s="224"/>
      <c r="DU47" s="5" t="str">
        <f t="shared" si="94"/>
        <v/>
      </c>
      <c r="DV47" s="224" t="str">
        <f t="shared" si="95"/>
        <v/>
      </c>
      <c r="DW47" s="225"/>
      <c r="DX47" s="115" t="str">
        <f t="shared" si="96"/>
        <v/>
      </c>
      <c r="DY47" s="225" t="str">
        <f t="shared" si="97"/>
        <v/>
      </c>
      <c r="DZ47" s="224"/>
      <c r="EA47" s="5" t="str">
        <f t="shared" si="98"/>
        <v/>
      </c>
      <c r="EB47" s="224" t="str">
        <f t="shared" si="99"/>
        <v/>
      </c>
      <c r="EC47" s="225"/>
      <c r="ED47" s="115" t="str">
        <f t="shared" si="100"/>
        <v/>
      </c>
      <c r="EE47" s="225" t="str">
        <f t="shared" si="101"/>
        <v/>
      </c>
      <c r="EF47" s="224"/>
      <c r="EG47" s="5" t="str">
        <f t="shared" si="102"/>
        <v/>
      </c>
      <c r="EH47" s="224" t="str">
        <f t="shared" si="103"/>
        <v/>
      </c>
      <c r="EI47" s="225"/>
      <c r="EJ47" s="115" t="str">
        <f t="shared" si="104"/>
        <v/>
      </c>
      <c r="EK47" s="225" t="str">
        <f t="shared" si="105"/>
        <v/>
      </c>
      <c r="EL47" s="224"/>
      <c r="EM47" s="5" t="str">
        <f t="shared" si="106"/>
        <v/>
      </c>
      <c r="EN47" s="224" t="str">
        <f t="shared" si="107"/>
        <v/>
      </c>
      <c r="EO47" s="225"/>
      <c r="EP47" s="115" t="str">
        <f t="shared" si="108"/>
        <v/>
      </c>
      <c r="EQ47" s="225" t="str">
        <f t="shared" si="109"/>
        <v/>
      </c>
      <c r="ER47" s="224"/>
      <c r="ES47" s="5" t="str">
        <f t="shared" si="110"/>
        <v/>
      </c>
      <c r="ET47" s="224" t="str">
        <f t="shared" si="111"/>
        <v/>
      </c>
      <c r="EU47" s="225"/>
      <c r="EV47" s="115" t="str">
        <f t="shared" si="112"/>
        <v/>
      </c>
      <c r="EW47" s="225" t="str">
        <f t="shared" si="113"/>
        <v/>
      </c>
      <c r="EX47" s="224"/>
      <c r="EY47" s="5" t="str">
        <f t="shared" si="114"/>
        <v/>
      </c>
      <c r="EZ47" s="224" t="str">
        <f t="shared" si="115"/>
        <v/>
      </c>
      <c r="FA47" s="225"/>
      <c r="FB47" s="115" t="str">
        <f t="shared" si="116"/>
        <v/>
      </c>
      <c r="FC47" s="225" t="str">
        <f t="shared" si="117"/>
        <v/>
      </c>
      <c r="FD47" s="224"/>
      <c r="FE47" s="5" t="str">
        <f t="shared" si="118"/>
        <v/>
      </c>
      <c r="FF47" s="224" t="str">
        <f t="shared" si="119"/>
        <v/>
      </c>
      <c r="FG47" s="225"/>
      <c r="FH47" s="115" t="str">
        <f t="shared" si="120"/>
        <v/>
      </c>
      <c r="FI47" s="225" t="str">
        <f t="shared" si="121"/>
        <v/>
      </c>
      <c r="FJ47" s="224"/>
      <c r="FK47" s="5" t="str">
        <f t="shared" si="122"/>
        <v/>
      </c>
      <c r="FL47" s="224" t="str">
        <f t="shared" si="123"/>
        <v/>
      </c>
      <c r="FM47" s="225"/>
      <c r="FN47" s="115" t="str">
        <f t="shared" si="124"/>
        <v/>
      </c>
      <c r="FO47" s="225" t="str">
        <f t="shared" si="125"/>
        <v/>
      </c>
      <c r="FP47" s="224"/>
      <c r="FQ47" s="5" t="str">
        <f t="shared" si="126"/>
        <v/>
      </c>
      <c r="FR47" s="224" t="str">
        <f t="shared" si="127"/>
        <v/>
      </c>
      <c r="FS47" s="225"/>
      <c r="FT47" s="115" t="str">
        <f t="shared" si="128"/>
        <v/>
      </c>
      <c r="FU47" s="225" t="str">
        <f t="shared" si="129"/>
        <v/>
      </c>
      <c r="FV47" s="253"/>
      <c r="FW47" s="253"/>
      <c r="FX47" s="253"/>
      <c r="FY47" s="253"/>
      <c r="FZ47" s="253"/>
    </row>
    <row r="48" spans="1:182" s="3" customFormat="1" x14ac:dyDescent="0.25">
      <c r="A48" s="2" t="str">
        <f t="shared" si="132"/>
        <v/>
      </c>
      <c r="B48" s="211"/>
      <c r="C48" s="151"/>
      <c r="D48" s="156" t="str">
        <f t="shared" si="27"/>
        <v/>
      </c>
      <c r="E48" s="109"/>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8"/>
        <v/>
      </c>
      <c r="AI48" s="93" t="str">
        <f t="shared" si="29"/>
        <v/>
      </c>
      <c r="AJ48" s="93" t="str">
        <f t="shared" si="30"/>
        <v/>
      </c>
      <c r="AK48" s="93" t="str">
        <f t="shared" si="31"/>
        <v/>
      </c>
      <c r="AL48" s="93" t="str">
        <f t="shared" si="32"/>
        <v/>
      </c>
      <c r="AM48" s="93" t="str">
        <f t="shared" si="33"/>
        <v/>
      </c>
      <c r="AN48" s="93" t="str">
        <f t="shared" si="34"/>
        <v/>
      </c>
      <c r="AO48" s="93" t="str">
        <f t="shared" si="35"/>
        <v/>
      </c>
      <c r="AP48" s="93" t="str">
        <f t="shared" si="36"/>
        <v/>
      </c>
      <c r="AQ48" s="93" t="str">
        <f t="shared" si="37"/>
        <v/>
      </c>
      <c r="AR48" s="93" t="str">
        <f t="shared" si="38"/>
        <v/>
      </c>
      <c r="AS48" s="93" t="str">
        <f t="shared" si="39"/>
        <v/>
      </c>
      <c r="AT48" s="93" t="str">
        <f t="shared" si="40"/>
        <v/>
      </c>
      <c r="AU48" s="93" t="str">
        <f t="shared" si="41"/>
        <v/>
      </c>
      <c r="AV48" s="93" t="str">
        <f t="shared" si="42"/>
        <v/>
      </c>
      <c r="AW48" s="93" t="str">
        <f t="shared" si="43"/>
        <v/>
      </c>
      <c r="AX48" s="93" t="str">
        <f t="shared" si="44"/>
        <v/>
      </c>
      <c r="AY48" s="93" t="str">
        <f t="shared" si="45"/>
        <v/>
      </c>
      <c r="AZ48" s="93" t="str">
        <f t="shared" si="46"/>
        <v/>
      </c>
      <c r="BA48" s="93" t="str">
        <f t="shared" si="47"/>
        <v/>
      </c>
      <c r="BB48" s="93" t="str">
        <f t="shared" si="48"/>
        <v/>
      </c>
      <c r="BC48" s="93" t="str">
        <f t="shared" si="49"/>
        <v/>
      </c>
      <c r="BD48" s="93" t="str">
        <f t="shared" si="50"/>
        <v/>
      </c>
      <c r="BE48" s="93" t="str">
        <f t="shared" si="51"/>
        <v/>
      </c>
      <c r="BF48" s="224"/>
      <c r="BG48" s="74" t="str">
        <f t="shared" si="130"/>
        <v/>
      </c>
      <c r="BH48" s="36" t="str">
        <f t="shared" si="131"/>
        <v/>
      </c>
      <c r="BI48" s="225"/>
      <c r="BJ48" s="75" t="str">
        <f t="shared" si="52"/>
        <v/>
      </c>
      <c r="BK48" s="37" t="str">
        <f t="shared" si="53"/>
        <v/>
      </c>
      <c r="BL48" s="224"/>
      <c r="BM48" s="74" t="str">
        <f t="shared" si="54"/>
        <v/>
      </c>
      <c r="BN48" s="36" t="str">
        <f t="shared" si="55"/>
        <v/>
      </c>
      <c r="BO48" s="225"/>
      <c r="BP48" s="75" t="str">
        <f t="shared" si="56"/>
        <v/>
      </c>
      <c r="BQ48" s="37" t="str">
        <f t="shared" si="57"/>
        <v/>
      </c>
      <c r="BR48" s="224"/>
      <c r="BS48" s="74" t="str">
        <f t="shared" si="58"/>
        <v/>
      </c>
      <c r="BT48" s="36" t="str">
        <f t="shared" si="59"/>
        <v/>
      </c>
      <c r="BU48" s="225"/>
      <c r="BV48" s="75" t="str">
        <f t="shared" si="60"/>
        <v/>
      </c>
      <c r="BW48" s="37" t="str">
        <f t="shared" si="61"/>
        <v/>
      </c>
      <c r="BX48" s="224"/>
      <c r="BY48" s="74" t="str">
        <f t="shared" si="62"/>
        <v/>
      </c>
      <c r="BZ48" s="36" t="str">
        <f t="shared" si="63"/>
        <v/>
      </c>
      <c r="CA48" s="225"/>
      <c r="CB48" s="75" t="str">
        <f t="shared" si="64"/>
        <v/>
      </c>
      <c r="CC48" s="37" t="str">
        <f t="shared" si="65"/>
        <v/>
      </c>
      <c r="CD48" s="224"/>
      <c r="CE48" s="74" t="str">
        <f t="shared" si="66"/>
        <v/>
      </c>
      <c r="CF48" s="36" t="str">
        <f t="shared" si="67"/>
        <v/>
      </c>
      <c r="CG48" s="225"/>
      <c r="CH48" s="115" t="str">
        <f t="shared" si="68"/>
        <v/>
      </c>
      <c r="CI48" s="225" t="str">
        <f t="shared" si="69"/>
        <v/>
      </c>
      <c r="CJ48" s="224"/>
      <c r="CK48" s="5" t="str">
        <f t="shared" si="70"/>
        <v/>
      </c>
      <c r="CL48" s="224" t="str">
        <f t="shared" si="71"/>
        <v/>
      </c>
      <c r="CM48" s="225"/>
      <c r="CN48" s="115" t="str">
        <f t="shared" si="72"/>
        <v/>
      </c>
      <c r="CO48" s="225" t="str">
        <f t="shared" si="73"/>
        <v/>
      </c>
      <c r="CP48" s="224"/>
      <c r="CQ48" s="5" t="str">
        <f t="shared" si="74"/>
        <v/>
      </c>
      <c r="CR48" s="224" t="str">
        <f t="shared" si="75"/>
        <v/>
      </c>
      <c r="CS48" s="225"/>
      <c r="CT48" s="115" t="str">
        <f t="shared" si="76"/>
        <v/>
      </c>
      <c r="CU48" s="225" t="str">
        <f t="shared" si="77"/>
        <v/>
      </c>
      <c r="CV48" s="224"/>
      <c r="CW48" s="5" t="str">
        <f t="shared" si="78"/>
        <v/>
      </c>
      <c r="CX48" s="224" t="str">
        <f t="shared" si="79"/>
        <v/>
      </c>
      <c r="CY48" s="225"/>
      <c r="CZ48" s="115" t="str">
        <f t="shared" si="80"/>
        <v/>
      </c>
      <c r="DA48" s="225" t="str">
        <f t="shared" si="81"/>
        <v/>
      </c>
      <c r="DB48" s="224"/>
      <c r="DC48" s="5" t="str">
        <f t="shared" si="82"/>
        <v/>
      </c>
      <c r="DD48" s="224" t="str">
        <f t="shared" si="83"/>
        <v/>
      </c>
      <c r="DE48" s="225"/>
      <c r="DF48" s="115" t="str">
        <f t="shared" si="84"/>
        <v/>
      </c>
      <c r="DG48" s="225" t="str">
        <f t="shared" si="85"/>
        <v/>
      </c>
      <c r="DH48" s="224"/>
      <c r="DI48" s="5" t="str">
        <f t="shared" si="86"/>
        <v/>
      </c>
      <c r="DJ48" s="224" t="str">
        <f t="shared" si="87"/>
        <v/>
      </c>
      <c r="DK48" s="225"/>
      <c r="DL48" s="115" t="str">
        <f t="shared" si="88"/>
        <v/>
      </c>
      <c r="DM48" s="225" t="str">
        <f t="shared" si="89"/>
        <v/>
      </c>
      <c r="DN48" s="224"/>
      <c r="DO48" s="5" t="str">
        <f t="shared" si="90"/>
        <v/>
      </c>
      <c r="DP48" s="224" t="str">
        <f t="shared" si="91"/>
        <v/>
      </c>
      <c r="DQ48" s="225"/>
      <c r="DR48" s="115" t="str">
        <f t="shared" si="92"/>
        <v/>
      </c>
      <c r="DS48" s="225" t="str">
        <f t="shared" si="93"/>
        <v/>
      </c>
      <c r="DT48" s="224"/>
      <c r="DU48" s="5" t="str">
        <f t="shared" si="94"/>
        <v/>
      </c>
      <c r="DV48" s="224" t="str">
        <f t="shared" si="95"/>
        <v/>
      </c>
      <c r="DW48" s="225"/>
      <c r="DX48" s="115" t="str">
        <f t="shared" si="96"/>
        <v/>
      </c>
      <c r="DY48" s="225" t="str">
        <f t="shared" si="97"/>
        <v/>
      </c>
      <c r="DZ48" s="224"/>
      <c r="EA48" s="5" t="str">
        <f t="shared" si="98"/>
        <v/>
      </c>
      <c r="EB48" s="224" t="str">
        <f t="shared" si="99"/>
        <v/>
      </c>
      <c r="EC48" s="225"/>
      <c r="ED48" s="115" t="str">
        <f t="shared" si="100"/>
        <v/>
      </c>
      <c r="EE48" s="225" t="str">
        <f t="shared" si="101"/>
        <v/>
      </c>
      <c r="EF48" s="224"/>
      <c r="EG48" s="5" t="str">
        <f t="shared" si="102"/>
        <v/>
      </c>
      <c r="EH48" s="224" t="str">
        <f t="shared" si="103"/>
        <v/>
      </c>
      <c r="EI48" s="225"/>
      <c r="EJ48" s="115" t="str">
        <f t="shared" si="104"/>
        <v/>
      </c>
      <c r="EK48" s="225" t="str">
        <f t="shared" si="105"/>
        <v/>
      </c>
      <c r="EL48" s="224"/>
      <c r="EM48" s="5" t="str">
        <f t="shared" si="106"/>
        <v/>
      </c>
      <c r="EN48" s="224" t="str">
        <f t="shared" si="107"/>
        <v/>
      </c>
      <c r="EO48" s="225"/>
      <c r="EP48" s="115" t="str">
        <f t="shared" si="108"/>
        <v/>
      </c>
      <c r="EQ48" s="225" t="str">
        <f t="shared" si="109"/>
        <v/>
      </c>
      <c r="ER48" s="224"/>
      <c r="ES48" s="5" t="str">
        <f t="shared" si="110"/>
        <v/>
      </c>
      <c r="ET48" s="224" t="str">
        <f t="shared" si="111"/>
        <v/>
      </c>
      <c r="EU48" s="225"/>
      <c r="EV48" s="115" t="str">
        <f t="shared" si="112"/>
        <v/>
      </c>
      <c r="EW48" s="225" t="str">
        <f t="shared" si="113"/>
        <v/>
      </c>
      <c r="EX48" s="224"/>
      <c r="EY48" s="5" t="str">
        <f t="shared" si="114"/>
        <v/>
      </c>
      <c r="EZ48" s="224" t="str">
        <f t="shared" si="115"/>
        <v/>
      </c>
      <c r="FA48" s="225"/>
      <c r="FB48" s="115" t="str">
        <f t="shared" si="116"/>
        <v/>
      </c>
      <c r="FC48" s="225" t="str">
        <f t="shared" si="117"/>
        <v/>
      </c>
      <c r="FD48" s="224"/>
      <c r="FE48" s="5" t="str">
        <f t="shared" si="118"/>
        <v/>
      </c>
      <c r="FF48" s="224" t="str">
        <f t="shared" si="119"/>
        <v/>
      </c>
      <c r="FG48" s="225"/>
      <c r="FH48" s="115" t="str">
        <f t="shared" si="120"/>
        <v/>
      </c>
      <c r="FI48" s="225" t="str">
        <f t="shared" si="121"/>
        <v/>
      </c>
      <c r="FJ48" s="224"/>
      <c r="FK48" s="5" t="str">
        <f t="shared" si="122"/>
        <v/>
      </c>
      <c r="FL48" s="224" t="str">
        <f t="shared" si="123"/>
        <v/>
      </c>
      <c r="FM48" s="225"/>
      <c r="FN48" s="115" t="str">
        <f t="shared" si="124"/>
        <v/>
      </c>
      <c r="FO48" s="225" t="str">
        <f t="shared" si="125"/>
        <v/>
      </c>
      <c r="FP48" s="224"/>
      <c r="FQ48" s="5" t="str">
        <f t="shared" si="126"/>
        <v/>
      </c>
      <c r="FR48" s="224" t="str">
        <f t="shared" si="127"/>
        <v/>
      </c>
      <c r="FS48" s="225"/>
      <c r="FT48" s="115" t="str">
        <f t="shared" si="128"/>
        <v/>
      </c>
      <c r="FU48" s="225" t="str">
        <f t="shared" si="129"/>
        <v/>
      </c>
      <c r="FV48" s="253"/>
      <c r="FW48" s="253"/>
      <c r="FX48" s="253"/>
      <c r="FY48" s="253"/>
      <c r="FZ48" s="253"/>
    </row>
    <row r="49" spans="1:182" s="3" customFormat="1" x14ac:dyDescent="0.25">
      <c r="A49" s="2" t="str">
        <f t="shared" si="132"/>
        <v/>
      </c>
      <c r="B49" s="211"/>
      <c r="C49" s="151"/>
      <c r="D49" s="156" t="str">
        <f t="shared" si="27"/>
        <v/>
      </c>
      <c r="E49" s="109"/>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8"/>
        <v/>
      </c>
      <c r="AI49" s="93" t="str">
        <f t="shared" si="29"/>
        <v/>
      </c>
      <c r="AJ49" s="93" t="str">
        <f t="shared" si="30"/>
        <v/>
      </c>
      <c r="AK49" s="93" t="str">
        <f t="shared" si="31"/>
        <v/>
      </c>
      <c r="AL49" s="93" t="str">
        <f t="shared" si="32"/>
        <v/>
      </c>
      <c r="AM49" s="93" t="str">
        <f t="shared" si="33"/>
        <v/>
      </c>
      <c r="AN49" s="93" t="str">
        <f t="shared" si="34"/>
        <v/>
      </c>
      <c r="AO49" s="93" t="str">
        <f t="shared" si="35"/>
        <v/>
      </c>
      <c r="AP49" s="93" t="str">
        <f t="shared" si="36"/>
        <v/>
      </c>
      <c r="AQ49" s="93" t="str">
        <f t="shared" si="37"/>
        <v/>
      </c>
      <c r="AR49" s="93" t="str">
        <f t="shared" si="38"/>
        <v/>
      </c>
      <c r="AS49" s="93" t="str">
        <f t="shared" si="39"/>
        <v/>
      </c>
      <c r="AT49" s="93" t="str">
        <f t="shared" si="40"/>
        <v/>
      </c>
      <c r="AU49" s="93" t="str">
        <f t="shared" si="41"/>
        <v/>
      </c>
      <c r="AV49" s="93" t="str">
        <f t="shared" si="42"/>
        <v/>
      </c>
      <c r="AW49" s="93" t="str">
        <f t="shared" si="43"/>
        <v/>
      </c>
      <c r="AX49" s="93" t="str">
        <f t="shared" si="44"/>
        <v/>
      </c>
      <c r="AY49" s="93" t="str">
        <f t="shared" si="45"/>
        <v/>
      </c>
      <c r="AZ49" s="93" t="str">
        <f t="shared" si="46"/>
        <v/>
      </c>
      <c r="BA49" s="93" t="str">
        <f t="shared" si="47"/>
        <v/>
      </c>
      <c r="BB49" s="93" t="str">
        <f t="shared" si="48"/>
        <v/>
      </c>
      <c r="BC49" s="93" t="str">
        <f t="shared" si="49"/>
        <v/>
      </c>
      <c r="BD49" s="93" t="str">
        <f t="shared" si="50"/>
        <v/>
      </c>
      <c r="BE49" s="93" t="str">
        <f t="shared" si="51"/>
        <v/>
      </c>
      <c r="BF49" s="224"/>
      <c r="BG49" s="74" t="str">
        <f t="shared" si="130"/>
        <v/>
      </c>
      <c r="BH49" s="36" t="str">
        <f t="shared" si="131"/>
        <v/>
      </c>
      <c r="BI49" s="225"/>
      <c r="BJ49" s="75" t="str">
        <f t="shared" si="52"/>
        <v/>
      </c>
      <c r="BK49" s="37" t="str">
        <f t="shared" si="53"/>
        <v/>
      </c>
      <c r="BL49" s="224"/>
      <c r="BM49" s="74" t="str">
        <f t="shared" si="54"/>
        <v/>
      </c>
      <c r="BN49" s="36" t="str">
        <f t="shared" si="55"/>
        <v/>
      </c>
      <c r="BO49" s="225"/>
      <c r="BP49" s="75" t="str">
        <f t="shared" si="56"/>
        <v/>
      </c>
      <c r="BQ49" s="37" t="str">
        <f t="shared" si="57"/>
        <v/>
      </c>
      <c r="BR49" s="224"/>
      <c r="BS49" s="74" t="str">
        <f t="shared" si="58"/>
        <v/>
      </c>
      <c r="BT49" s="36" t="str">
        <f t="shared" si="59"/>
        <v/>
      </c>
      <c r="BU49" s="225"/>
      <c r="BV49" s="75" t="str">
        <f t="shared" si="60"/>
        <v/>
      </c>
      <c r="BW49" s="37" t="str">
        <f t="shared" si="61"/>
        <v/>
      </c>
      <c r="BX49" s="224"/>
      <c r="BY49" s="74" t="str">
        <f t="shared" si="62"/>
        <v/>
      </c>
      <c r="BZ49" s="36" t="str">
        <f t="shared" si="63"/>
        <v/>
      </c>
      <c r="CA49" s="225"/>
      <c r="CB49" s="75" t="str">
        <f t="shared" si="64"/>
        <v/>
      </c>
      <c r="CC49" s="37" t="str">
        <f t="shared" si="65"/>
        <v/>
      </c>
      <c r="CD49" s="224"/>
      <c r="CE49" s="74" t="str">
        <f t="shared" si="66"/>
        <v/>
      </c>
      <c r="CF49" s="36" t="str">
        <f t="shared" si="67"/>
        <v/>
      </c>
      <c r="CG49" s="225"/>
      <c r="CH49" s="115" t="str">
        <f t="shared" si="68"/>
        <v/>
      </c>
      <c r="CI49" s="225" t="str">
        <f t="shared" si="69"/>
        <v/>
      </c>
      <c r="CJ49" s="224"/>
      <c r="CK49" s="5" t="str">
        <f t="shared" si="70"/>
        <v/>
      </c>
      <c r="CL49" s="224" t="str">
        <f t="shared" si="71"/>
        <v/>
      </c>
      <c r="CM49" s="225"/>
      <c r="CN49" s="115" t="str">
        <f t="shared" si="72"/>
        <v/>
      </c>
      <c r="CO49" s="225" t="str">
        <f t="shared" si="73"/>
        <v/>
      </c>
      <c r="CP49" s="224"/>
      <c r="CQ49" s="5" t="str">
        <f t="shared" si="74"/>
        <v/>
      </c>
      <c r="CR49" s="224" t="str">
        <f t="shared" si="75"/>
        <v/>
      </c>
      <c r="CS49" s="225"/>
      <c r="CT49" s="115" t="str">
        <f t="shared" si="76"/>
        <v/>
      </c>
      <c r="CU49" s="225" t="str">
        <f t="shared" si="77"/>
        <v/>
      </c>
      <c r="CV49" s="224"/>
      <c r="CW49" s="5" t="str">
        <f t="shared" si="78"/>
        <v/>
      </c>
      <c r="CX49" s="224" t="str">
        <f t="shared" si="79"/>
        <v/>
      </c>
      <c r="CY49" s="225"/>
      <c r="CZ49" s="115" t="str">
        <f t="shared" si="80"/>
        <v/>
      </c>
      <c r="DA49" s="225" t="str">
        <f t="shared" si="81"/>
        <v/>
      </c>
      <c r="DB49" s="224"/>
      <c r="DC49" s="5" t="str">
        <f t="shared" si="82"/>
        <v/>
      </c>
      <c r="DD49" s="224" t="str">
        <f t="shared" si="83"/>
        <v/>
      </c>
      <c r="DE49" s="225"/>
      <c r="DF49" s="115" t="str">
        <f t="shared" si="84"/>
        <v/>
      </c>
      <c r="DG49" s="225" t="str">
        <f t="shared" si="85"/>
        <v/>
      </c>
      <c r="DH49" s="224"/>
      <c r="DI49" s="5" t="str">
        <f t="shared" si="86"/>
        <v/>
      </c>
      <c r="DJ49" s="224" t="str">
        <f t="shared" si="87"/>
        <v/>
      </c>
      <c r="DK49" s="225"/>
      <c r="DL49" s="115" t="str">
        <f t="shared" si="88"/>
        <v/>
      </c>
      <c r="DM49" s="225" t="str">
        <f t="shared" si="89"/>
        <v/>
      </c>
      <c r="DN49" s="224"/>
      <c r="DO49" s="5" t="str">
        <f t="shared" si="90"/>
        <v/>
      </c>
      <c r="DP49" s="224" t="str">
        <f t="shared" si="91"/>
        <v/>
      </c>
      <c r="DQ49" s="225"/>
      <c r="DR49" s="115" t="str">
        <f t="shared" si="92"/>
        <v/>
      </c>
      <c r="DS49" s="225" t="str">
        <f t="shared" si="93"/>
        <v/>
      </c>
      <c r="DT49" s="224"/>
      <c r="DU49" s="5" t="str">
        <f t="shared" si="94"/>
        <v/>
      </c>
      <c r="DV49" s="224" t="str">
        <f t="shared" si="95"/>
        <v/>
      </c>
      <c r="DW49" s="225"/>
      <c r="DX49" s="115" t="str">
        <f t="shared" si="96"/>
        <v/>
      </c>
      <c r="DY49" s="225" t="str">
        <f t="shared" si="97"/>
        <v/>
      </c>
      <c r="DZ49" s="224"/>
      <c r="EA49" s="5" t="str">
        <f t="shared" si="98"/>
        <v/>
      </c>
      <c r="EB49" s="224" t="str">
        <f t="shared" si="99"/>
        <v/>
      </c>
      <c r="EC49" s="225"/>
      <c r="ED49" s="115" t="str">
        <f t="shared" si="100"/>
        <v/>
      </c>
      <c r="EE49" s="225" t="str">
        <f t="shared" si="101"/>
        <v/>
      </c>
      <c r="EF49" s="224"/>
      <c r="EG49" s="5" t="str">
        <f t="shared" si="102"/>
        <v/>
      </c>
      <c r="EH49" s="224" t="str">
        <f t="shared" si="103"/>
        <v/>
      </c>
      <c r="EI49" s="225"/>
      <c r="EJ49" s="115" t="str">
        <f t="shared" si="104"/>
        <v/>
      </c>
      <c r="EK49" s="225" t="str">
        <f t="shared" si="105"/>
        <v/>
      </c>
      <c r="EL49" s="224"/>
      <c r="EM49" s="5" t="str">
        <f t="shared" si="106"/>
        <v/>
      </c>
      <c r="EN49" s="224" t="str">
        <f t="shared" si="107"/>
        <v/>
      </c>
      <c r="EO49" s="225"/>
      <c r="EP49" s="115" t="str">
        <f t="shared" si="108"/>
        <v/>
      </c>
      <c r="EQ49" s="225" t="str">
        <f t="shared" si="109"/>
        <v/>
      </c>
      <c r="ER49" s="224"/>
      <c r="ES49" s="5" t="str">
        <f t="shared" si="110"/>
        <v/>
      </c>
      <c r="ET49" s="224" t="str">
        <f t="shared" si="111"/>
        <v/>
      </c>
      <c r="EU49" s="225"/>
      <c r="EV49" s="115" t="str">
        <f t="shared" si="112"/>
        <v/>
      </c>
      <c r="EW49" s="225" t="str">
        <f t="shared" si="113"/>
        <v/>
      </c>
      <c r="EX49" s="224"/>
      <c r="EY49" s="5" t="str">
        <f t="shared" si="114"/>
        <v/>
      </c>
      <c r="EZ49" s="224" t="str">
        <f t="shared" si="115"/>
        <v/>
      </c>
      <c r="FA49" s="225"/>
      <c r="FB49" s="115" t="str">
        <f t="shared" si="116"/>
        <v/>
      </c>
      <c r="FC49" s="225" t="str">
        <f t="shared" si="117"/>
        <v/>
      </c>
      <c r="FD49" s="224"/>
      <c r="FE49" s="5" t="str">
        <f t="shared" si="118"/>
        <v/>
      </c>
      <c r="FF49" s="224" t="str">
        <f t="shared" si="119"/>
        <v/>
      </c>
      <c r="FG49" s="225"/>
      <c r="FH49" s="115" t="str">
        <f t="shared" si="120"/>
        <v/>
      </c>
      <c r="FI49" s="225" t="str">
        <f t="shared" si="121"/>
        <v/>
      </c>
      <c r="FJ49" s="224"/>
      <c r="FK49" s="5" t="str">
        <f t="shared" si="122"/>
        <v/>
      </c>
      <c r="FL49" s="224" t="str">
        <f t="shared" si="123"/>
        <v/>
      </c>
      <c r="FM49" s="225"/>
      <c r="FN49" s="115" t="str">
        <f t="shared" si="124"/>
        <v/>
      </c>
      <c r="FO49" s="225" t="str">
        <f t="shared" si="125"/>
        <v/>
      </c>
      <c r="FP49" s="224"/>
      <c r="FQ49" s="5" t="str">
        <f t="shared" si="126"/>
        <v/>
      </c>
      <c r="FR49" s="224" t="str">
        <f t="shared" si="127"/>
        <v/>
      </c>
      <c r="FS49" s="225"/>
      <c r="FT49" s="115" t="str">
        <f t="shared" si="128"/>
        <v/>
      </c>
      <c r="FU49" s="225" t="str">
        <f t="shared" si="129"/>
        <v/>
      </c>
      <c r="FV49" s="253"/>
      <c r="FW49" s="253"/>
      <c r="FX49" s="253"/>
      <c r="FY49" s="253"/>
      <c r="FZ49" s="253"/>
    </row>
    <row r="50" spans="1:182" s="3" customFormat="1" x14ac:dyDescent="0.25">
      <c r="A50" s="2" t="str">
        <f t="shared" si="132"/>
        <v/>
      </c>
      <c r="B50" s="211"/>
      <c r="C50" s="151"/>
      <c r="D50" s="156" t="str">
        <f t="shared" si="27"/>
        <v/>
      </c>
      <c r="E50" s="109"/>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8"/>
        <v/>
      </c>
      <c r="AI50" s="93" t="str">
        <f t="shared" si="29"/>
        <v/>
      </c>
      <c r="AJ50" s="93" t="str">
        <f t="shared" si="30"/>
        <v/>
      </c>
      <c r="AK50" s="93" t="str">
        <f t="shared" si="31"/>
        <v/>
      </c>
      <c r="AL50" s="93" t="str">
        <f t="shared" si="32"/>
        <v/>
      </c>
      <c r="AM50" s="93" t="str">
        <f t="shared" si="33"/>
        <v/>
      </c>
      <c r="AN50" s="93" t="str">
        <f t="shared" si="34"/>
        <v/>
      </c>
      <c r="AO50" s="93" t="str">
        <f t="shared" si="35"/>
        <v/>
      </c>
      <c r="AP50" s="93" t="str">
        <f t="shared" si="36"/>
        <v/>
      </c>
      <c r="AQ50" s="93" t="str">
        <f t="shared" si="37"/>
        <v/>
      </c>
      <c r="AR50" s="93" t="str">
        <f t="shared" si="38"/>
        <v/>
      </c>
      <c r="AS50" s="93" t="str">
        <f t="shared" si="39"/>
        <v/>
      </c>
      <c r="AT50" s="93" t="str">
        <f t="shared" si="40"/>
        <v/>
      </c>
      <c r="AU50" s="93" t="str">
        <f t="shared" si="41"/>
        <v/>
      </c>
      <c r="AV50" s="93" t="str">
        <f t="shared" si="42"/>
        <v/>
      </c>
      <c r="AW50" s="93" t="str">
        <f t="shared" si="43"/>
        <v/>
      </c>
      <c r="AX50" s="93" t="str">
        <f t="shared" si="44"/>
        <v/>
      </c>
      <c r="AY50" s="93" t="str">
        <f t="shared" si="45"/>
        <v/>
      </c>
      <c r="AZ50" s="93" t="str">
        <f t="shared" si="46"/>
        <v/>
      </c>
      <c r="BA50" s="93" t="str">
        <f t="shared" si="47"/>
        <v/>
      </c>
      <c r="BB50" s="93" t="str">
        <f t="shared" si="48"/>
        <v/>
      </c>
      <c r="BC50" s="93" t="str">
        <f t="shared" si="49"/>
        <v/>
      </c>
      <c r="BD50" s="93" t="str">
        <f t="shared" si="50"/>
        <v/>
      </c>
      <c r="BE50" s="93" t="str">
        <f t="shared" si="51"/>
        <v/>
      </c>
      <c r="BF50" s="224"/>
      <c r="BG50" s="74" t="str">
        <f t="shared" si="130"/>
        <v/>
      </c>
      <c r="BH50" s="36" t="str">
        <f t="shared" si="131"/>
        <v/>
      </c>
      <c r="BI50" s="225"/>
      <c r="BJ50" s="75" t="str">
        <f t="shared" si="52"/>
        <v/>
      </c>
      <c r="BK50" s="37" t="str">
        <f t="shared" si="53"/>
        <v/>
      </c>
      <c r="BL50" s="224"/>
      <c r="BM50" s="74" t="str">
        <f t="shared" si="54"/>
        <v/>
      </c>
      <c r="BN50" s="36" t="str">
        <f t="shared" si="55"/>
        <v/>
      </c>
      <c r="BO50" s="225"/>
      <c r="BP50" s="75" t="str">
        <f t="shared" si="56"/>
        <v/>
      </c>
      <c r="BQ50" s="37" t="str">
        <f t="shared" si="57"/>
        <v/>
      </c>
      <c r="BR50" s="224"/>
      <c r="BS50" s="74" t="str">
        <f t="shared" si="58"/>
        <v/>
      </c>
      <c r="BT50" s="36" t="str">
        <f t="shared" si="59"/>
        <v/>
      </c>
      <c r="BU50" s="225"/>
      <c r="BV50" s="75" t="str">
        <f t="shared" si="60"/>
        <v/>
      </c>
      <c r="BW50" s="37" t="str">
        <f t="shared" si="61"/>
        <v/>
      </c>
      <c r="BX50" s="224"/>
      <c r="BY50" s="74" t="str">
        <f t="shared" si="62"/>
        <v/>
      </c>
      <c r="BZ50" s="36" t="str">
        <f t="shared" si="63"/>
        <v/>
      </c>
      <c r="CA50" s="225"/>
      <c r="CB50" s="75" t="str">
        <f t="shared" si="64"/>
        <v/>
      </c>
      <c r="CC50" s="37" t="str">
        <f t="shared" si="65"/>
        <v/>
      </c>
      <c r="CD50" s="224"/>
      <c r="CE50" s="74" t="str">
        <f t="shared" si="66"/>
        <v/>
      </c>
      <c r="CF50" s="36" t="str">
        <f t="shared" si="67"/>
        <v/>
      </c>
      <c r="CG50" s="225"/>
      <c r="CH50" s="115" t="str">
        <f t="shared" si="68"/>
        <v/>
      </c>
      <c r="CI50" s="225" t="str">
        <f t="shared" si="69"/>
        <v/>
      </c>
      <c r="CJ50" s="224"/>
      <c r="CK50" s="5" t="str">
        <f t="shared" si="70"/>
        <v/>
      </c>
      <c r="CL50" s="224" t="str">
        <f t="shared" si="71"/>
        <v/>
      </c>
      <c r="CM50" s="225"/>
      <c r="CN50" s="115" t="str">
        <f t="shared" si="72"/>
        <v/>
      </c>
      <c r="CO50" s="225" t="str">
        <f t="shared" si="73"/>
        <v/>
      </c>
      <c r="CP50" s="224"/>
      <c r="CQ50" s="5" t="str">
        <f t="shared" si="74"/>
        <v/>
      </c>
      <c r="CR50" s="224" t="str">
        <f t="shared" si="75"/>
        <v/>
      </c>
      <c r="CS50" s="225"/>
      <c r="CT50" s="115" t="str">
        <f t="shared" si="76"/>
        <v/>
      </c>
      <c r="CU50" s="225" t="str">
        <f t="shared" si="77"/>
        <v/>
      </c>
      <c r="CV50" s="224"/>
      <c r="CW50" s="5" t="str">
        <f t="shared" si="78"/>
        <v/>
      </c>
      <c r="CX50" s="224" t="str">
        <f t="shared" si="79"/>
        <v/>
      </c>
      <c r="CY50" s="225"/>
      <c r="CZ50" s="115" t="str">
        <f t="shared" si="80"/>
        <v/>
      </c>
      <c r="DA50" s="225" t="str">
        <f t="shared" si="81"/>
        <v/>
      </c>
      <c r="DB50" s="224"/>
      <c r="DC50" s="5" t="str">
        <f t="shared" si="82"/>
        <v/>
      </c>
      <c r="DD50" s="224" t="str">
        <f t="shared" si="83"/>
        <v/>
      </c>
      <c r="DE50" s="225"/>
      <c r="DF50" s="115" t="str">
        <f t="shared" si="84"/>
        <v/>
      </c>
      <c r="DG50" s="225" t="str">
        <f t="shared" si="85"/>
        <v/>
      </c>
      <c r="DH50" s="224"/>
      <c r="DI50" s="5" t="str">
        <f t="shared" si="86"/>
        <v/>
      </c>
      <c r="DJ50" s="224" t="str">
        <f t="shared" si="87"/>
        <v/>
      </c>
      <c r="DK50" s="225"/>
      <c r="DL50" s="115" t="str">
        <f t="shared" si="88"/>
        <v/>
      </c>
      <c r="DM50" s="225" t="str">
        <f t="shared" si="89"/>
        <v/>
      </c>
      <c r="DN50" s="224"/>
      <c r="DO50" s="5" t="str">
        <f t="shared" si="90"/>
        <v/>
      </c>
      <c r="DP50" s="224" t="str">
        <f t="shared" si="91"/>
        <v/>
      </c>
      <c r="DQ50" s="225"/>
      <c r="DR50" s="115" t="str">
        <f t="shared" si="92"/>
        <v/>
      </c>
      <c r="DS50" s="225" t="str">
        <f t="shared" si="93"/>
        <v/>
      </c>
      <c r="DT50" s="224"/>
      <c r="DU50" s="5" t="str">
        <f t="shared" si="94"/>
        <v/>
      </c>
      <c r="DV50" s="224" t="str">
        <f t="shared" si="95"/>
        <v/>
      </c>
      <c r="DW50" s="225"/>
      <c r="DX50" s="115" t="str">
        <f t="shared" si="96"/>
        <v/>
      </c>
      <c r="DY50" s="225" t="str">
        <f t="shared" si="97"/>
        <v/>
      </c>
      <c r="DZ50" s="224"/>
      <c r="EA50" s="5" t="str">
        <f t="shared" si="98"/>
        <v/>
      </c>
      <c r="EB50" s="224" t="str">
        <f t="shared" si="99"/>
        <v/>
      </c>
      <c r="EC50" s="225"/>
      <c r="ED50" s="115" t="str">
        <f t="shared" si="100"/>
        <v/>
      </c>
      <c r="EE50" s="225" t="str">
        <f t="shared" si="101"/>
        <v/>
      </c>
      <c r="EF50" s="224"/>
      <c r="EG50" s="5" t="str">
        <f t="shared" si="102"/>
        <v/>
      </c>
      <c r="EH50" s="224" t="str">
        <f t="shared" si="103"/>
        <v/>
      </c>
      <c r="EI50" s="225"/>
      <c r="EJ50" s="115" t="str">
        <f t="shared" si="104"/>
        <v/>
      </c>
      <c r="EK50" s="225" t="str">
        <f t="shared" si="105"/>
        <v/>
      </c>
      <c r="EL50" s="224"/>
      <c r="EM50" s="5" t="str">
        <f t="shared" si="106"/>
        <v/>
      </c>
      <c r="EN50" s="224" t="str">
        <f t="shared" si="107"/>
        <v/>
      </c>
      <c r="EO50" s="225"/>
      <c r="EP50" s="115" t="str">
        <f t="shared" si="108"/>
        <v/>
      </c>
      <c r="EQ50" s="225" t="str">
        <f t="shared" si="109"/>
        <v/>
      </c>
      <c r="ER50" s="224"/>
      <c r="ES50" s="5" t="str">
        <f t="shared" si="110"/>
        <v/>
      </c>
      <c r="ET50" s="224" t="str">
        <f t="shared" si="111"/>
        <v/>
      </c>
      <c r="EU50" s="225"/>
      <c r="EV50" s="115" t="str">
        <f t="shared" si="112"/>
        <v/>
      </c>
      <c r="EW50" s="225" t="str">
        <f t="shared" si="113"/>
        <v/>
      </c>
      <c r="EX50" s="224"/>
      <c r="EY50" s="5" t="str">
        <f t="shared" si="114"/>
        <v/>
      </c>
      <c r="EZ50" s="224" t="str">
        <f t="shared" si="115"/>
        <v/>
      </c>
      <c r="FA50" s="225"/>
      <c r="FB50" s="115" t="str">
        <f t="shared" si="116"/>
        <v/>
      </c>
      <c r="FC50" s="225" t="str">
        <f t="shared" si="117"/>
        <v/>
      </c>
      <c r="FD50" s="224"/>
      <c r="FE50" s="5" t="str">
        <f t="shared" si="118"/>
        <v/>
      </c>
      <c r="FF50" s="224" t="str">
        <f t="shared" si="119"/>
        <v/>
      </c>
      <c r="FG50" s="225"/>
      <c r="FH50" s="115" t="str">
        <f t="shared" si="120"/>
        <v/>
      </c>
      <c r="FI50" s="225" t="str">
        <f t="shared" si="121"/>
        <v/>
      </c>
      <c r="FJ50" s="224"/>
      <c r="FK50" s="5" t="str">
        <f t="shared" si="122"/>
        <v/>
      </c>
      <c r="FL50" s="224" t="str">
        <f t="shared" si="123"/>
        <v/>
      </c>
      <c r="FM50" s="225"/>
      <c r="FN50" s="115" t="str">
        <f t="shared" si="124"/>
        <v/>
      </c>
      <c r="FO50" s="225" t="str">
        <f t="shared" si="125"/>
        <v/>
      </c>
      <c r="FP50" s="224"/>
      <c r="FQ50" s="5" t="str">
        <f t="shared" si="126"/>
        <v/>
      </c>
      <c r="FR50" s="224" t="str">
        <f t="shared" si="127"/>
        <v/>
      </c>
      <c r="FS50" s="225"/>
      <c r="FT50" s="115" t="str">
        <f t="shared" si="128"/>
        <v/>
      </c>
      <c r="FU50" s="225" t="str">
        <f t="shared" si="129"/>
        <v/>
      </c>
      <c r="FV50" s="253"/>
      <c r="FW50" s="253"/>
      <c r="FX50" s="253"/>
      <c r="FY50" s="253"/>
      <c r="FZ50" s="253"/>
    </row>
    <row r="51" spans="1:182" s="3" customFormat="1" x14ac:dyDescent="0.25">
      <c r="A51" s="2" t="str">
        <f t="shared" si="132"/>
        <v/>
      </c>
      <c r="B51" s="211"/>
      <c r="C51" s="151"/>
      <c r="D51" s="156" t="str">
        <f t="shared" si="27"/>
        <v/>
      </c>
      <c r="E51" s="109"/>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8"/>
        <v/>
      </c>
      <c r="AI51" s="93" t="str">
        <f t="shared" si="29"/>
        <v/>
      </c>
      <c r="AJ51" s="93" t="str">
        <f t="shared" si="30"/>
        <v/>
      </c>
      <c r="AK51" s="93" t="str">
        <f t="shared" si="31"/>
        <v/>
      </c>
      <c r="AL51" s="93" t="str">
        <f t="shared" si="32"/>
        <v/>
      </c>
      <c r="AM51" s="93" t="str">
        <f t="shared" si="33"/>
        <v/>
      </c>
      <c r="AN51" s="93" t="str">
        <f t="shared" si="34"/>
        <v/>
      </c>
      <c r="AO51" s="93" t="str">
        <f t="shared" si="35"/>
        <v/>
      </c>
      <c r="AP51" s="93" t="str">
        <f t="shared" si="36"/>
        <v/>
      </c>
      <c r="AQ51" s="93" t="str">
        <f t="shared" si="37"/>
        <v/>
      </c>
      <c r="AR51" s="93" t="str">
        <f t="shared" si="38"/>
        <v/>
      </c>
      <c r="AS51" s="93" t="str">
        <f t="shared" si="39"/>
        <v/>
      </c>
      <c r="AT51" s="93" t="str">
        <f t="shared" si="40"/>
        <v/>
      </c>
      <c r="AU51" s="93" t="str">
        <f t="shared" si="41"/>
        <v/>
      </c>
      <c r="AV51" s="93" t="str">
        <f t="shared" si="42"/>
        <v/>
      </c>
      <c r="AW51" s="93" t="str">
        <f t="shared" si="43"/>
        <v/>
      </c>
      <c r="AX51" s="93" t="str">
        <f t="shared" si="44"/>
        <v/>
      </c>
      <c r="AY51" s="93" t="str">
        <f t="shared" si="45"/>
        <v/>
      </c>
      <c r="AZ51" s="93" t="str">
        <f t="shared" si="46"/>
        <v/>
      </c>
      <c r="BA51" s="93" t="str">
        <f t="shared" si="47"/>
        <v/>
      </c>
      <c r="BB51" s="93" t="str">
        <f t="shared" si="48"/>
        <v/>
      </c>
      <c r="BC51" s="93" t="str">
        <f t="shared" si="49"/>
        <v/>
      </c>
      <c r="BD51" s="93" t="str">
        <f t="shared" si="50"/>
        <v/>
      </c>
      <c r="BE51" s="93" t="str">
        <f t="shared" si="51"/>
        <v/>
      </c>
      <c r="BF51" s="224"/>
      <c r="BG51" s="74" t="str">
        <f t="shared" si="130"/>
        <v/>
      </c>
      <c r="BH51" s="36" t="str">
        <f t="shared" si="131"/>
        <v/>
      </c>
      <c r="BI51" s="225"/>
      <c r="BJ51" s="75" t="str">
        <f t="shared" si="52"/>
        <v/>
      </c>
      <c r="BK51" s="37" t="str">
        <f t="shared" si="53"/>
        <v/>
      </c>
      <c r="BL51" s="224"/>
      <c r="BM51" s="74" t="str">
        <f t="shared" si="54"/>
        <v/>
      </c>
      <c r="BN51" s="36" t="str">
        <f t="shared" si="55"/>
        <v/>
      </c>
      <c r="BO51" s="225"/>
      <c r="BP51" s="75" t="str">
        <f t="shared" si="56"/>
        <v/>
      </c>
      <c r="BQ51" s="37" t="str">
        <f t="shared" si="57"/>
        <v/>
      </c>
      <c r="BR51" s="224"/>
      <c r="BS51" s="74" t="str">
        <f t="shared" si="58"/>
        <v/>
      </c>
      <c r="BT51" s="36" t="str">
        <f t="shared" si="59"/>
        <v/>
      </c>
      <c r="BU51" s="225"/>
      <c r="BV51" s="75" t="str">
        <f t="shared" si="60"/>
        <v/>
      </c>
      <c r="BW51" s="37" t="str">
        <f t="shared" si="61"/>
        <v/>
      </c>
      <c r="BX51" s="224"/>
      <c r="BY51" s="74" t="str">
        <f t="shared" si="62"/>
        <v/>
      </c>
      <c r="BZ51" s="36" t="str">
        <f t="shared" si="63"/>
        <v/>
      </c>
      <c r="CA51" s="225"/>
      <c r="CB51" s="75" t="str">
        <f t="shared" si="64"/>
        <v/>
      </c>
      <c r="CC51" s="37" t="str">
        <f t="shared" si="65"/>
        <v/>
      </c>
      <c r="CD51" s="224"/>
      <c r="CE51" s="74" t="str">
        <f t="shared" si="66"/>
        <v/>
      </c>
      <c r="CF51" s="36" t="str">
        <f t="shared" si="67"/>
        <v/>
      </c>
      <c r="CG51" s="225"/>
      <c r="CH51" s="115" t="str">
        <f t="shared" si="68"/>
        <v/>
      </c>
      <c r="CI51" s="225" t="str">
        <f t="shared" si="69"/>
        <v/>
      </c>
      <c r="CJ51" s="224"/>
      <c r="CK51" s="5" t="str">
        <f t="shared" si="70"/>
        <v/>
      </c>
      <c r="CL51" s="224" t="str">
        <f t="shared" si="71"/>
        <v/>
      </c>
      <c r="CM51" s="225"/>
      <c r="CN51" s="115" t="str">
        <f t="shared" si="72"/>
        <v/>
      </c>
      <c r="CO51" s="225" t="str">
        <f t="shared" si="73"/>
        <v/>
      </c>
      <c r="CP51" s="224"/>
      <c r="CQ51" s="5" t="str">
        <f t="shared" si="74"/>
        <v/>
      </c>
      <c r="CR51" s="224" t="str">
        <f t="shared" si="75"/>
        <v/>
      </c>
      <c r="CS51" s="225"/>
      <c r="CT51" s="115" t="str">
        <f t="shared" si="76"/>
        <v/>
      </c>
      <c r="CU51" s="225" t="str">
        <f t="shared" si="77"/>
        <v/>
      </c>
      <c r="CV51" s="224"/>
      <c r="CW51" s="5" t="str">
        <f t="shared" si="78"/>
        <v/>
      </c>
      <c r="CX51" s="224" t="str">
        <f t="shared" si="79"/>
        <v/>
      </c>
      <c r="CY51" s="225"/>
      <c r="CZ51" s="115" t="str">
        <f t="shared" si="80"/>
        <v/>
      </c>
      <c r="DA51" s="225" t="str">
        <f t="shared" si="81"/>
        <v/>
      </c>
      <c r="DB51" s="224"/>
      <c r="DC51" s="5" t="str">
        <f t="shared" si="82"/>
        <v/>
      </c>
      <c r="DD51" s="224" t="str">
        <f t="shared" si="83"/>
        <v/>
      </c>
      <c r="DE51" s="225"/>
      <c r="DF51" s="115" t="str">
        <f t="shared" si="84"/>
        <v/>
      </c>
      <c r="DG51" s="225" t="str">
        <f t="shared" si="85"/>
        <v/>
      </c>
      <c r="DH51" s="224"/>
      <c r="DI51" s="5" t="str">
        <f t="shared" si="86"/>
        <v/>
      </c>
      <c r="DJ51" s="224" t="str">
        <f t="shared" si="87"/>
        <v/>
      </c>
      <c r="DK51" s="225"/>
      <c r="DL51" s="115" t="str">
        <f t="shared" si="88"/>
        <v/>
      </c>
      <c r="DM51" s="225" t="str">
        <f t="shared" si="89"/>
        <v/>
      </c>
      <c r="DN51" s="224"/>
      <c r="DO51" s="5" t="str">
        <f t="shared" si="90"/>
        <v/>
      </c>
      <c r="DP51" s="224" t="str">
        <f t="shared" si="91"/>
        <v/>
      </c>
      <c r="DQ51" s="225"/>
      <c r="DR51" s="115" t="str">
        <f t="shared" si="92"/>
        <v/>
      </c>
      <c r="DS51" s="225" t="str">
        <f t="shared" si="93"/>
        <v/>
      </c>
      <c r="DT51" s="224"/>
      <c r="DU51" s="5" t="str">
        <f t="shared" si="94"/>
        <v/>
      </c>
      <c r="DV51" s="224" t="str">
        <f t="shared" si="95"/>
        <v/>
      </c>
      <c r="DW51" s="225"/>
      <c r="DX51" s="115" t="str">
        <f t="shared" si="96"/>
        <v/>
      </c>
      <c r="DY51" s="225" t="str">
        <f t="shared" si="97"/>
        <v/>
      </c>
      <c r="DZ51" s="224"/>
      <c r="EA51" s="5" t="str">
        <f t="shared" si="98"/>
        <v/>
      </c>
      <c r="EB51" s="224" t="str">
        <f t="shared" si="99"/>
        <v/>
      </c>
      <c r="EC51" s="225"/>
      <c r="ED51" s="115" t="str">
        <f t="shared" si="100"/>
        <v/>
      </c>
      <c r="EE51" s="225" t="str">
        <f t="shared" si="101"/>
        <v/>
      </c>
      <c r="EF51" s="224"/>
      <c r="EG51" s="5" t="str">
        <f t="shared" si="102"/>
        <v/>
      </c>
      <c r="EH51" s="224" t="str">
        <f t="shared" si="103"/>
        <v/>
      </c>
      <c r="EI51" s="225"/>
      <c r="EJ51" s="115" t="str">
        <f t="shared" si="104"/>
        <v/>
      </c>
      <c r="EK51" s="225" t="str">
        <f t="shared" si="105"/>
        <v/>
      </c>
      <c r="EL51" s="224"/>
      <c r="EM51" s="5" t="str">
        <f t="shared" si="106"/>
        <v/>
      </c>
      <c r="EN51" s="224" t="str">
        <f t="shared" si="107"/>
        <v/>
      </c>
      <c r="EO51" s="225"/>
      <c r="EP51" s="115" t="str">
        <f t="shared" si="108"/>
        <v/>
      </c>
      <c r="EQ51" s="225" t="str">
        <f t="shared" si="109"/>
        <v/>
      </c>
      <c r="ER51" s="224"/>
      <c r="ES51" s="5" t="str">
        <f t="shared" si="110"/>
        <v/>
      </c>
      <c r="ET51" s="224" t="str">
        <f t="shared" si="111"/>
        <v/>
      </c>
      <c r="EU51" s="225"/>
      <c r="EV51" s="115" t="str">
        <f t="shared" si="112"/>
        <v/>
      </c>
      <c r="EW51" s="225" t="str">
        <f t="shared" si="113"/>
        <v/>
      </c>
      <c r="EX51" s="224"/>
      <c r="EY51" s="5" t="str">
        <f t="shared" si="114"/>
        <v/>
      </c>
      <c r="EZ51" s="224" t="str">
        <f t="shared" si="115"/>
        <v/>
      </c>
      <c r="FA51" s="225"/>
      <c r="FB51" s="115" t="str">
        <f t="shared" si="116"/>
        <v/>
      </c>
      <c r="FC51" s="225" t="str">
        <f t="shared" si="117"/>
        <v/>
      </c>
      <c r="FD51" s="224"/>
      <c r="FE51" s="5" t="str">
        <f t="shared" si="118"/>
        <v/>
      </c>
      <c r="FF51" s="224" t="str">
        <f t="shared" si="119"/>
        <v/>
      </c>
      <c r="FG51" s="225"/>
      <c r="FH51" s="115" t="str">
        <f t="shared" si="120"/>
        <v/>
      </c>
      <c r="FI51" s="225" t="str">
        <f t="shared" si="121"/>
        <v/>
      </c>
      <c r="FJ51" s="224"/>
      <c r="FK51" s="5" t="str">
        <f t="shared" si="122"/>
        <v/>
      </c>
      <c r="FL51" s="224" t="str">
        <f t="shared" si="123"/>
        <v/>
      </c>
      <c r="FM51" s="225"/>
      <c r="FN51" s="115" t="str">
        <f t="shared" si="124"/>
        <v/>
      </c>
      <c r="FO51" s="225" t="str">
        <f t="shared" si="125"/>
        <v/>
      </c>
      <c r="FP51" s="224"/>
      <c r="FQ51" s="5" t="str">
        <f t="shared" si="126"/>
        <v/>
      </c>
      <c r="FR51" s="224" t="str">
        <f t="shared" si="127"/>
        <v/>
      </c>
      <c r="FS51" s="225"/>
      <c r="FT51" s="115" t="str">
        <f t="shared" si="128"/>
        <v/>
      </c>
      <c r="FU51" s="225" t="str">
        <f t="shared" si="129"/>
        <v/>
      </c>
      <c r="FV51" s="253"/>
      <c r="FW51" s="253"/>
      <c r="FX51" s="253"/>
      <c r="FY51" s="253"/>
      <c r="FZ51" s="253"/>
    </row>
    <row r="52" spans="1:182" s="3" customFormat="1" x14ac:dyDescent="0.25">
      <c r="A52" s="2" t="str">
        <f t="shared" si="132"/>
        <v/>
      </c>
      <c r="B52" s="211"/>
      <c r="C52" s="151"/>
      <c r="D52" s="156" t="str">
        <f t="shared" si="27"/>
        <v/>
      </c>
      <c r="E52" s="109"/>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8"/>
        <v/>
      </c>
      <c r="AI52" s="93" t="str">
        <f t="shared" si="29"/>
        <v/>
      </c>
      <c r="AJ52" s="93" t="str">
        <f t="shared" si="30"/>
        <v/>
      </c>
      <c r="AK52" s="93" t="str">
        <f t="shared" si="31"/>
        <v/>
      </c>
      <c r="AL52" s="93" t="str">
        <f t="shared" si="32"/>
        <v/>
      </c>
      <c r="AM52" s="93" t="str">
        <f t="shared" si="33"/>
        <v/>
      </c>
      <c r="AN52" s="93" t="str">
        <f t="shared" si="34"/>
        <v/>
      </c>
      <c r="AO52" s="93" t="str">
        <f t="shared" si="35"/>
        <v/>
      </c>
      <c r="AP52" s="93" t="str">
        <f t="shared" si="36"/>
        <v/>
      </c>
      <c r="AQ52" s="93" t="str">
        <f t="shared" si="37"/>
        <v/>
      </c>
      <c r="AR52" s="93" t="str">
        <f t="shared" si="38"/>
        <v/>
      </c>
      <c r="AS52" s="93" t="str">
        <f t="shared" si="39"/>
        <v/>
      </c>
      <c r="AT52" s="93" t="str">
        <f t="shared" si="40"/>
        <v/>
      </c>
      <c r="AU52" s="93" t="str">
        <f t="shared" si="41"/>
        <v/>
      </c>
      <c r="AV52" s="93" t="str">
        <f t="shared" si="42"/>
        <v/>
      </c>
      <c r="AW52" s="93" t="str">
        <f t="shared" si="43"/>
        <v/>
      </c>
      <c r="AX52" s="93" t="str">
        <f t="shared" si="44"/>
        <v/>
      </c>
      <c r="AY52" s="93" t="str">
        <f t="shared" si="45"/>
        <v/>
      </c>
      <c r="AZ52" s="93" t="str">
        <f t="shared" si="46"/>
        <v/>
      </c>
      <c r="BA52" s="93" t="str">
        <f t="shared" si="47"/>
        <v/>
      </c>
      <c r="BB52" s="93" t="str">
        <f t="shared" si="48"/>
        <v/>
      </c>
      <c r="BC52" s="93" t="str">
        <f t="shared" si="49"/>
        <v/>
      </c>
      <c r="BD52" s="93" t="str">
        <f t="shared" si="50"/>
        <v/>
      </c>
      <c r="BE52" s="93" t="str">
        <f t="shared" si="51"/>
        <v/>
      </c>
      <c r="BF52" s="224"/>
      <c r="BG52" s="74" t="str">
        <f t="shared" si="130"/>
        <v/>
      </c>
      <c r="BH52" s="36" t="str">
        <f t="shared" si="131"/>
        <v/>
      </c>
      <c r="BI52" s="225"/>
      <c r="BJ52" s="75" t="str">
        <f t="shared" si="52"/>
        <v/>
      </c>
      <c r="BK52" s="37" t="str">
        <f t="shared" si="53"/>
        <v/>
      </c>
      <c r="BL52" s="224"/>
      <c r="BM52" s="74" t="str">
        <f t="shared" si="54"/>
        <v/>
      </c>
      <c r="BN52" s="36" t="str">
        <f t="shared" si="55"/>
        <v/>
      </c>
      <c r="BO52" s="225"/>
      <c r="BP52" s="75" t="str">
        <f t="shared" si="56"/>
        <v/>
      </c>
      <c r="BQ52" s="37" t="str">
        <f t="shared" si="57"/>
        <v/>
      </c>
      <c r="BR52" s="224"/>
      <c r="BS52" s="74" t="str">
        <f t="shared" si="58"/>
        <v/>
      </c>
      <c r="BT52" s="36" t="str">
        <f t="shared" si="59"/>
        <v/>
      </c>
      <c r="BU52" s="225"/>
      <c r="BV52" s="75" t="str">
        <f t="shared" si="60"/>
        <v/>
      </c>
      <c r="BW52" s="37" t="str">
        <f t="shared" si="61"/>
        <v/>
      </c>
      <c r="BX52" s="224"/>
      <c r="BY52" s="74" t="str">
        <f t="shared" si="62"/>
        <v/>
      </c>
      <c r="BZ52" s="36" t="str">
        <f t="shared" si="63"/>
        <v/>
      </c>
      <c r="CA52" s="225"/>
      <c r="CB52" s="75" t="str">
        <f t="shared" si="64"/>
        <v/>
      </c>
      <c r="CC52" s="37" t="str">
        <f t="shared" si="65"/>
        <v/>
      </c>
      <c r="CD52" s="224"/>
      <c r="CE52" s="74" t="str">
        <f t="shared" si="66"/>
        <v/>
      </c>
      <c r="CF52" s="36" t="str">
        <f t="shared" si="67"/>
        <v/>
      </c>
      <c r="CG52" s="225"/>
      <c r="CH52" s="115" t="str">
        <f t="shared" si="68"/>
        <v/>
      </c>
      <c r="CI52" s="225" t="str">
        <f t="shared" si="69"/>
        <v/>
      </c>
      <c r="CJ52" s="224"/>
      <c r="CK52" s="5" t="str">
        <f t="shared" si="70"/>
        <v/>
      </c>
      <c r="CL52" s="224" t="str">
        <f t="shared" si="71"/>
        <v/>
      </c>
      <c r="CM52" s="225"/>
      <c r="CN52" s="115" t="str">
        <f t="shared" si="72"/>
        <v/>
      </c>
      <c r="CO52" s="225" t="str">
        <f t="shared" si="73"/>
        <v/>
      </c>
      <c r="CP52" s="224"/>
      <c r="CQ52" s="5" t="str">
        <f t="shared" si="74"/>
        <v/>
      </c>
      <c r="CR52" s="224" t="str">
        <f t="shared" si="75"/>
        <v/>
      </c>
      <c r="CS52" s="225"/>
      <c r="CT52" s="115" t="str">
        <f t="shared" si="76"/>
        <v/>
      </c>
      <c r="CU52" s="225" t="str">
        <f t="shared" si="77"/>
        <v/>
      </c>
      <c r="CV52" s="224"/>
      <c r="CW52" s="5" t="str">
        <f t="shared" si="78"/>
        <v/>
      </c>
      <c r="CX52" s="224" t="str">
        <f t="shared" si="79"/>
        <v/>
      </c>
      <c r="CY52" s="225"/>
      <c r="CZ52" s="115" t="str">
        <f t="shared" si="80"/>
        <v/>
      </c>
      <c r="DA52" s="225" t="str">
        <f t="shared" si="81"/>
        <v/>
      </c>
      <c r="DB52" s="224"/>
      <c r="DC52" s="5" t="str">
        <f t="shared" si="82"/>
        <v/>
      </c>
      <c r="DD52" s="224" t="str">
        <f t="shared" si="83"/>
        <v/>
      </c>
      <c r="DE52" s="225"/>
      <c r="DF52" s="115" t="str">
        <f t="shared" si="84"/>
        <v/>
      </c>
      <c r="DG52" s="225" t="str">
        <f t="shared" si="85"/>
        <v/>
      </c>
      <c r="DH52" s="224"/>
      <c r="DI52" s="5" t="str">
        <f t="shared" si="86"/>
        <v/>
      </c>
      <c r="DJ52" s="224" t="str">
        <f t="shared" si="87"/>
        <v/>
      </c>
      <c r="DK52" s="225"/>
      <c r="DL52" s="115" t="str">
        <f t="shared" si="88"/>
        <v/>
      </c>
      <c r="DM52" s="225" t="str">
        <f t="shared" si="89"/>
        <v/>
      </c>
      <c r="DN52" s="224"/>
      <c r="DO52" s="5" t="str">
        <f t="shared" si="90"/>
        <v/>
      </c>
      <c r="DP52" s="224" t="str">
        <f t="shared" si="91"/>
        <v/>
      </c>
      <c r="DQ52" s="225"/>
      <c r="DR52" s="115" t="str">
        <f t="shared" si="92"/>
        <v/>
      </c>
      <c r="DS52" s="225" t="str">
        <f t="shared" si="93"/>
        <v/>
      </c>
      <c r="DT52" s="224"/>
      <c r="DU52" s="5" t="str">
        <f t="shared" si="94"/>
        <v/>
      </c>
      <c r="DV52" s="224" t="str">
        <f t="shared" si="95"/>
        <v/>
      </c>
      <c r="DW52" s="225"/>
      <c r="DX52" s="115" t="str">
        <f t="shared" si="96"/>
        <v/>
      </c>
      <c r="DY52" s="225" t="str">
        <f t="shared" si="97"/>
        <v/>
      </c>
      <c r="DZ52" s="224"/>
      <c r="EA52" s="5" t="str">
        <f t="shared" si="98"/>
        <v/>
      </c>
      <c r="EB52" s="224" t="str">
        <f t="shared" si="99"/>
        <v/>
      </c>
      <c r="EC52" s="225"/>
      <c r="ED52" s="115" t="str">
        <f t="shared" si="100"/>
        <v/>
      </c>
      <c r="EE52" s="225" t="str">
        <f t="shared" si="101"/>
        <v/>
      </c>
      <c r="EF52" s="224"/>
      <c r="EG52" s="5" t="str">
        <f t="shared" si="102"/>
        <v/>
      </c>
      <c r="EH52" s="224" t="str">
        <f t="shared" si="103"/>
        <v/>
      </c>
      <c r="EI52" s="225"/>
      <c r="EJ52" s="115" t="str">
        <f t="shared" si="104"/>
        <v/>
      </c>
      <c r="EK52" s="225" t="str">
        <f t="shared" si="105"/>
        <v/>
      </c>
      <c r="EL52" s="224"/>
      <c r="EM52" s="5" t="str">
        <f t="shared" si="106"/>
        <v/>
      </c>
      <c r="EN52" s="224" t="str">
        <f t="shared" si="107"/>
        <v/>
      </c>
      <c r="EO52" s="225"/>
      <c r="EP52" s="115" t="str">
        <f t="shared" si="108"/>
        <v/>
      </c>
      <c r="EQ52" s="225" t="str">
        <f t="shared" si="109"/>
        <v/>
      </c>
      <c r="ER52" s="224"/>
      <c r="ES52" s="5" t="str">
        <f t="shared" si="110"/>
        <v/>
      </c>
      <c r="ET52" s="224" t="str">
        <f t="shared" si="111"/>
        <v/>
      </c>
      <c r="EU52" s="225"/>
      <c r="EV52" s="115" t="str">
        <f t="shared" si="112"/>
        <v/>
      </c>
      <c r="EW52" s="225" t="str">
        <f t="shared" si="113"/>
        <v/>
      </c>
      <c r="EX52" s="224"/>
      <c r="EY52" s="5" t="str">
        <f t="shared" si="114"/>
        <v/>
      </c>
      <c r="EZ52" s="224" t="str">
        <f t="shared" si="115"/>
        <v/>
      </c>
      <c r="FA52" s="225"/>
      <c r="FB52" s="115" t="str">
        <f t="shared" si="116"/>
        <v/>
      </c>
      <c r="FC52" s="225" t="str">
        <f t="shared" si="117"/>
        <v/>
      </c>
      <c r="FD52" s="224"/>
      <c r="FE52" s="5" t="str">
        <f t="shared" si="118"/>
        <v/>
      </c>
      <c r="FF52" s="224" t="str">
        <f t="shared" si="119"/>
        <v/>
      </c>
      <c r="FG52" s="225"/>
      <c r="FH52" s="115" t="str">
        <f t="shared" si="120"/>
        <v/>
      </c>
      <c r="FI52" s="225" t="str">
        <f t="shared" si="121"/>
        <v/>
      </c>
      <c r="FJ52" s="224"/>
      <c r="FK52" s="5" t="str">
        <f t="shared" si="122"/>
        <v/>
      </c>
      <c r="FL52" s="224" t="str">
        <f t="shared" si="123"/>
        <v/>
      </c>
      <c r="FM52" s="225"/>
      <c r="FN52" s="115" t="str">
        <f t="shared" si="124"/>
        <v/>
      </c>
      <c r="FO52" s="225" t="str">
        <f t="shared" si="125"/>
        <v/>
      </c>
      <c r="FP52" s="224"/>
      <c r="FQ52" s="5" t="str">
        <f t="shared" si="126"/>
        <v/>
      </c>
      <c r="FR52" s="224" t="str">
        <f t="shared" si="127"/>
        <v/>
      </c>
      <c r="FS52" s="225"/>
      <c r="FT52" s="115" t="str">
        <f t="shared" si="128"/>
        <v/>
      </c>
      <c r="FU52" s="225" t="str">
        <f t="shared" si="129"/>
        <v/>
      </c>
      <c r="FV52" s="253"/>
      <c r="FW52" s="253"/>
      <c r="FX52" s="253"/>
      <c r="FY52" s="253"/>
      <c r="FZ52" s="253"/>
    </row>
    <row r="53" spans="1:182" s="3" customFormat="1" x14ac:dyDescent="0.25">
      <c r="A53" s="2" t="str">
        <f t="shared" si="132"/>
        <v/>
      </c>
      <c r="B53" s="211"/>
      <c r="C53" s="151"/>
      <c r="D53" s="156" t="str">
        <f t="shared" si="27"/>
        <v/>
      </c>
      <c r="E53" s="109"/>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8"/>
        <v/>
      </c>
      <c r="AI53" s="93" t="str">
        <f t="shared" si="29"/>
        <v/>
      </c>
      <c r="AJ53" s="93" t="str">
        <f t="shared" si="30"/>
        <v/>
      </c>
      <c r="AK53" s="93" t="str">
        <f t="shared" si="31"/>
        <v/>
      </c>
      <c r="AL53" s="93" t="str">
        <f t="shared" si="32"/>
        <v/>
      </c>
      <c r="AM53" s="93" t="str">
        <f t="shared" si="33"/>
        <v/>
      </c>
      <c r="AN53" s="93" t="str">
        <f t="shared" si="34"/>
        <v/>
      </c>
      <c r="AO53" s="93" t="str">
        <f t="shared" si="35"/>
        <v/>
      </c>
      <c r="AP53" s="93" t="str">
        <f t="shared" si="36"/>
        <v/>
      </c>
      <c r="AQ53" s="93" t="str">
        <f t="shared" si="37"/>
        <v/>
      </c>
      <c r="AR53" s="93" t="str">
        <f t="shared" si="38"/>
        <v/>
      </c>
      <c r="AS53" s="93" t="str">
        <f t="shared" si="39"/>
        <v/>
      </c>
      <c r="AT53" s="93" t="str">
        <f t="shared" si="40"/>
        <v/>
      </c>
      <c r="AU53" s="93" t="str">
        <f t="shared" si="41"/>
        <v/>
      </c>
      <c r="AV53" s="93" t="str">
        <f t="shared" si="42"/>
        <v/>
      </c>
      <c r="AW53" s="93" t="str">
        <f t="shared" si="43"/>
        <v/>
      </c>
      <c r="AX53" s="93" t="str">
        <f t="shared" si="44"/>
        <v/>
      </c>
      <c r="AY53" s="93" t="str">
        <f t="shared" si="45"/>
        <v/>
      </c>
      <c r="AZ53" s="93" t="str">
        <f t="shared" si="46"/>
        <v/>
      </c>
      <c r="BA53" s="93" t="str">
        <f t="shared" si="47"/>
        <v/>
      </c>
      <c r="BB53" s="93" t="str">
        <f t="shared" si="48"/>
        <v/>
      </c>
      <c r="BC53" s="93" t="str">
        <f t="shared" si="49"/>
        <v/>
      </c>
      <c r="BD53" s="93" t="str">
        <f t="shared" si="50"/>
        <v/>
      </c>
      <c r="BE53" s="93" t="str">
        <f t="shared" si="51"/>
        <v/>
      </c>
      <c r="BF53" s="224"/>
      <c r="BG53" s="74" t="str">
        <f t="shared" si="130"/>
        <v/>
      </c>
      <c r="BH53" s="36" t="str">
        <f t="shared" si="131"/>
        <v/>
      </c>
      <c r="BI53" s="225"/>
      <c r="BJ53" s="75" t="str">
        <f t="shared" si="52"/>
        <v/>
      </c>
      <c r="BK53" s="37" t="str">
        <f t="shared" si="53"/>
        <v/>
      </c>
      <c r="BL53" s="224"/>
      <c r="BM53" s="74" t="str">
        <f t="shared" si="54"/>
        <v/>
      </c>
      <c r="BN53" s="36" t="str">
        <f t="shared" si="55"/>
        <v/>
      </c>
      <c r="BO53" s="225"/>
      <c r="BP53" s="75" t="str">
        <f t="shared" si="56"/>
        <v/>
      </c>
      <c r="BQ53" s="37" t="str">
        <f t="shared" si="57"/>
        <v/>
      </c>
      <c r="BR53" s="224"/>
      <c r="BS53" s="74" t="str">
        <f t="shared" si="58"/>
        <v/>
      </c>
      <c r="BT53" s="36" t="str">
        <f t="shared" si="59"/>
        <v/>
      </c>
      <c r="BU53" s="225"/>
      <c r="BV53" s="75" t="str">
        <f t="shared" si="60"/>
        <v/>
      </c>
      <c r="BW53" s="37" t="str">
        <f t="shared" si="61"/>
        <v/>
      </c>
      <c r="BX53" s="224"/>
      <c r="BY53" s="74" t="str">
        <f t="shared" si="62"/>
        <v/>
      </c>
      <c r="BZ53" s="36" t="str">
        <f t="shared" si="63"/>
        <v/>
      </c>
      <c r="CA53" s="225"/>
      <c r="CB53" s="75" t="str">
        <f t="shared" si="64"/>
        <v/>
      </c>
      <c r="CC53" s="37" t="str">
        <f t="shared" si="65"/>
        <v/>
      </c>
      <c r="CD53" s="224"/>
      <c r="CE53" s="74" t="str">
        <f t="shared" si="66"/>
        <v/>
      </c>
      <c r="CF53" s="36" t="str">
        <f t="shared" si="67"/>
        <v/>
      </c>
      <c r="CG53" s="225"/>
      <c r="CH53" s="115" t="str">
        <f t="shared" si="68"/>
        <v/>
      </c>
      <c r="CI53" s="225" t="str">
        <f t="shared" si="69"/>
        <v/>
      </c>
      <c r="CJ53" s="224"/>
      <c r="CK53" s="5" t="str">
        <f t="shared" si="70"/>
        <v/>
      </c>
      <c r="CL53" s="224" t="str">
        <f t="shared" si="71"/>
        <v/>
      </c>
      <c r="CM53" s="225"/>
      <c r="CN53" s="115" t="str">
        <f t="shared" si="72"/>
        <v/>
      </c>
      <c r="CO53" s="225" t="str">
        <f t="shared" si="73"/>
        <v/>
      </c>
      <c r="CP53" s="224"/>
      <c r="CQ53" s="5" t="str">
        <f t="shared" si="74"/>
        <v/>
      </c>
      <c r="CR53" s="224" t="str">
        <f t="shared" si="75"/>
        <v/>
      </c>
      <c r="CS53" s="225"/>
      <c r="CT53" s="115" t="str">
        <f t="shared" si="76"/>
        <v/>
      </c>
      <c r="CU53" s="225" t="str">
        <f t="shared" si="77"/>
        <v/>
      </c>
      <c r="CV53" s="224"/>
      <c r="CW53" s="5" t="str">
        <f t="shared" si="78"/>
        <v/>
      </c>
      <c r="CX53" s="224" t="str">
        <f t="shared" si="79"/>
        <v/>
      </c>
      <c r="CY53" s="225"/>
      <c r="CZ53" s="115" t="str">
        <f t="shared" si="80"/>
        <v/>
      </c>
      <c r="DA53" s="225" t="str">
        <f t="shared" si="81"/>
        <v/>
      </c>
      <c r="DB53" s="224"/>
      <c r="DC53" s="5" t="str">
        <f t="shared" si="82"/>
        <v/>
      </c>
      <c r="DD53" s="224" t="str">
        <f t="shared" si="83"/>
        <v/>
      </c>
      <c r="DE53" s="225"/>
      <c r="DF53" s="115" t="str">
        <f t="shared" si="84"/>
        <v/>
      </c>
      <c r="DG53" s="225" t="str">
        <f t="shared" si="85"/>
        <v/>
      </c>
      <c r="DH53" s="224"/>
      <c r="DI53" s="5" t="str">
        <f t="shared" si="86"/>
        <v/>
      </c>
      <c r="DJ53" s="224" t="str">
        <f t="shared" si="87"/>
        <v/>
      </c>
      <c r="DK53" s="225"/>
      <c r="DL53" s="115" t="str">
        <f t="shared" si="88"/>
        <v/>
      </c>
      <c r="DM53" s="225" t="str">
        <f t="shared" si="89"/>
        <v/>
      </c>
      <c r="DN53" s="224"/>
      <c r="DO53" s="5" t="str">
        <f t="shared" si="90"/>
        <v/>
      </c>
      <c r="DP53" s="224" t="str">
        <f t="shared" si="91"/>
        <v/>
      </c>
      <c r="DQ53" s="225"/>
      <c r="DR53" s="115" t="str">
        <f t="shared" si="92"/>
        <v/>
      </c>
      <c r="DS53" s="225" t="str">
        <f t="shared" si="93"/>
        <v/>
      </c>
      <c r="DT53" s="224"/>
      <c r="DU53" s="5" t="str">
        <f t="shared" si="94"/>
        <v/>
      </c>
      <c r="DV53" s="224" t="str">
        <f t="shared" si="95"/>
        <v/>
      </c>
      <c r="DW53" s="225"/>
      <c r="DX53" s="115" t="str">
        <f t="shared" si="96"/>
        <v/>
      </c>
      <c r="DY53" s="225" t="str">
        <f t="shared" si="97"/>
        <v/>
      </c>
      <c r="DZ53" s="224"/>
      <c r="EA53" s="5" t="str">
        <f t="shared" si="98"/>
        <v/>
      </c>
      <c r="EB53" s="224" t="str">
        <f t="shared" si="99"/>
        <v/>
      </c>
      <c r="EC53" s="225"/>
      <c r="ED53" s="115" t="str">
        <f t="shared" si="100"/>
        <v/>
      </c>
      <c r="EE53" s="225" t="str">
        <f t="shared" si="101"/>
        <v/>
      </c>
      <c r="EF53" s="224"/>
      <c r="EG53" s="5" t="str">
        <f t="shared" si="102"/>
        <v/>
      </c>
      <c r="EH53" s="224" t="str">
        <f t="shared" si="103"/>
        <v/>
      </c>
      <c r="EI53" s="225"/>
      <c r="EJ53" s="115" t="str">
        <f t="shared" si="104"/>
        <v/>
      </c>
      <c r="EK53" s="225" t="str">
        <f t="shared" si="105"/>
        <v/>
      </c>
      <c r="EL53" s="224"/>
      <c r="EM53" s="5" t="str">
        <f t="shared" si="106"/>
        <v/>
      </c>
      <c r="EN53" s="224" t="str">
        <f t="shared" si="107"/>
        <v/>
      </c>
      <c r="EO53" s="225"/>
      <c r="EP53" s="115" t="str">
        <f t="shared" si="108"/>
        <v/>
      </c>
      <c r="EQ53" s="225" t="str">
        <f t="shared" si="109"/>
        <v/>
      </c>
      <c r="ER53" s="224"/>
      <c r="ES53" s="5" t="str">
        <f t="shared" si="110"/>
        <v/>
      </c>
      <c r="ET53" s="224" t="str">
        <f t="shared" si="111"/>
        <v/>
      </c>
      <c r="EU53" s="225"/>
      <c r="EV53" s="115" t="str">
        <f t="shared" si="112"/>
        <v/>
      </c>
      <c r="EW53" s="225" t="str">
        <f t="shared" si="113"/>
        <v/>
      </c>
      <c r="EX53" s="224"/>
      <c r="EY53" s="5" t="str">
        <f t="shared" si="114"/>
        <v/>
      </c>
      <c r="EZ53" s="224" t="str">
        <f t="shared" si="115"/>
        <v/>
      </c>
      <c r="FA53" s="225"/>
      <c r="FB53" s="115" t="str">
        <f t="shared" si="116"/>
        <v/>
      </c>
      <c r="FC53" s="225" t="str">
        <f t="shared" si="117"/>
        <v/>
      </c>
      <c r="FD53" s="224"/>
      <c r="FE53" s="5" t="str">
        <f t="shared" si="118"/>
        <v/>
      </c>
      <c r="FF53" s="224" t="str">
        <f t="shared" si="119"/>
        <v/>
      </c>
      <c r="FG53" s="225"/>
      <c r="FH53" s="115" t="str">
        <f t="shared" si="120"/>
        <v/>
      </c>
      <c r="FI53" s="225" t="str">
        <f t="shared" si="121"/>
        <v/>
      </c>
      <c r="FJ53" s="224"/>
      <c r="FK53" s="5" t="str">
        <f t="shared" si="122"/>
        <v/>
      </c>
      <c r="FL53" s="224" t="str">
        <f t="shared" si="123"/>
        <v/>
      </c>
      <c r="FM53" s="225"/>
      <c r="FN53" s="115" t="str">
        <f t="shared" si="124"/>
        <v/>
      </c>
      <c r="FO53" s="225" t="str">
        <f t="shared" si="125"/>
        <v/>
      </c>
      <c r="FP53" s="224"/>
      <c r="FQ53" s="5" t="str">
        <f t="shared" si="126"/>
        <v/>
      </c>
      <c r="FR53" s="224" t="str">
        <f t="shared" si="127"/>
        <v/>
      </c>
      <c r="FS53" s="225"/>
      <c r="FT53" s="115" t="str">
        <f t="shared" si="128"/>
        <v/>
      </c>
      <c r="FU53" s="225" t="str">
        <f t="shared" si="129"/>
        <v/>
      </c>
      <c r="FV53" s="253"/>
      <c r="FW53" s="253"/>
      <c r="FX53" s="253"/>
      <c r="FY53" s="253"/>
      <c r="FZ53" s="253"/>
    </row>
    <row r="54" spans="1:182" s="3" customFormat="1" x14ac:dyDescent="0.25">
      <c r="A54" s="2" t="str">
        <f t="shared" si="132"/>
        <v/>
      </c>
      <c r="B54" s="211"/>
      <c r="C54" s="151"/>
      <c r="D54" s="156" t="str">
        <f t="shared" si="27"/>
        <v/>
      </c>
      <c r="E54" s="109"/>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8"/>
        <v/>
      </c>
      <c r="AI54" s="93" t="str">
        <f t="shared" si="29"/>
        <v/>
      </c>
      <c r="AJ54" s="93" t="str">
        <f t="shared" si="30"/>
        <v/>
      </c>
      <c r="AK54" s="93" t="str">
        <f t="shared" si="31"/>
        <v/>
      </c>
      <c r="AL54" s="93" t="str">
        <f t="shared" si="32"/>
        <v/>
      </c>
      <c r="AM54" s="93" t="str">
        <f t="shared" si="33"/>
        <v/>
      </c>
      <c r="AN54" s="93" t="str">
        <f t="shared" si="34"/>
        <v/>
      </c>
      <c r="AO54" s="93" t="str">
        <f t="shared" si="35"/>
        <v/>
      </c>
      <c r="AP54" s="93" t="str">
        <f t="shared" si="36"/>
        <v/>
      </c>
      <c r="AQ54" s="93" t="str">
        <f t="shared" si="37"/>
        <v/>
      </c>
      <c r="AR54" s="93" t="str">
        <f t="shared" si="38"/>
        <v/>
      </c>
      <c r="AS54" s="93" t="str">
        <f t="shared" si="39"/>
        <v/>
      </c>
      <c r="AT54" s="93" t="str">
        <f t="shared" si="40"/>
        <v/>
      </c>
      <c r="AU54" s="93" t="str">
        <f t="shared" si="41"/>
        <v/>
      </c>
      <c r="AV54" s="93" t="str">
        <f t="shared" si="42"/>
        <v/>
      </c>
      <c r="AW54" s="93" t="str">
        <f t="shared" si="43"/>
        <v/>
      </c>
      <c r="AX54" s="93" t="str">
        <f t="shared" si="44"/>
        <v/>
      </c>
      <c r="AY54" s="93" t="str">
        <f t="shared" si="45"/>
        <v/>
      </c>
      <c r="AZ54" s="93" t="str">
        <f t="shared" si="46"/>
        <v/>
      </c>
      <c r="BA54" s="93" t="str">
        <f t="shared" si="47"/>
        <v/>
      </c>
      <c r="BB54" s="93" t="str">
        <f t="shared" si="48"/>
        <v/>
      </c>
      <c r="BC54" s="93" t="str">
        <f t="shared" si="49"/>
        <v/>
      </c>
      <c r="BD54" s="93" t="str">
        <f t="shared" si="50"/>
        <v/>
      </c>
      <c r="BE54" s="93" t="str">
        <f t="shared" si="51"/>
        <v/>
      </c>
      <c r="BF54" s="224"/>
      <c r="BG54" s="74" t="str">
        <f t="shared" si="130"/>
        <v/>
      </c>
      <c r="BH54" s="36" t="str">
        <f t="shared" si="131"/>
        <v/>
      </c>
      <c r="BI54" s="225"/>
      <c r="BJ54" s="75" t="str">
        <f t="shared" si="52"/>
        <v/>
      </c>
      <c r="BK54" s="37" t="str">
        <f t="shared" si="53"/>
        <v/>
      </c>
      <c r="BL54" s="224"/>
      <c r="BM54" s="74" t="str">
        <f t="shared" si="54"/>
        <v/>
      </c>
      <c r="BN54" s="36" t="str">
        <f t="shared" si="55"/>
        <v/>
      </c>
      <c r="BO54" s="225"/>
      <c r="BP54" s="75" t="str">
        <f t="shared" si="56"/>
        <v/>
      </c>
      <c r="BQ54" s="37" t="str">
        <f t="shared" si="57"/>
        <v/>
      </c>
      <c r="BR54" s="224"/>
      <c r="BS54" s="74" t="str">
        <f t="shared" si="58"/>
        <v/>
      </c>
      <c r="BT54" s="36" t="str">
        <f t="shared" si="59"/>
        <v/>
      </c>
      <c r="BU54" s="225"/>
      <c r="BV54" s="75" t="str">
        <f t="shared" si="60"/>
        <v/>
      </c>
      <c r="BW54" s="37" t="str">
        <f t="shared" si="61"/>
        <v/>
      </c>
      <c r="BX54" s="224"/>
      <c r="BY54" s="74" t="str">
        <f t="shared" si="62"/>
        <v/>
      </c>
      <c r="BZ54" s="36" t="str">
        <f t="shared" si="63"/>
        <v/>
      </c>
      <c r="CA54" s="225"/>
      <c r="CB54" s="75" t="str">
        <f t="shared" si="64"/>
        <v/>
      </c>
      <c r="CC54" s="37" t="str">
        <f t="shared" si="65"/>
        <v/>
      </c>
      <c r="CD54" s="224"/>
      <c r="CE54" s="74" t="str">
        <f t="shared" si="66"/>
        <v/>
      </c>
      <c r="CF54" s="36" t="str">
        <f t="shared" si="67"/>
        <v/>
      </c>
      <c r="CG54" s="225"/>
      <c r="CH54" s="115" t="str">
        <f t="shared" si="68"/>
        <v/>
      </c>
      <c r="CI54" s="225" t="str">
        <f t="shared" si="69"/>
        <v/>
      </c>
      <c r="CJ54" s="224"/>
      <c r="CK54" s="5" t="str">
        <f t="shared" si="70"/>
        <v/>
      </c>
      <c r="CL54" s="224" t="str">
        <f t="shared" si="71"/>
        <v/>
      </c>
      <c r="CM54" s="225"/>
      <c r="CN54" s="115" t="str">
        <f t="shared" si="72"/>
        <v/>
      </c>
      <c r="CO54" s="225" t="str">
        <f t="shared" si="73"/>
        <v/>
      </c>
      <c r="CP54" s="224"/>
      <c r="CQ54" s="5" t="str">
        <f t="shared" si="74"/>
        <v/>
      </c>
      <c r="CR54" s="224" t="str">
        <f t="shared" si="75"/>
        <v/>
      </c>
      <c r="CS54" s="225"/>
      <c r="CT54" s="115" t="str">
        <f t="shared" si="76"/>
        <v/>
      </c>
      <c r="CU54" s="225" t="str">
        <f t="shared" si="77"/>
        <v/>
      </c>
      <c r="CV54" s="224"/>
      <c r="CW54" s="5" t="str">
        <f t="shared" si="78"/>
        <v/>
      </c>
      <c r="CX54" s="224" t="str">
        <f t="shared" si="79"/>
        <v/>
      </c>
      <c r="CY54" s="225"/>
      <c r="CZ54" s="115" t="str">
        <f t="shared" si="80"/>
        <v/>
      </c>
      <c r="DA54" s="225" t="str">
        <f t="shared" si="81"/>
        <v/>
      </c>
      <c r="DB54" s="224"/>
      <c r="DC54" s="5" t="str">
        <f t="shared" si="82"/>
        <v/>
      </c>
      <c r="DD54" s="224" t="str">
        <f t="shared" si="83"/>
        <v/>
      </c>
      <c r="DE54" s="225"/>
      <c r="DF54" s="115" t="str">
        <f t="shared" si="84"/>
        <v/>
      </c>
      <c r="DG54" s="225" t="str">
        <f t="shared" si="85"/>
        <v/>
      </c>
      <c r="DH54" s="224"/>
      <c r="DI54" s="5" t="str">
        <f t="shared" si="86"/>
        <v/>
      </c>
      <c r="DJ54" s="224" t="str">
        <f t="shared" si="87"/>
        <v/>
      </c>
      <c r="DK54" s="225"/>
      <c r="DL54" s="115" t="str">
        <f t="shared" si="88"/>
        <v/>
      </c>
      <c r="DM54" s="225" t="str">
        <f t="shared" si="89"/>
        <v/>
      </c>
      <c r="DN54" s="224"/>
      <c r="DO54" s="5" t="str">
        <f t="shared" si="90"/>
        <v/>
      </c>
      <c r="DP54" s="224" t="str">
        <f t="shared" si="91"/>
        <v/>
      </c>
      <c r="DQ54" s="225"/>
      <c r="DR54" s="115" t="str">
        <f t="shared" si="92"/>
        <v/>
      </c>
      <c r="DS54" s="225" t="str">
        <f t="shared" si="93"/>
        <v/>
      </c>
      <c r="DT54" s="224"/>
      <c r="DU54" s="5" t="str">
        <f t="shared" si="94"/>
        <v/>
      </c>
      <c r="DV54" s="224" t="str">
        <f t="shared" si="95"/>
        <v/>
      </c>
      <c r="DW54" s="225"/>
      <c r="DX54" s="115" t="str">
        <f t="shared" si="96"/>
        <v/>
      </c>
      <c r="DY54" s="225" t="str">
        <f t="shared" si="97"/>
        <v/>
      </c>
      <c r="DZ54" s="224"/>
      <c r="EA54" s="5" t="str">
        <f t="shared" si="98"/>
        <v/>
      </c>
      <c r="EB54" s="224" t="str">
        <f t="shared" si="99"/>
        <v/>
      </c>
      <c r="EC54" s="225"/>
      <c r="ED54" s="115" t="str">
        <f t="shared" si="100"/>
        <v/>
      </c>
      <c r="EE54" s="225" t="str">
        <f t="shared" si="101"/>
        <v/>
      </c>
      <c r="EF54" s="224"/>
      <c r="EG54" s="5" t="str">
        <f t="shared" si="102"/>
        <v/>
      </c>
      <c r="EH54" s="224" t="str">
        <f t="shared" si="103"/>
        <v/>
      </c>
      <c r="EI54" s="225"/>
      <c r="EJ54" s="115" t="str">
        <f t="shared" si="104"/>
        <v/>
      </c>
      <c r="EK54" s="225" t="str">
        <f t="shared" si="105"/>
        <v/>
      </c>
      <c r="EL54" s="224"/>
      <c r="EM54" s="5" t="str">
        <f t="shared" si="106"/>
        <v/>
      </c>
      <c r="EN54" s="224" t="str">
        <f t="shared" si="107"/>
        <v/>
      </c>
      <c r="EO54" s="225"/>
      <c r="EP54" s="115" t="str">
        <f t="shared" si="108"/>
        <v/>
      </c>
      <c r="EQ54" s="225" t="str">
        <f t="shared" si="109"/>
        <v/>
      </c>
      <c r="ER54" s="224"/>
      <c r="ES54" s="5" t="str">
        <f t="shared" si="110"/>
        <v/>
      </c>
      <c r="ET54" s="224" t="str">
        <f t="shared" si="111"/>
        <v/>
      </c>
      <c r="EU54" s="225"/>
      <c r="EV54" s="115" t="str">
        <f t="shared" si="112"/>
        <v/>
      </c>
      <c r="EW54" s="225" t="str">
        <f t="shared" si="113"/>
        <v/>
      </c>
      <c r="EX54" s="224"/>
      <c r="EY54" s="5" t="str">
        <f t="shared" si="114"/>
        <v/>
      </c>
      <c r="EZ54" s="224" t="str">
        <f t="shared" si="115"/>
        <v/>
      </c>
      <c r="FA54" s="225"/>
      <c r="FB54" s="115" t="str">
        <f t="shared" si="116"/>
        <v/>
      </c>
      <c r="FC54" s="225" t="str">
        <f t="shared" si="117"/>
        <v/>
      </c>
      <c r="FD54" s="224"/>
      <c r="FE54" s="5" t="str">
        <f t="shared" si="118"/>
        <v/>
      </c>
      <c r="FF54" s="224" t="str">
        <f t="shared" si="119"/>
        <v/>
      </c>
      <c r="FG54" s="225"/>
      <c r="FH54" s="115" t="str">
        <f t="shared" si="120"/>
        <v/>
      </c>
      <c r="FI54" s="225" t="str">
        <f t="shared" si="121"/>
        <v/>
      </c>
      <c r="FJ54" s="224"/>
      <c r="FK54" s="5" t="str">
        <f t="shared" si="122"/>
        <v/>
      </c>
      <c r="FL54" s="224" t="str">
        <f t="shared" si="123"/>
        <v/>
      </c>
      <c r="FM54" s="225"/>
      <c r="FN54" s="115" t="str">
        <f t="shared" si="124"/>
        <v/>
      </c>
      <c r="FO54" s="225" t="str">
        <f t="shared" si="125"/>
        <v/>
      </c>
      <c r="FP54" s="224"/>
      <c r="FQ54" s="5" t="str">
        <f t="shared" si="126"/>
        <v/>
      </c>
      <c r="FR54" s="224" t="str">
        <f t="shared" si="127"/>
        <v/>
      </c>
      <c r="FS54" s="225"/>
      <c r="FT54" s="115" t="str">
        <f t="shared" si="128"/>
        <v/>
      </c>
      <c r="FU54" s="225" t="str">
        <f t="shared" si="129"/>
        <v/>
      </c>
      <c r="FV54" s="253"/>
      <c r="FW54" s="253"/>
      <c r="FX54" s="253"/>
      <c r="FY54" s="253"/>
      <c r="FZ54" s="253"/>
    </row>
    <row r="55" spans="1:182" s="14" customFormat="1" x14ac:dyDescent="0.25">
      <c r="A55" s="2" t="str">
        <f t="shared" si="132"/>
        <v/>
      </c>
      <c r="B55" s="211"/>
      <c r="C55" s="151"/>
      <c r="D55" s="156" t="str">
        <f t="shared" si="27"/>
        <v/>
      </c>
      <c r="E55" s="109"/>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8"/>
        <v/>
      </c>
      <c r="AI55" s="93" t="str">
        <f t="shared" si="29"/>
        <v/>
      </c>
      <c r="AJ55" s="93" t="str">
        <f t="shared" si="30"/>
        <v/>
      </c>
      <c r="AK55" s="93" t="str">
        <f t="shared" si="31"/>
        <v/>
      </c>
      <c r="AL55" s="93" t="str">
        <f t="shared" si="32"/>
        <v/>
      </c>
      <c r="AM55" s="93" t="str">
        <f t="shared" si="33"/>
        <v/>
      </c>
      <c r="AN55" s="93" t="str">
        <f t="shared" si="34"/>
        <v/>
      </c>
      <c r="AO55" s="93" t="str">
        <f t="shared" si="35"/>
        <v/>
      </c>
      <c r="AP55" s="93" t="str">
        <f t="shared" si="36"/>
        <v/>
      </c>
      <c r="AQ55" s="93" t="str">
        <f t="shared" si="37"/>
        <v/>
      </c>
      <c r="AR55" s="93" t="str">
        <f t="shared" si="38"/>
        <v/>
      </c>
      <c r="AS55" s="93" t="str">
        <f t="shared" si="39"/>
        <v/>
      </c>
      <c r="AT55" s="93" t="str">
        <f t="shared" si="40"/>
        <v/>
      </c>
      <c r="AU55" s="93" t="str">
        <f t="shared" si="41"/>
        <v/>
      </c>
      <c r="AV55" s="93" t="str">
        <f t="shared" si="42"/>
        <v/>
      </c>
      <c r="AW55" s="93" t="str">
        <f t="shared" si="43"/>
        <v/>
      </c>
      <c r="AX55" s="93" t="str">
        <f t="shared" si="44"/>
        <v/>
      </c>
      <c r="AY55" s="93" t="str">
        <f t="shared" si="45"/>
        <v/>
      </c>
      <c r="AZ55" s="93" t="str">
        <f t="shared" si="46"/>
        <v/>
      </c>
      <c r="BA55" s="93" t="str">
        <f t="shared" si="47"/>
        <v/>
      </c>
      <c r="BB55" s="93" t="str">
        <f t="shared" si="48"/>
        <v/>
      </c>
      <c r="BC55" s="93" t="str">
        <f t="shared" si="49"/>
        <v/>
      </c>
      <c r="BD55" s="93" t="str">
        <f t="shared" si="50"/>
        <v/>
      </c>
      <c r="BE55" s="93" t="str">
        <f t="shared" si="51"/>
        <v/>
      </c>
      <c r="BF55" s="224"/>
      <c r="BG55" s="74" t="str">
        <f t="shared" si="130"/>
        <v/>
      </c>
      <c r="BH55" s="36" t="str">
        <f t="shared" si="131"/>
        <v/>
      </c>
      <c r="BI55" s="225"/>
      <c r="BJ55" s="75" t="str">
        <f t="shared" si="52"/>
        <v/>
      </c>
      <c r="BK55" s="37" t="str">
        <f t="shared" si="53"/>
        <v/>
      </c>
      <c r="BL55" s="224"/>
      <c r="BM55" s="74" t="str">
        <f t="shared" si="54"/>
        <v/>
      </c>
      <c r="BN55" s="36" t="str">
        <f t="shared" si="55"/>
        <v/>
      </c>
      <c r="BO55" s="225"/>
      <c r="BP55" s="75" t="str">
        <f t="shared" si="56"/>
        <v/>
      </c>
      <c r="BQ55" s="37" t="str">
        <f t="shared" si="57"/>
        <v/>
      </c>
      <c r="BR55" s="224"/>
      <c r="BS55" s="74" t="str">
        <f t="shared" si="58"/>
        <v/>
      </c>
      <c r="BT55" s="36" t="str">
        <f t="shared" si="59"/>
        <v/>
      </c>
      <c r="BU55" s="225"/>
      <c r="BV55" s="75" t="str">
        <f t="shared" si="60"/>
        <v/>
      </c>
      <c r="BW55" s="37" t="str">
        <f t="shared" si="61"/>
        <v/>
      </c>
      <c r="BX55" s="224"/>
      <c r="BY55" s="74" t="str">
        <f t="shared" si="62"/>
        <v/>
      </c>
      <c r="BZ55" s="36" t="str">
        <f t="shared" si="63"/>
        <v/>
      </c>
      <c r="CA55" s="225"/>
      <c r="CB55" s="75" t="str">
        <f t="shared" si="64"/>
        <v/>
      </c>
      <c r="CC55" s="37" t="str">
        <f t="shared" si="65"/>
        <v/>
      </c>
      <c r="CD55" s="224"/>
      <c r="CE55" s="74" t="str">
        <f t="shared" si="66"/>
        <v/>
      </c>
      <c r="CF55" s="36" t="str">
        <f t="shared" si="67"/>
        <v/>
      </c>
      <c r="CG55" s="225"/>
      <c r="CH55" s="115" t="str">
        <f t="shared" si="68"/>
        <v/>
      </c>
      <c r="CI55" s="225" t="str">
        <f t="shared" si="69"/>
        <v/>
      </c>
      <c r="CJ55" s="224"/>
      <c r="CK55" s="5" t="str">
        <f t="shared" si="70"/>
        <v/>
      </c>
      <c r="CL55" s="224" t="str">
        <f t="shared" si="71"/>
        <v/>
      </c>
      <c r="CM55" s="225"/>
      <c r="CN55" s="115" t="str">
        <f t="shared" si="72"/>
        <v/>
      </c>
      <c r="CO55" s="225" t="str">
        <f t="shared" si="73"/>
        <v/>
      </c>
      <c r="CP55" s="224"/>
      <c r="CQ55" s="5" t="str">
        <f t="shared" si="74"/>
        <v/>
      </c>
      <c r="CR55" s="224" t="str">
        <f t="shared" si="75"/>
        <v/>
      </c>
      <c r="CS55" s="225"/>
      <c r="CT55" s="115" t="str">
        <f t="shared" si="76"/>
        <v/>
      </c>
      <c r="CU55" s="225" t="str">
        <f t="shared" si="77"/>
        <v/>
      </c>
      <c r="CV55" s="224"/>
      <c r="CW55" s="5" t="str">
        <f t="shared" si="78"/>
        <v/>
      </c>
      <c r="CX55" s="224" t="str">
        <f t="shared" si="79"/>
        <v/>
      </c>
      <c r="CY55" s="225"/>
      <c r="CZ55" s="115" t="str">
        <f t="shared" si="80"/>
        <v/>
      </c>
      <c r="DA55" s="225" t="str">
        <f t="shared" si="81"/>
        <v/>
      </c>
      <c r="DB55" s="224"/>
      <c r="DC55" s="5" t="str">
        <f t="shared" si="82"/>
        <v/>
      </c>
      <c r="DD55" s="224" t="str">
        <f t="shared" si="83"/>
        <v/>
      </c>
      <c r="DE55" s="225"/>
      <c r="DF55" s="115" t="str">
        <f t="shared" si="84"/>
        <v/>
      </c>
      <c r="DG55" s="225" t="str">
        <f t="shared" si="85"/>
        <v/>
      </c>
      <c r="DH55" s="224"/>
      <c r="DI55" s="5" t="str">
        <f t="shared" si="86"/>
        <v/>
      </c>
      <c r="DJ55" s="224" t="str">
        <f t="shared" si="87"/>
        <v/>
      </c>
      <c r="DK55" s="225"/>
      <c r="DL55" s="115" t="str">
        <f t="shared" si="88"/>
        <v/>
      </c>
      <c r="DM55" s="225" t="str">
        <f t="shared" si="89"/>
        <v/>
      </c>
      <c r="DN55" s="224"/>
      <c r="DO55" s="5" t="str">
        <f t="shared" si="90"/>
        <v/>
      </c>
      <c r="DP55" s="224" t="str">
        <f t="shared" si="91"/>
        <v/>
      </c>
      <c r="DQ55" s="225"/>
      <c r="DR55" s="115" t="str">
        <f t="shared" si="92"/>
        <v/>
      </c>
      <c r="DS55" s="225" t="str">
        <f t="shared" si="93"/>
        <v/>
      </c>
      <c r="DT55" s="224"/>
      <c r="DU55" s="5" t="str">
        <f t="shared" si="94"/>
        <v/>
      </c>
      <c r="DV55" s="224" t="str">
        <f t="shared" si="95"/>
        <v/>
      </c>
      <c r="DW55" s="225"/>
      <c r="DX55" s="115" t="str">
        <f t="shared" si="96"/>
        <v/>
      </c>
      <c r="DY55" s="225" t="str">
        <f t="shared" si="97"/>
        <v/>
      </c>
      <c r="DZ55" s="224"/>
      <c r="EA55" s="5" t="str">
        <f t="shared" si="98"/>
        <v/>
      </c>
      <c r="EB55" s="224" t="str">
        <f t="shared" si="99"/>
        <v/>
      </c>
      <c r="EC55" s="225"/>
      <c r="ED55" s="115" t="str">
        <f t="shared" si="100"/>
        <v/>
      </c>
      <c r="EE55" s="225" t="str">
        <f t="shared" si="101"/>
        <v/>
      </c>
      <c r="EF55" s="224"/>
      <c r="EG55" s="5" t="str">
        <f t="shared" si="102"/>
        <v/>
      </c>
      <c r="EH55" s="224" t="str">
        <f t="shared" si="103"/>
        <v/>
      </c>
      <c r="EI55" s="225"/>
      <c r="EJ55" s="115" t="str">
        <f t="shared" si="104"/>
        <v/>
      </c>
      <c r="EK55" s="225" t="str">
        <f t="shared" si="105"/>
        <v/>
      </c>
      <c r="EL55" s="224"/>
      <c r="EM55" s="5" t="str">
        <f t="shared" si="106"/>
        <v/>
      </c>
      <c r="EN55" s="224" t="str">
        <f t="shared" si="107"/>
        <v/>
      </c>
      <c r="EO55" s="225"/>
      <c r="EP55" s="115" t="str">
        <f t="shared" si="108"/>
        <v/>
      </c>
      <c r="EQ55" s="225" t="str">
        <f t="shared" si="109"/>
        <v/>
      </c>
      <c r="ER55" s="224"/>
      <c r="ES55" s="5" t="str">
        <f t="shared" si="110"/>
        <v/>
      </c>
      <c r="ET55" s="224" t="str">
        <f t="shared" si="111"/>
        <v/>
      </c>
      <c r="EU55" s="225"/>
      <c r="EV55" s="115" t="str">
        <f t="shared" si="112"/>
        <v/>
      </c>
      <c r="EW55" s="225" t="str">
        <f t="shared" si="113"/>
        <v/>
      </c>
      <c r="EX55" s="224"/>
      <c r="EY55" s="5" t="str">
        <f t="shared" si="114"/>
        <v/>
      </c>
      <c r="EZ55" s="224" t="str">
        <f t="shared" si="115"/>
        <v/>
      </c>
      <c r="FA55" s="225"/>
      <c r="FB55" s="115" t="str">
        <f t="shared" si="116"/>
        <v/>
      </c>
      <c r="FC55" s="225" t="str">
        <f t="shared" si="117"/>
        <v/>
      </c>
      <c r="FD55" s="224"/>
      <c r="FE55" s="5" t="str">
        <f t="shared" si="118"/>
        <v/>
      </c>
      <c r="FF55" s="224" t="str">
        <f t="shared" si="119"/>
        <v/>
      </c>
      <c r="FG55" s="225"/>
      <c r="FH55" s="115" t="str">
        <f t="shared" si="120"/>
        <v/>
      </c>
      <c r="FI55" s="225" t="str">
        <f t="shared" si="121"/>
        <v/>
      </c>
      <c r="FJ55" s="224"/>
      <c r="FK55" s="5" t="str">
        <f t="shared" si="122"/>
        <v/>
      </c>
      <c r="FL55" s="224" t="str">
        <f t="shared" si="123"/>
        <v/>
      </c>
      <c r="FM55" s="225"/>
      <c r="FN55" s="115" t="str">
        <f t="shared" si="124"/>
        <v/>
      </c>
      <c r="FO55" s="225" t="str">
        <f t="shared" si="125"/>
        <v/>
      </c>
      <c r="FP55" s="224"/>
      <c r="FQ55" s="5" t="str">
        <f t="shared" si="126"/>
        <v/>
      </c>
      <c r="FR55" s="224" t="str">
        <f t="shared" si="127"/>
        <v/>
      </c>
      <c r="FS55" s="225"/>
      <c r="FT55" s="115" t="str">
        <f t="shared" si="128"/>
        <v/>
      </c>
      <c r="FU55" s="225" t="str">
        <f t="shared" si="129"/>
        <v/>
      </c>
      <c r="FV55" s="253"/>
      <c r="FW55" s="253"/>
      <c r="FX55" s="253"/>
      <c r="FY55" s="253"/>
      <c r="FZ55" s="253"/>
    </row>
    <row r="56" spans="1:182" s="3" customFormat="1" x14ac:dyDescent="0.25">
      <c r="A56" s="2" t="str">
        <f t="shared" si="132"/>
        <v/>
      </c>
      <c r="B56" s="211"/>
      <c r="C56" s="151"/>
      <c r="D56" s="156" t="str">
        <f t="shared" si="27"/>
        <v/>
      </c>
      <c r="E56" s="109"/>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8"/>
        <v/>
      </c>
      <c r="AI56" s="93" t="str">
        <f t="shared" si="29"/>
        <v/>
      </c>
      <c r="AJ56" s="93" t="str">
        <f t="shared" si="30"/>
        <v/>
      </c>
      <c r="AK56" s="93" t="str">
        <f t="shared" si="31"/>
        <v/>
      </c>
      <c r="AL56" s="93" t="str">
        <f t="shared" si="32"/>
        <v/>
      </c>
      <c r="AM56" s="93" t="str">
        <f t="shared" si="33"/>
        <v/>
      </c>
      <c r="AN56" s="93" t="str">
        <f t="shared" si="34"/>
        <v/>
      </c>
      <c r="AO56" s="93" t="str">
        <f t="shared" si="35"/>
        <v/>
      </c>
      <c r="AP56" s="93" t="str">
        <f t="shared" si="36"/>
        <v/>
      </c>
      <c r="AQ56" s="93" t="str">
        <f t="shared" si="37"/>
        <v/>
      </c>
      <c r="AR56" s="93" t="str">
        <f t="shared" si="38"/>
        <v/>
      </c>
      <c r="AS56" s="93" t="str">
        <f t="shared" si="39"/>
        <v/>
      </c>
      <c r="AT56" s="93" t="str">
        <f t="shared" si="40"/>
        <v/>
      </c>
      <c r="AU56" s="93" t="str">
        <f t="shared" si="41"/>
        <v/>
      </c>
      <c r="AV56" s="93" t="str">
        <f t="shared" si="42"/>
        <v/>
      </c>
      <c r="AW56" s="93" t="str">
        <f t="shared" si="43"/>
        <v/>
      </c>
      <c r="AX56" s="93" t="str">
        <f t="shared" si="44"/>
        <v/>
      </c>
      <c r="AY56" s="93" t="str">
        <f t="shared" si="45"/>
        <v/>
      </c>
      <c r="AZ56" s="93" t="str">
        <f t="shared" si="46"/>
        <v/>
      </c>
      <c r="BA56" s="93" t="str">
        <f t="shared" si="47"/>
        <v/>
      </c>
      <c r="BB56" s="93" t="str">
        <f t="shared" si="48"/>
        <v/>
      </c>
      <c r="BC56" s="93" t="str">
        <f t="shared" si="49"/>
        <v/>
      </c>
      <c r="BD56" s="93" t="str">
        <f t="shared" si="50"/>
        <v/>
      </c>
      <c r="BE56" s="93" t="str">
        <f t="shared" si="51"/>
        <v/>
      </c>
      <c r="BF56" s="224"/>
      <c r="BG56" s="74" t="str">
        <f t="shared" si="130"/>
        <v/>
      </c>
      <c r="BH56" s="36" t="str">
        <f t="shared" si="131"/>
        <v/>
      </c>
      <c r="BI56" s="225"/>
      <c r="BJ56" s="75" t="str">
        <f t="shared" si="52"/>
        <v/>
      </c>
      <c r="BK56" s="37" t="str">
        <f t="shared" si="53"/>
        <v/>
      </c>
      <c r="BL56" s="224"/>
      <c r="BM56" s="74" t="str">
        <f t="shared" si="54"/>
        <v/>
      </c>
      <c r="BN56" s="36" t="str">
        <f t="shared" si="55"/>
        <v/>
      </c>
      <c r="BO56" s="225"/>
      <c r="BP56" s="75" t="str">
        <f t="shared" si="56"/>
        <v/>
      </c>
      <c r="BQ56" s="37" t="str">
        <f t="shared" si="57"/>
        <v/>
      </c>
      <c r="BR56" s="224"/>
      <c r="BS56" s="74" t="str">
        <f t="shared" si="58"/>
        <v/>
      </c>
      <c r="BT56" s="36" t="str">
        <f t="shared" si="59"/>
        <v/>
      </c>
      <c r="BU56" s="225"/>
      <c r="BV56" s="75" t="str">
        <f t="shared" si="60"/>
        <v/>
      </c>
      <c r="BW56" s="37" t="str">
        <f t="shared" si="61"/>
        <v/>
      </c>
      <c r="BX56" s="224"/>
      <c r="BY56" s="74" t="str">
        <f t="shared" si="62"/>
        <v/>
      </c>
      <c r="BZ56" s="36" t="str">
        <f t="shared" si="63"/>
        <v/>
      </c>
      <c r="CA56" s="225"/>
      <c r="CB56" s="75" t="str">
        <f t="shared" si="64"/>
        <v/>
      </c>
      <c r="CC56" s="37" t="str">
        <f t="shared" si="65"/>
        <v/>
      </c>
      <c r="CD56" s="224"/>
      <c r="CE56" s="74" t="str">
        <f t="shared" si="66"/>
        <v/>
      </c>
      <c r="CF56" s="36" t="str">
        <f t="shared" si="67"/>
        <v/>
      </c>
      <c r="CG56" s="225"/>
      <c r="CH56" s="115" t="str">
        <f t="shared" si="68"/>
        <v/>
      </c>
      <c r="CI56" s="225" t="str">
        <f t="shared" si="69"/>
        <v/>
      </c>
      <c r="CJ56" s="224"/>
      <c r="CK56" s="5" t="str">
        <f t="shared" si="70"/>
        <v/>
      </c>
      <c r="CL56" s="224" t="str">
        <f t="shared" si="71"/>
        <v/>
      </c>
      <c r="CM56" s="225"/>
      <c r="CN56" s="115" t="str">
        <f t="shared" si="72"/>
        <v/>
      </c>
      <c r="CO56" s="225" t="str">
        <f t="shared" si="73"/>
        <v/>
      </c>
      <c r="CP56" s="224"/>
      <c r="CQ56" s="5" t="str">
        <f t="shared" si="74"/>
        <v/>
      </c>
      <c r="CR56" s="224" t="str">
        <f t="shared" si="75"/>
        <v/>
      </c>
      <c r="CS56" s="225"/>
      <c r="CT56" s="115" t="str">
        <f t="shared" si="76"/>
        <v/>
      </c>
      <c r="CU56" s="225" t="str">
        <f t="shared" si="77"/>
        <v/>
      </c>
      <c r="CV56" s="224"/>
      <c r="CW56" s="5" t="str">
        <f t="shared" si="78"/>
        <v/>
      </c>
      <c r="CX56" s="224" t="str">
        <f t="shared" si="79"/>
        <v/>
      </c>
      <c r="CY56" s="225"/>
      <c r="CZ56" s="115" t="str">
        <f t="shared" si="80"/>
        <v/>
      </c>
      <c r="DA56" s="225" t="str">
        <f t="shared" si="81"/>
        <v/>
      </c>
      <c r="DB56" s="224"/>
      <c r="DC56" s="5" t="str">
        <f t="shared" si="82"/>
        <v/>
      </c>
      <c r="DD56" s="224" t="str">
        <f t="shared" si="83"/>
        <v/>
      </c>
      <c r="DE56" s="225"/>
      <c r="DF56" s="115" t="str">
        <f t="shared" si="84"/>
        <v/>
      </c>
      <c r="DG56" s="225" t="str">
        <f t="shared" si="85"/>
        <v/>
      </c>
      <c r="DH56" s="224"/>
      <c r="DI56" s="5" t="str">
        <f t="shared" si="86"/>
        <v/>
      </c>
      <c r="DJ56" s="224" t="str">
        <f t="shared" si="87"/>
        <v/>
      </c>
      <c r="DK56" s="225"/>
      <c r="DL56" s="115" t="str">
        <f t="shared" si="88"/>
        <v/>
      </c>
      <c r="DM56" s="225" t="str">
        <f t="shared" si="89"/>
        <v/>
      </c>
      <c r="DN56" s="224"/>
      <c r="DO56" s="5" t="str">
        <f t="shared" si="90"/>
        <v/>
      </c>
      <c r="DP56" s="224" t="str">
        <f t="shared" si="91"/>
        <v/>
      </c>
      <c r="DQ56" s="225"/>
      <c r="DR56" s="115" t="str">
        <f t="shared" si="92"/>
        <v/>
      </c>
      <c r="DS56" s="225" t="str">
        <f t="shared" si="93"/>
        <v/>
      </c>
      <c r="DT56" s="224"/>
      <c r="DU56" s="5" t="str">
        <f t="shared" si="94"/>
        <v/>
      </c>
      <c r="DV56" s="224" t="str">
        <f t="shared" si="95"/>
        <v/>
      </c>
      <c r="DW56" s="225"/>
      <c r="DX56" s="115" t="str">
        <f t="shared" si="96"/>
        <v/>
      </c>
      <c r="DY56" s="225" t="str">
        <f t="shared" si="97"/>
        <v/>
      </c>
      <c r="DZ56" s="224"/>
      <c r="EA56" s="5" t="str">
        <f t="shared" si="98"/>
        <v/>
      </c>
      <c r="EB56" s="224" t="str">
        <f t="shared" si="99"/>
        <v/>
      </c>
      <c r="EC56" s="225"/>
      <c r="ED56" s="115" t="str">
        <f t="shared" si="100"/>
        <v/>
      </c>
      <c r="EE56" s="225" t="str">
        <f t="shared" si="101"/>
        <v/>
      </c>
      <c r="EF56" s="224"/>
      <c r="EG56" s="5" t="str">
        <f t="shared" si="102"/>
        <v/>
      </c>
      <c r="EH56" s="224" t="str">
        <f t="shared" si="103"/>
        <v/>
      </c>
      <c r="EI56" s="225"/>
      <c r="EJ56" s="115" t="str">
        <f t="shared" si="104"/>
        <v/>
      </c>
      <c r="EK56" s="225" t="str">
        <f t="shared" si="105"/>
        <v/>
      </c>
      <c r="EL56" s="224"/>
      <c r="EM56" s="5" t="str">
        <f t="shared" si="106"/>
        <v/>
      </c>
      <c r="EN56" s="224" t="str">
        <f t="shared" si="107"/>
        <v/>
      </c>
      <c r="EO56" s="225"/>
      <c r="EP56" s="115" t="str">
        <f t="shared" si="108"/>
        <v/>
      </c>
      <c r="EQ56" s="225" t="str">
        <f t="shared" si="109"/>
        <v/>
      </c>
      <c r="ER56" s="224"/>
      <c r="ES56" s="5" t="str">
        <f t="shared" si="110"/>
        <v/>
      </c>
      <c r="ET56" s="224" t="str">
        <f t="shared" si="111"/>
        <v/>
      </c>
      <c r="EU56" s="225"/>
      <c r="EV56" s="115" t="str">
        <f t="shared" si="112"/>
        <v/>
      </c>
      <c r="EW56" s="225" t="str">
        <f t="shared" si="113"/>
        <v/>
      </c>
      <c r="EX56" s="224"/>
      <c r="EY56" s="5" t="str">
        <f t="shared" si="114"/>
        <v/>
      </c>
      <c r="EZ56" s="224" t="str">
        <f t="shared" si="115"/>
        <v/>
      </c>
      <c r="FA56" s="225"/>
      <c r="FB56" s="115" t="str">
        <f t="shared" si="116"/>
        <v/>
      </c>
      <c r="FC56" s="225" t="str">
        <f t="shared" si="117"/>
        <v/>
      </c>
      <c r="FD56" s="224"/>
      <c r="FE56" s="5" t="str">
        <f t="shared" si="118"/>
        <v/>
      </c>
      <c r="FF56" s="224" t="str">
        <f t="shared" si="119"/>
        <v/>
      </c>
      <c r="FG56" s="225"/>
      <c r="FH56" s="115" t="str">
        <f t="shared" si="120"/>
        <v/>
      </c>
      <c r="FI56" s="225" t="str">
        <f t="shared" si="121"/>
        <v/>
      </c>
      <c r="FJ56" s="224"/>
      <c r="FK56" s="5" t="str">
        <f t="shared" si="122"/>
        <v/>
      </c>
      <c r="FL56" s="224" t="str">
        <f t="shared" si="123"/>
        <v/>
      </c>
      <c r="FM56" s="225"/>
      <c r="FN56" s="115" t="str">
        <f t="shared" si="124"/>
        <v/>
      </c>
      <c r="FO56" s="225" t="str">
        <f t="shared" si="125"/>
        <v/>
      </c>
      <c r="FP56" s="224"/>
      <c r="FQ56" s="5" t="str">
        <f t="shared" si="126"/>
        <v/>
      </c>
      <c r="FR56" s="224" t="str">
        <f t="shared" si="127"/>
        <v/>
      </c>
      <c r="FS56" s="225"/>
      <c r="FT56" s="115" t="str">
        <f t="shared" si="128"/>
        <v/>
      </c>
      <c r="FU56" s="225" t="str">
        <f t="shared" si="129"/>
        <v/>
      </c>
      <c r="FV56" s="253"/>
      <c r="FW56" s="253"/>
      <c r="FX56" s="253"/>
      <c r="FY56" s="253"/>
      <c r="FZ56" s="253"/>
    </row>
    <row r="57" spans="1:182" s="14" customFormat="1" x14ac:dyDescent="0.25">
      <c r="A57" s="2" t="str">
        <f t="shared" si="132"/>
        <v/>
      </c>
      <c r="B57" s="211"/>
      <c r="C57" s="151"/>
      <c r="D57" s="156" t="str">
        <f t="shared" si="27"/>
        <v/>
      </c>
      <c r="E57" s="109"/>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8"/>
        <v/>
      </c>
      <c r="AI57" s="93" t="str">
        <f t="shared" si="29"/>
        <v/>
      </c>
      <c r="AJ57" s="93" t="str">
        <f t="shared" si="30"/>
        <v/>
      </c>
      <c r="AK57" s="93" t="str">
        <f t="shared" si="31"/>
        <v/>
      </c>
      <c r="AL57" s="93" t="str">
        <f t="shared" si="32"/>
        <v/>
      </c>
      <c r="AM57" s="93" t="str">
        <f t="shared" si="33"/>
        <v/>
      </c>
      <c r="AN57" s="93" t="str">
        <f t="shared" si="34"/>
        <v/>
      </c>
      <c r="AO57" s="93" t="str">
        <f t="shared" si="35"/>
        <v/>
      </c>
      <c r="AP57" s="93" t="str">
        <f t="shared" si="36"/>
        <v/>
      </c>
      <c r="AQ57" s="93" t="str">
        <f t="shared" si="37"/>
        <v/>
      </c>
      <c r="AR57" s="93" t="str">
        <f t="shared" si="38"/>
        <v/>
      </c>
      <c r="AS57" s="93" t="str">
        <f t="shared" si="39"/>
        <v/>
      </c>
      <c r="AT57" s="93" t="str">
        <f t="shared" si="40"/>
        <v/>
      </c>
      <c r="AU57" s="93" t="str">
        <f t="shared" si="41"/>
        <v/>
      </c>
      <c r="AV57" s="93" t="str">
        <f t="shared" si="42"/>
        <v/>
      </c>
      <c r="AW57" s="93" t="str">
        <f t="shared" si="43"/>
        <v/>
      </c>
      <c r="AX57" s="93" t="str">
        <f t="shared" si="44"/>
        <v/>
      </c>
      <c r="AY57" s="93" t="str">
        <f t="shared" si="45"/>
        <v/>
      </c>
      <c r="AZ57" s="93" t="str">
        <f t="shared" si="46"/>
        <v/>
      </c>
      <c r="BA57" s="93" t="str">
        <f t="shared" si="47"/>
        <v/>
      </c>
      <c r="BB57" s="93" t="str">
        <f t="shared" si="48"/>
        <v/>
      </c>
      <c r="BC57" s="93" t="str">
        <f t="shared" si="49"/>
        <v/>
      </c>
      <c r="BD57" s="93" t="str">
        <f t="shared" si="50"/>
        <v/>
      </c>
      <c r="BE57" s="93" t="str">
        <f t="shared" si="51"/>
        <v/>
      </c>
      <c r="BF57" s="224"/>
      <c r="BG57" s="74" t="str">
        <f t="shared" si="130"/>
        <v/>
      </c>
      <c r="BH57" s="36" t="str">
        <f t="shared" si="131"/>
        <v/>
      </c>
      <c r="BI57" s="225"/>
      <c r="BJ57" s="75" t="str">
        <f t="shared" si="52"/>
        <v/>
      </c>
      <c r="BK57" s="37" t="str">
        <f t="shared" si="53"/>
        <v/>
      </c>
      <c r="BL57" s="224"/>
      <c r="BM57" s="74" t="str">
        <f t="shared" si="54"/>
        <v/>
      </c>
      <c r="BN57" s="36" t="str">
        <f t="shared" si="55"/>
        <v/>
      </c>
      <c r="BO57" s="225"/>
      <c r="BP57" s="75" t="str">
        <f t="shared" si="56"/>
        <v/>
      </c>
      <c r="BQ57" s="37" t="str">
        <f t="shared" si="57"/>
        <v/>
      </c>
      <c r="BR57" s="224"/>
      <c r="BS57" s="74" t="str">
        <f t="shared" si="58"/>
        <v/>
      </c>
      <c r="BT57" s="36" t="str">
        <f t="shared" si="59"/>
        <v/>
      </c>
      <c r="BU57" s="225"/>
      <c r="BV57" s="75" t="str">
        <f t="shared" si="60"/>
        <v/>
      </c>
      <c r="BW57" s="37" t="str">
        <f t="shared" si="61"/>
        <v/>
      </c>
      <c r="BX57" s="224"/>
      <c r="BY57" s="74" t="str">
        <f t="shared" si="62"/>
        <v/>
      </c>
      <c r="BZ57" s="36" t="str">
        <f t="shared" si="63"/>
        <v/>
      </c>
      <c r="CA57" s="225"/>
      <c r="CB57" s="75" t="str">
        <f t="shared" si="64"/>
        <v/>
      </c>
      <c r="CC57" s="37" t="str">
        <f t="shared" si="65"/>
        <v/>
      </c>
      <c r="CD57" s="224"/>
      <c r="CE57" s="74" t="str">
        <f t="shared" si="66"/>
        <v/>
      </c>
      <c r="CF57" s="36" t="str">
        <f t="shared" si="67"/>
        <v/>
      </c>
      <c r="CG57" s="225"/>
      <c r="CH57" s="115" t="str">
        <f t="shared" si="68"/>
        <v/>
      </c>
      <c r="CI57" s="225" t="str">
        <f t="shared" si="69"/>
        <v/>
      </c>
      <c r="CJ57" s="224"/>
      <c r="CK57" s="5" t="str">
        <f t="shared" si="70"/>
        <v/>
      </c>
      <c r="CL57" s="224" t="str">
        <f t="shared" si="71"/>
        <v/>
      </c>
      <c r="CM57" s="225"/>
      <c r="CN57" s="115" t="str">
        <f t="shared" si="72"/>
        <v/>
      </c>
      <c r="CO57" s="225" t="str">
        <f t="shared" si="73"/>
        <v/>
      </c>
      <c r="CP57" s="224"/>
      <c r="CQ57" s="5" t="str">
        <f t="shared" si="74"/>
        <v/>
      </c>
      <c r="CR57" s="224" t="str">
        <f t="shared" si="75"/>
        <v/>
      </c>
      <c r="CS57" s="225"/>
      <c r="CT57" s="115" t="str">
        <f t="shared" si="76"/>
        <v/>
      </c>
      <c r="CU57" s="225" t="str">
        <f t="shared" si="77"/>
        <v/>
      </c>
      <c r="CV57" s="224"/>
      <c r="CW57" s="5" t="str">
        <f t="shared" si="78"/>
        <v/>
      </c>
      <c r="CX57" s="224" t="str">
        <f t="shared" si="79"/>
        <v/>
      </c>
      <c r="CY57" s="225"/>
      <c r="CZ57" s="115" t="str">
        <f t="shared" si="80"/>
        <v/>
      </c>
      <c r="DA57" s="225" t="str">
        <f t="shared" si="81"/>
        <v/>
      </c>
      <c r="DB57" s="224"/>
      <c r="DC57" s="5" t="str">
        <f t="shared" si="82"/>
        <v/>
      </c>
      <c r="DD57" s="224" t="str">
        <f t="shared" si="83"/>
        <v/>
      </c>
      <c r="DE57" s="225"/>
      <c r="DF57" s="115" t="str">
        <f t="shared" si="84"/>
        <v/>
      </c>
      <c r="DG57" s="225" t="str">
        <f t="shared" si="85"/>
        <v/>
      </c>
      <c r="DH57" s="224"/>
      <c r="DI57" s="5" t="str">
        <f t="shared" si="86"/>
        <v/>
      </c>
      <c r="DJ57" s="224" t="str">
        <f t="shared" si="87"/>
        <v/>
      </c>
      <c r="DK57" s="225"/>
      <c r="DL57" s="115" t="str">
        <f t="shared" si="88"/>
        <v/>
      </c>
      <c r="DM57" s="225" t="str">
        <f t="shared" si="89"/>
        <v/>
      </c>
      <c r="DN57" s="224"/>
      <c r="DO57" s="5" t="str">
        <f t="shared" si="90"/>
        <v/>
      </c>
      <c r="DP57" s="224" t="str">
        <f t="shared" si="91"/>
        <v/>
      </c>
      <c r="DQ57" s="225"/>
      <c r="DR57" s="115" t="str">
        <f t="shared" si="92"/>
        <v/>
      </c>
      <c r="DS57" s="225" t="str">
        <f t="shared" si="93"/>
        <v/>
      </c>
      <c r="DT57" s="224"/>
      <c r="DU57" s="5" t="str">
        <f t="shared" si="94"/>
        <v/>
      </c>
      <c r="DV57" s="224" t="str">
        <f t="shared" si="95"/>
        <v/>
      </c>
      <c r="DW57" s="225"/>
      <c r="DX57" s="115" t="str">
        <f t="shared" si="96"/>
        <v/>
      </c>
      <c r="DY57" s="225" t="str">
        <f t="shared" si="97"/>
        <v/>
      </c>
      <c r="DZ57" s="224"/>
      <c r="EA57" s="5" t="str">
        <f t="shared" si="98"/>
        <v/>
      </c>
      <c r="EB57" s="224" t="str">
        <f t="shared" si="99"/>
        <v/>
      </c>
      <c r="EC57" s="225"/>
      <c r="ED57" s="115" t="str">
        <f t="shared" si="100"/>
        <v/>
      </c>
      <c r="EE57" s="225" t="str">
        <f t="shared" si="101"/>
        <v/>
      </c>
      <c r="EF57" s="224"/>
      <c r="EG57" s="5" t="str">
        <f t="shared" si="102"/>
        <v/>
      </c>
      <c r="EH57" s="224" t="str">
        <f t="shared" si="103"/>
        <v/>
      </c>
      <c r="EI57" s="225"/>
      <c r="EJ57" s="115" t="str">
        <f t="shared" si="104"/>
        <v/>
      </c>
      <c r="EK57" s="225" t="str">
        <f t="shared" si="105"/>
        <v/>
      </c>
      <c r="EL57" s="224"/>
      <c r="EM57" s="5" t="str">
        <f t="shared" si="106"/>
        <v/>
      </c>
      <c r="EN57" s="224" t="str">
        <f t="shared" si="107"/>
        <v/>
      </c>
      <c r="EO57" s="225"/>
      <c r="EP57" s="115" t="str">
        <f t="shared" si="108"/>
        <v/>
      </c>
      <c r="EQ57" s="225" t="str">
        <f t="shared" si="109"/>
        <v/>
      </c>
      <c r="ER57" s="224"/>
      <c r="ES57" s="5" t="str">
        <f t="shared" si="110"/>
        <v/>
      </c>
      <c r="ET57" s="224" t="str">
        <f t="shared" si="111"/>
        <v/>
      </c>
      <c r="EU57" s="225"/>
      <c r="EV57" s="115" t="str">
        <f t="shared" si="112"/>
        <v/>
      </c>
      <c r="EW57" s="225" t="str">
        <f t="shared" si="113"/>
        <v/>
      </c>
      <c r="EX57" s="224"/>
      <c r="EY57" s="5" t="str">
        <f t="shared" si="114"/>
        <v/>
      </c>
      <c r="EZ57" s="224" t="str">
        <f t="shared" si="115"/>
        <v/>
      </c>
      <c r="FA57" s="225"/>
      <c r="FB57" s="115" t="str">
        <f t="shared" si="116"/>
        <v/>
      </c>
      <c r="FC57" s="225" t="str">
        <f t="shared" si="117"/>
        <v/>
      </c>
      <c r="FD57" s="224"/>
      <c r="FE57" s="5" t="str">
        <f t="shared" si="118"/>
        <v/>
      </c>
      <c r="FF57" s="224" t="str">
        <f t="shared" si="119"/>
        <v/>
      </c>
      <c r="FG57" s="225"/>
      <c r="FH57" s="115" t="str">
        <f t="shared" si="120"/>
        <v/>
      </c>
      <c r="FI57" s="225" t="str">
        <f t="shared" si="121"/>
        <v/>
      </c>
      <c r="FJ57" s="224"/>
      <c r="FK57" s="5" t="str">
        <f t="shared" si="122"/>
        <v/>
      </c>
      <c r="FL57" s="224" t="str">
        <f t="shared" si="123"/>
        <v/>
      </c>
      <c r="FM57" s="225"/>
      <c r="FN57" s="115" t="str">
        <f t="shared" si="124"/>
        <v/>
      </c>
      <c r="FO57" s="225" t="str">
        <f t="shared" si="125"/>
        <v/>
      </c>
      <c r="FP57" s="224"/>
      <c r="FQ57" s="5" t="str">
        <f t="shared" si="126"/>
        <v/>
      </c>
      <c r="FR57" s="224" t="str">
        <f t="shared" si="127"/>
        <v/>
      </c>
      <c r="FS57" s="225"/>
      <c r="FT57" s="115" t="str">
        <f t="shared" si="128"/>
        <v/>
      </c>
      <c r="FU57" s="225" t="str">
        <f t="shared" si="129"/>
        <v/>
      </c>
      <c r="FV57" s="253"/>
      <c r="FW57" s="253"/>
      <c r="FX57" s="253"/>
      <c r="FY57" s="253"/>
      <c r="FZ57" s="253"/>
    </row>
    <row r="58" spans="1:182" s="14" customFormat="1" x14ac:dyDescent="0.25">
      <c r="A58" s="2" t="str">
        <f t="shared" si="132"/>
        <v/>
      </c>
      <c r="B58" s="211"/>
      <c r="C58" s="151"/>
      <c r="D58" s="156" t="str">
        <f t="shared" si="27"/>
        <v/>
      </c>
      <c r="E58" s="109"/>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8"/>
        <v/>
      </c>
      <c r="AI58" s="93" t="str">
        <f t="shared" si="29"/>
        <v/>
      </c>
      <c r="AJ58" s="93" t="str">
        <f t="shared" si="30"/>
        <v/>
      </c>
      <c r="AK58" s="93" t="str">
        <f t="shared" si="31"/>
        <v/>
      </c>
      <c r="AL58" s="93" t="str">
        <f t="shared" si="32"/>
        <v/>
      </c>
      <c r="AM58" s="93" t="str">
        <f t="shared" si="33"/>
        <v/>
      </c>
      <c r="AN58" s="93" t="str">
        <f t="shared" si="34"/>
        <v/>
      </c>
      <c r="AO58" s="93" t="str">
        <f t="shared" si="35"/>
        <v/>
      </c>
      <c r="AP58" s="93" t="str">
        <f t="shared" si="36"/>
        <v/>
      </c>
      <c r="AQ58" s="93" t="str">
        <f t="shared" si="37"/>
        <v/>
      </c>
      <c r="AR58" s="93" t="str">
        <f t="shared" si="38"/>
        <v/>
      </c>
      <c r="AS58" s="93" t="str">
        <f t="shared" si="39"/>
        <v/>
      </c>
      <c r="AT58" s="93" t="str">
        <f t="shared" si="40"/>
        <v/>
      </c>
      <c r="AU58" s="93" t="str">
        <f t="shared" si="41"/>
        <v/>
      </c>
      <c r="AV58" s="93" t="str">
        <f t="shared" si="42"/>
        <v/>
      </c>
      <c r="AW58" s="93" t="str">
        <f t="shared" si="43"/>
        <v/>
      </c>
      <c r="AX58" s="93" t="str">
        <f t="shared" si="44"/>
        <v/>
      </c>
      <c r="AY58" s="93" t="str">
        <f t="shared" si="45"/>
        <v/>
      </c>
      <c r="AZ58" s="93" t="str">
        <f t="shared" si="46"/>
        <v/>
      </c>
      <c r="BA58" s="93" t="str">
        <f t="shared" si="47"/>
        <v/>
      </c>
      <c r="BB58" s="93" t="str">
        <f t="shared" si="48"/>
        <v/>
      </c>
      <c r="BC58" s="93" t="str">
        <f t="shared" si="49"/>
        <v/>
      </c>
      <c r="BD58" s="93" t="str">
        <f t="shared" si="50"/>
        <v/>
      </c>
      <c r="BE58" s="93" t="str">
        <f t="shared" si="51"/>
        <v/>
      </c>
      <c r="BF58" s="224"/>
      <c r="BG58" s="74" t="str">
        <f t="shared" si="130"/>
        <v/>
      </c>
      <c r="BH58" s="36" t="str">
        <f t="shared" si="131"/>
        <v/>
      </c>
      <c r="BI58" s="225"/>
      <c r="BJ58" s="75" t="str">
        <f t="shared" si="52"/>
        <v/>
      </c>
      <c r="BK58" s="37" t="str">
        <f t="shared" si="53"/>
        <v/>
      </c>
      <c r="BL58" s="224"/>
      <c r="BM58" s="74" t="str">
        <f t="shared" si="54"/>
        <v/>
      </c>
      <c r="BN58" s="36" t="str">
        <f t="shared" si="55"/>
        <v/>
      </c>
      <c r="BO58" s="225"/>
      <c r="BP58" s="75" t="str">
        <f t="shared" si="56"/>
        <v/>
      </c>
      <c r="BQ58" s="37" t="str">
        <f t="shared" si="57"/>
        <v/>
      </c>
      <c r="BR58" s="224"/>
      <c r="BS58" s="74" t="str">
        <f t="shared" si="58"/>
        <v/>
      </c>
      <c r="BT58" s="36" t="str">
        <f t="shared" si="59"/>
        <v/>
      </c>
      <c r="BU58" s="225"/>
      <c r="BV58" s="75" t="str">
        <f t="shared" si="60"/>
        <v/>
      </c>
      <c r="BW58" s="37" t="str">
        <f t="shared" si="61"/>
        <v/>
      </c>
      <c r="BX58" s="224"/>
      <c r="BY58" s="74" t="str">
        <f t="shared" si="62"/>
        <v/>
      </c>
      <c r="BZ58" s="36" t="str">
        <f t="shared" si="63"/>
        <v/>
      </c>
      <c r="CA58" s="225"/>
      <c r="CB58" s="75" t="str">
        <f t="shared" si="64"/>
        <v/>
      </c>
      <c r="CC58" s="37" t="str">
        <f t="shared" si="65"/>
        <v/>
      </c>
      <c r="CD58" s="224"/>
      <c r="CE58" s="74" t="str">
        <f t="shared" si="66"/>
        <v/>
      </c>
      <c r="CF58" s="36" t="str">
        <f t="shared" si="67"/>
        <v/>
      </c>
      <c r="CG58" s="225"/>
      <c r="CH58" s="115" t="str">
        <f t="shared" si="68"/>
        <v/>
      </c>
      <c r="CI58" s="225" t="str">
        <f t="shared" si="69"/>
        <v/>
      </c>
      <c r="CJ58" s="224"/>
      <c r="CK58" s="5" t="str">
        <f t="shared" si="70"/>
        <v/>
      </c>
      <c r="CL58" s="224" t="str">
        <f t="shared" si="71"/>
        <v/>
      </c>
      <c r="CM58" s="225"/>
      <c r="CN58" s="115" t="str">
        <f t="shared" si="72"/>
        <v/>
      </c>
      <c r="CO58" s="225" t="str">
        <f t="shared" si="73"/>
        <v/>
      </c>
      <c r="CP58" s="224"/>
      <c r="CQ58" s="5" t="str">
        <f t="shared" si="74"/>
        <v/>
      </c>
      <c r="CR58" s="224" t="str">
        <f t="shared" si="75"/>
        <v/>
      </c>
      <c r="CS58" s="225"/>
      <c r="CT58" s="115" t="str">
        <f t="shared" si="76"/>
        <v/>
      </c>
      <c r="CU58" s="225" t="str">
        <f t="shared" si="77"/>
        <v/>
      </c>
      <c r="CV58" s="224"/>
      <c r="CW58" s="5" t="str">
        <f t="shared" si="78"/>
        <v/>
      </c>
      <c r="CX58" s="224" t="str">
        <f t="shared" si="79"/>
        <v/>
      </c>
      <c r="CY58" s="225"/>
      <c r="CZ58" s="115" t="str">
        <f t="shared" si="80"/>
        <v/>
      </c>
      <c r="DA58" s="225" t="str">
        <f t="shared" si="81"/>
        <v/>
      </c>
      <c r="DB58" s="224"/>
      <c r="DC58" s="5" t="str">
        <f t="shared" si="82"/>
        <v/>
      </c>
      <c r="DD58" s="224" t="str">
        <f t="shared" si="83"/>
        <v/>
      </c>
      <c r="DE58" s="225"/>
      <c r="DF58" s="115" t="str">
        <f t="shared" si="84"/>
        <v/>
      </c>
      <c r="DG58" s="225" t="str">
        <f t="shared" si="85"/>
        <v/>
      </c>
      <c r="DH58" s="224"/>
      <c r="DI58" s="5" t="str">
        <f t="shared" si="86"/>
        <v/>
      </c>
      <c r="DJ58" s="224" t="str">
        <f t="shared" si="87"/>
        <v/>
      </c>
      <c r="DK58" s="225"/>
      <c r="DL58" s="115" t="str">
        <f t="shared" si="88"/>
        <v/>
      </c>
      <c r="DM58" s="225" t="str">
        <f t="shared" si="89"/>
        <v/>
      </c>
      <c r="DN58" s="224"/>
      <c r="DO58" s="5" t="str">
        <f t="shared" si="90"/>
        <v/>
      </c>
      <c r="DP58" s="224" t="str">
        <f t="shared" si="91"/>
        <v/>
      </c>
      <c r="DQ58" s="225"/>
      <c r="DR58" s="115" t="str">
        <f t="shared" si="92"/>
        <v/>
      </c>
      <c r="DS58" s="225" t="str">
        <f t="shared" si="93"/>
        <v/>
      </c>
      <c r="DT58" s="224"/>
      <c r="DU58" s="5" t="str">
        <f t="shared" si="94"/>
        <v/>
      </c>
      <c r="DV58" s="224" t="str">
        <f t="shared" si="95"/>
        <v/>
      </c>
      <c r="DW58" s="225"/>
      <c r="DX58" s="115" t="str">
        <f t="shared" si="96"/>
        <v/>
      </c>
      <c r="DY58" s="225" t="str">
        <f t="shared" si="97"/>
        <v/>
      </c>
      <c r="DZ58" s="224"/>
      <c r="EA58" s="5" t="str">
        <f t="shared" si="98"/>
        <v/>
      </c>
      <c r="EB58" s="224" t="str">
        <f t="shared" si="99"/>
        <v/>
      </c>
      <c r="EC58" s="225"/>
      <c r="ED58" s="115" t="str">
        <f t="shared" si="100"/>
        <v/>
      </c>
      <c r="EE58" s="225" t="str">
        <f t="shared" si="101"/>
        <v/>
      </c>
      <c r="EF58" s="224"/>
      <c r="EG58" s="5" t="str">
        <f t="shared" si="102"/>
        <v/>
      </c>
      <c r="EH58" s="224" t="str">
        <f t="shared" si="103"/>
        <v/>
      </c>
      <c r="EI58" s="225"/>
      <c r="EJ58" s="115" t="str">
        <f t="shared" si="104"/>
        <v/>
      </c>
      <c r="EK58" s="225" t="str">
        <f t="shared" si="105"/>
        <v/>
      </c>
      <c r="EL58" s="224"/>
      <c r="EM58" s="5" t="str">
        <f t="shared" si="106"/>
        <v/>
      </c>
      <c r="EN58" s="224" t="str">
        <f t="shared" si="107"/>
        <v/>
      </c>
      <c r="EO58" s="225"/>
      <c r="EP58" s="115" t="str">
        <f t="shared" si="108"/>
        <v/>
      </c>
      <c r="EQ58" s="225" t="str">
        <f t="shared" si="109"/>
        <v/>
      </c>
      <c r="ER58" s="224"/>
      <c r="ES58" s="5" t="str">
        <f t="shared" si="110"/>
        <v/>
      </c>
      <c r="ET58" s="224" t="str">
        <f t="shared" si="111"/>
        <v/>
      </c>
      <c r="EU58" s="225"/>
      <c r="EV58" s="115" t="str">
        <f t="shared" si="112"/>
        <v/>
      </c>
      <c r="EW58" s="225" t="str">
        <f t="shared" si="113"/>
        <v/>
      </c>
      <c r="EX58" s="224"/>
      <c r="EY58" s="5" t="str">
        <f t="shared" si="114"/>
        <v/>
      </c>
      <c r="EZ58" s="224" t="str">
        <f t="shared" si="115"/>
        <v/>
      </c>
      <c r="FA58" s="225"/>
      <c r="FB58" s="115" t="str">
        <f t="shared" si="116"/>
        <v/>
      </c>
      <c r="FC58" s="225" t="str">
        <f t="shared" si="117"/>
        <v/>
      </c>
      <c r="FD58" s="224"/>
      <c r="FE58" s="5" t="str">
        <f t="shared" si="118"/>
        <v/>
      </c>
      <c r="FF58" s="224" t="str">
        <f t="shared" si="119"/>
        <v/>
      </c>
      <c r="FG58" s="225"/>
      <c r="FH58" s="115" t="str">
        <f t="shared" si="120"/>
        <v/>
      </c>
      <c r="FI58" s="225" t="str">
        <f t="shared" si="121"/>
        <v/>
      </c>
      <c r="FJ58" s="224"/>
      <c r="FK58" s="5" t="str">
        <f t="shared" si="122"/>
        <v/>
      </c>
      <c r="FL58" s="224" t="str">
        <f t="shared" si="123"/>
        <v/>
      </c>
      <c r="FM58" s="225"/>
      <c r="FN58" s="115" t="str">
        <f t="shared" si="124"/>
        <v/>
      </c>
      <c r="FO58" s="225" t="str">
        <f t="shared" si="125"/>
        <v/>
      </c>
      <c r="FP58" s="224"/>
      <c r="FQ58" s="5" t="str">
        <f t="shared" si="126"/>
        <v/>
      </c>
      <c r="FR58" s="224" t="str">
        <f t="shared" si="127"/>
        <v/>
      </c>
      <c r="FS58" s="225"/>
      <c r="FT58" s="115" t="str">
        <f t="shared" si="128"/>
        <v/>
      </c>
      <c r="FU58" s="225" t="str">
        <f t="shared" si="129"/>
        <v/>
      </c>
      <c r="FV58" s="253"/>
      <c r="FW58" s="253"/>
      <c r="FX58" s="253"/>
      <c r="FY58" s="253"/>
      <c r="FZ58" s="253"/>
    </row>
    <row r="59" spans="1:182" s="3" customFormat="1" x14ac:dyDescent="0.25">
      <c r="A59" s="2" t="str">
        <f t="shared" si="132"/>
        <v/>
      </c>
      <c r="B59" s="211"/>
      <c r="C59" s="151"/>
      <c r="D59" s="156" t="str">
        <f t="shared" si="27"/>
        <v/>
      </c>
      <c r="E59" s="109"/>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8"/>
        <v/>
      </c>
      <c r="AI59" s="93" t="str">
        <f t="shared" si="29"/>
        <v/>
      </c>
      <c r="AJ59" s="93" t="str">
        <f t="shared" si="30"/>
        <v/>
      </c>
      <c r="AK59" s="93" t="str">
        <f t="shared" si="31"/>
        <v/>
      </c>
      <c r="AL59" s="93" t="str">
        <f t="shared" si="32"/>
        <v/>
      </c>
      <c r="AM59" s="93" t="str">
        <f t="shared" si="33"/>
        <v/>
      </c>
      <c r="AN59" s="93" t="str">
        <f t="shared" si="34"/>
        <v/>
      </c>
      <c r="AO59" s="93" t="str">
        <f t="shared" si="35"/>
        <v/>
      </c>
      <c r="AP59" s="93" t="str">
        <f t="shared" si="36"/>
        <v/>
      </c>
      <c r="AQ59" s="93" t="str">
        <f t="shared" si="37"/>
        <v/>
      </c>
      <c r="AR59" s="93" t="str">
        <f t="shared" si="38"/>
        <v/>
      </c>
      <c r="AS59" s="93" t="str">
        <f t="shared" si="39"/>
        <v/>
      </c>
      <c r="AT59" s="93" t="str">
        <f t="shared" si="40"/>
        <v/>
      </c>
      <c r="AU59" s="93" t="str">
        <f t="shared" si="41"/>
        <v/>
      </c>
      <c r="AV59" s="93" t="str">
        <f t="shared" si="42"/>
        <v/>
      </c>
      <c r="AW59" s="93" t="str">
        <f t="shared" si="43"/>
        <v/>
      </c>
      <c r="AX59" s="93" t="str">
        <f t="shared" si="44"/>
        <v/>
      </c>
      <c r="AY59" s="93" t="str">
        <f t="shared" si="45"/>
        <v/>
      </c>
      <c r="AZ59" s="93" t="str">
        <f t="shared" si="46"/>
        <v/>
      </c>
      <c r="BA59" s="93" t="str">
        <f t="shared" si="47"/>
        <v/>
      </c>
      <c r="BB59" s="93" t="str">
        <f t="shared" si="48"/>
        <v/>
      </c>
      <c r="BC59" s="93" t="str">
        <f t="shared" si="49"/>
        <v/>
      </c>
      <c r="BD59" s="93" t="str">
        <f t="shared" si="50"/>
        <v/>
      </c>
      <c r="BE59" s="93" t="str">
        <f t="shared" si="51"/>
        <v/>
      </c>
      <c r="BF59" s="224"/>
      <c r="BG59" s="74" t="str">
        <f t="shared" si="130"/>
        <v/>
      </c>
      <c r="BH59" s="36" t="str">
        <f t="shared" si="131"/>
        <v/>
      </c>
      <c r="BI59" s="225"/>
      <c r="BJ59" s="75" t="str">
        <f t="shared" si="52"/>
        <v/>
      </c>
      <c r="BK59" s="37" t="str">
        <f t="shared" si="53"/>
        <v/>
      </c>
      <c r="BL59" s="224"/>
      <c r="BM59" s="74" t="str">
        <f t="shared" si="54"/>
        <v/>
      </c>
      <c r="BN59" s="36" t="str">
        <f t="shared" si="55"/>
        <v/>
      </c>
      <c r="BO59" s="225"/>
      <c r="BP59" s="75" t="str">
        <f t="shared" si="56"/>
        <v/>
      </c>
      <c r="BQ59" s="37" t="str">
        <f t="shared" si="57"/>
        <v/>
      </c>
      <c r="BR59" s="224"/>
      <c r="BS59" s="74" t="str">
        <f t="shared" si="58"/>
        <v/>
      </c>
      <c r="BT59" s="36" t="str">
        <f t="shared" si="59"/>
        <v/>
      </c>
      <c r="BU59" s="225"/>
      <c r="BV59" s="75" t="str">
        <f t="shared" si="60"/>
        <v/>
      </c>
      <c r="BW59" s="37" t="str">
        <f t="shared" si="61"/>
        <v/>
      </c>
      <c r="BX59" s="224"/>
      <c r="BY59" s="74" t="str">
        <f t="shared" si="62"/>
        <v/>
      </c>
      <c r="BZ59" s="36" t="str">
        <f t="shared" si="63"/>
        <v/>
      </c>
      <c r="CA59" s="225"/>
      <c r="CB59" s="75" t="str">
        <f t="shared" si="64"/>
        <v/>
      </c>
      <c r="CC59" s="37" t="str">
        <f t="shared" si="65"/>
        <v/>
      </c>
      <c r="CD59" s="224"/>
      <c r="CE59" s="74" t="str">
        <f t="shared" si="66"/>
        <v/>
      </c>
      <c r="CF59" s="36" t="str">
        <f t="shared" si="67"/>
        <v/>
      </c>
      <c r="CG59" s="225"/>
      <c r="CH59" s="115" t="str">
        <f t="shared" si="68"/>
        <v/>
      </c>
      <c r="CI59" s="225" t="str">
        <f t="shared" si="69"/>
        <v/>
      </c>
      <c r="CJ59" s="224"/>
      <c r="CK59" s="5" t="str">
        <f t="shared" si="70"/>
        <v/>
      </c>
      <c r="CL59" s="224" t="str">
        <f t="shared" si="71"/>
        <v/>
      </c>
      <c r="CM59" s="225"/>
      <c r="CN59" s="115" t="str">
        <f t="shared" si="72"/>
        <v/>
      </c>
      <c r="CO59" s="225" t="str">
        <f t="shared" si="73"/>
        <v/>
      </c>
      <c r="CP59" s="224"/>
      <c r="CQ59" s="5" t="str">
        <f t="shared" si="74"/>
        <v/>
      </c>
      <c r="CR59" s="224" t="str">
        <f t="shared" si="75"/>
        <v/>
      </c>
      <c r="CS59" s="225"/>
      <c r="CT59" s="115" t="str">
        <f t="shared" si="76"/>
        <v/>
      </c>
      <c r="CU59" s="225" t="str">
        <f t="shared" si="77"/>
        <v/>
      </c>
      <c r="CV59" s="224"/>
      <c r="CW59" s="5" t="str">
        <f t="shared" si="78"/>
        <v/>
      </c>
      <c r="CX59" s="224" t="str">
        <f t="shared" si="79"/>
        <v/>
      </c>
      <c r="CY59" s="225"/>
      <c r="CZ59" s="115" t="str">
        <f t="shared" si="80"/>
        <v/>
      </c>
      <c r="DA59" s="225" t="str">
        <f t="shared" si="81"/>
        <v/>
      </c>
      <c r="DB59" s="224"/>
      <c r="DC59" s="5" t="str">
        <f t="shared" si="82"/>
        <v/>
      </c>
      <c r="DD59" s="224" t="str">
        <f t="shared" si="83"/>
        <v/>
      </c>
      <c r="DE59" s="225"/>
      <c r="DF59" s="115" t="str">
        <f t="shared" si="84"/>
        <v/>
      </c>
      <c r="DG59" s="225" t="str">
        <f t="shared" si="85"/>
        <v/>
      </c>
      <c r="DH59" s="224"/>
      <c r="DI59" s="5" t="str">
        <f t="shared" si="86"/>
        <v/>
      </c>
      <c r="DJ59" s="224" t="str">
        <f t="shared" si="87"/>
        <v/>
      </c>
      <c r="DK59" s="225"/>
      <c r="DL59" s="115" t="str">
        <f t="shared" si="88"/>
        <v/>
      </c>
      <c r="DM59" s="225" t="str">
        <f t="shared" si="89"/>
        <v/>
      </c>
      <c r="DN59" s="224"/>
      <c r="DO59" s="5" t="str">
        <f t="shared" si="90"/>
        <v/>
      </c>
      <c r="DP59" s="224" t="str">
        <f t="shared" si="91"/>
        <v/>
      </c>
      <c r="DQ59" s="225"/>
      <c r="DR59" s="115" t="str">
        <f t="shared" si="92"/>
        <v/>
      </c>
      <c r="DS59" s="225" t="str">
        <f t="shared" si="93"/>
        <v/>
      </c>
      <c r="DT59" s="224"/>
      <c r="DU59" s="5" t="str">
        <f t="shared" si="94"/>
        <v/>
      </c>
      <c r="DV59" s="224" t="str">
        <f t="shared" si="95"/>
        <v/>
      </c>
      <c r="DW59" s="225"/>
      <c r="DX59" s="115" t="str">
        <f t="shared" si="96"/>
        <v/>
      </c>
      <c r="DY59" s="225" t="str">
        <f t="shared" si="97"/>
        <v/>
      </c>
      <c r="DZ59" s="224"/>
      <c r="EA59" s="5" t="str">
        <f t="shared" si="98"/>
        <v/>
      </c>
      <c r="EB59" s="224" t="str">
        <f t="shared" si="99"/>
        <v/>
      </c>
      <c r="EC59" s="225"/>
      <c r="ED59" s="115" t="str">
        <f t="shared" si="100"/>
        <v/>
      </c>
      <c r="EE59" s="225" t="str">
        <f t="shared" si="101"/>
        <v/>
      </c>
      <c r="EF59" s="224"/>
      <c r="EG59" s="5" t="str">
        <f t="shared" si="102"/>
        <v/>
      </c>
      <c r="EH59" s="224" t="str">
        <f t="shared" si="103"/>
        <v/>
      </c>
      <c r="EI59" s="225"/>
      <c r="EJ59" s="115" t="str">
        <f t="shared" si="104"/>
        <v/>
      </c>
      <c r="EK59" s="225" t="str">
        <f t="shared" si="105"/>
        <v/>
      </c>
      <c r="EL59" s="224"/>
      <c r="EM59" s="5" t="str">
        <f t="shared" si="106"/>
        <v/>
      </c>
      <c r="EN59" s="224" t="str">
        <f t="shared" si="107"/>
        <v/>
      </c>
      <c r="EO59" s="225"/>
      <c r="EP59" s="115" t="str">
        <f t="shared" si="108"/>
        <v/>
      </c>
      <c r="EQ59" s="225" t="str">
        <f t="shared" si="109"/>
        <v/>
      </c>
      <c r="ER59" s="224"/>
      <c r="ES59" s="5" t="str">
        <f t="shared" si="110"/>
        <v/>
      </c>
      <c r="ET59" s="224" t="str">
        <f t="shared" si="111"/>
        <v/>
      </c>
      <c r="EU59" s="225"/>
      <c r="EV59" s="115" t="str">
        <f t="shared" si="112"/>
        <v/>
      </c>
      <c r="EW59" s="225" t="str">
        <f t="shared" si="113"/>
        <v/>
      </c>
      <c r="EX59" s="224"/>
      <c r="EY59" s="5" t="str">
        <f t="shared" si="114"/>
        <v/>
      </c>
      <c r="EZ59" s="224" t="str">
        <f t="shared" si="115"/>
        <v/>
      </c>
      <c r="FA59" s="225"/>
      <c r="FB59" s="115" t="str">
        <f t="shared" si="116"/>
        <v/>
      </c>
      <c r="FC59" s="225" t="str">
        <f t="shared" si="117"/>
        <v/>
      </c>
      <c r="FD59" s="224"/>
      <c r="FE59" s="5" t="str">
        <f t="shared" si="118"/>
        <v/>
      </c>
      <c r="FF59" s="224" t="str">
        <f t="shared" si="119"/>
        <v/>
      </c>
      <c r="FG59" s="225"/>
      <c r="FH59" s="115" t="str">
        <f t="shared" si="120"/>
        <v/>
      </c>
      <c r="FI59" s="225" t="str">
        <f t="shared" si="121"/>
        <v/>
      </c>
      <c r="FJ59" s="224"/>
      <c r="FK59" s="5" t="str">
        <f t="shared" si="122"/>
        <v/>
      </c>
      <c r="FL59" s="224" t="str">
        <f t="shared" si="123"/>
        <v/>
      </c>
      <c r="FM59" s="225"/>
      <c r="FN59" s="115" t="str">
        <f t="shared" si="124"/>
        <v/>
      </c>
      <c r="FO59" s="225" t="str">
        <f t="shared" si="125"/>
        <v/>
      </c>
      <c r="FP59" s="224"/>
      <c r="FQ59" s="5" t="str">
        <f t="shared" si="126"/>
        <v/>
      </c>
      <c r="FR59" s="224" t="str">
        <f t="shared" si="127"/>
        <v/>
      </c>
      <c r="FS59" s="225"/>
      <c r="FT59" s="115" t="str">
        <f t="shared" si="128"/>
        <v/>
      </c>
      <c r="FU59" s="225" t="str">
        <f t="shared" si="129"/>
        <v/>
      </c>
      <c r="FV59" s="253"/>
      <c r="FW59" s="253"/>
      <c r="FX59" s="253"/>
      <c r="FY59" s="253"/>
      <c r="FZ59" s="253"/>
    </row>
    <row r="60" spans="1:182" s="14" customFormat="1" x14ac:dyDescent="0.25">
      <c r="A60" s="2" t="str">
        <f t="shared" si="132"/>
        <v/>
      </c>
      <c r="B60" s="211"/>
      <c r="C60" s="151"/>
      <c r="D60" s="156" t="str">
        <f t="shared" si="27"/>
        <v/>
      </c>
      <c r="E60" s="109"/>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8"/>
        <v/>
      </c>
      <c r="AI60" s="93" t="str">
        <f t="shared" si="29"/>
        <v/>
      </c>
      <c r="AJ60" s="93" t="str">
        <f t="shared" si="30"/>
        <v/>
      </c>
      <c r="AK60" s="93" t="str">
        <f t="shared" si="31"/>
        <v/>
      </c>
      <c r="AL60" s="93" t="str">
        <f t="shared" si="32"/>
        <v/>
      </c>
      <c r="AM60" s="93" t="str">
        <f t="shared" si="33"/>
        <v/>
      </c>
      <c r="AN60" s="93" t="str">
        <f t="shared" si="34"/>
        <v/>
      </c>
      <c r="AO60" s="93" t="str">
        <f t="shared" si="35"/>
        <v/>
      </c>
      <c r="AP60" s="93" t="str">
        <f t="shared" si="36"/>
        <v/>
      </c>
      <c r="AQ60" s="93" t="str">
        <f t="shared" si="37"/>
        <v/>
      </c>
      <c r="AR60" s="93" t="str">
        <f t="shared" si="38"/>
        <v/>
      </c>
      <c r="AS60" s="93" t="str">
        <f t="shared" si="39"/>
        <v/>
      </c>
      <c r="AT60" s="93" t="str">
        <f t="shared" si="40"/>
        <v/>
      </c>
      <c r="AU60" s="93" t="str">
        <f t="shared" si="41"/>
        <v/>
      </c>
      <c r="AV60" s="93" t="str">
        <f t="shared" si="42"/>
        <v/>
      </c>
      <c r="AW60" s="93" t="str">
        <f t="shared" si="43"/>
        <v/>
      </c>
      <c r="AX60" s="93" t="str">
        <f t="shared" si="44"/>
        <v/>
      </c>
      <c r="AY60" s="93" t="str">
        <f t="shared" si="45"/>
        <v/>
      </c>
      <c r="AZ60" s="93" t="str">
        <f t="shared" si="46"/>
        <v/>
      </c>
      <c r="BA60" s="93" t="str">
        <f t="shared" si="47"/>
        <v/>
      </c>
      <c r="BB60" s="93" t="str">
        <f t="shared" si="48"/>
        <v/>
      </c>
      <c r="BC60" s="93" t="str">
        <f t="shared" si="49"/>
        <v/>
      </c>
      <c r="BD60" s="93" t="str">
        <f t="shared" si="50"/>
        <v/>
      </c>
      <c r="BE60" s="93" t="str">
        <f t="shared" si="51"/>
        <v/>
      </c>
      <c r="BF60" s="224"/>
      <c r="BG60" s="74" t="str">
        <f t="shared" si="130"/>
        <v/>
      </c>
      <c r="BH60" s="36" t="str">
        <f t="shared" si="131"/>
        <v/>
      </c>
      <c r="BI60" s="225"/>
      <c r="BJ60" s="75" t="str">
        <f t="shared" si="52"/>
        <v/>
      </c>
      <c r="BK60" s="37" t="str">
        <f t="shared" si="53"/>
        <v/>
      </c>
      <c r="BL60" s="224"/>
      <c r="BM60" s="74" t="str">
        <f t="shared" si="54"/>
        <v/>
      </c>
      <c r="BN60" s="36" t="str">
        <f t="shared" si="55"/>
        <v/>
      </c>
      <c r="BO60" s="225"/>
      <c r="BP60" s="75" t="str">
        <f t="shared" si="56"/>
        <v/>
      </c>
      <c r="BQ60" s="37" t="str">
        <f t="shared" si="57"/>
        <v/>
      </c>
      <c r="BR60" s="224"/>
      <c r="BS60" s="74" t="str">
        <f t="shared" si="58"/>
        <v/>
      </c>
      <c r="BT60" s="36" t="str">
        <f t="shared" si="59"/>
        <v/>
      </c>
      <c r="BU60" s="225"/>
      <c r="BV60" s="75" t="str">
        <f t="shared" si="60"/>
        <v/>
      </c>
      <c r="BW60" s="37" t="str">
        <f t="shared" si="61"/>
        <v/>
      </c>
      <c r="BX60" s="224"/>
      <c r="BY60" s="74" t="str">
        <f t="shared" si="62"/>
        <v/>
      </c>
      <c r="BZ60" s="36" t="str">
        <f t="shared" si="63"/>
        <v/>
      </c>
      <c r="CA60" s="225"/>
      <c r="CB60" s="75" t="str">
        <f t="shared" si="64"/>
        <v/>
      </c>
      <c r="CC60" s="37" t="str">
        <f t="shared" si="65"/>
        <v/>
      </c>
      <c r="CD60" s="224"/>
      <c r="CE60" s="74" t="str">
        <f t="shared" si="66"/>
        <v/>
      </c>
      <c r="CF60" s="36" t="str">
        <f t="shared" si="67"/>
        <v/>
      </c>
      <c r="CG60" s="225"/>
      <c r="CH60" s="115" t="str">
        <f t="shared" si="68"/>
        <v/>
      </c>
      <c r="CI60" s="225" t="str">
        <f t="shared" si="69"/>
        <v/>
      </c>
      <c r="CJ60" s="224"/>
      <c r="CK60" s="5" t="str">
        <f t="shared" si="70"/>
        <v/>
      </c>
      <c r="CL60" s="224" t="str">
        <f t="shared" si="71"/>
        <v/>
      </c>
      <c r="CM60" s="225"/>
      <c r="CN60" s="115" t="str">
        <f t="shared" si="72"/>
        <v/>
      </c>
      <c r="CO60" s="225" t="str">
        <f t="shared" si="73"/>
        <v/>
      </c>
      <c r="CP60" s="224"/>
      <c r="CQ60" s="5" t="str">
        <f t="shared" si="74"/>
        <v/>
      </c>
      <c r="CR60" s="224" t="str">
        <f t="shared" si="75"/>
        <v/>
      </c>
      <c r="CS60" s="225"/>
      <c r="CT60" s="115" t="str">
        <f t="shared" si="76"/>
        <v/>
      </c>
      <c r="CU60" s="225" t="str">
        <f t="shared" si="77"/>
        <v/>
      </c>
      <c r="CV60" s="224"/>
      <c r="CW60" s="5" t="str">
        <f t="shared" si="78"/>
        <v/>
      </c>
      <c r="CX60" s="224" t="str">
        <f t="shared" si="79"/>
        <v/>
      </c>
      <c r="CY60" s="225"/>
      <c r="CZ60" s="115" t="str">
        <f t="shared" si="80"/>
        <v/>
      </c>
      <c r="DA60" s="225" t="str">
        <f t="shared" si="81"/>
        <v/>
      </c>
      <c r="DB60" s="224"/>
      <c r="DC60" s="5" t="str">
        <f t="shared" si="82"/>
        <v/>
      </c>
      <c r="DD60" s="224" t="str">
        <f t="shared" si="83"/>
        <v/>
      </c>
      <c r="DE60" s="225"/>
      <c r="DF60" s="115" t="str">
        <f t="shared" si="84"/>
        <v/>
      </c>
      <c r="DG60" s="225" t="str">
        <f t="shared" si="85"/>
        <v/>
      </c>
      <c r="DH60" s="224"/>
      <c r="DI60" s="5" t="str">
        <f t="shared" si="86"/>
        <v/>
      </c>
      <c r="DJ60" s="224" t="str">
        <f t="shared" si="87"/>
        <v/>
      </c>
      <c r="DK60" s="225"/>
      <c r="DL60" s="115" t="str">
        <f t="shared" si="88"/>
        <v/>
      </c>
      <c r="DM60" s="225" t="str">
        <f t="shared" si="89"/>
        <v/>
      </c>
      <c r="DN60" s="224"/>
      <c r="DO60" s="5" t="str">
        <f t="shared" si="90"/>
        <v/>
      </c>
      <c r="DP60" s="224" t="str">
        <f t="shared" si="91"/>
        <v/>
      </c>
      <c r="DQ60" s="225"/>
      <c r="DR60" s="115" t="str">
        <f t="shared" si="92"/>
        <v/>
      </c>
      <c r="DS60" s="225" t="str">
        <f t="shared" si="93"/>
        <v/>
      </c>
      <c r="DT60" s="224"/>
      <c r="DU60" s="5" t="str">
        <f t="shared" si="94"/>
        <v/>
      </c>
      <c r="DV60" s="224" t="str">
        <f t="shared" si="95"/>
        <v/>
      </c>
      <c r="DW60" s="225"/>
      <c r="DX60" s="115" t="str">
        <f t="shared" si="96"/>
        <v/>
      </c>
      <c r="DY60" s="225" t="str">
        <f t="shared" si="97"/>
        <v/>
      </c>
      <c r="DZ60" s="224"/>
      <c r="EA60" s="5" t="str">
        <f t="shared" si="98"/>
        <v/>
      </c>
      <c r="EB60" s="224" t="str">
        <f t="shared" si="99"/>
        <v/>
      </c>
      <c r="EC60" s="225"/>
      <c r="ED60" s="115" t="str">
        <f t="shared" si="100"/>
        <v/>
      </c>
      <c r="EE60" s="225" t="str">
        <f t="shared" si="101"/>
        <v/>
      </c>
      <c r="EF60" s="224"/>
      <c r="EG60" s="5" t="str">
        <f t="shared" si="102"/>
        <v/>
      </c>
      <c r="EH60" s="224" t="str">
        <f t="shared" si="103"/>
        <v/>
      </c>
      <c r="EI60" s="225"/>
      <c r="EJ60" s="115" t="str">
        <f t="shared" si="104"/>
        <v/>
      </c>
      <c r="EK60" s="225" t="str">
        <f t="shared" si="105"/>
        <v/>
      </c>
      <c r="EL60" s="224"/>
      <c r="EM60" s="5" t="str">
        <f t="shared" si="106"/>
        <v/>
      </c>
      <c r="EN60" s="224" t="str">
        <f t="shared" si="107"/>
        <v/>
      </c>
      <c r="EO60" s="225"/>
      <c r="EP60" s="115" t="str">
        <f t="shared" si="108"/>
        <v/>
      </c>
      <c r="EQ60" s="225" t="str">
        <f t="shared" si="109"/>
        <v/>
      </c>
      <c r="ER60" s="224"/>
      <c r="ES60" s="5" t="str">
        <f t="shared" si="110"/>
        <v/>
      </c>
      <c r="ET60" s="224" t="str">
        <f t="shared" si="111"/>
        <v/>
      </c>
      <c r="EU60" s="225"/>
      <c r="EV60" s="115" t="str">
        <f t="shared" si="112"/>
        <v/>
      </c>
      <c r="EW60" s="225" t="str">
        <f t="shared" si="113"/>
        <v/>
      </c>
      <c r="EX60" s="224"/>
      <c r="EY60" s="5" t="str">
        <f t="shared" si="114"/>
        <v/>
      </c>
      <c r="EZ60" s="224" t="str">
        <f t="shared" si="115"/>
        <v/>
      </c>
      <c r="FA60" s="225"/>
      <c r="FB60" s="115" t="str">
        <f t="shared" si="116"/>
        <v/>
      </c>
      <c r="FC60" s="225" t="str">
        <f t="shared" si="117"/>
        <v/>
      </c>
      <c r="FD60" s="224"/>
      <c r="FE60" s="5" t="str">
        <f t="shared" si="118"/>
        <v/>
      </c>
      <c r="FF60" s="224" t="str">
        <f t="shared" si="119"/>
        <v/>
      </c>
      <c r="FG60" s="225"/>
      <c r="FH60" s="115" t="str">
        <f t="shared" si="120"/>
        <v/>
      </c>
      <c r="FI60" s="225" t="str">
        <f t="shared" si="121"/>
        <v/>
      </c>
      <c r="FJ60" s="224"/>
      <c r="FK60" s="5" t="str">
        <f t="shared" si="122"/>
        <v/>
      </c>
      <c r="FL60" s="224" t="str">
        <f t="shared" si="123"/>
        <v/>
      </c>
      <c r="FM60" s="225"/>
      <c r="FN60" s="115" t="str">
        <f t="shared" si="124"/>
        <v/>
      </c>
      <c r="FO60" s="225" t="str">
        <f t="shared" si="125"/>
        <v/>
      </c>
      <c r="FP60" s="224"/>
      <c r="FQ60" s="5" t="str">
        <f t="shared" si="126"/>
        <v/>
      </c>
      <c r="FR60" s="224" t="str">
        <f t="shared" si="127"/>
        <v/>
      </c>
      <c r="FS60" s="225"/>
      <c r="FT60" s="115" t="str">
        <f t="shared" si="128"/>
        <v/>
      </c>
      <c r="FU60" s="225" t="str">
        <f t="shared" si="129"/>
        <v/>
      </c>
      <c r="FV60" s="253"/>
      <c r="FW60" s="253"/>
      <c r="FX60" s="253"/>
      <c r="FY60" s="253"/>
      <c r="FZ60" s="253"/>
    </row>
    <row r="61" spans="1:182" s="14" customFormat="1" x14ac:dyDescent="0.25">
      <c r="A61" s="2" t="str">
        <f t="shared" si="132"/>
        <v/>
      </c>
      <c r="B61" s="211"/>
      <c r="C61" s="151"/>
      <c r="D61" s="156" t="str">
        <f t="shared" si="27"/>
        <v/>
      </c>
      <c r="E61" s="109"/>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8"/>
        <v/>
      </c>
      <c r="AI61" s="93" t="str">
        <f t="shared" si="29"/>
        <v/>
      </c>
      <c r="AJ61" s="93" t="str">
        <f t="shared" si="30"/>
        <v/>
      </c>
      <c r="AK61" s="93" t="str">
        <f t="shared" si="31"/>
        <v/>
      </c>
      <c r="AL61" s="93" t="str">
        <f t="shared" si="32"/>
        <v/>
      </c>
      <c r="AM61" s="93" t="str">
        <f t="shared" si="33"/>
        <v/>
      </c>
      <c r="AN61" s="93" t="str">
        <f t="shared" si="34"/>
        <v/>
      </c>
      <c r="AO61" s="93" t="str">
        <f t="shared" si="35"/>
        <v/>
      </c>
      <c r="AP61" s="93" t="str">
        <f t="shared" si="36"/>
        <v/>
      </c>
      <c r="AQ61" s="93" t="str">
        <f t="shared" si="37"/>
        <v/>
      </c>
      <c r="AR61" s="93" t="str">
        <f t="shared" si="38"/>
        <v/>
      </c>
      <c r="AS61" s="93" t="str">
        <f t="shared" si="39"/>
        <v/>
      </c>
      <c r="AT61" s="93" t="str">
        <f t="shared" si="40"/>
        <v/>
      </c>
      <c r="AU61" s="93" t="str">
        <f t="shared" si="41"/>
        <v/>
      </c>
      <c r="AV61" s="93" t="str">
        <f t="shared" si="42"/>
        <v/>
      </c>
      <c r="AW61" s="93" t="str">
        <f t="shared" si="43"/>
        <v/>
      </c>
      <c r="AX61" s="93" t="str">
        <f t="shared" si="44"/>
        <v/>
      </c>
      <c r="AY61" s="93" t="str">
        <f t="shared" si="45"/>
        <v/>
      </c>
      <c r="AZ61" s="93" t="str">
        <f t="shared" si="46"/>
        <v/>
      </c>
      <c r="BA61" s="93" t="str">
        <f t="shared" si="47"/>
        <v/>
      </c>
      <c r="BB61" s="93" t="str">
        <f t="shared" si="48"/>
        <v/>
      </c>
      <c r="BC61" s="93" t="str">
        <f t="shared" si="49"/>
        <v/>
      </c>
      <c r="BD61" s="93" t="str">
        <f t="shared" si="50"/>
        <v/>
      </c>
      <c r="BE61" s="93" t="str">
        <f t="shared" si="51"/>
        <v/>
      </c>
      <c r="BF61" s="224"/>
      <c r="BG61" s="74" t="str">
        <f t="shared" si="130"/>
        <v/>
      </c>
      <c r="BH61" s="36" t="str">
        <f t="shared" si="131"/>
        <v/>
      </c>
      <c r="BI61" s="225"/>
      <c r="BJ61" s="75" t="str">
        <f t="shared" si="52"/>
        <v/>
      </c>
      <c r="BK61" s="37" t="str">
        <f t="shared" si="53"/>
        <v/>
      </c>
      <c r="BL61" s="224"/>
      <c r="BM61" s="74" t="str">
        <f t="shared" si="54"/>
        <v/>
      </c>
      <c r="BN61" s="36" t="str">
        <f t="shared" si="55"/>
        <v/>
      </c>
      <c r="BO61" s="225"/>
      <c r="BP61" s="75" t="str">
        <f t="shared" si="56"/>
        <v/>
      </c>
      <c r="BQ61" s="37" t="str">
        <f t="shared" si="57"/>
        <v/>
      </c>
      <c r="BR61" s="224"/>
      <c r="BS61" s="74" t="str">
        <f t="shared" si="58"/>
        <v/>
      </c>
      <c r="BT61" s="36" t="str">
        <f t="shared" si="59"/>
        <v/>
      </c>
      <c r="BU61" s="225"/>
      <c r="BV61" s="75" t="str">
        <f t="shared" si="60"/>
        <v/>
      </c>
      <c r="BW61" s="37" t="str">
        <f t="shared" si="61"/>
        <v/>
      </c>
      <c r="BX61" s="224"/>
      <c r="BY61" s="74" t="str">
        <f t="shared" si="62"/>
        <v/>
      </c>
      <c r="BZ61" s="36" t="str">
        <f t="shared" si="63"/>
        <v/>
      </c>
      <c r="CA61" s="225"/>
      <c r="CB61" s="75" t="str">
        <f t="shared" si="64"/>
        <v/>
      </c>
      <c r="CC61" s="37" t="str">
        <f t="shared" si="65"/>
        <v/>
      </c>
      <c r="CD61" s="224"/>
      <c r="CE61" s="74" t="str">
        <f t="shared" si="66"/>
        <v/>
      </c>
      <c r="CF61" s="36" t="str">
        <f t="shared" si="67"/>
        <v/>
      </c>
      <c r="CG61" s="225"/>
      <c r="CH61" s="115" t="str">
        <f t="shared" si="68"/>
        <v/>
      </c>
      <c r="CI61" s="225" t="str">
        <f t="shared" si="69"/>
        <v/>
      </c>
      <c r="CJ61" s="224"/>
      <c r="CK61" s="5" t="str">
        <f t="shared" si="70"/>
        <v/>
      </c>
      <c r="CL61" s="224" t="str">
        <f t="shared" si="71"/>
        <v/>
      </c>
      <c r="CM61" s="225"/>
      <c r="CN61" s="115" t="str">
        <f t="shared" si="72"/>
        <v/>
      </c>
      <c r="CO61" s="225" t="str">
        <f t="shared" si="73"/>
        <v/>
      </c>
      <c r="CP61" s="224"/>
      <c r="CQ61" s="5" t="str">
        <f t="shared" si="74"/>
        <v/>
      </c>
      <c r="CR61" s="224" t="str">
        <f t="shared" si="75"/>
        <v/>
      </c>
      <c r="CS61" s="225"/>
      <c r="CT61" s="115" t="str">
        <f t="shared" si="76"/>
        <v/>
      </c>
      <c r="CU61" s="225" t="str">
        <f t="shared" si="77"/>
        <v/>
      </c>
      <c r="CV61" s="224"/>
      <c r="CW61" s="5" t="str">
        <f t="shared" si="78"/>
        <v/>
      </c>
      <c r="CX61" s="224" t="str">
        <f t="shared" si="79"/>
        <v/>
      </c>
      <c r="CY61" s="225"/>
      <c r="CZ61" s="115" t="str">
        <f t="shared" si="80"/>
        <v/>
      </c>
      <c r="DA61" s="225" t="str">
        <f t="shared" si="81"/>
        <v/>
      </c>
      <c r="DB61" s="224"/>
      <c r="DC61" s="5" t="str">
        <f t="shared" si="82"/>
        <v/>
      </c>
      <c r="DD61" s="224" t="str">
        <f t="shared" si="83"/>
        <v/>
      </c>
      <c r="DE61" s="225"/>
      <c r="DF61" s="115" t="str">
        <f t="shared" si="84"/>
        <v/>
      </c>
      <c r="DG61" s="225" t="str">
        <f t="shared" si="85"/>
        <v/>
      </c>
      <c r="DH61" s="224"/>
      <c r="DI61" s="5" t="str">
        <f t="shared" si="86"/>
        <v/>
      </c>
      <c r="DJ61" s="224" t="str">
        <f t="shared" si="87"/>
        <v/>
      </c>
      <c r="DK61" s="225"/>
      <c r="DL61" s="115" t="str">
        <f t="shared" si="88"/>
        <v/>
      </c>
      <c r="DM61" s="225" t="str">
        <f t="shared" si="89"/>
        <v/>
      </c>
      <c r="DN61" s="224"/>
      <c r="DO61" s="5" t="str">
        <f t="shared" si="90"/>
        <v/>
      </c>
      <c r="DP61" s="224" t="str">
        <f t="shared" si="91"/>
        <v/>
      </c>
      <c r="DQ61" s="225"/>
      <c r="DR61" s="115" t="str">
        <f t="shared" si="92"/>
        <v/>
      </c>
      <c r="DS61" s="225" t="str">
        <f t="shared" si="93"/>
        <v/>
      </c>
      <c r="DT61" s="224"/>
      <c r="DU61" s="5" t="str">
        <f t="shared" si="94"/>
        <v/>
      </c>
      <c r="DV61" s="224" t="str">
        <f t="shared" si="95"/>
        <v/>
      </c>
      <c r="DW61" s="225"/>
      <c r="DX61" s="115" t="str">
        <f t="shared" si="96"/>
        <v/>
      </c>
      <c r="DY61" s="225" t="str">
        <f t="shared" si="97"/>
        <v/>
      </c>
      <c r="DZ61" s="224"/>
      <c r="EA61" s="5" t="str">
        <f t="shared" si="98"/>
        <v/>
      </c>
      <c r="EB61" s="224" t="str">
        <f t="shared" si="99"/>
        <v/>
      </c>
      <c r="EC61" s="225"/>
      <c r="ED61" s="115" t="str">
        <f t="shared" si="100"/>
        <v/>
      </c>
      <c r="EE61" s="225" t="str">
        <f t="shared" si="101"/>
        <v/>
      </c>
      <c r="EF61" s="224"/>
      <c r="EG61" s="5" t="str">
        <f t="shared" si="102"/>
        <v/>
      </c>
      <c r="EH61" s="224" t="str">
        <f t="shared" si="103"/>
        <v/>
      </c>
      <c r="EI61" s="225"/>
      <c r="EJ61" s="115" t="str">
        <f t="shared" si="104"/>
        <v/>
      </c>
      <c r="EK61" s="225" t="str">
        <f t="shared" si="105"/>
        <v/>
      </c>
      <c r="EL61" s="224"/>
      <c r="EM61" s="5" t="str">
        <f t="shared" si="106"/>
        <v/>
      </c>
      <c r="EN61" s="224" t="str">
        <f t="shared" si="107"/>
        <v/>
      </c>
      <c r="EO61" s="225"/>
      <c r="EP61" s="115" t="str">
        <f t="shared" si="108"/>
        <v/>
      </c>
      <c r="EQ61" s="225" t="str">
        <f t="shared" si="109"/>
        <v/>
      </c>
      <c r="ER61" s="224"/>
      <c r="ES61" s="5" t="str">
        <f t="shared" si="110"/>
        <v/>
      </c>
      <c r="ET61" s="224" t="str">
        <f t="shared" si="111"/>
        <v/>
      </c>
      <c r="EU61" s="225"/>
      <c r="EV61" s="115" t="str">
        <f t="shared" si="112"/>
        <v/>
      </c>
      <c r="EW61" s="225" t="str">
        <f t="shared" si="113"/>
        <v/>
      </c>
      <c r="EX61" s="224"/>
      <c r="EY61" s="5" t="str">
        <f t="shared" si="114"/>
        <v/>
      </c>
      <c r="EZ61" s="224" t="str">
        <f t="shared" si="115"/>
        <v/>
      </c>
      <c r="FA61" s="225"/>
      <c r="FB61" s="115" t="str">
        <f t="shared" si="116"/>
        <v/>
      </c>
      <c r="FC61" s="225" t="str">
        <f t="shared" si="117"/>
        <v/>
      </c>
      <c r="FD61" s="224"/>
      <c r="FE61" s="5" t="str">
        <f t="shared" si="118"/>
        <v/>
      </c>
      <c r="FF61" s="224" t="str">
        <f t="shared" si="119"/>
        <v/>
      </c>
      <c r="FG61" s="225"/>
      <c r="FH61" s="115" t="str">
        <f t="shared" si="120"/>
        <v/>
      </c>
      <c r="FI61" s="225" t="str">
        <f t="shared" si="121"/>
        <v/>
      </c>
      <c r="FJ61" s="224"/>
      <c r="FK61" s="5" t="str">
        <f t="shared" si="122"/>
        <v/>
      </c>
      <c r="FL61" s="224" t="str">
        <f t="shared" si="123"/>
        <v/>
      </c>
      <c r="FM61" s="225"/>
      <c r="FN61" s="115" t="str">
        <f t="shared" si="124"/>
        <v/>
      </c>
      <c r="FO61" s="225" t="str">
        <f t="shared" si="125"/>
        <v/>
      </c>
      <c r="FP61" s="224"/>
      <c r="FQ61" s="5" t="str">
        <f t="shared" si="126"/>
        <v/>
      </c>
      <c r="FR61" s="224" t="str">
        <f t="shared" si="127"/>
        <v/>
      </c>
      <c r="FS61" s="225"/>
      <c r="FT61" s="115" t="str">
        <f t="shared" si="128"/>
        <v/>
      </c>
      <c r="FU61" s="225" t="str">
        <f t="shared" si="129"/>
        <v/>
      </c>
      <c r="FV61" s="253"/>
      <c r="FW61" s="253"/>
      <c r="FX61" s="253"/>
      <c r="FY61" s="253"/>
      <c r="FZ61" s="253"/>
    </row>
    <row r="62" spans="1:182" s="3" customFormat="1" x14ac:dyDescent="0.25">
      <c r="A62" s="2" t="str">
        <f t="shared" si="132"/>
        <v/>
      </c>
      <c r="B62" s="211"/>
      <c r="C62" s="151"/>
      <c r="D62" s="156" t="str">
        <f t="shared" si="27"/>
        <v/>
      </c>
      <c r="E62" s="109"/>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8"/>
        <v/>
      </c>
      <c r="AI62" s="93" t="str">
        <f t="shared" si="29"/>
        <v/>
      </c>
      <c r="AJ62" s="93" t="str">
        <f t="shared" si="30"/>
        <v/>
      </c>
      <c r="AK62" s="93" t="str">
        <f t="shared" si="31"/>
        <v/>
      </c>
      <c r="AL62" s="93" t="str">
        <f t="shared" si="32"/>
        <v/>
      </c>
      <c r="AM62" s="93" t="str">
        <f t="shared" si="33"/>
        <v/>
      </c>
      <c r="AN62" s="93" t="str">
        <f t="shared" si="34"/>
        <v/>
      </c>
      <c r="AO62" s="93" t="str">
        <f t="shared" si="35"/>
        <v/>
      </c>
      <c r="AP62" s="93" t="str">
        <f t="shared" si="36"/>
        <v/>
      </c>
      <c r="AQ62" s="93" t="str">
        <f t="shared" si="37"/>
        <v/>
      </c>
      <c r="AR62" s="93" t="str">
        <f t="shared" si="38"/>
        <v/>
      </c>
      <c r="AS62" s="93" t="str">
        <f t="shared" si="39"/>
        <v/>
      </c>
      <c r="AT62" s="93" t="str">
        <f t="shared" si="40"/>
        <v/>
      </c>
      <c r="AU62" s="93" t="str">
        <f t="shared" si="41"/>
        <v/>
      </c>
      <c r="AV62" s="93" t="str">
        <f t="shared" si="42"/>
        <v/>
      </c>
      <c r="AW62" s="93" t="str">
        <f t="shared" si="43"/>
        <v/>
      </c>
      <c r="AX62" s="93" t="str">
        <f t="shared" si="44"/>
        <v/>
      </c>
      <c r="AY62" s="93" t="str">
        <f t="shared" si="45"/>
        <v/>
      </c>
      <c r="AZ62" s="93" t="str">
        <f t="shared" si="46"/>
        <v/>
      </c>
      <c r="BA62" s="93" t="str">
        <f t="shared" si="47"/>
        <v/>
      </c>
      <c r="BB62" s="93" t="str">
        <f t="shared" si="48"/>
        <v/>
      </c>
      <c r="BC62" s="93" t="str">
        <f t="shared" si="49"/>
        <v/>
      </c>
      <c r="BD62" s="93" t="str">
        <f t="shared" si="50"/>
        <v/>
      </c>
      <c r="BE62" s="93" t="str">
        <f t="shared" si="51"/>
        <v/>
      </c>
      <c r="BF62" s="224"/>
      <c r="BG62" s="74" t="str">
        <f t="shared" si="130"/>
        <v/>
      </c>
      <c r="BH62" s="36" t="str">
        <f t="shared" si="131"/>
        <v/>
      </c>
      <c r="BI62" s="225"/>
      <c r="BJ62" s="75" t="str">
        <f t="shared" si="52"/>
        <v/>
      </c>
      <c r="BK62" s="37" t="str">
        <f t="shared" si="53"/>
        <v/>
      </c>
      <c r="BL62" s="224"/>
      <c r="BM62" s="74" t="str">
        <f t="shared" si="54"/>
        <v/>
      </c>
      <c r="BN62" s="36" t="str">
        <f t="shared" si="55"/>
        <v/>
      </c>
      <c r="BO62" s="225"/>
      <c r="BP62" s="75" t="str">
        <f t="shared" si="56"/>
        <v/>
      </c>
      <c r="BQ62" s="37" t="str">
        <f t="shared" si="57"/>
        <v/>
      </c>
      <c r="BR62" s="224"/>
      <c r="BS62" s="74" t="str">
        <f t="shared" si="58"/>
        <v/>
      </c>
      <c r="BT62" s="36" t="str">
        <f t="shared" si="59"/>
        <v/>
      </c>
      <c r="BU62" s="225"/>
      <c r="BV62" s="75" t="str">
        <f t="shared" si="60"/>
        <v/>
      </c>
      <c r="BW62" s="37" t="str">
        <f t="shared" si="61"/>
        <v/>
      </c>
      <c r="BX62" s="224"/>
      <c r="BY62" s="74" t="str">
        <f t="shared" si="62"/>
        <v/>
      </c>
      <c r="BZ62" s="36" t="str">
        <f t="shared" si="63"/>
        <v/>
      </c>
      <c r="CA62" s="225"/>
      <c r="CB62" s="75" t="str">
        <f t="shared" si="64"/>
        <v/>
      </c>
      <c r="CC62" s="37" t="str">
        <f t="shared" si="65"/>
        <v/>
      </c>
      <c r="CD62" s="224"/>
      <c r="CE62" s="74" t="str">
        <f t="shared" si="66"/>
        <v/>
      </c>
      <c r="CF62" s="36" t="str">
        <f t="shared" si="67"/>
        <v/>
      </c>
      <c r="CG62" s="225"/>
      <c r="CH62" s="115" t="str">
        <f t="shared" si="68"/>
        <v/>
      </c>
      <c r="CI62" s="225" t="str">
        <f t="shared" si="69"/>
        <v/>
      </c>
      <c r="CJ62" s="224"/>
      <c r="CK62" s="5" t="str">
        <f t="shared" si="70"/>
        <v/>
      </c>
      <c r="CL62" s="224" t="str">
        <f t="shared" si="71"/>
        <v/>
      </c>
      <c r="CM62" s="225"/>
      <c r="CN62" s="115" t="str">
        <f t="shared" si="72"/>
        <v/>
      </c>
      <c r="CO62" s="225" t="str">
        <f t="shared" si="73"/>
        <v/>
      </c>
      <c r="CP62" s="224"/>
      <c r="CQ62" s="5" t="str">
        <f t="shared" si="74"/>
        <v/>
      </c>
      <c r="CR62" s="224" t="str">
        <f t="shared" si="75"/>
        <v/>
      </c>
      <c r="CS62" s="225"/>
      <c r="CT62" s="115" t="str">
        <f t="shared" si="76"/>
        <v/>
      </c>
      <c r="CU62" s="225" t="str">
        <f t="shared" si="77"/>
        <v/>
      </c>
      <c r="CV62" s="224"/>
      <c r="CW62" s="5" t="str">
        <f t="shared" si="78"/>
        <v/>
      </c>
      <c r="CX62" s="224" t="str">
        <f t="shared" si="79"/>
        <v/>
      </c>
      <c r="CY62" s="225"/>
      <c r="CZ62" s="115" t="str">
        <f t="shared" si="80"/>
        <v/>
      </c>
      <c r="DA62" s="225" t="str">
        <f t="shared" si="81"/>
        <v/>
      </c>
      <c r="DB62" s="224"/>
      <c r="DC62" s="5" t="str">
        <f t="shared" si="82"/>
        <v/>
      </c>
      <c r="DD62" s="224" t="str">
        <f t="shared" si="83"/>
        <v/>
      </c>
      <c r="DE62" s="225"/>
      <c r="DF62" s="115" t="str">
        <f t="shared" si="84"/>
        <v/>
      </c>
      <c r="DG62" s="225" t="str">
        <f t="shared" si="85"/>
        <v/>
      </c>
      <c r="DH62" s="224"/>
      <c r="DI62" s="5" t="str">
        <f t="shared" si="86"/>
        <v/>
      </c>
      <c r="DJ62" s="224" t="str">
        <f t="shared" si="87"/>
        <v/>
      </c>
      <c r="DK62" s="225"/>
      <c r="DL62" s="115" t="str">
        <f t="shared" si="88"/>
        <v/>
      </c>
      <c r="DM62" s="225" t="str">
        <f t="shared" si="89"/>
        <v/>
      </c>
      <c r="DN62" s="224"/>
      <c r="DO62" s="5" t="str">
        <f t="shared" si="90"/>
        <v/>
      </c>
      <c r="DP62" s="224" t="str">
        <f t="shared" si="91"/>
        <v/>
      </c>
      <c r="DQ62" s="225"/>
      <c r="DR62" s="115" t="str">
        <f t="shared" si="92"/>
        <v/>
      </c>
      <c r="DS62" s="225" t="str">
        <f t="shared" si="93"/>
        <v/>
      </c>
      <c r="DT62" s="224"/>
      <c r="DU62" s="5" t="str">
        <f t="shared" si="94"/>
        <v/>
      </c>
      <c r="DV62" s="224" t="str">
        <f t="shared" si="95"/>
        <v/>
      </c>
      <c r="DW62" s="225"/>
      <c r="DX62" s="115" t="str">
        <f t="shared" si="96"/>
        <v/>
      </c>
      <c r="DY62" s="225" t="str">
        <f t="shared" si="97"/>
        <v/>
      </c>
      <c r="DZ62" s="224"/>
      <c r="EA62" s="5" t="str">
        <f t="shared" si="98"/>
        <v/>
      </c>
      <c r="EB62" s="224" t="str">
        <f t="shared" si="99"/>
        <v/>
      </c>
      <c r="EC62" s="225"/>
      <c r="ED62" s="115" t="str">
        <f t="shared" si="100"/>
        <v/>
      </c>
      <c r="EE62" s="225" t="str">
        <f t="shared" si="101"/>
        <v/>
      </c>
      <c r="EF62" s="224"/>
      <c r="EG62" s="5" t="str">
        <f t="shared" si="102"/>
        <v/>
      </c>
      <c r="EH62" s="224" t="str">
        <f t="shared" si="103"/>
        <v/>
      </c>
      <c r="EI62" s="225"/>
      <c r="EJ62" s="115" t="str">
        <f t="shared" si="104"/>
        <v/>
      </c>
      <c r="EK62" s="225" t="str">
        <f t="shared" si="105"/>
        <v/>
      </c>
      <c r="EL62" s="224"/>
      <c r="EM62" s="5" t="str">
        <f t="shared" si="106"/>
        <v/>
      </c>
      <c r="EN62" s="224" t="str">
        <f t="shared" si="107"/>
        <v/>
      </c>
      <c r="EO62" s="225"/>
      <c r="EP62" s="115" t="str">
        <f t="shared" si="108"/>
        <v/>
      </c>
      <c r="EQ62" s="225" t="str">
        <f t="shared" si="109"/>
        <v/>
      </c>
      <c r="ER62" s="224"/>
      <c r="ES62" s="5" t="str">
        <f t="shared" si="110"/>
        <v/>
      </c>
      <c r="ET62" s="224" t="str">
        <f t="shared" si="111"/>
        <v/>
      </c>
      <c r="EU62" s="225"/>
      <c r="EV62" s="115" t="str">
        <f t="shared" si="112"/>
        <v/>
      </c>
      <c r="EW62" s="225" t="str">
        <f t="shared" si="113"/>
        <v/>
      </c>
      <c r="EX62" s="224"/>
      <c r="EY62" s="5" t="str">
        <f t="shared" si="114"/>
        <v/>
      </c>
      <c r="EZ62" s="224" t="str">
        <f t="shared" si="115"/>
        <v/>
      </c>
      <c r="FA62" s="225"/>
      <c r="FB62" s="115" t="str">
        <f t="shared" si="116"/>
        <v/>
      </c>
      <c r="FC62" s="225" t="str">
        <f t="shared" si="117"/>
        <v/>
      </c>
      <c r="FD62" s="224"/>
      <c r="FE62" s="5" t="str">
        <f t="shared" si="118"/>
        <v/>
      </c>
      <c r="FF62" s="224" t="str">
        <f t="shared" si="119"/>
        <v/>
      </c>
      <c r="FG62" s="225"/>
      <c r="FH62" s="115" t="str">
        <f t="shared" si="120"/>
        <v/>
      </c>
      <c r="FI62" s="225" t="str">
        <f t="shared" si="121"/>
        <v/>
      </c>
      <c r="FJ62" s="224"/>
      <c r="FK62" s="5" t="str">
        <f t="shared" si="122"/>
        <v/>
      </c>
      <c r="FL62" s="224" t="str">
        <f t="shared" si="123"/>
        <v/>
      </c>
      <c r="FM62" s="225"/>
      <c r="FN62" s="115" t="str">
        <f t="shared" si="124"/>
        <v/>
      </c>
      <c r="FO62" s="225" t="str">
        <f t="shared" si="125"/>
        <v/>
      </c>
      <c r="FP62" s="224"/>
      <c r="FQ62" s="5" t="str">
        <f t="shared" si="126"/>
        <v/>
      </c>
      <c r="FR62" s="224" t="str">
        <f t="shared" si="127"/>
        <v/>
      </c>
      <c r="FS62" s="225"/>
      <c r="FT62" s="115" t="str">
        <f t="shared" si="128"/>
        <v/>
      </c>
      <c r="FU62" s="225" t="str">
        <f t="shared" si="129"/>
        <v/>
      </c>
      <c r="FV62" s="253"/>
      <c r="FW62" s="253"/>
      <c r="FX62" s="253"/>
      <c r="FY62" s="253"/>
      <c r="FZ62" s="253"/>
    </row>
    <row r="63" spans="1:182" s="3" customFormat="1" x14ac:dyDescent="0.25">
      <c r="A63" s="2" t="str">
        <f t="shared" si="132"/>
        <v/>
      </c>
      <c r="B63" s="211"/>
      <c r="C63" s="151"/>
      <c r="D63" s="156" t="str">
        <f t="shared" si="27"/>
        <v/>
      </c>
      <c r="E63" s="109"/>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8"/>
        <v/>
      </c>
      <c r="AI63" s="93" t="str">
        <f t="shared" si="29"/>
        <v/>
      </c>
      <c r="AJ63" s="93" t="str">
        <f t="shared" si="30"/>
        <v/>
      </c>
      <c r="AK63" s="93" t="str">
        <f t="shared" si="31"/>
        <v/>
      </c>
      <c r="AL63" s="93" t="str">
        <f t="shared" si="32"/>
        <v/>
      </c>
      <c r="AM63" s="93" t="str">
        <f t="shared" si="33"/>
        <v/>
      </c>
      <c r="AN63" s="93" t="str">
        <f t="shared" si="34"/>
        <v/>
      </c>
      <c r="AO63" s="93" t="str">
        <f t="shared" si="35"/>
        <v/>
      </c>
      <c r="AP63" s="93" t="str">
        <f t="shared" si="36"/>
        <v/>
      </c>
      <c r="AQ63" s="93" t="str">
        <f t="shared" si="37"/>
        <v/>
      </c>
      <c r="AR63" s="93" t="str">
        <f t="shared" si="38"/>
        <v/>
      </c>
      <c r="AS63" s="93" t="str">
        <f t="shared" si="39"/>
        <v/>
      </c>
      <c r="AT63" s="93" t="str">
        <f t="shared" si="40"/>
        <v/>
      </c>
      <c r="AU63" s="93" t="str">
        <f t="shared" si="41"/>
        <v/>
      </c>
      <c r="AV63" s="93" t="str">
        <f t="shared" si="42"/>
        <v/>
      </c>
      <c r="AW63" s="93" t="str">
        <f t="shared" si="43"/>
        <v/>
      </c>
      <c r="AX63" s="93" t="str">
        <f t="shared" si="44"/>
        <v/>
      </c>
      <c r="AY63" s="93" t="str">
        <f t="shared" si="45"/>
        <v/>
      </c>
      <c r="AZ63" s="93" t="str">
        <f t="shared" si="46"/>
        <v/>
      </c>
      <c r="BA63" s="93" t="str">
        <f t="shared" si="47"/>
        <v/>
      </c>
      <c r="BB63" s="93" t="str">
        <f t="shared" si="48"/>
        <v/>
      </c>
      <c r="BC63" s="93" t="str">
        <f t="shared" si="49"/>
        <v/>
      </c>
      <c r="BD63" s="93" t="str">
        <f t="shared" si="50"/>
        <v/>
      </c>
      <c r="BE63" s="93" t="str">
        <f t="shared" si="51"/>
        <v/>
      </c>
      <c r="BF63" s="224"/>
      <c r="BG63" s="74" t="str">
        <f t="shared" si="130"/>
        <v/>
      </c>
      <c r="BH63" s="36" t="str">
        <f t="shared" si="131"/>
        <v/>
      </c>
      <c r="BI63" s="225"/>
      <c r="BJ63" s="75" t="str">
        <f t="shared" si="52"/>
        <v/>
      </c>
      <c r="BK63" s="37" t="str">
        <f t="shared" si="53"/>
        <v/>
      </c>
      <c r="BL63" s="224"/>
      <c r="BM63" s="74" t="str">
        <f t="shared" si="54"/>
        <v/>
      </c>
      <c r="BN63" s="36" t="str">
        <f t="shared" si="55"/>
        <v/>
      </c>
      <c r="BO63" s="225"/>
      <c r="BP63" s="75" t="str">
        <f t="shared" si="56"/>
        <v/>
      </c>
      <c r="BQ63" s="37" t="str">
        <f t="shared" si="57"/>
        <v/>
      </c>
      <c r="BR63" s="224"/>
      <c r="BS63" s="74" t="str">
        <f t="shared" si="58"/>
        <v/>
      </c>
      <c r="BT63" s="36" t="str">
        <f t="shared" si="59"/>
        <v/>
      </c>
      <c r="BU63" s="225"/>
      <c r="BV63" s="75" t="str">
        <f t="shared" si="60"/>
        <v/>
      </c>
      <c r="BW63" s="37" t="str">
        <f t="shared" si="61"/>
        <v/>
      </c>
      <c r="BX63" s="224"/>
      <c r="BY63" s="74" t="str">
        <f t="shared" si="62"/>
        <v/>
      </c>
      <c r="BZ63" s="36" t="str">
        <f t="shared" si="63"/>
        <v/>
      </c>
      <c r="CA63" s="225"/>
      <c r="CB63" s="75" t="str">
        <f t="shared" si="64"/>
        <v/>
      </c>
      <c r="CC63" s="37" t="str">
        <f t="shared" si="65"/>
        <v/>
      </c>
      <c r="CD63" s="224"/>
      <c r="CE63" s="74" t="str">
        <f t="shared" si="66"/>
        <v/>
      </c>
      <c r="CF63" s="36" t="str">
        <f t="shared" si="67"/>
        <v/>
      </c>
      <c r="CG63" s="225"/>
      <c r="CH63" s="115" t="str">
        <f t="shared" si="68"/>
        <v/>
      </c>
      <c r="CI63" s="225" t="str">
        <f t="shared" si="69"/>
        <v/>
      </c>
      <c r="CJ63" s="224"/>
      <c r="CK63" s="5" t="str">
        <f t="shared" si="70"/>
        <v/>
      </c>
      <c r="CL63" s="224" t="str">
        <f t="shared" si="71"/>
        <v/>
      </c>
      <c r="CM63" s="225"/>
      <c r="CN63" s="115" t="str">
        <f t="shared" si="72"/>
        <v/>
      </c>
      <c r="CO63" s="225" t="str">
        <f t="shared" si="73"/>
        <v/>
      </c>
      <c r="CP63" s="224"/>
      <c r="CQ63" s="5" t="str">
        <f t="shared" si="74"/>
        <v/>
      </c>
      <c r="CR63" s="224" t="str">
        <f t="shared" si="75"/>
        <v/>
      </c>
      <c r="CS63" s="225"/>
      <c r="CT63" s="115" t="str">
        <f t="shared" si="76"/>
        <v/>
      </c>
      <c r="CU63" s="225" t="str">
        <f t="shared" si="77"/>
        <v/>
      </c>
      <c r="CV63" s="224"/>
      <c r="CW63" s="5" t="str">
        <f t="shared" si="78"/>
        <v/>
      </c>
      <c r="CX63" s="224" t="str">
        <f t="shared" si="79"/>
        <v/>
      </c>
      <c r="CY63" s="225"/>
      <c r="CZ63" s="115" t="str">
        <f t="shared" si="80"/>
        <v/>
      </c>
      <c r="DA63" s="225" t="str">
        <f t="shared" si="81"/>
        <v/>
      </c>
      <c r="DB63" s="224"/>
      <c r="DC63" s="5" t="str">
        <f t="shared" si="82"/>
        <v/>
      </c>
      <c r="DD63" s="224" t="str">
        <f t="shared" si="83"/>
        <v/>
      </c>
      <c r="DE63" s="225"/>
      <c r="DF63" s="115" t="str">
        <f t="shared" si="84"/>
        <v/>
      </c>
      <c r="DG63" s="225" t="str">
        <f t="shared" si="85"/>
        <v/>
      </c>
      <c r="DH63" s="224"/>
      <c r="DI63" s="5" t="str">
        <f t="shared" si="86"/>
        <v/>
      </c>
      <c r="DJ63" s="224" t="str">
        <f t="shared" si="87"/>
        <v/>
      </c>
      <c r="DK63" s="225"/>
      <c r="DL63" s="115" t="str">
        <f t="shared" si="88"/>
        <v/>
      </c>
      <c r="DM63" s="225" t="str">
        <f t="shared" si="89"/>
        <v/>
      </c>
      <c r="DN63" s="224"/>
      <c r="DO63" s="5" t="str">
        <f t="shared" si="90"/>
        <v/>
      </c>
      <c r="DP63" s="224" t="str">
        <f t="shared" si="91"/>
        <v/>
      </c>
      <c r="DQ63" s="225"/>
      <c r="DR63" s="115" t="str">
        <f t="shared" si="92"/>
        <v/>
      </c>
      <c r="DS63" s="225" t="str">
        <f t="shared" si="93"/>
        <v/>
      </c>
      <c r="DT63" s="224"/>
      <c r="DU63" s="5" t="str">
        <f t="shared" si="94"/>
        <v/>
      </c>
      <c r="DV63" s="224" t="str">
        <f t="shared" si="95"/>
        <v/>
      </c>
      <c r="DW63" s="225"/>
      <c r="DX63" s="115" t="str">
        <f t="shared" si="96"/>
        <v/>
      </c>
      <c r="DY63" s="225" t="str">
        <f t="shared" si="97"/>
        <v/>
      </c>
      <c r="DZ63" s="224"/>
      <c r="EA63" s="5" t="str">
        <f t="shared" si="98"/>
        <v/>
      </c>
      <c r="EB63" s="224" t="str">
        <f t="shared" si="99"/>
        <v/>
      </c>
      <c r="EC63" s="225"/>
      <c r="ED63" s="115" t="str">
        <f t="shared" si="100"/>
        <v/>
      </c>
      <c r="EE63" s="225" t="str">
        <f t="shared" si="101"/>
        <v/>
      </c>
      <c r="EF63" s="224"/>
      <c r="EG63" s="5" t="str">
        <f t="shared" si="102"/>
        <v/>
      </c>
      <c r="EH63" s="224" t="str">
        <f t="shared" si="103"/>
        <v/>
      </c>
      <c r="EI63" s="225"/>
      <c r="EJ63" s="115" t="str">
        <f t="shared" si="104"/>
        <v/>
      </c>
      <c r="EK63" s="225" t="str">
        <f t="shared" si="105"/>
        <v/>
      </c>
      <c r="EL63" s="224"/>
      <c r="EM63" s="5" t="str">
        <f t="shared" si="106"/>
        <v/>
      </c>
      <c r="EN63" s="224" t="str">
        <f t="shared" si="107"/>
        <v/>
      </c>
      <c r="EO63" s="225"/>
      <c r="EP63" s="115" t="str">
        <f t="shared" si="108"/>
        <v/>
      </c>
      <c r="EQ63" s="225" t="str">
        <f t="shared" si="109"/>
        <v/>
      </c>
      <c r="ER63" s="224"/>
      <c r="ES63" s="5" t="str">
        <f t="shared" si="110"/>
        <v/>
      </c>
      <c r="ET63" s="224" t="str">
        <f t="shared" si="111"/>
        <v/>
      </c>
      <c r="EU63" s="225"/>
      <c r="EV63" s="115" t="str">
        <f t="shared" si="112"/>
        <v/>
      </c>
      <c r="EW63" s="225" t="str">
        <f t="shared" si="113"/>
        <v/>
      </c>
      <c r="EX63" s="224"/>
      <c r="EY63" s="5" t="str">
        <f t="shared" si="114"/>
        <v/>
      </c>
      <c r="EZ63" s="224" t="str">
        <f t="shared" si="115"/>
        <v/>
      </c>
      <c r="FA63" s="225"/>
      <c r="FB63" s="115" t="str">
        <f t="shared" si="116"/>
        <v/>
      </c>
      <c r="FC63" s="225" t="str">
        <f t="shared" si="117"/>
        <v/>
      </c>
      <c r="FD63" s="224"/>
      <c r="FE63" s="5" t="str">
        <f t="shared" si="118"/>
        <v/>
      </c>
      <c r="FF63" s="224" t="str">
        <f t="shared" si="119"/>
        <v/>
      </c>
      <c r="FG63" s="225"/>
      <c r="FH63" s="115" t="str">
        <f t="shared" si="120"/>
        <v/>
      </c>
      <c r="FI63" s="225" t="str">
        <f t="shared" si="121"/>
        <v/>
      </c>
      <c r="FJ63" s="224"/>
      <c r="FK63" s="5" t="str">
        <f t="shared" si="122"/>
        <v/>
      </c>
      <c r="FL63" s="224" t="str">
        <f t="shared" si="123"/>
        <v/>
      </c>
      <c r="FM63" s="225"/>
      <c r="FN63" s="115" t="str">
        <f t="shared" si="124"/>
        <v/>
      </c>
      <c r="FO63" s="225" t="str">
        <f t="shared" si="125"/>
        <v/>
      </c>
      <c r="FP63" s="224"/>
      <c r="FQ63" s="5" t="str">
        <f t="shared" si="126"/>
        <v/>
      </c>
      <c r="FR63" s="224" t="str">
        <f t="shared" si="127"/>
        <v/>
      </c>
      <c r="FS63" s="225"/>
      <c r="FT63" s="115" t="str">
        <f t="shared" si="128"/>
        <v/>
      </c>
      <c r="FU63" s="225" t="str">
        <f t="shared" si="129"/>
        <v/>
      </c>
      <c r="FV63" s="253"/>
      <c r="FW63" s="253"/>
      <c r="FX63" s="253"/>
      <c r="FY63" s="253"/>
      <c r="FZ63" s="253"/>
    </row>
    <row r="64" spans="1:182" s="14" customFormat="1" x14ac:dyDescent="0.25">
      <c r="A64" s="2" t="str">
        <f t="shared" si="132"/>
        <v/>
      </c>
      <c r="B64" s="211"/>
      <c r="C64" s="151"/>
      <c r="D64" s="156" t="str">
        <f t="shared" si="27"/>
        <v/>
      </c>
      <c r="E64" s="109"/>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8"/>
        <v/>
      </c>
      <c r="AI64" s="93" t="str">
        <f t="shared" si="29"/>
        <v/>
      </c>
      <c r="AJ64" s="93" t="str">
        <f t="shared" si="30"/>
        <v/>
      </c>
      <c r="AK64" s="93" t="str">
        <f t="shared" si="31"/>
        <v/>
      </c>
      <c r="AL64" s="93" t="str">
        <f t="shared" si="32"/>
        <v/>
      </c>
      <c r="AM64" s="93" t="str">
        <f t="shared" si="33"/>
        <v/>
      </c>
      <c r="AN64" s="93" t="str">
        <f t="shared" si="34"/>
        <v/>
      </c>
      <c r="AO64" s="93" t="str">
        <f t="shared" si="35"/>
        <v/>
      </c>
      <c r="AP64" s="93" t="str">
        <f t="shared" si="36"/>
        <v/>
      </c>
      <c r="AQ64" s="93" t="str">
        <f t="shared" si="37"/>
        <v/>
      </c>
      <c r="AR64" s="93" t="str">
        <f t="shared" si="38"/>
        <v/>
      </c>
      <c r="AS64" s="93" t="str">
        <f t="shared" si="39"/>
        <v/>
      </c>
      <c r="AT64" s="93" t="str">
        <f t="shared" si="40"/>
        <v/>
      </c>
      <c r="AU64" s="93" t="str">
        <f t="shared" si="41"/>
        <v/>
      </c>
      <c r="AV64" s="93" t="str">
        <f t="shared" si="42"/>
        <v/>
      </c>
      <c r="AW64" s="93" t="str">
        <f t="shared" si="43"/>
        <v/>
      </c>
      <c r="AX64" s="93" t="str">
        <f t="shared" si="44"/>
        <v/>
      </c>
      <c r="AY64" s="93" t="str">
        <f t="shared" si="45"/>
        <v/>
      </c>
      <c r="AZ64" s="93" t="str">
        <f t="shared" si="46"/>
        <v/>
      </c>
      <c r="BA64" s="93" t="str">
        <f t="shared" si="47"/>
        <v/>
      </c>
      <c r="BB64" s="93" t="str">
        <f t="shared" si="48"/>
        <v/>
      </c>
      <c r="BC64" s="93" t="str">
        <f t="shared" si="49"/>
        <v/>
      </c>
      <c r="BD64" s="93" t="str">
        <f t="shared" si="50"/>
        <v/>
      </c>
      <c r="BE64" s="93" t="str">
        <f t="shared" si="51"/>
        <v/>
      </c>
      <c r="BF64" s="224"/>
      <c r="BG64" s="74" t="str">
        <f t="shared" si="130"/>
        <v/>
      </c>
      <c r="BH64" s="36" t="str">
        <f t="shared" si="131"/>
        <v/>
      </c>
      <c r="BI64" s="225"/>
      <c r="BJ64" s="75" t="str">
        <f t="shared" si="52"/>
        <v/>
      </c>
      <c r="BK64" s="37" t="str">
        <f t="shared" si="53"/>
        <v/>
      </c>
      <c r="BL64" s="224"/>
      <c r="BM64" s="74" t="str">
        <f t="shared" si="54"/>
        <v/>
      </c>
      <c r="BN64" s="36" t="str">
        <f t="shared" si="55"/>
        <v/>
      </c>
      <c r="BO64" s="225"/>
      <c r="BP64" s="75" t="str">
        <f t="shared" si="56"/>
        <v/>
      </c>
      <c r="BQ64" s="37" t="str">
        <f t="shared" si="57"/>
        <v/>
      </c>
      <c r="BR64" s="224"/>
      <c r="BS64" s="74" t="str">
        <f t="shared" si="58"/>
        <v/>
      </c>
      <c r="BT64" s="36" t="str">
        <f t="shared" si="59"/>
        <v/>
      </c>
      <c r="BU64" s="225"/>
      <c r="BV64" s="75" t="str">
        <f t="shared" si="60"/>
        <v/>
      </c>
      <c r="BW64" s="37" t="str">
        <f t="shared" si="61"/>
        <v/>
      </c>
      <c r="BX64" s="224"/>
      <c r="BY64" s="74" t="str">
        <f t="shared" si="62"/>
        <v/>
      </c>
      <c r="BZ64" s="36" t="str">
        <f t="shared" si="63"/>
        <v/>
      </c>
      <c r="CA64" s="225"/>
      <c r="CB64" s="75" t="str">
        <f t="shared" si="64"/>
        <v/>
      </c>
      <c r="CC64" s="37" t="str">
        <f t="shared" si="65"/>
        <v/>
      </c>
      <c r="CD64" s="224"/>
      <c r="CE64" s="74" t="str">
        <f t="shared" si="66"/>
        <v/>
      </c>
      <c r="CF64" s="36" t="str">
        <f t="shared" si="67"/>
        <v/>
      </c>
      <c r="CG64" s="225"/>
      <c r="CH64" s="115" t="str">
        <f t="shared" si="68"/>
        <v/>
      </c>
      <c r="CI64" s="225" t="str">
        <f t="shared" si="69"/>
        <v/>
      </c>
      <c r="CJ64" s="224"/>
      <c r="CK64" s="5" t="str">
        <f t="shared" si="70"/>
        <v/>
      </c>
      <c r="CL64" s="224" t="str">
        <f t="shared" si="71"/>
        <v/>
      </c>
      <c r="CM64" s="225"/>
      <c r="CN64" s="115" t="str">
        <f t="shared" si="72"/>
        <v/>
      </c>
      <c r="CO64" s="225" t="str">
        <f t="shared" si="73"/>
        <v/>
      </c>
      <c r="CP64" s="224"/>
      <c r="CQ64" s="5" t="str">
        <f t="shared" si="74"/>
        <v/>
      </c>
      <c r="CR64" s="224" t="str">
        <f t="shared" si="75"/>
        <v/>
      </c>
      <c r="CS64" s="225"/>
      <c r="CT64" s="115" t="str">
        <f t="shared" si="76"/>
        <v/>
      </c>
      <c r="CU64" s="225" t="str">
        <f t="shared" si="77"/>
        <v/>
      </c>
      <c r="CV64" s="224"/>
      <c r="CW64" s="5" t="str">
        <f t="shared" si="78"/>
        <v/>
      </c>
      <c r="CX64" s="224" t="str">
        <f t="shared" si="79"/>
        <v/>
      </c>
      <c r="CY64" s="225"/>
      <c r="CZ64" s="115" t="str">
        <f t="shared" si="80"/>
        <v/>
      </c>
      <c r="DA64" s="225" t="str">
        <f t="shared" si="81"/>
        <v/>
      </c>
      <c r="DB64" s="224"/>
      <c r="DC64" s="5" t="str">
        <f t="shared" si="82"/>
        <v/>
      </c>
      <c r="DD64" s="224" t="str">
        <f t="shared" si="83"/>
        <v/>
      </c>
      <c r="DE64" s="225"/>
      <c r="DF64" s="115" t="str">
        <f t="shared" si="84"/>
        <v/>
      </c>
      <c r="DG64" s="225" t="str">
        <f t="shared" si="85"/>
        <v/>
      </c>
      <c r="DH64" s="224"/>
      <c r="DI64" s="5" t="str">
        <f t="shared" si="86"/>
        <v/>
      </c>
      <c r="DJ64" s="224" t="str">
        <f t="shared" si="87"/>
        <v/>
      </c>
      <c r="DK64" s="225"/>
      <c r="DL64" s="115" t="str">
        <f t="shared" si="88"/>
        <v/>
      </c>
      <c r="DM64" s="225" t="str">
        <f t="shared" si="89"/>
        <v/>
      </c>
      <c r="DN64" s="224"/>
      <c r="DO64" s="5" t="str">
        <f t="shared" si="90"/>
        <v/>
      </c>
      <c r="DP64" s="224" t="str">
        <f t="shared" si="91"/>
        <v/>
      </c>
      <c r="DQ64" s="225"/>
      <c r="DR64" s="115" t="str">
        <f t="shared" si="92"/>
        <v/>
      </c>
      <c r="DS64" s="225" t="str">
        <f t="shared" si="93"/>
        <v/>
      </c>
      <c r="DT64" s="224"/>
      <c r="DU64" s="5" t="str">
        <f t="shared" si="94"/>
        <v/>
      </c>
      <c r="DV64" s="224" t="str">
        <f t="shared" si="95"/>
        <v/>
      </c>
      <c r="DW64" s="225"/>
      <c r="DX64" s="115" t="str">
        <f t="shared" si="96"/>
        <v/>
      </c>
      <c r="DY64" s="225" t="str">
        <f t="shared" si="97"/>
        <v/>
      </c>
      <c r="DZ64" s="224"/>
      <c r="EA64" s="5" t="str">
        <f t="shared" si="98"/>
        <v/>
      </c>
      <c r="EB64" s="224" t="str">
        <f t="shared" si="99"/>
        <v/>
      </c>
      <c r="EC64" s="225"/>
      <c r="ED64" s="115" t="str">
        <f t="shared" si="100"/>
        <v/>
      </c>
      <c r="EE64" s="225" t="str">
        <f t="shared" si="101"/>
        <v/>
      </c>
      <c r="EF64" s="224"/>
      <c r="EG64" s="5" t="str">
        <f t="shared" si="102"/>
        <v/>
      </c>
      <c r="EH64" s="224" t="str">
        <f t="shared" si="103"/>
        <v/>
      </c>
      <c r="EI64" s="225"/>
      <c r="EJ64" s="115" t="str">
        <f t="shared" si="104"/>
        <v/>
      </c>
      <c r="EK64" s="225" t="str">
        <f t="shared" si="105"/>
        <v/>
      </c>
      <c r="EL64" s="224"/>
      <c r="EM64" s="5" t="str">
        <f t="shared" si="106"/>
        <v/>
      </c>
      <c r="EN64" s="224" t="str">
        <f t="shared" si="107"/>
        <v/>
      </c>
      <c r="EO64" s="225"/>
      <c r="EP64" s="115" t="str">
        <f t="shared" si="108"/>
        <v/>
      </c>
      <c r="EQ64" s="225" t="str">
        <f t="shared" si="109"/>
        <v/>
      </c>
      <c r="ER64" s="224"/>
      <c r="ES64" s="5" t="str">
        <f t="shared" si="110"/>
        <v/>
      </c>
      <c r="ET64" s="224" t="str">
        <f t="shared" si="111"/>
        <v/>
      </c>
      <c r="EU64" s="225"/>
      <c r="EV64" s="115" t="str">
        <f t="shared" si="112"/>
        <v/>
      </c>
      <c r="EW64" s="225" t="str">
        <f t="shared" si="113"/>
        <v/>
      </c>
      <c r="EX64" s="224"/>
      <c r="EY64" s="5" t="str">
        <f t="shared" si="114"/>
        <v/>
      </c>
      <c r="EZ64" s="224" t="str">
        <f t="shared" si="115"/>
        <v/>
      </c>
      <c r="FA64" s="225"/>
      <c r="FB64" s="115" t="str">
        <f t="shared" si="116"/>
        <v/>
      </c>
      <c r="FC64" s="225" t="str">
        <f t="shared" si="117"/>
        <v/>
      </c>
      <c r="FD64" s="224"/>
      <c r="FE64" s="5" t="str">
        <f t="shared" si="118"/>
        <v/>
      </c>
      <c r="FF64" s="224" t="str">
        <f t="shared" si="119"/>
        <v/>
      </c>
      <c r="FG64" s="225"/>
      <c r="FH64" s="115" t="str">
        <f t="shared" si="120"/>
        <v/>
      </c>
      <c r="FI64" s="225" t="str">
        <f t="shared" si="121"/>
        <v/>
      </c>
      <c r="FJ64" s="224"/>
      <c r="FK64" s="5" t="str">
        <f t="shared" si="122"/>
        <v/>
      </c>
      <c r="FL64" s="224" t="str">
        <f t="shared" si="123"/>
        <v/>
      </c>
      <c r="FM64" s="225"/>
      <c r="FN64" s="115" t="str">
        <f t="shared" si="124"/>
        <v/>
      </c>
      <c r="FO64" s="225" t="str">
        <f t="shared" si="125"/>
        <v/>
      </c>
      <c r="FP64" s="224"/>
      <c r="FQ64" s="5" t="str">
        <f t="shared" si="126"/>
        <v/>
      </c>
      <c r="FR64" s="224" t="str">
        <f t="shared" si="127"/>
        <v/>
      </c>
      <c r="FS64" s="225"/>
      <c r="FT64" s="115" t="str">
        <f t="shared" si="128"/>
        <v/>
      </c>
      <c r="FU64" s="225" t="str">
        <f t="shared" si="129"/>
        <v/>
      </c>
      <c r="FV64" s="253"/>
      <c r="FW64" s="253"/>
      <c r="FX64" s="253"/>
      <c r="FY64" s="253"/>
      <c r="FZ64" s="253"/>
    </row>
    <row r="65" spans="1:182" s="14" customFormat="1" x14ac:dyDescent="0.25">
      <c r="A65" s="2" t="str">
        <f t="shared" si="132"/>
        <v/>
      </c>
      <c r="B65" s="211"/>
      <c r="C65" s="151"/>
      <c r="D65" s="156" t="str">
        <f t="shared" si="27"/>
        <v/>
      </c>
      <c r="E65" s="109"/>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8"/>
        <v/>
      </c>
      <c r="AI65" s="93" t="str">
        <f t="shared" si="29"/>
        <v/>
      </c>
      <c r="AJ65" s="93" t="str">
        <f t="shared" si="30"/>
        <v/>
      </c>
      <c r="AK65" s="93" t="str">
        <f t="shared" si="31"/>
        <v/>
      </c>
      <c r="AL65" s="93" t="str">
        <f t="shared" si="32"/>
        <v/>
      </c>
      <c r="AM65" s="93" t="str">
        <f t="shared" si="33"/>
        <v/>
      </c>
      <c r="AN65" s="93" t="str">
        <f t="shared" si="34"/>
        <v/>
      </c>
      <c r="AO65" s="93" t="str">
        <f t="shared" si="35"/>
        <v/>
      </c>
      <c r="AP65" s="93" t="str">
        <f t="shared" si="36"/>
        <v/>
      </c>
      <c r="AQ65" s="93" t="str">
        <f t="shared" si="37"/>
        <v/>
      </c>
      <c r="AR65" s="93" t="str">
        <f t="shared" si="38"/>
        <v/>
      </c>
      <c r="AS65" s="93" t="str">
        <f t="shared" si="39"/>
        <v/>
      </c>
      <c r="AT65" s="93" t="str">
        <f t="shared" si="40"/>
        <v/>
      </c>
      <c r="AU65" s="93" t="str">
        <f t="shared" si="41"/>
        <v/>
      </c>
      <c r="AV65" s="93" t="str">
        <f t="shared" si="42"/>
        <v/>
      </c>
      <c r="AW65" s="93" t="str">
        <f t="shared" si="43"/>
        <v/>
      </c>
      <c r="AX65" s="93" t="str">
        <f t="shared" si="44"/>
        <v/>
      </c>
      <c r="AY65" s="93" t="str">
        <f t="shared" si="45"/>
        <v/>
      </c>
      <c r="AZ65" s="93" t="str">
        <f t="shared" si="46"/>
        <v/>
      </c>
      <c r="BA65" s="93" t="str">
        <f t="shared" si="47"/>
        <v/>
      </c>
      <c r="BB65" s="93" t="str">
        <f t="shared" si="48"/>
        <v/>
      </c>
      <c r="BC65" s="93" t="str">
        <f t="shared" si="49"/>
        <v/>
      </c>
      <c r="BD65" s="93" t="str">
        <f t="shared" si="50"/>
        <v/>
      </c>
      <c r="BE65" s="93" t="str">
        <f t="shared" si="51"/>
        <v/>
      </c>
      <c r="BF65" s="224"/>
      <c r="BG65" s="74" t="str">
        <f t="shared" si="130"/>
        <v/>
      </c>
      <c r="BH65" s="36" t="str">
        <f t="shared" si="131"/>
        <v/>
      </c>
      <c r="BI65" s="225"/>
      <c r="BJ65" s="75" t="str">
        <f t="shared" si="52"/>
        <v/>
      </c>
      <c r="BK65" s="37" t="str">
        <f t="shared" si="53"/>
        <v/>
      </c>
      <c r="BL65" s="224"/>
      <c r="BM65" s="74" t="str">
        <f t="shared" si="54"/>
        <v/>
      </c>
      <c r="BN65" s="36" t="str">
        <f t="shared" si="55"/>
        <v/>
      </c>
      <c r="BO65" s="225"/>
      <c r="BP65" s="75" t="str">
        <f t="shared" si="56"/>
        <v/>
      </c>
      <c r="BQ65" s="37" t="str">
        <f t="shared" si="57"/>
        <v/>
      </c>
      <c r="BR65" s="224"/>
      <c r="BS65" s="74" t="str">
        <f t="shared" si="58"/>
        <v/>
      </c>
      <c r="BT65" s="36" t="str">
        <f t="shared" si="59"/>
        <v/>
      </c>
      <c r="BU65" s="225"/>
      <c r="BV65" s="75" t="str">
        <f t="shared" si="60"/>
        <v/>
      </c>
      <c r="BW65" s="37" t="str">
        <f t="shared" si="61"/>
        <v/>
      </c>
      <c r="BX65" s="224"/>
      <c r="BY65" s="74" t="str">
        <f t="shared" si="62"/>
        <v/>
      </c>
      <c r="BZ65" s="36" t="str">
        <f t="shared" si="63"/>
        <v/>
      </c>
      <c r="CA65" s="225"/>
      <c r="CB65" s="75" t="str">
        <f t="shared" si="64"/>
        <v/>
      </c>
      <c r="CC65" s="37" t="str">
        <f t="shared" si="65"/>
        <v/>
      </c>
      <c r="CD65" s="224"/>
      <c r="CE65" s="74" t="str">
        <f t="shared" si="66"/>
        <v/>
      </c>
      <c r="CF65" s="36" t="str">
        <f t="shared" si="67"/>
        <v/>
      </c>
      <c r="CG65" s="225"/>
      <c r="CH65" s="115" t="str">
        <f t="shared" si="68"/>
        <v/>
      </c>
      <c r="CI65" s="225" t="str">
        <f t="shared" si="69"/>
        <v/>
      </c>
      <c r="CJ65" s="224"/>
      <c r="CK65" s="5" t="str">
        <f t="shared" si="70"/>
        <v/>
      </c>
      <c r="CL65" s="224" t="str">
        <f t="shared" si="71"/>
        <v/>
      </c>
      <c r="CM65" s="225"/>
      <c r="CN65" s="115" t="str">
        <f t="shared" si="72"/>
        <v/>
      </c>
      <c r="CO65" s="225" t="str">
        <f t="shared" si="73"/>
        <v/>
      </c>
      <c r="CP65" s="224"/>
      <c r="CQ65" s="5" t="str">
        <f t="shared" si="74"/>
        <v/>
      </c>
      <c r="CR65" s="224" t="str">
        <f t="shared" si="75"/>
        <v/>
      </c>
      <c r="CS65" s="225"/>
      <c r="CT65" s="115" t="str">
        <f t="shared" si="76"/>
        <v/>
      </c>
      <c r="CU65" s="225" t="str">
        <f t="shared" si="77"/>
        <v/>
      </c>
      <c r="CV65" s="224"/>
      <c r="CW65" s="5" t="str">
        <f t="shared" si="78"/>
        <v/>
      </c>
      <c r="CX65" s="224" t="str">
        <f t="shared" si="79"/>
        <v/>
      </c>
      <c r="CY65" s="225"/>
      <c r="CZ65" s="115" t="str">
        <f t="shared" si="80"/>
        <v/>
      </c>
      <c r="DA65" s="225" t="str">
        <f t="shared" si="81"/>
        <v/>
      </c>
      <c r="DB65" s="224"/>
      <c r="DC65" s="5" t="str">
        <f t="shared" si="82"/>
        <v/>
      </c>
      <c r="DD65" s="224" t="str">
        <f t="shared" si="83"/>
        <v/>
      </c>
      <c r="DE65" s="225"/>
      <c r="DF65" s="115" t="str">
        <f t="shared" si="84"/>
        <v/>
      </c>
      <c r="DG65" s="225" t="str">
        <f t="shared" si="85"/>
        <v/>
      </c>
      <c r="DH65" s="224"/>
      <c r="DI65" s="5" t="str">
        <f t="shared" si="86"/>
        <v/>
      </c>
      <c r="DJ65" s="224" t="str">
        <f t="shared" si="87"/>
        <v/>
      </c>
      <c r="DK65" s="225"/>
      <c r="DL65" s="115" t="str">
        <f t="shared" si="88"/>
        <v/>
      </c>
      <c r="DM65" s="225" t="str">
        <f t="shared" si="89"/>
        <v/>
      </c>
      <c r="DN65" s="224"/>
      <c r="DO65" s="5" t="str">
        <f t="shared" si="90"/>
        <v/>
      </c>
      <c r="DP65" s="224" t="str">
        <f t="shared" si="91"/>
        <v/>
      </c>
      <c r="DQ65" s="225"/>
      <c r="DR65" s="115" t="str">
        <f t="shared" si="92"/>
        <v/>
      </c>
      <c r="DS65" s="225" t="str">
        <f t="shared" si="93"/>
        <v/>
      </c>
      <c r="DT65" s="224"/>
      <c r="DU65" s="5" t="str">
        <f t="shared" si="94"/>
        <v/>
      </c>
      <c r="DV65" s="224" t="str">
        <f t="shared" si="95"/>
        <v/>
      </c>
      <c r="DW65" s="225"/>
      <c r="DX65" s="115" t="str">
        <f t="shared" si="96"/>
        <v/>
      </c>
      <c r="DY65" s="225" t="str">
        <f t="shared" si="97"/>
        <v/>
      </c>
      <c r="DZ65" s="224"/>
      <c r="EA65" s="5" t="str">
        <f t="shared" si="98"/>
        <v/>
      </c>
      <c r="EB65" s="224" t="str">
        <f t="shared" si="99"/>
        <v/>
      </c>
      <c r="EC65" s="225"/>
      <c r="ED65" s="115" t="str">
        <f t="shared" si="100"/>
        <v/>
      </c>
      <c r="EE65" s="225" t="str">
        <f t="shared" si="101"/>
        <v/>
      </c>
      <c r="EF65" s="224"/>
      <c r="EG65" s="5" t="str">
        <f t="shared" si="102"/>
        <v/>
      </c>
      <c r="EH65" s="224" t="str">
        <f t="shared" si="103"/>
        <v/>
      </c>
      <c r="EI65" s="225"/>
      <c r="EJ65" s="115" t="str">
        <f t="shared" si="104"/>
        <v/>
      </c>
      <c r="EK65" s="225" t="str">
        <f t="shared" si="105"/>
        <v/>
      </c>
      <c r="EL65" s="224"/>
      <c r="EM65" s="5" t="str">
        <f t="shared" si="106"/>
        <v/>
      </c>
      <c r="EN65" s="224" t="str">
        <f t="shared" si="107"/>
        <v/>
      </c>
      <c r="EO65" s="225"/>
      <c r="EP65" s="115" t="str">
        <f t="shared" si="108"/>
        <v/>
      </c>
      <c r="EQ65" s="225" t="str">
        <f t="shared" si="109"/>
        <v/>
      </c>
      <c r="ER65" s="224"/>
      <c r="ES65" s="5" t="str">
        <f t="shared" si="110"/>
        <v/>
      </c>
      <c r="ET65" s="224" t="str">
        <f t="shared" si="111"/>
        <v/>
      </c>
      <c r="EU65" s="225"/>
      <c r="EV65" s="115" t="str">
        <f t="shared" si="112"/>
        <v/>
      </c>
      <c r="EW65" s="225" t="str">
        <f t="shared" si="113"/>
        <v/>
      </c>
      <c r="EX65" s="224"/>
      <c r="EY65" s="5" t="str">
        <f t="shared" si="114"/>
        <v/>
      </c>
      <c r="EZ65" s="224" t="str">
        <f t="shared" si="115"/>
        <v/>
      </c>
      <c r="FA65" s="225"/>
      <c r="FB65" s="115" t="str">
        <f t="shared" si="116"/>
        <v/>
      </c>
      <c r="FC65" s="225" t="str">
        <f t="shared" si="117"/>
        <v/>
      </c>
      <c r="FD65" s="224"/>
      <c r="FE65" s="5" t="str">
        <f t="shared" si="118"/>
        <v/>
      </c>
      <c r="FF65" s="224" t="str">
        <f t="shared" si="119"/>
        <v/>
      </c>
      <c r="FG65" s="225"/>
      <c r="FH65" s="115" t="str">
        <f t="shared" si="120"/>
        <v/>
      </c>
      <c r="FI65" s="225" t="str">
        <f t="shared" si="121"/>
        <v/>
      </c>
      <c r="FJ65" s="224"/>
      <c r="FK65" s="5" t="str">
        <f t="shared" si="122"/>
        <v/>
      </c>
      <c r="FL65" s="224" t="str">
        <f t="shared" si="123"/>
        <v/>
      </c>
      <c r="FM65" s="225"/>
      <c r="FN65" s="115" t="str">
        <f t="shared" si="124"/>
        <v/>
      </c>
      <c r="FO65" s="225" t="str">
        <f t="shared" si="125"/>
        <v/>
      </c>
      <c r="FP65" s="224"/>
      <c r="FQ65" s="5" t="str">
        <f t="shared" si="126"/>
        <v/>
      </c>
      <c r="FR65" s="224" t="str">
        <f t="shared" si="127"/>
        <v/>
      </c>
      <c r="FS65" s="225"/>
      <c r="FT65" s="115" t="str">
        <f t="shared" si="128"/>
        <v/>
      </c>
      <c r="FU65" s="225" t="str">
        <f t="shared" si="129"/>
        <v/>
      </c>
      <c r="FV65" s="253"/>
      <c r="FW65" s="253"/>
      <c r="FX65" s="253"/>
      <c r="FY65" s="253"/>
      <c r="FZ65" s="253"/>
    </row>
    <row r="66" spans="1:182" s="3" customFormat="1" x14ac:dyDescent="0.25">
      <c r="A66" s="2" t="str">
        <f t="shared" si="132"/>
        <v/>
      </c>
      <c r="B66" s="211"/>
      <c r="C66" s="151"/>
      <c r="D66" s="156" t="str">
        <f t="shared" si="27"/>
        <v/>
      </c>
      <c r="E66" s="109"/>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8"/>
        <v/>
      </c>
      <c r="AI66" s="93" t="str">
        <f t="shared" si="29"/>
        <v/>
      </c>
      <c r="AJ66" s="93" t="str">
        <f t="shared" si="30"/>
        <v/>
      </c>
      <c r="AK66" s="93" t="str">
        <f t="shared" si="31"/>
        <v/>
      </c>
      <c r="AL66" s="93" t="str">
        <f t="shared" si="32"/>
        <v/>
      </c>
      <c r="AM66" s="93" t="str">
        <f t="shared" si="33"/>
        <v/>
      </c>
      <c r="AN66" s="93" t="str">
        <f t="shared" si="34"/>
        <v/>
      </c>
      <c r="AO66" s="93" t="str">
        <f t="shared" si="35"/>
        <v/>
      </c>
      <c r="AP66" s="93" t="str">
        <f t="shared" si="36"/>
        <v/>
      </c>
      <c r="AQ66" s="93" t="str">
        <f t="shared" si="37"/>
        <v/>
      </c>
      <c r="AR66" s="93" t="str">
        <f t="shared" si="38"/>
        <v/>
      </c>
      <c r="AS66" s="93" t="str">
        <f t="shared" si="39"/>
        <v/>
      </c>
      <c r="AT66" s="93" t="str">
        <f t="shared" si="40"/>
        <v/>
      </c>
      <c r="AU66" s="93" t="str">
        <f t="shared" si="41"/>
        <v/>
      </c>
      <c r="AV66" s="93" t="str">
        <f t="shared" si="42"/>
        <v/>
      </c>
      <c r="AW66" s="93" t="str">
        <f t="shared" si="43"/>
        <v/>
      </c>
      <c r="AX66" s="93" t="str">
        <f t="shared" si="44"/>
        <v/>
      </c>
      <c r="AY66" s="93" t="str">
        <f t="shared" si="45"/>
        <v/>
      </c>
      <c r="AZ66" s="93" t="str">
        <f t="shared" si="46"/>
        <v/>
      </c>
      <c r="BA66" s="93" t="str">
        <f t="shared" si="47"/>
        <v/>
      </c>
      <c r="BB66" s="93" t="str">
        <f t="shared" si="48"/>
        <v/>
      </c>
      <c r="BC66" s="93" t="str">
        <f t="shared" si="49"/>
        <v/>
      </c>
      <c r="BD66" s="93" t="str">
        <f t="shared" si="50"/>
        <v/>
      </c>
      <c r="BE66" s="93" t="str">
        <f t="shared" si="51"/>
        <v/>
      </c>
      <c r="BF66" s="224"/>
      <c r="BG66" s="74" t="str">
        <f t="shared" si="130"/>
        <v/>
      </c>
      <c r="BH66" s="36" t="str">
        <f t="shared" si="131"/>
        <v/>
      </c>
      <c r="BI66" s="225"/>
      <c r="BJ66" s="75" t="str">
        <f t="shared" si="52"/>
        <v/>
      </c>
      <c r="BK66" s="37" t="str">
        <f t="shared" si="53"/>
        <v/>
      </c>
      <c r="BL66" s="224"/>
      <c r="BM66" s="74" t="str">
        <f t="shared" si="54"/>
        <v/>
      </c>
      <c r="BN66" s="36" t="str">
        <f t="shared" si="55"/>
        <v/>
      </c>
      <c r="BO66" s="225"/>
      <c r="BP66" s="75" t="str">
        <f t="shared" si="56"/>
        <v/>
      </c>
      <c r="BQ66" s="37" t="str">
        <f t="shared" si="57"/>
        <v/>
      </c>
      <c r="BR66" s="224"/>
      <c r="BS66" s="74" t="str">
        <f t="shared" si="58"/>
        <v/>
      </c>
      <c r="BT66" s="36" t="str">
        <f t="shared" si="59"/>
        <v/>
      </c>
      <c r="BU66" s="225"/>
      <c r="BV66" s="75" t="str">
        <f t="shared" si="60"/>
        <v/>
      </c>
      <c r="BW66" s="37" t="str">
        <f t="shared" si="61"/>
        <v/>
      </c>
      <c r="BX66" s="224"/>
      <c r="BY66" s="74" t="str">
        <f t="shared" si="62"/>
        <v/>
      </c>
      <c r="BZ66" s="36" t="str">
        <f t="shared" si="63"/>
        <v/>
      </c>
      <c r="CA66" s="225"/>
      <c r="CB66" s="75" t="str">
        <f t="shared" si="64"/>
        <v/>
      </c>
      <c r="CC66" s="37" t="str">
        <f t="shared" si="65"/>
        <v/>
      </c>
      <c r="CD66" s="224"/>
      <c r="CE66" s="74" t="str">
        <f t="shared" si="66"/>
        <v/>
      </c>
      <c r="CF66" s="36" t="str">
        <f t="shared" si="67"/>
        <v/>
      </c>
      <c r="CG66" s="225"/>
      <c r="CH66" s="115" t="str">
        <f t="shared" si="68"/>
        <v/>
      </c>
      <c r="CI66" s="225" t="str">
        <f t="shared" si="69"/>
        <v/>
      </c>
      <c r="CJ66" s="224"/>
      <c r="CK66" s="5" t="str">
        <f t="shared" si="70"/>
        <v/>
      </c>
      <c r="CL66" s="224" t="str">
        <f t="shared" si="71"/>
        <v/>
      </c>
      <c r="CM66" s="225"/>
      <c r="CN66" s="115" t="str">
        <f t="shared" si="72"/>
        <v/>
      </c>
      <c r="CO66" s="225" t="str">
        <f t="shared" si="73"/>
        <v/>
      </c>
      <c r="CP66" s="224"/>
      <c r="CQ66" s="5" t="str">
        <f t="shared" si="74"/>
        <v/>
      </c>
      <c r="CR66" s="224" t="str">
        <f t="shared" si="75"/>
        <v/>
      </c>
      <c r="CS66" s="225"/>
      <c r="CT66" s="115" t="str">
        <f t="shared" si="76"/>
        <v/>
      </c>
      <c r="CU66" s="225" t="str">
        <f t="shared" si="77"/>
        <v/>
      </c>
      <c r="CV66" s="224"/>
      <c r="CW66" s="5" t="str">
        <f t="shared" si="78"/>
        <v/>
      </c>
      <c r="CX66" s="224" t="str">
        <f t="shared" si="79"/>
        <v/>
      </c>
      <c r="CY66" s="225"/>
      <c r="CZ66" s="115" t="str">
        <f t="shared" si="80"/>
        <v/>
      </c>
      <c r="DA66" s="225" t="str">
        <f t="shared" si="81"/>
        <v/>
      </c>
      <c r="DB66" s="224"/>
      <c r="DC66" s="5" t="str">
        <f t="shared" si="82"/>
        <v/>
      </c>
      <c r="DD66" s="224" t="str">
        <f t="shared" si="83"/>
        <v/>
      </c>
      <c r="DE66" s="225"/>
      <c r="DF66" s="115" t="str">
        <f t="shared" si="84"/>
        <v/>
      </c>
      <c r="DG66" s="225" t="str">
        <f t="shared" si="85"/>
        <v/>
      </c>
      <c r="DH66" s="224"/>
      <c r="DI66" s="5" t="str">
        <f t="shared" si="86"/>
        <v/>
      </c>
      <c r="DJ66" s="224" t="str">
        <f t="shared" si="87"/>
        <v/>
      </c>
      <c r="DK66" s="225"/>
      <c r="DL66" s="115" t="str">
        <f t="shared" si="88"/>
        <v/>
      </c>
      <c r="DM66" s="225" t="str">
        <f t="shared" si="89"/>
        <v/>
      </c>
      <c r="DN66" s="224"/>
      <c r="DO66" s="5" t="str">
        <f t="shared" si="90"/>
        <v/>
      </c>
      <c r="DP66" s="224" t="str">
        <f t="shared" si="91"/>
        <v/>
      </c>
      <c r="DQ66" s="225"/>
      <c r="DR66" s="115" t="str">
        <f t="shared" si="92"/>
        <v/>
      </c>
      <c r="DS66" s="225" t="str">
        <f t="shared" si="93"/>
        <v/>
      </c>
      <c r="DT66" s="224"/>
      <c r="DU66" s="5" t="str">
        <f t="shared" si="94"/>
        <v/>
      </c>
      <c r="DV66" s="224" t="str">
        <f t="shared" si="95"/>
        <v/>
      </c>
      <c r="DW66" s="225"/>
      <c r="DX66" s="115" t="str">
        <f t="shared" si="96"/>
        <v/>
      </c>
      <c r="DY66" s="225" t="str">
        <f t="shared" si="97"/>
        <v/>
      </c>
      <c r="DZ66" s="224"/>
      <c r="EA66" s="5" t="str">
        <f t="shared" si="98"/>
        <v/>
      </c>
      <c r="EB66" s="224" t="str">
        <f t="shared" si="99"/>
        <v/>
      </c>
      <c r="EC66" s="225"/>
      <c r="ED66" s="115" t="str">
        <f t="shared" si="100"/>
        <v/>
      </c>
      <c r="EE66" s="225" t="str">
        <f t="shared" si="101"/>
        <v/>
      </c>
      <c r="EF66" s="224"/>
      <c r="EG66" s="5" t="str">
        <f t="shared" si="102"/>
        <v/>
      </c>
      <c r="EH66" s="224" t="str">
        <f t="shared" si="103"/>
        <v/>
      </c>
      <c r="EI66" s="225"/>
      <c r="EJ66" s="115" t="str">
        <f t="shared" si="104"/>
        <v/>
      </c>
      <c r="EK66" s="225" t="str">
        <f t="shared" si="105"/>
        <v/>
      </c>
      <c r="EL66" s="224"/>
      <c r="EM66" s="5" t="str">
        <f t="shared" si="106"/>
        <v/>
      </c>
      <c r="EN66" s="224" t="str">
        <f t="shared" si="107"/>
        <v/>
      </c>
      <c r="EO66" s="225"/>
      <c r="EP66" s="115" t="str">
        <f t="shared" si="108"/>
        <v/>
      </c>
      <c r="EQ66" s="225" t="str">
        <f t="shared" si="109"/>
        <v/>
      </c>
      <c r="ER66" s="224"/>
      <c r="ES66" s="5" t="str">
        <f t="shared" si="110"/>
        <v/>
      </c>
      <c r="ET66" s="224" t="str">
        <f t="shared" si="111"/>
        <v/>
      </c>
      <c r="EU66" s="225"/>
      <c r="EV66" s="115" t="str">
        <f t="shared" si="112"/>
        <v/>
      </c>
      <c r="EW66" s="225" t="str">
        <f t="shared" si="113"/>
        <v/>
      </c>
      <c r="EX66" s="224"/>
      <c r="EY66" s="5" t="str">
        <f t="shared" si="114"/>
        <v/>
      </c>
      <c r="EZ66" s="224" t="str">
        <f t="shared" si="115"/>
        <v/>
      </c>
      <c r="FA66" s="225"/>
      <c r="FB66" s="115" t="str">
        <f t="shared" si="116"/>
        <v/>
      </c>
      <c r="FC66" s="225" t="str">
        <f t="shared" si="117"/>
        <v/>
      </c>
      <c r="FD66" s="224"/>
      <c r="FE66" s="5" t="str">
        <f t="shared" si="118"/>
        <v/>
      </c>
      <c r="FF66" s="224" t="str">
        <f t="shared" si="119"/>
        <v/>
      </c>
      <c r="FG66" s="225"/>
      <c r="FH66" s="115" t="str">
        <f t="shared" si="120"/>
        <v/>
      </c>
      <c r="FI66" s="225" t="str">
        <f t="shared" si="121"/>
        <v/>
      </c>
      <c r="FJ66" s="224"/>
      <c r="FK66" s="5" t="str">
        <f t="shared" si="122"/>
        <v/>
      </c>
      <c r="FL66" s="224" t="str">
        <f t="shared" si="123"/>
        <v/>
      </c>
      <c r="FM66" s="225"/>
      <c r="FN66" s="115" t="str">
        <f t="shared" si="124"/>
        <v/>
      </c>
      <c r="FO66" s="225" t="str">
        <f t="shared" si="125"/>
        <v/>
      </c>
      <c r="FP66" s="224"/>
      <c r="FQ66" s="5" t="str">
        <f t="shared" si="126"/>
        <v/>
      </c>
      <c r="FR66" s="224" t="str">
        <f t="shared" si="127"/>
        <v/>
      </c>
      <c r="FS66" s="225"/>
      <c r="FT66" s="115" t="str">
        <f t="shared" si="128"/>
        <v/>
      </c>
      <c r="FU66" s="225" t="str">
        <f t="shared" si="129"/>
        <v/>
      </c>
      <c r="FV66" s="253"/>
      <c r="FW66" s="253"/>
      <c r="FX66" s="253"/>
      <c r="FY66" s="253"/>
      <c r="FZ66" s="253"/>
    </row>
    <row r="67" spans="1:182" s="14" customFormat="1" x14ac:dyDescent="0.25">
      <c r="A67" s="2" t="str">
        <f t="shared" si="132"/>
        <v/>
      </c>
      <c r="B67" s="211"/>
      <c r="C67" s="151"/>
      <c r="D67" s="156" t="str">
        <f t="shared" si="27"/>
        <v/>
      </c>
      <c r="E67" s="109"/>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8"/>
        <v/>
      </c>
      <c r="AI67" s="93" t="str">
        <f t="shared" si="29"/>
        <v/>
      </c>
      <c r="AJ67" s="93" t="str">
        <f t="shared" si="30"/>
        <v/>
      </c>
      <c r="AK67" s="93" t="str">
        <f t="shared" si="31"/>
        <v/>
      </c>
      <c r="AL67" s="93" t="str">
        <f t="shared" si="32"/>
        <v/>
      </c>
      <c r="AM67" s="93" t="str">
        <f t="shared" si="33"/>
        <v/>
      </c>
      <c r="AN67" s="93" t="str">
        <f t="shared" si="34"/>
        <v/>
      </c>
      <c r="AO67" s="93" t="str">
        <f t="shared" si="35"/>
        <v/>
      </c>
      <c r="AP67" s="93" t="str">
        <f t="shared" si="36"/>
        <v/>
      </c>
      <c r="AQ67" s="93" t="str">
        <f t="shared" si="37"/>
        <v/>
      </c>
      <c r="AR67" s="93" t="str">
        <f t="shared" si="38"/>
        <v/>
      </c>
      <c r="AS67" s="93" t="str">
        <f t="shared" si="39"/>
        <v/>
      </c>
      <c r="AT67" s="93" t="str">
        <f t="shared" si="40"/>
        <v/>
      </c>
      <c r="AU67" s="93" t="str">
        <f t="shared" si="41"/>
        <v/>
      </c>
      <c r="AV67" s="93" t="str">
        <f t="shared" si="42"/>
        <v/>
      </c>
      <c r="AW67" s="93" t="str">
        <f t="shared" si="43"/>
        <v/>
      </c>
      <c r="AX67" s="93" t="str">
        <f t="shared" si="44"/>
        <v/>
      </c>
      <c r="AY67" s="93" t="str">
        <f t="shared" si="45"/>
        <v/>
      </c>
      <c r="AZ67" s="93" t="str">
        <f t="shared" si="46"/>
        <v/>
      </c>
      <c r="BA67" s="93" t="str">
        <f t="shared" si="47"/>
        <v/>
      </c>
      <c r="BB67" s="93" t="str">
        <f t="shared" si="48"/>
        <v/>
      </c>
      <c r="BC67" s="93" t="str">
        <f t="shared" si="49"/>
        <v/>
      </c>
      <c r="BD67" s="93" t="str">
        <f t="shared" si="50"/>
        <v/>
      </c>
      <c r="BE67" s="93" t="str">
        <f t="shared" si="51"/>
        <v/>
      </c>
      <c r="BF67" s="224"/>
      <c r="BG67" s="74" t="str">
        <f t="shared" si="130"/>
        <v/>
      </c>
      <c r="BH67" s="36" t="str">
        <f t="shared" si="131"/>
        <v/>
      </c>
      <c r="BI67" s="225"/>
      <c r="BJ67" s="75" t="str">
        <f t="shared" si="52"/>
        <v/>
      </c>
      <c r="BK67" s="37" t="str">
        <f t="shared" si="53"/>
        <v/>
      </c>
      <c r="BL67" s="224"/>
      <c r="BM67" s="74" t="str">
        <f t="shared" si="54"/>
        <v/>
      </c>
      <c r="BN67" s="36" t="str">
        <f t="shared" si="55"/>
        <v/>
      </c>
      <c r="BO67" s="225"/>
      <c r="BP67" s="75" t="str">
        <f t="shared" si="56"/>
        <v/>
      </c>
      <c r="BQ67" s="37" t="str">
        <f t="shared" si="57"/>
        <v/>
      </c>
      <c r="BR67" s="224"/>
      <c r="BS67" s="74" t="str">
        <f t="shared" si="58"/>
        <v/>
      </c>
      <c r="BT67" s="36" t="str">
        <f t="shared" si="59"/>
        <v/>
      </c>
      <c r="BU67" s="225"/>
      <c r="BV67" s="75" t="str">
        <f t="shared" si="60"/>
        <v/>
      </c>
      <c r="BW67" s="37" t="str">
        <f t="shared" si="61"/>
        <v/>
      </c>
      <c r="BX67" s="224"/>
      <c r="BY67" s="74" t="str">
        <f t="shared" si="62"/>
        <v/>
      </c>
      <c r="BZ67" s="36" t="str">
        <f t="shared" si="63"/>
        <v/>
      </c>
      <c r="CA67" s="225"/>
      <c r="CB67" s="75" t="str">
        <f t="shared" si="64"/>
        <v/>
      </c>
      <c r="CC67" s="37" t="str">
        <f t="shared" si="65"/>
        <v/>
      </c>
      <c r="CD67" s="224"/>
      <c r="CE67" s="74" t="str">
        <f t="shared" si="66"/>
        <v/>
      </c>
      <c r="CF67" s="36" t="str">
        <f t="shared" si="67"/>
        <v/>
      </c>
      <c r="CG67" s="225"/>
      <c r="CH67" s="115" t="str">
        <f t="shared" si="68"/>
        <v/>
      </c>
      <c r="CI67" s="225" t="str">
        <f t="shared" si="69"/>
        <v/>
      </c>
      <c r="CJ67" s="224"/>
      <c r="CK67" s="5" t="str">
        <f t="shared" si="70"/>
        <v/>
      </c>
      <c r="CL67" s="224" t="str">
        <f t="shared" si="71"/>
        <v/>
      </c>
      <c r="CM67" s="225"/>
      <c r="CN67" s="115" t="str">
        <f t="shared" si="72"/>
        <v/>
      </c>
      <c r="CO67" s="225" t="str">
        <f t="shared" si="73"/>
        <v/>
      </c>
      <c r="CP67" s="224"/>
      <c r="CQ67" s="5" t="str">
        <f t="shared" si="74"/>
        <v/>
      </c>
      <c r="CR67" s="224" t="str">
        <f t="shared" si="75"/>
        <v/>
      </c>
      <c r="CS67" s="225"/>
      <c r="CT67" s="115" t="str">
        <f t="shared" si="76"/>
        <v/>
      </c>
      <c r="CU67" s="225" t="str">
        <f t="shared" si="77"/>
        <v/>
      </c>
      <c r="CV67" s="224"/>
      <c r="CW67" s="5" t="str">
        <f t="shared" si="78"/>
        <v/>
      </c>
      <c r="CX67" s="224" t="str">
        <f t="shared" si="79"/>
        <v/>
      </c>
      <c r="CY67" s="225"/>
      <c r="CZ67" s="115" t="str">
        <f t="shared" si="80"/>
        <v/>
      </c>
      <c r="DA67" s="225" t="str">
        <f t="shared" si="81"/>
        <v/>
      </c>
      <c r="DB67" s="224"/>
      <c r="DC67" s="5" t="str">
        <f t="shared" si="82"/>
        <v/>
      </c>
      <c r="DD67" s="224" t="str">
        <f t="shared" si="83"/>
        <v/>
      </c>
      <c r="DE67" s="225"/>
      <c r="DF67" s="115" t="str">
        <f t="shared" si="84"/>
        <v/>
      </c>
      <c r="DG67" s="225" t="str">
        <f t="shared" si="85"/>
        <v/>
      </c>
      <c r="DH67" s="224"/>
      <c r="DI67" s="5" t="str">
        <f t="shared" si="86"/>
        <v/>
      </c>
      <c r="DJ67" s="224" t="str">
        <f t="shared" si="87"/>
        <v/>
      </c>
      <c r="DK67" s="225"/>
      <c r="DL67" s="115" t="str">
        <f t="shared" si="88"/>
        <v/>
      </c>
      <c r="DM67" s="225" t="str">
        <f t="shared" si="89"/>
        <v/>
      </c>
      <c r="DN67" s="224"/>
      <c r="DO67" s="5" t="str">
        <f t="shared" si="90"/>
        <v/>
      </c>
      <c r="DP67" s="224" t="str">
        <f t="shared" si="91"/>
        <v/>
      </c>
      <c r="DQ67" s="225"/>
      <c r="DR67" s="115" t="str">
        <f t="shared" si="92"/>
        <v/>
      </c>
      <c r="DS67" s="225" t="str">
        <f t="shared" si="93"/>
        <v/>
      </c>
      <c r="DT67" s="224"/>
      <c r="DU67" s="5" t="str">
        <f t="shared" si="94"/>
        <v/>
      </c>
      <c r="DV67" s="224" t="str">
        <f t="shared" si="95"/>
        <v/>
      </c>
      <c r="DW67" s="225"/>
      <c r="DX67" s="115" t="str">
        <f t="shared" si="96"/>
        <v/>
      </c>
      <c r="DY67" s="225" t="str">
        <f t="shared" si="97"/>
        <v/>
      </c>
      <c r="DZ67" s="224"/>
      <c r="EA67" s="5" t="str">
        <f t="shared" si="98"/>
        <v/>
      </c>
      <c r="EB67" s="224" t="str">
        <f t="shared" si="99"/>
        <v/>
      </c>
      <c r="EC67" s="225"/>
      <c r="ED67" s="115" t="str">
        <f t="shared" si="100"/>
        <v/>
      </c>
      <c r="EE67" s="225" t="str">
        <f t="shared" si="101"/>
        <v/>
      </c>
      <c r="EF67" s="224"/>
      <c r="EG67" s="5" t="str">
        <f t="shared" si="102"/>
        <v/>
      </c>
      <c r="EH67" s="224" t="str">
        <f t="shared" si="103"/>
        <v/>
      </c>
      <c r="EI67" s="225"/>
      <c r="EJ67" s="115" t="str">
        <f t="shared" si="104"/>
        <v/>
      </c>
      <c r="EK67" s="225" t="str">
        <f t="shared" si="105"/>
        <v/>
      </c>
      <c r="EL67" s="224"/>
      <c r="EM67" s="5" t="str">
        <f t="shared" si="106"/>
        <v/>
      </c>
      <c r="EN67" s="224" t="str">
        <f t="shared" si="107"/>
        <v/>
      </c>
      <c r="EO67" s="225"/>
      <c r="EP67" s="115" t="str">
        <f t="shared" si="108"/>
        <v/>
      </c>
      <c r="EQ67" s="225" t="str">
        <f t="shared" si="109"/>
        <v/>
      </c>
      <c r="ER67" s="224"/>
      <c r="ES67" s="5" t="str">
        <f t="shared" si="110"/>
        <v/>
      </c>
      <c r="ET67" s="224" t="str">
        <f t="shared" si="111"/>
        <v/>
      </c>
      <c r="EU67" s="225"/>
      <c r="EV67" s="115" t="str">
        <f t="shared" si="112"/>
        <v/>
      </c>
      <c r="EW67" s="225" t="str">
        <f t="shared" si="113"/>
        <v/>
      </c>
      <c r="EX67" s="224"/>
      <c r="EY67" s="5" t="str">
        <f t="shared" si="114"/>
        <v/>
      </c>
      <c r="EZ67" s="224" t="str">
        <f t="shared" si="115"/>
        <v/>
      </c>
      <c r="FA67" s="225"/>
      <c r="FB67" s="115" t="str">
        <f t="shared" si="116"/>
        <v/>
      </c>
      <c r="FC67" s="225" t="str">
        <f t="shared" si="117"/>
        <v/>
      </c>
      <c r="FD67" s="224"/>
      <c r="FE67" s="5" t="str">
        <f t="shared" si="118"/>
        <v/>
      </c>
      <c r="FF67" s="224" t="str">
        <f t="shared" si="119"/>
        <v/>
      </c>
      <c r="FG67" s="225"/>
      <c r="FH67" s="115" t="str">
        <f t="shared" si="120"/>
        <v/>
      </c>
      <c r="FI67" s="225" t="str">
        <f t="shared" si="121"/>
        <v/>
      </c>
      <c r="FJ67" s="224"/>
      <c r="FK67" s="5" t="str">
        <f t="shared" si="122"/>
        <v/>
      </c>
      <c r="FL67" s="224" t="str">
        <f t="shared" si="123"/>
        <v/>
      </c>
      <c r="FM67" s="225"/>
      <c r="FN67" s="115" t="str">
        <f t="shared" si="124"/>
        <v/>
      </c>
      <c r="FO67" s="225" t="str">
        <f t="shared" si="125"/>
        <v/>
      </c>
      <c r="FP67" s="224"/>
      <c r="FQ67" s="5" t="str">
        <f t="shared" si="126"/>
        <v/>
      </c>
      <c r="FR67" s="224" t="str">
        <f t="shared" si="127"/>
        <v/>
      </c>
      <c r="FS67" s="225"/>
      <c r="FT67" s="115" t="str">
        <f t="shared" si="128"/>
        <v/>
      </c>
      <c r="FU67" s="225" t="str">
        <f t="shared" si="129"/>
        <v/>
      </c>
      <c r="FV67" s="253"/>
      <c r="FW67" s="253"/>
      <c r="FX67" s="253"/>
      <c r="FY67" s="253"/>
      <c r="FZ67" s="253"/>
    </row>
    <row r="68" spans="1:182" s="3" customFormat="1" x14ac:dyDescent="0.25">
      <c r="A68" s="2" t="str">
        <f t="shared" si="132"/>
        <v/>
      </c>
      <c r="B68" s="211"/>
      <c r="C68" s="151"/>
      <c r="D68" s="156" t="str">
        <f t="shared" si="27"/>
        <v/>
      </c>
      <c r="E68" s="109"/>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8"/>
        <v/>
      </c>
      <c r="AI68" s="93" t="str">
        <f t="shared" si="29"/>
        <v/>
      </c>
      <c r="AJ68" s="93" t="str">
        <f t="shared" si="30"/>
        <v/>
      </c>
      <c r="AK68" s="93" t="str">
        <f t="shared" si="31"/>
        <v/>
      </c>
      <c r="AL68" s="93" t="str">
        <f t="shared" si="32"/>
        <v/>
      </c>
      <c r="AM68" s="93" t="str">
        <f t="shared" si="33"/>
        <v/>
      </c>
      <c r="AN68" s="93" t="str">
        <f t="shared" si="34"/>
        <v/>
      </c>
      <c r="AO68" s="93" t="str">
        <f t="shared" si="35"/>
        <v/>
      </c>
      <c r="AP68" s="93" t="str">
        <f t="shared" si="36"/>
        <v/>
      </c>
      <c r="AQ68" s="93" t="str">
        <f t="shared" si="37"/>
        <v/>
      </c>
      <c r="AR68" s="93" t="str">
        <f t="shared" si="38"/>
        <v/>
      </c>
      <c r="AS68" s="93" t="str">
        <f t="shared" si="39"/>
        <v/>
      </c>
      <c r="AT68" s="93" t="str">
        <f t="shared" si="40"/>
        <v/>
      </c>
      <c r="AU68" s="93" t="str">
        <f t="shared" si="41"/>
        <v/>
      </c>
      <c r="AV68" s="93" t="str">
        <f t="shared" si="42"/>
        <v/>
      </c>
      <c r="AW68" s="93" t="str">
        <f t="shared" si="43"/>
        <v/>
      </c>
      <c r="AX68" s="93" t="str">
        <f t="shared" si="44"/>
        <v/>
      </c>
      <c r="AY68" s="93" t="str">
        <f t="shared" si="45"/>
        <v/>
      </c>
      <c r="AZ68" s="93" t="str">
        <f t="shared" si="46"/>
        <v/>
      </c>
      <c r="BA68" s="93" t="str">
        <f t="shared" si="47"/>
        <v/>
      </c>
      <c r="BB68" s="93" t="str">
        <f t="shared" si="48"/>
        <v/>
      </c>
      <c r="BC68" s="93" t="str">
        <f t="shared" si="49"/>
        <v/>
      </c>
      <c r="BD68" s="93" t="str">
        <f t="shared" si="50"/>
        <v/>
      </c>
      <c r="BE68" s="93" t="str">
        <f t="shared" si="51"/>
        <v/>
      </c>
      <c r="BF68" s="224"/>
      <c r="BG68" s="74" t="str">
        <f t="shared" si="130"/>
        <v/>
      </c>
      <c r="BH68" s="36" t="str">
        <f t="shared" si="131"/>
        <v/>
      </c>
      <c r="BI68" s="225"/>
      <c r="BJ68" s="75" t="str">
        <f t="shared" si="52"/>
        <v/>
      </c>
      <c r="BK68" s="37" t="str">
        <f t="shared" si="53"/>
        <v/>
      </c>
      <c r="BL68" s="224"/>
      <c r="BM68" s="74" t="str">
        <f t="shared" si="54"/>
        <v/>
      </c>
      <c r="BN68" s="36" t="str">
        <f t="shared" si="55"/>
        <v/>
      </c>
      <c r="BO68" s="225"/>
      <c r="BP68" s="75" t="str">
        <f t="shared" si="56"/>
        <v/>
      </c>
      <c r="BQ68" s="37" t="str">
        <f t="shared" si="57"/>
        <v/>
      </c>
      <c r="BR68" s="224"/>
      <c r="BS68" s="74" t="str">
        <f t="shared" si="58"/>
        <v/>
      </c>
      <c r="BT68" s="36" t="str">
        <f t="shared" si="59"/>
        <v/>
      </c>
      <c r="BU68" s="225"/>
      <c r="BV68" s="75" t="str">
        <f t="shared" si="60"/>
        <v/>
      </c>
      <c r="BW68" s="37" t="str">
        <f t="shared" si="61"/>
        <v/>
      </c>
      <c r="BX68" s="224"/>
      <c r="BY68" s="74" t="str">
        <f t="shared" si="62"/>
        <v/>
      </c>
      <c r="BZ68" s="36" t="str">
        <f t="shared" si="63"/>
        <v/>
      </c>
      <c r="CA68" s="225"/>
      <c r="CB68" s="75" t="str">
        <f t="shared" si="64"/>
        <v/>
      </c>
      <c r="CC68" s="37" t="str">
        <f t="shared" si="65"/>
        <v/>
      </c>
      <c r="CD68" s="224"/>
      <c r="CE68" s="74" t="str">
        <f t="shared" si="66"/>
        <v/>
      </c>
      <c r="CF68" s="36" t="str">
        <f t="shared" si="67"/>
        <v/>
      </c>
      <c r="CG68" s="225"/>
      <c r="CH68" s="115" t="str">
        <f t="shared" si="68"/>
        <v/>
      </c>
      <c r="CI68" s="225" t="str">
        <f t="shared" si="69"/>
        <v/>
      </c>
      <c r="CJ68" s="224"/>
      <c r="CK68" s="5" t="str">
        <f t="shared" si="70"/>
        <v/>
      </c>
      <c r="CL68" s="224" t="str">
        <f t="shared" si="71"/>
        <v/>
      </c>
      <c r="CM68" s="225"/>
      <c r="CN68" s="115" t="str">
        <f t="shared" si="72"/>
        <v/>
      </c>
      <c r="CO68" s="225" t="str">
        <f t="shared" si="73"/>
        <v/>
      </c>
      <c r="CP68" s="224"/>
      <c r="CQ68" s="5" t="str">
        <f t="shared" si="74"/>
        <v/>
      </c>
      <c r="CR68" s="224" t="str">
        <f t="shared" si="75"/>
        <v/>
      </c>
      <c r="CS68" s="225"/>
      <c r="CT68" s="115" t="str">
        <f t="shared" si="76"/>
        <v/>
      </c>
      <c r="CU68" s="225" t="str">
        <f t="shared" si="77"/>
        <v/>
      </c>
      <c r="CV68" s="224"/>
      <c r="CW68" s="5" t="str">
        <f t="shared" si="78"/>
        <v/>
      </c>
      <c r="CX68" s="224" t="str">
        <f t="shared" si="79"/>
        <v/>
      </c>
      <c r="CY68" s="225"/>
      <c r="CZ68" s="115" t="str">
        <f t="shared" si="80"/>
        <v/>
      </c>
      <c r="DA68" s="225" t="str">
        <f t="shared" si="81"/>
        <v/>
      </c>
      <c r="DB68" s="224"/>
      <c r="DC68" s="5" t="str">
        <f t="shared" si="82"/>
        <v/>
      </c>
      <c r="DD68" s="224" t="str">
        <f t="shared" si="83"/>
        <v/>
      </c>
      <c r="DE68" s="225"/>
      <c r="DF68" s="115" t="str">
        <f t="shared" si="84"/>
        <v/>
      </c>
      <c r="DG68" s="225" t="str">
        <f t="shared" si="85"/>
        <v/>
      </c>
      <c r="DH68" s="224"/>
      <c r="DI68" s="5" t="str">
        <f t="shared" si="86"/>
        <v/>
      </c>
      <c r="DJ68" s="224" t="str">
        <f t="shared" si="87"/>
        <v/>
      </c>
      <c r="DK68" s="225"/>
      <c r="DL68" s="115" t="str">
        <f t="shared" si="88"/>
        <v/>
      </c>
      <c r="DM68" s="225" t="str">
        <f t="shared" si="89"/>
        <v/>
      </c>
      <c r="DN68" s="224"/>
      <c r="DO68" s="5" t="str">
        <f t="shared" si="90"/>
        <v/>
      </c>
      <c r="DP68" s="224" t="str">
        <f t="shared" si="91"/>
        <v/>
      </c>
      <c r="DQ68" s="225"/>
      <c r="DR68" s="115" t="str">
        <f t="shared" si="92"/>
        <v/>
      </c>
      <c r="DS68" s="225" t="str">
        <f t="shared" si="93"/>
        <v/>
      </c>
      <c r="DT68" s="224"/>
      <c r="DU68" s="5" t="str">
        <f t="shared" si="94"/>
        <v/>
      </c>
      <c r="DV68" s="224" t="str">
        <f t="shared" si="95"/>
        <v/>
      </c>
      <c r="DW68" s="225"/>
      <c r="DX68" s="115" t="str">
        <f t="shared" si="96"/>
        <v/>
      </c>
      <c r="DY68" s="225" t="str">
        <f t="shared" si="97"/>
        <v/>
      </c>
      <c r="DZ68" s="224"/>
      <c r="EA68" s="5" t="str">
        <f t="shared" si="98"/>
        <v/>
      </c>
      <c r="EB68" s="224" t="str">
        <f t="shared" si="99"/>
        <v/>
      </c>
      <c r="EC68" s="225"/>
      <c r="ED68" s="115" t="str">
        <f t="shared" si="100"/>
        <v/>
      </c>
      <c r="EE68" s="225" t="str">
        <f t="shared" si="101"/>
        <v/>
      </c>
      <c r="EF68" s="224"/>
      <c r="EG68" s="5" t="str">
        <f t="shared" si="102"/>
        <v/>
      </c>
      <c r="EH68" s="224" t="str">
        <f t="shared" si="103"/>
        <v/>
      </c>
      <c r="EI68" s="225"/>
      <c r="EJ68" s="115" t="str">
        <f t="shared" si="104"/>
        <v/>
      </c>
      <c r="EK68" s="225" t="str">
        <f t="shared" si="105"/>
        <v/>
      </c>
      <c r="EL68" s="224"/>
      <c r="EM68" s="5" t="str">
        <f t="shared" si="106"/>
        <v/>
      </c>
      <c r="EN68" s="224" t="str">
        <f t="shared" si="107"/>
        <v/>
      </c>
      <c r="EO68" s="225"/>
      <c r="EP68" s="115" t="str">
        <f t="shared" si="108"/>
        <v/>
      </c>
      <c r="EQ68" s="225" t="str">
        <f t="shared" si="109"/>
        <v/>
      </c>
      <c r="ER68" s="224"/>
      <c r="ES68" s="5" t="str">
        <f t="shared" si="110"/>
        <v/>
      </c>
      <c r="ET68" s="224" t="str">
        <f t="shared" si="111"/>
        <v/>
      </c>
      <c r="EU68" s="225"/>
      <c r="EV68" s="115" t="str">
        <f t="shared" si="112"/>
        <v/>
      </c>
      <c r="EW68" s="225" t="str">
        <f t="shared" si="113"/>
        <v/>
      </c>
      <c r="EX68" s="224"/>
      <c r="EY68" s="5" t="str">
        <f t="shared" si="114"/>
        <v/>
      </c>
      <c r="EZ68" s="224" t="str">
        <f t="shared" si="115"/>
        <v/>
      </c>
      <c r="FA68" s="225"/>
      <c r="FB68" s="115" t="str">
        <f t="shared" si="116"/>
        <v/>
      </c>
      <c r="FC68" s="225" t="str">
        <f t="shared" si="117"/>
        <v/>
      </c>
      <c r="FD68" s="224"/>
      <c r="FE68" s="5" t="str">
        <f t="shared" si="118"/>
        <v/>
      </c>
      <c r="FF68" s="224" t="str">
        <f t="shared" si="119"/>
        <v/>
      </c>
      <c r="FG68" s="225"/>
      <c r="FH68" s="115" t="str">
        <f t="shared" si="120"/>
        <v/>
      </c>
      <c r="FI68" s="225" t="str">
        <f t="shared" si="121"/>
        <v/>
      </c>
      <c r="FJ68" s="224"/>
      <c r="FK68" s="5" t="str">
        <f t="shared" si="122"/>
        <v/>
      </c>
      <c r="FL68" s="224" t="str">
        <f t="shared" si="123"/>
        <v/>
      </c>
      <c r="FM68" s="225"/>
      <c r="FN68" s="115" t="str">
        <f t="shared" si="124"/>
        <v/>
      </c>
      <c r="FO68" s="225" t="str">
        <f t="shared" si="125"/>
        <v/>
      </c>
      <c r="FP68" s="224"/>
      <c r="FQ68" s="5" t="str">
        <f t="shared" si="126"/>
        <v/>
      </c>
      <c r="FR68" s="224" t="str">
        <f t="shared" si="127"/>
        <v/>
      </c>
      <c r="FS68" s="225"/>
      <c r="FT68" s="115" t="str">
        <f t="shared" si="128"/>
        <v/>
      </c>
      <c r="FU68" s="225" t="str">
        <f t="shared" si="129"/>
        <v/>
      </c>
      <c r="FV68" s="253"/>
      <c r="FW68" s="253"/>
      <c r="FX68" s="253"/>
      <c r="FY68" s="253"/>
      <c r="FZ68" s="253"/>
    </row>
    <row r="69" spans="1:182" s="3" customFormat="1" x14ac:dyDescent="0.25">
      <c r="A69" s="2" t="str">
        <f t="shared" si="132"/>
        <v/>
      </c>
      <c r="B69" s="211"/>
      <c r="C69" s="151"/>
      <c r="D69" s="156" t="str">
        <f t="shared" si="27"/>
        <v/>
      </c>
      <c r="E69" s="109"/>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8"/>
        <v/>
      </c>
      <c r="AI69" s="93" t="str">
        <f t="shared" si="29"/>
        <v/>
      </c>
      <c r="AJ69" s="93" t="str">
        <f t="shared" si="30"/>
        <v/>
      </c>
      <c r="AK69" s="93" t="str">
        <f t="shared" si="31"/>
        <v/>
      </c>
      <c r="AL69" s="93" t="str">
        <f t="shared" si="32"/>
        <v/>
      </c>
      <c r="AM69" s="93" t="str">
        <f t="shared" si="33"/>
        <v/>
      </c>
      <c r="AN69" s="93" t="str">
        <f t="shared" si="34"/>
        <v/>
      </c>
      <c r="AO69" s="93" t="str">
        <f t="shared" si="35"/>
        <v/>
      </c>
      <c r="AP69" s="93" t="str">
        <f t="shared" si="36"/>
        <v/>
      </c>
      <c r="AQ69" s="93" t="str">
        <f t="shared" si="37"/>
        <v/>
      </c>
      <c r="AR69" s="93" t="str">
        <f t="shared" si="38"/>
        <v/>
      </c>
      <c r="AS69" s="93" t="str">
        <f t="shared" si="39"/>
        <v/>
      </c>
      <c r="AT69" s="93" t="str">
        <f t="shared" si="40"/>
        <v/>
      </c>
      <c r="AU69" s="93" t="str">
        <f t="shared" si="41"/>
        <v/>
      </c>
      <c r="AV69" s="93" t="str">
        <f t="shared" si="42"/>
        <v/>
      </c>
      <c r="AW69" s="93" t="str">
        <f t="shared" si="43"/>
        <v/>
      </c>
      <c r="AX69" s="93" t="str">
        <f t="shared" si="44"/>
        <v/>
      </c>
      <c r="AY69" s="93" t="str">
        <f t="shared" si="45"/>
        <v/>
      </c>
      <c r="AZ69" s="93" t="str">
        <f t="shared" si="46"/>
        <v/>
      </c>
      <c r="BA69" s="93" t="str">
        <f t="shared" si="47"/>
        <v/>
      </c>
      <c r="BB69" s="93" t="str">
        <f t="shared" si="48"/>
        <v/>
      </c>
      <c r="BC69" s="93" t="str">
        <f t="shared" si="49"/>
        <v/>
      </c>
      <c r="BD69" s="93" t="str">
        <f t="shared" si="50"/>
        <v/>
      </c>
      <c r="BE69" s="93" t="str">
        <f t="shared" si="51"/>
        <v/>
      </c>
      <c r="BF69" s="224"/>
      <c r="BG69" s="74" t="str">
        <f t="shared" si="130"/>
        <v/>
      </c>
      <c r="BH69" s="36" t="str">
        <f t="shared" si="131"/>
        <v/>
      </c>
      <c r="BI69" s="225"/>
      <c r="BJ69" s="75" t="str">
        <f t="shared" si="52"/>
        <v/>
      </c>
      <c r="BK69" s="37" t="str">
        <f t="shared" si="53"/>
        <v/>
      </c>
      <c r="BL69" s="224"/>
      <c r="BM69" s="74" t="str">
        <f t="shared" si="54"/>
        <v/>
      </c>
      <c r="BN69" s="36" t="str">
        <f t="shared" si="55"/>
        <v/>
      </c>
      <c r="BO69" s="225"/>
      <c r="BP69" s="75" t="str">
        <f t="shared" si="56"/>
        <v/>
      </c>
      <c r="BQ69" s="37" t="str">
        <f t="shared" si="57"/>
        <v/>
      </c>
      <c r="BR69" s="224"/>
      <c r="BS69" s="74" t="str">
        <f t="shared" si="58"/>
        <v/>
      </c>
      <c r="BT69" s="36" t="str">
        <f t="shared" si="59"/>
        <v/>
      </c>
      <c r="BU69" s="225"/>
      <c r="BV69" s="75" t="str">
        <f t="shared" si="60"/>
        <v/>
      </c>
      <c r="BW69" s="37" t="str">
        <f t="shared" si="61"/>
        <v/>
      </c>
      <c r="BX69" s="224"/>
      <c r="BY69" s="74" t="str">
        <f t="shared" si="62"/>
        <v/>
      </c>
      <c r="BZ69" s="36" t="str">
        <f t="shared" si="63"/>
        <v/>
      </c>
      <c r="CA69" s="225"/>
      <c r="CB69" s="75" t="str">
        <f t="shared" si="64"/>
        <v/>
      </c>
      <c r="CC69" s="37" t="str">
        <f t="shared" si="65"/>
        <v/>
      </c>
      <c r="CD69" s="224"/>
      <c r="CE69" s="74" t="str">
        <f t="shared" si="66"/>
        <v/>
      </c>
      <c r="CF69" s="36" t="str">
        <f t="shared" si="67"/>
        <v/>
      </c>
      <c r="CG69" s="225"/>
      <c r="CH69" s="115" t="str">
        <f t="shared" si="68"/>
        <v/>
      </c>
      <c r="CI69" s="225" t="str">
        <f t="shared" si="69"/>
        <v/>
      </c>
      <c r="CJ69" s="224"/>
      <c r="CK69" s="5" t="str">
        <f t="shared" si="70"/>
        <v/>
      </c>
      <c r="CL69" s="224" t="str">
        <f t="shared" si="71"/>
        <v/>
      </c>
      <c r="CM69" s="225"/>
      <c r="CN69" s="115" t="str">
        <f t="shared" si="72"/>
        <v/>
      </c>
      <c r="CO69" s="225" t="str">
        <f t="shared" si="73"/>
        <v/>
      </c>
      <c r="CP69" s="224"/>
      <c r="CQ69" s="5" t="str">
        <f t="shared" si="74"/>
        <v/>
      </c>
      <c r="CR69" s="224" t="str">
        <f t="shared" si="75"/>
        <v/>
      </c>
      <c r="CS69" s="225"/>
      <c r="CT69" s="115" t="str">
        <f t="shared" si="76"/>
        <v/>
      </c>
      <c r="CU69" s="225" t="str">
        <f t="shared" si="77"/>
        <v/>
      </c>
      <c r="CV69" s="224"/>
      <c r="CW69" s="5" t="str">
        <f t="shared" si="78"/>
        <v/>
      </c>
      <c r="CX69" s="224" t="str">
        <f t="shared" si="79"/>
        <v/>
      </c>
      <c r="CY69" s="225"/>
      <c r="CZ69" s="115" t="str">
        <f t="shared" si="80"/>
        <v/>
      </c>
      <c r="DA69" s="225" t="str">
        <f t="shared" si="81"/>
        <v/>
      </c>
      <c r="DB69" s="224"/>
      <c r="DC69" s="5" t="str">
        <f t="shared" si="82"/>
        <v/>
      </c>
      <c r="DD69" s="224" t="str">
        <f t="shared" si="83"/>
        <v/>
      </c>
      <c r="DE69" s="225"/>
      <c r="DF69" s="115" t="str">
        <f t="shared" si="84"/>
        <v/>
      </c>
      <c r="DG69" s="225" t="str">
        <f t="shared" si="85"/>
        <v/>
      </c>
      <c r="DH69" s="224"/>
      <c r="DI69" s="5" t="str">
        <f t="shared" si="86"/>
        <v/>
      </c>
      <c r="DJ69" s="224" t="str">
        <f t="shared" si="87"/>
        <v/>
      </c>
      <c r="DK69" s="225"/>
      <c r="DL69" s="115" t="str">
        <f t="shared" si="88"/>
        <v/>
      </c>
      <c r="DM69" s="225" t="str">
        <f t="shared" si="89"/>
        <v/>
      </c>
      <c r="DN69" s="224"/>
      <c r="DO69" s="5" t="str">
        <f t="shared" si="90"/>
        <v/>
      </c>
      <c r="DP69" s="224" t="str">
        <f t="shared" si="91"/>
        <v/>
      </c>
      <c r="DQ69" s="225"/>
      <c r="DR69" s="115" t="str">
        <f t="shared" si="92"/>
        <v/>
      </c>
      <c r="DS69" s="225" t="str">
        <f t="shared" si="93"/>
        <v/>
      </c>
      <c r="DT69" s="224"/>
      <c r="DU69" s="5" t="str">
        <f t="shared" si="94"/>
        <v/>
      </c>
      <c r="DV69" s="224" t="str">
        <f t="shared" si="95"/>
        <v/>
      </c>
      <c r="DW69" s="225"/>
      <c r="DX69" s="115" t="str">
        <f t="shared" si="96"/>
        <v/>
      </c>
      <c r="DY69" s="225" t="str">
        <f t="shared" si="97"/>
        <v/>
      </c>
      <c r="DZ69" s="224"/>
      <c r="EA69" s="5" t="str">
        <f t="shared" si="98"/>
        <v/>
      </c>
      <c r="EB69" s="224" t="str">
        <f t="shared" si="99"/>
        <v/>
      </c>
      <c r="EC69" s="225"/>
      <c r="ED69" s="115" t="str">
        <f t="shared" si="100"/>
        <v/>
      </c>
      <c r="EE69" s="225" t="str">
        <f t="shared" si="101"/>
        <v/>
      </c>
      <c r="EF69" s="224"/>
      <c r="EG69" s="5" t="str">
        <f t="shared" si="102"/>
        <v/>
      </c>
      <c r="EH69" s="224" t="str">
        <f t="shared" si="103"/>
        <v/>
      </c>
      <c r="EI69" s="225"/>
      <c r="EJ69" s="115" t="str">
        <f t="shared" si="104"/>
        <v/>
      </c>
      <c r="EK69" s="225" t="str">
        <f t="shared" si="105"/>
        <v/>
      </c>
      <c r="EL69" s="224"/>
      <c r="EM69" s="5" t="str">
        <f t="shared" si="106"/>
        <v/>
      </c>
      <c r="EN69" s="224" t="str">
        <f t="shared" si="107"/>
        <v/>
      </c>
      <c r="EO69" s="225"/>
      <c r="EP69" s="115" t="str">
        <f t="shared" si="108"/>
        <v/>
      </c>
      <c r="EQ69" s="225" t="str">
        <f t="shared" si="109"/>
        <v/>
      </c>
      <c r="ER69" s="224"/>
      <c r="ES69" s="5" t="str">
        <f t="shared" si="110"/>
        <v/>
      </c>
      <c r="ET69" s="224" t="str">
        <f t="shared" si="111"/>
        <v/>
      </c>
      <c r="EU69" s="225"/>
      <c r="EV69" s="115" t="str">
        <f t="shared" si="112"/>
        <v/>
      </c>
      <c r="EW69" s="225" t="str">
        <f t="shared" si="113"/>
        <v/>
      </c>
      <c r="EX69" s="224"/>
      <c r="EY69" s="5" t="str">
        <f t="shared" si="114"/>
        <v/>
      </c>
      <c r="EZ69" s="224" t="str">
        <f t="shared" si="115"/>
        <v/>
      </c>
      <c r="FA69" s="225"/>
      <c r="FB69" s="115" t="str">
        <f t="shared" si="116"/>
        <v/>
      </c>
      <c r="FC69" s="225" t="str">
        <f t="shared" si="117"/>
        <v/>
      </c>
      <c r="FD69" s="224"/>
      <c r="FE69" s="5" t="str">
        <f t="shared" si="118"/>
        <v/>
      </c>
      <c r="FF69" s="224" t="str">
        <f t="shared" si="119"/>
        <v/>
      </c>
      <c r="FG69" s="225"/>
      <c r="FH69" s="115" t="str">
        <f t="shared" si="120"/>
        <v/>
      </c>
      <c r="FI69" s="225" t="str">
        <f t="shared" si="121"/>
        <v/>
      </c>
      <c r="FJ69" s="224"/>
      <c r="FK69" s="5" t="str">
        <f t="shared" si="122"/>
        <v/>
      </c>
      <c r="FL69" s="224" t="str">
        <f t="shared" si="123"/>
        <v/>
      </c>
      <c r="FM69" s="225"/>
      <c r="FN69" s="115" t="str">
        <f t="shared" si="124"/>
        <v/>
      </c>
      <c r="FO69" s="225" t="str">
        <f t="shared" si="125"/>
        <v/>
      </c>
      <c r="FP69" s="224"/>
      <c r="FQ69" s="5" t="str">
        <f t="shared" si="126"/>
        <v/>
      </c>
      <c r="FR69" s="224" t="str">
        <f t="shared" si="127"/>
        <v/>
      </c>
      <c r="FS69" s="225"/>
      <c r="FT69" s="115" t="str">
        <f t="shared" si="128"/>
        <v/>
      </c>
      <c r="FU69" s="225" t="str">
        <f t="shared" si="129"/>
        <v/>
      </c>
      <c r="FV69" s="253"/>
      <c r="FW69" s="253"/>
      <c r="FX69" s="253"/>
      <c r="FY69" s="253"/>
      <c r="FZ69" s="253"/>
    </row>
    <row r="70" spans="1:182" s="3" customFormat="1" x14ac:dyDescent="0.25">
      <c r="A70" s="2" t="str">
        <f t="shared" si="132"/>
        <v/>
      </c>
      <c r="B70" s="211"/>
      <c r="C70" s="151"/>
      <c r="D70" s="156" t="str">
        <f t="shared" si="27"/>
        <v/>
      </c>
      <c r="E70" s="109"/>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8"/>
        <v/>
      </c>
      <c r="AI70" s="93" t="str">
        <f t="shared" si="29"/>
        <v/>
      </c>
      <c r="AJ70" s="93" t="str">
        <f t="shared" si="30"/>
        <v/>
      </c>
      <c r="AK70" s="93" t="str">
        <f t="shared" si="31"/>
        <v/>
      </c>
      <c r="AL70" s="93" t="str">
        <f t="shared" si="32"/>
        <v/>
      </c>
      <c r="AM70" s="93" t="str">
        <f t="shared" si="33"/>
        <v/>
      </c>
      <c r="AN70" s="93" t="str">
        <f t="shared" si="34"/>
        <v/>
      </c>
      <c r="AO70" s="93" t="str">
        <f t="shared" si="35"/>
        <v/>
      </c>
      <c r="AP70" s="93" t="str">
        <f t="shared" si="36"/>
        <v/>
      </c>
      <c r="AQ70" s="93" t="str">
        <f t="shared" si="37"/>
        <v/>
      </c>
      <c r="AR70" s="93" t="str">
        <f t="shared" si="38"/>
        <v/>
      </c>
      <c r="AS70" s="93" t="str">
        <f t="shared" si="39"/>
        <v/>
      </c>
      <c r="AT70" s="93" t="str">
        <f t="shared" si="40"/>
        <v/>
      </c>
      <c r="AU70" s="93" t="str">
        <f t="shared" si="41"/>
        <v/>
      </c>
      <c r="AV70" s="93" t="str">
        <f t="shared" si="42"/>
        <v/>
      </c>
      <c r="AW70" s="93" t="str">
        <f t="shared" si="43"/>
        <v/>
      </c>
      <c r="AX70" s="93" t="str">
        <f t="shared" si="44"/>
        <v/>
      </c>
      <c r="AY70" s="93" t="str">
        <f t="shared" si="45"/>
        <v/>
      </c>
      <c r="AZ70" s="93" t="str">
        <f t="shared" si="46"/>
        <v/>
      </c>
      <c r="BA70" s="93" t="str">
        <f t="shared" si="47"/>
        <v/>
      </c>
      <c r="BB70" s="93" t="str">
        <f t="shared" si="48"/>
        <v/>
      </c>
      <c r="BC70" s="93" t="str">
        <f t="shared" si="49"/>
        <v/>
      </c>
      <c r="BD70" s="93" t="str">
        <f t="shared" si="50"/>
        <v/>
      </c>
      <c r="BE70" s="93" t="str">
        <f t="shared" si="51"/>
        <v/>
      </c>
      <c r="BF70" s="224"/>
      <c r="BG70" s="74" t="str">
        <f t="shared" si="130"/>
        <v/>
      </c>
      <c r="BH70" s="36" t="str">
        <f t="shared" si="131"/>
        <v/>
      </c>
      <c r="BI70" s="225"/>
      <c r="BJ70" s="75" t="str">
        <f t="shared" si="52"/>
        <v/>
      </c>
      <c r="BK70" s="37" t="str">
        <f t="shared" si="53"/>
        <v/>
      </c>
      <c r="BL70" s="224"/>
      <c r="BM70" s="74" t="str">
        <f t="shared" si="54"/>
        <v/>
      </c>
      <c r="BN70" s="36" t="str">
        <f t="shared" si="55"/>
        <v/>
      </c>
      <c r="BO70" s="225"/>
      <c r="BP70" s="75" t="str">
        <f t="shared" si="56"/>
        <v/>
      </c>
      <c r="BQ70" s="37" t="str">
        <f t="shared" si="57"/>
        <v/>
      </c>
      <c r="BR70" s="224"/>
      <c r="BS70" s="74" t="str">
        <f t="shared" si="58"/>
        <v/>
      </c>
      <c r="BT70" s="36" t="str">
        <f t="shared" si="59"/>
        <v/>
      </c>
      <c r="BU70" s="225"/>
      <c r="BV70" s="75" t="str">
        <f t="shared" si="60"/>
        <v/>
      </c>
      <c r="BW70" s="37" t="str">
        <f t="shared" si="61"/>
        <v/>
      </c>
      <c r="BX70" s="224"/>
      <c r="BY70" s="74" t="str">
        <f t="shared" si="62"/>
        <v/>
      </c>
      <c r="BZ70" s="36" t="str">
        <f t="shared" si="63"/>
        <v/>
      </c>
      <c r="CA70" s="225"/>
      <c r="CB70" s="75" t="str">
        <f t="shared" si="64"/>
        <v/>
      </c>
      <c r="CC70" s="37" t="str">
        <f t="shared" si="65"/>
        <v/>
      </c>
      <c r="CD70" s="224"/>
      <c r="CE70" s="74" t="str">
        <f t="shared" si="66"/>
        <v/>
      </c>
      <c r="CF70" s="36" t="str">
        <f t="shared" si="67"/>
        <v/>
      </c>
      <c r="CG70" s="225"/>
      <c r="CH70" s="115" t="str">
        <f t="shared" si="68"/>
        <v/>
      </c>
      <c r="CI70" s="225" t="str">
        <f t="shared" si="69"/>
        <v/>
      </c>
      <c r="CJ70" s="224"/>
      <c r="CK70" s="5" t="str">
        <f t="shared" si="70"/>
        <v/>
      </c>
      <c r="CL70" s="224" t="str">
        <f t="shared" si="71"/>
        <v/>
      </c>
      <c r="CM70" s="225"/>
      <c r="CN70" s="115" t="str">
        <f t="shared" si="72"/>
        <v/>
      </c>
      <c r="CO70" s="225" t="str">
        <f t="shared" si="73"/>
        <v/>
      </c>
      <c r="CP70" s="224"/>
      <c r="CQ70" s="5" t="str">
        <f t="shared" si="74"/>
        <v/>
      </c>
      <c r="CR70" s="224" t="str">
        <f t="shared" si="75"/>
        <v/>
      </c>
      <c r="CS70" s="225"/>
      <c r="CT70" s="115" t="str">
        <f t="shared" si="76"/>
        <v/>
      </c>
      <c r="CU70" s="225" t="str">
        <f t="shared" si="77"/>
        <v/>
      </c>
      <c r="CV70" s="224"/>
      <c r="CW70" s="5" t="str">
        <f t="shared" si="78"/>
        <v/>
      </c>
      <c r="CX70" s="224" t="str">
        <f t="shared" si="79"/>
        <v/>
      </c>
      <c r="CY70" s="225"/>
      <c r="CZ70" s="115" t="str">
        <f t="shared" si="80"/>
        <v/>
      </c>
      <c r="DA70" s="225" t="str">
        <f t="shared" si="81"/>
        <v/>
      </c>
      <c r="DB70" s="224"/>
      <c r="DC70" s="5" t="str">
        <f t="shared" si="82"/>
        <v/>
      </c>
      <c r="DD70" s="224" t="str">
        <f t="shared" si="83"/>
        <v/>
      </c>
      <c r="DE70" s="225"/>
      <c r="DF70" s="115" t="str">
        <f t="shared" si="84"/>
        <v/>
      </c>
      <c r="DG70" s="225" t="str">
        <f t="shared" si="85"/>
        <v/>
      </c>
      <c r="DH70" s="224"/>
      <c r="DI70" s="5" t="str">
        <f t="shared" si="86"/>
        <v/>
      </c>
      <c r="DJ70" s="224" t="str">
        <f t="shared" si="87"/>
        <v/>
      </c>
      <c r="DK70" s="225"/>
      <c r="DL70" s="115" t="str">
        <f t="shared" si="88"/>
        <v/>
      </c>
      <c r="DM70" s="225" t="str">
        <f t="shared" si="89"/>
        <v/>
      </c>
      <c r="DN70" s="224"/>
      <c r="DO70" s="5" t="str">
        <f t="shared" si="90"/>
        <v/>
      </c>
      <c r="DP70" s="224" t="str">
        <f t="shared" si="91"/>
        <v/>
      </c>
      <c r="DQ70" s="225"/>
      <c r="DR70" s="115" t="str">
        <f t="shared" si="92"/>
        <v/>
      </c>
      <c r="DS70" s="225" t="str">
        <f t="shared" si="93"/>
        <v/>
      </c>
      <c r="DT70" s="224"/>
      <c r="DU70" s="5" t="str">
        <f t="shared" si="94"/>
        <v/>
      </c>
      <c r="DV70" s="224" t="str">
        <f t="shared" si="95"/>
        <v/>
      </c>
      <c r="DW70" s="225"/>
      <c r="DX70" s="115" t="str">
        <f t="shared" si="96"/>
        <v/>
      </c>
      <c r="DY70" s="225" t="str">
        <f t="shared" si="97"/>
        <v/>
      </c>
      <c r="DZ70" s="224"/>
      <c r="EA70" s="5" t="str">
        <f t="shared" si="98"/>
        <v/>
      </c>
      <c r="EB70" s="224" t="str">
        <f t="shared" si="99"/>
        <v/>
      </c>
      <c r="EC70" s="225"/>
      <c r="ED70" s="115" t="str">
        <f t="shared" si="100"/>
        <v/>
      </c>
      <c r="EE70" s="225" t="str">
        <f t="shared" si="101"/>
        <v/>
      </c>
      <c r="EF70" s="224"/>
      <c r="EG70" s="5" t="str">
        <f t="shared" si="102"/>
        <v/>
      </c>
      <c r="EH70" s="224" t="str">
        <f t="shared" si="103"/>
        <v/>
      </c>
      <c r="EI70" s="225"/>
      <c r="EJ70" s="115" t="str">
        <f t="shared" si="104"/>
        <v/>
      </c>
      <c r="EK70" s="225" t="str">
        <f t="shared" si="105"/>
        <v/>
      </c>
      <c r="EL70" s="224"/>
      <c r="EM70" s="5" t="str">
        <f t="shared" si="106"/>
        <v/>
      </c>
      <c r="EN70" s="224" t="str">
        <f t="shared" si="107"/>
        <v/>
      </c>
      <c r="EO70" s="225"/>
      <c r="EP70" s="115" t="str">
        <f t="shared" si="108"/>
        <v/>
      </c>
      <c r="EQ70" s="225" t="str">
        <f t="shared" si="109"/>
        <v/>
      </c>
      <c r="ER70" s="224"/>
      <c r="ES70" s="5" t="str">
        <f t="shared" si="110"/>
        <v/>
      </c>
      <c r="ET70" s="224" t="str">
        <f t="shared" si="111"/>
        <v/>
      </c>
      <c r="EU70" s="225"/>
      <c r="EV70" s="115" t="str">
        <f t="shared" si="112"/>
        <v/>
      </c>
      <c r="EW70" s="225" t="str">
        <f t="shared" si="113"/>
        <v/>
      </c>
      <c r="EX70" s="224"/>
      <c r="EY70" s="5" t="str">
        <f t="shared" si="114"/>
        <v/>
      </c>
      <c r="EZ70" s="224" t="str">
        <f t="shared" si="115"/>
        <v/>
      </c>
      <c r="FA70" s="225"/>
      <c r="FB70" s="115" t="str">
        <f t="shared" si="116"/>
        <v/>
      </c>
      <c r="FC70" s="225" t="str">
        <f t="shared" si="117"/>
        <v/>
      </c>
      <c r="FD70" s="224"/>
      <c r="FE70" s="5" t="str">
        <f t="shared" si="118"/>
        <v/>
      </c>
      <c r="FF70" s="224" t="str">
        <f t="shared" si="119"/>
        <v/>
      </c>
      <c r="FG70" s="225"/>
      <c r="FH70" s="115" t="str">
        <f t="shared" si="120"/>
        <v/>
      </c>
      <c r="FI70" s="225" t="str">
        <f t="shared" si="121"/>
        <v/>
      </c>
      <c r="FJ70" s="224"/>
      <c r="FK70" s="5" t="str">
        <f t="shared" si="122"/>
        <v/>
      </c>
      <c r="FL70" s="224" t="str">
        <f t="shared" si="123"/>
        <v/>
      </c>
      <c r="FM70" s="225"/>
      <c r="FN70" s="115" t="str">
        <f t="shared" si="124"/>
        <v/>
      </c>
      <c r="FO70" s="225" t="str">
        <f t="shared" si="125"/>
        <v/>
      </c>
      <c r="FP70" s="224"/>
      <c r="FQ70" s="5" t="str">
        <f t="shared" si="126"/>
        <v/>
      </c>
      <c r="FR70" s="224" t="str">
        <f t="shared" si="127"/>
        <v/>
      </c>
      <c r="FS70" s="225"/>
      <c r="FT70" s="115" t="str">
        <f t="shared" si="128"/>
        <v/>
      </c>
      <c r="FU70" s="225" t="str">
        <f t="shared" si="129"/>
        <v/>
      </c>
      <c r="FV70" s="253"/>
      <c r="FW70" s="253"/>
      <c r="FX70" s="253"/>
      <c r="FY70" s="253"/>
      <c r="FZ70" s="253"/>
    </row>
    <row r="71" spans="1:182" s="3" customFormat="1" x14ac:dyDescent="0.25">
      <c r="A71" s="2" t="str">
        <f t="shared" si="132"/>
        <v/>
      </c>
      <c r="B71" s="211"/>
      <c r="C71" s="151"/>
      <c r="D71" s="156" t="str">
        <f t="shared" si="27"/>
        <v/>
      </c>
      <c r="E71" s="109"/>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8"/>
        <v/>
      </c>
      <c r="AI71" s="93" t="str">
        <f t="shared" si="29"/>
        <v/>
      </c>
      <c r="AJ71" s="93" t="str">
        <f t="shared" si="30"/>
        <v/>
      </c>
      <c r="AK71" s="93" t="str">
        <f t="shared" si="31"/>
        <v/>
      </c>
      <c r="AL71" s="93" t="str">
        <f t="shared" si="32"/>
        <v/>
      </c>
      <c r="AM71" s="93" t="str">
        <f t="shared" si="33"/>
        <v/>
      </c>
      <c r="AN71" s="93" t="str">
        <f t="shared" si="34"/>
        <v/>
      </c>
      <c r="AO71" s="93" t="str">
        <f t="shared" si="35"/>
        <v/>
      </c>
      <c r="AP71" s="93" t="str">
        <f t="shared" si="36"/>
        <v/>
      </c>
      <c r="AQ71" s="93" t="str">
        <f t="shared" si="37"/>
        <v/>
      </c>
      <c r="AR71" s="93" t="str">
        <f t="shared" si="38"/>
        <v/>
      </c>
      <c r="AS71" s="93" t="str">
        <f t="shared" si="39"/>
        <v/>
      </c>
      <c r="AT71" s="93" t="str">
        <f t="shared" si="40"/>
        <v/>
      </c>
      <c r="AU71" s="93" t="str">
        <f t="shared" si="41"/>
        <v/>
      </c>
      <c r="AV71" s="93" t="str">
        <f t="shared" si="42"/>
        <v/>
      </c>
      <c r="AW71" s="93" t="str">
        <f t="shared" si="43"/>
        <v/>
      </c>
      <c r="AX71" s="93" t="str">
        <f t="shared" si="44"/>
        <v/>
      </c>
      <c r="AY71" s="93" t="str">
        <f t="shared" si="45"/>
        <v/>
      </c>
      <c r="AZ71" s="93" t="str">
        <f t="shared" si="46"/>
        <v/>
      </c>
      <c r="BA71" s="93" t="str">
        <f t="shared" si="47"/>
        <v/>
      </c>
      <c r="BB71" s="93" t="str">
        <f t="shared" si="48"/>
        <v/>
      </c>
      <c r="BC71" s="93" t="str">
        <f t="shared" si="49"/>
        <v/>
      </c>
      <c r="BD71" s="93" t="str">
        <f t="shared" si="50"/>
        <v/>
      </c>
      <c r="BE71" s="93" t="str">
        <f t="shared" si="51"/>
        <v/>
      </c>
      <c r="BF71" s="224"/>
      <c r="BG71" s="74" t="str">
        <f t="shared" si="130"/>
        <v/>
      </c>
      <c r="BH71" s="36" t="str">
        <f t="shared" si="131"/>
        <v/>
      </c>
      <c r="BI71" s="225"/>
      <c r="BJ71" s="75" t="str">
        <f t="shared" si="52"/>
        <v/>
      </c>
      <c r="BK71" s="37" t="str">
        <f t="shared" si="53"/>
        <v/>
      </c>
      <c r="BL71" s="224"/>
      <c r="BM71" s="74" t="str">
        <f t="shared" si="54"/>
        <v/>
      </c>
      <c r="BN71" s="36" t="str">
        <f t="shared" si="55"/>
        <v/>
      </c>
      <c r="BO71" s="225"/>
      <c r="BP71" s="75" t="str">
        <f t="shared" si="56"/>
        <v/>
      </c>
      <c r="BQ71" s="37" t="str">
        <f t="shared" si="57"/>
        <v/>
      </c>
      <c r="BR71" s="224"/>
      <c r="BS71" s="74" t="str">
        <f t="shared" si="58"/>
        <v/>
      </c>
      <c r="BT71" s="36" t="str">
        <f t="shared" si="59"/>
        <v/>
      </c>
      <c r="BU71" s="225"/>
      <c r="BV71" s="75" t="str">
        <f t="shared" si="60"/>
        <v/>
      </c>
      <c r="BW71" s="37" t="str">
        <f t="shared" si="61"/>
        <v/>
      </c>
      <c r="BX71" s="224"/>
      <c r="BY71" s="74" t="str">
        <f t="shared" si="62"/>
        <v/>
      </c>
      <c r="BZ71" s="36" t="str">
        <f t="shared" si="63"/>
        <v/>
      </c>
      <c r="CA71" s="225"/>
      <c r="CB71" s="75" t="str">
        <f t="shared" si="64"/>
        <v/>
      </c>
      <c r="CC71" s="37" t="str">
        <f t="shared" si="65"/>
        <v/>
      </c>
      <c r="CD71" s="224"/>
      <c r="CE71" s="74" t="str">
        <f t="shared" si="66"/>
        <v/>
      </c>
      <c r="CF71" s="36" t="str">
        <f t="shared" si="67"/>
        <v/>
      </c>
      <c r="CG71" s="225"/>
      <c r="CH71" s="115" t="str">
        <f t="shared" si="68"/>
        <v/>
      </c>
      <c r="CI71" s="225" t="str">
        <f t="shared" si="69"/>
        <v/>
      </c>
      <c r="CJ71" s="224"/>
      <c r="CK71" s="5" t="str">
        <f t="shared" si="70"/>
        <v/>
      </c>
      <c r="CL71" s="224" t="str">
        <f t="shared" si="71"/>
        <v/>
      </c>
      <c r="CM71" s="225"/>
      <c r="CN71" s="115" t="str">
        <f t="shared" si="72"/>
        <v/>
      </c>
      <c r="CO71" s="225" t="str">
        <f t="shared" si="73"/>
        <v/>
      </c>
      <c r="CP71" s="224"/>
      <c r="CQ71" s="5" t="str">
        <f t="shared" si="74"/>
        <v/>
      </c>
      <c r="CR71" s="224" t="str">
        <f t="shared" si="75"/>
        <v/>
      </c>
      <c r="CS71" s="225"/>
      <c r="CT71" s="115" t="str">
        <f t="shared" si="76"/>
        <v/>
      </c>
      <c r="CU71" s="225" t="str">
        <f t="shared" si="77"/>
        <v/>
      </c>
      <c r="CV71" s="224"/>
      <c r="CW71" s="5" t="str">
        <f t="shared" si="78"/>
        <v/>
      </c>
      <c r="CX71" s="224" t="str">
        <f t="shared" si="79"/>
        <v/>
      </c>
      <c r="CY71" s="225"/>
      <c r="CZ71" s="115" t="str">
        <f t="shared" si="80"/>
        <v/>
      </c>
      <c r="DA71" s="225" t="str">
        <f t="shared" si="81"/>
        <v/>
      </c>
      <c r="DB71" s="224"/>
      <c r="DC71" s="5" t="str">
        <f t="shared" si="82"/>
        <v/>
      </c>
      <c r="DD71" s="224" t="str">
        <f t="shared" si="83"/>
        <v/>
      </c>
      <c r="DE71" s="225"/>
      <c r="DF71" s="115" t="str">
        <f t="shared" si="84"/>
        <v/>
      </c>
      <c r="DG71" s="225" t="str">
        <f t="shared" si="85"/>
        <v/>
      </c>
      <c r="DH71" s="224"/>
      <c r="DI71" s="5" t="str">
        <f t="shared" si="86"/>
        <v/>
      </c>
      <c r="DJ71" s="224" t="str">
        <f t="shared" si="87"/>
        <v/>
      </c>
      <c r="DK71" s="225"/>
      <c r="DL71" s="115" t="str">
        <f t="shared" si="88"/>
        <v/>
      </c>
      <c r="DM71" s="225" t="str">
        <f t="shared" si="89"/>
        <v/>
      </c>
      <c r="DN71" s="224"/>
      <c r="DO71" s="5" t="str">
        <f t="shared" si="90"/>
        <v/>
      </c>
      <c r="DP71" s="224" t="str">
        <f t="shared" si="91"/>
        <v/>
      </c>
      <c r="DQ71" s="225"/>
      <c r="DR71" s="115" t="str">
        <f t="shared" si="92"/>
        <v/>
      </c>
      <c r="DS71" s="225" t="str">
        <f t="shared" si="93"/>
        <v/>
      </c>
      <c r="DT71" s="224"/>
      <c r="DU71" s="5" t="str">
        <f t="shared" si="94"/>
        <v/>
      </c>
      <c r="DV71" s="224" t="str">
        <f t="shared" si="95"/>
        <v/>
      </c>
      <c r="DW71" s="225"/>
      <c r="DX71" s="115" t="str">
        <f t="shared" si="96"/>
        <v/>
      </c>
      <c r="DY71" s="225" t="str">
        <f t="shared" si="97"/>
        <v/>
      </c>
      <c r="DZ71" s="224"/>
      <c r="EA71" s="5" t="str">
        <f t="shared" si="98"/>
        <v/>
      </c>
      <c r="EB71" s="224" t="str">
        <f t="shared" si="99"/>
        <v/>
      </c>
      <c r="EC71" s="225"/>
      <c r="ED71" s="115" t="str">
        <f t="shared" si="100"/>
        <v/>
      </c>
      <c r="EE71" s="225" t="str">
        <f t="shared" si="101"/>
        <v/>
      </c>
      <c r="EF71" s="224"/>
      <c r="EG71" s="5" t="str">
        <f t="shared" si="102"/>
        <v/>
      </c>
      <c r="EH71" s="224" t="str">
        <f t="shared" si="103"/>
        <v/>
      </c>
      <c r="EI71" s="225"/>
      <c r="EJ71" s="115" t="str">
        <f t="shared" si="104"/>
        <v/>
      </c>
      <c r="EK71" s="225" t="str">
        <f t="shared" si="105"/>
        <v/>
      </c>
      <c r="EL71" s="224"/>
      <c r="EM71" s="5" t="str">
        <f t="shared" si="106"/>
        <v/>
      </c>
      <c r="EN71" s="224" t="str">
        <f t="shared" si="107"/>
        <v/>
      </c>
      <c r="EO71" s="225"/>
      <c r="EP71" s="115" t="str">
        <f t="shared" si="108"/>
        <v/>
      </c>
      <c r="EQ71" s="225" t="str">
        <f t="shared" si="109"/>
        <v/>
      </c>
      <c r="ER71" s="224"/>
      <c r="ES71" s="5" t="str">
        <f t="shared" si="110"/>
        <v/>
      </c>
      <c r="ET71" s="224" t="str">
        <f t="shared" si="111"/>
        <v/>
      </c>
      <c r="EU71" s="225"/>
      <c r="EV71" s="115" t="str">
        <f t="shared" si="112"/>
        <v/>
      </c>
      <c r="EW71" s="225" t="str">
        <f t="shared" si="113"/>
        <v/>
      </c>
      <c r="EX71" s="224"/>
      <c r="EY71" s="5" t="str">
        <f t="shared" si="114"/>
        <v/>
      </c>
      <c r="EZ71" s="224" t="str">
        <f t="shared" si="115"/>
        <v/>
      </c>
      <c r="FA71" s="225"/>
      <c r="FB71" s="115" t="str">
        <f t="shared" si="116"/>
        <v/>
      </c>
      <c r="FC71" s="225" t="str">
        <f t="shared" si="117"/>
        <v/>
      </c>
      <c r="FD71" s="224"/>
      <c r="FE71" s="5" t="str">
        <f t="shared" si="118"/>
        <v/>
      </c>
      <c r="FF71" s="224" t="str">
        <f t="shared" si="119"/>
        <v/>
      </c>
      <c r="FG71" s="225"/>
      <c r="FH71" s="115" t="str">
        <f t="shared" si="120"/>
        <v/>
      </c>
      <c r="FI71" s="225" t="str">
        <f t="shared" si="121"/>
        <v/>
      </c>
      <c r="FJ71" s="224"/>
      <c r="FK71" s="5" t="str">
        <f t="shared" si="122"/>
        <v/>
      </c>
      <c r="FL71" s="224" t="str">
        <f t="shared" si="123"/>
        <v/>
      </c>
      <c r="FM71" s="225"/>
      <c r="FN71" s="115" t="str">
        <f t="shared" si="124"/>
        <v/>
      </c>
      <c r="FO71" s="225" t="str">
        <f t="shared" si="125"/>
        <v/>
      </c>
      <c r="FP71" s="224"/>
      <c r="FQ71" s="5" t="str">
        <f t="shared" si="126"/>
        <v/>
      </c>
      <c r="FR71" s="224" t="str">
        <f t="shared" si="127"/>
        <v/>
      </c>
      <c r="FS71" s="225"/>
      <c r="FT71" s="115" t="str">
        <f t="shared" si="128"/>
        <v/>
      </c>
      <c r="FU71" s="225" t="str">
        <f t="shared" si="129"/>
        <v/>
      </c>
      <c r="FV71" s="253"/>
      <c r="FW71" s="253"/>
      <c r="FX71" s="253"/>
      <c r="FY71" s="253"/>
      <c r="FZ71" s="253"/>
    </row>
    <row r="72" spans="1:182" s="3" customFormat="1" x14ac:dyDescent="0.25">
      <c r="A72" s="2" t="str">
        <f t="shared" si="132"/>
        <v/>
      </c>
      <c r="B72" s="211"/>
      <c r="C72" s="151"/>
      <c r="D72" s="156" t="str">
        <f t="shared" ref="D72:D81" si="152">IF(A72="","",C72*A72)</f>
        <v/>
      </c>
      <c r="E72" s="109"/>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3">IF($S$2&gt;17,IF(DF72="","",DF72),"")</f>
        <v/>
      </c>
      <c r="AI72" s="93" t="str">
        <f t="shared" ref="AI72:AI81" si="154">IF($S$2&gt;18,IF(DI72 = "","",DI72),"")</f>
        <v/>
      </c>
      <c r="AJ72" s="93" t="str">
        <f t="shared" ref="AJ72:AJ81" si="155">IF($S$2&gt;19,IF(DL72="","",DL72),"")</f>
        <v/>
      </c>
      <c r="AK72" s="93" t="str">
        <f t="shared" ref="AK72:AK81" si="156">IF($S$2&gt;20,IF(DO72="","",DO72),"")</f>
        <v/>
      </c>
      <c r="AL72" s="93" t="str">
        <f t="shared" ref="AL72:AL81" si="157">IF($S$2&gt;21,IF(DR72="","",DR72),"")</f>
        <v/>
      </c>
      <c r="AM72" s="93" t="str">
        <f t="shared" ref="AM72:AM81" si="158">IF($S$2&gt;22,IF(DU72="","",DU72),"")</f>
        <v/>
      </c>
      <c r="AN72" s="93" t="str">
        <f t="shared" ref="AN72:AN81" si="159">IF($S$2&gt;23,IF(DX72="","",DX72),"")</f>
        <v/>
      </c>
      <c r="AO72" s="93" t="str">
        <f t="shared" ref="AO72:AO81" si="160">IF($S$2&gt;24,IF(EA72="","",EA72),"")</f>
        <v/>
      </c>
      <c r="AP72" s="93" t="str">
        <f t="shared" ref="AP72:AP81" si="161">IF($S$2&gt;25,IF(ED72="","",ED72),"")</f>
        <v/>
      </c>
      <c r="AQ72" s="93" t="str">
        <f t="shared" ref="AQ72:AQ81" si="162">IF($S$2&gt;26,IF(EG72="","",EG72),"")</f>
        <v/>
      </c>
      <c r="AR72" s="93" t="str">
        <f t="shared" ref="AR72:AR81" si="163">IF($S$2&gt;27,IF(EJ72="","",EJ72),"")</f>
        <v/>
      </c>
      <c r="AS72" s="93" t="str">
        <f t="shared" ref="AS72:AS81" si="164">IF($S$2&gt;28,IF(EM72="","",EM72),"")</f>
        <v/>
      </c>
      <c r="AT72" s="93" t="str">
        <f t="shared" ref="AT72:AT81" si="165">IF($S$2&gt;29,IF(EP72 = "", "", EP72),"")</f>
        <v/>
      </c>
      <c r="AU72" s="93" t="str">
        <f t="shared" ref="AU72:AU81" si="166">IF($S$2&gt;30,IF(ES72="","",ES72),"")</f>
        <v/>
      </c>
      <c r="AV72" s="93" t="str">
        <f t="shared" ref="AV72:AV81" si="167">IF($S$2&gt;31,IF(EV72="","",EV72),"")</f>
        <v/>
      </c>
      <c r="AW72" s="93" t="str">
        <f t="shared" ref="AW72:AW81" si="168">IF($S$2&gt;32,IF(EY72="","",EY72),"")</f>
        <v/>
      </c>
      <c r="AX72" s="93" t="str">
        <f t="shared" ref="AX72:AX81" si="169">IF($S$2&gt;33,IF(FB72="","",FB72),"")</f>
        <v/>
      </c>
      <c r="AY72" s="93" t="str">
        <f t="shared" ref="AY72:AY81" si="170">IF($S$2&gt;34,IF(FE72="","",FE72),"")</f>
        <v/>
      </c>
      <c r="AZ72" s="93" t="str">
        <f t="shared" ref="AZ72:AZ81" si="171">IF($S$2&gt;35,IF(FH72="","",FH72),"")</f>
        <v/>
      </c>
      <c r="BA72" s="93" t="str">
        <f t="shared" ref="BA72:BA81" si="172">IF($S$2&gt;36,IF(FK72="","",FK72),"")</f>
        <v/>
      </c>
      <c r="BB72" s="93" t="str">
        <f t="shared" ref="BB72:BB81" si="173">IF($S$2&gt;37,IF(FN72="","",FN72),"")</f>
        <v/>
      </c>
      <c r="BC72" s="93" t="str">
        <f t="shared" ref="BC72:BC81" si="174">IF($S$2&gt;38,IF(FQ72="","",FQ72),"")</f>
        <v/>
      </c>
      <c r="BD72" s="93" t="str">
        <f t="shared" ref="BD72:BD81" si="175">IF($S$2&gt;39,IF(FT72="","",FT72),"")</f>
        <v/>
      </c>
      <c r="BE72" s="93" t="str">
        <f t="shared" ref="BE72:BE81" si="176">IF($S$2&gt;40,IF(FW72="","",FW72),"")</f>
        <v/>
      </c>
      <c r="BF72" s="224"/>
      <c r="BG72" s="74" t="str">
        <f t="shared" si="130"/>
        <v/>
      </c>
      <c r="BH72" s="36" t="str">
        <f t="shared" si="131"/>
        <v/>
      </c>
      <c r="BI72" s="225"/>
      <c r="BJ72" s="75" t="str">
        <f t="shared" ref="BJ72:BJ81" si="177">IF(BK72="","",_xlfn.DAYS(BK72,$Q$2))</f>
        <v/>
      </c>
      <c r="BK72" s="37" t="str">
        <f t="shared" ref="BK72:BK81" si="178">IF(BI72="","",BI72+($G72*365))</f>
        <v/>
      </c>
      <c r="BL72" s="224"/>
      <c r="BM72" s="74" t="str">
        <f t="shared" ref="BM72:BM81" si="179">IF(BN72="","",_xlfn.DAYS(BN72,$Q$2))</f>
        <v/>
      </c>
      <c r="BN72" s="36" t="str">
        <f t="shared" ref="BN72:BN81" si="180">IF(BL72="","",BL72+($G72*365))</f>
        <v/>
      </c>
      <c r="BO72" s="225"/>
      <c r="BP72" s="75" t="str">
        <f t="shared" ref="BP72:BP81" si="181">IF(BQ72="","",_xlfn.DAYS(BQ72,$Q$2))</f>
        <v/>
      </c>
      <c r="BQ72" s="37" t="str">
        <f t="shared" ref="BQ72:BQ81" si="182">IF(BO72="","",BO72+($G72*365))</f>
        <v/>
      </c>
      <c r="BR72" s="224"/>
      <c r="BS72" s="74" t="str">
        <f t="shared" ref="BS72:BS81" si="183">IF(BT72="","",_xlfn.DAYS(BT72,$Q$2))</f>
        <v/>
      </c>
      <c r="BT72" s="36" t="str">
        <f t="shared" ref="BT72:BT81" si="184">IF(BR72="","",BR72+($G72*365))</f>
        <v/>
      </c>
      <c r="BU72" s="225"/>
      <c r="BV72" s="75" t="str">
        <f t="shared" ref="BV72:BV81" si="185">IF(BW72="","",_xlfn.DAYS(BW72,$Q$2))</f>
        <v/>
      </c>
      <c r="BW72" s="37" t="str">
        <f t="shared" ref="BW72:BW81" si="186">IF(BU72="","",BU72+($G72*365))</f>
        <v/>
      </c>
      <c r="BX72" s="224"/>
      <c r="BY72" s="74" t="str">
        <f t="shared" ref="BY72:BY81" si="187">IF(BZ72="","",_xlfn.DAYS(BZ72,$Q$2))</f>
        <v/>
      </c>
      <c r="BZ72" s="36" t="str">
        <f t="shared" ref="BZ72:BZ81" si="188">IF(BX72="","",BX72+($G72*365))</f>
        <v/>
      </c>
      <c r="CA72" s="225"/>
      <c r="CB72" s="75" t="str">
        <f t="shared" ref="CB72:CB81" si="189">IF(CC72="","",_xlfn.DAYS(CC72,$Q$2))</f>
        <v/>
      </c>
      <c r="CC72" s="37" t="str">
        <f t="shared" ref="CC72:CC81" si="190">IF(CA72="","",CA72+($G72*365))</f>
        <v/>
      </c>
      <c r="CD72" s="224"/>
      <c r="CE72" s="74" t="str">
        <f t="shared" ref="CE72:CE81" si="191">IF(CF72="","",_xlfn.DAYS(CF72,$Q$2))</f>
        <v/>
      </c>
      <c r="CF72" s="36" t="str">
        <f t="shared" ref="CF72:CF81" si="192">IF(CD72="","",CD72+($G72*365))</f>
        <v/>
      </c>
      <c r="CG72" s="225"/>
      <c r="CH72" s="115" t="str">
        <f t="shared" ref="CH72:CH81" si="193">IF(CI72="","",_xlfn.DAYS(CI72,$Q$2))</f>
        <v/>
      </c>
      <c r="CI72" s="225" t="str">
        <f t="shared" ref="CI72:CI81" si="194">IF(CG72="","",CG72+($G72*365))</f>
        <v/>
      </c>
      <c r="CJ72" s="224"/>
      <c r="CK72" s="5" t="str">
        <f t="shared" ref="CK72:CK81" si="195">IF(CL72="","",_xlfn.DAYS(CL72,$Q$2))</f>
        <v/>
      </c>
      <c r="CL72" s="224" t="str">
        <f t="shared" ref="CL72:CL81" si="196">IF(CJ72="","",CJ72+($G72*365))</f>
        <v/>
      </c>
      <c r="CM72" s="225"/>
      <c r="CN72" s="115" t="str">
        <f t="shared" ref="CN72:CN81" si="197">IF(CO72="","",_xlfn.DAYS(CO72,$Q$2))</f>
        <v/>
      </c>
      <c r="CO72" s="225" t="str">
        <f t="shared" ref="CO72:CO81" si="198">IF(CM72="","",CM72+($G72*365))</f>
        <v/>
      </c>
      <c r="CP72" s="224"/>
      <c r="CQ72" s="5" t="str">
        <f t="shared" ref="CQ72:CQ81" si="199">IF(CR72="","",_xlfn.DAYS(CR72,$Q$2))</f>
        <v/>
      </c>
      <c r="CR72" s="224" t="str">
        <f t="shared" ref="CR72:CR81" si="200">IF(CP72="","",CP72+($G72*365))</f>
        <v/>
      </c>
      <c r="CS72" s="225"/>
      <c r="CT72" s="115" t="str">
        <f t="shared" ref="CT72:CT81" si="201">IF(CU72="","",_xlfn.DAYS(CU72,$Q$2))</f>
        <v/>
      </c>
      <c r="CU72" s="225" t="str">
        <f t="shared" ref="CU72:CU81" si="202">IF(CS72="","",CS72+($G72*365))</f>
        <v/>
      </c>
      <c r="CV72" s="224"/>
      <c r="CW72" s="5" t="str">
        <f t="shared" ref="CW72:CW81" si="203">IF(CX72="","",_xlfn.DAYS(CX72,$Q$2))</f>
        <v/>
      </c>
      <c r="CX72" s="224" t="str">
        <f t="shared" ref="CX72:CX81" si="204">IF(CV72="","",CV72+($G72*365))</f>
        <v/>
      </c>
      <c r="CY72" s="225"/>
      <c r="CZ72" s="115" t="str">
        <f t="shared" ref="CZ72:CZ81" si="205">IF(DA72="","",_xlfn.DAYS(DA72,$Q$2))</f>
        <v/>
      </c>
      <c r="DA72" s="225" t="str">
        <f t="shared" ref="DA72:DA81" si="206">IF(CY72="","",CY72+($G72*365))</f>
        <v/>
      </c>
      <c r="DB72" s="224"/>
      <c r="DC72" s="5" t="str">
        <f t="shared" ref="DC72:DC81" si="207">IF(DD72="","",_xlfn.DAYS(DD72,$Q$2))</f>
        <v/>
      </c>
      <c r="DD72" s="224" t="str">
        <f t="shared" ref="DD72:DD81" si="208">IF(DB72="","",DB72+($G72*365))</f>
        <v/>
      </c>
      <c r="DE72" s="225"/>
      <c r="DF72" s="115" t="str">
        <f t="shared" ref="DF72:DF81" si="209">IF(DG72="","",_xlfn.DAYS(DG72,$Q$2))</f>
        <v/>
      </c>
      <c r="DG72" s="225" t="str">
        <f t="shared" ref="DG72:DG81" si="210">IF(DE72="","",DE72+($G72*365))</f>
        <v/>
      </c>
      <c r="DH72" s="224"/>
      <c r="DI72" s="5" t="str">
        <f t="shared" ref="DI72:DI81" si="211">IF(DJ72="","",_xlfn.DAYS(DJ72,$Q$2))</f>
        <v/>
      </c>
      <c r="DJ72" s="224" t="str">
        <f t="shared" ref="DJ72:DJ81" si="212">IF(DH72="","",DH72+($G72*365))</f>
        <v/>
      </c>
      <c r="DK72" s="225"/>
      <c r="DL72" s="115" t="str">
        <f t="shared" ref="DL72:DL81" si="213">IF(DM72="","",_xlfn.DAYS(DM72,$Q$2))</f>
        <v/>
      </c>
      <c r="DM72" s="225" t="str">
        <f t="shared" ref="DM72:DM81" si="214">IF(DK72="","",DK72+($G72*365))</f>
        <v/>
      </c>
      <c r="DN72" s="224"/>
      <c r="DO72" s="5" t="str">
        <f t="shared" ref="DO72:DO81" si="215">IF(DP72="","",_xlfn.DAYS(DP72,$Q$2))</f>
        <v/>
      </c>
      <c r="DP72" s="224" t="str">
        <f t="shared" ref="DP72:DP81" si="216">IF(DN72="","",DN72+($G72*365))</f>
        <v/>
      </c>
      <c r="DQ72" s="225"/>
      <c r="DR72" s="115" t="str">
        <f t="shared" ref="DR72:DR81" si="217">IF(DS72="","",_xlfn.DAYS(DS72,$Q$2))</f>
        <v/>
      </c>
      <c r="DS72" s="225" t="str">
        <f t="shared" ref="DS72:DS81" si="218">IF(DQ72="","",DQ72+($G72*365))</f>
        <v/>
      </c>
      <c r="DT72" s="224"/>
      <c r="DU72" s="5" t="str">
        <f t="shared" ref="DU72:DU81" si="219">IF(DV72="","",_xlfn.DAYS(DV72,$Q$2))</f>
        <v/>
      </c>
      <c r="DV72" s="224" t="str">
        <f t="shared" ref="DV72:DV81" si="220">IF(DT72="","",DT72+($G72*365))</f>
        <v/>
      </c>
      <c r="DW72" s="225"/>
      <c r="DX72" s="115" t="str">
        <f t="shared" ref="DX72:DX81" si="221">IF(DY72="","",_xlfn.DAYS(DY72,$Q$2))</f>
        <v/>
      </c>
      <c r="DY72" s="225" t="str">
        <f t="shared" ref="DY72:DY81" si="222">IF(DW72="","",DW72+($G72*365))</f>
        <v/>
      </c>
      <c r="DZ72" s="224"/>
      <c r="EA72" s="5" t="str">
        <f t="shared" ref="EA72:EA81" si="223">IF(EB72="","",_xlfn.DAYS(EB72,$Q$2))</f>
        <v/>
      </c>
      <c r="EB72" s="224" t="str">
        <f t="shared" ref="EB72:EB81" si="224">IF(DZ72="","",DZ72+($G72*365))</f>
        <v/>
      </c>
      <c r="EC72" s="225"/>
      <c r="ED72" s="115" t="str">
        <f t="shared" ref="ED72:ED81" si="225">IF(EE72="","",_xlfn.DAYS(EE72,$Q$2))</f>
        <v/>
      </c>
      <c r="EE72" s="225" t="str">
        <f t="shared" ref="EE72:EE81" si="226">IF(EC72="","",EC72+($G72*365))</f>
        <v/>
      </c>
      <c r="EF72" s="224"/>
      <c r="EG72" s="5" t="str">
        <f t="shared" ref="EG72:EG81" si="227">IF(EH72="","",_xlfn.DAYS(EH72,$Q$2))</f>
        <v/>
      </c>
      <c r="EH72" s="224" t="str">
        <f t="shared" ref="EH72:EH81" si="228">IF(EF72="","",EF72+($G72*365))</f>
        <v/>
      </c>
      <c r="EI72" s="225"/>
      <c r="EJ72" s="115" t="str">
        <f t="shared" ref="EJ72:EJ81" si="229">IF(EK72="","",_xlfn.DAYS(EK72,$Q$2))</f>
        <v/>
      </c>
      <c r="EK72" s="225" t="str">
        <f t="shared" ref="EK72:EK81" si="230">IF(EI72="","",EI72+($G72*365))</f>
        <v/>
      </c>
      <c r="EL72" s="224"/>
      <c r="EM72" s="5" t="str">
        <f t="shared" ref="EM72:EM81" si="231">IF(EN72="","",_xlfn.DAYS(EN72,$Q$2))</f>
        <v/>
      </c>
      <c r="EN72" s="224" t="str">
        <f t="shared" ref="EN72:EN81" si="232">IF(EL72="","",EL72+($G72*365))</f>
        <v/>
      </c>
      <c r="EO72" s="225"/>
      <c r="EP72" s="115" t="str">
        <f t="shared" ref="EP72:EP81" si="233">IF(EQ72="","",_xlfn.DAYS(EQ72,$Q$2))</f>
        <v/>
      </c>
      <c r="EQ72" s="225" t="str">
        <f t="shared" ref="EQ72:EQ81" si="234">IF(EO72="","",EO72+($G72*365))</f>
        <v/>
      </c>
      <c r="ER72" s="224"/>
      <c r="ES72" s="5" t="str">
        <f t="shared" ref="ES72:ES81" si="235">IF(ET72="","",_xlfn.DAYS(ET72,$Q$2))</f>
        <v/>
      </c>
      <c r="ET72" s="224" t="str">
        <f t="shared" ref="ET72:ET81" si="236">IF(ER72="","",ER72+($G72*365))</f>
        <v/>
      </c>
      <c r="EU72" s="225"/>
      <c r="EV72" s="115" t="str">
        <f t="shared" ref="EV72:EV81" si="237">IF(EW72="","",_xlfn.DAYS(EW72,$Q$2))</f>
        <v/>
      </c>
      <c r="EW72" s="225" t="str">
        <f t="shared" ref="EW72:EW81" si="238">IF(EU72="","",EU72+($G72*365))</f>
        <v/>
      </c>
      <c r="EX72" s="224"/>
      <c r="EY72" s="5" t="str">
        <f t="shared" ref="EY72:EY81" si="239">IF(EZ72="","",_xlfn.DAYS(EZ72,$Q$2))</f>
        <v/>
      </c>
      <c r="EZ72" s="224" t="str">
        <f t="shared" ref="EZ72:EZ81" si="240">IF(EX72="","",EX72+($G72*365))</f>
        <v/>
      </c>
      <c r="FA72" s="225"/>
      <c r="FB72" s="115" t="str">
        <f t="shared" ref="FB72:FB81" si="241">IF(FC72="","",_xlfn.DAYS(FC72,$Q$2))</f>
        <v/>
      </c>
      <c r="FC72" s="225" t="str">
        <f t="shared" ref="FC72:FC81" si="242">IF(FA72="","",FA72+($G72*365))</f>
        <v/>
      </c>
      <c r="FD72" s="224"/>
      <c r="FE72" s="5" t="str">
        <f t="shared" ref="FE72:FE81" si="243">IF(FF72="","",_xlfn.DAYS(FF72,$Q$2))</f>
        <v/>
      </c>
      <c r="FF72" s="224" t="str">
        <f t="shared" ref="FF72:FF81" si="244">IF(FD72="","",FD72+($G72*365))</f>
        <v/>
      </c>
      <c r="FG72" s="225"/>
      <c r="FH72" s="115" t="str">
        <f t="shared" ref="FH72:FH81" si="245">IF(FI72="","",_xlfn.DAYS(FI72,$Q$2))</f>
        <v/>
      </c>
      <c r="FI72" s="225" t="str">
        <f t="shared" ref="FI72:FI81" si="246">IF(FG72="","",FG72+($G72*365))</f>
        <v/>
      </c>
      <c r="FJ72" s="224"/>
      <c r="FK72" s="5" t="str">
        <f t="shared" ref="FK72:FK81" si="247">IF(FL72="","",_xlfn.DAYS(FL72,$Q$2))</f>
        <v/>
      </c>
      <c r="FL72" s="224" t="str">
        <f t="shared" ref="FL72:FL81" si="248">IF(FJ72="","",FJ72+($G72*365))</f>
        <v/>
      </c>
      <c r="FM72" s="225"/>
      <c r="FN72" s="115" t="str">
        <f t="shared" ref="FN72:FN81" si="249">IF(FO72="","",_xlfn.DAYS(FO72,$Q$2))</f>
        <v/>
      </c>
      <c r="FO72" s="225" t="str">
        <f t="shared" ref="FO72:FO81" si="250">IF(FM72="","",FM72+($G72*365))</f>
        <v/>
      </c>
      <c r="FP72" s="224"/>
      <c r="FQ72" s="5" t="str">
        <f t="shared" ref="FQ72:FQ81" si="251">IF(FR72="","",_xlfn.DAYS(FR72,$Q$2))</f>
        <v/>
      </c>
      <c r="FR72" s="224" t="str">
        <f t="shared" ref="FR72:FR81" si="252">IF(FP72 = "", "",FP72+($G72*365))</f>
        <v/>
      </c>
      <c r="FS72" s="225"/>
      <c r="FT72" s="115" t="str">
        <f t="shared" ref="FT72:FT81" si="253">IF(FU72="","",_xlfn.DAYS(FU72,$Q$2))</f>
        <v/>
      </c>
      <c r="FU72" s="225" t="str">
        <f t="shared" ref="FU72:FU81" si="254">IF(FS72="","",FS72+($G72*365))</f>
        <v/>
      </c>
      <c r="FV72" s="253"/>
      <c r="FW72" s="253"/>
      <c r="FX72" s="253"/>
      <c r="FY72" s="253"/>
      <c r="FZ72" s="253"/>
    </row>
    <row r="73" spans="1:182" s="3" customFormat="1" x14ac:dyDescent="0.25">
      <c r="A73" s="2" t="str">
        <f t="shared" si="132"/>
        <v/>
      </c>
      <c r="B73" s="211"/>
      <c r="C73" s="151"/>
      <c r="D73" s="156" t="str">
        <f t="shared" si="152"/>
        <v/>
      </c>
      <c r="E73" s="109"/>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3"/>
        <v/>
      </c>
      <c r="AI73" s="93" t="str">
        <f t="shared" si="154"/>
        <v/>
      </c>
      <c r="AJ73" s="93" t="str">
        <f t="shared" si="155"/>
        <v/>
      </c>
      <c r="AK73" s="93" t="str">
        <f t="shared" si="156"/>
        <v/>
      </c>
      <c r="AL73" s="93" t="str">
        <f t="shared" si="157"/>
        <v/>
      </c>
      <c r="AM73" s="93" t="str">
        <f t="shared" si="158"/>
        <v/>
      </c>
      <c r="AN73" s="93" t="str">
        <f t="shared" si="159"/>
        <v/>
      </c>
      <c r="AO73" s="93" t="str">
        <f t="shared" si="160"/>
        <v/>
      </c>
      <c r="AP73" s="93" t="str">
        <f t="shared" si="161"/>
        <v/>
      </c>
      <c r="AQ73" s="93" t="str">
        <f t="shared" si="162"/>
        <v/>
      </c>
      <c r="AR73" s="93" t="str">
        <f t="shared" si="163"/>
        <v/>
      </c>
      <c r="AS73" s="93" t="str">
        <f t="shared" si="164"/>
        <v/>
      </c>
      <c r="AT73" s="93" t="str">
        <f t="shared" si="165"/>
        <v/>
      </c>
      <c r="AU73" s="93" t="str">
        <f t="shared" si="166"/>
        <v/>
      </c>
      <c r="AV73" s="93" t="str">
        <f t="shared" si="167"/>
        <v/>
      </c>
      <c r="AW73" s="93" t="str">
        <f t="shared" si="168"/>
        <v/>
      </c>
      <c r="AX73" s="93" t="str">
        <f t="shared" si="169"/>
        <v/>
      </c>
      <c r="AY73" s="93" t="str">
        <f t="shared" si="170"/>
        <v/>
      </c>
      <c r="AZ73" s="93" t="str">
        <f t="shared" si="171"/>
        <v/>
      </c>
      <c r="BA73" s="93" t="str">
        <f t="shared" si="172"/>
        <v/>
      </c>
      <c r="BB73" s="93" t="str">
        <f t="shared" si="173"/>
        <v/>
      </c>
      <c r="BC73" s="93" t="str">
        <f t="shared" si="174"/>
        <v/>
      </c>
      <c r="BD73" s="93" t="str">
        <f t="shared" si="175"/>
        <v/>
      </c>
      <c r="BE73" s="93" t="str">
        <f t="shared" si="176"/>
        <v/>
      </c>
      <c r="BF73" s="224"/>
      <c r="BG73" s="74" t="str">
        <f t="shared" si="130"/>
        <v/>
      </c>
      <c r="BH73" s="36" t="str">
        <f t="shared" si="131"/>
        <v/>
      </c>
      <c r="BI73" s="225"/>
      <c r="BJ73" s="75" t="str">
        <f t="shared" si="177"/>
        <v/>
      </c>
      <c r="BK73" s="37" t="str">
        <f t="shared" si="178"/>
        <v/>
      </c>
      <c r="BL73" s="224"/>
      <c r="BM73" s="74" t="str">
        <f t="shared" si="179"/>
        <v/>
      </c>
      <c r="BN73" s="36" t="str">
        <f t="shared" si="180"/>
        <v/>
      </c>
      <c r="BO73" s="225"/>
      <c r="BP73" s="75" t="str">
        <f t="shared" si="181"/>
        <v/>
      </c>
      <c r="BQ73" s="37" t="str">
        <f t="shared" si="182"/>
        <v/>
      </c>
      <c r="BR73" s="224"/>
      <c r="BS73" s="74" t="str">
        <f t="shared" si="183"/>
        <v/>
      </c>
      <c r="BT73" s="36" t="str">
        <f t="shared" si="184"/>
        <v/>
      </c>
      <c r="BU73" s="225"/>
      <c r="BV73" s="75" t="str">
        <f t="shared" si="185"/>
        <v/>
      </c>
      <c r="BW73" s="37" t="str">
        <f t="shared" si="186"/>
        <v/>
      </c>
      <c r="BX73" s="224"/>
      <c r="BY73" s="74" t="str">
        <f t="shared" si="187"/>
        <v/>
      </c>
      <c r="BZ73" s="36" t="str">
        <f t="shared" si="188"/>
        <v/>
      </c>
      <c r="CA73" s="225"/>
      <c r="CB73" s="75" t="str">
        <f t="shared" si="189"/>
        <v/>
      </c>
      <c r="CC73" s="37" t="str">
        <f t="shared" si="190"/>
        <v/>
      </c>
      <c r="CD73" s="224"/>
      <c r="CE73" s="74" t="str">
        <f t="shared" si="191"/>
        <v/>
      </c>
      <c r="CF73" s="36" t="str">
        <f t="shared" si="192"/>
        <v/>
      </c>
      <c r="CG73" s="225"/>
      <c r="CH73" s="115" t="str">
        <f t="shared" si="193"/>
        <v/>
      </c>
      <c r="CI73" s="225" t="str">
        <f t="shared" si="194"/>
        <v/>
      </c>
      <c r="CJ73" s="224"/>
      <c r="CK73" s="5" t="str">
        <f t="shared" si="195"/>
        <v/>
      </c>
      <c r="CL73" s="224" t="str">
        <f t="shared" si="196"/>
        <v/>
      </c>
      <c r="CM73" s="225"/>
      <c r="CN73" s="115" t="str">
        <f t="shared" si="197"/>
        <v/>
      </c>
      <c r="CO73" s="225" t="str">
        <f t="shared" si="198"/>
        <v/>
      </c>
      <c r="CP73" s="224"/>
      <c r="CQ73" s="5" t="str">
        <f t="shared" si="199"/>
        <v/>
      </c>
      <c r="CR73" s="224" t="str">
        <f t="shared" si="200"/>
        <v/>
      </c>
      <c r="CS73" s="225"/>
      <c r="CT73" s="115" t="str">
        <f t="shared" si="201"/>
        <v/>
      </c>
      <c r="CU73" s="225" t="str">
        <f t="shared" si="202"/>
        <v/>
      </c>
      <c r="CV73" s="224"/>
      <c r="CW73" s="5" t="str">
        <f t="shared" si="203"/>
        <v/>
      </c>
      <c r="CX73" s="224" t="str">
        <f t="shared" si="204"/>
        <v/>
      </c>
      <c r="CY73" s="225"/>
      <c r="CZ73" s="115" t="str">
        <f t="shared" si="205"/>
        <v/>
      </c>
      <c r="DA73" s="225" t="str">
        <f t="shared" si="206"/>
        <v/>
      </c>
      <c r="DB73" s="224"/>
      <c r="DC73" s="5" t="str">
        <f t="shared" si="207"/>
        <v/>
      </c>
      <c r="DD73" s="224" t="str">
        <f t="shared" si="208"/>
        <v/>
      </c>
      <c r="DE73" s="225"/>
      <c r="DF73" s="115" t="str">
        <f t="shared" si="209"/>
        <v/>
      </c>
      <c r="DG73" s="225" t="str">
        <f t="shared" si="210"/>
        <v/>
      </c>
      <c r="DH73" s="224"/>
      <c r="DI73" s="5" t="str">
        <f t="shared" si="211"/>
        <v/>
      </c>
      <c r="DJ73" s="224" t="str">
        <f t="shared" si="212"/>
        <v/>
      </c>
      <c r="DK73" s="225"/>
      <c r="DL73" s="115" t="str">
        <f t="shared" si="213"/>
        <v/>
      </c>
      <c r="DM73" s="225" t="str">
        <f t="shared" si="214"/>
        <v/>
      </c>
      <c r="DN73" s="224"/>
      <c r="DO73" s="5" t="str">
        <f t="shared" si="215"/>
        <v/>
      </c>
      <c r="DP73" s="224" t="str">
        <f t="shared" si="216"/>
        <v/>
      </c>
      <c r="DQ73" s="225"/>
      <c r="DR73" s="115" t="str">
        <f t="shared" si="217"/>
        <v/>
      </c>
      <c r="DS73" s="225" t="str">
        <f t="shared" si="218"/>
        <v/>
      </c>
      <c r="DT73" s="224"/>
      <c r="DU73" s="5" t="str">
        <f t="shared" si="219"/>
        <v/>
      </c>
      <c r="DV73" s="224" t="str">
        <f t="shared" si="220"/>
        <v/>
      </c>
      <c r="DW73" s="225"/>
      <c r="DX73" s="115" t="str">
        <f t="shared" si="221"/>
        <v/>
      </c>
      <c r="DY73" s="225" t="str">
        <f t="shared" si="222"/>
        <v/>
      </c>
      <c r="DZ73" s="224"/>
      <c r="EA73" s="5" t="str">
        <f t="shared" si="223"/>
        <v/>
      </c>
      <c r="EB73" s="224" t="str">
        <f t="shared" si="224"/>
        <v/>
      </c>
      <c r="EC73" s="225"/>
      <c r="ED73" s="115" t="str">
        <f t="shared" si="225"/>
        <v/>
      </c>
      <c r="EE73" s="225" t="str">
        <f t="shared" si="226"/>
        <v/>
      </c>
      <c r="EF73" s="224"/>
      <c r="EG73" s="5" t="str">
        <f t="shared" si="227"/>
        <v/>
      </c>
      <c r="EH73" s="224" t="str">
        <f t="shared" si="228"/>
        <v/>
      </c>
      <c r="EI73" s="225"/>
      <c r="EJ73" s="115" t="str">
        <f t="shared" si="229"/>
        <v/>
      </c>
      <c r="EK73" s="225" t="str">
        <f t="shared" si="230"/>
        <v/>
      </c>
      <c r="EL73" s="224"/>
      <c r="EM73" s="5" t="str">
        <f t="shared" si="231"/>
        <v/>
      </c>
      <c r="EN73" s="224" t="str">
        <f t="shared" si="232"/>
        <v/>
      </c>
      <c r="EO73" s="225"/>
      <c r="EP73" s="115" t="str">
        <f t="shared" si="233"/>
        <v/>
      </c>
      <c r="EQ73" s="225" t="str">
        <f t="shared" si="234"/>
        <v/>
      </c>
      <c r="ER73" s="224"/>
      <c r="ES73" s="5" t="str">
        <f t="shared" si="235"/>
        <v/>
      </c>
      <c r="ET73" s="224" t="str">
        <f t="shared" si="236"/>
        <v/>
      </c>
      <c r="EU73" s="225"/>
      <c r="EV73" s="115" t="str">
        <f t="shared" si="237"/>
        <v/>
      </c>
      <c r="EW73" s="225" t="str">
        <f t="shared" si="238"/>
        <v/>
      </c>
      <c r="EX73" s="224"/>
      <c r="EY73" s="5" t="str">
        <f t="shared" si="239"/>
        <v/>
      </c>
      <c r="EZ73" s="224" t="str">
        <f t="shared" si="240"/>
        <v/>
      </c>
      <c r="FA73" s="225"/>
      <c r="FB73" s="115" t="str">
        <f t="shared" si="241"/>
        <v/>
      </c>
      <c r="FC73" s="225" t="str">
        <f t="shared" si="242"/>
        <v/>
      </c>
      <c r="FD73" s="224"/>
      <c r="FE73" s="5" t="str">
        <f t="shared" si="243"/>
        <v/>
      </c>
      <c r="FF73" s="224" t="str">
        <f t="shared" si="244"/>
        <v/>
      </c>
      <c r="FG73" s="225"/>
      <c r="FH73" s="115" t="str">
        <f t="shared" si="245"/>
        <v/>
      </c>
      <c r="FI73" s="225" t="str">
        <f t="shared" si="246"/>
        <v/>
      </c>
      <c r="FJ73" s="224"/>
      <c r="FK73" s="5" t="str">
        <f t="shared" si="247"/>
        <v/>
      </c>
      <c r="FL73" s="224" t="str">
        <f t="shared" si="248"/>
        <v/>
      </c>
      <c r="FM73" s="225"/>
      <c r="FN73" s="115" t="str">
        <f t="shared" si="249"/>
        <v/>
      </c>
      <c r="FO73" s="225" t="str">
        <f t="shared" si="250"/>
        <v/>
      </c>
      <c r="FP73" s="224"/>
      <c r="FQ73" s="5" t="str">
        <f t="shared" si="251"/>
        <v/>
      </c>
      <c r="FR73" s="224" t="str">
        <f t="shared" si="252"/>
        <v/>
      </c>
      <c r="FS73" s="225"/>
      <c r="FT73" s="115" t="str">
        <f t="shared" si="253"/>
        <v/>
      </c>
      <c r="FU73" s="225" t="str">
        <f t="shared" si="254"/>
        <v/>
      </c>
      <c r="FV73" s="253"/>
      <c r="FW73" s="253"/>
      <c r="FX73" s="253"/>
      <c r="FY73" s="253"/>
      <c r="FZ73" s="253"/>
    </row>
    <row r="74" spans="1:182" s="3" customFormat="1" x14ac:dyDescent="0.25">
      <c r="A74" s="2" t="str">
        <f t="shared" si="132"/>
        <v/>
      </c>
      <c r="B74" s="211"/>
      <c r="C74" s="151"/>
      <c r="D74" s="156" t="str">
        <f t="shared" si="152"/>
        <v/>
      </c>
      <c r="E74" s="109"/>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93" t="str">
        <f t="shared" si="176"/>
        <v/>
      </c>
      <c r="BF74" s="224"/>
      <c r="BG74" s="74" t="str">
        <f t="shared" si="130"/>
        <v/>
      </c>
      <c r="BH74" s="36" t="str">
        <f t="shared" si="131"/>
        <v/>
      </c>
      <c r="BI74" s="225"/>
      <c r="BJ74" s="75" t="str">
        <f t="shared" si="177"/>
        <v/>
      </c>
      <c r="BK74" s="37" t="str">
        <f t="shared" si="178"/>
        <v/>
      </c>
      <c r="BL74" s="224"/>
      <c r="BM74" s="74" t="str">
        <f t="shared" si="179"/>
        <v/>
      </c>
      <c r="BN74" s="36" t="str">
        <f t="shared" si="180"/>
        <v/>
      </c>
      <c r="BO74" s="225"/>
      <c r="BP74" s="75" t="str">
        <f t="shared" si="181"/>
        <v/>
      </c>
      <c r="BQ74" s="37" t="str">
        <f t="shared" si="182"/>
        <v/>
      </c>
      <c r="BR74" s="224"/>
      <c r="BS74" s="74" t="str">
        <f t="shared" si="183"/>
        <v/>
      </c>
      <c r="BT74" s="36" t="str">
        <f t="shared" si="184"/>
        <v/>
      </c>
      <c r="BU74" s="225"/>
      <c r="BV74" s="75" t="str">
        <f t="shared" si="185"/>
        <v/>
      </c>
      <c r="BW74" s="37" t="str">
        <f t="shared" si="186"/>
        <v/>
      </c>
      <c r="BX74" s="224"/>
      <c r="BY74" s="74" t="str">
        <f t="shared" si="187"/>
        <v/>
      </c>
      <c r="BZ74" s="36" t="str">
        <f t="shared" si="188"/>
        <v/>
      </c>
      <c r="CA74" s="225"/>
      <c r="CB74" s="75" t="str">
        <f t="shared" si="189"/>
        <v/>
      </c>
      <c r="CC74" s="37" t="str">
        <f t="shared" si="190"/>
        <v/>
      </c>
      <c r="CD74" s="224"/>
      <c r="CE74" s="74" t="str">
        <f t="shared" si="191"/>
        <v/>
      </c>
      <c r="CF74" s="36" t="str">
        <f t="shared" si="192"/>
        <v/>
      </c>
      <c r="CG74" s="225"/>
      <c r="CH74" s="115" t="str">
        <f t="shared" si="193"/>
        <v/>
      </c>
      <c r="CI74" s="225" t="str">
        <f t="shared" si="194"/>
        <v/>
      </c>
      <c r="CJ74" s="224"/>
      <c r="CK74" s="5" t="str">
        <f t="shared" si="195"/>
        <v/>
      </c>
      <c r="CL74" s="224" t="str">
        <f t="shared" si="196"/>
        <v/>
      </c>
      <c r="CM74" s="225"/>
      <c r="CN74" s="115" t="str">
        <f t="shared" si="197"/>
        <v/>
      </c>
      <c r="CO74" s="225" t="str">
        <f t="shared" si="198"/>
        <v/>
      </c>
      <c r="CP74" s="224"/>
      <c r="CQ74" s="5" t="str">
        <f t="shared" si="199"/>
        <v/>
      </c>
      <c r="CR74" s="224" t="str">
        <f t="shared" si="200"/>
        <v/>
      </c>
      <c r="CS74" s="225"/>
      <c r="CT74" s="115" t="str">
        <f t="shared" si="201"/>
        <v/>
      </c>
      <c r="CU74" s="225" t="str">
        <f t="shared" si="202"/>
        <v/>
      </c>
      <c r="CV74" s="224"/>
      <c r="CW74" s="5" t="str">
        <f t="shared" si="203"/>
        <v/>
      </c>
      <c r="CX74" s="224" t="str">
        <f t="shared" si="204"/>
        <v/>
      </c>
      <c r="CY74" s="225"/>
      <c r="CZ74" s="115" t="str">
        <f t="shared" si="205"/>
        <v/>
      </c>
      <c r="DA74" s="225" t="str">
        <f t="shared" si="206"/>
        <v/>
      </c>
      <c r="DB74" s="224"/>
      <c r="DC74" s="5" t="str">
        <f t="shared" si="207"/>
        <v/>
      </c>
      <c r="DD74" s="224" t="str">
        <f t="shared" si="208"/>
        <v/>
      </c>
      <c r="DE74" s="225"/>
      <c r="DF74" s="115" t="str">
        <f t="shared" si="209"/>
        <v/>
      </c>
      <c r="DG74" s="225" t="str">
        <f t="shared" si="210"/>
        <v/>
      </c>
      <c r="DH74" s="224"/>
      <c r="DI74" s="5" t="str">
        <f t="shared" si="211"/>
        <v/>
      </c>
      <c r="DJ74" s="224" t="str">
        <f t="shared" si="212"/>
        <v/>
      </c>
      <c r="DK74" s="225"/>
      <c r="DL74" s="115" t="str">
        <f t="shared" si="213"/>
        <v/>
      </c>
      <c r="DM74" s="225" t="str">
        <f t="shared" si="214"/>
        <v/>
      </c>
      <c r="DN74" s="224"/>
      <c r="DO74" s="5" t="str">
        <f t="shared" si="215"/>
        <v/>
      </c>
      <c r="DP74" s="224" t="str">
        <f t="shared" si="216"/>
        <v/>
      </c>
      <c r="DQ74" s="225"/>
      <c r="DR74" s="115" t="str">
        <f t="shared" si="217"/>
        <v/>
      </c>
      <c r="DS74" s="225" t="str">
        <f t="shared" si="218"/>
        <v/>
      </c>
      <c r="DT74" s="224"/>
      <c r="DU74" s="5" t="str">
        <f t="shared" si="219"/>
        <v/>
      </c>
      <c r="DV74" s="224" t="str">
        <f t="shared" si="220"/>
        <v/>
      </c>
      <c r="DW74" s="225"/>
      <c r="DX74" s="115" t="str">
        <f t="shared" si="221"/>
        <v/>
      </c>
      <c r="DY74" s="225" t="str">
        <f t="shared" si="222"/>
        <v/>
      </c>
      <c r="DZ74" s="224"/>
      <c r="EA74" s="5" t="str">
        <f t="shared" si="223"/>
        <v/>
      </c>
      <c r="EB74" s="224" t="str">
        <f t="shared" si="224"/>
        <v/>
      </c>
      <c r="EC74" s="225"/>
      <c r="ED74" s="115" t="str">
        <f t="shared" si="225"/>
        <v/>
      </c>
      <c r="EE74" s="225" t="str">
        <f t="shared" si="226"/>
        <v/>
      </c>
      <c r="EF74" s="224"/>
      <c r="EG74" s="5" t="str">
        <f t="shared" si="227"/>
        <v/>
      </c>
      <c r="EH74" s="224" t="str">
        <f t="shared" si="228"/>
        <v/>
      </c>
      <c r="EI74" s="225"/>
      <c r="EJ74" s="115" t="str">
        <f t="shared" si="229"/>
        <v/>
      </c>
      <c r="EK74" s="225" t="str">
        <f t="shared" si="230"/>
        <v/>
      </c>
      <c r="EL74" s="224"/>
      <c r="EM74" s="5" t="str">
        <f t="shared" si="231"/>
        <v/>
      </c>
      <c r="EN74" s="224" t="str">
        <f t="shared" si="232"/>
        <v/>
      </c>
      <c r="EO74" s="225"/>
      <c r="EP74" s="115" t="str">
        <f t="shared" si="233"/>
        <v/>
      </c>
      <c r="EQ74" s="225" t="str">
        <f t="shared" si="234"/>
        <v/>
      </c>
      <c r="ER74" s="224"/>
      <c r="ES74" s="5" t="str">
        <f t="shared" si="235"/>
        <v/>
      </c>
      <c r="ET74" s="224" t="str">
        <f t="shared" si="236"/>
        <v/>
      </c>
      <c r="EU74" s="225"/>
      <c r="EV74" s="115" t="str">
        <f t="shared" si="237"/>
        <v/>
      </c>
      <c r="EW74" s="225" t="str">
        <f t="shared" si="238"/>
        <v/>
      </c>
      <c r="EX74" s="224"/>
      <c r="EY74" s="5" t="str">
        <f t="shared" si="239"/>
        <v/>
      </c>
      <c r="EZ74" s="224" t="str">
        <f t="shared" si="240"/>
        <v/>
      </c>
      <c r="FA74" s="225"/>
      <c r="FB74" s="115" t="str">
        <f t="shared" si="241"/>
        <v/>
      </c>
      <c r="FC74" s="225" t="str">
        <f t="shared" si="242"/>
        <v/>
      </c>
      <c r="FD74" s="224"/>
      <c r="FE74" s="5" t="str">
        <f t="shared" si="243"/>
        <v/>
      </c>
      <c r="FF74" s="224" t="str">
        <f t="shared" si="244"/>
        <v/>
      </c>
      <c r="FG74" s="225"/>
      <c r="FH74" s="115" t="str">
        <f t="shared" si="245"/>
        <v/>
      </c>
      <c r="FI74" s="225" t="str">
        <f t="shared" si="246"/>
        <v/>
      </c>
      <c r="FJ74" s="224"/>
      <c r="FK74" s="5" t="str">
        <f t="shared" si="247"/>
        <v/>
      </c>
      <c r="FL74" s="224" t="str">
        <f t="shared" si="248"/>
        <v/>
      </c>
      <c r="FM74" s="225"/>
      <c r="FN74" s="115" t="str">
        <f t="shared" si="249"/>
        <v/>
      </c>
      <c r="FO74" s="225" t="str">
        <f t="shared" si="250"/>
        <v/>
      </c>
      <c r="FP74" s="224"/>
      <c r="FQ74" s="5" t="str">
        <f t="shared" si="251"/>
        <v/>
      </c>
      <c r="FR74" s="224" t="str">
        <f t="shared" si="252"/>
        <v/>
      </c>
      <c r="FS74" s="225"/>
      <c r="FT74" s="115" t="str">
        <f t="shared" si="253"/>
        <v/>
      </c>
      <c r="FU74" s="225" t="str">
        <f t="shared" si="254"/>
        <v/>
      </c>
      <c r="FV74" s="253"/>
      <c r="FW74" s="253"/>
      <c r="FX74" s="253"/>
      <c r="FY74" s="253"/>
      <c r="FZ74" s="253"/>
    </row>
    <row r="75" spans="1:182" s="3" customFormat="1" x14ac:dyDescent="0.25">
      <c r="A75" s="2" t="str">
        <f t="shared" si="132"/>
        <v/>
      </c>
      <c r="B75" s="211"/>
      <c r="C75" s="151"/>
      <c r="D75" s="156" t="str">
        <f t="shared" si="152"/>
        <v/>
      </c>
      <c r="E75" s="109"/>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93" t="str">
        <f t="shared" si="176"/>
        <v/>
      </c>
      <c r="BF75" s="224"/>
      <c r="BG75" s="74" t="str">
        <f t="shared" si="130"/>
        <v/>
      </c>
      <c r="BH75" s="36" t="str">
        <f t="shared" si="131"/>
        <v/>
      </c>
      <c r="BI75" s="225"/>
      <c r="BJ75" s="75" t="str">
        <f t="shared" si="177"/>
        <v/>
      </c>
      <c r="BK75" s="37" t="str">
        <f t="shared" si="178"/>
        <v/>
      </c>
      <c r="BL75" s="224"/>
      <c r="BM75" s="74" t="str">
        <f t="shared" si="179"/>
        <v/>
      </c>
      <c r="BN75" s="36" t="str">
        <f t="shared" si="180"/>
        <v/>
      </c>
      <c r="BO75" s="225"/>
      <c r="BP75" s="75" t="str">
        <f t="shared" si="181"/>
        <v/>
      </c>
      <c r="BQ75" s="37" t="str">
        <f t="shared" si="182"/>
        <v/>
      </c>
      <c r="BR75" s="224"/>
      <c r="BS75" s="74" t="str">
        <f t="shared" si="183"/>
        <v/>
      </c>
      <c r="BT75" s="36" t="str">
        <f t="shared" si="184"/>
        <v/>
      </c>
      <c r="BU75" s="225"/>
      <c r="BV75" s="75" t="str">
        <f t="shared" si="185"/>
        <v/>
      </c>
      <c r="BW75" s="37" t="str">
        <f t="shared" si="186"/>
        <v/>
      </c>
      <c r="BX75" s="224"/>
      <c r="BY75" s="74" t="str">
        <f t="shared" si="187"/>
        <v/>
      </c>
      <c r="BZ75" s="36" t="str">
        <f t="shared" si="188"/>
        <v/>
      </c>
      <c r="CA75" s="225"/>
      <c r="CB75" s="75" t="str">
        <f t="shared" si="189"/>
        <v/>
      </c>
      <c r="CC75" s="37" t="str">
        <f t="shared" si="190"/>
        <v/>
      </c>
      <c r="CD75" s="224"/>
      <c r="CE75" s="74" t="str">
        <f t="shared" si="191"/>
        <v/>
      </c>
      <c r="CF75" s="36" t="str">
        <f t="shared" si="192"/>
        <v/>
      </c>
      <c r="CG75" s="225"/>
      <c r="CH75" s="115" t="str">
        <f t="shared" si="193"/>
        <v/>
      </c>
      <c r="CI75" s="225" t="str">
        <f t="shared" si="194"/>
        <v/>
      </c>
      <c r="CJ75" s="224"/>
      <c r="CK75" s="5" t="str">
        <f t="shared" si="195"/>
        <v/>
      </c>
      <c r="CL75" s="224" t="str">
        <f t="shared" si="196"/>
        <v/>
      </c>
      <c r="CM75" s="225"/>
      <c r="CN75" s="115" t="str">
        <f t="shared" si="197"/>
        <v/>
      </c>
      <c r="CO75" s="225" t="str">
        <f t="shared" si="198"/>
        <v/>
      </c>
      <c r="CP75" s="224"/>
      <c r="CQ75" s="5" t="str">
        <f t="shared" si="199"/>
        <v/>
      </c>
      <c r="CR75" s="224" t="str">
        <f t="shared" si="200"/>
        <v/>
      </c>
      <c r="CS75" s="225"/>
      <c r="CT75" s="115" t="str">
        <f t="shared" si="201"/>
        <v/>
      </c>
      <c r="CU75" s="225" t="str">
        <f t="shared" si="202"/>
        <v/>
      </c>
      <c r="CV75" s="224"/>
      <c r="CW75" s="5" t="str">
        <f t="shared" si="203"/>
        <v/>
      </c>
      <c r="CX75" s="224" t="str">
        <f t="shared" si="204"/>
        <v/>
      </c>
      <c r="CY75" s="225"/>
      <c r="CZ75" s="115" t="str">
        <f t="shared" si="205"/>
        <v/>
      </c>
      <c r="DA75" s="225" t="str">
        <f t="shared" si="206"/>
        <v/>
      </c>
      <c r="DB75" s="224"/>
      <c r="DC75" s="5" t="str">
        <f t="shared" si="207"/>
        <v/>
      </c>
      <c r="DD75" s="224" t="str">
        <f t="shared" si="208"/>
        <v/>
      </c>
      <c r="DE75" s="225"/>
      <c r="DF75" s="115" t="str">
        <f t="shared" si="209"/>
        <v/>
      </c>
      <c r="DG75" s="225" t="str">
        <f t="shared" si="210"/>
        <v/>
      </c>
      <c r="DH75" s="224"/>
      <c r="DI75" s="5" t="str">
        <f t="shared" si="211"/>
        <v/>
      </c>
      <c r="DJ75" s="224" t="str">
        <f t="shared" si="212"/>
        <v/>
      </c>
      <c r="DK75" s="225"/>
      <c r="DL75" s="115" t="str">
        <f t="shared" si="213"/>
        <v/>
      </c>
      <c r="DM75" s="225" t="str">
        <f t="shared" si="214"/>
        <v/>
      </c>
      <c r="DN75" s="224"/>
      <c r="DO75" s="5" t="str">
        <f t="shared" si="215"/>
        <v/>
      </c>
      <c r="DP75" s="224" t="str">
        <f t="shared" si="216"/>
        <v/>
      </c>
      <c r="DQ75" s="225"/>
      <c r="DR75" s="115" t="str">
        <f t="shared" si="217"/>
        <v/>
      </c>
      <c r="DS75" s="225" t="str">
        <f t="shared" si="218"/>
        <v/>
      </c>
      <c r="DT75" s="224"/>
      <c r="DU75" s="5" t="str">
        <f t="shared" si="219"/>
        <v/>
      </c>
      <c r="DV75" s="224" t="str">
        <f t="shared" si="220"/>
        <v/>
      </c>
      <c r="DW75" s="225"/>
      <c r="DX75" s="115" t="str">
        <f t="shared" si="221"/>
        <v/>
      </c>
      <c r="DY75" s="225" t="str">
        <f t="shared" si="222"/>
        <v/>
      </c>
      <c r="DZ75" s="224"/>
      <c r="EA75" s="5" t="str">
        <f t="shared" si="223"/>
        <v/>
      </c>
      <c r="EB75" s="224" t="str">
        <f t="shared" si="224"/>
        <v/>
      </c>
      <c r="EC75" s="225"/>
      <c r="ED75" s="115" t="str">
        <f t="shared" si="225"/>
        <v/>
      </c>
      <c r="EE75" s="225" t="str">
        <f t="shared" si="226"/>
        <v/>
      </c>
      <c r="EF75" s="224"/>
      <c r="EG75" s="5" t="str">
        <f t="shared" si="227"/>
        <v/>
      </c>
      <c r="EH75" s="224" t="str">
        <f t="shared" si="228"/>
        <v/>
      </c>
      <c r="EI75" s="225"/>
      <c r="EJ75" s="115" t="str">
        <f t="shared" si="229"/>
        <v/>
      </c>
      <c r="EK75" s="225" t="str">
        <f t="shared" si="230"/>
        <v/>
      </c>
      <c r="EL75" s="224"/>
      <c r="EM75" s="5" t="str">
        <f t="shared" si="231"/>
        <v/>
      </c>
      <c r="EN75" s="224" t="str">
        <f t="shared" si="232"/>
        <v/>
      </c>
      <c r="EO75" s="225"/>
      <c r="EP75" s="115" t="str">
        <f t="shared" si="233"/>
        <v/>
      </c>
      <c r="EQ75" s="225" t="str">
        <f t="shared" si="234"/>
        <v/>
      </c>
      <c r="ER75" s="224"/>
      <c r="ES75" s="5" t="str">
        <f t="shared" si="235"/>
        <v/>
      </c>
      <c r="ET75" s="224" t="str">
        <f t="shared" si="236"/>
        <v/>
      </c>
      <c r="EU75" s="225"/>
      <c r="EV75" s="115" t="str">
        <f t="shared" si="237"/>
        <v/>
      </c>
      <c r="EW75" s="225" t="str">
        <f t="shared" si="238"/>
        <v/>
      </c>
      <c r="EX75" s="224"/>
      <c r="EY75" s="5" t="str">
        <f t="shared" si="239"/>
        <v/>
      </c>
      <c r="EZ75" s="224" t="str">
        <f t="shared" si="240"/>
        <v/>
      </c>
      <c r="FA75" s="225"/>
      <c r="FB75" s="115" t="str">
        <f t="shared" si="241"/>
        <v/>
      </c>
      <c r="FC75" s="225" t="str">
        <f t="shared" si="242"/>
        <v/>
      </c>
      <c r="FD75" s="224"/>
      <c r="FE75" s="5" t="str">
        <f t="shared" si="243"/>
        <v/>
      </c>
      <c r="FF75" s="224" t="str">
        <f t="shared" si="244"/>
        <v/>
      </c>
      <c r="FG75" s="225"/>
      <c r="FH75" s="115" t="str">
        <f t="shared" si="245"/>
        <v/>
      </c>
      <c r="FI75" s="225" t="str">
        <f t="shared" si="246"/>
        <v/>
      </c>
      <c r="FJ75" s="224"/>
      <c r="FK75" s="5" t="str">
        <f t="shared" si="247"/>
        <v/>
      </c>
      <c r="FL75" s="224" t="str">
        <f t="shared" si="248"/>
        <v/>
      </c>
      <c r="FM75" s="225"/>
      <c r="FN75" s="115" t="str">
        <f t="shared" si="249"/>
        <v/>
      </c>
      <c r="FO75" s="225" t="str">
        <f t="shared" si="250"/>
        <v/>
      </c>
      <c r="FP75" s="224"/>
      <c r="FQ75" s="5" t="str">
        <f t="shared" si="251"/>
        <v/>
      </c>
      <c r="FR75" s="224" t="str">
        <f t="shared" si="252"/>
        <v/>
      </c>
      <c r="FS75" s="225"/>
      <c r="FT75" s="115" t="str">
        <f t="shared" si="253"/>
        <v/>
      </c>
      <c r="FU75" s="225" t="str">
        <f t="shared" si="254"/>
        <v/>
      </c>
      <c r="FV75" s="253"/>
      <c r="FW75" s="253"/>
      <c r="FX75" s="253"/>
      <c r="FY75" s="253"/>
      <c r="FZ75" s="253"/>
    </row>
    <row r="76" spans="1:182" s="3" customFormat="1" x14ac:dyDescent="0.25">
      <c r="A76" s="2" t="str">
        <f t="shared" si="132"/>
        <v/>
      </c>
      <c r="B76" s="211"/>
      <c r="C76" s="151"/>
      <c r="D76" s="156" t="str">
        <f t="shared" si="152"/>
        <v/>
      </c>
      <c r="E76" s="109"/>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93" t="str">
        <f t="shared" si="176"/>
        <v/>
      </c>
      <c r="BF76" s="224"/>
      <c r="BG76" s="74" t="str">
        <f t="shared" si="130"/>
        <v/>
      </c>
      <c r="BH76" s="36" t="str">
        <f t="shared" si="131"/>
        <v/>
      </c>
      <c r="BI76" s="225"/>
      <c r="BJ76" s="75" t="str">
        <f t="shared" si="177"/>
        <v/>
      </c>
      <c r="BK76" s="37" t="str">
        <f t="shared" si="178"/>
        <v/>
      </c>
      <c r="BL76" s="224"/>
      <c r="BM76" s="74" t="str">
        <f t="shared" si="179"/>
        <v/>
      </c>
      <c r="BN76" s="36" t="str">
        <f t="shared" si="180"/>
        <v/>
      </c>
      <c r="BO76" s="225"/>
      <c r="BP76" s="75" t="str">
        <f t="shared" si="181"/>
        <v/>
      </c>
      <c r="BQ76" s="37" t="str">
        <f t="shared" si="182"/>
        <v/>
      </c>
      <c r="BR76" s="224"/>
      <c r="BS76" s="74" t="str">
        <f t="shared" si="183"/>
        <v/>
      </c>
      <c r="BT76" s="36" t="str">
        <f t="shared" si="184"/>
        <v/>
      </c>
      <c r="BU76" s="225"/>
      <c r="BV76" s="75" t="str">
        <f t="shared" si="185"/>
        <v/>
      </c>
      <c r="BW76" s="37" t="str">
        <f t="shared" si="186"/>
        <v/>
      </c>
      <c r="BX76" s="224"/>
      <c r="BY76" s="74" t="str">
        <f t="shared" si="187"/>
        <v/>
      </c>
      <c r="BZ76" s="36" t="str">
        <f t="shared" si="188"/>
        <v/>
      </c>
      <c r="CA76" s="225"/>
      <c r="CB76" s="75" t="str">
        <f t="shared" si="189"/>
        <v/>
      </c>
      <c r="CC76" s="37" t="str">
        <f t="shared" si="190"/>
        <v/>
      </c>
      <c r="CD76" s="224"/>
      <c r="CE76" s="74" t="str">
        <f t="shared" si="191"/>
        <v/>
      </c>
      <c r="CF76" s="36" t="str">
        <f t="shared" si="192"/>
        <v/>
      </c>
      <c r="CG76" s="225"/>
      <c r="CH76" s="115" t="str">
        <f t="shared" si="193"/>
        <v/>
      </c>
      <c r="CI76" s="225" t="str">
        <f t="shared" si="194"/>
        <v/>
      </c>
      <c r="CJ76" s="224"/>
      <c r="CK76" s="5" t="str">
        <f t="shared" si="195"/>
        <v/>
      </c>
      <c r="CL76" s="224" t="str">
        <f t="shared" si="196"/>
        <v/>
      </c>
      <c r="CM76" s="225"/>
      <c r="CN76" s="115" t="str">
        <f t="shared" si="197"/>
        <v/>
      </c>
      <c r="CO76" s="225" t="str">
        <f t="shared" si="198"/>
        <v/>
      </c>
      <c r="CP76" s="224"/>
      <c r="CQ76" s="5" t="str">
        <f t="shared" si="199"/>
        <v/>
      </c>
      <c r="CR76" s="224" t="str">
        <f t="shared" si="200"/>
        <v/>
      </c>
      <c r="CS76" s="225"/>
      <c r="CT76" s="115" t="str">
        <f t="shared" si="201"/>
        <v/>
      </c>
      <c r="CU76" s="225" t="str">
        <f t="shared" si="202"/>
        <v/>
      </c>
      <c r="CV76" s="224"/>
      <c r="CW76" s="5" t="str">
        <f t="shared" si="203"/>
        <v/>
      </c>
      <c r="CX76" s="224" t="str">
        <f t="shared" si="204"/>
        <v/>
      </c>
      <c r="CY76" s="225"/>
      <c r="CZ76" s="115" t="str">
        <f t="shared" si="205"/>
        <v/>
      </c>
      <c r="DA76" s="225" t="str">
        <f t="shared" si="206"/>
        <v/>
      </c>
      <c r="DB76" s="224"/>
      <c r="DC76" s="5" t="str">
        <f t="shared" si="207"/>
        <v/>
      </c>
      <c r="DD76" s="224" t="str">
        <f t="shared" si="208"/>
        <v/>
      </c>
      <c r="DE76" s="225"/>
      <c r="DF76" s="115" t="str">
        <f t="shared" si="209"/>
        <v/>
      </c>
      <c r="DG76" s="225" t="str">
        <f t="shared" si="210"/>
        <v/>
      </c>
      <c r="DH76" s="224"/>
      <c r="DI76" s="5" t="str">
        <f t="shared" si="211"/>
        <v/>
      </c>
      <c r="DJ76" s="224" t="str">
        <f t="shared" si="212"/>
        <v/>
      </c>
      <c r="DK76" s="225"/>
      <c r="DL76" s="115" t="str">
        <f t="shared" si="213"/>
        <v/>
      </c>
      <c r="DM76" s="225" t="str">
        <f t="shared" si="214"/>
        <v/>
      </c>
      <c r="DN76" s="224"/>
      <c r="DO76" s="5" t="str">
        <f t="shared" si="215"/>
        <v/>
      </c>
      <c r="DP76" s="224" t="str">
        <f t="shared" si="216"/>
        <v/>
      </c>
      <c r="DQ76" s="225"/>
      <c r="DR76" s="115" t="str">
        <f t="shared" si="217"/>
        <v/>
      </c>
      <c r="DS76" s="225" t="str">
        <f t="shared" si="218"/>
        <v/>
      </c>
      <c r="DT76" s="224"/>
      <c r="DU76" s="5" t="str">
        <f t="shared" si="219"/>
        <v/>
      </c>
      <c r="DV76" s="224" t="str">
        <f t="shared" si="220"/>
        <v/>
      </c>
      <c r="DW76" s="225"/>
      <c r="DX76" s="115" t="str">
        <f t="shared" si="221"/>
        <v/>
      </c>
      <c r="DY76" s="225" t="str">
        <f t="shared" si="222"/>
        <v/>
      </c>
      <c r="DZ76" s="224"/>
      <c r="EA76" s="5" t="str">
        <f t="shared" si="223"/>
        <v/>
      </c>
      <c r="EB76" s="224" t="str">
        <f t="shared" si="224"/>
        <v/>
      </c>
      <c r="EC76" s="225"/>
      <c r="ED76" s="115" t="str">
        <f t="shared" si="225"/>
        <v/>
      </c>
      <c r="EE76" s="225" t="str">
        <f t="shared" si="226"/>
        <v/>
      </c>
      <c r="EF76" s="224"/>
      <c r="EG76" s="5" t="str">
        <f t="shared" si="227"/>
        <v/>
      </c>
      <c r="EH76" s="224" t="str">
        <f t="shared" si="228"/>
        <v/>
      </c>
      <c r="EI76" s="225"/>
      <c r="EJ76" s="115" t="str">
        <f t="shared" si="229"/>
        <v/>
      </c>
      <c r="EK76" s="225" t="str">
        <f t="shared" si="230"/>
        <v/>
      </c>
      <c r="EL76" s="224"/>
      <c r="EM76" s="5" t="str">
        <f t="shared" si="231"/>
        <v/>
      </c>
      <c r="EN76" s="224" t="str">
        <f t="shared" si="232"/>
        <v/>
      </c>
      <c r="EO76" s="225"/>
      <c r="EP76" s="115" t="str">
        <f t="shared" si="233"/>
        <v/>
      </c>
      <c r="EQ76" s="225" t="str">
        <f t="shared" si="234"/>
        <v/>
      </c>
      <c r="ER76" s="224"/>
      <c r="ES76" s="5" t="str">
        <f t="shared" si="235"/>
        <v/>
      </c>
      <c r="ET76" s="224" t="str">
        <f t="shared" si="236"/>
        <v/>
      </c>
      <c r="EU76" s="225"/>
      <c r="EV76" s="115" t="str">
        <f t="shared" si="237"/>
        <v/>
      </c>
      <c r="EW76" s="225" t="str">
        <f t="shared" si="238"/>
        <v/>
      </c>
      <c r="EX76" s="224"/>
      <c r="EY76" s="5" t="str">
        <f t="shared" si="239"/>
        <v/>
      </c>
      <c r="EZ76" s="224" t="str">
        <f t="shared" si="240"/>
        <v/>
      </c>
      <c r="FA76" s="225"/>
      <c r="FB76" s="115" t="str">
        <f t="shared" si="241"/>
        <v/>
      </c>
      <c r="FC76" s="225" t="str">
        <f t="shared" si="242"/>
        <v/>
      </c>
      <c r="FD76" s="224"/>
      <c r="FE76" s="5" t="str">
        <f t="shared" si="243"/>
        <v/>
      </c>
      <c r="FF76" s="224" t="str">
        <f t="shared" si="244"/>
        <v/>
      </c>
      <c r="FG76" s="225"/>
      <c r="FH76" s="115" t="str">
        <f t="shared" si="245"/>
        <v/>
      </c>
      <c r="FI76" s="225" t="str">
        <f t="shared" si="246"/>
        <v/>
      </c>
      <c r="FJ76" s="224"/>
      <c r="FK76" s="5" t="str">
        <f t="shared" si="247"/>
        <v/>
      </c>
      <c r="FL76" s="224" t="str">
        <f t="shared" si="248"/>
        <v/>
      </c>
      <c r="FM76" s="225"/>
      <c r="FN76" s="115" t="str">
        <f t="shared" si="249"/>
        <v/>
      </c>
      <c r="FO76" s="225" t="str">
        <f t="shared" si="250"/>
        <v/>
      </c>
      <c r="FP76" s="224"/>
      <c r="FQ76" s="5" t="str">
        <f t="shared" si="251"/>
        <v/>
      </c>
      <c r="FR76" s="224" t="str">
        <f t="shared" si="252"/>
        <v/>
      </c>
      <c r="FS76" s="225"/>
      <c r="FT76" s="115" t="str">
        <f t="shared" si="253"/>
        <v/>
      </c>
      <c r="FU76" s="225" t="str">
        <f t="shared" si="254"/>
        <v/>
      </c>
      <c r="FV76" s="253"/>
      <c r="FW76" s="253"/>
      <c r="FX76" s="253"/>
      <c r="FY76" s="253"/>
      <c r="FZ76" s="253"/>
    </row>
    <row r="77" spans="1:182" s="3" customFormat="1" x14ac:dyDescent="0.25">
      <c r="A77" s="2" t="str">
        <f t="shared" si="132"/>
        <v/>
      </c>
      <c r="B77" s="211"/>
      <c r="C77" s="151"/>
      <c r="D77" s="156" t="str">
        <f t="shared" si="152"/>
        <v/>
      </c>
      <c r="E77" s="109"/>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93" t="str">
        <f t="shared" si="176"/>
        <v/>
      </c>
      <c r="BF77" s="224"/>
      <c r="BG77" s="74" t="str">
        <f t="shared" ref="BG77:BG81" si="255">IF(BH77="","",_xlfn.DAYS(BH77,$Q$2))</f>
        <v/>
      </c>
      <c r="BH77" s="36" t="str">
        <f t="shared" ref="BH77:BH81" si="256">IF(BF77="","",BF77+($G77*365))</f>
        <v/>
      </c>
      <c r="BI77" s="225"/>
      <c r="BJ77" s="75" t="str">
        <f t="shared" si="177"/>
        <v/>
      </c>
      <c r="BK77" s="37" t="str">
        <f t="shared" si="178"/>
        <v/>
      </c>
      <c r="BL77" s="224"/>
      <c r="BM77" s="74" t="str">
        <f t="shared" si="179"/>
        <v/>
      </c>
      <c r="BN77" s="36" t="str">
        <f t="shared" si="180"/>
        <v/>
      </c>
      <c r="BO77" s="225"/>
      <c r="BP77" s="75" t="str">
        <f t="shared" si="181"/>
        <v/>
      </c>
      <c r="BQ77" s="37" t="str">
        <f t="shared" si="182"/>
        <v/>
      </c>
      <c r="BR77" s="224"/>
      <c r="BS77" s="74" t="str">
        <f t="shared" si="183"/>
        <v/>
      </c>
      <c r="BT77" s="36" t="str">
        <f t="shared" si="184"/>
        <v/>
      </c>
      <c r="BU77" s="225"/>
      <c r="BV77" s="75" t="str">
        <f t="shared" si="185"/>
        <v/>
      </c>
      <c r="BW77" s="37" t="str">
        <f t="shared" si="186"/>
        <v/>
      </c>
      <c r="BX77" s="224"/>
      <c r="BY77" s="74" t="str">
        <f t="shared" si="187"/>
        <v/>
      </c>
      <c r="BZ77" s="36" t="str">
        <f t="shared" si="188"/>
        <v/>
      </c>
      <c r="CA77" s="225"/>
      <c r="CB77" s="75" t="str">
        <f t="shared" si="189"/>
        <v/>
      </c>
      <c r="CC77" s="37" t="str">
        <f t="shared" si="190"/>
        <v/>
      </c>
      <c r="CD77" s="224"/>
      <c r="CE77" s="74" t="str">
        <f t="shared" si="191"/>
        <v/>
      </c>
      <c r="CF77" s="36" t="str">
        <f t="shared" si="192"/>
        <v/>
      </c>
      <c r="CG77" s="225"/>
      <c r="CH77" s="115" t="str">
        <f t="shared" si="193"/>
        <v/>
      </c>
      <c r="CI77" s="225" t="str">
        <f t="shared" si="194"/>
        <v/>
      </c>
      <c r="CJ77" s="224"/>
      <c r="CK77" s="5" t="str">
        <f t="shared" si="195"/>
        <v/>
      </c>
      <c r="CL77" s="224" t="str">
        <f t="shared" si="196"/>
        <v/>
      </c>
      <c r="CM77" s="225"/>
      <c r="CN77" s="115" t="str">
        <f t="shared" si="197"/>
        <v/>
      </c>
      <c r="CO77" s="225" t="str">
        <f t="shared" si="198"/>
        <v/>
      </c>
      <c r="CP77" s="224"/>
      <c r="CQ77" s="5" t="str">
        <f t="shared" si="199"/>
        <v/>
      </c>
      <c r="CR77" s="224" t="str">
        <f t="shared" si="200"/>
        <v/>
      </c>
      <c r="CS77" s="225"/>
      <c r="CT77" s="115" t="str">
        <f t="shared" si="201"/>
        <v/>
      </c>
      <c r="CU77" s="225" t="str">
        <f t="shared" si="202"/>
        <v/>
      </c>
      <c r="CV77" s="224"/>
      <c r="CW77" s="5" t="str">
        <f t="shared" si="203"/>
        <v/>
      </c>
      <c r="CX77" s="224" t="str">
        <f t="shared" si="204"/>
        <v/>
      </c>
      <c r="CY77" s="225"/>
      <c r="CZ77" s="115" t="str">
        <f t="shared" si="205"/>
        <v/>
      </c>
      <c r="DA77" s="225" t="str">
        <f t="shared" si="206"/>
        <v/>
      </c>
      <c r="DB77" s="224"/>
      <c r="DC77" s="5" t="str">
        <f t="shared" si="207"/>
        <v/>
      </c>
      <c r="DD77" s="224" t="str">
        <f t="shared" si="208"/>
        <v/>
      </c>
      <c r="DE77" s="225"/>
      <c r="DF77" s="115" t="str">
        <f t="shared" si="209"/>
        <v/>
      </c>
      <c r="DG77" s="225" t="str">
        <f t="shared" si="210"/>
        <v/>
      </c>
      <c r="DH77" s="224"/>
      <c r="DI77" s="5" t="str">
        <f t="shared" si="211"/>
        <v/>
      </c>
      <c r="DJ77" s="224" t="str">
        <f t="shared" si="212"/>
        <v/>
      </c>
      <c r="DK77" s="225"/>
      <c r="DL77" s="115" t="str">
        <f t="shared" si="213"/>
        <v/>
      </c>
      <c r="DM77" s="225" t="str">
        <f t="shared" si="214"/>
        <v/>
      </c>
      <c r="DN77" s="224"/>
      <c r="DO77" s="5" t="str">
        <f t="shared" si="215"/>
        <v/>
      </c>
      <c r="DP77" s="224" t="str">
        <f t="shared" si="216"/>
        <v/>
      </c>
      <c r="DQ77" s="225"/>
      <c r="DR77" s="115" t="str">
        <f t="shared" si="217"/>
        <v/>
      </c>
      <c r="DS77" s="225" t="str">
        <f t="shared" si="218"/>
        <v/>
      </c>
      <c r="DT77" s="224"/>
      <c r="DU77" s="5" t="str">
        <f t="shared" si="219"/>
        <v/>
      </c>
      <c r="DV77" s="224" t="str">
        <f t="shared" si="220"/>
        <v/>
      </c>
      <c r="DW77" s="225"/>
      <c r="DX77" s="115" t="str">
        <f t="shared" si="221"/>
        <v/>
      </c>
      <c r="DY77" s="225" t="str">
        <f t="shared" si="222"/>
        <v/>
      </c>
      <c r="DZ77" s="224"/>
      <c r="EA77" s="5" t="str">
        <f t="shared" si="223"/>
        <v/>
      </c>
      <c r="EB77" s="224" t="str">
        <f t="shared" si="224"/>
        <v/>
      </c>
      <c r="EC77" s="225"/>
      <c r="ED77" s="115" t="str">
        <f t="shared" si="225"/>
        <v/>
      </c>
      <c r="EE77" s="225" t="str">
        <f t="shared" si="226"/>
        <v/>
      </c>
      <c r="EF77" s="224"/>
      <c r="EG77" s="5" t="str">
        <f t="shared" si="227"/>
        <v/>
      </c>
      <c r="EH77" s="224" t="str">
        <f t="shared" si="228"/>
        <v/>
      </c>
      <c r="EI77" s="225"/>
      <c r="EJ77" s="115" t="str">
        <f t="shared" si="229"/>
        <v/>
      </c>
      <c r="EK77" s="225" t="str">
        <f t="shared" si="230"/>
        <v/>
      </c>
      <c r="EL77" s="224"/>
      <c r="EM77" s="5" t="str">
        <f t="shared" si="231"/>
        <v/>
      </c>
      <c r="EN77" s="224" t="str">
        <f t="shared" si="232"/>
        <v/>
      </c>
      <c r="EO77" s="225"/>
      <c r="EP77" s="115" t="str">
        <f t="shared" si="233"/>
        <v/>
      </c>
      <c r="EQ77" s="225" t="str">
        <f t="shared" si="234"/>
        <v/>
      </c>
      <c r="ER77" s="224"/>
      <c r="ES77" s="5" t="str">
        <f t="shared" si="235"/>
        <v/>
      </c>
      <c r="ET77" s="224" t="str">
        <f t="shared" si="236"/>
        <v/>
      </c>
      <c r="EU77" s="225"/>
      <c r="EV77" s="115" t="str">
        <f t="shared" si="237"/>
        <v/>
      </c>
      <c r="EW77" s="225" t="str">
        <f t="shared" si="238"/>
        <v/>
      </c>
      <c r="EX77" s="224"/>
      <c r="EY77" s="5" t="str">
        <f t="shared" si="239"/>
        <v/>
      </c>
      <c r="EZ77" s="224" t="str">
        <f t="shared" si="240"/>
        <v/>
      </c>
      <c r="FA77" s="225"/>
      <c r="FB77" s="115" t="str">
        <f t="shared" si="241"/>
        <v/>
      </c>
      <c r="FC77" s="225" t="str">
        <f t="shared" si="242"/>
        <v/>
      </c>
      <c r="FD77" s="224"/>
      <c r="FE77" s="5" t="str">
        <f t="shared" si="243"/>
        <v/>
      </c>
      <c r="FF77" s="224" t="str">
        <f t="shared" si="244"/>
        <v/>
      </c>
      <c r="FG77" s="225"/>
      <c r="FH77" s="115" t="str">
        <f t="shared" si="245"/>
        <v/>
      </c>
      <c r="FI77" s="225" t="str">
        <f t="shared" si="246"/>
        <v/>
      </c>
      <c r="FJ77" s="224"/>
      <c r="FK77" s="5" t="str">
        <f t="shared" si="247"/>
        <v/>
      </c>
      <c r="FL77" s="224" t="str">
        <f t="shared" si="248"/>
        <v/>
      </c>
      <c r="FM77" s="225"/>
      <c r="FN77" s="115" t="str">
        <f t="shared" si="249"/>
        <v/>
      </c>
      <c r="FO77" s="225" t="str">
        <f t="shared" si="250"/>
        <v/>
      </c>
      <c r="FP77" s="224"/>
      <c r="FQ77" s="5" t="str">
        <f t="shared" si="251"/>
        <v/>
      </c>
      <c r="FR77" s="224" t="str">
        <f t="shared" si="252"/>
        <v/>
      </c>
      <c r="FS77" s="225"/>
      <c r="FT77" s="115" t="str">
        <f t="shared" si="253"/>
        <v/>
      </c>
      <c r="FU77" s="225" t="str">
        <f t="shared" si="254"/>
        <v/>
      </c>
      <c r="FV77" s="253"/>
      <c r="FW77" s="253"/>
      <c r="FX77" s="253"/>
      <c r="FY77" s="253"/>
      <c r="FZ77" s="253"/>
    </row>
    <row r="78" spans="1:182" s="3" customFormat="1" x14ac:dyDescent="0.25">
      <c r="A78" s="2" t="str">
        <f t="shared" si="132"/>
        <v/>
      </c>
      <c r="B78" s="211"/>
      <c r="C78" s="151"/>
      <c r="D78" s="156" t="str">
        <f t="shared" si="152"/>
        <v/>
      </c>
      <c r="E78" s="109"/>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93" t="str">
        <f t="shared" si="176"/>
        <v/>
      </c>
      <c r="BF78" s="224"/>
      <c r="BG78" s="74" t="str">
        <f t="shared" si="255"/>
        <v/>
      </c>
      <c r="BH78" s="36" t="str">
        <f t="shared" si="256"/>
        <v/>
      </c>
      <c r="BI78" s="225"/>
      <c r="BJ78" s="75" t="str">
        <f t="shared" si="177"/>
        <v/>
      </c>
      <c r="BK78" s="37" t="str">
        <f t="shared" si="178"/>
        <v/>
      </c>
      <c r="BL78" s="224"/>
      <c r="BM78" s="74" t="str">
        <f t="shared" si="179"/>
        <v/>
      </c>
      <c r="BN78" s="36" t="str">
        <f t="shared" si="180"/>
        <v/>
      </c>
      <c r="BO78" s="225"/>
      <c r="BP78" s="75" t="str">
        <f t="shared" si="181"/>
        <v/>
      </c>
      <c r="BQ78" s="37" t="str">
        <f t="shared" si="182"/>
        <v/>
      </c>
      <c r="BR78" s="224"/>
      <c r="BS78" s="74" t="str">
        <f t="shared" si="183"/>
        <v/>
      </c>
      <c r="BT78" s="36" t="str">
        <f t="shared" si="184"/>
        <v/>
      </c>
      <c r="BU78" s="225"/>
      <c r="BV78" s="75" t="str">
        <f t="shared" si="185"/>
        <v/>
      </c>
      <c r="BW78" s="37" t="str">
        <f t="shared" si="186"/>
        <v/>
      </c>
      <c r="BX78" s="224"/>
      <c r="BY78" s="74" t="str">
        <f t="shared" si="187"/>
        <v/>
      </c>
      <c r="BZ78" s="36" t="str">
        <f t="shared" si="188"/>
        <v/>
      </c>
      <c r="CA78" s="225"/>
      <c r="CB78" s="75" t="str">
        <f t="shared" si="189"/>
        <v/>
      </c>
      <c r="CC78" s="37" t="str">
        <f t="shared" si="190"/>
        <v/>
      </c>
      <c r="CD78" s="224"/>
      <c r="CE78" s="74" t="str">
        <f t="shared" si="191"/>
        <v/>
      </c>
      <c r="CF78" s="36" t="str">
        <f t="shared" si="192"/>
        <v/>
      </c>
      <c r="CG78" s="225"/>
      <c r="CH78" s="115" t="str">
        <f t="shared" si="193"/>
        <v/>
      </c>
      <c r="CI78" s="225" t="str">
        <f t="shared" si="194"/>
        <v/>
      </c>
      <c r="CJ78" s="224"/>
      <c r="CK78" s="5" t="str">
        <f t="shared" si="195"/>
        <v/>
      </c>
      <c r="CL78" s="224" t="str">
        <f t="shared" si="196"/>
        <v/>
      </c>
      <c r="CM78" s="225"/>
      <c r="CN78" s="115" t="str">
        <f t="shared" si="197"/>
        <v/>
      </c>
      <c r="CO78" s="225" t="str">
        <f t="shared" si="198"/>
        <v/>
      </c>
      <c r="CP78" s="224"/>
      <c r="CQ78" s="5" t="str">
        <f t="shared" si="199"/>
        <v/>
      </c>
      <c r="CR78" s="224" t="str">
        <f t="shared" si="200"/>
        <v/>
      </c>
      <c r="CS78" s="225"/>
      <c r="CT78" s="115" t="str">
        <f t="shared" si="201"/>
        <v/>
      </c>
      <c r="CU78" s="225" t="str">
        <f t="shared" si="202"/>
        <v/>
      </c>
      <c r="CV78" s="224"/>
      <c r="CW78" s="5" t="str">
        <f t="shared" si="203"/>
        <v/>
      </c>
      <c r="CX78" s="224" t="str">
        <f t="shared" si="204"/>
        <v/>
      </c>
      <c r="CY78" s="225"/>
      <c r="CZ78" s="115" t="str">
        <f t="shared" si="205"/>
        <v/>
      </c>
      <c r="DA78" s="225" t="str">
        <f t="shared" si="206"/>
        <v/>
      </c>
      <c r="DB78" s="224"/>
      <c r="DC78" s="5" t="str">
        <f t="shared" si="207"/>
        <v/>
      </c>
      <c r="DD78" s="224" t="str">
        <f t="shared" si="208"/>
        <v/>
      </c>
      <c r="DE78" s="225"/>
      <c r="DF78" s="115" t="str">
        <f t="shared" si="209"/>
        <v/>
      </c>
      <c r="DG78" s="225" t="str">
        <f t="shared" si="210"/>
        <v/>
      </c>
      <c r="DH78" s="224"/>
      <c r="DI78" s="5" t="str">
        <f t="shared" si="211"/>
        <v/>
      </c>
      <c r="DJ78" s="224" t="str">
        <f t="shared" si="212"/>
        <v/>
      </c>
      <c r="DK78" s="225"/>
      <c r="DL78" s="115" t="str">
        <f t="shared" si="213"/>
        <v/>
      </c>
      <c r="DM78" s="225" t="str">
        <f t="shared" si="214"/>
        <v/>
      </c>
      <c r="DN78" s="224"/>
      <c r="DO78" s="5" t="str">
        <f t="shared" si="215"/>
        <v/>
      </c>
      <c r="DP78" s="224" t="str">
        <f t="shared" si="216"/>
        <v/>
      </c>
      <c r="DQ78" s="225"/>
      <c r="DR78" s="115" t="str">
        <f t="shared" si="217"/>
        <v/>
      </c>
      <c r="DS78" s="225" t="str">
        <f t="shared" si="218"/>
        <v/>
      </c>
      <c r="DT78" s="224"/>
      <c r="DU78" s="5" t="str">
        <f t="shared" si="219"/>
        <v/>
      </c>
      <c r="DV78" s="224" t="str">
        <f t="shared" si="220"/>
        <v/>
      </c>
      <c r="DW78" s="225"/>
      <c r="DX78" s="115" t="str">
        <f t="shared" si="221"/>
        <v/>
      </c>
      <c r="DY78" s="225" t="str">
        <f t="shared" si="222"/>
        <v/>
      </c>
      <c r="DZ78" s="224"/>
      <c r="EA78" s="5" t="str">
        <f t="shared" si="223"/>
        <v/>
      </c>
      <c r="EB78" s="224" t="str">
        <f t="shared" si="224"/>
        <v/>
      </c>
      <c r="EC78" s="225"/>
      <c r="ED78" s="115" t="str">
        <f t="shared" si="225"/>
        <v/>
      </c>
      <c r="EE78" s="225" t="str">
        <f t="shared" si="226"/>
        <v/>
      </c>
      <c r="EF78" s="224"/>
      <c r="EG78" s="5" t="str">
        <f t="shared" si="227"/>
        <v/>
      </c>
      <c r="EH78" s="224" t="str">
        <f t="shared" si="228"/>
        <v/>
      </c>
      <c r="EI78" s="225"/>
      <c r="EJ78" s="115" t="str">
        <f t="shared" si="229"/>
        <v/>
      </c>
      <c r="EK78" s="225" t="str">
        <f t="shared" si="230"/>
        <v/>
      </c>
      <c r="EL78" s="224"/>
      <c r="EM78" s="5" t="str">
        <f t="shared" si="231"/>
        <v/>
      </c>
      <c r="EN78" s="224" t="str">
        <f t="shared" si="232"/>
        <v/>
      </c>
      <c r="EO78" s="225"/>
      <c r="EP78" s="115" t="str">
        <f t="shared" si="233"/>
        <v/>
      </c>
      <c r="EQ78" s="225" t="str">
        <f t="shared" si="234"/>
        <v/>
      </c>
      <c r="ER78" s="224"/>
      <c r="ES78" s="5" t="str">
        <f t="shared" si="235"/>
        <v/>
      </c>
      <c r="ET78" s="224" t="str">
        <f t="shared" si="236"/>
        <v/>
      </c>
      <c r="EU78" s="225"/>
      <c r="EV78" s="115" t="str">
        <f t="shared" si="237"/>
        <v/>
      </c>
      <c r="EW78" s="225" t="str">
        <f t="shared" si="238"/>
        <v/>
      </c>
      <c r="EX78" s="224"/>
      <c r="EY78" s="5" t="str">
        <f t="shared" si="239"/>
        <v/>
      </c>
      <c r="EZ78" s="224" t="str">
        <f t="shared" si="240"/>
        <v/>
      </c>
      <c r="FA78" s="225"/>
      <c r="FB78" s="115" t="str">
        <f t="shared" si="241"/>
        <v/>
      </c>
      <c r="FC78" s="225" t="str">
        <f t="shared" si="242"/>
        <v/>
      </c>
      <c r="FD78" s="224"/>
      <c r="FE78" s="5" t="str">
        <f t="shared" si="243"/>
        <v/>
      </c>
      <c r="FF78" s="224" t="str">
        <f t="shared" si="244"/>
        <v/>
      </c>
      <c r="FG78" s="225"/>
      <c r="FH78" s="115" t="str">
        <f t="shared" si="245"/>
        <v/>
      </c>
      <c r="FI78" s="225" t="str">
        <f t="shared" si="246"/>
        <v/>
      </c>
      <c r="FJ78" s="224"/>
      <c r="FK78" s="5" t="str">
        <f t="shared" si="247"/>
        <v/>
      </c>
      <c r="FL78" s="224" t="str">
        <f t="shared" si="248"/>
        <v/>
      </c>
      <c r="FM78" s="225"/>
      <c r="FN78" s="115" t="str">
        <f t="shared" si="249"/>
        <v/>
      </c>
      <c r="FO78" s="225" t="str">
        <f t="shared" si="250"/>
        <v/>
      </c>
      <c r="FP78" s="224"/>
      <c r="FQ78" s="5" t="str">
        <f t="shared" si="251"/>
        <v/>
      </c>
      <c r="FR78" s="224" t="str">
        <f t="shared" si="252"/>
        <v/>
      </c>
      <c r="FS78" s="225"/>
      <c r="FT78" s="115" t="str">
        <f t="shared" si="253"/>
        <v/>
      </c>
      <c r="FU78" s="225" t="str">
        <f t="shared" si="254"/>
        <v/>
      </c>
      <c r="FV78" s="253"/>
      <c r="FW78" s="253"/>
      <c r="FX78" s="253"/>
      <c r="FY78" s="253"/>
      <c r="FZ78" s="253"/>
    </row>
    <row r="79" spans="1:182" s="3" customFormat="1" x14ac:dyDescent="0.25">
      <c r="A79" s="2" t="str">
        <f t="shared" si="132"/>
        <v/>
      </c>
      <c r="B79" s="211"/>
      <c r="C79" s="151"/>
      <c r="D79" s="156" t="str">
        <f t="shared" si="152"/>
        <v/>
      </c>
      <c r="E79" s="109"/>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3"/>
        <v/>
      </c>
      <c r="AI79" s="93" t="str">
        <f t="shared" si="154"/>
        <v/>
      </c>
      <c r="AJ79" s="93" t="str">
        <f t="shared" si="155"/>
        <v/>
      </c>
      <c r="AK79" s="93" t="str">
        <f t="shared" si="156"/>
        <v/>
      </c>
      <c r="AL79" s="93" t="str">
        <f t="shared" si="157"/>
        <v/>
      </c>
      <c r="AM79" s="93" t="str">
        <f t="shared" si="158"/>
        <v/>
      </c>
      <c r="AN79" s="93" t="str">
        <f t="shared" si="159"/>
        <v/>
      </c>
      <c r="AO79" s="93" t="str">
        <f t="shared" si="160"/>
        <v/>
      </c>
      <c r="AP79" s="93" t="str">
        <f t="shared" si="161"/>
        <v/>
      </c>
      <c r="AQ79" s="93" t="str">
        <f t="shared" si="162"/>
        <v/>
      </c>
      <c r="AR79" s="93" t="str">
        <f t="shared" si="163"/>
        <v/>
      </c>
      <c r="AS79" s="93" t="str">
        <f t="shared" si="164"/>
        <v/>
      </c>
      <c r="AT79" s="93" t="str">
        <f t="shared" si="165"/>
        <v/>
      </c>
      <c r="AU79" s="93" t="str">
        <f t="shared" si="166"/>
        <v/>
      </c>
      <c r="AV79" s="93" t="str">
        <f t="shared" si="167"/>
        <v/>
      </c>
      <c r="AW79" s="93" t="str">
        <f t="shared" si="168"/>
        <v/>
      </c>
      <c r="AX79" s="93" t="str">
        <f t="shared" si="169"/>
        <v/>
      </c>
      <c r="AY79" s="93" t="str">
        <f t="shared" si="170"/>
        <v/>
      </c>
      <c r="AZ79" s="93" t="str">
        <f t="shared" si="171"/>
        <v/>
      </c>
      <c r="BA79" s="93" t="str">
        <f t="shared" si="172"/>
        <v/>
      </c>
      <c r="BB79" s="93" t="str">
        <f t="shared" si="173"/>
        <v/>
      </c>
      <c r="BC79" s="93" t="str">
        <f t="shared" si="174"/>
        <v/>
      </c>
      <c r="BD79" s="93" t="str">
        <f t="shared" si="175"/>
        <v/>
      </c>
      <c r="BE79" s="93" t="str">
        <f t="shared" si="176"/>
        <v/>
      </c>
      <c r="BF79" s="224"/>
      <c r="BG79" s="74" t="str">
        <f t="shared" si="255"/>
        <v/>
      </c>
      <c r="BH79" s="36" t="str">
        <f t="shared" si="256"/>
        <v/>
      </c>
      <c r="BI79" s="225"/>
      <c r="BJ79" s="75" t="str">
        <f t="shared" si="177"/>
        <v/>
      </c>
      <c r="BK79" s="37" t="str">
        <f t="shared" si="178"/>
        <v/>
      </c>
      <c r="BL79" s="224"/>
      <c r="BM79" s="74" t="str">
        <f t="shared" si="179"/>
        <v/>
      </c>
      <c r="BN79" s="36" t="str">
        <f t="shared" si="180"/>
        <v/>
      </c>
      <c r="BO79" s="225"/>
      <c r="BP79" s="75" t="str">
        <f t="shared" si="181"/>
        <v/>
      </c>
      <c r="BQ79" s="37" t="str">
        <f t="shared" si="182"/>
        <v/>
      </c>
      <c r="BR79" s="224"/>
      <c r="BS79" s="74" t="str">
        <f t="shared" si="183"/>
        <v/>
      </c>
      <c r="BT79" s="36" t="str">
        <f t="shared" si="184"/>
        <v/>
      </c>
      <c r="BU79" s="225"/>
      <c r="BV79" s="75" t="str">
        <f t="shared" si="185"/>
        <v/>
      </c>
      <c r="BW79" s="37" t="str">
        <f t="shared" si="186"/>
        <v/>
      </c>
      <c r="BX79" s="224"/>
      <c r="BY79" s="74" t="str">
        <f t="shared" si="187"/>
        <v/>
      </c>
      <c r="BZ79" s="36" t="str">
        <f t="shared" si="188"/>
        <v/>
      </c>
      <c r="CA79" s="225"/>
      <c r="CB79" s="75" t="str">
        <f t="shared" si="189"/>
        <v/>
      </c>
      <c r="CC79" s="37" t="str">
        <f t="shared" si="190"/>
        <v/>
      </c>
      <c r="CD79" s="224"/>
      <c r="CE79" s="74" t="str">
        <f t="shared" si="191"/>
        <v/>
      </c>
      <c r="CF79" s="36" t="str">
        <f t="shared" si="192"/>
        <v/>
      </c>
      <c r="CG79" s="225"/>
      <c r="CH79" s="115" t="str">
        <f t="shared" si="193"/>
        <v/>
      </c>
      <c r="CI79" s="225" t="str">
        <f t="shared" si="194"/>
        <v/>
      </c>
      <c r="CJ79" s="224"/>
      <c r="CK79" s="5" t="str">
        <f t="shared" si="195"/>
        <v/>
      </c>
      <c r="CL79" s="224" t="str">
        <f t="shared" si="196"/>
        <v/>
      </c>
      <c r="CM79" s="225"/>
      <c r="CN79" s="115" t="str">
        <f t="shared" si="197"/>
        <v/>
      </c>
      <c r="CO79" s="225" t="str">
        <f t="shared" si="198"/>
        <v/>
      </c>
      <c r="CP79" s="224"/>
      <c r="CQ79" s="5" t="str">
        <f t="shared" si="199"/>
        <v/>
      </c>
      <c r="CR79" s="224" t="str">
        <f t="shared" si="200"/>
        <v/>
      </c>
      <c r="CS79" s="225"/>
      <c r="CT79" s="115" t="str">
        <f t="shared" si="201"/>
        <v/>
      </c>
      <c r="CU79" s="225" t="str">
        <f t="shared" si="202"/>
        <v/>
      </c>
      <c r="CV79" s="224"/>
      <c r="CW79" s="5" t="str">
        <f t="shared" si="203"/>
        <v/>
      </c>
      <c r="CX79" s="224" t="str">
        <f t="shared" si="204"/>
        <v/>
      </c>
      <c r="CY79" s="225"/>
      <c r="CZ79" s="115" t="str">
        <f t="shared" si="205"/>
        <v/>
      </c>
      <c r="DA79" s="225" t="str">
        <f t="shared" si="206"/>
        <v/>
      </c>
      <c r="DB79" s="224"/>
      <c r="DC79" s="5" t="str">
        <f t="shared" si="207"/>
        <v/>
      </c>
      <c r="DD79" s="224" t="str">
        <f t="shared" si="208"/>
        <v/>
      </c>
      <c r="DE79" s="225"/>
      <c r="DF79" s="115" t="str">
        <f t="shared" si="209"/>
        <v/>
      </c>
      <c r="DG79" s="225" t="str">
        <f t="shared" si="210"/>
        <v/>
      </c>
      <c r="DH79" s="224"/>
      <c r="DI79" s="5" t="str">
        <f t="shared" si="211"/>
        <v/>
      </c>
      <c r="DJ79" s="224" t="str">
        <f t="shared" si="212"/>
        <v/>
      </c>
      <c r="DK79" s="225"/>
      <c r="DL79" s="115" t="str">
        <f t="shared" si="213"/>
        <v/>
      </c>
      <c r="DM79" s="225" t="str">
        <f t="shared" si="214"/>
        <v/>
      </c>
      <c r="DN79" s="224"/>
      <c r="DO79" s="5" t="str">
        <f t="shared" si="215"/>
        <v/>
      </c>
      <c r="DP79" s="224" t="str">
        <f t="shared" si="216"/>
        <v/>
      </c>
      <c r="DQ79" s="225"/>
      <c r="DR79" s="115" t="str">
        <f t="shared" si="217"/>
        <v/>
      </c>
      <c r="DS79" s="225" t="str">
        <f t="shared" si="218"/>
        <v/>
      </c>
      <c r="DT79" s="224"/>
      <c r="DU79" s="5" t="str">
        <f t="shared" si="219"/>
        <v/>
      </c>
      <c r="DV79" s="224" t="str">
        <f t="shared" si="220"/>
        <v/>
      </c>
      <c r="DW79" s="225"/>
      <c r="DX79" s="115" t="str">
        <f t="shared" si="221"/>
        <v/>
      </c>
      <c r="DY79" s="225" t="str">
        <f t="shared" si="222"/>
        <v/>
      </c>
      <c r="DZ79" s="224"/>
      <c r="EA79" s="5" t="str">
        <f t="shared" si="223"/>
        <v/>
      </c>
      <c r="EB79" s="224" t="str">
        <f t="shared" si="224"/>
        <v/>
      </c>
      <c r="EC79" s="225"/>
      <c r="ED79" s="115" t="str">
        <f t="shared" si="225"/>
        <v/>
      </c>
      <c r="EE79" s="225" t="str">
        <f t="shared" si="226"/>
        <v/>
      </c>
      <c r="EF79" s="224"/>
      <c r="EG79" s="5" t="str">
        <f t="shared" si="227"/>
        <v/>
      </c>
      <c r="EH79" s="224" t="str">
        <f t="shared" si="228"/>
        <v/>
      </c>
      <c r="EI79" s="225"/>
      <c r="EJ79" s="115" t="str">
        <f t="shared" si="229"/>
        <v/>
      </c>
      <c r="EK79" s="225" t="str">
        <f t="shared" si="230"/>
        <v/>
      </c>
      <c r="EL79" s="224"/>
      <c r="EM79" s="5" t="str">
        <f t="shared" si="231"/>
        <v/>
      </c>
      <c r="EN79" s="224" t="str">
        <f t="shared" si="232"/>
        <v/>
      </c>
      <c r="EO79" s="225"/>
      <c r="EP79" s="115" t="str">
        <f t="shared" si="233"/>
        <v/>
      </c>
      <c r="EQ79" s="225" t="str">
        <f t="shared" si="234"/>
        <v/>
      </c>
      <c r="ER79" s="224"/>
      <c r="ES79" s="5" t="str">
        <f t="shared" si="235"/>
        <v/>
      </c>
      <c r="ET79" s="224" t="str">
        <f t="shared" si="236"/>
        <v/>
      </c>
      <c r="EU79" s="225"/>
      <c r="EV79" s="115" t="str">
        <f t="shared" si="237"/>
        <v/>
      </c>
      <c r="EW79" s="225" t="str">
        <f t="shared" si="238"/>
        <v/>
      </c>
      <c r="EX79" s="224"/>
      <c r="EY79" s="5" t="str">
        <f t="shared" si="239"/>
        <v/>
      </c>
      <c r="EZ79" s="224" t="str">
        <f t="shared" si="240"/>
        <v/>
      </c>
      <c r="FA79" s="225"/>
      <c r="FB79" s="115" t="str">
        <f t="shared" si="241"/>
        <v/>
      </c>
      <c r="FC79" s="225" t="str">
        <f t="shared" si="242"/>
        <v/>
      </c>
      <c r="FD79" s="224"/>
      <c r="FE79" s="5" t="str">
        <f t="shared" si="243"/>
        <v/>
      </c>
      <c r="FF79" s="224" t="str">
        <f t="shared" si="244"/>
        <v/>
      </c>
      <c r="FG79" s="225"/>
      <c r="FH79" s="115" t="str">
        <f t="shared" si="245"/>
        <v/>
      </c>
      <c r="FI79" s="225" t="str">
        <f t="shared" si="246"/>
        <v/>
      </c>
      <c r="FJ79" s="224"/>
      <c r="FK79" s="5" t="str">
        <f t="shared" si="247"/>
        <v/>
      </c>
      <c r="FL79" s="224" t="str">
        <f t="shared" si="248"/>
        <v/>
      </c>
      <c r="FM79" s="225"/>
      <c r="FN79" s="115" t="str">
        <f t="shared" si="249"/>
        <v/>
      </c>
      <c r="FO79" s="225" t="str">
        <f t="shared" si="250"/>
        <v/>
      </c>
      <c r="FP79" s="224"/>
      <c r="FQ79" s="5" t="str">
        <f t="shared" si="251"/>
        <v/>
      </c>
      <c r="FR79" s="224" t="str">
        <f t="shared" si="252"/>
        <v/>
      </c>
      <c r="FS79" s="225"/>
      <c r="FT79" s="115" t="str">
        <f t="shared" si="253"/>
        <v/>
      </c>
      <c r="FU79" s="225" t="str">
        <f t="shared" si="254"/>
        <v/>
      </c>
      <c r="FV79" s="253"/>
      <c r="FW79" s="253"/>
      <c r="FX79" s="253"/>
      <c r="FY79" s="253"/>
      <c r="FZ79" s="253"/>
    </row>
    <row r="80" spans="1:182" s="14" customFormat="1" x14ac:dyDescent="0.25">
      <c r="A80" s="2" t="str">
        <f t="shared" si="132"/>
        <v/>
      </c>
      <c r="B80" s="211"/>
      <c r="C80" s="151"/>
      <c r="D80" s="156" t="str">
        <f t="shared" si="152"/>
        <v/>
      </c>
      <c r="E80" s="109"/>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3"/>
        <v/>
      </c>
      <c r="AI80" s="93" t="str">
        <f t="shared" si="154"/>
        <v/>
      </c>
      <c r="AJ80" s="93" t="str">
        <f t="shared" si="155"/>
        <v/>
      </c>
      <c r="AK80" s="93" t="str">
        <f t="shared" si="156"/>
        <v/>
      </c>
      <c r="AL80" s="93" t="str">
        <f t="shared" si="157"/>
        <v/>
      </c>
      <c r="AM80" s="93" t="str">
        <f t="shared" si="158"/>
        <v/>
      </c>
      <c r="AN80" s="93" t="str">
        <f t="shared" si="159"/>
        <v/>
      </c>
      <c r="AO80" s="93" t="str">
        <f t="shared" si="160"/>
        <v/>
      </c>
      <c r="AP80" s="93" t="str">
        <f t="shared" si="161"/>
        <v/>
      </c>
      <c r="AQ80" s="93" t="str">
        <f t="shared" si="162"/>
        <v/>
      </c>
      <c r="AR80" s="93" t="str">
        <f t="shared" si="163"/>
        <v/>
      </c>
      <c r="AS80" s="93" t="str">
        <f t="shared" si="164"/>
        <v/>
      </c>
      <c r="AT80" s="93" t="str">
        <f t="shared" si="165"/>
        <v/>
      </c>
      <c r="AU80" s="93" t="str">
        <f t="shared" si="166"/>
        <v/>
      </c>
      <c r="AV80" s="93" t="str">
        <f t="shared" si="167"/>
        <v/>
      </c>
      <c r="AW80" s="93" t="str">
        <f t="shared" si="168"/>
        <v/>
      </c>
      <c r="AX80" s="93" t="str">
        <f t="shared" si="169"/>
        <v/>
      </c>
      <c r="AY80" s="93" t="str">
        <f t="shared" si="170"/>
        <v/>
      </c>
      <c r="AZ80" s="93" t="str">
        <f t="shared" si="171"/>
        <v/>
      </c>
      <c r="BA80" s="93" t="str">
        <f t="shared" si="172"/>
        <v/>
      </c>
      <c r="BB80" s="93" t="str">
        <f t="shared" si="173"/>
        <v/>
      </c>
      <c r="BC80" s="93" t="str">
        <f t="shared" si="174"/>
        <v/>
      </c>
      <c r="BD80" s="93" t="str">
        <f t="shared" si="175"/>
        <v/>
      </c>
      <c r="BE80" s="93" t="str">
        <f t="shared" si="176"/>
        <v/>
      </c>
      <c r="BF80" s="224"/>
      <c r="BG80" s="74" t="str">
        <f t="shared" si="255"/>
        <v/>
      </c>
      <c r="BH80" s="36" t="str">
        <f t="shared" si="256"/>
        <v/>
      </c>
      <c r="BI80" s="225"/>
      <c r="BJ80" s="75" t="str">
        <f t="shared" si="177"/>
        <v/>
      </c>
      <c r="BK80" s="37" t="str">
        <f t="shared" si="178"/>
        <v/>
      </c>
      <c r="BL80" s="224"/>
      <c r="BM80" s="74" t="str">
        <f t="shared" si="179"/>
        <v/>
      </c>
      <c r="BN80" s="36" t="str">
        <f t="shared" si="180"/>
        <v/>
      </c>
      <c r="BO80" s="225"/>
      <c r="BP80" s="75" t="str">
        <f t="shared" si="181"/>
        <v/>
      </c>
      <c r="BQ80" s="37" t="str">
        <f t="shared" si="182"/>
        <v/>
      </c>
      <c r="BR80" s="224"/>
      <c r="BS80" s="74" t="str">
        <f t="shared" si="183"/>
        <v/>
      </c>
      <c r="BT80" s="36" t="str">
        <f t="shared" si="184"/>
        <v/>
      </c>
      <c r="BU80" s="225"/>
      <c r="BV80" s="75" t="str">
        <f t="shared" si="185"/>
        <v/>
      </c>
      <c r="BW80" s="37" t="str">
        <f t="shared" si="186"/>
        <v/>
      </c>
      <c r="BX80" s="224"/>
      <c r="BY80" s="74" t="str">
        <f t="shared" si="187"/>
        <v/>
      </c>
      <c r="BZ80" s="36" t="str">
        <f t="shared" si="188"/>
        <v/>
      </c>
      <c r="CA80" s="225"/>
      <c r="CB80" s="75" t="str">
        <f t="shared" si="189"/>
        <v/>
      </c>
      <c r="CC80" s="37" t="str">
        <f t="shared" si="190"/>
        <v/>
      </c>
      <c r="CD80" s="224"/>
      <c r="CE80" s="74" t="str">
        <f t="shared" si="191"/>
        <v/>
      </c>
      <c r="CF80" s="36" t="str">
        <f t="shared" si="192"/>
        <v/>
      </c>
      <c r="CG80" s="225"/>
      <c r="CH80" s="115" t="str">
        <f t="shared" si="193"/>
        <v/>
      </c>
      <c r="CI80" s="225" t="str">
        <f t="shared" si="194"/>
        <v/>
      </c>
      <c r="CJ80" s="224"/>
      <c r="CK80" s="5" t="str">
        <f t="shared" si="195"/>
        <v/>
      </c>
      <c r="CL80" s="224" t="str">
        <f t="shared" si="196"/>
        <v/>
      </c>
      <c r="CM80" s="225"/>
      <c r="CN80" s="115" t="str">
        <f t="shared" si="197"/>
        <v/>
      </c>
      <c r="CO80" s="225" t="str">
        <f t="shared" si="198"/>
        <v/>
      </c>
      <c r="CP80" s="224"/>
      <c r="CQ80" s="5" t="str">
        <f t="shared" si="199"/>
        <v/>
      </c>
      <c r="CR80" s="224" t="str">
        <f t="shared" si="200"/>
        <v/>
      </c>
      <c r="CS80" s="225"/>
      <c r="CT80" s="115" t="str">
        <f t="shared" si="201"/>
        <v/>
      </c>
      <c r="CU80" s="225" t="str">
        <f t="shared" si="202"/>
        <v/>
      </c>
      <c r="CV80" s="224"/>
      <c r="CW80" s="5" t="str">
        <f t="shared" si="203"/>
        <v/>
      </c>
      <c r="CX80" s="224" t="str">
        <f t="shared" si="204"/>
        <v/>
      </c>
      <c r="CY80" s="225"/>
      <c r="CZ80" s="115" t="str">
        <f t="shared" si="205"/>
        <v/>
      </c>
      <c r="DA80" s="225" t="str">
        <f t="shared" si="206"/>
        <v/>
      </c>
      <c r="DB80" s="224"/>
      <c r="DC80" s="5" t="str">
        <f t="shared" si="207"/>
        <v/>
      </c>
      <c r="DD80" s="224" t="str">
        <f t="shared" si="208"/>
        <v/>
      </c>
      <c r="DE80" s="225"/>
      <c r="DF80" s="115" t="str">
        <f t="shared" si="209"/>
        <v/>
      </c>
      <c r="DG80" s="225" t="str">
        <f t="shared" si="210"/>
        <v/>
      </c>
      <c r="DH80" s="224"/>
      <c r="DI80" s="5" t="str">
        <f t="shared" si="211"/>
        <v/>
      </c>
      <c r="DJ80" s="224" t="str">
        <f t="shared" si="212"/>
        <v/>
      </c>
      <c r="DK80" s="225"/>
      <c r="DL80" s="115" t="str">
        <f t="shared" si="213"/>
        <v/>
      </c>
      <c r="DM80" s="225" t="str">
        <f t="shared" si="214"/>
        <v/>
      </c>
      <c r="DN80" s="224"/>
      <c r="DO80" s="5" t="str">
        <f t="shared" si="215"/>
        <v/>
      </c>
      <c r="DP80" s="224" t="str">
        <f t="shared" si="216"/>
        <v/>
      </c>
      <c r="DQ80" s="225"/>
      <c r="DR80" s="115" t="str">
        <f t="shared" si="217"/>
        <v/>
      </c>
      <c r="DS80" s="225" t="str">
        <f t="shared" si="218"/>
        <v/>
      </c>
      <c r="DT80" s="224"/>
      <c r="DU80" s="5" t="str">
        <f t="shared" si="219"/>
        <v/>
      </c>
      <c r="DV80" s="224" t="str">
        <f t="shared" si="220"/>
        <v/>
      </c>
      <c r="DW80" s="225"/>
      <c r="DX80" s="115" t="str">
        <f t="shared" si="221"/>
        <v/>
      </c>
      <c r="DY80" s="225" t="str">
        <f t="shared" si="222"/>
        <v/>
      </c>
      <c r="DZ80" s="224"/>
      <c r="EA80" s="5" t="str">
        <f t="shared" si="223"/>
        <v/>
      </c>
      <c r="EB80" s="224" t="str">
        <f t="shared" si="224"/>
        <v/>
      </c>
      <c r="EC80" s="225"/>
      <c r="ED80" s="115" t="str">
        <f t="shared" si="225"/>
        <v/>
      </c>
      <c r="EE80" s="225" t="str">
        <f t="shared" si="226"/>
        <v/>
      </c>
      <c r="EF80" s="224"/>
      <c r="EG80" s="5" t="str">
        <f t="shared" si="227"/>
        <v/>
      </c>
      <c r="EH80" s="224" t="str">
        <f t="shared" si="228"/>
        <v/>
      </c>
      <c r="EI80" s="225"/>
      <c r="EJ80" s="115" t="str">
        <f t="shared" si="229"/>
        <v/>
      </c>
      <c r="EK80" s="225" t="str">
        <f t="shared" si="230"/>
        <v/>
      </c>
      <c r="EL80" s="224"/>
      <c r="EM80" s="5" t="str">
        <f t="shared" si="231"/>
        <v/>
      </c>
      <c r="EN80" s="224" t="str">
        <f t="shared" si="232"/>
        <v/>
      </c>
      <c r="EO80" s="225"/>
      <c r="EP80" s="115" t="str">
        <f t="shared" si="233"/>
        <v/>
      </c>
      <c r="EQ80" s="225" t="str">
        <f t="shared" si="234"/>
        <v/>
      </c>
      <c r="ER80" s="224"/>
      <c r="ES80" s="5" t="str">
        <f t="shared" si="235"/>
        <v/>
      </c>
      <c r="ET80" s="224" t="str">
        <f t="shared" si="236"/>
        <v/>
      </c>
      <c r="EU80" s="225"/>
      <c r="EV80" s="115" t="str">
        <f t="shared" si="237"/>
        <v/>
      </c>
      <c r="EW80" s="225" t="str">
        <f t="shared" si="238"/>
        <v/>
      </c>
      <c r="EX80" s="224"/>
      <c r="EY80" s="5" t="str">
        <f t="shared" si="239"/>
        <v/>
      </c>
      <c r="EZ80" s="224" t="str">
        <f t="shared" si="240"/>
        <v/>
      </c>
      <c r="FA80" s="225"/>
      <c r="FB80" s="115" t="str">
        <f t="shared" si="241"/>
        <v/>
      </c>
      <c r="FC80" s="225" t="str">
        <f t="shared" si="242"/>
        <v/>
      </c>
      <c r="FD80" s="224"/>
      <c r="FE80" s="5" t="str">
        <f t="shared" si="243"/>
        <v/>
      </c>
      <c r="FF80" s="224" t="str">
        <f t="shared" si="244"/>
        <v/>
      </c>
      <c r="FG80" s="225"/>
      <c r="FH80" s="115" t="str">
        <f t="shared" si="245"/>
        <v/>
      </c>
      <c r="FI80" s="225" t="str">
        <f t="shared" si="246"/>
        <v/>
      </c>
      <c r="FJ80" s="224"/>
      <c r="FK80" s="5" t="str">
        <f t="shared" si="247"/>
        <v/>
      </c>
      <c r="FL80" s="224" t="str">
        <f t="shared" si="248"/>
        <v/>
      </c>
      <c r="FM80" s="225"/>
      <c r="FN80" s="115" t="str">
        <f t="shared" si="249"/>
        <v/>
      </c>
      <c r="FO80" s="225" t="str">
        <f t="shared" si="250"/>
        <v/>
      </c>
      <c r="FP80" s="224"/>
      <c r="FQ80" s="5" t="str">
        <f t="shared" si="251"/>
        <v/>
      </c>
      <c r="FR80" s="224" t="str">
        <f t="shared" si="252"/>
        <v/>
      </c>
      <c r="FS80" s="225"/>
      <c r="FT80" s="115" t="str">
        <f t="shared" si="253"/>
        <v/>
      </c>
      <c r="FU80" s="225" t="str">
        <f t="shared" si="254"/>
        <v/>
      </c>
      <c r="FV80" s="253"/>
      <c r="FW80" s="253"/>
      <c r="FX80" s="253"/>
      <c r="FY80" s="253"/>
      <c r="FZ80" s="253"/>
    </row>
    <row r="81" spans="1:183" x14ac:dyDescent="0.25">
      <c r="A81" s="2" t="str">
        <f t="shared" si="132"/>
        <v/>
      </c>
      <c r="B81" s="211"/>
      <c r="C81" s="151"/>
      <c r="D81" s="156" t="str">
        <f t="shared" si="152"/>
        <v/>
      </c>
      <c r="E81" s="109"/>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3"/>
        <v/>
      </c>
      <c r="AI81" s="93" t="str">
        <f t="shared" si="154"/>
        <v/>
      </c>
      <c r="AJ81" s="93" t="str">
        <f t="shared" si="155"/>
        <v/>
      </c>
      <c r="AK81" s="93" t="str">
        <f t="shared" si="156"/>
        <v/>
      </c>
      <c r="AL81" s="93" t="str">
        <f t="shared" si="157"/>
        <v/>
      </c>
      <c r="AM81" s="93" t="str">
        <f t="shared" si="158"/>
        <v/>
      </c>
      <c r="AN81" s="93" t="str">
        <f t="shared" si="159"/>
        <v/>
      </c>
      <c r="AO81" s="93" t="str">
        <f t="shared" si="160"/>
        <v/>
      </c>
      <c r="AP81" s="93" t="str">
        <f t="shared" si="161"/>
        <v/>
      </c>
      <c r="AQ81" s="93" t="str">
        <f t="shared" si="162"/>
        <v/>
      </c>
      <c r="AR81" s="93" t="str">
        <f t="shared" si="163"/>
        <v/>
      </c>
      <c r="AS81" s="93" t="str">
        <f t="shared" si="164"/>
        <v/>
      </c>
      <c r="AT81" s="93" t="str">
        <f t="shared" si="165"/>
        <v/>
      </c>
      <c r="AU81" s="93" t="str">
        <f t="shared" si="166"/>
        <v/>
      </c>
      <c r="AV81" s="93" t="str">
        <f t="shared" si="167"/>
        <v/>
      </c>
      <c r="AW81" s="93" t="str">
        <f t="shared" si="168"/>
        <v/>
      </c>
      <c r="AX81" s="93" t="str">
        <f t="shared" si="169"/>
        <v/>
      </c>
      <c r="AY81" s="93" t="str">
        <f t="shared" si="170"/>
        <v/>
      </c>
      <c r="AZ81" s="93" t="str">
        <f t="shared" si="171"/>
        <v/>
      </c>
      <c r="BA81" s="93" t="str">
        <f t="shared" si="172"/>
        <v/>
      </c>
      <c r="BB81" s="93" t="str">
        <f t="shared" si="173"/>
        <v/>
      </c>
      <c r="BC81" s="93" t="str">
        <f t="shared" si="174"/>
        <v/>
      </c>
      <c r="BD81" s="93" t="str">
        <f t="shared" si="175"/>
        <v/>
      </c>
      <c r="BE81" s="93" t="str">
        <f t="shared" si="176"/>
        <v/>
      </c>
      <c r="BF81" s="224"/>
      <c r="BG81" s="74" t="str">
        <f t="shared" si="255"/>
        <v/>
      </c>
      <c r="BH81" s="36" t="str">
        <f t="shared" si="256"/>
        <v/>
      </c>
      <c r="BI81" s="225"/>
      <c r="BJ81" s="75" t="str">
        <f t="shared" si="177"/>
        <v/>
      </c>
      <c r="BK81" s="37" t="str">
        <f t="shared" si="178"/>
        <v/>
      </c>
      <c r="BL81" s="224"/>
      <c r="BM81" s="74" t="str">
        <f t="shared" si="179"/>
        <v/>
      </c>
      <c r="BN81" s="36" t="str">
        <f t="shared" si="180"/>
        <v/>
      </c>
      <c r="BO81" s="225"/>
      <c r="BP81" s="75" t="str">
        <f t="shared" si="181"/>
        <v/>
      </c>
      <c r="BQ81" s="37" t="str">
        <f t="shared" si="182"/>
        <v/>
      </c>
      <c r="BR81" s="224"/>
      <c r="BS81" s="74" t="str">
        <f t="shared" si="183"/>
        <v/>
      </c>
      <c r="BT81" s="36" t="str">
        <f t="shared" si="184"/>
        <v/>
      </c>
      <c r="BU81" s="225"/>
      <c r="BV81" s="75" t="str">
        <f t="shared" si="185"/>
        <v/>
      </c>
      <c r="BW81" s="37" t="str">
        <f t="shared" si="186"/>
        <v/>
      </c>
      <c r="BX81" s="224"/>
      <c r="BY81" s="74" t="str">
        <f t="shared" si="187"/>
        <v/>
      </c>
      <c r="BZ81" s="36" t="str">
        <f t="shared" si="188"/>
        <v/>
      </c>
      <c r="CA81" s="225"/>
      <c r="CB81" s="75" t="str">
        <f t="shared" si="189"/>
        <v/>
      </c>
      <c r="CC81" s="37" t="str">
        <f t="shared" si="190"/>
        <v/>
      </c>
      <c r="CD81" s="224"/>
      <c r="CE81" s="74" t="str">
        <f t="shared" si="191"/>
        <v/>
      </c>
      <c r="CF81" s="36" t="str">
        <f t="shared" si="192"/>
        <v/>
      </c>
      <c r="CG81" s="225"/>
      <c r="CH81" s="115" t="str">
        <f t="shared" si="193"/>
        <v/>
      </c>
      <c r="CI81" s="225" t="str">
        <f t="shared" si="194"/>
        <v/>
      </c>
      <c r="CJ81" s="224"/>
      <c r="CK81" s="5" t="str">
        <f t="shared" si="195"/>
        <v/>
      </c>
      <c r="CL81" s="224" t="str">
        <f t="shared" si="196"/>
        <v/>
      </c>
      <c r="CM81" s="225"/>
      <c r="CN81" s="115" t="str">
        <f t="shared" si="197"/>
        <v/>
      </c>
      <c r="CO81" s="225" t="str">
        <f t="shared" si="198"/>
        <v/>
      </c>
      <c r="CP81" s="224"/>
      <c r="CQ81" s="5" t="str">
        <f t="shared" si="199"/>
        <v/>
      </c>
      <c r="CR81" s="224" t="str">
        <f t="shared" si="200"/>
        <v/>
      </c>
      <c r="CS81" s="225"/>
      <c r="CT81" s="115" t="str">
        <f t="shared" si="201"/>
        <v/>
      </c>
      <c r="CU81" s="225" t="str">
        <f t="shared" si="202"/>
        <v/>
      </c>
      <c r="CV81" s="224"/>
      <c r="CW81" s="5" t="str">
        <f t="shared" si="203"/>
        <v/>
      </c>
      <c r="CX81" s="224" t="str">
        <f t="shared" si="204"/>
        <v/>
      </c>
      <c r="CY81" s="225"/>
      <c r="CZ81" s="115" t="str">
        <f t="shared" si="205"/>
        <v/>
      </c>
      <c r="DA81" s="225" t="str">
        <f t="shared" si="206"/>
        <v/>
      </c>
      <c r="DB81" s="224"/>
      <c r="DC81" s="5" t="str">
        <f t="shared" si="207"/>
        <v/>
      </c>
      <c r="DD81" s="224" t="str">
        <f t="shared" si="208"/>
        <v/>
      </c>
      <c r="DE81" s="225"/>
      <c r="DF81" s="115" t="str">
        <f t="shared" si="209"/>
        <v/>
      </c>
      <c r="DG81" s="225" t="str">
        <f t="shared" si="210"/>
        <v/>
      </c>
      <c r="DH81" s="224"/>
      <c r="DI81" s="5" t="str">
        <f t="shared" si="211"/>
        <v/>
      </c>
      <c r="DJ81" s="224" t="str">
        <f t="shared" si="212"/>
        <v/>
      </c>
      <c r="DK81" s="225"/>
      <c r="DL81" s="115" t="str">
        <f t="shared" si="213"/>
        <v/>
      </c>
      <c r="DM81" s="225" t="str">
        <f t="shared" si="214"/>
        <v/>
      </c>
      <c r="DN81" s="224"/>
      <c r="DO81" s="5" t="str">
        <f t="shared" si="215"/>
        <v/>
      </c>
      <c r="DP81" s="224" t="str">
        <f t="shared" si="216"/>
        <v/>
      </c>
      <c r="DQ81" s="225"/>
      <c r="DR81" s="115" t="str">
        <f t="shared" si="217"/>
        <v/>
      </c>
      <c r="DS81" s="225" t="str">
        <f t="shared" si="218"/>
        <v/>
      </c>
      <c r="DT81" s="224"/>
      <c r="DU81" s="5" t="str">
        <f t="shared" si="219"/>
        <v/>
      </c>
      <c r="DV81" s="224" t="str">
        <f t="shared" si="220"/>
        <v/>
      </c>
      <c r="DW81" s="225"/>
      <c r="DX81" s="115" t="str">
        <f t="shared" si="221"/>
        <v/>
      </c>
      <c r="DY81" s="225" t="str">
        <f t="shared" si="222"/>
        <v/>
      </c>
      <c r="DZ81" s="224"/>
      <c r="EA81" s="5" t="str">
        <f t="shared" si="223"/>
        <v/>
      </c>
      <c r="EB81" s="224" t="str">
        <f t="shared" si="224"/>
        <v/>
      </c>
      <c r="EC81" s="225"/>
      <c r="ED81" s="115" t="str">
        <f t="shared" si="225"/>
        <v/>
      </c>
      <c r="EE81" s="225" t="str">
        <f t="shared" si="226"/>
        <v/>
      </c>
      <c r="EF81" s="224"/>
      <c r="EG81" s="5" t="str">
        <f t="shared" si="227"/>
        <v/>
      </c>
      <c r="EH81" s="224" t="str">
        <f t="shared" si="228"/>
        <v/>
      </c>
      <c r="EI81" s="225"/>
      <c r="EJ81" s="115" t="str">
        <f t="shared" si="229"/>
        <v/>
      </c>
      <c r="EK81" s="225" t="str">
        <f t="shared" si="230"/>
        <v/>
      </c>
      <c r="EL81" s="224"/>
      <c r="EM81" s="5" t="str">
        <f t="shared" si="231"/>
        <v/>
      </c>
      <c r="EN81" s="224" t="str">
        <f t="shared" si="232"/>
        <v/>
      </c>
      <c r="EO81" s="225"/>
      <c r="EP81" s="115" t="str">
        <f t="shared" si="233"/>
        <v/>
      </c>
      <c r="EQ81" s="225" t="str">
        <f t="shared" si="234"/>
        <v/>
      </c>
      <c r="ER81" s="224"/>
      <c r="ES81" s="5" t="str">
        <f t="shared" si="235"/>
        <v/>
      </c>
      <c r="ET81" s="224" t="str">
        <f t="shared" si="236"/>
        <v/>
      </c>
      <c r="EU81" s="225"/>
      <c r="EV81" s="115" t="str">
        <f t="shared" si="237"/>
        <v/>
      </c>
      <c r="EW81" s="225" t="str">
        <f t="shared" si="238"/>
        <v/>
      </c>
      <c r="EX81" s="224"/>
      <c r="EY81" s="5" t="str">
        <f t="shared" si="239"/>
        <v/>
      </c>
      <c r="EZ81" s="224" t="str">
        <f t="shared" si="240"/>
        <v/>
      </c>
      <c r="FA81" s="225"/>
      <c r="FB81" s="115" t="str">
        <f t="shared" si="241"/>
        <v/>
      </c>
      <c r="FC81" s="225" t="str">
        <f t="shared" si="242"/>
        <v/>
      </c>
      <c r="FD81" s="224"/>
      <c r="FE81" s="5" t="str">
        <f t="shared" si="243"/>
        <v/>
      </c>
      <c r="FF81" s="224" t="str">
        <f t="shared" si="244"/>
        <v/>
      </c>
      <c r="FG81" s="225"/>
      <c r="FH81" s="115" t="str">
        <f t="shared" si="245"/>
        <v/>
      </c>
      <c r="FI81" s="225" t="str">
        <f t="shared" si="246"/>
        <v/>
      </c>
      <c r="FJ81" s="224"/>
      <c r="FK81" s="5" t="str">
        <f t="shared" si="247"/>
        <v/>
      </c>
      <c r="FL81" s="224" t="str">
        <f t="shared" si="248"/>
        <v/>
      </c>
      <c r="FM81" s="225"/>
      <c r="FN81" s="115" t="str">
        <f t="shared" si="249"/>
        <v/>
      </c>
      <c r="FO81" s="225" t="str">
        <f t="shared" si="250"/>
        <v/>
      </c>
      <c r="FP81" s="224"/>
      <c r="FQ81" s="5" t="str">
        <f t="shared" si="251"/>
        <v/>
      </c>
      <c r="FR81" s="224" t="str">
        <f t="shared" si="252"/>
        <v/>
      </c>
      <c r="FS81" s="225"/>
      <c r="FT81" s="115" t="str">
        <f t="shared" si="253"/>
        <v/>
      </c>
      <c r="FU81" s="225" t="str">
        <f t="shared" si="254"/>
        <v/>
      </c>
      <c r="FV81" s="253"/>
      <c r="FW81" s="253"/>
      <c r="FX81" s="253"/>
      <c r="FY81" s="253"/>
      <c r="FZ81" s="253"/>
      <c r="GA81" s="3"/>
    </row>
    <row r="82" spans="1:183" s="17" customFormat="1" x14ac:dyDescent="0.25">
      <c r="A82" s="15"/>
      <c r="B82" s="213"/>
      <c r="C82" s="83"/>
      <c r="D82" s="83"/>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26330.649999999998</v>
      </c>
      <c r="D83" s="172">
        <f>SUM(D7:D81)</f>
        <v>237773.96999999997</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s="164" customFormat="1" x14ac:dyDescent="0.25">
      <c r="A84" s="1"/>
      <c r="B84" s="214"/>
      <c r="C84" s="84"/>
      <c r="D84" s="84"/>
      <c r="E84" s="112"/>
      <c r="F84" s="84"/>
      <c r="G84" s="1"/>
      <c r="H84" s="33" t="s">
        <v>151</v>
      </c>
      <c r="I84" s="226"/>
      <c r="J84" s="226"/>
      <c r="K84" s="226"/>
      <c r="L84" s="226"/>
      <c r="M84" s="226"/>
      <c r="N84" s="226"/>
      <c r="O84" s="226"/>
      <c r="P84" s="226"/>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224"/>
      <c r="BG84" s="224"/>
      <c r="BH84" s="224"/>
      <c r="BI84" s="20"/>
      <c r="BJ84" s="20"/>
      <c r="BK84" s="224"/>
      <c r="BL84" s="20"/>
      <c r="BM84" s="20"/>
      <c r="BN84" s="224"/>
      <c r="BO84" s="20"/>
      <c r="BP84" s="20"/>
      <c r="BQ84" s="224"/>
      <c r="BR84" s="20"/>
      <c r="BS84" s="20"/>
      <c r="BT84" s="224"/>
      <c r="BU84" s="20"/>
      <c r="BV84" s="20"/>
      <c r="BW84" s="224"/>
      <c r="BX84" s="20"/>
      <c r="BY84" s="20"/>
      <c r="BZ84" s="224"/>
      <c r="CA84" s="20"/>
      <c r="CB84" s="20"/>
      <c r="CC84" s="224"/>
      <c r="CD84" s="20"/>
      <c r="CE84" s="20"/>
      <c r="CF84" s="224"/>
      <c r="CG84" s="20"/>
      <c r="CH84" s="20"/>
      <c r="CI84" s="224"/>
      <c r="CJ84" s="20"/>
      <c r="CK84" s="20"/>
      <c r="CL84" s="224"/>
      <c r="CM84" s="20"/>
      <c r="CN84" s="20"/>
      <c r="CO84" s="224"/>
      <c r="CP84" s="20"/>
      <c r="CQ84" s="20"/>
      <c r="CR84" s="224"/>
      <c r="CS84" s="20"/>
      <c r="CT84" s="20"/>
      <c r="CU84" s="224"/>
      <c r="CV84" s="20"/>
      <c r="CW84" s="20"/>
      <c r="CX84" s="224"/>
      <c r="CY84" s="20"/>
      <c r="CZ84" s="20"/>
      <c r="DA84" s="224"/>
      <c r="DB84" s="3"/>
      <c r="DC84" s="3"/>
      <c r="DD84" s="227"/>
      <c r="DE84" s="3"/>
      <c r="DF84" s="3"/>
      <c r="DG84" s="227"/>
      <c r="DH84" s="3"/>
      <c r="DI84" s="3"/>
      <c r="DJ84" s="227"/>
      <c r="DK84" s="3"/>
      <c r="DL84" s="3"/>
      <c r="DM84" s="227"/>
      <c r="DN84" s="3"/>
      <c r="DO84" s="3"/>
      <c r="DP84" s="227"/>
      <c r="DQ84" s="3"/>
      <c r="DR84" s="3"/>
      <c r="DS84" s="227"/>
      <c r="DT84" s="3"/>
      <c r="DU84" s="3"/>
      <c r="DV84" s="227"/>
      <c r="DW84" s="3"/>
      <c r="DX84" s="3"/>
      <c r="DY84" s="227"/>
      <c r="DZ84" s="3"/>
      <c r="EA84" s="3"/>
      <c r="EB84" s="227"/>
      <c r="EC84" s="3"/>
      <c r="ED84" s="3"/>
      <c r="EE84" s="227"/>
      <c r="EF84" s="3"/>
      <c r="EG84" s="3"/>
      <c r="EH84" s="227"/>
      <c r="EI84" s="3"/>
      <c r="EJ84" s="3"/>
      <c r="EK84" s="227"/>
      <c r="EL84" s="3"/>
      <c r="EM84" s="3"/>
      <c r="EN84" s="227"/>
      <c r="EO84" s="3"/>
      <c r="EP84" s="3"/>
      <c r="EQ84" s="227"/>
      <c r="ER84" s="3"/>
      <c r="ES84" s="3"/>
      <c r="ET84" s="227"/>
      <c r="EU84" s="3"/>
      <c r="EV84" s="3"/>
      <c r="EW84" s="227"/>
      <c r="EX84" s="3"/>
      <c r="EY84" s="3"/>
      <c r="EZ84" s="227"/>
      <c r="FA84" s="3"/>
      <c r="FB84" s="3"/>
      <c r="FC84" s="227"/>
      <c r="FD84" s="3"/>
      <c r="FE84" s="3"/>
      <c r="FF84" s="227"/>
      <c r="FG84" s="3"/>
      <c r="FH84" s="3"/>
      <c r="FI84" s="227"/>
      <c r="FJ84" s="3"/>
      <c r="FK84" s="3"/>
      <c r="FL84" s="227"/>
      <c r="FM84" s="3"/>
      <c r="FN84" s="3"/>
      <c r="FO84" s="227"/>
      <c r="FP84" s="3"/>
      <c r="FQ84" s="3"/>
      <c r="FR84" s="227"/>
      <c r="FS84" s="3"/>
      <c r="FT84" s="3"/>
      <c r="FU84" s="227"/>
      <c r="FV84" s="3"/>
      <c r="FW84" s="3"/>
      <c r="FX84" s="3"/>
      <c r="FY84" s="3"/>
      <c r="FZ84" s="3"/>
      <c r="GA84" s="4"/>
    </row>
    <row r="85" spans="1:183" s="164" customFormat="1" x14ac:dyDescent="0.25">
      <c r="A85" s="1"/>
      <c r="B85" s="214"/>
      <c r="C85" s="84"/>
      <c r="D85" s="84"/>
      <c r="E85" s="112"/>
      <c r="F85" s="84"/>
      <c r="G85" s="1"/>
      <c r="H85" s="34" t="s">
        <v>152</v>
      </c>
      <c r="I85" s="226"/>
      <c r="J85" s="226"/>
      <c r="K85" s="226"/>
      <c r="L85" s="226"/>
      <c r="M85" s="226"/>
      <c r="N85" s="226"/>
      <c r="O85" s="226"/>
      <c r="P85" s="226"/>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224"/>
      <c r="BG85" s="224"/>
      <c r="BH85" s="224"/>
      <c r="BI85" s="20"/>
      <c r="BJ85" s="20"/>
      <c r="BK85" s="224"/>
      <c r="BL85" s="20"/>
      <c r="BM85" s="20"/>
      <c r="BN85" s="224"/>
      <c r="BO85" s="20"/>
      <c r="BP85" s="20"/>
      <c r="BQ85" s="224"/>
      <c r="BR85" s="20"/>
      <c r="BS85" s="20"/>
      <c r="BT85" s="224"/>
      <c r="BU85" s="20"/>
      <c r="BV85" s="20"/>
      <c r="BW85" s="224"/>
      <c r="BX85" s="20"/>
      <c r="BY85" s="20"/>
      <c r="BZ85" s="224"/>
      <c r="CA85" s="20"/>
      <c r="CB85" s="20"/>
      <c r="CC85" s="224"/>
      <c r="CD85" s="20"/>
      <c r="CE85" s="20"/>
      <c r="CF85" s="224"/>
      <c r="CG85" s="20"/>
      <c r="CH85" s="20"/>
      <c r="CI85" s="224"/>
      <c r="CJ85" s="20"/>
      <c r="CK85" s="20"/>
      <c r="CL85" s="224"/>
      <c r="CM85" s="20"/>
      <c r="CN85" s="20"/>
      <c r="CO85" s="224"/>
      <c r="CP85" s="20"/>
      <c r="CQ85" s="20"/>
      <c r="CR85" s="224"/>
      <c r="CS85" s="20"/>
      <c r="CT85" s="20"/>
      <c r="CU85" s="224"/>
      <c r="CV85" s="20"/>
      <c r="CW85" s="20"/>
      <c r="CX85" s="224"/>
      <c r="CY85" s="20"/>
      <c r="CZ85" s="20"/>
      <c r="DA85" s="224"/>
      <c r="DB85" s="3"/>
      <c r="DC85" s="3"/>
      <c r="DD85" s="227"/>
      <c r="DE85" s="3"/>
      <c r="DF85" s="3"/>
      <c r="DG85" s="227"/>
      <c r="DH85" s="3"/>
      <c r="DI85" s="3"/>
      <c r="DJ85" s="227"/>
      <c r="DK85" s="3"/>
      <c r="DL85" s="3"/>
      <c r="DM85" s="227"/>
      <c r="DN85" s="3"/>
      <c r="DO85" s="3"/>
      <c r="DP85" s="227"/>
      <c r="DQ85" s="3"/>
      <c r="DR85" s="3"/>
      <c r="DS85" s="227"/>
      <c r="DT85" s="3"/>
      <c r="DU85" s="3"/>
      <c r="DV85" s="227"/>
      <c r="DW85" s="3"/>
      <c r="DX85" s="3"/>
      <c r="DY85" s="227"/>
      <c r="DZ85" s="3"/>
      <c r="EA85" s="3"/>
      <c r="EB85" s="227"/>
      <c r="EC85" s="3"/>
      <c r="ED85" s="3"/>
      <c r="EE85" s="227"/>
      <c r="EF85" s="3"/>
      <c r="EG85" s="3"/>
      <c r="EH85" s="227"/>
      <c r="EI85" s="3"/>
      <c r="EJ85" s="3"/>
      <c r="EK85" s="227"/>
      <c r="EL85" s="3"/>
      <c r="EM85" s="3"/>
      <c r="EN85" s="227"/>
      <c r="EO85" s="3"/>
      <c r="EP85" s="3"/>
      <c r="EQ85" s="227"/>
      <c r="ER85" s="3"/>
      <c r="ES85" s="3"/>
      <c r="ET85" s="227"/>
      <c r="EU85" s="3"/>
      <c r="EV85" s="3"/>
      <c r="EW85" s="227"/>
      <c r="EX85" s="3"/>
      <c r="EY85" s="3"/>
      <c r="EZ85" s="227"/>
      <c r="FA85" s="3"/>
      <c r="FB85" s="3"/>
      <c r="FC85" s="227"/>
      <c r="FD85" s="3"/>
      <c r="FE85" s="3"/>
      <c r="FF85" s="227"/>
      <c r="FG85" s="3"/>
      <c r="FH85" s="3"/>
      <c r="FI85" s="227"/>
      <c r="FJ85" s="3"/>
      <c r="FK85" s="3"/>
      <c r="FL85" s="227"/>
      <c r="FM85" s="3"/>
      <c r="FN85" s="3"/>
      <c r="FO85" s="227"/>
      <c r="FP85" s="3"/>
      <c r="FQ85" s="3"/>
      <c r="FR85" s="227"/>
      <c r="FS85" s="3"/>
      <c r="FT85" s="3"/>
      <c r="FU85" s="227"/>
      <c r="FV85" s="3"/>
      <c r="FW85" s="3"/>
      <c r="FX85" s="3"/>
      <c r="FY85" s="3"/>
      <c r="FZ85" s="3"/>
      <c r="GA85" s="4"/>
    </row>
    <row r="86" spans="1:183" s="164" customFormat="1" x14ac:dyDescent="0.25">
      <c r="A86" s="1"/>
      <c r="B86" s="214"/>
      <c r="C86" s="84"/>
      <c r="D86" s="84"/>
      <c r="E86" s="112"/>
      <c r="F86" s="84"/>
      <c r="G86" s="1"/>
      <c r="H86" s="15" t="s">
        <v>153</v>
      </c>
      <c r="I86" s="226"/>
      <c r="J86" s="226"/>
      <c r="K86" s="226"/>
      <c r="L86" s="226"/>
      <c r="M86" s="226"/>
      <c r="N86" s="226"/>
      <c r="O86" s="226"/>
      <c r="P86" s="226"/>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224"/>
      <c r="BG86" s="224"/>
      <c r="BH86" s="224"/>
      <c r="BI86" s="20"/>
      <c r="BJ86" s="20"/>
      <c r="BK86" s="224"/>
      <c r="BL86" s="20"/>
      <c r="BM86" s="20"/>
      <c r="BN86" s="224"/>
      <c r="BO86" s="20"/>
      <c r="BP86" s="20"/>
      <c r="BQ86" s="224"/>
      <c r="BR86" s="20"/>
      <c r="BS86" s="20"/>
      <c r="BT86" s="224"/>
      <c r="BU86" s="20"/>
      <c r="BV86" s="20"/>
      <c r="BW86" s="224"/>
      <c r="BX86" s="20"/>
      <c r="BY86" s="20"/>
      <c r="BZ86" s="224"/>
      <c r="CA86" s="20"/>
      <c r="CB86" s="20"/>
      <c r="CC86" s="224"/>
      <c r="CD86" s="20"/>
      <c r="CE86" s="20"/>
      <c r="CF86" s="224"/>
      <c r="CG86" s="20"/>
      <c r="CH86" s="20"/>
      <c r="CI86" s="224"/>
      <c r="CJ86" s="20"/>
      <c r="CK86" s="20"/>
      <c r="CL86" s="224"/>
      <c r="CM86" s="20"/>
      <c r="CN86" s="20"/>
      <c r="CO86" s="224"/>
      <c r="CP86" s="20"/>
      <c r="CQ86" s="20"/>
      <c r="CR86" s="224"/>
      <c r="CS86" s="20"/>
      <c r="CT86" s="20"/>
      <c r="CU86" s="224"/>
      <c r="CV86" s="20"/>
      <c r="CW86" s="20"/>
      <c r="CX86" s="224"/>
      <c r="CY86" s="20"/>
      <c r="CZ86" s="20"/>
      <c r="DA86" s="224"/>
      <c r="DB86" s="3"/>
      <c r="DC86" s="3"/>
      <c r="DD86" s="227"/>
      <c r="DE86" s="3"/>
      <c r="DF86" s="3"/>
      <c r="DG86" s="227"/>
      <c r="DH86" s="3"/>
      <c r="DI86" s="3"/>
      <c r="DJ86" s="227"/>
      <c r="DK86" s="3"/>
      <c r="DL86" s="3"/>
      <c r="DM86" s="227"/>
      <c r="DN86" s="3"/>
      <c r="DO86" s="3"/>
      <c r="DP86" s="227"/>
      <c r="DQ86" s="3"/>
      <c r="DR86" s="3"/>
      <c r="DS86" s="227"/>
      <c r="DT86" s="3"/>
      <c r="DU86" s="3"/>
      <c r="DV86" s="227"/>
      <c r="DW86" s="3"/>
      <c r="DX86" s="3"/>
      <c r="DY86" s="227"/>
      <c r="DZ86" s="3"/>
      <c r="EA86" s="3"/>
      <c r="EB86" s="227"/>
      <c r="EC86" s="3"/>
      <c r="ED86" s="3"/>
      <c r="EE86" s="227"/>
      <c r="EF86" s="3"/>
      <c r="EG86" s="3"/>
      <c r="EH86" s="227"/>
      <c r="EI86" s="3"/>
      <c r="EJ86" s="3"/>
      <c r="EK86" s="227"/>
      <c r="EL86" s="3"/>
      <c r="EM86" s="3"/>
      <c r="EN86" s="227"/>
      <c r="EO86" s="3"/>
      <c r="EP86" s="3"/>
      <c r="EQ86" s="227"/>
      <c r="ER86" s="3"/>
      <c r="ES86" s="3"/>
      <c r="ET86" s="227"/>
      <c r="EU86" s="3"/>
      <c r="EV86" s="3"/>
      <c r="EW86" s="227"/>
      <c r="EX86" s="3"/>
      <c r="EY86" s="3"/>
      <c r="EZ86" s="227"/>
      <c r="FA86" s="3"/>
      <c r="FB86" s="3"/>
      <c r="FC86" s="227"/>
      <c r="FD86" s="3"/>
      <c r="FE86" s="3"/>
      <c r="FF86" s="227"/>
      <c r="FG86" s="3"/>
      <c r="FH86" s="3"/>
      <c r="FI86" s="227"/>
      <c r="FJ86" s="3"/>
      <c r="FK86" s="3"/>
      <c r="FL86" s="227"/>
      <c r="FM86" s="3"/>
      <c r="FN86" s="3"/>
      <c r="FO86" s="227"/>
      <c r="FP86" s="3"/>
      <c r="FQ86" s="3"/>
      <c r="FR86" s="227"/>
      <c r="FS86" s="3"/>
      <c r="FT86" s="3"/>
      <c r="FU86" s="227"/>
      <c r="FV86" s="3"/>
      <c r="FW86" s="3"/>
      <c r="FX86" s="3"/>
      <c r="FY86" s="3"/>
      <c r="FZ86" s="3"/>
      <c r="GA86" s="4"/>
    </row>
    <row r="87" spans="1:183" s="164" customFormat="1" x14ac:dyDescent="0.25">
      <c r="A87" s="1"/>
      <c r="B87" s="214"/>
      <c r="C87" s="84"/>
      <c r="D87" s="84"/>
      <c r="E87" s="112"/>
      <c r="F87" s="84"/>
      <c r="G87" s="1"/>
      <c r="H87" s="32" t="s">
        <v>154</v>
      </c>
      <c r="I87" s="226"/>
      <c r="J87" s="226"/>
      <c r="K87" s="226"/>
      <c r="L87" s="226"/>
      <c r="M87" s="226"/>
      <c r="N87" s="226"/>
      <c r="O87" s="226"/>
      <c r="P87" s="226"/>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224"/>
      <c r="BG87" s="224"/>
      <c r="BH87" s="224"/>
      <c r="BI87" s="20"/>
      <c r="BJ87" s="20"/>
      <c r="BK87" s="224"/>
      <c r="BL87" s="20"/>
      <c r="BM87" s="20"/>
      <c r="BN87" s="224"/>
      <c r="BO87" s="20"/>
      <c r="BP87" s="20"/>
      <c r="BQ87" s="224"/>
      <c r="BR87" s="20"/>
      <c r="BS87" s="20"/>
      <c r="BT87" s="224"/>
      <c r="BU87" s="20"/>
      <c r="BV87" s="20"/>
      <c r="BW87" s="224"/>
      <c r="BX87" s="20"/>
      <c r="BY87" s="20"/>
      <c r="BZ87" s="224"/>
      <c r="CA87" s="20"/>
      <c r="CB87" s="20"/>
      <c r="CC87" s="224"/>
      <c r="CD87" s="20"/>
      <c r="CE87" s="20"/>
      <c r="CF87" s="224"/>
      <c r="CG87" s="20"/>
      <c r="CH87" s="20"/>
      <c r="CI87" s="224"/>
      <c r="CJ87" s="20"/>
      <c r="CK87" s="20"/>
      <c r="CL87" s="224"/>
      <c r="CM87" s="20"/>
      <c r="CN87" s="20"/>
      <c r="CO87" s="224"/>
      <c r="CP87" s="20"/>
      <c r="CQ87" s="20"/>
      <c r="CR87" s="224"/>
      <c r="CS87" s="20"/>
      <c r="CT87" s="20"/>
      <c r="CU87" s="224"/>
      <c r="CV87" s="20"/>
      <c r="CW87" s="20"/>
      <c r="CX87" s="224"/>
      <c r="CY87" s="20"/>
      <c r="CZ87" s="20"/>
      <c r="DA87" s="224"/>
      <c r="DB87" s="3"/>
      <c r="DC87" s="3"/>
      <c r="DD87" s="227"/>
      <c r="DE87" s="3"/>
      <c r="DF87" s="3"/>
      <c r="DG87" s="227"/>
      <c r="DH87" s="3"/>
      <c r="DI87" s="3"/>
      <c r="DJ87" s="227"/>
      <c r="DK87" s="3"/>
      <c r="DL87" s="3"/>
      <c r="DM87" s="227"/>
      <c r="DN87" s="3"/>
      <c r="DO87" s="3"/>
      <c r="DP87" s="227"/>
      <c r="DQ87" s="3"/>
      <c r="DR87" s="3"/>
      <c r="DS87" s="227"/>
      <c r="DT87" s="3"/>
      <c r="DU87" s="3"/>
      <c r="DV87" s="227"/>
      <c r="DW87" s="3"/>
      <c r="DX87" s="3"/>
      <c r="DY87" s="227"/>
      <c r="DZ87" s="3"/>
      <c r="EA87" s="3"/>
      <c r="EB87" s="227"/>
      <c r="EC87" s="3"/>
      <c r="ED87" s="3"/>
      <c r="EE87" s="227"/>
      <c r="EF87" s="3"/>
      <c r="EG87" s="3"/>
      <c r="EH87" s="227"/>
      <c r="EI87" s="3"/>
      <c r="EJ87" s="3"/>
      <c r="EK87" s="227"/>
      <c r="EL87" s="3"/>
      <c r="EM87" s="3"/>
      <c r="EN87" s="227"/>
      <c r="EO87" s="3"/>
      <c r="EP87" s="3"/>
      <c r="EQ87" s="227"/>
      <c r="ER87" s="3"/>
      <c r="ES87" s="3"/>
      <c r="ET87" s="227"/>
      <c r="EU87" s="3"/>
      <c r="EV87" s="3"/>
      <c r="EW87" s="227"/>
      <c r="EX87" s="3"/>
      <c r="EY87" s="3"/>
      <c r="EZ87" s="227"/>
      <c r="FA87" s="3"/>
      <c r="FB87" s="3"/>
      <c r="FC87" s="227"/>
      <c r="FD87" s="3"/>
      <c r="FE87" s="3"/>
      <c r="FF87" s="227"/>
      <c r="FG87" s="3"/>
      <c r="FH87" s="3"/>
      <c r="FI87" s="227"/>
      <c r="FJ87" s="3"/>
      <c r="FK87" s="3"/>
      <c r="FL87" s="227"/>
      <c r="FM87" s="3"/>
      <c r="FN87" s="3"/>
      <c r="FO87" s="227"/>
      <c r="FP87" s="3"/>
      <c r="FQ87" s="3"/>
      <c r="FR87" s="227"/>
      <c r="FS87" s="3"/>
      <c r="FT87" s="3"/>
      <c r="FU87" s="227"/>
      <c r="FV87" s="3"/>
      <c r="FW87" s="3"/>
      <c r="FX87" s="3"/>
      <c r="FY87" s="3"/>
      <c r="FZ87" s="3"/>
      <c r="GA87" s="4"/>
    </row>
    <row r="88" spans="1:183" s="164" customFormat="1" x14ac:dyDescent="0.25">
      <c r="A88" s="1"/>
      <c r="B88" s="214"/>
      <c r="C88" s="84"/>
      <c r="D88" s="84"/>
      <c r="E88" s="112"/>
      <c r="F88" s="84"/>
      <c r="G88" s="1"/>
      <c r="H88" s="31" t="s">
        <v>155</v>
      </c>
      <c r="I88" s="226"/>
      <c r="J88" s="226"/>
      <c r="K88" s="226"/>
      <c r="L88" s="226"/>
      <c r="M88" s="226"/>
      <c r="N88" s="226"/>
      <c r="O88" s="226"/>
      <c r="P88" s="226"/>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224"/>
      <c r="BG88" s="224"/>
      <c r="BH88" s="224"/>
      <c r="BI88" s="20"/>
      <c r="BJ88" s="20"/>
      <c r="BK88" s="224"/>
      <c r="BL88" s="20"/>
      <c r="BM88" s="20"/>
      <c r="BN88" s="224"/>
      <c r="BO88" s="20"/>
      <c r="BP88" s="20"/>
      <c r="BQ88" s="224"/>
      <c r="BR88" s="20"/>
      <c r="BS88" s="20"/>
      <c r="BT88" s="224"/>
      <c r="BU88" s="20"/>
      <c r="BV88" s="20"/>
      <c r="BW88" s="224"/>
      <c r="BX88" s="20"/>
      <c r="BY88" s="20"/>
      <c r="BZ88" s="224"/>
      <c r="CA88" s="20"/>
      <c r="CB88" s="20"/>
      <c r="CC88" s="224"/>
      <c r="CD88" s="20"/>
      <c r="CE88" s="20"/>
      <c r="CF88" s="224"/>
      <c r="CG88" s="20"/>
      <c r="CH88" s="20"/>
      <c r="CI88" s="224"/>
      <c r="CJ88" s="20"/>
      <c r="CK88" s="20"/>
      <c r="CL88" s="224"/>
      <c r="CM88" s="20"/>
      <c r="CN88" s="20"/>
      <c r="CO88" s="224"/>
      <c r="CP88" s="20"/>
      <c r="CQ88" s="20"/>
      <c r="CR88" s="224"/>
      <c r="CS88" s="20"/>
      <c r="CT88" s="20"/>
      <c r="CU88" s="224"/>
      <c r="CV88" s="20"/>
      <c r="CW88" s="20"/>
      <c r="CX88" s="224"/>
      <c r="CY88" s="20"/>
      <c r="CZ88" s="20"/>
      <c r="DA88" s="224"/>
      <c r="DB88" s="3"/>
      <c r="DC88" s="3"/>
      <c r="DD88" s="227"/>
      <c r="DE88" s="3"/>
      <c r="DF88" s="3"/>
      <c r="DG88" s="227"/>
      <c r="DH88" s="3"/>
      <c r="DI88" s="3"/>
      <c r="DJ88" s="227"/>
      <c r="DK88" s="3"/>
      <c r="DL88" s="3"/>
      <c r="DM88" s="227"/>
      <c r="DN88" s="3"/>
      <c r="DO88" s="3"/>
      <c r="DP88" s="227"/>
      <c r="DQ88" s="3"/>
      <c r="DR88" s="3"/>
      <c r="DS88" s="227"/>
      <c r="DT88" s="3"/>
      <c r="DU88" s="3"/>
      <c r="DV88" s="227"/>
      <c r="DW88" s="3"/>
      <c r="DX88" s="3"/>
      <c r="DY88" s="227"/>
      <c r="DZ88" s="3"/>
      <c r="EA88" s="3"/>
      <c r="EB88" s="227"/>
      <c r="EC88" s="3"/>
      <c r="ED88" s="3"/>
      <c r="EE88" s="227"/>
      <c r="EF88" s="3"/>
      <c r="EG88" s="3"/>
      <c r="EH88" s="227"/>
      <c r="EI88" s="3"/>
      <c r="EJ88" s="3"/>
      <c r="EK88" s="227"/>
      <c r="EL88" s="3"/>
      <c r="EM88" s="3"/>
      <c r="EN88" s="227"/>
      <c r="EO88" s="3"/>
      <c r="EP88" s="3"/>
      <c r="EQ88" s="227"/>
      <c r="ER88" s="3"/>
      <c r="ES88" s="3"/>
      <c r="ET88" s="227"/>
      <c r="EU88" s="3"/>
      <c r="EV88" s="3"/>
      <c r="EW88" s="227"/>
      <c r="EX88" s="3"/>
      <c r="EY88" s="3"/>
      <c r="EZ88" s="227"/>
      <c r="FA88" s="3"/>
      <c r="FB88" s="3"/>
      <c r="FC88" s="227"/>
      <c r="FD88" s="3"/>
      <c r="FE88" s="3"/>
      <c r="FF88" s="227"/>
      <c r="FG88" s="3"/>
      <c r="FH88" s="3"/>
      <c r="FI88" s="227"/>
      <c r="FJ88" s="3"/>
      <c r="FK88" s="3"/>
      <c r="FL88" s="227"/>
      <c r="FM88" s="3"/>
      <c r="FN88" s="3"/>
      <c r="FO88" s="227"/>
      <c r="FP88" s="3"/>
      <c r="FQ88" s="3"/>
      <c r="FR88" s="227"/>
      <c r="FS88" s="3"/>
      <c r="FT88" s="3"/>
      <c r="FU88" s="227"/>
      <c r="FV88" s="3"/>
      <c r="FW88" s="3"/>
      <c r="FX88" s="3"/>
      <c r="FY88" s="3"/>
      <c r="FZ88" s="3"/>
      <c r="GA88" s="4"/>
    </row>
    <row r="89" spans="1:183" s="164" customFormat="1" x14ac:dyDescent="0.25">
      <c r="A89" s="1"/>
      <c r="B89" s="214"/>
      <c r="C89" s="84"/>
      <c r="D89" s="84"/>
      <c r="E89" s="112"/>
      <c r="F89" s="84"/>
      <c r="G89" s="1"/>
      <c r="H89" s="30" t="s">
        <v>156</v>
      </c>
      <c r="I89" s="226"/>
      <c r="J89" s="226"/>
      <c r="K89" s="226"/>
      <c r="L89" s="226"/>
      <c r="M89" s="226"/>
      <c r="N89" s="226"/>
      <c r="O89" s="226"/>
      <c r="P89" s="226"/>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224"/>
      <c r="BG89" s="224"/>
      <c r="BH89" s="224"/>
      <c r="BI89" s="20"/>
      <c r="BJ89" s="20"/>
      <c r="BK89" s="224"/>
      <c r="BL89" s="20"/>
      <c r="BM89" s="20"/>
      <c r="BN89" s="224"/>
      <c r="BO89" s="20"/>
      <c r="BP89" s="20"/>
      <c r="BQ89" s="224"/>
      <c r="BR89" s="20"/>
      <c r="BS89" s="20"/>
      <c r="BT89" s="224"/>
      <c r="BU89" s="20"/>
      <c r="BV89" s="20"/>
      <c r="BW89" s="224"/>
      <c r="BX89" s="20"/>
      <c r="BY89" s="20"/>
      <c r="BZ89" s="224"/>
      <c r="CA89" s="20"/>
      <c r="CB89" s="20"/>
      <c r="CC89" s="224"/>
      <c r="CD89" s="20"/>
      <c r="CE89" s="20"/>
      <c r="CF89" s="224"/>
      <c r="CG89" s="20"/>
      <c r="CH89" s="20"/>
      <c r="CI89" s="224"/>
      <c r="CJ89" s="20"/>
      <c r="CK89" s="20"/>
      <c r="CL89" s="224"/>
      <c r="CM89" s="20"/>
      <c r="CN89" s="20"/>
      <c r="CO89" s="224"/>
      <c r="CP89" s="20"/>
      <c r="CQ89" s="20"/>
      <c r="CR89" s="224"/>
      <c r="CS89" s="20"/>
      <c r="CT89" s="20"/>
      <c r="CU89" s="224"/>
      <c r="CV89" s="20"/>
      <c r="CW89" s="20"/>
      <c r="CX89" s="224"/>
      <c r="CY89" s="20"/>
      <c r="CZ89" s="20"/>
      <c r="DA89" s="224"/>
      <c r="DB89" s="3"/>
      <c r="DC89" s="3"/>
      <c r="DD89" s="227"/>
      <c r="DE89" s="3"/>
      <c r="DF89" s="3"/>
      <c r="DG89" s="227"/>
      <c r="DH89" s="3"/>
      <c r="DI89" s="3"/>
      <c r="DJ89" s="227"/>
      <c r="DK89" s="3"/>
      <c r="DL89" s="3"/>
      <c r="DM89" s="227"/>
      <c r="DN89" s="3"/>
      <c r="DO89" s="3"/>
      <c r="DP89" s="227"/>
      <c r="DQ89" s="3"/>
      <c r="DR89" s="3"/>
      <c r="DS89" s="227"/>
      <c r="DT89" s="3"/>
      <c r="DU89" s="3"/>
      <c r="DV89" s="227"/>
      <c r="DW89" s="3"/>
      <c r="DX89" s="3"/>
      <c r="DY89" s="227"/>
      <c r="DZ89" s="3"/>
      <c r="EA89" s="3"/>
      <c r="EB89" s="227"/>
      <c r="EC89" s="3"/>
      <c r="ED89" s="3"/>
      <c r="EE89" s="227"/>
      <c r="EF89" s="3"/>
      <c r="EG89" s="3"/>
      <c r="EH89" s="227"/>
      <c r="EI89" s="3"/>
      <c r="EJ89" s="3"/>
      <c r="EK89" s="227"/>
      <c r="EL89" s="3"/>
      <c r="EM89" s="3"/>
      <c r="EN89" s="227"/>
      <c r="EO89" s="3"/>
      <c r="EP89" s="3"/>
      <c r="EQ89" s="227"/>
      <c r="ER89" s="3"/>
      <c r="ES89" s="3"/>
      <c r="ET89" s="227"/>
      <c r="EU89" s="3"/>
      <c r="EV89" s="3"/>
      <c r="EW89" s="227"/>
      <c r="EX89" s="3"/>
      <c r="EY89" s="3"/>
      <c r="EZ89" s="227"/>
      <c r="FA89" s="3"/>
      <c r="FB89" s="3"/>
      <c r="FC89" s="227"/>
      <c r="FD89" s="3"/>
      <c r="FE89" s="3"/>
      <c r="FF89" s="227"/>
      <c r="FG89" s="3"/>
      <c r="FH89" s="3"/>
      <c r="FI89" s="227"/>
      <c r="FJ89" s="3"/>
      <c r="FK89" s="3"/>
      <c r="FL89" s="227"/>
      <c r="FM89" s="3"/>
      <c r="FN89" s="3"/>
      <c r="FO89" s="227"/>
      <c r="FP89" s="3"/>
      <c r="FQ89" s="3"/>
      <c r="FR89" s="227"/>
      <c r="FS89" s="3"/>
      <c r="FT89" s="3"/>
      <c r="FU89" s="227"/>
      <c r="FV89" s="3"/>
      <c r="FW89" s="3"/>
      <c r="FX89" s="3"/>
      <c r="FY89" s="3"/>
      <c r="FZ89" s="3"/>
      <c r="GA89" s="4"/>
    </row>
    <row r="90" spans="1:183" s="164" customFormat="1" x14ac:dyDescent="0.25">
      <c r="A90" s="1"/>
      <c r="B90" s="214"/>
      <c r="C90" s="84"/>
      <c r="D90" s="84"/>
      <c r="E90" s="112"/>
      <c r="F90" s="84"/>
      <c r="G90" s="1"/>
      <c r="H90" s="29" t="s">
        <v>7</v>
      </c>
      <c r="I90" s="226"/>
      <c r="J90" s="226"/>
      <c r="K90" s="226"/>
      <c r="L90" s="226"/>
      <c r="M90" s="226"/>
      <c r="N90" s="226"/>
      <c r="O90" s="226"/>
      <c r="P90" s="226"/>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224"/>
      <c r="BG90" s="224"/>
      <c r="BH90" s="224"/>
      <c r="BI90" s="20"/>
      <c r="BJ90" s="20"/>
      <c r="BK90" s="224"/>
      <c r="BL90" s="20"/>
      <c r="BM90" s="20"/>
      <c r="BN90" s="224"/>
      <c r="BO90" s="20"/>
      <c r="BP90" s="20"/>
      <c r="BQ90" s="224"/>
      <c r="BR90" s="20"/>
      <c r="BS90" s="20"/>
      <c r="BT90" s="224"/>
      <c r="BU90" s="20"/>
      <c r="BV90" s="20"/>
      <c r="BW90" s="224"/>
      <c r="BX90" s="20"/>
      <c r="BY90" s="20"/>
      <c r="BZ90" s="224"/>
      <c r="CA90" s="20"/>
      <c r="CB90" s="20"/>
      <c r="CC90" s="224"/>
      <c r="CD90" s="20"/>
      <c r="CE90" s="20"/>
      <c r="CF90" s="224"/>
      <c r="CG90" s="20"/>
      <c r="CH90" s="20"/>
      <c r="CI90" s="224"/>
      <c r="CJ90" s="20"/>
      <c r="CK90" s="20"/>
      <c r="CL90" s="224"/>
      <c r="CM90" s="20"/>
      <c r="CN90" s="20"/>
      <c r="CO90" s="224"/>
      <c r="CP90" s="20"/>
      <c r="CQ90" s="20"/>
      <c r="CR90" s="224"/>
      <c r="CS90" s="20"/>
      <c r="CT90" s="20"/>
      <c r="CU90" s="224"/>
      <c r="CV90" s="20"/>
      <c r="CW90" s="20"/>
      <c r="CX90" s="224"/>
      <c r="CY90" s="20"/>
      <c r="CZ90" s="20"/>
      <c r="DA90" s="224"/>
      <c r="DB90" s="3"/>
      <c r="DC90" s="3"/>
      <c r="DD90" s="227"/>
      <c r="DE90" s="3"/>
      <c r="DF90" s="3"/>
      <c r="DG90" s="227"/>
      <c r="DH90" s="3"/>
      <c r="DI90" s="3"/>
      <c r="DJ90" s="227"/>
      <c r="DK90" s="3"/>
      <c r="DL90" s="3"/>
      <c r="DM90" s="227"/>
      <c r="DN90" s="3"/>
      <c r="DO90" s="3"/>
      <c r="DP90" s="227"/>
      <c r="DQ90" s="3"/>
      <c r="DR90" s="3"/>
      <c r="DS90" s="227"/>
      <c r="DT90" s="3"/>
      <c r="DU90" s="3"/>
      <c r="DV90" s="227"/>
      <c r="DW90" s="3"/>
      <c r="DX90" s="3"/>
      <c r="DY90" s="227"/>
      <c r="DZ90" s="3"/>
      <c r="EA90" s="3"/>
      <c r="EB90" s="227"/>
      <c r="EC90" s="3"/>
      <c r="ED90" s="3"/>
      <c r="EE90" s="227"/>
      <c r="EF90" s="3"/>
      <c r="EG90" s="3"/>
      <c r="EH90" s="227"/>
      <c r="EI90" s="3"/>
      <c r="EJ90" s="3"/>
      <c r="EK90" s="227"/>
      <c r="EL90" s="3"/>
      <c r="EM90" s="3"/>
      <c r="EN90" s="227"/>
      <c r="EO90" s="3"/>
      <c r="EP90" s="3"/>
      <c r="EQ90" s="227"/>
      <c r="ER90" s="3"/>
      <c r="ES90" s="3"/>
      <c r="ET90" s="227"/>
      <c r="EU90" s="3"/>
      <c r="EV90" s="3"/>
      <c r="EW90" s="227"/>
      <c r="EX90" s="3"/>
      <c r="EY90" s="3"/>
      <c r="EZ90" s="227"/>
      <c r="FA90" s="3"/>
      <c r="FB90" s="3"/>
      <c r="FC90" s="227"/>
      <c r="FD90" s="3"/>
      <c r="FE90" s="3"/>
      <c r="FF90" s="227"/>
      <c r="FG90" s="3"/>
      <c r="FH90" s="3"/>
      <c r="FI90" s="227"/>
      <c r="FJ90" s="3"/>
      <c r="FK90" s="3"/>
      <c r="FL90" s="227"/>
      <c r="FM90" s="3"/>
      <c r="FN90" s="3"/>
      <c r="FO90" s="227"/>
      <c r="FP90" s="3"/>
      <c r="FQ90" s="3"/>
      <c r="FR90" s="227"/>
      <c r="FS90" s="3"/>
      <c r="FT90" s="3"/>
      <c r="FU90" s="227"/>
      <c r="FV90" s="3"/>
      <c r="FW90" s="3"/>
      <c r="FX90" s="3"/>
      <c r="FY90" s="3"/>
      <c r="FZ90" s="3"/>
      <c r="GA90" s="4"/>
    </row>
  </sheetData>
  <mergeCells count="163">
    <mergeCell ref="G3:H3"/>
    <mergeCell ref="G4:H4"/>
    <mergeCell ref="G5:H5"/>
    <mergeCell ref="FV76:FZ76"/>
    <mergeCell ref="FV77:FZ77"/>
    <mergeCell ref="FV78:FZ78"/>
    <mergeCell ref="FV79:FZ79"/>
    <mergeCell ref="FV80:FZ80"/>
    <mergeCell ref="FV81:FZ81"/>
    <mergeCell ref="FV70:FZ70"/>
    <mergeCell ref="FV71:FZ71"/>
    <mergeCell ref="FV72:FZ72"/>
    <mergeCell ref="FV73:FZ73"/>
    <mergeCell ref="FV74:FZ74"/>
    <mergeCell ref="FV75:FZ75"/>
    <mergeCell ref="FV64:FZ64"/>
    <mergeCell ref="FV65:FZ65"/>
    <mergeCell ref="FV66:FZ66"/>
    <mergeCell ref="FV67:FZ67"/>
    <mergeCell ref="FV68:FZ68"/>
    <mergeCell ref="FV69:FZ69"/>
    <mergeCell ref="FV58:FZ58"/>
    <mergeCell ref="FV59:FZ59"/>
    <mergeCell ref="FV60:FZ60"/>
    <mergeCell ref="FV61:FZ61"/>
    <mergeCell ref="FV62:FZ62"/>
    <mergeCell ref="FV63:FZ63"/>
    <mergeCell ref="FV52:FZ52"/>
    <mergeCell ref="FV53:FZ53"/>
    <mergeCell ref="FV54:FZ54"/>
    <mergeCell ref="FV55:FZ55"/>
    <mergeCell ref="FV56:FZ56"/>
    <mergeCell ref="FV57:FZ57"/>
    <mergeCell ref="FV46:FZ46"/>
    <mergeCell ref="FV47:FZ47"/>
    <mergeCell ref="FV48:FZ48"/>
    <mergeCell ref="FV49:FZ49"/>
    <mergeCell ref="FV50:FZ50"/>
    <mergeCell ref="FV51:FZ51"/>
    <mergeCell ref="FV40:FZ40"/>
    <mergeCell ref="FV41:FZ41"/>
    <mergeCell ref="FV42:FZ42"/>
    <mergeCell ref="FV43:FZ43"/>
    <mergeCell ref="FV44:FZ44"/>
    <mergeCell ref="FV45:FZ45"/>
    <mergeCell ref="FV34:FZ34"/>
    <mergeCell ref="FV35:FZ35"/>
    <mergeCell ref="FV36:FZ36"/>
    <mergeCell ref="FV37:FZ37"/>
    <mergeCell ref="FV38:FZ38"/>
    <mergeCell ref="FV39:FZ39"/>
    <mergeCell ref="FV28:FZ28"/>
    <mergeCell ref="FV29:FZ29"/>
    <mergeCell ref="FV30:FZ30"/>
    <mergeCell ref="FV31:FZ31"/>
    <mergeCell ref="FV32:FZ32"/>
    <mergeCell ref="FV33:FZ33"/>
    <mergeCell ref="FV22:FZ22"/>
    <mergeCell ref="FV23:FZ23"/>
    <mergeCell ref="FV24:FZ24"/>
    <mergeCell ref="FV25:FZ25"/>
    <mergeCell ref="FV26:FZ26"/>
    <mergeCell ref="FV27:FZ27"/>
    <mergeCell ref="FV16:FZ16"/>
    <mergeCell ref="FV17:FZ17"/>
    <mergeCell ref="FV18:FZ18"/>
    <mergeCell ref="FV19:FZ19"/>
    <mergeCell ref="FV20:FZ20"/>
    <mergeCell ref="FV21:FZ21"/>
    <mergeCell ref="FV10:FZ10"/>
    <mergeCell ref="FV11:FZ11"/>
    <mergeCell ref="FV12:FZ12"/>
    <mergeCell ref="FV13:FZ13"/>
    <mergeCell ref="FV14:FZ14"/>
    <mergeCell ref="FV15:FZ15"/>
    <mergeCell ref="FP2:FR2"/>
    <mergeCell ref="FS2:FU2"/>
    <mergeCell ref="FV2:FZ6"/>
    <mergeCell ref="FV7:FZ7"/>
    <mergeCell ref="FV8:FZ8"/>
    <mergeCell ref="FV9:FZ9"/>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CV2:CX2"/>
    <mergeCell ref="CY2:DA2"/>
    <mergeCell ref="DB2:DD2"/>
    <mergeCell ref="DE2:DG2"/>
    <mergeCell ref="DH2:DJ2"/>
    <mergeCell ref="DK2:DM2"/>
    <mergeCell ref="CD2:CF2"/>
    <mergeCell ref="CG2:CI2"/>
    <mergeCell ref="CJ2:CL2"/>
    <mergeCell ref="CM2:CO2"/>
    <mergeCell ref="CP2:CR2"/>
    <mergeCell ref="CS2:CU2"/>
    <mergeCell ref="BL2:BN2"/>
    <mergeCell ref="BO2:BQ2"/>
    <mergeCell ref="BR2:BT2"/>
    <mergeCell ref="BU2:BW2"/>
    <mergeCell ref="BX2:BZ2"/>
    <mergeCell ref="CA2:CC2"/>
    <mergeCell ref="FD1:FF1"/>
    <mergeCell ref="FG1:FI1"/>
    <mergeCell ref="FJ1:FL1"/>
    <mergeCell ref="FM1:FO1"/>
    <mergeCell ref="FP1:FR1"/>
    <mergeCell ref="FS1:FU1"/>
    <mergeCell ref="EL1:EN1"/>
    <mergeCell ref="EO1:EQ1"/>
    <mergeCell ref="ER1:ET1"/>
    <mergeCell ref="EU1:EW1"/>
    <mergeCell ref="EX1:EZ1"/>
    <mergeCell ref="FA1:FC1"/>
    <mergeCell ref="DT1:DV1"/>
    <mergeCell ref="DW1:DY1"/>
    <mergeCell ref="DZ1:EB1"/>
    <mergeCell ref="EC1:EE1"/>
    <mergeCell ref="EF1:EH1"/>
    <mergeCell ref="EI1:EK1"/>
    <mergeCell ref="DB1:DD1"/>
    <mergeCell ref="DE1:DG1"/>
    <mergeCell ref="DH1:DJ1"/>
    <mergeCell ref="DK1:DM1"/>
    <mergeCell ref="DN1:DP1"/>
    <mergeCell ref="DQ1:DS1"/>
    <mergeCell ref="CJ1:CL1"/>
    <mergeCell ref="CM1:CO1"/>
    <mergeCell ref="CP1:CR1"/>
    <mergeCell ref="CS1:CU1"/>
    <mergeCell ref="CV1:CX1"/>
    <mergeCell ref="CY1:DA1"/>
    <mergeCell ref="BR1:BT1"/>
    <mergeCell ref="BU1:BW1"/>
    <mergeCell ref="BX1:BZ1"/>
    <mergeCell ref="CA1:CC1"/>
    <mergeCell ref="CD1:CF1"/>
    <mergeCell ref="CG1:CI1"/>
    <mergeCell ref="B1:B2"/>
    <mergeCell ref="G1:H2"/>
    <mergeCell ref="BF1:BH1"/>
    <mergeCell ref="BI1:BK1"/>
    <mergeCell ref="BL1:BN1"/>
    <mergeCell ref="BO1:BQ1"/>
    <mergeCell ref="I2:O2"/>
    <mergeCell ref="Q2:R2"/>
    <mergeCell ref="BF2:BH2"/>
    <mergeCell ref="BI2:BK2"/>
  </mergeCells>
  <conditionalFormatting sqref="B19:B20">
    <cfRule type="cellIs" dxfId="1053" priority="9" operator="equal">
      <formula>"Current"</formula>
    </cfRule>
  </conditionalFormatting>
  <conditionalFormatting sqref="G19">
    <cfRule type="cellIs" dxfId="1052" priority="18" operator="equal">
      <formula>"Current"</formula>
    </cfRule>
  </conditionalFormatting>
  <conditionalFormatting sqref="H7:H81">
    <cfRule type="expression" dxfId="1051" priority="352" stopIfTrue="1">
      <formula>$L7&lt;&gt;""</formula>
    </cfRule>
    <cfRule type="expression" dxfId="1050" priority="354" stopIfTrue="1">
      <formula>$J7&lt;&gt;""</formula>
    </cfRule>
    <cfRule type="expression" dxfId="1049" priority="351" stopIfTrue="1">
      <formula>$M7&lt;&gt;""</formula>
    </cfRule>
    <cfRule type="expression" dxfId="1048" priority="350" stopIfTrue="1">
      <formula>$N7&lt;&gt;""</formula>
    </cfRule>
    <cfRule type="expression" dxfId="1047" priority="349" stopIfTrue="1">
      <formula>$O7&lt;&gt;""</formula>
    </cfRule>
    <cfRule type="expression" dxfId="1046" priority="348" stopIfTrue="1">
      <formula>$P7&lt;&gt;""</formula>
    </cfRule>
    <cfRule type="expression" dxfId="1045" priority="355" stopIfTrue="1">
      <formula>$I7&lt;&gt;""</formula>
    </cfRule>
    <cfRule type="expression" dxfId="1044" priority="353" stopIfTrue="1">
      <formula>$K7&lt;&gt;""</formula>
    </cfRule>
  </conditionalFormatting>
  <conditionalFormatting sqref="BF7:BF81">
    <cfRule type="expression" dxfId="1043" priority="339" stopIfTrue="1">
      <formula>$BG7&gt;270</formula>
    </cfRule>
    <cfRule type="expression" dxfId="1042" priority="337" stopIfTrue="1">
      <formula>$BG7&lt;=180</formula>
    </cfRule>
    <cfRule type="expression" dxfId="1041" priority="336" stopIfTrue="1">
      <formula>$BG7&lt;=120</formula>
    </cfRule>
    <cfRule type="expression" dxfId="1040" priority="335" stopIfTrue="1">
      <formula>$BG7&lt;=90</formula>
    </cfRule>
    <cfRule type="expression" dxfId="1039" priority="334" stopIfTrue="1">
      <formula>$BG7&lt;=60</formula>
    </cfRule>
    <cfRule type="expression" dxfId="1038" priority="333" stopIfTrue="1">
      <formula>$BG7&lt;=30</formula>
    </cfRule>
    <cfRule type="expression" dxfId="1037" priority="332" stopIfTrue="1">
      <formula>$BG7&lt;=0</formula>
    </cfRule>
    <cfRule type="expression" dxfId="1036" priority="338" stopIfTrue="1">
      <formula>$BG7&lt;=270</formula>
    </cfRule>
  </conditionalFormatting>
  <conditionalFormatting sqref="BF8">
    <cfRule type="expression" dxfId="1035" priority="347" stopIfTrue="1">
      <formula>$BG$8&gt;270</formula>
    </cfRule>
    <cfRule type="expression" dxfId="1034" priority="346" stopIfTrue="1">
      <formula>$BG$8&lt;=270</formula>
    </cfRule>
    <cfRule type="expression" dxfId="1033" priority="345" stopIfTrue="1">
      <formula>$BG$8&lt;=180</formula>
    </cfRule>
    <cfRule type="expression" dxfId="1032" priority="344" stopIfTrue="1">
      <formula>$BG$8&lt;=120</formula>
    </cfRule>
    <cfRule type="expression" dxfId="1031" priority="343" stopIfTrue="1">
      <formula>$BG$8&lt;=90</formula>
    </cfRule>
    <cfRule type="expression" dxfId="1030" priority="342" stopIfTrue="1">
      <formula>$BG$8&lt;=60</formula>
    </cfRule>
    <cfRule type="expression" dxfId="1029" priority="341" stopIfTrue="1">
      <formula>$BG$8&lt;=30</formula>
    </cfRule>
    <cfRule type="expression" dxfId="1028" priority="340" stopIfTrue="1">
      <formula>$BG$8&lt;=0</formula>
    </cfRule>
  </conditionalFormatting>
  <conditionalFormatting sqref="BI7:BI81">
    <cfRule type="expression" dxfId="1027" priority="331" stopIfTrue="1">
      <formula>$BJ7&gt;270</formula>
    </cfRule>
    <cfRule type="expression" dxfId="1026" priority="330" stopIfTrue="1">
      <formula>$BJ7&lt;=270</formula>
    </cfRule>
    <cfRule type="expression" dxfId="1025" priority="329" stopIfTrue="1">
      <formula>$BJ7&lt;=180</formula>
    </cfRule>
    <cfRule type="expression" dxfId="1024" priority="328" stopIfTrue="1">
      <formula>$BJ7&lt;=120</formula>
    </cfRule>
    <cfRule type="expression" dxfId="1023" priority="327" stopIfTrue="1">
      <formula>$BJ7&lt;=90</formula>
    </cfRule>
    <cfRule type="expression" dxfId="1022" priority="326" stopIfTrue="1">
      <formula>$BJ7&lt;=60</formula>
    </cfRule>
    <cfRule type="expression" dxfId="1021" priority="325" stopIfTrue="1">
      <formula>$BJ7&lt;=30</formula>
    </cfRule>
    <cfRule type="expression" dxfId="1020" priority="324" stopIfTrue="1">
      <formula>$BJ7&lt;=0</formula>
    </cfRule>
  </conditionalFormatting>
  <conditionalFormatting sqref="BL7:BL81">
    <cfRule type="expression" dxfId="1019" priority="323" stopIfTrue="1">
      <formula>$BM7&gt;270</formula>
    </cfRule>
    <cfRule type="expression" dxfId="1018" priority="322" stopIfTrue="1">
      <formula>$BM7&lt;=270</formula>
    </cfRule>
    <cfRule type="expression" dxfId="1017" priority="321" stopIfTrue="1">
      <formula>$BM7&lt;=180</formula>
    </cfRule>
    <cfRule type="expression" dxfId="1016" priority="320" stopIfTrue="1">
      <formula>$BM7&lt;=120</formula>
    </cfRule>
    <cfRule type="expression" dxfId="1015" priority="319" stopIfTrue="1">
      <formula>$BM7&lt;=90</formula>
    </cfRule>
    <cfRule type="expression" dxfId="1014" priority="318" stopIfTrue="1">
      <formula>$BM7&lt;=60</formula>
    </cfRule>
    <cfRule type="expression" dxfId="1013" priority="317" stopIfTrue="1">
      <formula>$BM7&lt;=30</formula>
    </cfRule>
    <cfRule type="expression" dxfId="1012" priority="316" stopIfTrue="1">
      <formula>$BM7&lt;=0</formula>
    </cfRule>
  </conditionalFormatting>
  <conditionalFormatting sqref="BO7:BO81">
    <cfRule type="expression" dxfId="1011" priority="315" stopIfTrue="1">
      <formula>$BP7&gt;270</formula>
    </cfRule>
    <cfRule type="expression" dxfId="1010" priority="314" stopIfTrue="1">
      <formula>$BP7&lt;=270</formula>
    </cfRule>
    <cfRule type="expression" dxfId="1009" priority="312" stopIfTrue="1">
      <formula>$BP7&lt;=120</formula>
    </cfRule>
    <cfRule type="expression" dxfId="1008" priority="311" stopIfTrue="1">
      <formula>$BP7&lt;=90</formula>
    </cfRule>
    <cfRule type="expression" dxfId="1007" priority="313" stopIfTrue="1">
      <formula>$BP7&lt;=180</formula>
    </cfRule>
    <cfRule type="expression" dxfId="1006" priority="308" stopIfTrue="1">
      <formula>$BP7&lt;=0</formula>
    </cfRule>
    <cfRule type="expression" dxfId="1005" priority="309" stopIfTrue="1">
      <formula>$BP7&lt;=30</formula>
    </cfRule>
    <cfRule type="expression" dxfId="1004" priority="310" stopIfTrue="1">
      <formula>$BP7&lt;=60</formula>
    </cfRule>
  </conditionalFormatting>
  <conditionalFormatting sqref="BR7:BR81">
    <cfRule type="expression" dxfId="1003" priority="303" stopIfTrue="1">
      <formula>$BS7&lt;=90</formula>
    </cfRule>
    <cfRule type="expression" dxfId="1002" priority="302" stopIfTrue="1">
      <formula>$BS7&lt;=60</formula>
    </cfRule>
    <cfRule type="expression" dxfId="1001" priority="301" stopIfTrue="1">
      <formula>$BS7&lt;=30</formula>
    </cfRule>
    <cfRule type="expression" dxfId="1000" priority="300" stopIfTrue="1">
      <formula>$BS7&lt;=0</formula>
    </cfRule>
    <cfRule type="expression" dxfId="999" priority="305" stopIfTrue="1">
      <formula>$BS7&lt;=180</formula>
    </cfRule>
    <cfRule type="expression" dxfId="998" priority="304" stopIfTrue="1">
      <formula>$BS7&lt;=120</formula>
    </cfRule>
    <cfRule type="expression" dxfId="997" priority="306" stopIfTrue="1">
      <formula>$BS7&lt;=270</formula>
    </cfRule>
    <cfRule type="expression" dxfId="996" priority="307" stopIfTrue="1">
      <formula>$BS7&gt;270</formula>
    </cfRule>
  </conditionalFormatting>
  <conditionalFormatting sqref="BU7:BU81">
    <cfRule type="expression" dxfId="995" priority="299" stopIfTrue="1">
      <formula>$BV7&gt;270</formula>
    </cfRule>
    <cfRule type="expression" dxfId="994" priority="298" stopIfTrue="1">
      <formula>$BV7&lt;=270</formula>
    </cfRule>
    <cfRule type="expression" dxfId="993" priority="297" stopIfTrue="1">
      <formula>$BV7&lt;=180</formula>
    </cfRule>
    <cfRule type="expression" dxfId="992" priority="296" stopIfTrue="1">
      <formula>$BV7&lt;=120</formula>
    </cfRule>
    <cfRule type="expression" dxfId="991" priority="295" stopIfTrue="1">
      <formula>$BV7&lt;=90</formula>
    </cfRule>
    <cfRule type="expression" dxfId="990" priority="294" stopIfTrue="1">
      <formula>$BV7&lt;=60</formula>
    </cfRule>
    <cfRule type="expression" dxfId="989" priority="293" stopIfTrue="1">
      <formula>$BV7&lt;=30</formula>
    </cfRule>
    <cfRule type="expression" dxfId="988" priority="292" stopIfTrue="1">
      <formula>$BV7&lt;=0</formula>
    </cfRule>
  </conditionalFormatting>
  <conditionalFormatting sqref="BX7:BX81">
    <cfRule type="expression" dxfId="987" priority="290" stopIfTrue="1">
      <formula>$BY7&lt;=270</formula>
    </cfRule>
    <cfRule type="expression" dxfId="986" priority="289" stopIfTrue="1">
      <formula>$BY7&lt;=180</formula>
    </cfRule>
    <cfRule type="expression" dxfId="985" priority="288" stopIfTrue="1">
      <formula>$BY7&lt;=120</formula>
    </cfRule>
    <cfRule type="expression" dxfId="984" priority="287" stopIfTrue="1">
      <formula>$BY7&lt;=90</formula>
    </cfRule>
    <cfRule type="expression" dxfId="983" priority="286" stopIfTrue="1">
      <formula>$BY7&lt;=60</formula>
    </cfRule>
    <cfRule type="expression" dxfId="982" priority="285" stopIfTrue="1">
      <formula>$BY7&lt;=30</formula>
    </cfRule>
    <cfRule type="expression" dxfId="981" priority="284" stopIfTrue="1">
      <formula>$BY7&lt;=0</formula>
    </cfRule>
  </conditionalFormatting>
  <conditionalFormatting sqref="BX7:BX481">
    <cfRule type="expression" dxfId="980" priority="291" stopIfTrue="1">
      <formula>$BY7&gt;270</formula>
    </cfRule>
  </conditionalFormatting>
  <conditionalFormatting sqref="CA7:CA81">
    <cfRule type="expression" dxfId="979" priority="283" stopIfTrue="1">
      <formula>$CB7&gt;270</formula>
    </cfRule>
    <cfRule type="expression" dxfId="978" priority="281" stopIfTrue="1">
      <formula>$CB7&lt;=180</formula>
    </cfRule>
    <cfRule type="expression" dxfId="977" priority="280" stopIfTrue="1">
      <formula>$CB7&lt;=120</formula>
    </cfRule>
    <cfRule type="expression" dxfId="976" priority="279" stopIfTrue="1">
      <formula>$CB7&lt;=90</formula>
    </cfRule>
    <cfRule type="expression" dxfId="975" priority="278" stopIfTrue="1">
      <formula>$CB7&lt;=60</formula>
    </cfRule>
    <cfRule type="expression" dxfId="974" priority="277" stopIfTrue="1">
      <formula>$CB7&lt;=30</formula>
    </cfRule>
    <cfRule type="expression" dxfId="973" priority="276" stopIfTrue="1">
      <formula>$CB7&lt;=0</formula>
    </cfRule>
    <cfRule type="expression" dxfId="972" priority="282" stopIfTrue="1">
      <formula>$CB7&lt;=270</formula>
    </cfRule>
  </conditionalFormatting>
  <conditionalFormatting sqref="CD7:CD81">
    <cfRule type="expression" dxfId="971" priority="275" stopIfTrue="1">
      <formula>$CE7&gt;270</formula>
    </cfRule>
    <cfRule type="expression" dxfId="970" priority="274" stopIfTrue="1">
      <formula>$CE7&lt;=270</formula>
    </cfRule>
    <cfRule type="expression" dxfId="969" priority="273" stopIfTrue="1">
      <formula>$CE7&lt;=180</formula>
    </cfRule>
    <cfRule type="expression" dxfId="968" priority="272" stopIfTrue="1">
      <formula>$CE7&lt;=120</formula>
    </cfRule>
    <cfRule type="expression" dxfId="967" priority="270" stopIfTrue="1">
      <formula>$CE7&lt;=60</formula>
    </cfRule>
    <cfRule type="expression" dxfId="966" priority="268" stopIfTrue="1">
      <formula>$CE7&lt;=0</formula>
    </cfRule>
    <cfRule type="expression" dxfId="965" priority="271" stopIfTrue="1">
      <formula>$CE7&lt;=90</formula>
    </cfRule>
    <cfRule type="expression" dxfId="964" priority="269" stopIfTrue="1">
      <formula>$CE7&lt;=30</formula>
    </cfRule>
  </conditionalFormatting>
  <conditionalFormatting sqref="CG7:CG81">
    <cfRule type="expression" dxfId="963" priority="267" stopIfTrue="1">
      <formula>$CH7&gt;270</formula>
    </cfRule>
    <cfRule type="expression" dxfId="962" priority="266" stopIfTrue="1">
      <formula>$CH7&lt;=270</formula>
    </cfRule>
    <cfRule type="expression" dxfId="961" priority="265" stopIfTrue="1">
      <formula>$CH7&lt;=180</formula>
    </cfRule>
    <cfRule type="expression" dxfId="960" priority="264" stopIfTrue="1">
      <formula>$CH7&lt;=120</formula>
    </cfRule>
    <cfRule type="expression" dxfId="959" priority="263" stopIfTrue="1">
      <formula>$CH7&lt;=90</formula>
    </cfRule>
    <cfRule type="expression" dxfId="958" priority="262" stopIfTrue="1">
      <formula>$CH7&lt;=60</formula>
    </cfRule>
    <cfRule type="expression" dxfId="957" priority="261" stopIfTrue="1">
      <formula>$CH7&lt;=30</formula>
    </cfRule>
    <cfRule type="expression" dxfId="956" priority="260" stopIfTrue="1">
      <formula>$CH7&lt;=0</formula>
    </cfRule>
  </conditionalFormatting>
  <conditionalFormatting sqref="CJ7:CJ81">
    <cfRule type="expression" dxfId="955" priority="252" stopIfTrue="1">
      <formula>CK7&lt;=0</formula>
    </cfRule>
    <cfRule type="expression" dxfId="954" priority="255" stopIfTrue="1">
      <formula>CK7&lt;=90</formula>
    </cfRule>
    <cfRule type="expression" dxfId="953" priority="256" stopIfTrue="1">
      <formula>CK7&lt;=120</formula>
    </cfRule>
    <cfRule type="expression" dxfId="952" priority="257" stopIfTrue="1">
      <formula>CK7&lt;=180</formula>
    </cfRule>
    <cfRule type="expression" dxfId="951" priority="258" stopIfTrue="1">
      <formula>CK7&lt;=270</formula>
    </cfRule>
    <cfRule type="expression" dxfId="950" priority="259" stopIfTrue="1">
      <formula>CK7&gt;270</formula>
    </cfRule>
    <cfRule type="expression" dxfId="949" priority="253" stopIfTrue="1">
      <formula>CK7&lt;=30</formula>
    </cfRule>
    <cfRule type="expression" dxfId="948" priority="254" stopIfTrue="1">
      <formula>CK7&lt;=60</formula>
    </cfRule>
  </conditionalFormatting>
  <conditionalFormatting sqref="CM7:CM81">
    <cfRule type="expression" dxfId="947" priority="250" stopIfTrue="1">
      <formula>CQ7&lt;=270</formula>
    </cfRule>
    <cfRule type="expression" dxfId="946" priority="249" stopIfTrue="1">
      <formula>CQ7&lt;=180</formula>
    </cfRule>
    <cfRule type="expression" dxfId="945" priority="248" stopIfTrue="1">
      <formula>CQ7&lt;=120</formula>
    </cfRule>
    <cfRule type="expression" dxfId="944" priority="247" stopIfTrue="1">
      <formula>CQ7&lt;=90</formula>
    </cfRule>
    <cfRule type="expression" dxfId="943" priority="246" stopIfTrue="1">
      <formula>CQ7&lt;=60</formula>
    </cfRule>
    <cfRule type="expression" dxfId="942" priority="245" stopIfTrue="1">
      <formula>CQ7&lt;=30</formula>
    </cfRule>
    <cfRule type="expression" dxfId="941" priority="244" stopIfTrue="1">
      <formula>CQ7&lt;=0</formula>
    </cfRule>
    <cfRule type="expression" dxfId="940" priority="251" stopIfTrue="1">
      <formula>CQ7&gt;270</formula>
    </cfRule>
  </conditionalFormatting>
  <conditionalFormatting sqref="CP7:CP81">
    <cfRule type="expression" dxfId="939" priority="243" stopIfTrue="1">
      <formula>CQ7&gt;270</formula>
    </cfRule>
    <cfRule type="expression" dxfId="938" priority="242" stopIfTrue="1">
      <formula>CQ7&lt;=270</formula>
    </cfRule>
    <cfRule type="expression" dxfId="937" priority="241" stopIfTrue="1">
      <formula>CQ7&lt;=180</formula>
    </cfRule>
    <cfRule type="expression" dxfId="936" priority="240" stopIfTrue="1">
      <formula>CQ7&lt;=120</formula>
    </cfRule>
    <cfRule type="expression" dxfId="935" priority="239" stopIfTrue="1">
      <formula>CQ7&lt;=90</formula>
    </cfRule>
    <cfRule type="expression" dxfId="934" priority="236" stopIfTrue="1">
      <formula>CQ7&lt;=0</formula>
    </cfRule>
    <cfRule type="expression" dxfId="933" priority="237" stopIfTrue="1">
      <formula>CQ7&lt;=30</formula>
    </cfRule>
    <cfRule type="expression" dxfId="932" priority="238" stopIfTrue="1">
      <formula>CQ7&lt;=60</formula>
    </cfRule>
  </conditionalFormatting>
  <conditionalFormatting sqref="CS7:CS81">
    <cfRule type="expression" dxfId="931" priority="230" stopIfTrue="1">
      <formula>CT7&lt;=60</formula>
    </cfRule>
    <cfRule type="expression" dxfId="930" priority="228" stopIfTrue="1">
      <formula>CT7&lt;=0</formula>
    </cfRule>
    <cfRule type="expression" dxfId="929" priority="232" stopIfTrue="1">
      <formula>CT7&lt;=120</formula>
    </cfRule>
    <cfRule type="expression" dxfId="928" priority="229" stopIfTrue="1">
      <formula>CT7&lt;=30</formula>
    </cfRule>
    <cfRule type="expression" dxfId="927" priority="233" stopIfTrue="1">
      <formula>CT7&lt;=180</formula>
    </cfRule>
    <cfRule type="expression" dxfId="926" priority="234" stopIfTrue="1">
      <formula>CT7&lt;=270</formula>
    </cfRule>
    <cfRule type="expression" dxfId="925" priority="235" stopIfTrue="1">
      <formula>CT7&gt;270</formula>
    </cfRule>
    <cfRule type="expression" dxfId="924" priority="231" stopIfTrue="1">
      <formula>CT7&lt;=90</formula>
    </cfRule>
  </conditionalFormatting>
  <conditionalFormatting sqref="CV7:CV81">
    <cfRule type="expression" dxfId="923" priority="227" stopIfTrue="1">
      <formula>CW7&gt;270</formula>
    </cfRule>
    <cfRule type="expression" dxfId="922" priority="226" stopIfTrue="1">
      <formula>CW7&lt;=270</formula>
    </cfRule>
    <cfRule type="expression" dxfId="921" priority="225" stopIfTrue="1">
      <formula>CW7&lt;=180</formula>
    </cfRule>
    <cfRule type="expression" dxfId="920" priority="224" stopIfTrue="1">
      <formula>CW7&lt;=120</formula>
    </cfRule>
    <cfRule type="expression" dxfId="919" priority="223" stopIfTrue="1">
      <formula>CW7&lt;=90</formula>
    </cfRule>
    <cfRule type="expression" dxfId="918" priority="222" stopIfTrue="1">
      <formula>CW7&lt;=60</formula>
    </cfRule>
    <cfRule type="expression" dxfId="917" priority="221" stopIfTrue="1">
      <formula>CW7&lt;=30</formula>
    </cfRule>
    <cfRule type="expression" dxfId="916" priority="220" stopIfTrue="1">
      <formula>CW7&lt;=0</formula>
    </cfRule>
  </conditionalFormatting>
  <conditionalFormatting sqref="CY7:CY81">
    <cfRule type="expression" dxfId="915" priority="219" stopIfTrue="1">
      <formula>CZ7&gt;270</formula>
    </cfRule>
    <cfRule type="expression" dxfId="914" priority="218" stopIfTrue="1">
      <formula>CZ7&lt;=270</formula>
    </cfRule>
    <cfRule type="expression" dxfId="913" priority="217" stopIfTrue="1">
      <formula>CZ7&lt;=180</formula>
    </cfRule>
    <cfRule type="expression" dxfId="912" priority="216" stopIfTrue="1">
      <formula>CZ7&lt;=120</formula>
    </cfRule>
    <cfRule type="expression" dxfId="911" priority="215" stopIfTrue="1">
      <formula>CZ7&lt;=90</formula>
    </cfRule>
    <cfRule type="expression" dxfId="910" priority="214" stopIfTrue="1">
      <formula>CZ7&lt;=60</formula>
    </cfRule>
    <cfRule type="expression" dxfId="909" priority="213" stopIfTrue="1">
      <formula>CZ7&lt;=30</formula>
    </cfRule>
    <cfRule type="expression" dxfId="908" priority="212" stopIfTrue="1">
      <formula>CZ7&lt;=0</formula>
    </cfRule>
  </conditionalFormatting>
  <conditionalFormatting sqref="DB7:DB81">
    <cfRule type="expression" dxfId="907" priority="211" stopIfTrue="1">
      <formula>DC7&gt;270</formula>
    </cfRule>
    <cfRule type="expression" dxfId="906" priority="210" stopIfTrue="1">
      <formula>DC7&lt;=270</formula>
    </cfRule>
    <cfRule type="expression" dxfId="905" priority="209" stopIfTrue="1">
      <formula>DC7&lt;=180</formula>
    </cfRule>
    <cfRule type="expression" dxfId="904" priority="208" stopIfTrue="1">
      <formula>DC7&lt;=120</formula>
    </cfRule>
    <cfRule type="expression" dxfId="903" priority="207" stopIfTrue="1">
      <formula>DC7&lt;=90</formula>
    </cfRule>
    <cfRule type="expression" dxfId="902" priority="206" stopIfTrue="1">
      <formula>DC7&lt;=60</formula>
    </cfRule>
    <cfRule type="expression" dxfId="901" priority="205" stopIfTrue="1">
      <formula>DC7&lt;=30</formula>
    </cfRule>
    <cfRule type="expression" dxfId="900" priority="204" stopIfTrue="1">
      <formula>DC7&lt;=0</formula>
    </cfRule>
  </conditionalFormatting>
  <conditionalFormatting sqref="DE7:DE81">
    <cfRule type="expression" dxfId="899" priority="203" stopIfTrue="1">
      <formula>DF7&gt;270</formula>
    </cfRule>
    <cfRule type="expression" dxfId="898" priority="202" stopIfTrue="1">
      <formula>DF7&lt;=270</formula>
    </cfRule>
    <cfRule type="expression" dxfId="897" priority="200" stopIfTrue="1">
      <formula>DF7&lt;=120</formula>
    </cfRule>
    <cfRule type="expression" dxfId="896" priority="199" stopIfTrue="1">
      <formula>DF7&lt;=90</formula>
    </cfRule>
    <cfRule type="expression" dxfId="895" priority="198" stopIfTrue="1">
      <formula>DF7&lt;=60</formula>
    </cfRule>
    <cfRule type="expression" dxfId="894" priority="197" stopIfTrue="1">
      <formula>DF7&lt;=30</formula>
    </cfRule>
    <cfRule type="expression" dxfId="893" priority="196" stopIfTrue="1">
      <formula>DF7&lt;=0</formula>
    </cfRule>
    <cfRule type="expression" dxfId="892" priority="201" stopIfTrue="1">
      <formula>DF7&lt;=180</formula>
    </cfRule>
  </conditionalFormatting>
  <conditionalFormatting sqref="DH7:DH81">
    <cfRule type="expression" dxfId="891" priority="195" stopIfTrue="1">
      <formula>DI7&gt;270</formula>
    </cfRule>
    <cfRule type="expression" dxfId="890" priority="194" stopIfTrue="1">
      <formula>DI7&lt;=270</formula>
    </cfRule>
    <cfRule type="expression" dxfId="889" priority="193" stopIfTrue="1">
      <formula>DI7&lt;=180</formula>
    </cfRule>
    <cfRule type="expression" dxfId="888" priority="192" stopIfTrue="1">
      <formula>DI7&lt;=120</formula>
    </cfRule>
    <cfRule type="expression" dxfId="887" priority="191" stopIfTrue="1">
      <formula>DI7&lt;=90</formula>
    </cfRule>
    <cfRule type="expression" dxfId="886" priority="190" stopIfTrue="1">
      <formula>DI7&lt;=60</formula>
    </cfRule>
    <cfRule type="expression" dxfId="885" priority="188" stopIfTrue="1">
      <formula>DI7&lt;=0</formula>
    </cfRule>
    <cfRule type="expression" dxfId="884" priority="189" stopIfTrue="1">
      <formula>DI7&lt;=30</formula>
    </cfRule>
  </conditionalFormatting>
  <conditionalFormatting sqref="DK7:DK81">
    <cfRule type="expression" dxfId="883" priority="180" stopIfTrue="1">
      <formula>DL7&lt;=0</formula>
    </cfRule>
    <cfRule type="expression" dxfId="882" priority="181" stopIfTrue="1">
      <formula>DL7&lt;=30</formula>
    </cfRule>
    <cfRule type="expression" dxfId="881" priority="182" stopIfTrue="1">
      <formula>DL7&lt;=60</formula>
    </cfRule>
    <cfRule type="expression" dxfId="880" priority="183" stopIfTrue="1">
      <formula>DL7&lt;=90</formula>
    </cfRule>
    <cfRule type="expression" dxfId="879" priority="184" stopIfTrue="1">
      <formula>DL7&lt;=120</formula>
    </cfRule>
    <cfRule type="expression" dxfId="878" priority="185" stopIfTrue="1">
      <formula>DL7&lt;=180</formula>
    </cfRule>
    <cfRule type="expression" dxfId="877" priority="186" stopIfTrue="1">
      <formula>DL7&lt;=270</formula>
    </cfRule>
    <cfRule type="expression" dxfId="876" priority="187" stopIfTrue="1">
      <formula>DL7&gt;270</formula>
    </cfRule>
  </conditionalFormatting>
  <conditionalFormatting sqref="DN7:DN81">
    <cfRule type="expression" dxfId="875" priority="173" stopIfTrue="1">
      <formula>DO7&lt;=30</formula>
    </cfRule>
    <cfRule type="expression" dxfId="874" priority="172" stopIfTrue="1">
      <formula>DO7&lt;=0</formula>
    </cfRule>
    <cfRule type="expression" dxfId="873" priority="175" stopIfTrue="1">
      <formula>DO7&lt;=90</formula>
    </cfRule>
    <cfRule type="expression" dxfId="872" priority="176" stopIfTrue="1">
      <formula>DO7&lt;=120</formula>
    </cfRule>
    <cfRule type="expression" dxfId="871" priority="177" stopIfTrue="1">
      <formula>DO7&lt;=180</formula>
    </cfRule>
    <cfRule type="expression" dxfId="870" priority="178" stopIfTrue="1">
      <formula>DO7&lt;=270</formula>
    </cfRule>
    <cfRule type="expression" dxfId="869" priority="174" stopIfTrue="1">
      <formula>DO7&lt;=60</formula>
    </cfRule>
    <cfRule type="expression" dxfId="868" priority="179" stopIfTrue="1">
      <formula>DO7&gt;270</formula>
    </cfRule>
  </conditionalFormatting>
  <conditionalFormatting sqref="DQ7:DQ81">
    <cfRule type="expression" dxfId="867" priority="171" stopIfTrue="1">
      <formula>DR7&gt;270</formula>
    </cfRule>
    <cfRule type="expression" dxfId="866" priority="170" stopIfTrue="1">
      <formula>DR7&lt;=270</formula>
    </cfRule>
    <cfRule type="expression" dxfId="865" priority="169" stopIfTrue="1">
      <formula>DR7&lt;=180</formula>
    </cfRule>
    <cfRule type="expression" dxfId="864" priority="168" stopIfTrue="1">
      <formula>DR7&lt;=120</formula>
    </cfRule>
    <cfRule type="expression" dxfId="863" priority="167" stopIfTrue="1">
      <formula>DR7&lt;=90</formula>
    </cfRule>
    <cfRule type="expression" dxfId="862" priority="166" stopIfTrue="1">
      <formula>DR7&lt;=60</formula>
    </cfRule>
    <cfRule type="expression" dxfId="861" priority="164" stopIfTrue="1">
      <formula>DR7&lt;=0</formula>
    </cfRule>
    <cfRule type="expression" dxfId="860" priority="165" stopIfTrue="1">
      <formula>DR7&lt;=30</formula>
    </cfRule>
  </conditionalFormatting>
  <conditionalFormatting sqref="DT7:DT81">
    <cfRule type="expression" dxfId="859" priority="163" stopIfTrue="1">
      <formula>DU7&gt;270</formula>
    </cfRule>
    <cfRule type="expression" dxfId="858" priority="162" stopIfTrue="1">
      <formula>DU7&lt;=270</formula>
    </cfRule>
    <cfRule type="expression" dxfId="857" priority="161" stopIfTrue="1">
      <formula>DU7&lt;=180</formula>
    </cfRule>
    <cfRule type="expression" dxfId="856" priority="160" stopIfTrue="1">
      <formula>DU7&lt;=120</formula>
    </cfRule>
    <cfRule type="expression" dxfId="855" priority="159" stopIfTrue="1">
      <formula>DU7&lt;=90</formula>
    </cfRule>
    <cfRule type="expression" dxfId="854" priority="158" stopIfTrue="1">
      <formula>DU7&lt;=60</formula>
    </cfRule>
    <cfRule type="expression" dxfId="853" priority="157" stopIfTrue="1">
      <formula>DU7&lt;=30</formula>
    </cfRule>
    <cfRule type="expression" dxfId="852" priority="156" stopIfTrue="1">
      <formula>DU7&lt;=0</formula>
    </cfRule>
  </conditionalFormatting>
  <conditionalFormatting sqref="DW7:DW81">
    <cfRule type="expression" dxfId="851" priority="155" stopIfTrue="1">
      <formula>DX7&gt;270</formula>
    </cfRule>
    <cfRule type="expression" dxfId="850" priority="148" stopIfTrue="1">
      <formula>DX7&lt;=0</formula>
    </cfRule>
    <cfRule type="expression" dxfId="849" priority="149" stopIfTrue="1">
      <formula>DX7&lt;=30</formula>
    </cfRule>
    <cfRule type="expression" dxfId="848" priority="150" stopIfTrue="1">
      <formula>DX7&lt;=60</formula>
    </cfRule>
    <cfRule type="expression" dxfId="847" priority="151" stopIfTrue="1">
      <formula>DX7&lt;=90</formula>
    </cfRule>
    <cfRule type="expression" dxfId="846" priority="152" stopIfTrue="1">
      <formula>DX7&lt;=120</formula>
    </cfRule>
    <cfRule type="expression" dxfId="845" priority="153" stopIfTrue="1">
      <formula>DX7&lt;=180</formula>
    </cfRule>
    <cfRule type="expression" dxfId="844" priority="154" stopIfTrue="1">
      <formula>DX7&lt;=270</formula>
    </cfRule>
  </conditionalFormatting>
  <conditionalFormatting sqref="DZ7:DZ81">
    <cfRule type="expression" dxfId="843" priority="146" stopIfTrue="1">
      <formula>EA7&lt;=270</formula>
    </cfRule>
    <cfRule type="expression" dxfId="842" priority="144" stopIfTrue="1">
      <formula>EA7&lt;=120</formula>
    </cfRule>
    <cfRule type="expression" dxfId="841" priority="143" stopIfTrue="1">
      <formula>EA7&lt;=90</formula>
    </cfRule>
    <cfRule type="expression" dxfId="840" priority="142" stopIfTrue="1">
      <formula>EA7&lt;=60</formula>
    </cfRule>
    <cfRule type="expression" dxfId="839" priority="141" stopIfTrue="1">
      <formula>EA7&lt;=30</formula>
    </cfRule>
    <cfRule type="expression" dxfId="838" priority="140" stopIfTrue="1">
      <formula>EA7&lt;=0</formula>
    </cfRule>
    <cfRule type="expression" dxfId="837" priority="145" stopIfTrue="1">
      <formula>EA7&lt;=180</formula>
    </cfRule>
    <cfRule type="expression" dxfId="836" priority="147" stopIfTrue="1">
      <formula>EA7&gt;270</formula>
    </cfRule>
  </conditionalFormatting>
  <conditionalFormatting sqref="EC7:EC81">
    <cfRule type="expression" dxfId="835" priority="139" stopIfTrue="1">
      <formula>ED7&gt;270</formula>
    </cfRule>
    <cfRule type="expression" dxfId="834" priority="138" stopIfTrue="1">
      <formula>ED7&lt;=270</formula>
    </cfRule>
    <cfRule type="expression" dxfId="833" priority="137" stopIfTrue="1">
      <formula>ED7&lt;=180</formula>
    </cfRule>
    <cfRule type="expression" dxfId="832" priority="135" stopIfTrue="1">
      <formula>ED7&lt;=90</formula>
    </cfRule>
    <cfRule type="expression" dxfId="831" priority="134" stopIfTrue="1">
      <formula>ED7&lt;=60</formula>
    </cfRule>
    <cfRule type="expression" dxfId="830" priority="133" stopIfTrue="1">
      <formula>ED7&lt;=30</formula>
    </cfRule>
    <cfRule type="expression" dxfId="829" priority="132" stopIfTrue="1">
      <formula>ED7&lt;=0</formula>
    </cfRule>
    <cfRule type="expression" dxfId="828" priority="136" stopIfTrue="1">
      <formula>ED7&lt;=120</formula>
    </cfRule>
  </conditionalFormatting>
  <conditionalFormatting sqref="EF7:EF81">
    <cfRule type="expression" dxfId="827" priority="131" stopIfTrue="1">
      <formula>EG7&gt;270</formula>
    </cfRule>
    <cfRule type="expression" dxfId="826" priority="130" stopIfTrue="1">
      <formula>EG7&lt;=270</formula>
    </cfRule>
    <cfRule type="expression" dxfId="825" priority="129" stopIfTrue="1">
      <formula>EG7&lt;=180</formula>
    </cfRule>
    <cfRule type="expression" dxfId="824" priority="128" stopIfTrue="1">
      <formula>EG7&lt;=120</formula>
    </cfRule>
    <cfRule type="expression" dxfId="823" priority="127" stopIfTrue="1">
      <formula>EG7&lt;=90</formula>
    </cfRule>
    <cfRule type="expression" dxfId="822" priority="126" stopIfTrue="1">
      <formula>EG7&lt;=60</formula>
    </cfRule>
    <cfRule type="expression" dxfId="821" priority="125" stopIfTrue="1">
      <formula>EG7&lt;=30</formula>
    </cfRule>
    <cfRule type="expression" dxfId="820" priority="124" stopIfTrue="1">
      <formula>EG7&lt;=0</formula>
    </cfRule>
  </conditionalFormatting>
  <conditionalFormatting sqref="EI7:EI81">
    <cfRule type="expression" dxfId="819" priority="123" stopIfTrue="1">
      <formula>EJ7&gt;270</formula>
    </cfRule>
    <cfRule type="expression" dxfId="818" priority="122" stopIfTrue="1">
      <formula>EJ7&lt;=270</formula>
    </cfRule>
    <cfRule type="expression" dxfId="817" priority="121" stopIfTrue="1">
      <formula>EJ7&lt;=180</formula>
    </cfRule>
    <cfRule type="expression" dxfId="816" priority="120" stopIfTrue="1">
      <formula>EJ7&lt;=120</formula>
    </cfRule>
    <cfRule type="expression" dxfId="815" priority="119" stopIfTrue="1">
      <formula>EJ7&lt;=90</formula>
    </cfRule>
    <cfRule type="expression" dxfId="814" priority="118" stopIfTrue="1">
      <formula>EJ7&lt;=60</formula>
    </cfRule>
    <cfRule type="expression" dxfId="813" priority="117" stopIfTrue="1">
      <formula>EJ7&lt;=30</formula>
    </cfRule>
    <cfRule type="expression" dxfId="812" priority="116" stopIfTrue="1">
      <formula>EJ7&lt;=0</formula>
    </cfRule>
  </conditionalFormatting>
  <conditionalFormatting sqref="EL7:EL81">
    <cfRule type="expression" dxfId="811" priority="115" stopIfTrue="1">
      <formula>EM7&gt;270</formula>
    </cfRule>
    <cfRule type="expression" dxfId="810" priority="114" stopIfTrue="1">
      <formula>EM7&lt;=270</formula>
    </cfRule>
    <cfRule type="expression" dxfId="809" priority="113" stopIfTrue="1">
      <formula>EM7&lt;=180</formula>
    </cfRule>
    <cfRule type="expression" dxfId="808" priority="112" stopIfTrue="1">
      <formula>EM7&lt;=120</formula>
    </cfRule>
    <cfRule type="expression" dxfId="807" priority="111" stopIfTrue="1">
      <formula>EM7&lt;=90</formula>
    </cfRule>
    <cfRule type="expression" dxfId="806" priority="110" stopIfTrue="1">
      <formula>EM7&lt;=60</formula>
    </cfRule>
    <cfRule type="expression" dxfId="805" priority="109" stopIfTrue="1">
      <formula>EM7&lt;=30</formula>
    </cfRule>
    <cfRule type="expression" dxfId="804" priority="108" stopIfTrue="1">
      <formula>EM7&lt;=0</formula>
    </cfRule>
  </conditionalFormatting>
  <conditionalFormatting sqref="EO7:EO81">
    <cfRule type="expression" dxfId="803" priority="107" stopIfTrue="1">
      <formula>EP7&gt;270</formula>
    </cfRule>
    <cfRule type="expression" dxfId="802" priority="105" stopIfTrue="1">
      <formula>EP7&lt;=180</formula>
    </cfRule>
    <cfRule type="expression" dxfId="801" priority="104" stopIfTrue="1">
      <formula>EP7&lt;=120</formula>
    </cfRule>
    <cfRule type="expression" dxfId="800" priority="103" stopIfTrue="1">
      <formula>EP7&lt;=90</formula>
    </cfRule>
    <cfRule type="expression" dxfId="799" priority="102" stopIfTrue="1">
      <formula>EP7&lt;=60</formula>
    </cfRule>
    <cfRule type="expression" dxfId="798" priority="101" stopIfTrue="1">
      <formula>EP7&lt;=30</formula>
    </cfRule>
    <cfRule type="expression" dxfId="797" priority="100" stopIfTrue="1">
      <formula>EP7&lt;=0</formula>
    </cfRule>
    <cfRule type="expression" dxfId="796" priority="106" stopIfTrue="1">
      <formula>EP7&lt;=270</formula>
    </cfRule>
  </conditionalFormatting>
  <conditionalFormatting sqref="ER7:ER81">
    <cfRule type="expression" dxfId="795" priority="99" stopIfTrue="1">
      <formula>ES7&gt;270</formula>
    </cfRule>
    <cfRule type="expression" dxfId="794" priority="98" stopIfTrue="1">
      <formula>ES7&lt;=270</formula>
    </cfRule>
    <cfRule type="expression" dxfId="793" priority="97" stopIfTrue="1">
      <formula>ES7&lt;=180</formula>
    </cfRule>
    <cfRule type="expression" dxfId="792" priority="96" stopIfTrue="1">
      <formula>ES7&lt;=120</formula>
    </cfRule>
    <cfRule type="expression" dxfId="791" priority="94" stopIfTrue="1">
      <formula>ES7&lt;=60</formula>
    </cfRule>
    <cfRule type="expression" dxfId="790" priority="93" stopIfTrue="1">
      <formula>ES7&lt;=30</formula>
    </cfRule>
    <cfRule type="expression" dxfId="789" priority="92" stopIfTrue="1">
      <formula>ES7&lt;=0</formula>
    </cfRule>
    <cfRule type="expression" dxfId="788" priority="95" stopIfTrue="1">
      <formula>ES7&lt;=90</formula>
    </cfRule>
  </conditionalFormatting>
  <conditionalFormatting sqref="EU7:EU81">
    <cfRule type="expression" dxfId="787" priority="91" stopIfTrue="1">
      <formula>EV7&gt;270</formula>
    </cfRule>
    <cfRule type="expression" dxfId="786" priority="90" stopIfTrue="1">
      <formula>EV7&lt;=270</formula>
    </cfRule>
    <cfRule type="expression" dxfId="785" priority="89" stopIfTrue="1">
      <formula>EV7&lt;=180</formula>
    </cfRule>
    <cfRule type="expression" dxfId="784" priority="88" stopIfTrue="1">
      <formula>EV7&lt;=120</formula>
    </cfRule>
    <cfRule type="expression" dxfId="783" priority="87" stopIfTrue="1">
      <formula>EV7&lt;=90</formula>
    </cfRule>
    <cfRule type="expression" dxfId="782" priority="86" stopIfTrue="1">
      <formula>EV7&lt;=60</formula>
    </cfRule>
    <cfRule type="expression" dxfId="781" priority="85" stopIfTrue="1">
      <formula>EV7&lt;=30</formula>
    </cfRule>
    <cfRule type="expression" dxfId="780" priority="84" stopIfTrue="1">
      <formula>EV7&lt;=0</formula>
    </cfRule>
  </conditionalFormatting>
  <conditionalFormatting sqref="EX7:EX81">
    <cfRule type="expression" dxfId="779" priority="76" stopIfTrue="1">
      <formula>EY7&lt;=0</formula>
    </cfRule>
    <cfRule type="expression" dxfId="778" priority="79" stopIfTrue="1">
      <formula>EY7&lt;=90</formula>
    </cfRule>
    <cfRule type="expression" dxfId="777" priority="80" stopIfTrue="1">
      <formula>EY7&lt;=120</formula>
    </cfRule>
    <cfRule type="expression" dxfId="776" priority="81" stopIfTrue="1">
      <formula>EY7&lt;=180</formula>
    </cfRule>
    <cfRule type="expression" dxfId="775" priority="82" stopIfTrue="1">
      <formula>EY7&lt;=270</formula>
    </cfRule>
    <cfRule type="expression" dxfId="774" priority="83" stopIfTrue="1">
      <formula>EY7&gt;270</formula>
    </cfRule>
    <cfRule type="expression" dxfId="773" priority="77" stopIfTrue="1">
      <formula>EY7&lt;=30</formula>
    </cfRule>
    <cfRule type="expression" dxfId="772" priority="78" stopIfTrue="1">
      <formula>EY7&lt;=60</formula>
    </cfRule>
  </conditionalFormatting>
  <conditionalFormatting sqref="FA7:FA81">
    <cfRule type="expression" dxfId="771" priority="74" stopIfTrue="1">
      <formula>FB7&lt;=270</formula>
    </cfRule>
    <cfRule type="expression" dxfId="770" priority="73" stopIfTrue="1">
      <formula>FB7&lt;=180</formula>
    </cfRule>
    <cfRule type="expression" dxfId="769" priority="72" stopIfTrue="1">
      <formula>FB7&lt;=120</formula>
    </cfRule>
    <cfRule type="expression" dxfId="768" priority="71" stopIfTrue="1">
      <formula>FB7&lt;=90</formula>
    </cfRule>
    <cfRule type="expression" dxfId="767" priority="70" stopIfTrue="1">
      <formula>FB7&lt;=60</formula>
    </cfRule>
    <cfRule type="expression" dxfId="766" priority="69" stopIfTrue="1">
      <formula>FB7&lt;=30</formula>
    </cfRule>
    <cfRule type="expression" dxfId="765" priority="68" stopIfTrue="1">
      <formula>FB7&lt;=0</formula>
    </cfRule>
    <cfRule type="expression" dxfId="764" priority="75" stopIfTrue="1">
      <formula>FB7&gt;270</formula>
    </cfRule>
  </conditionalFormatting>
  <conditionalFormatting sqref="FD7:FD81">
    <cfRule type="expression" dxfId="763" priority="67" stopIfTrue="1">
      <formula>FE7&gt;270</formula>
    </cfRule>
    <cfRule type="expression" dxfId="762" priority="66" stopIfTrue="1">
      <formula>FE7&lt;=270</formula>
    </cfRule>
    <cfRule type="expression" dxfId="761" priority="65" stopIfTrue="1">
      <formula>FE7&lt;=180</formula>
    </cfRule>
    <cfRule type="expression" dxfId="760" priority="64" stopIfTrue="1">
      <formula>FE7&lt;=120</formula>
    </cfRule>
    <cfRule type="expression" dxfId="759" priority="63" stopIfTrue="1">
      <formula>FE7&lt;=90</formula>
    </cfRule>
    <cfRule type="expression" dxfId="758" priority="60" stopIfTrue="1">
      <formula>FE7&lt;=0</formula>
    </cfRule>
    <cfRule type="expression" dxfId="757" priority="61" stopIfTrue="1">
      <formula>FE7&lt;=30</formula>
    </cfRule>
    <cfRule type="expression" dxfId="756" priority="62" stopIfTrue="1">
      <formula>FE7&lt;=60</formula>
    </cfRule>
  </conditionalFormatting>
  <conditionalFormatting sqref="FG7:FG81">
    <cfRule type="expression" dxfId="755" priority="53" stopIfTrue="1">
      <formula>FH7&lt;=30</formula>
    </cfRule>
    <cfRule type="expression" dxfId="754" priority="55" stopIfTrue="1">
      <formula>FH7&lt;=90</formula>
    </cfRule>
    <cfRule type="expression" dxfId="753" priority="52" stopIfTrue="1">
      <formula>FH7&lt;=0</formula>
    </cfRule>
    <cfRule type="expression" dxfId="752" priority="56" stopIfTrue="1">
      <formula>FH7&lt;=120</formula>
    </cfRule>
    <cfRule type="expression" dxfId="751" priority="57" stopIfTrue="1">
      <formula>FH7&lt;=180</formula>
    </cfRule>
    <cfRule type="expression" dxfId="750" priority="58" stopIfTrue="1">
      <formula>FH7&lt;=270</formula>
    </cfRule>
    <cfRule type="expression" dxfId="749" priority="59" stopIfTrue="1">
      <formula>FH7&gt;270</formula>
    </cfRule>
    <cfRule type="expression" dxfId="748" priority="54" stopIfTrue="1">
      <formula>FH7&lt;=60</formula>
    </cfRule>
  </conditionalFormatting>
  <conditionalFormatting sqref="FJ7:FJ81">
    <cfRule type="expression" dxfId="747" priority="51" stopIfTrue="1">
      <formula>FK7&gt;270</formula>
    </cfRule>
    <cfRule type="expression" dxfId="746" priority="50" stopIfTrue="1">
      <formula>FK7&lt;=270</formula>
    </cfRule>
    <cfRule type="expression" dxfId="745" priority="49" stopIfTrue="1">
      <formula>FK7&lt;=180</formula>
    </cfRule>
    <cfRule type="expression" dxfId="744" priority="48" stopIfTrue="1">
      <formula>FK7&lt;=120</formula>
    </cfRule>
    <cfRule type="expression" dxfId="743" priority="47" stopIfTrue="1">
      <formula>FK7&lt;=90</formula>
    </cfRule>
    <cfRule type="expression" dxfId="742" priority="46" stopIfTrue="1">
      <formula>FK7&lt;=60</formula>
    </cfRule>
    <cfRule type="expression" dxfId="741" priority="45" stopIfTrue="1">
      <formula>FK7&lt;=30</formula>
    </cfRule>
    <cfRule type="expression" dxfId="740" priority="44" stopIfTrue="1">
      <formula>FK7&lt;=0</formula>
    </cfRule>
  </conditionalFormatting>
  <conditionalFormatting sqref="FM7:FM81">
    <cfRule type="expression" dxfId="739" priority="43" stopIfTrue="1">
      <formula>FN7&gt;270</formula>
    </cfRule>
    <cfRule type="expression" dxfId="738" priority="42" stopIfTrue="1">
      <formula>FN7&lt;=270</formula>
    </cfRule>
    <cfRule type="expression" dxfId="737" priority="41" stopIfTrue="1">
      <formula>FN7&lt;=180</formula>
    </cfRule>
    <cfRule type="expression" dxfId="736" priority="40" stopIfTrue="1">
      <formula>FN7&lt;=120</formula>
    </cfRule>
    <cfRule type="expression" dxfId="735" priority="39" stopIfTrue="1">
      <formula>FN7&lt;=90</formula>
    </cfRule>
    <cfRule type="expression" dxfId="734" priority="38" stopIfTrue="1">
      <formula>FN7&lt;=60</formula>
    </cfRule>
    <cfRule type="expression" dxfId="733" priority="37" stopIfTrue="1">
      <formula>FN7&lt;=30</formula>
    </cfRule>
    <cfRule type="expression" dxfId="732" priority="36" stopIfTrue="1">
      <formula>FN7&lt;=0</formula>
    </cfRule>
  </conditionalFormatting>
  <conditionalFormatting sqref="FP7:FP81">
    <cfRule type="expression" dxfId="731" priority="32" stopIfTrue="1">
      <formula>FQ7&lt;=120</formula>
    </cfRule>
    <cfRule type="expression" dxfId="730" priority="34" stopIfTrue="1">
      <formula>FQ7&lt;=270</formula>
    </cfRule>
    <cfRule type="expression" dxfId="729" priority="33" stopIfTrue="1">
      <formula>FQ7&lt;=180</formula>
    </cfRule>
    <cfRule type="expression" dxfId="728" priority="35" stopIfTrue="1">
      <formula>FQ7&gt;270</formula>
    </cfRule>
    <cfRule type="expression" dxfId="727" priority="31" stopIfTrue="1">
      <formula>FQ7&lt;=90</formula>
    </cfRule>
    <cfRule type="expression" dxfId="726" priority="30" stopIfTrue="1">
      <formula>FQ7&lt;=60</formula>
    </cfRule>
    <cfRule type="expression" dxfId="725" priority="29" stopIfTrue="1">
      <formula>FQ7&lt;=30</formula>
    </cfRule>
    <cfRule type="expression" dxfId="724" priority="28" stopIfTrue="1">
      <formula>FQ7&lt;=0</formula>
    </cfRule>
  </conditionalFormatting>
  <conditionalFormatting sqref="FS7:FS81">
    <cfRule type="expression" dxfId="723" priority="27" stopIfTrue="1">
      <formula>FT7&gt;270</formula>
    </cfRule>
    <cfRule type="expression" dxfId="722" priority="26" stopIfTrue="1">
      <formula>FT7&lt;=270</formula>
    </cfRule>
    <cfRule type="expression" dxfId="721" priority="25" stopIfTrue="1">
      <formula>FT7&lt;=180</formula>
    </cfRule>
    <cfRule type="expression" dxfId="720" priority="24" stopIfTrue="1">
      <formula>FT7&lt;=120</formula>
    </cfRule>
    <cfRule type="expression" dxfId="719" priority="23" stopIfTrue="1">
      <formula>FT7&lt;=90</formula>
    </cfRule>
    <cfRule type="expression" dxfId="718" priority="22" stopIfTrue="1">
      <formula>FT7&lt;=60</formula>
    </cfRule>
    <cfRule type="expression" dxfId="717" priority="21" stopIfTrue="1">
      <formula>FT7&lt;=30</formula>
    </cfRule>
    <cfRule type="expression" dxfId="716" priority="20" stopIfTrue="1">
      <formula>FT7&lt;=0</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353C-E4B5-4069-85F7-A43E5D79751F}">
  <dimension ref="A1:NCQ90"/>
  <sheetViews>
    <sheetView topLeftCell="A5" zoomScale="80" zoomScaleNormal="80" workbookViewId="0">
      <selection activeCell="FV13" sqref="FV13:FZ13"/>
    </sheetView>
  </sheetViews>
  <sheetFormatPr defaultRowHeight="15" x14ac:dyDescent="0.25"/>
  <cols>
    <col min="1" max="1" width="9.42578125" style="1" customWidth="1"/>
    <col min="2" max="2" width="14.7109375" style="214" customWidth="1"/>
    <col min="3" max="4" width="14.7109375" style="84" hidden="1" customWidth="1"/>
    <col min="5" max="5" width="9.5703125" style="112" hidden="1" customWidth="1"/>
    <col min="6" max="6" width="14.7109375" style="84" hidden="1" customWidth="1"/>
    <col min="7" max="7" width="9.5703125" style="1" customWidth="1"/>
    <col min="8" max="8" width="57.42578125" style="2" bestFit="1" customWidth="1"/>
    <col min="9" max="9" width="5.140625" style="216" hidden="1" customWidth="1"/>
    <col min="10" max="10" width="6.28515625" style="216" hidden="1" customWidth="1"/>
    <col min="11" max="11" width="6" style="216" hidden="1" customWidth="1"/>
    <col min="12" max="12" width="6.42578125" style="216" hidden="1" customWidth="1"/>
    <col min="13" max="13" width="4.85546875" style="216" hidden="1" customWidth="1"/>
    <col min="14" max="16" width="5.42578125" style="216" hidden="1" customWidth="1"/>
    <col min="17" max="33" width="5.140625" style="1" hidden="1" customWidth="1"/>
    <col min="34" max="34" width="5.85546875" style="1" hidden="1" customWidth="1"/>
    <col min="35" max="56" width="5.140625" style="1" hidden="1" customWidth="1"/>
    <col min="57" max="57" width="0.7109375" style="1" hidden="1" customWidth="1"/>
    <col min="58" max="58" width="10" style="215" customWidth="1"/>
    <col min="59" max="59" width="11.42578125" style="215" hidden="1" customWidth="1"/>
    <col min="60" max="60" width="10.7109375" style="215" hidden="1" customWidth="1"/>
    <col min="61" max="62" width="10" style="20" hidden="1" customWidth="1"/>
    <col min="63" max="63" width="9.7109375" style="215" hidden="1" customWidth="1"/>
    <col min="64" max="65" width="10" style="20" hidden="1" customWidth="1"/>
    <col min="66" max="66" width="9.7109375" style="215" hidden="1" customWidth="1"/>
    <col min="67" max="68" width="10" style="20" hidden="1" customWidth="1"/>
    <col min="69" max="69" width="9.7109375" style="215" hidden="1" customWidth="1"/>
    <col min="70" max="71" width="10" style="20" hidden="1" customWidth="1"/>
    <col min="72" max="72" width="9.7109375" style="215" hidden="1" customWidth="1"/>
    <col min="73" max="74" width="10" style="20" hidden="1" customWidth="1"/>
    <col min="75" max="75" width="9.7109375" style="215" hidden="1" customWidth="1"/>
    <col min="76" max="77" width="10" style="20" hidden="1" customWidth="1"/>
    <col min="78" max="78" width="9.7109375" style="215" hidden="1" customWidth="1"/>
    <col min="79" max="80" width="10" style="20" hidden="1" customWidth="1"/>
    <col min="81" max="81" width="9.7109375" style="215" hidden="1" customWidth="1"/>
    <col min="82" max="83" width="10" style="20" hidden="1" customWidth="1"/>
    <col min="84" max="84" width="9.7109375" style="215" hidden="1" customWidth="1"/>
    <col min="85" max="86" width="10" style="20" hidden="1" customWidth="1"/>
    <col min="87" max="87" width="9.7109375" style="215" hidden="1" customWidth="1"/>
    <col min="88" max="89" width="10" style="20" hidden="1" customWidth="1"/>
    <col min="90" max="90" width="9.7109375" style="215" hidden="1" customWidth="1"/>
    <col min="91" max="92" width="10" style="20" hidden="1" customWidth="1"/>
    <col min="93" max="93" width="9.7109375" style="215" hidden="1" customWidth="1"/>
    <col min="94" max="95" width="10" style="20" hidden="1" customWidth="1"/>
    <col min="96" max="96" width="9.7109375" style="215" hidden="1" customWidth="1"/>
    <col min="97" max="98" width="10" style="20" hidden="1" customWidth="1"/>
    <col min="99" max="99" width="9.7109375" style="215" hidden="1" customWidth="1"/>
    <col min="100" max="101" width="10" style="20" hidden="1" customWidth="1"/>
    <col min="102" max="102" width="9.7109375" style="215" hidden="1" customWidth="1"/>
    <col min="103" max="104" width="10" style="20" hidden="1" customWidth="1"/>
    <col min="105" max="105" width="9.7109375" style="215" hidden="1" customWidth="1"/>
    <col min="106" max="107" width="10" style="3" hidden="1" customWidth="1"/>
    <col min="108" max="108" width="9.7109375" style="217" hidden="1" customWidth="1"/>
    <col min="109" max="110" width="10" style="3" hidden="1" customWidth="1"/>
    <col min="111" max="111" width="9.7109375" style="217" hidden="1" customWidth="1"/>
    <col min="112" max="113" width="10" style="3" hidden="1" customWidth="1"/>
    <col min="114" max="114" width="9.7109375" style="217" hidden="1" customWidth="1"/>
    <col min="115" max="116" width="10" style="3" hidden="1" customWidth="1"/>
    <col min="117" max="117" width="9.7109375" style="217" hidden="1" customWidth="1"/>
    <col min="118" max="119" width="10" style="3" hidden="1" customWidth="1"/>
    <col min="120" max="120" width="9.7109375" style="217" hidden="1" customWidth="1"/>
    <col min="121" max="122" width="10" style="3" hidden="1" customWidth="1"/>
    <col min="123" max="123" width="9.7109375" style="217" hidden="1" customWidth="1"/>
    <col min="124" max="125" width="10" style="3" hidden="1" customWidth="1"/>
    <col min="126" max="126" width="9.7109375" style="217" hidden="1" customWidth="1"/>
    <col min="127" max="128" width="10" style="3" hidden="1" customWidth="1"/>
    <col min="129" max="129" width="9.7109375" style="217" hidden="1" customWidth="1"/>
    <col min="130" max="131" width="10" style="3" hidden="1" customWidth="1"/>
    <col min="132" max="132" width="9.7109375" style="217" hidden="1" customWidth="1"/>
    <col min="133" max="134" width="10" style="3" hidden="1" customWidth="1"/>
    <col min="135" max="135" width="9.7109375" style="217" hidden="1" customWidth="1"/>
    <col min="136" max="137" width="10" style="3" hidden="1" customWidth="1"/>
    <col min="138" max="138" width="9.7109375" style="217" hidden="1" customWidth="1"/>
    <col min="139" max="140" width="10" style="3" hidden="1" customWidth="1"/>
    <col min="141" max="141" width="9.7109375" style="217" hidden="1" customWidth="1"/>
    <col min="142" max="143" width="10" style="3" hidden="1" customWidth="1"/>
    <col min="144" max="144" width="9.7109375" style="217" hidden="1" customWidth="1"/>
    <col min="145" max="146" width="10" style="3" hidden="1" customWidth="1"/>
    <col min="147" max="147" width="9.7109375" style="217" hidden="1" customWidth="1"/>
    <col min="148" max="149" width="10" style="3" hidden="1" customWidth="1"/>
    <col min="150" max="150" width="9.7109375" style="217" hidden="1" customWidth="1"/>
    <col min="151" max="152" width="10" style="3" hidden="1" customWidth="1"/>
    <col min="153" max="153" width="9.7109375" style="217" hidden="1" customWidth="1"/>
    <col min="154" max="155" width="10" style="3" hidden="1" customWidth="1"/>
    <col min="156" max="156" width="9.7109375" style="217" hidden="1" customWidth="1"/>
    <col min="157" max="158" width="10" style="3" hidden="1" customWidth="1"/>
    <col min="159" max="159" width="9.7109375" style="217" hidden="1" customWidth="1"/>
    <col min="160" max="161" width="10" style="3" hidden="1" customWidth="1"/>
    <col min="162" max="162" width="9.7109375" style="217" hidden="1" customWidth="1"/>
    <col min="163" max="164" width="10" style="3" hidden="1" customWidth="1"/>
    <col min="165" max="165" width="9.7109375" style="217" hidden="1" customWidth="1"/>
    <col min="166" max="167" width="10" style="3" hidden="1" customWidth="1"/>
    <col min="168" max="168" width="9.7109375" style="217" hidden="1" customWidth="1"/>
    <col min="169" max="170" width="10" style="3" hidden="1" customWidth="1"/>
    <col min="171" max="171" width="9.7109375" style="217" hidden="1" customWidth="1"/>
    <col min="172" max="173" width="10" style="3" hidden="1" customWidth="1"/>
    <col min="174" max="174" width="9.7109375" style="217" hidden="1" customWidth="1"/>
    <col min="175" max="176" width="10" style="3" hidden="1" customWidth="1"/>
    <col min="177" max="177" width="9.7109375" style="217" hidden="1" customWidth="1"/>
    <col min="178" max="182" width="11.85546875" style="3" customWidth="1"/>
    <col min="183" max="560" width="11.85546875" style="4" customWidth="1"/>
    <col min="561" max="9559" width="12.85546875" style="4" customWidth="1"/>
    <col min="9560" max="9560" width="12.85546875" style="3" customWidth="1"/>
    <col min="9561" max="16384" width="13.85546875" style="3" customWidth="1"/>
  </cols>
  <sheetData>
    <row r="1" spans="1:183" ht="14.45" customHeight="1" x14ac:dyDescent="0.25">
      <c r="B1" s="271" t="s">
        <v>29</v>
      </c>
      <c r="C1" s="102"/>
      <c r="D1" s="79"/>
      <c r="E1" s="105"/>
      <c r="F1" s="79"/>
      <c r="G1" s="245" t="s">
        <v>30</v>
      </c>
      <c r="H1" s="246"/>
      <c r="I1" s="226"/>
      <c r="J1" s="226"/>
      <c r="K1" s="226"/>
      <c r="L1" s="226"/>
      <c r="M1" s="226"/>
      <c r="N1" s="226"/>
      <c r="O1" s="226"/>
      <c r="P1" s="226"/>
      <c r="BF1" s="249" t="s">
        <v>21</v>
      </c>
      <c r="BG1" s="249"/>
      <c r="BH1" s="249"/>
      <c r="BI1" s="250"/>
      <c r="BJ1" s="250"/>
      <c r="BK1" s="250"/>
      <c r="BL1" s="249"/>
      <c r="BM1" s="249"/>
      <c r="BN1" s="249"/>
      <c r="BO1" s="250"/>
      <c r="BP1" s="250"/>
      <c r="BQ1" s="250"/>
      <c r="BR1" s="249"/>
      <c r="BS1" s="249"/>
      <c r="BT1" s="249"/>
      <c r="BU1" s="250"/>
      <c r="BV1" s="250"/>
      <c r="BW1" s="250"/>
      <c r="BX1" s="249"/>
      <c r="BY1" s="249"/>
      <c r="BZ1" s="249"/>
      <c r="CA1" s="250"/>
      <c r="CB1" s="250"/>
      <c r="CC1" s="250"/>
      <c r="CD1" s="249"/>
      <c r="CE1" s="249"/>
      <c r="CF1" s="249"/>
      <c r="CG1" s="250"/>
      <c r="CH1" s="250"/>
      <c r="CI1" s="250"/>
      <c r="CJ1" s="249"/>
      <c r="CK1" s="249"/>
      <c r="CL1" s="249"/>
      <c r="CM1" s="250"/>
      <c r="CN1" s="250"/>
      <c r="CO1" s="250"/>
      <c r="CP1" s="249"/>
      <c r="CQ1" s="249"/>
      <c r="CR1" s="249"/>
      <c r="CS1" s="250"/>
      <c r="CT1" s="250"/>
      <c r="CU1" s="250"/>
      <c r="CV1" s="249"/>
      <c r="CW1" s="249"/>
      <c r="CX1" s="249"/>
      <c r="CY1" s="250"/>
      <c r="CZ1" s="250"/>
      <c r="DA1" s="250"/>
      <c r="DB1" s="249"/>
      <c r="DC1" s="249"/>
      <c r="DD1" s="249"/>
      <c r="DE1" s="250"/>
      <c r="DF1" s="250"/>
      <c r="DG1" s="250"/>
      <c r="DH1" s="249"/>
      <c r="DI1" s="249"/>
      <c r="DJ1" s="249"/>
      <c r="DK1" s="250"/>
      <c r="DL1" s="250"/>
      <c r="DM1" s="250"/>
      <c r="DN1" s="249"/>
      <c r="DO1" s="249"/>
      <c r="DP1" s="249"/>
      <c r="DQ1" s="250"/>
      <c r="DR1" s="250"/>
      <c r="DS1" s="250"/>
      <c r="DT1" s="249"/>
      <c r="DU1" s="249"/>
      <c r="DV1" s="249"/>
      <c r="DW1" s="250"/>
      <c r="DX1" s="250"/>
      <c r="DY1" s="250"/>
      <c r="DZ1" s="249"/>
      <c r="EA1" s="249"/>
      <c r="EB1" s="249"/>
      <c r="EC1" s="250"/>
      <c r="ED1" s="250"/>
      <c r="EE1" s="250"/>
      <c r="EF1" s="249"/>
      <c r="EG1" s="249"/>
      <c r="EH1" s="249"/>
      <c r="EI1" s="250"/>
      <c r="EJ1" s="250"/>
      <c r="EK1" s="250"/>
      <c r="EL1" s="249"/>
      <c r="EM1" s="249"/>
      <c r="EN1" s="249"/>
      <c r="EO1" s="250"/>
      <c r="EP1" s="250"/>
      <c r="EQ1" s="250"/>
      <c r="ER1" s="249"/>
      <c r="ES1" s="249"/>
      <c r="ET1" s="249"/>
      <c r="EU1" s="250"/>
      <c r="EV1" s="250"/>
      <c r="EW1" s="250"/>
      <c r="EX1" s="249"/>
      <c r="EY1" s="249"/>
      <c r="EZ1" s="249"/>
      <c r="FA1" s="250"/>
      <c r="FB1" s="250"/>
      <c r="FC1" s="250"/>
      <c r="FD1" s="249"/>
      <c r="FE1" s="249"/>
      <c r="FF1" s="249"/>
      <c r="FG1" s="250"/>
      <c r="FH1" s="250"/>
      <c r="FI1" s="250"/>
      <c r="FJ1" s="249"/>
      <c r="FK1" s="249"/>
      <c r="FL1" s="249"/>
      <c r="FM1" s="250"/>
      <c r="FN1" s="250"/>
      <c r="FO1" s="250"/>
      <c r="FP1" s="249"/>
      <c r="FQ1" s="249"/>
      <c r="FR1" s="249"/>
      <c r="FS1" s="250"/>
      <c r="FT1" s="250"/>
      <c r="FU1" s="250"/>
    </row>
    <row r="2" spans="1:183" ht="33" customHeight="1" x14ac:dyDescent="0.25">
      <c r="B2" s="271"/>
      <c r="C2" s="102"/>
      <c r="D2" s="80"/>
      <c r="E2" s="106"/>
      <c r="F2" s="80"/>
      <c r="G2" s="247"/>
      <c r="H2" s="248"/>
      <c r="I2" s="251" t="s">
        <v>32</v>
      </c>
      <c r="J2" s="251"/>
      <c r="K2" s="251"/>
      <c r="L2" s="251"/>
      <c r="M2" s="251"/>
      <c r="N2" s="251"/>
      <c r="O2" s="251"/>
      <c r="P2" s="226"/>
      <c r="Q2" s="252">
        <f ca="1">TODAY()</f>
        <v>45931</v>
      </c>
      <c r="R2" s="252"/>
      <c r="S2" s="5">
        <f>COUNTA(BF1:FU1)</f>
        <v>1</v>
      </c>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27"/>
      <c r="BF2" s="236" t="s">
        <v>243</v>
      </c>
      <c r="BG2" s="236"/>
      <c r="BH2" s="236"/>
      <c r="BI2" s="243"/>
      <c r="BJ2" s="243"/>
      <c r="BK2" s="243"/>
      <c r="BL2" s="236"/>
      <c r="BM2" s="236"/>
      <c r="BN2" s="236"/>
      <c r="BO2" s="243"/>
      <c r="BP2" s="243"/>
      <c r="BQ2" s="243"/>
      <c r="BR2" s="236"/>
      <c r="BS2" s="236"/>
      <c r="BT2" s="236"/>
      <c r="BU2" s="243"/>
      <c r="BV2" s="243"/>
      <c r="BW2" s="243"/>
      <c r="BX2" s="236"/>
      <c r="BY2" s="236"/>
      <c r="BZ2" s="236"/>
      <c r="CA2" s="243"/>
      <c r="CB2" s="243"/>
      <c r="CC2" s="243"/>
      <c r="CD2" s="236"/>
      <c r="CE2" s="236"/>
      <c r="CF2" s="236"/>
      <c r="CG2" s="243"/>
      <c r="CH2" s="243"/>
      <c r="CI2" s="243"/>
      <c r="CJ2" s="236"/>
      <c r="CK2" s="236"/>
      <c r="CL2" s="236"/>
      <c r="CM2" s="243"/>
      <c r="CN2" s="243"/>
      <c r="CO2" s="243"/>
      <c r="CP2" s="236"/>
      <c r="CQ2" s="236"/>
      <c r="CR2" s="236"/>
      <c r="CS2" s="243"/>
      <c r="CT2" s="243"/>
      <c r="CU2" s="243"/>
      <c r="CV2" s="236"/>
      <c r="CW2" s="236"/>
      <c r="CX2" s="236"/>
      <c r="CY2" s="243"/>
      <c r="CZ2" s="243"/>
      <c r="DA2" s="243"/>
      <c r="DB2" s="236"/>
      <c r="DC2" s="236"/>
      <c r="DD2" s="236"/>
      <c r="DE2" s="243"/>
      <c r="DF2" s="243"/>
      <c r="DG2" s="243"/>
      <c r="DH2" s="236" t="s">
        <v>34</v>
      </c>
      <c r="DI2" s="236"/>
      <c r="DJ2" s="236"/>
      <c r="DK2" s="243" t="s">
        <v>34</v>
      </c>
      <c r="DL2" s="243"/>
      <c r="DM2" s="243"/>
      <c r="DN2" s="236" t="s">
        <v>34</v>
      </c>
      <c r="DO2" s="236"/>
      <c r="DP2" s="236"/>
      <c r="DQ2" s="243" t="s">
        <v>34</v>
      </c>
      <c r="DR2" s="243"/>
      <c r="DS2" s="243"/>
      <c r="DT2" s="236" t="s">
        <v>34</v>
      </c>
      <c r="DU2" s="236"/>
      <c r="DV2" s="236"/>
      <c r="DW2" s="243" t="s">
        <v>34</v>
      </c>
      <c r="DX2" s="243"/>
      <c r="DY2" s="243"/>
      <c r="DZ2" s="236" t="s">
        <v>34</v>
      </c>
      <c r="EA2" s="236"/>
      <c r="EB2" s="236"/>
      <c r="EC2" s="243" t="s">
        <v>34</v>
      </c>
      <c r="ED2" s="243"/>
      <c r="EE2" s="243"/>
      <c r="EF2" s="236" t="s">
        <v>34</v>
      </c>
      <c r="EG2" s="236"/>
      <c r="EH2" s="236"/>
      <c r="EI2" s="243" t="s">
        <v>34</v>
      </c>
      <c r="EJ2" s="243"/>
      <c r="EK2" s="243"/>
      <c r="EL2" s="236" t="s">
        <v>34</v>
      </c>
      <c r="EM2" s="236"/>
      <c r="EN2" s="236"/>
      <c r="EO2" s="243" t="s">
        <v>34</v>
      </c>
      <c r="EP2" s="243"/>
      <c r="EQ2" s="243"/>
      <c r="ER2" s="236" t="s">
        <v>34</v>
      </c>
      <c r="ES2" s="236"/>
      <c r="ET2" s="236"/>
      <c r="EU2" s="243" t="s">
        <v>34</v>
      </c>
      <c r="EV2" s="243"/>
      <c r="EW2" s="243"/>
      <c r="EX2" s="236" t="s">
        <v>34</v>
      </c>
      <c r="EY2" s="236"/>
      <c r="EZ2" s="236"/>
      <c r="FA2" s="243" t="s">
        <v>34</v>
      </c>
      <c r="FB2" s="243"/>
      <c r="FC2" s="243"/>
      <c r="FD2" s="236" t="s">
        <v>34</v>
      </c>
      <c r="FE2" s="236"/>
      <c r="FF2" s="236"/>
      <c r="FG2" s="243" t="s">
        <v>34</v>
      </c>
      <c r="FH2" s="243"/>
      <c r="FI2" s="243"/>
      <c r="FJ2" s="236" t="s">
        <v>34</v>
      </c>
      <c r="FK2" s="236"/>
      <c r="FL2" s="236"/>
      <c r="FM2" s="243" t="s">
        <v>34</v>
      </c>
      <c r="FN2" s="243"/>
      <c r="FO2" s="243"/>
      <c r="FP2" s="236" t="s">
        <v>34</v>
      </c>
      <c r="FQ2" s="236"/>
      <c r="FR2" s="236"/>
      <c r="FS2" s="243" t="s">
        <v>34</v>
      </c>
      <c r="FT2" s="243"/>
      <c r="FU2" s="243"/>
      <c r="FV2" s="254" t="s">
        <v>35</v>
      </c>
      <c r="FW2" s="254"/>
      <c r="FX2" s="254"/>
      <c r="FY2" s="254"/>
      <c r="FZ2" s="254"/>
      <c r="GA2" s="3"/>
    </row>
    <row r="3" spans="1:183" ht="12.95" customHeight="1" x14ac:dyDescent="0.25">
      <c r="B3" s="233"/>
      <c r="C3" s="102"/>
      <c r="D3" s="80"/>
      <c r="E3" s="106"/>
      <c r="F3" s="121"/>
      <c r="G3" s="237" t="s">
        <v>36</v>
      </c>
      <c r="H3" s="238"/>
      <c r="I3" s="226"/>
      <c r="J3" s="226"/>
      <c r="K3" s="226"/>
      <c r="L3" s="226"/>
      <c r="M3" s="226"/>
      <c r="N3" s="226"/>
      <c r="O3" s="226"/>
      <c r="P3" s="226"/>
      <c r="Q3" s="227"/>
      <c r="R3" s="227"/>
      <c r="S3" s="5"/>
      <c r="T3" s="227"/>
      <c r="U3" s="227"/>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c r="AZ3" s="227"/>
      <c r="BA3" s="227"/>
      <c r="BB3" s="227"/>
      <c r="BC3" s="227"/>
      <c r="BD3" s="227"/>
      <c r="BE3" s="227"/>
      <c r="BF3" s="122"/>
      <c r="BG3" s="139"/>
      <c r="BH3" s="221"/>
      <c r="BI3" s="222"/>
      <c r="BJ3" s="222"/>
      <c r="BK3" s="222"/>
      <c r="BL3" s="221"/>
      <c r="BM3" s="221"/>
      <c r="BN3" s="221"/>
      <c r="BO3" s="222"/>
      <c r="BP3" s="222"/>
      <c r="BQ3" s="222"/>
      <c r="BR3" s="221"/>
      <c r="BS3" s="221"/>
      <c r="BT3" s="221"/>
      <c r="BU3" s="222"/>
      <c r="BV3" s="222"/>
      <c r="BW3" s="222"/>
      <c r="BX3" s="221"/>
      <c r="BY3" s="221"/>
      <c r="BZ3" s="221"/>
      <c r="CA3" s="222"/>
      <c r="CB3" s="222"/>
      <c r="CC3" s="222"/>
      <c r="CD3" s="221"/>
      <c r="CE3" s="221"/>
      <c r="CF3" s="221"/>
      <c r="CG3" s="222"/>
      <c r="CH3" s="222"/>
      <c r="CI3" s="222"/>
      <c r="CJ3" s="221"/>
      <c r="CK3" s="221"/>
      <c r="CL3" s="221"/>
      <c r="CM3" s="222"/>
      <c r="CN3" s="222"/>
      <c r="CO3" s="222"/>
      <c r="CP3" s="221"/>
      <c r="CQ3" s="221"/>
      <c r="CR3" s="221"/>
      <c r="CS3" s="222"/>
      <c r="CT3" s="222"/>
      <c r="CU3" s="222"/>
      <c r="CV3" s="221"/>
      <c r="CW3" s="221"/>
      <c r="CX3" s="221"/>
      <c r="CY3" s="222"/>
      <c r="CZ3" s="222"/>
      <c r="DA3" s="222"/>
      <c r="DB3" s="221"/>
      <c r="DC3" s="221"/>
      <c r="DD3" s="221"/>
      <c r="DE3" s="222"/>
      <c r="DF3" s="222"/>
      <c r="DG3" s="222"/>
      <c r="DH3" s="221"/>
      <c r="DI3" s="221"/>
      <c r="DJ3" s="221"/>
      <c r="DK3" s="222"/>
      <c r="DL3" s="222"/>
      <c r="DM3" s="222"/>
      <c r="DN3" s="221"/>
      <c r="DO3" s="221"/>
      <c r="DP3" s="221"/>
      <c r="DQ3" s="222"/>
      <c r="DR3" s="222"/>
      <c r="DS3" s="222"/>
      <c r="DT3" s="221"/>
      <c r="DU3" s="221"/>
      <c r="DV3" s="221"/>
      <c r="DW3" s="222"/>
      <c r="DX3" s="222"/>
      <c r="DY3" s="222"/>
      <c r="DZ3" s="221"/>
      <c r="EA3" s="221"/>
      <c r="EB3" s="221"/>
      <c r="EC3" s="222"/>
      <c r="ED3" s="222"/>
      <c r="EE3" s="222"/>
      <c r="EF3" s="221"/>
      <c r="EG3" s="221"/>
      <c r="EH3" s="221"/>
      <c r="EI3" s="222"/>
      <c r="EJ3" s="222"/>
      <c r="EK3" s="222"/>
      <c r="EL3" s="221"/>
      <c r="EM3" s="221"/>
      <c r="EN3" s="221"/>
      <c r="EO3" s="222"/>
      <c r="EP3" s="222"/>
      <c r="EQ3" s="222"/>
      <c r="ER3" s="221"/>
      <c r="ES3" s="221"/>
      <c r="ET3" s="221"/>
      <c r="EU3" s="222"/>
      <c r="EV3" s="222"/>
      <c r="EW3" s="222"/>
      <c r="EX3" s="221"/>
      <c r="EY3" s="221"/>
      <c r="EZ3" s="221"/>
      <c r="FA3" s="222"/>
      <c r="FB3" s="222"/>
      <c r="FC3" s="222"/>
      <c r="FD3" s="221"/>
      <c r="FE3" s="221"/>
      <c r="FF3" s="221"/>
      <c r="FG3" s="222"/>
      <c r="FH3" s="222"/>
      <c r="FI3" s="222"/>
      <c r="FJ3" s="221"/>
      <c r="FK3" s="221"/>
      <c r="FL3" s="221"/>
      <c r="FM3" s="222"/>
      <c r="FN3" s="222"/>
      <c r="FO3" s="222"/>
      <c r="FP3" s="221"/>
      <c r="FQ3" s="221"/>
      <c r="FR3" s="221"/>
      <c r="FS3" s="222"/>
      <c r="FT3" s="222"/>
      <c r="FU3" s="222"/>
      <c r="FV3" s="254"/>
      <c r="FW3" s="254"/>
      <c r="FX3" s="254"/>
      <c r="FY3" s="254"/>
      <c r="FZ3" s="254"/>
      <c r="GA3" s="3"/>
    </row>
    <row r="4" spans="1:183" ht="12.95" customHeight="1" x14ac:dyDescent="0.25">
      <c r="B4" s="233"/>
      <c r="C4" s="102"/>
      <c r="D4" s="80"/>
      <c r="E4" s="106"/>
      <c r="F4" s="121"/>
      <c r="G4" s="239" t="s">
        <v>37</v>
      </c>
      <c r="H4" s="240"/>
      <c r="I4" s="226"/>
      <c r="J4" s="226"/>
      <c r="K4" s="226"/>
      <c r="L4" s="226"/>
      <c r="M4" s="226"/>
      <c r="N4" s="226"/>
      <c r="O4" s="226"/>
      <c r="P4" s="226"/>
      <c r="Q4" s="227"/>
      <c r="R4" s="227"/>
      <c r="S4" s="5"/>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1"/>
      <c r="BG4" s="139"/>
      <c r="BH4" s="221"/>
      <c r="BI4" s="222"/>
      <c r="BJ4" s="222"/>
      <c r="BK4" s="222"/>
      <c r="BL4" s="221"/>
      <c r="BM4" s="221"/>
      <c r="BN4" s="221"/>
      <c r="BO4" s="222"/>
      <c r="BP4" s="222"/>
      <c r="BQ4" s="222"/>
      <c r="BR4" s="221"/>
      <c r="BS4" s="221"/>
      <c r="BT4" s="221"/>
      <c r="BU4" s="222"/>
      <c r="BV4" s="222"/>
      <c r="BW4" s="222"/>
      <c r="BX4" s="221"/>
      <c r="BY4" s="221"/>
      <c r="BZ4" s="221"/>
      <c r="CA4" s="222"/>
      <c r="CB4" s="222"/>
      <c r="CC4" s="222"/>
      <c r="CD4" s="221"/>
      <c r="CE4" s="221"/>
      <c r="CF4" s="221"/>
      <c r="CG4" s="222"/>
      <c r="CH4" s="222"/>
      <c r="CI4" s="222"/>
      <c r="CJ4" s="221"/>
      <c r="CK4" s="221"/>
      <c r="CL4" s="221"/>
      <c r="CM4" s="222"/>
      <c r="CN4" s="222"/>
      <c r="CO4" s="222"/>
      <c r="CP4" s="221"/>
      <c r="CQ4" s="221"/>
      <c r="CR4" s="221"/>
      <c r="CS4" s="222"/>
      <c r="CT4" s="222"/>
      <c r="CU4" s="222"/>
      <c r="CV4" s="221"/>
      <c r="CW4" s="221"/>
      <c r="CX4" s="221"/>
      <c r="CY4" s="222"/>
      <c r="CZ4" s="222"/>
      <c r="DA4" s="222"/>
      <c r="DB4" s="221"/>
      <c r="DC4" s="221"/>
      <c r="DD4" s="221"/>
      <c r="DE4" s="222"/>
      <c r="DF4" s="222"/>
      <c r="DG4" s="222"/>
      <c r="DH4" s="221"/>
      <c r="DI4" s="221"/>
      <c r="DJ4" s="221"/>
      <c r="DK4" s="222"/>
      <c r="DL4" s="222"/>
      <c r="DM4" s="222"/>
      <c r="DN4" s="221"/>
      <c r="DO4" s="221"/>
      <c r="DP4" s="221"/>
      <c r="DQ4" s="222"/>
      <c r="DR4" s="222"/>
      <c r="DS4" s="222"/>
      <c r="DT4" s="221"/>
      <c r="DU4" s="221"/>
      <c r="DV4" s="221"/>
      <c r="DW4" s="222"/>
      <c r="DX4" s="222"/>
      <c r="DY4" s="222"/>
      <c r="DZ4" s="221"/>
      <c r="EA4" s="221"/>
      <c r="EB4" s="221"/>
      <c r="EC4" s="222"/>
      <c r="ED4" s="222"/>
      <c r="EE4" s="222"/>
      <c r="EF4" s="221"/>
      <c r="EG4" s="221"/>
      <c r="EH4" s="221"/>
      <c r="EI4" s="222"/>
      <c r="EJ4" s="222"/>
      <c r="EK4" s="222"/>
      <c r="EL4" s="221"/>
      <c r="EM4" s="221"/>
      <c r="EN4" s="221"/>
      <c r="EO4" s="222"/>
      <c r="EP4" s="222"/>
      <c r="EQ4" s="222"/>
      <c r="ER4" s="221"/>
      <c r="ES4" s="221"/>
      <c r="ET4" s="221"/>
      <c r="EU4" s="222"/>
      <c r="EV4" s="222"/>
      <c r="EW4" s="222"/>
      <c r="EX4" s="221"/>
      <c r="EY4" s="221"/>
      <c r="EZ4" s="221"/>
      <c r="FA4" s="222"/>
      <c r="FB4" s="222"/>
      <c r="FC4" s="222"/>
      <c r="FD4" s="221"/>
      <c r="FE4" s="221"/>
      <c r="FF4" s="221"/>
      <c r="FG4" s="222"/>
      <c r="FH4" s="222"/>
      <c r="FI4" s="222"/>
      <c r="FJ4" s="221"/>
      <c r="FK4" s="221"/>
      <c r="FL4" s="221"/>
      <c r="FM4" s="222"/>
      <c r="FN4" s="222"/>
      <c r="FO4" s="222"/>
      <c r="FP4" s="221"/>
      <c r="FQ4" s="221"/>
      <c r="FR4" s="221"/>
      <c r="FS4" s="222"/>
      <c r="FT4" s="222"/>
      <c r="FU4" s="222"/>
      <c r="FV4" s="254"/>
      <c r="FW4" s="254"/>
      <c r="FX4" s="254"/>
      <c r="FY4" s="254"/>
      <c r="FZ4" s="254"/>
      <c r="GA4" s="3"/>
    </row>
    <row r="5" spans="1:183" ht="12.95" customHeight="1" x14ac:dyDescent="0.25">
      <c r="B5" s="233"/>
      <c r="C5" s="102"/>
      <c r="D5" s="80"/>
      <c r="E5" s="106"/>
      <c r="F5" s="121"/>
      <c r="G5" s="241" t="s">
        <v>38</v>
      </c>
      <c r="H5" s="242"/>
      <c r="I5" s="226"/>
      <c r="J5" s="226"/>
      <c r="K5" s="226"/>
      <c r="L5" s="226"/>
      <c r="M5" s="226"/>
      <c r="N5" s="226"/>
      <c r="O5" s="226"/>
      <c r="P5" s="226"/>
      <c r="Q5" s="227"/>
      <c r="R5" s="227"/>
      <c r="S5" s="5"/>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1"/>
      <c r="BG5" s="139"/>
      <c r="BH5" s="221"/>
      <c r="BI5" s="222"/>
      <c r="BJ5" s="222"/>
      <c r="BK5" s="222"/>
      <c r="BL5" s="221"/>
      <c r="BM5" s="221"/>
      <c r="BN5" s="221"/>
      <c r="BO5" s="222"/>
      <c r="BP5" s="222"/>
      <c r="BQ5" s="222"/>
      <c r="BR5" s="221"/>
      <c r="BS5" s="221"/>
      <c r="BT5" s="221"/>
      <c r="BU5" s="222"/>
      <c r="BV5" s="222"/>
      <c r="BW5" s="222"/>
      <c r="BX5" s="221"/>
      <c r="BY5" s="221"/>
      <c r="BZ5" s="221"/>
      <c r="CA5" s="222"/>
      <c r="CB5" s="222"/>
      <c r="CC5" s="222"/>
      <c r="CD5" s="221"/>
      <c r="CE5" s="221"/>
      <c r="CF5" s="221"/>
      <c r="CG5" s="222"/>
      <c r="CH5" s="222"/>
      <c r="CI5" s="222"/>
      <c r="CJ5" s="221"/>
      <c r="CK5" s="221"/>
      <c r="CL5" s="221"/>
      <c r="CM5" s="222"/>
      <c r="CN5" s="222"/>
      <c r="CO5" s="222"/>
      <c r="CP5" s="221"/>
      <c r="CQ5" s="221"/>
      <c r="CR5" s="221"/>
      <c r="CS5" s="222"/>
      <c r="CT5" s="222"/>
      <c r="CU5" s="222"/>
      <c r="CV5" s="221"/>
      <c r="CW5" s="221"/>
      <c r="CX5" s="221"/>
      <c r="CY5" s="222"/>
      <c r="CZ5" s="222"/>
      <c r="DA5" s="222"/>
      <c r="DB5" s="221"/>
      <c r="DC5" s="221"/>
      <c r="DD5" s="221"/>
      <c r="DE5" s="222"/>
      <c r="DF5" s="222"/>
      <c r="DG5" s="222"/>
      <c r="DH5" s="221"/>
      <c r="DI5" s="221"/>
      <c r="DJ5" s="221"/>
      <c r="DK5" s="222"/>
      <c r="DL5" s="222"/>
      <c r="DM5" s="222"/>
      <c r="DN5" s="221"/>
      <c r="DO5" s="221"/>
      <c r="DP5" s="221"/>
      <c r="DQ5" s="222"/>
      <c r="DR5" s="222"/>
      <c r="DS5" s="222"/>
      <c r="DT5" s="221"/>
      <c r="DU5" s="221"/>
      <c r="DV5" s="221"/>
      <c r="DW5" s="222"/>
      <c r="DX5" s="222"/>
      <c r="DY5" s="222"/>
      <c r="DZ5" s="221"/>
      <c r="EA5" s="221"/>
      <c r="EB5" s="221"/>
      <c r="EC5" s="222"/>
      <c r="ED5" s="222"/>
      <c r="EE5" s="222"/>
      <c r="EF5" s="221"/>
      <c r="EG5" s="221"/>
      <c r="EH5" s="221"/>
      <c r="EI5" s="222"/>
      <c r="EJ5" s="222"/>
      <c r="EK5" s="222"/>
      <c r="EL5" s="221"/>
      <c r="EM5" s="221"/>
      <c r="EN5" s="221"/>
      <c r="EO5" s="222"/>
      <c r="EP5" s="222"/>
      <c r="EQ5" s="222"/>
      <c r="ER5" s="221"/>
      <c r="ES5" s="221"/>
      <c r="ET5" s="221"/>
      <c r="EU5" s="222"/>
      <c r="EV5" s="222"/>
      <c r="EW5" s="222"/>
      <c r="EX5" s="221"/>
      <c r="EY5" s="221"/>
      <c r="EZ5" s="221"/>
      <c r="FA5" s="222"/>
      <c r="FB5" s="222"/>
      <c r="FC5" s="222"/>
      <c r="FD5" s="221"/>
      <c r="FE5" s="221"/>
      <c r="FF5" s="221"/>
      <c r="FG5" s="222"/>
      <c r="FH5" s="222"/>
      <c r="FI5" s="222"/>
      <c r="FJ5" s="221"/>
      <c r="FK5" s="221"/>
      <c r="FL5" s="221"/>
      <c r="FM5" s="222"/>
      <c r="FN5" s="222"/>
      <c r="FO5" s="222"/>
      <c r="FP5" s="221"/>
      <c r="FQ5" s="221"/>
      <c r="FR5" s="221"/>
      <c r="FS5" s="222"/>
      <c r="FT5" s="222"/>
      <c r="FU5" s="222"/>
      <c r="FV5" s="254"/>
      <c r="FW5" s="254"/>
      <c r="FX5" s="254"/>
      <c r="FY5" s="254"/>
      <c r="FZ5" s="254"/>
      <c r="GA5" s="3"/>
    </row>
    <row r="6" spans="1:183" s="10" customFormat="1" ht="60" x14ac:dyDescent="0.25">
      <c r="A6" s="6" t="s">
        <v>39</v>
      </c>
      <c r="B6" s="210" t="s">
        <v>40</v>
      </c>
      <c r="C6" s="81" t="s">
        <v>41</v>
      </c>
      <c r="D6" s="81" t="s">
        <v>42</v>
      </c>
      <c r="E6" s="107" t="s">
        <v>1071</v>
      </c>
      <c r="F6" s="100" t="s">
        <v>44</v>
      </c>
      <c r="G6" s="35" t="s">
        <v>45</v>
      </c>
      <c r="H6" s="7" t="s">
        <v>46</v>
      </c>
      <c r="I6" s="6" t="s">
        <v>47</v>
      </c>
      <c r="J6" s="6" t="s">
        <v>1</v>
      </c>
      <c r="K6" s="6" t="s">
        <v>2</v>
      </c>
      <c r="L6" s="6" t="s">
        <v>3</v>
      </c>
      <c r="M6" s="6" t="s">
        <v>4</v>
      </c>
      <c r="N6" s="6" t="s">
        <v>5</v>
      </c>
      <c r="O6" s="6" t="s">
        <v>6</v>
      </c>
      <c r="P6" s="28" t="s">
        <v>7</v>
      </c>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8" t="s">
        <v>48</v>
      </c>
      <c r="BG6" s="8"/>
      <c r="BH6" s="8" t="s">
        <v>49</v>
      </c>
      <c r="BI6" s="9" t="s">
        <v>48</v>
      </c>
      <c r="BJ6" s="9"/>
      <c r="BK6" s="9" t="s">
        <v>49</v>
      </c>
      <c r="BL6" s="8" t="s">
        <v>48</v>
      </c>
      <c r="BM6" s="8"/>
      <c r="BN6" s="8" t="s">
        <v>49</v>
      </c>
      <c r="BO6" s="9" t="s">
        <v>48</v>
      </c>
      <c r="BP6" s="9"/>
      <c r="BQ6" s="9" t="s">
        <v>49</v>
      </c>
      <c r="BR6" s="8" t="s">
        <v>48</v>
      </c>
      <c r="BS6" s="8"/>
      <c r="BT6" s="8" t="s">
        <v>49</v>
      </c>
      <c r="BU6" s="9" t="s">
        <v>48</v>
      </c>
      <c r="BV6" s="9"/>
      <c r="BW6" s="9" t="s">
        <v>49</v>
      </c>
      <c r="BX6" s="8" t="s">
        <v>48</v>
      </c>
      <c r="BY6" s="8"/>
      <c r="BZ6" s="8" t="s">
        <v>49</v>
      </c>
      <c r="CA6" s="9" t="s">
        <v>48</v>
      </c>
      <c r="CB6" s="9"/>
      <c r="CC6" s="9" t="s">
        <v>49</v>
      </c>
      <c r="CD6" s="8" t="s">
        <v>48</v>
      </c>
      <c r="CE6" s="8"/>
      <c r="CF6" s="8" t="s">
        <v>49</v>
      </c>
      <c r="CG6" s="9" t="s">
        <v>48</v>
      </c>
      <c r="CH6" s="9"/>
      <c r="CI6" s="9" t="s">
        <v>49</v>
      </c>
      <c r="CJ6" s="8" t="s">
        <v>48</v>
      </c>
      <c r="CK6" s="8"/>
      <c r="CL6" s="8" t="s">
        <v>49</v>
      </c>
      <c r="CM6" s="9" t="s">
        <v>48</v>
      </c>
      <c r="CN6" s="9"/>
      <c r="CO6" s="9" t="s">
        <v>49</v>
      </c>
      <c r="CP6" s="8" t="s">
        <v>48</v>
      </c>
      <c r="CQ6" s="8"/>
      <c r="CR6" s="8" t="s">
        <v>49</v>
      </c>
      <c r="CS6" s="9" t="s">
        <v>48</v>
      </c>
      <c r="CT6" s="9"/>
      <c r="CU6" s="9" t="s">
        <v>49</v>
      </c>
      <c r="CV6" s="8" t="s">
        <v>48</v>
      </c>
      <c r="CW6" s="8"/>
      <c r="CX6" s="8" t="s">
        <v>50</v>
      </c>
      <c r="CY6" s="9" t="s">
        <v>48</v>
      </c>
      <c r="CZ6" s="9"/>
      <c r="DA6" s="9" t="s">
        <v>49</v>
      </c>
      <c r="DB6" s="8" t="s">
        <v>48</v>
      </c>
      <c r="DC6" s="8"/>
      <c r="DD6" s="8" t="s">
        <v>50</v>
      </c>
      <c r="DE6" s="9" t="s">
        <v>48</v>
      </c>
      <c r="DF6" s="9"/>
      <c r="DG6" s="9" t="s">
        <v>49</v>
      </c>
      <c r="DH6" s="8" t="s">
        <v>48</v>
      </c>
      <c r="DI6" s="8"/>
      <c r="DJ6" s="8" t="s">
        <v>50</v>
      </c>
      <c r="DK6" s="9" t="s">
        <v>48</v>
      </c>
      <c r="DL6" s="9"/>
      <c r="DM6" s="9" t="s">
        <v>49</v>
      </c>
      <c r="DN6" s="8" t="s">
        <v>48</v>
      </c>
      <c r="DO6" s="8"/>
      <c r="DP6" s="8" t="s">
        <v>50</v>
      </c>
      <c r="DQ6" s="9" t="s">
        <v>48</v>
      </c>
      <c r="DR6" s="9"/>
      <c r="DS6" s="9" t="s">
        <v>49</v>
      </c>
      <c r="DT6" s="8" t="s">
        <v>48</v>
      </c>
      <c r="DU6" s="8"/>
      <c r="DV6" s="8" t="s">
        <v>50</v>
      </c>
      <c r="DW6" s="9" t="s">
        <v>48</v>
      </c>
      <c r="DX6" s="9"/>
      <c r="DY6" s="9" t="s">
        <v>49</v>
      </c>
      <c r="DZ6" s="8" t="s">
        <v>48</v>
      </c>
      <c r="EA6" s="8"/>
      <c r="EB6" s="8" t="s">
        <v>50</v>
      </c>
      <c r="EC6" s="9" t="s">
        <v>48</v>
      </c>
      <c r="ED6" s="9"/>
      <c r="EE6" s="9" t="s">
        <v>49</v>
      </c>
      <c r="EF6" s="8" t="s">
        <v>51</v>
      </c>
      <c r="EG6" s="8"/>
      <c r="EH6" s="8" t="s">
        <v>50</v>
      </c>
      <c r="EI6" s="9" t="s">
        <v>48</v>
      </c>
      <c r="EJ6" s="9"/>
      <c r="EK6" s="9" t="s">
        <v>49</v>
      </c>
      <c r="EL6" s="8" t="s">
        <v>48</v>
      </c>
      <c r="EM6" s="8"/>
      <c r="EN6" s="8" t="s">
        <v>50</v>
      </c>
      <c r="EO6" s="9" t="s">
        <v>48</v>
      </c>
      <c r="EP6" s="9"/>
      <c r="EQ6" s="9" t="s">
        <v>49</v>
      </c>
      <c r="ER6" s="8" t="s">
        <v>48</v>
      </c>
      <c r="ES6" s="8"/>
      <c r="ET6" s="8" t="s">
        <v>50</v>
      </c>
      <c r="EU6" s="9" t="s">
        <v>48</v>
      </c>
      <c r="EV6" s="9"/>
      <c r="EW6" s="9" t="s">
        <v>49</v>
      </c>
      <c r="EX6" s="8" t="s">
        <v>48</v>
      </c>
      <c r="EY6" s="8"/>
      <c r="EZ6" s="8" t="s">
        <v>50</v>
      </c>
      <c r="FA6" s="9" t="s">
        <v>48</v>
      </c>
      <c r="FB6" s="9"/>
      <c r="FC6" s="9" t="s">
        <v>49</v>
      </c>
      <c r="FD6" s="8" t="s">
        <v>48</v>
      </c>
      <c r="FE6" s="8"/>
      <c r="FF6" s="8" t="s">
        <v>50</v>
      </c>
      <c r="FG6" s="9" t="s">
        <v>48</v>
      </c>
      <c r="FH6" s="9"/>
      <c r="FI6" s="9" t="s">
        <v>49</v>
      </c>
      <c r="FJ6" s="8" t="s">
        <v>48</v>
      </c>
      <c r="FK6" s="8"/>
      <c r="FL6" s="8" t="s">
        <v>50</v>
      </c>
      <c r="FM6" s="9" t="s">
        <v>48</v>
      </c>
      <c r="FN6" s="9"/>
      <c r="FO6" s="9" t="s">
        <v>49</v>
      </c>
      <c r="FP6" s="8" t="s">
        <v>48</v>
      </c>
      <c r="FQ6" s="8"/>
      <c r="FR6" s="8" t="s">
        <v>50</v>
      </c>
      <c r="FS6" s="9" t="s">
        <v>48</v>
      </c>
      <c r="FT6" s="9"/>
      <c r="FU6" s="9" t="s">
        <v>49</v>
      </c>
      <c r="FV6" s="254"/>
      <c r="FW6" s="254"/>
      <c r="FX6" s="254"/>
      <c r="FY6" s="254"/>
      <c r="FZ6" s="254"/>
      <c r="GA6" s="6" t="s">
        <v>52</v>
      </c>
    </row>
    <row r="7" spans="1:183" s="14" customFormat="1" ht="14.45" customHeight="1" x14ac:dyDescent="0.25">
      <c r="A7" s="2">
        <v>10</v>
      </c>
      <c r="B7" s="211" t="s">
        <v>140</v>
      </c>
      <c r="C7" s="156">
        <v>216.95</v>
      </c>
      <c r="D7" s="156">
        <f>IF(A7="","",C7*A7)</f>
        <v>2169.5</v>
      </c>
      <c r="E7" s="108">
        <v>10</v>
      </c>
      <c r="F7" s="192"/>
      <c r="G7" s="2">
        <v>1</v>
      </c>
      <c r="H7" s="76" t="s">
        <v>1072</v>
      </c>
      <c r="I7" s="113">
        <f t="shared" ref="I7:I81" ca="1" si="0">IF(COUNTIFS($Q7:$BD7,"&gt;270")=0,"",COUNTIFS($Q7:$BD7,"&gt;270"))</f>
        <v>1</v>
      </c>
      <c r="J7" s="114" t="str">
        <f t="shared" ref="J7:J81" ca="1" si="1">IF(COUNTIFS($Q7:$BD7,"&lt;=270")&gt;0,IF(COUNTIFS($Q7:$BD7,"&lt;=270")-COUNTIFS($Q7:$BD7,"&lt;=180")=0,"",COUNTIFS($Q7:$BD7,"&lt;=270")-COUNTIFS($Q7:$BD7,"&lt;=180")),"")</f>
        <v/>
      </c>
      <c r="K7" s="114" t="str">
        <f t="shared" ref="K7:K81" ca="1" si="2">IF(COUNTIFS($Q7:$BD7,"&lt;=180")&gt;0,IF(COUNTIFS($Q7:$BD7,"&lt;=180")-COUNTIFS($Q7:$BD7,"&lt;=120")=0,"",COUNTIFS($Q7:$BD7,"&lt;=180")-COUNTIFS($Q7:$BD7,"&lt;=120")),"")</f>
        <v/>
      </c>
      <c r="L7" s="114" t="str">
        <f t="shared" ref="L7:L81" ca="1" si="3">IF(COUNTIFS($Q7:$BD7,"&lt;=120")&gt;0,IF(COUNTIFS($Q7:$BD7,"&lt;=120")-COUNTIFS($Q7:$BD7,"&lt;=90")=0,"",COUNTIFS($Q7:$BD7,"&lt;=120")-COUNTIFS($Q7:$BD7,"&lt;=90")),"")</f>
        <v/>
      </c>
      <c r="M7" s="114" t="str">
        <f t="shared" ref="M7:M81" ca="1" si="4">IF(COUNTIFS($Q7:$BD7,"&lt;=90")&gt;0,IF(COUNTIFS($Q7:$BD7,"&lt;=90")-COUNTIFS($Q7:$BD7,"&lt;=60")=0,"",COUNTIFS($Q7:$BD7,"&lt;=90")-COUNTIFS($Q7:$BD7,"&lt;=60")),"")</f>
        <v/>
      </c>
      <c r="N7" s="114" t="str">
        <f t="shared" ref="N7:N81" ca="1" si="5">IF(COUNTIFS($Q7:$BD7,"&lt;=60")&gt;0,IF(COUNTIFS($Q7:$BD7,"&lt;=60")-COUNTIFS($Q7:$BD7,"&lt;=30")=0,"",COUNTIFS($Q7:$BD7,"&lt;=60")-COUNTIFS($Q7:$BD7,"&lt;=30")),"")</f>
        <v/>
      </c>
      <c r="O7" s="114" t="str">
        <f t="shared" ref="O7:O70" ca="1" si="6">IF(COUNTIFS($Q7:$BD7,"&lt;=30")&gt;0,IF(COUNTIFS($Q7:$BD7,"&lt;=30")-COUNTIFS($Q7:$BD7,"&lt;=0")=0,"",COUNTIFS($Q7:$BD7,"&lt;=30")-COUNTIFS($Q7:$BD7,"&lt;=0")),"")</f>
        <v/>
      </c>
      <c r="P7" s="114" t="str">
        <f t="shared" ref="P7:P70" ca="1" si="7">IF(COUNTIFS($Q7:$BD7,"&lt;=0")=0,"",COUNTIFS($Q7:$BD7,"&lt;=0"))</f>
        <v/>
      </c>
      <c r="Q7" s="93">
        <f t="shared" ref="Q7:Q70" ca="1" si="8">IF($S$2&gt;0,IF(BG7="","",BG7),"")</f>
        <v>287</v>
      </c>
      <c r="R7" s="93" t="str">
        <f t="shared" ref="R7:R70" si="9">IF($S$2&gt;1,IF(BJ7="","",BJ7),"")</f>
        <v/>
      </c>
      <c r="S7" s="93" t="str">
        <f t="shared" ref="S7:S70" si="10">IF($S$2&gt;2,IF(BM7="","",BM7),"")</f>
        <v/>
      </c>
      <c r="T7" s="93" t="str">
        <f t="shared" ref="T7:T70" si="11">IF($S$2&gt;3,IF(BP7="","",BP7),"")</f>
        <v/>
      </c>
      <c r="U7" s="93" t="str">
        <f t="shared" ref="U7:U70" si="12">IF($S$2&gt;4,IF(BS7="","",BS7),"")</f>
        <v/>
      </c>
      <c r="V7" s="93" t="str">
        <f t="shared" ref="V7:V70" si="13">IF($S$2&gt;5,IF(BV7="","",BV7),"")</f>
        <v/>
      </c>
      <c r="W7" s="93" t="str">
        <f t="shared" ref="W7:W70" si="14">IF($S$2&gt;6,IF(BY7="","",BY7),"")</f>
        <v/>
      </c>
      <c r="X7" s="93" t="str">
        <f t="shared" ref="X7:X70" si="15">IF($S$2&gt;7,IF(CB7="","",CB7),"")</f>
        <v/>
      </c>
      <c r="Y7" s="93" t="str">
        <f t="shared" ref="Y7:Y70" si="16">IF($S$2&gt;8,IF(CE7="","",CE7),"")</f>
        <v/>
      </c>
      <c r="Z7" s="93" t="str">
        <f t="shared" ref="Z7:Z70" si="17">IF($S$2&gt;9,IF(CH7="","",CH7),"")</f>
        <v/>
      </c>
      <c r="AA7" s="93" t="str">
        <f t="shared" ref="AA7:AA70" si="18">IF($S$2&gt;10,IF(CK7="","",CK7),"")</f>
        <v/>
      </c>
      <c r="AB7" s="93" t="str">
        <f t="shared" ref="AB7:AB70" si="19">IF($S$2&gt;11,IF(CN7="","",CN7),"")</f>
        <v/>
      </c>
      <c r="AC7" s="93" t="str">
        <f t="shared" ref="AC7:AC70" si="20">IF($S$2&gt;12,IF(CQ7="","",CQ7),"")</f>
        <v/>
      </c>
      <c r="AD7" s="93" t="str">
        <f t="shared" ref="AD7:AD70" si="21">IF($S$2&gt;13,IF(CT7="","",CT7),"")</f>
        <v/>
      </c>
      <c r="AE7" s="93" t="str">
        <f t="shared" ref="AE7:AE70" si="22">IF($S$2&gt;14,IF(CW7="","",CW7),"")</f>
        <v/>
      </c>
      <c r="AF7" s="93" t="str">
        <f t="shared" ref="AF7:AF70" si="23">IF($S$2&gt;15,IF(CZ7="","",CZ7),"")</f>
        <v/>
      </c>
      <c r="AG7" s="93" t="str">
        <f t="shared" ref="AG7:AG70" si="24">IF($S$2&gt;16,IF(DC7="","",DC7),"")</f>
        <v/>
      </c>
      <c r="AH7" s="93" t="str">
        <f>IF($S$2&gt;17,IF(DF7="","",DF7),"")</f>
        <v/>
      </c>
      <c r="AI7" s="93" t="str">
        <f>IF($S$2&gt;18,IF(DI7 = "","",DI7),"")</f>
        <v/>
      </c>
      <c r="AJ7" s="93" t="str">
        <f>IF($S$2&gt;19,IF(DL7="","",DL7),"")</f>
        <v/>
      </c>
      <c r="AK7" s="93" t="str">
        <f>IF($S$2&gt;20,IF(DO7="","",DO7),"")</f>
        <v/>
      </c>
      <c r="AL7" s="93" t="str">
        <f>IF($S$2&gt;21,IF(DR7="","",DR7),"")</f>
        <v/>
      </c>
      <c r="AM7" s="93" t="str">
        <f>IF($S$2&gt;22,IF(DU7="","",DU7),"")</f>
        <v/>
      </c>
      <c r="AN7" s="93" t="str">
        <f>IF($S$2&gt;23,IF(DX7="","",DX7),"")</f>
        <v/>
      </c>
      <c r="AO7" s="93" t="str">
        <f>IF($S$2&gt;24,IF(EA7="","",EA7),"")</f>
        <v/>
      </c>
      <c r="AP7" s="93" t="str">
        <f>IF($S$2&gt;25,IF(ED7="","",ED7),"")</f>
        <v/>
      </c>
      <c r="AQ7" s="93" t="str">
        <f>IF($S$2&gt;26,IF(EG7="","",EG7),"")</f>
        <v/>
      </c>
      <c r="AR7" s="93" t="str">
        <f>IF($S$2&gt;27,IF(EJ7="","",EJ7),"")</f>
        <v/>
      </c>
      <c r="AS7" s="93" t="str">
        <f>IF($S$2&gt;28,IF(EM7="","",EM7),"")</f>
        <v/>
      </c>
      <c r="AT7" s="93" t="str">
        <f>IF($S$2&gt;29,IF(EP7 = "", "", EP7),"")</f>
        <v/>
      </c>
      <c r="AU7" s="93" t="str">
        <f>IF($S$2&gt;30,IF(ES7="","",ES7),"")</f>
        <v/>
      </c>
      <c r="AV7" s="93" t="str">
        <f>IF($S$2&gt;31,IF(EV7="","",EV7),"")</f>
        <v/>
      </c>
      <c r="AW7" s="93" t="str">
        <f>IF($S$2&gt;32,IF(EY7="","",EY7),"")</f>
        <v/>
      </c>
      <c r="AX7" s="93" t="str">
        <f>IF($S$2&gt;33,IF(FB7="","",FB7),"")</f>
        <v/>
      </c>
      <c r="AY7" s="93" t="str">
        <f>IF($S$2&gt;34,IF(FE7="","",FE7),"")</f>
        <v/>
      </c>
      <c r="AZ7" s="93" t="str">
        <f>IF($S$2&gt;35,IF(FH7="","",FH7),"")</f>
        <v/>
      </c>
      <c r="BA7" s="93" t="str">
        <f>IF($S$2&gt;36,IF(FK7="","",FK7),"")</f>
        <v/>
      </c>
      <c r="BB7" s="93" t="str">
        <f>IF($S$2&gt;37,IF(FN7="","",FN7),"")</f>
        <v/>
      </c>
      <c r="BC7" s="93" t="str">
        <f>IF($S$2&gt;38,IF(FQ7="","",FQ7),"")</f>
        <v/>
      </c>
      <c r="BD7" s="93" t="str">
        <f>IF($S$2&gt;39,IF(FT7="","",FT7),"")</f>
        <v/>
      </c>
      <c r="BE7" s="93" t="str">
        <f>IF($S$2&gt;40,IF(FW7="","",FW7),"")</f>
        <v/>
      </c>
      <c r="BF7" s="13">
        <v>45853</v>
      </c>
      <c r="BG7" s="74">
        <f t="shared" ref="BG7:BG11" ca="1" si="25">IF(BH7="","",_xlfn.DAYS(BH7,$Q$2))</f>
        <v>287</v>
      </c>
      <c r="BH7" s="36">
        <f t="shared" ref="BH7:BH11" si="26">IF(BF7="","",BF7+($G7*365))</f>
        <v>46218</v>
      </c>
      <c r="BI7" s="13"/>
      <c r="BJ7" s="75" t="str">
        <f>IF(BK7="","",_xlfn.DAYS(BK7,$Q$2))</f>
        <v/>
      </c>
      <c r="BK7" s="37" t="str">
        <f>IF(BI7="","",BI7+($G7*365))</f>
        <v/>
      </c>
      <c r="BL7" s="13"/>
      <c r="BM7" s="74" t="str">
        <f>IF(BN7="","",_xlfn.DAYS(BN7,$Q$2))</f>
        <v/>
      </c>
      <c r="BN7" s="36" t="str">
        <f>IF(BL7="","",BL7+($G7*365))</f>
        <v/>
      </c>
      <c r="BO7" s="13"/>
      <c r="BP7" s="75" t="str">
        <f>IF(BQ7="","",_xlfn.DAYS(BQ7,$Q$2))</f>
        <v/>
      </c>
      <c r="BQ7" s="37" t="str">
        <f>IF(BO7="","",BO7+($G7*365))</f>
        <v/>
      </c>
      <c r="BR7" s="13"/>
      <c r="BS7" s="74" t="str">
        <f>IF(BT7="","",_xlfn.DAYS(BT7,$Q$2))</f>
        <v/>
      </c>
      <c r="BT7" s="36" t="str">
        <f>IF(BR7="","",BR7+($G7*365))</f>
        <v/>
      </c>
      <c r="BU7" s="13"/>
      <c r="BV7" s="75" t="str">
        <f>IF(BW7="","",_xlfn.DAYS(BW7,$Q$2))</f>
        <v/>
      </c>
      <c r="BW7" s="37" t="str">
        <f>IF(BU7="","",BU7+($G7*365))</f>
        <v/>
      </c>
      <c r="BX7" s="13"/>
      <c r="BY7" s="74" t="str">
        <f>IF(BZ7="","",_xlfn.DAYS(BZ7,$Q$2))</f>
        <v/>
      </c>
      <c r="BZ7" s="36" t="str">
        <f>IF(BX7="","",BX7+($G7*365))</f>
        <v/>
      </c>
      <c r="CA7" s="13"/>
      <c r="CB7" s="75" t="str">
        <f>IF(CC7="","",_xlfn.DAYS(CC7,$Q$2))</f>
        <v/>
      </c>
      <c r="CC7" s="37" t="str">
        <f>IF(CA7="","",CA7+($G7*365))</f>
        <v/>
      </c>
      <c r="CD7" s="13"/>
      <c r="CE7" s="74" t="str">
        <f>IF(CF7="","",_xlfn.DAYS(CF7,$Q$2))</f>
        <v/>
      </c>
      <c r="CF7" s="36" t="str">
        <f>IF(CD7="","",CD7+($G7*365))</f>
        <v/>
      </c>
      <c r="CG7" s="13"/>
      <c r="CH7" s="115" t="str">
        <f>IF(CI7="","",_xlfn.DAYS(CI7,$Q$2))</f>
        <v/>
      </c>
      <c r="CI7" s="225" t="str">
        <f>IF(CG7="","",CG7+($G7*365))</f>
        <v/>
      </c>
      <c r="CJ7" s="13"/>
      <c r="CK7" s="5" t="str">
        <f>IF(CL7="","",_xlfn.DAYS(CL7,$Q$2))</f>
        <v/>
      </c>
      <c r="CL7" s="224" t="str">
        <f>IF(CJ7="","",CJ7+($G7*365))</f>
        <v/>
      </c>
      <c r="CM7" s="13"/>
      <c r="CN7" s="115" t="str">
        <f>IF(CO7="","",_xlfn.DAYS(CO7,$Q$2))</f>
        <v/>
      </c>
      <c r="CO7" s="225" t="str">
        <f>IF(CM7="","",CM7+($G7*365))</f>
        <v/>
      </c>
      <c r="CP7" s="13"/>
      <c r="CQ7" s="5" t="str">
        <f>IF(CR7="","",_xlfn.DAYS(CR7,$Q$2))</f>
        <v/>
      </c>
      <c r="CR7" s="224" t="str">
        <f>IF(CP7="","",CP7+($G7*365))</f>
        <v/>
      </c>
      <c r="CS7" s="13"/>
      <c r="CT7" s="115" t="str">
        <f>IF(CU7="","",_xlfn.DAYS(CU7,$Q$2))</f>
        <v/>
      </c>
      <c r="CU7" s="225" t="str">
        <f>IF(CS7="","",CS7+($G7*365))</f>
        <v/>
      </c>
      <c r="CV7" s="13"/>
      <c r="CW7" s="5" t="str">
        <f>IF(CX7="","",_xlfn.DAYS(CX7,$Q$2))</f>
        <v/>
      </c>
      <c r="CX7" s="224" t="str">
        <f>IF(CV7="","",CV7+($G7*365))</f>
        <v/>
      </c>
      <c r="CY7" s="13"/>
      <c r="CZ7" s="115" t="str">
        <f>IF(DA7="","",_xlfn.DAYS(DA7,$Q$2))</f>
        <v/>
      </c>
      <c r="DA7" s="225" t="str">
        <f>IF(CY7="","",CY7+($G7*365))</f>
        <v/>
      </c>
      <c r="DB7" s="13"/>
      <c r="DC7" s="5" t="str">
        <f>IF(DD7="","",_xlfn.DAYS(DD7,$Q$2))</f>
        <v/>
      </c>
      <c r="DD7" s="224" t="str">
        <f>IF(DB7="","",DB7+($G7*365))</f>
        <v/>
      </c>
      <c r="DE7" s="13"/>
      <c r="DF7" s="115" t="str">
        <f>IF(DG7="","",_xlfn.DAYS(DG7,$Q$2))</f>
        <v/>
      </c>
      <c r="DG7" s="225" t="str">
        <f>IF(DE7="","",DE7+($G7*365))</f>
        <v/>
      </c>
      <c r="DH7" s="13"/>
      <c r="DI7" s="5" t="str">
        <f>IF(DJ7="","",_xlfn.DAYS(DJ7,$Q$2))</f>
        <v/>
      </c>
      <c r="DJ7" s="224" t="str">
        <f>IF(DH7="","",DH7+($G7*365))</f>
        <v/>
      </c>
      <c r="DK7" s="13"/>
      <c r="DL7" s="115" t="str">
        <f>IF(DM7="","",_xlfn.DAYS(DM7,$Q$2))</f>
        <v/>
      </c>
      <c r="DM7" s="225" t="str">
        <f>IF(DK7="","",DK7+($G7*365))</f>
        <v/>
      </c>
      <c r="DN7" s="13"/>
      <c r="DO7" s="5" t="str">
        <f>IF(DP7="","",_xlfn.DAYS(DP7,$Q$2))</f>
        <v/>
      </c>
      <c r="DP7" s="224" t="str">
        <f>IF(DN7="","",DN7+($G7*365))</f>
        <v/>
      </c>
      <c r="DQ7" s="13"/>
      <c r="DR7" s="115" t="str">
        <f>IF(DS7="","",_xlfn.DAYS(DS7,$Q$2))</f>
        <v/>
      </c>
      <c r="DS7" s="225" t="str">
        <f>IF(DQ7="","",DQ7+($G7*365))</f>
        <v/>
      </c>
      <c r="DT7" s="13"/>
      <c r="DU7" s="5" t="str">
        <f>IF(DV7="","",_xlfn.DAYS(DV7,$Q$2))</f>
        <v/>
      </c>
      <c r="DV7" s="224" t="str">
        <f>IF(DT7="","",DT7+($G7*365))</f>
        <v/>
      </c>
      <c r="DW7" s="13"/>
      <c r="DX7" s="115" t="str">
        <f>IF(DY7="","",_xlfn.DAYS(DY7,$Q$2))</f>
        <v/>
      </c>
      <c r="DY7" s="225" t="str">
        <f>IF(DW7="","",DW7+($G7*365))</f>
        <v/>
      </c>
      <c r="DZ7" s="13"/>
      <c r="EA7" s="5" t="str">
        <f>IF(EB7="","",_xlfn.DAYS(EB7,$Q$2))</f>
        <v/>
      </c>
      <c r="EB7" s="224" t="str">
        <f>IF(DZ7="","",DZ7+($G7*365))</f>
        <v/>
      </c>
      <c r="EC7" s="13"/>
      <c r="ED7" s="115" t="str">
        <f>IF(EE7="","",_xlfn.DAYS(EE7,$Q$2))</f>
        <v/>
      </c>
      <c r="EE7" s="225" t="str">
        <f>IF(EC7="","",EC7+($G7*365))</f>
        <v/>
      </c>
      <c r="EF7" s="13"/>
      <c r="EG7" s="5" t="str">
        <f>IF(EH7="","",_xlfn.DAYS(EH7,$Q$2))</f>
        <v/>
      </c>
      <c r="EH7" s="224" t="str">
        <f>IF(EF7="","",EF7+($G7*365))</f>
        <v/>
      </c>
      <c r="EI7" s="13"/>
      <c r="EJ7" s="115" t="str">
        <f>IF(EK7="","",_xlfn.DAYS(EK7,$Q$2))</f>
        <v/>
      </c>
      <c r="EK7" s="225" t="str">
        <f>IF(EI7="","",EI7+($G7*365))</f>
        <v/>
      </c>
      <c r="EL7" s="13"/>
      <c r="EM7" s="5" t="str">
        <f>IF(EN7="","",_xlfn.DAYS(EN7,$Q$2))</f>
        <v/>
      </c>
      <c r="EN7" s="224" t="str">
        <f>IF(EL7="","",EL7+($G7*365))</f>
        <v/>
      </c>
      <c r="EO7" s="13"/>
      <c r="EP7" s="115" t="str">
        <f>IF(EQ7="","",_xlfn.DAYS(EQ7,$Q$2))</f>
        <v/>
      </c>
      <c r="EQ7" s="225" t="str">
        <f>IF(EO7="","",EO7+($G7*365))</f>
        <v/>
      </c>
      <c r="ER7" s="13"/>
      <c r="ES7" s="5" t="str">
        <f>IF(ET7="","",_xlfn.DAYS(ET7,$Q$2))</f>
        <v/>
      </c>
      <c r="ET7" s="224" t="str">
        <f>IF(ER7="","",ER7+($G7*365))</f>
        <v/>
      </c>
      <c r="EU7" s="13"/>
      <c r="EV7" s="115" t="str">
        <f>IF(EW7="","",_xlfn.DAYS(EW7,$Q$2))</f>
        <v/>
      </c>
      <c r="EW7" s="225" t="str">
        <f>IF(EU7="","",EU7+($G7*365))</f>
        <v/>
      </c>
      <c r="EX7" s="13"/>
      <c r="EY7" s="5" t="str">
        <f>IF(EZ7="","",_xlfn.DAYS(EZ7,$Q$2))</f>
        <v/>
      </c>
      <c r="EZ7" s="224" t="str">
        <f>IF(EX7="","",EX7+($G7*365))</f>
        <v/>
      </c>
      <c r="FA7" s="13"/>
      <c r="FB7" s="115" t="str">
        <f>IF(FC7="","",_xlfn.DAYS(FC7,$Q$2))</f>
        <v/>
      </c>
      <c r="FC7" s="225" t="str">
        <f>IF(FA7="","",FA7+($G7*365))</f>
        <v/>
      </c>
      <c r="FD7" s="13"/>
      <c r="FE7" s="5" t="str">
        <f>IF(FF7="","",_xlfn.DAYS(FF7,$Q$2))</f>
        <v/>
      </c>
      <c r="FF7" s="224" t="str">
        <f>IF(FD7="","",FD7+($G7*365))</f>
        <v/>
      </c>
      <c r="FG7" s="13"/>
      <c r="FH7" s="115" t="str">
        <f>IF(FI7="","",_xlfn.DAYS(FI7,$Q$2))</f>
        <v/>
      </c>
      <c r="FI7" s="225" t="str">
        <f>IF(FG7="","",FG7+($G7*365))</f>
        <v/>
      </c>
      <c r="FJ7" s="13"/>
      <c r="FK7" s="5" t="str">
        <f>IF(FL7="","",_xlfn.DAYS(FL7,$Q$2))</f>
        <v/>
      </c>
      <c r="FL7" s="224" t="str">
        <f>IF(FJ7="","",FJ7+($G7*365))</f>
        <v/>
      </c>
      <c r="FM7" s="13"/>
      <c r="FN7" s="115" t="str">
        <f>IF(FO7="","",_xlfn.DAYS(FO7,$Q$2))</f>
        <v/>
      </c>
      <c r="FO7" s="225" t="str">
        <f>IF(FM7="","",FM7+($G7*365))</f>
        <v/>
      </c>
      <c r="FP7" s="13"/>
      <c r="FQ7" s="5" t="str">
        <f>IF(FR7="","",_xlfn.DAYS(FR7,$Q$2))</f>
        <v/>
      </c>
      <c r="FR7" s="224" t="str">
        <f>IF(FP7 = "", "",FP7+($G7*365))</f>
        <v/>
      </c>
      <c r="FS7" s="13"/>
      <c r="FT7" s="115" t="str">
        <f>IF(FU7="","",_xlfn.DAYS(FU7,$Q$2))</f>
        <v/>
      </c>
      <c r="FU7" s="225" t="str">
        <f>IF(FS7="","",FS7+($G7*365))</f>
        <v/>
      </c>
      <c r="FV7" s="253"/>
      <c r="FW7" s="253"/>
      <c r="FX7" s="253"/>
      <c r="FY7" s="253"/>
      <c r="FZ7" s="253"/>
      <c r="GA7" s="93">
        <f>$S$2</f>
        <v>1</v>
      </c>
    </row>
    <row r="8" spans="1:183" s="14" customFormat="1" ht="14.45" customHeight="1" x14ac:dyDescent="0.25">
      <c r="A8" s="2">
        <v>10</v>
      </c>
      <c r="B8" s="211" t="s">
        <v>137</v>
      </c>
      <c r="C8" s="156">
        <v>259.99</v>
      </c>
      <c r="D8" s="156">
        <f t="shared" ref="D8:D71" si="27">IF(A8="","",C8*A8)</f>
        <v>2599.9</v>
      </c>
      <c r="E8" s="109">
        <v>1</v>
      </c>
      <c r="F8" s="195"/>
      <c r="G8" s="2">
        <v>1</v>
      </c>
      <c r="H8" s="76" t="s">
        <v>1073</v>
      </c>
      <c r="I8" s="114">
        <f t="shared" ca="1" si="0"/>
        <v>1</v>
      </c>
      <c r="J8" s="114" t="str">
        <f t="shared" ca="1" si="1"/>
        <v/>
      </c>
      <c r="K8" s="114" t="str">
        <f t="shared" ca="1" si="2"/>
        <v/>
      </c>
      <c r="L8" s="114" t="str">
        <f t="shared" ca="1" si="3"/>
        <v/>
      </c>
      <c r="M8" s="114" t="str">
        <f t="shared" ca="1" si="4"/>
        <v/>
      </c>
      <c r="N8" s="114" t="str">
        <f t="shared" ca="1" si="5"/>
        <v/>
      </c>
      <c r="O8" s="114" t="str">
        <f t="shared" ca="1" si="6"/>
        <v/>
      </c>
      <c r="P8" s="114" t="str">
        <f t="shared" ca="1" si="7"/>
        <v/>
      </c>
      <c r="Q8" s="93">
        <f t="shared" ca="1" si="8"/>
        <v>287</v>
      </c>
      <c r="R8" s="93" t="str">
        <f t="shared" si="9"/>
        <v/>
      </c>
      <c r="S8" s="93" t="str">
        <f t="shared" si="10"/>
        <v/>
      </c>
      <c r="T8" s="93" t="str">
        <f t="shared" si="11"/>
        <v/>
      </c>
      <c r="U8" s="93" t="str">
        <f t="shared" si="12"/>
        <v/>
      </c>
      <c r="V8" s="93" t="str">
        <f t="shared" si="13"/>
        <v/>
      </c>
      <c r="W8" s="93" t="str">
        <f t="shared" si="14"/>
        <v/>
      </c>
      <c r="X8" s="93" t="str">
        <f t="shared" si="15"/>
        <v/>
      </c>
      <c r="Y8" s="93" t="str">
        <f t="shared" si="16"/>
        <v/>
      </c>
      <c r="Z8" s="93" t="str">
        <f t="shared" si="17"/>
        <v/>
      </c>
      <c r="AA8" s="93" t="str">
        <f t="shared" si="18"/>
        <v/>
      </c>
      <c r="AB8" s="93" t="str">
        <f t="shared" si="19"/>
        <v/>
      </c>
      <c r="AC8" s="93" t="str">
        <f t="shared" si="20"/>
        <v/>
      </c>
      <c r="AD8" s="93" t="str">
        <f t="shared" si="21"/>
        <v/>
      </c>
      <c r="AE8" s="93" t="str">
        <f t="shared" si="22"/>
        <v/>
      </c>
      <c r="AF8" s="93" t="str">
        <f t="shared" si="23"/>
        <v/>
      </c>
      <c r="AG8" s="93" t="str">
        <f t="shared" si="24"/>
        <v/>
      </c>
      <c r="AH8" s="93" t="str">
        <f t="shared" ref="AH8:AH71" si="28">IF($S$2&gt;17,IF(DF8="","",DF8),"")</f>
        <v/>
      </c>
      <c r="AI8" s="93" t="str">
        <f t="shared" ref="AI8:AI71" si="29">IF($S$2&gt;18,IF(DI8 = "","",DI8),"")</f>
        <v/>
      </c>
      <c r="AJ8" s="93" t="str">
        <f t="shared" ref="AJ8:AJ71" si="30">IF($S$2&gt;19,IF(DL8="","",DL8),"")</f>
        <v/>
      </c>
      <c r="AK8" s="93" t="str">
        <f t="shared" ref="AK8:AK71" si="31">IF($S$2&gt;20,IF(DO8="","",DO8),"")</f>
        <v/>
      </c>
      <c r="AL8" s="93" t="str">
        <f t="shared" ref="AL8:AL71" si="32">IF($S$2&gt;21,IF(DR8="","",DR8),"")</f>
        <v/>
      </c>
      <c r="AM8" s="93" t="str">
        <f t="shared" ref="AM8:AM71" si="33">IF($S$2&gt;22,IF(DU8="","",DU8),"")</f>
        <v/>
      </c>
      <c r="AN8" s="93" t="str">
        <f t="shared" ref="AN8:AN71" si="34">IF($S$2&gt;23,IF(DX8="","",DX8),"")</f>
        <v/>
      </c>
      <c r="AO8" s="93" t="str">
        <f t="shared" ref="AO8:AO71" si="35">IF($S$2&gt;24,IF(EA8="","",EA8),"")</f>
        <v/>
      </c>
      <c r="AP8" s="93" t="str">
        <f t="shared" ref="AP8:AP71" si="36">IF($S$2&gt;25,IF(ED8="","",ED8),"")</f>
        <v/>
      </c>
      <c r="AQ8" s="93" t="str">
        <f t="shared" ref="AQ8:AQ71" si="37">IF($S$2&gt;26,IF(EG8="","",EG8),"")</f>
        <v/>
      </c>
      <c r="AR8" s="93" t="str">
        <f t="shared" ref="AR8:AR71" si="38">IF($S$2&gt;27,IF(EJ8="","",EJ8),"")</f>
        <v/>
      </c>
      <c r="AS8" s="93" t="str">
        <f t="shared" ref="AS8:AS71" si="39">IF($S$2&gt;28,IF(EM8="","",EM8),"")</f>
        <v/>
      </c>
      <c r="AT8" s="93" t="str">
        <f t="shared" ref="AT8:AT71" si="40">IF($S$2&gt;29,IF(EP8 = "", "", EP8),"")</f>
        <v/>
      </c>
      <c r="AU8" s="93" t="str">
        <f t="shared" ref="AU8:AU71" si="41">IF($S$2&gt;30,IF(ES8="","",ES8),"")</f>
        <v/>
      </c>
      <c r="AV8" s="93" t="str">
        <f t="shared" ref="AV8:AV71" si="42">IF($S$2&gt;31,IF(EV8="","",EV8),"")</f>
        <v/>
      </c>
      <c r="AW8" s="93" t="str">
        <f t="shared" ref="AW8:AW71" si="43">IF($S$2&gt;32,IF(EY8="","",EY8),"")</f>
        <v/>
      </c>
      <c r="AX8" s="93" t="str">
        <f t="shared" ref="AX8:AX71" si="44">IF($S$2&gt;33,IF(FB8="","",FB8),"")</f>
        <v/>
      </c>
      <c r="AY8" s="93" t="str">
        <f t="shared" ref="AY8:AY71" si="45">IF($S$2&gt;34,IF(FE8="","",FE8),"")</f>
        <v/>
      </c>
      <c r="AZ8" s="93" t="str">
        <f t="shared" ref="AZ8:AZ71" si="46">IF($S$2&gt;35,IF(FH8="","",FH8),"")</f>
        <v/>
      </c>
      <c r="BA8" s="93" t="str">
        <f t="shared" ref="BA8:BA71" si="47">IF($S$2&gt;36,IF(FK8="","",FK8),"")</f>
        <v/>
      </c>
      <c r="BB8" s="93" t="str">
        <f t="shared" ref="BB8:BB71" si="48">IF($S$2&gt;37,IF(FN8="","",FN8),"")</f>
        <v/>
      </c>
      <c r="BC8" s="93" t="str">
        <f t="shared" ref="BC8:BC71" si="49">IF($S$2&gt;38,IF(FQ8="","",FQ8),"")</f>
        <v/>
      </c>
      <c r="BD8" s="93" t="str">
        <f t="shared" ref="BD8:BD71" si="50">IF($S$2&gt;39,IF(FT8="","",FT8),"")</f>
        <v/>
      </c>
      <c r="BE8" s="93" t="str">
        <f t="shared" ref="BE8:BE71" si="51">IF($S$2&gt;40,IF(FW8="","",FW8),"")</f>
        <v/>
      </c>
      <c r="BF8" s="13">
        <v>45853</v>
      </c>
      <c r="BG8" s="74">
        <f t="shared" ca="1" si="25"/>
        <v>287</v>
      </c>
      <c r="BH8" s="36">
        <f t="shared" si="26"/>
        <v>46218</v>
      </c>
      <c r="BI8" s="225"/>
      <c r="BJ8" s="75" t="str">
        <f t="shared" ref="BJ8:BJ71" si="52">IF(BK8="","",_xlfn.DAYS(BK8,$Q$2))</f>
        <v/>
      </c>
      <c r="BK8" s="37" t="str">
        <f t="shared" ref="BK8:BK71" si="53">IF(BI8="","",BI8+($G8*365))</f>
        <v/>
      </c>
      <c r="BL8" s="13"/>
      <c r="BM8" s="74" t="str">
        <f t="shared" ref="BM8:BM71" si="54">IF(BN8="","",_xlfn.DAYS(BN8,$Q$2))</f>
        <v/>
      </c>
      <c r="BN8" s="36" t="str">
        <f t="shared" ref="BN8:BN71" si="55">IF(BL8="","",BL8+($G8*365))</f>
        <v/>
      </c>
      <c r="BO8" s="225"/>
      <c r="BP8" s="75" t="str">
        <f t="shared" ref="BP8:BP71" si="56">IF(BQ8="","",_xlfn.DAYS(BQ8,$Q$2))</f>
        <v/>
      </c>
      <c r="BQ8" s="37" t="str">
        <f t="shared" ref="BQ8:BQ71" si="57">IF(BO8="","",BO8+($G8*365))</f>
        <v/>
      </c>
      <c r="BR8" s="13"/>
      <c r="BS8" s="74" t="str">
        <f t="shared" ref="BS8:BS71" si="58">IF(BT8="","",_xlfn.DAYS(BT8,$Q$2))</f>
        <v/>
      </c>
      <c r="BT8" s="36" t="str">
        <f t="shared" ref="BT8:BT71" si="59">IF(BR8="","",BR8+($G8*365))</f>
        <v/>
      </c>
      <c r="BU8" s="225"/>
      <c r="BV8" s="75" t="str">
        <f t="shared" ref="BV8:BV71" si="60">IF(BW8="","",_xlfn.DAYS(BW8,$Q$2))</f>
        <v/>
      </c>
      <c r="BW8" s="37" t="str">
        <f t="shared" ref="BW8:BW71" si="61">IF(BU8="","",BU8+($G8*365))</f>
        <v/>
      </c>
      <c r="BX8" s="13"/>
      <c r="BY8" s="74" t="str">
        <f t="shared" ref="BY8:BY71" si="62">IF(BZ8="","",_xlfn.DAYS(BZ8,$Q$2))</f>
        <v/>
      </c>
      <c r="BZ8" s="36" t="str">
        <f t="shared" ref="BZ8:BZ71" si="63">IF(BX8="","",BX8+($G8*365))</f>
        <v/>
      </c>
      <c r="CA8" s="225"/>
      <c r="CB8" s="75" t="str">
        <f t="shared" ref="CB8:CB71" si="64">IF(CC8="","",_xlfn.DAYS(CC8,$Q$2))</f>
        <v/>
      </c>
      <c r="CC8" s="37" t="str">
        <f t="shared" ref="CC8:CC71" si="65">IF(CA8="","",CA8+($G8*365))</f>
        <v/>
      </c>
      <c r="CD8" s="13"/>
      <c r="CE8" s="74" t="str">
        <f t="shared" ref="CE8:CE71" si="66">IF(CF8="","",_xlfn.DAYS(CF8,$Q$2))</f>
        <v/>
      </c>
      <c r="CF8" s="36" t="str">
        <f t="shared" ref="CF8:CF71" si="67">IF(CD8="","",CD8+($G8*365))</f>
        <v/>
      </c>
      <c r="CG8" s="225"/>
      <c r="CH8" s="115" t="str">
        <f t="shared" ref="CH8:CH71" si="68">IF(CI8="","",_xlfn.DAYS(CI8,$Q$2))</f>
        <v/>
      </c>
      <c r="CI8" s="225" t="str">
        <f t="shared" ref="CI8:CI71" si="69">IF(CG8="","",CG8+($G8*365))</f>
        <v/>
      </c>
      <c r="CJ8" s="13"/>
      <c r="CK8" s="5" t="str">
        <f t="shared" ref="CK8:CK71" si="70">IF(CL8="","",_xlfn.DAYS(CL8,$Q$2))</f>
        <v/>
      </c>
      <c r="CL8" s="224" t="str">
        <f t="shared" ref="CL8:CL71" si="71">IF(CJ8="","",CJ8+($G8*365))</f>
        <v/>
      </c>
      <c r="CM8" s="225"/>
      <c r="CN8" s="115" t="str">
        <f t="shared" ref="CN8:CN71" si="72">IF(CO8="","",_xlfn.DAYS(CO8,$Q$2))</f>
        <v/>
      </c>
      <c r="CO8" s="225" t="str">
        <f t="shared" ref="CO8:CO71" si="73">IF(CM8="","",CM8+($G8*365))</f>
        <v/>
      </c>
      <c r="CP8" s="13"/>
      <c r="CQ8" s="5" t="str">
        <f t="shared" ref="CQ8:CQ71" si="74">IF(CR8="","",_xlfn.DAYS(CR8,$Q$2))</f>
        <v/>
      </c>
      <c r="CR8" s="224" t="str">
        <f t="shared" ref="CR8:CR71" si="75">IF(CP8="","",CP8+($G8*365))</f>
        <v/>
      </c>
      <c r="CS8" s="225"/>
      <c r="CT8" s="115" t="str">
        <f t="shared" ref="CT8:CT71" si="76">IF(CU8="","",_xlfn.DAYS(CU8,$Q$2))</f>
        <v/>
      </c>
      <c r="CU8" s="225" t="str">
        <f t="shared" ref="CU8:CU71" si="77">IF(CS8="","",CS8+($G8*365))</f>
        <v/>
      </c>
      <c r="CV8" s="13"/>
      <c r="CW8" s="5" t="str">
        <f t="shared" ref="CW8:CW71" si="78">IF(CX8="","",_xlfn.DAYS(CX8,$Q$2))</f>
        <v/>
      </c>
      <c r="CX8" s="224" t="str">
        <f t="shared" ref="CX8:CX71" si="79">IF(CV8="","",CV8+($G8*365))</f>
        <v/>
      </c>
      <c r="CY8" s="225"/>
      <c r="CZ8" s="115" t="str">
        <f t="shared" ref="CZ8:CZ71" si="80">IF(DA8="","",_xlfn.DAYS(DA8,$Q$2))</f>
        <v/>
      </c>
      <c r="DA8" s="225" t="str">
        <f t="shared" ref="DA8:DA71" si="81">IF(CY8="","",CY8+($G8*365))</f>
        <v/>
      </c>
      <c r="DB8" s="13"/>
      <c r="DC8" s="5" t="str">
        <f t="shared" ref="DC8:DC71" si="82">IF(DD8="","",_xlfn.DAYS(DD8,$Q$2))</f>
        <v/>
      </c>
      <c r="DD8" s="224" t="str">
        <f t="shared" ref="DD8:DD71" si="83">IF(DB8="","",DB8+($G8*365))</f>
        <v/>
      </c>
      <c r="DE8" s="225"/>
      <c r="DF8" s="115" t="str">
        <f t="shared" ref="DF8:DF71" si="84">IF(DG8="","",_xlfn.DAYS(DG8,$Q$2))</f>
        <v/>
      </c>
      <c r="DG8" s="225" t="str">
        <f t="shared" ref="DG8:DG71" si="85">IF(DE8="","",DE8+($G8*365))</f>
        <v/>
      </c>
      <c r="DH8" s="224"/>
      <c r="DI8" s="5" t="str">
        <f t="shared" ref="DI8:DI71" si="86">IF(DJ8="","",_xlfn.DAYS(DJ8,$Q$2))</f>
        <v/>
      </c>
      <c r="DJ8" s="224" t="str">
        <f t="shared" ref="DJ8:DJ71" si="87">IF(DH8="","",DH8+($G8*365))</f>
        <v/>
      </c>
      <c r="DK8" s="225"/>
      <c r="DL8" s="115" t="str">
        <f t="shared" ref="DL8:DL71" si="88">IF(DM8="","",_xlfn.DAYS(DM8,$Q$2))</f>
        <v/>
      </c>
      <c r="DM8" s="225" t="str">
        <f t="shared" ref="DM8:DM71" si="89">IF(DK8="","",DK8+($G8*365))</f>
        <v/>
      </c>
      <c r="DN8" s="224"/>
      <c r="DO8" s="5" t="str">
        <f t="shared" ref="DO8:DO71" si="90">IF(DP8="","",_xlfn.DAYS(DP8,$Q$2))</f>
        <v/>
      </c>
      <c r="DP8" s="224" t="str">
        <f t="shared" ref="DP8:DP71" si="91">IF(DN8="","",DN8+($G8*365))</f>
        <v/>
      </c>
      <c r="DQ8" s="225"/>
      <c r="DR8" s="115" t="str">
        <f t="shared" ref="DR8:DR71" si="92">IF(DS8="","",_xlfn.DAYS(DS8,$Q$2))</f>
        <v/>
      </c>
      <c r="DS8" s="225" t="str">
        <f t="shared" ref="DS8:DS71" si="93">IF(DQ8="","",DQ8+($G8*365))</f>
        <v/>
      </c>
      <c r="DT8" s="224"/>
      <c r="DU8" s="5" t="str">
        <f t="shared" ref="DU8:DU71" si="94">IF(DV8="","",_xlfn.DAYS(DV8,$Q$2))</f>
        <v/>
      </c>
      <c r="DV8" s="224" t="str">
        <f t="shared" ref="DV8:DV71" si="95">IF(DT8="","",DT8+($G8*365))</f>
        <v/>
      </c>
      <c r="DW8" s="225"/>
      <c r="DX8" s="115" t="str">
        <f t="shared" ref="DX8:DX71" si="96">IF(DY8="","",_xlfn.DAYS(DY8,$Q$2))</f>
        <v/>
      </c>
      <c r="DY8" s="225" t="str">
        <f t="shared" ref="DY8:DY71" si="97">IF(DW8="","",DW8+($G8*365))</f>
        <v/>
      </c>
      <c r="DZ8" s="224"/>
      <c r="EA8" s="5" t="str">
        <f t="shared" ref="EA8:EA71" si="98">IF(EB8="","",_xlfn.DAYS(EB8,$Q$2))</f>
        <v/>
      </c>
      <c r="EB8" s="224" t="str">
        <f t="shared" ref="EB8:EB71" si="99">IF(DZ8="","",DZ8+($G8*365))</f>
        <v/>
      </c>
      <c r="EC8" s="225"/>
      <c r="ED8" s="115" t="str">
        <f t="shared" ref="ED8:ED71" si="100">IF(EE8="","",_xlfn.DAYS(EE8,$Q$2))</f>
        <v/>
      </c>
      <c r="EE8" s="225" t="str">
        <f t="shared" ref="EE8:EE71" si="101">IF(EC8="","",EC8+($G8*365))</f>
        <v/>
      </c>
      <c r="EF8" s="224"/>
      <c r="EG8" s="5" t="str">
        <f t="shared" ref="EG8:EG71" si="102">IF(EH8="","",_xlfn.DAYS(EH8,$Q$2))</f>
        <v/>
      </c>
      <c r="EH8" s="224" t="str">
        <f t="shared" ref="EH8:EH71" si="103">IF(EF8="","",EF8+($G8*365))</f>
        <v/>
      </c>
      <c r="EI8" s="225"/>
      <c r="EJ8" s="115" t="str">
        <f t="shared" ref="EJ8:EJ71" si="104">IF(EK8="","",_xlfn.DAYS(EK8,$Q$2))</f>
        <v/>
      </c>
      <c r="EK8" s="225" t="str">
        <f t="shared" ref="EK8:EK71" si="105">IF(EI8="","",EI8+($G8*365))</f>
        <v/>
      </c>
      <c r="EL8" s="224"/>
      <c r="EM8" s="5" t="str">
        <f t="shared" ref="EM8:EM71" si="106">IF(EN8="","",_xlfn.DAYS(EN8,$Q$2))</f>
        <v/>
      </c>
      <c r="EN8" s="224" t="str">
        <f t="shared" ref="EN8:EN71" si="107">IF(EL8="","",EL8+($G8*365))</f>
        <v/>
      </c>
      <c r="EO8" s="225"/>
      <c r="EP8" s="115" t="str">
        <f t="shared" ref="EP8:EP71" si="108">IF(EQ8="","",_xlfn.DAYS(EQ8,$Q$2))</f>
        <v/>
      </c>
      <c r="EQ8" s="225" t="str">
        <f t="shared" ref="EQ8:EQ71" si="109">IF(EO8="","",EO8+($G8*365))</f>
        <v/>
      </c>
      <c r="ER8" s="224"/>
      <c r="ES8" s="5" t="str">
        <f t="shared" ref="ES8:ES71" si="110">IF(ET8="","",_xlfn.DAYS(ET8,$Q$2))</f>
        <v/>
      </c>
      <c r="ET8" s="224" t="str">
        <f t="shared" ref="ET8:ET71" si="111">IF(ER8="","",ER8+($G8*365))</f>
        <v/>
      </c>
      <c r="EU8" s="225"/>
      <c r="EV8" s="115" t="str">
        <f t="shared" ref="EV8:EV71" si="112">IF(EW8="","",_xlfn.DAYS(EW8,$Q$2))</f>
        <v/>
      </c>
      <c r="EW8" s="225" t="str">
        <f t="shared" ref="EW8:EW71" si="113">IF(EU8="","",EU8+($G8*365))</f>
        <v/>
      </c>
      <c r="EX8" s="224"/>
      <c r="EY8" s="5" t="str">
        <f t="shared" ref="EY8:EY71" si="114">IF(EZ8="","",_xlfn.DAYS(EZ8,$Q$2))</f>
        <v/>
      </c>
      <c r="EZ8" s="224" t="str">
        <f t="shared" ref="EZ8:EZ71" si="115">IF(EX8="","",EX8+($G8*365))</f>
        <v/>
      </c>
      <c r="FA8" s="225"/>
      <c r="FB8" s="115" t="str">
        <f t="shared" ref="FB8:FB71" si="116">IF(FC8="","",_xlfn.DAYS(FC8,$Q$2))</f>
        <v/>
      </c>
      <c r="FC8" s="225" t="str">
        <f t="shared" ref="FC8:FC71" si="117">IF(FA8="","",FA8+($G8*365))</f>
        <v/>
      </c>
      <c r="FD8" s="224"/>
      <c r="FE8" s="5" t="str">
        <f t="shared" ref="FE8:FE71" si="118">IF(FF8="","",_xlfn.DAYS(FF8,$Q$2))</f>
        <v/>
      </c>
      <c r="FF8" s="224" t="str">
        <f t="shared" ref="FF8:FF71" si="119">IF(FD8="","",FD8+($G8*365))</f>
        <v/>
      </c>
      <c r="FG8" s="225"/>
      <c r="FH8" s="115" t="str">
        <f t="shared" ref="FH8:FH71" si="120">IF(FI8="","",_xlfn.DAYS(FI8,$Q$2))</f>
        <v/>
      </c>
      <c r="FI8" s="225" t="str">
        <f t="shared" ref="FI8:FI71" si="121">IF(FG8="","",FG8+($G8*365))</f>
        <v/>
      </c>
      <c r="FJ8" s="224"/>
      <c r="FK8" s="5" t="str">
        <f t="shared" ref="FK8:FK71" si="122">IF(FL8="","",_xlfn.DAYS(FL8,$Q$2))</f>
        <v/>
      </c>
      <c r="FL8" s="224" t="str">
        <f t="shared" ref="FL8:FL71" si="123">IF(FJ8="","",FJ8+($G8*365))</f>
        <v/>
      </c>
      <c r="FM8" s="225"/>
      <c r="FN8" s="115" t="str">
        <f t="shared" ref="FN8:FN71" si="124">IF(FO8="","",_xlfn.DAYS(FO8,$Q$2))</f>
        <v/>
      </c>
      <c r="FO8" s="225" t="str">
        <f t="shared" ref="FO8:FO71" si="125">IF(FM8="","",FM8+($G8*365))</f>
        <v/>
      </c>
      <c r="FP8" s="224"/>
      <c r="FQ8" s="5" t="str">
        <f t="shared" ref="FQ8:FQ71" si="126">IF(FR8="","",_xlfn.DAYS(FR8,$Q$2))</f>
        <v/>
      </c>
      <c r="FR8" s="224" t="str">
        <f t="shared" ref="FR8:FR71" si="127">IF(FP8 = "", "",FP8+($G8*365))</f>
        <v/>
      </c>
      <c r="FS8" s="225"/>
      <c r="FT8" s="115" t="str">
        <f t="shared" ref="FT8:FT71" si="128">IF(FU8="","",_xlfn.DAYS(FU8,$Q$2))</f>
        <v/>
      </c>
      <c r="FU8" s="225" t="str">
        <f t="shared" ref="FU8:FU71" si="129">IF(FS8="","",FS8+($G8*365))</f>
        <v/>
      </c>
      <c r="FV8" s="253"/>
      <c r="FW8" s="253"/>
      <c r="FX8" s="253"/>
      <c r="FY8" s="253"/>
      <c r="FZ8" s="253"/>
    </row>
    <row r="9" spans="1:183" ht="14.45" customHeight="1" x14ac:dyDescent="0.25">
      <c r="A9" s="2">
        <v>10</v>
      </c>
      <c r="B9" s="211" t="s">
        <v>97</v>
      </c>
      <c r="C9" s="156">
        <v>1359.99</v>
      </c>
      <c r="D9" s="156">
        <f t="shared" si="27"/>
        <v>13599.9</v>
      </c>
      <c r="E9" s="110">
        <v>48</v>
      </c>
      <c r="F9" s="192"/>
      <c r="G9" s="2">
        <v>1</v>
      </c>
      <c r="H9" s="76" t="s">
        <v>1074</v>
      </c>
      <c r="I9" s="114">
        <f t="shared" ca="1" si="0"/>
        <v>1</v>
      </c>
      <c r="J9" s="114" t="str">
        <f t="shared" ca="1" si="1"/>
        <v/>
      </c>
      <c r="K9" s="114" t="str">
        <f t="shared" ca="1" si="2"/>
        <v/>
      </c>
      <c r="L9" s="114" t="str">
        <f t="shared" ca="1" si="3"/>
        <v/>
      </c>
      <c r="M9" s="114" t="str">
        <f t="shared" ca="1" si="4"/>
        <v/>
      </c>
      <c r="N9" s="114" t="str">
        <f t="shared" ca="1" si="5"/>
        <v/>
      </c>
      <c r="O9" s="114" t="str">
        <f t="shared" ca="1" si="6"/>
        <v/>
      </c>
      <c r="P9" s="114" t="str">
        <f t="shared" ca="1" si="7"/>
        <v/>
      </c>
      <c r="Q9" s="93">
        <f t="shared" ca="1" si="8"/>
        <v>287</v>
      </c>
      <c r="R9" s="93" t="str">
        <f t="shared" si="9"/>
        <v/>
      </c>
      <c r="S9" s="93" t="str">
        <f t="shared" si="10"/>
        <v/>
      </c>
      <c r="T9" s="93" t="str">
        <f t="shared" si="11"/>
        <v/>
      </c>
      <c r="U9" s="93" t="str">
        <f t="shared" si="12"/>
        <v/>
      </c>
      <c r="V9" s="93" t="str">
        <f t="shared" si="13"/>
        <v/>
      </c>
      <c r="W9" s="93" t="str">
        <f t="shared" si="14"/>
        <v/>
      </c>
      <c r="X9" s="93" t="str">
        <f t="shared" si="15"/>
        <v/>
      </c>
      <c r="Y9" s="93" t="str">
        <f t="shared" si="16"/>
        <v/>
      </c>
      <c r="Z9" s="93" t="str">
        <f t="shared" si="17"/>
        <v/>
      </c>
      <c r="AA9" s="93" t="str">
        <f t="shared" si="18"/>
        <v/>
      </c>
      <c r="AB9" s="93" t="str">
        <f t="shared" si="19"/>
        <v/>
      </c>
      <c r="AC9" s="93" t="str">
        <f t="shared" si="20"/>
        <v/>
      </c>
      <c r="AD9" s="93" t="str">
        <f t="shared" si="21"/>
        <v/>
      </c>
      <c r="AE9" s="93" t="str">
        <f t="shared" si="22"/>
        <v/>
      </c>
      <c r="AF9" s="93" t="str">
        <f t="shared" si="23"/>
        <v/>
      </c>
      <c r="AG9" s="93" t="str">
        <f t="shared" si="24"/>
        <v/>
      </c>
      <c r="AH9" s="93" t="str">
        <f t="shared" si="28"/>
        <v/>
      </c>
      <c r="AI9" s="93" t="str">
        <f t="shared" si="29"/>
        <v/>
      </c>
      <c r="AJ9" s="93" t="str">
        <f t="shared" si="30"/>
        <v/>
      </c>
      <c r="AK9" s="93" t="str">
        <f t="shared" si="31"/>
        <v/>
      </c>
      <c r="AL9" s="93" t="str">
        <f t="shared" si="32"/>
        <v/>
      </c>
      <c r="AM9" s="93" t="str">
        <f t="shared" si="33"/>
        <v/>
      </c>
      <c r="AN9" s="93" t="str">
        <f t="shared" si="34"/>
        <v/>
      </c>
      <c r="AO9" s="93" t="str">
        <f t="shared" si="35"/>
        <v/>
      </c>
      <c r="AP9" s="93" t="str">
        <f t="shared" si="36"/>
        <v/>
      </c>
      <c r="AQ9" s="93" t="str">
        <f t="shared" si="37"/>
        <v/>
      </c>
      <c r="AR9" s="93" t="str">
        <f t="shared" si="38"/>
        <v/>
      </c>
      <c r="AS9" s="93" t="str">
        <f t="shared" si="39"/>
        <v/>
      </c>
      <c r="AT9" s="93" t="str">
        <f t="shared" si="40"/>
        <v/>
      </c>
      <c r="AU9" s="93" t="str">
        <f t="shared" si="41"/>
        <v/>
      </c>
      <c r="AV9" s="93" t="str">
        <f t="shared" si="42"/>
        <v/>
      </c>
      <c r="AW9" s="93" t="str">
        <f t="shared" si="43"/>
        <v/>
      </c>
      <c r="AX9" s="93" t="str">
        <f t="shared" si="44"/>
        <v/>
      </c>
      <c r="AY9" s="93" t="str">
        <f t="shared" si="45"/>
        <v/>
      </c>
      <c r="AZ9" s="93" t="str">
        <f t="shared" si="46"/>
        <v/>
      </c>
      <c r="BA9" s="93" t="str">
        <f t="shared" si="47"/>
        <v/>
      </c>
      <c r="BB9" s="93" t="str">
        <f t="shared" si="48"/>
        <v/>
      </c>
      <c r="BC9" s="93" t="str">
        <f t="shared" si="49"/>
        <v/>
      </c>
      <c r="BD9" s="93" t="str">
        <f t="shared" si="50"/>
        <v/>
      </c>
      <c r="BE9" s="93" t="str">
        <f t="shared" si="51"/>
        <v/>
      </c>
      <c r="BF9" s="13">
        <v>45853</v>
      </c>
      <c r="BG9" s="74">
        <f t="shared" ca="1" si="25"/>
        <v>287</v>
      </c>
      <c r="BH9" s="36">
        <f t="shared" si="26"/>
        <v>46218</v>
      </c>
      <c r="BI9" s="225"/>
      <c r="BJ9" s="75" t="str">
        <f t="shared" si="52"/>
        <v/>
      </c>
      <c r="BK9" s="37" t="str">
        <f t="shared" si="53"/>
        <v/>
      </c>
      <c r="BL9" s="13"/>
      <c r="BM9" s="74" t="str">
        <f t="shared" si="54"/>
        <v/>
      </c>
      <c r="BN9" s="36" t="str">
        <f t="shared" si="55"/>
        <v/>
      </c>
      <c r="BO9" s="225"/>
      <c r="BP9" s="75" t="str">
        <f t="shared" si="56"/>
        <v/>
      </c>
      <c r="BQ9" s="37" t="str">
        <f t="shared" si="57"/>
        <v/>
      </c>
      <c r="BR9" s="13"/>
      <c r="BS9" s="74" t="str">
        <f t="shared" si="58"/>
        <v/>
      </c>
      <c r="BT9" s="36" t="str">
        <f t="shared" si="59"/>
        <v/>
      </c>
      <c r="BU9" s="225"/>
      <c r="BV9" s="75" t="str">
        <f t="shared" si="60"/>
        <v/>
      </c>
      <c r="BW9" s="37" t="str">
        <f t="shared" si="61"/>
        <v/>
      </c>
      <c r="BX9" s="13"/>
      <c r="BY9" s="74" t="str">
        <f t="shared" si="62"/>
        <v/>
      </c>
      <c r="BZ9" s="36" t="str">
        <f t="shared" si="63"/>
        <v/>
      </c>
      <c r="CA9" s="225"/>
      <c r="CB9" s="75" t="str">
        <f t="shared" si="64"/>
        <v/>
      </c>
      <c r="CC9" s="37" t="str">
        <f t="shared" si="65"/>
        <v/>
      </c>
      <c r="CD9" s="13"/>
      <c r="CE9" s="74" t="str">
        <f t="shared" si="66"/>
        <v/>
      </c>
      <c r="CF9" s="36" t="str">
        <f t="shared" si="67"/>
        <v/>
      </c>
      <c r="CG9" s="225"/>
      <c r="CH9" s="115" t="str">
        <f t="shared" si="68"/>
        <v/>
      </c>
      <c r="CI9" s="225" t="str">
        <f t="shared" si="69"/>
        <v/>
      </c>
      <c r="CJ9" s="13"/>
      <c r="CK9" s="5" t="str">
        <f t="shared" si="70"/>
        <v/>
      </c>
      <c r="CL9" s="224" t="str">
        <f t="shared" si="71"/>
        <v/>
      </c>
      <c r="CM9" s="225"/>
      <c r="CN9" s="115" t="str">
        <f t="shared" si="72"/>
        <v/>
      </c>
      <c r="CO9" s="225" t="str">
        <f t="shared" si="73"/>
        <v/>
      </c>
      <c r="CP9" s="13"/>
      <c r="CQ9" s="5" t="str">
        <f t="shared" si="74"/>
        <v/>
      </c>
      <c r="CR9" s="224" t="str">
        <f t="shared" si="75"/>
        <v/>
      </c>
      <c r="CS9" s="225"/>
      <c r="CT9" s="115" t="str">
        <f t="shared" si="76"/>
        <v/>
      </c>
      <c r="CU9" s="225" t="str">
        <f t="shared" si="77"/>
        <v/>
      </c>
      <c r="CV9" s="13"/>
      <c r="CW9" s="5" t="str">
        <f t="shared" si="78"/>
        <v/>
      </c>
      <c r="CX9" s="224" t="str">
        <f t="shared" si="79"/>
        <v/>
      </c>
      <c r="CY9" s="225"/>
      <c r="CZ9" s="115" t="str">
        <f t="shared" si="80"/>
        <v/>
      </c>
      <c r="DA9" s="225" t="str">
        <f t="shared" si="81"/>
        <v/>
      </c>
      <c r="DB9" s="13"/>
      <c r="DC9" s="5" t="str">
        <f t="shared" si="82"/>
        <v/>
      </c>
      <c r="DD9" s="224" t="str">
        <f t="shared" si="83"/>
        <v/>
      </c>
      <c r="DE9" s="225"/>
      <c r="DF9" s="115" t="str">
        <f t="shared" si="84"/>
        <v/>
      </c>
      <c r="DG9" s="225" t="str">
        <f t="shared" si="85"/>
        <v/>
      </c>
      <c r="DH9" s="224"/>
      <c r="DI9" s="5" t="str">
        <f t="shared" si="86"/>
        <v/>
      </c>
      <c r="DJ9" s="224" t="str">
        <f t="shared" si="87"/>
        <v/>
      </c>
      <c r="DK9" s="225"/>
      <c r="DL9" s="115" t="str">
        <f t="shared" si="88"/>
        <v/>
      </c>
      <c r="DM9" s="225" t="str">
        <f t="shared" si="89"/>
        <v/>
      </c>
      <c r="DN9" s="224"/>
      <c r="DO9" s="5" t="str">
        <f t="shared" si="90"/>
        <v/>
      </c>
      <c r="DP9" s="224" t="str">
        <f t="shared" si="91"/>
        <v/>
      </c>
      <c r="DQ9" s="225"/>
      <c r="DR9" s="115" t="str">
        <f t="shared" si="92"/>
        <v/>
      </c>
      <c r="DS9" s="225" t="str">
        <f t="shared" si="93"/>
        <v/>
      </c>
      <c r="DT9" s="224"/>
      <c r="DU9" s="5" t="str">
        <f t="shared" si="94"/>
        <v/>
      </c>
      <c r="DV9" s="224" t="str">
        <f t="shared" si="95"/>
        <v/>
      </c>
      <c r="DW9" s="225"/>
      <c r="DX9" s="115" t="str">
        <f t="shared" si="96"/>
        <v/>
      </c>
      <c r="DY9" s="225" t="str">
        <f t="shared" si="97"/>
        <v/>
      </c>
      <c r="DZ9" s="224"/>
      <c r="EA9" s="5" t="str">
        <f t="shared" si="98"/>
        <v/>
      </c>
      <c r="EB9" s="224" t="str">
        <f t="shared" si="99"/>
        <v/>
      </c>
      <c r="EC9" s="225"/>
      <c r="ED9" s="115" t="str">
        <f t="shared" si="100"/>
        <v/>
      </c>
      <c r="EE9" s="225" t="str">
        <f t="shared" si="101"/>
        <v/>
      </c>
      <c r="EF9" s="224"/>
      <c r="EG9" s="5" t="str">
        <f t="shared" si="102"/>
        <v/>
      </c>
      <c r="EH9" s="224" t="str">
        <f t="shared" si="103"/>
        <v/>
      </c>
      <c r="EI9" s="225"/>
      <c r="EJ9" s="115" t="str">
        <f t="shared" si="104"/>
        <v/>
      </c>
      <c r="EK9" s="225" t="str">
        <f t="shared" si="105"/>
        <v/>
      </c>
      <c r="EL9" s="224"/>
      <c r="EM9" s="5" t="str">
        <f t="shared" si="106"/>
        <v/>
      </c>
      <c r="EN9" s="224" t="str">
        <f t="shared" si="107"/>
        <v/>
      </c>
      <c r="EO9" s="225"/>
      <c r="EP9" s="115" t="str">
        <f t="shared" si="108"/>
        <v/>
      </c>
      <c r="EQ9" s="225" t="str">
        <f t="shared" si="109"/>
        <v/>
      </c>
      <c r="ER9" s="224"/>
      <c r="ES9" s="5" t="str">
        <f t="shared" si="110"/>
        <v/>
      </c>
      <c r="ET9" s="224" t="str">
        <f t="shared" si="111"/>
        <v/>
      </c>
      <c r="EU9" s="225"/>
      <c r="EV9" s="115" t="str">
        <f t="shared" si="112"/>
        <v/>
      </c>
      <c r="EW9" s="225" t="str">
        <f t="shared" si="113"/>
        <v/>
      </c>
      <c r="EX9" s="224"/>
      <c r="EY9" s="5" t="str">
        <f t="shared" si="114"/>
        <v/>
      </c>
      <c r="EZ9" s="224" t="str">
        <f t="shared" si="115"/>
        <v/>
      </c>
      <c r="FA9" s="225"/>
      <c r="FB9" s="115" t="str">
        <f t="shared" si="116"/>
        <v/>
      </c>
      <c r="FC9" s="225" t="str">
        <f t="shared" si="117"/>
        <v/>
      </c>
      <c r="FD9" s="224"/>
      <c r="FE9" s="5" t="str">
        <f t="shared" si="118"/>
        <v/>
      </c>
      <c r="FF9" s="224" t="str">
        <f t="shared" si="119"/>
        <v/>
      </c>
      <c r="FG9" s="225"/>
      <c r="FH9" s="115" t="str">
        <f t="shared" si="120"/>
        <v/>
      </c>
      <c r="FI9" s="225" t="str">
        <f t="shared" si="121"/>
        <v/>
      </c>
      <c r="FJ9" s="224"/>
      <c r="FK9" s="5" t="str">
        <f t="shared" si="122"/>
        <v/>
      </c>
      <c r="FL9" s="224" t="str">
        <f t="shared" si="123"/>
        <v/>
      </c>
      <c r="FM9" s="225"/>
      <c r="FN9" s="115" t="str">
        <f t="shared" si="124"/>
        <v/>
      </c>
      <c r="FO9" s="225" t="str">
        <f t="shared" si="125"/>
        <v/>
      </c>
      <c r="FP9" s="224"/>
      <c r="FQ9" s="5" t="str">
        <f t="shared" si="126"/>
        <v/>
      </c>
      <c r="FR9" s="224" t="str">
        <f t="shared" si="127"/>
        <v/>
      </c>
      <c r="FS9" s="225"/>
      <c r="FT9" s="115" t="str">
        <f t="shared" si="128"/>
        <v/>
      </c>
      <c r="FU9" s="225" t="str">
        <f t="shared" si="129"/>
        <v/>
      </c>
      <c r="FV9" s="253"/>
      <c r="FW9" s="253"/>
      <c r="FX9" s="253"/>
      <c r="FY9" s="253"/>
      <c r="FZ9" s="253"/>
      <c r="GA9" s="3"/>
    </row>
    <row r="10" spans="1:183" s="14" customFormat="1" ht="14.45" customHeight="1" x14ac:dyDescent="0.25">
      <c r="A10" s="2">
        <v>10</v>
      </c>
      <c r="B10" s="211" t="s">
        <v>142</v>
      </c>
      <c r="C10" s="156">
        <v>4707.99</v>
      </c>
      <c r="D10" s="156">
        <f t="shared" si="27"/>
        <v>47079.899999999994</v>
      </c>
      <c r="E10" s="110">
        <v>6</v>
      </c>
      <c r="F10" s="192"/>
      <c r="G10" s="2">
        <v>1</v>
      </c>
      <c r="H10" s="76" t="s">
        <v>1075</v>
      </c>
      <c r="I10" s="113">
        <f t="shared" ca="1" si="0"/>
        <v>1</v>
      </c>
      <c r="J10" s="114" t="str">
        <f t="shared" ca="1" si="1"/>
        <v/>
      </c>
      <c r="K10" s="114" t="str">
        <f t="shared" ca="1" si="2"/>
        <v/>
      </c>
      <c r="L10" s="114" t="str">
        <f t="shared" ca="1" si="3"/>
        <v/>
      </c>
      <c r="M10" s="114" t="str">
        <f t="shared" ca="1" si="4"/>
        <v/>
      </c>
      <c r="N10" s="114" t="str">
        <f t="shared" ca="1" si="5"/>
        <v/>
      </c>
      <c r="O10" s="114" t="str">
        <f t="shared" ca="1" si="6"/>
        <v/>
      </c>
      <c r="P10" s="114" t="str">
        <f t="shared" ca="1" si="7"/>
        <v/>
      </c>
      <c r="Q10" s="93">
        <f t="shared" ca="1" si="8"/>
        <v>287</v>
      </c>
      <c r="R10" s="93" t="str">
        <f t="shared" si="9"/>
        <v/>
      </c>
      <c r="S10" s="93" t="str">
        <f t="shared" si="10"/>
        <v/>
      </c>
      <c r="T10" s="93" t="str">
        <f t="shared" si="11"/>
        <v/>
      </c>
      <c r="U10" s="93" t="str">
        <f t="shared" si="12"/>
        <v/>
      </c>
      <c r="V10" s="93" t="str">
        <f t="shared" si="13"/>
        <v/>
      </c>
      <c r="W10" s="93" t="str">
        <f t="shared" si="14"/>
        <v/>
      </c>
      <c r="X10" s="93" t="str">
        <f t="shared" si="15"/>
        <v/>
      </c>
      <c r="Y10" s="93" t="str">
        <f t="shared" si="16"/>
        <v/>
      </c>
      <c r="Z10" s="93" t="str">
        <f t="shared" si="17"/>
        <v/>
      </c>
      <c r="AA10" s="93" t="str">
        <f t="shared" si="18"/>
        <v/>
      </c>
      <c r="AB10" s="93" t="str">
        <f t="shared" si="19"/>
        <v/>
      </c>
      <c r="AC10" s="93" t="str">
        <f t="shared" si="20"/>
        <v/>
      </c>
      <c r="AD10" s="93" t="str">
        <f t="shared" si="21"/>
        <v/>
      </c>
      <c r="AE10" s="93" t="str">
        <f t="shared" si="22"/>
        <v/>
      </c>
      <c r="AF10" s="93" t="str">
        <f t="shared" si="23"/>
        <v/>
      </c>
      <c r="AG10" s="93" t="str">
        <f t="shared" si="24"/>
        <v/>
      </c>
      <c r="AH10" s="93" t="str">
        <f t="shared" si="28"/>
        <v/>
      </c>
      <c r="AI10" s="93" t="str">
        <f t="shared" si="29"/>
        <v/>
      </c>
      <c r="AJ10" s="93" t="str">
        <f t="shared" si="30"/>
        <v/>
      </c>
      <c r="AK10" s="93" t="str">
        <f t="shared" si="31"/>
        <v/>
      </c>
      <c r="AL10" s="93" t="str">
        <f t="shared" si="32"/>
        <v/>
      </c>
      <c r="AM10" s="93" t="str">
        <f t="shared" si="33"/>
        <v/>
      </c>
      <c r="AN10" s="93" t="str">
        <f t="shared" si="34"/>
        <v/>
      </c>
      <c r="AO10" s="93" t="str">
        <f t="shared" si="35"/>
        <v/>
      </c>
      <c r="AP10" s="93" t="str">
        <f t="shared" si="36"/>
        <v/>
      </c>
      <c r="AQ10" s="93" t="str">
        <f t="shared" si="37"/>
        <v/>
      </c>
      <c r="AR10" s="93" t="str">
        <f t="shared" si="38"/>
        <v/>
      </c>
      <c r="AS10" s="93" t="str">
        <f t="shared" si="39"/>
        <v/>
      </c>
      <c r="AT10" s="93" t="str">
        <f t="shared" si="40"/>
        <v/>
      </c>
      <c r="AU10" s="93" t="str">
        <f t="shared" si="41"/>
        <v/>
      </c>
      <c r="AV10" s="93" t="str">
        <f t="shared" si="42"/>
        <v/>
      </c>
      <c r="AW10" s="93" t="str">
        <f t="shared" si="43"/>
        <v/>
      </c>
      <c r="AX10" s="93" t="str">
        <f t="shared" si="44"/>
        <v/>
      </c>
      <c r="AY10" s="93" t="str">
        <f t="shared" si="45"/>
        <v/>
      </c>
      <c r="AZ10" s="93" t="str">
        <f t="shared" si="46"/>
        <v/>
      </c>
      <c r="BA10" s="93" t="str">
        <f t="shared" si="47"/>
        <v/>
      </c>
      <c r="BB10" s="93" t="str">
        <f t="shared" si="48"/>
        <v/>
      </c>
      <c r="BC10" s="93" t="str">
        <f t="shared" si="49"/>
        <v/>
      </c>
      <c r="BD10" s="93" t="str">
        <f t="shared" si="50"/>
        <v/>
      </c>
      <c r="BE10" s="93" t="str">
        <f t="shared" si="51"/>
        <v/>
      </c>
      <c r="BF10" s="13">
        <v>45853</v>
      </c>
      <c r="BG10" s="74">
        <f t="shared" ca="1" si="25"/>
        <v>287</v>
      </c>
      <c r="BH10" s="36">
        <f t="shared" si="26"/>
        <v>46218</v>
      </c>
      <c r="BI10" s="225"/>
      <c r="BJ10" s="75" t="str">
        <f t="shared" si="52"/>
        <v/>
      </c>
      <c r="BK10" s="37" t="str">
        <f t="shared" si="53"/>
        <v/>
      </c>
      <c r="BL10" s="13"/>
      <c r="BM10" s="74" t="str">
        <f t="shared" si="54"/>
        <v/>
      </c>
      <c r="BN10" s="36" t="str">
        <f t="shared" si="55"/>
        <v/>
      </c>
      <c r="BO10" s="225"/>
      <c r="BP10" s="75" t="str">
        <f t="shared" si="56"/>
        <v/>
      </c>
      <c r="BQ10" s="37" t="str">
        <f t="shared" si="57"/>
        <v/>
      </c>
      <c r="BR10" s="13"/>
      <c r="BS10" s="74" t="str">
        <f t="shared" si="58"/>
        <v/>
      </c>
      <c r="BT10" s="36" t="str">
        <f t="shared" si="59"/>
        <v/>
      </c>
      <c r="BU10" s="225"/>
      <c r="BV10" s="75" t="str">
        <f t="shared" si="60"/>
        <v/>
      </c>
      <c r="BW10" s="37" t="str">
        <f t="shared" si="61"/>
        <v/>
      </c>
      <c r="BX10" s="13"/>
      <c r="BY10" s="74" t="str">
        <f t="shared" si="62"/>
        <v/>
      </c>
      <c r="BZ10" s="36" t="str">
        <f t="shared" si="63"/>
        <v/>
      </c>
      <c r="CA10" s="225"/>
      <c r="CB10" s="75" t="str">
        <f t="shared" si="64"/>
        <v/>
      </c>
      <c r="CC10" s="37" t="str">
        <f t="shared" si="65"/>
        <v/>
      </c>
      <c r="CD10" s="13"/>
      <c r="CE10" s="74" t="str">
        <f t="shared" si="66"/>
        <v/>
      </c>
      <c r="CF10" s="36" t="str">
        <f t="shared" si="67"/>
        <v/>
      </c>
      <c r="CG10" s="225"/>
      <c r="CH10" s="115" t="str">
        <f t="shared" si="68"/>
        <v/>
      </c>
      <c r="CI10" s="225" t="str">
        <f t="shared" si="69"/>
        <v/>
      </c>
      <c r="CJ10" s="13"/>
      <c r="CK10" s="5" t="str">
        <f t="shared" si="70"/>
        <v/>
      </c>
      <c r="CL10" s="224" t="str">
        <f t="shared" si="71"/>
        <v/>
      </c>
      <c r="CM10" s="225"/>
      <c r="CN10" s="115" t="str">
        <f t="shared" si="72"/>
        <v/>
      </c>
      <c r="CO10" s="225" t="str">
        <f t="shared" si="73"/>
        <v/>
      </c>
      <c r="CP10" s="13"/>
      <c r="CQ10" s="5" t="str">
        <f t="shared" si="74"/>
        <v/>
      </c>
      <c r="CR10" s="224" t="str">
        <f t="shared" si="75"/>
        <v/>
      </c>
      <c r="CS10" s="225"/>
      <c r="CT10" s="115" t="str">
        <f t="shared" si="76"/>
        <v/>
      </c>
      <c r="CU10" s="225" t="str">
        <f t="shared" si="77"/>
        <v/>
      </c>
      <c r="CV10" s="13"/>
      <c r="CW10" s="5" t="str">
        <f t="shared" si="78"/>
        <v/>
      </c>
      <c r="CX10" s="224" t="str">
        <f t="shared" si="79"/>
        <v/>
      </c>
      <c r="CY10" s="225"/>
      <c r="CZ10" s="115" t="str">
        <f t="shared" si="80"/>
        <v/>
      </c>
      <c r="DA10" s="225" t="str">
        <f t="shared" si="81"/>
        <v/>
      </c>
      <c r="DB10" s="13"/>
      <c r="DC10" s="5" t="str">
        <f t="shared" si="82"/>
        <v/>
      </c>
      <c r="DD10" s="224" t="str">
        <f t="shared" si="83"/>
        <v/>
      </c>
      <c r="DE10" s="225"/>
      <c r="DF10" s="115" t="str">
        <f t="shared" si="84"/>
        <v/>
      </c>
      <c r="DG10" s="225" t="str">
        <f t="shared" si="85"/>
        <v/>
      </c>
      <c r="DH10" s="224"/>
      <c r="DI10" s="5" t="str">
        <f t="shared" si="86"/>
        <v/>
      </c>
      <c r="DJ10" s="224" t="str">
        <f t="shared" si="87"/>
        <v/>
      </c>
      <c r="DK10" s="225"/>
      <c r="DL10" s="115" t="str">
        <f t="shared" si="88"/>
        <v/>
      </c>
      <c r="DM10" s="225" t="str">
        <f t="shared" si="89"/>
        <v/>
      </c>
      <c r="DN10" s="224"/>
      <c r="DO10" s="5" t="str">
        <f t="shared" si="90"/>
        <v/>
      </c>
      <c r="DP10" s="224" t="str">
        <f t="shared" si="91"/>
        <v/>
      </c>
      <c r="DQ10" s="225"/>
      <c r="DR10" s="115" t="str">
        <f t="shared" si="92"/>
        <v/>
      </c>
      <c r="DS10" s="225" t="str">
        <f t="shared" si="93"/>
        <v/>
      </c>
      <c r="DT10" s="224"/>
      <c r="DU10" s="5" t="str">
        <f t="shared" si="94"/>
        <v/>
      </c>
      <c r="DV10" s="224" t="str">
        <f t="shared" si="95"/>
        <v/>
      </c>
      <c r="DW10" s="225"/>
      <c r="DX10" s="115" t="str">
        <f t="shared" si="96"/>
        <v/>
      </c>
      <c r="DY10" s="225" t="str">
        <f t="shared" si="97"/>
        <v/>
      </c>
      <c r="DZ10" s="224"/>
      <c r="EA10" s="5" t="str">
        <f t="shared" si="98"/>
        <v/>
      </c>
      <c r="EB10" s="224" t="str">
        <f t="shared" si="99"/>
        <v/>
      </c>
      <c r="EC10" s="225"/>
      <c r="ED10" s="115" t="str">
        <f t="shared" si="100"/>
        <v/>
      </c>
      <c r="EE10" s="225" t="str">
        <f t="shared" si="101"/>
        <v/>
      </c>
      <c r="EF10" s="224"/>
      <c r="EG10" s="5" t="str">
        <f t="shared" si="102"/>
        <v/>
      </c>
      <c r="EH10" s="224" t="str">
        <f t="shared" si="103"/>
        <v/>
      </c>
      <c r="EI10" s="225"/>
      <c r="EJ10" s="115" t="str">
        <f t="shared" si="104"/>
        <v/>
      </c>
      <c r="EK10" s="225" t="str">
        <f t="shared" si="105"/>
        <v/>
      </c>
      <c r="EL10" s="224"/>
      <c r="EM10" s="5" t="str">
        <f t="shared" si="106"/>
        <v/>
      </c>
      <c r="EN10" s="224" t="str">
        <f t="shared" si="107"/>
        <v/>
      </c>
      <c r="EO10" s="225"/>
      <c r="EP10" s="115" t="str">
        <f t="shared" si="108"/>
        <v/>
      </c>
      <c r="EQ10" s="225" t="str">
        <f t="shared" si="109"/>
        <v/>
      </c>
      <c r="ER10" s="224"/>
      <c r="ES10" s="5" t="str">
        <f t="shared" si="110"/>
        <v/>
      </c>
      <c r="ET10" s="224" t="str">
        <f t="shared" si="111"/>
        <v/>
      </c>
      <c r="EU10" s="225"/>
      <c r="EV10" s="115" t="str">
        <f t="shared" si="112"/>
        <v/>
      </c>
      <c r="EW10" s="225" t="str">
        <f t="shared" si="113"/>
        <v/>
      </c>
      <c r="EX10" s="224"/>
      <c r="EY10" s="5" t="str">
        <f t="shared" si="114"/>
        <v/>
      </c>
      <c r="EZ10" s="224" t="str">
        <f t="shared" si="115"/>
        <v/>
      </c>
      <c r="FA10" s="225"/>
      <c r="FB10" s="115" t="str">
        <f t="shared" si="116"/>
        <v/>
      </c>
      <c r="FC10" s="225" t="str">
        <f t="shared" si="117"/>
        <v/>
      </c>
      <c r="FD10" s="224"/>
      <c r="FE10" s="5" t="str">
        <f t="shared" si="118"/>
        <v/>
      </c>
      <c r="FF10" s="224" t="str">
        <f t="shared" si="119"/>
        <v/>
      </c>
      <c r="FG10" s="225"/>
      <c r="FH10" s="115" t="str">
        <f t="shared" si="120"/>
        <v/>
      </c>
      <c r="FI10" s="225" t="str">
        <f t="shared" si="121"/>
        <v/>
      </c>
      <c r="FJ10" s="224"/>
      <c r="FK10" s="5" t="str">
        <f t="shared" si="122"/>
        <v/>
      </c>
      <c r="FL10" s="224" t="str">
        <f t="shared" si="123"/>
        <v/>
      </c>
      <c r="FM10" s="225"/>
      <c r="FN10" s="115" t="str">
        <f t="shared" si="124"/>
        <v/>
      </c>
      <c r="FO10" s="225" t="str">
        <f t="shared" si="125"/>
        <v/>
      </c>
      <c r="FP10" s="224"/>
      <c r="FQ10" s="5" t="str">
        <f t="shared" si="126"/>
        <v/>
      </c>
      <c r="FR10" s="224" t="str">
        <f t="shared" si="127"/>
        <v/>
      </c>
      <c r="FS10" s="225"/>
      <c r="FT10" s="115" t="str">
        <f t="shared" si="128"/>
        <v/>
      </c>
      <c r="FU10" s="225" t="str">
        <f t="shared" si="129"/>
        <v/>
      </c>
      <c r="FV10" s="253"/>
      <c r="FW10" s="253"/>
      <c r="FX10" s="253"/>
      <c r="FY10" s="253"/>
      <c r="FZ10" s="253"/>
    </row>
    <row r="11" spans="1:183" s="14" customFormat="1" ht="14.45" customHeight="1" x14ac:dyDescent="0.25">
      <c r="A11" s="2">
        <v>64</v>
      </c>
      <c r="B11" s="211" t="s">
        <v>238</v>
      </c>
      <c r="C11" s="156">
        <v>257.95</v>
      </c>
      <c r="D11" s="156">
        <f t="shared" si="27"/>
        <v>16508.8</v>
      </c>
      <c r="E11" s="110">
        <v>320</v>
      </c>
      <c r="F11" s="192"/>
      <c r="G11" s="2" t="s">
        <v>55</v>
      </c>
      <c r="H11" s="76" t="s">
        <v>1076</v>
      </c>
      <c r="I11" s="114" t="str">
        <f t="shared" si="0"/>
        <v/>
      </c>
      <c r="J11" s="114" t="str">
        <f t="shared" si="1"/>
        <v/>
      </c>
      <c r="K11" s="114" t="str">
        <f t="shared" si="2"/>
        <v/>
      </c>
      <c r="L11" s="114" t="str">
        <f t="shared" si="3"/>
        <v/>
      </c>
      <c r="M11" s="114" t="str">
        <f t="shared" si="4"/>
        <v/>
      </c>
      <c r="N11" s="114" t="str">
        <f t="shared" si="5"/>
        <v/>
      </c>
      <c r="O11" s="114" t="str">
        <f t="shared" si="6"/>
        <v/>
      </c>
      <c r="P11" s="114" t="str">
        <f t="shared" si="7"/>
        <v/>
      </c>
      <c r="Q11" s="93" t="e">
        <f t="shared" si="8"/>
        <v>#VALUE!</v>
      </c>
      <c r="R11" s="93" t="str">
        <f t="shared" si="9"/>
        <v/>
      </c>
      <c r="S11" s="93" t="str">
        <f t="shared" si="10"/>
        <v/>
      </c>
      <c r="T11" s="93" t="str">
        <f t="shared" si="11"/>
        <v/>
      </c>
      <c r="U11" s="93" t="str">
        <f t="shared" si="12"/>
        <v/>
      </c>
      <c r="V11" s="93" t="str">
        <f t="shared" si="13"/>
        <v/>
      </c>
      <c r="W11" s="93" t="str">
        <f t="shared" si="14"/>
        <v/>
      </c>
      <c r="X11" s="93" t="str">
        <f t="shared" si="15"/>
        <v/>
      </c>
      <c r="Y11" s="93" t="str">
        <f t="shared" si="16"/>
        <v/>
      </c>
      <c r="Z11" s="93" t="str">
        <f t="shared" si="17"/>
        <v/>
      </c>
      <c r="AA11" s="93" t="str">
        <f t="shared" si="18"/>
        <v/>
      </c>
      <c r="AB11" s="93" t="str">
        <f t="shared" si="19"/>
        <v/>
      </c>
      <c r="AC11" s="93" t="str">
        <f t="shared" si="20"/>
        <v/>
      </c>
      <c r="AD11" s="93" t="str">
        <f t="shared" si="21"/>
        <v/>
      </c>
      <c r="AE11" s="93" t="str">
        <f t="shared" si="22"/>
        <v/>
      </c>
      <c r="AF11" s="93" t="str">
        <f t="shared" si="23"/>
        <v/>
      </c>
      <c r="AG11" s="93" t="str">
        <f t="shared" si="24"/>
        <v/>
      </c>
      <c r="AH11" s="93" t="str">
        <f t="shared" si="28"/>
        <v/>
      </c>
      <c r="AI11" s="93" t="str">
        <f t="shared" si="29"/>
        <v/>
      </c>
      <c r="AJ11" s="93" t="str">
        <f t="shared" si="30"/>
        <v/>
      </c>
      <c r="AK11" s="93" t="str">
        <f t="shared" si="31"/>
        <v/>
      </c>
      <c r="AL11" s="93" t="str">
        <f t="shared" si="32"/>
        <v/>
      </c>
      <c r="AM11" s="93" t="str">
        <f t="shared" si="33"/>
        <v/>
      </c>
      <c r="AN11" s="93" t="str">
        <f t="shared" si="34"/>
        <v/>
      </c>
      <c r="AO11" s="93" t="str">
        <f t="shared" si="35"/>
        <v/>
      </c>
      <c r="AP11" s="93" t="str">
        <f t="shared" si="36"/>
        <v/>
      </c>
      <c r="AQ11" s="93" t="str">
        <f t="shared" si="37"/>
        <v/>
      </c>
      <c r="AR11" s="93" t="str">
        <f t="shared" si="38"/>
        <v/>
      </c>
      <c r="AS11" s="93" t="str">
        <f t="shared" si="39"/>
        <v/>
      </c>
      <c r="AT11" s="93" t="str">
        <f t="shared" si="40"/>
        <v/>
      </c>
      <c r="AU11" s="93" t="str">
        <f t="shared" si="41"/>
        <v/>
      </c>
      <c r="AV11" s="93" t="str">
        <f t="shared" si="42"/>
        <v/>
      </c>
      <c r="AW11" s="93" t="str">
        <f t="shared" si="43"/>
        <v/>
      </c>
      <c r="AX11" s="93" t="str">
        <f t="shared" si="44"/>
        <v/>
      </c>
      <c r="AY11" s="93" t="str">
        <f t="shared" si="45"/>
        <v/>
      </c>
      <c r="AZ11" s="93" t="str">
        <f t="shared" si="46"/>
        <v/>
      </c>
      <c r="BA11" s="93" t="str">
        <f t="shared" si="47"/>
        <v/>
      </c>
      <c r="BB11" s="93" t="str">
        <f t="shared" si="48"/>
        <v/>
      </c>
      <c r="BC11" s="93" t="str">
        <f t="shared" si="49"/>
        <v/>
      </c>
      <c r="BD11" s="93" t="str">
        <f t="shared" si="50"/>
        <v/>
      </c>
      <c r="BE11" s="93" t="str">
        <f t="shared" si="51"/>
        <v/>
      </c>
      <c r="BF11" s="13">
        <v>45853</v>
      </c>
      <c r="BG11" s="74" t="e">
        <f t="shared" si="25"/>
        <v>#VALUE!</v>
      </c>
      <c r="BH11" s="36" t="e">
        <f t="shared" si="26"/>
        <v>#VALUE!</v>
      </c>
      <c r="BI11" s="225"/>
      <c r="BJ11" s="75" t="str">
        <f t="shared" si="52"/>
        <v/>
      </c>
      <c r="BK11" s="37" t="str">
        <f t="shared" si="53"/>
        <v/>
      </c>
      <c r="BL11" s="13"/>
      <c r="BM11" s="74" t="str">
        <f t="shared" si="54"/>
        <v/>
      </c>
      <c r="BN11" s="36" t="str">
        <f t="shared" si="55"/>
        <v/>
      </c>
      <c r="BO11" s="225"/>
      <c r="BP11" s="75" t="str">
        <f t="shared" si="56"/>
        <v/>
      </c>
      <c r="BQ11" s="37" t="str">
        <f t="shared" si="57"/>
        <v/>
      </c>
      <c r="BR11" s="13"/>
      <c r="BS11" s="74" t="str">
        <f t="shared" si="58"/>
        <v/>
      </c>
      <c r="BT11" s="36" t="str">
        <f t="shared" si="59"/>
        <v/>
      </c>
      <c r="BU11" s="225"/>
      <c r="BV11" s="75" t="str">
        <f t="shared" si="60"/>
        <v/>
      </c>
      <c r="BW11" s="37" t="str">
        <f t="shared" si="61"/>
        <v/>
      </c>
      <c r="BX11" s="13"/>
      <c r="BY11" s="74" t="str">
        <f t="shared" si="62"/>
        <v/>
      </c>
      <c r="BZ11" s="36" t="str">
        <f t="shared" si="63"/>
        <v/>
      </c>
      <c r="CA11" s="225"/>
      <c r="CB11" s="75" t="str">
        <f t="shared" si="64"/>
        <v/>
      </c>
      <c r="CC11" s="37" t="str">
        <f t="shared" si="65"/>
        <v/>
      </c>
      <c r="CD11" s="13"/>
      <c r="CE11" s="74" t="str">
        <f t="shared" si="66"/>
        <v/>
      </c>
      <c r="CF11" s="36" t="str">
        <f t="shared" si="67"/>
        <v/>
      </c>
      <c r="CG11" s="225"/>
      <c r="CH11" s="115" t="str">
        <f t="shared" si="68"/>
        <v/>
      </c>
      <c r="CI11" s="225" t="str">
        <f t="shared" si="69"/>
        <v/>
      </c>
      <c r="CJ11" s="13"/>
      <c r="CK11" s="5" t="str">
        <f t="shared" si="70"/>
        <v/>
      </c>
      <c r="CL11" s="224" t="str">
        <f t="shared" si="71"/>
        <v/>
      </c>
      <c r="CM11" s="225"/>
      <c r="CN11" s="115" t="str">
        <f t="shared" si="72"/>
        <v/>
      </c>
      <c r="CO11" s="225" t="str">
        <f t="shared" si="73"/>
        <v/>
      </c>
      <c r="CP11" s="13"/>
      <c r="CQ11" s="5" t="str">
        <f t="shared" si="74"/>
        <v/>
      </c>
      <c r="CR11" s="224" t="str">
        <f t="shared" si="75"/>
        <v/>
      </c>
      <c r="CS11" s="225"/>
      <c r="CT11" s="115" t="str">
        <f t="shared" si="76"/>
        <v/>
      </c>
      <c r="CU11" s="225" t="str">
        <f t="shared" si="77"/>
        <v/>
      </c>
      <c r="CV11" s="13"/>
      <c r="CW11" s="5" t="str">
        <f t="shared" si="78"/>
        <v/>
      </c>
      <c r="CX11" s="224" t="str">
        <f t="shared" si="79"/>
        <v/>
      </c>
      <c r="CY11" s="225"/>
      <c r="CZ11" s="115" t="str">
        <f t="shared" si="80"/>
        <v/>
      </c>
      <c r="DA11" s="225" t="str">
        <f t="shared" si="81"/>
        <v/>
      </c>
      <c r="DB11" s="13"/>
      <c r="DC11" s="5" t="str">
        <f t="shared" si="82"/>
        <v/>
      </c>
      <c r="DD11" s="224" t="str">
        <f t="shared" si="83"/>
        <v/>
      </c>
      <c r="DE11" s="225"/>
      <c r="DF11" s="115" t="str">
        <f t="shared" si="84"/>
        <v/>
      </c>
      <c r="DG11" s="225" t="str">
        <f t="shared" si="85"/>
        <v/>
      </c>
      <c r="DH11" s="224"/>
      <c r="DI11" s="5" t="str">
        <f t="shared" si="86"/>
        <v/>
      </c>
      <c r="DJ11" s="224" t="str">
        <f t="shared" si="87"/>
        <v/>
      </c>
      <c r="DK11" s="225"/>
      <c r="DL11" s="115" t="str">
        <f t="shared" si="88"/>
        <v/>
      </c>
      <c r="DM11" s="225" t="str">
        <f t="shared" si="89"/>
        <v/>
      </c>
      <c r="DN11" s="224"/>
      <c r="DO11" s="5" t="str">
        <f t="shared" si="90"/>
        <v/>
      </c>
      <c r="DP11" s="224" t="str">
        <f t="shared" si="91"/>
        <v/>
      </c>
      <c r="DQ11" s="225"/>
      <c r="DR11" s="115" t="str">
        <f t="shared" si="92"/>
        <v/>
      </c>
      <c r="DS11" s="225" t="str">
        <f t="shared" si="93"/>
        <v/>
      </c>
      <c r="DT11" s="224"/>
      <c r="DU11" s="5" t="str">
        <f t="shared" si="94"/>
        <v/>
      </c>
      <c r="DV11" s="224" t="str">
        <f t="shared" si="95"/>
        <v/>
      </c>
      <c r="DW11" s="225"/>
      <c r="DX11" s="115" t="str">
        <f t="shared" si="96"/>
        <v/>
      </c>
      <c r="DY11" s="225" t="str">
        <f t="shared" si="97"/>
        <v/>
      </c>
      <c r="DZ11" s="224"/>
      <c r="EA11" s="5" t="str">
        <f t="shared" si="98"/>
        <v/>
      </c>
      <c r="EB11" s="224" t="str">
        <f t="shared" si="99"/>
        <v/>
      </c>
      <c r="EC11" s="225"/>
      <c r="ED11" s="115" t="str">
        <f t="shared" si="100"/>
        <v/>
      </c>
      <c r="EE11" s="225" t="str">
        <f t="shared" si="101"/>
        <v/>
      </c>
      <c r="EF11" s="224"/>
      <c r="EG11" s="5" t="str">
        <f t="shared" si="102"/>
        <v/>
      </c>
      <c r="EH11" s="224" t="str">
        <f t="shared" si="103"/>
        <v/>
      </c>
      <c r="EI11" s="225"/>
      <c r="EJ11" s="115" t="str">
        <f t="shared" si="104"/>
        <v/>
      </c>
      <c r="EK11" s="225" t="str">
        <f t="shared" si="105"/>
        <v/>
      </c>
      <c r="EL11" s="224"/>
      <c r="EM11" s="5" t="str">
        <f t="shared" si="106"/>
        <v/>
      </c>
      <c r="EN11" s="224" t="str">
        <f t="shared" si="107"/>
        <v/>
      </c>
      <c r="EO11" s="225"/>
      <c r="EP11" s="115" t="str">
        <f t="shared" si="108"/>
        <v/>
      </c>
      <c r="EQ11" s="225" t="str">
        <f t="shared" si="109"/>
        <v/>
      </c>
      <c r="ER11" s="224"/>
      <c r="ES11" s="5" t="str">
        <f t="shared" si="110"/>
        <v/>
      </c>
      <c r="ET11" s="224" t="str">
        <f t="shared" si="111"/>
        <v/>
      </c>
      <c r="EU11" s="225"/>
      <c r="EV11" s="115" t="str">
        <f t="shared" si="112"/>
        <v/>
      </c>
      <c r="EW11" s="225" t="str">
        <f t="shared" si="113"/>
        <v/>
      </c>
      <c r="EX11" s="224"/>
      <c r="EY11" s="5" t="str">
        <f t="shared" si="114"/>
        <v/>
      </c>
      <c r="EZ11" s="224" t="str">
        <f t="shared" si="115"/>
        <v/>
      </c>
      <c r="FA11" s="225"/>
      <c r="FB11" s="115" t="str">
        <f t="shared" si="116"/>
        <v/>
      </c>
      <c r="FC11" s="225" t="str">
        <f t="shared" si="117"/>
        <v/>
      </c>
      <c r="FD11" s="224"/>
      <c r="FE11" s="5" t="str">
        <f t="shared" si="118"/>
        <v/>
      </c>
      <c r="FF11" s="224" t="str">
        <f t="shared" si="119"/>
        <v/>
      </c>
      <c r="FG11" s="225"/>
      <c r="FH11" s="115" t="str">
        <f t="shared" si="120"/>
        <v/>
      </c>
      <c r="FI11" s="225" t="str">
        <f t="shared" si="121"/>
        <v/>
      </c>
      <c r="FJ11" s="224"/>
      <c r="FK11" s="5" t="str">
        <f t="shared" si="122"/>
        <v/>
      </c>
      <c r="FL11" s="224" t="str">
        <f t="shared" si="123"/>
        <v/>
      </c>
      <c r="FM11" s="225"/>
      <c r="FN11" s="115" t="str">
        <f t="shared" si="124"/>
        <v/>
      </c>
      <c r="FO11" s="225" t="str">
        <f t="shared" si="125"/>
        <v/>
      </c>
      <c r="FP11" s="224"/>
      <c r="FQ11" s="5" t="str">
        <f t="shared" si="126"/>
        <v/>
      </c>
      <c r="FR11" s="224" t="str">
        <f t="shared" si="127"/>
        <v/>
      </c>
      <c r="FS11" s="225"/>
      <c r="FT11" s="115" t="str">
        <f t="shared" si="128"/>
        <v/>
      </c>
      <c r="FU11" s="225" t="str">
        <f t="shared" si="129"/>
        <v/>
      </c>
      <c r="FV11" s="253"/>
      <c r="FW11" s="253"/>
      <c r="FX11" s="253"/>
      <c r="FY11" s="253"/>
      <c r="FZ11" s="253"/>
    </row>
    <row r="12" spans="1:183" x14ac:dyDescent="0.25">
      <c r="A12" s="2">
        <v>128</v>
      </c>
      <c r="B12" s="211" t="s">
        <v>88</v>
      </c>
      <c r="C12" s="156">
        <v>660.47</v>
      </c>
      <c r="D12" s="156">
        <f t="shared" si="27"/>
        <v>84540.160000000003</v>
      </c>
      <c r="E12" s="109">
        <v>7</v>
      </c>
      <c r="F12" s="195"/>
      <c r="G12" s="2">
        <v>1</v>
      </c>
      <c r="H12" s="76" t="s">
        <v>1077</v>
      </c>
      <c r="I12" s="114">
        <f t="shared" ca="1" si="0"/>
        <v>1</v>
      </c>
      <c r="J12" s="114" t="str">
        <f t="shared" ca="1" si="1"/>
        <v/>
      </c>
      <c r="K12" s="114" t="str">
        <f t="shared" ca="1" si="2"/>
        <v/>
      </c>
      <c r="L12" s="114" t="str">
        <f t="shared" ca="1" si="3"/>
        <v/>
      </c>
      <c r="M12" s="114" t="str">
        <f t="shared" ca="1" si="4"/>
        <v/>
      </c>
      <c r="N12" s="114" t="str">
        <f t="shared" ca="1" si="5"/>
        <v/>
      </c>
      <c r="O12" s="114" t="str">
        <f t="shared" ca="1" si="6"/>
        <v/>
      </c>
      <c r="P12" s="114" t="str">
        <f t="shared" ca="1" si="7"/>
        <v/>
      </c>
      <c r="Q12" s="93">
        <f t="shared" ca="1" si="8"/>
        <v>287</v>
      </c>
      <c r="R12" s="93" t="str">
        <f t="shared" si="9"/>
        <v/>
      </c>
      <c r="S12" s="93" t="str">
        <f t="shared" si="10"/>
        <v/>
      </c>
      <c r="T12" s="93" t="str">
        <f t="shared" si="11"/>
        <v/>
      </c>
      <c r="U12" s="93" t="str">
        <f t="shared" si="12"/>
        <v/>
      </c>
      <c r="V12" s="93" t="str">
        <f t="shared" si="13"/>
        <v/>
      </c>
      <c r="W12" s="93" t="str">
        <f t="shared" si="14"/>
        <v/>
      </c>
      <c r="X12" s="93" t="str">
        <f t="shared" si="15"/>
        <v/>
      </c>
      <c r="Y12" s="93" t="str">
        <f t="shared" si="16"/>
        <v/>
      </c>
      <c r="Z12" s="93" t="str">
        <f t="shared" si="17"/>
        <v/>
      </c>
      <c r="AA12" s="93" t="str">
        <f t="shared" si="18"/>
        <v/>
      </c>
      <c r="AB12" s="93" t="str">
        <f t="shared" si="19"/>
        <v/>
      </c>
      <c r="AC12" s="93" t="str">
        <f t="shared" si="20"/>
        <v/>
      </c>
      <c r="AD12" s="93" t="str">
        <f t="shared" si="21"/>
        <v/>
      </c>
      <c r="AE12" s="93" t="str">
        <f t="shared" si="22"/>
        <v/>
      </c>
      <c r="AF12" s="93" t="str">
        <f t="shared" si="23"/>
        <v/>
      </c>
      <c r="AG12" s="93" t="str">
        <f t="shared" si="24"/>
        <v/>
      </c>
      <c r="AH12" s="93" t="str">
        <f t="shared" si="28"/>
        <v/>
      </c>
      <c r="AI12" s="93" t="str">
        <f t="shared" si="29"/>
        <v/>
      </c>
      <c r="AJ12" s="93" t="str">
        <f t="shared" si="30"/>
        <v/>
      </c>
      <c r="AK12" s="93" t="str">
        <f t="shared" si="31"/>
        <v/>
      </c>
      <c r="AL12" s="93" t="str">
        <f t="shared" si="32"/>
        <v/>
      </c>
      <c r="AM12" s="93" t="str">
        <f t="shared" si="33"/>
        <v/>
      </c>
      <c r="AN12" s="93" t="str">
        <f t="shared" si="34"/>
        <v/>
      </c>
      <c r="AO12" s="93" t="str">
        <f t="shared" si="35"/>
        <v/>
      </c>
      <c r="AP12" s="93" t="str">
        <f t="shared" si="36"/>
        <v/>
      </c>
      <c r="AQ12" s="93" t="str">
        <f t="shared" si="37"/>
        <v/>
      </c>
      <c r="AR12" s="93" t="str">
        <f t="shared" si="38"/>
        <v/>
      </c>
      <c r="AS12" s="93" t="str">
        <f t="shared" si="39"/>
        <v/>
      </c>
      <c r="AT12" s="93" t="str">
        <f t="shared" si="40"/>
        <v/>
      </c>
      <c r="AU12" s="93" t="str">
        <f t="shared" si="41"/>
        <v/>
      </c>
      <c r="AV12" s="93" t="str">
        <f t="shared" si="42"/>
        <v/>
      </c>
      <c r="AW12" s="93" t="str">
        <f t="shared" si="43"/>
        <v/>
      </c>
      <c r="AX12" s="93" t="str">
        <f t="shared" si="44"/>
        <v/>
      </c>
      <c r="AY12" s="93" t="str">
        <f t="shared" si="45"/>
        <v/>
      </c>
      <c r="AZ12" s="93" t="str">
        <f t="shared" si="46"/>
        <v/>
      </c>
      <c r="BA12" s="93" t="str">
        <f t="shared" si="47"/>
        <v/>
      </c>
      <c r="BB12" s="93" t="str">
        <f t="shared" si="48"/>
        <v/>
      </c>
      <c r="BC12" s="93" t="str">
        <f t="shared" si="49"/>
        <v/>
      </c>
      <c r="BD12" s="93" t="str">
        <f t="shared" si="50"/>
        <v/>
      </c>
      <c r="BE12" s="93" t="str">
        <f t="shared" si="51"/>
        <v/>
      </c>
      <c r="BF12" s="13">
        <v>45853</v>
      </c>
      <c r="BG12" s="74">
        <f ca="1">IF(BH12="","",_xlfn.DAYS(BH12,$Q$2))</f>
        <v>287</v>
      </c>
      <c r="BH12" s="36">
        <f>IF(BF12="","",BF12+($G12*365))</f>
        <v>46218</v>
      </c>
      <c r="BI12" s="225"/>
      <c r="BJ12" s="75" t="str">
        <f t="shared" si="52"/>
        <v/>
      </c>
      <c r="BK12" s="37" t="str">
        <f t="shared" si="53"/>
        <v/>
      </c>
      <c r="BL12" s="13"/>
      <c r="BM12" s="74" t="str">
        <f t="shared" si="54"/>
        <v/>
      </c>
      <c r="BN12" s="36" t="str">
        <f t="shared" si="55"/>
        <v/>
      </c>
      <c r="BO12" s="225"/>
      <c r="BP12" s="75" t="str">
        <f t="shared" si="56"/>
        <v/>
      </c>
      <c r="BQ12" s="37" t="str">
        <f t="shared" si="57"/>
        <v/>
      </c>
      <c r="BR12" s="13"/>
      <c r="BS12" s="74" t="str">
        <f t="shared" si="58"/>
        <v/>
      </c>
      <c r="BT12" s="36" t="str">
        <f t="shared" si="59"/>
        <v/>
      </c>
      <c r="BU12" s="225"/>
      <c r="BV12" s="75" t="str">
        <f t="shared" si="60"/>
        <v/>
      </c>
      <c r="BW12" s="37" t="str">
        <f t="shared" si="61"/>
        <v/>
      </c>
      <c r="BX12" s="13"/>
      <c r="BY12" s="74" t="str">
        <f t="shared" si="62"/>
        <v/>
      </c>
      <c r="BZ12" s="36" t="str">
        <f t="shared" si="63"/>
        <v/>
      </c>
      <c r="CA12" s="225"/>
      <c r="CB12" s="75" t="str">
        <f t="shared" si="64"/>
        <v/>
      </c>
      <c r="CC12" s="37" t="str">
        <f t="shared" si="65"/>
        <v/>
      </c>
      <c r="CD12" s="13"/>
      <c r="CE12" s="74" t="str">
        <f t="shared" si="66"/>
        <v/>
      </c>
      <c r="CF12" s="36" t="str">
        <f t="shared" si="67"/>
        <v/>
      </c>
      <c r="CG12" s="225"/>
      <c r="CH12" s="115" t="str">
        <f t="shared" si="68"/>
        <v/>
      </c>
      <c r="CI12" s="225" t="str">
        <f t="shared" si="69"/>
        <v/>
      </c>
      <c r="CJ12" s="13"/>
      <c r="CK12" s="5" t="str">
        <f t="shared" si="70"/>
        <v/>
      </c>
      <c r="CL12" s="224" t="str">
        <f t="shared" si="71"/>
        <v/>
      </c>
      <c r="CM12" s="225"/>
      <c r="CN12" s="115" t="str">
        <f t="shared" si="72"/>
        <v/>
      </c>
      <c r="CO12" s="225" t="str">
        <f t="shared" si="73"/>
        <v/>
      </c>
      <c r="CP12" s="13"/>
      <c r="CQ12" s="5" t="str">
        <f t="shared" si="74"/>
        <v/>
      </c>
      <c r="CR12" s="224" t="str">
        <f t="shared" si="75"/>
        <v/>
      </c>
      <c r="CS12" s="225"/>
      <c r="CT12" s="115" t="str">
        <f t="shared" si="76"/>
        <v/>
      </c>
      <c r="CU12" s="225" t="str">
        <f t="shared" si="77"/>
        <v/>
      </c>
      <c r="CV12" s="13"/>
      <c r="CW12" s="5" t="str">
        <f t="shared" si="78"/>
        <v/>
      </c>
      <c r="CX12" s="224" t="str">
        <f t="shared" si="79"/>
        <v/>
      </c>
      <c r="CY12" s="225"/>
      <c r="CZ12" s="115" t="str">
        <f t="shared" si="80"/>
        <v/>
      </c>
      <c r="DA12" s="225" t="str">
        <f t="shared" si="81"/>
        <v/>
      </c>
      <c r="DB12" s="13"/>
      <c r="DC12" s="5" t="str">
        <f t="shared" si="82"/>
        <v/>
      </c>
      <c r="DD12" s="224" t="str">
        <f t="shared" si="83"/>
        <v/>
      </c>
      <c r="DE12" s="225"/>
      <c r="DF12" s="115" t="str">
        <f t="shared" si="84"/>
        <v/>
      </c>
      <c r="DG12" s="225" t="str">
        <f t="shared" si="85"/>
        <v/>
      </c>
      <c r="DH12" s="224"/>
      <c r="DI12" s="5" t="str">
        <f t="shared" si="86"/>
        <v/>
      </c>
      <c r="DJ12" s="224" t="str">
        <f t="shared" si="87"/>
        <v/>
      </c>
      <c r="DK12" s="225"/>
      <c r="DL12" s="115" t="str">
        <f t="shared" si="88"/>
        <v/>
      </c>
      <c r="DM12" s="225" t="str">
        <f t="shared" si="89"/>
        <v/>
      </c>
      <c r="DN12" s="224"/>
      <c r="DO12" s="5" t="str">
        <f t="shared" si="90"/>
        <v/>
      </c>
      <c r="DP12" s="224" t="str">
        <f t="shared" si="91"/>
        <v/>
      </c>
      <c r="DQ12" s="225"/>
      <c r="DR12" s="115" t="str">
        <f t="shared" si="92"/>
        <v/>
      </c>
      <c r="DS12" s="225" t="str">
        <f t="shared" si="93"/>
        <v/>
      </c>
      <c r="DT12" s="224"/>
      <c r="DU12" s="5" t="str">
        <f t="shared" si="94"/>
        <v/>
      </c>
      <c r="DV12" s="224" t="str">
        <f t="shared" si="95"/>
        <v/>
      </c>
      <c r="DW12" s="225"/>
      <c r="DX12" s="115" t="str">
        <f t="shared" si="96"/>
        <v/>
      </c>
      <c r="DY12" s="225" t="str">
        <f t="shared" si="97"/>
        <v/>
      </c>
      <c r="DZ12" s="224"/>
      <c r="EA12" s="5" t="str">
        <f t="shared" si="98"/>
        <v/>
      </c>
      <c r="EB12" s="224" t="str">
        <f t="shared" si="99"/>
        <v/>
      </c>
      <c r="EC12" s="225"/>
      <c r="ED12" s="115" t="str">
        <f t="shared" si="100"/>
        <v/>
      </c>
      <c r="EE12" s="225" t="str">
        <f t="shared" si="101"/>
        <v/>
      </c>
      <c r="EF12" s="224"/>
      <c r="EG12" s="5" t="str">
        <f t="shared" si="102"/>
        <v/>
      </c>
      <c r="EH12" s="224" t="str">
        <f t="shared" si="103"/>
        <v/>
      </c>
      <c r="EI12" s="225"/>
      <c r="EJ12" s="115" t="str">
        <f t="shared" si="104"/>
        <v/>
      </c>
      <c r="EK12" s="225" t="str">
        <f t="shared" si="105"/>
        <v/>
      </c>
      <c r="EL12" s="224"/>
      <c r="EM12" s="5" t="str">
        <f t="shared" si="106"/>
        <v/>
      </c>
      <c r="EN12" s="224" t="str">
        <f t="shared" si="107"/>
        <v/>
      </c>
      <c r="EO12" s="225"/>
      <c r="EP12" s="115" t="str">
        <f t="shared" si="108"/>
        <v/>
      </c>
      <c r="EQ12" s="225" t="str">
        <f t="shared" si="109"/>
        <v/>
      </c>
      <c r="ER12" s="224"/>
      <c r="ES12" s="5" t="str">
        <f t="shared" si="110"/>
        <v/>
      </c>
      <c r="ET12" s="224" t="str">
        <f t="shared" si="111"/>
        <v/>
      </c>
      <c r="EU12" s="225"/>
      <c r="EV12" s="115" t="str">
        <f t="shared" si="112"/>
        <v/>
      </c>
      <c r="EW12" s="225" t="str">
        <f t="shared" si="113"/>
        <v/>
      </c>
      <c r="EX12" s="224"/>
      <c r="EY12" s="5" t="str">
        <f t="shared" si="114"/>
        <v/>
      </c>
      <c r="EZ12" s="224" t="str">
        <f t="shared" si="115"/>
        <v/>
      </c>
      <c r="FA12" s="225"/>
      <c r="FB12" s="115" t="str">
        <f t="shared" si="116"/>
        <v/>
      </c>
      <c r="FC12" s="225" t="str">
        <f t="shared" si="117"/>
        <v/>
      </c>
      <c r="FD12" s="224"/>
      <c r="FE12" s="5" t="str">
        <f t="shared" si="118"/>
        <v/>
      </c>
      <c r="FF12" s="224" t="str">
        <f t="shared" si="119"/>
        <v/>
      </c>
      <c r="FG12" s="225"/>
      <c r="FH12" s="115" t="str">
        <f t="shared" si="120"/>
        <v/>
      </c>
      <c r="FI12" s="225" t="str">
        <f t="shared" si="121"/>
        <v/>
      </c>
      <c r="FJ12" s="224"/>
      <c r="FK12" s="5" t="str">
        <f t="shared" si="122"/>
        <v/>
      </c>
      <c r="FL12" s="224" t="str">
        <f t="shared" si="123"/>
        <v/>
      </c>
      <c r="FM12" s="225"/>
      <c r="FN12" s="115" t="str">
        <f t="shared" si="124"/>
        <v/>
      </c>
      <c r="FO12" s="225" t="str">
        <f t="shared" si="125"/>
        <v/>
      </c>
      <c r="FP12" s="224"/>
      <c r="FQ12" s="5" t="str">
        <f t="shared" si="126"/>
        <v/>
      </c>
      <c r="FR12" s="224" t="str">
        <f t="shared" si="127"/>
        <v/>
      </c>
      <c r="FS12" s="225"/>
      <c r="FT12" s="115" t="str">
        <f t="shared" si="128"/>
        <v/>
      </c>
      <c r="FU12" s="225" t="str">
        <f t="shared" si="129"/>
        <v/>
      </c>
      <c r="FV12" s="253" t="s">
        <v>1078</v>
      </c>
      <c r="FW12" s="253"/>
      <c r="FX12" s="253"/>
      <c r="FY12" s="253"/>
      <c r="FZ12" s="253"/>
      <c r="GA12" s="3"/>
    </row>
    <row r="13" spans="1:183" x14ac:dyDescent="0.25">
      <c r="A13" s="2">
        <v>2</v>
      </c>
      <c r="B13" s="211" t="s">
        <v>65</v>
      </c>
      <c r="C13" s="156">
        <v>22.79</v>
      </c>
      <c r="D13" s="156">
        <f t="shared" si="27"/>
        <v>45.58</v>
      </c>
      <c r="E13" s="109">
        <v>2</v>
      </c>
      <c r="F13" s="195"/>
      <c r="G13" s="2">
        <v>1</v>
      </c>
      <c r="H13" s="76" t="s">
        <v>1079</v>
      </c>
      <c r="I13" s="114">
        <f t="shared" ca="1" si="0"/>
        <v>1</v>
      </c>
      <c r="J13" s="114" t="str">
        <f t="shared" ca="1" si="1"/>
        <v/>
      </c>
      <c r="K13" s="114" t="str">
        <f t="shared" ca="1" si="2"/>
        <v/>
      </c>
      <c r="L13" s="114" t="str">
        <f t="shared" ca="1" si="3"/>
        <v/>
      </c>
      <c r="M13" s="114" t="str">
        <f t="shared" ca="1" si="4"/>
        <v/>
      </c>
      <c r="N13" s="114" t="str">
        <f t="shared" ca="1" si="5"/>
        <v/>
      </c>
      <c r="O13" s="114" t="str">
        <f t="shared" ca="1" si="6"/>
        <v/>
      </c>
      <c r="P13" s="114" t="str">
        <f t="shared" ca="1" si="7"/>
        <v/>
      </c>
      <c r="Q13" s="93">
        <f t="shared" ca="1" si="8"/>
        <v>287</v>
      </c>
      <c r="R13" s="93" t="str">
        <f t="shared" si="9"/>
        <v/>
      </c>
      <c r="S13" s="93" t="str">
        <f t="shared" si="10"/>
        <v/>
      </c>
      <c r="T13" s="93" t="str">
        <f t="shared" si="11"/>
        <v/>
      </c>
      <c r="U13" s="93" t="str">
        <f t="shared" si="12"/>
        <v/>
      </c>
      <c r="V13" s="93" t="str">
        <f t="shared" si="13"/>
        <v/>
      </c>
      <c r="W13" s="93" t="str">
        <f t="shared" si="14"/>
        <v/>
      </c>
      <c r="X13" s="93" t="str">
        <f t="shared" si="15"/>
        <v/>
      </c>
      <c r="Y13" s="93" t="str">
        <f t="shared" si="16"/>
        <v/>
      </c>
      <c r="Z13" s="93" t="str">
        <f t="shared" si="17"/>
        <v/>
      </c>
      <c r="AA13" s="93" t="str">
        <f t="shared" si="18"/>
        <v/>
      </c>
      <c r="AB13" s="93" t="str">
        <f t="shared" si="19"/>
        <v/>
      </c>
      <c r="AC13" s="93" t="str">
        <f t="shared" si="20"/>
        <v/>
      </c>
      <c r="AD13" s="93" t="str">
        <f t="shared" si="21"/>
        <v/>
      </c>
      <c r="AE13" s="93" t="str">
        <f t="shared" si="22"/>
        <v/>
      </c>
      <c r="AF13" s="93" t="str">
        <f t="shared" si="23"/>
        <v/>
      </c>
      <c r="AG13" s="93" t="str">
        <f t="shared" si="24"/>
        <v/>
      </c>
      <c r="AH13" s="93" t="str">
        <f t="shared" si="28"/>
        <v/>
      </c>
      <c r="AI13" s="93" t="str">
        <f t="shared" si="29"/>
        <v/>
      </c>
      <c r="AJ13" s="93" t="str">
        <f t="shared" si="30"/>
        <v/>
      </c>
      <c r="AK13" s="93" t="str">
        <f t="shared" si="31"/>
        <v/>
      </c>
      <c r="AL13" s="93" t="str">
        <f t="shared" si="32"/>
        <v/>
      </c>
      <c r="AM13" s="93" t="str">
        <f t="shared" si="33"/>
        <v/>
      </c>
      <c r="AN13" s="93" t="str">
        <f t="shared" si="34"/>
        <v/>
      </c>
      <c r="AO13" s="93" t="str">
        <f t="shared" si="35"/>
        <v/>
      </c>
      <c r="AP13" s="93" t="str">
        <f t="shared" si="36"/>
        <v/>
      </c>
      <c r="AQ13" s="93" t="str">
        <f t="shared" si="37"/>
        <v/>
      </c>
      <c r="AR13" s="93" t="str">
        <f t="shared" si="38"/>
        <v/>
      </c>
      <c r="AS13" s="93" t="str">
        <f t="shared" si="39"/>
        <v/>
      </c>
      <c r="AT13" s="93" t="str">
        <f t="shared" si="40"/>
        <v/>
      </c>
      <c r="AU13" s="93" t="str">
        <f t="shared" si="41"/>
        <v/>
      </c>
      <c r="AV13" s="93" t="str">
        <f t="shared" si="42"/>
        <v/>
      </c>
      <c r="AW13" s="93" t="str">
        <f t="shared" si="43"/>
        <v/>
      </c>
      <c r="AX13" s="93" t="str">
        <f t="shared" si="44"/>
        <v/>
      </c>
      <c r="AY13" s="93" t="str">
        <f t="shared" si="45"/>
        <v/>
      </c>
      <c r="AZ13" s="93" t="str">
        <f t="shared" si="46"/>
        <v/>
      </c>
      <c r="BA13" s="93" t="str">
        <f t="shared" si="47"/>
        <v/>
      </c>
      <c r="BB13" s="93" t="str">
        <f t="shared" si="48"/>
        <v/>
      </c>
      <c r="BC13" s="93" t="str">
        <f t="shared" si="49"/>
        <v/>
      </c>
      <c r="BD13" s="93" t="str">
        <f t="shared" si="50"/>
        <v/>
      </c>
      <c r="BE13" s="93" t="str">
        <f t="shared" si="51"/>
        <v/>
      </c>
      <c r="BF13" s="13">
        <v>45853</v>
      </c>
      <c r="BG13" s="74">
        <f t="shared" ref="BG13:BG76" ca="1" si="130">IF(BH13="","",_xlfn.DAYS(BH13,$Q$2))</f>
        <v>287</v>
      </c>
      <c r="BH13" s="36">
        <f t="shared" ref="BH13:BH76" si="131">IF(BF13="","",BF13+($G13*365))</f>
        <v>46218</v>
      </c>
      <c r="BI13" s="225"/>
      <c r="BJ13" s="75" t="str">
        <f t="shared" si="52"/>
        <v/>
      </c>
      <c r="BK13" s="37" t="str">
        <f t="shared" si="53"/>
        <v/>
      </c>
      <c r="BL13" s="13"/>
      <c r="BM13" s="74" t="str">
        <f t="shared" si="54"/>
        <v/>
      </c>
      <c r="BN13" s="36" t="str">
        <f t="shared" si="55"/>
        <v/>
      </c>
      <c r="BO13" s="225"/>
      <c r="BP13" s="75" t="str">
        <f t="shared" si="56"/>
        <v/>
      </c>
      <c r="BQ13" s="37" t="str">
        <f t="shared" si="57"/>
        <v/>
      </c>
      <c r="BR13" s="13"/>
      <c r="BS13" s="74" t="str">
        <f t="shared" si="58"/>
        <v/>
      </c>
      <c r="BT13" s="36" t="str">
        <f t="shared" si="59"/>
        <v/>
      </c>
      <c r="BU13" s="225"/>
      <c r="BV13" s="75" t="str">
        <f t="shared" si="60"/>
        <v/>
      </c>
      <c r="BW13" s="37" t="str">
        <f t="shared" si="61"/>
        <v/>
      </c>
      <c r="BX13" s="13"/>
      <c r="BY13" s="74" t="str">
        <f t="shared" si="62"/>
        <v/>
      </c>
      <c r="BZ13" s="36" t="str">
        <f t="shared" si="63"/>
        <v/>
      </c>
      <c r="CA13" s="225"/>
      <c r="CB13" s="75" t="str">
        <f t="shared" si="64"/>
        <v/>
      </c>
      <c r="CC13" s="37" t="str">
        <f t="shared" si="65"/>
        <v/>
      </c>
      <c r="CD13" s="13"/>
      <c r="CE13" s="74" t="str">
        <f t="shared" si="66"/>
        <v/>
      </c>
      <c r="CF13" s="36" t="str">
        <f t="shared" si="67"/>
        <v/>
      </c>
      <c r="CG13" s="225"/>
      <c r="CH13" s="115" t="str">
        <f t="shared" si="68"/>
        <v/>
      </c>
      <c r="CI13" s="225" t="str">
        <f t="shared" si="69"/>
        <v/>
      </c>
      <c r="CJ13" s="13"/>
      <c r="CK13" s="5" t="str">
        <f t="shared" si="70"/>
        <v/>
      </c>
      <c r="CL13" s="224" t="str">
        <f t="shared" si="71"/>
        <v/>
      </c>
      <c r="CM13" s="225"/>
      <c r="CN13" s="115" t="str">
        <f t="shared" si="72"/>
        <v/>
      </c>
      <c r="CO13" s="225" t="str">
        <f t="shared" si="73"/>
        <v/>
      </c>
      <c r="CP13" s="13"/>
      <c r="CQ13" s="5" t="str">
        <f t="shared" si="74"/>
        <v/>
      </c>
      <c r="CR13" s="224" t="str">
        <f t="shared" si="75"/>
        <v/>
      </c>
      <c r="CS13" s="225"/>
      <c r="CT13" s="115" t="str">
        <f t="shared" si="76"/>
        <v/>
      </c>
      <c r="CU13" s="225" t="str">
        <f t="shared" si="77"/>
        <v/>
      </c>
      <c r="CV13" s="13"/>
      <c r="CW13" s="5" t="str">
        <f t="shared" si="78"/>
        <v/>
      </c>
      <c r="CX13" s="224" t="str">
        <f t="shared" si="79"/>
        <v/>
      </c>
      <c r="CY13" s="225"/>
      <c r="CZ13" s="115" t="str">
        <f t="shared" si="80"/>
        <v/>
      </c>
      <c r="DA13" s="225" t="str">
        <f t="shared" si="81"/>
        <v/>
      </c>
      <c r="DB13" s="13"/>
      <c r="DC13" s="5" t="str">
        <f t="shared" si="82"/>
        <v/>
      </c>
      <c r="DD13" s="224" t="str">
        <f t="shared" si="83"/>
        <v/>
      </c>
      <c r="DE13" s="225"/>
      <c r="DF13" s="115" t="str">
        <f t="shared" si="84"/>
        <v/>
      </c>
      <c r="DG13" s="225" t="str">
        <f t="shared" si="85"/>
        <v/>
      </c>
      <c r="DH13" s="224"/>
      <c r="DI13" s="5" t="str">
        <f t="shared" si="86"/>
        <v/>
      </c>
      <c r="DJ13" s="224" t="str">
        <f t="shared" si="87"/>
        <v/>
      </c>
      <c r="DK13" s="225"/>
      <c r="DL13" s="115" t="str">
        <f t="shared" si="88"/>
        <v/>
      </c>
      <c r="DM13" s="225" t="str">
        <f t="shared" si="89"/>
        <v/>
      </c>
      <c r="DN13" s="224"/>
      <c r="DO13" s="5" t="str">
        <f t="shared" si="90"/>
        <v/>
      </c>
      <c r="DP13" s="224" t="str">
        <f t="shared" si="91"/>
        <v/>
      </c>
      <c r="DQ13" s="225"/>
      <c r="DR13" s="115" t="str">
        <f t="shared" si="92"/>
        <v/>
      </c>
      <c r="DS13" s="225" t="str">
        <f t="shared" si="93"/>
        <v/>
      </c>
      <c r="DT13" s="224"/>
      <c r="DU13" s="5" t="str">
        <f t="shared" si="94"/>
        <v/>
      </c>
      <c r="DV13" s="224" t="str">
        <f t="shared" si="95"/>
        <v/>
      </c>
      <c r="DW13" s="225"/>
      <c r="DX13" s="115" t="str">
        <f t="shared" si="96"/>
        <v/>
      </c>
      <c r="DY13" s="225" t="str">
        <f t="shared" si="97"/>
        <v/>
      </c>
      <c r="DZ13" s="224"/>
      <c r="EA13" s="5" t="str">
        <f t="shared" si="98"/>
        <v/>
      </c>
      <c r="EB13" s="224" t="str">
        <f t="shared" si="99"/>
        <v/>
      </c>
      <c r="EC13" s="225"/>
      <c r="ED13" s="115" t="str">
        <f t="shared" si="100"/>
        <v/>
      </c>
      <c r="EE13" s="225" t="str">
        <f t="shared" si="101"/>
        <v/>
      </c>
      <c r="EF13" s="224"/>
      <c r="EG13" s="5" t="str">
        <f t="shared" si="102"/>
        <v/>
      </c>
      <c r="EH13" s="224" t="str">
        <f t="shared" si="103"/>
        <v/>
      </c>
      <c r="EI13" s="225"/>
      <c r="EJ13" s="115" t="str">
        <f t="shared" si="104"/>
        <v/>
      </c>
      <c r="EK13" s="225" t="str">
        <f t="shared" si="105"/>
        <v/>
      </c>
      <c r="EL13" s="224"/>
      <c r="EM13" s="5" t="str">
        <f t="shared" si="106"/>
        <v/>
      </c>
      <c r="EN13" s="224" t="str">
        <f t="shared" si="107"/>
        <v/>
      </c>
      <c r="EO13" s="225"/>
      <c r="EP13" s="115" t="str">
        <f t="shared" si="108"/>
        <v/>
      </c>
      <c r="EQ13" s="225" t="str">
        <f t="shared" si="109"/>
        <v/>
      </c>
      <c r="ER13" s="224"/>
      <c r="ES13" s="5" t="str">
        <f t="shared" si="110"/>
        <v/>
      </c>
      <c r="ET13" s="224" t="str">
        <f t="shared" si="111"/>
        <v/>
      </c>
      <c r="EU13" s="225"/>
      <c r="EV13" s="115" t="str">
        <f t="shared" si="112"/>
        <v/>
      </c>
      <c r="EW13" s="225" t="str">
        <f t="shared" si="113"/>
        <v/>
      </c>
      <c r="EX13" s="224"/>
      <c r="EY13" s="5" t="str">
        <f t="shared" si="114"/>
        <v/>
      </c>
      <c r="EZ13" s="224" t="str">
        <f t="shared" si="115"/>
        <v/>
      </c>
      <c r="FA13" s="225"/>
      <c r="FB13" s="115" t="str">
        <f t="shared" si="116"/>
        <v/>
      </c>
      <c r="FC13" s="225" t="str">
        <f t="shared" si="117"/>
        <v/>
      </c>
      <c r="FD13" s="224"/>
      <c r="FE13" s="5" t="str">
        <f t="shared" si="118"/>
        <v/>
      </c>
      <c r="FF13" s="224" t="str">
        <f t="shared" si="119"/>
        <v/>
      </c>
      <c r="FG13" s="225"/>
      <c r="FH13" s="115" t="str">
        <f t="shared" si="120"/>
        <v/>
      </c>
      <c r="FI13" s="225" t="str">
        <f t="shared" si="121"/>
        <v/>
      </c>
      <c r="FJ13" s="224"/>
      <c r="FK13" s="5" t="str">
        <f t="shared" si="122"/>
        <v/>
      </c>
      <c r="FL13" s="224" t="str">
        <f t="shared" si="123"/>
        <v/>
      </c>
      <c r="FM13" s="225"/>
      <c r="FN13" s="115" t="str">
        <f t="shared" si="124"/>
        <v/>
      </c>
      <c r="FO13" s="225" t="str">
        <f t="shared" si="125"/>
        <v/>
      </c>
      <c r="FP13" s="224"/>
      <c r="FQ13" s="5" t="str">
        <f t="shared" si="126"/>
        <v/>
      </c>
      <c r="FR13" s="224" t="str">
        <f t="shared" si="127"/>
        <v/>
      </c>
      <c r="FS13" s="225"/>
      <c r="FT13" s="115" t="str">
        <f t="shared" si="128"/>
        <v/>
      </c>
      <c r="FU13" s="225" t="str">
        <f t="shared" si="129"/>
        <v/>
      </c>
      <c r="FV13" s="253"/>
      <c r="FW13" s="253"/>
      <c r="FX13" s="253"/>
      <c r="FY13" s="253"/>
      <c r="FZ13" s="253"/>
      <c r="GA13" s="3"/>
    </row>
    <row r="14" spans="1:183" s="14" customFormat="1" x14ac:dyDescent="0.25">
      <c r="A14" s="2">
        <v>64</v>
      </c>
      <c r="B14" s="211" t="s">
        <v>1080</v>
      </c>
      <c r="C14" s="156">
        <v>563.99</v>
      </c>
      <c r="D14" s="156">
        <f t="shared" si="27"/>
        <v>36095.360000000001</v>
      </c>
      <c r="E14" s="109">
        <v>2</v>
      </c>
      <c r="F14" s="195"/>
      <c r="G14" s="2" t="s">
        <v>55</v>
      </c>
      <c r="H14" s="76" t="s">
        <v>1081</v>
      </c>
      <c r="I14" s="114" t="str">
        <f t="shared" si="0"/>
        <v/>
      </c>
      <c r="J14" s="114" t="str">
        <f t="shared" si="1"/>
        <v/>
      </c>
      <c r="K14" s="114" t="str">
        <f t="shared" si="2"/>
        <v/>
      </c>
      <c r="L14" s="114" t="str">
        <f t="shared" si="3"/>
        <v/>
      </c>
      <c r="M14" s="114" t="str">
        <f t="shared" si="4"/>
        <v/>
      </c>
      <c r="N14" s="114" t="str">
        <f t="shared" si="5"/>
        <v/>
      </c>
      <c r="O14" s="114" t="str">
        <f t="shared" si="6"/>
        <v/>
      </c>
      <c r="P14" s="114" t="str">
        <f t="shared" si="7"/>
        <v/>
      </c>
      <c r="Q14" s="93" t="e">
        <f t="shared" si="8"/>
        <v>#VALUE!</v>
      </c>
      <c r="R14" s="93" t="str">
        <f t="shared" si="9"/>
        <v/>
      </c>
      <c r="S14" s="93" t="str">
        <f t="shared" si="10"/>
        <v/>
      </c>
      <c r="T14" s="93" t="str">
        <f t="shared" si="11"/>
        <v/>
      </c>
      <c r="U14" s="93" t="str">
        <f t="shared" si="12"/>
        <v/>
      </c>
      <c r="V14" s="93" t="str">
        <f t="shared" si="13"/>
        <v/>
      </c>
      <c r="W14" s="93" t="str">
        <f t="shared" si="14"/>
        <v/>
      </c>
      <c r="X14" s="93" t="str">
        <f t="shared" si="15"/>
        <v/>
      </c>
      <c r="Y14" s="93" t="str">
        <f t="shared" si="16"/>
        <v/>
      </c>
      <c r="Z14" s="93" t="str">
        <f t="shared" si="17"/>
        <v/>
      </c>
      <c r="AA14" s="93" t="str">
        <f t="shared" si="18"/>
        <v/>
      </c>
      <c r="AB14" s="93" t="str">
        <f t="shared" si="19"/>
        <v/>
      </c>
      <c r="AC14" s="93" t="str">
        <f t="shared" si="20"/>
        <v/>
      </c>
      <c r="AD14" s="93" t="str">
        <f t="shared" si="21"/>
        <v/>
      </c>
      <c r="AE14" s="93" t="str">
        <f t="shared" si="22"/>
        <v/>
      </c>
      <c r="AF14" s="93" t="str">
        <f t="shared" si="23"/>
        <v/>
      </c>
      <c r="AG14" s="93" t="str">
        <f t="shared" si="24"/>
        <v/>
      </c>
      <c r="AH14" s="93" t="str">
        <f t="shared" si="28"/>
        <v/>
      </c>
      <c r="AI14" s="93" t="str">
        <f t="shared" si="29"/>
        <v/>
      </c>
      <c r="AJ14" s="93" t="str">
        <f t="shared" si="30"/>
        <v/>
      </c>
      <c r="AK14" s="93" t="str">
        <f t="shared" si="31"/>
        <v/>
      </c>
      <c r="AL14" s="93" t="str">
        <f t="shared" si="32"/>
        <v/>
      </c>
      <c r="AM14" s="93" t="str">
        <f t="shared" si="33"/>
        <v/>
      </c>
      <c r="AN14" s="93" t="str">
        <f t="shared" si="34"/>
        <v/>
      </c>
      <c r="AO14" s="93" t="str">
        <f t="shared" si="35"/>
        <v/>
      </c>
      <c r="AP14" s="93" t="str">
        <f t="shared" si="36"/>
        <v/>
      </c>
      <c r="AQ14" s="93" t="str">
        <f t="shared" si="37"/>
        <v/>
      </c>
      <c r="AR14" s="93" t="str">
        <f t="shared" si="38"/>
        <v/>
      </c>
      <c r="AS14" s="93" t="str">
        <f t="shared" si="39"/>
        <v/>
      </c>
      <c r="AT14" s="93" t="str">
        <f t="shared" si="40"/>
        <v/>
      </c>
      <c r="AU14" s="93" t="str">
        <f t="shared" si="41"/>
        <v/>
      </c>
      <c r="AV14" s="93" t="str">
        <f t="shared" si="42"/>
        <v/>
      </c>
      <c r="AW14" s="93" t="str">
        <f t="shared" si="43"/>
        <v/>
      </c>
      <c r="AX14" s="93" t="str">
        <f t="shared" si="44"/>
        <v/>
      </c>
      <c r="AY14" s="93" t="str">
        <f t="shared" si="45"/>
        <v/>
      </c>
      <c r="AZ14" s="93" t="str">
        <f t="shared" si="46"/>
        <v/>
      </c>
      <c r="BA14" s="93" t="str">
        <f t="shared" si="47"/>
        <v/>
      </c>
      <c r="BB14" s="93" t="str">
        <f t="shared" si="48"/>
        <v/>
      </c>
      <c r="BC14" s="93" t="str">
        <f t="shared" si="49"/>
        <v/>
      </c>
      <c r="BD14" s="93" t="str">
        <f t="shared" si="50"/>
        <v/>
      </c>
      <c r="BE14" s="93" t="str">
        <f t="shared" si="51"/>
        <v/>
      </c>
      <c r="BF14" s="13">
        <v>45853</v>
      </c>
      <c r="BG14" s="74" t="e">
        <f t="shared" si="130"/>
        <v>#VALUE!</v>
      </c>
      <c r="BH14" s="36" t="e">
        <f t="shared" si="131"/>
        <v>#VALUE!</v>
      </c>
      <c r="BI14" s="225"/>
      <c r="BJ14" s="75" t="str">
        <f t="shared" si="52"/>
        <v/>
      </c>
      <c r="BK14" s="37" t="str">
        <f t="shared" si="53"/>
        <v/>
      </c>
      <c r="BL14" s="13"/>
      <c r="BM14" s="74" t="str">
        <f t="shared" si="54"/>
        <v/>
      </c>
      <c r="BN14" s="36" t="str">
        <f t="shared" si="55"/>
        <v/>
      </c>
      <c r="BO14" s="225"/>
      <c r="BP14" s="75" t="str">
        <f t="shared" si="56"/>
        <v/>
      </c>
      <c r="BQ14" s="37" t="str">
        <f t="shared" si="57"/>
        <v/>
      </c>
      <c r="BR14" s="13"/>
      <c r="BS14" s="74" t="str">
        <f t="shared" si="58"/>
        <v/>
      </c>
      <c r="BT14" s="36" t="str">
        <f t="shared" si="59"/>
        <v/>
      </c>
      <c r="BU14" s="225"/>
      <c r="BV14" s="75" t="str">
        <f t="shared" si="60"/>
        <v/>
      </c>
      <c r="BW14" s="37" t="str">
        <f t="shared" si="61"/>
        <v/>
      </c>
      <c r="BX14" s="13"/>
      <c r="BY14" s="74" t="str">
        <f t="shared" si="62"/>
        <v/>
      </c>
      <c r="BZ14" s="36" t="str">
        <f t="shared" si="63"/>
        <v/>
      </c>
      <c r="CA14" s="225"/>
      <c r="CB14" s="75" t="str">
        <f t="shared" si="64"/>
        <v/>
      </c>
      <c r="CC14" s="37" t="str">
        <f t="shared" si="65"/>
        <v/>
      </c>
      <c r="CD14" s="13"/>
      <c r="CE14" s="74" t="str">
        <f t="shared" si="66"/>
        <v/>
      </c>
      <c r="CF14" s="36" t="str">
        <f t="shared" si="67"/>
        <v/>
      </c>
      <c r="CG14" s="225"/>
      <c r="CH14" s="115" t="str">
        <f t="shared" si="68"/>
        <v/>
      </c>
      <c r="CI14" s="225" t="str">
        <f t="shared" si="69"/>
        <v/>
      </c>
      <c r="CJ14" s="13"/>
      <c r="CK14" s="5" t="str">
        <f t="shared" si="70"/>
        <v/>
      </c>
      <c r="CL14" s="224" t="str">
        <f t="shared" si="71"/>
        <v/>
      </c>
      <c r="CM14" s="225"/>
      <c r="CN14" s="115" t="str">
        <f t="shared" si="72"/>
        <v/>
      </c>
      <c r="CO14" s="225" t="str">
        <f t="shared" si="73"/>
        <v/>
      </c>
      <c r="CP14" s="13"/>
      <c r="CQ14" s="5" t="str">
        <f t="shared" si="74"/>
        <v/>
      </c>
      <c r="CR14" s="224" t="str">
        <f t="shared" si="75"/>
        <v/>
      </c>
      <c r="CS14" s="225"/>
      <c r="CT14" s="115" t="str">
        <f t="shared" si="76"/>
        <v/>
      </c>
      <c r="CU14" s="225" t="str">
        <f t="shared" si="77"/>
        <v/>
      </c>
      <c r="CV14" s="13"/>
      <c r="CW14" s="5" t="str">
        <f t="shared" si="78"/>
        <v/>
      </c>
      <c r="CX14" s="224" t="str">
        <f t="shared" si="79"/>
        <v/>
      </c>
      <c r="CY14" s="225"/>
      <c r="CZ14" s="115" t="str">
        <f t="shared" si="80"/>
        <v/>
      </c>
      <c r="DA14" s="225" t="str">
        <f t="shared" si="81"/>
        <v/>
      </c>
      <c r="DB14" s="13"/>
      <c r="DC14" s="5" t="str">
        <f t="shared" si="82"/>
        <v/>
      </c>
      <c r="DD14" s="224" t="str">
        <f t="shared" si="83"/>
        <v/>
      </c>
      <c r="DE14" s="225"/>
      <c r="DF14" s="115" t="str">
        <f t="shared" si="84"/>
        <v/>
      </c>
      <c r="DG14" s="225" t="str">
        <f t="shared" si="85"/>
        <v/>
      </c>
      <c r="DH14" s="224"/>
      <c r="DI14" s="5" t="str">
        <f t="shared" si="86"/>
        <v/>
      </c>
      <c r="DJ14" s="224" t="str">
        <f t="shared" si="87"/>
        <v/>
      </c>
      <c r="DK14" s="225"/>
      <c r="DL14" s="115" t="str">
        <f t="shared" si="88"/>
        <v/>
      </c>
      <c r="DM14" s="225" t="str">
        <f t="shared" si="89"/>
        <v/>
      </c>
      <c r="DN14" s="224"/>
      <c r="DO14" s="5" t="str">
        <f t="shared" si="90"/>
        <v/>
      </c>
      <c r="DP14" s="224" t="str">
        <f t="shared" si="91"/>
        <v/>
      </c>
      <c r="DQ14" s="225"/>
      <c r="DR14" s="115" t="str">
        <f t="shared" si="92"/>
        <v/>
      </c>
      <c r="DS14" s="225" t="str">
        <f t="shared" si="93"/>
        <v/>
      </c>
      <c r="DT14" s="224"/>
      <c r="DU14" s="5" t="str">
        <f t="shared" si="94"/>
        <v/>
      </c>
      <c r="DV14" s="224" t="str">
        <f t="shared" si="95"/>
        <v/>
      </c>
      <c r="DW14" s="225"/>
      <c r="DX14" s="115" t="str">
        <f t="shared" si="96"/>
        <v/>
      </c>
      <c r="DY14" s="225" t="str">
        <f t="shared" si="97"/>
        <v/>
      </c>
      <c r="DZ14" s="224"/>
      <c r="EA14" s="5" t="str">
        <f t="shared" si="98"/>
        <v/>
      </c>
      <c r="EB14" s="224" t="str">
        <f t="shared" si="99"/>
        <v/>
      </c>
      <c r="EC14" s="225"/>
      <c r="ED14" s="115" t="str">
        <f t="shared" si="100"/>
        <v/>
      </c>
      <c r="EE14" s="225" t="str">
        <f t="shared" si="101"/>
        <v/>
      </c>
      <c r="EF14" s="224"/>
      <c r="EG14" s="5" t="str">
        <f t="shared" si="102"/>
        <v/>
      </c>
      <c r="EH14" s="224" t="str">
        <f t="shared" si="103"/>
        <v/>
      </c>
      <c r="EI14" s="225"/>
      <c r="EJ14" s="115" t="str">
        <f t="shared" si="104"/>
        <v/>
      </c>
      <c r="EK14" s="225" t="str">
        <f t="shared" si="105"/>
        <v/>
      </c>
      <c r="EL14" s="224"/>
      <c r="EM14" s="5" t="str">
        <f t="shared" si="106"/>
        <v/>
      </c>
      <c r="EN14" s="224" t="str">
        <f t="shared" si="107"/>
        <v/>
      </c>
      <c r="EO14" s="225"/>
      <c r="EP14" s="115" t="str">
        <f t="shared" si="108"/>
        <v/>
      </c>
      <c r="EQ14" s="225" t="str">
        <f t="shared" si="109"/>
        <v/>
      </c>
      <c r="ER14" s="224"/>
      <c r="ES14" s="5" t="str">
        <f t="shared" si="110"/>
        <v/>
      </c>
      <c r="ET14" s="224" t="str">
        <f t="shared" si="111"/>
        <v/>
      </c>
      <c r="EU14" s="225"/>
      <c r="EV14" s="115" t="str">
        <f t="shared" si="112"/>
        <v/>
      </c>
      <c r="EW14" s="225" t="str">
        <f t="shared" si="113"/>
        <v/>
      </c>
      <c r="EX14" s="224"/>
      <c r="EY14" s="5" t="str">
        <f t="shared" si="114"/>
        <v/>
      </c>
      <c r="EZ14" s="224" t="str">
        <f t="shared" si="115"/>
        <v/>
      </c>
      <c r="FA14" s="225"/>
      <c r="FB14" s="115" t="str">
        <f t="shared" si="116"/>
        <v/>
      </c>
      <c r="FC14" s="225" t="str">
        <f t="shared" si="117"/>
        <v/>
      </c>
      <c r="FD14" s="224"/>
      <c r="FE14" s="5" t="str">
        <f t="shared" si="118"/>
        <v/>
      </c>
      <c r="FF14" s="224" t="str">
        <f t="shared" si="119"/>
        <v/>
      </c>
      <c r="FG14" s="225"/>
      <c r="FH14" s="115" t="str">
        <f t="shared" si="120"/>
        <v/>
      </c>
      <c r="FI14" s="225" t="str">
        <f t="shared" si="121"/>
        <v/>
      </c>
      <c r="FJ14" s="224"/>
      <c r="FK14" s="5" t="str">
        <f t="shared" si="122"/>
        <v/>
      </c>
      <c r="FL14" s="224" t="str">
        <f t="shared" si="123"/>
        <v/>
      </c>
      <c r="FM14" s="225"/>
      <c r="FN14" s="115" t="str">
        <f t="shared" si="124"/>
        <v/>
      </c>
      <c r="FO14" s="225" t="str">
        <f t="shared" si="125"/>
        <v/>
      </c>
      <c r="FP14" s="224"/>
      <c r="FQ14" s="5" t="str">
        <f t="shared" si="126"/>
        <v/>
      </c>
      <c r="FR14" s="224" t="str">
        <f t="shared" si="127"/>
        <v/>
      </c>
      <c r="FS14" s="225"/>
      <c r="FT14" s="115" t="str">
        <f t="shared" si="128"/>
        <v/>
      </c>
      <c r="FU14" s="225" t="str">
        <f t="shared" si="129"/>
        <v/>
      </c>
      <c r="FV14" s="253"/>
      <c r="FW14" s="253"/>
      <c r="FX14" s="253"/>
      <c r="FY14" s="253"/>
      <c r="FZ14" s="253"/>
    </row>
    <row r="15" spans="1:183" s="14" customFormat="1" x14ac:dyDescent="0.25">
      <c r="A15" s="2">
        <v>10</v>
      </c>
      <c r="B15" s="212" t="s">
        <v>270</v>
      </c>
      <c r="C15" s="179">
        <v>63.99</v>
      </c>
      <c r="D15" s="156">
        <f t="shared" si="27"/>
        <v>639.9</v>
      </c>
      <c r="E15" s="109">
        <v>264</v>
      </c>
      <c r="F15" s="203"/>
      <c r="G15" s="2">
        <v>2</v>
      </c>
      <c r="H15" s="76" t="s">
        <v>1082</v>
      </c>
      <c r="I15" s="114">
        <f t="shared" ca="1" si="0"/>
        <v>1</v>
      </c>
      <c r="J15" s="114" t="str">
        <f t="shared" ca="1" si="1"/>
        <v/>
      </c>
      <c r="K15" s="114" t="str">
        <f t="shared" ca="1" si="2"/>
        <v/>
      </c>
      <c r="L15" s="114" t="str">
        <f t="shared" ca="1" si="3"/>
        <v/>
      </c>
      <c r="M15" s="114" t="str">
        <f t="shared" ca="1" si="4"/>
        <v/>
      </c>
      <c r="N15" s="114" t="str">
        <f t="shared" ca="1" si="5"/>
        <v/>
      </c>
      <c r="O15" s="114" t="str">
        <f t="shared" ca="1" si="6"/>
        <v/>
      </c>
      <c r="P15" s="114" t="str">
        <f t="shared" ca="1" si="7"/>
        <v/>
      </c>
      <c r="Q15" s="93">
        <f t="shared" ca="1" si="8"/>
        <v>652</v>
      </c>
      <c r="R15" s="93" t="str">
        <f t="shared" si="9"/>
        <v/>
      </c>
      <c r="S15" s="93" t="str">
        <f t="shared" si="10"/>
        <v/>
      </c>
      <c r="T15" s="93" t="str">
        <f t="shared" si="11"/>
        <v/>
      </c>
      <c r="U15" s="93" t="str">
        <f t="shared" si="12"/>
        <v/>
      </c>
      <c r="V15" s="93" t="str">
        <f t="shared" si="13"/>
        <v/>
      </c>
      <c r="W15" s="93" t="str">
        <f t="shared" si="14"/>
        <v/>
      </c>
      <c r="X15" s="93" t="str">
        <f t="shared" si="15"/>
        <v/>
      </c>
      <c r="Y15" s="93" t="str">
        <f t="shared" si="16"/>
        <v/>
      </c>
      <c r="Z15" s="93" t="str">
        <f t="shared" si="17"/>
        <v/>
      </c>
      <c r="AA15" s="93" t="str">
        <f t="shared" si="18"/>
        <v/>
      </c>
      <c r="AB15" s="93" t="str">
        <f t="shared" si="19"/>
        <v/>
      </c>
      <c r="AC15" s="93" t="str">
        <f t="shared" si="20"/>
        <v/>
      </c>
      <c r="AD15" s="93" t="str">
        <f t="shared" si="21"/>
        <v/>
      </c>
      <c r="AE15" s="93" t="str">
        <f t="shared" si="22"/>
        <v/>
      </c>
      <c r="AF15" s="93" t="str">
        <f t="shared" si="23"/>
        <v/>
      </c>
      <c r="AG15" s="93" t="str">
        <f t="shared" si="24"/>
        <v/>
      </c>
      <c r="AH15" s="93" t="str">
        <f t="shared" si="28"/>
        <v/>
      </c>
      <c r="AI15" s="93" t="str">
        <f t="shared" si="29"/>
        <v/>
      </c>
      <c r="AJ15" s="93" t="str">
        <f t="shared" si="30"/>
        <v/>
      </c>
      <c r="AK15" s="93" t="str">
        <f t="shared" si="31"/>
        <v/>
      </c>
      <c r="AL15" s="93" t="str">
        <f t="shared" si="32"/>
        <v/>
      </c>
      <c r="AM15" s="93" t="str">
        <f t="shared" si="33"/>
        <v/>
      </c>
      <c r="AN15" s="93" t="str">
        <f t="shared" si="34"/>
        <v/>
      </c>
      <c r="AO15" s="93" t="str">
        <f t="shared" si="35"/>
        <v/>
      </c>
      <c r="AP15" s="93" t="str">
        <f t="shared" si="36"/>
        <v/>
      </c>
      <c r="AQ15" s="93" t="str">
        <f t="shared" si="37"/>
        <v/>
      </c>
      <c r="AR15" s="93" t="str">
        <f t="shared" si="38"/>
        <v/>
      </c>
      <c r="AS15" s="93" t="str">
        <f t="shared" si="39"/>
        <v/>
      </c>
      <c r="AT15" s="93" t="str">
        <f t="shared" si="40"/>
        <v/>
      </c>
      <c r="AU15" s="93" t="str">
        <f t="shared" si="41"/>
        <v/>
      </c>
      <c r="AV15" s="93" t="str">
        <f t="shared" si="42"/>
        <v/>
      </c>
      <c r="AW15" s="93" t="str">
        <f t="shared" si="43"/>
        <v/>
      </c>
      <c r="AX15" s="93" t="str">
        <f t="shared" si="44"/>
        <v/>
      </c>
      <c r="AY15" s="93" t="str">
        <f t="shared" si="45"/>
        <v/>
      </c>
      <c r="AZ15" s="93" t="str">
        <f t="shared" si="46"/>
        <v/>
      </c>
      <c r="BA15" s="93" t="str">
        <f t="shared" si="47"/>
        <v/>
      </c>
      <c r="BB15" s="93" t="str">
        <f t="shared" si="48"/>
        <v/>
      </c>
      <c r="BC15" s="93" t="str">
        <f t="shared" si="49"/>
        <v/>
      </c>
      <c r="BD15" s="93" t="str">
        <f t="shared" si="50"/>
        <v/>
      </c>
      <c r="BE15" s="93" t="str">
        <f t="shared" si="51"/>
        <v/>
      </c>
      <c r="BF15" s="13">
        <v>45853</v>
      </c>
      <c r="BG15" s="74">
        <f t="shared" ca="1" si="130"/>
        <v>652</v>
      </c>
      <c r="BH15" s="36">
        <f t="shared" si="131"/>
        <v>46583</v>
      </c>
      <c r="BI15" s="225"/>
      <c r="BJ15" s="75" t="str">
        <f t="shared" si="52"/>
        <v/>
      </c>
      <c r="BK15" s="37" t="str">
        <f t="shared" si="53"/>
        <v/>
      </c>
      <c r="BL15" s="13"/>
      <c r="BM15" s="74" t="str">
        <f t="shared" si="54"/>
        <v/>
      </c>
      <c r="BN15" s="36" t="str">
        <f t="shared" si="55"/>
        <v/>
      </c>
      <c r="BO15" s="225"/>
      <c r="BP15" s="75" t="str">
        <f t="shared" si="56"/>
        <v/>
      </c>
      <c r="BQ15" s="37" t="str">
        <f t="shared" si="57"/>
        <v/>
      </c>
      <c r="BR15" s="13"/>
      <c r="BS15" s="74" t="str">
        <f t="shared" si="58"/>
        <v/>
      </c>
      <c r="BT15" s="36" t="str">
        <f t="shared" si="59"/>
        <v/>
      </c>
      <c r="BU15" s="225"/>
      <c r="BV15" s="75" t="str">
        <f t="shared" si="60"/>
        <v/>
      </c>
      <c r="BW15" s="37" t="str">
        <f t="shared" si="61"/>
        <v/>
      </c>
      <c r="BX15" s="13"/>
      <c r="BY15" s="74" t="str">
        <f t="shared" si="62"/>
        <v/>
      </c>
      <c r="BZ15" s="36" t="str">
        <f t="shared" si="63"/>
        <v/>
      </c>
      <c r="CA15" s="225"/>
      <c r="CB15" s="75" t="str">
        <f t="shared" si="64"/>
        <v/>
      </c>
      <c r="CC15" s="37" t="str">
        <f t="shared" si="65"/>
        <v/>
      </c>
      <c r="CD15" s="13"/>
      <c r="CE15" s="74" t="str">
        <f t="shared" si="66"/>
        <v/>
      </c>
      <c r="CF15" s="36" t="str">
        <f t="shared" si="67"/>
        <v/>
      </c>
      <c r="CG15" s="225"/>
      <c r="CH15" s="115" t="str">
        <f t="shared" si="68"/>
        <v/>
      </c>
      <c r="CI15" s="225" t="str">
        <f t="shared" si="69"/>
        <v/>
      </c>
      <c r="CJ15" s="13"/>
      <c r="CK15" s="5" t="str">
        <f t="shared" si="70"/>
        <v/>
      </c>
      <c r="CL15" s="224" t="str">
        <f t="shared" si="71"/>
        <v/>
      </c>
      <c r="CM15" s="225"/>
      <c r="CN15" s="115" t="str">
        <f t="shared" si="72"/>
        <v/>
      </c>
      <c r="CO15" s="225" t="str">
        <f t="shared" si="73"/>
        <v/>
      </c>
      <c r="CP15" s="13"/>
      <c r="CQ15" s="5" t="str">
        <f t="shared" si="74"/>
        <v/>
      </c>
      <c r="CR15" s="224" t="str">
        <f t="shared" si="75"/>
        <v/>
      </c>
      <c r="CS15" s="225"/>
      <c r="CT15" s="115" t="str">
        <f t="shared" si="76"/>
        <v/>
      </c>
      <c r="CU15" s="225" t="str">
        <f t="shared" si="77"/>
        <v/>
      </c>
      <c r="CV15" s="13"/>
      <c r="CW15" s="5" t="str">
        <f t="shared" si="78"/>
        <v/>
      </c>
      <c r="CX15" s="224" t="str">
        <f t="shared" si="79"/>
        <v/>
      </c>
      <c r="CY15" s="225"/>
      <c r="CZ15" s="115" t="str">
        <f t="shared" si="80"/>
        <v/>
      </c>
      <c r="DA15" s="225" t="str">
        <f t="shared" si="81"/>
        <v/>
      </c>
      <c r="DB15" s="13"/>
      <c r="DC15" s="5" t="str">
        <f t="shared" si="82"/>
        <v/>
      </c>
      <c r="DD15" s="224" t="str">
        <f t="shared" si="83"/>
        <v/>
      </c>
      <c r="DE15" s="225"/>
      <c r="DF15" s="115" t="str">
        <f t="shared" si="84"/>
        <v/>
      </c>
      <c r="DG15" s="225" t="str">
        <f t="shared" si="85"/>
        <v/>
      </c>
      <c r="DH15" s="224"/>
      <c r="DI15" s="5" t="str">
        <f t="shared" si="86"/>
        <v/>
      </c>
      <c r="DJ15" s="224" t="str">
        <f t="shared" si="87"/>
        <v/>
      </c>
      <c r="DK15" s="225"/>
      <c r="DL15" s="115" t="str">
        <f t="shared" si="88"/>
        <v/>
      </c>
      <c r="DM15" s="225" t="str">
        <f t="shared" si="89"/>
        <v/>
      </c>
      <c r="DN15" s="224"/>
      <c r="DO15" s="5" t="str">
        <f t="shared" si="90"/>
        <v/>
      </c>
      <c r="DP15" s="224" t="str">
        <f t="shared" si="91"/>
        <v/>
      </c>
      <c r="DQ15" s="225"/>
      <c r="DR15" s="115" t="str">
        <f t="shared" si="92"/>
        <v/>
      </c>
      <c r="DS15" s="225" t="str">
        <f t="shared" si="93"/>
        <v/>
      </c>
      <c r="DT15" s="224"/>
      <c r="DU15" s="5" t="str">
        <f t="shared" si="94"/>
        <v/>
      </c>
      <c r="DV15" s="224" t="str">
        <f t="shared" si="95"/>
        <v/>
      </c>
      <c r="DW15" s="225"/>
      <c r="DX15" s="115" t="str">
        <f t="shared" si="96"/>
        <v/>
      </c>
      <c r="DY15" s="225" t="str">
        <f t="shared" si="97"/>
        <v/>
      </c>
      <c r="DZ15" s="224"/>
      <c r="EA15" s="5" t="str">
        <f t="shared" si="98"/>
        <v/>
      </c>
      <c r="EB15" s="224" t="str">
        <f t="shared" si="99"/>
        <v/>
      </c>
      <c r="EC15" s="225"/>
      <c r="ED15" s="115" t="str">
        <f t="shared" si="100"/>
        <v/>
      </c>
      <c r="EE15" s="225" t="str">
        <f t="shared" si="101"/>
        <v/>
      </c>
      <c r="EF15" s="224"/>
      <c r="EG15" s="5" t="str">
        <f t="shared" si="102"/>
        <v/>
      </c>
      <c r="EH15" s="224" t="str">
        <f t="shared" si="103"/>
        <v/>
      </c>
      <c r="EI15" s="225"/>
      <c r="EJ15" s="115" t="str">
        <f t="shared" si="104"/>
        <v/>
      </c>
      <c r="EK15" s="225" t="str">
        <f t="shared" si="105"/>
        <v/>
      </c>
      <c r="EL15" s="224"/>
      <c r="EM15" s="5" t="str">
        <f t="shared" si="106"/>
        <v/>
      </c>
      <c r="EN15" s="224" t="str">
        <f t="shared" si="107"/>
        <v/>
      </c>
      <c r="EO15" s="225"/>
      <c r="EP15" s="115" t="str">
        <f t="shared" si="108"/>
        <v/>
      </c>
      <c r="EQ15" s="225" t="str">
        <f t="shared" si="109"/>
        <v/>
      </c>
      <c r="ER15" s="224"/>
      <c r="ES15" s="5" t="str">
        <f t="shared" si="110"/>
        <v/>
      </c>
      <c r="ET15" s="224" t="str">
        <f t="shared" si="111"/>
        <v/>
      </c>
      <c r="EU15" s="225"/>
      <c r="EV15" s="115" t="str">
        <f t="shared" si="112"/>
        <v/>
      </c>
      <c r="EW15" s="225" t="str">
        <f t="shared" si="113"/>
        <v/>
      </c>
      <c r="EX15" s="224"/>
      <c r="EY15" s="5" t="str">
        <f t="shared" si="114"/>
        <v/>
      </c>
      <c r="EZ15" s="224" t="str">
        <f t="shared" si="115"/>
        <v/>
      </c>
      <c r="FA15" s="225"/>
      <c r="FB15" s="115" t="str">
        <f t="shared" si="116"/>
        <v/>
      </c>
      <c r="FC15" s="225" t="str">
        <f t="shared" si="117"/>
        <v/>
      </c>
      <c r="FD15" s="224"/>
      <c r="FE15" s="5" t="str">
        <f t="shared" si="118"/>
        <v/>
      </c>
      <c r="FF15" s="224" t="str">
        <f t="shared" si="119"/>
        <v/>
      </c>
      <c r="FG15" s="225"/>
      <c r="FH15" s="115" t="str">
        <f t="shared" si="120"/>
        <v/>
      </c>
      <c r="FI15" s="225" t="str">
        <f t="shared" si="121"/>
        <v/>
      </c>
      <c r="FJ15" s="224"/>
      <c r="FK15" s="5" t="str">
        <f t="shared" si="122"/>
        <v/>
      </c>
      <c r="FL15" s="224" t="str">
        <f t="shared" si="123"/>
        <v/>
      </c>
      <c r="FM15" s="225"/>
      <c r="FN15" s="115" t="str">
        <f t="shared" si="124"/>
        <v/>
      </c>
      <c r="FO15" s="225" t="str">
        <f t="shared" si="125"/>
        <v/>
      </c>
      <c r="FP15" s="224"/>
      <c r="FQ15" s="5" t="str">
        <f t="shared" si="126"/>
        <v/>
      </c>
      <c r="FR15" s="224" t="str">
        <f t="shared" si="127"/>
        <v/>
      </c>
      <c r="FS15" s="225"/>
      <c r="FT15" s="115" t="str">
        <f t="shared" si="128"/>
        <v/>
      </c>
      <c r="FU15" s="225" t="str">
        <f t="shared" si="129"/>
        <v/>
      </c>
      <c r="FV15" s="253"/>
      <c r="FW15" s="253"/>
      <c r="FX15" s="253"/>
      <c r="FY15" s="253"/>
      <c r="FZ15" s="253"/>
    </row>
    <row r="16" spans="1:183" x14ac:dyDescent="0.25">
      <c r="A16" s="2">
        <v>10</v>
      </c>
      <c r="B16" s="212" t="s">
        <v>126</v>
      </c>
      <c r="C16" s="179">
        <v>29.99</v>
      </c>
      <c r="D16" s="156">
        <f t="shared" si="27"/>
        <v>299.89999999999998</v>
      </c>
      <c r="E16" s="109">
        <v>25</v>
      </c>
      <c r="F16" s="203"/>
      <c r="G16" s="2" t="s">
        <v>55</v>
      </c>
      <c r="H16" s="76" t="s">
        <v>1083</v>
      </c>
      <c r="I16" s="114" t="str">
        <f t="shared" si="0"/>
        <v/>
      </c>
      <c r="J16" s="114" t="str">
        <f t="shared" si="1"/>
        <v/>
      </c>
      <c r="K16" s="114" t="str">
        <f t="shared" si="2"/>
        <v/>
      </c>
      <c r="L16" s="114" t="str">
        <f t="shared" si="3"/>
        <v/>
      </c>
      <c r="M16" s="114" t="str">
        <f t="shared" si="4"/>
        <v/>
      </c>
      <c r="N16" s="114" t="str">
        <f t="shared" si="5"/>
        <v/>
      </c>
      <c r="O16" s="114" t="str">
        <f t="shared" si="6"/>
        <v/>
      </c>
      <c r="P16" s="114" t="str">
        <f t="shared" si="7"/>
        <v/>
      </c>
      <c r="Q16" s="93" t="e">
        <f t="shared" si="8"/>
        <v>#VALUE!</v>
      </c>
      <c r="R16" s="93" t="str">
        <f t="shared" si="9"/>
        <v/>
      </c>
      <c r="S16" s="93" t="str">
        <f t="shared" si="10"/>
        <v/>
      </c>
      <c r="T16" s="93" t="str">
        <f t="shared" si="11"/>
        <v/>
      </c>
      <c r="U16" s="93" t="str">
        <f t="shared" si="12"/>
        <v/>
      </c>
      <c r="V16" s="93" t="str">
        <f t="shared" si="13"/>
        <v/>
      </c>
      <c r="W16" s="93" t="str">
        <f t="shared" si="14"/>
        <v/>
      </c>
      <c r="X16" s="93" t="str">
        <f t="shared" si="15"/>
        <v/>
      </c>
      <c r="Y16" s="93" t="str">
        <f t="shared" si="16"/>
        <v/>
      </c>
      <c r="Z16" s="93" t="str">
        <f t="shared" si="17"/>
        <v/>
      </c>
      <c r="AA16" s="93" t="str">
        <f t="shared" si="18"/>
        <v/>
      </c>
      <c r="AB16" s="93" t="str">
        <f t="shared" si="19"/>
        <v/>
      </c>
      <c r="AC16" s="93" t="str">
        <f t="shared" si="20"/>
        <v/>
      </c>
      <c r="AD16" s="93" t="str">
        <f t="shared" si="21"/>
        <v/>
      </c>
      <c r="AE16" s="93" t="str">
        <f t="shared" si="22"/>
        <v/>
      </c>
      <c r="AF16" s="93" t="str">
        <f t="shared" si="23"/>
        <v/>
      </c>
      <c r="AG16" s="93" t="str">
        <f t="shared" si="24"/>
        <v/>
      </c>
      <c r="AH16" s="93" t="str">
        <f t="shared" si="28"/>
        <v/>
      </c>
      <c r="AI16" s="93" t="str">
        <f t="shared" si="29"/>
        <v/>
      </c>
      <c r="AJ16" s="93" t="str">
        <f t="shared" si="30"/>
        <v/>
      </c>
      <c r="AK16" s="93" t="str">
        <f t="shared" si="31"/>
        <v/>
      </c>
      <c r="AL16" s="93" t="str">
        <f t="shared" si="32"/>
        <v/>
      </c>
      <c r="AM16" s="93" t="str">
        <f t="shared" si="33"/>
        <v/>
      </c>
      <c r="AN16" s="93" t="str">
        <f t="shared" si="34"/>
        <v/>
      </c>
      <c r="AO16" s="93" t="str">
        <f t="shared" si="35"/>
        <v/>
      </c>
      <c r="AP16" s="93" t="str">
        <f t="shared" si="36"/>
        <v/>
      </c>
      <c r="AQ16" s="93" t="str">
        <f t="shared" si="37"/>
        <v/>
      </c>
      <c r="AR16" s="93" t="str">
        <f t="shared" si="38"/>
        <v/>
      </c>
      <c r="AS16" s="93" t="str">
        <f t="shared" si="39"/>
        <v/>
      </c>
      <c r="AT16" s="93" t="str">
        <f t="shared" si="40"/>
        <v/>
      </c>
      <c r="AU16" s="93" t="str">
        <f t="shared" si="41"/>
        <v/>
      </c>
      <c r="AV16" s="93" t="str">
        <f t="shared" si="42"/>
        <v/>
      </c>
      <c r="AW16" s="93" t="str">
        <f t="shared" si="43"/>
        <v/>
      </c>
      <c r="AX16" s="93" t="str">
        <f t="shared" si="44"/>
        <v/>
      </c>
      <c r="AY16" s="93" t="str">
        <f t="shared" si="45"/>
        <v/>
      </c>
      <c r="AZ16" s="93" t="str">
        <f t="shared" si="46"/>
        <v/>
      </c>
      <c r="BA16" s="93" t="str">
        <f t="shared" si="47"/>
        <v/>
      </c>
      <c r="BB16" s="93" t="str">
        <f t="shared" si="48"/>
        <v/>
      </c>
      <c r="BC16" s="93" t="str">
        <f t="shared" si="49"/>
        <v/>
      </c>
      <c r="BD16" s="93" t="str">
        <f t="shared" si="50"/>
        <v/>
      </c>
      <c r="BE16" s="93" t="str">
        <f t="shared" si="51"/>
        <v/>
      </c>
      <c r="BF16" s="13">
        <v>45853</v>
      </c>
      <c r="BG16" s="74" t="e">
        <f t="shared" si="130"/>
        <v>#VALUE!</v>
      </c>
      <c r="BH16" s="36" t="e">
        <f t="shared" si="131"/>
        <v>#VALUE!</v>
      </c>
      <c r="BI16" s="225"/>
      <c r="BJ16" s="75" t="str">
        <f t="shared" si="52"/>
        <v/>
      </c>
      <c r="BK16" s="37" t="str">
        <f t="shared" si="53"/>
        <v/>
      </c>
      <c r="BL16" s="13"/>
      <c r="BM16" s="74" t="str">
        <f t="shared" si="54"/>
        <v/>
      </c>
      <c r="BN16" s="36" t="str">
        <f t="shared" si="55"/>
        <v/>
      </c>
      <c r="BO16" s="225"/>
      <c r="BP16" s="75" t="str">
        <f t="shared" si="56"/>
        <v/>
      </c>
      <c r="BQ16" s="37" t="str">
        <f t="shared" si="57"/>
        <v/>
      </c>
      <c r="BR16" s="13"/>
      <c r="BS16" s="74" t="str">
        <f t="shared" si="58"/>
        <v/>
      </c>
      <c r="BT16" s="36" t="str">
        <f t="shared" si="59"/>
        <v/>
      </c>
      <c r="BU16" s="225"/>
      <c r="BV16" s="75" t="str">
        <f t="shared" si="60"/>
        <v/>
      </c>
      <c r="BW16" s="37" t="str">
        <f t="shared" si="61"/>
        <v/>
      </c>
      <c r="BX16" s="13"/>
      <c r="BY16" s="74" t="str">
        <f t="shared" si="62"/>
        <v/>
      </c>
      <c r="BZ16" s="36" t="str">
        <f t="shared" si="63"/>
        <v/>
      </c>
      <c r="CA16" s="225"/>
      <c r="CB16" s="75" t="str">
        <f t="shared" si="64"/>
        <v/>
      </c>
      <c r="CC16" s="37" t="str">
        <f t="shared" si="65"/>
        <v/>
      </c>
      <c r="CD16" s="13"/>
      <c r="CE16" s="74" t="str">
        <f t="shared" si="66"/>
        <v/>
      </c>
      <c r="CF16" s="36" t="str">
        <f t="shared" si="67"/>
        <v/>
      </c>
      <c r="CG16" s="225"/>
      <c r="CH16" s="115" t="str">
        <f t="shared" si="68"/>
        <v/>
      </c>
      <c r="CI16" s="225" t="str">
        <f t="shared" si="69"/>
        <v/>
      </c>
      <c r="CJ16" s="13"/>
      <c r="CK16" s="5" t="str">
        <f t="shared" si="70"/>
        <v/>
      </c>
      <c r="CL16" s="224" t="str">
        <f t="shared" si="71"/>
        <v/>
      </c>
      <c r="CM16" s="225"/>
      <c r="CN16" s="115" t="str">
        <f t="shared" si="72"/>
        <v/>
      </c>
      <c r="CO16" s="225" t="str">
        <f t="shared" si="73"/>
        <v/>
      </c>
      <c r="CP16" s="13"/>
      <c r="CQ16" s="5" t="str">
        <f t="shared" si="74"/>
        <v/>
      </c>
      <c r="CR16" s="224" t="str">
        <f t="shared" si="75"/>
        <v/>
      </c>
      <c r="CS16" s="225"/>
      <c r="CT16" s="115" t="str">
        <f t="shared" si="76"/>
        <v/>
      </c>
      <c r="CU16" s="225" t="str">
        <f t="shared" si="77"/>
        <v/>
      </c>
      <c r="CV16" s="13"/>
      <c r="CW16" s="5" t="str">
        <f t="shared" si="78"/>
        <v/>
      </c>
      <c r="CX16" s="224" t="str">
        <f t="shared" si="79"/>
        <v/>
      </c>
      <c r="CY16" s="225"/>
      <c r="CZ16" s="115" t="str">
        <f t="shared" si="80"/>
        <v/>
      </c>
      <c r="DA16" s="225" t="str">
        <f t="shared" si="81"/>
        <v/>
      </c>
      <c r="DB16" s="13"/>
      <c r="DC16" s="5" t="str">
        <f t="shared" si="82"/>
        <v/>
      </c>
      <c r="DD16" s="224" t="str">
        <f t="shared" si="83"/>
        <v/>
      </c>
      <c r="DE16" s="225"/>
      <c r="DF16" s="115" t="str">
        <f t="shared" si="84"/>
        <v/>
      </c>
      <c r="DG16" s="225" t="str">
        <f t="shared" si="85"/>
        <v/>
      </c>
      <c r="DH16" s="224"/>
      <c r="DI16" s="5" t="str">
        <f t="shared" si="86"/>
        <v/>
      </c>
      <c r="DJ16" s="224" t="str">
        <f t="shared" si="87"/>
        <v/>
      </c>
      <c r="DK16" s="225"/>
      <c r="DL16" s="115" t="str">
        <f t="shared" si="88"/>
        <v/>
      </c>
      <c r="DM16" s="225" t="str">
        <f t="shared" si="89"/>
        <v/>
      </c>
      <c r="DN16" s="224"/>
      <c r="DO16" s="5" t="str">
        <f t="shared" si="90"/>
        <v/>
      </c>
      <c r="DP16" s="224" t="str">
        <f t="shared" si="91"/>
        <v/>
      </c>
      <c r="DQ16" s="225"/>
      <c r="DR16" s="115" t="str">
        <f t="shared" si="92"/>
        <v/>
      </c>
      <c r="DS16" s="225" t="str">
        <f t="shared" si="93"/>
        <v/>
      </c>
      <c r="DT16" s="224"/>
      <c r="DU16" s="5" t="str">
        <f t="shared" si="94"/>
        <v/>
      </c>
      <c r="DV16" s="224" t="str">
        <f t="shared" si="95"/>
        <v/>
      </c>
      <c r="DW16" s="225"/>
      <c r="DX16" s="115" t="str">
        <f t="shared" si="96"/>
        <v/>
      </c>
      <c r="DY16" s="225" t="str">
        <f t="shared" si="97"/>
        <v/>
      </c>
      <c r="DZ16" s="224"/>
      <c r="EA16" s="5" t="str">
        <f t="shared" si="98"/>
        <v/>
      </c>
      <c r="EB16" s="224" t="str">
        <f t="shared" si="99"/>
        <v/>
      </c>
      <c r="EC16" s="225"/>
      <c r="ED16" s="115" t="str">
        <f t="shared" si="100"/>
        <v/>
      </c>
      <c r="EE16" s="225" t="str">
        <f t="shared" si="101"/>
        <v/>
      </c>
      <c r="EF16" s="224"/>
      <c r="EG16" s="5" t="str">
        <f t="shared" si="102"/>
        <v/>
      </c>
      <c r="EH16" s="224" t="str">
        <f t="shared" si="103"/>
        <v/>
      </c>
      <c r="EI16" s="225"/>
      <c r="EJ16" s="115" t="str">
        <f t="shared" si="104"/>
        <v/>
      </c>
      <c r="EK16" s="225" t="str">
        <f t="shared" si="105"/>
        <v/>
      </c>
      <c r="EL16" s="224"/>
      <c r="EM16" s="5" t="str">
        <f t="shared" si="106"/>
        <v/>
      </c>
      <c r="EN16" s="224" t="str">
        <f t="shared" si="107"/>
        <v/>
      </c>
      <c r="EO16" s="225"/>
      <c r="EP16" s="115" t="str">
        <f t="shared" si="108"/>
        <v/>
      </c>
      <c r="EQ16" s="225" t="str">
        <f t="shared" si="109"/>
        <v/>
      </c>
      <c r="ER16" s="224"/>
      <c r="ES16" s="5" t="str">
        <f t="shared" si="110"/>
        <v/>
      </c>
      <c r="ET16" s="224" t="str">
        <f t="shared" si="111"/>
        <v/>
      </c>
      <c r="EU16" s="225"/>
      <c r="EV16" s="115" t="str">
        <f t="shared" si="112"/>
        <v/>
      </c>
      <c r="EW16" s="225" t="str">
        <f t="shared" si="113"/>
        <v/>
      </c>
      <c r="EX16" s="224"/>
      <c r="EY16" s="5" t="str">
        <f t="shared" si="114"/>
        <v/>
      </c>
      <c r="EZ16" s="224" t="str">
        <f t="shared" si="115"/>
        <v/>
      </c>
      <c r="FA16" s="225"/>
      <c r="FB16" s="115" t="str">
        <f t="shared" si="116"/>
        <v/>
      </c>
      <c r="FC16" s="225" t="str">
        <f t="shared" si="117"/>
        <v/>
      </c>
      <c r="FD16" s="224"/>
      <c r="FE16" s="5" t="str">
        <f t="shared" si="118"/>
        <v/>
      </c>
      <c r="FF16" s="224" t="str">
        <f t="shared" si="119"/>
        <v/>
      </c>
      <c r="FG16" s="225"/>
      <c r="FH16" s="115" t="str">
        <f t="shared" si="120"/>
        <v/>
      </c>
      <c r="FI16" s="225" t="str">
        <f t="shared" si="121"/>
        <v/>
      </c>
      <c r="FJ16" s="224"/>
      <c r="FK16" s="5" t="str">
        <f t="shared" si="122"/>
        <v/>
      </c>
      <c r="FL16" s="224" t="str">
        <f t="shared" si="123"/>
        <v/>
      </c>
      <c r="FM16" s="225"/>
      <c r="FN16" s="115" t="str">
        <f t="shared" si="124"/>
        <v/>
      </c>
      <c r="FO16" s="225" t="str">
        <f t="shared" si="125"/>
        <v/>
      </c>
      <c r="FP16" s="224"/>
      <c r="FQ16" s="5" t="str">
        <f t="shared" si="126"/>
        <v/>
      </c>
      <c r="FR16" s="224" t="str">
        <f t="shared" si="127"/>
        <v/>
      </c>
      <c r="FS16" s="225"/>
      <c r="FT16" s="115" t="str">
        <f t="shared" si="128"/>
        <v/>
      </c>
      <c r="FU16" s="225" t="str">
        <f t="shared" si="129"/>
        <v/>
      </c>
      <c r="FV16" s="253"/>
      <c r="FW16" s="253"/>
      <c r="FX16" s="253"/>
      <c r="FY16" s="253"/>
      <c r="FZ16" s="253"/>
      <c r="GA16" s="3"/>
    </row>
    <row r="17" spans="1:182" s="14" customFormat="1" x14ac:dyDescent="0.25">
      <c r="A17" s="2">
        <v>2</v>
      </c>
      <c r="B17" s="211" t="s">
        <v>71</v>
      </c>
      <c r="C17" s="156">
        <v>16008.52</v>
      </c>
      <c r="D17" s="156">
        <f t="shared" si="27"/>
        <v>32017.040000000001</v>
      </c>
      <c r="E17" s="109">
        <v>2</v>
      </c>
      <c r="F17" s="195"/>
      <c r="G17" s="2" t="s">
        <v>55</v>
      </c>
      <c r="H17" s="76" t="s">
        <v>1084</v>
      </c>
      <c r="I17" s="114" t="str">
        <f t="shared" si="0"/>
        <v/>
      </c>
      <c r="J17" s="114" t="str">
        <f t="shared" si="1"/>
        <v/>
      </c>
      <c r="K17" s="114" t="str">
        <f t="shared" si="2"/>
        <v/>
      </c>
      <c r="L17" s="114" t="str">
        <f t="shared" si="3"/>
        <v/>
      </c>
      <c r="M17" s="114" t="str">
        <f t="shared" si="4"/>
        <v/>
      </c>
      <c r="N17" s="114" t="str">
        <f t="shared" si="5"/>
        <v/>
      </c>
      <c r="O17" s="114" t="str">
        <f t="shared" si="6"/>
        <v/>
      </c>
      <c r="P17" s="114" t="str">
        <f t="shared" si="7"/>
        <v/>
      </c>
      <c r="Q17" s="93" t="e">
        <f t="shared" si="8"/>
        <v>#VALUE!</v>
      </c>
      <c r="R17" s="93" t="str">
        <f t="shared" si="9"/>
        <v/>
      </c>
      <c r="S17" s="93" t="str">
        <f t="shared" si="10"/>
        <v/>
      </c>
      <c r="T17" s="93" t="str">
        <f t="shared" si="11"/>
        <v/>
      </c>
      <c r="U17" s="93" t="str">
        <f t="shared" si="12"/>
        <v/>
      </c>
      <c r="V17" s="93" t="str">
        <f t="shared" si="13"/>
        <v/>
      </c>
      <c r="W17" s="93" t="str">
        <f t="shared" si="14"/>
        <v/>
      </c>
      <c r="X17" s="93" t="str">
        <f t="shared" si="15"/>
        <v/>
      </c>
      <c r="Y17" s="93" t="str">
        <f t="shared" si="16"/>
        <v/>
      </c>
      <c r="Z17" s="93" t="str">
        <f t="shared" si="17"/>
        <v/>
      </c>
      <c r="AA17" s="93" t="str">
        <f t="shared" si="18"/>
        <v/>
      </c>
      <c r="AB17" s="93" t="str">
        <f t="shared" si="19"/>
        <v/>
      </c>
      <c r="AC17" s="93" t="str">
        <f t="shared" si="20"/>
        <v/>
      </c>
      <c r="AD17" s="93" t="str">
        <f t="shared" si="21"/>
        <v/>
      </c>
      <c r="AE17" s="93" t="str">
        <f t="shared" si="22"/>
        <v/>
      </c>
      <c r="AF17" s="93" t="str">
        <f t="shared" si="23"/>
        <v/>
      </c>
      <c r="AG17" s="93" t="str">
        <f t="shared" si="24"/>
        <v/>
      </c>
      <c r="AH17" s="93" t="str">
        <f t="shared" si="28"/>
        <v/>
      </c>
      <c r="AI17" s="93" t="str">
        <f t="shared" si="29"/>
        <v/>
      </c>
      <c r="AJ17" s="93" t="str">
        <f t="shared" si="30"/>
        <v/>
      </c>
      <c r="AK17" s="93" t="str">
        <f t="shared" si="31"/>
        <v/>
      </c>
      <c r="AL17" s="93" t="str">
        <f t="shared" si="32"/>
        <v/>
      </c>
      <c r="AM17" s="93" t="str">
        <f t="shared" si="33"/>
        <v/>
      </c>
      <c r="AN17" s="93" t="str">
        <f t="shared" si="34"/>
        <v/>
      </c>
      <c r="AO17" s="93" t="str">
        <f t="shared" si="35"/>
        <v/>
      </c>
      <c r="AP17" s="93" t="str">
        <f t="shared" si="36"/>
        <v/>
      </c>
      <c r="AQ17" s="93" t="str">
        <f t="shared" si="37"/>
        <v/>
      </c>
      <c r="AR17" s="93" t="str">
        <f t="shared" si="38"/>
        <v/>
      </c>
      <c r="AS17" s="93" t="str">
        <f t="shared" si="39"/>
        <v/>
      </c>
      <c r="AT17" s="93" t="str">
        <f t="shared" si="40"/>
        <v/>
      </c>
      <c r="AU17" s="93" t="str">
        <f t="shared" si="41"/>
        <v/>
      </c>
      <c r="AV17" s="93" t="str">
        <f t="shared" si="42"/>
        <v/>
      </c>
      <c r="AW17" s="93" t="str">
        <f t="shared" si="43"/>
        <v/>
      </c>
      <c r="AX17" s="93" t="str">
        <f t="shared" si="44"/>
        <v/>
      </c>
      <c r="AY17" s="93" t="str">
        <f t="shared" si="45"/>
        <v/>
      </c>
      <c r="AZ17" s="93" t="str">
        <f t="shared" si="46"/>
        <v/>
      </c>
      <c r="BA17" s="93" t="str">
        <f t="shared" si="47"/>
        <v/>
      </c>
      <c r="BB17" s="93" t="str">
        <f t="shared" si="48"/>
        <v/>
      </c>
      <c r="BC17" s="93" t="str">
        <f t="shared" si="49"/>
        <v/>
      </c>
      <c r="BD17" s="93" t="str">
        <f t="shared" si="50"/>
        <v/>
      </c>
      <c r="BE17" s="93" t="str">
        <f t="shared" si="51"/>
        <v/>
      </c>
      <c r="BF17" s="13">
        <v>45853</v>
      </c>
      <c r="BG17" s="74" t="e">
        <f t="shared" si="130"/>
        <v>#VALUE!</v>
      </c>
      <c r="BH17" s="36" t="e">
        <f t="shared" si="131"/>
        <v>#VALUE!</v>
      </c>
      <c r="BI17" s="225"/>
      <c r="BJ17" s="75" t="str">
        <f t="shared" si="52"/>
        <v/>
      </c>
      <c r="BK17" s="37" t="str">
        <f t="shared" si="53"/>
        <v/>
      </c>
      <c r="BL17" s="13"/>
      <c r="BM17" s="74" t="str">
        <f t="shared" si="54"/>
        <v/>
      </c>
      <c r="BN17" s="36" t="str">
        <f t="shared" si="55"/>
        <v/>
      </c>
      <c r="BO17" s="225"/>
      <c r="BP17" s="75" t="str">
        <f t="shared" si="56"/>
        <v/>
      </c>
      <c r="BQ17" s="37" t="str">
        <f t="shared" si="57"/>
        <v/>
      </c>
      <c r="BR17" s="13"/>
      <c r="BS17" s="74" t="str">
        <f t="shared" si="58"/>
        <v/>
      </c>
      <c r="BT17" s="36" t="str">
        <f t="shared" si="59"/>
        <v/>
      </c>
      <c r="BU17" s="225"/>
      <c r="BV17" s="75" t="str">
        <f t="shared" si="60"/>
        <v/>
      </c>
      <c r="BW17" s="37" t="str">
        <f t="shared" si="61"/>
        <v/>
      </c>
      <c r="BX17" s="13"/>
      <c r="BY17" s="74" t="str">
        <f t="shared" si="62"/>
        <v/>
      </c>
      <c r="BZ17" s="36" t="str">
        <f t="shared" si="63"/>
        <v/>
      </c>
      <c r="CA17" s="225"/>
      <c r="CB17" s="75" t="str">
        <f t="shared" si="64"/>
        <v/>
      </c>
      <c r="CC17" s="37" t="str">
        <f t="shared" si="65"/>
        <v/>
      </c>
      <c r="CD17" s="13"/>
      <c r="CE17" s="74" t="str">
        <f t="shared" si="66"/>
        <v/>
      </c>
      <c r="CF17" s="36" t="str">
        <f t="shared" si="67"/>
        <v/>
      </c>
      <c r="CG17" s="225"/>
      <c r="CH17" s="115" t="str">
        <f t="shared" si="68"/>
        <v/>
      </c>
      <c r="CI17" s="225" t="str">
        <f t="shared" si="69"/>
        <v/>
      </c>
      <c r="CJ17" s="13"/>
      <c r="CK17" s="5" t="str">
        <f t="shared" si="70"/>
        <v/>
      </c>
      <c r="CL17" s="224" t="str">
        <f t="shared" si="71"/>
        <v/>
      </c>
      <c r="CM17" s="225"/>
      <c r="CN17" s="115" t="str">
        <f t="shared" si="72"/>
        <v/>
      </c>
      <c r="CO17" s="225" t="str">
        <f t="shared" si="73"/>
        <v/>
      </c>
      <c r="CP17" s="13"/>
      <c r="CQ17" s="5" t="str">
        <f t="shared" si="74"/>
        <v/>
      </c>
      <c r="CR17" s="224" t="str">
        <f t="shared" si="75"/>
        <v/>
      </c>
      <c r="CS17" s="225"/>
      <c r="CT17" s="115" t="str">
        <f t="shared" si="76"/>
        <v/>
      </c>
      <c r="CU17" s="225" t="str">
        <f t="shared" si="77"/>
        <v/>
      </c>
      <c r="CV17" s="13"/>
      <c r="CW17" s="5" t="str">
        <f t="shared" si="78"/>
        <v/>
      </c>
      <c r="CX17" s="224" t="str">
        <f t="shared" si="79"/>
        <v/>
      </c>
      <c r="CY17" s="225"/>
      <c r="CZ17" s="115" t="str">
        <f t="shared" si="80"/>
        <v/>
      </c>
      <c r="DA17" s="225" t="str">
        <f t="shared" si="81"/>
        <v/>
      </c>
      <c r="DB17" s="13"/>
      <c r="DC17" s="5" t="str">
        <f t="shared" si="82"/>
        <v/>
      </c>
      <c r="DD17" s="224" t="str">
        <f t="shared" si="83"/>
        <v/>
      </c>
      <c r="DE17" s="225"/>
      <c r="DF17" s="115" t="str">
        <f t="shared" si="84"/>
        <v/>
      </c>
      <c r="DG17" s="225" t="str">
        <f t="shared" si="85"/>
        <v/>
      </c>
      <c r="DH17" s="224"/>
      <c r="DI17" s="5" t="str">
        <f t="shared" si="86"/>
        <v/>
      </c>
      <c r="DJ17" s="224" t="str">
        <f t="shared" si="87"/>
        <v/>
      </c>
      <c r="DK17" s="225"/>
      <c r="DL17" s="115" t="str">
        <f t="shared" si="88"/>
        <v/>
      </c>
      <c r="DM17" s="225" t="str">
        <f t="shared" si="89"/>
        <v/>
      </c>
      <c r="DN17" s="224"/>
      <c r="DO17" s="5" t="str">
        <f t="shared" si="90"/>
        <v/>
      </c>
      <c r="DP17" s="224" t="str">
        <f t="shared" si="91"/>
        <v/>
      </c>
      <c r="DQ17" s="225"/>
      <c r="DR17" s="115" t="str">
        <f t="shared" si="92"/>
        <v/>
      </c>
      <c r="DS17" s="225" t="str">
        <f t="shared" si="93"/>
        <v/>
      </c>
      <c r="DT17" s="224"/>
      <c r="DU17" s="5" t="str">
        <f t="shared" si="94"/>
        <v/>
      </c>
      <c r="DV17" s="224" t="str">
        <f t="shared" si="95"/>
        <v/>
      </c>
      <c r="DW17" s="225"/>
      <c r="DX17" s="115" t="str">
        <f t="shared" si="96"/>
        <v/>
      </c>
      <c r="DY17" s="225" t="str">
        <f t="shared" si="97"/>
        <v/>
      </c>
      <c r="DZ17" s="224"/>
      <c r="EA17" s="5" t="str">
        <f t="shared" si="98"/>
        <v/>
      </c>
      <c r="EB17" s="224" t="str">
        <f t="shared" si="99"/>
        <v/>
      </c>
      <c r="EC17" s="225"/>
      <c r="ED17" s="115" t="str">
        <f t="shared" si="100"/>
        <v/>
      </c>
      <c r="EE17" s="225" t="str">
        <f t="shared" si="101"/>
        <v/>
      </c>
      <c r="EF17" s="224"/>
      <c r="EG17" s="5" t="str">
        <f t="shared" si="102"/>
        <v/>
      </c>
      <c r="EH17" s="224" t="str">
        <f t="shared" si="103"/>
        <v/>
      </c>
      <c r="EI17" s="225"/>
      <c r="EJ17" s="115" t="str">
        <f t="shared" si="104"/>
        <v/>
      </c>
      <c r="EK17" s="225" t="str">
        <f t="shared" si="105"/>
        <v/>
      </c>
      <c r="EL17" s="224"/>
      <c r="EM17" s="5" t="str">
        <f t="shared" si="106"/>
        <v/>
      </c>
      <c r="EN17" s="224" t="str">
        <f t="shared" si="107"/>
        <v/>
      </c>
      <c r="EO17" s="225"/>
      <c r="EP17" s="115" t="str">
        <f t="shared" si="108"/>
        <v/>
      </c>
      <c r="EQ17" s="225" t="str">
        <f t="shared" si="109"/>
        <v/>
      </c>
      <c r="ER17" s="224"/>
      <c r="ES17" s="5" t="str">
        <f t="shared" si="110"/>
        <v/>
      </c>
      <c r="ET17" s="224" t="str">
        <f t="shared" si="111"/>
        <v/>
      </c>
      <c r="EU17" s="225"/>
      <c r="EV17" s="115" t="str">
        <f t="shared" si="112"/>
        <v/>
      </c>
      <c r="EW17" s="225" t="str">
        <f t="shared" si="113"/>
        <v/>
      </c>
      <c r="EX17" s="224"/>
      <c r="EY17" s="5" t="str">
        <f t="shared" si="114"/>
        <v/>
      </c>
      <c r="EZ17" s="224" t="str">
        <f t="shared" si="115"/>
        <v/>
      </c>
      <c r="FA17" s="225"/>
      <c r="FB17" s="115" t="str">
        <f t="shared" si="116"/>
        <v/>
      </c>
      <c r="FC17" s="225" t="str">
        <f t="shared" si="117"/>
        <v/>
      </c>
      <c r="FD17" s="224"/>
      <c r="FE17" s="5" t="str">
        <f t="shared" si="118"/>
        <v/>
      </c>
      <c r="FF17" s="224" t="str">
        <f t="shared" si="119"/>
        <v/>
      </c>
      <c r="FG17" s="225"/>
      <c r="FH17" s="115" t="str">
        <f t="shared" si="120"/>
        <v/>
      </c>
      <c r="FI17" s="225" t="str">
        <f t="shared" si="121"/>
        <v/>
      </c>
      <c r="FJ17" s="224"/>
      <c r="FK17" s="5" t="str">
        <f t="shared" si="122"/>
        <v/>
      </c>
      <c r="FL17" s="224" t="str">
        <f t="shared" si="123"/>
        <v/>
      </c>
      <c r="FM17" s="225"/>
      <c r="FN17" s="115" t="str">
        <f t="shared" si="124"/>
        <v/>
      </c>
      <c r="FO17" s="225" t="str">
        <f t="shared" si="125"/>
        <v/>
      </c>
      <c r="FP17" s="224"/>
      <c r="FQ17" s="5" t="str">
        <f t="shared" si="126"/>
        <v/>
      </c>
      <c r="FR17" s="224" t="str">
        <f t="shared" si="127"/>
        <v/>
      </c>
      <c r="FS17" s="225"/>
      <c r="FT17" s="115" t="str">
        <f t="shared" si="128"/>
        <v/>
      </c>
      <c r="FU17" s="225" t="str">
        <f t="shared" si="129"/>
        <v/>
      </c>
      <c r="FV17" s="253"/>
      <c r="FW17" s="253"/>
      <c r="FX17" s="253"/>
      <c r="FY17" s="253"/>
      <c r="FZ17" s="253"/>
    </row>
    <row r="18" spans="1:182" s="3" customFormat="1" x14ac:dyDescent="0.25">
      <c r="A18" s="2">
        <v>1</v>
      </c>
      <c r="B18" s="211" t="s">
        <v>1085</v>
      </c>
      <c r="C18" s="156">
        <v>2178.0300000000002</v>
      </c>
      <c r="D18" s="156">
        <f t="shared" si="27"/>
        <v>2178.0300000000002</v>
      </c>
      <c r="E18" s="109">
        <v>2</v>
      </c>
      <c r="F18" s="195"/>
      <c r="G18" s="2" t="s">
        <v>55</v>
      </c>
      <c r="H18" s="76" t="s">
        <v>1086</v>
      </c>
      <c r="I18" s="114" t="str">
        <f t="shared" si="0"/>
        <v/>
      </c>
      <c r="J18" s="114" t="str">
        <f t="shared" si="1"/>
        <v/>
      </c>
      <c r="K18" s="114" t="str">
        <f t="shared" si="2"/>
        <v/>
      </c>
      <c r="L18" s="114" t="str">
        <f t="shared" si="3"/>
        <v/>
      </c>
      <c r="M18" s="114" t="str">
        <f t="shared" si="4"/>
        <v/>
      </c>
      <c r="N18" s="114" t="str">
        <f t="shared" si="5"/>
        <v/>
      </c>
      <c r="O18" s="114" t="str">
        <f t="shared" si="6"/>
        <v/>
      </c>
      <c r="P18" s="114" t="str">
        <f t="shared" si="7"/>
        <v/>
      </c>
      <c r="Q18" s="93" t="e">
        <f t="shared" si="8"/>
        <v>#VALUE!</v>
      </c>
      <c r="R18" s="93" t="str">
        <f t="shared" si="9"/>
        <v/>
      </c>
      <c r="S18" s="93" t="str">
        <f t="shared" si="10"/>
        <v/>
      </c>
      <c r="T18" s="93" t="str">
        <f t="shared" si="11"/>
        <v/>
      </c>
      <c r="U18" s="93" t="str">
        <f t="shared" si="12"/>
        <v/>
      </c>
      <c r="V18" s="93" t="str">
        <f t="shared" si="13"/>
        <v/>
      </c>
      <c r="W18" s="93" t="str">
        <f t="shared" si="14"/>
        <v/>
      </c>
      <c r="X18" s="93" t="str">
        <f t="shared" si="15"/>
        <v/>
      </c>
      <c r="Y18" s="93" t="str">
        <f t="shared" si="16"/>
        <v/>
      </c>
      <c r="Z18" s="93" t="str">
        <f t="shared" si="17"/>
        <v/>
      </c>
      <c r="AA18" s="93" t="str">
        <f t="shared" si="18"/>
        <v/>
      </c>
      <c r="AB18" s="93" t="str">
        <f t="shared" si="19"/>
        <v/>
      </c>
      <c r="AC18" s="93" t="str">
        <f t="shared" si="20"/>
        <v/>
      </c>
      <c r="AD18" s="93" t="str">
        <f t="shared" si="21"/>
        <v/>
      </c>
      <c r="AE18" s="93" t="str">
        <f t="shared" si="22"/>
        <v/>
      </c>
      <c r="AF18" s="93" t="str">
        <f t="shared" si="23"/>
        <v/>
      </c>
      <c r="AG18" s="93" t="str">
        <f t="shared" si="24"/>
        <v/>
      </c>
      <c r="AH18" s="93" t="str">
        <f t="shared" si="28"/>
        <v/>
      </c>
      <c r="AI18" s="93" t="str">
        <f t="shared" si="29"/>
        <v/>
      </c>
      <c r="AJ18" s="93" t="str">
        <f t="shared" si="30"/>
        <v/>
      </c>
      <c r="AK18" s="93" t="str">
        <f t="shared" si="31"/>
        <v/>
      </c>
      <c r="AL18" s="93" t="str">
        <f t="shared" si="32"/>
        <v/>
      </c>
      <c r="AM18" s="93" t="str">
        <f t="shared" si="33"/>
        <v/>
      </c>
      <c r="AN18" s="93" t="str">
        <f t="shared" si="34"/>
        <v/>
      </c>
      <c r="AO18" s="93" t="str">
        <f t="shared" si="35"/>
        <v/>
      </c>
      <c r="AP18" s="93" t="str">
        <f t="shared" si="36"/>
        <v/>
      </c>
      <c r="AQ18" s="93" t="str">
        <f t="shared" si="37"/>
        <v/>
      </c>
      <c r="AR18" s="93" t="str">
        <f t="shared" si="38"/>
        <v/>
      </c>
      <c r="AS18" s="93" t="str">
        <f t="shared" si="39"/>
        <v/>
      </c>
      <c r="AT18" s="93" t="str">
        <f t="shared" si="40"/>
        <v/>
      </c>
      <c r="AU18" s="93" t="str">
        <f t="shared" si="41"/>
        <v/>
      </c>
      <c r="AV18" s="93" t="str">
        <f t="shared" si="42"/>
        <v/>
      </c>
      <c r="AW18" s="93" t="str">
        <f t="shared" si="43"/>
        <v/>
      </c>
      <c r="AX18" s="93" t="str">
        <f t="shared" si="44"/>
        <v/>
      </c>
      <c r="AY18" s="93" t="str">
        <f t="shared" si="45"/>
        <v/>
      </c>
      <c r="AZ18" s="93" t="str">
        <f t="shared" si="46"/>
        <v/>
      </c>
      <c r="BA18" s="93" t="str">
        <f t="shared" si="47"/>
        <v/>
      </c>
      <c r="BB18" s="93" t="str">
        <f t="shared" si="48"/>
        <v/>
      </c>
      <c r="BC18" s="93" t="str">
        <f t="shared" si="49"/>
        <v/>
      </c>
      <c r="BD18" s="93" t="str">
        <f t="shared" si="50"/>
        <v/>
      </c>
      <c r="BE18" s="93" t="str">
        <f t="shared" si="51"/>
        <v/>
      </c>
      <c r="BF18" s="13">
        <v>45853</v>
      </c>
      <c r="BG18" s="74" t="e">
        <f t="shared" si="130"/>
        <v>#VALUE!</v>
      </c>
      <c r="BH18" s="36" t="e">
        <f t="shared" si="131"/>
        <v>#VALUE!</v>
      </c>
      <c r="BI18" s="225"/>
      <c r="BJ18" s="75" t="str">
        <f t="shared" si="52"/>
        <v/>
      </c>
      <c r="BK18" s="37" t="str">
        <f t="shared" si="53"/>
        <v/>
      </c>
      <c r="BL18" s="13"/>
      <c r="BM18" s="74" t="str">
        <f t="shared" si="54"/>
        <v/>
      </c>
      <c r="BN18" s="36" t="str">
        <f t="shared" si="55"/>
        <v/>
      </c>
      <c r="BO18" s="225"/>
      <c r="BP18" s="75" t="str">
        <f t="shared" si="56"/>
        <v/>
      </c>
      <c r="BQ18" s="37" t="str">
        <f t="shared" si="57"/>
        <v/>
      </c>
      <c r="BR18" s="13"/>
      <c r="BS18" s="74" t="str">
        <f t="shared" si="58"/>
        <v/>
      </c>
      <c r="BT18" s="36" t="str">
        <f t="shared" si="59"/>
        <v/>
      </c>
      <c r="BU18" s="225"/>
      <c r="BV18" s="75" t="str">
        <f t="shared" si="60"/>
        <v/>
      </c>
      <c r="BW18" s="37" t="str">
        <f t="shared" si="61"/>
        <v/>
      </c>
      <c r="BX18" s="13"/>
      <c r="BY18" s="74" t="str">
        <f t="shared" si="62"/>
        <v/>
      </c>
      <c r="BZ18" s="36" t="str">
        <f t="shared" si="63"/>
        <v/>
      </c>
      <c r="CA18" s="225"/>
      <c r="CB18" s="75" t="str">
        <f t="shared" si="64"/>
        <v/>
      </c>
      <c r="CC18" s="37" t="str">
        <f t="shared" si="65"/>
        <v/>
      </c>
      <c r="CD18" s="13"/>
      <c r="CE18" s="74" t="str">
        <f t="shared" si="66"/>
        <v/>
      </c>
      <c r="CF18" s="36" t="str">
        <f t="shared" si="67"/>
        <v/>
      </c>
      <c r="CG18" s="225"/>
      <c r="CH18" s="115" t="str">
        <f t="shared" si="68"/>
        <v/>
      </c>
      <c r="CI18" s="225" t="str">
        <f t="shared" si="69"/>
        <v/>
      </c>
      <c r="CJ18" s="13"/>
      <c r="CK18" s="5" t="str">
        <f t="shared" si="70"/>
        <v/>
      </c>
      <c r="CL18" s="224" t="str">
        <f t="shared" si="71"/>
        <v/>
      </c>
      <c r="CM18" s="225"/>
      <c r="CN18" s="115" t="str">
        <f t="shared" si="72"/>
        <v/>
      </c>
      <c r="CO18" s="225" t="str">
        <f t="shared" si="73"/>
        <v/>
      </c>
      <c r="CP18" s="13"/>
      <c r="CQ18" s="5" t="str">
        <f t="shared" si="74"/>
        <v/>
      </c>
      <c r="CR18" s="224" t="str">
        <f t="shared" si="75"/>
        <v/>
      </c>
      <c r="CS18" s="225"/>
      <c r="CT18" s="115" t="str">
        <f t="shared" si="76"/>
        <v/>
      </c>
      <c r="CU18" s="225" t="str">
        <f t="shared" si="77"/>
        <v/>
      </c>
      <c r="CV18" s="13"/>
      <c r="CW18" s="5" t="str">
        <f t="shared" si="78"/>
        <v/>
      </c>
      <c r="CX18" s="224" t="str">
        <f t="shared" si="79"/>
        <v/>
      </c>
      <c r="CY18" s="225"/>
      <c r="CZ18" s="115" t="str">
        <f t="shared" si="80"/>
        <v/>
      </c>
      <c r="DA18" s="225" t="str">
        <f t="shared" si="81"/>
        <v/>
      </c>
      <c r="DB18" s="13"/>
      <c r="DC18" s="5" t="str">
        <f t="shared" si="82"/>
        <v/>
      </c>
      <c r="DD18" s="224" t="str">
        <f t="shared" si="83"/>
        <v/>
      </c>
      <c r="DE18" s="225"/>
      <c r="DF18" s="115" t="str">
        <f t="shared" si="84"/>
        <v/>
      </c>
      <c r="DG18" s="225" t="str">
        <f t="shared" si="85"/>
        <v/>
      </c>
      <c r="DH18" s="224"/>
      <c r="DI18" s="5" t="str">
        <f t="shared" si="86"/>
        <v/>
      </c>
      <c r="DJ18" s="224" t="str">
        <f t="shared" si="87"/>
        <v/>
      </c>
      <c r="DK18" s="225"/>
      <c r="DL18" s="115" t="str">
        <f t="shared" si="88"/>
        <v/>
      </c>
      <c r="DM18" s="225" t="str">
        <f t="shared" si="89"/>
        <v/>
      </c>
      <c r="DN18" s="224"/>
      <c r="DO18" s="5" t="str">
        <f t="shared" si="90"/>
        <v/>
      </c>
      <c r="DP18" s="224" t="str">
        <f t="shared" si="91"/>
        <v/>
      </c>
      <c r="DQ18" s="225"/>
      <c r="DR18" s="115" t="str">
        <f t="shared" si="92"/>
        <v/>
      </c>
      <c r="DS18" s="225" t="str">
        <f t="shared" si="93"/>
        <v/>
      </c>
      <c r="DT18" s="224"/>
      <c r="DU18" s="5" t="str">
        <f t="shared" si="94"/>
        <v/>
      </c>
      <c r="DV18" s="224" t="str">
        <f t="shared" si="95"/>
        <v/>
      </c>
      <c r="DW18" s="225"/>
      <c r="DX18" s="115" t="str">
        <f t="shared" si="96"/>
        <v/>
      </c>
      <c r="DY18" s="225" t="str">
        <f t="shared" si="97"/>
        <v/>
      </c>
      <c r="DZ18" s="224"/>
      <c r="EA18" s="5" t="str">
        <f t="shared" si="98"/>
        <v/>
      </c>
      <c r="EB18" s="224" t="str">
        <f t="shared" si="99"/>
        <v/>
      </c>
      <c r="EC18" s="225"/>
      <c r="ED18" s="115" t="str">
        <f t="shared" si="100"/>
        <v/>
      </c>
      <c r="EE18" s="225" t="str">
        <f t="shared" si="101"/>
        <v/>
      </c>
      <c r="EF18" s="224"/>
      <c r="EG18" s="5" t="str">
        <f t="shared" si="102"/>
        <v/>
      </c>
      <c r="EH18" s="224" t="str">
        <f t="shared" si="103"/>
        <v/>
      </c>
      <c r="EI18" s="225"/>
      <c r="EJ18" s="115" t="str">
        <f t="shared" si="104"/>
        <v/>
      </c>
      <c r="EK18" s="225" t="str">
        <f t="shared" si="105"/>
        <v/>
      </c>
      <c r="EL18" s="224"/>
      <c r="EM18" s="5" t="str">
        <f t="shared" si="106"/>
        <v/>
      </c>
      <c r="EN18" s="224" t="str">
        <f t="shared" si="107"/>
        <v/>
      </c>
      <c r="EO18" s="225"/>
      <c r="EP18" s="115" t="str">
        <f t="shared" si="108"/>
        <v/>
      </c>
      <c r="EQ18" s="225" t="str">
        <f t="shared" si="109"/>
        <v/>
      </c>
      <c r="ER18" s="224"/>
      <c r="ES18" s="5" t="str">
        <f t="shared" si="110"/>
        <v/>
      </c>
      <c r="ET18" s="224" t="str">
        <f t="shared" si="111"/>
        <v/>
      </c>
      <c r="EU18" s="225"/>
      <c r="EV18" s="115" t="str">
        <f t="shared" si="112"/>
        <v/>
      </c>
      <c r="EW18" s="225" t="str">
        <f t="shared" si="113"/>
        <v/>
      </c>
      <c r="EX18" s="224"/>
      <c r="EY18" s="5" t="str">
        <f t="shared" si="114"/>
        <v/>
      </c>
      <c r="EZ18" s="224" t="str">
        <f t="shared" si="115"/>
        <v/>
      </c>
      <c r="FA18" s="225"/>
      <c r="FB18" s="115" t="str">
        <f t="shared" si="116"/>
        <v/>
      </c>
      <c r="FC18" s="225" t="str">
        <f t="shared" si="117"/>
        <v/>
      </c>
      <c r="FD18" s="224"/>
      <c r="FE18" s="5" t="str">
        <f t="shared" si="118"/>
        <v/>
      </c>
      <c r="FF18" s="224" t="str">
        <f t="shared" si="119"/>
        <v/>
      </c>
      <c r="FG18" s="225"/>
      <c r="FH18" s="115" t="str">
        <f t="shared" si="120"/>
        <v/>
      </c>
      <c r="FI18" s="225" t="str">
        <f t="shared" si="121"/>
        <v/>
      </c>
      <c r="FJ18" s="224"/>
      <c r="FK18" s="5" t="str">
        <f t="shared" si="122"/>
        <v/>
      </c>
      <c r="FL18" s="224" t="str">
        <f t="shared" si="123"/>
        <v/>
      </c>
      <c r="FM18" s="225"/>
      <c r="FN18" s="115" t="str">
        <f t="shared" si="124"/>
        <v/>
      </c>
      <c r="FO18" s="225" t="str">
        <f t="shared" si="125"/>
        <v/>
      </c>
      <c r="FP18" s="224"/>
      <c r="FQ18" s="5" t="str">
        <f t="shared" si="126"/>
        <v/>
      </c>
      <c r="FR18" s="224" t="str">
        <f t="shared" si="127"/>
        <v/>
      </c>
      <c r="FS18" s="225"/>
      <c r="FT18" s="115" t="str">
        <f t="shared" si="128"/>
        <v/>
      </c>
      <c r="FU18" s="225" t="str">
        <f t="shared" si="129"/>
        <v/>
      </c>
      <c r="FV18" s="253"/>
      <c r="FW18" s="253"/>
      <c r="FX18" s="253"/>
      <c r="FY18" s="253"/>
      <c r="FZ18" s="253"/>
    </row>
    <row r="19" spans="1:182" s="3" customFormat="1" ht="14.45" customHeight="1" x14ac:dyDescent="0.25">
      <c r="A19" s="2">
        <v>1</v>
      </c>
      <c r="B19" s="183" t="s">
        <v>99</v>
      </c>
      <c r="C19" s="156"/>
      <c r="D19" s="156">
        <f t="shared" si="27"/>
        <v>0</v>
      </c>
      <c r="E19" s="109">
        <v>1</v>
      </c>
      <c r="F19" s="192"/>
      <c r="G19" s="129">
        <v>1</v>
      </c>
      <c r="H19" s="76" t="s">
        <v>1087</v>
      </c>
      <c r="I19" s="114">
        <f t="shared" ca="1" si="0"/>
        <v>1</v>
      </c>
      <c r="J19" s="114" t="str">
        <f t="shared" ca="1" si="1"/>
        <v/>
      </c>
      <c r="K19" s="114" t="str">
        <f t="shared" ca="1" si="2"/>
        <v/>
      </c>
      <c r="L19" s="114" t="str">
        <f t="shared" ca="1" si="3"/>
        <v/>
      </c>
      <c r="M19" s="114" t="str">
        <f t="shared" ca="1" si="4"/>
        <v/>
      </c>
      <c r="N19" s="114" t="str">
        <f t="shared" ca="1" si="5"/>
        <v/>
      </c>
      <c r="O19" s="114" t="str">
        <f t="shared" ca="1" si="6"/>
        <v/>
      </c>
      <c r="P19" s="114" t="str">
        <f t="shared" ca="1" si="7"/>
        <v/>
      </c>
      <c r="Q19" s="93">
        <f t="shared" ca="1" si="8"/>
        <v>287</v>
      </c>
      <c r="R19" s="93" t="str">
        <f t="shared" si="9"/>
        <v/>
      </c>
      <c r="S19" s="93" t="str">
        <f t="shared" si="10"/>
        <v/>
      </c>
      <c r="T19" s="93" t="str">
        <f t="shared" si="11"/>
        <v/>
      </c>
      <c r="U19" s="93" t="str">
        <f t="shared" si="12"/>
        <v/>
      </c>
      <c r="V19" s="93" t="str">
        <f t="shared" si="13"/>
        <v/>
      </c>
      <c r="W19" s="93" t="str">
        <f t="shared" si="14"/>
        <v/>
      </c>
      <c r="X19" s="93" t="str">
        <f t="shared" si="15"/>
        <v/>
      </c>
      <c r="Y19" s="93" t="str">
        <f t="shared" si="16"/>
        <v/>
      </c>
      <c r="Z19" s="93" t="str">
        <f t="shared" si="17"/>
        <v/>
      </c>
      <c r="AA19" s="93" t="str">
        <f t="shared" si="18"/>
        <v/>
      </c>
      <c r="AB19" s="93" t="str">
        <f t="shared" si="19"/>
        <v/>
      </c>
      <c r="AC19" s="93" t="str">
        <f t="shared" si="20"/>
        <v/>
      </c>
      <c r="AD19" s="93" t="str">
        <f t="shared" si="21"/>
        <v/>
      </c>
      <c r="AE19" s="93" t="str">
        <f t="shared" si="22"/>
        <v/>
      </c>
      <c r="AF19" s="93" t="str">
        <f t="shared" si="23"/>
        <v/>
      </c>
      <c r="AG19" s="93" t="str">
        <f t="shared" si="24"/>
        <v/>
      </c>
      <c r="AH19" s="93" t="str">
        <f t="shared" si="28"/>
        <v/>
      </c>
      <c r="AI19" s="93" t="str">
        <f t="shared" si="29"/>
        <v/>
      </c>
      <c r="AJ19" s="93" t="str">
        <f t="shared" si="30"/>
        <v/>
      </c>
      <c r="AK19" s="93" t="str">
        <f t="shared" si="31"/>
        <v/>
      </c>
      <c r="AL19" s="93" t="str">
        <f t="shared" si="32"/>
        <v/>
      </c>
      <c r="AM19" s="93" t="str">
        <f t="shared" si="33"/>
        <v/>
      </c>
      <c r="AN19" s="93" t="str">
        <f t="shared" si="34"/>
        <v/>
      </c>
      <c r="AO19" s="93" t="str">
        <f t="shared" si="35"/>
        <v/>
      </c>
      <c r="AP19" s="93" t="str">
        <f t="shared" si="36"/>
        <v/>
      </c>
      <c r="AQ19" s="93" t="str">
        <f t="shared" si="37"/>
        <v/>
      </c>
      <c r="AR19" s="93" t="str">
        <f t="shared" si="38"/>
        <v/>
      </c>
      <c r="AS19" s="93" t="str">
        <f t="shared" si="39"/>
        <v/>
      </c>
      <c r="AT19" s="93" t="str">
        <f t="shared" si="40"/>
        <v/>
      </c>
      <c r="AU19" s="93" t="str">
        <f t="shared" si="41"/>
        <v/>
      </c>
      <c r="AV19" s="93" t="str">
        <f t="shared" si="42"/>
        <v/>
      </c>
      <c r="AW19" s="93" t="str">
        <f t="shared" si="43"/>
        <v/>
      </c>
      <c r="AX19" s="93" t="str">
        <f t="shared" si="44"/>
        <v/>
      </c>
      <c r="AY19" s="93" t="str">
        <f t="shared" si="45"/>
        <v/>
      </c>
      <c r="AZ19" s="93" t="str">
        <f t="shared" si="46"/>
        <v/>
      </c>
      <c r="BA19" s="93" t="str">
        <f t="shared" si="47"/>
        <v/>
      </c>
      <c r="BB19" s="93" t="str">
        <f t="shared" si="48"/>
        <v/>
      </c>
      <c r="BC19" s="93" t="str">
        <f t="shared" si="49"/>
        <v/>
      </c>
      <c r="BD19" s="93" t="str">
        <f t="shared" si="50"/>
        <v/>
      </c>
      <c r="BE19" s="93" t="str">
        <f t="shared" si="51"/>
        <v/>
      </c>
      <c r="BF19" s="13">
        <v>45853</v>
      </c>
      <c r="BG19" s="74">
        <f t="shared" ca="1" si="130"/>
        <v>287</v>
      </c>
      <c r="BH19" s="36">
        <f t="shared" si="131"/>
        <v>46218</v>
      </c>
      <c r="BI19" s="225"/>
      <c r="BJ19" s="75" t="str">
        <f t="shared" si="52"/>
        <v/>
      </c>
      <c r="BK19" s="37" t="str">
        <f t="shared" si="53"/>
        <v/>
      </c>
      <c r="BL19" s="13"/>
      <c r="BM19" s="74" t="str">
        <f t="shared" si="54"/>
        <v/>
      </c>
      <c r="BN19" s="36" t="str">
        <f t="shared" si="55"/>
        <v/>
      </c>
      <c r="BO19" s="225"/>
      <c r="BP19" s="75" t="str">
        <f t="shared" si="56"/>
        <v/>
      </c>
      <c r="BQ19" s="37" t="str">
        <f t="shared" si="57"/>
        <v/>
      </c>
      <c r="BR19" s="13"/>
      <c r="BS19" s="74" t="str">
        <f t="shared" si="58"/>
        <v/>
      </c>
      <c r="BT19" s="36" t="str">
        <f t="shared" si="59"/>
        <v/>
      </c>
      <c r="BU19" s="225"/>
      <c r="BV19" s="75" t="str">
        <f t="shared" si="60"/>
        <v/>
      </c>
      <c r="BW19" s="37" t="str">
        <f t="shared" si="61"/>
        <v/>
      </c>
      <c r="BX19" s="13"/>
      <c r="BY19" s="74" t="str">
        <f t="shared" si="62"/>
        <v/>
      </c>
      <c r="BZ19" s="36" t="str">
        <f t="shared" si="63"/>
        <v/>
      </c>
      <c r="CA19" s="225"/>
      <c r="CB19" s="75" t="str">
        <f t="shared" si="64"/>
        <v/>
      </c>
      <c r="CC19" s="37" t="str">
        <f t="shared" si="65"/>
        <v/>
      </c>
      <c r="CD19" s="13"/>
      <c r="CE19" s="74" t="str">
        <f t="shared" si="66"/>
        <v/>
      </c>
      <c r="CF19" s="36" t="str">
        <f t="shared" si="67"/>
        <v/>
      </c>
      <c r="CG19" s="225"/>
      <c r="CH19" s="115" t="str">
        <f t="shared" si="68"/>
        <v/>
      </c>
      <c r="CI19" s="225" t="str">
        <f t="shared" si="69"/>
        <v/>
      </c>
      <c r="CJ19" s="13"/>
      <c r="CK19" s="5" t="str">
        <f t="shared" si="70"/>
        <v/>
      </c>
      <c r="CL19" s="224" t="str">
        <f t="shared" si="71"/>
        <v/>
      </c>
      <c r="CM19" s="225"/>
      <c r="CN19" s="115" t="str">
        <f t="shared" si="72"/>
        <v/>
      </c>
      <c r="CO19" s="225" t="str">
        <f t="shared" si="73"/>
        <v/>
      </c>
      <c r="CP19" s="13"/>
      <c r="CQ19" s="5" t="str">
        <f t="shared" si="74"/>
        <v/>
      </c>
      <c r="CR19" s="224" t="str">
        <f t="shared" si="75"/>
        <v/>
      </c>
      <c r="CS19" s="225"/>
      <c r="CT19" s="115" t="str">
        <f t="shared" si="76"/>
        <v/>
      </c>
      <c r="CU19" s="225" t="str">
        <f t="shared" si="77"/>
        <v/>
      </c>
      <c r="CV19" s="13"/>
      <c r="CW19" s="5" t="str">
        <f t="shared" si="78"/>
        <v/>
      </c>
      <c r="CX19" s="224" t="str">
        <f t="shared" si="79"/>
        <v/>
      </c>
      <c r="CY19" s="225"/>
      <c r="CZ19" s="115" t="str">
        <f t="shared" si="80"/>
        <v/>
      </c>
      <c r="DA19" s="225" t="str">
        <f t="shared" si="81"/>
        <v/>
      </c>
      <c r="DB19" s="13"/>
      <c r="DC19" s="5" t="str">
        <f t="shared" si="82"/>
        <v/>
      </c>
      <c r="DD19" s="224" t="str">
        <f t="shared" si="83"/>
        <v/>
      </c>
      <c r="DE19" s="225"/>
      <c r="DF19" s="115" t="str">
        <f t="shared" si="84"/>
        <v/>
      </c>
      <c r="DG19" s="225" t="str">
        <f t="shared" si="85"/>
        <v/>
      </c>
      <c r="DH19" s="224"/>
      <c r="DI19" s="5" t="str">
        <f t="shared" si="86"/>
        <v/>
      </c>
      <c r="DJ19" s="224" t="str">
        <f t="shared" si="87"/>
        <v/>
      </c>
      <c r="DK19" s="225"/>
      <c r="DL19" s="115" t="str">
        <f t="shared" si="88"/>
        <v/>
      </c>
      <c r="DM19" s="225" t="str">
        <f t="shared" si="89"/>
        <v/>
      </c>
      <c r="DN19" s="224"/>
      <c r="DO19" s="5" t="str">
        <f t="shared" si="90"/>
        <v/>
      </c>
      <c r="DP19" s="224" t="str">
        <f t="shared" si="91"/>
        <v/>
      </c>
      <c r="DQ19" s="225"/>
      <c r="DR19" s="115" t="str">
        <f t="shared" si="92"/>
        <v/>
      </c>
      <c r="DS19" s="225" t="str">
        <f t="shared" si="93"/>
        <v/>
      </c>
      <c r="DT19" s="224"/>
      <c r="DU19" s="5" t="str">
        <f t="shared" si="94"/>
        <v/>
      </c>
      <c r="DV19" s="224" t="str">
        <f t="shared" si="95"/>
        <v/>
      </c>
      <c r="DW19" s="225"/>
      <c r="DX19" s="115" t="str">
        <f t="shared" si="96"/>
        <v/>
      </c>
      <c r="DY19" s="225" t="str">
        <f t="shared" si="97"/>
        <v/>
      </c>
      <c r="DZ19" s="224"/>
      <c r="EA19" s="5" t="str">
        <f t="shared" si="98"/>
        <v/>
      </c>
      <c r="EB19" s="224" t="str">
        <f t="shared" si="99"/>
        <v/>
      </c>
      <c r="EC19" s="225"/>
      <c r="ED19" s="115" t="str">
        <f t="shared" si="100"/>
        <v/>
      </c>
      <c r="EE19" s="225" t="str">
        <f t="shared" si="101"/>
        <v/>
      </c>
      <c r="EF19" s="224"/>
      <c r="EG19" s="5" t="str">
        <f t="shared" si="102"/>
        <v/>
      </c>
      <c r="EH19" s="224" t="str">
        <f t="shared" si="103"/>
        <v/>
      </c>
      <c r="EI19" s="225"/>
      <c r="EJ19" s="115" t="str">
        <f t="shared" si="104"/>
        <v/>
      </c>
      <c r="EK19" s="225" t="str">
        <f t="shared" si="105"/>
        <v/>
      </c>
      <c r="EL19" s="224"/>
      <c r="EM19" s="5" t="str">
        <f t="shared" si="106"/>
        <v/>
      </c>
      <c r="EN19" s="224" t="str">
        <f t="shared" si="107"/>
        <v/>
      </c>
      <c r="EO19" s="225"/>
      <c r="EP19" s="115" t="str">
        <f t="shared" si="108"/>
        <v/>
      </c>
      <c r="EQ19" s="225" t="str">
        <f t="shared" si="109"/>
        <v/>
      </c>
      <c r="ER19" s="224"/>
      <c r="ES19" s="5" t="str">
        <f t="shared" si="110"/>
        <v/>
      </c>
      <c r="ET19" s="224" t="str">
        <f t="shared" si="111"/>
        <v/>
      </c>
      <c r="EU19" s="225"/>
      <c r="EV19" s="115" t="str">
        <f t="shared" si="112"/>
        <v/>
      </c>
      <c r="EW19" s="225" t="str">
        <f t="shared" si="113"/>
        <v/>
      </c>
      <c r="EX19" s="224"/>
      <c r="EY19" s="5" t="str">
        <f t="shared" si="114"/>
        <v/>
      </c>
      <c r="EZ19" s="224" t="str">
        <f t="shared" si="115"/>
        <v/>
      </c>
      <c r="FA19" s="225"/>
      <c r="FB19" s="115" t="str">
        <f t="shared" si="116"/>
        <v/>
      </c>
      <c r="FC19" s="225" t="str">
        <f t="shared" si="117"/>
        <v/>
      </c>
      <c r="FD19" s="224"/>
      <c r="FE19" s="5" t="str">
        <f t="shared" si="118"/>
        <v/>
      </c>
      <c r="FF19" s="224" t="str">
        <f t="shared" si="119"/>
        <v/>
      </c>
      <c r="FG19" s="225"/>
      <c r="FH19" s="115" t="str">
        <f t="shared" si="120"/>
        <v/>
      </c>
      <c r="FI19" s="225" t="str">
        <f t="shared" si="121"/>
        <v/>
      </c>
      <c r="FJ19" s="224"/>
      <c r="FK19" s="5" t="str">
        <f t="shared" si="122"/>
        <v/>
      </c>
      <c r="FL19" s="224" t="str">
        <f t="shared" si="123"/>
        <v/>
      </c>
      <c r="FM19" s="225"/>
      <c r="FN19" s="115" t="str">
        <f t="shared" si="124"/>
        <v/>
      </c>
      <c r="FO19" s="225" t="str">
        <f t="shared" si="125"/>
        <v/>
      </c>
      <c r="FP19" s="224"/>
      <c r="FQ19" s="5" t="str">
        <f t="shared" si="126"/>
        <v/>
      </c>
      <c r="FR19" s="224" t="str">
        <f t="shared" si="127"/>
        <v/>
      </c>
      <c r="FS19" s="225"/>
      <c r="FT19" s="115" t="str">
        <f t="shared" si="128"/>
        <v/>
      </c>
      <c r="FU19" s="225" t="str">
        <f t="shared" si="129"/>
        <v/>
      </c>
      <c r="FV19" s="253"/>
      <c r="FW19" s="253"/>
      <c r="FX19" s="253"/>
      <c r="FY19" s="253"/>
      <c r="FZ19" s="253"/>
    </row>
    <row r="20" spans="1:182" s="3" customFormat="1" ht="14.45" customHeight="1" x14ac:dyDescent="0.25">
      <c r="A20" s="2">
        <v>1</v>
      </c>
      <c r="B20" s="183" t="s">
        <v>95</v>
      </c>
      <c r="C20" s="156"/>
      <c r="D20" s="156">
        <f t="shared" si="27"/>
        <v>0</v>
      </c>
      <c r="E20" s="109">
        <v>1</v>
      </c>
      <c r="F20" s="192"/>
      <c r="G20" s="2">
        <v>1</v>
      </c>
      <c r="H20" s="76" t="s">
        <v>1088</v>
      </c>
      <c r="I20" s="114">
        <f t="shared" ca="1" si="0"/>
        <v>1</v>
      </c>
      <c r="J20" s="114" t="str">
        <f t="shared" ca="1" si="1"/>
        <v/>
      </c>
      <c r="K20" s="114" t="str">
        <f t="shared" ca="1" si="2"/>
        <v/>
      </c>
      <c r="L20" s="114" t="str">
        <f t="shared" ca="1" si="3"/>
        <v/>
      </c>
      <c r="M20" s="114" t="str">
        <f t="shared" ca="1" si="4"/>
        <v/>
      </c>
      <c r="N20" s="114" t="str">
        <f t="shared" ca="1" si="5"/>
        <v/>
      </c>
      <c r="O20" s="114" t="str">
        <f t="shared" ca="1" si="6"/>
        <v/>
      </c>
      <c r="P20" s="114" t="str">
        <f t="shared" ca="1" si="7"/>
        <v/>
      </c>
      <c r="Q20" s="93">
        <f t="shared" ca="1" si="8"/>
        <v>287</v>
      </c>
      <c r="R20" s="93" t="str">
        <f t="shared" si="9"/>
        <v/>
      </c>
      <c r="S20" s="93" t="str">
        <f t="shared" si="10"/>
        <v/>
      </c>
      <c r="T20" s="93" t="str">
        <f t="shared" si="11"/>
        <v/>
      </c>
      <c r="U20" s="93" t="str">
        <f t="shared" si="12"/>
        <v/>
      </c>
      <c r="V20" s="93" t="str">
        <f t="shared" si="13"/>
        <v/>
      </c>
      <c r="W20" s="93" t="str">
        <f t="shared" si="14"/>
        <v/>
      </c>
      <c r="X20" s="93" t="str">
        <f t="shared" si="15"/>
        <v/>
      </c>
      <c r="Y20" s="93" t="str">
        <f t="shared" si="16"/>
        <v/>
      </c>
      <c r="Z20" s="93" t="str">
        <f t="shared" si="17"/>
        <v/>
      </c>
      <c r="AA20" s="93" t="str">
        <f t="shared" si="18"/>
        <v/>
      </c>
      <c r="AB20" s="93" t="str">
        <f t="shared" si="19"/>
        <v/>
      </c>
      <c r="AC20" s="93" t="str">
        <f t="shared" si="20"/>
        <v/>
      </c>
      <c r="AD20" s="93" t="str">
        <f t="shared" si="21"/>
        <v/>
      </c>
      <c r="AE20" s="93" t="str">
        <f t="shared" si="22"/>
        <v/>
      </c>
      <c r="AF20" s="93" t="str">
        <f t="shared" si="23"/>
        <v/>
      </c>
      <c r="AG20" s="93" t="str">
        <f t="shared" si="24"/>
        <v/>
      </c>
      <c r="AH20" s="93" t="str">
        <f t="shared" si="28"/>
        <v/>
      </c>
      <c r="AI20" s="93" t="str">
        <f t="shared" si="29"/>
        <v/>
      </c>
      <c r="AJ20" s="93" t="str">
        <f t="shared" si="30"/>
        <v/>
      </c>
      <c r="AK20" s="93" t="str">
        <f t="shared" si="31"/>
        <v/>
      </c>
      <c r="AL20" s="93" t="str">
        <f t="shared" si="32"/>
        <v/>
      </c>
      <c r="AM20" s="93" t="str">
        <f t="shared" si="33"/>
        <v/>
      </c>
      <c r="AN20" s="93" t="str">
        <f t="shared" si="34"/>
        <v/>
      </c>
      <c r="AO20" s="93" t="str">
        <f t="shared" si="35"/>
        <v/>
      </c>
      <c r="AP20" s="93" t="str">
        <f t="shared" si="36"/>
        <v/>
      </c>
      <c r="AQ20" s="93" t="str">
        <f t="shared" si="37"/>
        <v/>
      </c>
      <c r="AR20" s="93" t="str">
        <f t="shared" si="38"/>
        <v/>
      </c>
      <c r="AS20" s="93" t="str">
        <f t="shared" si="39"/>
        <v/>
      </c>
      <c r="AT20" s="93" t="str">
        <f t="shared" si="40"/>
        <v/>
      </c>
      <c r="AU20" s="93" t="str">
        <f t="shared" si="41"/>
        <v/>
      </c>
      <c r="AV20" s="93" t="str">
        <f t="shared" si="42"/>
        <v/>
      </c>
      <c r="AW20" s="93" t="str">
        <f t="shared" si="43"/>
        <v/>
      </c>
      <c r="AX20" s="93" t="str">
        <f t="shared" si="44"/>
        <v/>
      </c>
      <c r="AY20" s="93" t="str">
        <f t="shared" si="45"/>
        <v/>
      </c>
      <c r="AZ20" s="93" t="str">
        <f t="shared" si="46"/>
        <v/>
      </c>
      <c r="BA20" s="93" t="str">
        <f t="shared" si="47"/>
        <v/>
      </c>
      <c r="BB20" s="93" t="str">
        <f t="shared" si="48"/>
        <v/>
      </c>
      <c r="BC20" s="93" t="str">
        <f t="shared" si="49"/>
        <v/>
      </c>
      <c r="BD20" s="93" t="str">
        <f t="shared" si="50"/>
        <v/>
      </c>
      <c r="BE20" s="93" t="str">
        <f t="shared" si="51"/>
        <v/>
      </c>
      <c r="BF20" s="13">
        <v>45853</v>
      </c>
      <c r="BG20" s="74">
        <f t="shared" ca="1" si="130"/>
        <v>287</v>
      </c>
      <c r="BH20" s="36">
        <f t="shared" si="131"/>
        <v>46218</v>
      </c>
      <c r="BI20" s="225"/>
      <c r="BJ20" s="75" t="str">
        <f t="shared" si="52"/>
        <v/>
      </c>
      <c r="BK20" s="37" t="str">
        <f t="shared" si="53"/>
        <v/>
      </c>
      <c r="BL20" s="13"/>
      <c r="BM20" s="74" t="str">
        <f t="shared" si="54"/>
        <v/>
      </c>
      <c r="BN20" s="36" t="str">
        <f t="shared" si="55"/>
        <v/>
      </c>
      <c r="BO20" s="225"/>
      <c r="BP20" s="75" t="str">
        <f t="shared" si="56"/>
        <v/>
      </c>
      <c r="BQ20" s="37" t="str">
        <f t="shared" si="57"/>
        <v/>
      </c>
      <c r="BR20" s="13"/>
      <c r="BS20" s="74" t="str">
        <f t="shared" si="58"/>
        <v/>
      </c>
      <c r="BT20" s="36" t="str">
        <f t="shared" si="59"/>
        <v/>
      </c>
      <c r="BU20" s="225"/>
      <c r="BV20" s="75" t="str">
        <f t="shared" si="60"/>
        <v/>
      </c>
      <c r="BW20" s="37" t="str">
        <f t="shared" si="61"/>
        <v/>
      </c>
      <c r="BX20" s="13"/>
      <c r="BY20" s="74" t="str">
        <f t="shared" si="62"/>
        <v/>
      </c>
      <c r="BZ20" s="36" t="str">
        <f t="shared" si="63"/>
        <v/>
      </c>
      <c r="CA20" s="225"/>
      <c r="CB20" s="75" t="str">
        <f t="shared" si="64"/>
        <v/>
      </c>
      <c r="CC20" s="37" t="str">
        <f t="shared" si="65"/>
        <v/>
      </c>
      <c r="CD20" s="13"/>
      <c r="CE20" s="74" t="str">
        <f t="shared" si="66"/>
        <v/>
      </c>
      <c r="CF20" s="36" t="str">
        <f t="shared" si="67"/>
        <v/>
      </c>
      <c r="CG20" s="225"/>
      <c r="CH20" s="115" t="str">
        <f t="shared" si="68"/>
        <v/>
      </c>
      <c r="CI20" s="225" t="str">
        <f t="shared" si="69"/>
        <v/>
      </c>
      <c r="CJ20" s="13"/>
      <c r="CK20" s="5" t="str">
        <f t="shared" si="70"/>
        <v/>
      </c>
      <c r="CL20" s="224" t="str">
        <f t="shared" si="71"/>
        <v/>
      </c>
      <c r="CM20" s="225"/>
      <c r="CN20" s="115" t="str">
        <f t="shared" si="72"/>
        <v/>
      </c>
      <c r="CO20" s="225" t="str">
        <f t="shared" si="73"/>
        <v/>
      </c>
      <c r="CP20" s="13"/>
      <c r="CQ20" s="5" t="str">
        <f t="shared" si="74"/>
        <v/>
      </c>
      <c r="CR20" s="224" t="str">
        <f t="shared" si="75"/>
        <v/>
      </c>
      <c r="CS20" s="225"/>
      <c r="CT20" s="115" t="str">
        <f t="shared" si="76"/>
        <v/>
      </c>
      <c r="CU20" s="225" t="str">
        <f t="shared" si="77"/>
        <v/>
      </c>
      <c r="CV20" s="13"/>
      <c r="CW20" s="5" t="str">
        <f t="shared" si="78"/>
        <v/>
      </c>
      <c r="CX20" s="224" t="str">
        <f t="shared" si="79"/>
        <v/>
      </c>
      <c r="CY20" s="225"/>
      <c r="CZ20" s="115" t="str">
        <f t="shared" si="80"/>
        <v/>
      </c>
      <c r="DA20" s="225" t="str">
        <f t="shared" si="81"/>
        <v/>
      </c>
      <c r="DB20" s="13"/>
      <c r="DC20" s="5" t="str">
        <f t="shared" si="82"/>
        <v/>
      </c>
      <c r="DD20" s="224" t="str">
        <f t="shared" si="83"/>
        <v/>
      </c>
      <c r="DE20" s="225"/>
      <c r="DF20" s="115" t="str">
        <f t="shared" si="84"/>
        <v/>
      </c>
      <c r="DG20" s="225" t="str">
        <f t="shared" si="85"/>
        <v/>
      </c>
      <c r="DH20" s="224"/>
      <c r="DI20" s="5" t="str">
        <f t="shared" si="86"/>
        <v/>
      </c>
      <c r="DJ20" s="224" t="str">
        <f t="shared" si="87"/>
        <v/>
      </c>
      <c r="DK20" s="225"/>
      <c r="DL20" s="115" t="str">
        <f t="shared" si="88"/>
        <v/>
      </c>
      <c r="DM20" s="225" t="str">
        <f t="shared" si="89"/>
        <v/>
      </c>
      <c r="DN20" s="224"/>
      <c r="DO20" s="5" t="str">
        <f t="shared" si="90"/>
        <v/>
      </c>
      <c r="DP20" s="224" t="str">
        <f t="shared" si="91"/>
        <v/>
      </c>
      <c r="DQ20" s="225"/>
      <c r="DR20" s="115" t="str">
        <f t="shared" si="92"/>
        <v/>
      </c>
      <c r="DS20" s="225" t="str">
        <f t="shared" si="93"/>
        <v/>
      </c>
      <c r="DT20" s="224"/>
      <c r="DU20" s="5" t="str">
        <f t="shared" si="94"/>
        <v/>
      </c>
      <c r="DV20" s="224" t="str">
        <f t="shared" si="95"/>
        <v/>
      </c>
      <c r="DW20" s="225"/>
      <c r="DX20" s="115" t="str">
        <f t="shared" si="96"/>
        <v/>
      </c>
      <c r="DY20" s="225" t="str">
        <f t="shared" si="97"/>
        <v/>
      </c>
      <c r="DZ20" s="224"/>
      <c r="EA20" s="5" t="str">
        <f t="shared" si="98"/>
        <v/>
      </c>
      <c r="EB20" s="224" t="str">
        <f t="shared" si="99"/>
        <v/>
      </c>
      <c r="EC20" s="225"/>
      <c r="ED20" s="115" t="str">
        <f t="shared" si="100"/>
        <v/>
      </c>
      <c r="EE20" s="225" t="str">
        <f t="shared" si="101"/>
        <v/>
      </c>
      <c r="EF20" s="224"/>
      <c r="EG20" s="5" t="str">
        <f t="shared" si="102"/>
        <v/>
      </c>
      <c r="EH20" s="224" t="str">
        <f t="shared" si="103"/>
        <v/>
      </c>
      <c r="EI20" s="225"/>
      <c r="EJ20" s="115" t="str">
        <f t="shared" si="104"/>
        <v/>
      </c>
      <c r="EK20" s="225" t="str">
        <f t="shared" si="105"/>
        <v/>
      </c>
      <c r="EL20" s="224"/>
      <c r="EM20" s="5" t="str">
        <f t="shared" si="106"/>
        <v/>
      </c>
      <c r="EN20" s="224" t="str">
        <f t="shared" si="107"/>
        <v/>
      </c>
      <c r="EO20" s="225"/>
      <c r="EP20" s="115" t="str">
        <f t="shared" si="108"/>
        <v/>
      </c>
      <c r="EQ20" s="225" t="str">
        <f t="shared" si="109"/>
        <v/>
      </c>
      <c r="ER20" s="224"/>
      <c r="ES20" s="5" t="str">
        <f t="shared" si="110"/>
        <v/>
      </c>
      <c r="ET20" s="224" t="str">
        <f t="shared" si="111"/>
        <v/>
      </c>
      <c r="EU20" s="225"/>
      <c r="EV20" s="115" t="str">
        <f t="shared" si="112"/>
        <v/>
      </c>
      <c r="EW20" s="225" t="str">
        <f t="shared" si="113"/>
        <v/>
      </c>
      <c r="EX20" s="224"/>
      <c r="EY20" s="5" t="str">
        <f t="shared" si="114"/>
        <v/>
      </c>
      <c r="EZ20" s="224" t="str">
        <f t="shared" si="115"/>
        <v/>
      </c>
      <c r="FA20" s="225"/>
      <c r="FB20" s="115" t="str">
        <f t="shared" si="116"/>
        <v/>
      </c>
      <c r="FC20" s="225" t="str">
        <f t="shared" si="117"/>
        <v/>
      </c>
      <c r="FD20" s="224"/>
      <c r="FE20" s="5" t="str">
        <f t="shared" si="118"/>
        <v/>
      </c>
      <c r="FF20" s="224" t="str">
        <f t="shared" si="119"/>
        <v/>
      </c>
      <c r="FG20" s="225"/>
      <c r="FH20" s="115" t="str">
        <f t="shared" si="120"/>
        <v/>
      </c>
      <c r="FI20" s="225" t="str">
        <f t="shared" si="121"/>
        <v/>
      </c>
      <c r="FJ20" s="224"/>
      <c r="FK20" s="5" t="str">
        <f t="shared" si="122"/>
        <v/>
      </c>
      <c r="FL20" s="224" t="str">
        <f t="shared" si="123"/>
        <v/>
      </c>
      <c r="FM20" s="225"/>
      <c r="FN20" s="115" t="str">
        <f t="shared" si="124"/>
        <v/>
      </c>
      <c r="FO20" s="225" t="str">
        <f t="shared" si="125"/>
        <v/>
      </c>
      <c r="FP20" s="224"/>
      <c r="FQ20" s="5" t="str">
        <f t="shared" si="126"/>
        <v/>
      </c>
      <c r="FR20" s="224" t="str">
        <f t="shared" si="127"/>
        <v/>
      </c>
      <c r="FS20" s="225"/>
      <c r="FT20" s="115" t="str">
        <f t="shared" si="128"/>
        <v/>
      </c>
      <c r="FU20" s="225" t="str">
        <f t="shared" si="129"/>
        <v/>
      </c>
      <c r="FV20" s="253"/>
      <c r="FW20" s="253"/>
      <c r="FX20" s="253"/>
      <c r="FY20" s="253"/>
      <c r="FZ20" s="253"/>
    </row>
    <row r="21" spans="1:182" s="3" customFormat="1" x14ac:dyDescent="0.25">
      <c r="A21" s="2">
        <v>1</v>
      </c>
      <c r="B21" s="211" t="s">
        <v>144</v>
      </c>
      <c r="C21" s="156"/>
      <c r="D21" s="156">
        <f t="shared" si="27"/>
        <v>0</v>
      </c>
      <c r="E21" s="109"/>
      <c r="F21" s="195"/>
      <c r="G21" s="2">
        <v>3</v>
      </c>
      <c r="H21" s="76" t="s">
        <v>1089</v>
      </c>
      <c r="I21" s="114">
        <f t="shared" ca="1" si="0"/>
        <v>1</v>
      </c>
      <c r="J21" s="114" t="str">
        <f t="shared" ca="1" si="1"/>
        <v/>
      </c>
      <c r="K21" s="114" t="str">
        <f t="shared" ca="1" si="2"/>
        <v/>
      </c>
      <c r="L21" s="114" t="str">
        <f t="shared" ca="1" si="3"/>
        <v/>
      </c>
      <c r="M21" s="114" t="str">
        <f t="shared" ca="1" si="4"/>
        <v/>
      </c>
      <c r="N21" s="114" t="str">
        <f t="shared" ca="1" si="5"/>
        <v/>
      </c>
      <c r="O21" s="114" t="str">
        <f t="shared" ca="1" si="6"/>
        <v/>
      </c>
      <c r="P21" s="114" t="str">
        <f t="shared" ca="1" si="7"/>
        <v/>
      </c>
      <c r="Q21" s="93">
        <f t="shared" ca="1" si="8"/>
        <v>1017</v>
      </c>
      <c r="R21" s="93" t="str">
        <f t="shared" si="9"/>
        <v/>
      </c>
      <c r="S21" s="93" t="str">
        <f t="shared" si="10"/>
        <v/>
      </c>
      <c r="T21" s="93" t="str">
        <f t="shared" si="11"/>
        <v/>
      </c>
      <c r="U21" s="93" t="str">
        <f t="shared" si="12"/>
        <v/>
      </c>
      <c r="V21" s="93" t="str">
        <f t="shared" si="13"/>
        <v/>
      </c>
      <c r="W21" s="93" t="str">
        <f t="shared" si="14"/>
        <v/>
      </c>
      <c r="X21" s="93" t="str">
        <f t="shared" si="15"/>
        <v/>
      </c>
      <c r="Y21" s="93" t="str">
        <f t="shared" si="16"/>
        <v/>
      </c>
      <c r="Z21" s="93" t="str">
        <f t="shared" si="17"/>
        <v/>
      </c>
      <c r="AA21" s="93" t="str">
        <f t="shared" si="18"/>
        <v/>
      </c>
      <c r="AB21" s="93" t="str">
        <f t="shared" si="19"/>
        <v/>
      </c>
      <c r="AC21" s="93" t="str">
        <f t="shared" si="20"/>
        <v/>
      </c>
      <c r="AD21" s="93" t="str">
        <f t="shared" si="21"/>
        <v/>
      </c>
      <c r="AE21" s="93" t="str">
        <f t="shared" si="22"/>
        <v/>
      </c>
      <c r="AF21" s="93" t="str">
        <f t="shared" si="23"/>
        <v/>
      </c>
      <c r="AG21" s="93" t="str">
        <f t="shared" si="24"/>
        <v/>
      </c>
      <c r="AH21" s="93" t="str">
        <f t="shared" si="28"/>
        <v/>
      </c>
      <c r="AI21" s="93" t="str">
        <f t="shared" si="29"/>
        <v/>
      </c>
      <c r="AJ21" s="93" t="str">
        <f t="shared" si="30"/>
        <v/>
      </c>
      <c r="AK21" s="93" t="str">
        <f t="shared" si="31"/>
        <v/>
      </c>
      <c r="AL21" s="93" t="str">
        <f t="shared" si="32"/>
        <v/>
      </c>
      <c r="AM21" s="93" t="str">
        <f t="shared" si="33"/>
        <v/>
      </c>
      <c r="AN21" s="93" t="str">
        <f t="shared" si="34"/>
        <v/>
      </c>
      <c r="AO21" s="93" t="str">
        <f t="shared" si="35"/>
        <v/>
      </c>
      <c r="AP21" s="93" t="str">
        <f t="shared" si="36"/>
        <v/>
      </c>
      <c r="AQ21" s="93" t="str">
        <f t="shared" si="37"/>
        <v/>
      </c>
      <c r="AR21" s="93" t="str">
        <f t="shared" si="38"/>
        <v/>
      </c>
      <c r="AS21" s="93" t="str">
        <f t="shared" si="39"/>
        <v/>
      </c>
      <c r="AT21" s="93" t="str">
        <f t="shared" si="40"/>
        <v/>
      </c>
      <c r="AU21" s="93" t="str">
        <f t="shared" si="41"/>
        <v/>
      </c>
      <c r="AV21" s="93" t="str">
        <f t="shared" si="42"/>
        <v/>
      </c>
      <c r="AW21" s="93" t="str">
        <f t="shared" si="43"/>
        <v/>
      </c>
      <c r="AX21" s="93" t="str">
        <f t="shared" si="44"/>
        <v/>
      </c>
      <c r="AY21" s="93" t="str">
        <f t="shared" si="45"/>
        <v/>
      </c>
      <c r="AZ21" s="93" t="str">
        <f t="shared" si="46"/>
        <v/>
      </c>
      <c r="BA21" s="93" t="str">
        <f t="shared" si="47"/>
        <v/>
      </c>
      <c r="BB21" s="93" t="str">
        <f t="shared" si="48"/>
        <v/>
      </c>
      <c r="BC21" s="93" t="str">
        <f t="shared" si="49"/>
        <v/>
      </c>
      <c r="BD21" s="93" t="str">
        <f t="shared" si="50"/>
        <v/>
      </c>
      <c r="BE21" s="93" t="str">
        <f t="shared" si="51"/>
        <v/>
      </c>
      <c r="BF21" s="13">
        <v>45853</v>
      </c>
      <c r="BG21" s="74">
        <f t="shared" ca="1" si="130"/>
        <v>1017</v>
      </c>
      <c r="BH21" s="36">
        <f t="shared" si="131"/>
        <v>46948</v>
      </c>
      <c r="BI21" s="225"/>
      <c r="BJ21" s="75" t="str">
        <f t="shared" si="52"/>
        <v/>
      </c>
      <c r="BK21" s="37" t="str">
        <f t="shared" si="53"/>
        <v/>
      </c>
      <c r="BL21" s="13"/>
      <c r="BM21" s="74" t="str">
        <f t="shared" si="54"/>
        <v/>
      </c>
      <c r="BN21" s="36" t="str">
        <f t="shared" si="55"/>
        <v/>
      </c>
      <c r="BO21" s="225"/>
      <c r="BP21" s="75" t="str">
        <f t="shared" si="56"/>
        <v/>
      </c>
      <c r="BQ21" s="37" t="str">
        <f t="shared" si="57"/>
        <v/>
      </c>
      <c r="BR21" s="13"/>
      <c r="BS21" s="74" t="str">
        <f t="shared" si="58"/>
        <v/>
      </c>
      <c r="BT21" s="36" t="str">
        <f t="shared" si="59"/>
        <v/>
      </c>
      <c r="BU21" s="225"/>
      <c r="BV21" s="75" t="str">
        <f t="shared" si="60"/>
        <v/>
      </c>
      <c r="BW21" s="37" t="str">
        <f t="shared" si="61"/>
        <v/>
      </c>
      <c r="BX21" s="13"/>
      <c r="BY21" s="74" t="str">
        <f t="shared" si="62"/>
        <v/>
      </c>
      <c r="BZ21" s="36" t="str">
        <f t="shared" si="63"/>
        <v/>
      </c>
      <c r="CA21" s="225"/>
      <c r="CB21" s="75" t="str">
        <f t="shared" si="64"/>
        <v/>
      </c>
      <c r="CC21" s="37" t="str">
        <f t="shared" si="65"/>
        <v/>
      </c>
      <c r="CD21" s="13"/>
      <c r="CE21" s="74" t="str">
        <f t="shared" si="66"/>
        <v/>
      </c>
      <c r="CF21" s="36" t="str">
        <f t="shared" si="67"/>
        <v/>
      </c>
      <c r="CG21" s="225"/>
      <c r="CH21" s="115" t="str">
        <f t="shared" si="68"/>
        <v/>
      </c>
      <c r="CI21" s="225" t="str">
        <f t="shared" si="69"/>
        <v/>
      </c>
      <c r="CJ21" s="13"/>
      <c r="CK21" s="5" t="str">
        <f t="shared" si="70"/>
        <v/>
      </c>
      <c r="CL21" s="224" t="str">
        <f t="shared" si="71"/>
        <v/>
      </c>
      <c r="CM21" s="225"/>
      <c r="CN21" s="115" t="str">
        <f t="shared" si="72"/>
        <v/>
      </c>
      <c r="CO21" s="225" t="str">
        <f t="shared" si="73"/>
        <v/>
      </c>
      <c r="CP21" s="13"/>
      <c r="CQ21" s="5" t="str">
        <f t="shared" si="74"/>
        <v/>
      </c>
      <c r="CR21" s="224" t="str">
        <f t="shared" si="75"/>
        <v/>
      </c>
      <c r="CS21" s="225"/>
      <c r="CT21" s="115" t="str">
        <f t="shared" si="76"/>
        <v/>
      </c>
      <c r="CU21" s="225" t="str">
        <f t="shared" si="77"/>
        <v/>
      </c>
      <c r="CV21" s="13"/>
      <c r="CW21" s="5" t="str">
        <f t="shared" si="78"/>
        <v/>
      </c>
      <c r="CX21" s="224" t="str">
        <f t="shared" si="79"/>
        <v/>
      </c>
      <c r="CY21" s="225"/>
      <c r="CZ21" s="115" t="str">
        <f t="shared" si="80"/>
        <v/>
      </c>
      <c r="DA21" s="225" t="str">
        <f t="shared" si="81"/>
        <v/>
      </c>
      <c r="DB21" s="13"/>
      <c r="DC21" s="5" t="str">
        <f t="shared" si="82"/>
        <v/>
      </c>
      <c r="DD21" s="224" t="str">
        <f t="shared" si="83"/>
        <v/>
      </c>
      <c r="DE21" s="225"/>
      <c r="DF21" s="115" t="str">
        <f t="shared" si="84"/>
        <v/>
      </c>
      <c r="DG21" s="225" t="str">
        <f t="shared" si="85"/>
        <v/>
      </c>
      <c r="DH21" s="224"/>
      <c r="DI21" s="5" t="str">
        <f t="shared" si="86"/>
        <v/>
      </c>
      <c r="DJ21" s="224" t="str">
        <f t="shared" si="87"/>
        <v/>
      </c>
      <c r="DK21" s="225"/>
      <c r="DL21" s="115" t="str">
        <f t="shared" si="88"/>
        <v/>
      </c>
      <c r="DM21" s="225" t="str">
        <f t="shared" si="89"/>
        <v/>
      </c>
      <c r="DN21" s="224"/>
      <c r="DO21" s="5" t="str">
        <f t="shared" si="90"/>
        <v/>
      </c>
      <c r="DP21" s="224" t="str">
        <f t="shared" si="91"/>
        <v/>
      </c>
      <c r="DQ21" s="225"/>
      <c r="DR21" s="115" t="str">
        <f t="shared" si="92"/>
        <v/>
      </c>
      <c r="DS21" s="225" t="str">
        <f t="shared" si="93"/>
        <v/>
      </c>
      <c r="DT21" s="224"/>
      <c r="DU21" s="5" t="str">
        <f t="shared" si="94"/>
        <v/>
      </c>
      <c r="DV21" s="224" t="str">
        <f t="shared" si="95"/>
        <v/>
      </c>
      <c r="DW21" s="225"/>
      <c r="DX21" s="115" t="str">
        <f t="shared" si="96"/>
        <v/>
      </c>
      <c r="DY21" s="225" t="str">
        <f t="shared" si="97"/>
        <v/>
      </c>
      <c r="DZ21" s="224"/>
      <c r="EA21" s="5" t="str">
        <f t="shared" si="98"/>
        <v/>
      </c>
      <c r="EB21" s="224" t="str">
        <f t="shared" si="99"/>
        <v/>
      </c>
      <c r="EC21" s="225"/>
      <c r="ED21" s="115" t="str">
        <f t="shared" si="100"/>
        <v/>
      </c>
      <c r="EE21" s="225" t="str">
        <f t="shared" si="101"/>
        <v/>
      </c>
      <c r="EF21" s="224"/>
      <c r="EG21" s="5" t="str">
        <f t="shared" si="102"/>
        <v/>
      </c>
      <c r="EH21" s="224" t="str">
        <f t="shared" si="103"/>
        <v/>
      </c>
      <c r="EI21" s="225"/>
      <c r="EJ21" s="115" t="str">
        <f t="shared" si="104"/>
        <v/>
      </c>
      <c r="EK21" s="225" t="str">
        <f t="shared" si="105"/>
        <v/>
      </c>
      <c r="EL21" s="224"/>
      <c r="EM21" s="5" t="str">
        <f t="shared" si="106"/>
        <v/>
      </c>
      <c r="EN21" s="224" t="str">
        <f t="shared" si="107"/>
        <v/>
      </c>
      <c r="EO21" s="225"/>
      <c r="EP21" s="115" t="str">
        <f t="shared" si="108"/>
        <v/>
      </c>
      <c r="EQ21" s="225" t="str">
        <f t="shared" si="109"/>
        <v/>
      </c>
      <c r="ER21" s="224"/>
      <c r="ES21" s="5" t="str">
        <f t="shared" si="110"/>
        <v/>
      </c>
      <c r="ET21" s="224" t="str">
        <f t="shared" si="111"/>
        <v/>
      </c>
      <c r="EU21" s="225"/>
      <c r="EV21" s="115" t="str">
        <f t="shared" si="112"/>
        <v/>
      </c>
      <c r="EW21" s="225" t="str">
        <f t="shared" si="113"/>
        <v/>
      </c>
      <c r="EX21" s="224"/>
      <c r="EY21" s="5" t="str">
        <f t="shared" si="114"/>
        <v/>
      </c>
      <c r="EZ21" s="224" t="str">
        <f t="shared" si="115"/>
        <v/>
      </c>
      <c r="FA21" s="225"/>
      <c r="FB21" s="115" t="str">
        <f t="shared" si="116"/>
        <v/>
      </c>
      <c r="FC21" s="225" t="str">
        <f t="shared" si="117"/>
        <v/>
      </c>
      <c r="FD21" s="224"/>
      <c r="FE21" s="5" t="str">
        <f t="shared" si="118"/>
        <v/>
      </c>
      <c r="FF21" s="224" t="str">
        <f t="shared" si="119"/>
        <v/>
      </c>
      <c r="FG21" s="225"/>
      <c r="FH21" s="115" t="str">
        <f t="shared" si="120"/>
        <v/>
      </c>
      <c r="FI21" s="225" t="str">
        <f t="shared" si="121"/>
        <v/>
      </c>
      <c r="FJ21" s="224"/>
      <c r="FK21" s="5" t="str">
        <f t="shared" si="122"/>
        <v/>
      </c>
      <c r="FL21" s="224" t="str">
        <f t="shared" si="123"/>
        <v/>
      </c>
      <c r="FM21" s="225"/>
      <c r="FN21" s="115" t="str">
        <f t="shared" si="124"/>
        <v/>
      </c>
      <c r="FO21" s="225" t="str">
        <f t="shared" si="125"/>
        <v/>
      </c>
      <c r="FP21" s="224"/>
      <c r="FQ21" s="5" t="str">
        <f t="shared" si="126"/>
        <v/>
      </c>
      <c r="FR21" s="224" t="str">
        <f t="shared" si="127"/>
        <v/>
      </c>
      <c r="FS21" s="225"/>
      <c r="FT21" s="115" t="str">
        <f t="shared" si="128"/>
        <v/>
      </c>
      <c r="FU21" s="225" t="str">
        <f t="shared" si="129"/>
        <v/>
      </c>
      <c r="FV21" s="253"/>
      <c r="FW21" s="253"/>
      <c r="FX21" s="253"/>
      <c r="FY21" s="253"/>
      <c r="FZ21" s="253"/>
    </row>
    <row r="22" spans="1:182" s="3" customFormat="1" x14ac:dyDescent="0.25">
      <c r="A22" s="2">
        <v>1</v>
      </c>
      <c r="B22" s="212" t="s">
        <v>80</v>
      </c>
      <c r="C22" s="179"/>
      <c r="D22" s="156">
        <f t="shared" si="27"/>
        <v>0</v>
      </c>
      <c r="E22" s="109"/>
      <c r="F22" s="196"/>
      <c r="G22" s="2">
        <v>1</v>
      </c>
      <c r="H22" s="76" t="s">
        <v>1090</v>
      </c>
      <c r="I22" s="114">
        <f t="shared" ca="1" si="0"/>
        <v>1</v>
      </c>
      <c r="J22" s="114" t="str">
        <f t="shared" ca="1" si="1"/>
        <v/>
      </c>
      <c r="K22" s="114" t="str">
        <f t="shared" ca="1" si="2"/>
        <v/>
      </c>
      <c r="L22" s="114" t="str">
        <f t="shared" ca="1" si="3"/>
        <v/>
      </c>
      <c r="M22" s="114" t="str">
        <f t="shared" ca="1" si="4"/>
        <v/>
      </c>
      <c r="N22" s="114" t="str">
        <f t="shared" ca="1" si="5"/>
        <v/>
      </c>
      <c r="O22" s="114" t="str">
        <f t="shared" ca="1" si="6"/>
        <v/>
      </c>
      <c r="P22" s="114" t="str">
        <f t="shared" ca="1" si="7"/>
        <v/>
      </c>
      <c r="Q22" s="93">
        <f t="shared" ca="1" si="8"/>
        <v>287</v>
      </c>
      <c r="R22" s="93" t="str">
        <f t="shared" si="9"/>
        <v/>
      </c>
      <c r="S22" s="93" t="str">
        <f t="shared" si="10"/>
        <v/>
      </c>
      <c r="T22" s="93" t="str">
        <f t="shared" si="11"/>
        <v/>
      </c>
      <c r="U22" s="93" t="str">
        <f t="shared" si="12"/>
        <v/>
      </c>
      <c r="V22" s="93" t="str">
        <f t="shared" si="13"/>
        <v/>
      </c>
      <c r="W22" s="93" t="str">
        <f t="shared" si="14"/>
        <v/>
      </c>
      <c r="X22" s="93" t="str">
        <f t="shared" si="15"/>
        <v/>
      </c>
      <c r="Y22" s="93" t="str">
        <f t="shared" si="16"/>
        <v/>
      </c>
      <c r="Z22" s="93" t="str">
        <f t="shared" si="17"/>
        <v/>
      </c>
      <c r="AA22" s="93" t="str">
        <f t="shared" si="18"/>
        <v/>
      </c>
      <c r="AB22" s="93" t="str">
        <f t="shared" si="19"/>
        <v/>
      </c>
      <c r="AC22" s="93" t="str">
        <f t="shared" si="20"/>
        <v/>
      </c>
      <c r="AD22" s="93" t="str">
        <f t="shared" si="21"/>
        <v/>
      </c>
      <c r="AE22" s="93" t="str">
        <f t="shared" si="22"/>
        <v/>
      </c>
      <c r="AF22" s="93" t="str">
        <f t="shared" si="23"/>
        <v/>
      </c>
      <c r="AG22" s="93" t="str">
        <f t="shared" si="24"/>
        <v/>
      </c>
      <c r="AH22" s="93" t="str">
        <f t="shared" si="28"/>
        <v/>
      </c>
      <c r="AI22" s="93" t="str">
        <f t="shared" si="29"/>
        <v/>
      </c>
      <c r="AJ22" s="93" t="str">
        <f t="shared" si="30"/>
        <v/>
      </c>
      <c r="AK22" s="93" t="str">
        <f t="shared" si="31"/>
        <v/>
      </c>
      <c r="AL22" s="93" t="str">
        <f t="shared" si="32"/>
        <v/>
      </c>
      <c r="AM22" s="93" t="str">
        <f t="shared" si="33"/>
        <v/>
      </c>
      <c r="AN22" s="93" t="str">
        <f t="shared" si="34"/>
        <v/>
      </c>
      <c r="AO22" s="93" t="str">
        <f t="shared" si="35"/>
        <v/>
      </c>
      <c r="AP22" s="93" t="str">
        <f t="shared" si="36"/>
        <v/>
      </c>
      <c r="AQ22" s="93" t="str">
        <f t="shared" si="37"/>
        <v/>
      </c>
      <c r="AR22" s="93" t="str">
        <f t="shared" si="38"/>
        <v/>
      </c>
      <c r="AS22" s="93" t="str">
        <f t="shared" si="39"/>
        <v/>
      </c>
      <c r="AT22" s="93" t="str">
        <f t="shared" si="40"/>
        <v/>
      </c>
      <c r="AU22" s="93" t="str">
        <f t="shared" si="41"/>
        <v/>
      </c>
      <c r="AV22" s="93" t="str">
        <f t="shared" si="42"/>
        <v/>
      </c>
      <c r="AW22" s="93" t="str">
        <f t="shared" si="43"/>
        <v/>
      </c>
      <c r="AX22" s="93" t="str">
        <f t="shared" si="44"/>
        <v/>
      </c>
      <c r="AY22" s="93" t="str">
        <f t="shared" si="45"/>
        <v/>
      </c>
      <c r="AZ22" s="93" t="str">
        <f t="shared" si="46"/>
        <v/>
      </c>
      <c r="BA22" s="93" t="str">
        <f t="shared" si="47"/>
        <v/>
      </c>
      <c r="BB22" s="93" t="str">
        <f t="shared" si="48"/>
        <v/>
      </c>
      <c r="BC22" s="93" t="str">
        <f t="shared" si="49"/>
        <v/>
      </c>
      <c r="BD22" s="93" t="str">
        <f t="shared" si="50"/>
        <v/>
      </c>
      <c r="BE22" s="93" t="str">
        <f t="shared" si="51"/>
        <v/>
      </c>
      <c r="BF22" s="13">
        <v>45853</v>
      </c>
      <c r="BG22" s="74">
        <f t="shared" ca="1" si="130"/>
        <v>287</v>
      </c>
      <c r="BH22" s="36">
        <f t="shared" si="131"/>
        <v>46218</v>
      </c>
      <c r="BI22" s="225"/>
      <c r="BJ22" s="75" t="str">
        <f t="shared" si="52"/>
        <v/>
      </c>
      <c r="BK22" s="37" t="str">
        <f t="shared" si="53"/>
        <v/>
      </c>
      <c r="BL22" s="13"/>
      <c r="BM22" s="74" t="str">
        <f t="shared" si="54"/>
        <v/>
      </c>
      <c r="BN22" s="36" t="str">
        <f t="shared" si="55"/>
        <v/>
      </c>
      <c r="BO22" s="225"/>
      <c r="BP22" s="75" t="str">
        <f t="shared" si="56"/>
        <v/>
      </c>
      <c r="BQ22" s="37" t="str">
        <f t="shared" si="57"/>
        <v/>
      </c>
      <c r="BR22" s="13"/>
      <c r="BS22" s="74" t="str">
        <f t="shared" si="58"/>
        <v/>
      </c>
      <c r="BT22" s="36" t="str">
        <f t="shared" si="59"/>
        <v/>
      </c>
      <c r="BU22" s="225"/>
      <c r="BV22" s="75" t="str">
        <f t="shared" si="60"/>
        <v/>
      </c>
      <c r="BW22" s="37" t="str">
        <f t="shared" si="61"/>
        <v/>
      </c>
      <c r="BX22" s="13"/>
      <c r="BY22" s="74" t="str">
        <f t="shared" si="62"/>
        <v/>
      </c>
      <c r="BZ22" s="36" t="str">
        <f t="shared" si="63"/>
        <v/>
      </c>
      <c r="CA22" s="225"/>
      <c r="CB22" s="75" t="str">
        <f t="shared" si="64"/>
        <v/>
      </c>
      <c r="CC22" s="37" t="str">
        <f t="shared" si="65"/>
        <v/>
      </c>
      <c r="CD22" s="13"/>
      <c r="CE22" s="74" t="str">
        <f t="shared" si="66"/>
        <v/>
      </c>
      <c r="CF22" s="36" t="str">
        <f t="shared" si="67"/>
        <v/>
      </c>
      <c r="CG22" s="225"/>
      <c r="CH22" s="115" t="str">
        <f t="shared" si="68"/>
        <v/>
      </c>
      <c r="CI22" s="225" t="str">
        <f t="shared" si="69"/>
        <v/>
      </c>
      <c r="CJ22" s="13"/>
      <c r="CK22" s="5" t="str">
        <f t="shared" si="70"/>
        <v/>
      </c>
      <c r="CL22" s="224" t="str">
        <f t="shared" si="71"/>
        <v/>
      </c>
      <c r="CM22" s="225"/>
      <c r="CN22" s="115" t="str">
        <f t="shared" si="72"/>
        <v/>
      </c>
      <c r="CO22" s="225" t="str">
        <f t="shared" si="73"/>
        <v/>
      </c>
      <c r="CP22" s="13"/>
      <c r="CQ22" s="5" t="str">
        <f t="shared" si="74"/>
        <v/>
      </c>
      <c r="CR22" s="224" t="str">
        <f t="shared" si="75"/>
        <v/>
      </c>
      <c r="CS22" s="225"/>
      <c r="CT22" s="115" t="str">
        <f t="shared" si="76"/>
        <v/>
      </c>
      <c r="CU22" s="225" t="str">
        <f t="shared" si="77"/>
        <v/>
      </c>
      <c r="CV22" s="13"/>
      <c r="CW22" s="5" t="str">
        <f t="shared" si="78"/>
        <v/>
      </c>
      <c r="CX22" s="224" t="str">
        <f t="shared" si="79"/>
        <v/>
      </c>
      <c r="CY22" s="225"/>
      <c r="CZ22" s="115" t="str">
        <f t="shared" si="80"/>
        <v/>
      </c>
      <c r="DA22" s="225" t="str">
        <f t="shared" si="81"/>
        <v/>
      </c>
      <c r="DB22" s="13"/>
      <c r="DC22" s="5" t="str">
        <f t="shared" si="82"/>
        <v/>
      </c>
      <c r="DD22" s="224" t="str">
        <f t="shared" si="83"/>
        <v/>
      </c>
      <c r="DE22" s="225"/>
      <c r="DF22" s="115" t="str">
        <f t="shared" si="84"/>
        <v/>
      </c>
      <c r="DG22" s="225" t="str">
        <f t="shared" si="85"/>
        <v/>
      </c>
      <c r="DH22" s="224"/>
      <c r="DI22" s="5" t="str">
        <f t="shared" si="86"/>
        <v/>
      </c>
      <c r="DJ22" s="224" t="str">
        <f t="shared" si="87"/>
        <v/>
      </c>
      <c r="DK22" s="225"/>
      <c r="DL22" s="115" t="str">
        <f t="shared" si="88"/>
        <v/>
      </c>
      <c r="DM22" s="225" t="str">
        <f t="shared" si="89"/>
        <v/>
      </c>
      <c r="DN22" s="224"/>
      <c r="DO22" s="5" t="str">
        <f t="shared" si="90"/>
        <v/>
      </c>
      <c r="DP22" s="224" t="str">
        <f t="shared" si="91"/>
        <v/>
      </c>
      <c r="DQ22" s="225"/>
      <c r="DR22" s="115" t="str">
        <f t="shared" si="92"/>
        <v/>
      </c>
      <c r="DS22" s="225" t="str">
        <f t="shared" si="93"/>
        <v/>
      </c>
      <c r="DT22" s="224"/>
      <c r="DU22" s="5" t="str">
        <f t="shared" si="94"/>
        <v/>
      </c>
      <c r="DV22" s="224" t="str">
        <f t="shared" si="95"/>
        <v/>
      </c>
      <c r="DW22" s="225"/>
      <c r="DX22" s="115" t="str">
        <f t="shared" si="96"/>
        <v/>
      </c>
      <c r="DY22" s="225" t="str">
        <f t="shared" si="97"/>
        <v/>
      </c>
      <c r="DZ22" s="224"/>
      <c r="EA22" s="5" t="str">
        <f t="shared" si="98"/>
        <v/>
      </c>
      <c r="EB22" s="224" t="str">
        <f t="shared" si="99"/>
        <v/>
      </c>
      <c r="EC22" s="225"/>
      <c r="ED22" s="115" t="str">
        <f t="shared" si="100"/>
        <v/>
      </c>
      <c r="EE22" s="225" t="str">
        <f t="shared" si="101"/>
        <v/>
      </c>
      <c r="EF22" s="224"/>
      <c r="EG22" s="5" t="str">
        <f t="shared" si="102"/>
        <v/>
      </c>
      <c r="EH22" s="224" t="str">
        <f t="shared" si="103"/>
        <v/>
      </c>
      <c r="EI22" s="225"/>
      <c r="EJ22" s="115" t="str">
        <f t="shared" si="104"/>
        <v/>
      </c>
      <c r="EK22" s="225" t="str">
        <f t="shared" si="105"/>
        <v/>
      </c>
      <c r="EL22" s="224"/>
      <c r="EM22" s="5" t="str">
        <f t="shared" si="106"/>
        <v/>
      </c>
      <c r="EN22" s="224" t="str">
        <f t="shared" si="107"/>
        <v/>
      </c>
      <c r="EO22" s="225"/>
      <c r="EP22" s="115" t="str">
        <f t="shared" si="108"/>
        <v/>
      </c>
      <c r="EQ22" s="225" t="str">
        <f t="shared" si="109"/>
        <v/>
      </c>
      <c r="ER22" s="224"/>
      <c r="ES22" s="5" t="str">
        <f t="shared" si="110"/>
        <v/>
      </c>
      <c r="ET22" s="224" t="str">
        <f t="shared" si="111"/>
        <v/>
      </c>
      <c r="EU22" s="225"/>
      <c r="EV22" s="115" t="str">
        <f t="shared" si="112"/>
        <v/>
      </c>
      <c r="EW22" s="225" t="str">
        <f t="shared" si="113"/>
        <v/>
      </c>
      <c r="EX22" s="224"/>
      <c r="EY22" s="5" t="str">
        <f t="shared" si="114"/>
        <v/>
      </c>
      <c r="EZ22" s="224" t="str">
        <f t="shared" si="115"/>
        <v/>
      </c>
      <c r="FA22" s="225"/>
      <c r="FB22" s="115" t="str">
        <f t="shared" si="116"/>
        <v/>
      </c>
      <c r="FC22" s="225" t="str">
        <f t="shared" si="117"/>
        <v/>
      </c>
      <c r="FD22" s="224"/>
      <c r="FE22" s="5" t="str">
        <f t="shared" si="118"/>
        <v/>
      </c>
      <c r="FF22" s="224" t="str">
        <f t="shared" si="119"/>
        <v/>
      </c>
      <c r="FG22" s="225"/>
      <c r="FH22" s="115" t="str">
        <f t="shared" si="120"/>
        <v/>
      </c>
      <c r="FI22" s="225" t="str">
        <f t="shared" si="121"/>
        <v/>
      </c>
      <c r="FJ22" s="224"/>
      <c r="FK22" s="5" t="str">
        <f t="shared" si="122"/>
        <v/>
      </c>
      <c r="FL22" s="224" t="str">
        <f t="shared" si="123"/>
        <v/>
      </c>
      <c r="FM22" s="225"/>
      <c r="FN22" s="115" t="str">
        <f t="shared" si="124"/>
        <v/>
      </c>
      <c r="FO22" s="225" t="str">
        <f t="shared" si="125"/>
        <v/>
      </c>
      <c r="FP22" s="224"/>
      <c r="FQ22" s="5" t="str">
        <f t="shared" si="126"/>
        <v/>
      </c>
      <c r="FR22" s="224" t="str">
        <f t="shared" si="127"/>
        <v/>
      </c>
      <c r="FS22" s="225"/>
      <c r="FT22" s="115" t="str">
        <f t="shared" si="128"/>
        <v/>
      </c>
      <c r="FU22" s="225" t="str">
        <f t="shared" si="129"/>
        <v/>
      </c>
      <c r="FV22" s="253"/>
      <c r="FW22" s="253"/>
      <c r="FX22" s="253"/>
      <c r="FY22" s="253"/>
      <c r="FZ22" s="253"/>
    </row>
    <row r="23" spans="1:182" s="3" customFormat="1" x14ac:dyDescent="0.25">
      <c r="A23" s="2">
        <v>1</v>
      </c>
      <c r="B23" s="211" t="s">
        <v>131</v>
      </c>
      <c r="C23" s="151"/>
      <c r="D23" s="156">
        <f t="shared" si="27"/>
        <v>0</v>
      </c>
      <c r="E23" s="109"/>
      <c r="F23" s="196"/>
      <c r="G23" s="2">
        <v>1</v>
      </c>
      <c r="H23" s="76" t="s">
        <v>1091</v>
      </c>
      <c r="I23" s="114">
        <f t="shared" ca="1" si="0"/>
        <v>1</v>
      </c>
      <c r="J23" s="114" t="str">
        <f t="shared" ca="1" si="1"/>
        <v/>
      </c>
      <c r="K23" s="114" t="str">
        <f t="shared" ca="1" si="2"/>
        <v/>
      </c>
      <c r="L23" s="114" t="str">
        <f t="shared" ca="1" si="3"/>
        <v/>
      </c>
      <c r="M23" s="114" t="str">
        <f t="shared" ca="1" si="4"/>
        <v/>
      </c>
      <c r="N23" s="114" t="str">
        <f t="shared" ca="1" si="5"/>
        <v/>
      </c>
      <c r="O23" s="114" t="str">
        <f t="shared" ca="1" si="6"/>
        <v/>
      </c>
      <c r="P23" s="114" t="str">
        <f t="shared" ca="1" si="7"/>
        <v/>
      </c>
      <c r="Q23" s="93">
        <f t="shared" ca="1" si="8"/>
        <v>287</v>
      </c>
      <c r="R23" s="93" t="str">
        <f t="shared" si="9"/>
        <v/>
      </c>
      <c r="S23" s="93" t="str">
        <f t="shared" si="10"/>
        <v/>
      </c>
      <c r="T23" s="93" t="str">
        <f t="shared" si="11"/>
        <v/>
      </c>
      <c r="U23" s="93" t="str">
        <f t="shared" si="12"/>
        <v/>
      </c>
      <c r="V23" s="93" t="str">
        <f t="shared" si="13"/>
        <v/>
      </c>
      <c r="W23" s="93" t="str">
        <f t="shared" si="14"/>
        <v/>
      </c>
      <c r="X23" s="93" t="str">
        <f t="shared" si="15"/>
        <v/>
      </c>
      <c r="Y23" s="93" t="str">
        <f t="shared" si="16"/>
        <v/>
      </c>
      <c r="Z23" s="93" t="str">
        <f t="shared" si="17"/>
        <v/>
      </c>
      <c r="AA23" s="93" t="str">
        <f t="shared" si="18"/>
        <v/>
      </c>
      <c r="AB23" s="93" t="str">
        <f t="shared" si="19"/>
        <v/>
      </c>
      <c r="AC23" s="93" t="str">
        <f t="shared" si="20"/>
        <v/>
      </c>
      <c r="AD23" s="93" t="str">
        <f t="shared" si="21"/>
        <v/>
      </c>
      <c r="AE23" s="93" t="str">
        <f t="shared" si="22"/>
        <v/>
      </c>
      <c r="AF23" s="93" t="str">
        <f t="shared" si="23"/>
        <v/>
      </c>
      <c r="AG23" s="93" t="str">
        <f t="shared" si="24"/>
        <v/>
      </c>
      <c r="AH23" s="93" t="str">
        <f t="shared" si="28"/>
        <v/>
      </c>
      <c r="AI23" s="93" t="str">
        <f t="shared" si="29"/>
        <v/>
      </c>
      <c r="AJ23" s="93" t="str">
        <f t="shared" si="30"/>
        <v/>
      </c>
      <c r="AK23" s="93" t="str">
        <f t="shared" si="31"/>
        <v/>
      </c>
      <c r="AL23" s="93" t="str">
        <f t="shared" si="32"/>
        <v/>
      </c>
      <c r="AM23" s="93" t="str">
        <f t="shared" si="33"/>
        <v/>
      </c>
      <c r="AN23" s="93" t="str">
        <f t="shared" si="34"/>
        <v/>
      </c>
      <c r="AO23" s="93" t="str">
        <f t="shared" si="35"/>
        <v/>
      </c>
      <c r="AP23" s="93" t="str">
        <f t="shared" si="36"/>
        <v/>
      </c>
      <c r="AQ23" s="93" t="str">
        <f t="shared" si="37"/>
        <v/>
      </c>
      <c r="AR23" s="93" t="str">
        <f t="shared" si="38"/>
        <v/>
      </c>
      <c r="AS23" s="93" t="str">
        <f t="shared" si="39"/>
        <v/>
      </c>
      <c r="AT23" s="93" t="str">
        <f t="shared" si="40"/>
        <v/>
      </c>
      <c r="AU23" s="93" t="str">
        <f t="shared" si="41"/>
        <v/>
      </c>
      <c r="AV23" s="93" t="str">
        <f t="shared" si="42"/>
        <v/>
      </c>
      <c r="AW23" s="93" t="str">
        <f t="shared" si="43"/>
        <v/>
      </c>
      <c r="AX23" s="93" t="str">
        <f t="shared" si="44"/>
        <v/>
      </c>
      <c r="AY23" s="93" t="str">
        <f t="shared" si="45"/>
        <v/>
      </c>
      <c r="AZ23" s="93" t="str">
        <f t="shared" si="46"/>
        <v/>
      </c>
      <c r="BA23" s="93" t="str">
        <f t="shared" si="47"/>
        <v/>
      </c>
      <c r="BB23" s="93" t="str">
        <f t="shared" si="48"/>
        <v/>
      </c>
      <c r="BC23" s="93" t="str">
        <f t="shared" si="49"/>
        <v/>
      </c>
      <c r="BD23" s="93" t="str">
        <f t="shared" si="50"/>
        <v/>
      </c>
      <c r="BE23" s="93" t="str">
        <f t="shared" si="51"/>
        <v/>
      </c>
      <c r="BF23" s="13">
        <v>45853</v>
      </c>
      <c r="BG23" s="74">
        <f t="shared" ca="1" si="130"/>
        <v>287</v>
      </c>
      <c r="BH23" s="36">
        <f t="shared" si="131"/>
        <v>46218</v>
      </c>
      <c r="BI23" s="225"/>
      <c r="BJ23" s="75" t="str">
        <f t="shared" si="52"/>
        <v/>
      </c>
      <c r="BK23" s="37" t="str">
        <f t="shared" si="53"/>
        <v/>
      </c>
      <c r="BL23" s="224"/>
      <c r="BM23" s="74" t="str">
        <f t="shared" si="54"/>
        <v/>
      </c>
      <c r="BN23" s="36" t="str">
        <f t="shared" si="55"/>
        <v/>
      </c>
      <c r="BO23" s="225"/>
      <c r="BP23" s="75" t="str">
        <f t="shared" si="56"/>
        <v/>
      </c>
      <c r="BQ23" s="37" t="str">
        <f t="shared" si="57"/>
        <v/>
      </c>
      <c r="BR23" s="224"/>
      <c r="BS23" s="74" t="str">
        <f t="shared" si="58"/>
        <v/>
      </c>
      <c r="BT23" s="36" t="str">
        <f t="shared" si="59"/>
        <v/>
      </c>
      <c r="BU23" s="225"/>
      <c r="BV23" s="75" t="str">
        <f t="shared" si="60"/>
        <v/>
      </c>
      <c r="BW23" s="37" t="str">
        <f t="shared" si="61"/>
        <v/>
      </c>
      <c r="BX23" s="224"/>
      <c r="BY23" s="74" t="str">
        <f t="shared" si="62"/>
        <v/>
      </c>
      <c r="BZ23" s="36" t="str">
        <f t="shared" si="63"/>
        <v/>
      </c>
      <c r="CA23" s="225"/>
      <c r="CB23" s="75" t="str">
        <f t="shared" si="64"/>
        <v/>
      </c>
      <c r="CC23" s="37" t="str">
        <f t="shared" si="65"/>
        <v/>
      </c>
      <c r="CD23" s="224"/>
      <c r="CE23" s="74" t="str">
        <f t="shared" si="66"/>
        <v/>
      </c>
      <c r="CF23" s="36" t="str">
        <f t="shared" si="67"/>
        <v/>
      </c>
      <c r="CG23" s="225"/>
      <c r="CH23" s="115" t="str">
        <f t="shared" si="68"/>
        <v/>
      </c>
      <c r="CI23" s="225" t="str">
        <f t="shared" si="69"/>
        <v/>
      </c>
      <c r="CJ23" s="224"/>
      <c r="CK23" s="5" t="str">
        <f t="shared" si="70"/>
        <v/>
      </c>
      <c r="CL23" s="224" t="str">
        <f t="shared" si="71"/>
        <v/>
      </c>
      <c r="CM23" s="225"/>
      <c r="CN23" s="115" t="str">
        <f t="shared" si="72"/>
        <v/>
      </c>
      <c r="CO23" s="225" t="str">
        <f t="shared" si="73"/>
        <v/>
      </c>
      <c r="CP23" s="224"/>
      <c r="CQ23" s="5" t="str">
        <f t="shared" si="74"/>
        <v/>
      </c>
      <c r="CR23" s="224" t="str">
        <f t="shared" si="75"/>
        <v/>
      </c>
      <c r="CS23" s="225"/>
      <c r="CT23" s="115" t="str">
        <f t="shared" si="76"/>
        <v/>
      </c>
      <c r="CU23" s="225" t="str">
        <f t="shared" si="77"/>
        <v/>
      </c>
      <c r="CV23" s="224"/>
      <c r="CW23" s="5" t="str">
        <f t="shared" si="78"/>
        <v/>
      </c>
      <c r="CX23" s="224" t="str">
        <f t="shared" si="79"/>
        <v/>
      </c>
      <c r="CY23" s="225"/>
      <c r="CZ23" s="115" t="str">
        <f t="shared" si="80"/>
        <v/>
      </c>
      <c r="DA23" s="225" t="str">
        <f t="shared" si="81"/>
        <v/>
      </c>
      <c r="DB23" s="224"/>
      <c r="DC23" s="5" t="str">
        <f t="shared" si="82"/>
        <v/>
      </c>
      <c r="DD23" s="224" t="str">
        <f t="shared" si="83"/>
        <v/>
      </c>
      <c r="DE23" s="225"/>
      <c r="DF23" s="115" t="str">
        <f t="shared" si="84"/>
        <v/>
      </c>
      <c r="DG23" s="225" t="str">
        <f t="shared" si="85"/>
        <v/>
      </c>
      <c r="DH23" s="224"/>
      <c r="DI23" s="5" t="str">
        <f t="shared" si="86"/>
        <v/>
      </c>
      <c r="DJ23" s="224" t="str">
        <f t="shared" si="87"/>
        <v/>
      </c>
      <c r="DK23" s="225"/>
      <c r="DL23" s="115" t="str">
        <f t="shared" si="88"/>
        <v/>
      </c>
      <c r="DM23" s="225" t="str">
        <f t="shared" si="89"/>
        <v/>
      </c>
      <c r="DN23" s="224"/>
      <c r="DO23" s="5" t="str">
        <f t="shared" si="90"/>
        <v/>
      </c>
      <c r="DP23" s="224" t="str">
        <f t="shared" si="91"/>
        <v/>
      </c>
      <c r="DQ23" s="225"/>
      <c r="DR23" s="115" t="str">
        <f t="shared" si="92"/>
        <v/>
      </c>
      <c r="DS23" s="225" t="str">
        <f t="shared" si="93"/>
        <v/>
      </c>
      <c r="DT23" s="224"/>
      <c r="DU23" s="5" t="str">
        <f t="shared" si="94"/>
        <v/>
      </c>
      <c r="DV23" s="224" t="str">
        <f t="shared" si="95"/>
        <v/>
      </c>
      <c r="DW23" s="225"/>
      <c r="DX23" s="115" t="str">
        <f t="shared" si="96"/>
        <v/>
      </c>
      <c r="DY23" s="225" t="str">
        <f t="shared" si="97"/>
        <v/>
      </c>
      <c r="DZ23" s="224"/>
      <c r="EA23" s="5" t="str">
        <f t="shared" si="98"/>
        <v/>
      </c>
      <c r="EB23" s="224" t="str">
        <f t="shared" si="99"/>
        <v/>
      </c>
      <c r="EC23" s="225"/>
      <c r="ED23" s="115" t="str">
        <f t="shared" si="100"/>
        <v/>
      </c>
      <c r="EE23" s="225" t="str">
        <f t="shared" si="101"/>
        <v/>
      </c>
      <c r="EF23" s="224"/>
      <c r="EG23" s="5" t="str">
        <f t="shared" si="102"/>
        <v/>
      </c>
      <c r="EH23" s="224" t="str">
        <f t="shared" si="103"/>
        <v/>
      </c>
      <c r="EI23" s="225"/>
      <c r="EJ23" s="115" t="str">
        <f t="shared" si="104"/>
        <v/>
      </c>
      <c r="EK23" s="225" t="str">
        <f t="shared" si="105"/>
        <v/>
      </c>
      <c r="EL23" s="224"/>
      <c r="EM23" s="5" t="str">
        <f t="shared" si="106"/>
        <v/>
      </c>
      <c r="EN23" s="224" t="str">
        <f t="shared" si="107"/>
        <v/>
      </c>
      <c r="EO23" s="225"/>
      <c r="EP23" s="115" t="str">
        <f t="shared" si="108"/>
        <v/>
      </c>
      <c r="EQ23" s="225" t="str">
        <f t="shared" si="109"/>
        <v/>
      </c>
      <c r="ER23" s="224"/>
      <c r="ES23" s="5" t="str">
        <f t="shared" si="110"/>
        <v/>
      </c>
      <c r="ET23" s="224" t="str">
        <f t="shared" si="111"/>
        <v/>
      </c>
      <c r="EU23" s="225"/>
      <c r="EV23" s="115" t="str">
        <f t="shared" si="112"/>
        <v/>
      </c>
      <c r="EW23" s="225" t="str">
        <f t="shared" si="113"/>
        <v/>
      </c>
      <c r="EX23" s="224"/>
      <c r="EY23" s="5" t="str">
        <f t="shared" si="114"/>
        <v/>
      </c>
      <c r="EZ23" s="224" t="str">
        <f t="shared" si="115"/>
        <v/>
      </c>
      <c r="FA23" s="225"/>
      <c r="FB23" s="115" t="str">
        <f t="shared" si="116"/>
        <v/>
      </c>
      <c r="FC23" s="225" t="str">
        <f t="shared" si="117"/>
        <v/>
      </c>
      <c r="FD23" s="224"/>
      <c r="FE23" s="5" t="str">
        <f t="shared" si="118"/>
        <v/>
      </c>
      <c r="FF23" s="224" t="str">
        <f t="shared" si="119"/>
        <v/>
      </c>
      <c r="FG23" s="225"/>
      <c r="FH23" s="115" t="str">
        <f t="shared" si="120"/>
        <v/>
      </c>
      <c r="FI23" s="225" t="str">
        <f t="shared" si="121"/>
        <v/>
      </c>
      <c r="FJ23" s="224"/>
      <c r="FK23" s="5" t="str">
        <f t="shared" si="122"/>
        <v/>
      </c>
      <c r="FL23" s="224" t="str">
        <f t="shared" si="123"/>
        <v/>
      </c>
      <c r="FM23" s="225"/>
      <c r="FN23" s="115" t="str">
        <f t="shared" si="124"/>
        <v/>
      </c>
      <c r="FO23" s="225" t="str">
        <f t="shared" si="125"/>
        <v/>
      </c>
      <c r="FP23" s="224"/>
      <c r="FQ23" s="5" t="str">
        <f t="shared" si="126"/>
        <v/>
      </c>
      <c r="FR23" s="224" t="str">
        <f t="shared" si="127"/>
        <v/>
      </c>
      <c r="FS23" s="225"/>
      <c r="FT23" s="115" t="str">
        <f t="shared" si="128"/>
        <v/>
      </c>
      <c r="FU23" s="225" t="str">
        <f t="shared" si="129"/>
        <v/>
      </c>
      <c r="FV23" s="253"/>
      <c r="FW23" s="253"/>
      <c r="FX23" s="253"/>
      <c r="FY23" s="253"/>
      <c r="FZ23" s="253"/>
    </row>
    <row r="24" spans="1:182" s="3" customFormat="1" x14ac:dyDescent="0.25">
      <c r="A24" s="2">
        <v>2</v>
      </c>
      <c r="B24" s="211" t="s">
        <v>124</v>
      </c>
      <c r="C24" s="151"/>
      <c r="D24" s="156">
        <f t="shared" si="27"/>
        <v>0</v>
      </c>
      <c r="E24" s="109"/>
      <c r="F24" s="196"/>
      <c r="G24" s="2" t="s">
        <v>55</v>
      </c>
      <c r="H24" s="76" t="s">
        <v>1092</v>
      </c>
      <c r="I24" s="114" t="str">
        <f t="shared" si="0"/>
        <v/>
      </c>
      <c r="J24" s="114" t="str">
        <f t="shared" si="1"/>
        <v/>
      </c>
      <c r="K24" s="114" t="str">
        <f t="shared" si="2"/>
        <v/>
      </c>
      <c r="L24" s="114" t="str">
        <f t="shared" si="3"/>
        <v/>
      </c>
      <c r="M24" s="114" t="str">
        <f t="shared" si="4"/>
        <v/>
      </c>
      <c r="N24" s="114" t="str">
        <f t="shared" si="5"/>
        <v/>
      </c>
      <c r="O24" s="114" t="str">
        <f t="shared" si="6"/>
        <v/>
      </c>
      <c r="P24" s="114" t="str">
        <f t="shared" si="7"/>
        <v/>
      </c>
      <c r="Q24" s="93" t="e">
        <f t="shared" si="8"/>
        <v>#VALUE!</v>
      </c>
      <c r="R24" s="93" t="str">
        <f t="shared" si="9"/>
        <v/>
      </c>
      <c r="S24" s="93" t="str">
        <f t="shared" si="10"/>
        <v/>
      </c>
      <c r="T24" s="93" t="str">
        <f t="shared" si="11"/>
        <v/>
      </c>
      <c r="U24" s="93" t="str">
        <f t="shared" si="12"/>
        <v/>
      </c>
      <c r="V24" s="93" t="str">
        <f t="shared" si="13"/>
        <v/>
      </c>
      <c r="W24" s="93" t="str">
        <f t="shared" si="14"/>
        <v/>
      </c>
      <c r="X24" s="93" t="str">
        <f t="shared" si="15"/>
        <v/>
      </c>
      <c r="Y24" s="93" t="str">
        <f t="shared" si="16"/>
        <v/>
      </c>
      <c r="Z24" s="93" t="str">
        <f t="shared" si="17"/>
        <v/>
      </c>
      <c r="AA24" s="93" t="str">
        <f t="shared" si="18"/>
        <v/>
      </c>
      <c r="AB24" s="93" t="str">
        <f t="shared" si="19"/>
        <v/>
      </c>
      <c r="AC24" s="93" t="str">
        <f t="shared" si="20"/>
        <v/>
      </c>
      <c r="AD24" s="93" t="str">
        <f t="shared" si="21"/>
        <v/>
      </c>
      <c r="AE24" s="93" t="str">
        <f t="shared" si="22"/>
        <v/>
      </c>
      <c r="AF24" s="93" t="str">
        <f t="shared" si="23"/>
        <v/>
      </c>
      <c r="AG24" s="93" t="str">
        <f t="shared" si="24"/>
        <v/>
      </c>
      <c r="AH24" s="93" t="str">
        <f t="shared" si="28"/>
        <v/>
      </c>
      <c r="AI24" s="93" t="str">
        <f t="shared" si="29"/>
        <v/>
      </c>
      <c r="AJ24" s="93" t="str">
        <f t="shared" si="30"/>
        <v/>
      </c>
      <c r="AK24" s="93" t="str">
        <f t="shared" si="31"/>
        <v/>
      </c>
      <c r="AL24" s="93" t="str">
        <f t="shared" si="32"/>
        <v/>
      </c>
      <c r="AM24" s="93" t="str">
        <f t="shared" si="33"/>
        <v/>
      </c>
      <c r="AN24" s="93" t="str">
        <f t="shared" si="34"/>
        <v/>
      </c>
      <c r="AO24" s="93" t="str">
        <f t="shared" si="35"/>
        <v/>
      </c>
      <c r="AP24" s="93" t="str">
        <f t="shared" si="36"/>
        <v/>
      </c>
      <c r="AQ24" s="93" t="str">
        <f t="shared" si="37"/>
        <v/>
      </c>
      <c r="AR24" s="93" t="str">
        <f t="shared" si="38"/>
        <v/>
      </c>
      <c r="AS24" s="93" t="str">
        <f t="shared" si="39"/>
        <v/>
      </c>
      <c r="AT24" s="93" t="str">
        <f t="shared" si="40"/>
        <v/>
      </c>
      <c r="AU24" s="93" t="str">
        <f t="shared" si="41"/>
        <v/>
      </c>
      <c r="AV24" s="93" t="str">
        <f t="shared" si="42"/>
        <v/>
      </c>
      <c r="AW24" s="93" t="str">
        <f t="shared" si="43"/>
        <v/>
      </c>
      <c r="AX24" s="93" t="str">
        <f t="shared" si="44"/>
        <v/>
      </c>
      <c r="AY24" s="93" t="str">
        <f t="shared" si="45"/>
        <v/>
      </c>
      <c r="AZ24" s="93" t="str">
        <f t="shared" si="46"/>
        <v/>
      </c>
      <c r="BA24" s="93" t="str">
        <f t="shared" si="47"/>
        <v/>
      </c>
      <c r="BB24" s="93" t="str">
        <f t="shared" si="48"/>
        <v/>
      </c>
      <c r="BC24" s="93" t="str">
        <f t="shared" si="49"/>
        <v/>
      </c>
      <c r="BD24" s="93" t="str">
        <f t="shared" si="50"/>
        <v/>
      </c>
      <c r="BE24" s="93" t="str">
        <f t="shared" si="51"/>
        <v/>
      </c>
      <c r="BF24" s="13">
        <v>45853</v>
      </c>
      <c r="BG24" s="74" t="e">
        <f t="shared" si="130"/>
        <v>#VALUE!</v>
      </c>
      <c r="BH24" s="36" t="e">
        <f t="shared" si="131"/>
        <v>#VALUE!</v>
      </c>
      <c r="BI24" s="225"/>
      <c r="BJ24" s="75" t="str">
        <f t="shared" si="52"/>
        <v/>
      </c>
      <c r="BK24" s="37" t="str">
        <f t="shared" si="53"/>
        <v/>
      </c>
      <c r="BL24" s="224"/>
      <c r="BM24" s="74" t="str">
        <f t="shared" si="54"/>
        <v/>
      </c>
      <c r="BN24" s="36" t="str">
        <f t="shared" si="55"/>
        <v/>
      </c>
      <c r="BO24" s="225"/>
      <c r="BP24" s="75" t="str">
        <f t="shared" si="56"/>
        <v/>
      </c>
      <c r="BQ24" s="37" t="str">
        <f t="shared" si="57"/>
        <v/>
      </c>
      <c r="BR24" s="224"/>
      <c r="BS24" s="74" t="str">
        <f t="shared" si="58"/>
        <v/>
      </c>
      <c r="BT24" s="36" t="str">
        <f t="shared" si="59"/>
        <v/>
      </c>
      <c r="BU24" s="225"/>
      <c r="BV24" s="75" t="str">
        <f t="shared" si="60"/>
        <v/>
      </c>
      <c r="BW24" s="37" t="str">
        <f t="shared" si="61"/>
        <v/>
      </c>
      <c r="BX24" s="224"/>
      <c r="BY24" s="74" t="str">
        <f t="shared" si="62"/>
        <v/>
      </c>
      <c r="BZ24" s="36" t="str">
        <f t="shared" si="63"/>
        <v/>
      </c>
      <c r="CA24" s="225"/>
      <c r="CB24" s="75" t="str">
        <f t="shared" si="64"/>
        <v/>
      </c>
      <c r="CC24" s="37" t="str">
        <f t="shared" si="65"/>
        <v/>
      </c>
      <c r="CD24" s="224"/>
      <c r="CE24" s="74" t="str">
        <f t="shared" si="66"/>
        <v/>
      </c>
      <c r="CF24" s="36" t="str">
        <f t="shared" si="67"/>
        <v/>
      </c>
      <c r="CG24" s="225"/>
      <c r="CH24" s="115" t="str">
        <f t="shared" si="68"/>
        <v/>
      </c>
      <c r="CI24" s="225" t="str">
        <f t="shared" si="69"/>
        <v/>
      </c>
      <c r="CJ24" s="224"/>
      <c r="CK24" s="5" t="str">
        <f t="shared" si="70"/>
        <v/>
      </c>
      <c r="CL24" s="224" t="str">
        <f t="shared" si="71"/>
        <v/>
      </c>
      <c r="CM24" s="225"/>
      <c r="CN24" s="115" t="str">
        <f t="shared" si="72"/>
        <v/>
      </c>
      <c r="CO24" s="225" t="str">
        <f t="shared" si="73"/>
        <v/>
      </c>
      <c r="CP24" s="224"/>
      <c r="CQ24" s="5" t="str">
        <f t="shared" si="74"/>
        <v/>
      </c>
      <c r="CR24" s="224" t="str">
        <f t="shared" si="75"/>
        <v/>
      </c>
      <c r="CS24" s="225"/>
      <c r="CT24" s="115" t="str">
        <f t="shared" si="76"/>
        <v/>
      </c>
      <c r="CU24" s="225" t="str">
        <f t="shared" si="77"/>
        <v/>
      </c>
      <c r="CV24" s="224"/>
      <c r="CW24" s="5" t="str">
        <f t="shared" si="78"/>
        <v/>
      </c>
      <c r="CX24" s="224" t="str">
        <f t="shared" si="79"/>
        <v/>
      </c>
      <c r="CY24" s="225"/>
      <c r="CZ24" s="115" t="str">
        <f t="shared" si="80"/>
        <v/>
      </c>
      <c r="DA24" s="225" t="str">
        <f t="shared" si="81"/>
        <v/>
      </c>
      <c r="DB24" s="224"/>
      <c r="DC24" s="5" t="str">
        <f t="shared" si="82"/>
        <v/>
      </c>
      <c r="DD24" s="224" t="str">
        <f t="shared" si="83"/>
        <v/>
      </c>
      <c r="DE24" s="225"/>
      <c r="DF24" s="115" t="str">
        <f t="shared" si="84"/>
        <v/>
      </c>
      <c r="DG24" s="225" t="str">
        <f t="shared" si="85"/>
        <v/>
      </c>
      <c r="DH24" s="224"/>
      <c r="DI24" s="5" t="str">
        <f t="shared" si="86"/>
        <v/>
      </c>
      <c r="DJ24" s="224" t="str">
        <f t="shared" si="87"/>
        <v/>
      </c>
      <c r="DK24" s="225"/>
      <c r="DL24" s="115" t="str">
        <f t="shared" si="88"/>
        <v/>
      </c>
      <c r="DM24" s="225" t="str">
        <f t="shared" si="89"/>
        <v/>
      </c>
      <c r="DN24" s="224"/>
      <c r="DO24" s="5" t="str">
        <f t="shared" si="90"/>
        <v/>
      </c>
      <c r="DP24" s="224" t="str">
        <f t="shared" si="91"/>
        <v/>
      </c>
      <c r="DQ24" s="225"/>
      <c r="DR24" s="115" t="str">
        <f t="shared" si="92"/>
        <v/>
      </c>
      <c r="DS24" s="225" t="str">
        <f t="shared" si="93"/>
        <v/>
      </c>
      <c r="DT24" s="224"/>
      <c r="DU24" s="5" t="str">
        <f t="shared" si="94"/>
        <v/>
      </c>
      <c r="DV24" s="224" t="str">
        <f t="shared" si="95"/>
        <v/>
      </c>
      <c r="DW24" s="225"/>
      <c r="DX24" s="115" t="str">
        <f t="shared" si="96"/>
        <v/>
      </c>
      <c r="DY24" s="225" t="str">
        <f t="shared" si="97"/>
        <v/>
      </c>
      <c r="DZ24" s="224"/>
      <c r="EA24" s="5" t="str">
        <f t="shared" si="98"/>
        <v/>
      </c>
      <c r="EB24" s="224" t="str">
        <f t="shared" si="99"/>
        <v/>
      </c>
      <c r="EC24" s="225"/>
      <c r="ED24" s="115" t="str">
        <f t="shared" si="100"/>
        <v/>
      </c>
      <c r="EE24" s="225" t="str">
        <f t="shared" si="101"/>
        <v/>
      </c>
      <c r="EF24" s="224"/>
      <c r="EG24" s="5" t="str">
        <f t="shared" si="102"/>
        <v/>
      </c>
      <c r="EH24" s="224" t="str">
        <f t="shared" si="103"/>
        <v/>
      </c>
      <c r="EI24" s="225"/>
      <c r="EJ24" s="115" t="str">
        <f t="shared" si="104"/>
        <v/>
      </c>
      <c r="EK24" s="225" t="str">
        <f t="shared" si="105"/>
        <v/>
      </c>
      <c r="EL24" s="224"/>
      <c r="EM24" s="5" t="str">
        <f t="shared" si="106"/>
        <v/>
      </c>
      <c r="EN24" s="224" t="str">
        <f t="shared" si="107"/>
        <v/>
      </c>
      <c r="EO24" s="225"/>
      <c r="EP24" s="115" t="str">
        <f t="shared" si="108"/>
        <v/>
      </c>
      <c r="EQ24" s="225" t="str">
        <f t="shared" si="109"/>
        <v/>
      </c>
      <c r="ER24" s="224"/>
      <c r="ES24" s="5" t="str">
        <f t="shared" si="110"/>
        <v/>
      </c>
      <c r="ET24" s="224" t="str">
        <f t="shared" si="111"/>
        <v/>
      </c>
      <c r="EU24" s="225"/>
      <c r="EV24" s="115" t="str">
        <f t="shared" si="112"/>
        <v/>
      </c>
      <c r="EW24" s="225" t="str">
        <f t="shared" si="113"/>
        <v/>
      </c>
      <c r="EX24" s="224"/>
      <c r="EY24" s="5" t="str">
        <f t="shared" si="114"/>
        <v/>
      </c>
      <c r="EZ24" s="224" t="str">
        <f t="shared" si="115"/>
        <v/>
      </c>
      <c r="FA24" s="225"/>
      <c r="FB24" s="115" t="str">
        <f t="shared" si="116"/>
        <v/>
      </c>
      <c r="FC24" s="225" t="str">
        <f t="shared" si="117"/>
        <v/>
      </c>
      <c r="FD24" s="224"/>
      <c r="FE24" s="5" t="str">
        <f t="shared" si="118"/>
        <v/>
      </c>
      <c r="FF24" s="224" t="str">
        <f t="shared" si="119"/>
        <v/>
      </c>
      <c r="FG24" s="225"/>
      <c r="FH24" s="115" t="str">
        <f t="shared" si="120"/>
        <v/>
      </c>
      <c r="FI24" s="225" t="str">
        <f t="shared" si="121"/>
        <v/>
      </c>
      <c r="FJ24" s="224"/>
      <c r="FK24" s="5" t="str">
        <f t="shared" si="122"/>
        <v/>
      </c>
      <c r="FL24" s="224" t="str">
        <f t="shared" si="123"/>
        <v/>
      </c>
      <c r="FM24" s="225"/>
      <c r="FN24" s="115" t="str">
        <f t="shared" si="124"/>
        <v/>
      </c>
      <c r="FO24" s="225" t="str">
        <f t="shared" si="125"/>
        <v/>
      </c>
      <c r="FP24" s="224"/>
      <c r="FQ24" s="5" t="str">
        <f t="shared" si="126"/>
        <v/>
      </c>
      <c r="FR24" s="224" t="str">
        <f t="shared" si="127"/>
        <v/>
      </c>
      <c r="FS24" s="225"/>
      <c r="FT24" s="115" t="str">
        <f t="shared" si="128"/>
        <v/>
      </c>
      <c r="FU24" s="225" t="str">
        <f t="shared" si="129"/>
        <v/>
      </c>
      <c r="FV24" s="253"/>
      <c r="FW24" s="253"/>
      <c r="FX24" s="253"/>
      <c r="FY24" s="253"/>
      <c r="FZ24" s="253"/>
    </row>
    <row r="25" spans="1:182" s="3" customFormat="1" x14ac:dyDescent="0.25">
      <c r="A25" s="2">
        <v>1</v>
      </c>
      <c r="B25" s="211" t="s">
        <v>128</v>
      </c>
      <c r="C25" s="151"/>
      <c r="D25" s="156">
        <f t="shared" si="27"/>
        <v>0</v>
      </c>
      <c r="E25" s="109"/>
      <c r="F25" s="196"/>
      <c r="G25" s="2" t="s">
        <v>55</v>
      </c>
      <c r="H25" s="76" t="s">
        <v>1093</v>
      </c>
      <c r="I25" s="114" t="str">
        <f t="shared" si="0"/>
        <v/>
      </c>
      <c r="J25" s="114" t="str">
        <f t="shared" si="1"/>
        <v/>
      </c>
      <c r="K25" s="114" t="str">
        <f t="shared" si="2"/>
        <v/>
      </c>
      <c r="L25" s="114" t="str">
        <f t="shared" si="3"/>
        <v/>
      </c>
      <c r="M25" s="114" t="str">
        <f t="shared" si="4"/>
        <v/>
      </c>
      <c r="N25" s="114" t="str">
        <f t="shared" si="5"/>
        <v/>
      </c>
      <c r="O25" s="114" t="str">
        <f t="shared" si="6"/>
        <v/>
      </c>
      <c r="P25" s="114" t="str">
        <f t="shared" si="7"/>
        <v/>
      </c>
      <c r="Q25" s="93" t="e">
        <f t="shared" si="8"/>
        <v>#VALUE!</v>
      </c>
      <c r="R25" s="93" t="str">
        <f t="shared" si="9"/>
        <v/>
      </c>
      <c r="S25" s="93" t="str">
        <f t="shared" si="10"/>
        <v/>
      </c>
      <c r="T25" s="93" t="str">
        <f t="shared" si="11"/>
        <v/>
      </c>
      <c r="U25" s="93" t="str">
        <f t="shared" si="12"/>
        <v/>
      </c>
      <c r="V25" s="93" t="str">
        <f t="shared" si="13"/>
        <v/>
      </c>
      <c r="W25" s="93" t="str">
        <f t="shared" si="14"/>
        <v/>
      </c>
      <c r="X25" s="93" t="str">
        <f t="shared" si="15"/>
        <v/>
      </c>
      <c r="Y25" s="93" t="str">
        <f t="shared" si="16"/>
        <v/>
      </c>
      <c r="Z25" s="93" t="str">
        <f t="shared" si="17"/>
        <v/>
      </c>
      <c r="AA25" s="93" t="str">
        <f t="shared" si="18"/>
        <v/>
      </c>
      <c r="AB25" s="93" t="str">
        <f t="shared" si="19"/>
        <v/>
      </c>
      <c r="AC25" s="93" t="str">
        <f t="shared" si="20"/>
        <v/>
      </c>
      <c r="AD25" s="93" t="str">
        <f t="shared" si="21"/>
        <v/>
      </c>
      <c r="AE25" s="93" t="str">
        <f t="shared" si="22"/>
        <v/>
      </c>
      <c r="AF25" s="93" t="str">
        <f t="shared" si="23"/>
        <v/>
      </c>
      <c r="AG25" s="93" t="str">
        <f t="shared" si="24"/>
        <v/>
      </c>
      <c r="AH25" s="93" t="str">
        <f t="shared" si="28"/>
        <v/>
      </c>
      <c r="AI25" s="93" t="str">
        <f t="shared" si="29"/>
        <v/>
      </c>
      <c r="AJ25" s="93" t="str">
        <f t="shared" si="30"/>
        <v/>
      </c>
      <c r="AK25" s="93" t="str">
        <f t="shared" si="31"/>
        <v/>
      </c>
      <c r="AL25" s="93" t="str">
        <f t="shared" si="32"/>
        <v/>
      </c>
      <c r="AM25" s="93" t="str">
        <f t="shared" si="33"/>
        <v/>
      </c>
      <c r="AN25" s="93" t="str">
        <f t="shared" si="34"/>
        <v/>
      </c>
      <c r="AO25" s="93" t="str">
        <f t="shared" si="35"/>
        <v/>
      </c>
      <c r="AP25" s="93" t="str">
        <f t="shared" si="36"/>
        <v/>
      </c>
      <c r="AQ25" s="93" t="str">
        <f t="shared" si="37"/>
        <v/>
      </c>
      <c r="AR25" s="93" t="str">
        <f t="shared" si="38"/>
        <v/>
      </c>
      <c r="AS25" s="93" t="str">
        <f t="shared" si="39"/>
        <v/>
      </c>
      <c r="AT25" s="93" t="str">
        <f t="shared" si="40"/>
        <v/>
      </c>
      <c r="AU25" s="93" t="str">
        <f t="shared" si="41"/>
        <v/>
      </c>
      <c r="AV25" s="93" t="str">
        <f t="shared" si="42"/>
        <v/>
      </c>
      <c r="AW25" s="93" t="str">
        <f t="shared" si="43"/>
        <v/>
      </c>
      <c r="AX25" s="93" t="str">
        <f t="shared" si="44"/>
        <v/>
      </c>
      <c r="AY25" s="93" t="str">
        <f t="shared" si="45"/>
        <v/>
      </c>
      <c r="AZ25" s="93" t="str">
        <f t="shared" si="46"/>
        <v/>
      </c>
      <c r="BA25" s="93" t="str">
        <f t="shared" si="47"/>
        <v/>
      </c>
      <c r="BB25" s="93" t="str">
        <f t="shared" si="48"/>
        <v/>
      </c>
      <c r="BC25" s="93" t="str">
        <f t="shared" si="49"/>
        <v/>
      </c>
      <c r="BD25" s="93" t="str">
        <f t="shared" si="50"/>
        <v/>
      </c>
      <c r="BE25" s="93" t="str">
        <f t="shared" si="51"/>
        <v/>
      </c>
      <c r="BF25" s="13">
        <v>45853</v>
      </c>
      <c r="BG25" s="74" t="e">
        <f t="shared" si="130"/>
        <v>#VALUE!</v>
      </c>
      <c r="BH25" s="36" t="e">
        <f t="shared" si="131"/>
        <v>#VALUE!</v>
      </c>
      <c r="BI25" s="225"/>
      <c r="BJ25" s="75" t="str">
        <f t="shared" si="52"/>
        <v/>
      </c>
      <c r="BK25" s="37" t="str">
        <f t="shared" si="53"/>
        <v/>
      </c>
      <c r="BL25" s="224"/>
      <c r="BM25" s="74" t="str">
        <f t="shared" si="54"/>
        <v/>
      </c>
      <c r="BN25" s="36" t="str">
        <f t="shared" si="55"/>
        <v/>
      </c>
      <c r="BO25" s="225"/>
      <c r="BP25" s="75" t="str">
        <f t="shared" si="56"/>
        <v/>
      </c>
      <c r="BQ25" s="37" t="str">
        <f t="shared" si="57"/>
        <v/>
      </c>
      <c r="BR25" s="224"/>
      <c r="BS25" s="74" t="str">
        <f t="shared" si="58"/>
        <v/>
      </c>
      <c r="BT25" s="36" t="str">
        <f t="shared" si="59"/>
        <v/>
      </c>
      <c r="BU25" s="225"/>
      <c r="BV25" s="75" t="str">
        <f t="shared" si="60"/>
        <v/>
      </c>
      <c r="BW25" s="37" t="str">
        <f t="shared" si="61"/>
        <v/>
      </c>
      <c r="BX25" s="224"/>
      <c r="BY25" s="74" t="str">
        <f t="shared" si="62"/>
        <v/>
      </c>
      <c r="BZ25" s="36" t="str">
        <f t="shared" si="63"/>
        <v/>
      </c>
      <c r="CA25" s="225"/>
      <c r="CB25" s="75" t="str">
        <f t="shared" si="64"/>
        <v/>
      </c>
      <c r="CC25" s="37" t="str">
        <f t="shared" si="65"/>
        <v/>
      </c>
      <c r="CD25" s="224"/>
      <c r="CE25" s="74" t="str">
        <f t="shared" si="66"/>
        <v/>
      </c>
      <c r="CF25" s="36" t="str">
        <f t="shared" si="67"/>
        <v/>
      </c>
      <c r="CG25" s="225"/>
      <c r="CH25" s="115" t="str">
        <f t="shared" si="68"/>
        <v/>
      </c>
      <c r="CI25" s="225" t="str">
        <f t="shared" si="69"/>
        <v/>
      </c>
      <c r="CJ25" s="224"/>
      <c r="CK25" s="5" t="str">
        <f t="shared" si="70"/>
        <v/>
      </c>
      <c r="CL25" s="224" t="str">
        <f t="shared" si="71"/>
        <v/>
      </c>
      <c r="CM25" s="225"/>
      <c r="CN25" s="115" t="str">
        <f t="shared" si="72"/>
        <v/>
      </c>
      <c r="CO25" s="225" t="str">
        <f t="shared" si="73"/>
        <v/>
      </c>
      <c r="CP25" s="224"/>
      <c r="CQ25" s="5" t="str">
        <f t="shared" si="74"/>
        <v/>
      </c>
      <c r="CR25" s="224" t="str">
        <f t="shared" si="75"/>
        <v/>
      </c>
      <c r="CS25" s="225"/>
      <c r="CT25" s="115" t="str">
        <f t="shared" si="76"/>
        <v/>
      </c>
      <c r="CU25" s="225" t="str">
        <f t="shared" si="77"/>
        <v/>
      </c>
      <c r="CV25" s="224"/>
      <c r="CW25" s="5" t="str">
        <f t="shared" si="78"/>
        <v/>
      </c>
      <c r="CX25" s="224" t="str">
        <f t="shared" si="79"/>
        <v/>
      </c>
      <c r="CY25" s="225"/>
      <c r="CZ25" s="115" t="str">
        <f t="shared" si="80"/>
        <v/>
      </c>
      <c r="DA25" s="225" t="str">
        <f t="shared" si="81"/>
        <v/>
      </c>
      <c r="DB25" s="224"/>
      <c r="DC25" s="5" t="str">
        <f t="shared" si="82"/>
        <v/>
      </c>
      <c r="DD25" s="224" t="str">
        <f t="shared" si="83"/>
        <v/>
      </c>
      <c r="DE25" s="225"/>
      <c r="DF25" s="115" t="str">
        <f t="shared" si="84"/>
        <v/>
      </c>
      <c r="DG25" s="225" t="str">
        <f t="shared" si="85"/>
        <v/>
      </c>
      <c r="DH25" s="224"/>
      <c r="DI25" s="5" t="str">
        <f t="shared" si="86"/>
        <v/>
      </c>
      <c r="DJ25" s="224" t="str">
        <f t="shared" si="87"/>
        <v/>
      </c>
      <c r="DK25" s="225"/>
      <c r="DL25" s="115" t="str">
        <f t="shared" si="88"/>
        <v/>
      </c>
      <c r="DM25" s="225" t="str">
        <f t="shared" si="89"/>
        <v/>
      </c>
      <c r="DN25" s="224"/>
      <c r="DO25" s="5" t="str">
        <f t="shared" si="90"/>
        <v/>
      </c>
      <c r="DP25" s="224" t="str">
        <f t="shared" si="91"/>
        <v/>
      </c>
      <c r="DQ25" s="225"/>
      <c r="DR25" s="115" t="str">
        <f t="shared" si="92"/>
        <v/>
      </c>
      <c r="DS25" s="225" t="str">
        <f t="shared" si="93"/>
        <v/>
      </c>
      <c r="DT25" s="224"/>
      <c r="DU25" s="5" t="str">
        <f t="shared" si="94"/>
        <v/>
      </c>
      <c r="DV25" s="224" t="str">
        <f t="shared" si="95"/>
        <v/>
      </c>
      <c r="DW25" s="225"/>
      <c r="DX25" s="115" t="str">
        <f t="shared" si="96"/>
        <v/>
      </c>
      <c r="DY25" s="225" t="str">
        <f t="shared" si="97"/>
        <v/>
      </c>
      <c r="DZ25" s="224"/>
      <c r="EA25" s="5" t="str">
        <f t="shared" si="98"/>
        <v/>
      </c>
      <c r="EB25" s="224" t="str">
        <f t="shared" si="99"/>
        <v/>
      </c>
      <c r="EC25" s="225"/>
      <c r="ED25" s="115" t="str">
        <f t="shared" si="100"/>
        <v/>
      </c>
      <c r="EE25" s="225" t="str">
        <f t="shared" si="101"/>
        <v/>
      </c>
      <c r="EF25" s="224"/>
      <c r="EG25" s="5" t="str">
        <f t="shared" si="102"/>
        <v/>
      </c>
      <c r="EH25" s="224" t="str">
        <f t="shared" si="103"/>
        <v/>
      </c>
      <c r="EI25" s="225"/>
      <c r="EJ25" s="115" t="str">
        <f t="shared" si="104"/>
        <v/>
      </c>
      <c r="EK25" s="225" t="str">
        <f t="shared" si="105"/>
        <v/>
      </c>
      <c r="EL25" s="224"/>
      <c r="EM25" s="5" t="str">
        <f t="shared" si="106"/>
        <v/>
      </c>
      <c r="EN25" s="224" t="str">
        <f t="shared" si="107"/>
        <v/>
      </c>
      <c r="EO25" s="225"/>
      <c r="EP25" s="115" t="str">
        <f t="shared" si="108"/>
        <v/>
      </c>
      <c r="EQ25" s="225" t="str">
        <f t="shared" si="109"/>
        <v/>
      </c>
      <c r="ER25" s="224"/>
      <c r="ES25" s="5" t="str">
        <f t="shared" si="110"/>
        <v/>
      </c>
      <c r="ET25" s="224" t="str">
        <f t="shared" si="111"/>
        <v/>
      </c>
      <c r="EU25" s="225"/>
      <c r="EV25" s="115" t="str">
        <f t="shared" si="112"/>
        <v/>
      </c>
      <c r="EW25" s="225" t="str">
        <f t="shared" si="113"/>
        <v/>
      </c>
      <c r="EX25" s="224"/>
      <c r="EY25" s="5" t="str">
        <f t="shared" si="114"/>
        <v/>
      </c>
      <c r="EZ25" s="224" t="str">
        <f t="shared" si="115"/>
        <v/>
      </c>
      <c r="FA25" s="225"/>
      <c r="FB25" s="115" t="str">
        <f t="shared" si="116"/>
        <v/>
      </c>
      <c r="FC25" s="225" t="str">
        <f t="shared" si="117"/>
        <v/>
      </c>
      <c r="FD25" s="224"/>
      <c r="FE25" s="5" t="str">
        <f t="shared" si="118"/>
        <v/>
      </c>
      <c r="FF25" s="224" t="str">
        <f t="shared" si="119"/>
        <v/>
      </c>
      <c r="FG25" s="225"/>
      <c r="FH25" s="115" t="str">
        <f t="shared" si="120"/>
        <v/>
      </c>
      <c r="FI25" s="225" t="str">
        <f t="shared" si="121"/>
        <v/>
      </c>
      <c r="FJ25" s="224"/>
      <c r="FK25" s="5" t="str">
        <f t="shared" si="122"/>
        <v/>
      </c>
      <c r="FL25" s="224" t="str">
        <f t="shared" si="123"/>
        <v/>
      </c>
      <c r="FM25" s="225"/>
      <c r="FN25" s="115" t="str">
        <f t="shared" si="124"/>
        <v/>
      </c>
      <c r="FO25" s="225" t="str">
        <f t="shared" si="125"/>
        <v/>
      </c>
      <c r="FP25" s="224"/>
      <c r="FQ25" s="5" t="str">
        <f t="shared" si="126"/>
        <v/>
      </c>
      <c r="FR25" s="224" t="str">
        <f t="shared" si="127"/>
        <v/>
      </c>
      <c r="FS25" s="225"/>
      <c r="FT25" s="115" t="str">
        <f t="shared" si="128"/>
        <v/>
      </c>
      <c r="FU25" s="225" t="str">
        <f t="shared" si="129"/>
        <v/>
      </c>
      <c r="FV25" s="253"/>
      <c r="FW25" s="253"/>
      <c r="FX25" s="253"/>
      <c r="FY25" s="253"/>
      <c r="FZ25" s="253"/>
    </row>
    <row r="26" spans="1:182" s="3" customFormat="1" x14ac:dyDescent="0.25">
      <c r="A26" s="2">
        <v>1</v>
      </c>
      <c r="B26" s="211" t="s">
        <v>1094</v>
      </c>
      <c r="C26" s="151"/>
      <c r="D26" s="156">
        <f t="shared" si="27"/>
        <v>0</v>
      </c>
      <c r="E26" s="109"/>
      <c r="F26" s="196"/>
      <c r="G26" s="2" t="s">
        <v>55</v>
      </c>
      <c r="H26" s="76" t="s">
        <v>1095</v>
      </c>
      <c r="I26" s="114" t="str">
        <f t="shared" si="0"/>
        <v/>
      </c>
      <c r="J26" s="114" t="str">
        <f t="shared" si="1"/>
        <v/>
      </c>
      <c r="K26" s="114" t="str">
        <f t="shared" si="2"/>
        <v/>
      </c>
      <c r="L26" s="114" t="str">
        <f t="shared" si="3"/>
        <v/>
      </c>
      <c r="M26" s="114" t="str">
        <f t="shared" si="4"/>
        <v/>
      </c>
      <c r="N26" s="114" t="str">
        <f t="shared" si="5"/>
        <v/>
      </c>
      <c r="O26" s="114" t="str">
        <f t="shared" si="6"/>
        <v/>
      </c>
      <c r="P26" s="114" t="str">
        <f t="shared" si="7"/>
        <v/>
      </c>
      <c r="Q26" s="93" t="e">
        <f t="shared" si="8"/>
        <v>#VALUE!</v>
      </c>
      <c r="R26" s="93" t="str">
        <f t="shared" si="9"/>
        <v/>
      </c>
      <c r="S26" s="93" t="str">
        <f t="shared" si="10"/>
        <v/>
      </c>
      <c r="T26" s="93" t="str">
        <f t="shared" si="11"/>
        <v/>
      </c>
      <c r="U26" s="93" t="str">
        <f t="shared" si="12"/>
        <v/>
      </c>
      <c r="V26" s="93" t="str">
        <f t="shared" si="13"/>
        <v/>
      </c>
      <c r="W26" s="93" t="str">
        <f t="shared" si="14"/>
        <v/>
      </c>
      <c r="X26" s="93" t="str">
        <f t="shared" si="15"/>
        <v/>
      </c>
      <c r="Y26" s="93" t="str">
        <f t="shared" si="16"/>
        <v/>
      </c>
      <c r="Z26" s="93" t="str">
        <f t="shared" si="17"/>
        <v/>
      </c>
      <c r="AA26" s="93" t="str">
        <f t="shared" si="18"/>
        <v/>
      </c>
      <c r="AB26" s="93" t="str">
        <f t="shared" si="19"/>
        <v/>
      </c>
      <c r="AC26" s="93" t="str">
        <f t="shared" si="20"/>
        <v/>
      </c>
      <c r="AD26" s="93" t="str">
        <f t="shared" si="21"/>
        <v/>
      </c>
      <c r="AE26" s="93" t="str">
        <f t="shared" si="22"/>
        <v/>
      </c>
      <c r="AF26" s="93" t="str">
        <f t="shared" si="23"/>
        <v/>
      </c>
      <c r="AG26" s="93" t="str">
        <f t="shared" si="24"/>
        <v/>
      </c>
      <c r="AH26" s="93" t="str">
        <f t="shared" si="28"/>
        <v/>
      </c>
      <c r="AI26" s="93" t="str">
        <f t="shared" si="29"/>
        <v/>
      </c>
      <c r="AJ26" s="93" t="str">
        <f t="shared" si="30"/>
        <v/>
      </c>
      <c r="AK26" s="93" t="str">
        <f t="shared" si="31"/>
        <v/>
      </c>
      <c r="AL26" s="93" t="str">
        <f t="shared" si="32"/>
        <v/>
      </c>
      <c r="AM26" s="93" t="str">
        <f t="shared" si="33"/>
        <v/>
      </c>
      <c r="AN26" s="93" t="str">
        <f t="shared" si="34"/>
        <v/>
      </c>
      <c r="AO26" s="93" t="str">
        <f t="shared" si="35"/>
        <v/>
      </c>
      <c r="AP26" s="93" t="str">
        <f t="shared" si="36"/>
        <v/>
      </c>
      <c r="AQ26" s="93" t="str">
        <f t="shared" si="37"/>
        <v/>
      </c>
      <c r="AR26" s="93" t="str">
        <f t="shared" si="38"/>
        <v/>
      </c>
      <c r="AS26" s="93" t="str">
        <f t="shared" si="39"/>
        <v/>
      </c>
      <c r="AT26" s="93" t="str">
        <f t="shared" si="40"/>
        <v/>
      </c>
      <c r="AU26" s="93" t="str">
        <f t="shared" si="41"/>
        <v/>
      </c>
      <c r="AV26" s="93" t="str">
        <f t="shared" si="42"/>
        <v/>
      </c>
      <c r="AW26" s="93" t="str">
        <f t="shared" si="43"/>
        <v/>
      </c>
      <c r="AX26" s="93" t="str">
        <f t="shared" si="44"/>
        <v/>
      </c>
      <c r="AY26" s="93" t="str">
        <f t="shared" si="45"/>
        <v/>
      </c>
      <c r="AZ26" s="93" t="str">
        <f t="shared" si="46"/>
        <v/>
      </c>
      <c r="BA26" s="93" t="str">
        <f t="shared" si="47"/>
        <v/>
      </c>
      <c r="BB26" s="93" t="str">
        <f t="shared" si="48"/>
        <v/>
      </c>
      <c r="BC26" s="93" t="str">
        <f t="shared" si="49"/>
        <v/>
      </c>
      <c r="BD26" s="93" t="str">
        <f t="shared" si="50"/>
        <v/>
      </c>
      <c r="BE26" s="93" t="str">
        <f t="shared" si="51"/>
        <v/>
      </c>
      <c r="BF26" s="13">
        <v>45853</v>
      </c>
      <c r="BG26" s="74" t="e">
        <f t="shared" si="130"/>
        <v>#VALUE!</v>
      </c>
      <c r="BH26" s="36" t="e">
        <f t="shared" si="131"/>
        <v>#VALUE!</v>
      </c>
      <c r="BI26" s="225"/>
      <c r="BJ26" s="75" t="str">
        <f t="shared" si="52"/>
        <v/>
      </c>
      <c r="BK26" s="37" t="str">
        <f t="shared" si="53"/>
        <v/>
      </c>
      <c r="BL26" s="224"/>
      <c r="BM26" s="74" t="str">
        <f t="shared" si="54"/>
        <v/>
      </c>
      <c r="BN26" s="36" t="str">
        <f t="shared" si="55"/>
        <v/>
      </c>
      <c r="BO26" s="225"/>
      <c r="BP26" s="75" t="str">
        <f t="shared" si="56"/>
        <v/>
      </c>
      <c r="BQ26" s="37" t="str">
        <f t="shared" si="57"/>
        <v/>
      </c>
      <c r="BR26" s="224"/>
      <c r="BS26" s="74" t="str">
        <f t="shared" si="58"/>
        <v/>
      </c>
      <c r="BT26" s="36" t="str">
        <f t="shared" si="59"/>
        <v/>
      </c>
      <c r="BU26" s="225"/>
      <c r="BV26" s="75" t="str">
        <f t="shared" si="60"/>
        <v/>
      </c>
      <c r="BW26" s="37" t="str">
        <f t="shared" si="61"/>
        <v/>
      </c>
      <c r="BX26" s="224"/>
      <c r="BY26" s="74" t="str">
        <f t="shared" si="62"/>
        <v/>
      </c>
      <c r="BZ26" s="36" t="str">
        <f t="shared" si="63"/>
        <v/>
      </c>
      <c r="CA26" s="225"/>
      <c r="CB26" s="75" t="str">
        <f t="shared" si="64"/>
        <v/>
      </c>
      <c r="CC26" s="37" t="str">
        <f t="shared" si="65"/>
        <v/>
      </c>
      <c r="CD26" s="224"/>
      <c r="CE26" s="74" t="str">
        <f t="shared" si="66"/>
        <v/>
      </c>
      <c r="CF26" s="36" t="str">
        <f t="shared" si="67"/>
        <v/>
      </c>
      <c r="CG26" s="225"/>
      <c r="CH26" s="115" t="str">
        <f t="shared" si="68"/>
        <v/>
      </c>
      <c r="CI26" s="225" t="str">
        <f t="shared" si="69"/>
        <v/>
      </c>
      <c r="CJ26" s="224"/>
      <c r="CK26" s="5" t="str">
        <f t="shared" si="70"/>
        <v/>
      </c>
      <c r="CL26" s="224" t="str">
        <f t="shared" si="71"/>
        <v/>
      </c>
      <c r="CM26" s="225"/>
      <c r="CN26" s="115" t="str">
        <f t="shared" si="72"/>
        <v/>
      </c>
      <c r="CO26" s="225" t="str">
        <f t="shared" si="73"/>
        <v/>
      </c>
      <c r="CP26" s="224"/>
      <c r="CQ26" s="5" t="str">
        <f t="shared" si="74"/>
        <v/>
      </c>
      <c r="CR26" s="224" t="str">
        <f t="shared" si="75"/>
        <v/>
      </c>
      <c r="CS26" s="225"/>
      <c r="CT26" s="115" t="str">
        <f t="shared" si="76"/>
        <v/>
      </c>
      <c r="CU26" s="225" t="str">
        <f t="shared" si="77"/>
        <v/>
      </c>
      <c r="CV26" s="224"/>
      <c r="CW26" s="5" t="str">
        <f t="shared" si="78"/>
        <v/>
      </c>
      <c r="CX26" s="224" t="str">
        <f t="shared" si="79"/>
        <v/>
      </c>
      <c r="CY26" s="225"/>
      <c r="CZ26" s="115" t="str">
        <f t="shared" si="80"/>
        <v/>
      </c>
      <c r="DA26" s="225" t="str">
        <f t="shared" si="81"/>
        <v/>
      </c>
      <c r="DB26" s="224"/>
      <c r="DC26" s="5" t="str">
        <f t="shared" si="82"/>
        <v/>
      </c>
      <c r="DD26" s="224" t="str">
        <f t="shared" si="83"/>
        <v/>
      </c>
      <c r="DE26" s="225"/>
      <c r="DF26" s="115" t="str">
        <f t="shared" si="84"/>
        <v/>
      </c>
      <c r="DG26" s="225" t="str">
        <f t="shared" si="85"/>
        <v/>
      </c>
      <c r="DH26" s="224"/>
      <c r="DI26" s="5" t="str">
        <f t="shared" si="86"/>
        <v/>
      </c>
      <c r="DJ26" s="224" t="str">
        <f t="shared" si="87"/>
        <v/>
      </c>
      <c r="DK26" s="225"/>
      <c r="DL26" s="115" t="str">
        <f t="shared" si="88"/>
        <v/>
      </c>
      <c r="DM26" s="225" t="str">
        <f t="shared" si="89"/>
        <v/>
      </c>
      <c r="DN26" s="224"/>
      <c r="DO26" s="5" t="str">
        <f t="shared" si="90"/>
        <v/>
      </c>
      <c r="DP26" s="224" t="str">
        <f t="shared" si="91"/>
        <v/>
      </c>
      <c r="DQ26" s="225"/>
      <c r="DR26" s="115" t="str">
        <f t="shared" si="92"/>
        <v/>
      </c>
      <c r="DS26" s="225" t="str">
        <f t="shared" si="93"/>
        <v/>
      </c>
      <c r="DT26" s="224"/>
      <c r="DU26" s="5" t="str">
        <f t="shared" si="94"/>
        <v/>
      </c>
      <c r="DV26" s="224" t="str">
        <f t="shared" si="95"/>
        <v/>
      </c>
      <c r="DW26" s="225"/>
      <c r="DX26" s="115" t="str">
        <f t="shared" si="96"/>
        <v/>
      </c>
      <c r="DY26" s="225" t="str">
        <f t="shared" si="97"/>
        <v/>
      </c>
      <c r="DZ26" s="224"/>
      <c r="EA26" s="5" t="str">
        <f t="shared" si="98"/>
        <v/>
      </c>
      <c r="EB26" s="224" t="str">
        <f t="shared" si="99"/>
        <v/>
      </c>
      <c r="EC26" s="225"/>
      <c r="ED26" s="115" t="str">
        <f t="shared" si="100"/>
        <v/>
      </c>
      <c r="EE26" s="225" t="str">
        <f t="shared" si="101"/>
        <v/>
      </c>
      <c r="EF26" s="224"/>
      <c r="EG26" s="5" t="str">
        <f t="shared" si="102"/>
        <v/>
      </c>
      <c r="EH26" s="224" t="str">
        <f t="shared" si="103"/>
        <v/>
      </c>
      <c r="EI26" s="225"/>
      <c r="EJ26" s="115" t="str">
        <f t="shared" si="104"/>
        <v/>
      </c>
      <c r="EK26" s="225" t="str">
        <f t="shared" si="105"/>
        <v/>
      </c>
      <c r="EL26" s="224"/>
      <c r="EM26" s="5" t="str">
        <f t="shared" si="106"/>
        <v/>
      </c>
      <c r="EN26" s="224" t="str">
        <f t="shared" si="107"/>
        <v/>
      </c>
      <c r="EO26" s="225"/>
      <c r="EP26" s="115" t="str">
        <f t="shared" si="108"/>
        <v/>
      </c>
      <c r="EQ26" s="225" t="str">
        <f t="shared" si="109"/>
        <v/>
      </c>
      <c r="ER26" s="224"/>
      <c r="ES26" s="5" t="str">
        <f t="shared" si="110"/>
        <v/>
      </c>
      <c r="ET26" s="224" t="str">
        <f t="shared" si="111"/>
        <v/>
      </c>
      <c r="EU26" s="225"/>
      <c r="EV26" s="115" t="str">
        <f t="shared" si="112"/>
        <v/>
      </c>
      <c r="EW26" s="225" t="str">
        <f t="shared" si="113"/>
        <v/>
      </c>
      <c r="EX26" s="224"/>
      <c r="EY26" s="5" t="str">
        <f t="shared" si="114"/>
        <v/>
      </c>
      <c r="EZ26" s="224" t="str">
        <f t="shared" si="115"/>
        <v/>
      </c>
      <c r="FA26" s="225"/>
      <c r="FB26" s="115" t="str">
        <f t="shared" si="116"/>
        <v/>
      </c>
      <c r="FC26" s="225" t="str">
        <f t="shared" si="117"/>
        <v/>
      </c>
      <c r="FD26" s="224"/>
      <c r="FE26" s="5" t="str">
        <f t="shared" si="118"/>
        <v/>
      </c>
      <c r="FF26" s="224" t="str">
        <f t="shared" si="119"/>
        <v/>
      </c>
      <c r="FG26" s="225"/>
      <c r="FH26" s="115" t="str">
        <f t="shared" si="120"/>
        <v/>
      </c>
      <c r="FI26" s="225" t="str">
        <f t="shared" si="121"/>
        <v/>
      </c>
      <c r="FJ26" s="224"/>
      <c r="FK26" s="5" t="str">
        <f t="shared" si="122"/>
        <v/>
      </c>
      <c r="FL26" s="224" t="str">
        <f t="shared" si="123"/>
        <v/>
      </c>
      <c r="FM26" s="225"/>
      <c r="FN26" s="115" t="str">
        <f t="shared" si="124"/>
        <v/>
      </c>
      <c r="FO26" s="225" t="str">
        <f t="shared" si="125"/>
        <v/>
      </c>
      <c r="FP26" s="224"/>
      <c r="FQ26" s="5" t="str">
        <f t="shared" si="126"/>
        <v/>
      </c>
      <c r="FR26" s="224" t="str">
        <f t="shared" si="127"/>
        <v/>
      </c>
      <c r="FS26" s="225"/>
      <c r="FT26" s="115" t="str">
        <f t="shared" si="128"/>
        <v/>
      </c>
      <c r="FU26" s="225" t="str">
        <f t="shared" si="129"/>
        <v/>
      </c>
      <c r="FV26" s="253"/>
      <c r="FW26" s="253"/>
      <c r="FX26" s="253"/>
      <c r="FY26" s="253"/>
      <c r="FZ26" s="253"/>
    </row>
    <row r="27" spans="1:182" s="3" customFormat="1" x14ac:dyDescent="0.25">
      <c r="A27" s="2">
        <v>1</v>
      </c>
      <c r="B27" s="211" t="s">
        <v>233</v>
      </c>
      <c r="C27" s="151"/>
      <c r="D27" s="156">
        <f t="shared" si="27"/>
        <v>0</v>
      </c>
      <c r="E27" s="109"/>
      <c r="F27" s="196"/>
      <c r="G27" s="2">
        <v>1</v>
      </c>
      <c r="H27" s="76" t="s">
        <v>1096</v>
      </c>
      <c r="I27" s="114">
        <f t="shared" ca="1" si="0"/>
        <v>1</v>
      </c>
      <c r="J27" s="114" t="str">
        <f t="shared" ca="1" si="1"/>
        <v/>
      </c>
      <c r="K27" s="114" t="str">
        <f t="shared" ca="1" si="2"/>
        <v/>
      </c>
      <c r="L27" s="114" t="str">
        <f t="shared" ca="1" si="3"/>
        <v/>
      </c>
      <c r="M27" s="114" t="str">
        <f t="shared" ca="1" si="4"/>
        <v/>
      </c>
      <c r="N27" s="114" t="str">
        <f t="shared" ca="1" si="5"/>
        <v/>
      </c>
      <c r="O27" s="114" t="str">
        <f t="shared" ca="1" si="6"/>
        <v/>
      </c>
      <c r="P27" s="114" t="str">
        <f t="shared" ca="1" si="7"/>
        <v/>
      </c>
      <c r="Q27" s="93">
        <f t="shared" ca="1" si="8"/>
        <v>287</v>
      </c>
      <c r="R27" s="93" t="str">
        <f t="shared" si="9"/>
        <v/>
      </c>
      <c r="S27" s="93" t="str">
        <f t="shared" si="10"/>
        <v/>
      </c>
      <c r="T27" s="93" t="str">
        <f t="shared" si="11"/>
        <v/>
      </c>
      <c r="U27" s="93" t="str">
        <f t="shared" si="12"/>
        <v/>
      </c>
      <c r="V27" s="93" t="str">
        <f t="shared" si="13"/>
        <v/>
      </c>
      <c r="W27" s="93" t="str">
        <f t="shared" si="14"/>
        <v/>
      </c>
      <c r="X27" s="93" t="str">
        <f t="shared" si="15"/>
        <v/>
      </c>
      <c r="Y27" s="93" t="str">
        <f t="shared" si="16"/>
        <v/>
      </c>
      <c r="Z27" s="93" t="str">
        <f t="shared" si="17"/>
        <v/>
      </c>
      <c r="AA27" s="93" t="str">
        <f t="shared" si="18"/>
        <v/>
      </c>
      <c r="AB27" s="93" t="str">
        <f t="shared" si="19"/>
        <v/>
      </c>
      <c r="AC27" s="93" t="str">
        <f t="shared" si="20"/>
        <v/>
      </c>
      <c r="AD27" s="93" t="str">
        <f t="shared" si="21"/>
        <v/>
      </c>
      <c r="AE27" s="93" t="str">
        <f t="shared" si="22"/>
        <v/>
      </c>
      <c r="AF27" s="93" t="str">
        <f t="shared" si="23"/>
        <v/>
      </c>
      <c r="AG27" s="93" t="str">
        <f t="shared" si="24"/>
        <v/>
      </c>
      <c r="AH27" s="93" t="str">
        <f t="shared" si="28"/>
        <v/>
      </c>
      <c r="AI27" s="93" t="str">
        <f t="shared" si="29"/>
        <v/>
      </c>
      <c r="AJ27" s="93" t="str">
        <f t="shared" si="30"/>
        <v/>
      </c>
      <c r="AK27" s="93" t="str">
        <f t="shared" si="31"/>
        <v/>
      </c>
      <c r="AL27" s="93" t="str">
        <f t="shared" si="32"/>
        <v/>
      </c>
      <c r="AM27" s="93" t="str">
        <f t="shared" si="33"/>
        <v/>
      </c>
      <c r="AN27" s="93" t="str">
        <f t="shared" si="34"/>
        <v/>
      </c>
      <c r="AO27" s="93" t="str">
        <f t="shared" si="35"/>
        <v/>
      </c>
      <c r="AP27" s="93" t="str">
        <f t="shared" si="36"/>
        <v/>
      </c>
      <c r="AQ27" s="93" t="str">
        <f t="shared" si="37"/>
        <v/>
      </c>
      <c r="AR27" s="93" t="str">
        <f t="shared" si="38"/>
        <v/>
      </c>
      <c r="AS27" s="93" t="str">
        <f t="shared" si="39"/>
        <v/>
      </c>
      <c r="AT27" s="93" t="str">
        <f t="shared" si="40"/>
        <v/>
      </c>
      <c r="AU27" s="93" t="str">
        <f t="shared" si="41"/>
        <v/>
      </c>
      <c r="AV27" s="93" t="str">
        <f t="shared" si="42"/>
        <v/>
      </c>
      <c r="AW27" s="93" t="str">
        <f t="shared" si="43"/>
        <v/>
      </c>
      <c r="AX27" s="93" t="str">
        <f t="shared" si="44"/>
        <v/>
      </c>
      <c r="AY27" s="93" t="str">
        <f t="shared" si="45"/>
        <v/>
      </c>
      <c r="AZ27" s="93" t="str">
        <f t="shared" si="46"/>
        <v/>
      </c>
      <c r="BA27" s="93" t="str">
        <f t="shared" si="47"/>
        <v/>
      </c>
      <c r="BB27" s="93" t="str">
        <f t="shared" si="48"/>
        <v/>
      </c>
      <c r="BC27" s="93" t="str">
        <f t="shared" si="49"/>
        <v/>
      </c>
      <c r="BD27" s="93" t="str">
        <f t="shared" si="50"/>
        <v/>
      </c>
      <c r="BE27" s="93" t="str">
        <f t="shared" si="51"/>
        <v/>
      </c>
      <c r="BF27" s="13">
        <v>45853</v>
      </c>
      <c r="BG27" s="74">
        <f t="shared" ca="1" si="130"/>
        <v>287</v>
      </c>
      <c r="BH27" s="36">
        <f t="shared" si="131"/>
        <v>46218</v>
      </c>
      <c r="BI27" s="225"/>
      <c r="BJ27" s="75" t="str">
        <f t="shared" si="52"/>
        <v/>
      </c>
      <c r="BK27" s="37" t="str">
        <f t="shared" si="53"/>
        <v/>
      </c>
      <c r="BL27" s="224"/>
      <c r="BM27" s="74" t="str">
        <f t="shared" si="54"/>
        <v/>
      </c>
      <c r="BN27" s="36" t="str">
        <f t="shared" si="55"/>
        <v/>
      </c>
      <c r="BO27" s="225"/>
      <c r="BP27" s="75" t="str">
        <f t="shared" si="56"/>
        <v/>
      </c>
      <c r="BQ27" s="37" t="str">
        <f t="shared" si="57"/>
        <v/>
      </c>
      <c r="BR27" s="224"/>
      <c r="BS27" s="74" t="str">
        <f t="shared" si="58"/>
        <v/>
      </c>
      <c r="BT27" s="36" t="str">
        <f t="shared" si="59"/>
        <v/>
      </c>
      <c r="BU27" s="225"/>
      <c r="BV27" s="75" t="str">
        <f t="shared" si="60"/>
        <v/>
      </c>
      <c r="BW27" s="37" t="str">
        <f t="shared" si="61"/>
        <v/>
      </c>
      <c r="BX27" s="224"/>
      <c r="BY27" s="74" t="str">
        <f t="shared" si="62"/>
        <v/>
      </c>
      <c r="BZ27" s="36" t="str">
        <f t="shared" si="63"/>
        <v/>
      </c>
      <c r="CA27" s="225"/>
      <c r="CB27" s="75" t="str">
        <f t="shared" si="64"/>
        <v/>
      </c>
      <c r="CC27" s="37" t="str">
        <f t="shared" si="65"/>
        <v/>
      </c>
      <c r="CD27" s="224"/>
      <c r="CE27" s="74" t="str">
        <f t="shared" si="66"/>
        <v/>
      </c>
      <c r="CF27" s="36" t="str">
        <f t="shared" si="67"/>
        <v/>
      </c>
      <c r="CG27" s="225"/>
      <c r="CH27" s="115" t="str">
        <f t="shared" si="68"/>
        <v/>
      </c>
      <c r="CI27" s="225" t="str">
        <f t="shared" si="69"/>
        <v/>
      </c>
      <c r="CJ27" s="224"/>
      <c r="CK27" s="5" t="str">
        <f t="shared" si="70"/>
        <v/>
      </c>
      <c r="CL27" s="224" t="str">
        <f t="shared" si="71"/>
        <v/>
      </c>
      <c r="CM27" s="225"/>
      <c r="CN27" s="115" t="str">
        <f t="shared" si="72"/>
        <v/>
      </c>
      <c r="CO27" s="225" t="str">
        <f t="shared" si="73"/>
        <v/>
      </c>
      <c r="CP27" s="224"/>
      <c r="CQ27" s="5" t="str">
        <f t="shared" si="74"/>
        <v/>
      </c>
      <c r="CR27" s="224" t="str">
        <f t="shared" si="75"/>
        <v/>
      </c>
      <c r="CS27" s="225"/>
      <c r="CT27" s="115" t="str">
        <f t="shared" si="76"/>
        <v/>
      </c>
      <c r="CU27" s="225" t="str">
        <f t="shared" si="77"/>
        <v/>
      </c>
      <c r="CV27" s="224"/>
      <c r="CW27" s="5" t="str">
        <f t="shared" si="78"/>
        <v/>
      </c>
      <c r="CX27" s="224" t="str">
        <f t="shared" si="79"/>
        <v/>
      </c>
      <c r="CY27" s="225"/>
      <c r="CZ27" s="115" t="str">
        <f t="shared" si="80"/>
        <v/>
      </c>
      <c r="DA27" s="225" t="str">
        <f t="shared" si="81"/>
        <v/>
      </c>
      <c r="DB27" s="224"/>
      <c r="DC27" s="5" t="str">
        <f t="shared" si="82"/>
        <v/>
      </c>
      <c r="DD27" s="224" t="str">
        <f t="shared" si="83"/>
        <v/>
      </c>
      <c r="DE27" s="225"/>
      <c r="DF27" s="115" t="str">
        <f t="shared" si="84"/>
        <v/>
      </c>
      <c r="DG27" s="225" t="str">
        <f t="shared" si="85"/>
        <v/>
      </c>
      <c r="DH27" s="224"/>
      <c r="DI27" s="5" t="str">
        <f t="shared" si="86"/>
        <v/>
      </c>
      <c r="DJ27" s="224" t="str">
        <f t="shared" si="87"/>
        <v/>
      </c>
      <c r="DK27" s="225"/>
      <c r="DL27" s="115" t="str">
        <f t="shared" si="88"/>
        <v/>
      </c>
      <c r="DM27" s="225" t="str">
        <f t="shared" si="89"/>
        <v/>
      </c>
      <c r="DN27" s="224"/>
      <c r="DO27" s="5" t="str">
        <f t="shared" si="90"/>
        <v/>
      </c>
      <c r="DP27" s="224" t="str">
        <f t="shared" si="91"/>
        <v/>
      </c>
      <c r="DQ27" s="225"/>
      <c r="DR27" s="115" t="str">
        <f t="shared" si="92"/>
        <v/>
      </c>
      <c r="DS27" s="225" t="str">
        <f t="shared" si="93"/>
        <v/>
      </c>
      <c r="DT27" s="224"/>
      <c r="DU27" s="5" t="str">
        <f t="shared" si="94"/>
        <v/>
      </c>
      <c r="DV27" s="224" t="str">
        <f t="shared" si="95"/>
        <v/>
      </c>
      <c r="DW27" s="225"/>
      <c r="DX27" s="115" t="str">
        <f t="shared" si="96"/>
        <v/>
      </c>
      <c r="DY27" s="225" t="str">
        <f t="shared" si="97"/>
        <v/>
      </c>
      <c r="DZ27" s="224"/>
      <c r="EA27" s="5" t="str">
        <f t="shared" si="98"/>
        <v/>
      </c>
      <c r="EB27" s="224" t="str">
        <f t="shared" si="99"/>
        <v/>
      </c>
      <c r="EC27" s="225"/>
      <c r="ED27" s="115" t="str">
        <f t="shared" si="100"/>
        <v/>
      </c>
      <c r="EE27" s="225" t="str">
        <f t="shared" si="101"/>
        <v/>
      </c>
      <c r="EF27" s="224"/>
      <c r="EG27" s="5" t="str">
        <f t="shared" si="102"/>
        <v/>
      </c>
      <c r="EH27" s="224" t="str">
        <f t="shared" si="103"/>
        <v/>
      </c>
      <c r="EI27" s="225"/>
      <c r="EJ27" s="115" t="str">
        <f t="shared" si="104"/>
        <v/>
      </c>
      <c r="EK27" s="225" t="str">
        <f t="shared" si="105"/>
        <v/>
      </c>
      <c r="EL27" s="224"/>
      <c r="EM27" s="5" t="str">
        <f t="shared" si="106"/>
        <v/>
      </c>
      <c r="EN27" s="224" t="str">
        <f t="shared" si="107"/>
        <v/>
      </c>
      <c r="EO27" s="225"/>
      <c r="EP27" s="115" t="str">
        <f t="shared" si="108"/>
        <v/>
      </c>
      <c r="EQ27" s="225" t="str">
        <f t="shared" si="109"/>
        <v/>
      </c>
      <c r="ER27" s="224"/>
      <c r="ES27" s="5" t="str">
        <f t="shared" si="110"/>
        <v/>
      </c>
      <c r="ET27" s="224" t="str">
        <f t="shared" si="111"/>
        <v/>
      </c>
      <c r="EU27" s="225"/>
      <c r="EV27" s="115" t="str">
        <f t="shared" si="112"/>
        <v/>
      </c>
      <c r="EW27" s="225" t="str">
        <f t="shared" si="113"/>
        <v/>
      </c>
      <c r="EX27" s="224"/>
      <c r="EY27" s="5" t="str">
        <f t="shared" si="114"/>
        <v/>
      </c>
      <c r="EZ27" s="224" t="str">
        <f t="shared" si="115"/>
        <v/>
      </c>
      <c r="FA27" s="225"/>
      <c r="FB27" s="115" t="str">
        <f t="shared" si="116"/>
        <v/>
      </c>
      <c r="FC27" s="225" t="str">
        <f t="shared" si="117"/>
        <v/>
      </c>
      <c r="FD27" s="224"/>
      <c r="FE27" s="5" t="str">
        <f t="shared" si="118"/>
        <v/>
      </c>
      <c r="FF27" s="224" t="str">
        <f t="shared" si="119"/>
        <v/>
      </c>
      <c r="FG27" s="225"/>
      <c r="FH27" s="115" t="str">
        <f t="shared" si="120"/>
        <v/>
      </c>
      <c r="FI27" s="225" t="str">
        <f t="shared" si="121"/>
        <v/>
      </c>
      <c r="FJ27" s="224"/>
      <c r="FK27" s="5" t="str">
        <f t="shared" si="122"/>
        <v/>
      </c>
      <c r="FL27" s="224" t="str">
        <f t="shared" si="123"/>
        <v/>
      </c>
      <c r="FM27" s="225"/>
      <c r="FN27" s="115" t="str">
        <f t="shared" si="124"/>
        <v/>
      </c>
      <c r="FO27" s="225" t="str">
        <f t="shared" si="125"/>
        <v/>
      </c>
      <c r="FP27" s="224"/>
      <c r="FQ27" s="5" t="str">
        <f t="shared" si="126"/>
        <v/>
      </c>
      <c r="FR27" s="224" t="str">
        <f t="shared" si="127"/>
        <v/>
      </c>
      <c r="FS27" s="225"/>
      <c r="FT27" s="115" t="str">
        <f t="shared" si="128"/>
        <v/>
      </c>
      <c r="FU27" s="225" t="str">
        <f t="shared" si="129"/>
        <v/>
      </c>
      <c r="FV27" s="253"/>
      <c r="FW27" s="253"/>
      <c r="FX27" s="253"/>
      <c r="FY27" s="253"/>
      <c r="FZ27" s="253"/>
    </row>
    <row r="28" spans="1:182" s="3" customFormat="1" x14ac:dyDescent="0.25">
      <c r="A28" s="2">
        <v>1</v>
      </c>
      <c r="B28" s="211" t="s">
        <v>280</v>
      </c>
      <c r="C28" s="151"/>
      <c r="D28" s="156">
        <f t="shared" si="27"/>
        <v>0</v>
      </c>
      <c r="E28" s="109"/>
      <c r="F28" s="196"/>
      <c r="G28" s="2">
        <v>1</v>
      </c>
      <c r="H28" s="76" t="s">
        <v>281</v>
      </c>
      <c r="I28" s="114">
        <f t="shared" ca="1" si="0"/>
        <v>1</v>
      </c>
      <c r="J28" s="114" t="str">
        <f t="shared" ca="1" si="1"/>
        <v/>
      </c>
      <c r="K28" s="114" t="str">
        <f t="shared" ca="1" si="2"/>
        <v/>
      </c>
      <c r="L28" s="114" t="str">
        <f t="shared" ca="1" si="3"/>
        <v/>
      </c>
      <c r="M28" s="114" t="str">
        <f t="shared" ca="1" si="4"/>
        <v/>
      </c>
      <c r="N28" s="114" t="str">
        <f t="shared" ca="1" si="5"/>
        <v/>
      </c>
      <c r="O28" s="114" t="str">
        <f t="shared" ca="1" si="6"/>
        <v/>
      </c>
      <c r="P28" s="114" t="str">
        <f t="shared" ca="1" si="7"/>
        <v/>
      </c>
      <c r="Q28" s="93">
        <f t="shared" ca="1" si="8"/>
        <v>287</v>
      </c>
      <c r="R28" s="93" t="str">
        <f t="shared" si="9"/>
        <v/>
      </c>
      <c r="S28" s="93" t="str">
        <f t="shared" si="10"/>
        <v/>
      </c>
      <c r="T28" s="93" t="str">
        <f t="shared" si="11"/>
        <v/>
      </c>
      <c r="U28" s="93" t="str">
        <f t="shared" si="12"/>
        <v/>
      </c>
      <c r="V28" s="93" t="str">
        <f t="shared" si="13"/>
        <v/>
      </c>
      <c r="W28" s="93" t="str">
        <f t="shared" si="14"/>
        <v/>
      </c>
      <c r="X28" s="93" t="str">
        <f t="shared" si="15"/>
        <v/>
      </c>
      <c r="Y28" s="93" t="str">
        <f t="shared" si="16"/>
        <v/>
      </c>
      <c r="Z28" s="93" t="str">
        <f t="shared" si="17"/>
        <v/>
      </c>
      <c r="AA28" s="93" t="str">
        <f t="shared" si="18"/>
        <v/>
      </c>
      <c r="AB28" s="93" t="str">
        <f t="shared" si="19"/>
        <v/>
      </c>
      <c r="AC28" s="93" t="str">
        <f t="shared" si="20"/>
        <v/>
      </c>
      <c r="AD28" s="93" t="str">
        <f t="shared" si="21"/>
        <v/>
      </c>
      <c r="AE28" s="93" t="str">
        <f t="shared" si="22"/>
        <v/>
      </c>
      <c r="AF28" s="93" t="str">
        <f t="shared" si="23"/>
        <v/>
      </c>
      <c r="AG28" s="93" t="str">
        <f t="shared" si="24"/>
        <v/>
      </c>
      <c r="AH28" s="93" t="str">
        <f t="shared" si="28"/>
        <v/>
      </c>
      <c r="AI28" s="93" t="str">
        <f t="shared" si="29"/>
        <v/>
      </c>
      <c r="AJ28" s="93" t="str">
        <f t="shared" si="30"/>
        <v/>
      </c>
      <c r="AK28" s="93" t="str">
        <f t="shared" si="31"/>
        <v/>
      </c>
      <c r="AL28" s="93" t="str">
        <f t="shared" si="32"/>
        <v/>
      </c>
      <c r="AM28" s="93" t="str">
        <f t="shared" si="33"/>
        <v/>
      </c>
      <c r="AN28" s="93" t="str">
        <f t="shared" si="34"/>
        <v/>
      </c>
      <c r="AO28" s="93" t="str">
        <f t="shared" si="35"/>
        <v/>
      </c>
      <c r="AP28" s="93" t="str">
        <f t="shared" si="36"/>
        <v/>
      </c>
      <c r="AQ28" s="93" t="str">
        <f t="shared" si="37"/>
        <v/>
      </c>
      <c r="AR28" s="93" t="str">
        <f t="shared" si="38"/>
        <v/>
      </c>
      <c r="AS28" s="93" t="str">
        <f t="shared" si="39"/>
        <v/>
      </c>
      <c r="AT28" s="93" t="str">
        <f t="shared" si="40"/>
        <v/>
      </c>
      <c r="AU28" s="93" t="str">
        <f t="shared" si="41"/>
        <v/>
      </c>
      <c r="AV28" s="93" t="str">
        <f t="shared" si="42"/>
        <v/>
      </c>
      <c r="AW28" s="93" t="str">
        <f t="shared" si="43"/>
        <v/>
      </c>
      <c r="AX28" s="93" t="str">
        <f t="shared" si="44"/>
        <v/>
      </c>
      <c r="AY28" s="93" t="str">
        <f t="shared" si="45"/>
        <v/>
      </c>
      <c r="AZ28" s="93" t="str">
        <f t="shared" si="46"/>
        <v/>
      </c>
      <c r="BA28" s="93" t="str">
        <f t="shared" si="47"/>
        <v/>
      </c>
      <c r="BB28" s="93" t="str">
        <f t="shared" si="48"/>
        <v/>
      </c>
      <c r="BC28" s="93" t="str">
        <f t="shared" si="49"/>
        <v/>
      </c>
      <c r="BD28" s="93" t="str">
        <f t="shared" si="50"/>
        <v/>
      </c>
      <c r="BE28" s="93" t="str">
        <f t="shared" si="51"/>
        <v/>
      </c>
      <c r="BF28" s="13">
        <v>45853</v>
      </c>
      <c r="BG28" s="74">
        <f t="shared" ca="1" si="130"/>
        <v>287</v>
      </c>
      <c r="BH28" s="36">
        <f t="shared" si="131"/>
        <v>46218</v>
      </c>
      <c r="BI28" s="225"/>
      <c r="BJ28" s="75" t="str">
        <f t="shared" si="52"/>
        <v/>
      </c>
      <c r="BK28" s="37" t="str">
        <f t="shared" si="53"/>
        <v/>
      </c>
      <c r="BL28" s="224"/>
      <c r="BM28" s="74" t="str">
        <f t="shared" si="54"/>
        <v/>
      </c>
      <c r="BN28" s="36" t="str">
        <f t="shared" si="55"/>
        <v/>
      </c>
      <c r="BO28" s="225"/>
      <c r="BP28" s="75" t="str">
        <f t="shared" si="56"/>
        <v/>
      </c>
      <c r="BQ28" s="37" t="str">
        <f t="shared" si="57"/>
        <v/>
      </c>
      <c r="BR28" s="224"/>
      <c r="BS28" s="74" t="str">
        <f t="shared" si="58"/>
        <v/>
      </c>
      <c r="BT28" s="36" t="str">
        <f t="shared" si="59"/>
        <v/>
      </c>
      <c r="BU28" s="225"/>
      <c r="BV28" s="75" t="str">
        <f t="shared" si="60"/>
        <v/>
      </c>
      <c r="BW28" s="37" t="str">
        <f t="shared" si="61"/>
        <v/>
      </c>
      <c r="BX28" s="224"/>
      <c r="BY28" s="74" t="str">
        <f t="shared" si="62"/>
        <v/>
      </c>
      <c r="BZ28" s="36" t="str">
        <f t="shared" si="63"/>
        <v/>
      </c>
      <c r="CA28" s="225"/>
      <c r="CB28" s="75" t="str">
        <f t="shared" si="64"/>
        <v/>
      </c>
      <c r="CC28" s="37" t="str">
        <f t="shared" si="65"/>
        <v/>
      </c>
      <c r="CD28" s="224"/>
      <c r="CE28" s="74" t="str">
        <f t="shared" si="66"/>
        <v/>
      </c>
      <c r="CF28" s="36" t="str">
        <f t="shared" si="67"/>
        <v/>
      </c>
      <c r="CG28" s="225"/>
      <c r="CH28" s="115" t="str">
        <f t="shared" si="68"/>
        <v/>
      </c>
      <c r="CI28" s="225" t="str">
        <f t="shared" si="69"/>
        <v/>
      </c>
      <c r="CJ28" s="224"/>
      <c r="CK28" s="5" t="str">
        <f t="shared" si="70"/>
        <v/>
      </c>
      <c r="CL28" s="224" t="str">
        <f t="shared" si="71"/>
        <v/>
      </c>
      <c r="CM28" s="225"/>
      <c r="CN28" s="115" t="str">
        <f t="shared" si="72"/>
        <v/>
      </c>
      <c r="CO28" s="225" t="str">
        <f t="shared" si="73"/>
        <v/>
      </c>
      <c r="CP28" s="224"/>
      <c r="CQ28" s="5" t="str">
        <f t="shared" si="74"/>
        <v/>
      </c>
      <c r="CR28" s="224" t="str">
        <f t="shared" si="75"/>
        <v/>
      </c>
      <c r="CS28" s="225"/>
      <c r="CT28" s="115" t="str">
        <f t="shared" si="76"/>
        <v/>
      </c>
      <c r="CU28" s="225" t="str">
        <f t="shared" si="77"/>
        <v/>
      </c>
      <c r="CV28" s="224"/>
      <c r="CW28" s="5" t="str">
        <f t="shared" si="78"/>
        <v/>
      </c>
      <c r="CX28" s="224" t="str">
        <f t="shared" si="79"/>
        <v/>
      </c>
      <c r="CY28" s="225"/>
      <c r="CZ28" s="115" t="str">
        <f t="shared" si="80"/>
        <v/>
      </c>
      <c r="DA28" s="225" t="str">
        <f t="shared" si="81"/>
        <v/>
      </c>
      <c r="DB28" s="224"/>
      <c r="DC28" s="5" t="str">
        <f t="shared" si="82"/>
        <v/>
      </c>
      <c r="DD28" s="224" t="str">
        <f t="shared" si="83"/>
        <v/>
      </c>
      <c r="DE28" s="225"/>
      <c r="DF28" s="115" t="str">
        <f t="shared" si="84"/>
        <v/>
      </c>
      <c r="DG28" s="225" t="str">
        <f t="shared" si="85"/>
        <v/>
      </c>
      <c r="DH28" s="224"/>
      <c r="DI28" s="5" t="str">
        <f t="shared" si="86"/>
        <v/>
      </c>
      <c r="DJ28" s="224" t="str">
        <f t="shared" si="87"/>
        <v/>
      </c>
      <c r="DK28" s="225"/>
      <c r="DL28" s="115" t="str">
        <f t="shared" si="88"/>
        <v/>
      </c>
      <c r="DM28" s="225" t="str">
        <f t="shared" si="89"/>
        <v/>
      </c>
      <c r="DN28" s="224"/>
      <c r="DO28" s="5" t="str">
        <f t="shared" si="90"/>
        <v/>
      </c>
      <c r="DP28" s="224" t="str">
        <f t="shared" si="91"/>
        <v/>
      </c>
      <c r="DQ28" s="225"/>
      <c r="DR28" s="115" t="str">
        <f t="shared" si="92"/>
        <v/>
      </c>
      <c r="DS28" s="225" t="str">
        <f t="shared" si="93"/>
        <v/>
      </c>
      <c r="DT28" s="224"/>
      <c r="DU28" s="5" t="str">
        <f t="shared" si="94"/>
        <v/>
      </c>
      <c r="DV28" s="224" t="str">
        <f t="shared" si="95"/>
        <v/>
      </c>
      <c r="DW28" s="225"/>
      <c r="DX28" s="115" t="str">
        <f t="shared" si="96"/>
        <v/>
      </c>
      <c r="DY28" s="225" t="str">
        <f t="shared" si="97"/>
        <v/>
      </c>
      <c r="DZ28" s="224"/>
      <c r="EA28" s="5" t="str">
        <f t="shared" si="98"/>
        <v/>
      </c>
      <c r="EB28" s="224" t="str">
        <f t="shared" si="99"/>
        <v/>
      </c>
      <c r="EC28" s="225"/>
      <c r="ED28" s="115" t="str">
        <f t="shared" si="100"/>
        <v/>
      </c>
      <c r="EE28" s="225" t="str">
        <f t="shared" si="101"/>
        <v/>
      </c>
      <c r="EF28" s="224"/>
      <c r="EG28" s="5" t="str">
        <f t="shared" si="102"/>
        <v/>
      </c>
      <c r="EH28" s="224" t="str">
        <f t="shared" si="103"/>
        <v/>
      </c>
      <c r="EI28" s="225"/>
      <c r="EJ28" s="115" t="str">
        <f t="shared" si="104"/>
        <v/>
      </c>
      <c r="EK28" s="225" t="str">
        <f t="shared" si="105"/>
        <v/>
      </c>
      <c r="EL28" s="224"/>
      <c r="EM28" s="5" t="str">
        <f t="shared" si="106"/>
        <v/>
      </c>
      <c r="EN28" s="224" t="str">
        <f t="shared" si="107"/>
        <v/>
      </c>
      <c r="EO28" s="225"/>
      <c r="EP28" s="115" t="str">
        <f t="shared" si="108"/>
        <v/>
      </c>
      <c r="EQ28" s="225" t="str">
        <f t="shared" si="109"/>
        <v/>
      </c>
      <c r="ER28" s="224"/>
      <c r="ES28" s="5" t="str">
        <f t="shared" si="110"/>
        <v/>
      </c>
      <c r="ET28" s="224" t="str">
        <f t="shared" si="111"/>
        <v/>
      </c>
      <c r="EU28" s="225"/>
      <c r="EV28" s="115" t="str">
        <f t="shared" si="112"/>
        <v/>
      </c>
      <c r="EW28" s="225" t="str">
        <f t="shared" si="113"/>
        <v/>
      </c>
      <c r="EX28" s="224"/>
      <c r="EY28" s="5" t="str">
        <f t="shared" si="114"/>
        <v/>
      </c>
      <c r="EZ28" s="224" t="str">
        <f t="shared" si="115"/>
        <v/>
      </c>
      <c r="FA28" s="225"/>
      <c r="FB28" s="115" t="str">
        <f t="shared" si="116"/>
        <v/>
      </c>
      <c r="FC28" s="225" t="str">
        <f t="shared" si="117"/>
        <v/>
      </c>
      <c r="FD28" s="224"/>
      <c r="FE28" s="5" t="str">
        <f t="shared" si="118"/>
        <v/>
      </c>
      <c r="FF28" s="224" t="str">
        <f t="shared" si="119"/>
        <v/>
      </c>
      <c r="FG28" s="225"/>
      <c r="FH28" s="115" t="str">
        <f t="shared" si="120"/>
        <v/>
      </c>
      <c r="FI28" s="225" t="str">
        <f t="shared" si="121"/>
        <v/>
      </c>
      <c r="FJ28" s="224"/>
      <c r="FK28" s="5" t="str">
        <f t="shared" si="122"/>
        <v/>
      </c>
      <c r="FL28" s="224" t="str">
        <f t="shared" si="123"/>
        <v/>
      </c>
      <c r="FM28" s="225"/>
      <c r="FN28" s="115" t="str">
        <f t="shared" si="124"/>
        <v/>
      </c>
      <c r="FO28" s="225" t="str">
        <f t="shared" si="125"/>
        <v/>
      </c>
      <c r="FP28" s="224"/>
      <c r="FQ28" s="5" t="str">
        <f t="shared" si="126"/>
        <v/>
      </c>
      <c r="FR28" s="224" t="str">
        <f t="shared" si="127"/>
        <v/>
      </c>
      <c r="FS28" s="225"/>
      <c r="FT28" s="115" t="str">
        <f t="shared" si="128"/>
        <v/>
      </c>
      <c r="FU28" s="225" t="str">
        <f t="shared" si="129"/>
        <v/>
      </c>
      <c r="FV28" s="253"/>
      <c r="FW28" s="253"/>
      <c r="FX28" s="253"/>
      <c r="FY28" s="253"/>
      <c r="FZ28" s="253"/>
    </row>
    <row r="29" spans="1:182" s="3" customFormat="1" x14ac:dyDescent="0.25">
      <c r="A29" s="2">
        <v>1</v>
      </c>
      <c r="B29" s="211" t="s">
        <v>282</v>
      </c>
      <c r="C29" s="151"/>
      <c r="D29" s="156">
        <f t="shared" si="27"/>
        <v>0</v>
      </c>
      <c r="E29" s="109"/>
      <c r="F29" s="196"/>
      <c r="G29" s="2">
        <v>3</v>
      </c>
      <c r="H29" s="76" t="s">
        <v>1097</v>
      </c>
      <c r="I29" s="114">
        <f t="shared" ca="1" si="0"/>
        <v>1</v>
      </c>
      <c r="J29" s="114" t="str">
        <f t="shared" ca="1" si="1"/>
        <v/>
      </c>
      <c r="K29" s="114" t="str">
        <f t="shared" ca="1" si="2"/>
        <v/>
      </c>
      <c r="L29" s="114" t="str">
        <f t="shared" ca="1" si="3"/>
        <v/>
      </c>
      <c r="M29" s="114" t="str">
        <f t="shared" ca="1" si="4"/>
        <v/>
      </c>
      <c r="N29" s="114" t="str">
        <f t="shared" ca="1" si="5"/>
        <v/>
      </c>
      <c r="O29" s="114" t="str">
        <f t="shared" ca="1" si="6"/>
        <v/>
      </c>
      <c r="P29" s="114" t="str">
        <f t="shared" ca="1" si="7"/>
        <v/>
      </c>
      <c r="Q29" s="93">
        <f t="shared" ca="1" si="8"/>
        <v>1017</v>
      </c>
      <c r="R29" s="93" t="str">
        <f t="shared" si="9"/>
        <v/>
      </c>
      <c r="S29" s="93" t="str">
        <f t="shared" si="10"/>
        <v/>
      </c>
      <c r="T29" s="93" t="str">
        <f t="shared" si="11"/>
        <v/>
      </c>
      <c r="U29" s="93" t="str">
        <f t="shared" si="12"/>
        <v/>
      </c>
      <c r="V29" s="93" t="str">
        <f t="shared" si="13"/>
        <v/>
      </c>
      <c r="W29" s="93" t="str">
        <f t="shared" si="14"/>
        <v/>
      </c>
      <c r="X29" s="93" t="str">
        <f t="shared" si="15"/>
        <v/>
      </c>
      <c r="Y29" s="93" t="str">
        <f t="shared" si="16"/>
        <v/>
      </c>
      <c r="Z29" s="93" t="str">
        <f t="shared" si="17"/>
        <v/>
      </c>
      <c r="AA29" s="93" t="str">
        <f t="shared" si="18"/>
        <v/>
      </c>
      <c r="AB29" s="93" t="str">
        <f t="shared" si="19"/>
        <v/>
      </c>
      <c r="AC29" s="93" t="str">
        <f t="shared" si="20"/>
        <v/>
      </c>
      <c r="AD29" s="93" t="str">
        <f t="shared" si="21"/>
        <v/>
      </c>
      <c r="AE29" s="93" t="str">
        <f t="shared" si="22"/>
        <v/>
      </c>
      <c r="AF29" s="93" t="str">
        <f t="shared" si="23"/>
        <v/>
      </c>
      <c r="AG29" s="93" t="str">
        <f t="shared" si="24"/>
        <v/>
      </c>
      <c r="AH29" s="93" t="str">
        <f t="shared" si="28"/>
        <v/>
      </c>
      <c r="AI29" s="93" t="str">
        <f t="shared" si="29"/>
        <v/>
      </c>
      <c r="AJ29" s="93" t="str">
        <f t="shared" si="30"/>
        <v/>
      </c>
      <c r="AK29" s="93" t="str">
        <f t="shared" si="31"/>
        <v/>
      </c>
      <c r="AL29" s="93" t="str">
        <f t="shared" si="32"/>
        <v/>
      </c>
      <c r="AM29" s="93" t="str">
        <f t="shared" si="33"/>
        <v/>
      </c>
      <c r="AN29" s="93" t="str">
        <f t="shared" si="34"/>
        <v/>
      </c>
      <c r="AO29" s="93" t="str">
        <f t="shared" si="35"/>
        <v/>
      </c>
      <c r="AP29" s="93" t="str">
        <f t="shared" si="36"/>
        <v/>
      </c>
      <c r="AQ29" s="93" t="str">
        <f t="shared" si="37"/>
        <v/>
      </c>
      <c r="AR29" s="93" t="str">
        <f t="shared" si="38"/>
        <v/>
      </c>
      <c r="AS29" s="93" t="str">
        <f t="shared" si="39"/>
        <v/>
      </c>
      <c r="AT29" s="93" t="str">
        <f t="shared" si="40"/>
        <v/>
      </c>
      <c r="AU29" s="93" t="str">
        <f t="shared" si="41"/>
        <v/>
      </c>
      <c r="AV29" s="93" t="str">
        <f t="shared" si="42"/>
        <v/>
      </c>
      <c r="AW29" s="93" t="str">
        <f t="shared" si="43"/>
        <v/>
      </c>
      <c r="AX29" s="93" t="str">
        <f t="shared" si="44"/>
        <v/>
      </c>
      <c r="AY29" s="93" t="str">
        <f t="shared" si="45"/>
        <v/>
      </c>
      <c r="AZ29" s="93" t="str">
        <f t="shared" si="46"/>
        <v/>
      </c>
      <c r="BA29" s="93" t="str">
        <f t="shared" si="47"/>
        <v/>
      </c>
      <c r="BB29" s="93" t="str">
        <f t="shared" si="48"/>
        <v/>
      </c>
      <c r="BC29" s="93" t="str">
        <f t="shared" si="49"/>
        <v/>
      </c>
      <c r="BD29" s="93" t="str">
        <f t="shared" si="50"/>
        <v/>
      </c>
      <c r="BE29" s="93" t="str">
        <f t="shared" si="51"/>
        <v/>
      </c>
      <c r="BF29" s="13">
        <v>45853</v>
      </c>
      <c r="BG29" s="74">
        <f t="shared" ca="1" si="130"/>
        <v>1017</v>
      </c>
      <c r="BH29" s="36">
        <f t="shared" si="131"/>
        <v>46948</v>
      </c>
      <c r="BI29" s="225"/>
      <c r="BJ29" s="75" t="str">
        <f t="shared" si="52"/>
        <v/>
      </c>
      <c r="BK29" s="37" t="str">
        <f t="shared" si="53"/>
        <v/>
      </c>
      <c r="BL29" s="224"/>
      <c r="BM29" s="74" t="str">
        <f t="shared" si="54"/>
        <v/>
      </c>
      <c r="BN29" s="36" t="str">
        <f t="shared" si="55"/>
        <v/>
      </c>
      <c r="BO29" s="225"/>
      <c r="BP29" s="75" t="str">
        <f t="shared" si="56"/>
        <v/>
      </c>
      <c r="BQ29" s="37" t="str">
        <f t="shared" si="57"/>
        <v/>
      </c>
      <c r="BR29" s="224"/>
      <c r="BS29" s="74" t="str">
        <f t="shared" si="58"/>
        <v/>
      </c>
      <c r="BT29" s="36" t="str">
        <f t="shared" si="59"/>
        <v/>
      </c>
      <c r="BU29" s="225"/>
      <c r="BV29" s="75" t="str">
        <f t="shared" si="60"/>
        <v/>
      </c>
      <c r="BW29" s="37" t="str">
        <f t="shared" si="61"/>
        <v/>
      </c>
      <c r="BX29" s="224"/>
      <c r="BY29" s="74" t="str">
        <f t="shared" si="62"/>
        <v/>
      </c>
      <c r="BZ29" s="36" t="str">
        <f t="shared" si="63"/>
        <v/>
      </c>
      <c r="CA29" s="225"/>
      <c r="CB29" s="75" t="str">
        <f t="shared" si="64"/>
        <v/>
      </c>
      <c r="CC29" s="37" t="str">
        <f t="shared" si="65"/>
        <v/>
      </c>
      <c r="CD29" s="224"/>
      <c r="CE29" s="74" t="str">
        <f t="shared" si="66"/>
        <v/>
      </c>
      <c r="CF29" s="36" t="str">
        <f t="shared" si="67"/>
        <v/>
      </c>
      <c r="CG29" s="225"/>
      <c r="CH29" s="115" t="str">
        <f t="shared" si="68"/>
        <v/>
      </c>
      <c r="CI29" s="225" t="str">
        <f t="shared" si="69"/>
        <v/>
      </c>
      <c r="CJ29" s="224"/>
      <c r="CK29" s="5" t="str">
        <f t="shared" si="70"/>
        <v/>
      </c>
      <c r="CL29" s="224" t="str">
        <f t="shared" si="71"/>
        <v/>
      </c>
      <c r="CM29" s="225"/>
      <c r="CN29" s="115" t="str">
        <f t="shared" si="72"/>
        <v/>
      </c>
      <c r="CO29" s="225" t="str">
        <f t="shared" si="73"/>
        <v/>
      </c>
      <c r="CP29" s="224"/>
      <c r="CQ29" s="5" t="str">
        <f t="shared" si="74"/>
        <v/>
      </c>
      <c r="CR29" s="224" t="str">
        <f t="shared" si="75"/>
        <v/>
      </c>
      <c r="CS29" s="225"/>
      <c r="CT29" s="115" t="str">
        <f t="shared" si="76"/>
        <v/>
      </c>
      <c r="CU29" s="225" t="str">
        <f t="shared" si="77"/>
        <v/>
      </c>
      <c r="CV29" s="224"/>
      <c r="CW29" s="5" t="str">
        <f t="shared" si="78"/>
        <v/>
      </c>
      <c r="CX29" s="224" t="str">
        <f t="shared" si="79"/>
        <v/>
      </c>
      <c r="CY29" s="225"/>
      <c r="CZ29" s="115" t="str">
        <f t="shared" si="80"/>
        <v/>
      </c>
      <c r="DA29" s="225" t="str">
        <f t="shared" si="81"/>
        <v/>
      </c>
      <c r="DB29" s="224"/>
      <c r="DC29" s="5" t="str">
        <f t="shared" si="82"/>
        <v/>
      </c>
      <c r="DD29" s="224" t="str">
        <f t="shared" si="83"/>
        <v/>
      </c>
      <c r="DE29" s="225"/>
      <c r="DF29" s="115" t="str">
        <f t="shared" si="84"/>
        <v/>
      </c>
      <c r="DG29" s="225" t="str">
        <f t="shared" si="85"/>
        <v/>
      </c>
      <c r="DH29" s="224"/>
      <c r="DI29" s="5" t="str">
        <f t="shared" si="86"/>
        <v/>
      </c>
      <c r="DJ29" s="224" t="str">
        <f t="shared" si="87"/>
        <v/>
      </c>
      <c r="DK29" s="225"/>
      <c r="DL29" s="115" t="str">
        <f t="shared" si="88"/>
        <v/>
      </c>
      <c r="DM29" s="225" t="str">
        <f t="shared" si="89"/>
        <v/>
      </c>
      <c r="DN29" s="224"/>
      <c r="DO29" s="5" t="str">
        <f t="shared" si="90"/>
        <v/>
      </c>
      <c r="DP29" s="224" t="str">
        <f t="shared" si="91"/>
        <v/>
      </c>
      <c r="DQ29" s="225"/>
      <c r="DR29" s="115" t="str">
        <f t="shared" si="92"/>
        <v/>
      </c>
      <c r="DS29" s="225" t="str">
        <f t="shared" si="93"/>
        <v/>
      </c>
      <c r="DT29" s="224"/>
      <c r="DU29" s="5" t="str">
        <f t="shared" si="94"/>
        <v/>
      </c>
      <c r="DV29" s="224" t="str">
        <f t="shared" si="95"/>
        <v/>
      </c>
      <c r="DW29" s="225"/>
      <c r="DX29" s="115" t="str">
        <f t="shared" si="96"/>
        <v/>
      </c>
      <c r="DY29" s="225" t="str">
        <f t="shared" si="97"/>
        <v/>
      </c>
      <c r="DZ29" s="224"/>
      <c r="EA29" s="5" t="str">
        <f t="shared" si="98"/>
        <v/>
      </c>
      <c r="EB29" s="224" t="str">
        <f t="shared" si="99"/>
        <v/>
      </c>
      <c r="EC29" s="225"/>
      <c r="ED29" s="115" t="str">
        <f t="shared" si="100"/>
        <v/>
      </c>
      <c r="EE29" s="225" t="str">
        <f t="shared" si="101"/>
        <v/>
      </c>
      <c r="EF29" s="224"/>
      <c r="EG29" s="5" t="str">
        <f t="shared" si="102"/>
        <v/>
      </c>
      <c r="EH29" s="224" t="str">
        <f t="shared" si="103"/>
        <v/>
      </c>
      <c r="EI29" s="225"/>
      <c r="EJ29" s="115" t="str">
        <f t="shared" si="104"/>
        <v/>
      </c>
      <c r="EK29" s="225" t="str">
        <f t="shared" si="105"/>
        <v/>
      </c>
      <c r="EL29" s="224"/>
      <c r="EM29" s="5" t="str">
        <f t="shared" si="106"/>
        <v/>
      </c>
      <c r="EN29" s="224" t="str">
        <f t="shared" si="107"/>
        <v/>
      </c>
      <c r="EO29" s="225"/>
      <c r="EP29" s="115" t="str">
        <f t="shared" si="108"/>
        <v/>
      </c>
      <c r="EQ29" s="225" t="str">
        <f t="shared" si="109"/>
        <v/>
      </c>
      <c r="ER29" s="224"/>
      <c r="ES29" s="5" t="str">
        <f t="shared" si="110"/>
        <v/>
      </c>
      <c r="ET29" s="224" t="str">
        <f t="shared" si="111"/>
        <v/>
      </c>
      <c r="EU29" s="225"/>
      <c r="EV29" s="115" t="str">
        <f t="shared" si="112"/>
        <v/>
      </c>
      <c r="EW29" s="225" t="str">
        <f t="shared" si="113"/>
        <v/>
      </c>
      <c r="EX29" s="224"/>
      <c r="EY29" s="5" t="str">
        <f t="shared" si="114"/>
        <v/>
      </c>
      <c r="EZ29" s="224" t="str">
        <f t="shared" si="115"/>
        <v/>
      </c>
      <c r="FA29" s="225"/>
      <c r="FB29" s="115" t="str">
        <f t="shared" si="116"/>
        <v/>
      </c>
      <c r="FC29" s="225" t="str">
        <f t="shared" si="117"/>
        <v/>
      </c>
      <c r="FD29" s="224"/>
      <c r="FE29" s="5" t="str">
        <f t="shared" si="118"/>
        <v/>
      </c>
      <c r="FF29" s="224" t="str">
        <f t="shared" si="119"/>
        <v/>
      </c>
      <c r="FG29" s="225"/>
      <c r="FH29" s="115" t="str">
        <f t="shared" si="120"/>
        <v/>
      </c>
      <c r="FI29" s="225" t="str">
        <f t="shared" si="121"/>
        <v/>
      </c>
      <c r="FJ29" s="224"/>
      <c r="FK29" s="5" t="str">
        <f t="shared" si="122"/>
        <v/>
      </c>
      <c r="FL29" s="224" t="str">
        <f t="shared" si="123"/>
        <v/>
      </c>
      <c r="FM29" s="225"/>
      <c r="FN29" s="115" t="str">
        <f t="shared" si="124"/>
        <v/>
      </c>
      <c r="FO29" s="225" t="str">
        <f t="shared" si="125"/>
        <v/>
      </c>
      <c r="FP29" s="224"/>
      <c r="FQ29" s="5" t="str">
        <f t="shared" si="126"/>
        <v/>
      </c>
      <c r="FR29" s="224" t="str">
        <f t="shared" si="127"/>
        <v/>
      </c>
      <c r="FS29" s="225"/>
      <c r="FT29" s="115" t="str">
        <f t="shared" si="128"/>
        <v/>
      </c>
      <c r="FU29" s="225" t="str">
        <f t="shared" si="129"/>
        <v/>
      </c>
      <c r="FV29" s="253"/>
      <c r="FW29" s="253"/>
      <c r="FX29" s="253"/>
      <c r="FY29" s="253"/>
      <c r="FZ29" s="253"/>
    </row>
    <row r="30" spans="1:182" s="14" customFormat="1" x14ac:dyDescent="0.25">
      <c r="A30" s="2">
        <v>4</v>
      </c>
      <c r="B30" s="211" t="s">
        <v>1098</v>
      </c>
      <c r="C30" s="151"/>
      <c r="D30" s="156">
        <f t="shared" si="27"/>
        <v>0</v>
      </c>
      <c r="E30" s="109"/>
      <c r="F30" s="196"/>
      <c r="G30" s="2">
        <v>1</v>
      </c>
      <c r="H30" s="76" t="s">
        <v>1099</v>
      </c>
      <c r="I30" s="114">
        <f t="shared" ca="1" si="0"/>
        <v>1</v>
      </c>
      <c r="J30" s="114" t="str">
        <f t="shared" ca="1" si="1"/>
        <v/>
      </c>
      <c r="K30" s="114" t="str">
        <f t="shared" ca="1" si="2"/>
        <v/>
      </c>
      <c r="L30" s="114" t="str">
        <f t="shared" ca="1" si="3"/>
        <v/>
      </c>
      <c r="M30" s="114" t="str">
        <f t="shared" ca="1" si="4"/>
        <v/>
      </c>
      <c r="N30" s="114" t="str">
        <f t="shared" ca="1" si="5"/>
        <v/>
      </c>
      <c r="O30" s="114" t="str">
        <f t="shared" ca="1" si="6"/>
        <v/>
      </c>
      <c r="P30" s="114" t="str">
        <f t="shared" ca="1" si="7"/>
        <v/>
      </c>
      <c r="Q30" s="93">
        <f t="shared" ca="1" si="8"/>
        <v>287</v>
      </c>
      <c r="R30" s="93" t="str">
        <f t="shared" si="9"/>
        <v/>
      </c>
      <c r="S30" s="93" t="str">
        <f t="shared" si="10"/>
        <v/>
      </c>
      <c r="T30" s="93" t="str">
        <f t="shared" si="11"/>
        <v/>
      </c>
      <c r="U30" s="93" t="str">
        <f t="shared" si="12"/>
        <v/>
      </c>
      <c r="V30" s="93" t="str">
        <f t="shared" si="13"/>
        <v/>
      </c>
      <c r="W30" s="93" t="str">
        <f t="shared" si="14"/>
        <v/>
      </c>
      <c r="X30" s="93" t="str">
        <f t="shared" si="15"/>
        <v/>
      </c>
      <c r="Y30" s="93" t="str">
        <f t="shared" si="16"/>
        <v/>
      </c>
      <c r="Z30" s="93" t="str">
        <f t="shared" si="17"/>
        <v/>
      </c>
      <c r="AA30" s="93" t="str">
        <f t="shared" si="18"/>
        <v/>
      </c>
      <c r="AB30" s="93" t="str">
        <f t="shared" si="19"/>
        <v/>
      </c>
      <c r="AC30" s="93" t="str">
        <f t="shared" si="20"/>
        <v/>
      </c>
      <c r="AD30" s="93" t="str">
        <f t="shared" si="21"/>
        <v/>
      </c>
      <c r="AE30" s="93" t="str">
        <f t="shared" si="22"/>
        <v/>
      </c>
      <c r="AF30" s="93" t="str">
        <f t="shared" si="23"/>
        <v/>
      </c>
      <c r="AG30" s="93" t="str">
        <f t="shared" si="24"/>
        <v/>
      </c>
      <c r="AH30" s="93" t="str">
        <f t="shared" si="28"/>
        <v/>
      </c>
      <c r="AI30" s="93" t="str">
        <f t="shared" si="29"/>
        <v/>
      </c>
      <c r="AJ30" s="93" t="str">
        <f t="shared" si="30"/>
        <v/>
      </c>
      <c r="AK30" s="93" t="str">
        <f t="shared" si="31"/>
        <v/>
      </c>
      <c r="AL30" s="93" t="str">
        <f t="shared" si="32"/>
        <v/>
      </c>
      <c r="AM30" s="93" t="str">
        <f t="shared" si="33"/>
        <v/>
      </c>
      <c r="AN30" s="93" t="str">
        <f t="shared" si="34"/>
        <v/>
      </c>
      <c r="AO30" s="93" t="str">
        <f t="shared" si="35"/>
        <v/>
      </c>
      <c r="AP30" s="93" t="str">
        <f t="shared" si="36"/>
        <v/>
      </c>
      <c r="AQ30" s="93" t="str">
        <f t="shared" si="37"/>
        <v/>
      </c>
      <c r="AR30" s="93" t="str">
        <f t="shared" si="38"/>
        <v/>
      </c>
      <c r="AS30" s="93" t="str">
        <f t="shared" si="39"/>
        <v/>
      </c>
      <c r="AT30" s="93" t="str">
        <f t="shared" si="40"/>
        <v/>
      </c>
      <c r="AU30" s="93" t="str">
        <f t="shared" si="41"/>
        <v/>
      </c>
      <c r="AV30" s="93" t="str">
        <f t="shared" si="42"/>
        <v/>
      </c>
      <c r="AW30" s="93" t="str">
        <f t="shared" si="43"/>
        <v/>
      </c>
      <c r="AX30" s="93" t="str">
        <f t="shared" si="44"/>
        <v/>
      </c>
      <c r="AY30" s="93" t="str">
        <f t="shared" si="45"/>
        <v/>
      </c>
      <c r="AZ30" s="93" t="str">
        <f t="shared" si="46"/>
        <v/>
      </c>
      <c r="BA30" s="93" t="str">
        <f t="shared" si="47"/>
        <v/>
      </c>
      <c r="BB30" s="93" t="str">
        <f t="shared" si="48"/>
        <v/>
      </c>
      <c r="BC30" s="93" t="str">
        <f t="shared" si="49"/>
        <v/>
      </c>
      <c r="BD30" s="93" t="str">
        <f t="shared" si="50"/>
        <v/>
      </c>
      <c r="BE30" s="93" t="str">
        <f t="shared" si="51"/>
        <v/>
      </c>
      <c r="BF30" s="13">
        <v>45853</v>
      </c>
      <c r="BG30" s="74">
        <f t="shared" ca="1" si="130"/>
        <v>287</v>
      </c>
      <c r="BH30" s="36">
        <f t="shared" si="131"/>
        <v>46218</v>
      </c>
      <c r="BI30" s="225"/>
      <c r="BJ30" s="75" t="str">
        <f t="shared" si="52"/>
        <v/>
      </c>
      <c r="BK30" s="37" t="str">
        <f t="shared" si="53"/>
        <v/>
      </c>
      <c r="BL30" s="224"/>
      <c r="BM30" s="74" t="str">
        <f t="shared" si="54"/>
        <v/>
      </c>
      <c r="BN30" s="36" t="str">
        <f t="shared" si="55"/>
        <v/>
      </c>
      <c r="BO30" s="225"/>
      <c r="BP30" s="75" t="str">
        <f t="shared" si="56"/>
        <v/>
      </c>
      <c r="BQ30" s="37" t="str">
        <f t="shared" si="57"/>
        <v/>
      </c>
      <c r="BR30" s="224"/>
      <c r="BS30" s="74" t="str">
        <f t="shared" si="58"/>
        <v/>
      </c>
      <c r="BT30" s="36" t="str">
        <f t="shared" si="59"/>
        <v/>
      </c>
      <c r="BU30" s="225"/>
      <c r="BV30" s="75" t="str">
        <f t="shared" si="60"/>
        <v/>
      </c>
      <c r="BW30" s="37" t="str">
        <f t="shared" si="61"/>
        <v/>
      </c>
      <c r="BX30" s="224"/>
      <c r="BY30" s="74" t="str">
        <f t="shared" si="62"/>
        <v/>
      </c>
      <c r="BZ30" s="36" t="str">
        <f t="shared" si="63"/>
        <v/>
      </c>
      <c r="CA30" s="225"/>
      <c r="CB30" s="75" t="str">
        <f t="shared" si="64"/>
        <v/>
      </c>
      <c r="CC30" s="37" t="str">
        <f t="shared" si="65"/>
        <v/>
      </c>
      <c r="CD30" s="224"/>
      <c r="CE30" s="74" t="str">
        <f t="shared" si="66"/>
        <v/>
      </c>
      <c r="CF30" s="36" t="str">
        <f t="shared" si="67"/>
        <v/>
      </c>
      <c r="CG30" s="225"/>
      <c r="CH30" s="115" t="str">
        <f t="shared" si="68"/>
        <v/>
      </c>
      <c r="CI30" s="225" t="str">
        <f t="shared" si="69"/>
        <v/>
      </c>
      <c r="CJ30" s="224"/>
      <c r="CK30" s="5" t="str">
        <f t="shared" si="70"/>
        <v/>
      </c>
      <c r="CL30" s="224" t="str">
        <f t="shared" si="71"/>
        <v/>
      </c>
      <c r="CM30" s="225"/>
      <c r="CN30" s="115" t="str">
        <f t="shared" si="72"/>
        <v/>
      </c>
      <c r="CO30" s="225" t="str">
        <f t="shared" si="73"/>
        <v/>
      </c>
      <c r="CP30" s="224"/>
      <c r="CQ30" s="5" t="str">
        <f t="shared" si="74"/>
        <v/>
      </c>
      <c r="CR30" s="224" t="str">
        <f t="shared" si="75"/>
        <v/>
      </c>
      <c r="CS30" s="225"/>
      <c r="CT30" s="115" t="str">
        <f t="shared" si="76"/>
        <v/>
      </c>
      <c r="CU30" s="225" t="str">
        <f t="shared" si="77"/>
        <v/>
      </c>
      <c r="CV30" s="224"/>
      <c r="CW30" s="5" t="str">
        <f t="shared" si="78"/>
        <v/>
      </c>
      <c r="CX30" s="224" t="str">
        <f t="shared" si="79"/>
        <v/>
      </c>
      <c r="CY30" s="225"/>
      <c r="CZ30" s="115" t="str">
        <f t="shared" si="80"/>
        <v/>
      </c>
      <c r="DA30" s="225" t="str">
        <f t="shared" si="81"/>
        <v/>
      </c>
      <c r="DB30" s="224"/>
      <c r="DC30" s="5" t="str">
        <f t="shared" si="82"/>
        <v/>
      </c>
      <c r="DD30" s="224" t="str">
        <f t="shared" si="83"/>
        <v/>
      </c>
      <c r="DE30" s="225"/>
      <c r="DF30" s="115" t="str">
        <f t="shared" si="84"/>
        <v/>
      </c>
      <c r="DG30" s="225" t="str">
        <f t="shared" si="85"/>
        <v/>
      </c>
      <c r="DH30" s="224"/>
      <c r="DI30" s="5" t="str">
        <f t="shared" si="86"/>
        <v/>
      </c>
      <c r="DJ30" s="224" t="str">
        <f t="shared" si="87"/>
        <v/>
      </c>
      <c r="DK30" s="225"/>
      <c r="DL30" s="115" t="str">
        <f t="shared" si="88"/>
        <v/>
      </c>
      <c r="DM30" s="225" t="str">
        <f t="shared" si="89"/>
        <v/>
      </c>
      <c r="DN30" s="224"/>
      <c r="DO30" s="5" t="str">
        <f t="shared" si="90"/>
        <v/>
      </c>
      <c r="DP30" s="224" t="str">
        <f t="shared" si="91"/>
        <v/>
      </c>
      <c r="DQ30" s="225"/>
      <c r="DR30" s="115" t="str">
        <f t="shared" si="92"/>
        <v/>
      </c>
      <c r="DS30" s="225" t="str">
        <f t="shared" si="93"/>
        <v/>
      </c>
      <c r="DT30" s="224"/>
      <c r="DU30" s="5" t="str">
        <f t="shared" si="94"/>
        <v/>
      </c>
      <c r="DV30" s="224" t="str">
        <f t="shared" si="95"/>
        <v/>
      </c>
      <c r="DW30" s="225"/>
      <c r="DX30" s="115" t="str">
        <f t="shared" si="96"/>
        <v/>
      </c>
      <c r="DY30" s="225" t="str">
        <f t="shared" si="97"/>
        <v/>
      </c>
      <c r="DZ30" s="224"/>
      <c r="EA30" s="5" t="str">
        <f t="shared" si="98"/>
        <v/>
      </c>
      <c r="EB30" s="224" t="str">
        <f t="shared" si="99"/>
        <v/>
      </c>
      <c r="EC30" s="225"/>
      <c r="ED30" s="115" t="str">
        <f t="shared" si="100"/>
        <v/>
      </c>
      <c r="EE30" s="225" t="str">
        <f t="shared" si="101"/>
        <v/>
      </c>
      <c r="EF30" s="224"/>
      <c r="EG30" s="5" t="str">
        <f t="shared" si="102"/>
        <v/>
      </c>
      <c r="EH30" s="224" t="str">
        <f t="shared" si="103"/>
        <v/>
      </c>
      <c r="EI30" s="225"/>
      <c r="EJ30" s="115" t="str">
        <f t="shared" si="104"/>
        <v/>
      </c>
      <c r="EK30" s="225" t="str">
        <f t="shared" si="105"/>
        <v/>
      </c>
      <c r="EL30" s="224"/>
      <c r="EM30" s="5" t="str">
        <f t="shared" si="106"/>
        <v/>
      </c>
      <c r="EN30" s="224" t="str">
        <f t="shared" si="107"/>
        <v/>
      </c>
      <c r="EO30" s="225"/>
      <c r="EP30" s="115" t="str">
        <f t="shared" si="108"/>
        <v/>
      </c>
      <c r="EQ30" s="225" t="str">
        <f t="shared" si="109"/>
        <v/>
      </c>
      <c r="ER30" s="224"/>
      <c r="ES30" s="5" t="str">
        <f t="shared" si="110"/>
        <v/>
      </c>
      <c r="ET30" s="224" t="str">
        <f t="shared" si="111"/>
        <v/>
      </c>
      <c r="EU30" s="225"/>
      <c r="EV30" s="115" t="str">
        <f t="shared" si="112"/>
        <v/>
      </c>
      <c r="EW30" s="225" t="str">
        <f t="shared" si="113"/>
        <v/>
      </c>
      <c r="EX30" s="224"/>
      <c r="EY30" s="5" t="str">
        <f t="shared" si="114"/>
        <v/>
      </c>
      <c r="EZ30" s="224" t="str">
        <f t="shared" si="115"/>
        <v/>
      </c>
      <c r="FA30" s="225"/>
      <c r="FB30" s="115" t="str">
        <f t="shared" si="116"/>
        <v/>
      </c>
      <c r="FC30" s="225" t="str">
        <f t="shared" si="117"/>
        <v/>
      </c>
      <c r="FD30" s="224"/>
      <c r="FE30" s="5" t="str">
        <f t="shared" si="118"/>
        <v/>
      </c>
      <c r="FF30" s="224" t="str">
        <f t="shared" si="119"/>
        <v/>
      </c>
      <c r="FG30" s="225"/>
      <c r="FH30" s="115" t="str">
        <f t="shared" si="120"/>
        <v/>
      </c>
      <c r="FI30" s="225" t="str">
        <f t="shared" si="121"/>
        <v/>
      </c>
      <c r="FJ30" s="224"/>
      <c r="FK30" s="5" t="str">
        <f t="shared" si="122"/>
        <v/>
      </c>
      <c r="FL30" s="224" t="str">
        <f t="shared" si="123"/>
        <v/>
      </c>
      <c r="FM30" s="225"/>
      <c r="FN30" s="115" t="str">
        <f t="shared" si="124"/>
        <v/>
      </c>
      <c r="FO30" s="225" t="str">
        <f t="shared" si="125"/>
        <v/>
      </c>
      <c r="FP30" s="224"/>
      <c r="FQ30" s="5" t="str">
        <f t="shared" si="126"/>
        <v/>
      </c>
      <c r="FR30" s="224" t="str">
        <f t="shared" si="127"/>
        <v/>
      </c>
      <c r="FS30" s="225"/>
      <c r="FT30" s="115" t="str">
        <f t="shared" si="128"/>
        <v/>
      </c>
      <c r="FU30" s="225" t="str">
        <f t="shared" si="129"/>
        <v/>
      </c>
      <c r="FV30" s="253"/>
      <c r="FW30" s="253"/>
      <c r="FX30" s="253"/>
      <c r="FY30" s="253"/>
      <c r="FZ30" s="253"/>
    </row>
    <row r="31" spans="1:182" s="3" customFormat="1" x14ac:dyDescent="0.25">
      <c r="A31" s="2" t="str">
        <f t="shared" ref="A31:A81" si="132">IF(E31="","",E31*$GA$7)</f>
        <v/>
      </c>
      <c r="B31" s="211"/>
      <c r="C31" s="151"/>
      <c r="D31" s="156" t="str">
        <f t="shared" si="27"/>
        <v/>
      </c>
      <c r="E31" s="109"/>
      <c r="F31" s="196"/>
      <c r="G31" s="2"/>
      <c r="H31" s="76"/>
      <c r="I31" s="114" t="str">
        <f t="shared" si="0"/>
        <v/>
      </c>
      <c r="J31" s="114" t="str">
        <f t="shared" si="1"/>
        <v/>
      </c>
      <c r="K31" s="114" t="str">
        <f t="shared" si="2"/>
        <v/>
      </c>
      <c r="L31" s="114" t="str">
        <f t="shared" si="3"/>
        <v/>
      </c>
      <c r="M31" s="114" t="str">
        <f t="shared" si="4"/>
        <v/>
      </c>
      <c r="N31" s="114" t="str">
        <f t="shared" si="5"/>
        <v/>
      </c>
      <c r="O31" s="114" t="str">
        <f t="shared" si="6"/>
        <v/>
      </c>
      <c r="P31" s="114" t="str">
        <f t="shared" si="7"/>
        <v/>
      </c>
      <c r="Q31" s="93" t="str">
        <f t="shared" si="8"/>
        <v/>
      </c>
      <c r="R31" s="93" t="str">
        <f t="shared" si="9"/>
        <v/>
      </c>
      <c r="S31" s="93" t="str">
        <f t="shared" si="10"/>
        <v/>
      </c>
      <c r="T31" s="93" t="str">
        <f t="shared" si="11"/>
        <v/>
      </c>
      <c r="U31" s="93" t="str">
        <f t="shared" si="12"/>
        <v/>
      </c>
      <c r="V31" s="93" t="str">
        <f t="shared" si="13"/>
        <v/>
      </c>
      <c r="W31" s="93" t="str">
        <f t="shared" si="14"/>
        <v/>
      </c>
      <c r="X31" s="93" t="str">
        <f t="shared" si="15"/>
        <v/>
      </c>
      <c r="Y31" s="93" t="str">
        <f t="shared" si="16"/>
        <v/>
      </c>
      <c r="Z31" s="93" t="str">
        <f t="shared" si="17"/>
        <v/>
      </c>
      <c r="AA31" s="93" t="str">
        <f t="shared" si="18"/>
        <v/>
      </c>
      <c r="AB31" s="93" t="str">
        <f t="shared" si="19"/>
        <v/>
      </c>
      <c r="AC31" s="93" t="str">
        <f t="shared" si="20"/>
        <v/>
      </c>
      <c r="AD31" s="93" t="str">
        <f t="shared" si="21"/>
        <v/>
      </c>
      <c r="AE31" s="93" t="str">
        <f t="shared" si="22"/>
        <v/>
      </c>
      <c r="AF31" s="93" t="str">
        <f t="shared" si="23"/>
        <v/>
      </c>
      <c r="AG31" s="93" t="str">
        <f t="shared" si="24"/>
        <v/>
      </c>
      <c r="AH31" s="93" t="str">
        <f t="shared" si="28"/>
        <v/>
      </c>
      <c r="AI31" s="93" t="str">
        <f t="shared" si="29"/>
        <v/>
      </c>
      <c r="AJ31" s="93" t="str">
        <f t="shared" si="30"/>
        <v/>
      </c>
      <c r="AK31" s="93" t="str">
        <f t="shared" si="31"/>
        <v/>
      </c>
      <c r="AL31" s="93" t="str">
        <f t="shared" si="32"/>
        <v/>
      </c>
      <c r="AM31" s="93" t="str">
        <f t="shared" si="33"/>
        <v/>
      </c>
      <c r="AN31" s="93" t="str">
        <f t="shared" si="34"/>
        <v/>
      </c>
      <c r="AO31" s="93" t="str">
        <f t="shared" si="35"/>
        <v/>
      </c>
      <c r="AP31" s="93" t="str">
        <f t="shared" si="36"/>
        <v/>
      </c>
      <c r="AQ31" s="93" t="str">
        <f t="shared" si="37"/>
        <v/>
      </c>
      <c r="AR31" s="93" t="str">
        <f t="shared" si="38"/>
        <v/>
      </c>
      <c r="AS31" s="93" t="str">
        <f t="shared" si="39"/>
        <v/>
      </c>
      <c r="AT31" s="93" t="str">
        <f t="shared" si="40"/>
        <v/>
      </c>
      <c r="AU31" s="93" t="str">
        <f t="shared" si="41"/>
        <v/>
      </c>
      <c r="AV31" s="93" t="str">
        <f t="shared" si="42"/>
        <v/>
      </c>
      <c r="AW31" s="93" t="str">
        <f t="shared" si="43"/>
        <v/>
      </c>
      <c r="AX31" s="93" t="str">
        <f t="shared" si="44"/>
        <v/>
      </c>
      <c r="AY31" s="93" t="str">
        <f t="shared" si="45"/>
        <v/>
      </c>
      <c r="AZ31" s="93" t="str">
        <f t="shared" si="46"/>
        <v/>
      </c>
      <c r="BA31" s="93" t="str">
        <f t="shared" si="47"/>
        <v/>
      </c>
      <c r="BB31" s="93" t="str">
        <f t="shared" si="48"/>
        <v/>
      </c>
      <c r="BC31" s="93" t="str">
        <f t="shared" si="49"/>
        <v/>
      </c>
      <c r="BD31" s="93" t="str">
        <f t="shared" si="50"/>
        <v/>
      </c>
      <c r="BE31" s="93" t="str">
        <f t="shared" si="51"/>
        <v/>
      </c>
      <c r="BF31" s="224"/>
      <c r="BG31" s="74" t="str">
        <f t="shared" si="130"/>
        <v/>
      </c>
      <c r="BH31" s="36" t="str">
        <f t="shared" si="131"/>
        <v/>
      </c>
      <c r="BI31" s="225"/>
      <c r="BJ31" s="75" t="str">
        <f t="shared" si="52"/>
        <v/>
      </c>
      <c r="BK31" s="37" t="str">
        <f t="shared" si="53"/>
        <v/>
      </c>
      <c r="BL31" s="224"/>
      <c r="BM31" s="74" t="str">
        <f t="shared" si="54"/>
        <v/>
      </c>
      <c r="BN31" s="36" t="str">
        <f t="shared" si="55"/>
        <v/>
      </c>
      <c r="BO31" s="225"/>
      <c r="BP31" s="75" t="str">
        <f t="shared" si="56"/>
        <v/>
      </c>
      <c r="BQ31" s="37" t="str">
        <f t="shared" si="57"/>
        <v/>
      </c>
      <c r="BR31" s="224"/>
      <c r="BS31" s="74" t="str">
        <f t="shared" si="58"/>
        <v/>
      </c>
      <c r="BT31" s="36" t="str">
        <f t="shared" si="59"/>
        <v/>
      </c>
      <c r="BU31" s="225"/>
      <c r="BV31" s="75" t="str">
        <f t="shared" si="60"/>
        <v/>
      </c>
      <c r="BW31" s="37" t="str">
        <f t="shared" si="61"/>
        <v/>
      </c>
      <c r="BX31" s="224"/>
      <c r="BY31" s="74" t="str">
        <f t="shared" si="62"/>
        <v/>
      </c>
      <c r="BZ31" s="36" t="str">
        <f t="shared" si="63"/>
        <v/>
      </c>
      <c r="CA31" s="225"/>
      <c r="CB31" s="75" t="str">
        <f t="shared" si="64"/>
        <v/>
      </c>
      <c r="CC31" s="37" t="str">
        <f t="shared" si="65"/>
        <v/>
      </c>
      <c r="CD31" s="224"/>
      <c r="CE31" s="74" t="str">
        <f t="shared" si="66"/>
        <v/>
      </c>
      <c r="CF31" s="36" t="str">
        <f t="shared" si="67"/>
        <v/>
      </c>
      <c r="CG31" s="225"/>
      <c r="CH31" s="115" t="str">
        <f t="shared" si="68"/>
        <v/>
      </c>
      <c r="CI31" s="225" t="str">
        <f t="shared" si="69"/>
        <v/>
      </c>
      <c r="CJ31" s="224"/>
      <c r="CK31" s="5" t="str">
        <f t="shared" si="70"/>
        <v/>
      </c>
      <c r="CL31" s="224" t="str">
        <f t="shared" si="71"/>
        <v/>
      </c>
      <c r="CM31" s="225"/>
      <c r="CN31" s="115" t="str">
        <f t="shared" si="72"/>
        <v/>
      </c>
      <c r="CO31" s="225" t="str">
        <f t="shared" si="73"/>
        <v/>
      </c>
      <c r="CP31" s="224"/>
      <c r="CQ31" s="5" t="str">
        <f t="shared" si="74"/>
        <v/>
      </c>
      <c r="CR31" s="224" t="str">
        <f t="shared" si="75"/>
        <v/>
      </c>
      <c r="CS31" s="225"/>
      <c r="CT31" s="115" t="str">
        <f t="shared" si="76"/>
        <v/>
      </c>
      <c r="CU31" s="225" t="str">
        <f t="shared" si="77"/>
        <v/>
      </c>
      <c r="CV31" s="224"/>
      <c r="CW31" s="5" t="str">
        <f t="shared" si="78"/>
        <v/>
      </c>
      <c r="CX31" s="224" t="str">
        <f t="shared" si="79"/>
        <v/>
      </c>
      <c r="CY31" s="225"/>
      <c r="CZ31" s="115" t="str">
        <f t="shared" si="80"/>
        <v/>
      </c>
      <c r="DA31" s="225" t="str">
        <f t="shared" si="81"/>
        <v/>
      </c>
      <c r="DB31" s="224"/>
      <c r="DC31" s="5" t="str">
        <f t="shared" si="82"/>
        <v/>
      </c>
      <c r="DD31" s="224" t="str">
        <f t="shared" si="83"/>
        <v/>
      </c>
      <c r="DE31" s="225"/>
      <c r="DF31" s="115" t="str">
        <f t="shared" si="84"/>
        <v/>
      </c>
      <c r="DG31" s="225" t="str">
        <f t="shared" si="85"/>
        <v/>
      </c>
      <c r="DH31" s="224"/>
      <c r="DI31" s="5" t="str">
        <f t="shared" si="86"/>
        <v/>
      </c>
      <c r="DJ31" s="224" t="str">
        <f t="shared" si="87"/>
        <v/>
      </c>
      <c r="DK31" s="225"/>
      <c r="DL31" s="115" t="str">
        <f t="shared" si="88"/>
        <v/>
      </c>
      <c r="DM31" s="225" t="str">
        <f t="shared" si="89"/>
        <v/>
      </c>
      <c r="DN31" s="224"/>
      <c r="DO31" s="5" t="str">
        <f t="shared" si="90"/>
        <v/>
      </c>
      <c r="DP31" s="224" t="str">
        <f t="shared" si="91"/>
        <v/>
      </c>
      <c r="DQ31" s="225"/>
      <c r="DR31" s="115" t="str">
        <f t="shared" si="92"/>
        <v/>
      </c>
      <c r="DS31" s="225" t="str">
        <f t="shared" si="93"/>
        <v/>
      </c>
      <c r="DT31" s="224"/>
      <c r="DU31" s="5" t="str">
        <f t="shared" si="94"/>
        <v/>
      </c>
      <c r="DV31" s="224" t="str">
        <f t="shared" si="95"/>
        <v/>
      </c>
      <c r="DW31" s="225"/>
      <c r="DX31" s="115" t="str">
        <f t="shared" si="96"/>
        <v/>
      </c>
      <c r="DY31" s="225" t="str">
        <f t="shared" si="97"/>
        <v/>
      </c>
      <c r="DZ31" s="224"/>
      <c r="EA31" s="5" t="str">
        <f t="shared" si="98"/>
        <v/>
      </c>
      <c r="EB31" s="224" t="str">
        <f t="shared" si="99"/>
        <v/>
      </c>
      <c r="EC31" s="225"/>
      <c r="ED31" s="115" t="str">
        <f t="shared" si="100"/>
        <v/>
      </c>
      <c r="EE31" s="225" t="str">
        <f t="shared" si="101"/>
        <v/>
      </c>
      <c r="EF31" s="224"/>
      <c r="EG31" s="5" t="str">
        <f t="shared" si="102"/>
        <v/>
      </c>
      <c r="EH31" s="224" t="str">
        <f t="shared" si="103"/>
        <v/>
      </c>
      <c r="EI31" s="225"/>
      <c r="EJ31" s="115" t="str">
        <f t="shared" si="104"/>
        <v/>
      </c>
      <c r="EK31" s="225" t="str">
        <f t="shared" si="105"/>
        <v/>
      </c>
      <c r="EL31" s="224"/>
      <c r="EM31" s="5" t="str">
        <f t="shared" si="106"/>
        <v/>
      </c>
      <c r="EN31" s="224" t="str">
        <f t="shared" si="107"/>
        <v/>
      </c>
      <c r="EO31" s="225"/>
      <c r="EP31" s="115" t="str">
        <f t="shared" si="108"/>
        <v/>
      </c>
      <c r="EQ31" s="225" t="str">
        <f t="shared" si="109"/>
        <v/>
      </c>
      <c r="ER31" s="224"/>
      <c r="ES31" s="5" t="str">
        <f t="shared" si="110"/>
        <v/>
      </c>
      <c r="ET31" s="224" t="str">
        <f t="shared" si="111"/>
        <v/>
      </c>
      <c r="EU31" s="225"/>
      <c r="EV31" s="115" t="str">
        <f t="shared" si="112"/>
        <v/>
      </c>
      <c r="EW31" s="225" t="str">
        <f t="shared" si="113"/>
        <v/>
      </c>
      <c r="EX31" s="224"/>
      <c r="EY31" s="5" t="str">
        <f t="shared" si="114"/>
        <v/>
      </c>
      <c r="EZ31" s="224" t="str">
        <f t="shared" si="115"/>
        <v/>
      </c>
      <c r="FA31" s="225"/>
      <c r="FB31" s="115" t="str">
        <f t="shared" si="116"/>
        <v/>
      </c>
      <c r="FC31" s="225" t="str">
        <f t="shared" si="117"/>
        <v/>
      </c>
      <c r="FD31" s="224"/>
      <c r="FE31" s="5" t="str">
        <f t="shared" si="118"/>
        <v/>
      </c>
      <c r="FF31" s="224" t="str">
        <f t="shared" si="119"/>
        <v/>
      </c>
      <c r="FG31" s="225"/>
      <c r="FH31" s="115" t="str">
        <f t="shared" si="120"/>
        <v/>
      </c>
      <c r="FI31" s="225" t="str">
        <f t="shared" si="121"/>
        <v/>
      </c>
      <c r="FJ31" s="224"/>
      <c r="FK31" s="5" t="str">
        <f t="shared" si="122"/>
        <v/>
      </c>
      <c r="FL31" s="224" t="str">
        <f t="shared" si="123"/>
        <v/>
      </c>
      <c r="FM31" s="225"/>
      <c r="FN31" s="115" t="str">
        <f t="shared" si="124"/>
        <v/>
      </c>
      <c r="FO31" s="225" t="str">
        <f t="shared" si="125"/>
        <v/>
      </c>
      <c r="FP31" s="224"/>
      <c r="FQ31" s="5" t="str">
        <f t="shared" si="126"/>
        <v/>
      </c>
      <c r="FR31" s="224" t="str">
        <f t="shared" si="127"/>
        <v/>
      </c>
      <c r="FS31" s="225"/>
      <c r="FT31" s="115" t="str">
        <f t="shared" si="128"/>
        <v/>
      </c>
      <c r="FU31" s="225" t="str">
        <f t="shared" si="129"/>
        <v/>
      </c>
      <c r="FV31" s="253"/>
      <c r="FW31" s="253"/>
      <c r="FX31" s="253"/>
      <c r="FY31" s="253"/>
      <c r="FZ31" s="253"/>
    </row>
    <row r="32" spans="1:182" s="14" customFormat="1" x14ac:dyDescent="0.25">
      <c r="A32" s="2" t="str">
        <f t="shared" si="132"/>
        <v/>
      </c>
      <c r="B32" s="211"/>
      <c r="C32" s="151"/>
      <c r="D32" s="156" t="str">
        <f t="shared" si="27"/>
        <v/>
      </c>
      <c r="E32" s="109"/>
      <c r="F32" s="196"/>
      <c r="G32" s="2"/>
      <c r="H32" s="76"/>
      <c r="I32" s="114" t="str">
        <f t="shared" si="0"/>
        <v/>
      </c>
      <c r="J32" s="114" t="str">
        <f t="shared" si="1"/>
        <v/>
      </c>
      <c r="K32" s="114" t="str">
        <f t="shared" si="2"/>
        <v/>
      </c>
      <c r="L32" s="114" t="str">
        <f t="shared" si="3"/>
        <v/>
      </c>
      <c r="M32" s="114" t="str">
        <f t="shared" si="4"/>
        <v/>
      </c>
      <c r="N32" s="114" t="str">
        <f t="shared" si="5"/>
        <v/>
      </c>
      <c r="O32" s="114" t="str">
        <f t="shared" si="6"/>
        <v/>
      </c>
      <c r="P32" s="114" t="str">
        <f t="shared" si="7"/>
        <v/>
      </c>
      <c r="Q32" s="93" t="str">
        <f t="shared" si="8"/>
        <v/>
      </c>
      <c r="R32" s="93" t="str">
        <f t="shared" si="9"/>
        <v/>
      </c>
      <c r="S32" s="93" t="str">
        <f t="shared" si="10"/>
        <v/>
      </c>
      <c r="T32" s="93" t="str">
        <f t="shared" si="11"/>
        <v/>
      </c>
      <c r="U32" s="93" t="str">
        <f t="shared" si="12"/>
        <v/>
      </c>
      <c r="V32" s="93" t="str">
        <f t="shared" si="13"/>
        <v/>
      </c>
      <c r="W32" s="93" t="str">
        <f t="shared" si="14"/>
        <v/>
      </c>
      <c r="X32" s="93" t="str">
        <f t="shared" si="15"/>
        <v/>
      </c>
      <c r="Y32" s="93" t="str">
        <f t="shared" si="16"/>
        <v/>
      </c>
      <c r="Z32" s="93" t="str">
        <f t="shared" si="17"/>
        <v/>
      </c>
      <c r="AA32" s="93" t="str">
        <f t="shared" si="18"/>
        <v/>
      </c>
      <c r="AB32" s="93" t="str">
        <f t="shared" si="19"/>
        <v/>
      </c>
      <c r="AC32" s="93" t="str">
        <f t="shared" si="20"/>
        <v/>
      </c>
      <c r="AD32" s="93" t="str">
        <f t="shared" si="21"/>
        <v/>
      </c>
      <c r="AE32" s="93" t="str">
        <f t="shared" si="22"/>
        <v/>
      </c>
      <c r="AF32" s="93" t="str">
        <f t="shared" si="23"/>
        <v/>
      </c>
      <c r="AG32" s="93" t="str">
        <f t="shared" si="24"/>
        <v/>
      </c>
      <c r="AH32" s="93" t="str">
        <f t="shared" si="28"/>
        <v/>
      </c>
      <c r="AI32" s="93" t="str">
        <f t="shared" si="29"/>
        <v/>
      </c>
      <c r="AJ32" s="93" t="str">
        <f t="shared" si="30"/>
        <v/>
      </c>
      <c r="AK32" s="93" t="str">
        <f t="shared" si="31"/>
        <v/>
      </c>
      <c r="AL32" s="93" t="str">
        <f t="shared" si="32"/>
        <v/>
      </c>
      <c r="AM32" s="93" t="str">
        <f t="shared" si="33"/>
        <v/>
      </c>
      <c r="AN32" s="93" t="str">
        <f t="shared" si="34"/>
        <v/>
      </c>
      <c r="AO32" s="93" t="str">
        <f t="shared" si="35"/>
        <v/>
      </c>
      <c r="AP32" s="93" t="str">
        <f t="shared" si="36"/>
        <v/>
      </c>
      <c r="AQ32" s="93" t="str">
        <f t="shared" si="37"/>
        <v/>
      </c>
      <c r="AR32" s="93" t="str">
        <f t="shared" si="38"/>
        <v/>
      </c>
      <c r="AS32" s="93" t="str">
        <f t="shared" si="39"/>
        <v/>
      </c>
      <c r="AT32" s="93" t="str">
        <f t="shared" si="40"/>
        <v/>
      </c>
      <c r="AU32" s="93" t="str">
        <f t="shared" si="41"/>
        <v/>
      </c>
      <c r="AV32" s="93" t="str">
        <f t="shared" si="42"/>
        <v/>
      </c>
      <c r="AW32" s="93" t="str">
        <f t="shared" si="43"/>
        <v/>
      </c>
      <c r="AX32" s="93" t="str">
        <f t="shared" si="44"/>
        <v/>
      </c>
      <c r="AY32" s="93" t="str">
        <f t="shared" si="45"/>
        <v/>
      </c>
      <c r="AZ32" s="93" t="str">
        <f t="shared" si="46"/>
        <v/>
      </c>
      <c r="BA32" s="93" t="str">
        <f t="shared" si="47"/>
        <v/>
      </c>
      <c r="BB32" s="93" t="str">
        <f t="shared" si="48"/>
        <v/>
      </c>
      <c r="BC32" s="93" t="str">
        <f t="shared" si="49"/>
        <v/>
      </c>
      <c r="BD32" s="93" t="str">
        <f t="shared" si="50"/>
        <v/>
      </c>
      <c r="BE32" s="93" t="str">
        <f t="shared" si="51"/>
        <v/>
      </c>
      <c r="BF32" s="224"/>
      <c r="BG32" s="74" t="str">
        <f t="shared" si="130"/>
        <v/>
      </c>
      <c r="BH32" s="36" t="str">
        <f t="shared" si="131"/>
        <v/>
      </c>
      <c r="BI32" s="225"/>
      <c r="BJ32" s="75" t="str">
        <f t="shared" si="52"/>
        <v/>
      </c>
      <c r="BK32" s="37" t="str">
        <f t="shared" si="53"/>
        <v/>
      </c>
      <c r="BL32" s="224"/>
      <c r="BM32" s="74" t="str">
        <f t="shared" si="54"/>
        <v/>
      </c>
      <c r="BN32" s="36" t="str">
        <f t="shared" si="55"/>
        <v/>
      </c>
      <c r="BO32" s="225"/>
      <c r="BP32" s="75" t="str">
        <f t="shared" si="56"/>
        <v/>
      </c>
      <c r="BQ32" s="37" t="str">
        <f t="shared" si="57"/>
        <v/>
      </c>
      <c r="BR32" s="224"/>
      <c r="BS32" s="74" t="str">
        <f t="shared" si="58"/>
        <v/>
      </c>
      <c r="BT32" s="36" t="str">
        <f t="shared" si="59"/>
        <v/>
      </c>
      <c r="BU32" s="225"/>
      <c r="BV32" s="75" t="str">
        <f t="shared" si="60"/>
        <v/>
      </c>
      <c r="BW32" s="37" t="str">
        <f t="shared" si="61"/>
        <v/>
      </c>
      <c r="BX32" s="224"/>
      <c r="BY32" s="74" t="str">
        <f t="shared" si="62"/>
        <v/>
      </c>
      <c r="BZ32" s="36" t="str">
        <f t="shared" si="63"/>
        <v/>
      </c>
      <c r="CA32" s="225"/>
      <c r="CB32" s="75" t="str">
        <f t="shared" si="64"/>
        <v/>
      </c>
      <c r="CC32" s="37" t="str">
        <f t="shared" si="65"/>
        <v/>
      </c>
      <c r="CD32" s="224"/>
      <c r="CE32" s="74" t="str">
        <f t="shared" si="66"/>
        <v/>
      </c>
      <c r="CF32" s="36" t="str">
        <f t="shared" si="67"/>
        <v/>
      </c>
      <c r="CG32" s="225"/>
      <c r="CH32" s="115" t="str">
        <f t="shared" si="68"/>
        <v/>
      </c>
      <c r="CI32" s="225" t="str">
        <f t="shared" si="69"/>
        <v/>
      </c>
      <c r="CJ32" s="224"/>
      <c r="CK32" s="5" t="str">
        <f t="shared" si="70"/>
        <v/>
      </c>
      <c r="CL32" s="224" t="str">
        <f t="shared" si="71"/>
        <v/>
      </c>
      <c r="CM32" s="225"/>
      <c r="CN32" s="115" t="str">
        <f t="shared" si="72"/>
        <v/>
      </c>
      <c r="CO32" s="225" t="str">
        <f t="shared" si="73"/>
        <v/>
      </c>
      <c r="CP32" s="224"/>
      <c r="CQ32" s="5" t="str">
        <f t="shared" si="74"/>
        <v/>
      </c>
      <c r="CR32" s="224" t="str">
        <f t="shared" si="75"/>
        <v/>
      </c>
      <c r="CS32" s="225"/>
      <c r="CT32" s="115" t="str">
        <f t="shared" si="76"/>
        <v/>
      </c>
      <c r="CU32" s="225" t="str">
        <f t="shared" si="77"/>
        <v/>
      </c>
      <c r="CV32" s="224"/>
      <c r="CW32" s="5" t="str">
        <f t="shared" si="78"/>
        <v/>
      </c>
      <c r="CX32" s="224" t="str">
        <f t="shared" si="79"/>
        <v/>
      </c>
      <c r="CY32" s="225"/>
      <c r="CZ32" s="115" t="str">
        <f t="shared" si="80"/>
        <v/>
      </c>
      <c r="DA32" s="225" t="str">
        <f t="shared" si="81"/>
        <v/>
      </c>
      <c r="DB32" s="224"/>
      <c r="DC32" s="5" t="str">
        <f t="shared" si="82"/>
        <v/>
      </c>
      <c r="DD32" s="224" t="str">
        <f t="shared" si="83"/>
        <v/>
      </c>
      <c r="DE32" s="225"/>
      <c r="DF32" s="115" t="str">
        <f t="shared" si="84"/>
        <v/>
      </c>
      <c r="DG32" s="225" t="str">
        <f t="shared" si="85"/>
        <v/>
      </c>
      <c r="DH32" s="224"/>
      <c r="DI32" s="5" t="str">
        <f t="shared" si="86"/>
        <v/>
      </c>
      <c r="DJ32" s="224" t="str">
        <f t="shared" si="87"/>
        <v/>
      </c>
      <c r="DK32" s="225"/>
      <c r="DL32" s="115" t="str">
        <f t="shared" si="88"/>
        <v/>
      </c>
      <c r="DM32" s="225" t="str">
        <f t="shared" si="89"/>
        <v/>
      </c>
      <c r="DN32" s="224"/>
      <c r="DO32" s="5" t="str">
        <f t="shared" si="90"/>
        <v/>
      </c>
      <c r="DP32" s="224" t="str">
        <f t="shared" si="91"/>
        <v/>
      </c>
      <c r="DQ32" s="225"/>
      <c r="DR32" s="115" t="str">
        <f t="shared" si="92"/>
        <v/>
      </c>
      <c r="DS32" s="225" t="str">
        <f t="shared" si="93"/>
        <v/>
      </c>
      <c r="DT32" s="224"/>
      <c r="DU32" s="5" t="str">
        <f t="shared" si="94"/>
        <v/>
      </c>
      <c r="DV32" s="224" t="str">
        <f t="shared" si="95"/>
        <v/>
      </c>
      <c r="DW32" s="225"/>
      <c r="DX32" s="115" t="str">
        <f t="shared" si="96"/>
        <v/>
      </c>
      <c r="DY32" s="225" t="str">
        <f t="shared" si="97"/>
        <v/>
      </c>
      <c r="DZ32" s="224"/>
      <c r="EA32" s="5" t="str">
        <f t="shared" si="98"/>
        <v/>
      </c>
      <c r="EB32" s="224" t="str">
        <f t="shared" si="99"/>
        <v/>
      </c>
      <c r="EC32" s="225"/>
      <c r="ED32" s="115" t="str">
        <f t="shared" si="100"/>
        <v/>
      </c>
      <c r="EE32" s="225" t="str">
        <f t="shared" si="101"/>
        <v/>
      </c>
      <c r="EF32" s="224"/>
      <c r="EG32" s="5" t="str">
        <f t="shared" si="102"/>
        <v/>
      </c>
      <c r="EH32" s="224" t="str">
        <f t="shared" si="103"/>
        <v/>
      </c>
      <c r="EI32" s="225"/>
      <c r="EJ32" s="115" t="str">
        <f t="shared" si="104"/>
        <v/>
      </c>
      <c r="EK32" s="225" t="str">
        <f t="shared" si="105"/>
        <v/>
      </c>
      <c r="EL32" s="224"/>
      <c r="EM32" s="5" t="str">
        <f t="shared" si="106"/>
        <v/>
      </c>
      <c r="EN32" s="224" t="str">
        <f t="shared" si="107"/>
        <v/>
      </c>
      <c r="EO32" s="225"/>
      <c r="EP32" s="115" t="str">
        <f t="shared" si="108"/>
        <v/>
      </c>
      <c r="EQ32" s="225" t="str">
        <f t="shared" si="109"/>
        <v/>
      </c>
      <c r="ER32" s="224"/>
      <c r="ES32" s="5" t="str">
        <f t="shared" si="110"/>
        <v/>
      </c>
      <c r="ET32" s="224" t="str">
        <f t="shared" si="111"/>
        <v/>
      </c>
      <c r="EU32" s="225"/>
      <c r="EV32" s="115" t="str">
        <f t="shared" si="112"/>
        <v/>
      </c>
      <c r="EW32" s="225" t="str">
        <f t="shared" si="113"/>
        <v/>
      </c>
      <c r="EX32" s="224"/>
      <c r="EY32" s="5" t="str">
        <f t="shared" si="114"/>
        <v/>
      </c>
      <c r="EZ32" s="224" t="str">
        <f t="shared" si="115"/>
        <v/>
      </c>
      <c r="FA32" s="225"/>
      <c r="FB32" s="115" t="str">
        <f t="shared" si="116"/>
        <v/>
      </c>
      <c r="FC32" s="225" t="str">
        <f t="shared" si="117"/>
        <v/>
      </c>
      <c r="FD32" s="224"/>
      <c r="FE32" s="5" t="str">
        <f t="shared" si="118"/>
        <v/>
      </c>
      <c r="FF32" s="224" t="str">
        <f t="shared" si="119"/>
        <v/>
      </c>
      <c r="FG32" s="225"/>
      <c r="FH32" s="115" t="str">
        <f t="shared" si="120"/>
        <v/>
      </c>
      <c r="FI32" s="225" t="str">
        <f t="shared" si="121"/>
        <v/>
      </c>
      <c r="FJ32" s="224"/>
      <c r="FK32" s="5" t="str">
        <f t="shared" si="122"/>
        <v/>
      </c>
      <c r="FL32" s="224" t="str">
        <f t="shared" si="123"/>
        <v/>
      </c>
      <c r="FM32" s="225"/>
      <c r="FN32" s="115" t="str">
        <f t="shared" si="124"/>
        <v/>
      </c>
      <c r="FO32" s="225" t="str">
        <f t="shared" si="125"/>
        <v/>
      </c>
      <c r="FP32" s="224"/>
      <c r="FQ32" s="5" t="str">
        <f t="shared" si="126"/>
        <v/>
      </c>
      <c r="FR32" s="224" t="str">
        <f t="shared" si="127"/>
        <v/>
      </c>
      <c r="FS32" s="225"/>
      <c r="FT32" s="115" t="str">
        <f t="shared" si="128"/>
        <v/>
      </c>
      <c r="FU32" s="225" t="str">
        <f t="shared" si="129"/>
        <v/>
      </c>
      <c r="FV32" s="253"/>
      <c r="FW32" s="253"/>
      <c r="FX32" s="253"/>
      <c r="FY32" s="253"/>
      <c r="FZ32" s="253"/>
    </row>
    <row r="33" spans="1:182" s="14" customFormat="1" x14ac:dyDescent="0.25">
      <c r="A33" s="2" t="str">
        <f t="shared" si="132"/>
        <v/>
      </c>
      <c r="B33" s="211"/>
      <c r="C33" s="151"/>
      <c r="D33" s="156" t="str">
        <f t="shared" si="27"/>
        <v/>
      </c>
      <c r="E33" s="109"/>
      <c r="F33" s="196"/>
      <c r="G33" s="2"/>
      <c r="H33" s="76"/>
      <c r="I33" s="114" t="str">
        <f t="shared" si="0"/>
        <v/>
      </c>
      <c r="J33" s="114" t="str">
        <f t="shared" si="1"/>
        <v/>
      </c>
      <c r="K33" s="114" t="str">
        <f t="shared" si="2"/>
        <v/>
      </c>
      <c r="L33" s="114" t="str">
        <f t="shared" si="3"/>
        <v/>
      </c>
      <c r="M33" s="114" t="str">
        <f t="shared" si="4"/>
        <v/>
      </c>
      <c r="N33" s="114" t="str">
        <f t="shared" si="5"/>
        <v/>
      </c>
      <c r="O33" s="114" t="str">
        <f t="shared" si="6"/>
        <v/>
      </c>
      <c r="P33" s="114" t="str">
        <f t="shared" si="7"/>
        <v/>
      </c>
      <c r="Q33" s="93" t="str">
        <f t="shared" si="8"/>
        <v/>
      </c>
      <c r="R33" s="93" t="str">
        <f t="shared" si="9"/>
        <v/>
      </c>
      <c r="S33" s="93" t="str">
        <f t="shared" si="10"/>
        <v/>
      </c>
      <c r="T33" s="93" t="str">
        <f t="shared" si="11"/>
        <v/>
      </c>
      <c r="U33" s="93" t="str">
        <f t="shared" si="12"/>
        <v/>
      </c>
      <c r="V33" s="93" t="str">
        <f t="shared" si="13"/>
        <v/>
      </c>
      <c r="W33" s="93" t="str">
        <f t="shared" si="14"/>
        <v/>
      </c>
      <c r="X33" s="93" t="str">
        <f t="shared" si="15"/>
        <v/>
      </c>
      <c r="Y33" s="93" t="str">
        <f t="shared" si="16"/>
        <v/>
      </c>
      <c r="Z33" s="93" t="str">
        <f t="shared" si="17"/>
        <v/>
      </c>
      <c r="AA33" s="93" t="str">
        <f t="shared" si="18"/>
        <v/>
      </c>
      <c r="AB33" s="93" t="str">
        <f t="shared" si="19"/>
        <v/>
      </c>
      <c r="AC33" s="93" t="str">
        <f t="shared" si="20"/>
        <v/>
      </c>
      <c r="AD33" s="93" t="str">
        <f t="shared" si="21"/>
        <v/>
      </c>
      <c r="AE33" s="93" t="str">
        <f t="shared" si="22"/>
        <v/>
      </c>
      <c r="AF33" s="93" t="str">
        <f t="shared" si="23"/>
        <v/>
      </c>
      <c r="AG33" s="93" t="str">
        <f t="shared" si="24"/>
        <v/>
      </c>
      <c r="AH33" s="93" t="str">
        <f t="shared" si="28"/>
        <v/>
      </c>
      <c r="AI33" s="93" t="str">
        <f t="shared" si="29"/>
        <v/>
      </c>
      <c r="AJ33" s="93" t="str">
        <f t="shared" si="30"/>
        <v/>
      </c>
      <c r="AK33" s="93" t="str">
        <f t="shared" si="31"/>
        <v/>
      </c>
      <c r="AL33" s="93" t="str">
        <f t="shared" si="32"/>
        <v/>
      </c>
      <c r="AM33" s="93" t="str">
        <f t="shared" si="33"/>
        <v/>
      </c>
      <c r="AN33" s="93" t="str">
        <f t="shared" si="34"/>
        <v/>
      </c>
      <c r="AO33" s="93" t="str">
        <f t="shared" si="35"/>
        <v/>
      </c>
      <c r="AP33" s="93" t="str">
        <f t="shared" si="36"/>
        <v/>
      </c>
      <c r="AQ33" s="93" t="str">
        <f t="shared" si="37"/>
        <v/>
      </c>
      <c r="AR33" s="93" t="str">
        <f t="shared" si="38"/>
        <v/>
      </c>
      <c r="AS33" s="93" t="str">
        <f t="shared" si="39"/>
        <v/>
      </c>
      <c r="AT33" s="93" t="str">
        <f t="shared" si="40"/>
        <v/>
      </c>
      <c r="AU33" s="93" t="str">
        <f t="shared" si="41"/>
        <v/>
      </c>
      <c r="AV33" s="93" t="str">
        <f t="shared" si="42"/>
        <v/>
      </c>
      <c r="AW33" s="93" t="str">
        <f t="shared" si="43"/>
        <v/>
      </c>
      <c r="AX33" s="93" t="str">
        <f t="shared" si="44"/>
        <v/>
      </c>
      <c r="AY33" s="93" t="str">
        <f t="shared" si="45"/>
        <v/>
      </c>
      <c r="AZ33" s="93" t="str">
        <f t="shared" si="46"/>
        <v/>
      </c>
      <c r="BA33" s="93" t="str">
        <f t="shared" si="47"/>
        <v/>
      </c>
      <c r="BB33" s="93" t="str">
        <f t="shared" si="48"/>
        <v/>
      </c>
      <c r="BC33" s="93" t="str">
        <f t="shared" si="49"/>
        <v/>
      </c>
      <c r="BD33" s="93" t="str">
        <f t="shared" si="50"/>
        <v/>
      </c>
      <c r="BE33" s="93" t="str">
        <f t="shared" si="51"/>
        <v/>
      </c>
      <c r="BF33" s="224"/>
      <c r="BG33" s="74" t="str">
        <f t="shared" si="130"/>
        <v/>
      </c>
      <c r="BH33" s="36" t="str">
        <f t="shared" si="131"/>
        <v/>
      </c>
      <c r="BI33" s="225"/>
      <c r="BJ33" s="75" t="str">
        <f t="shared" si="52"/>
        <v/>
      </c>
      <c r="BK33" s="37" t="str">
        <f t="shared" si="53"/>
        <v/>
      </c>
      <c r="BL33" s="224"/>
      <c r="BM33" s="74" t="str">
        <f t="shared" si="54"/>
        <v/>
      </c>
      <c r="BN33" s="36" t="str">
        <f t="shared" si="55"/>
        <v/>
      </c>
      <c r="BO33" s="225"/>
      <c r="BP33" s="75" t="str">
        <f t="shared" si="56"/>
        <v/>
      </c>
      <c r="BQ33" s="37" t="str">
        <f t="shared" si="57"/>
        <v/>
      </c>
      <c r="BR33" s="224"/>
      <c r="BS33" s="74" t="str">
        <f t="shared" si="58"/>
        <v/>
      </c>
      <c r="BT33" s="36" t="str">
        <f t="shared" si="59"/>
        <v/>
      </c>
      <c r="BU33" s="225"/>
      <c r="BV33" s="75" t="str">
        <f t="shared" si="60"/>
        <v/>
      </c>
      <c r="BW33" s="37" t="str">
        <f t="shared" si="61"/>
        <v/>
      </c>
      <c r="BX33" s="224"/>
      <c r="BY33" s="74" t="str">
        <f t="shared" si="62"/>
        <v/>
      </c>
      <c r="BZ33" s="36" t="str">
        <f t="shared" si="63"/>
        <v/>
      </c>
      <c r="CA33" s="225"/>
      <c r="CB33" s="75" t="str">
        <f t="shared" si="64"/>
        <v/>
      </c>
      <c r="CC33" s="37" t="str">
        <f t="shared" si="65"/>
        <v/>
      </c>
      <c r="CD33" s="224"/>
      <c r="CE33" s="74" t="str">
        <f t="shared" si="66"/>
        <v/>
      </c>
      <c r="CF33" s="36" t="str">
        <f t="shared" si="67"/>
        <v/>
      </c>
      <c r="CG33" s="225"/>
      <c r="CH33" s="115" t="str">
        <f t="shared" si="68"/>
        <v/>
      </c>
      <c r="CI33" s="225" t="str">
        <f t="shared" si="69"/>
        <v/>
      </c>
      <c r="CJ33" s="224"/>
      <c r="CK33" s="5" t="str">
        <f t="shared" si="70"/>
        <v/>
      </c>
      <c r="CL33" s="224" t="str">
        <f t="shared" si="71"/>
        <v/>
      </c>
      <c r="CM33" s="225"/>
      <c r="CN33" s="115" t="str">
        <f t="shared" si="72"/>
        <v/>
      </c>
      <c r="CO33" s="225" t="str">
        <f t="shared" si="73"/>
        <v/>
      </c>
      <c r="CP33" s="224"/>
      <c r="CQ33" s="5" t="str">
        <f t="shared" si="74"/>
        <v/>
      </c>
      <c r="CR33" s="224" t="str">
        <f t="shared" si="75"/>
        <v/>
      </c>
      <c r="CS33" s="225"/>
      <c r="CT33" s="115" t="str">
        <f t="shared" si="76"/>
        <v/>
      </c>
      <c r="CU33" s="225" t="str">
        <f t="shared" si="77"/>
        <v/>
      </c>
      <c r="CV33" s="224"/>
      <c r="CW33" s="5" t="str">
        <f t="shared" si="78"/>
        <v/>
      </c>
      <c r="CX33" s="224" t="str">
        <f t="shared" si="79"/>
        <v/>
      </c>
      <c r="CY33" s="225"/>
      <c r="CZ33" s="115" t="str">
        <f t="shared" si="80"/>
        <v/>
      </c>
      <c r="DA33" s="225" t="str">
        <f t="shared" si="81"/>
        <v/>
      </c>
      <c r="DB33" s="224"/>
      <c r="DC33" s="5" t="str">
        <f t="shared" si="82"/>
        <v/>
      </c>
      <c r="DD33" s="224" t="str">
        <f t="shared" si="83"/>
        <v/>
      </c>
      <c r="DE33" s="225"/>
      <c r="DF33" s="115" t="str">
        <f t="shared" si="84"/>
        <v/>
      </c>
      <c r="DG33" s="225" t="str">
        <f t="shared" si="85"/>
        <v/>
      </c>
      <c r="DH33" s="224"/>
      <c r="DI33" s="5" t="str">
        <f t="shared" si="86"/>
        <v/>
      </c>
      <c r="DJ33" s="224" t="str">
        <f t="shared" si="87"/>
        <v/>
      </c>
      <c r="DK33" s="225"/>
      <c r="DL33" s="115" t="str">
        <f t="shared" si="88"/>
        <v/>
      </c>
      <c r="DM33" s="225" t="str">
        <f t="shared" si="89"/>
        <v/>
      </c>
      <c r="DN33" s="224"/>
      <c r="DO33" s="5" t="str">
        <f t="shared" si="90"/>
        <v/>
      </c>
      <c r="DP33" s="224" t="str">
        <f t="shared" si="91"/>
        <v/>
      </c>
      <c r="DQ33" s="225"/>
      <c r="DR33" s="115" t="str">
        <f t="shared" si="92"/>
        <v/>
      </c>
      <c r="DS33" s="225" t="str">
        <f t="shared" si="93"/>
        <v/>
      </c>
      <c r="DT33" s="224"/>
      <c r="DU33" s="5" t="str">
        <f t="shared" si="94"/>
        <v/>
      </c>
      <c r="DV33" s="224" t="str">
        <f t="shared" si="95"/>
        <v/>
      </c>
      <c r="DW33" s="225"/>
      <c r="DX33" s="115" t="str">
        <f t="shared" si="96"/>
        <v/>
      </c>
      <c r="DY33" s="225" t="str">
        <f t="shared" si="97"/>
        <v/>
      </c>
      <c r="DZ33" s="224"/>
      <c r="EA33" s="5" t="str">
        <f t="shared" si="98"/>
        <v/>
      </c>
      <c r="EB33" s="224" t="str">
        <f t="shared" si="99"/>
        <v/>
      </c>
      <c r="EC33" s="225"/>
      <c r="ED33" s="115" t="str">
        <f t="shared" si="100"/>
        <v/>
      </c>
      <c r="EE33" s="225" t="str">
        <f t="shared" si="101"/>
        <v/>
      </c>
      <c r="EF33" s="224"/>
      <c r="EG33" s="5" t="str">
        <f t="shared" si="102"/>
        <v/>
      </c>
      <c r="EH33" s="224" t="str">
        <f t="shared" si="103"/>
        <v/>
      </c>
      <c r="EI33" s="225"/>
      <c r="EJ33" s="115" t="str">
        <f t="shared" si="104"/>
        <v/>
      </c>
      <c r="EK33" s="225" t="str">
        <f t="shared" si="105"/>
        <v/>
      </c>
      <c r="EL33" s="224"/>
      <c r="EM33" s="5" t="str">
        <f t="shared" si="106"/>
        <v/>
      </c>
      <c r="EN33" s="224" t="str">
        <f t="shared" si="107"/>
        <v/>
      </c>
      <c r="EO33" s="225"/>
      <c r="EP33" s="115" t="str">
        <f t="shared" si="108"/>
        <v/>
      </c>
      <c r="EQ33" s="225" t="str">
        <f t="shared" si="109"/>
        <v/>
      </c>
      <c r="ER33" s="224"/>
      <c r="ES33" s="5" t="str">
        <f t="shared" si="110"/>
        <v/>
      </c>
      <c r="ET33" s="224" t="str">
        <f t="shared" si="111"/>
        <v/>
      </c>
      <c r="EU33" s="225"/>
      <c r="EV33" s="115" t="str">
        <f t="shared" si="112"/>
        <v/>
      </c>
      <c r="EW33" s="225" t="str">
        <f t="shared" si="113"/>
        <v/>
      </c>
      <c r="EX33" s="224"/>
      <c r="EY33" s="5" t="str">
        <f t="shared" si="114"/>
        <v/>
      </c>
      <c r="EZ33" s="224" t="str">
        <f t="shared" si="115"/>
        <v/>
      </c>
      <c r="FA33" s="225"/>
      <c r="FB33" s="115" t="str">
        <f t="shared" si="116"/>
        <v/>
      </c>
      <c r="FC33" s="225" t="str">
        <f t="shared" si="117"/>
        <v/>
      </c>
      <c r="FD33" s="224"/>
      <c r="FE33" s="5" t="str">
        <f t="shared" si="118"/>
        <v/>
      </c>
      <c r="FF33" s="224" t="str">
        <f t="shared" si="119"/>
        <v/>
      </c>
      <c r="FG33" s="225"/>
      <c r="FH33" s="115" t="str">
        <f t="shared" si="120"/>
        <v/>
      </c>
      <c r="FI33" s="225" t="str">
        <f t="shared" si="121"/>
        <v/>
      </c>
      <c r="FJ33" s="224"/>
      <c r="FK33" s="5" t="str">
        <f t="shared" si="122"/>
        <v/>
      </c>
      <c r="FL33" s="224" t="str">
        <f t="shared" si="123"/>
        <v/>
      </c>
      <c r="FM33" s="225"/>
      <c r="FN33" s="115" t="str">
        <f t="shared" si="124"/>
        <v/>
      </c>
      <c r="FO33" s="225" t="str">
        <f t="shared" si="125"/>
        <v/>
      </c>
      <c r="FP33" s="224"/>
      <c r="FQ33" s="5" t="str">
        <f t="shared" si="126"/>
        <v/>
      </c>
      <c r="FR33" s="224" t="str">
        <f t="shared" si="127"/>
        <v/>
      </c>
      <c r="FS33" s="225"/>
      <c r="FT33" s="115" t="str">
        <f t="shared" si="128"/>
        <v/>
      </c>
      <c r="FU33" s="225" t="str">
        <f t="shared" si="129"/>
        <v/>
      </c>
      <c r="FV33" s="253"/>
      <c r="FW33" s="253"/>
      <c r="FX33" s="253"/>
      <c r="FY33" s="253"/>
      <c r="FZ33" s="253"/>
    </row>
    <row r="34" spans="1:182" s="3" customFormat="1" x14ac:dyDescent="0.25">
      <c r="A34" s="2" t="str">
        <f t="shared" si="132"/>
        <v/>
      </c>
      <c r="B34" s="211"/>
      <c r="C34" s="151"/>
      <c r="D34" s="156" t="str">
        <f t="shared" si="27"/>
        <v/>
      </c>
      <c r="E34" s="109"/>
      <c r="F34" s="196"/>
      <c r="G34" s="2"/>
      <c r="H34" s="76"/>
      <c r="I34" s="114" t="str">
        <f t="shared" si="0"/>
        <v/>
      </c>
      <c r="J34" s="114" t="str">
        <f t="shared" si="1"/>
        <v/>
      </c>
      <c r="K34" s="114" t="str">
        <f t="shared" si="2"/>
        <v/>
      </c>
      <c r="L34" s="114" t="str">
        <f t="shared" si="3"/>
        <v/>
      </c>
      <c r="M34" s="114" t="str">
        <f t="shared" si="4"/>
        <v/>
      </c>
      <c r="N34" s="114" t="str">
        <f t="shared" si="5"/>
        <v/>
      </c>
      <c r="O34" s="114" t="str">
        <f t="shared" si="6"/>
        <v/>
      </c>
      <c r="P34" s="114" t="str">
        <f t="shared" si="7"/>
        <v/>
      </c>
      <c r="Q34" s="93" t="str">
        <f t="shared" si="8"/>
        <v/>
      </c>
      <c r="R34" s="93" t="str">
        <f t="shared" si="9"/>
        <v/>
      </c>
      <c r="S34" s="93" t="str">
        <f t="shared" si="10"/>
        <v/>
      </c>
      <c r="T34" s="93" t="str">
        <f t="shared" si="11"/>
        <v/>
      </c>
      <c r="U34" s="93" t="str">
        <f t="shared" si="12"/>
        <v/>
      </c>
      <c r="V34" s="93" t="str">
        <f t="shared" si="13"/>
        <v/>
      </c>
      <c r="W34" s="93" t="str">
        <f t="shared" si="14"/>
        <v/>
      </c>
      <c r="X34" s="93" t="str">
        <f t="shared" si="15"/>
        <v/>
      </c>
      <c r="Y34" s="93" t="str">
        <f t="shared" si="16"/>
        <v/>
      </c>
      <c r="Z34" s="93" t="str">
        <f t="shared" si="17"/>
        <v/>
      </c>
      <c r="AA34" s="93" t="str">
        <f t="shared" si="18"/>
        <v/>
      </c>
      <c r="AB34" s="93" t="str">
        <f t="shared" si="19"/>
        <v/>
      </c>
      <c r="AC34" s="93" t="str">
        <f t="shared" si="20"/>
        <v/>
      </c>
      <c r="AD34" s="93" t="str">
        <f t="shared" si="21"/>
        <v/>
      </c>
      <c r="AE34" s="93" t="str">
        <f t="shared" si="22"/>
        <v/>
      </c>
      <c r="AF34" s="93" t="str">
        <f t="shared" si="23"/>
        <v/>
      </c>
      <c r="AG34" s="93" t="str">
        <f t="shared" si="24"/>
        <v/>
      </c>
      <c r="AH34" s="93" t="str">
        <f t="shared" si="28"/>
        <v/>
      </c>
      <c r="AI34" s="93" t="str">
        <f t="shared" si="29"/>
        <v/>
      </c>
      <c r="AJ34" s="93" t="str">
        <f t="shared" si="30"/>
        <v/>
      </c>
      <c r="AK34" s="93" t="str">
        <f t="shared" si="31"/>
        <v/>
      </c>
      <c r="AL34" s="93" t="str">
        <f t="shared" si="32"/>
        <v/>
      </c>
      <c r="AM34" s="93" t="str">
        <f t="shared" si="33"/>
        <v/>
      </c>
      <c r="AN34" s="93" t="str">
        <f t="shared" si="34"/>
        <v/>
      </c>
      <c r="AO34" s="93" t="str">
        <f t="shared" si="35"/>
        <v/>
      </c>
      <c r="AP34" s="93" t="str">
        <f t="shared" si="36"/>
        <v/>
      </c>
      <c r="AQ34" s="93" t="str">
        <f t="shared" si="37"/>
        <v/>
      </c>
      <c r="AR34" s="93" t="str">
        <f t="shared" si="38"/>
        <v/>
      </c>
      <c r="AS34" s="93" t="str">
        <f t="shared" si="39"/>
        <v/>
      </c>
      <c r="AT34" s="93" t="str">
        <f t="shared" si="40"/>
        <v/>
      </c>
      <c r="AU34" s="93" t="str">
        <f t="shared" si="41"/>
        <v/>
      </c>
      <c r="AV34" s="93" t="str">
        <f t="shared" si="42"/>
        <v/>
      </c>
      <c r="AW34" s="93" t="str">
        <f t="shared" si="43"/>
        <v/>
      </c>
      <c r="AX34" s="93" t="str">
        <f t="shared" si="44"/>
        <v/>
      </c>
      <c r="AY34" s="93" t="str">
        <f t="shared" si="45"/>
        <v/>
      </c>
      <c r="AZ34" s="93" t="str">
        <f t="shared" si="46"/>
        <v/>
      </c>
      <c r="BA34" s="93" t="str">
        <f t="shared" si="47"/>
        <v/>
      </c>
      <c r="BB34" s="93" t="str">
        <f t="shared" si="48"/>
        <v/>
      </c>
      <c r="BC34" s="93" t="str">
        <f t="shared" si="49"/>
        <v/>
      </c>
      <c r="BD34" s="93" t="str">
        <f t="shared" si="50"/>
        <v/>
      </c>
      <c r="BE34" s="93" t="str">
        <f t="shared" si="51"/>
        <v/>
      </c>
      <c r="BF34" s="224"/>
      <c r="BG34" s="74" t="str">
        <f t="shared" si="130"/>
        <v/>
      </c>
      <c r="BH34" s="36" t="str">
        <f t="shared" si="131"/>
        <v/>
      </c>
      <c r="BI34" s="225"/>
      <c r="BJ34" s="75" t="str">
        <f t="shared" si="52"/>
        <v/>
      </c>
      <c r="BK34" s="37" t="str">
        <f t="shared" si="53"/>
        <v/>
      </c>
      <c r="BL34" s="224"/>
      <c r="BM34" s="74" t="str">
        <f t="shared" si="54"/>
        <v/>
      </c>
      <c r="BN34" s="36" t="str">
        <f t="shared" si="55"/>
        <v/>
      </c>
      <c r="BO34" s="225"/>
      <c r="BP34" s="75" t="str">
        <f t="shared" si="56"/>
        <v/>
      </c>
      <c r="BQ34" s="37" t="str">
        <f t="shared" si="57"/>
        <v/>
      </c>
      <c r="BR34" s="224"/>
      <c r="BS34" s="74" t="str">
        <f t="shared" si="58"/>
        <v/>
      </c>
      <c r="BT34" s="36" t="str">
        <f t="shared" si="59"/>
        <v/>
      </c>
      <c r="BU34" s="225"/>
      <c r="BV34" s="75" t="str">
        <f t="shared" si="60"/>
        <v/>
      </c>
      <c r="BW34" s="37" t="str">
        <f t="shared" si="61"/>
        <v/>
      </c>
      <c r="BX34" s="224"/>
      <c r="BY34" s="74" t="str">
        <f t="shared" si="62"/>
        <v/>
      </c>
      <c r="BZ34" s="36" t="str">
        <f t="shared" si="63"/>
        <v/>
      </c>
      <c r="CA34" s="225"/>
      <c r="CB34" s="75" t="str">
        <f t="shared" si="64"/>
        <v/>
      </c>
      <c r="CC34" s="37" t="str">
        <f t="shared" si="65"/>
        <v/>
      </c>
      <c r="CD34" s="224"/>
      <c r="CE34" s="74" t="str">
        <f t="shared" si="66"/>
        <v/>
      </c>
      <c r="CF34" s="36" t="str">
        <f t="shared" si="67"/>
        <v/>
      </c>
      <c r="CG34" s="225"/>
      <c r="CH34" s="115" t="str">
        <f t="shared" si="68"/>
        <v/>
      </c>
      <c r="CI34" s="225" t="str">
        <f t="shared" si="69"/>
        <v/>
      </c>
      <c r="CJ34" s="224"/>
      <c r="CK34" s="5" t="str">
        <f t="shared" si="70"/>
        <v/>
      </c>
      <c r="CL34" s="224" t="str">
        <f t="shared" si="71"/>
        <v/>
      </c>
      <c r="CM34" s="225"/>
      <c r="CN34" s="115" t="str">
        <f t="shared" si="72"/>
        <v/>
      </c>
      <c r="CO34" s="225" t="str">
        <f t="shared" si="73"/>
        <v/>
      </c>
      <c r="CP34" s="224"/>
      <c r="CQ34" s="5" t="str">
        <f t="shared" si="74"/>
        <v/>
      </c>
      <c r="CR34" s="224" t="str">
        <f t="shared" si="75"/>
        <v/>
      </c>
      <c r="CS34" s="225"/>
      <c r="CT34" s="115" t="str">
        <f t="shared" si="76"/>
        <v/>
      </c>
      <c r="CU34" s="225" t="str">
        <f t="shared" si="77"/>
        <v/>
      </c>
      <c r="CV34" s="224"/>
      <c r="CW34" s="5" t="str">
        <f t="shared" si="78"/>
        <v/>
      </c>
      <c r="CX34" s="224" t="str">
        <f t="shared" si="79"/>
        <v/>
      </c>
      <c r="CY34" s="225"/>
      <c r="CZ34" s="115" t="str">
        <f t="shared" si="80"/>
        <v/>
      </c>
      <c r="DA34" s="225" t="str">
        <f t="shared" si="81"/>
        <v/>
      </c>
      <c r="DB34" s="224"/>
      <c r="DC34" s="5" t="str">
        <f t="shared" si="82"/>
        <v/>
      </c>
      <c r="DD34" s="224" t="str">
        <f t="shared" si="83"/>
        <v/>
      </c>
      <c r="DE34" s="225"/>
      <c r="DF34" s="115" t="str">
        <f t="shared" si="84"/>
        <v/>
      </c>
      <c r="DG34" s="225" t="str">
        <f t="shared" si="85"/>
        <v/>
      </c>
      <c r="DH34" s="224"/>
      <c r="DI34" s="5" t="str">
        <f t="shared" si="86"/>
        <v/>
      </c>
      <c r="DJ34" s="224" t="str">
        <f t="shared" si="87"/>
        <v/>
      </c>
      <c r="DK34" s="225"/>
      <c r="DL34" s="115" t="str">
        <f t="shared" si="88"/>
        <v/>
      </c>
      <c r="DM34" s="225" t="str">
        <f t="shared" si="89"/>
        <v/>
      </c>
      <c r="DN34" s="224"/>
      <c r="DO34" s="5" t="str">
        <f t="shared" si="90"/>
        <v/>
      </c>
      <c r="DP34" s="224" t="str">
        <f t="shared" si="91"/>
        <v/>
      </c>
      <c r="DQ34" s="225"/>
      <c r="DR34" s="115" t="str">
        <f t="shared" si="92"/>
        <v/>
      </c>
      <c r="DS34" s="225" t="str">
        <f t="shared" si="93"/>
        <v/>
      </c>
      <c r="DT34" s="224"/>
      <c r="DU34" s="5" t="str">
        <f t="shared" si="94"/>
        <v/>
      </c>
      <c r="DV34" s="224" t="str">
        <f t="shared" si="95"/>
        <v/>
      </c>
      <c r="DW34" s="225"/>
      <c r="DX34" s="115" t="str">
        <f t="shared" si="96"/>
        <v/>
      </c>
      <c r="DY34" s="225" t="str">
        <f t="shared" si="97"/>
        <v/>
      </c>
      <c r="DZ34" s="224"/>
      <c r="EA34" s="5" t="str">
        <f t="shared" si="98"/>
        <v/>
      </c>
      <c r="EB34" s="224" t="str">
        <f t="shared" si="99"/>
        <v/>
      </c>
      <c r="EC34" s="225"/>
      <c r="ED34" s="115" t="str">
        <f t="shared" si="100"/>
        <v/>
      </c>
      <c r="EE34" s="225" t="str">
        <f t="shared" si="101"/>
        <v/>
      </c>
      <c r="EF34" s="224"/>
      <c r="EG34" s="5" t="str">
        <f t="shared" si="102"/>
        <v/>
      </c>
      <c r="EH34" s="224" t="str">
        <f t="shared" si="103"/>
        <v/>
      </c>
      <c r="EI34" s="225"/>
      <c r="EJ34" s="115" t="str">
        <f t="shared" si="104"/>
        <v/>
      </c>
      <c r="EK34" s="225" t="str">
        <f t="shared" si="105"/>
        <v/>
      </c>
      <c r="EL34" s="224"/>
      <c r="EM34" s="5" t="str">
        <f t="shared" si="106"/>
        <v/>
      </c>
      <c r="EN34" s="224" t="str">
        <f t="shared" si="107"/>
        <v/>
      </c>
      <c r="EO34" s="225"/>
      <c r="EP34" s="115" t="str">
        <f t="shared" si="108"/>
        <v/>
      </c>
      <c r="EQ34" s="225" t="str">
        <f t="shared" si="109"/>
        <v/>
      </c>
      <c r="ER34" s="224"/>
      <c r="ES34" s="5" t="str">
        <f t="shared" si="110"/>
        <v/>
      </c>
      <c r="ET34" s="224" t="str">
        <f t="shared" si="111"/>
        <v/>
      </c>
      <c r="EU34" s="225"/>
      <c r="EV34" s="115" t="str">
        <f t="shared" si="112"/>
        <v/>
      </c>
      <c r="EW34" s="225" t="str">
        <f t="shared" si="113"/>
        <v/>
      </c>
      <c r="EX34" s="224"/>
      <c r="EY34" s="5" t="str">
        <f t="shared" si="114"/>
        <v/>
      </c>
      <c r="EZ34" s="224" t="str">
        <f t="shared" si="115"/>
        <v/>
      </c>
      <c r="FA34" s="225"/>
      <c r="FB34" s="115" t="str">
        <f t="shared" si="116"/>
        <v/>
      </c>
      <c r="FC34" s="225" t="str">
        <f t="shared" si="117"/>
        <v/>
      </c>
      <c r="FD34" s="224"/>
      <c r="FE34" s="5" t="str">
        <f t="shared" si="118"/>
        <v/>
      </c>
      <c r="FF34" s="224" t="str">
        <f t="shared" si="119"/>
        <v/>
      </c>
      <c r="FG34" s="225"/>
      <c r="FH34" s="115" t="str">
        <f t="shared" si="120"/>
        <v/>
      </c>
      <c r="FI34" s="225" t="str">
        <f t="shared" si="121"/>
        <v/>
      </c>
      <c r="FJ34" s="224"/>
      <c r="FK34" s="5" t="str">
        <f t="shared" si="122"/>
        <v/>
      </c>
      <c r="FL34" s="224" t="str">
        <f t="shared" si="123"/>
        <v/>
      </c>
      <c r="FM34" s="225"/>
      <c r="FN34" s="115" t="str">
        <f t="shared" si="124"/>
        <v/>
      </c>
      <c r="FO34" s="225" t="str">
        <f t="shared" si="125"/>
        <v/>
      </c>
      <c r="FP34" s="224"/>
      <c r="FQ34" s="5" t="str">
        <f t="shared" si="126"/>
        <v/>
      </c>
      <c r="FR34" s="224" t="str">
        <f t="shared" si="127"/>
        <v/>
      </c>
      <c r="FS34" s="225"/>
      <c r="FT34" s="115" t="str">
        <f t="shared" si="128"/>
        <v/>
      </c>
      <c r="FU34" s="225" t="str">
        <f t="shared" si="129"/>
        <v/>
      </c>
      <c r="FV34" s="253"/>
      <c r="FW34" s="253"/>
      <c r="FX34" s="253"/>
      <c r="FY34" s="253"/>
      <c r="FZ34" s="253"/>
    </row>
    <row r="35" spans="1:182" s="14" customFormat="1" x14ac:dyDescent="0.25">
      <c r="A35" s="2" t="str">
        <f t="shared" si="132"/>
        <v/>
      </c>
      <c r="B35" s="211"/>
      <c r="C35" s="151"/>
      <c r="D35" s="156" t="str">
        <f t="shared" si="27"/>
        <v/>
      </c>
      <c r="E35" s="109"/>
      <c r="F35" s="196"/>
      <c r="G35" s="2"/>
      <c r="H35" s="76"/>
      <c r="I35" s="114" t="str">
        <f t="shared" si="0"/>
        <v/>
      </c>
      <c r="J35" s="114" t="str">
        <f t="shared" si="1"/>
        <v/>
      </c>
      <c r="K35" s="114" t="str">
        <f t="shared" si="2"/>
        <v/>
      </c>
      <c r="L35" s="114" t="str">
        <f t="shared" si="3"/>
        <v/>
      </c>
      <c r="M35" s="114" t="str">
        <f t="shared" si="4"/>
        <v/>
      </c>
      <c r="N35" s="114" t="str">
        <f t="shared" si="5"/>
        <v/>
      </c>
      <c r="O35" s="114" t="str">
        <f t="shared" si="6"/>
        <v/>
      </c>
      <c r="P35" s="114" t="str">
        <f t="shared" si="7"/>
        <v/>
      </c>
      <c r="Q35" s="93" t="str">
        <f t="shared" si="8"/>
        <v/>
      </c>
      <c r="R35" s="93" t="str">
        <f t="shared" si="9"/>
        <v/>
      </c>
      <c r="S35" s="93" t="str">
        <f t="shared" si="10"/>
        <v/>
      </c>
      <c r="T35" s="93" t="str">
        <f t="shared" si="11"/>
        <v/>
      </c>
      <c r="U35" s="93" t="str">
        <f t="shared" si="12"/>
        <v/>
      </c>
      <c r="V35" s="93" t="str">
        <f t="shared" si="13"/>
        <v/>
      </c>
      <c r="W35" s="93" t="str">
        <f t="shared" si="14"/>
        <v/>
      </c>
      <c r="X35" s="93" t="str">
        <f t="shared" si="15"/>
        <v/>
      </c>
      <c r="Y35" s="93" t="str">
        <f t="shared" si="16"/>
        <v/>
      </c>
      <c r="Z35" s="93" t="str">
        <f t="shared" si="17"/>
        <v/>
      </c>
      <c r="AA35" s="93" t="str">
        <f t="shared" si="18"/>
        <v/>
      </c>
      <c r="AB35" s="93" t="str">
        <f t="shared" si="19"/>
        <v/>
      </c>
      <c r="AC35" s="93" t="str">
        <f t="shared" si="20"/>
        <v/>
      </c>
      <c r="AD35" s="93" t="str">
        <f t="shared" si="21"/>
        <v/>
      </c>
      <c r="AE35" s="93" t="str">
        <f t="shared" si="22"/>
        <v/>
      </c>
      <c r="AF35" s="93" t="str">
        <f t="shared" si="23"/>
        <v/>
      </c>
      <c r="AG35" s="93" t="str">
        <f t="shared" si="24"/>
        <v/>
      </c>
      <c r="AH35" s="93" t="str">
        <f t="shared" si="28"/>
        <v/>
      </c>
      <c r="AI35" s="93" t="str">
        <f t="shared" si="29"/>
        <v/>
      </c>
      <c r="AJ35" s="93" t="str">
        <f t="shared" si="30"/>
        <v/>
      </c>
      <c r="AK35" s="93" t="str">
        <f t="shared" si="31"/>
        <v/>
      </c>
      <c r="AL35" s="93" t="str">
        <f t="shared" si="32"/>
        <v/>
      </c>
      <c r="AM35" s="93" t="str">
        <f t="shared" si="33"/>
        <v/>
      </c>
      <c r="AN35" s="93" t="str">
        <f t="shared" si="34"/>
        <v/>
      </c>
      <c r="AO35" s="93" t="str">
        <f t="shared" si="35"/>
        <v/>
      </c>
      <c r="AP35" s="93" t="str">
        <f t="shared" si="36"/>
        <v/>
      </c>
      <c r="AQ35" s="93" t="str">
        <f t="shared" si="37"/>
        <v/>
      </c>
      <c r="AR35" s="93" t="str">
        <f t="shared" si="38"/>
        <v/>
      </c>
      <c r="AS35" s="93" t="str">
        <f t="shared" si="39"/>
        <v/>
      </c>
      <c r="AT35" s="93" t="str">
        <f t="shared" si="40"/>
        <v/>
      </c>
      <c r="AU35" s="93" t="str">
        <f t="shared" si="41"/>
        <v/>
      </c>
      <c r="AV35" s="93" t="str">
        <f t="shared" si="42"/>
        <v/>
      </c>
      <c r="AW35" s="93" t="str">
        <f t="shared" si="43"/>
        <v/>
      </c>
      <c r="AX35" s="93" t="str">
        <f t="shared" si="44"/>
        <v/>
      </c>
      <c r="AY35" s="93" t="str">
        <f t="shared" si="45"/>
        <v/>
      </c>
      <c r="AZ35" s="93" t="str">
        <f t="shared" si="46"/>
        <v/>
      </c>
      <c r="BA35" s="93" t="str">
        <f t="shared" si="47"/>
        <v/>
      </c>
      <c r="BB35" s="93" t="str">
        <f t="shared" si="48"/>
        <v/>
      </c>
      <c r="BC35" s="93" t="str">
        <f t="shared" si="49"/>
        <v/>
      </c>
      <c r="BD35" s="93" t="str">
        <f t="shared" si="50"/>
        <v/>
      </c>
      <c r="BE35" s="93" t="str">
        <f t="shared" si="51"/>
        <v/>
      </c>
      <c r="BF35" s="224"/>
      <c r="BG35" s="74" t="str">
        <f t="shared" si="130"/>
        <v/>
      </c>
      <c r="BH35" s="36" t="str">
        <f t="shared" si="131"/>
        <v/>
      </c>
      <c r="BI35" s="225"/>
      <c r="BJ35" s="75" t="str">
        <f t="shared" si="52"/>
        <v/>
      </c>
      <c r="BK35" s="37" t="str">
        <f t="shared" si="53"/>
        <v/>
      </c>
      <c r="BL35" s="224"/>
      <c r="BM35" s="74" t="str">
        <f t="shared" si="54"/>
        <v/>
      </c>
      <c r="BN35" s="36" t="str">
        <f t="shared" si="55"/>
        <v/>
      </c>
      <c r="BO35" s="225"/>
      <c r="BP35" s="75" t="str">
        <f t="shared" si="56"/>
        <v/>
      </c>
      <c r="BQ35" s="37" t="str">
        <f t="shared" si="57"/>
        <v/>
      </c>
      <c r="BR35" s="224"/>
      <c r="BS35" s="74" t="str">
        <f t="shared" si="58"/>
        <v/>
      </c>
      <c r="BT35" s="36" t="str">
        <f t="shared" si="59"/>
        <v/>
      </c>
      <c r="BU35" s="225"/>
      <c r="BV35" s="75" t="str">
        <f t="shared" si="60"/>
        <v/>
      </c>
      <c r="BW35" s="37" t="str">
        <f t="shared" si="61"/>
        <v/>
      </c>
      <c r="BX35" s="224"/>
      <c r="BY35" s="74" t="str">
        <f t="shared" si="62"/>
        <v/>
      </c>
      <c r="BZ35" s="36" t="str">
        <f t="shared" si="63"/>
        <v/>
      </c>
      <c r="CA35" s="225"/>
      <c r="CB35" s="75" t="str">
        <f t="shared" si="64"/>
        <v/>
      </c>
      <c r="CC35" s="37" t="str">
        <f t="shared" si="65"/>
        <v/>
      </c>
      <c r="CD35" s="224"/>
      <c r="CE35" s="74" t="str">
        <f t="shared" si="66"/>
        <v/>
      </c>
      <c r="CF35" s="36" t="str">
        <f t="shared" si="67"/>
        <v/>
      </c>
      <c r="CG35" s="225"/>
      <c r="CH35" s="115" t="str">
        <f t="shared" si="68"/>
        <v/>
      </c>
      <c r="CI35" s="225" t="str">
        <f t="shared" si="69"/>
        <v/>
      </c>
      <c r="CJ35" s="224"/>
      <c r="CK35" s="5" t="str">
        <f t="shared" si="70"/>
        <v/>
      </c>
      <c r="CL35" s="224" t="str">
        <f t="shared" si="71"/>
        <v/>
      </c>
      <c r="CM35" s="225"/>
      <c r="CN35" s="115" t="str">
        <f t="shared" si="72"/>
        <v/>
      </c>
      <c r="CO35" s="225" t="str">
        <f t="shared" si="73"/>
        <v/>
      </c>
      <c r="CP35" s="224"/>
      <c r="CQ35" s="5" t="str">
        <f t="shared" si="74"/>
        <v/>
      </c>
      <c r="CR35" s="224" t="str">
        <f t="shared" si="75"/>
        <v/>
      </c>
      <c r="CS35" s="225"/>
      <c r="CT35" s="115" t="str">
        <f t="shared" si="76"/>
        <v/>
      </c>
      <c r="CU35" s="225" t="str">
        <f t="shared" si="77"/>
        <v/>
      </c>
      <c r="CV35" s="224"/>
      <c r="CW35" s="5" t="str">
        <f t="shared" si="78"/>
        <v/>
      </c>
      <c r="CX35" s="224" t="str">
        <f t="shared" si="79"/>
        <v/>
      </c>
      <c r="CY35" s="225"/>
      <c r="CZ35" s="115" t="str">
        <f t="shared" si="80"/>
        <v/>
      </c>
      <c r="DA35" s="225" t="str">
        <f t="shared" si="81"/>
        <v/>
      </c>
      <c r="DB35" s="224"/>
      <c r="DC35" s="5" t="str">
        <f t="shared" si="82"/>
        <v/>
      </c>
      <c r="DD35" s="224" t="str">
        <f t="shared" si="83"/>
        <v/>
      </c>
      <c r="DE35" s="225"/>
      <c r="DF35" s="115" t="str">
        <f t="shared" si="84"/>
        <v/>
      </c>
      <c r="DG35" s="225" t="str">
        <f t="shared" si="85"/>
        <v/>
      </c>
      <c r="DH35" s="224"/>
      <c r="DI35" s="5" t="str">
        <f t="shared" si="86"/>
        <v/>
      </c>
      <c r="DJ35" s="224" t="str">
        <f t="shared" si="87"/>
        <v/>
      </c>
      <c r="DK35" s="225"/>
      <c r="DL35" s="115" t="str">
        <f t="shared" si="88"/>
        <v/>
      </c>
      <c r="DM35" s="225" t="str">
        <f t="shared" si="89"/>
        <v/>
      </c>
      <c r="DN35" s="224"/>
      <c r="DO35" s="5" t="str">
        <f t="shared" si="90"/>
        <v/>
      </c>
      <c r="DP35" s="224" t="str">
        <f t="shared" si="91"/>
        <v/>
      </c>
      <c r="DQ35" s="225"/>
      <c r="DR35" s="115" t="str">
        <f t="shared" si="92"/>
        <v/>
      </c>
      <c r="DS35" s="225" t="str">
        <f t="shared" si="93"/>
        <v/>
      </c>
      <c r="DT35" s="224"/>
      <c r="DU35" s="5" t="str">
        <f t="shared" si="94"/>
        <v/>
      </c>
      <c r="DV35" s="224" t="str">
        <f t="shared" si="95"/>
        <v/>
      </c>
      <c r="DW35" s="225"/>
      <c r="DX35" s="115" t="str">
        <f t="shared" si="96"/>
        <v/>
      </c>
      <c r="DY35" s="225" t="str">
        <f t="shared" si="97"/>
        <v/>
      </c>
      <c r="DZ35" s="224"/>
      <c r="EA35" s="5" t="str">
        <f t="shared" si="98"/>
        <v/>
      </c>
      <c r="EB35" s="224" t="str">
        <f t="shared" si="99"/>
        <v/>
      </c>
      <c r="EC35" s="225"/>
      <c r="ED35" s="115" t="str">
        <f t="shared" si="100"/>
        <v/>
      </c>
      <c r="EE35" s="225" t="str">
        <f t="shared" si="101"/>
        <v/>
      </c>
      <c r="EF35" s="224"/>
      <c r="EG35" s="5" t="str">
        <f t="shared" si="102"/>
        <v/>
      </c>
      <c r="EH35" s="224" t="str">
        <f t="shared" si="103"/>
        <v/>
      </c>
      <c r="EI35" s="225"/>
      <c r="EJ35" s="115" t="str">
        <f t="shared" si="104"/>
        <v/>
      </c>
      <c r="EK35" s="225" t="str">
        <f t="shared" si="105"/>
        <v/>
      </c>
      <c r="EL35" s="224"/>
      <c r="EM35" s="5" t="str">
        <f t="shared" si="106"/>
        <v/>
      </c>
      <c r="EN35" s="224" t="str">
        <f t="shared" si="107"/>
        <v/>
      </c>
      <c r="EO35" s="225"/>
      <c r="EP35" s="115" t="str">
        <f t="shared" si="108"/>
        <v/>
      </c>
      <c r="EQ35" s="225" t="str">
        <f t="shared" si="109"/>
        <v/>
      </c>
      <c r="ER35" s="224"/>
      <c r="ES35" s="5" t="str">
        <f t="shared" si="110"/>
        <v/>
      </c>
      <c r="ET35" s="224" t="str">
        <f t="shared" si="111"/>
        <v/>
      </c>
      <c r="EU35" s="225"/>
      <c r="EV35" s="115" t="str">
        <f t="shared" si="112"/>
        <v/>
      </c>
      <c r="EW35" s="225" t="str">
        <f t="shared" si="113"/>
        <v/>
      </c>
      <c r="EX35" s="224"/>
      <c r="EY35" s="5" t="str">
        <f t="shared" si="114"/>
        <v/>
      </c>
      <c r="EZ35" s="224" t="str">
        <f t="shared" si="115"/>
        <v/>
      </c>
      <c r="FA35" s="225"/>
      <c r="FB35" s="115" t="str">
        <f t="shared" si="116"/>
        <v/>
      </c>
      <c r="FC35" s="225" t="str">
        <f t="shared" si="117"/>
        <v/>
      </c>
      <c r="FD35" s="224"/>
      <c r="FE35" s="5" t="str">
        <f t="shared" si="118"/>
        <v/>
      </c>
      <c r="FF35" s="224" t="str">
        <f t="shared" si="119"/>
        <v/>
      </c>
      <c r="FG35" s="225"/>
      <c r="FH35" s="115" t="str">
        <f t="shared" si="120"/>
        <v/>
      </c>
      <c r="FI35" s="225" t="str">
        <f t="shared" si="121"/>
        <v/>
      </c>
      <c r="FJ35" s="224"/>
      <c r="FK35" s="5" t="str">
        <f t="shared" si="122"/>
        <v/>
      </c>
      <c r="FL35" s="224" t="str">
        <f t="shared" si="123"/>
        <v/>
      </c>
      <c r="FM35" s="225"/>
      <c r="FN35" s="115" t="str">
        <f t="shared" si="124"/>
        <v/>
      </c>
      <c r="FO35" s="225" t="str">
        <f t="shared" si="125"/>
        <v/>
      </c>
      <c r="FP35" s="224"/>
      <c r="FQ35" s="5" t="str">
        <f t="shared" si="126"/>
        <v/>
      </c>
      <c r="FR35" s="224" t="str">
        <f t="shared" si="127"/>
        <v/>
      </c>
      <c r="FS35" s="225"/>
      <c r="FT35" s="115" t="str">
        <f t="shared" si="128"/>
        <v/>
      </c>
      <c r="FU35" s="225" t="str">
        <f t="shared" si="129"/>
        <v/>
      </c>
      <c r="FV35" s="253"/>
      <c r="FW35" s="253"/>
      <c r="FX35" s="253"/>
      <c r="FY35" s="253"/>
      <c r="FZ35" s="253"/>
    </row>
    <row r="36" spans="1:182" s="14" customFormat="1" x14ac:dyDescent="0.25">
      <c r="A36" s="2" t="str">
        <f t="shared" si="132"/>
        <v/>
      </c>
      <c r="B36" s="211"/>
      <c r="C36" s="151"/>
      <c r="D36" s="156" t="str">
        <f t="shared" si="27"/>
        <v/>
      </c>
      <c r="E36" s="109"/>
      <c r="F36" s="196"/>
      <c r="G36" s="2"/>
      <c r="H36" s="76"/>
      <c r="I36" s="114" t="str">
        <f t="shared" si="0"/>
        <v/>
      </c>
      <c r="J36" s="114" t="str">
        <f t="shared" si="1"/>
        <v/>
      </c>
      <c r="K36" s="114" t="str">
        <f t="shared" si="2"/>
        <v/>
      </c>
      <c r="L36" s="114" t="str">
        <f t="shared" si="3"/>
        <v/>
      </c>
      <c r="M36" s="114" t="str">
        <f t="shared" si="4"/>
        <v/>
      </c>
      <c r="N36" s="114" t="str">
        <f t="shared" si="5"/>
        <v/>
      </c>
      <c r="O36" s="114" t="str">
        <f t="shared" si="6"/>
        <v/>
      </c>
      <c r="P36" s="114" t="str">
        <f t="shared" si="7"/>
        <v/>
      </c>
      <c r="Q36" s="93" t="str">
        <f t="shared" si="8"/>
        <v/>
      </c>
      <c r="R36" s="93" t="str">
        <f t="shared" si="9"/>
        <v/>
      </c>
      <c r="S36" s="93" t="str">
        <f t="shared" si="10"/>
        <v/>
      </c>
      <c r="T36" s="93" t="str">
        <f t="shared" si="11"/>
        <v/>
      </c>
      <c r="U36" s="93" t="str">
        <f t="shared" si="12"/>
        <v/>
      </c>
      <c r="V36" s="93" t="str">
        <f t="shared" si="13"/>
        <v/>
      </c>
      <c r="W36" s="93" t="str">
        <f t="shared" si="14"/>
        <v/>
      </c>
      <c r="X36" s="93" t="str">
        <f t="shared" si="15"/>
        <v/>
      </c>
      <c r="Y36" s="93" t="str">
        <f t="shared" si="16"/>
        <v/>
      </c>
      <c r="Z36" s="93" t="str">
        <f t="shared" si="17"/>
        <v/>
      </c>
      <c r="AA36" s="93" t="str">
        <f t="shared" si="18"/>
        <v/>
      </c>
      <c r="AB36" s="93" t="str">
        <f t="shared" si="19"/>
        <v/>
      </c>
      <c r="AC36" s="93" t="str">
        <f t="shared" si="20"/>
        <v/>
      </c>
      <c r="AD36" s="93" t="str">
        <f t="shared" si="21"/>
        <v/>
      </c>
      <c r="AE36" s="93" t="str">
        <f t="shared" si="22"/>
        <v/>
      </c>
      <c r="AF36" s="93" t="str">
        <f t="shared" si="23"/>
        <v/>
      </c>
      <c r="AG36" s="93" t="str">
        <f t="shared" si="24"/>
        <v/>
      </c>
      <c r="AH36" s="93" t="str">
        <f t="shared" si="28"/>
        <v/>
      </c>
      <c r="AI36" s="93" t="str">
        <f t="shared" si="29"/>
        <v/>
      </c>
      <c r="AJ36" s="93" t="str">
        <f t="shared" si="30"/>
        <v/>
      </c>
      <c r="AK36" s="93" t="str">
        <f t="shared" si="31"/>
        <v/>
      </c>
      <c r="AL36" s="93" t="str">
        <f t="shared" si="32"/>
        <v/>
      </c>
      <c r="AM36" s="93" t="str">
        <f t="shared" si="33"/>
        <v/>
      </c>
      <c r="AN36" s="93" t="str">
        <f t="shared" si="34"/>
        <v/>
      </c>
      <c r="AO36" s="93" t="str">
        <f t="shared" si="35"/>
        <v/>
      </c>
      <c r="AP36" s="93" t="str">
        <f t="shared" si="36"/>
        <v/>
      </c>
      <c r="AQ36" s="93" t="str">
        <f t="shared" si="37"/>
        <v/>
      </c>
      <c r="AR36" s="93" t="str">
        <f t="shared" si="38"/>
        <v/>
      </c>
      <c r="AS36" s="93" t="str">
        <f t="shared" si="39"/>
        <v/>
      </c>
      <c r="AT36" s="93" t="str">
        <f t="shared" si="40"/>
        <v/>
      </c>
      <c r="AU36" s="93" t="str">
        <f t="shared" si="41"/>
        <v/>
      </c>
      <c r="AV36" s="93" t="str">
        <f t="shared" si="42"/>
        <v/>
      </c>
      <c r="AW36" s="93" t="str">
        <f t="shared" si="43"/>
        <v/>
      </c>
      <c r="AX36" s="93" t="str">
        <f t="shared" si="44"/>
        <v/>
      </c>
      <c r="AY36" s="93" t="str">
        <f t="shared" si="45"/>
        <v/>
      </c>
      <c r="AZ36" s="93" t="str">
        <f t="shared" si="46"/>
        <v/>
      </c>
      <c r="BA36" s="93" t="str">
        <f t="shared" si="47"/>
        <v/>
      </c>
      <c r="BB36" s="93" t="str">
        <f t="shared" si="48"/>
        <v/>
      </c>
      <c r="BC36" s="93" t="str">
        <f t="shared" si="49"/>
        <v/>
      </c>
      <c r="BD36" s="93" t="str">
        <f t="shared" si="50"/>
        <v/>
      </c>
      <c r="BE36" s="93" t="str">
        <f t="shared" si="51"/>
        <v/>
      </c>
      <c r="BF36" s="224"/>
      <c r="BG36" s="74" t="str">
        <f t="shared" si="130"/>
        <v/>
      </c>
      <c r="BH36" s="36" t="str">
        <f t="shared" si="131"/>
        <v/>
      </c>
      <c r="BI36" s="225"/>
      <c r="BJ36" s="75" t="str">
        <f t="shared" si="52"/>
        <v/>
      </c>
      <c r="BK36" s="37" t="str">
        <f t="shared" si="53"/>
        <v/>
      </c>
      <c r="BL36" s="224"/>
      <c r="BM36" s="74" t="str">
        <f t="shared" si="54"/>
        <v/>
      </c>
      <c r="BN36" s="36" t="str">
        <f t="shared" si="55"/>
        <v/>
      </c>
      <c r="BO36" s="225"/>
      <c r="BP36" s="75" t="str">
        <f t="shared" si="56"/>
        <v/>
      </c>
      <c r="BQ36" s="37" t="str">
        <f t="shared" si="57"/>
        <v/>
      </c>
      <c r="BR36" s="224"/>
      <c r="BS36" s="74" t="str">
        <f t="shared" si="58"/>
        <v/>
      </c>
      <c r="BT36" s="36" t="str">
        <f t="shared" si="59"/>
        <v/>
      </c>
      <c r="BU36" s="225"/>
      <c r="BV36" s="75" t="str">
        <f t="shared" si="60"/>
        <v/>
      </c>
      <c r="BW36" s="37" t="str">
        <f t="shared" si="61"/>
        <v/>
      </c>
      <c r="BX36" s="224"/>
      <c r="BY36" s="74" t="str">
        <f t="shared" si="62"/>
        <v/>
      </c>
      <c r="BZ36" s="36" t="str">
        <f t="shared" si="63"/>
        <v/>
      </c>
      <c r="CA36" s="225"/>
      <c r="CB36" s="75" t="str">
        <f t="shared" si="64"/>
        <v/>
      </c>
      <c r="CC36" s="37" t="str">
        <f t="shared" si="65"/>
        <v/>
      </c>
      <c r="CD36" s="224"/>
      <c r="CE36" s="74" t="str">
        <f t="shared" si="66"/>
        <v/>
      </c>
      <c r="CF36" s="36" t="str">
        <f t="shared" si="67"/>
        <v/>
      </c>
      <c r="CG36" s="225"/>
      <c r="CH36" s="115" t="str">
        <f t="shared" si="68"/>
        <v/>
      </c>
      <c r="CI36" s="225" t="str">
        <f t="shared" si="69"/>
        <v/>
      </c>
      <c r="CJ36" s="224"/>
      <c r="CK36" s="5" t="str">
        <f t="shared" si="70"/>
        <v/>
      </c>
      <c r="CL36" s="224" t="str">
        <f t="shared" si="71"/>
        <v/>
      </c>
      <c r="CM36" s="225"/>
      <c r="CN36" s="115" t="str">
        <f t="shared" si="72"/>
        <v/>
      </c>
      <c r="CO36" s="225" t="str">
        <f t="shared" si="73"/>
        <v/>
      </c>
      <c r="CP36" s="224"/>
      <c r="CQ36" s="5" t="str">
        <f t="shared" si="74"/>
        <v/>
      </c>
      <c r="CR36" s="224" t="str">
        <f t="shared" si="75"/>
        <v/>
      </c>
      <c r="CS36" s="225"/>
      <c r="CT36" s="115" t="str">
        <f t="shared" si="76"/>
        <v/>
      </c>
      <c r="CU36" s="225" t="str">
        <f t="shared" si="77"/>
        <v/>
      </c>
      <c r="CV36" s="224"/>
      <c r="CW36" s="5" t="str">
        <f t="shared" si="78"/>
        <v/>
      </c>
      <c r="CX36" s="224" t="str">
        <f t="shared" si="79"/>
        <v/>
      </c>
      <c r="CY36" s="225"/>
      <c r="CZ36" s="115" t="str">
        <f t="shared" si="80"/>
        <v/>
      </c>
      <c r="DA36" s="225" t="str">
        <f t="shared" si="81"/>
        <v/>
      </c>
      <c r="DB36" s="224"/>
      <c r="DC36" s="5" t="str">
        <f t="shared" si="82"/>
        <v/>
      </c>
      <c r="DD36" s="224" t="str">
        <f t="shared" si="83"/>
        <v/>
      </c>
      <c r="DE36" s="225"/>
      <c r="DF36" s="115" t="str">
        <f t="shared" si="84"/>
        <v/>
      </c>
      <c r="DG36" s="225" t="str">
        <f t="shared" si="85"/>
        <v/>
      </c>
      <c r="DH36" s="224"/>
      <c r="DI36" s="5" t="str">
        <f t="shared" si="86"/>
        <v/>
      </c>
      <c r="DJ36" s="224" t="str">
        <f t="shared" si="87"/>
        <v/>
      </c>
      <c r="DK36" s="225"/>
      <c r="DL36" s="115" t="str">
        <f t="shared" si="88"/>
        <v/>
      </c>
      <c r="DM36" s="225" t="str">
        <f t="shared" si="89"/>
        <v/>
      </c>
      <c r="DN36" s="224"/>
      <c r="DO36" s="5" t="str">
        <f t="shared" si="90"/>
        <v/>
      </c>
      <c r="DP36" s="224" t="str">
        <f t="shared" si="91"/>
        <v/>
      </c>
      <c r="DQ36" s="225"/>
      <c r="DR36" s="115" t="str">
        <f t="shared" si="92"/>
        <v/>
      </c>
      <c r="DS36" s="225" t="str">
        <f t="shared" si="93"/>
        <v/>
      </c>
      <c r="DT36" s="224"/>
      <c r="DU36" s="5" t="str">
        <f t="shared" si="94"/>
        <v/>
      </c>
      <c r="DV36" s="224" t="str">
        <f t="shared" si="95"/>
        <v/>
      </c>
      <c r="DW36" s="225"/>
      <c r="DX36" s="115" t="str">
        <f t="shared" si="96"/>
        <v/>
      </c>
      <c r="DY36" s="225" t="str">
        <f t="shared" si="97"/>
        <v/>
      </c>
      <c r="DZ36" s="224"/>
      <c r="EA36" s="5" t="str">
        <f t="shared" si="98"/>
        <v/>
      </c>
      <c r="EB36" s="224" t="str">
        <f t="shared" si="99"/>
        <v/>
      </c>
      <c r="EC36" s="225"/>
      <c r="ED36" s="115" t="str">
        <f t="shared" si="100"/>
        <v/>
      </c>
      <c r="EE36" s="225" t="str">
        <f t="shared" si="101"/>
        <v/>
      </c>
      <c r="EF36" s="224"/>
      <c r="EG36" s="5" t="str">
        <f t="shared" si="102"/>
        <v/>
      </c>
      <c r="EH36" s="224" t="str">
        <f t="shared" si="103"/>
        <v/>
      </c>
      <c r="EI36" s="225"/>
      <c r="EJ36" s="115" t="str">
        <f t="shared" si="104"/>
        <v/>
      </c>
      <c r="EK36" s="225" t="str">
        <f t="shared" si="105"/>
        <v/>
      </c>
      <c r="EL36" s="224"/>
      <c r="EM36" s="5" t="str">
        <f t="shared" si="106"/>
        <v/>
      </c>
      <c r="EN36" s="224" t="str">
        <f t="shared" si="107"/>
        <v/>
      </c>
      <c r="EO36" s="225"/>
      <c r="EP36" s="115" t="str">
        <f t="shared" si="108"/>
        <v/>
      </c>
      <c r="EQ36" s="225" t="str">
        <f t="shared" si="109"/>
        <v/>
      </c>
      <c r="ER36" s="224"/>
      <c r="ES36" s="5" t="str">
        <f t="shared" si="110"/>
        <v/>
      </c>
      <c r="ET36" s="224" t="str">
        <f t="shared" si="111"/>
        <v/>
      </c>
      <c r="EU36" s="225"/>
      <c r="EV36" s="115" t="str">
        <f t="shared" si="112"/>
        <v/>
      </c>
      <c r="EW36" s="225" t="str">
        <f t="shared" si="113"/>
        <v/>
      </c>
      <c r="EX36" s="224"/>
      <c r="EY36" s="5" t="str">
        <f t="shared" si="114"/>
        <v/>
      </c>
      <c r="EZ36" s="224" t="str">
        <f t="shared" si="115"/>
        <v/>
      </c>
      <c r="FA36" s="225"/>
      <c r="FB36" s="115" t="str">
        <f t="shared" si="116"/>
        <v/>
      </c>
      <c r="FC36" s="225" t="str">
        <f t="shared" si="117"/>
        <v/>
      </c>
      <c r="FD36" s="224"/>
      <c r="FE36" s="5" t="str">
        <f t="shared" si="118"/>
        <v/>
      </c>
      <c r="FF36" s="224" t="str">
        <f t="shared" si="119"/>
        <v/>
      </c>
      <c r="FG36" s="225"/>
      <c r="FH36" s="115" t="str">
        <f t="shared" si="120"/>
        <v/>
      </c>
      <c r="FI36" s="225" t="str">
        <f t="shared" si="121"/>
        <v/>
      </c>
      <c r="FJ36" s="224"/>
      <c r="FK36" s="5" t="str">
        <f t="shared" si="122"/>
        <v/>
      </c>
      <c r="FL36" s="224" t="str">
        <f t="shared" si="123"/>
        <v/>
      </c>
      <c r="FM36" s="225"/>
      <c r="FN36" s="115" t="str">
        <f t="shared" si="124"/>
        <v/>
      </c>
      <c r="FO36" s="225" t="str">
        <f t="shared" si="125"/>
        <v/>
      </c>
      <c r="FP36" s="224"/>
      <c r="FQ36" s="5" t="str">
        <f t="shared" si="126"/>
        <v/>
      </c>
      <c r="FR36" s="224" t="str">
        <f t="shared" si="127"/>
        <v/>
      </c>
      <c r="FS36" s="225"/>
      <c r="FT36" s="115" t="str">
        <f t="shared" si="128"/>
        <v/>
      </c>
      <c r="FU36" s="225" t="str">
        <f t="shared" si="129"/>
        <v/>
      </c>
      <c r="FV36" s="253"/>
      <c r="FW36" s="253"/>
      <c r="FX36" s="253"/>
      <c r="FY36" s="253"/>
      <c r="FZ36" s="253"/>
    </row>
    <row r="37" spans="1:182" s="3" customFormat="1" x14ac:dyDescent="0.25">
      <c r="A37" s="2" t="str">
        <f t="shared" si="132"/>
        <v/>
      </c>
      <c r="B37" s="211"/>
      <c r="C37" s="151"/>
      <c r="D37" s="156" t="str">
        <f t="shared" si="27"/>
        <v/>
      </c>
      <c r="E37" s="109"/>
      <c r="F37" s="196"/>
      <c r="G37" s="2"/>
      <c r="H37" s="76"/>
      <c r="I37" s="114" t="str">
        <f t="shared" si="0"/>
        <v/>
      </c>
      <c r="J37" s="114" t="str">
        <f t="shared" si="1"/>
        <v/>
      </c>
      <c r="K37" s="114" t="str">
        <f t="shared" si="2"/>
        <v/>
      </c>
      <c r="L37" s="114" t="str">
        <f t="shared" si="3"/>
        <v/>
      </c>
      <c r="M37" s="114" t="str">
        <f t="shared" si="4"/>
        <v/>
      </c>
      <c r="N37" s="114" t="str">
        <f t="shared" si="5"/>
        <v/>
      </c>
      <c r="O37" s="114" t="str">
        <f t="shared" si="6"/>
        <v/>
      </c>
      <c r="P37" s="114" t="str">
        <f t="shared" si="7"/>
        <v/>
      </c>
      <c r="Q37" s="93" t="str">
        <f t="shared" si="8"/>
        <v/>
      </c>
      <c r="R37" s="93" t="str">
        <f t="shared" si="9"/>
        <v/>
      </c>
      <c r="S37" s="93" t="str">
        <f t="shared" si="10"/>
        <v/>
      </c>
      <c r="T37" s="93" t="str">
        <f t="shared" si="11"/>
        <v/>
      </c>
      <c r="U37" s="93" t="str">
        <f t="shared" si="12"/>
        <v/>
      </c>
      <c r="V37" s="93" t="str">
        <f t="shared" si="13"/>
        <v/>
      </c>
      <c r="W37" s="93" t="str">
        <f t="shared" si="14"/>
        <v/>
      </c>
      <c r="X37" s="93" t="str">
        <f t="shared" si="15"/>
        <v/>
      </c>
      <c r="Y37" s="93" t="str">
        <f t="shared" si="16"/>
        <v/>
      </c>
      <c r="Z37" s="93" t="str">
        <f t="shared" si="17"/>
        <v/>
      </c>
      <c r="AA37" s="93" t="str">
        <f t="shared" si="18"/>
        <v/>
      </c>
      <c r="AB37" s="93" t="str">
        <f t="shared" si="19"/>
        <v/>
      </c>
      <c r="AC37" s="93" t="str">
        <f t="shared" si="20"/>
        <v/>
      </c>
      <c r="AD37" s="93" t="str">
        <f t="shared" si="21"/>
        <v/>
      </c>
      <c r="AE37" s="93" t="str">
        <f t="shared" si="22"/>
        <v/>
      </c>
      <c r="AF37" s="93" t="str">
        <f t="shared" si="23"/>
        <v/>
      </c>
      <c r="AG37" s="93" t="str">
        <f t="shared" si="24"/>
        <v/>
      </c>
      <c r="AH37" s="93" t="str">
        <f t="shared" si="28"/>
        <v/>
      </c>
      <c r="AI37" s="93" t="str">
        <f t="shared" si="29"/>
        <v/>
      </c>
      <c r="AJ37" s="93" t="str">
        <f t="shared" si="30"/>
        <v/>
      </c>
      <c r="AK37" s="93" t="str">
        <f t="shared" si="31"/>
        <v/>
      </c>
      <c r="AL37" s="93" t="str">
        <f t="shared" si="32"/>
        <v/>
      </c>
      <c r="AM37" s="93" t="str">
        <f t="shared" si="33"/>
        <v/>
      </c>
      <c r="AN37" s="93" t="str">
        <f t="shared" si="34"/>
        <v/>
      </c>
      <c r="AO37" s="93" t="str">
        <f t="shared" si="35"/>
        <v/>
      </c>
      <c r="AP37" s="93" t="str">
        <f t="shared" si="36"/>
        <v/>
      </c>
      <c r="AQ37" s="93" t="str">
        <f t="shared" si="37"/>
        <v/>
      </c>
      <c r="AR37" s="93" t="str">
        <f t="shared" si="38"/>
        <v/>
      </c>
      <c r="AS37" s="93" t="str">
        <f t="shared" si="39"/>
        <v/>
      </c>
      <c r="AT37" s="93" t="str">
        <f t="shared" si="40"/>
        <v/>
      </c>
      <c r="AU37" s="93" t="str">
        <f t="shared" si="41"/>
        <v/>
      </c>
      <c r="AV37" s="93" t="str">
        <f t="shared" si="42"/>
        <v/>
      </c>
      <c r="AW37" s="93" t="str">
        <f t="shared" si="43"/>
        <v/>
      </c>
      <c r="AX37" s="93" t="str">
        <f t="shared" si="44"/>
        <v/>
      </c>
      <c r="AY37" s="93" t="str">
        <f t="shared" si="45"/>
        <v/>
      </c>
      <c r="AZ37" s="93" t="str">
        <f t="shared" si="46"/>
        <v/>
      </c>
      <c r="BA37" s="93" t="str">
        <f t="shared" si="47"/>
        <v/>
      </c>
      <c r="BB37" s="93" t="str">
        <f t="shared" si="48"/>
        <v/>
      </c>
      <c r="BC37" s="93" t="str">
        <f t="shared" si="49"/>
        <v/>
      </c>
      <c r="BD37" s="93" t="str">
        <f t="shared" si="50"/>
        <v/>
      </c>
      <c r="BE37" s="93" t="str">
        <f t="shared" si="51"/>
        <v/>
      </c>
      <c r="BF37" s="224"/>
      <c r="BG37" s="74" t="str">
        <f t="shared" si="130"/>
        <v/>
      </c>
      <c r="BH37" s="36" t="str">
        <f t="shared" si="131"/>
        <v/>
      </c>
      <c r="BI37" s="225"/>
      <c r="BJ37" s="75" t="str">
        <f t="shared" si="52"/>
        <v/>
      </c>
      <c r="BK37" s="37" t="str">
        <f t="shared" si="53"/>
        <v/>
      </c>
      <c r="BL37" s="224"/>
      <c r="BM37" s="74" t="str">
        <f t="shared" si="54"/>
        <v/>
      </c>
      <c r="BN37" s="36" t="str">
        <f t="shared" si="55"/>
        <v/>
      </c>
      <c r="BO37" s="225"/>
      <c r="BP37" s="75" t="str">
        <f t="shared" si="56"/>
        <v/>
      </c>
      <c r="BQ37" s="37" t="str">
        <f t="shared" si="57"/>
        <v/>
      </c>
      <c r="BR37" s="224"/>
      <c r="BS37" s="74" t="str">
        <f t="shared" si="58"/>
        <v/>
      </c>
      <c r="BT37" s="36" t="str">
        <f t="shared" si="59"/>
        <v/>
      </c>
      <c r="BU37" s="225"/>
      <c r="BV37" s="75" t="str">
        <f t="shared" si="60"/>
        <v/>
      </c>
      <c r="BW37" s="37" t="str">
        <f t="shared" si="61"/>
        <v/>
      </c>
      <c r="BX37" s="224"/>
      <c r="BY37" s="74" t="str">
        <f t="shared" si="62"/>
        <v/>
      </c>
      <c r="BZ37" s="36" t="str">
        <f t="shared" si="63"/>
        <v/>
      </c>
      <c r="CA37" s="225"/>
      <c r="CB37" s="75" t="str">
        <f t="shared" si="64"/>
        <v/>
      </c>
      <c r="CC37" s="37" t="str">
        <f t="shared" si="65"/>
        <v/>
      </c>
      <c r="CD37" s="224"/>
      <c r="CE37" s="74" t="str">
        <f t="shared" si="66"/>
        <v/>
      </c>
      <c r="CF37" s="36" t="str">
        <f t="shared" si="67"/>
        <v/>
      </c>
      <c r="CG37" s="225"/>
      <c r="CH37" s="115" t="str">
        <f t="shared" si="68"/>
        <v/>
      </c>
      <c r="CI37" s="225" t="str">
        <f t="shared" si="69"/>
        <v/>
      </c>
      <c r="CJ37" s="224"/>
      <c r="CK37" s="5" t="str">
        <f t="shared" si="70"/>
        <v/>
      </c>
      <c r="CL37" s="224" t="str">
        <f t="shared" si="71"/>
        <v/>
      </c>
      <c r="CM37" s="225"/>
      <c r="CN37" s="115" t="str">
        <f t="shared" si="72"/>
        <v/>
      </c>
      <c r="CO37" s="225" t="str">
        <f t="shared" si="73"/>
        <v/>
      </c>
      <c r="CP37" s="224"/>
      <c r="CQ37" s="5" t="str">
        <f t="shared" si="74"/>
        <v/>
      </c>
      <c r="CR37" s="224" t="str">
        <f t="shared" si="75"/>
        <v/>
      </c>
      <c r="CS37" s="225"/>
      <c r="CT37" s="115" t="str">
        <f t="shared" si="76"/>
        <v/>
      </c>
      <c r="CU37" s="225" t="str">
        <f t="shared" si="77"/>
        <v/>
      </c>
      <c r="CV37" s="224"/>
      <c r="CW37" s="5" t="str">
        <f t="shared" si="78"/>
        <v/>
      </c>
      <c r="CX37" s="224" t="str">
        <f t="shared" si="79"/>
        <v/>
      </c>
      <c r="CY37" s="225"/>
      <c r="CZ37" s="115" t="str">
        <f t="shared" si="80"/>
        <v/>
      </c>
      <c r="DA37" s="225" t="str">
        <f t="shared" si="81"/>
        <v/>
      </c>
      <c r="DB37" s="224"/>
      <c r="DC37" s="5" t="str">
        <f t="shared" si="82"/>
        <v/>
      </c>
      <c r="DD37" s="224" t="str">
        <f t="shared" si="83"/>
        <v/>
      </c>
      <c r="DE37" s="225"/>
      <c r="DF37" s="115" t="str">
        <f t="shared" si="84"/>
        <v/>
      </c>
      <c r="DG37" s="225" t="str">
        <f t="shared" si="85"/>
        <v/>
      </c>
      <c r="DH37" s="224"/>
      <c r="DI37" s="5" t="str">
        <f t="shared" si="86"/>
        <v/>
      </c>
      <c r="DJ37" s="224" t="str">
        <f t="shared" si="87"/>
        <v/>
      </c>
      <c r="DK37" s="225"/>
      <c r="DL37" s="115" t="str">
        <f t="shared" si="88"/>
        <v/>
      </c>
      <c r="DM37" s="225" t="str">
        <f t="shared" si="89"/>
        <v/>
      </c>
      <c r="DN37" s="224"/>
      <c r="DO37" s="5" t="str">
        <f t="shared" si="90"/>
        <v/>
      </c>
      <c r="DP37" s="224" t="str">
        <f t="shared" si="91"/>
        <v/>
      </c>
      <c r="DQ37" s="225"/>
      <c r="DR37" s="115" t="str">
        <f t="shared" si="92"/>
        <v/>
      </c>
      <c r="DS37" s="225" t="str">
        <f t="shared" si="93"/>
        <v/>
      </c>
      <c r="DT37" s="224"/>
      <c r="DU37" s="5" t="str">
        <f t="shared" si="94"/>
        <v/>
      </c>
      <c r="DV37" s="224" t="str">
        <f t="shared" si="95"/>
        <v/>
      </c>
      <c r="DW37" s="225"/>
      <c r="DX37" s="115" t="str">
        <f t="shared" si="96"/>
        <v/>
      </c>
      <c r="DY37" s="225" t="str">
        <f t="shared" si="97"/>
        <v/>
      </c>
      <c r="DZ37" s="224"/>
      <c r="EA37" s="5" t="str">
        <f t="shared" si="98"/>
        <v/>
      </c>
      <c r="EB37" s="224" t="str">
        <f t="shared" si="99"/>
        <v/>
      </c>
      <c r="EC37" s="225"/>
      <c r="ED37" s="115" t="str">
        <f t="shared" si="100"/>
        <v/>
      </c>
      <c r="EE37" s="225" t="str">
        <f t="shared" si="101"/>
        <v/>
      </c>
      <c r="EF37" s="224"/>
      <c r="EG37" s="5" t="str">
        <f t="shared" si="102"/>
        <v/>
      </c>
      <c r="EH37" s="224" t="str">
        <f t="shared" si="103"/>
        <v/>
      </c>
      <c r="EI37" s="225"/>
      <c r="EJ37" s="115" t="str">
        <f t="shared" si="104"/>
        <v/>
      </c>
      <c r="EK37" s="225" t="str">
        <f t="shared" si="105"/>
        <v/>
      </c>
      <c r="EL37" s="224"/>
      <c r="EM37" s="5" t="str">
        <f t="shared" si="106"/>
        <v/>
      </c>
      <c r="EN37" s="224" t="str">
        <f t="shared" si="107"/>
        <v/>
      </c>
      <c r="EO37" s="225"/>
      <c r="EP37" s="115" t="str">
        <f t="shared" si="108"/>
        <v/>
      </c>
      <c r="EQ37" s="225" t="str">
        <f t="shared" si="109"/>
        <v/>
      </c>
      <c r="ER37" s="224"/>
      <c r="ES37" s="5" t="str">
        <f t="shared" si="110"/>
        <v/>
      </c>
      <c r="ET37" s="224" t="str">
        <f t="shared" si="111"/>
        <v/>
      </c>
      <c r="EU37" s="225"/>
      <c r="EV37" s="115" t="str">
        <f t="shared" si="112"/>
        <v/>
      </c>
      <c r="EW37" s="225" t="str">
        <f t="shared" si="113"/>
        <v/>
      </c>
      <c r="EX37" s="224"/>
      <c r="EY37" s="5" t="str">
        <f t="shared" si="114"/>
        <v/>
      </c>
      <c r="EZ37" s="224" t="str">
        <f t="shared" si="115"/>
        <v/>
      </c>
      <c r="FA37" s="225"/>
      <c r="FB37" s="115" t="str">
        <f t="shared" si="116"/>
        <v/>
      </c>
      <c r="FC37" s="225" t="str">
        <f t="shared" si="117"/>
        <v/>
      </c>
      <c r="FD37" s="224"/>
      <c r="FE37" s="5" t="str">
        <f t="shared" si="118"/>
        <v/>
      </c>
      <c r="FF37" s="224" t="str">
        <f t="shared" si="119"/>
        <v/>
      </c>
      <c r="FG37" s="225"/>
      <c r="FH37" s="115" t="str">
        <f t="shared" si="120"/>
        <v/>
      </c>
      <c r="FI37" s="225" t="str">
        <f t="shared" si="121"/>
        <v/>
      </c>
      <c r="FJ37" s="224"/>
      <c r="FK37" s="5" t="str">
        <f t="shared" si="122"/>
        <v/>
      </c>
      <c r="FL37" s="224" t="str">
        <f t="shared" si="123"/>
        <v/>
      </c>
      <c r="FM37" s="225"/>
      <c r="FN37" s="115" t="str">
        <f t="shared" si="124"/>
        <v/>
      </c>
      <c r="FO37" s="225" t="str">
        <f t="shared" si="125"/>
        <v/>
      </c>
      <c r="FP37" s="224"/>
      <c r="FQ37" s="5" t="str">
        <f t="shared" si="126"/>
        <v/>
      </c>
      <c r="FR37" s="224" t="str">
        <f t="shared" si="127"/>
        <v/>
      </c>
      <c r="FS37" s="225"/>
      <c r="FT37" s="115" t="str">
        <f t="shared" si="128"/>
        <v/>
      </c>
      <c r="FU37" s="225" t="str">
        <f t="shared" si="129"/>
        <v/>
      </c>
      <c r="FV37" s="253"/>
      <c r="FW37" s="253"/>
      <c r="FX37" s="253"/>
      <c r="FY37" s="253"/>
      <c r="FZ37" s="253"/>
    </row>
    <row r="38" spans="1:182" s="3" customFormat="1" x14ac:dyDescent="0.25">
      <c r="A38" s="2" t="str">
        <f t="shared" si="132"/>
        <v/>
      </c>
      <c r="B38" s="211"/>
      <c r="C38" s="151"/>
      <c r="D38" s="156" t="str">
        <f t="shared" si="27"/>
        <v/>
      </c>
      <c r="E38" s="109"/>
      <c r="F38" s="196"/>
      <c r="G38" s="2"/>
      <c r="H38" s="76"/>
      <c r="I38" s="114" t="str">
        <f t="shared" si="0"/>
        <v/>
      </c>
      <c r="J38" s="114" t="str">
        <f t="shared" si="1"/>
        <v/>
      </c>
      <c r="K38" s="114" t="str">
        <f t="shared" si="2"/>
        <v/>
      </c>
      <c r="L38" s="114" t="str">
        <f t="shared" si="3"/>
        <v/>
      </c>
      <c r="M38" s="114" t="str">
        <f t="shared" si="4"/>
        <v/>
      </c>
      <c r="N38" s="114" t="str">
        <f t="shared" si="5"/>
        <v/>
      </c>
      <c r="O38" s="114" t="str">
        <f t="shared" si="6"/>
        <v/>
      </c>
      <c r="P38" s="114" t="str">
        <f t="shared" si="7"/>
        <v/>
      </c>
      <c r="Q38" s="93" t="str">
        <f t="shared" si="8"/>
        <v/>
      </c>
      <c r="R38" s="93" t="str">
        <f t="shared" si="9"/>
        <v/>
      </c>
      <c r="S38" s="93" t="str">
        <f t="shared" si="10"/>
        <v/>
      </c>
      <c r="T38" s="93" t="str">
        <f t="shared" si="11"/>
        <v/>
      </c>
      <c r="U38" s="93" t="str">
        <f t="shared" si="12"/>
        <v/>
      </c>
      <c r="V38" s="93" t="str">
        <f t="shared" si="13"/>
        <v/>
      </c>
      <c r="W38" s="93" t="str">
        <f t="shared" si="14"/>
        <v/>
      </c>
      <c r="X38" s="93" t="str">
        <f t="shared" si="15"/>
        <v/>
      </c>
      <c r="Y38" s="93" t="str">
        <f t="shared" si="16"/>
        <v/>
      </c>
      <c r="Z38" s="93" t="str">
        <f t="shared" si="17"/>
        <v/>
      </c>
      <c r="AA38" s="93" t="str">
        <f t="shared" si="18"/>
        <v/>
      </c>
      <c r="AB38" s="93" t="str">
        <f t="shared" si="19"/>
        <v/>
      </c>
      <c r="AC38" s="93" t="str">
        <f t="shared" si="20"/>
        <v/>
      </c>
      <c r="AD38" s="93" t="str">
        <f t="shared" si="21"/>
        <v/>
      </c>
      <c r="AE38" s="93" t="str">
        <f t="shared" si="22"/>
        <v/>
      </c>
      <c r="AF38" s="93" t="str">
        <f t="shared" si="23"/>
        <v/>
      </c>
      <c r="AG38" s="93" t="str">
        <f t="shared" si="24"/>
        <v/>
      </c>
      <c r="AH38" s="93" t="str">
        <f t="shared" si="28"/>
        <v/>
      </c>
      <c r="AI38" s="93" t="str">
        <f t="shared" si="29"/>
        <v/>
      </c>
      <c r="AJ38" s="93" t="str">
        <f t="shared" si="30"/>
        <v/>
      </c>
      <c r="AK38" s="93" t="str">
        <f t="shared" si="31"/>
        <v/>
      </c>
      <c r="AL38" s="93" t="str">
        <f t="shared" si="32"/>
        <v/>
      </c>
      <c r="AM38" s="93" t="str">
        <f t="shared" si="33"/>
        <v/>
      </c>
      <c r="AN38" s="93" t="str">
        <f t="shared" si="34"/>
        <v/>
      </c>
      <c r="AO38" s="93" t="str">
        <f t="shared" si="35"/>
        <v/>
      </c>
      <c r="AP38" s="93" t="str">
        <f t="shared" si="36"/>
        <v/>
      </c>
      <c r="AQ38" s="93" t="str">
        <f t="shared" si="37"/>
        <v/>
      </c>
      <c r="AR38" s="93" t="str">
        <f t="shared" si="38"/>
        <v/>
      </c>
      <c r="AS38" s="93" t="str">
        <f t="shared" si="39"/>
        <v/>
      </c>
      <c r="AT38" s="93" t="str">
        <f t="shared" si="40"/>
        <v/>
      </c>
      <c r="AU38" s="93" t="str">
        <f t="shared" si="41"/>
        <v/>
      </c>
      <c r="AV38" s="93" t="str">
        <f t="shared" si="42"/>
        <v/>
      </c>
      <c r="AW38" s="93" t="str">
        <f t="shared" si="43"/>
        <v/>
      </c>
      <c r="AX38" s="93" t="str">
        <f t="shared" si="44"/>
        <v/>
      </c>
      <c r="AY38" s="93" t="str">
        <f t="shared" si="45"/>
        <v/>
      </c>
      <c r="AZ38" s="93" t="str">
        <f t="shared" si="46"/>
        <v/>
      </c>
      <c r="BA38" s="93" t="str">
        <f t="shared" si="47"/>
        <v/>
      </c>
      <c r="BB38" s="93" t="str">
        <f t="shared" si="48"/>
        <v/>
      </c>
      <c r="BC38" s="93" t="str">
        <f t="shared" si="49"/>
        <v/>
      </c>
      <c r="BD38" s="93" t="str">
        <f t="shared" si="50"/>
        <v/>
      </c>
      <c r="BE38" s="93" t="str">
        <f t="shared" si="51"/>
        <v/>
      </c>
      <c r="BF38" s="224"/>
      <c r="BG38" s="74" t="str">
        <f t="shared" si="130"/>
        <v/>
      </c>
      <c r="BH38" s="36" t="str">
        <f t="shared" si="131"/>
        <v/>
      </c>
      <c r="BI38" s="225"/>
      <c r="BJ38" s="75" t="str">
        <f t="shared" si="52"/>
        <v/>
      </c>
      <c r="BK38" s="37" t="str">
        <f t="shared" si="53"/>
        <v/>
      </c>
      <c r="BL38" s="224"/>
      <c r="BM38" s="74" t="str">
        <f t="shared" si="54"/>
        <v/>
      </c>
      <c r="BN38" s="36" t="str">
        <f t="shared" si="55"/>
        <v/>
      </c>
      <c r="BO38" s="225"/>
      <c r="BP38" s="75" t="str">
        <f t="shared" si="56"/>
        <v/>
      </c>
      <c r="BQ38" s="37" t="str">
        <f t="shared" si="57"/>
        <v/>
      </c>
      <c r="BR38" s="224"/>
      <c r="BS38" s="74" t="str">
        <f t="shared" si="58"/>
        <v/>
      </c>
      <c r="BT38" s="36" t="str">
        <f t="shared" si="59"/>
        <v/>
      </c>
      <c r="BU38" s="225"/>
      <c r="BV38" s="75" t="str">
        <f t="shared" si="60"/>
        <v/>
      </c>
      <c r="BW38" s="37" t="str">
        <f t="shared" si="61"/>
        <v/>
      </c>
      <c r="BX38" s="224"/>
      <c r="BY38" s="74" t="str">
        <f t="shared" si="62"/>
        <v/>
      </c>
      <c r="BZ38" s="36" t="str">
        <f t="shared" si="63"/>
        <v/>
      </c>
      <c r="CA38" s="225"/>
      <c r="CB38" s="75" t="str">
        <f t="shared" si="64"/>
        <v/>
      </c>
      <c r="CC38" s="37" t="str">
        <f t="shared" si="65"/>
        <v/>
      </c>
      <c r="CD38" s="224"/>
      <c r="CE38" s="74" t="str">
        <f t="shared" si="66"/>
        <v/>
      </c>
      <c r="CF38" s="36" t="str">
        <f t="shared" si="67"/>
        <v/>
      </c>
      <c r="CG38" s="225"/>
      <c r="CH38" s="115" t="str">
        <f t="shared" si="68"/>
        <v/>
      </c>
      <c r="CI38" s="225" t="str">
        <f t="shared" si="69"/>
        <v/>
      </c>
      <c r="CJ38" s="224"/>
      <c r="CK38" s="5" t="str">
        <f t="shared" si="70"/>
        <v/>
      </c>
      <c r="CL38" s="224" t="str">
        <f t="shared" si="71"/>
        <v/>
      </c>
      <c r="CM38" s="225"/>
      <c r="CN38" s="115" t="str">
        <f t="shared" si="72"/>
        <v/>
      </c>
      <c r="CO38" s="225" t="str">
        <f t="shared" si="73"/>
        <v/>
      </c>
      <c r="CP38" s="224"/>
      <c r="CQ38" s="5" t="str">
        <f t="shared" si="74"/>
        <v/>
      </c>
      <c r="CR38" s="224" t="str">
        <f t="shared" si="75"/>
        <v/>
      </c>
      <c r="CS38" s="225"/>
      <c r="CT38" s="115" t="str">
        <f t="shared" si="76"/>
        <v/>
      </c>
      <c r="CU38" s="225" t="str">
        <f t="shared" si="77"/>
        <v/>
      </c>
      <c r="CV38" s="224"/>
      <c r="CW38" s="5" t="str">
        <f t="shared" si="78"/>
        <v/>
      </c>
      <c r="CX38" s="224" t="str">
        <f t="shared" si="79"/>
        <v/>
      </c>
      <c r="CY38" s="225"/>
      <c r="CZ38" s="115" t="str">
        <f t="shared" si="80"/>
        <v/>
      </c>
      <c r="DA38" s="225" t="str">
        <f t="shared" si="81"/>
        <v/>
      </c>
      <c r="DB38" s="224"/>
      <c r="DC38" s="5" t="str">
        <f t="shared" si="82"/>
        <v/>
      </c>
      <c r="DD38" s="224" t="str">
        <f t="shared" si="83"/>
        <v/>
      </c>
      <c r="DE38" s="225"/>
      <c r="DF38" s="115" t="str">
        <f t="shared" si="84"/>
        <v/>
      </c>
      <c r="DG38" s="225" t="str">
        <f t="shared" si="85"/>
        <v/>
      </c>
      <c r="DH38" s="224"/>
      <c r="DI38" s="5" t="str">
        <f t="shared" si="86"/>
        <v/>
      </c>
      <c r="DJ38" s="224" t="str">
        <f t="shared" si="87"/>
        <v/>
      </c>
      <c r="DK38" s="225"/>
      <c r="DL38" s="115" t="str">
        <f t="shared" si="88"/>
        <v/>
      </c>
      <c r="DM38" s="225" t="str">
        <f t="shared" si="89"/>
        <v/>
      </c>
      <c r="DN38" s="224"/>
      <c r="DO38" s="5" t="str">
        <f t="shared" si="90"/>
        <v/>
      </c>
      <c r="DP38" s="224" t="str">
        <f t="shared" si="91"/>
        <v/>
      </c>
      <c r="DQ38" s="225"/>
      <c r="DR38" s="115" t="str">
        <f t="shared" si="92"/>
        <v/>
      </c>
      <c r="DS38" s="225" t="str">
        <f t="shared" si="93"/>
        <v/>
      </c>
      <c r="DT38" s="224"/>
      <c r="DU38" s="5" t="str">
        <f t="shared" si="94"/>
        <v/>
      </c>
      <c r="DV38" s="224" t="str">
        <f t="shared" si="95"/>
        <v/>
      </c>
      <c r="DW38" s="225"/>
      <c r="DX38" s="115" t="str">
        <f t="shared" si="96"/>
        <v/>
      </c>
      <c r="DY38" s="225" t="str">
        <f t="shared" si="97"/>
        <v/>
      </c>
      <c r="DZ38" s="224"/>
      <c r="EA38" s="5" t="str">
        <f t="shared" si="98"/>
        <v/>
      </c>
      <c r="EB38" s="224" t="str">
        <f t="shared" si="99"/>
        <v/>
      </c>
      <c r="EC38" s="225"/>
      <c r="ED38" s="115" t="str">
        <f t="shared" si="100"/>
        <v/>
      </c>
      <c r="EE38" s="225" t="str">
        <f t="shared" si="101"/>
        <v/>
      </c>
      <c r="EF38" s="224"/>
      <c r="EG38" s="5" t="str">
        <f t="shared" si="102"/>
        <v/>
      </c>
      <c r="EH38" s="224" t="str">
        <f t="shared" si="103"/>
        <v/>
      </c>
      <c r="EI38" s="225"/>
      <c r="EJ38" s="115" t="str">
        <f t="shared" si="104"/>
        <v/>
      </c>
      <c r="EK38" s="225" t="str">
        <f t="shared" si="105"/>
        <v/>
      </c>
      <c r="EL38" s="224"/>
      <c r="EM38" s="5" t="str">
        <f t="shared" si="106"/>
        <v/>
      </c>
      <c r="EN38" s="224" t="str">
        <f t="shared" si="107"/>
        <v/>
      </c>
      <c r="EO38" s="225"/>
      <c r="EP38" s="115" t="str">
        <f t="shared" si="108"/>
        <v/>
      </c>
      <c r="EQ38" s="225" t="str">
        <f t="shared" si="109"/>
        <v/>
      </c>
      <c r="ER38" s="224"/>
      <c r="ES38" s="5" t="str">
        <f t="shared" si="110"/>
        <v/>
      </c>
      <c r="ET38" s="224" t="str">
        <f t="shared" si="111"/>
        <v/>
      </c>
      <c r="EU38" s="225"/>
      <c r="EV38" s="115" t="str">
        <f t="shared" si="112"/>
        <v/>
      </c>
      <c r="EW38" s="225" t="str">
        <f t="shared" si="113"/>
        <v/>
      </c>
      <c r="EX38" s="224"/>
      <c r="EY38" s="5" t="str">
        <f t="shared" si="114"/>
        <v/>
      </c>
      <c r="EZ38" s="224" t="str">
        <f t="shared" si="115"/>
        <v/>
      </c>
      <c r="FA38" s="225"/>
      <c r="FB38" s="115" t="str">
        <f t="shared" si="116"/>
        <v/>
      </c>
      <c r="FC38" s="225" t="str">
        <f t="shared" si="117"/>
        <v/>
      </c>
      <c r="FD38" s="224"/>
      <c r="FE38" s="5" t="str">
        <f t="shared" si="118"/>
        <v/>
      </c>
      <c r="FF38" s="224" t="str">
        <f t="shared" si="119"/>
        <v/>
      </c>
      <c r="FG38" s="225"/>
      <c r="FH38" s="115" t="str">
        <f t="shared" si="120"/>
        <v/>
      </c>
      <c r="FI38" s="225" t="str">
        <f t="shared" si="121"/>
        <v/>
      </c>
      <c r="FJ38" s="224"/>
      <c r="FK38" s="5" t="str">
        <f t="shared" si="122"/>
        <v/>
      </c>
      <c r="FL38" s="224" t="str">
        <f t="shared" si="123"/>
        <v/>
      </c>
      <c r="FM38" s="225"/>
      <c r="FN38" s="115" t="str">
        <f t="shared" si="124"/>
        <v/>
      </c>
      <c r="FO38" s="225" t="str">
        <f t="shared" si="125"/>
        <v/>
      </c>
      <c r="FP38" s="224"/>
      <c r="FQ38" s="5" t="str">
        <f t="shared" si="126"/>
        <v/>
      </c>
      <c r="FR38" s="224" t="str">
        <f t="shared" si="127"/>
        <v/>
      </c>
      <c r="FS38" s="225"/>
      <c r="FT38" s="115" t="str">
        <f t="shared" si="128"/>
        <v/>
      </c>
      <c r="FU38" s="225" t="str">
        <f t="shared" si="129"/>
        <v/>
      </c>
      <c r="FV38" s="253"/>
      <c r="FW38" s="253"/>
      <c r="FX38" s="253"/>
      <c r="FY38" s="253"/>
      <c r="FZ38" s="253"/>
    </row>
    <row r="39" spans="1:182" s="14" customFormat="1" x14ac:dyDescent="0.25">
      <c r="A39" s="2" t="str">
        <f t="shared" si="132"/>
        <v/>
      </c>
      <c r="B39" s="211"/>
      <c r="C39" s="151"/>
      <c r="D39" s="156" t="str">
        <f t="shared" si="27"/>
        <v/>
      </c>
      <c r="E39" s="109"/>
      <c r="F39" s="196"/>
      <c r="G39" s="2"/>
      <c r="H39" s="76"/>
      <c r="I39" s="114" t="str">
        <f t="shared" si="0"/>
        <v/>
      </c>
      <c r="J39" s="114" t="str">
        <f t="shared" si="1"/>
        <v/>
      </c>
      <c r="K39" s="114" t="str">
        <f t="shared" si="2"/>
        <v/>
      </c>
      <c r="L39" s="114" t="str">
        <f t="shared" si="3"/>
        <v/>
      </c>
      <c r="M39" s="114" t="str">
        <f t="shared" si="4"/>
        <v/>
      </c>
      <c r="N39" s="114" t="str">
        <f t="shared" si="5"/>
        <v/>
      </c>
      <c r="O39" s="114" t="str">
        <f t="shared" si="6"/>
        <v/>
      </c>
      <c r="P39" s="114" t="str">
        <f t="shared" si="7"/>
        <v/>
      </c>
      <c r="Q39" s="93" t="str">
        <f t="shared" si="8"/>
        <v/>
      </c>
      <c r="R39" s="93" t="str">
        <f t="shared" si="9"/>
        <v/>
      </c>
      <c r="S39" s="93" t="str">
        <f t="shared" si="10"/>
        <v/>
      </c>
      <c r="T39" s="93" t="str">
        <f t="shared" si="11"/>
        <v/>
      </c>
      <c r="U39" s="93" t="str">
        <f t="shared" si="12"/>
        <v/>
      </c>
      <c r="V39" s="93" t="str">
        <f t="shared" si="13"/>
        <v/>
      </c>
      <c r="W39" s="93" t="str">
        <f t="shared" si="14"/>
        <v/>
      </c>
      <c r="X39" s="93" t="str">
        <f t="shared" si="15"/>
        <v/>
      </c>
      <c r="Y39" s="93" t="str">
        <f t="shared" si="16"/>
        <v/>
      </c>
      <c r="Z39" s="93" t="str">
        <f t="shared" si="17"/>
        <v/>
      </c>
      <c r="AA39" s="93" t="str">
        <f t="shared" si="18"/>
        <v/>
      </c>
      <c r="AB39" s="93" t="str">
        <f t="shared" si="19"/>
        <v/>
      </c>
      <c r="AC39" s="93" t="str">
        <f t="shared" si="20"/>
        <v/>
      </c>
      <c r="AD39" s="93" t="str">
        <f t="shared" si="21"/>
        <v/>
      </c>
      <c r="AE39" s="93" t="str">
        <f t="shared" si="22"/>
        <v/>
      </c>
      <c r="AF39" s="93" t="str">
        <f t="shared" si="23"/>
        <v/>
      </c>
      <c r="AG39" s="93" t="str">
        <f t="shared" si="24"/>
        <v/>
      </c>
      <c r="AH39" s="93" t="str">
        <f t="shared" si="28"/>
        <v/>
      </c>
      <c r="AI39" s="93" t="str">
        <f t="shared" si="29"/>
        <v/>
      </c>
      <c r="AJ39" s="93" t="str">
        <f t="shared" si="30"/>
        <v/>
      </c>
      <c r="AK39" s="93" t="str">
        <f t="shared" si="31"/>
        <v/>
      </c>
      <c r="AL39" s="93" t="str">
        <f t="shared" si="32"/>
        <v/>
      </c>
      <c r="AM39" s="93" t="str">
        <f t="shared" si="33"/>
        <v/>
      </c>
      <c r="AN39" s="93" t="str">
        <f t="shared" si="34"/>
        <v/>
      </c>
      <c r="AO39" s="93" t="str">
        <f t="shared" si="35"/>
        <v/>
      </c>
      <c r="AP39" s="93" t="str">
        <f t="shared" si="36"/>
        <v/>
      </c>
      <c r="AQ39" s="93" t="str">
        <f t="shared" si="37"/>
        <v/>
      </c>
      <c r="AR39" s="93" t="str">
        <f t="shared" si="38"/>
        <v/>
      </c>
      <c r="AS39" s="93" t="str">
        <f t="shared" si="39"/>
        <v/>
      </c>
      <c r="AT39" s="93" t="str">
        <f t="shared" si="40"/>
        <v/>
      </c>
      <c r="AU39" s="93" t="str">
        <f t="shared" si="41"/>
        <v/>
      </c>
      <c r="AV39" s="93" t="str">
        <f t="shared" si="42"/>
        <v/>
      </c>
      <c r="AW39" s="93" t="str">
        <f t="shared" si="43"/>
        <v/>
      </c>
      <c r="AX39" s="93" t="str">
        <f t="shared" si="44"/>
        <v/>
      </c>
      <c r="AY39" s="93" t="str">
        <f t="shared" si="45"/>
        <v/>
      </c>
      <c r="AZ39" s="93" t="str">
        <f t="shared" si="46"/>
        <v/>
      </c>
      <c r="BA39" s="93" t="str">
        <f t="shared" si="47"/>
        <v/>
      </c>
      <c r="BB39" s="93" t="str">
        <f t="shared" si="48"/>
        <v/>
      </c>
      <c r="BC39" s="93" t="str">
        <f t="shared" si="49"/>
        <v/>
      </c>
      <c r="BD39" s="93" t="str">
        <f t="shared" si="50"/>
        <v/>
      </c>
      <c r="BE39" s="93" t="str">
        <f t="shared" si="51"/>
        <v/>
      </c>
      <c r="BF39" s="224"/>
      <c r="BG39" s="74" t="str">
        <f t="shared" si="130"/>
        <v/>
      </c>
      <c r="BH39" s="36" t="str">
        <f t="shared" si="131"/>
        <v/>
      </c>
      <c r="BI39" s="225"/>
      <c r="BJ39" s="75" t="str">
        <f t="shared" si="52"/>
        <v/>
      </c>
      <c r="BK39" s="37" t="str">
        <f t="shared" si="53"/>
        <v/>
      </c>
      <c r="BL39" s="224"/>
      <c r="BM39" s="74" t="str">
        <f t="shared" si="54"/>
        <v/>
      </c>
      <c r="BN39" s="36" t="str">
        <f t="shared" si="55"/>
        <v/>
      </c>
      <c r="BO39" s="225"/>
      <c r="BP39" s="75" t="str">
        <f t="shared" si="56"/>
        <v/>
      </c>
      <c r="BQ39" s="37" t="str">
        <f t="shared" si="57"/>
        <v/>
      </c>
      <c r="BR39" s="224"/>
      <c r="BS39" s="74" t="str">
        <f t="shared" si="58"/>
        <v/>
      </c>
      <c r="BT39" s="36" t="str">
        <f t="shared" si="59"/>
        <v/>
      </c>
      <c r="BU39" s="225"/>
      <c r="BV39" s="75" t="str">
        <f t="shared" si="60"/>
        <v/>
      </c>
      <c r="BW39" s="37" t="str">
        <f t="shared" si="61"/>
        <v/>
      </c>
      <c r="BX39" s="224"/>
      <c r="BY39" s="74" t="str">
        <f t="shared" si="62"/>
        <v/>
      </c>
      <c r="BZ39" s="36" t="str">
        <f t="shared" si="63"/>
        <v/>
      </c>
      <c r="CA39" s="225"/>
      <c r="CB39" s="75" t="str">
        <f t="shared" si="64"/>
        <v/>
      </c>
      <c r="CC39" s="37" t="str">
        <f t="shared" si="65"/>
        <v/>
      </c>
      <c r="CD39" s="224"/>
      <c r="CE39" s="74" t="str">
        <f t="shared" si="66"/>
        <v/>
      </c>
      <c r="CF39" s="36" t="str">
        <f t="shared" si="67"/>
        <v/>
      </c>
      <c r="CG39" s="225"/>
      <c r="CH39" s="115" t="str">
        <f t="shared" si="68"/>
        <v/>
      </c>
      <c r="CI39" s="225" t="str">
        <f t="shared" si="69"/>
        <v/>
      </c>
      <c r="CJ39" s="224"/>
      <c r="CK39" s="5" t="str">
        <f t="shared" si="70"/>
        <v/>
      </c>
      <c r="CL39" s="224" t="str">
        <f t="shared" si="71"/>
        <v/>
      </c>
      <c r="CM39" s="225"/>
      <c r="CN39" s="115" t="str">
        <f t="shared" si="72"/>
        <v/>
      </c>
      <c r="CO39" s="225" t="str">
        <f t="shared" si="73"/>
        <v/>
      </c>
      <c r="CP39" s="224"/>
      <c r="CQ39" s="5" t="str">
        <f t="shared" si="74"/>
        <v/>
      </c>
      <c r="CR39" s="224" t="str">
        <f t="shared" si="75"/>
        <v/>
      </c>
      <c r="CS39" s="225"/>
      <c r="CT39" s="115" t="str">
        <f t="shared" si="76"/>
        <v/>
      </c>
      <c r="CU39" s="225" t="str">
        <f t="shared" si="77"/>
        <v/>
      </c>
      <c r="CV39" s="224"/>
      <c r="CW39" s="5" t="str">
        <f t="shared" si="78"/>
        <v/>
      </c>
      <c r="CX39" s="224" t="str">
        <f t="shared" si="79"/>
        <v/>
      </c>
      <c r="CY39" s="225"/>
      <c r="CZ39" s="115" t="str">
        <f t="shared" si="80"/>
        <v/>
      </c>
      <c r="DA39" s="225" t="str">
        <f t="shared" si="81"/>
        <v/>
      </c>
      <c r="DB39" s="224"/>
      <c r="DC39" s="5" t="str">
        <f t="shared" si="82"/>
        <v/>
      </c>
      <c r="DD39" s="224" t="str">
        <f t="shared" si="83"/>
        <v/>
      </c>
      <c r="DE39" s="225"/>
      <c r="DF39" s="115" t="str">
        <f t="shared" si="84"/>
        <v/>
      </c>
      <c r="DG39" s="225" t="str">
        <f t="shared" si="85"/>
        <v/>
      </c>
      <c r="DH39" s="224"/>
      <c r="DI39" s="5" t="str">
        <f t="shared" si="86"/>
        <v/>
      </c>
      <c r="DJ39" s="224" t="str">
        <f t="shared" si="87"/>
        <v/>
      </c>
      <c r="DK39" s="225"/>
      <c r="DL39" s="115" t="str">
        <f t="shared" si="88"/>
        <v/>
      </c>
      <c r="DM39" s="225" t="str">
        <f t="shared" si="89"/>
        <v/>
      </c>
      <c r="DN39" s="224"/>
      <c r="DO39" s="5" t="str">
        <f t="shared" si="90"/>
        <v/>
      </c>
      <c r="DP39" s="224" t="str">
        <f t="shared" si="91"/>
        <v/>
      </c>
      <c r="DQ39" s="225"/>
      <c r="DR39" s="115" t="str">
        <f t="shared" si="92"/>
        <v/>
      </c>
      <c r="DS39" s="225" t="str">
        <f t="shared" si="93"/>
        <v/>
      </c>
      <c r="DT39" s="224"/>
      <c r="DU39" s="5" t="str">
        <f t="shared" si="94"/>
        <v/>
      </c>
      <c r="DV39" s="224" t="str">
        <f t="shared" si="95"/>
        <v/>
      </c>
      <c r="DW39" s="225"/>
      <c r="DX39" s="115" t="str">
        <f t="shared" si="96"/>
        <v/>
      </c>
      <c r="DY39" s="225" t="str">
        <f t="shared" si="97"/>
        <v/>
      </c>
      <c r="DZ39" s="224"/>
      <c r="EA39" s="5" t="str">
        <f t="shared" si="98"/>
        <v/>
      </c>
      <c r="EB39" s="224" t="str">
        <f t="shared" si="99"/>
        <v/>
      </c>
      <c r="EC39" s="225"/>
      <c r="ED39" s="115" t="str">
        <f t="shared" si="100"/>
        <v/>
      </c>
      <c r="EE39" s="225" t="str">
        <f t="shared" si="101"/>
        <v/>
      </c>
      <c r="EF39" s="224"/>
      <c r="EG39" s="5" t="str">
        <f t="shared" si="102"/>
        <v/>
      </c>
      <c r="EH39" s="224" t="str">
        <f t="shared" si="103"/>
        <v/>
      </c>
      <c r="EI39" s="225"/>
      <c r="EJ39" s="115" t="str">
        <f t="shared" si="104"/>
        <v/>
      </c>
      <c r="EK39" s="225" t="str">
        <f t="shared" si="105"/>
        <v/>
      </c>
      <c r="EL39" s="224"/>
      <c r="EM39" s="5" t="str">
        <f t="shared" si="106"/>
        <v/>
      </c>
      <c r="EN39" s="224" t="str">
        <f t="shared" si="107"/>
        <v/>
      </c>
      <c r="EO39" s="225"/>
      <c r="EP39" s="115" t="str">
        <f t="shared" si="108"/>
        <v/>
      </c>
      <c r="EQ39" s="225" t="str">
        <f t="shared" si="109"/>
        <v/>
      </c>
      <c r="ER39" s="224"/>
      <c r="ES39" s="5" t="str">
        <f t="shared" si="110"/>
        <v/>
      </c>
      <c r="ET39" s="224" t="str">
        <f t="shared" si="111"/>
        <v/>
      </c>
      <c r="EU39" s="225"/>
      <c r="EV39" s="115" t="str">
        <f t="shared" si="112"/>
        <v/>
      </c>
      <c r="EW39" s="225" t="str">
        <f t="shared" si="113"/>
        <v/>
      </c>
      <c r="EX39" s="224"/>
      <c r="EY39" s="5" t="str">
        <f t="shared" si="114"/>
        <v/>
      </c>
      <c r="EZ39" s="224" t="str">
        <f t="shared" si="115"/>
        <v/>
      </c>
      <c r="FA39" s="225"/>
      <c r="FB39" s="115" t="str">
        <f t="shared" si="116"/>
        <v/>
      </c>
      <c r="FC39" s="225" t="str">
        <f t="shared" si="117"/>
        <v/>
      </c>
      <c r="FD39" s="224"/>
      <c r="FE39" s="5" t="str">
        <f t="shared" si="118"/>
        <v/>
      </c>
      <c r="FF39" s="224" t="str">
        <f t="shared" si="119"/>
        <v/>
      </c>
      <c r="FG39" s="225"/>
      <c r="FH39" s="115" t="str">
        <f t="shared" si="120"/>
        <v/>
      </c>
      <c r="FI39" s="225" t="str">
        <f t="shared" si="121"/>
        <v/>
      </c>
      <c r="FJ39" s="224"/>
      <c r="FK39" s="5" t="str">
        <f t="shared" si="122"/>
        <v/>
      </c>
      <c r="FL39" s="224" t="str">
        <f t="shared" si="123"/>
        <v/>
      </c>
      <c r="FM39" s="225"/>
      <c r="FN39" s="115" t="str">
        <f t="shared" si="124"/>
        <v/>
      </c>
      <c r="FO39" s="225" t="str">
        <f t="shared" si="125"/>
        <v/>
      </c>
      <c r="FP39" s="224"/>
      <c r="FQ39" s="5" t="str">
        <f t="shared" si="126"/>
        <v/>
      </c>
      <c r="FR39" s="224" t="str">
        <f t="shared" si="127"/>
        <v/>
      </c>
      <c r="FS39" s="225"/>
      <c r="FT39" s="115" t="str">
        <f t="shared" si="128"/>
        <v/>
      </c>
      <c r="FU39" s="225" t="str">
        <f t="shared" si="129"/>
        <v/>
      </c>
      <c r="FV39" s="253"/>
      <c r="FW39" s="253"/>
      <c r="FX39" s="253"/>
      <c r="FY39" s="253"/>
      <c r="FZ39" s="253"/>
    </row>
    <row r="40" spans="1:182" s="14" customFormat="1" x14ac:dyDescent="0.25">
      <c r="A40" s="2" t="str">
        <f t="shared" si="132"/>
        <v/>
      </c>
      <c r="B40" s="211"/>
      <c r="C40" s="151"/>
      <c r="D40" s="156" t="str">
        <f t="shared" si="27"/>
        <v/>
      </c>
      <c r="E40" s="109"/>
      <c r="F40" s="196"/>
      <c r="G40" s="2"/>
      <c r="H40" s="76"/>
      <c r="I40" s="114" t="str">
        <f t="shared" si="0"/>
        <v/>
      </c>
      <c r="J40" s="114" t="str">
        <f t="shared" si="1"/>
        <v/>
      </c>
      <c r="K40" s="114" t="str">
        <f t="shared" si="2"/>
        <v/>
      </c>
      <c r="L40" s="114" t="str">
        <f t="shared" si="3"/>
        <v/>
      </c>
      <c r="M40" s="114" t="str">
        <f t="shared" si="4"/>
        <v/>
      </c>
      <c r="N40" s="114" t="str">
        <f t="shared" si="5"/>
        <v/>
      </c>
      <c r="O40" s="114" t="str">
        <f t="shared" si="6"/>
        <v/>
      </c>
      <c r="P40" s="114" t="str">
        <f t="shared" si="7"/>
        <v/>
      </c>
      <c r="Q40" s="93" t="str">
        <f t="shared" si="8"/>
        <v/>
      </c>
      <c r="R40" s="93" t="str">
        <f t="shared" si="9"/>
        <v/>
      </c>
      <c r="S40" s="93" t="str">
        <f t="shared" si="10"/>
        <v/>
      </c>
      <c r="T40" s="93" t="str">
        <f t="shared" si="11"/>
        <v/>
      </c>
      <c r="U40" s="93" t="str">
        <f t="shared" si="12"/>
        <v/>
      </c>
      <c r="V40" s="93" t="str">
        <f t="shared" si="13"/>
        <v/>
      </c>
      <c r="W40" s="93" t="str">
        <f t="shared" si="14"/>
        <v/>
      </c>
      <c r="X40" s="93" t="str">
        <f t="shared" si="15"/>
        <v/>
      </c>
      <c r="Y40" s="93" t="str">
        <f t="shared" si="16"/>
        <v/>
      </c>
      <c r="Z40" s="93" t="str">
        <f t="shared" si="17"/>
        <v/>
      </c>
      <c r="AA40" s="93" t="str">
        <f t="shared" si="18"/>
        <v/>
      </c>
      <c r="AB40" s="93" t="str">
        <f t="shared" si="19"/>
        <v/>
      </c>
      <c r="AC40" s="93" t="str">
        <f t="shared" si="20"/>
        <v/>
      </c>
      <c r="AD40" s="93" t="str">
        <f t="shared" si="21"/>
        <v/>
      </c>
      <c r="AE40" s="93" t="str">
        <f t="shared" si="22"/>
        <v/>
      </c>
      <c r="AF40" s="93" t="str">
        <f t="shared" si="23"/>
        <v/>
      </c>
      <c r="AG40" s="93" t="str">
        <f t="shared" si="24"/>
        <v/>
      </c>
      <c r="AH40" s="93" t="str">
        <f t="shared" si="28"/>
        <v/>
      </c>
      <c r="AI40" s="93" t="str">
        <f t="shared" si="29"/>
        <v/>
      </c>
      <c r="AJ40" s="93" t="str">
        <f t="shared" si="30"/>
        <v/>
      </c>
      <c r="AK40" s="93" t="str">
        <f t="shared" si="31"/>
        <v/>
      </c>
      <c r="AL40" s="93" t="str">
        <f t="shared" si="32"/>
        <v/>
      </c>
      <c r="AM40" s="93" t="str">
        <f t="shared" si="33"/>
        <v/>
      </c>
      <c r="AN40" s="93" t="str">
        <f t="shared" si="34"/>
        <v/>
      </c>
      <c r="AO40" s="93" t="str">
        <f t="shared" si="35"/>
        <v/>
      </c>
      <c r="AP40" s="93" t="str">
        <f t="shared" si="36"/>
        <v/>
      </c>
      <c r="AQ40" s="93" t="str">
        <f t="shared" si="37"/>
        <v/>
      </c>
      <c r="AR40" s="93" t="str">
        <f t="shared" si="38"/>
        <v/>
      </c>
      <c r="AS40" s="93" t="str">
        <f t="shared" si="39"/>
        <v/>
      </c>
      <c r="AT40" s="93" t="str">
        <f t="shared" si="40"/>
        <v/>
      </c>
      <c r="AU40" s="93" t="str">
        <f t="shared" si="41"/>
        <v/>
      </c>
      <c r="AV40" s="93" t="str">
        <f t="shared" si="42"/>
        <v/>
      </c>
      <c r="AW40" s="93" t="str">
        <f t="shared" si="43"/>
        <v/>
      </c>
      <c r="AX40" s="93" t="str">
        <f t="shared" si="44"/>
        <v/>
      </c>
      <c r="AY40" s="93" t="str">
        <f t="shared" si="45"/>
        <v/>
      </c>
      <c r="AZ40" s="93" t="str">
        <f t="shared" si="46"/>
        <v/>
      </c>
      <c r="BA40" s="93" t="str">
        <f t="shared" si="47"/>
        <v/>
      </c>
      <c r="BB40" s="93" t="str">
        <f t="shared" si="48"/>
        <v/>
      </c>
      <c r="BC40" s="93" t="str">
        <f t="shared" si="49"/>
        <v/>
      </c>
      <c r="BD40" s="93" t="str">
        <f t="shared" si="50"/>
        <v/>
      </c>
      <c r="BE40" s="93" t="str">
        <f t="shared" si="51"/>
        <v/>
      </c>
      <c r="BF40" s="224"/>
      <c r="BG40" s="74" t="str">
        <f t="shared" si="130"/>
        <v/>
      </c>
      <c r="BH40" s="36" t="str">
        <f t="shared" si="131"/>
        <v/>
      </c>
      <c r="BI40" s="225"/>
      <c r="BJ40" s="75" t="str">
        <f t="shared" si="52"/>
        <v/>
      </c>
      <c r="BK40" s="37" t="str">
        <f t="shared" si="53"/>
        <v/>
      </c>
      <c r="BL40" s="224"/>
      <c r="BM40" s="74" t="str">
        <f t="shared" si="54"/>
        <v/>
      </c>
      <c r="BN40" s="36" t="str">
        <f t="shared" si="55"/>
        <v/>
      </c>
      <c r="BO40" s="225"/>
      <c r="BP40" s="75" t="str">
        <f t="shared" si="56"/>
        <v/>
      </c>
      <c r="BQ40" s="37" t="str">
        <f t="shared" si="57"/>
        <v/>
      </c>
      <c r="BR40" s="224"/>
      <c r="BS40" s="74" t="str">
        <f t="shared" si="58"/>
        <v/>
      </c>
      <c r="BT40" s="36" t="str">
        <f t="shared" si="59"/>
        <v/>
      </c>
      <c r="BU40" s="225"/>
      <c r="BV40" s="75" t="str">
        <f t="shared" si="60"/>
        <v/>
      </c>
      <c r="BW40" s="37" t="str">
        <f t="shared" si="61"/>
        <v/>
      </c>
      <c r="BX40" s="224"/>
      <c r="BY40" s="74" t="str">
        <f t="shared" si="62"/>
        <v/>
      </c>
      <c r="BZ40" s="36" t="str">
        <f t="shared" si="63"/>
        <v/>
      </c>
      <c r="CA40" s="225"/>
      <c r="CB40" s="75" t="str">
        <f t="shared" si="64"/>
        <v/>
      </c>
      <c r="CC40" s="37" t="str">
        <f t="shared" si="65"/>
        <v/>
      </c>
      <c r="CD40" s="224"/>
      <c r="CE40" s="74" t="str">
        <f t="shared" si="66"/>
        <v/>
      </c>
      <c r="CF40" s="36" t="str">
        <f t="shared" si="67"/>
        <v/>
      </c>
      <c r="CG40" s="225"/>
      <c r="CH40" s="115" t="str">
        <f t="shared" si="68"/>
        <v/>
      </c>
      <c r="CI40" s="225" t="str">
        <f t="shared" si="69"/>
        <v/>
      </c>
      <c r="CJ40" s="224"/>
      <c r="CK40" s="5" t="str">
        <f t="shared" si="70"/>
        <v/>
      </c>
      <c r="CL40" s="224" t="str">
        <f t="shared" si="71"/>
        <v/>
      </c>
      <c r="CM40" s="225"/>
      <c r="CN40" s="115" t="str">
        <f t="shared" si="72"/>
        <v/>
      </c>
      <c r="CO40" s="225" t="str">
        <f t="shared" si="73"/>
        <v/>
      </c>
      <c r="CP40" s="224"/>
      <c r="CQ40" s="5" t="str">
        <f t="shared" si="74"/>
        <v/>
      </c>
      <c r="CR40" s="224" t="str">
        <f t="shared" si="75"/>
        <v/>
      </c>
      <c r="CS40" s="225"/>
      <c r="CT40" s="115" t="str">
        <f t="shared" si="76"/>
        <v/>
      </c>
      <c r="CU40" s="225" t="str">
        <f t="shared" si="77"/>
        <v/>
      </c>
      <c r="CV40" s="224"/>
      <c r="CW40" s="5" t="str">
        <f t="shared" si="78"/>
        <v/>
      </c>
      <c r="CX40" s="224" t="str">
        <f t="shared" si="79"/>
        <v/>
      </c>
      <c r="CY40" s="225"/>
      <c r="CZ40" s="115" t="str">
        <f t="shared" si="80"/>
        <v/>
      </c>
      <c r="DA40" s="225" t="str">
        <f t="shared" si="81"/>
        <v/>
      </c>
      <c r="DB40" s="224"/>
      <c r="DC40" s="5" t="str">
        <f t="shared" si="82"/>
        <v/>
      </c>
      <c r="DD40" s="224" t="str">
        <f t="shared" si="83"/>
        <v/>
      </c>
      <c r="DE40" s="225"/>
      <c r="DF40" s="115" t="str">
        <f t="shared" si="84"/>
        <v/>
      </c>
      <c r="DG40" s="225" t="str">
        <f t="shared" si="85"/>
        <v/>
      </c>
      <c r="DH40" s="224"/>
      <c r="DI40" s="5" t="str">
        <f t="shared" si="86"/>
        <v/>
      </c>
      <c r="DJ40" s="224" t="str">
        <f t="shared" si="87"/>
        <v/>
      </c>
      <c r="DK40" s="225"/>
      <c r="DL40" s="115" t="str">
        <f t="shared" si="88"/>
        <v/>
      </c>
      <c r="DM40" s="225" t="str">
        <f t="shared" si="89"/>
        <v/>
      </c>
      <c r="DN40" s="224"/>
      <c r="DO40" s="5" t="str">
        <f t="shared" si="90"/>
        <v/>
      </c>
      <c r="DP40" s="224" t="str">
        <f t="shared" si="91"/>
        <v/>
      </c>
      <c r="DQ40" s="225"/>
      <c r="DR40" s="115" t="str">
        <f t="shared" si="92"/>
        <v/>
      </c>
      <c r="DS40" s="225" t="str">
        <f t="shared" si="93"/>
        <v/>
      </c>
      <c r="DT40" s="224"/>
      <c r="DU40" s="5" t="str">
        <f t="shared" si="94"/>
        <v/>
      </c>
      <c r="DV40" s="224" t="str">
        <f t="shared" si="95"/>
        <v/>
      </c>
      <c r="DW40" s="225"/>
      <c r="DX40" s="115" t="str">
        <f t="shared" si="96"/>
        <v/>
      </c>
      <c r="DY40" s="225" t="str">
        <f t="shared" si="97"/>
        <v/>
      </c>
      <c r="DZ40" s="224"/>
      <c r="EA40" s="5" t="str">
        <f t="shared" si="98"/>
        <v/>
      </c>
      <c r="EB40" s="224" t="str">
        <f t="shared" si="99"/>
        <v/>
      </c>
      <c r="EC40" s="225"/>
      <c r="ED40" s="115" t="str">
        <f t="shared" si="100"/>
        <v/>
      </c>
      <c r="EE40" s="225" t="str">
        <f t="shared" si="101"/>
        <v/>
      </c>
      <c r="EF40" s="224"/>
      <c r="EG40" s="5" t="str">
        <f t="shared" si="102"/>
        <v/>
      </c>
      <c r="EH40" s="224" t="str">
        <f t="shared" si="103"/>
        <v/>
      </c>
      <c r="EI40" s="225"/>
      <c r="EJ40" s="115" t="str">
        <f t="shared" si="104"/>
        <v/>
      </c>
      <c r="EK40" s="225" t="str">
        <f t="shared" si="105"/>
        <v/>
      </c>
      <c r="EL40" s="224"/>
      <c r="EM40" s="5" t="str">
        <f t="shared" si="106"/>
        <v/>
      </c>
      <c r="EN40" s="224" t="str">
        <f t="shared" si="107"/>
        <v/>
      </c>
      <c r="EO40" s="225"/>
      <c r="EP40" s="115" t="str">
        <f t="shared" si="108"/>
        <v/>
      </c>
      <c r="EQ40" s="225" t="str">
        <f t="shared" si="109"/>
        <v/>
      </c>
      <c r="ER40" s="224"/>
      <c r="ES40" s="5" t="str">
        <f t="shared" si="110"/>
        <v/>
      </c>
      <c r="ET40" s="224" t="str">
        <f t="shared" si="111"/>
        <v/>
      </c>
      <c r="EU40" s="225"/>
      <c r="EV40" s="115" t="str">
        <f t="shared" si="112"/>
        <v/>
      </c>
      <c r="EW40" s="225" t="str">
        <f t="shared" si="113"/>
        <v/>
      </c>
      <c r="EX40" s="224"/>
      <c r="EY40" s="5" t="str">
        <f t="shared" si="114"/>
        <v/>
      </c>
      <c r="EZ40" s="224" t="str">
        <f t="shared" si="115"/>
        <v/>
      </c>
      <c r="FA40" s="225"/>
      <c r="FB40" s="115" t="str">
        <f t="shared" si="116"/>
        <v/>
      </c>
      <c r="FC40" s="225" t="str">
        <f t="shared" si="117"/>
        <v/>
      </c>
      <c r="FD40" s="224"/>
      <c r="FE40" s="5" t="str">
        <f t="shared" si="118"/>
        <v/>
      </c>
      <c r="FF40" s="224" t="str">
        <f t="shared" si="119"/>
        <v/>
      </c>
      <c r="FG40" s="225"/>
      <c r="FH40" s="115" t="str">
        <f t="shared" si="120"/>
        <v/>
      </c>
      <c r="FI40" s="225" t="str">
        <f t="shared" si="121"/>
        <v/>
      </c>
      <c r="FJ40" s="224"/>
      <c r="FK40" s="5" t="str">
        <f t="shared" si="122"/>
        <v/>
      </c>
      <c r="FL40" s="224" t="str">
        <f t="shared" si="123"/>
        <v/>
      </c>
      <c r="FM40" s="225"/>
      <c r="FN40" s="115" t="str">
        <f t="shared" si="124"/>
        <v/>
      </c>
      <c r="FO40" s="225" t="str">
        <f t="shared" si="125"/>
        <v/>
      </c>
      <c r="FP40" s="224"/>
      <c r="FQ40" s="5" t="str">
        <f t="shared" si="126"/>
        <v/>
      </c>
      <c r="FR40" s="224" t="str">
        <f t="shared" si="127"/>
        <v/>
      </c>
      <c r="FS40" s="225"/>
      <c r="FT40" s="115" t="str">
        <f t="shared" si="128"/>
        <v/>
      </c>
      <c r="FU40" s="225" t="str">
        <f t="shared" si="129"/>
        <v/>
      </c>
      <c r="FV40" s="253"/>
      <c r="FW40" s="253"/>
      <c r="FX40" s="253"/>
      <c r="FY40" s="253"/>
      <c r="FZ40" s="253"/>
    </row>
    <row r="41" spans="1:182" s="3" customFormat="1" x14ac:dyDescent="0.25">
      <c r="A41" s="2" t="str">
        <f t="shared" si="132"/>
        <v/>
      </c>
      <c r="B41" s="211"/>
      <c r="C41" s="151"/>
      <c r="D41" s="156" t="str">
        <f t="shared" si="27"/>
        <v/>
      </c>
      <c r="E41" s="109"/>
      <c r="F41" s="196"/>
      <c r="G41" s="2"/>
      <c r="H41" s="76"/>
      <c r="I41" s="114" t="str">
        <f t="shared" si="0"/>
        <v/>
      </c>
      <c r="J41" s="114" t="str">
        <f t="shared" si="1"/>
        <v/>
      </c>
      <c r="K41" s="114" t="str">
        <f t="shared" si="2"/>
        <v/>
      </c>
      <c r="L41" s="114" t="str">
        <f t="shared" si="3"/>
        <v/>
      </c>
      <c r="M41" s="114" t="str">
        <f t="shared" si="4"/>
        <v/>
      </c>
      <c r="N41" s="114" t="str">
        <f t="shared" si="5"/>
        <v/>
      </c>
      <c r="O41" s="114" t="str">
        <f t="shared" si="6"/>
        <v/>
      </c>
      <c r="P41" s="114" t="str">
        <f t="shared" si="7"/>
        <v/>
      </c>
      <c r="Q41" s="93" t="str">
        <f t="shared" si="8"/>
        <v/>
      </c>
      <c r="R41" s="93" t="str">
        <f t="shared" si="9"/>
        <v/>
      </c>
      <c r="S41" s="93" t="str">
        <f t="shared" si="10"/>
        <v/>
      </c>
      <c r="T41" s="93" t="str">
        <f t="shared" si="11"/>
        <v/>
      </c>
      <c r="U41" s="93" t="str">
        <f t="shared" si="12"/>
        <v/>
      </c>
      <c r="V41" s="93" t="str">
        <f t="shared" si="13"/>
        <v/>
      </c>
      <c r="W41" s="93" t="str">
        <f t="shared" si="14"/>
        <v/>
      </c>
      <c r="X41" s="93" t="str">
        <f t="shared" si="15"/>
        <v/>
      </c>
      <c r="Y41" s="93" t="str">
        <f t="shared" si="16"/>
        <v/>
      </c>
      <c r="Z41" s="93" t="str">
        <f t="shared" si="17"/>
        <v/>
      </c>
      <c r="AA41" s="93" t="str">
        <f t="shared" si="18"/>
        <v/>
      </c>
      <c r="AB41" s="93" t="str">
        <f t="shared" si="19"/>
        <v/>
      </c>
      <c r="AC41" s="93" t="str">
        <f t="shared" si="20"/>
        <v/>
      </c>
      <c r="AD41" s="93" t="str">
        <f t="shared" si="21"/>
        <v/>
      </c>
      <c r="AE41" s="93" t="str">
        <f t="shared" si="22"/>
        <v/>
      </c>
      <c r="AF41" s="93" t="str">
        <f t="shared" si="23"/>
        <v/>
      </c>
      <c r="AG41" s="93" t="str">
        <f t="shared" si="24"/>
        <v/>
      </c>
      <c r="AH41" s="93" t="str">
        <f t="shared" si="28"/>
        <v/>
      </c>
      <c r="AI41" s="93" t="str">
        <f t="shared" si="29"/>
        <v/>
      </c>
      <c r="AJ41" s="93" t="str">
        <f t="shared" si="30"/>
        <v/>
      </c>
      <c r="AK41" s="93" t="str">
        <f t="shared" si="31"/>
        <v/>
      </c>
      <c r="AL41" s="93" t="str">
        <f t="shared" si="32"/>
        <v/>
      </c>
      <c r="AM41" s="93" t="str">
        <f t="shared" si="33"/>
        <v/>
      </c>
      <c r="AN41" s="93" t="str">
        <f t="shared" si="34"/>
        <v/>
      </c>
      <c r="AO41" s="93" t="str">
        <f t="shared" si="35"/>
        <v/>
      </c>
      <c r="AP41" s="93" t="str">
        <f t="shared" si="36"/>
        <v/>
      </c>
      <c r="AQ41" s="93" t="str">
        <f t="shared" si="37"/>
        <v/>
      </c>
      <c r="AR41" s="93" t="str">
        <f t="shared" si="38"/>
        <v/>
      </c>
      <c r="AS41" s="93" t="str">
        <f t="shared" si="39"/>
        <v/>
      </c>
      <c r="AT41" s="93" t="str">
        <f t="shared" si="40"/>
        <v/>
      </c>
      <c r="AU41" s="93" t="str">
        <f t="shared" si="41"/>
        <v/>
      </c>
      <c r="AV41" s="93" t="str">
        <f t="shared" si="42"/>
        <v/>
      </c>
      <c r="AW41" s="93" t="str">
        <f t="shared" si="43"/>
        <v/>
      </c>
      <c r="AX41" s="93" t="str">
        <f t="shared" si="44"/>
        <v/>
      </c>
      <c r="AY41" s="93" t="str">
        <f t="shared" si="45"/>
        <v/>
      </c>
      <c r="AZ41" s="93" t="str">
        <f t="shared" si="46"/>
        <v/>
      </c>
      <c r="BA41" s="93" t="str">
        <f t="shared" si="47"/>
        <v/>
      </c>
      <c r="BB41" s="93" t="str">
        <f t="shared" si="48"/>
        <v/>
      </c>
      <c r="BC41" s="93" t="str">
        <f t="shared" si="49"/>
        <v/>
      </c>
      <c r="BD41" s="93" t="str">
        <f t="shared" si="50"/>
        <v/>
      </c>
      <c r="BE41" s="93" t="str">
        <f t="shared" si="51"/>
        <v/>
      </c>
      <c r="BF41" s="224"/>
      <c r="BG41" s="74" t="str">
        <f t="shared" si="130"/>
        <v/>
      </c>
      <c r="BH41" s="36" t="str">
        <f t="shared" si="131"/>
        <v/>
      </c>
      <c r="BI41" s="225"/>
      <c r="BJ41" s="75" t="str">
        <f t="shared" si="52"/>
        <v/>
      </c>
      <c r="BK41" s="37" t="str">
        <f t="shared" si="53"/>
        <v/>
      </c>
      <c r="BL41" s="224"/>
      <c r="BM41" s="74" t="str">
        <f t="shared" si="54"/>
        <v/>
      </c>
      <c r="BN41" s="36" t="str">
        <f t="shared" si="55"/>
        <v/>
      </c>
      <c r="BO41" s="225"/>
      <c r="BP41" s="75" t="str">
        <f t="shared" si="56"/>
        <v/>
      </c>
      <c r="BQ41" s="37" t="str">
        <f t="shared" si="57"/>
        <v/>
      </c>
      <c r="BR41" s="224"/>
      <c r="BS41" s="74" t="str">
        <f t="shared" si="58"/>
        <v/>
      </c>
      <c r="BT41" s="36" t="str">
        <f t="shared" si="59"/>
        <v/>
      </c>
      <c r="BU41" s="225"/>
      <c r="BV41" s="75" t="str">
        <f t="shared" si="60"/>
        <v/>
      </c>
      <c r="BW41" s="37" t="str">
        <f t="shared" si="61"/>
        <v/>
      </c>
      <c r="BX41" s="224"/>
      <c r="BY41" s="74" t="str">
        <f t="shared" si="62"/>
        <v/>
      </c>
      <c r="BZ41" s="36" t="str">
        <f t="shared" si="63"/>
        <v/>
      </c>
      <c r="CA41" s="225"/>
      <c r="CB41" s="75" t="str">
        <f t="shared" si="64"/>
        <v/>
      </c>
      <c r="CC41" s="37" t="str">
        <f t="shared" si="65"/>
        <v/>
      </c>
      <c r="CD41" s="224"/>
      <c r="CE41" s="74" t="str">
        <f t="shared" si="66"/>
        <v/>
      </c>
      <c r="CF41" s="36" t="str">
        <f t="shared" si="67"/>
        <v/>
      </c>
      <c r="CG41" s="225"/>
      <c r="CH41" s="115" t="str">
        <f t="shared" si="68"/>
        <v/>
      </c>
      <c r="CI41" s="225" t="str">
        <f t="shared" si="69"/>
        <v/>
      </c>
      <c r="CJ41" s="224"/>
      <c r="CK41" s="5" t="str">
        <f t="shared" si="70"/>
        <v/>
      </c>
      <c r="CL41" s="224" t="str">
        <f t="shared" si="71"/>
        <v/>
      </c>
      <c r="CM41" s="225"/>
      <c r="CN41" s="115" t="str">
        <f t="shared" si="72"/>
        <v/>
      </c>
      <c r="CO41" s="225" t="str">
        <f t="shared" si="73"/>
        <v/>
      </c>
      <c r="CP41" s="224"/>
      <c r="CQ41" s="5" t="str">
        <f t="shared" si="74"/>
        <v/>
      </c>
      <c r="CR41" s="224" t="str">
        <f t="shared" si="75"/>
        <v/>
      </c>
      <c r="CS41" s="225"/>
      <c r="CT41" s="115" t="str">
        <f t="shared" si="76"/>
        <v/>
      </c>
      <c r="CU41" s="225" t="str">
        <f t="shared" si="77"/>
        <v/>
      </c>
      <c r="CV41" s="224"/>
      <c r="CW41" s="5" t="str">
        <f t="shared" si="78"/>
        <v/>
      </c>
      <c r="CX41" s="224" t="str">
        <f t="shared" si="79"/>
        <v/>
      </c>
      <c r="CY41" s="225"/>
      <c r="CZ41" s="115" t="str">
        <f t="shared" si="80"/>
        <v/>
      </c>
      <c r="DA41" s="225" t="str">
        <f t="shared" si="81"/>
        <v/>
      </c>
      <c r="DB41" s="224"/>
      <c r="DC41" s="5" t="str">
        <f t="shared" si="82"/>
        <v/>
      </c>
      <c r="DD41" s="224" t="str">
        <f t="shared" si="83"/>
        <v/>
      </c>
      <c r="DE41" s="225"/>
      <c r="DF41" s="115" t="str">
        <f t="shared" si="84"/>
        <v/>
      </c>
      <c r="DG41" s="225" t="str">
        <f t="shared" si="85"/>
        <v/>
      </c>
      <c r="DH41" s="224"/>
      <c r="DI41" s="5" t="str">
        <f t="shared" si="86"/>
        <v/>
      </c>
      <c r="DJ41" s="224" t="str">
        <f t="shared" si="87"/>
        <v/>
      </c>
      <c r="DK41" s="225"/>
      <c r="DL41" s="115" t="str">
        <f t="shared" si="88"/>
        <v/>
      </c>
      <c r="DM41" s="225" t="str">
        <f t="shared" si="89"/>
        <v/>
      </c>
      <c r="DN41" s="224"/>
      <c r="DO41" s="5" t="str">
        <f t="shared" si="90"/>
        <v/>
      </c>
      <c r="DP41" s="224" t="str">
        <f t="shared" si="91"/>
        <v/>
      </c>
      <c r="DQ41" s="225"/>
      <c r="DR41" s="115" t="str">
        <f t="shared" si="92"/>
        <v/>
      </c>
      <c r="DS41" s="225" t="str">
        <f t="shared" si="93"/>
        <v/>
      </c>
      <c r="DT41" s="224"/>
      <c r="DU41" s="5" t="str">
        <f t="shared" si="94"/>
        <v/>
      </c>
      <c r="DV41" s="224" t="str">
        <f t="shared" si="95"/>
        <v/>
      </c>
      <c r="DW41" s="225"/>
      <c r="DX41" s="115" t="str">
        <f t="shared" si="96"/>
        <v/>
      </c>
      <c r="DY41" s="225" t="str">
        <f t="shared" si="97"/>
        <v/>
      </c>
      <c r="DZ41" s="224"/>
      <c r="EA41" s="5" t="str">
        <f t="shared" si="98"/>
        <v/>
      </c>
      <c r="EB41" s="224" t="str">
        <f t="shared" si="99"/>
        <v/>
      </c>
      <c r="EC41" s="225"/>
      <c r="ED41" s="115" t="str">
        <f t="shared" si="100"/>
        <v/>
      </c>
      <c r="EE41" s="225" t="str">
        <f t="shared" si="101"/>
        <v/>
      </c>
      <c r="EF41" s="224"/>
      <c r="EG41" s="5" t="str">
        <f t="shared" si="102"/>
        <v/>
      </c>
      <c r="EH41" s="224" t="str">
        <f t="shared" si="103"/>
        <v/>
      </c>
      <c r="EI41" s="225"/>
      <c r="EJ41" s="115" t="str">
        <f t="shared" si="104"/>
        <v/>
      </c>
      <c r="EK41" s="225" t="str">
        <f t="shared" si="105"/>
        <v/>
      </c>
      <c r="EL41" s="224"/>
      <c r="EM41" s="5" t="str">
        <f t="shared" si="106"/>
        <v/>
      </c>
      <c r="EN41" s="224" t="str">
        <f t="shared" si="107"/>
        <v/>
      </c>
      <c r="EO41" s="225"/>
      <c r="EP41" s="115" t="str">
        <f t="shared" si="108"/>
        <v/>
      </c>
      <c r="EQ41" s="225" t="str">
        <f t="shared" si="109"/>
        <v/>
      </c>
      <c r="ER41" s="224"/>
      <c r="ES41" s="5" t="str">
        <f t="shared" si="110"/>
        <v/>
      </c>
      <c r="ET41" s="224" t="str">
        <f t="shared" si="111"/>
        <v/>
      </c>
      <c r="EU41" s="225"/>
      <c r="EV41" s="115" t="str">
        <f t="shared" si="112"/>
        <v/>
      </c>
      <c r="EW41" s="225" t="str">
        <f t="shared" si="113"/>
        <v/>
      </c>
      <c r="EX41" s="224"/>
      <c r="EY41" s="5" t="str">
        <f t="shared" si="114"/>
        <v/>
      </c>
      <c r="EZ41" s="224" t="str">
        <f t="shared" si="115"/>
        <v/>
      </c>
      <c r="FA41" s="225"/>
      <c r="FB41" s="115" t="str">
        <f t="shared" si="116"/>
        <v/>
      </c>
      <c r="FC41" s="225" t="str">
        <f t="shared" si="117"/>
        <v/>
      </c>
      <c r="FD41" s="224"/>
      <c r="FE41" s="5" t="str">
        <f t="shared" si="118"/>
        <v/>
      </c>
      <c r="FF41" s="224" t="str">
        <f t="shared" si="119"/>
        <v/>
      </c>
      <c r="FG41" s="225"/>
      <c r="FH41" s="115" t="str">
        <f t="shared" si="120"/>
        <v/>
      </c>
      <c r="FI41" s="225" t="str">
        <f t="shared" si="121"/>
        <v/>
      </c>
      <c r="FJ41" s="224"/>
      <c r="FK41" s="5" t="str">
        <f t="shared" si="122"/>
        <v/>
      </c>
      <c r="FL41" s="224" t="str">
        <f t="shared" si="123"/>
        <v/>
      </c>
      <c r="FM41" s="225"/>
      <c r="FN41" s="115" t="str">
        <f t="shared" si="124"/>
        <v/>
      </c>
      <c r="FO41" s="225" t="str">
        <f t="shared" si="125"/>
        <v/>
      </c>
      <c r="FP41" s="224"/>
      <c r="FQ41" s="5" t="str">
        <f t="shared" si="126"/>
        <v/>
      </c>
      <c r="FR41" s="224" t="str">
        <f t="shared" si="127"/>
        <v/>
      </c>
      <c r="FS41" s="225"/>
      <c r="FT41" s="115" t="str">
        <f t="shared" si="128"/>
        <v/>
      </c>
      <c r="FU41" s="225" t="str">
        <f t="shared" si="129"/>
        <v/>
      </c>
      <c r="FV41" s="253"/>
      <c r="FW41" s="253"/>
      <c r="FX41" s="253"/>
      <c r="FY41" s="253"/>
      <c r="FZ41" s="253"/>
    </row>
    <row r="42" spans="1:182" s="14" customFormat="1" x14ac:dyDescent="0.25">
      <c r="A42" s="2" t="str">
        <f t="shared" si="132"/>
        <v/>
      </c>
      <c r="B42" s="211"/>
      <c r="C42" s="151"/>
      <c r="D42" s="156" t="str">
        <f t="shared" si="27"/>
        <v/>
      </c>
      <c r="E42" s="109"/>
      <c r="F42" s="196"/>
      <c r="G42" s="2"/>
      <c r="H42" s="76"/>
      <c r="I42" s="114" t="str">
        <f t="shared" si="0"/>
        <v/>
      </c>
      <c r="J42" s="114" t="str">
        <f t="shared" si="1"/>
        <v/>
      </c>
      <c r="K42" s="114" t="str">
        <f t="shared" si="2"/>
        <v/>
      </c>
      <c r="L42" s="114" t="str">
        <f t="shared" si="3"/>
        <v/>
      </c>
      <c r="M42" s="114" t="str">
        <f t="shared" si="4"/>
        <v/>
      </c>
      <c r="N42" s="114" t="str">
        <f t="shared" si="5"/>
        <v/>
      </c>
      <c r="O42" s="114" t="str">
        <f t="shared" si="6"/>
        <v/>
      </c>
      <c r="P42" s="114" t="str">
        <f t="shared" si="7"/>
        <v/>
      </c>
      <c r="Q42" s="93" t="str">
        <f t="shared" si="8"/>
        <v/>
      </c>
      <c r="R42" s="93" t="str">
        <f t="shared" si="9"/>
        <v/>
      </c>
      <c r="S42" s="93" t="str">
        <f t="shared" si="10"/>
        <v/>
      </c>
      <c r="T42" s="93" t="str">
        <f t="shared" si="11"/>
        <v/>
      </c>
      <c r="U42" s="93" t="str">
        <f t="shared" si="12"/>
        <v/>
      </c>
      <c r="V42" s="93" t="str">
        <f t="shared" si="13"/>
        <v/>
      </c>
      <c r="W42" s="93" t="str">
        <f t="shared" si="14"/>
        <v/>
      </c>
      <c r="X42" s="93" t="str">
        <f t="shared" si="15"/>
        <v/>
      </c>
      <c r="Y42" s="93" t="str">
        <f t="shared" si="16"/>
        <v/>
      </c>
      <c r="Z42" s="93" t="str">
        <f t="shared" si="17"/>
        <v/>
      </c>
      <c r="AA42" s="93" t="str">
        <f t="shared" si="18"/>
        <v/>
      </c>
      <c r="AB42" s="93" t="str">
        <f t="shared" si="19"/>
        <v/>
      </c>
      <c r="AC42" s="93" t="str">
        <f t="shared" si="20"/>
        <v/>
      </c>
      <c r="AD42" s="93" t="str">
        <f t="shared" si="21"/>
        <v/>
      </c>
      <c r="AE42" s="93" t="str">
        <f t="shared" si="22"/>
        <v/>
      </c>
      <c r="AF42" s="93" t="str">
        <f t="shared" si="23"/>
        <v/>
      </c>
      <c r="AG42" s="93" t="str">
        <f t="shared" si="24"/>
        <v/>
      </c>
      <c r="AH42" s="93" t="str">
        <f t="shared" si="28"/>
        <v/>
      </c>
      <c r="AI42" s="93" t="str">
        <f t="shared" si="29"/>
        <v/>
      </c>
      <c r="AJ42" s="93" t="str">
        <f t="shared" si="30"/>
        <v/>
      </c>
      <c r="AK42" s="93" t="str">
        <f t="shared" si="31"/>
        <v/>
      </c>
      <c r="AL42" s="93" t="str">
        <f t="shared" si="32"/>
        <v/>
      </c>
      <c r="AM42" s="93" t="str">
        <f t="shared" si="33"/>
        <v/>
      </c>
      <c r="AN42" s="93" t="str">
        <f t="shared" si="34"/>
        <v/>
      </c>
      <c r="AO42" s="93" t="str">
        <f t="shared" si="35"/>
        <v/>
      </c>
      <c r="AP42" s="93" t="str">
        <f t="shared" si="36"/>
        <v/>
      </c>
      <c r="AQ42" s="93" t="str">
        <f t="shared" si="37"/>
        <v/>
      </c>
      <c r="AR42" s="93" t="str">
        <f t="shared" si="38"/>
        <v/>
      </c>
      <c r="AS42" s="93" t="str">
        <f t="shared" si="39"/>
        <v/>
      </c>
      <c r="AT42" s="93" t="str">
        <f t="shared" si="40"/>
        <v/>
      </c>
      <c r="AU42" s="93" t="str">
        <f t="shared" si="41"/>
        <v/>
      </c>
      <c r="AV42" s="93" t="str">
        <f t="shared" si="42"/>
        <v/>
      </c>
      <c r="AW42" s="93" t="str">
        <f t="shared" si="43"/>
        <v/>
      </c>
      <c r="AX42" s="93" t="str">
        <f t="shared" si="44"/>
        <v/>
      </c>
      <c r="AY42" s="93" t="str">
        <f t="shared" si="45"/>
        <v/>
      </c>
      <c r="AZ42" s="93" t="str">
        <f t="shared" si="46"/>
        <v/>
      </c>
      <c r="BA42" s="93" t="str">
        <f t="shared" si="47"/>
        <v/>
      </c>
      <c r="BB42" s="93" t="str">
        <f t="shared" si="48"/>
        <v/>
      </c>
      <c r="BC42" s="93" t="str">
        <f t="shared" si="49"/>
        <v/>
      </c>
      <c r="BD42" s="93" t="str">
        <f t="shared" si="50"/>
        <v/>
      </c>
      <c r="BE42" s="93" t="str">
        <f t="shared" si="51"/>
        <v/>
      </c>
      <c r="BF42" s="224"/>
      <c r="BG42" s="74" t="str">
        <f t="shared" si="130"/>
        <v/>
      </c>
      <c r="BH42" s="36" t="str">
        <f t="shared" si="131"/>
        <v/>
      </c>
      <c r="BI42" s="225"/>
      <c r="BJ42" s="75" t="str">
        <f t="shared" si="52"/>
        <v/>
      </c>
      <c r="BK42" s="37" t="str">
        <f t="shared" si="53"/>
        <v/>
      </c>
      <c r="BL42" s="224"/>
      <c r="BM42" s="74" t="str">
        <f t="shared" si="54"/>
        <v/>
      </c>
      <c r="BN42" s="36" t="str">
        <f t="shared" si="55"/>
        <v/>
      </c>
      <c r="BO42" s="225"/>
      <c r="BP42" s="75" t="str">
        <f t="shared" si="56"/>
        <v/>
      </c>
      <c r="BQ42" s="37" t="str">
        <f t="shared" si="57"/>
        <v/>
      </c>
      <c r="BR42" s="224"/>
      <c r="BS42" s="74" t="str">
        <f t="shared" si="58"/>
        <v/>
      </c>
      <c r="BT42" s="36" t="str">
        <f t="shared" si="59"/>
        <v/>
      </c>
      <c r="BU42" s="225"/>
      <c r="BV42" s="75" t="str">
        <f t="shared" si="60"/>
        <v/>
      </c>
      <c r="BW42" s="37" t="str">
        <f t="shared" si="61"/>
        <v/>
      </c>
      <c r="BX42" s="224"/>
      <c r="BY42" s="74" t="str">
        <f t="shared" si="62"/>
        <v/>
      </c>
      <c r="BZ42" s="36" t="str">
        <f t="shared" si="63"/>
        <v/>
      </c>
      <c r="CA42" s="225"/>
      <c r="CB42" s="75" t="str">
        <f t="shared" si="64"/>
        <v/>
      </c>
      <c r="CC42" s="37" t="str">
        <f t="shared" si="65"/>
        <v/>
      </c>
      <c r="CD42" s="224"/>
      <c r="CE42" s="74" t="str">
        <f t="shared" si="66"/>
        <v/>
      </c>
      <c r="CF42" s="36" t="str">
        <f t="shared" si="67"/>
        <v/>
      </c>
      <c r="CG42" s="225"/>
      <c r="CH42" s="115" t="str">
        <f t="shared" si="68"/>
        <v/>
      </c>
      <c r="CI42" s="225" t="str">
        <f t="shared" si="69"/>
        <v/>
      </c>
      <c r="CJ42" s="224"/>
      <c r="CK42" s="5" t="str">
        <f t="shared" si="70"/>
        <v/>
      </c>
      <c r="CL42" s="224" t="str">
        <f t="shared" si="71"/>
        <v/>
      </c>
      <c r="CM42" s="225"/>
      <c r="CN42" s="115" t="str">
        <f t="shared" si="72"/>
        <v/>
      </c>
      <c r="CO42" s="225" t="str">
        <f t="shared" si="73"/>
        <v/>
      </c>
      <c r="CP42" s="224"/>
      <c r="CQ42" s="5" t="str">
        <f t="shared" si="74"/>
        <v/>
      </c>
      <c r="CR42" s="224" t="str">
        <f t="shared" si="75"/>
        <v/>
      </c>
      <c r="CS42" s="225"/>
      <c r="CT42" s="115" t="str">
        <f t="shared" si="76"/>
        <v/>
      </c>
      <c r="CU42" s="225" t="str">
        <f t="shared" si="77"/>
        <v/>
      </c>
      <c r="CV42" s="224"/>
      <c r="CW42" s="5" t="str">
        <f t="shared" si="78"/>
        <v/>
      </c>
      <c r="CX42" s="224" t="str">
        <f t="shared" si="79"/>
        <v/>
      </c>
      <c r="CY42" s="225"/>
      <c r="CZ42" s="115" t="str">
        <f t="shared" si="80"/>
        <v/>
      </c>
      <c r="DA42" s="225" t="str">
        <f t="shared" si="81"/>
        <v/>
      </c>
      <c r="DB42" s="224"/>
      <c r="DC42" s="5" t="str">
        <f t="shared" si="82"/>
        <v/>
      </c>
      <c r="DD42" s="224" t="str">
        <f t="shared" si="83"/>
        <v/>
      </c>
      <c r="DE42" s="225"/>
      <c r="DF42" s="115" t="str">
        <f t="shared" si="84"/>
        <v/>
      </c>
      <c r="DG42" s="225" t="str">
        <f t="shared" si="85"/>
        <v/>
      </c>
      <c r="DH42" s="224"/>
      <c r="DI42" s="5" t="str">
        <f t="shared" si="86"/>
        <v/>
      </c>
      <c r="DJ42" s="224" t="str">
        <f t="shared" si="87"/>
        <v/>
      </c>
      <c r="DK42" s="225"/>
      <c r="DL42" s="115" t="str">
        <f t="shared" si="88"/>
        <v/>
      </c>
      <c r="DM42" s="225" t="str">
        <f t="shared" si="89"/>
        <v/>
      </c>
      <c r="DN42" s="224"/>
      <c r="DO42" s="5" t="str">
        <f t="shared" si="90"/>
        <v/>
      </c>
      <c r="DP42" s="224" t="str">
        <f t="shared" si="91"/>
        <v/>
      </c>
      <c r="DQ42" s="225"/>
      <c r="DR42" s="115" t="str">
        <f t="shared" si="92"/>
        <v/>
      </c>
      <c r="DS42" s="225" t="str">
        <f t="shared" si="93"/>
        <v/>
      </c>
      <c r="DT42" s="224"/>
      <c r="DU42" s="5" t="str">
        <f t="shared" si="94"/>
        <v/>
      </c>
      <c r="DV42" s="224" t="str">
        <f t="shared" si="95"/>
        <v/>
      </c>
      <c r="DW42" s="225"/>
      <c r="DX42" s="115" t="str">
        <f t="shared" si="96"/>
        <v/>
      </c>
      <c r="DY42" s="225" t="str">
        <f t="shared" si="97"/>
        <v/>
      </c>
      <c r="DZ42" s="224"/>
      <c r="EA42" s="5" t="str">
        <f t="shared" si="98"/>
        <v/>
      </c>
      <c r="EB42" s="224" t="str">
        <f t="shared" si="99"/>
        <v/>
      </c>
      <c r="EC42" s="225"/>
      <c r="ED42" s="115" t="str">
        <f t="shared" si="100"/>
        <v/>
      </c>
      <c r="EE42" s="225" t="str">
        <f t="shared" si="101"/>
        <v/>
      </c>
      <c r="EF42" s="224"/>
      <c r="EG42" s="5" t="str">
        <f t="shared" si="102"/>
        <v/>
      </c>
      <c r="EH42" s="224" t="str">
        <f t="shared" si="103"/>
        <v/>
      </c>
      <c r="EI42" s="225"/>
      <c r="EJ42" s="115" t="str">
        <f t="shared" si="104"/>
        <v/>
      </c>
      <c r="EK42" s="225" t="str">
        <f t="shared" si="105"/>
        <v/>
      </c>
      <c r="EL42" s="224"/>
      <c r="EM42" s="5" t="str">
        <f t="shared" si="106"/>
        <v/>
      </c>
      <c r="EN42" s="224" t="str">
        <f t="shared" si="107"/>
        <v/>
      </c>
      <c r="EO42" s="225"/>
      <c r="EP42" s="115" t="str">
        <f t="shared" si="108"/>
        <v/>
      </c>
      <c r="EQ42" s="225" t="str">
        <f t="shared" si="109"/>
        <v/>
      </c>
      <c r="ER42" s="224"/>
      <c r="ES42" s="5" t="str">
        <f t="shared" si="110"/>
        <v/>
      </c>
      <c r="ET42" s="224" t="str">
        <f t="shared" si="111"/>
        <v/>
      </c>
      <c r="EU42" s="225"/>
      <c r="EV42" s="115" t="str">
        <f t="shared" si="112"/>
        <v/>
      </c>
      <c r="EW42" s="225" t="str">
        <f t="shared" si="113"/>
        <v/>
      </c>
      <c r="EX42" s="224"/>
      <c r="EY42" s="5" t="str">
        <f t="shared" si="114"/>
        <v/>
      </c>
      <c r="EZ42" s="224" t="str">
        <f t="shared" si="115"/>
        <v/>
      </c>
      <c r="FA42" s="225"/>
      <c r="FB42" s="115" t="str">
        <f t="shared" si="116"/>
        <v/>
      </c>
      <c r="FC42" s="225" t="str">
        <f t="shared" si="117"/>
        <v/>
      </c>
      <c r="FD42" s="224"/>
      <c r="FE42" s="5" t="str">
        <f t="shared" si="118"/>
        <v/>
      </c>
      <c r="FF42" s="224" t="str">
        <f t="shared" si="119"/>
        <v/>
      </c>
      <c r="FG42" s="225"/>
      <c r="FH42" s="115" t="str">
        <f t="shared" si="120"/>
        <v/>
      </c>
      <c r="FI42" s="225" t="str">
        <f t="shared" si="121"/>
        <v/>
      </c>
      <c r="FJ42" s="224"/>
      <c r="FK42" s="5" t="str">
        <f t="shared" si="122"/>
        <v/>
      </c>
      <c r="FL42" s="224" t="str">
        <f t="shared" si="123"/>
        <v/>
      </c>
      <c r="FM42" s="225"/>
      <c r="FN42" s="115" t="str">
        <f t="shared" si="124"/>
        <v/>
      </c>
      <c r="FO42" s="225" t="str">
        <f t="shared" si="125"/>
        <v/>
      </c>
      <c r="FP42" s="224"/>
      <c r="FQ42" s="5" t="str">
        <f t="shared" si="126"/>
        <v/>
      </c>
      <c r="FR42" s="224" t="str">
        <f t="shared" si="127"/>
        <v/>
      </c>
      <c r="FS42" s="225"/>
      <c r="FT42" s="115" t="str">
        <f t="shared" si="128"/>
        <v/>
      </c>
      <c r="FU42" s="225" t="str">
        <f t="shared" si="129"/>
        <v/>
      </c>
      <c r="FV42" s="253"/>
      <c r="FW42" s="253"/>
      <c r="FX42" s="253"/>
      <c r="FY42" s="253"/>
      <c r="FZ42" s="253"/>
    </row>
    <row r="43" spans="1:182" s="3" customFormat="1" x14ac:dyDescent="0.25">
      <c r="A43" s="2" t="str">
        <f t="shared" si="132"/>
        <v/>
      </c>
      <c r="B43" s="211"/>
      <c r="C43" s="151"/>
      <c r="D43" s="156" t="str">
        <f t="shared" si="27"/>
        <v/>
      </c>
      <c r="E43" s="109"/>
      <c r="F43" s="196"/>
      <c r="G43" s="2"/>
      <c r="H43" s="76"/>
      <c r="I43" s="114" t="str">
        <f t="shared" si="0"/>
        <v/>
      </c>
      <c r="J43" s="114" t="str">
        <f t="shared" si="1"/>
        <v/>
      </c>
      <c r="K43" s="114" t="str">
        <f t="shared" si="2"/>
        <v/>
      </c>
      <c r="L43" s="114" t="str">
        <f t="shared" si="3"/>
        <v/>
      </c>
      <c r="M43" s="114" t="str">
        <f t="shared" si="4"/>
        <v/>
      </c>
      <c r="N43" s="114" t="str">
        <f t="shared" si="5"/>
        <v/>
      </c>
      <c r="O43" s="114" t="str">
        <f t="shared" si="6"/>
        <v/>
      </c>
      <c r="P43" s="114" t="str">
        <f t="shared" si="7"/>
        <v/>
      </c>
      <c r="Q43" s="93" t="str">
        <f t="shared" si="8"/>
        <v/>
      </c>
      <c r="R43" s="93" t="str">
        <f t="shared" si="9"/>
        <v/>
      </c>
      <c r="S43" s="93" t="str">
        <f t="shared" si="10"/>
        <v/>
      </c>
      <c r="T43" s="93" t="str">
        <f t="shared" si="11"/>
        <v/>
      </c>
      <c r="U43" s="93" t="str">
        <f t="shared" si="12"/>
        <v/>
      </c>
      <c r="V43" s="93" t="str">
        <f t="shared" si="13"/>
        <v/>
      </c>
      <c r="W43" s="93" t="str">
        <f t="shared" si="14"/>
        <v/>
      </c>
      <c r="X43" s="93" t="str">
        <f t="shared" si="15"/>
        <v/>
      </c>
      <c r="Y43" s="93" t="str">
        <f t="shared" si="16"/>
        <v/>
      </c>
      <c r="Z43" s="93" t="str">
        <f t="shared" si="17"/>
        <v/>
      </c>
      <c r="AA43" s="93" t="str">
        <f t="shared" si="18"/>
        <v/>
      </c>
      <c r="AB43" s="93" t="str">
        <f t="shared" si="19"/>
        <v/>
      </c>
      <c r="AC43" s="93" t="str">
        <f t="shared" si="20"/>
        <v/>
      </c>
      <c r="AD43" s="93" t="str">
        <f t="shared" si="21"/>
        <v/>
      </c>
      <c r="AE43" s="93" t="str">
        <f t="shared" si="22"/>
        <v/>
      </c>
      <c r="AF43" s="93" t="str">
        <f t="shared" si="23"/>
        <v/>
      </c>
      <c r="AG43" s="93" t="str">
        <f t="shared" si="24"/>
        <v/>
      </c>
      <c r="AH43" s="93" t="str">
        <f t="shared" si="28"/>
        <v/>
      </c>
      <c r="AI43" s="93" t="str">
        <f t="shared" si="29"/>
        <v/>
      </c>
      <c r="AJ43" s="93" t="str">
        <f t="shared" si="30"/>
        <v/>
      </c>
      <c r="AK43" s="93" t="str">
        <f t="shared" si="31"/>
        <v/>
      </c>
      <c r="AL43" s="93" t="str">
        <f t="shared" si="32"/>
        <v/>
      </c>
      <c r="AM43" s="93" t="str">
        <f t="shared" si="33"/>
        <v/>
      </c>
      <c r="AN43" s="93" t="str">
        <f t="shared" si="34"/>
        <v/>
      </c>
      <c r="AO43" s="93" t="str">
        <f t="shared" si="35"/>
        <v/>
      </c>
      <c r="AP43" s="93" t="str">
        <f t="shared" si="36"/>
        <v/>
      </c>
      <c r="AQ43" s="93" t="str">
        <f t="shared" si="37"/>
        <v/>
      </c>
      <c r="AR43" s="93" t="str">
        <f t="shared" si="38"/>
        <v/>
      </c>
      <c r="AS43" s="93" t="str">
        <f t="shared" si="39"/>
        <v/>
      </c>
      <c r="AT43" s="93" t="str">
        <f t="shared" si="40"/>
        <v/>
      </c>
      <c r="AU43" s="93" t="str">
        <f t="shared" si="41"/>
        <v/>
      </c>
      <c r="AV43" s="93" t="str">
        <f t="shared" si="42"/>
        <v/>
      </c>
      <c r="AW43" s="93" t="str">
        <f t="shared" si="43"/>
        <v/>
      </c>
      <c r="AX43" s="93" t="str">
        <f t="shared" si="44"/>
        <v/>
      </c>
      <c r="AY43" s="93" t="str">
        <f t="shared" si="45"/>
        <v/>
      </c>
      <c r="AZ43" s="93" t="str">
        <f t="shared" si="46"/>
        <v/>
      </c>
      <c r="BA43" s="93" t="str">
        <f t="shared" si="47"/>
        <v/>
      </c>
      <c r="BB43" s="93" t="str">
        <f t="shared" si="48"/>
        <v/>
      </c>
      <c r="BC43" s="93" t="str">
        <f t="shared" si="49"/>
        <v/>
      </c>
      <c r="BD43" s="93" t="str">
        <f t="shared" si="50"/>
        <v/>
      </c>
      <c r="BE43" s="93" t="str">
        <f t="shared" si="51"/>
        <v/>
      </c>
      <c r="BF43" s="224"/>
      <c r="BG43" s="74" t="str">
        <f t="shared" si="130"/>
        <v/>
      </c>
      <c r="BH43" s="36" t="str">
        <f t="shared" si="131"/>
        <v/>
      </c>
      <c r="BI43" s="225"/>
      <c r="BJ43" s="75" t="str">
        <f t="shared" si="52"/>
        <v/>
      </c>
      <c r="BK43" s="37" t="str">
        <f t="shared" si="53"/>
        <v/>
      </c>
      <c r="BL43" s="224"/>
      <c r="BM43" s="74" t="str">
        <f t="shared" si="54"/>
        <v/>
      </c>
      <c r="BN43" s="36" t="str">
        <f t="shared" si="55"/>
        <v/>
      </c>
      <c r="BO43" s="225"/>
      <c r="BP43" s="75" t="str">
        <f t="shared" si="56"/>
        <v/>
      </c>
      <c r="BQ43" s="37" t="str">
        <f t="shared" si="57"/>
        <v/>
      </c>
      <c r="BR43" s="224"/>
      <c r="BS43" s="74" t="str">
        <f t="shared" si="58"/>
        <v/>
      </c>
      <c r="BT43" s="36" t="str">
        <f t="shared" si="59"/>
        <v/>
      </c>
      <c r="BU43" s="225"/>
      <c r="BV43" s="75" t="str">
        <f t="shared" si="60"/>
        <v/>
      </c>
      <c r="BW43" s="37" t="str">
        <f t="shared" si="61"/>
        <v/>
      </c>
      <c r="BX43" s="224"/>
      <c r="BY43" s="74" t="str">
        <f t="shared" si="62"/>
        <v/>
      </c>
      <c r="BZ43" s="36" t="str">
        <f t="shared" si="63"/>
        <v/>
      </c>
      <c r="CA43" s="225"/>
      <c r="CB43" s="75" t="str">
        <f t="shared" si="64"/>
        <v/>
      </c>
      <c r="CC43" s="37" t="str">
        <f t="shared" si="65"/>
        <v/>
      </c>
      <c r="CD43" s="224"/>
      <c r="CE43" s="74" t="str">
        <f t="shared" si="66"/>
        <v/>
      </c>
      <c r="CF43" s="36" t="str">
        <f t="shared" si="67"/>
        <v/>
      </c>
      <c r="CG43" s="225"/>
      <c r="CH43" s="115" t="str">
        <f t="shared" si="68"/>
        <v/>
      </c>
      <c r="CI43" s="225" t="str">
        <f t="shared" si="69"/>
        <v/>
      </c>
      <c r="CJ43" s="224"/>
      <c r="CK43" s="5" t="str">
        <f t="shared" si="70"/>
        <v/>
      </c>
      <c r="CL43" s="224" t="str">
        <f t="shared" si="71"/>
        <v/>
      </c>
      <c r="CM43" s="225"/>
      <c r="CN43" s="115" t="str">
        <f t="shared" si="72"/>
        <v/>
      </c>
      <c r="CO43" s="225" t="str">
        <f t="shared" si="73"/>
        <v/>
      </c>
      <c r="CP43" s="224"/>
      <c r="CQ43" s="5" t="str">
        <f t="shared" si="74"/>
        <v/>
      </c>
      <c r="CR43" s="224" t="str">
        <f t="shared" si="75"/>
        <v/>
      </c>
      <c r="CS43" s="225"/>
      <c r="CT43" s="115" t="str">
        <f t="shared" si="76"/>
        <v/>
      </c>
      <c r="CU43" s="225" t="str">
        <f t="shared" si="77"/>
        <v/>
      </c>
      <c r="CV43" s="224"/>
      <c r="CW43" s="5" t="str">
        <f t="shared" si="78"/>
        <v/>
      </c>
      <c r="CX43" s="224" t="str">
        <f t="shared" si="79"/>
        <v/>
      </c>
      <c r="CY43" s="225"/>
      <c r="CZ43" s="115" t="str">
        <f t="shared" si="80"/>
        <v/>
      </c>
      <c r="DA43" s="225" t="str">
        <f t="shared" si="81"/>
        <v/>
      </c>
      <c r="DB43" s="224"/>
      <c r="DC43" s="5" t="str">
        <f t="shared" si="82"/>
        <v/>
      </c>
      <c r="DD43" s="224" t="str">
        <f t="shared" si="83"/>
        <v/>
      </c>
      <c r="DE43" s="225"/>
      <c r="DF43" s="115" t="str">
        <f t="shared" si="84"/>
        <v/>
      </c>
      <c r="DG43" s="225" t="str">
        <f t="shared" si="85"/>
        <v/>
      </c>
      <c r="DH43" s="224"/>
      <c r="DI43" s="5" t="str">
        <f t="shared" si="86"/>
        <v/>
      </c>
      <c r="DJ43" s="224" t="str">
        <f t="shared" si="87"/>
        <v/>
      </c>
      <c r="DK43" s="225"/>
      <c r="DL43" s="115" t="str">
        <f t="shared" si="88"/>
        <v/>
      </c>
      <c r="DM43" s="225" t="str">
        <f t="shared" si="89"/>
        <v/>
      </c>
      <c r="DN43" s="224"/>
      <c r="DO43" s="5" t="str">
        <f t="shared" si="90"/>
        <v/>
      </c>
      <c r="DP43" s="224" t="str">
        <f t="shared" si="91"/>
        <v/>
      </c>
      <c r="DQ43" s="225"/>
      <c r="DR43" s="115" t="str">
        <f t="shared" si="92"/>
        <v/>
      </c>
      <c r="DS43" s="225" t="str">
        <f t="shared" si="93"/>
        <v/>
      </c>
      <c r="DT43" s="224"/>
      <c r="DU43" s="5" t="str">
        <f t="shared" si="94"/>
        <v/>
      </c>
      <c r="DV43" s="224" t="str">
        <f t="shared" si="95"/>
        <v/>
      </c>
      <c r="DW43" s="225"/>
      <c r="DX43" s="115" t="str">
        <f t="shared" si="96"/>
        <v/>
      </c>
      <c r="DY43" s="225" t="str">
        <f t="shared" si="97"/>
        <v/>
      </c>
      <c r="DZ43" s="224"/>
      <c r="EA43" s="5" t="str">
        <f t="shared" si="98"/>
        <v/>
      </c>
      <c r="EB43" s="224" t="str">
        <f t="shared" si="99"/>
        <v/>
      </c>
      <c r="EC43" s="225"/>
      <c r="ED43" s="115" t="str">
        <f t="shared" si="100"/>
        <v/>
      </c>
      <c r="EE43" s="225" t="str">
        <f t="shared" si="101"/>
        <v/>
      </c>
      <c r="EF43" s="224"/>
      <c r="EG43" s="5" t="str">
        <f t="shared" si="102"/>
        <v/>
      </c>
      <c r="EH43" s="224" t="str">
        <f t="shared" si="103"/>
        <v/>
      </c>
      <c r="EI43" s="225"/>
      <c r="EJ43" s="115" t="str">
        <f t="shared" si="104"/>
        <v/>
      </c>
      <c r="EK43" s="225" t="str">
        <f t="shared" si="105"/>
        <v/>
      </c>
      <c r="EL43" s="224"/>
      <c r="EM43" s="5" t="str">
        <f t="shared" si="106"/>
        <v/>
      </c>
      <c r="EN43" s="224" t="str">
        <f t="shared" si="107"/>
        <v/>
      </c>
      <c r="EO43" s="225"/>
      <c r="EP43" s="115" t="str">
        <f t="shared" si="108"/>
        <v/>
      </c>
      <c r="EQ43" s="225" t="str">
        <f t="shared" si="109"/>
        <v/>
      </c>
      <c r="ER43" s="224"/>
      <c r="ES43" s="5" t="str">
        <f t="shared" si="110"/>
        <v/>
      </c>
      <c r="ET43" s="224" t="str">
        <f t="shared" si="111"/>
        <v/>
      </c>
      <c r="EU43" s="225"/>
      <c r="EV43" s="115" t="str">
        <f t="shared" si="112"/>
        <v/>
      </c>
      <c r="EW43" s="225" t="str">
        <f t="shared" si="113"/>
        <v/>
      </c>
      <c r="EX43" s="224"/>
      <c r="EY43" s="5" t="str">
        <f t="shared" si="114"/>
        <v/>
      </c>
      <c r="EZ43" s="224" t="str">
        <f t="shared" si="115"/>
        <v/>
      </c>
      <c r="FA43" s="225"/>
      <c r="FB43" s="115" t="str">
        <f t="shared" si="116"/>
        <v/>
      </c>
      <c r="FC43" s="225" t="str">
        <f t="shared" si="117"/>
        <v/>
      </c>
      <c r="FD43" s="224"/>
      <c r="FE43" s="5" t="str">
        <f t="shared" si="118"/>
        <v/>
      </c>
      <c r="FF43" s="224" t="str">
        <f t="shared" si="119"/>
        <v/>
      </c>
      <c r="FG43" s="225"/>
      <c r="FH43" s="115" t="str">
        <f t="shared" si="120"/>
        <v/>
      </c>
      <c r="FI43" s="225" t="str">
        <f t="shared" si="121"/>
        <v/>
      </c>
      <c r="FJ43" s="224"/>
      <c r="FK43" s="5" t="str">
        <f t="shared" si="122"/>
        <v/>
      </c>
      <c r="FL43" s="224" t="str">
        <f t="shared" si="123"/>
        <v/>
      </c>
      <c r="FM43" s="225"/>
      <c r="FN43" s="115" t="str">
        <f t="shared" si="124"/>
        <v/>
      </c>
      <c r="FO43" s="225" t="str">
        <f t="shared" si="125"/>
        <v/>
      </c>
      <c r="FP43" s="224"/>
      <c r="FQ43" s="5" t="str">
        <f t="shared" si="126"/>
        <v/>
      </c>
      <c r="FR43" s="224" t="str">
        <f t="shared" si="127"/>
        <v/>
      </c>
      <c r="FS43" s="225"/>
      <c r="FT43" s="115" t="str">
        <f t="shared" si="128"/>
        <v/>
      </c>
      <c r="FU43" s="225" t="str">
        <f t="shared" si="129"/>
        <v/>
      </c>
      <c r="FV43" s="253"/>
      <c r="FW43" s="253"/>
      <c r="FX43" s="253"/>
      <c r="FY43" s="253"/>
      <c r="FZ43" s="253"/>
    </row>
    <row r="44" spans="1:182" s="3" customFormat="1" x14ac:dyDescent="0.25">
      <c r="A44" s="2" t="str">
        <f t="shared" si="132"/>
        <v/>
      </c>
      <c r="B44" s="211"/>
      <c r="C44" s="151"/>
      <c r="D44" s="156" t="str">
        <f t="shared" si="27"/>
        <v/>
      </c>
      <c r="E44" s="109"/>
      <c r="F44" s="196"/>
      <c r="G44" s="2"/>
      <c r="H44" s="76"/>
      <c r="I44" s="114" t="str">
        <f t="shared" si="0"/>
        <v/>
      </c>
      <c r="J44" s="114" t="str">
        <f t="shared" si="1"/>
        <v/>
      </c>
      <c r="K44" s="114" t="str">
        <f t="shared" si="2"/>
        <v/>
      </c>
      <c r="L44" s="114" t="str">
        <f t="shared" si="3"/>
        <v/>
      </c>
      <c r="M44" s="114" t="str">
        <f t="shared" si="4"/>
        <v/>
      </c>
      <c r="N44" s="114" t="str">
        <f t="shared" si="5"/>
        <v/>
      </c>
      <c r="O44" s="114" t="str">
        <f t="shared" si="6"/>
        <v/>
      </c>
      <c r="P44" s="114" t="str">
        <f t="shared" si="7"/>
        <v/>
      </c>
      <c r="Q44" s="93" t="str">
        <f t="shared" si="8"/>
        <v/>
      </c>
      <c r="R44" s="93" t="str">
        <f t="shared" si="9"/>
        <v/>
      </c>
      <c r="S44" s="93" t="str">
        <f t="shared" si="10"/>
        <v/>
      </c>
      <c r="T44" s="93" t="str">
        <f t="shared" si="11"/>
        <v/>
      </c>
      <c r="U44" s="93" t="str">
        <f t="shared" si="12"/>
        <v/>
      </c>
      <c r="V44" s="93" t="str">
        <f t="shared" si="13"/>
        <v/>
      </c>
      <c r="W44" s="93" t="str">
        <f t="shared" si="14"/>
        <v/>
      </c>
      <c r="X44" s="93" t="str">
        <f t="shared" si="15"/>
        <v/>
      </c>
      <c r="Y44" s="93" t="str">
        <f t="shared" si="16"/>
        <v/>
      </c>
      <c r="Z44" s="93" t="str">
        <f t="shared" si="17"/>
        <v/>
      </c>
      <c r="AA44" s="93" t="str">
        <f t="shared" si="18"/>
        <v/>
      </c>
      <c r="AB44" s="93" t="str">
        <f t="shared" si="19"/>
        <v/>
      </c>
      <c r="AC44" s="93" t="str">
        <f t="shared" si="20"/>
        <v/>
      </c>
      <c r="AD44" s="93" t="str">
        <f t="shared" si="21"/>
        <v/>
      </c>
      <c r="AE44" s="93" t="str">
        <f t="shared" si="22"/>
        <v/>
      </c>
      <c r="AF44" s="93" t="str">
        <f t="shared" si="23"/>
        <v/>
      </c>
      <c r="AG44" s="93" t="str">
        <f t="shared" si="24"/>
        <v/>
      </c>
      <c r="AH44" s="93" t="str">
        <f t="shared" si="28"/>
        <v/>
      </c>
      <c r="AI44" s="93" t="str">
        <f t="shared" si="29"/>
        <v/>
      </c>
      <c r="AJ44" s="93" t="str">
        <f t="shared" si="30"/>
        <v/>
      </c>
      <c r="AK44" s="93" t="str">
        <f t="shared" si="31"/>
        <v/>
      </c>
      <c r="AL44" s="93" t="str">
        <f t="shared" si="32"/>
        <v/>
      </c>
      <c r="AM44" s="93" t="str">
        <f t="shared" si="33"/>
        <v/>
      </c>
      <c r="AN44" s="93" t="str">
        <f t="shared" si="34"/>
        <v/>
      </c>
      <c r="AO44" s="93" t="str">
        <f t="shared" si="35"/>
        <v/>
      </c>
      <c r="AP44" s="93" t="str">
        <f t="shared" si="36"/>
        <v/>
      </c>
      <c r="AQ44" s="93" t="str">
        <f t="shared" si="37"/>
        <v/>
      </c>
      <c r="AR44" s="93" t="str">
        <f t="shared" si="38"/>
        <v/>
      </c>
      <c r="AS44" s="93" t="str">
        <f t="shared" si="39"/>
        <v/>
      </c>
      <c r="AT44" s="93" t="str">
        <f t="shared" si="40"/>
        <v/>
      </c>
      <c r="AU44" s="93" t="str">
        <f t="shared" si="41"/>
        <v/>
      </c>
      <c r="AV44" s="93" t="str">
        <f t="shared" si="42"/>
        <v/>
      </c>
      <c r="AW44" s="93" t="str">
        <f t="shared" si="43"/>
        <v/>
      </c>
      <c r="AX44" s="93" t="str">
        <f t="shared" si="44"/>
        <v/>
      </c>
      <c r="AY44" s="93" t="str">
        <f t="shared" si="45"/>
        <v/>
      </c>
      <c r="AZ44" s="93" t="str">
        <f t="shared" si="46"/>
        <v/>
      </c>
      <c r="BA44" s="93" t="str">
        <f t="shared" si="47"/>
        <v/>
      </c>
      <c r="BB44" s="93" t="str">
        <f t="shared" si="48"/>
        <v/>
      </c>
      <c r="BC44" s="93" t="str">
        <f t="shared" si="49"/>
        <v/>
      </c>
      <c r="BD44" s="93" t="str">
        <f t="shared" si="50"/>
        <v/>
      </c>
      <c r="BE44" s="93" t="str">
        <f t="shared" si="51"/>
        <v/>
      </c>
      <c r="BF44" s="224"/>
      <c r="BG44" s="74" t="str">
        <f t="shared" si="130"/>
        <v/>
      </c>
      <c r="BH44" s="36" t="str">
        <f t="shared" si="131"/>
        <v/>
      </c>
      <c r="BI44" s="225"/>
      <c r="BJ44" s="75" t="str">
        <f t="shared" si="52"/>
        <v/>
      </c>
      <c r="BK44" s="37" t="str">
        <f t="shared" si="53"/>
        <v/>
      </c>
      <c r="BL44" s="224"/>
      <c r="BM44" s="74" t="str">
        <f t="shared" si="54"/>
        <v/>
      </c>
      <c r="BN44" s="36" t="str">
        <f t="shared" si="55"/>
        <v/>
      </c>
      <c r="BO44" s="225"/>
      <c r="BP44" s="75" t="str">
        <f t="shared" si="56"/>
        <v/>
      </c>
      <c r="BQ44" s="37" t="str">
        <f t="shared" si="57"/>
        <v/>
      </c>
      <c r="BR44" s="224"/>
      <c r="BS44" s="74" t="str">
        <f t="shared" si="58"/>
        <v/>
      </c>
      <c r="BT44" s="36" t="str">
        <f t="shared" si="59"/>
        <v/>
      </c>
      <c r="BU44" s="225"/>
      <c r="BV44" s="75" t="str">
        <f t="shared" si="60"/>
        <v/>
      </c>
      <c r="BW44" s="37" t="str">
        <f t="shared" si="61"/>
        <v/>
      </c>
      <c r="BX44" s="224"/>
      <c r="BY44" s="74" t="str">
        <f t="shared" si="62"/>
        <v/>
      </c>
      <c r="BZ44" s="36" t="str">
        <f t="shared" si="63"/>
        <v/>
      </c>
      <c r="CA44" s="225"/>
      <c r="CB44" s="75" t="str">
        <f t="shared" si="64"/>
        <v/>
      </c>
      <c r="CC44" s="37" t="str">
        <f t="shared" si="65"/>
        <v/>
      </c>
      <c r="CD44" s="224"/>
      <c r="CE44" s="74" t="str">
        <f t="shared" si="66"/>
        <v/>
      </c>
      <c r="CF44" s="36" t="str">
        <f t="shared" si="67"/>
        <v/>
      </c>
      <c r="CG44" s="225"/>
      <c r="CH44" s="115" t="str">
        <f t="shared" si="68"/>
        <v/>
      </c>
      <c r="CI44" s="225" t="str">
        <f t="shared" si="69"/>
        <v/>
      </c>
      <c r="CJ44" s="224"/>
      <c r="CK44" s="5" t="str">
        <f t="shared" si="70"/>
        <v/>
      </c>
      <c r="CL44" s="224" t="str">
        <f t="shared" si="71"/>
        <v/>
      </c>
      <c r="CM44" s="225"/>
      <c r="CN44" s="115" t="str">
        <f t="shared" si="72"/>
        <v/>
      </c>
      <c r="CO44" s="225" t="str">
        <f t="shared" si="73"/>
        <v/>
      </c>
      <c r="CP44" s="224"/>
      <c r="CQ44" s="5" t="str">
        <f t="shared" si="74"/>
        <v/>
      </c>
      <c r="CR44" s="224" t="str">
        <f t="shared" si="75"/>
        <v/>
      </c>
      <c r="CS44" s="225"/>
      <c r="CT44" s="115" t="str">
        <f t="shared" si="76"/>
        <v/>
      </c>
      <c r="CU44" s="225" t="str">
        <f t="shared" si="77"/>
        <v/>
      </c>
      <c r="CV44" s="224"/>
      <c r="CW44" s="5" t="str">
        <f t="shared" si="78"/>
        <v/>
      </c>
      <c r="CX44" s="224" t="str">
        <f t="shared" si="79"/>
        <v/>
      </c>
      <c r="CY44" s="225"/>
      <c r="CZ44" s="115" t="str">
        <f t="shared" si="80"/>
        <v/>
      </c>
      <c r="DA44" s="225" t="str">
        <f t="shared" si="81"/>
        <v/>
      </c>
      <c r="DB44" s="224"/>
      <c r="DC44" s="5" t="str">
        <f t="shared" si="82"/>
        <v/>
      </c>
      <c r="DD44" s="224" t="str">
        <f t="shared" si="83"/>
        <v/>
      </c>
      <c r="DE44" s="225"/>
      <c r="DF44" s="115" t="str">
        <f t="shared" si="84"/>
        <v/>
      </c>
      <c r="DG44" s="225" t="str">
        <f t="shared" si="85"/>
        <v/>
      </c>
      <c r="DH44" s="224"/>
      <c r="DI44" s="5" t="str">
        <f t="shared" si="86"/>
        <v/>
      </c>
      <c r="DJ44" s="224" t="str">
        <f t="shared" si="87"/>
        <v/>
      </c>
      <c r="DK44" s="225"/>
      <c r="DL44" s="115" t="str">
        <f t="shared" si="88"/>
        <v/>
      </c>
      <c r="DM44" s="225" t="str">
        <f t="shared" si="89"/>
        <v/>
      </c>
      <c r="DN44" s="224"/>
      <c r="DO44" s="5" t="str">
        <f t="shared" si="90"/>
        <v/>
      </c>
      <c r="DP44" s="224" t="str">
        <f t="shared" si="91"/>
        <v/>
      </c>
      <c r="DQ44" s="225"/>
      <c r="DR44" s="115" t="str">
        <f t="shared" si="92"/>
        <v/>
      </c>
      <c r="DS44" s="225" t="str">
        <f t="shared" si="93"/>
        <v/>
      </c>
      <c r="DT44" s="224"/>
      <c r="DU44" s="5" t="str">
        <f t="shared" si="94"/>
        <v/>
      </c>
      <c r="DV44" s="224" t="str">
        <f t="shared" si="95"/>
        <v/>
      </c>
      <c r="DW44" s="225"/>
      <c r="DX44" s="115" t="str">
        <f t="shared" si="96"/>
        <v/>
      </c>
      <c r="DY44" s="225" t="str">
        <f t="shared" si="97"/>
        <v/>
      </c>
      <c r="DZ44" s="224"/>
      <c r="EA44" s="5" t="str">
        <f t="shared" si="98"/>
        <v/>
      </c>
      <c r="EB44" s="224" t="str">
        <f t="shared" si="99"/>
        <v/>
      </c>
      <c r="EC44" s="225"/>
      <c r="ED44" s="115" t="str">
        <f t="shared" si="100"/>
        <v/>
      </c>
      <c r="EE44" s="225" t="str">
        <f t="shared" si="101"/>
        <v/>
      </c>
      <c r="EF44" s="224"/>
      <c r="EG44" s="5" t="str">
        <f t="shared" si="102"/>
        <v/>
      </c>
      <c r="EH44" s="224" t="str">
        <f t="shared" si="103"/>
        <v/>
      </c>
      <c r="EI44" s="225"/>
      <c r="EJ44" s="115" t="str">
        <f t="shared" si="104"/>
        <v/>
      </c>
      <c r="EK44" s="225" t="str">
        <f t="shared" si="105"/>
        <v/>
      </c>
      <c r="EL44" s="224"/>
      <c r="EM44" s="5" t="str">
        <f t="shared" si="106"/>
        <v/>
      </c>
      <c r="EN44" s="224" t="str">
        <f t="shared" si="107"/>
        <v/>
      </c>
      <c r="EO44" s="225"/>
      <c r="EP44" s="115" t="str">
        <f t="shared" si="108"/>
        <v/>
      </c>
      <c r="EQ44" s="225" t="str">
        <f t="shared" si="109"/>
        <v/>
      </c>
      <c r="ER44" s="224"/>
      <c r="ES44" s="5" t="str">
        <f t="shared" si="110"/>
        <v/>
      </c>
      <c r="ET44" s="224" t="str">
        <f t="shared" si="111"/>
        <v/>
      </c>
      <c r="EU44" s="225"/>
      <c r="EV44" s="115" t="str">
        <f t="shared" si="112"/>
        <v/>
      </c>
      <c r="EW44" s="225" t="str">
        <f t="shared" si="113"/>
        <v/>
      </c>
      <c r="EX44" s="224"/>
      <c r="EY44" s="5" t="str">
        <f t="shared" si="114"/>
        <v/>
      </c>
      <c r="EZ44" s="224" t="str">
        <f t="shared" si="115"/>
        <v/>
      </c>
      <c r="FA44" s="225"/>
      <c r="FB44" s="115" t="str">
        <f t="shared" si="116"/>
        <v/>
      </c>
      <c r="FC44" s="225" t="str">
        <f t="shared" si="117"/>
        <v/>
      </c>
      <c r="FD44" s="224"/>
      <c r="FE44" s="5" t="str">
        <f t="shared" si="118"/>
        <v/>
      </c>
      <c r="FF44" s="224" t="str">
        <f t="shared" si="119"/>
        <v/>
      </c>
      <c r="FG44" s="225"/>
      <c r="FH44" s="115" t="str">
        <f t="shared" si="120"/>
        <v/>
      </c>
      <c r="FI44" s="225" t="str">
        <f t="shared" si="121"/>
        <v/>
      </c>
      <c r="FJ44" s="224"/>
      <c r="FK44" s="5" t="str">
        <f t="shared" si="122"/>
        <v/>
      </c>
      <c r="FL44" s="224" t="str">
        <f t="shared" si="123"/>
        <v/>
      </c>
      <c r="FM44" s="225"/>
      <c r="FN44" s="115" t="str">
        <f t="shared" si="124"/>
        <v/>
      </c>
      <c r="FO44" s="225" t="str">
        <f t="shared" si="125"/>
        <v/>
      </c>
      <c r="FP44" s="224"/>
      <c r="FQ44" s="5" t="str">
        <f t="shared" si="126"/>
        <v/>
      </c>
      <c r="FR44" s="224" t="str">
        <f t="shared" si="127"/>
        <v/>
      </c>
      <c r="FS44" s="225"/>
      <c r="FT44" s="115" t="str">
        <f t="shared" si="128"/>
        <v/>
      </c>
      <c r="FU44" s="225" t="str">
        <f t="shared" si="129"/>
        <v/>
      </c>
      <c r="FV44" s="253"/>
      <c r="FW44" s="253"/>
      <c r="FX44" s="253"/>
      <c r="FY44" s="253"/>
      <c r="FZ44" s="253"/>
    </row>
    <row r="45" spans="1:182" s="3" customFormat="1" x14ac:dyDescent="0.25">
      <c r="A45" s="2" t="str">
        <f t="shared" si="132"/>
        <v/>
      </c>
      <c r="B45" s="211"/>
      <c r="C45" s="151"/>
      <c r="D45" s="156" t="str">
        <f t="shared" si="27"/>
        <v/>
      </c>
      <c r="E45" s="109"/>
      <c r="F45" s="196"/>
      <c r="G45" s="2"/>
      <c r="H45" s="76"/>
      <c r="I45" s="114" t="str">
        <f t="shared" si="0"/>
        <v/>
      </c>
      <c r="J45" s="114" t="str">
        <f t="shared" si="1"/>
        <v/>
      </c>
      <c r="K45" s="114" t="str">
        <f t="shared" si="2"/>
        <v/>
      </c>
      <c r="L45" s="114" t="str">
        <f t="shared" si="3"/>
        <v/>
      </c>
      <c r="M45" s="114" t="str">
        <f t="shared" si="4"/>
        <v/>
      </c>
      <c r="N45" s="114" t="str">
        <f t="shared" si="5"/>
        <v/>
      </c>
      <c r="O45" s="114" t="str">
        <f t="shared" si="6"/>
        <v/>
      </c>
      <c r="P45" s="114" t="str">
        <f t="shared" si="7"/>
        <v/>
      </c>
      <c r="Q45" s="93" t="str">
        <f t="shared" si="8"/>
        <v/>
      </c>
      <c r="R45" s="93" t="str">
        <f t="shared" si="9"/>
        <v/>
      </c>
      <c r="S45" s="93" t="str">
        <f t="shared" si="10"/>
        <v/>
      </c>
      <c r="T45" s="93" t="str">
        <f t="shared" si="11"/>
        <v/>
      </c>
      <c r="U45" s="93" t="str">
        <f t="shared" si="12"/>
        <v/>
      </c>
      <c r="V45" s="93" t="str">
        <f t="shared" si="13"/>
        <v/>
      </c>
      <c r="W45" s="93" t="str">
        <f t="shared" si="14"/>
        <v/>
      </c>
      <c r="X45" s="93" t="str">
        <f t="shared" si="15"/>
        <v/>
      </c>
      <c r="Y45" s="93" t="str">
        <f t="shared" si="16"/>
        <v/>
      </c>
      <c r="Z45" s="93" t="str">
        <f t="shared" si="17"/>
        <v/>
      </c>
      <c r="AA45" s="93" t="str">
        <f t="shared" si="18"/>
        <v/>
      </c>
      <c r="AB45" s="93" t="str">
        <f t="shared" si="19"/>
        <v/>
      </c>
      <c r="AC45" s="93" t="str">
        <f t="shared" si="20"/>
        <v/>
      </c>
      <c r="AD45" s="93" t="str">
        <f t="shared" si="21"/>
        <v/>
      </c>
      <c r="AE45" s="93" t="str">
        <f t="shared" si="22"/>
        <v/>
      </c>
      <c r="AF45" s="93" t="str">
        <f t="shared" si="23"/>
        <v/>
      </c>
      <c r="AG45" s="93" t="str">
        <f t="shared" si="24"/>
        <v/>
      </c>
      <c r="AH45" s="93" t="str">
        <f t="shared" si="28"/>
        <v/>
      </c>
      <c r="AI45" s="93" t="str">
        <f t="shared" si="29"/>
        <v/>
      </c>
      <c r="AJ45" s="93" t="str">
        <f t="shared" si="30"/>
        <v/>
      </c>
      <c r="AK45" s="93" t="str">
        <f t="shared" si="31"/>
        <v/>
      </c>
      <c r="AL45" s="93" t="str">
        <f t="shared" si="32"/>
        <v/>
      </c>
      <c r="AM45" s="93" t="str">
        <f t="shared" si="33"/>
        <v/>
      </c>
      <c r="AN45" s="93" t="str">
        <f t="shared" si="34"/>
        <v/>
      </c>
      <c r="AO45" s="93" t="str">
        <f t="shared" si="35"/>
        <v/>
      </c>
      <c r="AP45" s="93" t="str">
        <f t="shared" si="36"/>
        <v/>
      </c>
      <c r="AQ45" s="93" t="str">
        <f t="shared" si="37"/>
        <v/>
      </c>
      <c r="AR45" s="93" t="str">
        <f t="shared" si="38"/>
        <v/>
      </c>
      <c r="AS45" s="93" t="str">
        <f t="shared" si="39"/>
        <v/>
      </c>
      <c r="AT45" s="93" t="str">
        <f t="shared" si="40"/>
        <v/>
      </c>
      <c r="AU45" s="93" t="str">
        <f t="shared" si="41"/>
        <v/>
      </c>
      <c r="AV45" s="93" t="str">
        <f t="shared" si="42"/>
        <v/>
      </c>
      <c r="AW45" s="93" t="str">
        <f t="shared" si="43"/>
        <v/>
      </c>
      <c r="AX45" s="93" t="str">
        <f t="shared" si="44"/>
        <v/>
      </c>
      <c r="AY45" s="93" t="str">
        <f t="shared" si="45"/>
        <v/>
      </c>
      <c r="AZ45" s="93" t="str">
        <f t="shared" si="46"/>
        <v/>
      </c>
      <c r="BA45" s="93" t="str">
        <f t="shared" si="47"/>
        <v/>
      </c>
      <c r="BB45" s="93" t="str">
        <f t="shared" si="48"/>
        <v/>
      </c>
      <c r="BC45" s="93" t="str">
        <f t="shared" si="49"/>
        <v/>
      </c>
      <c r="BD45" s="93" t="str">
        <f t="shared" si="50"/>
        <v/>
      </c>
      <c r="BE45" s="93" t="str">
        <f t="shared" si="51"/>
        <v/>
      </c>
      <c r="BF45" s="224"/>
      <c r="BG45" s="74" t="str">
        <f t="shared" si="130"/>
        <v/>
      </c>
      <c r="BH45" s="36" t="str">
        <f t="shared" si="131"/>
        <v/>
      </c>
      <c r="BI45" s="225"/>
      <c r="BJ45" s="75" t="str">
        <f t="shared" si="52"/>
        <v/>
      </c>
      <c r="BK45" s="37" t="str">
        <f t="shared" si="53"/>
        <v/>
      </c>
      <c r="BL45" s="224"/>
      <c r="BM45" s="74" t="str">
        <f t="shared" si="54"/>
        <v/>
      </c>
      <c r="BN45" s="36" t="str">
        <f t="shared" si="55"/>
        <v/>
      </c>
      <c r="BO45" s="225"/>
      <c r="BP45" s="75" t="str">
        <f t="shared" si="56"/>
        <v/>
      </c>
      <c r="BQ45" s="37" t="str">
        <f t="shared" si="57"/>
        <v/>
      </c>
      <c r="BR45" s="224"/>
      <c r="BS45" s="74" t="str">
        <f t="shared" si="58"/>
        <v/>
      </c>
      <c r="BT45" s="36" t="str">
        <f t="shared" si="59"/>
        <v/>
      </c>
      <c r="BU45" s="225"/>
      <c r="BV45" s="75" t="str">
        <f t="shared" si="60"/>
        <v/>
      </c>
      <c r="BW45" s="37" t="str">
        <f t="shared" si="61"/>
        <v/>
      </c>
      <c r="BX45" s="224"/>
      <c r="BY45" s="74" t="str">
        <f t="shared" si="62"/>
        <v/>
      </c>
      <c r="BZ45" s="36" t="str">
        <f t="shared" si="63"/>
        <v/>
      </c>
      <c r="CA45" s="225"/>
      <c r="CB45" s="75" t="str">
        <f t="shared" si="64"/>
        <v/>
      </c>
      <c r="CC45" s="37" t="str">
        <f t="shared" si="65"/>
        <v/>
      </c>
      <c r="CD45" s="224"/>
      <c r="CE45" s="74" t="str">
        <f t="shared" si="66"/>
        <v/>
      </c>
      <c r="CF45" s="36" t="str">
        <f t="shared" si="67"/>
        <v/>
      </c>
      <c r="CG45" s="225"/>
      <c r="CH45" s="115" t="str">
        <f t="shared" si="68"/>
        <v/>
      </c>
      <c r="CI45" s="225" t="str">
        <f t="shared" si="69"/>
        <v/>
      </c>
      <c r="CJ45" s="224"/>
      <c r="CK45" s="5" t="str">
        <f t="shared" si="70"/>
        <v/>
      </c>
      <c r="CL45" s="224" t="str">
        <f t="shared" si="71"/>
        <v/>
      </c>
      <c r="CM45" s="225"/>
      <c r="CN45" s="115" t="str">
        <f t="shared" si="72"/>
        <v/>
      </c>
      <c r="CO45" s="225" t="str">
        <f t="shared" si="73"/>
        <v/>
      </c>
      <c r="CP45" s="224"/>
      <c r="CQ45" s="5" t="str">
        <f t="shared" si="74"/>
        <v/>
      </c>
      <c r="CR45" s="224" t="str">
        <f t="shared" si="75"/>
        <v/>
      </c>
      <c r="CS45" s="225"/>
      <c r="CT45" s="115" t="str">
        <f t="shared" si="76"/>
        <v/>
      </c>
      <c r="CU45" s="225" t="str">
        <f t="shared" si="77"/>
        <v/>
      </c>
      <c r="CV45" s="224"/>
      <c r="CW45" s="5" t="str">
        <f t="shared" si="78"/>
        <v/>
      </c>
      <c r="CX45" s="224" t="str">
        <f t="shared" si="79"/>
        <v/>
      </c>
      <c r="CY45" s="225"/>
      <c r="CZ45" s="115" t="str">
        <f t="shared" si="80"/>
        <v/>
      </c>
      <c r="DA45" s="225" t="str">
        <f t="shared" si="81"/>
        <v/>
      </c>
      <c r="DB45" s="224"/>
      <c r="DC45" s="5" t="str">
        <f t="shared" si="82"/>
        <v/>
      </c>
      <c r="DD45" s="224" t="str">
        <f t="shared" si="83"/>
        <v/>
      </c>
      <c r="DE45" s="225"/>
      <c r="DF45" s="115" t="str">
        <f t="shared" si="84"/>
        <v/>
      </c>
      <c r="DG45" s="225" t="str">
        <f t="shared" si="85"/>
        <v/>
      </c>
      <c r="DH45" s="224"/>
      <c r="DI45" s="5" t="str">
        <f t="shared" si="86"/>
        <v/>
      </c>
      <c r="DJ45" s="224" t="str">
        <f t="shared" si="87"/>
        <v/>
      </c>
      <c r="DK45" s="225"/>
      <c r="DL45" s="115" t="str">
        <f t="shared" si="88"/>
        <v/>
      </c>
      <c r="DM45" s="225" t="str">
        <f t="shared" si="89"/>
        <v/>
      </c>
      <c r="DN45" s="224"/>
      <c r="DO45" s="5" t="str">
        <f t="shared" si="90"/>
        <v/>
      </c>
      <c r="DP45" s="224" t="str">
        <f t="shared" si="91"/>
        <v/>
      </c>
      <c r="DQ45" s="225"/>
      <c r="DR45" s="115" t="str">
        <f t="shared" si="92"/>
        <v/>
      </c>
      <c r="DS45" s="225" t="str">
        <f t="shared" si="93"/>
        <v/>
      </c>
      <c r="DT45" s="224"/>
      <c r="DU45" s="5" t="str">
        <f t="shared" si="94"/>
        <v/>
      </c>
      <c r="DV45" s="224" t="str">
        <f t="shared" si="95"/>
        <v/>
      </c>
      <c r="DW45" s="225"/>
      <c r="DX45" s="115" t="str">
        <f t="shared" si="96"/>
        <v/>
      </c>
      <c r="DY45" s="225" t="str">
        <f t="shared" si="97"/>
        <v/>
      </c>
      <c r="DZ45" s="224"/>
      <c r="EA45" s="5" t="str">
        <f t="shared" si="98"/>
        <v/>
      </c>
      <c r="EB45" s="224" t="str">
        <f t="shared" si="99"/>
        <v/>
      </c>
      <c r="EC45" s="225"/>
      <c r="ED45" s="115" t="str">
        <f t="shared" si="100"/>
        <v/>
      </c>
      <c r="EE45" s="225" t="str">
        <f t="shared" si="101"/>
        <v/>
      </c>
      <c r="EF45" s="224"/>
      <c r="EG45" s="5" t="str">
        <f t="shared" si="102"/>
        <v/>
      </c>
      <c r="EH45" s="224" t="str">
        <f t="shared" si="103"/>
        <v/>
      </c>
      <c r="EI45" s="225"/>
      <c r="EJ45" s="115" t="str">
        <f t="shared" si="104"/>
        <v/>
      </c>
      <c r="EK45" s="225" t="str">
        <f t="shared" si="105"/>
        <v/>
      </c>
      <c r="EL45" s="224"/>
      <c r="EM45" s="5" t="str">
        <f t="shared" si="106"/>
        <v/>
      </c>
      <c r="EN45" s="224" t="str">
        <f t="shared" si="107"/>
        <v/>
      </c>
      <c r="EO45" s="225"/>
      <c r="EP45" s="115" t="str">
        <f t="shared" si="108"/>
        <v/>
      </c>
      <c r="EQ45" s="225" t="str">
        <f t="shared" si="109"/>
        <v/>
      </c>
      <c r="ER45" s="224"/>
      <c r="ES45" s="5" t="str">
        <f t="shared" si="110"/>
        <v/>
      </c>
      <c r="ET45" s="224" t="str">
        <f t="shared" si="111"/>
        <v/>
      </c>
      <c r="EU45" s="225"/>
      <c r="EV45" s="115" t="str">
        <f t="shared" si="112"/>
        <v/>
      </c>
      <c r="EW45" s="225" t="str">
        <f t="shared" si="113"/>
        <v/>
      </c>
      <c r="EX45" s="224"/>
      <c r="EY45" s="5" t="str">
        <f t="shared" si="114"/>
        <v/>
      </c>
      <c r="EZ45" s="224" t="str">
        <f t="shared" si="115"/>
        <v/>
      </c>
      <c r="FA45" s="225"/>
      <c r="FB45" s="115" t="str">
        <f t="shared" si="116"/>
        <v/>
      </c>
      <c r="FC45" s="225" t="str">
        <f t="shared" si="117"/>
        <v/>
      </c>
      <c r="FD45" s="224"/>
      <c r="FE45" s="5" t="str">
        <f t="shared" si="118"/>
        <v/>
      </c>
      <c r="FF45" s="224" t="str">
        <f t="shared" si="119"/>
        <v/>
      </c>
      <c r="FG45" s="225"/>
      <c r="FH45" s="115" t="str">
        <f t="shared" si="120"/>
        <v/>
      </c>
      <c r="FI45" s="225" t="str">
        <f t="shared" si="121"/>
        <v/>
      </c>
      <c r="FJ45" s="224"/>
      <c r="FK45" s="5" t="str">
        <f t="shared" si="122"/>
        <v/>
      </c>
      <c r="FL45" s="224" t="str">
        <f t="shared" si="123"/>
        <v/>
      </c>
      <c r="FM45" s="225"/>
      <c r="FN45" s="115" t="str">
        <f t="shared" si="124"/>
        <v/>
      </c>
      <c r="FO45" s="225" t="str">
        <f t="shared" si="125"/>
        <v/>
      </c>
      <c r="FP45" s="224"/>
      <c r="FQ45" s="5" t="str">
        <f t="shared" si="126"/>
        <v/>
      </c>
      <c r="FR45" s="224" t="str">
        <f t="shared" si="127"/>
        <v/>
      </c>
      <c r="FS45" s="225"/>
      <c r="FT45" s="115" t="str">
        <f t="shared" si="128"/>
        <v/>
      </c>
      <c r="FU45" s="225" t="str">
        <f t="shared" si="129"/>
        <v/>
      </c>
      <c r="FV45" s="253"/>
      <c r="FW45" s="253"/>
      <c r="FX45" s="253"/>
      <c r="FY45" s="253"/>
      <c r="FZ45" s="253"/>
    </row>
    <row r="46" spans="1:182" s="3" customFormat="1" x14ac:dyDescent="0.25">
      <c r="A46" s="2" t="str">
        <f t="shared" si="132"/>
        <v/>
      </c>
      <c r="B46" s="211"/>
      <c r="C46" s="151"/>
      <c r="D46" s="156" t="str">
        <f t="shared" si="27"/>
        <v/>
      </c>
      <c r="E46" s="109"/>
      <c r="F46" s="196"/>
      <c r="G46" s="2"/>
      <c r="H46" s="76"/>
      <c r="I46" s="114" t="str">
        <f t="shared" si="0"/>
        <v/>
      </c>
      <c r="J46" s="114" t="str">
        <f t="shared" si="1"/>
        <v/>
      </c>
      <c r="K46" s="114" t="str">
        <f t="shared" si="2"/>
        <v/>
      </c>
      <c r="L46" s="114" t="str">
        <f t="shared" si="3"/>
        <v/>
      </c>
      <c r="M46" s="114" t="str">
        <f t="shared" si="4"/>
        <v/>
      </c>
      <c r="N46" s="114" t="str">
        <f t="shared" si="5"/>
        <v/>
      </c>
      <c r="O46" s="114" t="str">
        <f t="shared" si="6"/>
        <v/>
      </c>
      <c r="P46" s="114" t="str">
        <f t="shared" si="7"/>
        <v/>
      </c>
      <c r="Q46" s="93" t="str">
        <f t="shared" si="8"/>
        <v/>
      </c>
      <c r="R46" s="93" t="str">
        <f t="shared" si="9"/>
        <v/>
      </c>
      <c r="S46" s="93" t="str">
        <f t="shared" si="10"/>
        <v/>
      </c>
      <c r="T46" s="93" t="str">
        <f t="shared" si="11"/>
        <v/>
      </c>
      <c r="U46" s="93" t="str">
        <f t="shared" si="12"/>
        <v/>
      </c>
      <c r="V46" s="93" t="str">
        <f t="shared" si="13"/>
        <v/>
      </c>
      <c r="W46" s="93" t="str">
        <f t="shared" si="14"/>
        <v/>
      </c>
      <c r="X46" s="93" t="str">
        <f t="shared" si="15"/>
        <v/>
      </c>
      <c r="Y46" s="93" t="str">
        <f t="shared" si="16"/>
        <v/>
      </c>
      <c r="Z46" s="93" t="str">
        <f t="shared" si="17"/>
        <v/>
      </c>
      <c r="AA46" s="93" t="str">
        <f t="shared" si="18"/>
        <v/>
      </c>
      <c r="AB46" s="93" t="str">
        <f t="shared" si="19"/>
        <v/>
      </c>
      <c r="AC46" s="93" t="str">
        <f t="shared" si="20"/>
        <v/>
      </c>
      <c r="AD46" s="93" t="str">
        <f t="shared" si="21"/>
        <v/>
      </c>
      <c r="AE46" s="93" t="str">
        <f t="shared" si="22"/>
        <v/>
      </c>
      <c r="AF46" s="93" t="str">
        <f t="shared" si="23"/>
        <v/>
      </c>
      <c r="AG46" s="93" t="str">
        <f t="shared" si="24"/>
        <v/>
      </c>
      <c r="AH46" s="93" t="str">
        <f t="shared" si="28"/>
        <v/>
      </c>
      <c r="AI46" s="93" t="str">
        <f t="shared" si="29"/>
        <v/>
      </c>
      <c r="AJ46" s="93" t="str">
        <f t="shared" si="30"/>
        <v/>
      </c>
      <c r="AK46" s="93" t="str">
        <f t="shared" si="31"/>
        <v/>
      </c>
      <c r="AL46" s="93" t="str">
        <f t="shared" si="32"/>
        <v/>
      </c>
      <c r="AM46" s="93" t="str">
        <f t="shared" si="33"/>
        <v/>
      </c>
      <c r="AN46" s="93" t="str">
        <f t="shared" si="34"/>
        <v/>
      </c>
      <c r="AO46" s="93" t="str">
        <f t="shared" si="35"/>
        <v/>
      </c>
      <c r="AP46" s="93" t="str">
        <f t="shared" si="36"/>
        <v/>
      </c>
      <c r="AQ46" s="93" t="str">
        <f t="shared" si="37"/>
        <v/>
      </c>
      <c r="AR46" s="93" t="str">
        <f t="shared" si="38"/>
        <v/>
      </c>
      <c r="AS46" s="93" t="str">
        <f t="shared" si="39"/>
        <v/>
      </c>
      <c r="AT46" s="93" t="str">
        <f t="shared" si="40"/>
        <v/>
      </c>
      <c r="AU46" s="93" t="str">
        <f t="shared" si="41"/>
        <v/>
      </c>
      <c r="AV46" s="93" t="str">
        <f t="shared" si="42"/>
        <v/>
      </c>
      <c r="AW46" s="93" t="str">
        <f t="shared" si="43"/>
        <v/>
      </c>
      <c r="AX46" s="93" t="str">
        <f t="shared" si="44"/>
        <v/>
      </c>
      <c r="AY46" s="93" t="str">
        <f t="shared" si="45"/>
        <v/>
      </c>
      <c r="AZ46" s="93" t="str">
        <f t="shared" si="46"/>
        <v/>
      </c>
      <c r="BA46" s="93" t="str">
        <f t="shared" si="47"/>
        <v/>
      </c>
      <c r="BB46" s="93" t="str">
        <f t="shared" si="48"/>
        <v/>
      </c>
      <c r="BC46" s="93" t="str">
        <f t="shared" si="49"/>
        <v/>
      </c>
      <c r="BD46" s="93" t="str">
        <f t="shared" si="50"/>
        <v/>
      </c>
      <c r="BE46" s="93" t="str">
        <f t="shared" si="51"/>
        <v/>
      </c>
      <c r="BF46" s="224"/>
      <c r="BG46" s="74" t="str">
        <f t="shared" si="130"/>
        <v/>
      </c>
      <c r="BH46" s="36" t="str">
        <f t="shared" si="131"/>
        <v/>
      </c>
      <c r="BI46" s="225"/>
      <c r="BJ46" s="75" t="str">
        <f t="shared" si="52"/>
        <v/>
      </c>
      <c r="BK46" s="37" t="str">
        <f t="shared" si="53"/>
        <v/>
      </c>
      <c r="BL46" s="224"/>
      <c r="BM46" s="74" t="str">
        <f t="shared" si="54"/>
        <v/>
      </c>
      <c r="BN46" s="36" t="str">
        <f t="shared" si="55"/>
        <v/>
      </c>
      <c r="BO46" s="225"/>
      <c r="BP46" s="75" t="str">
        <f t="shared" si="56"/>
        <v/>
      </c>
      <c r="BQ46" s="37" t="str">
        <f t="shared" si="57"/>
        <v/>
      </c>
      <c r="BR46" s="224"/>
      <c r="BS46" s="74" t="str">
        <f t="shared" si="58"/>
        <v/>
      </c>
      <c r="BT46" s="36" t="str">
        <f t="shared" si="59"/>
        <v/>
      </c>
      <c r="BU46" s="225"/>
      <c r="BV46" s="75" t="str">
        <f t="shared" si="60"/>
        <v/>
      </c>
      <c r="BW46" s="37" t="str">
        <f t="shared" si="61"/>
        <v/>
      </c>
      <c r="BX46" s="224"/>
      <c r="BY46" s="74" t="str">
        <f t="shared" si="62"/>
        <v/>
      </c>
      <c r="BZ46" s="36" t="str">
        <f t="shared" si="63"/>
        <v/>
      </c>
      <c r="CA46" s="225"/>
      <c r="CB46" s="75" t="str">
        <f t="shared" si="64"/>
        <v/>
      </c>
      <c r="CC46" s="37" t="str">
        <f t="shared" si="65"/>
        <v/>
      </c>
      <c r="CD46" s="224"/>
      <c r="CE46" s="74" t="str">
        <f t="shared" si="66"/>
        <v/>
      </c>
      <c r="CF46" s="36" t="str">
        <f t="shared" si="67"/>
        <v/>
      </c>
      <c r="CG46" s="225"/>
      <c r="CH46" s="115" t="str">
        <f t="shared" si="68"/>
        <v/>
      </c>
      <c r="CI46" s="225" t="str">
        <f t="shared" si="69"/>
        <v/>
      </c>
      <c r="CJ46" s="224"/>
      <c r="CK46" s="5" t="str">
        <f t="shared" si="70"/>
        <v/>
      </c>
      <c r="CL46" s="224" t="str">
        <f t="shared" si="71"/>
        <v/>
      </c>
      <c r="CM46" s="225"/>
      <c r="CN46" s="115" t="str">
        <f t="shared" si="72"/>
        <v/>
      </c>
      <c r="CO46" s="225" t="str">
        <f t="shared" si="73"/>
        <v/>
      </c>
      <c r="CP46" s="224"/>
      <c r="CQ46" s="5" t="str">
        <f t="shared" si="74"/>
        <v/>
      </c>
      <c r="CR46" s="224" t="str">
        <f t="shared" si="75"/>
        <v/>
      </c>
      <c r="CS46" s="225"/>
      <c r="CT46" s="115" t="str">
        <f t="shared" si="76"/>
        <v/>
      </c>
      <c r="CU46" s="225" t="str">
        <f t="shared" si="77"/>
        <v/>
      </c>
      <c r="CV46" s="224"/>
      <c r="CW46" s="5" t="str">
        <f t="shared" si="78"/>
        <v/>
      </c>
      <c r="CX46" s="224" t="str">
        <f t="shared" si="79"/>
        <v/>
      </c>
      <c r="CY46" s="225"/>
      <c r="CZ46" s="115" t="str">
        <f t="shared" si="80"/>
        <v/>
      </c>
      <c r="DA46" s="225" t="str">
        <f t="shared" si="81"/>
        <v/>
      </c>
      <c r="DB46" s="224"/>
      <c r="DC46" s="5" t="str">
        <f t="shared" si="82"/>
        <v/>
      </c>
      <c r="DD46" s="224" t="str">
        <f t="shared" si="83"/>
        <v/>
      </c>
      <c r="DE46" s="225"/>
      <c r="DF46" s="115" t="str">
        <f t="shared" si="84"/>
        <v/>
      </c>
      <c r="DG46" s="225" t="str">
        <f t="shared" si="85"/>
        <v/>
      </c>
      <c r="DH46" s="224"/>
      <c r="DI46" s="5" t="str">
        <f t="shared" si="86"/>
        <v/>
      </c>
      <c r="DJ46" s="224" t="str">
        <f t="shared" si="87"/>
        <v/>
      </c>
      <c r="DK46" s="225"/>
      <c r="DL46" s="115" t="str">
        <f t="shared" si="88"/>
        <v/>
      </c>
      <c r="DM46" s="225" t="str">
        <f t="shared" si="89"/>
        <v/>
      </c>
      <c r="DN46" s="224"/>
      <c r="DO46" s="5" t="str">
        <f t="shared" si="90"/>
        <v/>
      </c>
      <c r="DP46" s="224" t="str">
        <f t="shared" si="91"/>
        <v/>
      </c>
      <c r="DQ46" s="225"/>
      <c r="DR46" s="115" t="str">
        <f t="shared" si="92"/>
        <v/>
      </c>
      <c r="DS46" s="225" t="str">
        <f t="shared" si="93"/>
        <v/>
      </c>
      <c r="DT46" s="224"/>
      <c r="DU46" s="5" t="str">
        <f t="shared" si="94"/>
        <v/>
      </c>
      <c r="DV46" s="224" t="str">
        <f t="shared" si="95"/>
        <v/>
      </c>
      <c r="DW46" s="225"/>
      <c r="DX46" s="115" t="str">
        <f t="shared" si="96"/>
        <v/>
      </c>
      <c r="DY46" s="225" t="str">
        <f t="shared" si="97"/>
        <v/>
      </c>
      <c r="DZ46" s="224"/>
      <c r="EA46" s="5" t="str">
        <f t="shared" si="98"/>
        <v/>
      </c>
      <c r="EB46" s="224" t="str">
        <f t="shared" si="99"/>
        <v/>
      </c>
      <c r="EC46" s="225"/>
      <c r="ED46" s="115" t="str">
        <f t="shared" si="100"/>
        <v/>
      </c>
      <c r="EE46" s="225" t="str">
        <f t="shared" si="101"/>
        <v/>
      </c>
      <c r="EF46" s="224"/>
      <c r="EG46" s="5" t="str">
        <f t="shared" si="102"/>
        <v/>
      </c>
      <c r="EH46" s="224" t="str">
        <f t="shared" si="103"/>
        <v/>
      </c>
      <c r="EI46" s="225"/>
      <c r="EJ46" s="115" t="str">
        <f t="shared" si="104"/>
        <v/>
      </c>
      <c r="EK46" s="225" t="str">
        <f t="shared" si="105"/>
        <v/>
      </c>
      <c r="EL46" s="224"/>
      <c r="EM46" s="5" t="str">
        <f t="shared" si="106"/>
        <v/>
      </c>
      <c r="EN46" s="224" t="str">
        <f t="shared" si="107"/>
        <v/>
      </c>
      <c r="EO46" s="225"/>
      <c r="EP46" s="115" t="str">
        <f t="shared" si="108"/>
        <v/>
      </c>
      <c r="EQ46" s="225" t="str">
        <f t="shared" si="109"/>
        <v/>
      </c>
      <c r="ER46" s="224"/>
      <c r="ES46" s="5" t="str">
        <f t="shared" si="110"/>
        <v/>
      </c>
      <c r="ET46" s="224" t="str">
        <f t="shared" si="111"/>
        <v/>
      </c>
      <c r="EU46" s="225"/>
      <c r="EV46" s="115" t="str">
        <f t="shared" si="112"/>
        <v/>
      </c>
      <c r="EW46" s="225" t="str">
        <f t="shared" si="113"/>
        <v/>
      </c>
      <c r="EX46" s="224"/>
      <c r="EY46" s="5" t="str">
        <f t="shared" si="114"/>
        <v/>
      </c>
      <c r="EZ46" s="224" t="str">
        <f t="shared" si="115"/>
        <v/>
      </c>
      <c r="FA46" s="225"/>
      <c r="FB46" s="115" t="str">
        <f t="shared" si="116"/>
        <v/>
      </c>
      <c r="FC46" s="225" t="str">
        <f t="shared" si="117"/>
        <v/>
      </c>
      <c r="FD46" s="224"/>
      <c r="FE46" s="5" t="str">
        <f t="shared" si="118"/>
        <v/>
      </c>
      <c r="FF46" s="224" t="str">
        <f t="shared" si="119"/>
        <v/>
      </c>
      <c r="FG46" s="225"/>
      <c r="FH46" s="115" t="str">
        <f t="shared" si="120"/>
        <v/>
      </c>
      <c r="FI46" s="225" t="str">
        <f t="shared" si="121"/>
        <v/>
      </c>
      <c r="FJ46" s="224"/>
      <c r="FK46" s="5" t="str">
        <f t="shared" si="122"/>
        <v/>
      </c>
      <c r="FL46" s="224" t="str">
        <f t="shared" si="123"/>
        <v/>
      </c>
      <c r="FM46" s="225"/>
      <c r="FN46" s="115" t="str">
        <f t="shared" si="124"/>
        <v/>
      </c>
      <c r="FO46" s="225" t="str">
        <f t="shared" si="125"/>
        <v/>
      </c>
      <c r="FP46" s="224"/>
      <c r="FQ46" s="5" t="str">
        <f t="shared" si="126"/>
        <v/>
      </c>
      <c r="FR46" s="224" t="str">
        <f t="shared" si="127"/>
        <v/>
      </c>
      <c r="FS46" s="225"/>
      <c r="FT46" s="115" t="str">
        <f t="shared" si="128"/>
        <v/>
      </c>
      <c r="FU46" s="225" t="str">
        <f t="shared" si="129"/>
        <v/>
      </c>
      <c r="FV46" s="253"/>
      <c r="FW46" s="253"/>
      <c r="FX46" s="253"/>
      <c r="FY46" s="253"/>
      <c r="FZ46" s="253"/>
    </row>
    <row r="47" spans="1:182" s="3" customFormat="1" x14ac:dyDescent="0.25">
      <c r="A47" s="2" t="str">
        <f t="shared" si="132"/>
        <v/>
      </c>
      <c r="B47" s="211"/>
      <c r="C47" s="151"/>
      <c r="D47" s="156" t="str">
        <f t="shared" si="27"/>
        <v/>
      </c>
      <c r="E47" s="109"/>
      <c r="F47" s="196"/>
      <c r="G47" s="2"/>
      <c r="H47" s="76"/>
      <c r="I47" s="114" t="str">
        <f t="shared" si="0"/>
        <v/>
      </c>
      <c r="J47" s="114" t="str">
        <f t="shared" si="1"/>
        <v/>
      </c>
      <c r="K47" s="114" t="str">
        <f t="shared" si="2"/>
        <v/>
      </c>
      <c r="L47" s="114" t="str">
        <f t="shared" si="3"/>
        <v/>
      </c>
      <c r="M47" s="114" t="str">
        <f t="shared" si="4"/>
        <v/>
      </c>
      <c r="N47" s="114" t="str">
        <f t="shared" si="5"/>
        <v/>
      </c>
      <c r="O47" s="114" t="str">
        <f t="shared" si="6"/>
        <v/>
      </c>
      <c r="P47" s="114" t="str">
        <f t="shared" si="7"/>
        <v/>
      </c>
      <c r="Q47" s="93" t="str">
        <f t="shared" si="8"/>
        <v/>
      </c>
      <c r="R47" s="93" t="str">
        <f t="shared" si="9"/>
        <v/>
      </c>
      <c r="S47" s="93" t="str">
        <f t="shared" si="10"/>
        <v/>
      </c>
      <c r="T47" s="93" t="str">
        <f t="shared" si="11"/>
        <v/>
      </c>
      <c r="U47" s="93" t="str">
        <f t="shared" si="12"/>
        <v/>
      </c>
      <c r="V47" s="93" t="str">
        <f t="shared" si="13"/>
        <v/>
      </c>
      <c r="W47" s="93" t="str">
        <f t="shared" si="14"/>
        <v/>
      </c>
      <c r="X47" s="93" t="str">
        <f t="shared" si="15"/>
        <v/>
      </c>
      <c r="Y47" s="93" t="str">
        <f t="shared" si="16"/>
        <v/>
      </c>
      <c r="Z47" s="93" t="str">
        <f t="shared" si="17"/>
        <v/>
      </c>
      <c r="AA47" s="93" t="str">
        <f t="shared" si="18"/>
        <v/>
      </c>
      <c r="AB47" s="93" t="str">
        <f t="shared" si="19"/>
        <v/>
      </c>
      <c r="AC47" s="93" t="str">
        <f t="shared" si="20"/>
        <v/>
      </c>
      <c r="AD47" s="93" t="str">
        <f t="shared" si="21"/>
        <v/>
      </c>
      <c r="AE47" s="93" t="str">
        <f t="shared" si="22"/>
        <v/>
      </c>
      <c r="AF47" s="93" t="str">
        <f t="shared" si="23"/>
        <v/>
      </c>
      <c r="AG47" s="93" t="str">
        <f t="shared" si="24"/>
        <v/>
      </c>
      <c r="AH47" s="93" t="str">
        <f t="shared" si="28"/>
        <v/>
      </c>
      <c r="AI47" s="93" t="str">
        <f t="shared" si="29"/>
        <v/>
      </c>
      <c r="AJ47" s="93" t="str">
        <f t="shared" si="30"/>
        <v/>
      </c>
      <c r="AK47" s="93" t="str">
        <f t="shared" si="31"/>
        <v/>
      </c>
      <c r="AL47" s="93" t="str">
        <f t="shared" si="32"/>
        <v/>
      </c>
      <c r="AM47" s="93" t="str">
        <f t="shared" si="33"/>
        <v/>
      </c>
      <c r="AN47" s="93" t="str">
        <f t="shared" si="34"/>
        <v/>
      </c>
      <c r="AO47" s="93" t="str">
        <f t="shared" si="35"/>
        <v/>
      </c>
      <c r="AP47" s="93" t="str">
        <f t="shared" si="36"/>
        <v/>
      </c>
      <c r="AQ47" s="93" t="str">
        <f t="shared" si="37"/>
        <v/>
      </c>
      <c r="AR47" s="93" t="str">
        <f t="shared" si="38"/>
        <v/>
      </c>
      <c r="AS47" s="93" t="str">
        <f t="shared" si="39"/>
        <v/>
      </c>
      <c r="AT47" s="93" t="str">
        <f t="shared" si="40"/>
        <v/>
      </c>
      <c r="AU47" s="93" t="str">
        <f t="shared" si="41"/>
        <v/>
      </c>
      <c r="AV47" s="93" t="str">
        <f t="shared" si="42"/>
        <v/>
      </c>
      <c r="AW47" s="93" t="str">
        <f t="shared" si="43"/>
        <v/>
      </c>
      <c r="AX47" s="93" t="str">
        <f t="shared" si="44"/>
        <v/>
      </c>
      <c r="AY47" s="93" t="str">
        <f t="shared" si="45"/>
        <v/>
      </c>
      <c r="AZ47" s="93" t="str">
        <f t="shared" si="46"/>
        <v/>
      </c>
      <c r="BA47" s="93" t="str">
        <f t="shared" si="47"/>
        <v/>
      </c>
      <c r="BB47" s="93" t="str">
        <f t="shared" si="48"/>
        <v/>
      </c>
      <c r="BC47" s="93" t="str">
        <f t="shared" si="49"/>
        <v/>
      </c>
      <c r="BD47" s="93" t="str">
        <f t="shared" si="50"/>
        <v/>
      </c>
      <c r="BE47" s="93" t="str">
        <f t="shared" si="51"/>
        <v/>
      </c>
      <c r="BF47" s="224"/>
      <c r="BG47" s="74" t="str">
        <f t="shared" si="130"/>
        <v/>
      </c>
      <c r="BH47" s="36" t="str">
        <f t="shared" si="131"/>
        <v/>
      </c>
      <c r="BI47" s="225"/>
      <c r="BJ47" s="75" t="str">
        <f t="shared" si="52"/>
        <v/>
      </c>
      <c r="BK47" s="37" t="str">
        <f t="shared" si="53"/>
        <v/>
      </c>
      <c r="BL47" s="224"/>
      <c r="BM47" s="74" t="str">
        <f t="shared" si="54"/>
        <v/>
      </c>
      <c r="BN47" s="36" t="str">
        <f t="shared" si="55"/>
        <v/>
      </c>
      <c r="BO47" s="225"/>
      <c r="BP47" s="75" t="str">
        <f t="shared" si="56"/>
        <v/>
      </c>
      <c r="BQ47" s="37" t="str">
        <f t="shared" si="57"/>
        <v/>
      </c>
      <c r="BR47" s="224"/>
      <c r="BS47" s="74" t="str">
        <f t="shared" si="58"/>
        <v/>
      </c>
      <c r="BT47" s="36" t="str">
        <f t="shared" si="59"/>
        <v/>
      </c>
      <c r="BU47" s="225"/>
      <c r="BV47" s="75" t="str">
        <f t="shared" si="60"/>
        <v/>
      </c>
      <c r="BW47" s="37" t="str">
        <f t="shared" si="61"/>
        <v/>
      </c>
      <c r="BX47" s="224"/>
      <c r="BY47" s="74" t="str">
        <f t="shared" si="62"/>
        <v/>
      </c>
      <c r="BZ47" s="36" t="str">
        <f t="shared" si="63"/>
        <v/>
      </c>
      <c r="CA47" s="225"/>
      <c r="CB47" s="75" t="str">
        <f t="shared" si="64"/>
        <v/>
      </c>
      <c r="CC47" s="37" t="str">
        <f t="shared" si="65"/>
        <v/>
      </c>
      <c r="CD47" s="224"/>
      <c r="CE47" s="74" t="str">
        <f t="shared" si="66"/>
        <v/>
      </c>
      <c r="CF47" s="36" t="str">
        <f t="shared" si="67"/>
        <v/>
      </c>
      <c r="CG47" s="225"/>
      <c r="CH47" s="115" t="str">
        <f t="shared" si="68"/>
        <v/>
      </c>
      <c r="CI47" s="225" t="str">
        <f t="shared" si="69"/>
        <v/>
      </c>
      <c r="CJ47" s="224"/>
      <c r="CK47" s="5" t="str">
        <f t="shared" si="70"/>
        <v/>
      </c>
      <c r="CL47" s="224" t="str">
        <f t="shared" si="71"/>
        <v/>
      </c>
      <c r="CM47" s="225"/>
      <c r="CN47" s="115" t="str">
        <f t="shared" si="72"/>
        <v/>
      </c>
      <c r="CO47" s="225" t="str">
        <f t="shared" si="73"/>
        <v/>
      </c>
      <c r="CP47" s="224"/>
      <c r="CQ47" s="5" t="str">
        <f t="shared" si="74"/>
        <v/>
      </c>
      <c r="CR47" s="224" t="str">
        <f t="shared" si="75"/>
        <v/>
      </c>
      <c r="CS47" s="225"/>
      <c r="CT47" s="115" t="str">
        <f t="shared" si="76"/>
        <v/>
      </c>
      <c r="CU47" s="225" t="str">
        <f t="shared" si="77"/>
        <v/>
      </c>
      <c r="CV47" s="224"/>
      <c r="CW47" s="5" t="str">
        <f t="shared" si="78"/>
        <v/>
      </c>
      <c r="CX47" s="224" t="str">
        <f t="shared" si="79"/>
        <v/>
      </c>
      <c r="CY47" s="225"/>
      <c r="CZ47" s="115" t="str">
        <f t="shared" si="80"/>
        <v/>
      </c>
      <c r="DA47" s="225" t="str">
        <f t="shared" si="81"/>
        <v/>
      </c>
      <c r="DB47" s="224"/>
      <c r="DC47" s="5" t="str">
        <f t="shared" si="82"/>
        <v/>
      </c>
      <c r="DD47" s="224" t="str">
        <f t="shared" si="83"/>
        <v/>
      </c>
      <c r="DE47" s="225"/>
      <c r="DF47" s="115" t="str">
        <f t="shared" si="84"/>
        <v/>
      </c>
      <c r="DG47" s="225" t="str">
        <f t="shared" si="85"/>
        <v/>
      </c>
      <c r="DH47" s="224"/>
      <c r="DI47" s="5" t="str">
        <f t="shared" si="86"/>
        <v/>
      </c>
      <c r="DJ47" s="224" t="str">
        <f t="shared" si="87"/>
        <v/>
      </c>
      <c r="DK47" s="225"/>
      <c r="DL47" s="115" t="str">
        <f t="shared" si="88"/>
        <v/>
      </c>
      <c r="DM47" s="225" t="str">
        <f t="shared" si="89"/>
        <v/>
      </c>
      <c r="DN47" s="224"/>
      <c r="DO47" s="5" t="str">
        <f t="shared" si="90"/>
        <v/>
      </c>
      <c r="DP47" s="224" t="str">
        <f t="shared" si="91"/>
        <v/>
      </c>
      <c r="DQ47" s="225"/>
      <c r="DR47" s="115" t="str">
        <f t="shared" si="92"/>
        <v/>
      </c>
      <c r="DS47" s="225" t="str">
        <f t="shared" si="93"/>
        <v/>
      </c>
      <c r="DT47" s="224"/>
      <c r="DU47" s="5" t="str">
        <f t="shared" si="94"/>
        <v/>
      </c>
      <c r="DV47" s="224" t="str">
        <f t="shared" si="95"/>
        <v/>
      </c>
      <c r="DW47" s="225"/>
      <c r="DX47" s="115" t="str">
        <f t="shared" si="96"/>
        <v/>
      </c>
      <c r="DY47" s="225" t="str">
        <f t="shared" si="97"/>
        <v/>
      </c>
      <c r="DZ47" s="224"/>
      <c r="EA47" s="5" t="str">
        <f t="shared" si="98"/>
        <v/>
      </c>
      <c r="EB47" s="224" t="str">
        <f t="shared" si="99"/>
        <v/>
      </c>
      <c r="EC47" s="225"/>
      <c r="ED47" s="115" t="str">
        <f t="shared" si="100"/>
        <v/>
      </c>
      <c r="EE47" s="225" t="str">
        <f t="shared" si="101"/>
        <v/>
      </c>
      <c r="EF47" s="224"/>
      <c r="EG47" s="5" t="str">
        <f t="shared" si="102"/>
        <v/>
      </c>
      <c r="EH47" s="224" t="str">
        <f t="shared" si="103"/>
        <v/>
      </c>
      <c r="EI47" s="225"/>
      <c r="EJ47" s="115" t="str">
        <f t="shared" si="104"/>
        <v/>
      </c>
      <c r="EK47" s="225" t="str">
        <f t="shared" si="105"/>
        <v/>
      </c>
      <c r="EL47" s="224"/>
      <c r="EM47" s="5" t="str">
        <f t="shared" si="106"/>
        <v/>
      </c>
      <c r="EN47" s="224" t="str">
        <f t="shared" si="107"/>
        <v/>
      </c>
      <c r="EO47" s="225"/>
      <c r="EP47" s="115" t="str">
        <f t="shared" si="108"/>
        <v/>
      </c>
      <c r="EQ47" s="225" t="str">
        <f t="shared" si="109"/>
        <v/>
      </c>
      <c r="ER47" s="224"/>
      <c r="ES47" s="5" t="str">
        <f t="shared" si="110"/>
        <v/>
      </c>
      <c r="ET47" s="224" t="str">
        <f t="shared" si="111"/>
        <v/>
      </c>
      <c r="EU47" s="225"/>
      <c r="EV47" s="115" t="str">
        <f t="shared" si="112"/>
        <v/>
      </c>
      <c r="EW47" s="225" t="str">
        <f t="shared" si="113"/>
        <v/>
      </c>
      <c r="EX47" s="224"/>
      <c r="EY47" s="5" t="str">
        <f t="shared" si="114"/>
        <v/>
      </c>
      <c r="EZ47" s="224" t="str">
        <f t="shared" si="115"/>
        <v/>
      </c>
      <c r="FA47" s="225"/>
      <c r="FB47" s="115" t="str">
        <f t="shared" si="116"/>
        <v/>
      </c>
      <c r="FC47" s="225" t="str">
        <f t="shared" si="117"/>
        <v/>
      </c>
      <c r="FD47" s="224"/>
      <c r="FE47" s="5" t="str">
        <f t="shared" si="118"/>
        <v/>
      </c>
      <c r="FF47" s="224" t="str">
        <f t="shared" si="119"/>
        <v/>
      </c>
      <c r="FG47" s="225"/>
      <c r="FH47" s="115" t="str">
        <f t="shared" si="120"/>
        <v/>
      </c>
      <c r="FI47" s="225" t="str">
        <f t="shared" si="121"/>
        <v/>
      </c>
      <c r="FJ47" s="224"/>
      <c r="FK47" s="5" t="str">
        <f t="shared" si="122"/>
        <v/>
      </c>
      <c r="FL47" s="224" t="str">
        <f t="shared" si="123"/>
        <v/>
      </c>
      <c r="FM47" s="225"/>
      <c r="FN47" s="115" t="str">
        <f t="shared" si="124"/>
        <v/>
      </c>
      <c r="FO47" s="225" t="str">
        <f t="shared" si="125"/>
        <v/>
      </c>
      <c r="FP47" s="224"/>
      <c r="FQ47" s="5" t="str">
        <f t="shared" si="126"/>
        <v/>
      </c>
      <c r="FR47" s="224" t="str">
        <f t="shared" si="127"/>
        <v/>
      </c>
      <c r="FS47" s="225"/>
      <c r="FT47" s="115" t="str">
        <f t="shared" si="128"/>
        <v/>
      </c>
      <c r="FU47" s="225" t="str">
        <f t="shared" si="129"/>
        <v/>
      </c>
      <c r="FV47" s="253"/>
      <c r="FW47" s="253"/>
      <c r="FX47" s="253"/>
      <c r="FY47" s="253"/>
      <c r="FZ47" s="253"/>
    </row>
    <row r="48" spans="1:182" s="3" customFormat="1" x14ac:dyDescent="0.25">
      <c r="A48" s="2" t="str">
        <f t="shared" si="132"/>
        <v/>
      </c>
      <c r="B48" s="211"/>
      <c r="C48" s="151"/>
      <c r="D48" s="156" t="str">
        <f t="shared" si="27"/>
        <v/>
      </c>
      <c r="E48" s="109"/>
      <c r="F48" s="196"/>
      <c r="G48" s="2"/>
      <c r="H48" s="76"/>
      <c r="I48" s="114" t="str">
        <f t="shared" si="0"/>
        <v/>
      </c>
      <c r="J48" s="114" t="str">
        <f t="shared" si="1"/>
        <v/>
      </c>
      <c r="K48" s="114" t="str">
        <f t="shared" si="2"/>
        <v/>
      </c>
      <c r="L48" s="114" t="str">
        <f t="shared" si="3"/>
        <v/>
      </c>
      <c r="M48" s="114" t="str">
        <f t="shared" si="4"/>
        <v/>
      </c>
      <c r="N48" s="114" t="str">
        <f t="shared" si="5"/>
        <v/>
      </c>
      <c r="O48" s="114" t="str">
        <f t="shared" si="6"/>
        <v/>
      </c>
      <c r="P48" s="114" t="str">
        <f t="shared" si="7"/>
        <v/>
      </c>
      <c r="Q48" s="93" t="str">
        <f t="shared" si="8"/>
        <v/>
      </c>
      <c r="R48" s="93" t="str">
        <f t="shared" si="9"/>
        <v/>
      </c>
      <c r="S48" s="93" t="str">
        <f t="shared" si="10"/>
        <v/>
      </c>
      <c r="T48" s="93" t="str">
        <f t="shared" si="11"/>
        <v/>
      </c>
      <c r="U48" s="93" t="str">
        <f t="shared" si="12"/>
        <v/>
      </c>
      <c r="V48" s="93" t="str">
        <f t="shared" si="13"/>
        <v/>
      </c>
      <c r="W48" s="93" t="str">
        <f t="shared" si="14"/>
        <v/>
      </c>
      <c r="X48" s="93" t="str">
        <f t="shared" si="15"/>
        <v/>
      </c>
      <c r="Y48" s="93" t="str">
        <f t="shared" si="16"/>
        <v/>
      </c>
      <c r="Z48" s="93" t="str">
        <f t="shared" si="17"/>
        <v/>
      </c>
      <c r="AA48" s="93" t="str">
        <f t="shared" si="18"/>
        <v/>
      </c>
      <c r="AB48" s="93" t="str">
        <f t="shared" si="19"/>
        <v/>
      </c>
      <c r="AC48" s="93" t="str">
        <f t="shared" si="20"/>
        <v/>
      </c>
      <c r="AD48" s="93" t="str">
        <f t="shared" si="21"/>
        <v/>
      </c>
      <c r="AE48" s="93" t="str">
        <f t="shared" si="22"/>
        <v/>
      </c>
      <c r="AF48" s="93" t="str">
        <f t="shared" si="23"/>
        <v/>
      </c>
      <c r="AG48" s="93" t="str">
        <f t="shared" si="24"/>
        <v/>
      </c>
      <c r="AH48" s="93" t="str">
        <f t="shared" si="28"/>
        <v/>
      </c>
      <c r="AI48" s="93" t="str">
        <f t="shared" si="29"/>
        <v/>
      </c>
      <c r="AJ48" s="93" t="str">
        <f t="shared" si="30"/>
        <v/>
      </c>
      <c r="AK48" s="93" t="str">
        <f t="shared" si="31"/>
        <v/>
      </c>
      <c r="AL48" s="93" t="str">
        <f t="shared" si="32"/>
        <v/>
      </c>
      <c r="AM48" s="93" t="str">
        <f t="shared" si="33"/>
        <v/>
      </c>
      <c r="AN48" s="93" t="str">
        <f t="shared" si="34"/>
        <v/>
      </c>
      <c r="AO48" s="93" t="str">
        <f t="shared" si="35"/>
        <v/>
      </c>
      <c r="AP48" s="93" t="str">
        <f t="shared" si="36"/>
        <v/>
      </c>
      <c r="AQ48" s="93" t="str">
        <f t="shared" si="37"/>
        <v/>
      </c>
      <c r="AR48" s="93" t="str">
        <f t="shared" si="38"/>
        <v/>
      </c>
      <c r="AS48" s="93" t="str">
        <f t="shared" si="39"/>
        <v/>
      </c>
      <c r="AT48" s="93" t="str">
        <f t="shared" si="40"/>
        <v/>
      </c>
      <c r="AU48" s="93" t="str">
        <f t="shared" si="41"/>
        <v/>
      </c>
      <c r="AV48" s="93" t="str">
        <f t="shared" si="42"/>
        <v/>
      </c>
      <c r="AW48" s="93" t="str">
        <f t="shared" si="43"/>
        <v/>
      </c>
      <c r="AX48" s="93" t="str">
        <f t="shared" si="44"/>
        <v/>
      </c>
      <c r="AY48" s="93" t="str">
        <f t="shared" si="45"/>
        <v/>
      </c>
      <c r="AZ48" s="93" t="str">
        <f t="shared" si="46"/>
        <v/>
      </c>
      <c r="BA48" s="93" t="str">
        <f t="shared" si="47"/>
        <v/>
      </c>
      <c r="BB48" s="93" t="str">
        <f t="shared" si="48"/>
        <v/>
      </c>
      <c r="BC48" s="93" t="str">
        <f t="shared" si="49"/>
        <v/>
      </c>
      <c r="BD48" s="93" t="str">
        <f t="shared" si="50"/>
        <v/>
      </c>
      <c r="BE48" s="93" t="str">
        <f t="shared" si="51"/>
        <v/>
      </c>
      <c r="BF48" s="224"/>
      <c r="BG48" s="74" t="str">
        <f t="shared" si="130"/>
        <v/>
      </c>
      <c r="BH48" s="36" t="str">
        <f t="shared" si="131"/>
        <v/>
      </c>
      <c r="BI48" s="225"/>
      <c r="BJ48" s="75" t="str">
        <f t="shared" si="52"/>
        <v/>
      </c>
      <c r="BK48" s="37" t="str">
        <f t="shared" si="53"/>
        <v/>
      </c>
      <c r="BL48" s="224"/>
      <c r="BM48" s="74" t="str">
        <f t="shared" si="54"/>
        <v/>
      </c>
      <c r="BN48" s="36" t="str">
        <f t="shared" si="55"/>
        <v/>
      </c>
      <c r="BO48" s="225"/>
      <c r="BP48" s="75" t="str">
        <f t="shared" si="56"/>
        <v/>
      </c>
      <c r="BQ48" s="37" t="str">
        <f t="shared" si="57"/>
        <v/>
      </c>
      <c r="BR48" s="224"/>
      <c r="BS48" s="74" t="str">
        <f t="shared" si="58"/>
        <v/>
      </c>
      <c r="BT48" s="36" t="str">
        <f t="shared" si="59"/>
        <v/>
      </c>
      <c r="BU48" s="225"/>
      <c r="BV48" s="75" t="str">
        <f t="shared" si="60"/>
        <v/>
      </c>
      <c r="BW48" s="37" t="str">
        <f t="shared" si="61"/>
        <v/>
      </c>
      <c r="BX48" s="224"/>
      <c r="BY48" s="74" t="str">
        <f t="shared" si="62"/>
        <v/>
      </c>
      <c r="BZ48" s="36" t="str">
        <f t="shared" si="63"/>
        <v/>
      </c>
      <c r="CA48" s="225"/>
      <c r="CB48" s="75" t="str">
        <f t="shared" si="64"/>
        <v/>
      </c>
      <c r="CC48" s="37" t="str">
        <f t="shared" si="65"/>
        <v/>
      </c>
      <c r="CD48" s="224"/>
      <c r="CE48" s="74" t="str">
        <f t="shared" si="66"/>
        <v/>
      </c>
      <c r="CF48" s="36" t="str">
        <f t="shared" si="67"/>
        <v/>
      </c>
      <c r="CG48" s="225"/>
      <c r="CH48" s="115" t="str">
        <f t="shared" si="68"/>
        <v/>
      </c>
      <c r="CI48" s="225" t="str">
        <f t="shared" si="69"/>
        <v/>
      </c>
      <c r="CJ48" s="224"/>
      <c r="CK48" s="5" t="str">
        <f t="shared" si="70"/>
        <v/>
      </c>
      <c r="CL48" s="224" t="str">
        <f t="shared" si="71"/>
        <v/>
      </c>
      <c r="CM48" s="225"/>
      <c r="CN48" s="115" t="str">
        <f t="shared" si="72"/>
        <v/>
      </c>
      <c r="CO48" s="225" t="str">
        <f t="shared" si="73"/>
        <v/>
      </c>
      <c r="CP48" s="224"/>
      <c r="CQ48" s="5" t="str">
        <f t="shared" si="74"/>
        <v/>
      </c>
      <c r="CR48" s="224" t="str">
        <f t="shared" si="75"/>
        <v/>
      </c>
      <c r="CS48" s="225"/>
      <c r="CT48" s="115" t="str">
        <f t="shared" si="76"/>
        <v/>
      </c>
      <c r="CU48" s="225" t="str">
        <f t="shared" si="77"/>
        <v/>
      </c>
      <c r="CV48" s="224"/>
      <c r="CW48" s="5" t="str">
        <f t="shared" si="78"/>
        <v/>
      </c>
      <c r="CX48" s="224" t="str">
        <f t="shared" si="79"/>
        <v/>
      </c>
      <c r="CY48" s="225"/>
      <c r="CZ48" s="115" t="str">
        <f t="shared" si="80"/>
        <v/>
      </c>
      <c r="DA48" s="225" t="str">
        <f t="shared" si="81"/>
        <v/>
      </c>
      <c r="DB48" s="224"/>
      <c r="DC48" s="5" t="str">
        <f t="shared" si="82"/>
        <v/>
      </c>
      <c r="DD48" s="224" t="str">
        <f t="shared" si="83"/>
        <v/>
      </c>
      <c r="DE48" s="225"/>
      <c r="DF48" s="115" t="str">
        <f t="shared" si="84"/>
        <v/>
      </c>
      <c r="DG48" s="225" t="str">
        <f t="shared" si="85"/>
        <v/>
      </c>
      <c r="DH48" s="224"/>
      <c r="DI48" s="5" t="str">
        <f t="shared" si="86"/>
        <v/>
      </c>
      <c r="DJ48" s="224" t="str">
        <f t="shared" si="87"/>
        <v/>
      </c>
      <c r="DK48" s="225"/>
      <c r="DL48" s="115" t="str">
        <f t="shared" si="88"/>
        <v/>
      </c>
      <c r="DM48" s="225" t="str">
        <f t="shared" si="89"/>
        <v/>
      </c>
      <c r="DN48" s="224"/>
      <c r="DO48" s="5" t="str">
        <f t="shared" si="90"/>
        <v/>
      </c>
      <c r="DP48" s="224" t="str">
        <f t="shared" si="91"/>
        <v/>
      </c>
      <c r="DQ48" s="225"/>
      <c r="DR48" s="115" t="str">
        <f t="shared" si="92"/>
        <v/>
      </c>
      <c r="DS48" s="225" t="str">
        <f t="shared" si="93"/>
        <v/>
      </c>
      <c r="DT48" s="224"/>
      <c r="DU48" s="5" t="str">
        <f t="shared" si="94"/>
        <v/>
      </c>
      <c r="DV48" s="224" t="str">
        <f t="shared" si="95"/>
        <v/>
      </c>
      <c r="DW48" s="225"/>
      <c r="DX48" s="115" t="str">
        <f t="shared" si="96"/>
        <v/>
      </c>
      <c r="DY48" s="225" t="str">
        <f t="shared" si="97"/>
        <v/>
      </c>
      <c r="DZ48" s="224"/>
      <c r="EA48" s="5" t="str">
        <f t="shared" si="98"/>
        <v/>
      </c>
      <c r="EB48" s="224" t="str">
        <f t="shared" si="99"/>
        <v/>
      </c>
      <c r="EC48" s="225"/>
      <c r="ED48" s="115" t="str">
        <f t="shared" si="100"/>
        <v/>
      </c>
      <c r="EE48" s="225" t="str">
        <f t="shared" si="101"/>
        <v/>
      </c>
      <c r="EF48" s="224"/>
      <c r="EG48" s="5" t="str">
        <f t="shared" si="102"/>
        <v/>
      </c>
      <c r="EH48" s="224" t="str">
        <f t="shared" si="103"/>
        <v/>
      </c>
      <c r="EI48" s="225"/>
      <c r="EJ48" s="115" t="str">
        <f t="shared" si="104"/>
        <v/>
      </c>
      <c r="EK48" s="225" t="str">
        <f t="shared" si="105"/>
        <v/>
      </c>
      <c r="EL48" s="224"/>
      <c r="EM48" s="5" t="str">
        <f t="shared" si="106"/>
        <v/>
      </c>
      <c r="EN48" s="224" t="str">
        <f t="shared" si="107"/>
        <v/>
      </c>
      <c r="EO48" s="225"/>
      <c r="EP48" s="115" t="str">
        <f t="shared" si="108"/>
        <v/>
      </c>
      <c r="EQ48" s="225" t="str">
        <f t="shared" si="109"/>
        <v/>
      </c>
      <c r="ER48" s="224"/>
      <c r="ES48" s="5" t="str">
        <f t="shared" si="110"/>
        <v/>
      </c>
      <c r="ET48" s="224" t="str">
        <f t="shared" si="111"/>
        <v/>
      </c>
      <c r="EU48" s="225"/>
      <c r="EV48" s="115" t="str">
        <f t="shared" si="112"/>
        <v/>
      </c>
      <c r="EW48" s="225" t="str">
        <f t="shared" si="113"/>
        <v/>
      </c>
      <c r="EX48" s="224"/>
      <c r="EY48" s="5" t="str">
        <f t="shared" si="114"/>
        <v/>
      </c>
      <c r="EZ48" s="224" t="str">
        <f t="shared" si="115"/>
        <v/>
      </c>
      <c r="FA48" s="225"/>
      <c r="FB48" s="115" t="str">
        <f t="shared" si="116"/>
        <v/>
      </c>
      <c r="FC48" s="225" t="str">
        <f t="shared" si="117"/>
        <v/>
      </c>
      <c r="FD48" s="224"/>
      <c r="FE48" s="5" t="str">
        <f t="shared" si="118"/>
        <v/>
      </c>
      <c r="FF48" s="224" t="str">
        <f t="shared" si="119"/>
        <v/>
      </c>
      <c r="FG48" s="225"/>
      <c r="FH48" s="115" t="str">
        <f t="shared" si="120"/>
        <v/>
      </c>
      <c r="FI48" s="225" t="str">
        <f t="shared" si="121"/>
        <v/>
      </c>
      <c r="FJ48" s="224"/>
      <c r="FK48" s="5" t="str">
        <f t="shared" si="122"/>
        <v/>
      </c>
      <c r="FL48" s="224" t="str">
        <f t="shared" si="123"/>
        <v/>
      </c>
      <c r="FM48" s="225"/>
      <c r="FN48" s="115" t="str">
        <f t="shared" si="124"/>
        <v/>
      </c>
      <c r="FO48" s="225" t="str">
        <f t="shared" si="125"/>
        <v/>
      </c>
      <c r="FP48" s="224"/>
      <c r="FQ48" s="5" t="str">
        <f t="shared" si="126"/>
        <v/>
      </c>
      <c r="FR48" s="224" t="str">
        <f t="shared" si="127"/>
        <v/>
      </c>
      <c r="FS48" s="225"/>
      <c r="FT48" s="115" t="str">
        <f t="shared" si="128"/>
        <v/>
      </c>
      <c r="FU48" s="225" t="str">
        <f t="shared" si="129"/>
        <v/>
      </c>
      <c r="FV48" s="253"/>
      <c r="FW48" s="253"/>
      <c r="FX48" s="253"/>
      <c r="FY48" s="253"/>
      <c r="FZ48" s="253"/>
    </row>
    <row r="49" spans="1:182" s="3" customFormat="1" x14ac:dyDescent="0.25">
      <c r="A49" s="2" t="str">
        <f t="shared" si="132"/>
        <v/>
      </c>
      <c r="B49" s="211"/>
      <c r="C49" s="151"/>
      <c r="D49" s="156" t="str">
        <f t="shared" si="27"/>
        <v/>
      </c>
      <c r="E49" s="109"/>
      <c r="F49" s="196"/>
      <c r="G49" s="2"/>
      <c r="H49" s="76"/>
      <c r="I49" s="114" t="str">
        <f t="shared" si="0"/>
        <v/>
      </c>
      <c r="J49" s="114" t="str">
        <f t="shared" si="1"/>
        <v/>
      </c>
      <c r="K49" s="114" t="str">
        <f t="shared" si="2"/>
        <v/>
      </c>
      <c r="L49" s="114" t="str">
        <f t="shared" si="3"/>
        <v/>
      </c>
      <c r="M49" s="114" t="str">
        <f t="shared" si="4"/>
        <v/>
      </c>
      <c r="N49" s="114" t="str">
        <f t="shared" si="5"/>
        <v/>
      </c>
      <c r="O49" s="114" t="str">
        <f t="shared" si="6"/>
        <v/>
      </c>
      <c r="P49" s="114" t="str">
        <f t="shared" si="7"/>
        <v/>
      </c>
      <c r="Q49" s="93" t="str">
        <f t="shared" si="8"/>
        <v/>
      </c>
      <c r="R49" s="93" t="str">
        <f t="shared" si="9"/>
        <v/>
      </c>
      <c r="S49" s="93" t="str">
        <f t="shared" si="10"/>
        <v/>
      </c>
      <c r="T49" s="93" t="str">
        <f t="shared" si="11"/>
        <v/>
      </c>
      <c r="U49" s="93" t="str">
        <f t="shared" si="12"/>
        <v/>
      </c>
      <c r="V49" s="93" t="str">
        <f t="shared" si="13"/>
        <v/>
      </c>
      <c r="W49" s="93" t="str">
        <f t="shared" si="14"/>
        <v/>
      </c>
      <c r="X49" s="93" t="str">
        <f t="shared" si="15"/>
        <v/>
      </c>
      <c r="Y49" s="93" t="str">
        <f t="shared" si="16"/>
        <v/>
      </c>
      <c r="Z49" s="93" t="str">
        <f t="shared" si="17"/>
        <v/>
      </c>
      <c r="AA49" s="93" t="str">
        <f t="shared" si="18"/>
        <v/>
      </c>
      <c r="AB49" s="93" t="str">
        <f t="shared" si="19"/>
        <v/>
      </c>
      <c r="AC49" s="93" t="str">
        <f t="shared" si="20"/>
        <v/>
      </c>
      <c r="AD49" s="93" t="str">
        <f t="shared" si="21"/>
        <v/>
      </c>
      <c r="AE49" s="93" t="str">
        <f t="shared" si="22"/>
        <v/>
      </c>
      <c r="AF49" s="93" t="str">
        <f t="shared" si="23"/>
        <v/>
      </c>
      <c r="AG49" s="93" t="str">
        <f t="shared" si="24"/>
        <v/>
      </c>
      <c r="AH49" s="93" t="str">
        <f t="shared" si="28"/>
        <v/>
      </c>
      <c r="AI49" s="93" t="str">
        <f t="shared" si="29"/>
        <v/>
      </c>
      <c r="AJ49" s="93" t="str">
        <f t="shared" si="30"/>
        <v/>
      </c>
      <c r="AK49" s="93" t="str">
        <f t="shared" si="31"/>
        <v/>
      </c>
      <c r="AL49" s="93" t="str">
        <f t="shared" si="32"/>
        <v/>
      </c>
      <c r="AM49" s="93" t="str">
        <f t="shared" si="33"/>
        <v/>
      </c>
      <c r="AN49" s="93" t="str">
        <f t="shared" si="34"/>
        <v/>
      </c>
      <c r="AO49" s="93" t="str">
        <f t="shared" si="35"/>
        <v/>
      </c>
      <c r="AP49" s="93" t="str">
        <f t="shared" si="36"/>
        <v/>
      </c>
      <c r="AQ49" s="93" t="str">
        <f t="shared" si="37"/>
        <v/>
      </c>
      <c r="AR49" s="93" t="str">
        <f t="shared" si="38"/>
        <v/>
      </c>
      <c r="AS49" s="93" t="str">
        <f t="shared" si="39"/>
        <v/>
      </c>
      <c r="AT49" s="93" t="str">
        <f t="shared" si="40"/>
        <v/>
      </c>
      <c r="AU49" s="93" t="str">
        <f t="shared" si="41"/>
        <v/>
      </c>
      <c r="AV49" s="93" t="str">
        <f t="shared" si="42"/>
        <v/>
      </c>
      <c r="AW49" s="93" t="str">
        <f t="shared" si="43"/>
        <v/>
      </c>
      <c r="AX49" s="93" t="str">
        <f t="shared" si="44"/>
        <v/>
      </c>
      <c r="AY49" s="93" t="str">
        <f t="shared" si="45"/>
        <v/>
      </c>
      <c r="AZ49" s="93" t="str">
        <f t="shared" si="46"/>
        <v/>
      </c>
      <c r="BA49" s="93" t="str">
        <f t="shared" si="47"/>
        <v/>
      </c>
      <c r="BB49" s="93" t="str">
        <f t="shared" si="48"/>
        <v/>
      </c>
      <c r="BC49" s="93" t="str">
        <f t="shared" si="49"/>
        <v/>
      </c>
      <c r="BD49" s="93" t="str">
        <f t="shared" si="50"/>
        <v/>
      </c>
      <c r="BE49" s="93" t="str">
        <f t="shared" si="51"/>
        <v/>
      </c>
      <c r="BF49" s="224"/>
      <c r="BG49" s="74" t="str">
        <f t="shared" si="130"/>
        <v/>
      </c>
      <c r="BH49" s="36" t="str">
        <f t="shared" si="131"/>
        <v/>
      </c>
      <c r="BI49" s="225"/>
      <c r="BJ49" s="75" t="str">
        <f t="shared" si="52"/>
        <v/>
      </c>
      <c r="BK49" s="37" t="str">
        <f t="shared" si="53"/>
        <v/>
      </c>
      <c r="BL49" s="224"/>
      <c r="BM49" s="74" t="str">
        <f t="shared" si="54"/>
        <v/>
      </c>
      <c r="BN49" s="36" t="str">
        <f t="shared" si="55"/>
        <v/>
      </c>
      <c r="BO49" s="225"/>
      <c r="BP49" s="75" t="str">
        <f t="shared" si="56"/>
        <v/>
      </c>
      <c r="BQ49" s="37" t="str">
        <f t="shared" si="57"/>
        <v/>
      </c>
      <c r="BR49" s="224"/>
      <c r="BS49" s="74" t="str">
        <f t="shared" si="58"/>
        <v/>
      </c>
      <c r="BT49" s="36" t="str">
        <f t="shared" si="59"/>
        <v/>
      </c>
      <c r="BU49" s="225"/>
      <c r="BV49" s="75" t="str">
        <f t="shared" si="60"/>
        <v/>
      </c>
      <c r="BW49" s="37" t="str">
        <f t="shared" si="61"/>
        <v/>
      </c>
      <c r="BX49" s="224"/>
      <c r="BY49" s="74" t="str">
        <f t="shared" si="62"/>
        <v/>
      </c>
      <c r="BZ49" s="36" t="str">
        <f t="shared" si="63"/>
        <v/>
      </c>
      <c r="CA49" s="225"/>
      <c r="CB49" s="75" t="str">
        <f t="shared" si="64"/>
        <v/>
      </c>
      <c r="CC49" s="37" t="str">
        <f t="shared" si="65"/>
        <v/>
      </c>
      <c r="CD49" s="224"/>
      <c r="CE49" s="74" t="str">
        <f t="shared" si="66"/>
        <v/>
      </c>
      <c r="CF49" s="36" t="str">
        <f t="shared" si="67"/>
        <v/>
      </c>
      <c r="CG49" s="225"/>
      <c r="CH49" s="115" t="str">
        <f t="shared" si="68"/>
        <v/>
      </c>
      <c r="CI49" s="225" t="str">
        <f t="shared" si="69"/>
        <v/>
      </c>
      <c r="CJ49" s="224"/>
      <c r="CK49" s="5" t="str">
        <f t="shared" si="70"/>
        <v/>
      </c>
      <c r="CL49" s="224" t="str">
        <f t="shared" si="71"/>
        <v/>
      </c>
      <c r="CM49" s="225"/>
      <c r="CN49" s="115" t="str">
        <f t="shared" si="72"/>
        <v/>
      </c>
      <c r="CO49" s="225" t="str">
        <f t="shared" si="73"/>
        <v/>
      </c>
      <c r="CP49" s="224"/>
      <c r="CQ49" s="5" t="str">
        <f t="shared" si="74"/>
        <v/>
      </c>
      <c r="CR49" s="224" t="str">
        <f t="shared" si="75"/>
        <v/>
      </c>
      <c r="CS49" s="225"/>
      <c r="CT49" s="115" t="str">
        <f t="shared" si="76"/>
        <v/>
      </c>
      <c r="CU49" s="225" t="str">
        <f t="shared" si="77"/>
        <v/>
      </c>
      <c r="CV49" s="224"/>
      <c r="CW49" s="5" t="str">
        <f t="shared" si="78"/>
        <v/>
      </c>
      <c r="CX49" s="224" t="str">
        <f t="shared" si="79"/>
        <v/>
      </c>
      <c r="CY49" s="225"/>
      <c r="CZ49" s="115" t="str">
        <f t="shared" si="80"/>
        <v/>
      </c>
      <c r="DA49" s="225" t="str">
        <f t="shared" si="81"/>
        <v/>
      </c>
      <c r="DB49" s="224"/>
      <c r="DC49" s="5" t="str">
        <f t="shared" si="82"/>
        <v/>
      </c>
      <c r="DD49" s="224" t="str">
        <f t="shared" si="83"/>
        <v/>
      </c>
      <c r="DE49" s="225"/>
      <c r="DF49" s="115" t="str">
        <f t="shared" si="84"/>
        <v/>
      </c>
      <c r="DG49" s="225" t="str">
        <f t="shared" si="85"/>
        <v/>
      </c>
      <c r="DH49" s="224"/>
      <c r="DI49" s="5" t="str">
        <f t="shared" si="86"/>
        <v/>
      </c>
      <c r="DJ49" s="224" t="str">
        <f t="shared" si="87"/>
        <v/>
      </c>
      <c r="DK49" s="225"/>
      <c r="DL49" s="115" t="str">
        <f t="shared" si="88"/>
        <v/>
      </c>
      <c r="DM49" s="225" t="str">
        <f t="shared" si="89"/>
        <v/>
      </c>
      <c r="DN49" s="224"/>
      <c r="DO49" s="5" t="str">
        <f t="shared" si="90"/>
        <v/>
      </c>
      <c r="DP49" s="224" t="str">
        <f t="shared" si="91"/>
        <v/>
      </c>
      <c r="DQ49" s="225"/>
      <c r="DR49" s="115" t="str">
        <f t="shared" si="92"/>
        <v/>
      </c>
      <c r="DS49" s="225" t="str">
        <f t="shared" si="93"/>
        <v/>
      </c>
      <c r="DT49" s="224"/>
      <c r="DU49" s="5" t="str">
        <f t="shared" si="94"/>
        <v/>
      </c>
      <c r="DV49" s="224" t="str">
        <f t="shared" si="95"/>
        <v/>
      </c>
      <c r="DW49" s="225"/>
      <c r="DX49" s="115" t="str">
        <f t="shared" si="96"/>
        <v/>
      </c>
      <c r="DY49" s="225" t="str">
        <f t="shared" si="97"/>
        <v/>
      </c>
      <c r="DZ49" s="224"/>
      <c r="EA49" s="5" t="str">
        <f t="shared" si="98"/>
        <v/>
      </c>
      <c r="EB49" s="224" t="str">
        <f t="shared" si="99"/>
        <v/>
      </c>
      <c r="EC49" s="225"/>
      <c r="ED49" s="115" t="str">
        <f t="shared" si="100"/>
        <v/>
      </c>
      <c r="EE49" s="225" t="str">
        <f t="shared" si="101"/>
        <v/>
      </c>
      <c r="EF49" s="224"/>
      <c r="EG49" s="5" t="str">
        <f t="shared" si="102"/>
        <v/>
      </c>
      <c r="EH49" s="224" t="str">
        <f t="shared" si="103"/>
        <v/>
      </c>
      <c r="EI49" s="225"/>
      <c r="EJ49" s="115" t="str">
        <f t="shared" si="104"/>
        <v/>
      </c>
      <c r="EK49" s="225" t="str">
        <f t="shared" si="105"/>
        <v/>
      </c>
      <c r="EL49" s="224"/>
      <c r="EM49" s="5" t="str">
        <f t="shared" si="106"/>
        <v/>
      </c>
      <c r="EN49" s="224" t="str">
        <f t="shared" si="107"/>
        <v/>
      </c>
      <c r="EO49" s="225"/>
      <c r="EP49" s="115" t="str">
        <f t="shared" si="108"/>
        <v/>
      </c>
      <c r="EQ49" s="225" t="str">
        <f t="shared" si="109"/>
        <v/>
      </c>
      <c r="ER49" s="224"/>
      <c r="ES49" s="5" t="str">
        <f t="shared" si="110"/>
        <v/>
      </c>
      <c r="ET49" s="224" t="str">
        <f t="shared" si="111"/>
        <v/>
      </c>
      <c r="EU49" s="225"/>
      <c r="EV49" s="115" t="str">
        <f t="shared" si="112"/>
        <v/>
      </c>
      <c r="EW49" s="225" t="str">
        <f t="shared" si="113"/>
        <v/>
      </c>
      <c r="EX49" s="224"/>
      <c r="EY49" s="5" t="str">
        <f t="shared" si="114"/>
        <v/>
      </c>
      <c r="EZ49" s="224" t="str">
        <f t="shared" si="115"/>
        <v/>
      </c>
      <c r="FA49" s="225"/>
      <c r="FB49" s="115" t="str">
        <f t="shared" si="116"/>
        <v/>
      </c>
      <c r="FC49" s="225" t="str">
        <f t="shared" si="117"/>
        <v/>
      </c>
      <c r="FD49" s="224"/>
      <c r="FE49" s="5" t="str">
        <f t="shared" si="118"/>
        <v/>
      </c>
      <c r="FF49" s="224" t="str">
        <f t="shared" si="119"/>
        <v/>
      </c>
      <c r="FG49" s="225"/>
      <c r="FH49" s="115" t="str">
        <f t="shared" si="120"/>
        <v/>
      </c>
      <c r="FI49" s="225" t="str">
        <f t="shared" si="121"/>
        <v/>
      </c>
      <c r="FJ49" s="224"/>
      <c r="FK49" s="5" t="str">
        <f t="shared" si="122"/>
        <v/>
      </c>
      <c r="FL49" s="224" t="str">
        <f t="shared" si="123"/>
        <v/>
      </c>
      <c r="FM49" s="225"/>
      <c r="FN49" s="115" t="str">
        <f t="shared" si="124"/>
        <v/>
      </c>
      <c r="FO49" s="225" t="str">
        <f t="shared" si="125"/>
        <v/>
      </c>
      <c r="FP49" s="224"/>
      <c r="FQ49" s="5" t="str">
        <f t="shared" si="126"/>
        <v/>
      </c>
      <c r="FR49" s="224" t="str">
        <f t="shared" si="127"/>
        <v/>
      </c>
      <c r="FS49" s="225"/>
      <c r="FT49" s="115" t="str">
        <f t="shared" si="128"/>
        <v/>
      </c>
      <c r="FU49" s="225" t="str">
        <f t="shared" si="129"/>
        <v/>
      </c>
      <c r="FV49" s="253"/>
      <c r="FW49" s="253"/>
      <c r="FX49" s="253"/>
      <c r="FY49" s="253"/>
      <c r="FZ49" s="253"/>
    </row>
    <row r="50" spans="1:182" s="3" customFormat="1" x14ac:dyDescent="0.25">
      <c r="A50" s="2" t="str">
        <f t="shared" si="132"/>
        <v/>
      </c>
      <c r="B50" s="211"/>
      <c r="C50" s="151"/>
      <c r="D50" s="156" t="str">
        <f t="shared" si="27"/>
        <v/>
      </c>
      <c r="E50" s="109"/>
      <c r="F50" s="196"/>
      <c r="G50" s="2"/>
      <c r="H50" s="76"/>
      <c r="I50" s="114" t="str">
        <f t="shared" si="0"/>
        <v/>
      </c>
      <c r="J50" s="114" t="str">
        <f t="shared" si="1"/>
        <v/>
      </c>
      <c r="K50" s="114" t="str">
        <f t="shared" si="2"/>
        <v/>
      </c>
      <c r="L50" s="114" t="str">
        <f t="shared" si="3"/>
        <v/>
      </c>
      <c r="M50" s="114" t="str">
        <f t="shared" si="4"/>
        <v/>
      </c>
      <c r="N50" s="114" t="str">
        <f t="shared" si="5"/>
        <v/>
      </c>
      <c r="O50" s="114" t="str">
        <f t="shared" si="6"/>
        <v/>
      </c>
      <c r="P50" s="114" t="str">
        <f t="shared" si="7"/>
        <v/>
      </c>
      <c r="Q50" s="93" t="str">
        <f t="shared" si="8"/>
        <v/>
      </c>
      <c r="R50" s="93" t="str">
        <f t="shared" si="9"/>
        <v/>
      </c>
      <c r="S50" s="93" t="str">
        <f t="shared" si="10"/>
        <v/>
      </c>
      <c r="T50" s="93" t="str">
        <f t="shared" si="11"/>
        <v/>
      </c>
      <c r="U50" s="93" t="str">
        <f t="shared" si="12"/>
        <v/>
      </c>
      <c r="V50" s="93" t="str">
        <f t="shared" si="13"/>
        <v/>
      </c>
      <c r="W50" s="93" t="str">
        <f t="shared" si="14"/>
        <v/>
      </c>
      <c r="X50" s="93" t="str">
        <f t="shared" si="15"/>
        <v/>
      </c>
      <c r="Y50" s="93" t="str">
        <f t="shared" si="16"/>
        <v/>
      </c>
      <c r="Z50" s="93" t="str">
        <f t="shared" si="17"/>
        <v/>
      </c>
      <c r="AA50" s="93" t="str">
        <f t="shared" si="18"/>
        <v/>
      </c>
      <c r="AB50" s="93" t="str">
        <f t="shared" si="19"/>
        <v/>
      </c>
      <c r="AC50" s="93" t="str">
        <f t="shared" si="20"/>
        <v/>
      </c>
      <c r="AD50" s="93" t="str">
        <f t="shared" si="21"/>
        <v/>
      </c>
      <c r="AE50" s="93" t="str">
        <f t="shared" si="22"/>
        <v/>
      </c>
      <c r="AF50" s="93" t="str">
        <f t="shared" si="23"/>
        <v/>
      </c>
      <c r="AG50" s="93" t="str">
        <f t="shared" si="24"/>
        <v/>
      </c>
      <c r="AH50" s="93" t="str">
        <f t="shared" si="28"/>
        <v/>
      </c>
      <c r="AI50" s="93" t="str">
        <f t="shared" si="29"/>
        <v/>
      </c>
      <c r="AJ50" s="93" t="str">
        <f t="shared" si="30"/>
        <v/>
      </c>
      <c r="AK50" s="93" t="str">
        <f t="shared" si="31"/>
        <v/>
      </c>
      <c r="AL50" s="93" t="str">
        <f t="shared" si="32"/>
        <v/>
      </c>
      <c r="AM50" s="93" t="str">
        <f t="shared" si="33"/>
        <v/>
      </c>
      <c r="AN50" s="93" t="str">
        <f t="shared" si="34"/>
        <v/>
      </c>
      <c r="AO50" s="93" t="str">
        <f t="shared" si="35"/>
        <v/>
      </c>
      <c r="AP50" s="93" t="str">
        <f t="shared" si="36"/>
        <v/>
      </c>
      <c r="AQ50" s="93" t="str">
        <f t="shared" si="37"/>
        <v/>
      </c>
      <c r="AR50" s="93" t="str">
        <f t="shared" si="38"/>
        <v/>
      </c>
      <c r="AS50" s="93" t="str">
        <f t="shared" si="39"/>
        <v/>
      </c>
      <c r="AT50" s="93" t="str">
        <f t="shared" si="40"/>
        <v/>
      </c>
      <c r="AU50" s="93" t="str">
        <f t="shared" si="41"/>
        <v/>
      </c>
      <c r="AV50" s="93" t="str">
        <f t="shared" si="42"/>
        <v/>
      </c>
      <c r="AW50" s="93" t="str">
        <f t="shared" si="43"/>
        <v/>
      </c>
      <c r="AX50" s="93" t="str">
        <f t="shared" si="44"/>
        <v/>
      </c>
      <c r="AY50" s="93" t="str">
        <f t="shared" si="45"/>
        <v/>
      </c>
      <c r="AZ50" s="93" t="str">
        <f t="shared" si="46"/>
        <v/>
      </c>
      <c r="BA50" s="93" t="str">
        <f t="shared" si="47"/>
        <v/>
      </c>
      <c r="BB50" s="93" t="str">
        <f t="shared" si="48"/>
        <v/>
      </c>
      <c r="BC50" s="93" t="str">
        <f t="shared" si="49"/>
        <v/>
      </c>
      <c r="BD50" s="93" t="str">
        <f t="shared" si="50"/>
        <v/>
      </c>
      <c r="BE50" s="93" t="str">
        <f t="shared" si="51"/>
        <v/>
      </c>
      <c r="BF50" s="224"/>
      <c r="BG50" s="74" t="str">
        <f t="shared" si="130"/>
        <v/>
      </c>
      <c r="BH50" s="36" t="str">
        <f t="shared" si="131"/>
        <v/>
      </c>
      <c r="BI50" s="225"/>
      <c r="BJ50" s="75" t="str">
        <f t="shared" si="52"/>
        <v/>
      </c>
      <c r="BK50" s="37" t="str">
        <f t="shared" si="53"/>
        <v/>
      </c>
      <c r="BL50" s="224"/>
      <c r="BM50" s="74" t="str">
        <f t="shared" si="54"/>
        <v/>
      </c>
      <c r="BN50" s="36" t="str">
        <f t="shared" si="55"/>
        <v/>
      </c>
      <c r="BO50" s="225"/>
      <c r="BP50" s="75" t="str">
        <f t="shared" si="56"/>
        <v/>
      </c>
      <c r="BQ50" s="37" t="str">
        <f t="shared" si="57"/>
        <v/>
      </c>
      <c r="BR50" s="224"/>
      <c r="BS50" s="74" t="str">
        <f t="shared" si="58"/>
        <v/>
      </c>
      <c r="BT50" s="36" t="str">
        <f t="shared" si="59"/>
        <v/>
      </c>
      <c r="BU50" s="225"/>
      <c r="BV50" s="75" t="str">
        <f t="shared" si="60"/>
        <v/>
      </c>
      <c r="BW50" s="37" t="str">
        <f t="shared" si="61"/>
        <v/>
      </c>
      <c r="BX50" s="224"/>
      <c r="BY50" s="74" t="str">
        <f t="shared" si="62"/>
        <v/>
      </c>
      <c r="BZ50" s="36" t="str">
        <f t="shared" si="63"/>
        <v/>
      </c>
      <c r="CA50" s="225"/>
      <c r="CB50" s="75" t="str">
        <f t="shared" si="64"/>
        <v/>
      </c>
      <c r="CC50" s="37" t="str">
        <f t="shared" si="65"/>
        <v/>
      </c>
      <c r="CD50" s="224"/>
      <c r="CE50" s="74" t="str">
        <f t="shared" si="66"/>
        <v/>
      </c>
      <c r="CF50" s="36" t="str">
        <f t="shared" si="67"/>
        <v/>
      </c>
      <c r="CG50" s="225"/>
      <c r="CH50" s="115" t="str">
        <f t="shared" si="68"/>
        <v/>
      </c>
      <c r="CI50" s="225" t="str">
        <f t="shared" si="69"/>
        <v/>
      </c>
      <c r="CJ50" s="224"/>
      <c r="CK50" s="5" t="str">
        <f t="shared" si="70"/>
        <v/>
      </c>
      <c r="CL50" s="224" t="str">
        <f t="shared" si="71"/>
        <v/>
      </c>
      <c r="CM50" s="225"/>
      <c r="CN50" s="115" t="str">
        <f t="shared" si="72"/>
        <v/>
      </c>
      <c r="CO50" s="225" t="str">
        <f t="shared" si="73"/>
        <v/>
      </c>
      <c r="CP50" s="224"/>
      <c r="CQ50" s="5" t="str">
        <f t="shared" si="74"/>
        <v/>
      </c>
      <c r="CR50" s="224" t="str">
        <f t="shared" si="75"/>
        <v/>
      </c>
      <c r="CS50" s="225"/>
      <c r="CT50" s="115" t="str">
        <f t="shared" si="76"/>
        <v/>
      </c>
      <c r="CU50" s="225" t="str">
        <f t="shared" si="77"/>
        <v/>
      </c>
      <c r="CV50" s="224"/>
      <c r="CW50" s="5" t="str">
        <f t="shared" si="78"/>
        <v/>
      </c>
      <c r="CX50" s="224" t="str">
        <f t="shared" si="79"/>
        <v/>
      </c>
      <c r="CY50" s="225"/>
      <c r="CZ50" s="115" t="str">
        <f t="shared" si="80"/>
        <v/>
      </c>
      <c r="DA50" s="225" t="str">
        <f t="shared" si="81"/>
        <v/>
      </c>
      <c r="DB50" s="224"/>
      <c r="DC50" s="5" t="str">
        <f t="shared" si="82"/>
        <v/>
      </c>
      <c r="DD50" s="224" t="str">
        <f t="shared" si="83"/>
        <v/>
      </c>
      <c r="DE50" s="225"/>
      <c r="DF50" s="115" t="str">
        <f t="shared" si="84"/>
        <v/>
      </c>
      <c r="DG50" s="225" t="str">
        <f t="shared" si="85"/>
        <v/>
      </c>
      <c r="DH50" s="224"/>
      <c r="DI50" s="5" t="str">
        <f t="shared" si="86"/>
        <v/>
      </c>
      <c r="DJ50" s="224" t="str">
        <f t="shared" si="87"/>
        <v/>
      </c>
      <c r="DK50" s="225"/>
      <c r="DL50" s="115" t="str">
        <f t="shared" si="88"/>
        <v/>
      </c>
      <c r="DM50" s="225" t="str">
        <f t="shared" si="89"/>
        <v/>
      </c>
      <c r="DN50" s="224"/>
      <c r="DO50" s="5" t="str">
        <f t="shared" si="90"/>
        <v/>
      </c>
      <c r="DP50" s="224" t="str">
        <f t="shared" si="91"/>
        <v/>
      </c>
      <c r="DQ50" s="225"/>
      <c r="DR50" s="115" t="str">
        <f t="shared" si="92"/>
        <v/>
      </c>
      <c r="DS50" s="225" t="str">
        <f t="shared" si="93"/>
        <v/>
      </c>
      <c r="DT50" s="224"/>
      <c r="DU50" s="5" t="str">
        <f t="shared" si="94"/>
        <v/>
      </c>
      <c r="DV50" s="224" t="str">
        <f t="shared" si="95"/>
        <v/>
      </c>
      <c r="DW50" s="225"/>
      <c r="DX50" s="115" t="str">
        <f t="shared" si="96"/>
        <v/>
      </c>
      <c r="DY50" s="225" t="str">
        <f t="shared" si="97"/>
        <v/>
      </c>
      <c r="DZ50" s="224"/>
      <c r="EA50" s="5" t="str">
        <f t="shared" si="98"/>
        <v/>
      </c>
      <c r="EB50" s="224" t="str">
        <f t="shared" si="99"/>
        <v/>
      </c>
      <c r="EC50" s="225"/>
      <c r="ED50" s="115" t="str">
        <f t="shared" si="100"/>
        <v/>
      </c>
      <c r="EE50" s="225" t="str">
        <f t="shared" si="101"/>
        <v/>
      </c>
      <c r="EF50" s="224"/>
      <c r="EG50" s="5" t="str">
        <f t="shared" si="102"/>
        <v/>
      </c>
      <c r="EH50" s="224" t="str">
        <f t="shared" si="103"/>
        <v/>
      </c>
      <c r="EI50" s="225"/>
      <c r="EJ50" s="115" t="str">
        <f t="shared" si="104"/>
        <v/>
      </c>
      <c r="EK50" s="225" t="str">
        <f t="shared" si="105"/>
        <v/>
      </c>
      <c r="EL50" s="224"/>
      <c r="EM50" s="5" t="str">
        <f t="shared" si="106"/>
        <v/>
      </c>
      <c r="EN50" s="224" t="str">
        <f t="shared" si="107"/>
        <v/>
      </c>
      <c r="EO50" s="225"/>
      <c r="EP50" s="115" t="str">
        <f t="shared" si="108"/>
        <v/>
      </c>
      <c r="EQ50" s="225" t="str">
        <f t="shared" si="109"/>
        <v/>
      </c>
      <c r="ER50" s="224"/>
      <c r="ES50" s="5" t="str">
        <f t="shared" si="110"/>
        <v/>
      </c>
      <c r="ET50" s="224" t="str">
        <f t="shared" si="111"/>
        <v/>
      </c>
      <c r="EU50" s="225"/>
      <c r="EV50" s="115" t="str">
        <f t="shared" si="112"/>
        <v/>
      </c>
      <c r="EW50" s="225" t="str">
        <f t="shared" si="113"/>
        <v/>
      </c>
      <c r="EX50" s="224"/>
      <c r="EY50" s="5" t="str">
        <f t="shared" si="114"/>
        <v/>
      </c>
      <c r="EZ50" s="224" t="str">
        <f t="shared" si="115"/>
        <v/>
      </c>
      <c r="FA50" s="225"/>
      <c r="FB50" s="115" t="str">
        <f t="shared" si="116"/>
        <v/>
      </c>
      <c r="FC50" s="225" t="str">
        <f t="shared" si="117"/>
        <v/>
      </c>
      <c r="FD50" s="224"/>
      <c r="FE50" s="5" t="str">
        <f t="shared" si="118"/>
        <v/>
      </c>
      <c r="FF50" s="224" t="str">
        <f t="shared" si="119"/>
        <v/>
      </c>
      <c r="FG50" s="225"/>
      <c r="FH50" s="115" t="str">
        <f t="shared" si="120"/>
        <v/>
      </c>
      <c r="FI50" s="225" t="str">
        <f t="shared" si="121"/>
        <v/>
      </c>
      <c r="FJ50" s="224"/>
      <c r="FK50" s="5" t="str">
        <f t="shared" si="122"/>
        <v/>
      </c>
      <c r="FL50" s="224" t="str">
        <f t="shared" si="123"/>
        <v/>
      </c>
      <c r="FM50" s="225"/>
      <c r="FN50" s="115" t="str">
        <f t="shared" si="124"/>
        <v/>
      </c>
      <c r="FO50" s="225" t="str">
        <f t="shared" si="125"/>
        <v/>
      </c>
      <c r="FP50" s="224"/>
      <c r="FQ50" s="5" t="str">
        <f t="shared" si="126"/>
        <v/>
      </c>
      <c r="FR50" s="224" t="str">
        <f t="shared" si="127"/>
        <v/>
      </c>
      <c r="FS50" s="225"/>
      <c r="FT50" s="115" t="str">
        <f t="shared" si="128"/>
        <v/>
      </c>
      <c r="FU50" s="225" t="str">
        <f t="shared" si="129"/>
        <v/>
      </c>
      <c r="FV50" s="253"/>
      <c r="FW50" s="253"/>
      <c r="FX50" s="253"/>
      <c r="FY50" s="253"/>
      <c r="FZ50" s="253"/>
    </row>
    <row r="51" spans="1:182" s="3" customFormat="1" x14ac:dyDescent="0.25">
      <c r="A51" s="2" t="str">
        <f t="shared" si="132"/>
        <v/>
      </c>
      <c r="B51" s="211"/>
      <c r="C51" s="151"/>
      <c r="D51" s="156" t="str">
        <f t="shared" si="27"/>
        <v/>
      </c>
      <c r="E51" s="109"/>
      <c r="F51" s="196"/>
      <c r="G51" s="2"/>
      <c r="H51" s="76"/>
      <c r="I51" s="114" t="str">
        <f t="shared" si="0"/>
        <v/>
      </c>
      <c r="J51" s="114" t="str">
        <f t="shared" si="1"/>
        <v/>
      </c>
      <c r="K51" s="114" t="str">
        <f t="shared" si="2"/>
        <v/>
      </c>
      <c r="L51" s="114" t="str">
        <f t="shared" si="3"/>
        <v/>
      </c>
      <c r="M51" s="114" t="str">
        <f t="shared" si="4"/>
        <v/>
      </c>
      <c r="N51" s="114" t="str">
        <f t="shared" si="5"/>
        <v/>
      </c>
      <c r="O51" s="114" t="str">
        <f t="shared" si="6"/>
        <v/>
      </c>
      <c r="P51" s="114" t="str">
        <f t="shared" si="7"/>
        <v/>
      </c>
      <c r="Q51" s="93" t="str">
        <f t="shared" si="8"/>
        <v/>
      </c>
      <c r="R51" s="93" t="str">
        <f t="shared" si="9"/>
        <v/>
      </c>
      <c r="S51" s="93" t="str">
        <f t="shared" si="10"/>
        <v/>
      </c>
      <c r="T51" s="93" t="str">
        <f t="shared" si="11"/>
        <v/>
      </c>
      <c r="U51" s="93" t="str">
        <f t="shared" si="12"/>
        <v/>
      </c>
      <c r="V51" s="93" t="str">
        <f t="shared" si="13"/>
        <v/>
      </c>
      <c r="W51" s="93" t="str">
        <f t="shared" si="14"/>
        <v/>
      </c>
      <c r="X51" s="93" t="str">
        <f t="shared" si="15"/>
        <v/>
      </c>
      <c r="Y51" s="93" t="str">
        <f t="shared" si="16"/>
        <v/>
      </c>
      <c r="Z51" s="93" t="str">
        <f t="shared" si="17"/>
        <v/>
      </c>
      <c r="AA51" s="93" t="str">
        <f t="shared" si="18"/>
        <v/>
      </c>
      <c r="AB51" s="93" t="str">
        <f t="shared" si="19"/>
        <v/>
      </c>
      <c r="AC51" s="93" t="str">
        <f t="shared" si="20"/>
        <v/>
      </c>
      <c r="AD51" s="93" t="str">
        <f t="shared" si="21"/>
        <v/>
      </c>
      <c r="AE51" s="93" t="str">
        <f t="shared" si="22"/>
        <v/>
      </c>
      <c r="AF51" s="93" t="str">
        <f t="shared" si="23"/>
        <v/>
      </c>
      <c r="AG51" s="93" t="str">
        <f t="shared" si="24"/>
        <v/>
      </c>
      <c r="AH51" s="93" t="str">
        <f t="shared" si="28"/>
        <v/>
      </c>
      <c r="AI51" s="93" t="str">
        <f t="shared" si="29"/>
        <v/>
      </c>
      <c r="AJ51" s="93" t="str">
        <f t="shared" si="30"/>
        <v/>
      </c>
      <c r="AK51" s="93" t="str">
        <f t="shared" si="31"/>
        <v/>
      </c>
      <c r="AL51" s="93" t="str">
        <f t="shared" si="32"/>
        <v/>
      </c>
      <c r="AM51" s="93" t="str">
        <f t="shared" si="33"/>
        <v/>
      </c>
      <c r="AN51" s="93" t="str">
        <f t="shared" si="34"/>
        <v/>
      </c>
      <c r="AO51" s="93" t="str">
        <f t="shared" si="35"/>
        <v/>
      </c>
      <c r="AP51" s="93" t="str">
        <f t="shared" si="36"/>
        <v/>
      </c>
      <c r="AQ51" s="93" t="str">
        <f t="shared" si="37"/>
        <v/>
      </c>
      <c r="AR51" s="93" t="str">
        <f t="shared" si="38"/>
        <v/>
      </c>
      <c r="AS51" s="93" t="str">
        <f t="shared" si="39"/>
        <v/>
      </c>
      <c r="AT51" s="93" t="str">
        <f t="shared" si="40"/>
        <v/>
      </c>
      <c r="AU51" s="93" t="str">
        <f t="shared" si="41"/>
        <v/>
      </c>
      <c r="AV51" s="93" t="str">
        <f t="shared" si="42"/>
        <v/>
      </c>
      <c r="AW51" s="93" t="str">
        <f t="shared" si="43"/>
        <v/>
      </c>
      <c r="AX51" s="93" t="str">
        <f t="shared" si="44"/>
        <v/>
      </c>
      <c r="AY51" s="93" t="str">
        <f t="shared" si="45"/>
        <v/>
      </c>
      <c r="AZ51" s="93" t="str">
        <f t="shared" si="46"/>
        <v/>
      </c>
      <c r="BA51" s="93" t="str">
        <f t="shared" si="47"/>
        <v/>
      </c>
      <c r="BB51" s="93" t="str">
        <f t="shared" si="48"/>
        <v/>
      </c>
      <c r="BC51" s="93" t="str">
        <f t="shared" si="49"/>
        <v/>
      </c>
      <c r="BD51" s="93" t="str">
        <f t="shared" si="50"/>
        <v/>
      </c>
      <c r="BE51" s="93" t="str">
        <f t="shared" si="51"/>
        <v/>
      </c>
      <c r="BF51" s="224"/>
      <c r="BG51" s="74" t="str">
        <f t="shared" si="130"/>
        <v/>
      </c>
      <c r="BH51" s="36" t="str">
        <f t="shared" si="131"/>
        <v/>
      </c>
      <c r="BI51" s="225"/>
      <c r="BJ51" s="75" t="str">
        <f t="shared" si="52"/>
        <v/>
      </c>
      <c r="BK51" s="37" t="str">
        <f t="shared" si="53"/>
        <v/>
      </c>
      <c r="BL51" s="224"/>
      <c r="BM51" s="74" t="str">
        <f t="shared" si="54"/>
        <v/>
      </c>
      <c r="BN51" s="36" t="str">
        <f t="shared" si="55"/>
        <v/>
      </c>
      <c r="BO51" s="225"/>
      <c r="BP51" s="75" t="str">
        <f t="shared" si="56"/>
        <v/>
      </c>
      <c r="BQ51" s="37" t="str">
        <f t="shared" si="57"/>
        <v/>
      </c>
      <c r="BR51" s="224"/>
      <c r="BS51" s="74" t="str">
        <f t="shared" si="58"/>
        <v/>
      </c>
      <c r="BT51" s="36" t="str">
        <f t="shared" si="59"/>
        <v/>
      </c>
      <c r="BU51" s="225"/>
      <c r="BV51" s="75" t="str">
        <f t="shared" si="60"/>
        <v/>
      </c>
      <c r="BW51" s="37" t="str">
        <f t="shared" si="61"/>
        <v/>
      </c>
      <c r="BX51" s="224"/>
      <c r="BY51" s="74" t="str">
        <f t="shared" si="62"/>
        <v/>
      </c>
      <c r="BZ51" s="36" t="str">
        <f t="shared" si="63"/>
        <v/>
      </c>
      <c r="CA51" s="225"/>
      <c r="CB51" s="75" t="str">
        <f t="shared" si="64"/>
        <v/>
      </c>
      <c r="CC51" s="37" t="str">
        <f t="shared" si="65"/>
        <v/>
      </c>
      <c r="CD51" s="224"/>
      <c r="CE51" s="74" t="str">
        <f t="shared" si="66"/>
        <v/>
      </c>
      <c r="CF51" s="36" t="str">
        <f t="shared" si="67"/>
        <v/>
      </c>
      <c r="CG51" s="225"/>
      <c r="CH51" s="115" t="str">
        <f t="shared" si="68"/>
        <v/>
      </c>
      <c r="CI51" s="225" t="str">
        <f t="shared" si="69"/>
        <v/>
      </c>
      <c r="CJ51" s="224"/>
      <c r="CK51" s="5" t="str">
        <f t="shared" si="70"/>
        <v/>
      </c>
      <c r="CL51" s="224" t="str">
        <f t="shared" si="71"/>
        <v/>
      </c>
      <c r="CM51" s="225"/>
      <c r="CN51" s="115" t="str">
        <f t="shared" si="72"/>
        <v/>
      </c>
      <c r="CO51" s="225" t="str">
        <f t="shared" si="73"/>
        <v/>
      </c>
      <c r="CP51" s="224"/>
      <c r="CQ51" s="5" t="str">
        <f t="shared" si="74"/>
        <v/>
      </c>
      <c r="CR51" s="224" t="str">
        <f t="shared" si="75"/>
        <v/>
      </c>
      <c r="CS51" s="225"/>
      <c r="CT51" s="115" t="str">
        <f t="shared" si="76"/>
        <v/>
      </c>
      <c r="CU51" s="225" t="str">
        <f t="shared" si="77"/>
        <v/>
      </c>
      <c r="CV51" s="224"/>
      <c r="CW51" s="5" t="str">
        <f t="shared" si="78"/>
        <v/>
      </c>
      <c r="CX51" s="224" t="str">
        <f t="shared" si="79"/>
        <v/>
      </c>
      <c r="CY51" s="225"/>
      <c r="CZ51" s="115" t="str">
        <f t="shared" si="80"/>
        <v/>
      </c>
      <c r="DA51" s="225" t="str">
        <f t="shared" si="81"/>
        <v/>
      </c>
      <c r="DB51" s="224"/>
      <c r="DC51" s="5" t="str">
        <f t="shared" si="82"/>
        <v/>
      </c>
      <c r="DD51" s="224" t="str">
        <f t="shared" si="83"/>
        <v/>
      </c>
      <c r="DE51" s="225"/>
      <c r="DF51" s="115" t="str">
        <f t="shared" si="84"/>
        <v/>
      </c>
      <c r="DG51" s="225" t="str">
        <f t="shared" si="85"/>
        <v/>
      </c>
      <c r="DH51" s="224"/>
      <c r="DI51" s="5" t="str">
        <f t="shared" si="86"/>
        <v/>
      </c>
      <c r="DJ51" s="224" t="str">
        <f t="shared" si="87"/>
        <v/>
      </c>
      <c r="DK51" s="225"/>
      <c r="DL51" s="115" t="str">
        <f t="shared" si="88"/>
        <v/>
      </c>
      <c r="DM51" s="225" t="str">
        <f t="shared" si="89"/>
        <v/>
      </c>
      <c r="DN51" s="224"/>
      <c r="DO51" s="5" t="str">
        <f t="shared" si="90"/>
        <v/>
      </c>
      <c r="DP51" s="224" t="str">
        <f t="shared" si="91"/>
        <v/>
      </c>
      <c r="DQ51" s="225"/>
      <c r="DR51" s="115" t="str">
        <f t="shared" si="92"/>
        <v/>
      </c>
      <c r="DS51" s="225" t="str">
        <f t="shared" si="93"/>
        <v/>
      </c>
      <c r="DT51" s="224"/>
      <c r="DU51" s="5" t="str">
        <f t="shared" si="94"/>
        <v/>
      </c>
      <c r="DV51" s="224" t="str">
        <f t="shared" si="95"/>
        <v/>
      </c>
      <c r="DW51" s="225"/>
      <c r="DX51" s="115" t="str">
        <f t="shared" si="96"/>
        <v/>
      </c>
      <c r="DY51" s="225" t="str">
        <f t="shared" si="97"/>
        <v/>
      </c>
      <c r="DZ51" s="224"/>
      <c r="EA51" s="5" t="str">
        <f t="shared" si="98"/>
        <v/>
      </c>
      <c r="EB51" s="224" t="str">
        <f t="shared" si="99"/>
        <v/>
      </c>
      <c r="EC51" s="225"/>
      <c r="ED51" s="115" t="str">
        <f t="shared" si="100"/>
        <v/>
      </c>
      <c r="EE51" s="225" t="str">
        <f t="shared" si="101"/>
        <v/>
      </c>
      <c r="EF51" s="224"/>
      <c r="EG51" s="5" t="str">
        <f t="shared" si="102"/>
        <v/>
      </c>
      <c r="EH51" s="224" t="str">
        <f t="shared" si="103"/>
        <v/>
      </c>
      <c r="EI51" s="225"/>
      <c r="EJ51" s="115" t="str">
        <f t="shared" si="104"/>
        <v/>
      </c>
      <c r="EK51" s="225" t="str">
        <f t="shared" si="105"/>
        <v/>
      </c>
      <c r="EL51" s="224"/>
      <c r="EM51" s="5" t="str">
        <f t="shared" si="106"/>
        <v/>
      </c>
      <c r="EN51" s="224" t="str">
        <f t="shared" si="107"/>
        <v/>
      </c>
      <c r="EO51" s="225"/>
      <c r="EP51" s="115" t="str">
        <f t="shared" si="108"/>
        <v/>
      </c>
      <c r="EQ51" s="225" t="str">
        <f t="shared" si="109"/>
        <v/>
      </c>
      <c r="ER51" s="224"/>
      <c r="ES51" s="5" t="str">
        <f t="shared" si="110"/>
        <v/>
      </c>
      <c r="ET51" s="224" t="str">
        <f t="shared" si="111"/>
        <v/>
      </c>
      <c r="EU51" s="225"/>
      <c r="EV51" s="115" t="str">
        <f t="shared" si="112"/>
        <v/>
      </c>
      <c r="EW51" s="225" t="str">
        <f t="shared" si="113"/>
        <v/>
      </c>
      <c r="EX51" s="224"/>
      <c r="EY51" s="5" t="str">
        <f t="shared" si="114"/>
        <v/>
      </c>
      <c r="EZ51" s="224" t="str">
        <f t="shared" si="115"/>
        <v/>
      </c>
      <c r="FA51" s="225"/>
      <c r="FB51" s="115" t="str">
        <f t="shared" si="116"/>
        <v/>
      </c>
      <c r="FC51" s="225" t="str">
        <f t="shared" si="117"/>
        <v/>
      </c>
      <c r="FD51" s="224"/>
      <c r="FE51" s="5" t="str">
        <f t="shared" si="118"/>
        <v/>
      </c>
      <c r="FF51" s="224" t="str">
        <f t="shared" si="119"/>
        <v/>
      </c>
      <c r="FG51" s="225"/>
      <c r="FH51" s="115" t="str">
        <f t="shared" si="120"/>
        <v/>
      </c>
      <c r="FI51" s="225" t="str">
        <f t="shared" si="121"/>
        <v/>
      </c>
      <c r="FJ51" s="224"/>
      <c r="FK51" s="5" t="str">
        <f t="shared" si="122"/>
        <v/>
      </c>
      <c r="FL51" s="224" t="str">
        <f t="shared" si="123"/>
        <v/>
      </c>
      <c r="FM51" s="225"/>
      <c r="FN51" s="115" t="str">
        <f t="shared" si="124"/>
        <v/>
      </c>
      <c r="FO51" s="225" t="str">
        <f t="shared" si="125"/>
        <v/>
      </c>
      <c r="FP51" s="224"/>
      <c r="FQ51" s="5" t="str">
        <f t="shared" si="126"/>
        <v/>
      </c>
      <c r="FR51" s="224" t="str">
        <f t="shared" si="127"/>
        <v/>
      </c>
      <c r="FS51" s="225"/>
      <c r="FT51" s="115" t="str">
        <f t="shared" si="128"/>
        <v/>
      </c>
      <c r="FU51" s="225" t="str">
        <f t="shared" si="129"/>
        <v/>
      </c>
      <c r="FV51" s="253"/>
      <c r="FW51" s="253"/>
      <c r="FX51" s="253"/>
      <c r="FY51" s="253"/>
      <c r="FZ51" s="253"/>
    </row>
    <row r="52" spans="1:182" s="3" customFormat="1" x14ac:dyDescent="0.25">
      <c r="A52" s="2" t="str">
        <f t="shared" si="132"/>
        <v/>
      </c>
      <c r="B52" s="211"/>
      <c r="C52" s="151"/>
      <c r="D52" s="156" t="str">
        <f t="shared" si="27"/>
        <v/>
      </c>
      <c r="E52" s="109"/>
      <c r="F52" s="196"/>
      <c r="G52" s="2"/>
      <c r="H52" s="76"/>
      <c r="I52" s="114" t="str">
        <f t="shared" si="0"/>
        <v/>
      </c>
      <c r="J52" s="114" t="str">
        <f t="shared" si="1"/>
        <v/>
      </c>
      <c r="K52" s="114" t="str">
        <f t="shared" si="2"/>
        <v/>
      </c>
      <c r="L52" s="114" t="str">
        <f t="shared" si="3"/>
        <v/>
      </c>
      <c r="M52" s="114" t="str">
        <f t="shared" si="4"/>
        <v/>
      </c>
      <c r="N52" s="114" t="str">
        <f t="shared" si="5"/>
        <v/>
      </c>
      <c r="O52" s="114" t="str">
        <f t="shared" si="6"/>
        <v/>
      </c>
      <c r="P52" s="114" t="str">
        <f t="shared" si="7"/>
        <v/>
      </c>
      <c r="Q52" s="93" t="str">
        <f t="shared" si="8"/>
        <v/>
      </c>
      <c r="R52" s="93" t="str">
        <f t="shared" si="9"/>
        <v/>
      </c>
      <c r="S52" s="93" t="str">
        <f t="shared" si="10"/>
        <v/>
      </c>
      <c r="T52" s="93" t="str">
        <f t="shared" si="11"/>
        <v/>
      </c>
      <c r="U52" s="93" t="str">
        <f t="shared" si="12"/>
        <v/>
      </c>
      <c r="V52" s="93" t="str">
        <f t="shared" si="13"/>
        <v/>
      </c>
      <c r="W52" s="93" t="str">
        <f t="shared" si="14"/>
        <v/>
      </c>
      <c r="X52" s="93" t="str">
        <f t="shared" si="15"/>
        <v/>
      </c>
      <c r="Y52" s="93" t="str">
        <f t="shared" si="16"/>
        <v/>
      </c>
      <c r="Z52" s="93" t="str">
        <f t="shared" si="17"/>
        <v/>
      </c>
      <c r="AA52" s="93" t="str">
        <f t="shared" si="18"/>
        <v/>
      </c>
      <c r="AB52" s="93" t="str">
        <f t="shared" si="19"/>
        <v/>
      </c>
      <c r="AC52" s="93" t="str">
        <f t="shared" si="20"/>
        <v/>
      </c>
      <c r="AD52" s="93" t="str">
        <f t="shared" si="21"/>
        <v/>
      </c>
      <c r="AE52" s="93" t="str">
        <f t="shared" si="22"/>
        <v/>
      </c>
      <c r="AF52" s="93" t="str">
        <f t="shared" si="23"/>
        <v/>
      </c>
      <c r="AG52" s="93" t="str">
        <f t="shared" si="24"/>
        <v/>
      </c>
      <c r="AH52" s="93" t="str">
        <f t="shared" si="28"/>
        <v/>
      </c>
      <c r="AI52" s="93" t="str">
        <f t="shared" si="29"/>
        <v/>
      </c>
      <c r="AJ52" s="93" t="str">
        <f t="shared" si="30"/>
        <v/>
      </c>
      <c r="AK52" s="93" t="str">
        <f t="shared" si="31"/>
        <v/>
      </c>
      <c r="AL52" s="93" t="str">
        <f t="shared" si="32"/>
        <v/>
      </c>
      <c r="AM52" s="93" t="str">
        <f t="shared" si="33"/>
        <v/>
      </c>
      <c r="AN52" s="93" t="str">
        <f t="shared" si="34"/>
        <v/>
      </c>
      <c r="AO52" s="93" t="str">
        <f t="shared" si="35"/>
        <v/>
      </c>
      <c r="AP52" s="93" t="str">
        <f t="shared" si="36"/>
        <v/>
      </c>
      <c r="AQ52" s="93" t="str">
        <f t="shared" si="37"/>
        <v/>
      </c>
      <c r="AR52" s="93" t="str">
        <f t="shared" si="38"/>
        <v/>
      </c>
      <c r="AS52" s="93" t="str">
        <f t="shared" si="39"/>
        <v/>
      </c>
      <c r="AT52" s="93" t="str">
        <f t="shared" si="40"/>
        <v/>
      </c>
      <c r="AU52" s="93" t="str">
        <f t="shared" si="41"/>
        <v/>
      </c>
      <c r="AV52" s="93" t="str">
        <f t="shared" si="42"/>
        <v/>
      </c>
      <c r="AW52" s="93" t="str">
        <f t="shared" si="43"/>
        <v/>
      </c>
      <c r="AX52" s="93" t="str">
        <f t="shared" si="44"/>
        <v/>
      </c>
      <c r="AY52" s="93" t="str">
        <f t="shared" si="45"/>
        <v/>
      </c>
      <c r="AZ52" s="93" t="str">
        <f t="shared" si="46"/>
        <v/>
      </c>
      <c r="BA52" s="93" t="str">
        <f t="shared" si="47"/>
        <v/>
      </c>
      <c r="BB52" s="93" t="str">
        <f t="shared" si="48"/>
        <v/>
      </c>
      <c r="BC52" s="93" t="str">
        <f t="shared" si="49"/>
        <v/>
      </c>
      <c r="BD52" s="93" t="str">
        <f t="shared" si="50"/>
        <v/>
      </c>
      <c r="BE52" s="93" t="str">
        <f t="shared" si="51"/>
        <v/>
      </c>
      <c r="BF52" s="224"/>
      <c r="BG52" s="74" t="str">
        <f t="shared" si="130"/>
        <v/>
      </c>
      <c r="BH52" s="36" t="str">
        <f t="shared" si="131"/>
        <v/>
      </c>
      <c r="BI52" s="225"/>
      <c r="BJ52" s="75" t="str">
        <f t="shared" si="52"/>
        <v/>
      </c>
      <c r="BK52" s="37" t="str">
        <f t="shared" si="53"/>
        <v/>
      </c>
      <c r="BL52" s="224"/>
      <c r="BM52" s="74" t="str">
        <f t="shared" si="54"/>
        <v/>
      </c>
      <c r="BN52" s="36" t="str">
        <f t="shared" si="55"/>
        <v/>
      </c>
      <c r="BO52" s="225"/>
      <c r="BP52" s="75" t="str">
        <f t="shared" si="56"/>
        <v/>
      </c>
      <c r="BQ52" s="37" t="str">
        <f t="shared" si="57"/>
        <v/>
      </c>
      <c r="BR52" s="224"/>
      <c r="BS52" s="74" t="str">
        <f t="shared" si="58"/>
        <v/>
      </c>
      <c r="BT52" s="36" t="str">
        <f t="shared" si="59"/>
        <v/>
      </c>
      <c r="BU52" s="225"/>
      <c r="BV52" s="75" t="str">
        <f t="shared" si="60"/>
        <v/>
      </c>
      <c r="BW52" s="37" t="str">
        <f t="shared" si="61"/>
        <v/>
      </c>
      <c r="BX52" s="224"/>
      <c r="BY52" s="74" t="str">
        <f t="shared" si="62"/>
        <v/>
      </c>
      <c r="BZ52" s="36" t="str">
        <f t="shared" si="63"/>
        <v/>
      </c>
      <c r="CA52" s="225"/>
      <c r="CB52" s="75" t="str">
        <f t="shared" si="64"/>
        <v/>
      </c>
      <c r="CC52" s="37" t="str">
        <f t="shared" si="65"/>
        <v/>
      </c>
      <c r="CD52" s="224"/>
      <c r="CE52" s="74" t="str">
        <f t="shared" si="66"/>
        <v/>
      </c>
      <c r="CF52" s="36" t="str">
        <f t="shared" si="67"/>
        <v/>
      </c>
      <c r="CG52" s="225"/>
      <c r="CH52" s="115" t="str">
        <f t="shared" si="68"/>
        <v/>
      </c>
      <c r="CI52" s="225" t="str">
        <f t="shared" si="69"/>
        <v/>
      </c>
      <c r="CJ52" s="224"/>
      <c r="CK52" s="5" t="str">
        <f t="shared" si="70"/>
        <v/>
      </c>
      <c r="CL52" s="224" t="str">
        <f t="shared" si="71"/>
        <v/>
      </c>
      <c r="CM52" s="225"/>
      <c r="CN52" s="115" t="str">
        <f t="shared" si="72"/>
        <v/>
      </c>
      <c r="CO52" s="225" t="str">
        <f t="shared" si="73"/>
        <v/>
      </c>
      <c r="CP52" s="224"/>
      <c r="CQ52" s="5" t="str">
        <f t="shared" si="74"/>
        <v/>
      </c>
      <c r="CR52" s="224" t="str">
        <f t="shared" si="75"/>
        <v/>
      </c>
      <c r="CS52" s="225"/>
      <c r="CT52" s="115" t="str">
        <f t="shared" si="76"/>
        <v/>
      </c>
      <c r="CU52" s="225" t="str">
        <f t="shared" si="77"/>
        <v/>
      </c>
      <c r="CV52" s="224"/>
      <c r="CW52" s="5" t="str">
        <f t="shared" si="78"/>
        <v/>
      </c>
      <c r="CX52" s="224" t="str">
        <f t="shared" si="79"/>
        <v/>
      </c>
      <c r="CY52" s="225"/>
      <c r="CZ52" s="115" t="str">
        <f t="shared" si="80"/>
        <v/>
      </c>
      <c r="DA52" s="225" t="str">
        <f t="shared" si="81"/>
        <v/>
      </c>
      <c r="DB52" s="224"/>
      <c r="DC52" s="5" t="str">
        <f t="shared" si="82"/>
        <v/>
      </c>
      <c r="DD52" s="224" t="str">
        <f t="shared" si="83"/>
        <v/>
      </c>
      <c r="DE52" s="225"/>
      <c r="DF52" s="115" t="str">
        <f t="shared" si="84"/>
        <v/>
      </c>
      <c r="DG52" s="225" t="str">
        <f t="shared" si="85"/>
        <v/>
      </c>
      <c r="DH52" s="224"/>
      <c r="DI52" s="5" t="str">
        <f t="shared" si="86"/>
        <v/>
      </c>
      <c r="DJ52" s="224" t="str">
        <f t="shared" si="87"/>
        <v/>
      </c>
      <c r="DK52" s="225"/>
      <c r="DL52" s="115" t="str">
        <f t="shared" si="88"/>
        <v/>
      </c>
      <c r="DM52" s="225" t="str">
        <f t="shared" si="89"/>
        <v/>
      </c>
      <c r="DN52" s="224"/>
      <c r="DO52" s="5" t="str">
        <f t="shared" si="90"/>
        <v/>
      </c>
      <c r="DP52" s="224" t="str">
        <f t="shared" si="91"/>
        <v/>
      </c>
      <c r="DQ52" s="225"/>
      <c r="DR52" s="115" t="str">
        <f t="shared" si="92"/>
        <v/>
      </c>
      <c r="DS52" s="225" t="str">
        <f t="shared" si="93"/>
        <v/>
      </c>
      <c r="DT52" s="224"/>
      <c r="DU52" s="5" t="str">
        <f t="shared" si="94"/>
        <v/>
      </c>
      <c r="DV52" s="224" t="str">
        <f t="shared" si="95"/>
        <v/>
      </c>
      <c r="DW52" s="225"/>
      <c r="DX52" s="115" t="str">
        <f t="shared" si="96"/>
        <v/>
      </c>
      <c r="DY52" s="225" t="str">
        <f t="shared" si="97"/>
        <v/>
      </c>
      <c r="DZ52" s="224"/>
      <c r="EA52" s="5" t="str">
        <f t="shared" si="98"/>
        <v/>
      </c>
      <c r="EB52" s="224" t="str">
        <f t="shared" si="99"/>
        <v/>
      </c>
      <c r="EC52" s="225"/>
      <c r="ED52" s="115" t="str">
        <f t="shared" si="100"/>
        <v/>
      </c>
      <c r="EE52" s="225" t="str">
        <f t="shared" si="101"/>
        <v/>
      </c>
      <c r="EF52" s="224"/>
      <c r="EG52" s="5" t="str">
        <f t="shared" si="102"/>
        <v/>
      </c>
      <c r="EH52" s="224" t="str">
        <f t="shared" si="103"/>
        <v/>
      </c>
      <c r="EI52" s="225"/>
      <c r="EJ52" s="115" t="str">
        <f t="shared" si="104"/>
        <v/>
      </c>
      <c r="EK52" s="225" t="str">
        <f t="shared" si="105"/>
        <v/>
      </c>
      <c r="EL52" s="224"/>
      <c r="EM52" s="5" t="str">
        <f t="shared" si="106"/>
        <v/>
      </c>
      <c r="EN52" s="224" t="str">
        <f t="shared" si="107"/>
        <v/>
      </c>
      <c r="EO52" s="225"/>
      <c r="EP52" s="115" t="str">
        <f t="shared" si="108"/>
        <v/>
      </c>
      <c r="EQ52" s="225" t="str">
        <f t="shared" si="109"/>
        <v/>
      </c>
      <c r="ER52" s="224"/>
      <c r="ES52" s="5" t="str">
        <f t="shared" si="110"/>
        <v/>
      </c>
      <c r="ET52" s="224" t="str">
        <f t="shared" si="111"/>
        <v/>
      </c>
      <c r="EU52" s="225"/>
      <c r="EV52" s="115" t="str">
        <f t="shared" si="112"/>
        <v/>
      </c>
      <c r="EW52" s="225" t="str">
        <f t="shared" si="113"/>
        <v/>
      </c>
      <c r="EX52" s="224"/>
      <c r="EY52" s="5" t="str">
        <f t="shared" si="114"/>
        <v/>
      </c>
      <c r="EZ52" s="224" t="str">
        <f t="shared" si="115"/>
        <v/>
      </c>
      <c r="FA52" s="225"/>
      <c r="FB52" s="115" t="str">
        <f t="shared" si="116"/>
        <v/>
      </c>
      <c r="FC52" s="225" t="str">
        <f t="shared" si="117"/>
        <v/>
      </c>
      <c r="FD52" s="224"/>
      <c r="FE52" s="5" t="str">
        <f t="shared" si="118"/>
        <v/>
      </c>
      <c r="FF52" s="224" t="str">
        <f t="shared" si="119"/>
        <v/>
      </c>
      <c r="FG52" s="225"/>
      <c r="FH52" s="115" t="str">
        <f t="shared" si="120"/>
        <v/>
      </c>
      <c r="FI52" s="225" t="str">
        <f t="shared" si="121"/>
        <v/>
      </c>
      <c r="FJ52" s="224"/>
      <c r="FK52" s="5" t="str">
        <f t="shared" si="122"/>
        <v/>
      </c>
      <c r="FL52" s="224" t="str">
        <f t="shared" si="123"/>
        <v/>
      </c>
      <c r="FM52" s="225"/>
      <c r="FN52" s="115" t="str">
        <f t="shared" si="124"/>
        <v/>
      </c>
      <c r="FO52" s="225" t="str">
        <f t="shared" si="125"/>
        <v/>
      </c>
      <c r="FP52" s="224"/>
      <c r="FQ52" s="5" t="str">
        <f t="shared" si="126"/>
        <v/>
      </c>
      <c r="FR52" s="224" t="str">
        <f t="shared" si="127"/>
        <v/>
      </c>
      <c r="FS52" s="225"/>
      <c r="FT52" s="115" t="str">
        <f t="shared" si="128"/>
        <v/>
      </c>
      <c r="FU52" s="225" t="str">
        <f t="shared" si="129"/>
        <v/>
      </c>
      <c r="FV52" s="253"/>
      <c r="FW52" s="253"/>
      <c r="FX52" s="253"/>
      <c r="FY52" s="253"/>
      <c r="FZ52" s="253"/>
    </row>
    <row r="53" spans="1:182" s="3" customFormat="1" x14ac:dyDescent="0.25">
      <c r="A53" s="2" t="str">
        <f t="shared" si="132"/>
        <v/>
      </c>
      <c r="B53" s="211"/>
      <c r="C53" s="151"/>
      <c r="D53" s="156" t="str">
        <f t="shared" si="27"/>
        <v/>
      </c>
      <c r="E53" s="109"/>
      <c r="F53" s="196"/>
      <c r="G53" s="2"/>
      <c r="H53" s="76"/>
      <c r="I53" s="114" t="str">
        <f t="shared" si="0"/>
        <v/>
      </c>
      <c r="J53" s="114" t="str">
        <f t="shared" si="1"/>
        <v/>
      </c>
      <c r="K53" s="114" t="str">
        <f t="shared" si="2"/>
        <v/>
      </c>
      <c r="L53" s="114" t="str">
        <f t="shared" si="3"/>
        <v/>
      </c>
      <c r="M53" s="114" t="str">
        <f t="shared" si="4"/>
        <v/>
      </c>
      <c r="N53" s="114" t="str">
        <f t="shared" si="5"/>
        <v/>
      </c>
      <c r="O53" s="114" t="str">
        <f t="shared" si="6"/>
        <v/>
      </c>
      <c r="P53" s="114" t="str">
        <f t="shared" si="7"/>
        <v/>
      </c>
      <c r="Q53" s="93" t="str">
        <f t="shared" si="8"/>
        <v/>
      </c>
      <c r="R53" s="93" t="str">
        <f t="shared" si="9"/>
        <v/>
      </c>
      <c r="S53" s="93" t="str">
        <f t="shared" si="10"/>
        <v/>
      </c>
      <c r="T53" s="93" t="str">
        <f t="shared" si="11"/>
        <v/>
      </c>
      <c r="U53" s="93" t="str">
        <f t="shared" si="12"/>
        <v/>
      </c>
      <c r="V53" s="93" t="str">
        <f t="shared" si="13"/>
        <v/>
      </c>
      <c r="W53" s="93" t="str">
        <f t="shared" si="14"/>
        <v/>
      </c>
      <c r="X53" s="93" t="str">
        <f t="shared" si="15"/>
        <v/>
      </c>
      <c r="Y53" s="93" t="str">
        <f t="shared" si="16"/>
        <v/>
      </c>
      <c r="Z53" s="93" t="str">
        <f t="shared" si="17"/>
        <v/>
      </c>
      <c r="AA53" s="93" t="str">
        <f t="shared" si="18"/>
        <v/>
      </c>
      <c r="AB53" s="93" t="str">
        <f t="shared" si="19"/>
        <v/>
      </c>
      <c r="AC53" s="93" t="str">
        <f t="shared" si="20"/>
        <v/>
      </c>
      <c r="AD53" s="93" t="str">
        <f t="shared" si="21"/>
        <v/>
      </c>
      <c r="AE53" s="93" t="str">
        <f t="shared" si="22"/>
        <v/>
      </c>
      <c r="AF53" s="93" t="str">
        <f t="shared" si="23"/>
        <v/>
      </c>
      <c r="AG53" s="93" t="str">
        <f t="shared" si="24"/>
        <v/>
      </c>
      <c r="AH53" s="93" t="str">
        <f t="shared" si="28"/>
        <v/>
      </c>
      <c r="AI53" s="93" t="str">
        <f t="shared" si="29"/>
        <v/>
      </c>
      <c r="AJ53" s="93" t="str">
        <f t="shared" si="30"/>
        <v/>
      </c>
      <c r="AK53" s="93" t="str">
        <f t="shared" si="31"/>
        <v/>
      </c>
      <c r="AL53" s="93" t="str">
        <f t="shared" si="32"/>
        <v/>
      </c>
      <c r="AM53" s="93" t="str">
        <f t="shared" si="33"/>
        <v/>
      </c>
      <c r="AN53" s="93" t="str">
        <f t="shared" si="34"/>
        <v/>
      </c>
      <c r="AO53" s="93" t="str">
        <f t="shared" si="35"/>
        <v/>
      </c>
      <c r="AP53" s="93" t="str">
        <f t="shared" si="36"/>
        <v/>
      </c>
      <c r="AQ53" s="93" t="str">
        <f t="shared" si="37"/>
        <v/>
      </c>
      <c r="AR53" s="93" t="str">
        <f t="shared" si="38"/>
        <v/>
      </c>
      <c r="AS53" s="93" t="str">
        <f t="shared" si="39"/>
        <v/>
      </c>
      <c r="AT53" s="93" t="str">
        <f t="shared" si="40"/>
        <v/>
      </c>
      <c r="AU53" s="93" t="str">
        <f t="shared" si="41"/>
        <v/>
      </c>
      <c r="AV53" s="93" t="str">
        <f t="shared" si="42"/>
        <v/>
      </c>
      <c r="AW53" s="93" t="str">
        <f t="shared" si="43"/>
        <v/>
      </c>
      <c r="AX53" s="93" t="str">
        <f t="shared" si="44"/>
        <v/>
      </c>
      <c r="AY53" s="93" t="str">
        <f t="shared" si="45"/>
        <v/>
      </c>
      <c r="AZ53" s="93" t="str">
        <f t="shared" si="46"/>
        <v/>
      </c>
      <c r="BA53" s="93" t="str">
        <f t="shared" si="47"/>
        <v/>
      </c>
      <c r="BB53" s="93" t="str">
        <f t="shared" si="48"/>
        <v/>
      </c>
      <c r="BC53" s="93" t="str">
        <f t="shared" si="49"/>
        <v/>
      </c>
      <c r="BD53" s="93" t="str">
        <f t="shared" si="50"/>
        <v/>
      </c>
      <c r="BE53" s="93" t="str">
        <f t="shared" si="51"/>
        <v/>
      </c>
      <c r="BF53" s="224"/>
      <c r="BG53" s="74" t="str">
        <f t="shared" si="130"/>
        <v/>
      </c>
      <c r="BH53" s="36" t="str">
        <f t="shared" si="131"/>
        <v/>
      </c>
      <c r="BI53" s="225"/>
      <c r="BJ53" s="75" t="str">
        <f t="shared" si="52"/>
        <v/>
      </c>
      <c r="BK53" s="37" t="str">
        <f t="shared" si="53"/>
        <v/>
      </c>
      <c r="BL53" s="224"/>
      <c r="BM53" s="74" t="str">
        <f t="shared" si="54"/>
        <v/>
      </c>
      <c r="BN53" s="36" t="str">
        <f t="shared" si="55"/>
        <v/>
      </c>
      <c r="BO53" s="225"/>
      <c r="BP53" s="75" t="str">
        <f t="shared" si="56"/>
        <v/>
      </c>
      <c r="BQ53" s="37" t="str">
        <f t="shared" si="57"/>
        <v/>
      </c>
      <c r="BR53" s="224"/>
      <c r="BS53" s="74" t="str">
        <f t="shared" si="58"/>
        <v/>
      </c>
      <c r="BT53" s="36" t="str">
        <f t="shared" si="59"/>
        <v/>
      </c>
      <c r="BU53" s="225"/>
      <c r="BV53" s="75" t="str">
        <f t="shared" si="60"/>
        <v/>
      </c>
      <c r="BW53" s="37" t="str">
        <f t="shared" si="61"/>
        <v/>
      </c>
      <c r="BX53" s="224"/>
      <c r="BY53" s="74" t="str">
        <f t="shared" si="62"/>
        <v/>
      </c>
      <c r="BZ53" s="36" t="str">
        <f t="shared" si="63"/>
        <v/>
      </c>
      <c r="CA53" s="225"/>
      <c r="CB53" s="75" t="str">
        <f t="shared" si="64"/>
        <v/>
      </c>
      <c r="CC53" s="37" t="str">
        <f t="shared" si="65"/>
        <v/>
      </c>
      <c r="CD53" s="224"/>
      <c r="CE53" s="74" t="str">
        <f t="shared" si="66"/>
        <v/>
      </c>
      <c r="CF53" s="36" t="str">
        <f t="shared" si="67"/>
        <v/>
      </c>
      <c r="CG53" s="225"/>
      <c r="CH53" s="115" t="str">
        <f t="shared" si="68"/>
        <v/>
      </c>
      <c r="CI53" s="225" t="str">
        <f t="shared" si="69"/>
        <v/>
      </c>
      <c r="CJ53" s="224"/>
      <c r="CK53" s="5" t="str">
        <f t="shared" si="70"/>
        <v/>
      </c>
      <c r="CL53" s="224" t="str">
        <f t="shared" si="71"/>
        <v/>
      </c>
      <c r="CM53" s="225"/>
      <c r="CN53" s="115" t="str">
        <f t="shared" si="72"/>
        <v/>
      </c>
      <c r="CO53" s="225" t="str">
        <f t="shared" si="73"/>
        <v/>
      </c>
      <c r="CP53" s="224"/>
      <c r="CQ53" s="5" t="str">
        <f t="shared" si="74"/>
        <v/>
      </c>
      <c r="CR53" s="224" t="str">
        <f t="shared" si="75"/>
        <v/>
      </c>
      <c r="CS53" s="225"/>
      <c r="CT53" s="115" t="str">
        <f t="shared" si="76"/>
        <v/>
      </c>
      <c r="CU53" s="225" t="str">
        <f t="shared" si="77"/>
        <v/>
      </c>
      <c r="CV53" s="224"/>
      <c r="CW53" s="5" t="str">
        <f t="shared" si="78"/>
        <v/>
      </c>
      <c r="CX53" s="224" t="str">
        <f t="shared" si="79"/>
        <v/>
      </c>
      <c r="CY53" s="225"/>
      <c r="CZ53" s="115" t="str">
        <f t="shared" si="80"/>
        <v/>
      </c>
      <c r="DA53" s="225" t="str">
        <f t="shared" si="81"/>
        <v/>
      </c>
      <c r="DB53" s="224"/>
      <c r="DC53" s="5" t="str">
        <f t="shared" si="82"/>
        <v/>
      </c>
      <c r="DD53" s="224" t="str">
        <f t="shared" si="83"/>
        <v/>
      </c>
      <c r="DE53" s="225"/>
      <c r="DF53" s="115" t="str">
        <f t="shared" si="84"/>
        <v/>
      </c>
      <c r="DG53" s="225" t="str">
        <f t="shared" si="85"/>
        <v/>
      </c>
      <c r="DH53" s="224"/>
      <c r="DI53" s="5" t="str">
        <f t="shared" si="86"/>
        <v/>
      </c>
      <c r="DJ53" s="224" t="str">
        <f t="shared" si="87"/>
        <v/>
      </c>
      <c r="DK53" s="225"/>
      <c r="DL53" s="115" t="str">
        <f t="shared" si="88"/>
        <v/>
      </c>
      <c r="DM53" s="225" t="str">
        <f t="shared" si="89"/>
        <v/>
      </c>
      <c r="DN53" s="224"/>
      <c r="DO53" s="5" t="str">
        <f t="shared" si="90"/>
        <v/>
      </c>
      <c r="DP53" s="224" t="str">
        <f t="shared" si="91"/>
        <v/>
      </c>
      <c r="DQ53" s="225"/>
      <c r="DR53" s="115" t="str">
        <f t="shared" si="92"/>
        <v/>
      </c>
      <c r="DS53" s="225" t="str">
        <f t="shared" si="93"/>
        <v/>
      </c>
      <c r="DT53" s="224"/>
      <c r="DU53" s="5" t="str">
        <f t="shared" si="94"/>
        <v/>
      </c>
      <c r="DV53" s="224" t="str">
        <f t="shared" si="95"/>
        <v/>
      </c>
      <c r="DW53" s="225"/>
      <c r="DX53" s="115" t="str">
        <f t="shared" si="96"/>
        <v/>
      </c>
      <c r="DY53" s="225" t="str">
        <f t="shared" si="97"/>
        <v/>
      </c>
      <c r="DZ53" s="224"/>
      <c r="EA53" s="5" t="str">
        <f t="shared" si="98"/>
        <v/>
      </c>
      <c r="EB53" s="224" t="str">
        <f t="shared" si="99"/>
        <v/>
      </c>
      <c r="EC53" s="225"/>
      <c r="ED53" s="115" t="str">
        <f t="shared" si="100"/>
        <v/>
      </c>
      <c r="EE53" s="225" t="str">
        <f t="shared" si="101"/>
        <v/>
      </c>
      <c r="EF53" s="224"/>
      <c r="EG53" s="5" t="str">
        <f t="shared" si="102"/>
        <v/>
      </c>
      <c r="EH53" s="224" t="str">
        <f t="shared" si="103"/>
        <v/>
      </c>
      <c r="EI53" s="225"/>
      <c r="EJ53" s="115" t="str">
        <f t="shared" si="104"/>
        <v/>
      </c>
      <c r="EK53" s="225" t="str">
        <f t="shared" si="105"/>
        <v/>
      </c>
      <c r="EL53" s="224"/>
      <c r="EM53" s="5" t="str">
        <f t="shared" si="106"/>
        <v/>
      </c>
      <c r="EN53" s="224" t="str">
        <f t="shared" si="107"/>
        <v/>
      </c>
      <c r="EO53" s="225"/>
      <c r="EP53" s="115" t="str">
        <f t="shared" si="108"/>
        <v/>
      </c>
      <c r="EQ53" s="225" t="str">
        <f t="shared" si="109"/>
        <v/>
      </c>
      <c r="ER53" s="224"/>
      <c r="ES53" s="5" t="str">
        <f t="shared" si="110"/>
        <v/>
      </c>
      <c r="ET53" s="224" t="str">
        <f t="shared" si="111"/>
        <v/>
      </c>
      <c r="EU53" s="225"/>
      <c r="EV53" s="115" t="str">
        <f t="shared" si="112"/>
        <v/>
      </c>
      <c r="EW53" s="225" t="str">
        <f t="shared" si="113"/>
        <v/>
      </c>
      <c r="EX53" s="224"/>
      <c r="EY53" s="5" t="str">
        <f t="shared" si="114"/>
        <v/>
      </c>
      <c r="EZ53" s="224" t="str">
        <f t="shared" si="115"/>
        <v/>
      </c>
      <c r="FA53" s="225"/>
      <c r="FB53" s="115" t="str">
        <f t="shared" si="116"/>
        <v/>
      </c>
      <c r="FC53" s="225" t="str">
        <f t="shared" si="117"/>
        <v/>
      </c>
      <c r="FD53" s="224"/>
      <c r="FE53" s="5" t="str">
        <f t="shared" si="118"/>
        <v/>
      </c>
      <c r="FF53" s="224" t="str">
        <f t="shared" si="119"/>
        <v/>
      </c>
      <c r="FG53" s="225"/>
      <c r="FH53" s="115" t="str">
        <f t="shared" si="120"/>
        <v/>
      </c>
      <c r="FI53" s="225" t="str">
        <f t="shared" si="121"/>
        <v/>
      </c>
      <c r="FJ53" s="224"/>
      <c r="FK53" s="5" t="str">
        <f t="shared" si="122"/>
        <v/>
      </c>
      <c r="FL53" s="224" t="str">
        <f t="shared" si="123"/>
        <v/>
      </c>
      <c r="FM53" s="225"/>
      <c r="FN53" s="115" t="str">
        <f t="shared" si="124"/>
        <v/>
      </c>
      <c r="FO53" s="225" t="str">
        <f t="shared" si="125"/>
        <v/>
      </c>
      <c r="FP53" s="224"/>
      <c r="FQ53" s="5" t="str">
        <f t="shared" si="126"/>
        <v/>
      </c>
      <c r="FR53" s="224" t="str">
        <f t="shared" si="127"/>
        <v/>
      </c>
      <c r="FS53" s="225"/>
      <c r="FT53" s="115" t="str">
        <f t="shared" si="128"/>
        <v/>
      </c>
      <c r="FU53" s="225" t="str">
        <f t="shared" si="129"/>
        <v/>
      </c>
      <c r="FV53" s="253"/>
      <c r="FW53" s="253"/>
      <c r="FX53" s="253"/>
      <c r="FY53" s="253"/>
      <c r="FZ53" s="253"/>
    </row>
    <row r="54" spans="1:182" s="3" customFormat="1" x14ac:dyDescent="0.25">
      <c r="A54" s="2" t="str">
        <f t="shared" si="132"/>
        <v/>
      </c>
      <c r="B54" s="211"/>
      <c r="C54" s="151"/>
      <c r="D54" s="156" t="str">
        <f t="shared" si="27"/>
        <v/>
      </c>
      <c r="E54" s="109"/>
      <c r="F54" s="196"/>
      <c r="G54" s="2"/>
      <c r="H54" s="76"/>
      <c r="I54" s="114" t="str">
        <f t="shared" si="0"/>
        <v/>
      </c>
      <c r="J54" s="114" t="str">
        <f t="shared" si="1"/>
        <v/>
      </c>
      <c r="K54" s="114" t="str">
        <f t="shared" si="2"/>
        <v/>
      </c>
      <c r="L54" s="114" t="str">
        <f t="shared" si="3"/>
        <v/>
      </c>
      <c r="M54" s="114" t="str">
        <f t="shared" si="4"/>
        <v/>
      </c>
      <c r="N54" s="114" t="str">
        <f t="shared" si="5"/>
        <v/>
      </c>
      <c r="O54" s="114" t="str">
        <f t="shared" si="6"/>
        <v/>
      </c>
      <c r="P54" s="114" t="str">
        <f t="shared" si="7"/>
        <v/>
      </c>
      <c r="Q54" s="93" t="str">
        <f t="shared" si="8"/>
        <v/>
      </c>
      <c r="R54" s="93" t="str">
        <f t="shared" si="9"/>
        <v/>
      </c>
      <c r="S54" s="93" t="str">
        <f t="shared" si="10"/>
        <v/>
      </c>
      <c r="T54" s="93" t="str">
        <f t="shared" si="11"/>
        <v/>
      </c>
      <c r="U54" s="93" t="str">
        <f t="shared" si="12"/>
        <v/>
      </c>
      <c r="V54" s="93" t="str">
        <f t="shared" si="13"/>
        <v/>
      </c>
      <c r="W54" s="93" t="str">
        <f t="shared" si="14"/>
        <v/>
      </c>
      <c r="X54" s="93" t="str">
        <f t="shared" si="15"/>
        <v/>
      </c>
      <c r="Y54" s="93" t="str">
        <f t="shared" si="16"/>
        <v/>
      </c>
      <c r="Z54" s="93" t="str">
        <f t="shared" si="17"/>
        <v/>
      </c>
      <c r="AA54" s="93" t="str">
        <f t="shared" si="18"/>
        <v/>
      </c>
      <c r="AB54" s="93" t="str">
        <f t="shared" si="19"/>
        <v/>
      </c>
      <c r="AC54" s="93" t="str">
        <f t="shared" si="20"/>
        <v/>
      </c>
      <c r="AD54" s="93" t="str">
        <f t="shared" si="21"/>
        <v/>
      </c>
      <c r="AE54" s="93" t="str">
        <f t="shared" si="22"/>
        <v/>
      </c>
      <c r="AF54" s="93" t="str">
        <f t="shared" si="23"/>
        <v/>
      </c>
      <c r="AG54" s="93" t="str">
        <f t="shared" si="24"/>
        <v/>
      </c>
      <c r="AH54" s="93" t="str">
        <f t="shared" si="28"/>
        <v/>
      </c>
      <c r="AI54" s="93" t="str">
        <f t="shared" si="29"/>
        <v/>
      </c>
      <c r="AJ54" s="93" t="str">
        <f t="shared" si="30"/>
        <v/>
      </c>
      <c r="AK54" s="93" t="str">
        <f t="shared" si="31"/>
        <v/>
      </c>
      <c r="AL54" s="93" t="str">
        <f t="shared" si="32"/>
        <v/>
      </c>
      <c r="AM54" s="93" t="str">
        <f t="shared" si="33"/>
        <v/>
      </c>
      <c r="AN54" s="93" t="str">
        <f t="shared" si="34"/>
        <v/>
      </c>
      <c r="AO54" s="93" t="str">
        <f t="shared" si="35"/>
        <v/>
      </c>
      <c r="AP54" s="93" t="str">
        <f t="shared" si="36"/>
        <v/>
      </c>
      <c r="AQ54" s="93" t="str">
        <f t="shared" si="37"/>
        <v/>
      </c>
      <c r="AR54" s="93" t="str">
        <f t="shared" si="38"/>
        <v/>
      </c>
      <c r="AS54" s="93" t="str">
        <f t="shared" si="39"/>
        <v/>
      </c>
      <c r="AT54" s="93" t="str">
        <f t="shared" si="40"/>
        <v/>
      </c>
      <c r="AU54" s="93" t="str">
        <f t="shared" si="41"/>
        <v/>
      </c>
      <c r="AV54" s="93" t="str">
        <f t="shared" si="42"/>
        <v/>
      </c>
      <c r="AW54" s="93" t="str">
        <f t="shared" si="43"/>
        <v/>
      </c>
      <c r="AX54" s="93" t="str">
        <f t="shared" si="44"/>
        <v/>
      </c>
      <c r="AY54" s="93" t="str">
        <f t="shared" si="45"/>
        <v/>
      </c>
      <c r="AZ54" s="93" t="str">
        <f t="shared" si="46"/>
        <v/>
      </c>
      <c r="BA54" s="93" t="str">
        <f t="shared" si="47"/>
        <v/>
      </c>
      <c r="BB54" s="93" t="str">
        <f t="shared" si="48"/>
        <v/>
      </c>
      <c r="BC54" s="93" t="str">
        <f t="shared" si="49"/>
        <v/>
      </c>
      <c r="BD54" s="93" t="str">
        <f t="shared" si="50"/>
        <v/>
      </c>
      <c r="BE54" s="93" t="str">
        <f t="shared" si="51"/>
        <v/>
      </c>
      <c r="BF54" s="224"/>
      <c r="BG54" s="74" t="str">
        <f t="shared" si="130"/>
        <v/>
      </c>
      <c r="BH54" s="36" t="str">
        <f t="shared" si="131"/>
        <v/>
      </c>
      <c r="BI54" s="225"/>
      <c r="BJ54" s="75" t="str">
        <f t="shared" si="52"/>
        <v/>
      </c>
      <c r="BK54" s="37" t="str">
        <f t="shared" si="53"/>
        <v/>
      </c>
      <c r="BL54" s="224"/>
      <c r="BM54" s="74" t="str">
        <f t="shared" si="54"/>
        <v/>
      </c>
      <c r="BN54" s="36" t="str">
        <f t="shared" si="55"/>
        <v/>
      </c>
      <c r="BO54" s="225"/>
      <c r="BP54" s="75" t="str">
        <f t="shared" si="56"/>
        <v/>
      </c>
      <c r="BQ54" s="37" t="str">
        <f t="shared" si="57"/>
        <v/>
      </c>
      <c r="BR54" s="224"/>
      <c r="BS54" s="74" t="str">
        <f t="shared" si="58"/>
        <v/>
      </c>
      <c r="BT54" s="36" t="str">
        <f t="shared" si="59"/>
        <v/>
      </c>
      <c r="BU54" s="225"/>
      <c r="BV54" s="75" t="str">
        <f t="shared" si="60"/>
        <v/>
      </c>
      <c r="BW54" s="37" t="str">
        <f t="shared" si="61"/>
        <v/>
      </c>
      <c r="BX54" s="224"/>
      <c r="BY54" s="74" t="str">
        <f t="shared" si="62"/>
        <v/>
      </c>
      <c r="BZ54" s="36" t="str">
        <f t="shared" si="63"/>
        <v/>
      </c>
      <c r="CA54" s="225"/>
      <c r="CB54" s="75" t="str">
        <f t="shared" si="64"/>
        <v/>
      </c>
      <c r="CC54" s="37" t="str">
        <f t="shared" si="65"/>
        <v/>
      </c>
      <c r="CD54" s="224"/>
      <c r="CE54" s="74" t="str">
        <f t="shared" si="66"/>
        <v/>
      </c>
      <c r="CF54" s="36" t="str">
        <f t="shared" si="67"/>
        <v/>
      </c>
      <c r="CG54" s="225"/>
      <c r="CH54" s="115" t="str">
        <f t="shared" si="68"/>
        <v/>
      </c>
      <c r="CI54" s="225" t="str">
        <f t="shared" si="69"/>
        <v/>
      </c>
      <c r="CJ54" s="224"/>
      <c r="CK54" s="5" t="str">
        <f t="shared" si="70"/>
        <v/>
      </c>
      <c r="CL54" s="224" t="str">
        <f t="shared" si="71"/>
        <v/>
      </c>
      <c r="CM54" s="225"/>
      <c r="CN54" s="115" t="str">
        <f t="shared" si="72"/>
        <v/>
      </c>
      <c r="CO54" s="225" t="str">
        <f t="shared" si="73"/>
        <v/>
      </c>
      <c r="CP54" s="224"/>
      <c r="CQ54" s="5" t="str">
        <f t="shared" si="74"/>
        <v/>
      </c>
      <c r="CR54" s="224" t="str">
        <f t="shared" si="75"/>
        <v/>
      </c>
      <c r="CS54" s="225"/>
      <c r="CT54" s="115" t="str">
        <f t="shared" si="76"/>
        <v/>
      </c>
      <c r="CU54" s="225" t="str">
        <f t="shared" si="77"/>
        <v/>
      </c>
      <c r="CV54" s="224"/>
      <c r="CW54" s="5" t="str">
        <f t="shared" si="78"/>
        <v/>
      </c>
      <c r="CX54" s="224" t="str">
        <f t="shared" si="79"/>
        <v/>
      </c>
      <c r="CY54" s="225"/>
      <c r="CZ54" s="115" t="str">
        <f t="shared" si="80"/>
        <v/>
      </c>
      <c r="DA54" s="225" t="str">
        <f t="shared" si="81"/>
        <v/>
      </c>
      <c r="DB54" s="224"/>
      <c r="DC54" s="5" t="str">
        <f t="shared" si="82"/>
        <v/>
      </c>
      <c r="DD54" s="224" t="str">
        <f t="shared" si="83"/>
        <v/>
      </c>
      <c r="DE54" s="225"/>
      <c r="DF54" s="115" t="str">
        <f t="shared" si="84"/>
        <v/>
      </c>
      <c r="DG54" s="225" t="str">
        <f t="shared" si="85"/>
        <v/>
      </c>
      <c r="DH54" s="224"/>
      <c r="DI54" s="5" t="str">
        <f t="shared" si="86"/>
        <v/>
      </c>
      <c r="DJ54" s="224" t="str">
        <f t="shared" si="87"/>
        <v/>
      </c>
      <c r="DK54" s="225"/>
      <c r="DL54" s="115" t="str">
        <f t="shared" si="88"/>
        <v/>
      </c>
      <c r="DM54" s="225" t="str">
        <f t="shared" si="89"/>
        <v/>
      </c>
      <c r="DN54" s="224"/>
      <c r="DO54" s="5" t="str">
        <f t="shared" si="90"/>
        <v/>
      </c>
      <c r="DP54" s="224" t="str">
        <f t="shared" si="91"/>
        <v/>
      </c>
      <c r="DQ54" s="225"/>
      <c r="DR54" s="115" t="str">
        <f t="shared" si="92"/>
        <v/>
      </c>
      <c r="DS54" s="225" t="str">
        <f t="shared" si="93"/>
        <v/>
      </c>
      <c r="DT54" s="224"/>
      <c r="DU54" s="5" t="str">
        <f t="shared" si="94"/>
        <v/>
      </c>
      <c r="DV54" s="224" t="str">
        <f t="shared" si="95"/>
        <v/>
      </c>
      <c r="DW54" s="225"/>
      <c r="DX54" s="115" t="str">
        <f t="shared" si="96"/>
        <v/>
      </c>
      <c r="DY54" s="225" t="str">
        <f t="shared" si="97"/>
        <v/>
      </c>
      <c r="DZ54" s="224"/>
      <c r="EA54" s="5" t="str">
        <f t="shared" si="98"/>
        <v/>
      </c>
      <c r="EB54" s="224" t="str">
        <f t="shared" si="99"/>
        <v/>
      </c>
      <c r="EC54" s="225"/>
      <c r="ED54" s="115" t="str">
        <f t="shared" si="100"/>
        <v/>
      </c>
      <c r="EE54" s="225" t="str">
        <f t="shared" si="101"/>
        <v/>
      </c>
      <c r="EF54" s="224"/>
      <c r="EG54" s="5" t="str">
        <f t="shared" si="102"/>
        <v/>
      </c>
      <c r="EH54" s="224" t="str">
        <f t="shared" si="103"/>
        <v/>
      </c>
      <c r="EI54" s="225"/>
      <c r="EJ54" s="115" t="str">
        <f t="shared" si="104"/>
        <v/>
      </c>
      <c r="EK54" s="225" t="str">
        <f t="shared" si="105"/>
        <v/>
      </c>
      <c r="EL54" s="224"/>
      <c r="EM54" s="5" t="str">
        <f t="shared" si="106"/>
        <v/>
      </c>
      <c r="EN54" s="224" t="str">
        <f t="shared" si="107"/>
        <v/>
      </c>
      <c r="EO54" s="225"/>
      <c r="EP54" s="115" t="str">
        <f t="shared" si="108"/>
        <v/>
      </c>
      <c r="EQ54" s="225" t="str">
        <f t="shared" si="109"/>
        <v/>
      </c>
      <c r="ER54" s="224"/>
      <c r="ES54" s="5" t="str">
        <f t="shared" si="110"/>
        <v/>
      </c>
      <c r="ET54" s="224" t="str">
        <f t="shared" si="111"/>
        <v/>
      </c>
      <c r="EU54" s="225"/>
      <c r="EV54" s="115" t="str">
        <f t="shared" si="112"/>
        <v/>
      </c>
      <c r="EW54" s="225" t="str">
        <f t="shared" si="113"/>
        <v/>
      </c>
      <c r="EX54" s="224"/>
      <c r="EY54" s="5" t="str">
        <f t="shared" si="114"/>
        <v/>
      </c>
      <c r="EZ54" s="224" t="str">
        <f t="shared" si="115"/>
        <v/>
      </c>
      <c r="FA54" s="225"/>
      <c r="FB54" s="115" t="str">
        <f t="shared" si="116"/>
        <v/>
      </c>
      <c r="FC54" s="225" t="str">
        <f t="shared" si="117"/>
        <v/>
      </c>
      <c r="FD54" s="224"/>
      <c r="FE54" s="5" t="str">
        <f t="shared" si="118"/>
        <v/>
      </c>
      <c r="FF54" s="224" t="str">
        <f t="shared" si="119"/>
        <v/>
      </c>
      <c r="FG54" s="225"/>
      <c r="FH54" s="115" t="str">
        <f t="shared" si="120"/>
        <v/>
      </c>
      <c r="FI54" s="225" t="str">
        <f t="shared" si="121"/>
        <v/>
      </c>
      <c r="FJ54" s="224"/>
      <c r="FK54" s="5" t="str">
        <f t="shared" si="122"/>
        <v/>
      </c>
      <c r="FL54" s="224" t="str">
        <f t="shared" si="123"/>
        <v/>
      </c>
      <c r="FM54" s="225"/>
      <c r="FN54" s="115" t="str">
        <f t="shared" si="124"/>
        <v/>
      </c>
      <c r="FO54" s="225" t="str">
        <f t="shared" si="125"/>
        <v/>
      </c>
      <c r="FP54" s="224"/>
      <c r="FQ54" s="5" t="str">
        <f t="shared" si="126"/>
        <v/>
      </c>
      <c r="FR54" s="224" t="str">
        <f t="shared" si="127"/>
        <v/>
      </c>
      <c r="FS54" s="225"/>
      <c r="FT54" s="115" t="str">
        <f t="shared" si="128"/>
        <v/>
      </c>
      <c r="FU54" s="225" t="str">
        <f t="shared" si="129"/>
        <v/>
      </c>
      <c r="FV54" s="253"/>
      <c r="FW54" s="253"/>
      <c r="FX54" s="253"/>
      <c r="FY54" s="253"/>
      <c r="FZ54" s="253"/>
    </row>
    <row r="55" spans="1:182" s="14" customFormat="1" x14ac:dyDescent="0.25">
      <c r="A55" s="2" t="str">
        <f t="shared" si="132"/>
        <v/>
      </c>
      <c r="B55" s="211"/>
      <c r="C55" s="151"/>
      <c r="D55" s="156" t="str">
        <f t="shared" si="27"/>
        <v/>
      </c>
      <c r="E55" s="109"/>
      <c r="F55" s="196"/>
      <c r="G55" s="2"/>
      <c r="H55" s="76"/>
      <c r="I55" s="114" t="str">
        <f t="shared" si="0"/>
        <v/>
      </c>
      <c r="J55" s="114" t="str">
        <f t="shared" si="1"/>
        <v/>
      </c>
      <c r="K55" s="114" t="str">
        <f t="shared" si="2"/>
        <v/>
      </c>
      <c r="L55" s="114" t="str">
        <f t="shared" si="3"/>
        <v/>
      </c>
      <c r="M55" s="114" t="str">
        <f t="shared" si="4"/>
        <v/>
      </c>
      <c r="N55" s="114" t="str">
        <f t="shared" si="5"/>
        <v/>
      </c>
      <c r="O55" s="114" t="str">
        <f t="shared" si="6"/>
        <v/>
      </c>
      <c r="P55" s="114" t="str">
        <f t="shared" si="7"/>
        <v/>
      </c>
      <c r="Q55" s="93" t="str">
        <f t="shared" si="8"/>
        <v/>
      </c>
      <c r="R55" s="93" t="str">
        <f t="shared" si="9"/>
        <v/>
      </c>
      <c r="S55" s="93" t="str">
        <f t="shared" si="10"/>
        <v/>
      </c>
      <c r="T55" s="93" t="str">
        <f t="shared" si="11"/>
        <v/>
      </c>
      <c r="U55" s="93" t="str">
        <f t="shared" si="12"/>
        <v/>
      </c>
      <c r="V55" s="93" t="str">
        <f t="shared" si="13"/>
        <v/>
      </c>
      <c r="W55" s="93" t="str">
        <f t="shared" si="14"/>
        <v/>
      </c>
      <c r="X55" s="93" t="str">
        <f t="shared" si="15"/>
        <v/>
      </c>
      <c r="Y55" s="93" t="str">
        <f t="shared" si="16"/>
        <v/>
      </c>
      <c r="Z55" s="93" t="str">
        <f t="shared" si="17"/>
        <v/>
      </c>
      <c r="AA55" s="93" t="str">
        <f t="shared" si="18"/>
        <v/>
      </c>
      <c r="AB55" s="93" t="str">
        <f t="shared" si="19"/>
        <v/>
      </c>
      <c r="AC55" s="93" t="str">
        <f t="shared" si="20"/>
        <v/>
      </c>
      <c r="AD55" s="93" t="str">
        <f t="shared" si="21"/>
        <v/>
      </c>
      <c r="AE55" s="93" t="str">
        <f t="shared" si="22"/>
        <v/>
      </c>
      <c r="AF55" s="93" t="str">
        <f t="shared" si="23"/>
        <v/>
      </c>
      <c r="AG55" s="93" t="str">
        <f t="shared" si="24"/>
        <v/>
      </c>
      <c r="AH55" s="93" t="str">
        <f t="shared" si="28"/>
        <v/>
      </c>
      <c r="AI55" s="93" t="str">
        <f t="shared" si="29"/>
        <v/>
      </c>
      <c r="AJ55" s="93" t="str">
        <f t="shared" si="30"/>
        <v/>
      </c>
      <c r="AK55" s="93" t="str">
        <f t="shared" si="31"/>
        <v/>
      </c>
      <c r="AL55" s="93" t="str">
        <f t="shared" si="32"/>
        <v/>
      </c>
      <c r="AM55" s="93" t="str">
        <f t="shared" si="33"/>
        <v/>
      </c>
      <c r="AN55" s="93" t="str">
        <f t="shared" si="34"/>
        <v/>
      </c>
      <c r="AO55" s="93" t="str">
        <f t="shared" si="35"/>
        <v/>
      </c>
      <c r="AP55" s="93" t="str">
        <f t="shared" si="36"/>
        <v/>
      </c>
      <c r="AQ55" s="93" t="str">
        <f t="shared" si="37"/>
        <v/>
      </c>
      <c r="AR55" s="93" t="str">
        <f t="shared" si="38"/>
        <v/>
      </c>
      <c r="AS55" s="93" t="str">
        <f t="shared" si="39"/>
        <v/>
      </c>
      <c r="AT55" s="93" t="str">
        <f t="shared" si="40"/>
        <v/>
      </c>
      <c r="AU55" s="93" t="str">
        <f t="shared" si="41"/>
        <v/>
      </c>
      <c r="AV55" s="93" t="str">
        <f t="shared" si="42"/>
        <v/>
      </c>
      <c r="AW55" s="93" t="str">
        <f t="shared" si="43"/>
        <v/>
      </c>
      <c r="AX55" s="93" t="str">
        <f t="shared" si="44"/>
        <v/>
      </c>
      <c r="AY55" s="93" t="str">
        <f t="shared" si="45"/>
        <v/>
      </c>
      <c r="AZ55" s="93" t="str">
        <f t="shared" si="46"/>
        <v/>
      </c>
      <c r="BA55" s="93" t="str">
        <f t="shared" si="47"/>
        <v/>
      </c>
      <c r="BB55" s="93" t="str">
        <f t="shared" si="48"/>
        <v/>
      </c>
      <c r="BC55" s="93" t="str">
        <f t="shared" si="49"/>
        <v/>
      </c>
      <c r="BD55" s="93" t="str">
        <f t="shared" si="50"/>
        <v/>
      </c>
      <c r="BE55" s="93" t="str">
        <f t="shared" si="51"/>
        <v/>
      </c>
      <c r="BF55" s="224"/>
      <c r="BG55" s="74" t="str">
        <f t="shared" si="130"/>
        <v/>
      </c>
      <c r="BH55" s="36" t="str">
        <f t="shared" si="131"/>
        <v/>
      </c>
      <c r="BI55" s="225"/>
      <c r="BJ55" s="75" t="str">
        <f t="shared" si="52"/>
        <v/>
      </c>
      <c r="BK55" s="37" t="str">
        <f t="shared" si="53"/>
        <v/>
      </c>
      <c r="BL55" s="224"/>
      <c r="BM55" s="74" t="str">
        <f t="shared" si="54"/>
        <v/>
      </c>
      <c r="BN55" s="36" t="str">
        <f t="shared" si="55"/>
        <v/>
      </c>
      <c r="BO55" s="225"/>
      <c r="BP55" s="75" t="str">
        <f t="shared" si="56"/>
        <v/>
      </c>
      <c r="BQ55" s="37" t="str">
        <f t="shared" si="57"/>
        <v/>
      </c>
      <c r="BR55" s="224"/>
      <c r="BS55" s="74" t="str">
        <f t="shared" si="58"/>
        <v/>
      </c>
      <c r="BT55" s="36" t="str">
        <f t="shared" si="59"/>
        <v/>
      </c>
      <c r="BU55" s="225"/>
      <c r="BV55" s="75" t="str">
        <f t="shared" si="60"/>
        <v/>
      </c>
      <c r="BW55" s="37" t="str">
        <f t="shared" si="61"/>
        <v/>
      </c>
      <c r="BX55" s="224"/>
      <c r="BY55" s="74" t="str">
        <f t="shared" si="62"/>
        <v/>
      </c>
      <c r="BZ55" s="36" t="str">
        <f t="shared" si="63"/>
        <v/>
      </c>
      <c r="CA55" s="225"/>
      <c r="CB55" s="75" t="str">
        <f t="shared" si="64"/>
        <v/>
      </c>
      <c r="CC55" s="37" t="str">
        <f t="shared" si="65"/>
        <v/>
      </c>
      <c r="CD55" s="224"/>
      <c r="CE55" s="74" t="str">
        <f t="shared" si="66"/>
        <v/>
      </c>
      <c r="CF55" s="36" t="str">
        <f t="shared" si="67"/>
        <v/>
      </c>
      <c r="CG55" s="225"/>
      <c r="CH55" s="115" t="str">
        <f t="shared" si="68"/>
        <v/>
      </c>
      <c r="CI55" s="225" t="str">
        <f t="shared" si="69"/>
        <v/>
      </c>
      <c r="CJ55" s="224"/>
      <c r="CK55" s="5" t="str">
        <f t="shared" si="70"/>
        <v/>
      </c>
      <c r="CL55" s="224" t="str">
        <f t="shared" si="71"/>
        <v/>
      </c>
      <c r="CM55" s="225"/>
      <c r="CN55" s="115" t="str">
        <f t="shared" si="72"/>
        <v/>
      </c>
      <c r="CO55" s="225" t="str">
        <f t="shared" si="73"/>
        <v/>
      </c>
      <c r="CP55" s="224"/>
      <c r="CQ55" s="5" t="str">
        <f t="shared" si="74"/>
        <v/>
      </c>
      <c r="CR55" s="224" t="str">
        <f t="shared" si="75"/>
        <v/>
      </c>
      <c r="CS55" s="225"/>
      <c r="CT55" s="115" t="str">
        <f t="shared" si="76"/>
        <v/>
      </c>
      <c r="CU55" s="225" t="str">
        <f t="shared" si="77"/>
        <v/>
      </c>
      <c r="CV55" s="224"/>
      <c r="CW55" s="5" t="str">
        <f t="shared" si="78"/>
        <v/>
      </c>
      <c r="CX55" s="224" t="str">
        <f t="shared" si="79"/>
        <v/>
      </c>
      <c r="CY55" s="225"/>
      <c r="CZ55" s="115" t="str">
        <f t="shared" si="80"/>
        <v/>
      </c>
      <c r="DA55" s="225" t="str">
        <f t="shared" si="81"/>
        <v/>
      </c>
      <c r="DB55" s="224"/>
      <c r="DC55" s="5" t="str">
        <f t="shared" si="82"/>
        <v/>
      </c>
      <c r="DD55" s="224" t="str">
        <f t="shared" si="83"/>
        <v/>
      </c>
      <c r="DE55" s="225"/>
      <c r="DF55" s="115" t="str">
        <f t="shared" si="84"/>
        <v/>
      </c>
      <c r="DG55" s="225" t="str">
        <f t="shared" si="85"/>
        <v/>
      </c>
      <c r="DH55" s="224"/>
      <c r="DI55" s="5" t="str">
        <f t="shared" si="86"/>
        <v/>
      </c>
      <c r="DJ55" s="224" t="str">
        <f t="shared" si="87"/>
        <v/>
      </c>
      <c r="DK55" s="225"/>
      <c r="DL55" s="115" t="str">
        <f t="shared" si="88"/>
        <v/>
      </c>
      <c r="DM55" s="225" t="str">
        <f t="shared" si="89"/>
        <v/>
      </c>
      <c r="DN55" s="224"/>
      <c r="DO55" s="5" t="str">
        <f t="shared" si="90"/>
        <v/>
      </c>
      <c r="DP55" s="224" t="str">
        <f t="shared" si="91"/>
        <v/>
      </c>
      <c r="DQ55" s="225"/>
      <c r="DR55" s="115" t="str">
        <f t="shared" si="92"/>
        <v/>
      </c>
      <c r="DS55" s="225" t="str">
        <f t="shared" si="93"/>
        <v/>
      </c>
      <c r="DT55" s="224"/>
      <c r="DU55" s="5" t="str">
        <f t="shared" si="94"/>
        <v/>
      </c>
      <c r="DV55" s="224" t="str">
        <f t="shared" si="95"/>
        <v/>
      </c>
      <c r="DW55" s="225"/>
      <c r="DX55" s="115" t="str">
        <f t="shared" si="96"/>
        <v/>
      </c>
      <c r="DY55" s="225" t="str">
        <f t="shared" si="97"/>
        <v/>
      </c>
      <c r="DZ55" s="224"/>
      <c r="EA55" s="5" t="str">
        <f t="shared" si="98"/>
        <v/>
      </c>
      <c r="EB55" s="224" t="str">
        <f t="shared" si="99"/>
        <v/>
      </c>
      <c r="EC55" s="225"/>
      <c r="ED55" s="115" t="str">
        <f t="shared" si="100"/>
        <v/>
      </c>
      <c r="EE55" s="225" t="str">
        <f t="shared" si="101"/>
        <v/>
      </c>
      <c r="EF55" s="224"/>
      <c r="EG55" s="5" t="str">
        <f t="shared" si="102"/>
        <v/>
      </c>
      <c r="EH55" s="224" t="str">
        <f t="shared" si="103"/>
        <v/>
      </c>
      <c r="EI55" s="225"/>
      <c r="EJ55" s="115" t="str">
        <f t="shared" si="104"/>
        <v/>
      </c>
      <c r="EK55" s="225" t="str">
        <f t="shared" si="105"/>
        <v/>
      </c>
      <c r="EL55" s="224"/>
      <c r="EM55" s="5" t="str">
        <f t="shared" si="106"/>
        <v/>
      </c>
      <c r="EN55" s="224" t="str">
        <f t="shared" si="107"/>
        <v/>
      </c>
      <c r="EO55" s="225"/>
      <c r="EP55" s="115" t="str">
        <f t="shared" si="108"/>
        <v/>
      </c>
      <c r="EQ55" s="225" t="str">
        <f t="shared" si="109"/>
        <v/>
      </c>
      <c r="ER55" s="224"/>
      <c r="ES55" s="5" t="str">
        <f t="shared" si="110"/>
        <v/>
      </c>
      <c r="ET55" s="224" t="str">
        <f t="shared" si="111"/>
        <v/>
      </c>
      <c r="EU55" s="225"/>
      <c r="EV55" s="115" t="str">
        <f t="shared" si="112"/>
        <v/>
      </c>
      <c r="EW55" s="225" t="str">
        <f t="shared" si="113"/>
        <v/>
      </c>
      <c r="EX55" s="224"/>
      <c r="EY55" s="5" t="str">
        <f t="shared" si="114"/>
        <v/>
      </c>
      <c r="EZ55" s="224" t="str">
        <f t="shared" si="115"/>
        <v/>
      </c>
      <c r="FA55" s="225"/>
      <c r="FB55" s="115" t="str">
        <f t="shared" si="116"/>
        <v/>
      </c>
      <c r="FC55" s="225" t="str">
        <f t="shared" si="117"/>
        <v/>
      </c>
      <c r="FD55" s="224"/>
      <c r="FE55" s="5" t="str">
        <f t="shared" si="118"/>
        <v/>
      </c>
      <c r="FF55" s="224" t="str">
        <f t="shared" si="119"/>
        <v/>
      </c>
      <c r="FG55" s="225"/>
      <c r="FH55" s="115" t="str">
        <f t="shared" si="120"/>
        <v/>
      </c>
      <c r="FI55" s="225" t="str">
        <f t="shared" si="121"/>
        <v/>
      </c>
      <c r="FJ55" s="224"/>
      <c r="FK55" s="5" t="str">
        <f t="shared" si="122"/>
        <v/>
      </c>
      <c r="FL55" s="224" t="str">
        <f t="shared" si="123"/>
        <v/>
      </c>
      <c r="FM55" s="225"/>
      <c r="FN55" s="115" t="str">
        <f t="shared" si="124"/>
        <v/>
      </c>
      <c r="FO55" s="225" t="str">
        <f t="shared" si="125"/>
        <v/>
      </c>
      <c r="FP55" s="224"/>
      <c r="FQ55" s="5" t="str">
        <f t="shared" si="126"/>
        <v/>
      </c>
      <c r="FR55" s="224" t="str">
        <f t="shared" si="127"/>
        <v/>
      </c>
      <c r="FS55" s="225"/>
      <c r="FT55" s="115" t="str">
        <f t="shared" si="128"/>
        <v/>
      </c>
      <c r="FU55" s="225" t="str">
        <f t="shared" si="129"/>
        <v/>
      </c>
      <c r="FV55" s="253"/>
      <c r="FW55" s="253"/>
      <c r="FX55" s="253"/>
      <c r="FY55" s="253"/>
      <c r="FZ55" s="253"/>
    </row>
    <row r="56" spans="1:182" s="3" customFormat="1" x14ac:dyDescent="0.25">
      <c r="A56" s="2" t="str">
        <f t="shared" si="132"/>
        <v/>
      </c>
      <c r="B56" s="211"/>
      <c r="C56" s="151"/>
      <c r="D56" s="156" t="str">
        <f t="shared" si="27"/>
        <v/>
      </c>
      <c r="E56" s="109"/>
      <c r="F56" s="196"/>
      <c r="G56" s="2"/>
      <c r="H56" s="76"/>
      <c r="I56" s="114" t="str">
        <f t="shared" si="0"/>
        <v/>
      </c>
      <c r="J56" s="114" t="str">
        <f t="shared" si="1"/>
        <v/>
      </c>
      <c r="K56" s="114" t="str">
        <f t="shared" si="2"/>
        <v/>
      </c>
      <c r="L56" s="114" t="str">
        <f t="shared" si="3"/>
        <v/>
      </c>
      <c r="M56" s="114" t="str">
        <f t="shared" si="4"/>
        <v/>
      </c>
      <c r="N56" s="114" t="str">
        <f t="shared" si="5"/>
        <v/>
      </c>
      <c r="O56" s="114" t="str">
        <f t="shared" si="6"/>
        <v/>
      </c>
      <c r="P56" s="114" t="str">
        <f t="shared" si="7"/>
        <v/>
      </c>
      <c r="Q56" s="93" t="str">
        <f t="shared" si="8"/>
        <v/>
      </c>
      <c r="R56" s="93" t="str">
        <f t="shared" si="9"/>
        <v/>
      </c>
      <c r="S56" s="93" t="str">
        <f t="shared" si="10"/>
        <v/>
      </c>
      <c r="T56" s="93" t="str">
        <f t="shared" si="11"/>
        <v/>
      </c>
      <c r="U56" s="93" t="str">
        <f t="shared" si="12"/>
        <v/>
      </c>
      <c r="V56" s="93" t="str">
        <f t="shared" si="13"/>
        <v/>
      </c>
      <c r="W56" s="93" t="str">
        <f t="shared" si="14"/>
        <v/>
      </c>
      <c r="X56" s="93" t="str">
        <f t="shared" si="15"/>
        <v/>
      </c>
      <c r="Y56" s="93" t="str">
        <f t="shared" si="16"/>
        <v/>
      </c>
      <c r="Z56" s="93" t="str">
        <f t="shared" si="17"/>
        <v/>
      </c>
      <c r="AA56" s="93" t="str">
        <f t="shared" si="18"/>
        <v/>
      </c>
      <c r="AB56" s="93" t="str">
        <f t="shared" si="19"/>
        <v/>
      </c>
      <c r="AC56" s="93" t="str">
        <f t="shared" si="20"/>
        <v/>
      </c>
      <c r="AD56" s="93" t="str">
        <f t="shared" si="21"/>
        <v/>
      </c>
      <c r="AE56" s="93" t="str">
        <f t="shared" si="22"/>
        <v/>
      </c>
      <c r="AF56" s="93" t="str">
        <f t="shared" si="23"/>
        <v/>
      </c>
      <c r="AG56" s="93" t="str">
        <f t="shared" si="24"/>
        <v/>
      </c>
      <c r="AH56" s="93" t="str">
        <f t="shared" si="28"/>
        <v/>
      </c>
      <c r="AI56" s="93" t="str">
        <f t="shared" si="29"/>
        <v/>
      </c>
      <c r="AJ56" s="93" t="str">
        <f t="shared" si="30"/>
        <v/>
      </c>
      <c r="AK56" s="93" t="str">
        <f t="shared" si="31"/>
        <v/>
      </c>
      <c r="AL56" s="93" t="str">
        <f t="shared" si="32"/>
        <v/>
      </c>
      <c r="AM56" s="93" t="str">
        <f t="shared" si="33"/>
        <v/>
      </c>
      <c r="AN56" s="93" t="str">
        <f t="shared" si="34"/>
        <v/>
      </c>
      <c r="AO56" s="93" t="str">
        <f t="shared" si="35"/>
        <v/>
      </c>
      <c r="AP56" s="93" t="str">
        <f t="shared" si="36"/>
        <v/>
      </c>
      <c r="AQ56" s="93" t="str">
        <f t="shared" si="37"/>
        <v/>
      </c>
      <c r="AR56" s="93" t="str">
        <f t="shared" si="38"/>
        <v/>
      </c>
      <c r="AS56" s="93" t="str">
        <f t="shared" si="39"/>
        <v/>
      </c>
      <c r="AT56" s="93" t="str">
        <f t="shared" si="40"/>
        <v/>
      </c>
      <c r="AU56" s="93" t="str">
        <f t="shared" si="41"/>
        <v/>
      </c>
      <c r="AV56" s="93" t="str">
        <f t="shared" si="42"/>
        <v/>
      </c>
      <c r="AW56" s="93" t="str">
        <f t="shared" si="43"/>
        <v/>
      </c>
      <c r="AX56" s="93" t="str">
        <f t="shared" si="44"/>
        <v/>
      </c>
      <c r="AY56" s="93" t="str">
        <f t="shared" si="45"/>
        <v/>
      </c>
      <c r="AZ56" s="93" t="str">
        <f t="shared" si="46"/>
        <v/>
      </c>
      <c r="BA56" s="93" t="str">
        <f t="shared" si="47"/>
        <v/>
      </c>
      <c r="BB56" s="93" t="str">
        <f t="shared" si="48"/>
        <v/>
      </c>
      <c r="BC56" s="93" t="str">
        <f t="shared" si="49"/>
        <v/>
      </c>
      <c r="BD56" s="93" t="str">
        <f t="shared" si="50"/>
        <v/>
      </c>
      <c r="BE56" s="93" t="str">
        <f t="shared" si="51"/>
        <v/>
      </c>
      <c r="BF56" s="224"/>
      <c r="BG56" s="74" t="str">
        <f t="shared" si="130"/>
        <v/>
      </c>
      <c r="BH56" s="36" t="str">
        <f t="shared" si="131"/>
        <v/>
      </c>
      <c r="BI56" s="225"/>
      <c r="BJ56" s="75" t="str">
        <f t="shared" si="52"/>
        <v/>
      </c>
      <c r="BK56" s="37" t="str">
        <f t="shared" si="53"/>
        <v/>
      </c>
      <c r="BL56" s="224"/>
      <c r="BM56" s="74" t="str">
        <f t="shared" si="54"/>
        <v/>
      </c>
      <c r="BN56" s="36" t="str">
        <f t="shared" si="55"/>
        <v/>
      </c>
      <c r="BO56" s="225"/>
      <c r="BP56" s="75" t="str">
        <f t="shared" si="56"/>
        <v/>
      </c>
      <c r="BQ56" s="37" t="str">
        <f t="shared" si="57"/>
        <v/>
      </c>
      <c r="BR56" s="224"/>
      <c r="BS56" s="74" t="str">
        <f t="shared" si="58"/>
        <v/>
      </c>
      <c r="BT56" s="36" t="str">
        <f t="shared" si="59"/>
        <v/>
      </c>
      <c r="BU56" s="225"/>
      <c r="BV56" s="75" t="str">
        <f t="shared" si="60"/>
        <v/>
      </c>
      <c r="BW56" s="37" t="str">
        <f t="shared" si="61"/>
        <v/>
      </c>
      <c r="BX56" s="224"/>
      <c r="BY56" s="74" t="str">
        <f t="shared" si="62"/>
        <v/>
      </c>
      <c r="BZ56" s="36" t="str">
        <f t="shared" si="63"/>
        <v/>
      </c>
      <c r="CA56" s="225"/>
      <c r="CB56" s="75" t="str">
        <f t="shared" si="64"/>
        <v/>
      </c>
      <c r="CC56" s="37" t="str">
        <f t="shared" si="65"/>
        <v/>
      </c>
      <c r="CD56" s="224"/>
      <c r="CE56" s="74" t="str">
        <f t="shared" si="66"/>
        <v/>
      </c>
      <c r="CF56" s="36" t="str">
        <f t="shared" si="67"/>
        <v/>
      </c>
      <c r="CG56" s="225"/>
      <c r="CH56" s="115" t="str">
        <f t="shared" si="68"/>
        <v/>
      </c>
      <c r="CI56" s="225" t="str">
        <f t="shared" si="69"/>
        <v/>
      </c>
      <c r="CJ56" s="224"/>
      <c r="CK56" s="5" t="str">
        <f t="shared" si="70"/>
        <v/>
      </c>
      <c r="CL56" s="224" t="str">
        <f t="shared" si="71"/>
        <v/>
      </c>
      <c r="CM56" s="225"/>
      <c r="CN56" s="115" t="str">
        <f t="shared" si="72"/>
        <v/>
      </c>
      <c r="CO56" s="225" t="str">
        <f t="shared" si="73"/>
        <v/>
      </c>
      <c r="CP56" s="224"/>
      <c r="CQ56" s="5" t="str">
        <f t="shared" si="74"/>
        <v/>
      </c>
      <c r="CR56" s="224" t="str">
        <f t="shared" si="75"/>
        <v/>
      </c>
      <c r="CS56" s="225"/>
      <c r="CT56" s="115" t="str">
        <f t="shared" si="76"/>
        <v/>
      </c>
      <c r="CU56" s="225" t="str">
        <f t="shared" si="77"/>
        <v/>
      </c>
      <c r="CV56" s="224"/>
      <c r="CW56" s="5" t="str">
        <f t="shared" si="78"/>
        <v/>
      </c>
      <c r="CX56" s="224" t="str">
        <f t="shared" si="79"/>
        <v/>
      </c>
      <c r="CY56" s="225"/>
      <c r="CZ56" s="115" t="str">
        <f t="shared" si="80"/>
        <v/>
      </c>
      <c r="DA56" s="225" t="str">
        <f t="shared" si="81"/>
        <v/>
      </c>
      <c r="DB56" s="224"/>
      <c r="DC56" s="5" t="str">
        <f t="shared" si="82"/>
        <v/>
      </c>
      <c r="DD56" s="224" t="str">
        <f t="shared" si="83"/>
        <v/>
      </c>
      <c r="DE56" s="225"/>
      <c r="DF56" s="115" t="str">
        <f t="shared" si="84"/>
        <v/>
      </c>
      <c r="DG56" s="225" t="str">
        <f t="shared" si="85"/>
        <v/>
      </c>
      <c r="DH56" s="224"/>
      <c r="DI56" s="5" t="str">
        <f t="shared" si="86"/>
        <v/>
      </c>
      <c r="DJ56" s="224" t="str">
        <f t="shared" si="87"/>
        <v/>
      </c>
      <c r="DK56" s="225"/>
      <c r="DL56" s="115" t="str">
        <f t="shared" si="88"/>
        <v/>
      </c>
      <c r="DM56" s="225" t="str">
        <f t="shared" si="89"/>
        <v/>
      </c>
      <c r="DN56" s="224"/>
      <c r="DO56" s="5" t="str">
        <f t="shared" si="90"/>
        <v/>
      </c>
      <c r="DP56" s="224" t="str">
        <f t="shared" si="91"/>
        <v/>
      </c>
      <c r="DQ56" s="225"/>
      <c r="DR56" s="115" t="str">
        <f t="shared" si="92"/>
        <v/>
      </c>
      <c r="DS56" s="225" t="str">
        <f t="shared" si="93"/>
        <v/>
      </c>
      <c r="DT56" s="224"/>
      <c r="DU56" s="5" t="str">
        <f t="shared" si="94"/>
        <v/>
      </c>
      <c r="DV56" s="224" t="str">
        <f t="shared" si="95"/>
        <v/>
      </c>
      <c r="DW56" s="225"/>
      <c r="DX56" s="115" t="str">
        <f t="shared" si="96"/>
        <v/>
      </c>
      <c r="DY56" s="225" t="str">
        <f t="shared" si="97"/>
        <v/>
      </c>
      <c r="DZ56" s="224"/>
      <c r="EA56" s="5" t="str">
        <f t="shared" si="98"/>
        <v/>
      </c>
      <c r="EB56" s="224" t="str">
        <f t="shared" si="99"/>
        <v/>
      </c>
      <c r="EC56" s="225"/>
      <c r="ED56" s="115" t="str">
        <f t="shared" si="100"/>
        <v/>
      </c>
      <c r="EE56" s="225" t="str">
        <f t="shared" si="101"/>
        <v/>
      </c>
      <c r="EF56" s="224"/>
      <c r="EG56" s="5" t="str">
        <f t="shared" si="102"/>
        <v/>
      </c>
      <c r="EH56" s="224" t="str">
        <f t="shared" si="103"/>
        <v/>
      </c>
      <c r="EI56" s="225"/>
      <c r="EJ56" s="115" t="str">
        <f t="shared" si="104"/>
        <v/>
      </c>
      <c r="EK56" s="225" t="str">
        <f t="shared" si="105"/>
        <v/>
      </c>
      <c r="EL56" s="224"/>
      <c r="EM56" s="5" t="str">
        <f t="shared" si="106"/>
        <v/>
      </c>
      <c r="EN56" s="224" t="str">
        <f t="shared" si="107"/>
        <v/>
      </c>
      <c r="EO56" s="225"/>
      <c r="EP56" s="115" t="str">
        <f t="shared" si="108"/>
        <v/>
      </c>
      <c r="EQ56" s="225" t="str">
        <f t="shared" si="109"/>
        <v/>
      </c>
      <c r="ER56" s="224"/>
      <c r="ES56" s="5" t="str">
        <f t="shared" si="110"/>
        <v/>
      </c>
      <c r="ET56" s="224" t="str">
        <f t="shared" si="111"/>
        <v/>
      </c>
      <c r="EU56" s="225"/>
      <c r="EV56" s="115" t="str">
        <f t="shared" si="112"/>
        <v/>
      </c>
      <c r="EW56" s="225" t="str">
        <f t="shared" si="113"/>
        <v/>
      </c>
      <c r="EX56" s="224"/>
      <c r="EY56" s="5" t="str">
        <f t="shared" si="114"/>
        <v/>
      </c>
      <c r="EZ56" s="224" t="str">
        <f t="shared" si="115"/>
        <v/>
      </c>
      <c r="FA56" s="225"/>
      <c r="FB56" s="115" t="str">
        <f t="shared" si="116"/>
        <v/>
      </c>
      <c r="FC56" s="225" t="str">
        <f t="shared" si="117"/>
        <v/>
      </c>
      <c r="FD56" s="224"/>
      <c r="FE56" s="5" t="str">
        <f t="shared" si="118"/>
        <v/>
      </c>
      <c r="FF56" s="224" t="str">
        <f t="shared" si="119"/>
        <v/>
      </c>
      <c r="FG56" s="225"/>
      <c r="FH56" s="115" t="str">
        <f t="shared" si="120"/>
        <v/>
      </c>
      <c r="FI56" s="225" t="str">
        <f t="shared" si="121"/>
        <v/>
      </c>
      <c r="FJ56" s="224"/>
      <c r="FK56" s="5" t="str">
        <f t="shared" si="122"/>
        <v/>
      </c>
      <c r="FL56" s="224" t="str">
        <f t="shared" si="123"/>
        <v/>
      </c>
      <c r="FM56" s="225"/>
      <c r="FN56" s="115" t="str">
        <f t="shared" si="124"/>
        <v/>
      </c>
      <c r="FO56" s="225" t="str">
        <f t="shared" si="125"/>
        <v/>
      </c>
      <c r="FP56" s="224"/>
      <c r="FQ56" s="5" t="str">
        <f t="shared" si="126"/>
        <v/>
      </c>
      <c r="FR56" s="224" t="str">
        <f t="shared" si="127"/>
        <v/>
      </c>
      <c r="FS56" s="225"/>
      <c r="FT56" s="115" t="str">
        <f t="shared" si="128"/>
        <v/>
      </c>
      <c r="FU56" s="225" t="str">
        <f t="shared" si="129"/>
        <v/>
      </c>
      <c r="FV56" s="253"/>
      <c r="FW56" s="253"/>
      <c r="FX56" s="253"/>
      <c r="FY56" s="253"/>
      <c r="FZ56" s="253"/>
    </row>
    <row r="57" spans="1:182" s="14" customFormat="1" x14ac:dyDescent="0.25">
      <c r="A57" s="2" t="str">
        <f t="shared" si="132"/>
        <v/>
      </c>
      <c r="B57" s="211"/>
      <c r="C57" s="151"/>
      <c r="D57" s="156" t="str">
        <f t="shared" si="27"/>
        <v/>
      </c>
      <c r="E57" s="109"/>
      <c r="F57" s="196"/>
      <c r="G57" s="2"/>
      <c r="H57" s="76"/>
      <c r="I57" s="114" t="str">
        <f t="shared" si="0"/>
        <v/>
      </c>
      <c r="J57" s="114" t="str">
        <f t="shared" si="1"/>
        <v/>
      </c>
      <c r="K57" s="114" t="str">
        <f t="shared" si="2"/>
        <v/>
      </c>
      <c r="L57" s="114" t="str">
        <f t="shared" si="3"/>
        <v/>
      </c>
      <c r="M57" s="114" t="str">
        <f t="shared" si="4"/>
        <v/>
      </c>
      <c r="N57" s="114" t="str">
        <f t="shared" si="5"/>
        <v/>
      </c>
      <c r="O57" s="114" t="str">
        <f t="shared" si="6"/>
        <v/>
      </c>
      <c r="P57" s="114" t="str">
        <f t="shared" si="7"/>
        <v/>
      </c>
      <c r="Q57" s="93" t="str">
        <f t="shared" si="8"/>
        <v/>
      </c>
      <c r="R57" s="93" t="str">
        <f t="shared" si="9"/>
        <v/>
      </c>
      <c r="S57" s="93" t="str">
        <f t="shared" si="10"/>
        <v/>
      </c>
      <c r="T57" s="93" t="str">
        <f t="shared" si="11"/>
        <v/>
      </c>
      <c r="U57" s="93" t="str">
        <f t="shared" si="12"/>
        <v/>
      </c>
      <c r="V57" s="93" t="str">
        <f t="shared" si="13"/>
        <v/>
      </c>
      <c r="W57" s="93" t="str">
        <f t="shared" si="14"/>
        <v/>
      </c>
      <c r="X57" s="93" t="str">
        <f t="shared" si="15"/>
        <v/>
      </c>
      <c r="Y57" s="93" t="str">
        <f t="shared" si="16"/>
        <v/>
      </c>
      <c r="Z57" s="93" t="str">
        <f t="shared" si="17"/>
        <v/>
      </c>
      <c r="AA57" s="93" t="str">
        <f t="shared" si="18"/>
        <v/>
      </c>
      <c r="AB57" s="93" t="str">
        <f t="shared" si="19"/>
        <v/>
      </c>
      <c r="AC57" s="93" t="str">
        <f t="shared" si="20"/>
        <v/>
      </c>
      <c r="AD57" s="93" t="str">
        <f t="shared" si="21"/>
        <v/>
      </c>
      <c r="AE57" s="93" t="str">
        <f t="shared" si="22"/>
        <v/>
      </c>
      <c r="AF57" s="93" t="str">
        <f t="shared" si="23"/>
        <v/>
      </c>
      <c r="AG57" s="93" t="str">
        <f t="shared" si="24"/>
        <v/>
      </c>
      <c r="AH57" s="93" t="str">
        <f t="shared" si="28"/>
        <v/>
      </c>
      <c r="AI57" s="93" t="str">
        <f t="shared" si="29"/>
        <v/>
      </c>
      <c r="AJ57" s="93" t="str">
        <f t="shared" si="30"/>
        <v/>
      </c>
      <c r="AK57" s="93" t="str">
        <f t="shared" si="31"/>
        <v/>
      </c>
      <c r="AL57" s="93" t="str">
        <f t="shared" si="32"/>
        <v/>
      </c>
      <c r="AM57" s="93" t="str">
        <f t="shared" si="33"/>
        <v/>
      </c>
      <c r="AN57" s="93" t="str">
        <f t="shared" si="34"/>
        <v/>
      </c>
      <c r="AO57" s="93" t="str">
        <f t="shared" si="35"/>
        <v/>
      </c>
      <c r="AP57" s="93" t="str">
        <f t="shared" si="36"/>
        <v/>
      </c>
      <c r="AQ57" s="93" t="str">
        <f t="shared" si="37"/>
        <v/>
      </c>
      <c r="AR57" s="93" t="str">
        <f t="shared" si="38"/>
        <v/>
      </c>
      <c r="AS57" s="93" t="str">
        <f t="shared" si="39"/>
        <v/>
      </c>
      <c r="AT57" s="93" t="str">
        <f t="shared" si="40"/>
        <v/>
      </c>
      <c r="AU57" s="93" t="str">
        <f t="shared" si="41"/>
        <v/>
      </c>
      <c r="AV57" s="93" t="str">
        <f t="shared" si="42"/>
        <v/>
      </c>
      <c r="AW57" s="93" t="str">
        <f t="shared" si="43"/>
        <v/>
      </c>
      <c r="AX57" s="93" t="str">
        <f t="shared" si="44"/>
        <v/>
      </c>
      <c r="AY57" s="93" t="str">
        <f t="shared" si="45"/>
        <v/>
      </c>
      <c r="AZ57" s="93" t="str">
        <f t="shared" si="46"/>
        <v/>
      </c>
      <c r="BA57" s="93" t="str">
        <f t="shared" si="47"/>
        <v/>
      </c>
      <c r="BB57" s="93" t="str">
        <f t="shared" si="48"/>
        <v/>
      </c>
      <c r="BC57" s="93" t="str">
        <f t="shared" si="49"/>
        <v/>
      </c>
      <c r="BD57" s="93" t="str">
        <f t="shared" si="50"/>
        <v/>
      </c>
      <c r="BE57" s="93" t="str">
        <f t="shared" si="51"/>
        <v/>
      </c>
      <c r="BF57" s="224"/>
      <c r="BG57" s="74" t="str">
        <f t="shared" si="130"/>
        <v/>
      </c>
      <c r="BH57" s="36" t="str">
        <f t="shared" si="131"/>
        <v/>
      </c>
      <c r="BI57" s="225"/>
      <c r="BJ57" s="75" t="str">
        <f t="shared" si="52"/>
        <v/>
      </c>
      <c r="BK57" s="37" t="str">
        <f t="shared" si="53"/>
        <v/>
      </c>
      <c r="BL57" s="224"/>
      <c r="BM57" s="74" t="str">
        <f t="shared" si="54"/>
        <v/>
      </c>
      <c r="BN57" s="36" t="str">
        <f t="shared" si="55"/>
        <v/>
      </c>
      <c r="BO57" s="225"/>
      <c r="BP57" s="75" t="str">
        <f t="shared" si="56"/>
        <v/>
      </c>
      <c r="BQ57" s="37" t="str">
        <f t="shared" si="57"/>
        <v/>
      </c>
      <c r="BR57" s="224"/>
      <c r="BS57" s="74" t="str">
        <f t="shared" si="58"/>
        <v/>
      </c>
      <c r="BT57" s="36" t="str">
        <f t="shared" si="59"/>
        <v/>
      </c>
      <c r="BU57" s="225"/>
      <c r="BV57" s="75" t="str">
        <f t="shared" si="60"/>
        <v/>
      </c>
      <c r="BW57" s="37" t="str">
        <f t="shared" si="61"/>
        <v/>
      </c>
      <c r="BX57" s="224"/>
      <c r="BY57" s="74" t="str">
        <f t="shared" si="62"/>
        <v/>
      </c>
      <c r="BZ57" s="36" t="str">
        <f t="shared" si="63"/>
        <v/>
      </c>
      <c r="CA57" s="225"/>
      <c r="CB57" s="75" t="str">
        <f t="shared" si="64"/>
        <v/>
      </c>
      <c r="CC57" s="37" t="str">
        <f t="shared" si="65"/>
        <v/>
      </c>
      <c r="CD57" s="224"/>
      <c r="CE57" s="74" t="str">
        <f t="shared" si="66"/>
        <v/>
      </c>
      <c r="CF57" s="36" t="str">
        <f t="shared" si="67"/>
        <v/>
      </c>
      <c r="CG57" s="225"/>
      <c r="CH57" s="115" t="str">
        <f t="shared" si="68"/>
        <v/>
      </c>
      <c r="CI57" s="225" t="str">
        <f t="shared" si="69"/>
        <v/>
      </c>
      <c r="CJ57" s="224"/>
      <c r="CK57" s="5" t="str">
        <f t="shared" si="70"/>
        <v/>
      </c>
      <c r="CL57" s="224" t="str">
        <f t="shared" si="71"/>
        <v/>
      </c>
      <c r="CM57" s="225"/>
      <c r="CN57" s="115" t="str">
        <f t="shared" si="72"/>
        <v/>
      </c>
      <c r="CO57" s="225" t="str">
        <f t="shared" si="73"/>
        <v/>
      </c>
      <c r="CP57" s="224"/>
      <c r="CQ57" s="5" t="str">
        <f t="shared" si="74"/>
        <v/>
      </c>
      <c r="CR57" s="224" t="str">
        <f t="shared" si="75"/>
        <v/>
      </c>
      <c r="CS57" s="225"/>
      <c r="CT57" s="115" t="str">
        <f t="shared" si="76"/>
        <v/>
      </c>
      <c r="CU57" s="225" t="str">
        <f t="shared" si="77"/>
        <v/>
      </c>
      <c r="CV57" s="224"/>
      <c r="CW57" s="5" t="str">
        <f t="shared" si="78"/>
        <v/>
      </c>
      <c r="CX57" s="224" t="str">
        <f t="shared" si="79"/>
        <v/>
      </c>
      <c r="CY57" s="225"/>
      <c r="CZ57" s="115" t="str">
        <f t="shared" si="80"/>
        <v/>
      </c>
      <c r="DA57" s="225" t="str">
        <f t="shared" si="81"/>
        <v/>
      </c>
      <c r="DB57" s="224"/>
      <c r="DC57" s="5" t="str">
        <f t="shared" si="82"/>
        <v/>
      </c>
      <c r="DD57" s="224" t="str">
        <f t="shared" si="83"/>
        <v/>
      </c>
      <c r="DE57" s="225"/>
      <c r="DF57" s="115" t="str">
        <f t="shared" si="84"/>
        <v/>
      </c>
      <c r="DG57" s="225" t="str">
        <f t="shared" si="85"/>
        <v/>
      </c>
      <c r="DH57" s="224"/>
      <c r="DI57" s="5" t="str">
        <f t="shared" si="86"/>
        <v/>
      </c>
      <c r="DJ57" s="224" t="str">
        <f t="shared" si="87"/>
        <v/>
      </c>
      <c r="DK57" s="225"/>
      <c r="DL57" s="115" t="str">
        <f t="shared" si="88"/>
        <v/>
      </c>
      <c r="DM57" s="225" t="str">
        <f t="shared" si="89"/>
        <v/>
      </c>
      <c r="DN57" s="224"/>
      <c r="DO57" s="5" t="str">
        <f t="shared" si="90"/>
        <v/>
      </c>
      <c r="DP57" s="224" t="str">
        <f t="shared" si="91"/>
        <v/>
      </c>
      <c r="DQ57" s="225"/>
      <c r="DR57" s="115" t="str">
        <f t="shared" si="92"/>
        <v/>
      </c>
      <c r="DS57" s="225" t="str">
        <f t="shared" si="93"/>
        <v/>
      </c>
      <c r="DT57" s="224"/>
      <c r="DU57" s="5" t="str">
        <f t="shared" si="94"/>
        <v/>
      </c>
      <c r="DV57" s="224" t="str">
        <f t="shared" si="95"/>
        <v/>
      </c>
      <c r="DW57" s="225"/>
      <c r="DX57" s="115" t="str">
        <f t="shared" si="96"/>
        <v/>
      </c>
      <c r="DY57" s="225" t="str">
        <f t="shared" si="97"/>
        <v/>
      </c>
      <c r="DZ57" s="224"/>
      <c r="EA57" s="5" t="str">
        <f t="shared" si="98"/>
        <v/>
      </c>
      <c r="EB57" s="224" t="str">
        <f t="shared" si="99"/>
        <v/>
      </c>
      <c r="EC57" s="225"/>
      <c r="ED57" s="115" t="str">
        <f t="shared" si="100"/>
        <v/>
      </c>
      <c r="EE57" s="225" t="str">
        <f t="shared" si="101"/>
        <v/>
      </c>
      <c r="EF57" s="224"/>
      <c r="EG57" s="5" t="str">
        <f t="shared" si="102"/>
        <v/>
      </c>
      <c r="EH57" s="224" t="str">
        <f t="shared" si="103"/>
        <v/>
      </c>
      <c r="EI57" s="225"/>
      <c r="EJ57" s="115" t="str">
        <f t="shared" si="104"/>
        <v/>
      </c>
      <c r="EK57" s="225" t="str">
        <f t="shared" si="105"/>
        <v/>
      </c>
      <c r="EL57" s="224"/>
      <c r="EM57" s="5" t="str">
        <f t="shared" si="106"/>
        <v/>
      </c>
      <c r="EN57" s="224" t="str">
        <f t="shared" si="107"/>
        <v/>
      </c>
      <c r="EO57" s="225"/>
      <c r="EP57" s="115" t="str">
        <f t="shared" si="108"/>
        <v/>
      </c>
      <c r="EQ57" s="225" t="str">
        <f t="shared" si="109"/>
        <v/>
      </c>
      <c r="ER57" s="224"/>
      <c r="ES57" s="5" t="str">
        <f t="shared" si="110"/>
        <v/>
      </c>
      <c r="ET57" s="224" t="str">
        <f t="shared" si="111"/>
        <v/>
      </c>
      <c r="EU57" s="225"/>
      <c r="EV57" s="115" t="str">
        <f t="shared" si="112"/>
        <v/>
      </c>
      <c r="EW57" s="225" t="str">
        <f t="shared" si="113"/>
        <v/>
      </c>
      <c r="EX57" s="224"/>
      <c r="EY57" s="5" t="str">
        <f t="shared" si="114"/>
        <v/>
      </c>
      <c r="EZ57" s="224" t="str">
        <f t="shared" si="115"/>
        <v/>
      </c>
      <c r="FA57" s="225"/>
      <c r="FB57" s="115" t="str">
        <f t="shared" si="116"/>
        <v/>
      </c>
      <c r="FC57" s="225" t="str">
        <f t="shared" si="117"/>
        <v/>
      </c>
      <c r="FD57" s="224"/>
      <c r="FE57" s="5" t="str">
        <f t="shared" si="118"/>
        <v/>
      </c>
      <c r="FF57" s="224" t="str">
        <f t="shared" si="119"/>
        <v/>
      </c>
      <c r="FG57" s="225"/>
      <c r="FH57" s="115" t="str">
        <f t="shared" si="120"/>
        <v/>
      </c>
      <c r="FI57" s="225" t="str">
        <f t="shared" si="121"/>
        <v/>
      </c>
      <c r="FJ57" s="224"/>
      <c r="FK57" s="5" t="str">
        <f t="shared" si="122"/>
        <v/>
      </c>
      <c r="FL57" s="224" t="str">
        <f t="shared" si="123"/>
        <v/>
      </c>
      <c r="FM57" s="225"/>
      <c r="FN57" s="115" t="str">
        <f t="shared" si="124"/>
        <v/>
      </c>
      <c r="FO57" s="225" t="str">
        <f t="shared" si="125"/>
        <v/>
      </c>
      <c r="FP57" s="224"/>
      <c r="FQ57" s="5" t="str">
        <f t="shared" si="126"/>
        <v/>
      </c>
      <c r="FR57" s="224" t="str">
        <f t="shared" si="127"/>
        <v/>
      </c>
      <c r="FS57" s="225"/>
      <c r="FT57" s="115" t="str">
        <f t="shared" si="128"/>
        <v/>
      </c>
      <c r="FU57" s="225" t="str">
        <f t="shared" si="129"/>
        <v/>
      </c>
      <c r="FV57" s="253"/>
      <c r="FW57" s="253"/>
      <c r="FX57" s="253"/>
      <c r="FY57" s="253"/>
      <c r="FZ57" s="253"/>
    </row>
    <row r="58" spans="1:182" s="14" customFormat="1" x14ac:dyDescent="0.25">
      <c r="A58" s="2" t="str">
        <f t="shared" si="132"/>
        <v/>
      </c>
      <c r="B58" s="211"/>
      <c r="C58" s="151"/>
      <c r="D58" s="156" t="str">
        <f t="shared" si="27"/>
        <v/>
      </c>
      <c r="E58" s="109"/>
      <c r="F58" s="196"/>
      <c r="G58" s="2"/>
      <c r="H58" s="76"/>
      <c r="I58" s="114" t="str">
        <f t="shared" si="0"/>
        <v/>
      </c>
      <c r="J58" s="114" t="str">
        <f t="shared" si="1"/>
        <v/>
      </c>
      <c r="K58" s="114" t="str">
        <f t="shared" si="2"/>
        <v/>
      </c>
      <c r="L58" s="114" t="str">
        <f t="shared" si="3"/>
        <v/>
      </c>
      <c r="M58" s="114" t="str">
        <f t="shared" si="4"/>
        <v/>
      </c>
      <c r="N58" s="114" t="str">
        <f t="shared" si="5"/>
        <v/>
      </c>
      <c r="O58" s="114" t="str">
        <f t="shared" si="6"/>
        <v/>
      </c>
      <c r="P58" s="114" t="str">
        <f t="shared" si="7"/>
        <v/>
      </c>
      <c r="Q58" s="93" t="str">
        <f t="shared" si="8"/>
        <v/>
      </c>
      <c r="R58" s="93" t="str">
        <f t="shared" si="9"/>
        <v/>
      </c>
      <c r="S58" s="93" t="str">
        <f t="shared" si="10"/>
        <v/>
      </c>
      <c r="T58" s="93" t="str">
        <f t="shared" si="11"/>
        <v/>
      </c>
      <c r="U58" s="93" t="str">
        <f t="shared" si="12"/>
        <v/>
      </c>
      <c r="V58" s="93" t="str">
        <f t="shared" si="13"/>
        <v/>
      </c>
      <c r="W58" s="93" t="str">
        <f t="shared" si="14"/>
        <v/>
      </c>
      <c r="X58" s="93" t="str">
        <f t="shared" si="15"/>
        <v/>
      </c>
      <c r="Y58" s="93" t="str">
        <f t="shared" si="16"/>
        <v/>
      </c>
      <c r="Z58" s="93" t="str">
        <f t="shared" si="17"/>
        <v/>
      </c>
      <c r="AA58" s="93" t="str">
        <f t="shared" si="18"/>
        <v/>
      </c>
      <c r="AB58" s="93" t="str">
        <f t="shared" si="19"/>
        <v/>
      </c>
      <c r="AC58" s="93" t="str">
        <f t="shared" si="20"/>
        <v/>
      </c>
      <c r="AD58" s="93" t="str">
        <f t="shared" si="21"/>
        <v/>
      </c>
      <c r="AE58" s="93" t="str">
        <f t="shared" si="22"/>
        <v/>
      </c>
      <c r="AF58" s="93" t="str">
        <f t="shared" si="23"/>
        <v/>
      </c>
      <c r="AG58" s="93" t="str">
        <f t="shared" si="24"/>
        <v/>
      </c>
      <c r="AH58" s="93" t="str">
        <f t="shared" si="28"/>
        <v/>
      </c>
      <c r="AI58" s="93" t="str">
        <f t="shared" si="29"/>
        <v/>
      </c>
      <c r="AJ58" s="93" t="str">
        <f t="shared" si="30"/>
        <v/>
      </c>
      <c r="AK58" s="93" t="str">
        <f t="shared" si="31"/>
        <v/>
      </c>
      <c r="AL58" s="93" t="str">
        <f t="shared" si="32"/>
        <v/>
      </c>
      <c r="AM58" s="93" t="str">
        <f t="shared" si="33"/>
        <v/>
      </c>
      <c r="AN58" s="93" t="str">
        <f t="shared" si="34"/>
        <v/>
      </c>
      <c r="AO58" s="93" t="str">
        <f t="shared" si="35"/>
        <v/>
      </c>
      <c r="AP58" s="93" t="str">
        <f t="shared" si="36"/>
        <v/>
      </c>
      <c r="AQ58" s="93" t="str">
        <f t="shared" si="37"/>
        <v/>
      </c>
      <c r="AR58" s="93" t="str">
        <f t="shared" si="38"/>
        <v/>
      </c>
      <c r="AS58" s="93" t="str">
        <f t="shared" si="39"/>
        <v/>
      </c>
      <c r="AT58" s="93" t="str">
        <f t="shared" si="40"/>
        <v/>
      </c>
      <c r="AU58" s="93" t="str">
        <f t="shared" si="41"/>
        <v/>
      </c>
      <c r="AV58" s="93" t="str">
        <f t="shared" si="42"/>
        <v/>
      </c>
      <c r="AW58" s="93" t="str">
        <f t="shared" si="43"/>
        <v/>
      </c>
      <c r="AX58" s="93" t="str">
        <f t="shared" si="44"/>
        <v/>
      </c>
      <c r="AY58" s="93" t="str">
        <f t="shared" si="45"/>
        <v/>
      </c>
      <c r="AZ58" s="93" t="str">
        <f t="shared" si="46"/>
        <v/>
      </c>
      <c r="BA58" s="93" t="str">
        <f t="shared" si="47"/>
        <v/>
      </c>
      <c r="BB58" s="93" t="str">
        <f t="shared" si="48"/>
        <v/>
      </c>
      <c r="BC58" s="93" t="str">
        <f t="shared" si="49"/>
        <v/>
      </c>
      <c r="BD58" s="93" t="str">
        <f t="shared" si="50"/>
        <v/>
      </c>
      <c r="BE58" s="93" t="str">
        <f t="shared" si="51"/>
        <v/>
      </c>
      <c r="BF58" s="224"/>
      <c r="BG58" s="74" t="str">
        <f t="shared" si="130"/>
        <v/>
      </c>
      <c r="BH58" s="36" t="str">
        <f t="shared" si="131"/>
        <v/>
      </c>
      <c r="BI58" s="225"/>
      <c r="BJ58" s="75" t="str">
        <f t="shared" si="52"/>
        <v/>
      </c>
      <c r="BK58" s="37" t="str">
        <f t="shared" si="53"/>
        <v/>
      </c>
      <c r="BL58" s="224"/>
      <c r="BM58" s="74" t="str">
        <f t="shared" si="54"/>
        <v/>
      </c>
      <c r="BN58" s="36" t="str">
        <f t="shared" si="55"/>
        <v/>
      </c>
      <c r="BO58" s="225"/>
      <c r="BP58" s="75" t="str">
        <f t="shared" si="56"/>
        <v/>
      </c>
      <c r="BQ58" s="37" t="str">
        <f t="shared" si="57"/>
        <v/>
      </c>
      <c r="BR58" s="224"/>
      <c r="BS58" s="74" t="str">
        <f t="shared" si="58"/>
        <v/>
      </c>
      <c r="BT58" s="36" t="str">
        <f t="shared" si="59"/>
        <v/>
      </c>
      <c r="BU58" s="225"/>
      <c r="BV58" s="75" t="str">
        <f t="shared" si="60"/>
        <v/>
      </c>
      <c r="BW58" s="37" t="str">
        <f t="shared" si="61"/>
        <v/>
      </c>
      <c r="BX58" s="224"/>
      <c r="BY58" s="74" t="str">
        <f t="shared" si="62"/>
        <v/>
      </c>
      <c r="BZ58" s="36" t="str">
        <f t="shared" si="63"/>
        <v/>
      </c>
      <c r="CA58" s="225"/>
      <c r="CB58" s="75" t="str">
        <f t="shared" si="64"/>
        <v/>
      </c>
      <c r="CC58" s="37" t="str">
        <f t="shared" si="65"/>
        <v/>
      </c>
      <c r="CD58" s="224"/>
      <c r="CE58" s="74" t="str">
        <f t="shared" si="66"/>
        <v/>
      </c>
      <c r="CF58" s="36" t="str">
        <f t="shared" si="67"/>
        <v/>
      </c>
      <c r="CG58" s="225"/>
      <c r="CH58" s="115" t="str">
        <f t="shared" si="68"/>
        <v/>
      </c>
      <c r="CI58" s="225" t="str">
        <f t="shared" si="69"/>
        <v/>
      </c>
      <c r="CJ58" s="224"/>
      <c r="CK58" s="5" t="str">
        <f t="shared" si="70"/>
        <v/>
      </c>
      <c r="CL58" s="224" t="str">
        <f t="shared" si="71"/>
        <v/>
      </c>
      <c r="CM58" s="225"/>
      <c r="CN58" s="115" t="str">
        <f t="shared" si="72"/>
        <v/>
      </c>
      <c r="CO58" s="225" t="str">
        <f t="shared" si="73"/>
        <v/>
      </c>
      <c r="CP58" s="224"/>
      <c r="CQ58" s="5" t="str">
        <f t="shared" si="74"/>
        <v/>
      </c>
      <c r="CR58" s="224" t="str">
        <f t="shared" si="75"/>
        <v/>
      </c>
      <c r="CS58" s="225"/>
      <c r="CT58" s="115" t="str">
        <f t="shared" si="76"/>
        <v/>
      </c>
      <c r="CU58" s="225" t="str">
        <f t="shared" si="77"/>
        <v/>
      </c>
      <c r="CV58" s="224"/>
      <c r="CW58" s="5" t="str">
        <f t="shared" si="78"/>
        <v/>
      </c>
      <c r="CX58" s="224" t="str">
        <f t="shared" si="79"/>
        <v/>
      </c>
      <c r="CY58" s="225"/>
      <c r="CZ58" s="115" t="str">
        <f t="shared" si="80"/>
        <v/>
      </c>
      <c r="DA58" s="225" t="str">
        <f t="shared" si="81"/>
        <v/>
      </c>
      <c r="DB58" s="224"/>
      <c r="DC58" s="5" t="str">
        <f t="shared" si="82"/>
        <v/>
      </c>
      <c r="DD58" s="224" t="str">
        <f t="shared" si="83"/>
        <v/>
      </c>
      <c r="DE58" s="225"/>
      <c r="DF58" s="115" t="str">
        <f t="shared" si="84"/>
        <v/>
      </c>
      <c r="DG58" s="225" t="str">
        <f t="shared" si="85"/>
        <v/>
      </c>
      <c r="DH58" s="224"/>
      <c r="DI58" s="5" t="str">
        <f t="shared" si="86"/>
        <v/>
      </c>
      <c r="DJ58" s="224" t="str">
        <f t="shared" si="87"/>
        <v/>
      </c>
      <c r="DK58" s="225"/>
      <c r="DL58" s="115" t="str">
        <f t="shared" si="88"/>
        <v/>
      </c>
      <c r="DM58" s="225" t="str">
        <f t="shared" si="89"/>
        <v/>
      </c>
      <c r="DN58" s="224"/>
      <c r="DO58" s="5" t="str">
        <f t="shared" si="90"/>
        <v/>
      </c>
      <c r="DP58" s="224" t="str">
        <f t="shared" si="91"/>
        <v/>
      </c>
      <c r="DQ58" s="225"/>
      <c r="DR58" s="115" t="str">
        <f t="shared" si="92"/>
        <v/>
      </c>
      <c r="DS58" s="225" t="str">
        <f t="shared" si="93"/>
        <v/>
      </c>
      <c r="DT58" s="224"/>
      <c r="DU58" s="5" t="str">
        <f t="shared" si="94"/>
        <v/>
      </c>
      <c r="DV58" s="224" t="str">
        <f t="shared" si="95"/>
        <v/>
      </c>
      <c r="DW58" s="225"/>
      <c r="DX58" s="115" t="str">
        <f t="shared" si="96"/>
        <v/>
      </c>
      <c r="DY58" s="225" t="str">
        <f t="shared" si="97"/>
        <v/>
      </c>
      <c r="DZ58" s="224"/>
      <c r="EA58" s="5" t="str">
        <f t="shared" si="98"/>
        <v/>
      </c>
      <c r="EB58" s="224" t="str">
        <f t="shared" si="99"/>
        <v/>
      </c>
      <c r="EC58" s="225"/>
      <c r="ED58" s="115" t="str">
        <f t="shared" si="100"/>
        <v/>
      </c>
      <c r="EE58" s="225" t="str">
        <f t="shared" si="101"/>
        <v/>
      </c>
      <c r="EF58" s="224"/>
      <c r="EG58" s="5" t="str">
        <f t="shared" si="102"/>
        <v/>
      </c>
      <c r="EH58" s="224" t="str">
        <f t="shared" si="103"/>
        <v/>
      </c>
      <c r="EI58" s="225"/>
      <c r="EJ58" s="115" t="str">
        <f t="shared" si="104"/>
        <v/>
      </c>
      <c r="EK58" s="225" t="str">
        <f t="shared" si="105"/>
        <v/>
      </c>
      <c r="EL58" s="224"/>
      <c r="EM58" s="5" t="str">
        <f t="shared" si="106"/>
        <v/>
      </c>
      <c r="EN58" s="224" t="str">
        <f t="shared" si="107"/>
        <v/>
      </c>
      <c r="EO58" s="225"/>
      <c r="EP58" s="115" t="str">
        <f t="shared" si="108"/>
        <v/>
      </c>
      <c r="EQ58" s="225" t="str">
        <f t="shared" si="109"/>
        <v/>
      </c>
      <c r="ER58" s="224"/>
      <c r="ES58" s="5" t="str">
        <f t="shared" si="110"/>
        <v/>
      </c>
      <c r="ET58" s="224" t="str">
        <f t="shared" si="111"/>
        <v/>
      </c>
      <c r="EU58" s="225"/>
      <c r="EV58" s="115" t="str">
        <f t="shared" si="112"/>
        <v/>
      </c>
      <c r="EW58" s="225" t="str">
        <f t="shared" si="113"/>
        <v/>
      </c>
      <c r="EX58" s="224"/>
      <c r="EY58" s="5" t="str">
        <f t="shared" si="114"/>
        <v/>
      </c>
      <c r="EZ58" s="224" t="str">
        <f t="shared" si="115"/>
        <v/>
      </c>
      <c r="FA58" s="225"/>
      <c r="FB58" s="115" t="str">
        <f t="shared" si="116"/>
        <v/>
      </c>
      <c r="FC58" s="225" t="str">
        <f t="shared" si="117"/>
        <v/>
      </c>
      <c r="FD58" s="224"/>
      <c r="FE58" s="5" t="str">
        <f t="shared" si="118"/>
        <v/>
      </c>
      <c r="FF58" s="224" t="str">
        <f t="shared" si="119"/>
        <v/>
      </c>
      <c r="FG58" s="225"/>
      <c r="FH58" s="115" t="str">
        <f t="shared" si="120"/>
        <v/>
      </c>
      <c r="FI58" s="225" t="str">
        <f t="shared" si="121"/>
        <v/>
      </c>
      <c r="FJ58" s="224"/>
      <c r="FK58" s="5" t="str">
        <f t="shared" si="122"/>
        <v/>
      </c>
      <c r="FL58" s="224" t="str">
        <f t="shared" si="123"/>
        <v/>
      </c>
      <c r="FM58" s="225"/>
      <c r="FN58" s="115" t="str">
        <f t="shared" si="124"/>
        <v/>
      </c>
      <c r="FO58" s="225" t="str">
        <f t="shared" si="125"/>
        <v/>
      </c>
      <c r="FP58" s="224"/>
      <c r="FQ58" s="5" t="str">
        <f t="shared" si="126"/>
        <v/>
      </c>
      <c r="FR58" s="224" t="str">
        <f t="shared" si="127"/>
        <v/>
      </c>
      <c r="FS58" s="225"/>
      <c r="FT58" s="115" t="str">
        <f t="shared" si="128"/>
        <v/>
      </c>
      <c r="FU58" s="225" t="str">
        <f t="shared" si="129"/>
        <v/>
      </c>
      <c r="FV58" s="253"/>
      <c r="FW58" s="253"/>
      <c r="FX58" s="253"/>
      <c r="FY58" s="253"/>
      <c r="FZ58" s="253"/>
    </row>
    <row r="59" spans="1:182" s="3" customFormat="1" x14ac:dyDescent="0.25">
      <c r="A59" s="2" t="str">
        <f t="shared" si="132"/>
        <v/>
      </c>
      <c r="B59" s="211"/>
      <c r="C59" s="151"/>
      <c r="D59" s="156" t="str">
        <f t="shared" si="27"/>
        <v/>
      </c>
      <c r="E59" s="109"/>
      <c r="F59" s="196"/>
      <c r="G59" s="2"/>
      <c r="H59" s="76"/>
      <c r="I59" s="114" t="str">
        <f t="shared" si="0"/>
        <v/>
      </c>
      <c r="J59" s="114" t="str">
        <f t="shared" si="1"/>
        <v/>
      </c>
      <c r="K59" s="114" t="str">
        <f t="shared" si="2"/>
        <v/>
      </c>
      <c r="L59" s="114" t="str">
        <f t="shared" si="3"/>
        <v/>
      </c>
      <c r="M59" s="114" t="str">
        <f t="shared" si="4"/>
        <v/>
      </c>
      <c r="N59" s="114" t="str">
        <f t="shared" si="5"/>
        <v/>
      </c>
      <c r="O59" s="114" t="str">
        <f t="shared" si="6"/>
        <v/>
      </c>
      <c r="P59" s="114" t="str">
        <f t="shared" si="7"/>
        <v/>
      </c>
      <c r="Q59" s="93" t="str">
        <f t="shared" si="8"/>
        <v/>
      </c>
      <c r="R59" s="93" t="str">
        <f t="shared" si="9"/>
        <v/>
      </c>
      <c r="S59" s="93" t="str">
        <f t="shared" si="10"/>
        <v/>
      </c>
      <c r="T59" s="93" t="str">
        <f t="shared" si="11"/>
        <v/>
      </c>
      <c r="U59" s="93" t="str">
        <f t="shared" si="12"/>
        <v/>
      </c>
      <c r="V59" s="93" t="str">
        <f t="shared" si="13"/>
        <v/>
      </c>
      <c r="W59" s="93" t="str">
        <f t="shared" si="14"/>
        <v/>
      </c>
      <c r="X59" s="93" t="str">
        <f t="shared" si="15"/>
        <v/>
      </c>
      <c r="Y59" s="93" t="str">
        <f t="shared" si="16"/>
        <v/>
      </c>
      <c r="Z59" s="93" t="str">
        <f t="shared" si="17"/>
        <v/>
      </c>
      <c r="AA59" s="93" t="str">
        <f t="shared" si="18"/>
        <v/>
      </c>
      <c r="AB59" s="93" t="str">
        <f t="shared" si="19"/>
        <v/>
      </c>
      <c r="AC59" s="93" t="str">
        <f t="shared" si="20"/>
        <v/>
      </c>
      <c r="AD59" s="93" t="str">
        <f t="shared" si="21"/>
        <v/>
      </c>
      <c r="AE59" s="93" t="str">
        <f t="shared" si="22"/>
        <v/>
      </c>
      <c r="AF59" s="93" t="str">
        <f t="shared" si="23"/>
        <v/>
      </c>
      <c r="AG59" s="93" t="str">
        <f t="shared" si="24"/>
        <v/>
      </c>
      <c r="AH59" s="93" t="str">
        <f t="shared" si="28"/>
        <v/>
      </c>
      <c r="AI59" s="93" t="str">
        <f t="shared" si="29"/>
        <v/>
      </c>
      <c r="AJ59" s="93" t="str">
        <f t="shared" si="30"/>
        <v/>
      </c>
      <c r="AK59" s="93" t="str">
        <f t="shared" si="31"/>
        <v/>
      </c>
      <c r="AL59" s="93" t="str">
        <f t="shared" si="32"/>
        <v/>
      </c>
      <c r="AM59" s="93" t="str">
        <f t="shared" si="33"/>
        <v/>
      </c>
      <c r="AN59" s="93" t="str">
        <f t="shared" si="34"/>
        <v/>
      </c>
      <c r="AO59" s="93" t="str">
        <f t="shared" si="35"/>
        <v/>
      </c>
      <c r="AP59" s="93" t="str">
        <f t="shared" si="36"/>
        <v/>
      </c>
      <c r="AQ59" s="93" t="str">
        <f t="shared" si="37"/>
        <v/>
      </c>
      <c r="AR59" s="93" t="str">
        <f t="shared" si="38"/>
        <v/>
      </c>
      <c r="AS59" s="93" t="str">
        <f t="shared" si="39"/>
        <v/>
      </c>
      <c r="AT59" s="93" t="str">
        <f t="shared" si="40"/>
        <v/>
      </c>
      <c r="AU59" s="93" t="str">
        <f t="shared" si="41"/>
        <v/>
      </c>
      <c r="AV59" s="93" t="str">
        <f t="shared" si="42"/>
        <v/>
      </c>
      <c r="AW59" s="93" t="str">
        <f t="shared" si="43"/>
        <v/>
      </c>
      <c r="AX59" s="93" t="str">
        <f t="shared" si="44"/>
        <v/>
      </c>
      <c r="AY59" s="93" t="str">
        <f t="shared" si="45"/>
        <v/>
      </c>
      <c r="AZ59" s="93" t="str">
        <f t="shared" si="46"/>
        <v/>
      </c>
      <c r="BA59" s="93" t="str">
        <f t="shared" si="47"/>
        <v/>
      </c>
      <c r="BB59" s="93" t="str">
        <f t="shared" si="48"/>
        <v/>
      </c>
      <c r="BC59" s="93" t="str">
        <f t="shared" si="49"/>
        <v/>
      </c>
      <c r="BD59" s="93" t="str">
        <f t="shared" si="50"/>
        <v/>
      </c>
      <c r="BE59" s="93" t="str">
        <f t="shared" si="51"/>
        <v/>
      </c>
      <c r="BF59" s="224"/>
      <c r="BG59" s="74" t="str">
        <f t="shared" si="130"/>
        <v/>
      </c>
      <c r="BH59" s="36" t="str">
        <f t="shared" si="131"/>
        <v/>
      </c>
      <c r="BI59" s="225"/>
      <c r="BJ59" s="75" t="str">
        <f t="shared" si="52"/>
        <v/>
      </c>
      <c r="BK59" s="37" t="str">
        <f t="shared" si="53"/>
        <v/>
      </c>
      <c r="BL59" s="224"/>
      <c r="BM59" s="74" t="str">
        <f t="shared" si="54"/>
        <v/>
      </c>
      <c r="BN59" s="36" t="str">
        <f t="shared" si="55"/>
        <v/>
      </c>
      <c r="BO59" s="225"/>
      <c r="BP59" s="75" t="str">
        <f t="shared" si="56"/>
        <v/>
      </c>
      <c r="BQ59" s="37" t="str">
        <f t="shared" si="57"/>
        <v/>
      </c>
      <c r="BR59" s="224"/>
      <c r="BS59" s="74" t="str">
        <f t="shared" si="58"/>
        <v/>
      </c>
      <c r="BT59" s="36" t="str">
        <f t="shared" si="59"/>
        <v/>
      </c>
      <c r="BU59" s="225"/>
      <c r="BV59" s="75" t="str">
        <f t="shared" si="60"/>
        <v/>
      </c>
      <c r="BW59" s="37" t="str">
        <f t="shared" si="61"/>
        <v/>
      </c>
      <c r="BX59" s="224"/>
      <c r="BY59" s="74" t="str">
        <f t="shared" si="62"/>
        <v/>
      </c>
      <c r="BZ59" s="36" t="str">
        <f t="shared" si="63"/>
        <v/>
      </c>
      <c r="CA59" s="225"/>
      <c r="CB59" s="75" t="str">
        <f t="shared" si="64"/>
        <v/>
      </c>
      <c r="CC59" s="37" t="str">
        <f t="shared" si="65"/>
        <v/>
      </c>
      <c r="CD59" s="224"/>
      <c r="CE59" s="74" t="str">
        <f t="shared" si="66"/>
        <v/>
      </c>
      <c r="CF59" s="36" t="str">
        <f t="shared" si="67"/>
        <v/>
      </c>
      <c r="CG59" s="225"/>
      <c r="CH59" s="115" t="str">
        <f t="shared" si="68"/>
        <v/>
      </c>
      <c r="CI59" s="225" t="str">
        <f t="shared" si="69"/>
        <v/>
      </c>
      <c r="CJ59" s="224"/>
      <c r="CK59" s="5" t="str">
        <f t="shared" si="70"/>
        <v/>
      </c>
      <c r="CL59" s="224" t="str">
        <f t="shared" si="71"/>
        <v/>
      </c>
      <c r="CM59" s="225"/>
      <c r="CN59" s="115" t="str">
        <f t="shared" si="72"/>
        <v/>
      </c>
      <c r="CO59" s="225" t="str">
        <f t="shared" si="73"/>
        <v/>
      </c>
      <c r="CP59" s="224"/>
      <c r="CQ59" s="5" t="str">
        <f t="shared" si="74"/>
        <v/>
      </c>
      <c r="CR59" s="224" t="str">
        <f t="shared" si="75"/>
        <v/>
      </c>
      <c r="CS59" s="225"/>
      <c r="CT59" s="115" t="str">
        <f t="shared" si="76"/>
        <v/>
      </c>
      <c r="CU59" s="225" t="str">
        <f t="shared" si="77"/>
        <v/>
      </c>
      <c r="CV59" s="224"/>
      <c r="CW59" s="5" t="str">
        <f t="shared" si="78"/>
        <v/>
      </c>
      <c r="CX59" s="224" t="str">
        <f t="shared" si="79"/>
        <v/>
      </c>
      <c r="CY59" s="225"/>
      <c r="CZ59" s="115" t="str">
        <f t="shared" si="80"/>
        <v/>
      </c>
      <c r="DA59" s="225" t="str">
        <f t="shared" si="81"/>
        <v/>
      </c>
      <c r="DB59" s="224"/>
      <c r="DC59" s="5" t="str">
        <f t="shared" si="82"/>
        <v/>
      </c>
      <c r="DD59" s="224" t="str">
        <f t="shared" si="83"/>
        <v/>
      </c>
      <c r="DE59" s="225"/>
      <c r="DF59" s="115" t="str">
        <f t="shared" si="84"/>
        <v/>
      </c>
      <c r="DG59" s="225" t="str">
        <f t="shared" si="85"/>
        <v/>
      </c>
      <c r="DH59" s="224"/>
      <c r="DI59" s="5" t="str">
        <f t="shared" si="86"/>
        <v/>
      </c>
      <c r="DJ59" s="224" t="str">
        <f t="shared" si="87"/>
        <v/>
      </c>
      <c r="DK59" s="225"/>
      <c r="DL59" s="115" t="str">
        <f t="shared" si="88"/>
        <v/>
      </c>
      <c r="DM59" s="225" t="str">
        <f t="shared" si="89"/>
        <v/>
      </c>
      <c r="DN59" s="224"/>
      <c r="DO59" s="5" t="str">
        <f t="shared" si="90"/>
        <v/>
      </c>
      <c r="DP59" s="224" t="str">
        <f t="shared" si="91"/>
        <v/>
      </c>
      <c r="DQ59" s="225"/>
      <c r="DR59" s="115" t="str">
        <f t="shared" si="92"/>
        <v/>
      </c>
      <c r="DS59" s="225" t="str">
        <f t="shared" si="93"/>
        <v/>
      </c>
      <c r="DT59" s="224"/>
      <c r="DU59" s="5" t="str">
        <f t="shared" si="94"/>
        <v/>
      </c>
      <c r="DV59" s="224" t="str">
        <f t="shared" si="95"/>
        <v/>
      </c>
      <c r="DW59" s="225"/>
      <c r="DX59" s="115" t="str">
        <f t="shared" si="96"/>
        <v/>
      </c>
      <c r="DY59" s="225" t="str">
        <f t="shared" si="97"/>
        <v/>
      </c>
      <c r="DZ59" s="224"/>
      <c r="EA59" s="5" t="str">
        <f t="shared" si="98"/>
        <v/>
      </c>
      <c r="EB59" s="224" t="str">
        <f t="shared" si="99"/>
        <v/>
      </c>
      <c r="EC59" s="225"/>
      <c r="ED59" s="115" t="str">
        <f t="shared" si="100"/>
        <v/>
      </c>
      <c r="EE59" s="225" t="str">
        <f t="shared" si="101"/>
        <v/>
      </c>
      <c r="EF59" s="224"/>
      <c r="EG59" s="5" t="str">
        <f t="shared" si="102"/>
        <v/>
      </c>
      <c r="EH59" s="224" t="str">
        <f t="shared" si="103"/>
        <v/>
      </c>
      <c r="EI59" s="225"/>
      <c r="EJ59" s="115" t="str">
        <f t="shared" si="104"/>
        <v/>
      </c>
      <c r="EK59" s="225" t="str">
        <f t="shared" si="105"/>
        <v/>
      </c>
      <c r="EL59" s="224"/>
      <c r="EM59" s="5" t="str">
        <f t="shared" si="106"/>
        <v/>
      </c>
      <c r="EN59" s="224" t="str">
        <f t="shared" si="107"/>
        <v/>
      </c>
      <c r="EO59" s="225"/>
      <c r="EP59" s="115" t="str">
        <f t="shared" si="108"/>
        <v/>
      </c>
      <c r="EQ59" s="225" t="str">
        <f t="shared" si="109"/>
        <v/>
      </c>
      <c r="ER59" s="224"/>
      <c r="ES59" s="5" t="str">
        <f t="shared" si="110"/>
        <v/>
      </c>
      <c r="ET59" s="224" t="str">
        <f t="shared" si="111"/>
        <v/>
      </c>
      <c r="EU59" s="225"/>
      <c r="EV59" s="115" t="str">
        <f t="shared" si="112"/>
        <v/>
      </c>
      <c r="EW59" s="225" t="str">
        <f t="shared" si="113"/>
        <v/>
      </c>
      <c r="EX59" s="224"/>
      <c r="EY59" s="5" t="str">
        <f t="shared" si="114"/>
        <v/>
      </c>
      <c r="EZ59" s="224" t="str">
        <f t="shared" si="115"/>
        <v/>
      </c>
      <c r="FA59" s="225"/>
      <c r="FB59" s="115" t="str">
        <f t="shared" si="116"/>
        <v/>
      </c>
      <c r="FC59" s="225" t="str">
        <f t="shared" si="117"/>
        <v/>
      </c>
      <c r="FD59" s="224"/>
      <c r="FE59" s="5" t="str">
        <f t="shared" si="118"/>
        <v/>
      </c>
      <c r="FF59" s="224" t="str">
        <f t="shared" si="119"/>
        <v/>
      </c>
      <c r="FG59" s="225"/>
      <c r="FH59" s="115" t="str">
        <f t="shared" si="120"/>
        <v/>
      </c>
      <c r="FI59" s="225" t="str">
        <f t="shared" si="121"/>
        <v/>
      </c>
      <c r="FJ59" s="224"/>
      <c r="FK59" s="5" t="str">
        <f t="shared" si="122"/>
        <v/>
      </c>
      <c r="FL59" s="224" t="str">
        <f t="shared" si="123"/>
        <v/>
      </c>
      <c r="FM59" s="225"/>
      <c r="FN59" s="115" t="str">
        <f t="shared" si="124"/>
        <v/>
      </c>
      <c r="FO59" s="225" t="str">
        <f t="shared" si="125"/>
        <v/>
      </c>
      <c r="FP59" s="224"/>
      <c r="FQ59" s="5" t="str">
        <f t="shared" si="126"/>
        <v/>
      </c>
      <c r="FR59" s="224" t="str">
        <f t="shared" si="127"/>
        <v/>
      </c>
      <c r="FS59" s="225"/>
      <c r="FT59" s="115" t="str">
        <f t="shared" si="128"/>
        <v/>
      </c>
      <c r="FU59" s="225" t="str">
        <f t="shared" si="129"/>
        <v/>
      </c>
      <c r="FV59" s="253"/>
      <c r="FW59" s="253"/>
      <c r="FX59" s="253"/>
      <c r="FY59" s="253"/>
      <c r="FZ59" s="253"/>
    </row>
    <row r="60" spans="1:182" s="14" customFormat="1" x14ac:dyDescent="0.25">
      <c r="A60" s="2" t="str">
        <f t="shared" si="132"/>
        <v/>
      </c>
      <c r="B60" s="211"/>
      <c r="C60" s="151"/>
      <c r="D60" s="156" t="str">
        <f t="shared" si="27"/>
        <v/>
      </c>
      <c r="E60" s="109"/>
      <c r="F60" s="196"/>
      <c r="G60" s="2"/>
      <c r="H60" s="76"/>
      <c r="I60" s="114" t="str">
        <f t="shared" si="0"/>
        <v/>
      </c>
      <c r="J60" s="114" t="str">
        <f t="shared" si="1"/>
        <v/>
      </c>
      <c r="K60" s="114" t="str">
        <f t="shared" si="2"/>
        <v/>
      </c>
      <c r="L60" s="114" t="str">
        <f t="shared" si="3"/>
        <v/>
      </c>
      <c r="M60" s="114" t="str">
        <f t="shared" si="4"/>
        <v/>
      </c>
      <c r="N60" s="114" t="str">
        <f t="shared" si="5"/>
        <v/>
      </c>
      <c r="O60" s="114" t="str">
        <f t="shared" si="6"/>
        <v/>
      </c>
      <c r="P60" s="114" t="str">
        <f t="shared" si="7"/>
        <v/>
      </c>
      <c r="Q60" s="93" t="str">
        <f t="shared" si="8"/>
        <v/>
      </c>
      <c r="R60" s="93" t="str">
        <f t="shared" si="9"/>
        <v/>
      </c>
      <c r="S60" s="93" t="str">
        <f t="shared" si="10"/>
        <v/>
      </c>
      <c r="T60" s="93" t="str">
        <f t="shared" si="11"/>
        <v/>
      </c>
      <c r="U60" s="93" t="str">
        <f t="shared" si="12"/>
        <v/>
      </c>
      <c r="V60" s="93" t="str">
        <f t="shared" si="13"/>
        <v/>
      </c>
      <c r="W60" s="93" t="str">
        <f t="shared" si="14"/>
        <v/>
      </c>
      <c r="X60" s="93" t="str">
        <f t="shared" si="15"/>
        <v/>
      </c>
      <c r="Y60" s="93" t="str">
        <f t="shared" si="16"/>
        <v/>
      </c>
      <c r="Z60" s="93" t="str">
        <f t="shared" si="17"/>
        <v/>
      </c>
      <c r="AA60" s="93" t="str">
        <f t="shared" si="18"/>
        <v/>
      </c>
      <c r="AB60" s="93" t="str">
        <f t="shared" si="19"/>
        <v/>
      </c>
      <c r="AC60" s="93" t="str">
        <f t="shared" si="20"/>
        <v/>
      </c>
      <c r="AD60" s="93" t="str">
        <f t="shared" si="21"/>
        <v/>
      </c>
      <c r="AE60" s="93" t="str">
        <f t="shared" si="22"/>
        <v/>
      </c>
      <c r="AF60" s="93" t="str">
        <f t="shared" si="23"/>
        <v/>
      </c>
      <c r="AG60" s="93" t="str">
        <f t="shared" si="24"/>
        <v/>
      </c>
      <c r="AH60" s="93" t="str">
        <f t="shared" si="28"/>
        <v/>
      </c>
      <c r="AI60" s="93" t="str">
        <f t="shared" si="29"/>
        <v/>
      </c>
      <c r="AJ60" s="93" t="str">
        <f t="shared" si="30"/>
        <v/>
      </c>
      <c r="AK60" s="93" t="str">
        <f t="shared" si="31"/>
        <v/>
      </c>
      <c r="AL60" s="93" t="str">
        <f t="shared" si="32"/>
        <v/>
      </c>
      <c r="AM60" s="93" t="str">
        <f t="shared" si="33"/>
        <v/>
      </c>
      <c r="AN60" s="93" t="str">
        <f t="shared" si="34"/>
        <v/>
      </c>
      <c r="AO60" s="93" t="str">
        <f t="shared" si="35"/>
        <v/>
      </c>
      <c r="AP60" s="93" t="str">
        <f t="shared" si="36"/>
        <v/>
      </c>
      <c r="AQ60" s="93" t="str">
        <f t="shared" si="37"/>
        <v/>
      </c>
      <c r="AR60" s="93" t="str">
        <f t="shared" si="38"/>
        <v/>
      </c>
      <c r="AS60" s="93" t="str">
        <f t="shared" si="39"/>
        <v/>
      </c>
      <c r="AT60" s="93" t="str">
        <f t="shared" si="40"/>
        <v/>
      </c>
      <c r="AU60" s="93" t="str">
        <f t="shared" si="41"/>
        <v/>
      </c>
      <c r="AV60" s="93" t="str">
        <f t="shared" si="42"/>
        <v/>
      </c>
      <c r="AW60" s="93" t="str">
        <f t="shared" si="43"/>
        <v/>
      </c>
      <c r="AX60" s="93" t="str">
        <f t="shared" si="44"/>
        <v/>
      </c>
      <c r="AY60" s="93" t="str">
        <f t="shared" si="45"/>
        <v/>
      </c>
      <c r="AZ60" s="93" t="str">
        <f t="shared" si="46"/>
        <v/>
      </c>
      <c r="BA60" s="93" t="str">
        <f t="shared" si="47"/>
        <v/>
      </c>
      <c r="BB60" s="93" t="str">
        <f t="shared" si="48"/>
        <v/>
      </c>
      <c r="BC60" s="93" t="str">
        <f t="shared" si="49"/>
        <v/>
      </c>
      <c r="BD60" s="93" t="str">
        <f t="shared" si="50"/>
        <v/>
      </c>
      <c r="BE60" s="93" t="str">
        <f t="shared" si="51"/>
        <v/>
      </c>
      <c r="BF60" s="224"/>
      <c r="BG60" s="74" t="str">
        <f t="shared" si="130"/>
        <v/>
      </c>
      <c r="BH60" s="36" t="str">
        <f t="shared" si="131"/>
        <v/>
      </c>
      <c r="BI60" s="225"/>
      <c r="BJ60" s="75" t="str">
        <f t="shared" si="52"/>
        <v/>
      </c>
      <c r="BK60" s="37" t="str">
        <f t="shared" si="53"/>
        <v/>
      </c>
      <c r="BL60" s="224"/>
      <c r="BM60" s="74" t="str">
        <f t="shared" si="54"/>
        <v/>
      </c>
      <c r="BN60" s="36" t="str">
        <f t="shared" si="55"/>
        <v/>
      </c>
      <c r="BO60" s="225"/>
      <c r="BP60" s="75" t="str">
        <f t="shared" si="56"/>
        <v/>
      </c>
      <c r="BQ60" s="37" t="str">
        <f t="shared" si="57"/>
        <v/>
      </c>
      <c r="BR60" s="224"/>
      <c r="BS60" s="74" t="str">
        <f t="shared" si="58"/>
        <v/>
      </c>
      <c r="BT60" s="36" t="str">
        <f t="shared" si="59"/>
        <v/>
      </c>
      <c r="BU60" s="225"/>
      <c r="BV60" s="75" t="str">
        <f t="shared" si="60"/>
        <v/>
      </c>
      <c r="BW60" s="37" t="str">
        <f t="shared" si="61"/>
        <v/>
      </c>
      <c r="BX60" s="224"/>
      <c r="BY60" s="74" t="str">
        <f t="shared" si="62"/>
        <v/>
      </c>
      <c r="BZ60" s="36" t="str">
        <f t="shared" si="63"/>
        <v/>
      </c>
      <c r="CA60" s="225"/>
      <c r="CB60" s="75" t="str">
        <f t="shared" si="64"/>
        <v/>
      </c>
      <c r="CC60" s="37" t="str">
        <f t="shared" si="65"/>
        <v/>
      </c>
      <c r="CD60" s="224"/>
      <c r="CE60" s="74" t="str">
        <f t="shared" si="66"/>
        <v/>
      </c>
      <c r="CF60" s="36" t="str">
        <f t="shared" si="67"/>
        <v/>
      </c>
      <c r="CG60" s="225"/>
      <c r="CH60" s="115" t="str">
        <f t="shared" si="68"/>
        <v/>
      </c>
      <c r="CI60" s="225" t="str">
        <f t="shared" si="69"/>
        <v/>
      </c>
      <c r="CJ60" s="224"/>
      <c r="CK60" s="5" t="str">
        <f t="shared" si="70"/>
        <v/>
      </c>
      <c r="CL60" s="224" t="str">
        <f t="shared" si="71"/>
        <v/>
      </c>
      <c r="CM60" s="225"/>
      <c r="CN60" s="115" t="str">
        <f t="shared" si="72"/>
        <v/>
      </c>
      <c r="CO60" s="225" t="str">
        <f t="shared" si="73"/>
        <v/>
      </c>
      <c r="CP60" s="224"/>
      <c r="CQ60" s="5" t="str">
        <f t="shared" si="74"/>
        <v/>
      </c>
      <c r="CR60" s="224" t="str">
        <f t="shared" si="75"/>
        <v/>
      </c>
      <c r="CS60" s="225"/>
      <c r="CT60" s="115" t="str">
        <f t="shared" si="76"/>
        <v/>
      </c>
      <c r="CU60" s="225" t="str">
        <f t="shared" si="77"/>
        <v/>
      </c>
      <c r="CV60" s="224"/>
      <c r="CW60" s="5" t="str">
        <f t="shared" si="78"/>
        <v/>
      </c>
      <c r="CX60" s="224" t="str">
        <f t="shared" si="79"/>
        <v/>
      </c>
      <c r="CY60" s="225"/>
      <c r="CZ60" s="115" t="str">
        <f t="shared" si="80"/>
        <v/>
      </c>
      <c r="DA60" s="225" t="str">
        <f t="shared" si="81"/>
        <v/>
      </c>
      <c r="DB60" s="224"/>
      <c r="DC60" s="5" t="str">
        <f t="shared" si="82"/>
        <v/>
      </c>
      <c r="DD60" s="224" t="str">
        <f t="shared" si="83"/>
        <v/>
      </c>
      <c r="DE60" s="225"/>
      <c r="DF60" s="115" t="str">
        <f t="shared" si="84"/>
        <v/>
      </c>
      <c r="DG60" s="225" t="str">
        <f t="shared" si="85"/>
        <v/>
      </c>
      <c r="DH60" s="224"/>
      <c r="DI60" s="5" t="str">
        <f t="shared" si="86"/>
        <v/>
      </c>
      <c r="DJ60" s="224" t="str">
        <f t="shared" si="87"/>
        <v/>
      </c>
      <c r="DK60" s="225"/>
      <c r="DL60" s="115" t="str">
        <f t="shared" si="88"/>
        <v/>
      </c>
      <c r="DM60" s="225" t="str">
        <f t="shared" si="89"/>
        <v/>
      </c>
      <c r="DN60" s="224"/>
      <c r="DO60" s="5" t="str">
        <f t="shared" si="90"/>
        <v/>
      </c>
      <c r="DP60" s="224" t="str">
        <f t="shared" si="91"/>
        <v/>
      </c>
      <c r="DQ60" s="225"/>
      <c r="DR60" s="115" t="str">
        <f t="shared" si="92"/>
        <v/>
      </c>
      <c r="DS60" s="225" t="str">
        <f t="shared" si="93"/>
        <v/>
      </c>
      <c r="DT60" s="224"/>
      <c r="DU60" s="5" t="str">
        <f t="shared" si="94"/>
        <v/>
      </c>
      <c r="DV60" s="224" t="str">
        <f t="shared" si="95"/>
        <v/>
      </c>
      <c r="DW60" s="225"/>
      <c r="DX60" s="115" t="str">
        <f t="shared" si="96"/>
        <v/>
      </c>
      <c r="DY60" s="225" t="str">
        <f t="shared" si="97"/>
        <v/>
      </c>
      <c r="DZ60" s="224"/>
      <c r="EA60" s="5" t="str">
        <f t="shared" si="98"/>
        <v/>
      </c>
      <c r="EB60" s="224" t="str">
        <f t="shared" si="99"/>
        <v/>
      </c>
      <c r="EC60" s="225"/>
      <c r="ED60" s="115" t="str">
        <f t="shared" si="100"/>
        <v/>
      </c>
      <c r="EE60" s="225" t="str">
        <f t="shared" si="101"/>
        <v/>
      </c>
      <c r="EF60" s="224"/>
      <c r="EG60" s="5" t="str">
        <f t="shared" si="102"/>
        <v/>
      </c>
      <c r="EH60" s="224" t="str">
        <f t="shared" si="103"/>
        <v/>
      </c>
      <c r="EI60" s="225"/>
      <c r="EJ60" s="115" t="str">
        <f t="shared" si="104"/>
        <v/>
      </c>
      <c r="EK60" s="225" t="str">
        <f t="shared" si="105"/>
        <v/>
      </c>
      <c r="EL60" s="224"/>
      <c r="EM60" s="5" t="str">
        <f t="shared" si="106"/>
        <v/>
      </c>
      <c r="EN60" s="224" t="str">
        <f t="shared" si="107"/>
        <v/>
      </c>
      <c r="EO60" s="225"/>
      <c r="EP60" s="115" t="str">
        <f t="shared" si="108"/>
        <v/>
      </c>
      <c r="EQ60" s="225" t="str">
        <f t="shared" si="109"/>
        <v/>
      </c>
      <c r="ER60" s="224"/>
      <c r="ES60" s="5" t="str">
        <f t="shared" si="110"/>
        <v/>
      </c>
      <c r="ET60" s="224" t="str">
        <f t="shared" si="111"/>
        <v/>
      </c>
      <c r="EU60" s="225"/>
      <c r="EV60" s="115" t="str">
        <f t="shared" si="112"/>
        <v/>
      </c>
      <c r="EW60" s="225" t="str">
        <f t="shared" si="113"/>
        <v/>
      </c>
      <c r="EX60" s="224"/>
      <c r="EY60" s="5" t="str">
        <f t="shared" si="114"/>
        <v/>
      </c>
      <c r="EZ60" s="224" t="str">
        <f t="shared" si="115"/>
        <v/>
      </c>
      <c r="FA60" s="225"/>
      <c r="FB60" s="115" t="str">
        <f t="shared" si="116"/>
        <v/>
      </c>
      <c r="FC60" s="225" t="str">
        <f t="shared" si="117"/>
        <v/>
      </c>
      <c r="FD60" s="224"/>
      <c r="FE60" s="5" t="str">
        <f t="shared" si="118"/>
        <v/>
      </c>
      <c r="FF60" s="224" t="str">
        <f t="shared" si="119"/>
        <v/>
      </c>
      <c r="FG60" s="225"/>
      <c r="FH60" s="115" t="str">
        <f t="shared" si="120"/>
        <v/>
      </c>
      <c r="FI60" s="225" t="str">
        <f t="shared" si="121"/>
        <v/>
      </c>
      <c r="FJ60" s="224"/>
      <c r="FK60" s="5" t="str">
        <f t="shared" si="122"/>
        <v/>
      </c>
      <c r="FL60" s="224" t="str">
        <f t="shared" si="123"/>
        <v/>
      </c>
      <c r="FM60" s="225"/>
      <c r="FN60" s="115" t="str">
        <f t="shared" si="124"/>
        <v/>
      </c>
      <c r="FO60" s="225" t="str">
        <f t="shared" si="125"/>
        <v/>
      </c>
      <c r="FP60" s="224"/>
      <c r="FQ60" s="5" t="str">
        <f t="shared" si="126"/>
        <v/>
      </c>
      <c r="FR60" s="224" t="str">
        <f t="shared" si="127"/>
        <v/>
      </c>
      <c r="FS60" s="225"/>
      <c r="FT60" s="115" t="str">
        <f t="shared" si="128"/>
        <v/>
      </c>
      <c r="FU60" s="225" t="str">
        <f t="shared" si="129"/>
        <v/>
      </c>
      <c r="FV60" s="253"/>
      <c r="FW60" s="253"/>
      <c r="FX60" s="253"/>
      <c r="FY60" s="253"/>
      <c r="FZ60" s="253"/>
    </row>
    <row r="61" spans="1:182" s="14" customFormat="1" x14ac:dyDescent="0.25">
      <c r="A61" s="2" t="str">
        <f t="shared" si="132"/>
        <v/>
      </c>
      <c r="B61" s="211"/>
      <c r="C61" s="151"/>
      <c r="D61" s="156" t="str">
        <f t="shared" si="27"/>
        <v/>
      </c>
      <c r="E61" s="109"/>
      <c r="F61" s="196"/>
      <c r="G61" s="2"/>
      <c r="H61" s="76"/>
      <c r="I61" s="114" t="str">
        <f t="shared" si="0"/>
        <v/>
      </c>
      <c r="J61" s="114" t="str">
        <f t="shared" si="1"/>
        <v/>
      </c>
      <c r="K61" s="114" t="str">
        <f t="shared" si="2"/>
        <v/>
      </c>
      <c r="L61" s="114" t="str">
        <f t="shared" si="3"/>
        <v/>
      </c>
      <c r="M61" s="114" t="str">
        <f t="shared" si="4"/>
        <v/>
      </c>
      <c r="N61" s="114" t="str">
        <f t="shared" si="5"/>
        <v/>
      </c>
      <c r="O61" s="114" t="str">
        <f t="shared" si="6"/>
        <v/>
      </c>
      <c r="P61" s="114" t="str">
        <f t="shared" si="7"/>
        <v/>
      </c>
      <c r="Q61" s="93" t="str">
        <f t="shared" si="8"/>
        <v/>
      </c>
      <c r="R61" s="93" t="str">
        <f t="shared" si="9"/>
        <v/>
      </c>
      <c r="S61" s="93" t="str">
        <f t="shared" si="10"/>
        <v/>
      </c>
      <c r="T61" s="93" t="str">
        <f t="shared" si="11"/>
        <v/>
      </c>
      <c r="U61" s="93" t="str">
        <f t="shared" si="12"/>
        <v/>
      </c>
      <c r="V61" s="93" t="str">
        <f t="shared" si="13"/>
        <v/>
      </c>
      <c r="W61" s="93" t="str">
        <f t="shared" si="14"/>
        <v/>
      </c>
      <c r="X61" s="93" t="str">
        <f t="shared" si="15"/>
        <v/>
      </c>
      <c r="Y61" s="93" t="str">
        <f t="shared" si="16"/>
        <v/>
      </c>
      <c r="Z61" s="93" t="str">
        <f t="shared" si="17"/>
        <v/>
      </c>
      <c r="AA61" s="93" t="str">
        <f t="shared" si="18"/>
        <v/>
      </c>
      <c r="AB61" s="93" t="str">
        <f t="shared" si="19"/>
        <v/>
      </c>
      <c r="AC61" s="93" t="str">
        <f t="shared" si="20"/>
        <v/>
      </c>
      <c r="AD61" s="93" t="str">
        <f t="shared" si="21"/>
        <v/>
      </c>
      <c r="AE61" s="93" t="str">
        <f t="shared" si="22"/>
        <v/>
      </c>
      <c r="AF61" s="93" t="str">
        <f t="shared" si="23"/>
        <v/>
      </c>
      <c r="AG61" s="93" t="str">
        <f t="shared" si="24"/>
        <v/>
      </c>
      <c r="AH61" s="93" t="str">
        <f t="shared" si="28"/>
        <v/>
      </c>
      <c r="AI61" s="93" t="str">
        <f t="shared" si="29"/>
        <v/>
      </c>
      <c r="AJ61" s="93" t="str">
        <f t="shared" si="30"/>
        <v/>
      </c>
      <c r="AK61" s="93" t="str">
        <f t="shared" si="31"/>
        <v/>
      </c>
      <c r="AL61" s="93" t="str">
        <f t="shared" si="32"/>
        <v/>
      </c>
      <c r="AM61" s="93" t="str">
        <f t="shared" si="33"/>
        <v/>
      </c>
      <c r="AN61" s="93" t="str">
        <f t="shared" si="34"/>
        <v/>
      </c>
      <c r="AO61" s="93" t="str">
        <f t="shared" si="35"/>
        <v/>
      </c>
      <c r="AP61" s="93" t="str">
        <f t="shared" si="36"/>
        <v/>
      </c>
      <c r="AQ61" s="93" t="str">
        <f t="shared" si="37"/>
        <v/>
      </c>
      <c r="AR61" s="93" t="str">
        <f t="shared" si="38"/>
        <v/>
      </c>
      <c r="AS61" s="93" t="str">
        <f t="shared" si="39"/>
        <v/>
      </c>
      <c r="AT61" s="93" t="str">
        <f t="shared" si="40"/>
        <v/>
      </c>
      <c r="AU61" s="93" t="str">
        <f t="shared" si="41"/>
        <v/>
      </c>
      <c r="AV61" s="93" t="str">
        <f t="shared" si="42"/>
        <v/>
      </c>
      <c r="AW61" s="93" t="str">
        <f t="shared" si="43"/>
        <v/>
      </c>
      <c r="AX61" s="93" t="str">
        <f t="shared" si="44"/>
        <v/>
      </c>
      <c r="AY61" s="93" t="str">
        <f t="shared" si="45"/>
        <v/>
      </c>
      <c r="AZ61" s="93" t="str">
        <f t="shared" si="46"/>
        <v/>
      </c>
      <c r="BA61" s="93" t="str">
        <f t="shared" si="47"/>
        <v/>
      </c>
      <c r="BB61" s="93" t="str">
        <f t="shared" si="48"/>
        <v/>
      </c>
      <c r="BC61" s="93" t="str">
        <f t="shared" si="49"/>
        <v/>
      </c>
      <c r="BD61" s="93" t="str">
        <f t="shared" si="50"/>
        <v/>
      </c>
      <c r="BE61" s="93" t="str">
        <f t="shared" si="51"/>
        <v/>
      </c>
      <c r="BF61" s="224"/>
      <c r="BG61" s="74" t="str">
        <f t="shared" si="130"/>
        <v/>
      </c>
      <c r="BH61" s="36" t="str">
        <f t="shared" si="131"/>
        <v/>
      </c>
      <c r="BI61" s="225"/>
      <c r="BJ61" s="75" t="str">
        <f t="shared" si="52"/>
        <v/>
      </c>
      <c r="BK61" s="37" t="str">
        <f t="shared" si="53"/>
        <v/>
      </c>
      <c r="BL61" s="224"/>
      <c r="BM61" s="74" t="str">
        <f t="shared" si="54"/>
        <v/>
      </c>
      <c r="BN61" s="36" t="str">
        <f t="shared" si="55"/>
        <v/>
      </c>
      <c r="BO61" s="225"/>
      <c r="BP61" s="75" t="str">
        <f t="shared" si="56"/>
        <v/>
      </c>
      <c r="BQ61" s="37" t="str">
        <f t="shared" si="57"/>
        <v/>
      </c>
      <c r="BR61" s="224"/>
      <c r="BS61" s="74" t="str">
        <f t="shared" si="58"/>
        <v/>
      </c>
      <c r="BT61" s="36" t="str">
        <f t="shared" si="59"/>
        <v/>
      </c>
      <c r="BU61" s="225"/>
      <c r="BV61" s="75" t="str">
        <f t="shared" si="60"/>
        <v/>
      </c>
      <c r="BW61" s="37" t="str">
        <f t="shared" si="61"/>
        <v/>
      </c>
      <c r="BX61" s="224"/>
      <c r="BY61" s="74" t="str">
        <f t="shared" si="62"/>
        <v/>
      </c>
      <c r="BZ61" s="36" t="str">
        <f t="shared" si="63"/>
        <v/>
      </c>
      <c r="CA61" s="225"/>
      <c r="CB61" s="75" t="str">
        <f t="shared" si="64"/>
        <v/>
      </c>
      <c r="CC61" s="37" t="str">
        <f t="shared" si="65"/>
        <v/>
      </c>
      <c r="CD61" s="224"/>
      <c r="CE61" s="74" t="str">
        <f t="shared" si="66"/>
        <v/>
      </c>
      <c r="CF61" s="36" t="str">
        <f t="shared" si="67"/>
        <v/>
      </c>
      <c r="CG61" s="225"/>
      <c r="CH61" s="115" t="str">
        <f t="shared" si="68"/>
        <v/>
      </c>
      <c r="CI61" s="225" t="str">
        <f t="shared" si="69"/>
        <v/>
      </c>
      <c r="CJ61" s="224"/>
      <c r="CK61" s="5" t="str">
        <f t="shared" si="70"/>
        <v/>
      </c>
      <c r="CL61" s="224" t="str">
        <f t="shared" si="71"/>
        <v/>
      </c>
      <c r="CM61" s="225"/>
      <c r="CN61" s="115" t="str">
        <f t="shared" si="72"/>
        <v/>
      </c>
      <c r="CO61" s="225" t="str">
        <f t="shared" si="73"/>
        <v/>
      </c>
      <c r="CP61" s="224"/>
      <c r="CQ61" s="5" t="str">
        <f t="shared" si="74"/>
        <v/>
      </c>
      <c r="CR61" s="224" t="str">
        <f t="shared" si="75"/>
        <v/>
      </c>
      <c r="CS61" s="225"/>
      <c r="CT61" s="115" t="str">
        <f t="shared" si="76"/>
        <v/>
      </c>
      <c r="CU61" s="225" t="str">
        <f t="shared" si="77"/>
        <v/>
      </c>
      <c r="CV61" s="224"/>
      <c r="CW61" s="5" t="str">
        <f t="shared" si="78"/>
        <v/>
      </c>
      <c r="CX61" s="224" t="str">
        <f t="shared" si="79"/>
        <v/>
      </c>
      <c r="CY61" s="225"/>
      <c r="CZ61" s="115" t="str">
        <f t="shared" si="80"/>
        <v/>
      </c>
      <c r="DA61" s="225" t="str">
        <f t="shared" si="81"/>
        <v/>
      </c>
      <c r="DB61" s="224"/>
      <c r="DC61" s="5" t="str">
        <f t="shared" si="82"/>
        <v/>
      </c>
      <c r="DD61" s="224" t="str">
        <f t="shared" si="83"/>
        <v/>
      </c>
      <c r="DE61" s="225"/>
      <c r="DF61" s="115" t="str">
        <f t="shared" si="84"/>
        <v/>
      </c>
      <c r="DG61" s="225" t="str">
        <f t="shared" si="85"/>
        <v/>
      </c>
      <c r="DH61" s="224"/>
      <c r="DI61" s="5" t="str">
        <f t="shared" si="86"/>
        <v/>
      </c>
      <c r="DJ61" s="224" t="str">
        <f t="shared" si="87"/>
        <v/>
      </c>
      <c r="DK61" s="225"/>
      <c r="DL61" s="115" t="str">
        <f t="shared" si="88"/>
        <v/>
      </c>
      <c r="DM61" s="225" t="str">
        <f t="shared" si="89"/>
        <v/>
      </c>
      <c r="DN61" s="224"/>
      <c r="DO61" s="5" t="str">
        <f t="shared" si="90"/>
        <v/>
      </c>
      <c r="DP61" s="224" t="str">
        <f t="shared" si="91"/>
        <v/>
      </c>
      <c r="DQ61" s="225"/>
      <c r="DR61" s="115" t="str">
        <f t="shared" si="92"/>
        <v/>
      </c>
      <c r="DS61" s="225" t="str">
        <f t="shared" si="93"/>
        <v/>
      </c>
      <c r="DT61" s="224"/>
      <c r="DU61" s="5" t="str">
        <f t="shared" si="94"/>
        <v/>
      </c>
      <c r="DV61" s="224" t="str">
        <f t="shared" si="95"/>
        <v/>
      </c>
      <c r="DW61" s="225"/>
      <c r="DX61" s="115" t="str">
        <f t="shared" si="96"/>
        <v/>
      </c>
      <c r="DY61" s="225" t="str">
        <f t="shared" si="97"/>
        <v/>
      </c>
      <c r="DZ61" s="224"/>
      <c r="EA61" s="5" t="str">
        <f t="shared" si="98"/>
        <v/>
      </c>
      <c r="EB61" s="224" t="str">
        <f t="shared" si="99"/>
        <v/>
      </c>
      <c r="EC61" s="225"/>
      <c r="ED61" s="115" t="str">
        <f t="shared" si="100"/>
        <v/>
      </c>
      <c r="EE61" s="225" t="str">
        <f t="shared" si="101"/>
        <v/>
      </c>
      <c r="EF61" s="224"/>
      <c r="EG61" s="5" t="str">
        <f t="shared" si="102"/>
        <v/>
      </c>
      <c r="EH61" s="224" t="str">
        <f t="shared" si="103"/>
        <v/>
      </c>
      <c r="EI61" s="225"/>
      <c r="EJ61" s="115" t="str">
        <f t="shared" si="104"/>
        <v/>
      </c>
      <c r="EK61" s="225" t="str">
        <f t="shared" si="105"/>
        <v/>
      </c>
      <c r="EL61" s="224"/>
      <c r="EM61" s="5" t="str">
        <f t="shared" si="106"/>
        <v/>
      </c>
      <c r="EN61" s="224" t="str">
        <f t="shared" si="107"/>
        <v/>
      </c>
      <c r="EO61" s="225"/>
      <c r="EP61" s="115" t="str">
        <f t="shared" si="108"/>
        <v/>
      </c>
      <c r="EQ61" s="225" t="str">
        <f t="shared" si="109"/>
        <v/>
      </c>
      <c r="ER61" s="224"/>
      <c r="ES61" s="5" t="str">
        <f t="shared" si="110"/>
        <v/>
      </c>
      <c r="ET61" s="224" t="str">
        <f t="shared" si="111"/>
        <v/>
      </c>
      <c r="EU61" s="225"/>
      <c r="EV61" s="115" t="str">
        <f t="shared" si="112"/>
        <v/>
      </c>
      <c r="EW61" s="225" t="str">
        <f t="shared" si="113"/>
        <v/>
      </c>
      <c r="EX61" s="224"/>
      <c r="EY61" s="5" t="str">
        <f t="shared" si="114"/>
        <v/>
      </c>
      <c r="EZ61" s="224" t="str">
        <f t="shared" si="115"/>
        <v/>
      </c>
      <c r="FA61" s="225"/>
      <c r="FB61" s="115" t="str">
        <f t="shared" si="116"/>
        <v/>
      </c>
      <c r="FC61" s="225" t="str">
        <f t="shared" si="117"/>
        <v/>
      </c>
      <c r="FD61" s="224"/>
      <c r="FE61" s="5" t="str">
        <f t="shared" si="118"/>
        <v/>
      </c>
      <c r="FF61" s="224" t="str">
        <f t="shared" si="119"/>
        <v/>
      </c>
      <c r="FG61" s="225"/>
      <c r="FH61" s="115" t="str">
        <f t="shared" si="120"/>
        <v/>
      </c>
      <c r="FI61" s="225" t="str">
        <f t="shared" si="121"/>
        <v/>
      </c>
      <c r="FJ61" s="224"/>
      <c r="FK61" s="5" t="str">
        <f t="shared" si="122"/>
        <v/>
      </c>
      <c r="FL61" s="224" t="str">
        <f t="shared" si="123"/>
        <v/>
      </c>
      <c r="FM61" s="225"/>
      <c r="FN61" s="115" t="str">
        <f t="shared" si="124"/>
        <v/>
      </c>
      <c r="FO61" s="225" t="str">
        <f t="shared" si="125"/>
        <v/>
      </c>
      <c r="FP61" s="224"/>
      <c r="FQ61" s="5" t="str">
        <f t="shared" si="126"/>
        <v/>
      </c>
      <c r="FR61" s="224" t="str">
        <f t="shared" si="127"/>
        <v/>
      </c>
      <c r="FS61" s="225"/>
      <c r="FT61" s="115" t="str">
        <f t="shared" si="128"/>
        <v/>
      </c>
      <c r="FU61" s="225" t="str">
        <f t="shared" si="129"/>
        <v/>
      </c>
      <c r="FV61" s="253"/>
      <c r="FW61" s="253"/>
      <c r="FX61" s="253"/>
      <c r="FY61" s="253"/>
      <c r="FZ61" s="253"/>
    </row>
    <row r="62" spans="1:182" s="3" customFormat="1" x14ac:dyDescent="0.25">
      <c r="A62" s="2" t="str">
        <f t="shared" si="132"/>
        <v/>
      </c>
      <c r="B62" s="211"/>
      <c r="C62" s="151"/>
      <c r="D62" s="156" t="str">
        <f t="shared" si="27"/>
        <v/>
      </c>
      <c r="E62" s="109"/>
      <c r="F62" s="196"/>
      <c r="G62" s="2"/>
      <c r="H62" s="76"/>
      <c r="I62" s="114" t="str">
        <f t="shared" si="0"/>
        <v/>
      </c>
      <c r="J62" s="114" t="str">
        <f t="shared" si="1"/>
        <v/>
      </c>
      <c r="K62" s="114" t="str">
        <f t="shared" si="2"/>
        <v/>
      </c>
      <c r="L62" s="114" t="str">
        <f t="shared" si="3"/>
        <v/>
      </c>
      <c r="M62" s="114" t="str">
        <f t="shared" si="4"/>
        <v/>
      </c>
      <c r="N62" s="114" t="str">
        <f t="shared" si="5"/>
        <v/>
      </c>
      <c r="O62" s="114" t="str">
        <f t="shared" si="6"/>
        <v/>
      </c>
      <c r="P62" s="114" t="str">
        <f t="shared" si="7"/>
        <v/>
      </c>
      <c r="Q62" s="93" t="str">
        <f t="shared" si="8"/>
        <v/>
      </c>
      <c r="R62" s="93" t="str">
        <f t="shared" si="9"/>
        <v/>
      </c>
      <c r="S62" s="93" t="str">
        <f t="shared" si="10"/>
        <v/>
      </c>
      <c r="T62" s="93" t="str">
        <f t="shared" si="11"/>
        <v/>
      </c>
      <c r="U62" s="93" t="str">
        <f t="shared" si="12"/>
        <v/>
      </c>
      <c r="V62" s="93" t="str">
        <f t="shared" si="13"/>
        <v/>
      </c>
      <c r="W62" s="93" t="str">
        <f t="shared" si="14"/>
        <v/>
      </c>
      <c r="X62" s="93" t="str">
        <f t="shared" si="15"/>
        <v/>
      </c>
      <c r="Y62" s="93" t="str">
        <f t="shared" si="16"/>
        <v/>
      </c>
      <c r="Z62" s="93" t="str">
        <f t="shared" si="17"/>
        <v/>
      </c>
      <c r="AA62" s="93" t="str">
        <f t="shared" si="18"/>
        <v/>
      </c>
      <c r="AB62" s="93" t="str">
        <f t="shared" si="19"/>
        <v/>
      </c>
      <c r="AC62" s="93" t="str">
        <f t="shared" si="20"/>
        <v/>
      </c>
      <c r="AD62" s="93" t="str">
        <f t="shared" si="21"/>
        <v/>
      </c>
      <c r="AE62" s="93" t="str">
        <f t="shared" si="22"/>
        <v/>
      </c>
      <c r="AF62" s="93" t="str">
        <f t="shared" si="23"/>
        <v/>
      </c>
      <c r="AG62" s="93" t="str">
        <f t="shared" si="24"/>
        <v/>
      </c>
      <c r="AH62" s="93" t="str">
        <f t="shared" si="28"/>
        <v/>
      </c>
      <c r="AI62" s="93" t="str">
        <f t="shared" si="29"/>
        <v/>
      </c>
      <c r="AJ62" s="93" t="str">
        <f t="shared" si="30"/>
        <v/>
      </c>
      <c r="AK62" s="93" t="str">
        <f t="shared" si="31"/>
        <v/>
      </c>
      <c r="AL62" s="93" t="str">
        <f t="shared" si="32"/>
        <v/>
      </c>
      <c r="AM62" s="93" t="str">
        <f t="shared" si="33"/>
        <v/>
      </c>
      <c r="AN62" s="93" t="str">
        <f t="shared" si="34"/>
        <v/>
      </c>
      <c r="AO62" s="93" t="str">
        <f t="shared" si="35"/>
        <v/>
      </c>
      <c r="AP62" s="93" t="str">
        <f t="shared" si="36"/>
        <v/>
      </c>
      <c r="AQ62" s="93" t="str">
        <f t="shared" si="37"/>
        <v/>
      </c>
      <c r="AR62" s="93" t="str">
        <f t="shared" si="38"/>
        <v/>
      </c>
      <c r="AS62" s="93" t="str">
        <f t="shared" si="39"/>
        <v/>
      </c>
      <c r="AT62" s="93" t="str">
        <f t="shared" si="40"/>
        <v/>
      </c>
      <c r="AU62" s="93" t="str">
        <f t="shared" si="41"/>
        <v/>
      </c>
      <c r="AV62" s="93" t="str">
        <f t="shared" si="42"/>
        <v/>
      </c>
      <c r="AW62" s="93" t="str">
        <f t="shared" si="43"/>
        <v/>
      </c>
      <c r="AX62" s="93" t="str">
        <f t="shared" si="44"/>
        <v/>
      </c>
      <c r="AY62" s="93" t="str">
        <f t="shared" si="45"/>
        <v/>
      </c>
      <c r="AZ62" s="93" t="str">
        <f t="shared" si="46"/>
        <v/>
      </c>
      <c r="BA62" s="93" t="str">
        <f t="shared" si="47"/>
        <v/>
      </c>
      <c r="BB62" s="93" t="str">
        <f t="shared" si="48"/>
        <v/>
      </c>
      <c r="BC62" s="93" t="str">
        <f t="shared" si="49"/>
        <v/>
      </c>
      <c r="BD62" s="93" t="str">
        <f t="shared" si="50"/>
        <v/>
      </c>
      <c r="BE62" s="93" t="str">
        <f t="shared" si="51"/>
        <v/>
      </c>
      <c r="BF62" s="224"/>
      <c r="BG62" s="74" t="str">
        <f t="shared" si="130"/>
        <v/>
      </c>
      <c r="BH62" s="36" t="str">
        <f t="shared" si="131"/>
        <v/>
      </c>
      <c r="BI62" s="225"/>
      <c r="BJ62" s="75" t="str">
        <f t="shared" si="52"/>
        <v/>
      </c>
      <c r="BK62" s="37" t="str">
        <f t="shared" si="53"/>
        <v/>
      </c>
      <c r="BL62" s="224"/>
      <c r="BM62" s="74" t="str">
        <f t="shared" si="54"/>
        <v/>
      </c>
      <c r="BN62" s="36" t="str">
        <f t="shared" si="55"/>
        <v/>
      </c>
      <c r="BO62" s="225"/>
      <c r="BP62" s="75" t="str">
        <f t="shared" si="56"/>
        <v/>
      </c>
      <c r="BQ62" s="37" t="str">
        <f t="shared" si="57"/>
        <v/>
      </c>
      <c r="BR62" s="224"/>
      <c r="BS62" s="74" t="str">
        <f t="shared" si="58"/>
        <v/>
      </c>
      <c r="BT62" s="36" t="str">
        <f t="shared" si="59"/>
        <v/>
      </c>
      <c r="BU62" s="225"/>
      <c r="BV62" s="75" t="str">
        <f t="shared" si="60"/>
        <v/>
      </c>
      <c r="BW62" s="37" t="str">
        <f t="shared" si="61"/>
        <v/>
      </c>
      <c r="BX62" s="224"/>
      <c r="BY62" s="74" t="str">
        <f t="shared" si="62"/>
        <v/>
      </c>
      <c r="BZ62" s="36" t="str">
        <f t="shared" si="63"/>
        <v/>
      </c>
      <c r="CA62" s="225"/>
      <c r="CB62" s="75" t="str">
        <f t="shared" si="64"/>
        <v/>
      </c>
      <c r="CC62" s="37" t="str">
        <f t="shared" si="65"/>
        <v/>
      </c>
      <c r="CD62" s="224"/>
      <c r="CE62" s="74" t="str">
        <f t="shared" si="66"/>
        <v/>
      </c>
      <c r="CF62" s="36" t="str">
        <f t="shared" si="67"/>
        <v/>
      </c>
      <c r="CG62" s="225"/>
      <c r="CH62" s="115" t="str">
        <f t="shared" si="68"/>
        <v/>
      </c>
      <c r="CI62" s="225" t="str">
        <f t="shared" si="69"/>
        <v/>
      </c>
      <c r="CJ62" s="224"/>
      <c r="CK62" s="5" t="str">
        <f t="shared" si="70"/>
        <v/>
      </c>
      <c r="CL62" s="224" t="str">
        <f t="shared" si="71"/>
        <v/>
      </c>
      <c r="CM62" s="225"/>
      <c r="CN62" s="115" t="str">
        <f t="shared" si="72"/>
        <v/>
      </c>
      <c r="CO62" s="225" t="str">
        <f t="shared" si="73"/>
        <v/>
      </c>
      <c r="CP62" s="224"/>
      <c r="CQ62" s="5" t="str">
        <f t="shared" si="74"/>
        <v/>
      </c>
      <c r="CR62" s="224" t="str">
        <f t="shared" si="75"/>
        <v/>
      </c>
      <c r="CS62" s="225"/>
      <c r="CT62" s="115" t="str">
        <f t="shared" si="76"/>
        <v/>
      </c>
      <c r="CU62" s="225" t="str">
        <f t="shared" si="77"/>
        <v/>
      </c>
      <c r="CV62" s="224"/>
      <c r="CW62" s="5" t="str">
        <f t="shared" si="78"/>
        <v/>
      </c>
      <c r="CX62" s="224" t="str">
        <f t="shared" si="79"/>
        <v/>
      </c>
      <c r="CY62" s="225"/>
      <c r="CZ62" s="115" t="str">
        <f t="shared" si="80"/>
        <v/>
      </c>
      <c r="DA62" s="225" t="str">
        <f t="shared" si="81"/>
        <v/>
      </c>
      <c r="DB62" s="224"/>
      <c r="DC62" s="5" t="str">
        <f t="shared" si="82"/>
        <v/>
      </c>
      <c r="DD62" s="224" t="str">
        <f t="shared" si="83"/>
        <v/>
      </c>
      <c r="DE62" s="225"/>
      <c r="DF62" s="115" t="str">
        <f t="shared" si="84"/>
        <v/>
      </c>
      <c r="DG62" s="225" t="str">
        <f t="shared" si="85"/>
        <v/>
      </c>
      <c r="DH62" s="224"/>
      <c r="DI62" s="5" t="str">
        <f t="shared" si="86"/>
        <v/>
      </c>
      <c r="DJ62" s="224" t="str">
        <f t="shared" si="87"/>
        <v/>
      </c>
      <c r="DK62" s="225"/>
      <c r="DL62" s="115" t="str">
        <f t="shared" si="88"/>
        <v/>
      </c>
      <c r="DM62" s="225" t="str">
        <f t="shared" si="89"/>
        <v/>
      </c>
      <c r="DN62" s="224"/>
      <c r="DO62" s="5" t="str">
        <f t="shared" si="90"/>
        <v/>
      </c>
      <c r="DP62" s="224" t="str">
        <f t="shared" si="91"/>
        <v/>
      </c>
      <c r="DQ62" s="225"/>
      <c r="DR62" s="115" t="str">
        <f t="shared" si="92"/>
        <v/>
      </c>
      <c r="DS62" s="225" t="str">
        <f t="shared" si="93"/>
        <v/>
      </c>
      <c r="DT62" s="224"/>
      <c r="DU62" s="5" t="str">
        <f t="shared" si="94"/>
        <v/>
      </c>
      <c r="DV62" s="224" t="str">
        <f t="shared" si="95"/>
        <v/>
      </c>
      <c r="DW62" s="225"/>
      <c r="DX62" s="115" t="str">
        <f t="shared" si="96"/>
        <v/>
      </c>
      <c r="DY62" s="225" t="str">
        <f t="shared" si="97"/>
        <v/>
      </c>
      <c r="DZ62" s="224"/>
      <c r="EA62" s="5" t="str">
        <f t="shared" si="98"/>
        <v/>
      </c>
      <c r="EB62" s="224" t="str">
        <f t="shared" si="99"/>
        <v/>
      </c>
      <c r="EC62" s="225"/>
      <c r="ED62" s="115" t="str">
        <f t="shared" si="100"/>
        <v/>
      </c>
      <c r="EE62" s="225" t="str">
        <f t="shared" si="101"/>
        <v/>
      </c>
      <c r="EF62" s="224"/>
      <c r="EG62" s="5" t="str">
        <f t="shared" si="102"/>
        <v/>
      </c>
      <c r="EH62" s="224" t="str">
        <f t="shared" si="103"/>
        <v/>
      </c>
      <c r="EI62" s="225"/>
      <c r="EJ62" s="115" t="str">
        <f t="shared" si="104"/>
        <v/>
      </c>
      <c r="EK62" s="225" t="str">
        <f t="shared" si="105"/>
        <v/>
      </c>
      <c r="EL62" s="224"/>
      <c r="EM62" s="5" t="str">
        <f t="shared" si="106"/>
        <v/>
      </c>
      <c r="EN62" s="224" t="str">
        <f t="shared" si="107"/>
        <v/>
      </c>
      <c r="EO62" s="225"/>
      <c r="EP62" s="115" t="str">
        <f t="shared" si="108"/>
        <v/>
      </c>
      <c r="EQ62" s="225" t="str">
        <f t="shared" si="109"/>
        <v/>
      </c>
      <c r="ER62" s="224"/>
      <c r="ES62" s="5" t="str">
        <f t="shared" si="110"/>
        <v/>
      </c>
      <c r="ET62" s="224" t="str">
        <f t="shared" si="111"/>
        <v/>
      </c>
      <c r="EU62" s="225"/>
      <c r="EV62" s="115" t="str">
        <f t="shared" si="112"/>
        <v/>
      </c>
      <c r="EW62" s="225" t="str">
        <f t="shared" si="113"/>
        <v/>
      </c>
      <c r="EX62" s="224"/>
      <c r="EY62" s="5" t="str">
        <f t="shared" si="114"/>
        <v/>
      </c>
      <c r="EZ62" s="224" t="str">
        <f t="shared" si="115"/>
        <v/>
      </c>
      <c r="FA62" s="225"/>
      <c r="FB62" s="115" t="str">
        <f t="shared" si="116"/>
        <v/>
      </c>
      <c r="FC62" s="225" t="str">
        <f t="shared" si="117"/>
        <v/>
      </c>
      <c r="FD62" s="224"/>
      <c r="FE62" s="5" t="str">
        <f t="shared" si="118"/>
        <v/>
      </c>
      <c r="FF62" s="224" t="str">
        <f t="shared" si="119"/>
        <v/>
      </c>
      <c r="FG62" s="225"/>
      <c r="FH62" s="115" t="str">
        <f t="shared" si="120"/>
        <v/>
      </c>
      <c r="FI62" s="225" t="str">
        <f t="shared" si="121"/>
        <v/>
      </c>
      <c r="FJ62" s="224"/>
      <c r="FK62" s="5" t="str">
        <f t="shared" si="122"/>
        <v/>
      </c>
      <c r="FL62" s="224" t="str">
        <f t="shared" si="123"/>
        <v/>
      </c>
      <c r="FM62" s="225"/>
      <c r="FN62" s="115" t="str">
        <f t="shared" si="124"/>
        <v/>
      </c>
      <c r="FO62" s="225" t="str">
        <f t="shared" si="125"/>
        <v/>
      </c>
      <c r="FP62" s="224"/>
      <c r="FQ62" s="5" t="str">
        <f t="shared" si="126"/>
        <v/>
      </c>
      <c r="FR62" s="224" t="str">
        <f t="shared" si="127"/>
        <v/>
      </c>
      <c r="FS62" s="225"/>
      <c r="FT62" s="115" t="str">
        <f t="shared" si="128"/>
        <v/>
      </c>
      <c r="FU62" s="225" t="str">
        <f t="shared" si="129"/>
        <v/>
      </c>
      <c r="FV62" s="253"/>
      <c r="FW62" s="253"/>
      <c r="FX62" s="253"/>
      <c r="FY62" s="253"/>
      <c r="FZ62" s="253"/>
    </row>
    <row r="63" spans="1:182" s="3" customFormat="1" x14ac:dyDescent="0.25">
      <c r="A63" s="2" t="str">
        <f t="shared" si="132"/>
        <v/>
      </c>
      <c r="B63" s="211"/>
      <c r="C63" s="151"/>
      <c r="D63" s="156" t="str">
        <f t="shared" si="27"/>
        <v/>
      </c>
      <c r="E63" s="109"/>
      <c r="F63" s="196"/>
      <c r="G63" s="2"/>
      <c r="H63" s="76"/>
      <c r="I63" s="114" t="str">
        <f t="shared" si="0"/>
        <v/>
      </c>
      <c r="J63" s="114" t="str">
        <f t="shared" si="1"/>
        <v/>
      </c>
      <c r="K63" s="114" t="str">
        <f t="shared" si="2"/>
        <v/>
      </c>
      <c r="L63" s="114" t="str">
        <f t="shared" si="3"/>
        <v/>
      </c>
      <c r="M63" s="114" t="str">
        <f t="shared" si="4"/>
        <v/>
      </c>
      <c r="N63" s="114" t="str">
        <f t="shared" si="5"/>
        <v/>
      </c>
      <c r="O63" s="114" t="str">
        <f t="shared" si="6"/>
        <v/>
      </c>
      <c r="P63" s="114" t="str">
        <f t="shared" si="7"/>
        <v/>
      </c>
      <c r="Q63" s="93" t="str">
        <f t="shared" si="8"/>
        <v/>
      </c>
      <c r="R63" s="93" t="str">
        <f t="shared" si="9"/>
        <v/>
      </c>
      <c r="S63" s="93" t="str">
        <f t="shared" si="10"/>
        <v/>
      </c>
      <c r="T63" s="93" t="str">
        <f t="shared" si="11"/>
        <v/>
      </c>
      <c r="U63" s="93" t="str">
        <f t="shared" si="12"/>
        <v/>
      </c>
      <c r="V63" s="93" t="str">
        <f t="shared" si="13"/>
        <v/>
      </c>
      <c r="W63" s="93" t="str">
        <f t="shared" si="14"/>
        <v/>
      </c>
      <c r="X63" s="93" t="str">
        <f t="shared" si="15"/>
        <v/>
      </c>
      <c r="Y63" s="93" t="str">
        <f t="shared" si="16"/>
        <v/>
      </c>
      <c r="Z63" s="93" t="str">
        <f t="shared" si="17"/>
        <v/>
      </c>
      <c r="AA63" s="93" t="str">
        <f t="shared" si="18"/>
        <v/>
      </c>
      <c r="AB63" s="93" t="str">
        <f t="shared" si="19"/>
        <v/>
      </c>
      <c r="AC63" s="93" t="str">
        <f t="shared" si="20"/>
        <v/>
      </c>
      <c r="AD63" s="93" t="str">
        <f t="shared" si="21"/>
        <v/>
      </c>
      <c r="AE63" s="93" t="str">
        <f t="shared" si="22"/>
        <v/>
      </c>
      <c r="AF63" s="93" t="str">
        <f t="shared" si="23"/>
        <v/>
      </c>
      <c r="AG63" s="93" t="str">
        <f t="shared" si="24"/>
        <v/>
      </c>
      <c r="AH63" s="93" t="str">
        <f t="shared" si="28"/>
        <v/>
      </c>
      <c r="AI63" s="93" t="str">
        <f t="shared" si="29"/>
        <v/>
      </c>
      <c r="AJ63" s="93" t="str">
        <f t="shared" si="30"/>
        <v/>
      </c>
      <c r="AK63" s="93" t="str">
        <f t="shared" si="31"/>
        <v/>
      </c>
      <c r="AL63" s="93" t="str">
        <f t="shared" si="32"/>
        <v/>
      </c>
      <c r="AM63" s="93" t="str">
        <f t="shared" si="33"/>
        <v/>
      </c>
      <c r="AN63" s="93" t="str">
        <f t="shared" si="34"/>
        <v/>
      </c>
      <c r="AO63" s="93" t="str">
        <f t="shared" si="35"/>
        <v/>
      </c>
      <c r="AP63" s="93" t="str">
        <f t="shared" si="36"/>
        <v/>
      </c>
      <c r="AQ63" s="93" t="str">
        <f t="shared" si="37"/>
        <v/>
      </c>
      <c r="AR63" s="93" t="str">
        <f t="shared" si="38"/>
        <v/>
      </c>
      <c r="AS63" s="93" t="str">
        <f t="shared" si="39"/>
        <v/>
      </c>
      <c r="AT63" s="93" t="str">
        <f t="shared" si="40"/>
        <v/>
      </c>
      <c r="AU63" s="93" t="str">
        <f t="shared" si="41"/>
        <v/>
      </c>
      <c r="AV63" s="93" t="str">
        <f t="shared" si="42"/>
        <v/>
      </c>
      <c r="AW63" s="93" t="str">
        <f t="shared" si="43"/>
        <v/>
      </c>
      <c r="AX63" s="93" t="str">
        <f t="shared" si="44"/>
        <v/>
      </c>
      <c r="AY63" s="93" t="str">
        <f t="shared" si="45"/>
        <v/>
      </c>
      <c r="AZ63" s="93" t="str">
        <f t="shared" si="46"/>
        <v/>
      </c>
      <c r="BA63" s="93" t="str">
        <f t="shared" si="47"/>
        <v/>
      </c>
      <c r="BB63" s="93" t="str">
        <f t="shared" si="48"/>
        <v/>
      </c>
      <c r="BC63" s="93" t="str">
        <f t="shared" si="49"/>
        <v/>
      </c>
      <c r="BD63" s="93" t="str">
        <f t="shared" si="50"/>
        <v/>
      </c>
      <c r="BE63" s="93" t="str">
        <f t="shared" si="51"/>
        <v/>
      </c>
      <c r="BF63" s="224"/>
      <c r="BG63" s="74" t="str">
        <f t="shared" si="130"/>
        <v/>
      </c>
      <c r="BH63" s="36" t="str">
        <f t="shared" si="131"/>
        <v/>
      </c>
      <c r="BI63" s="225"/>
      <c r="BJ63" s="75" t="str">
        <f t="shared" si="52"/>
        <v/>
      </c>
      <c r="BK63" s="37" t="str">
        <f t="shared" si="53"/>
        <v/>
      </c>
      <c r="BL63" s="224"/>
      <c r="BM63" s="74" t="str">
        <f t="shared" si="54"/>
        <v/>
      </c>
      <c r="BN63" s="36" t="str">
        <f t="shared" si="55"/>
        <v/>
      </c>
      <c r="BO63" s="225"/>
      <c r="BP63" s="75" t="str">
        <f t="shared" si="56"/>
        <v/>
      </c>
      <c r="BQ63" s="37" t="str">
        <f t="shared" si="57"/>
        <v/>
      </c>
      <c r="BR63" s="224"/>
      <c r="BS63" s="74" t="str">
        <f t="shared" si="58"/>
        <v/>
      </c>
      <c r="BT63" s="36" t="str">
        <f t="shared" si="59"/>
        <v/>
      </c>
      <c r="BU63" s="225"/>
      <c r="BV63" s="75" t="str">
        <f t="shared" si="60"/>
        <v/>
      </c>
      <c r="BW63" s="37" t="str">
        <f t="shared" si="61"/>
        <v/>
      </c>
      <c r="BX63" s="224"/>
      <c r="BY63" s="74" t="str">
        <f t="shared" si="62"/>
        <v/>
      </c>
      <c r="BZ63" s="36" t="str">
        <f t="shared" si="63"/>
        <v/>
      </c>
      <c r="CA63" s="225"/>
      <c r="CB63" s="75" t="str">
        <f t="shared" si="64"/>
        <v/>
      </c>
      <c r="CC63" s="37" t="str">
        <f t="shared" si="65"/>
        <v/>
      </c>
      <c r="CD63" s="224"/>
      <c r="CE63" s="74" t="str">
        <f t="shared" si="66"/>
        <v/>
      </c>
      <c r="CF63" s="36" t="str">
        <f t="shared" si="67"/>
        <v/>
      </c>
      <c r="CG63" s="225"/>
      <c r="CH63" s="115" t="str">
        <f t="shared" si="68"/>
        <v/>
      </c>
      <c r="CI63" s="225" t="str">
        <f t="shared" si="69"/>
        <v/>
      </c>
      <c r="CJ63" s="224"/>
      <c r="CK63" s="5" t="str">
        <f t="shared" si="70"/>
        <v/>
      </c>
      <c r="CL63" s="224" t="str">
        <f t="shared" si="71"/>
        <v/>
      </c>
      <c r="CM63" s="225"/>
      <c r="CN63" s="115" t="str">
        <f t="shared" si="72"/>
        <v/>
      </c>
      <c r="CO63" s="225" t="str">
        <f t="shared" si="73"/>
        <v/>
      </c>
      <c r="CP63" s="224"/>
      <c r="CQ63" s="5" t="str">
        <f t="shared" si="74"/>
        <v/>
      </c>
      <c r="CR63" s="224" t="str">
        <f t="shared" si="75"/>
        <v/>
      </c>
      <c r="CS63" s="225"/>
      <c r="CT63" s="115" t="str">
        <f t="shared" si="76"/>
        <v/>
      </c>
      <c r="CU63" s="225" t="str">
        <f t="shared" si="77"/>
        <v/>
      </c>
      <c r="CV63" s="224"/>
      <c r="CW63" s="5" t="str">
        <f t="shared" si="78"/>
        <v/>
      </c>
      <c r="CX63" s="224" t="str">
        <f t="shared" si="79"/>
        <v/>
      </c>
      <c r="CY63" s="225"/>
      <c r="CZ63" s="115" t="str">
        <f t="shared" si="80"/>
        <v/>
      </c>
      <c r="DA63" s="225" t="str">
        <f t="shared" si="81"/>
        <v/>
      </c>
      <c r="DB63" s="224"/>
      <c r="DC63" s="5" t="str">
        <f t="shared" si="82"/>
        <v/>
      </c>
      <c r="DD63" s="224" t="str">
        <f t="shared" si="83"/>
        <v/>
      </c>
      <c r="DE63" s="225"/>
      <c r="DF63" s="115" t="str">
        <f t="shared" si="84"/>
        <v/>
      </c>
      <c r="DG63" s="225" t="str">
        <f t="shared" si="85"/>
        <v/>
      </c>
      <c r="DH63" s="224"/>
      <c r="DI63" s="5" t="str">
        <f t="shared" si="86"/>
        <v/>
      </c>
      <c r="DJ63" s="224" t="str">
        <f t="shared" si="87"/>
        <v/>
      </c>
      <c r="DK63" s="225"/>
      <c r="DL63" s="115" t="str">
        <f t="shared" si="88"/>
        <v/>
      </c>
      <c r="DM63" s="225" t="str">
        <f t="shared" si="89"/>
        <v/>
      </c>
      <c r="DN63" s="224"/>
      <c r="DO63" s="5" t="str">
        <f t="shared" si="90"/>
        <v/>
      </c>
      <c r="DP63" s="224" t="str">
        <f t="shared" si="91"/>
        <v/>
      </c>
      <c r="DQ63" s="225"/>
      <c r="DR63" s="115" t="str">
        <f t="shared" si="92"/>
        <v/>
      </c>
      <c r="DS63" s="225" t="str">
        <f t="shared" si="93"/>
        <v/>
      </c>
      <c r="DT63" s="224"/>
      <c r="DU63" s="5" t="str">
        <f t="shared" si="94"/>
        <v/>
      </c>
      <c r="DV63" s="224" t="str">
        <f t="shared" si="95"/>
        <v/>
      </c>
      <c r="DW63" s="225"/>
      <c r="DX63" s="115" t="str">
        <f t="shared" si="96"/>
        <v/>
      </c>
      <c r="DY63" s="225" t="str">
        <f t="shared" si="97"/>
        <v/>
      </c>
      <c r="DZ63" s="224"/>
      <c r="EA63" s="5" t="str">
        <f t="shared" si="98"/>
        <v/>
      </c>
      <c r="EB63" s="224" t="str">
        <f t="shared" si="99"/>
        <v/>
      </c>
      <c r="EC63" s="225"/>
      <c r="ED63" s="115" t="str">
        <f t="shared" si="100"/>
        <v/>
      </c>
      <c r="EE63" s="225" t="str">
        <f t="shared" si="101"/>
        <v/>
      </c>
      <c r="EF63" s="224"/>
      <c r="EG63" s="5" t="str">
        <f t="shared" si="102"/>
        <v/>
      </c>
      <c r="EH63" s="224" t="str">
        <f t="shared" si="103"/>
        <v/>
      </c>
      <c r="EI63" s="225"/>
      <c r="EJ63" s="115" t="str">
        <f t="shared" si="104"/>
        <v/>
      </c>
      <c r="EK63" s="225" t="str">
        <f t="shared" si="105"/>
        <v/>
      </c>
      <c r="EL63" s="224"/>
      <c r="EM63" s="5" t="str">
        <f t="shared" si="106"/>
        <v/>
      </c>
      <c r="EN63" s="224" t="str">
        <f t="shared" si="107"/>
        <v/>
      </c>
      <c r="EO63" s="225"/>
      <c r="EP63" s="115" t="str">
        <f t="shared" si="108"/>
        <v/>
      </c>
      <c r="EQ63" s="225" t="str">
        <f t="shared" si="109"/>
        <v/>
      </c>
      <c r="ER63" s="224"/>
      <c r="ES63" s="5" t="str">
        <f t="shared" si="110"/>
        <v/>
      </c>
      <c r="ET63" s="224" t="str">
        <f t="shared" si="111"/>
        <v/>
      </c>
      <c r="EU63" s="225"/>
      <c r="EV63" s="115" t="str">
        <f t="shared" si="112"/>
        <v/>
      </c>
      <c r="EW63" s="225" t="str">
        <f t="shared" si="113"/>
        <v/>
      </c>
      <c r="EX63" s="224"/>
      <c r="EY63" s="5" t="str">
        <f t="shared" si="114"/>
        <v/>
      </c>
      <c r="EZ63" s="224" t="str">
        <f t="shared" si="115"/>
        <v/>
      </c>
      <c r="FA63" s="225"/>
      <c r="FB63" s="115" t="str">
        <f t="shared" si="116"/>
        <v/>
      </c>
      <c r="FC63" s="225" t="str">
        <f t="shared" si="117"/>
        <v/>
      </c>
      <c r="FD63" s="224"/>
      <c r="FE63" s="5" t="str">
        <f t="shared" si="118"/>
        <v/>
      </c>
      <c r="FF63" s="224" t="str">
        <f t="shared" si="119"/>
        <v/>
      </c>
      <c r="FG63" s="225"/>
      <c r="FH63" s="115" t="str">
        <f t="shared" si="120"/>
        <v/>
      </c>
      <c r="FI63" s="225" t="str">
        <f t="shared" si="121"/>
        <v/>
      </c>
      <c r="FJ63" s="224"/>
      <c r="FK63" s="5" t="str">
        <f t="shared" si="122"/>
        <v/>
      </c>
      <c r="FL63" s="224" t="str">
        <f t="shared" si="123"/>
        <v/>
      </c>
      <c r="FM63" s="225"/>
      <c r="FN63" s="115" t="str">
        <f t="shared" si="124"/>
        <v/>
      </c>
      <c r="FO63" s="225" t="str">
        <f t="shared" si="125"/>
        <v/>
      </c>
      <c r="FP63" s="224"/>
      <c r="FQ63" s="5" t="str">
        <f t="shared" si="126"/>
        <v/>
      </c>
      <c r="FR63" s="224" t="str">
        <f t="shared" si="127"/>
        <v/>
      </c>
      <c r="FS63" s="225"/>
      <c r="FT63" s="115" t="str">
        <f t="shared" si="128"/>
        <v/>
      </c>
      <c r="FU63" s="225" t="str">
        <f t="shared" si="129"/>
        <v/>
      </c>
      <c r="FV63" s="253"/>
      <c r="FW63" s="253"/>
      <c r="FX63" s="253"/>
      <c r="FY63" s="253"/>
      <c r="FZ63" s="253"/>
    </row>
    <row r="64" spans="1:182" s="14" customFormat="1" x14ac:dyDescent="0.25">
      <c r="A64" s="2" t="str">
        <f t="shared" si="132"/>
        <v/>
      </c>
      <c r="B64" s="211"/>
      <c r="C64" s="151"/>
      <c r="D64" s="156" t="str">
        <f t="shared" si="27"/>
        <v/>
      </c>
      <c r="E64" s="109"/>
      <c r="F64" s="196"/>
      <c r="G64" s="2"/>
      <c r="H64" s="76"/>
      <c r="I64" s="114" t="str">
        <f t="shared" si="0"/>
        <v/>
      </c>
      <c r="J64" s="114" t="str">
        <f t="shared" si="1"/>
        <v/>
      </c>
      <c r="K64" s="114" t="str">
        <f t="shared" si="2"/>
        <v/>
      </c>
      <c r="L64" s="114" t="str">
        <f t="shared" si="3"/>
        <v/>
      </c>
      <c r="M64" s="114" t="str">
        <f t="shared" si="4"/>
        <v/>
      </c>
      <c r="N64" s="114" t="str">
        <f t="shared" si="5"/>
        <v/>
      </c>
      <c r="O64" s="114" t="str">
        <f t="shared" si="6"/>
        <v/>
      </c>
      <c r="P64" s="114" t="str">
        <f t="shared" si="7"/>
        <v/>
      </c>
      <c r="Q64" s="93" t="str">
        <f t="shared" si="8"/>
        <v/>
      </c>
      <c r="R64" s="93" t="str">
        <f t="shared" si="9"/>
        <v/>
      </c>
      <c r="S64" s="93" t="str">
        <f t="shared" si="10"/>
        <v/>
      </c>
      <c r="T64" s="93" t="str">
        <f t="shared" si="11"/>
        <v/>
      </c>
      <c r="U64" s="93" t="str">
        <f t="shared" si="12"/>
        <v/>
      </c>
      <c r="V64" s="93" t="str">
        <f t="shared" si="13"/>
        <v/>
      </c>
      <c r="W64" s="93" t="str">
        <f t="shared" si="14"/>
        <v/>
      </c>
      <c r="X64" s="93" t="str">
        <f t="shared" si="15"/>
        <v/>
      </c>
      <c r="Y64" s="93" t="str">
        <f t="shared" si="16"/>
        <v/>
      </c>
      <c r="Z64" s="93" t="str">
        <f t="shared" si="17"/>
        <v/>
      </c>
      <c r="AA64" s="93" t="str">
        <f t="shared" si="18"/>
        <v/>
      </c>
      <c r="AB64" s="93" t="str">
        <f t="shared" si="19"/>
        <v/>
      </c>
      <c r="AC64" s="93" t="str">
        <f t="shared" si="20"/>
        <v/>
      </c>
      <c r="AD64" s="93" t="str">
        <f t="shared" si="21"/>
        <v/>
      </c>
      <c r="AE64" s="93" t="str">
        <f t="shared" si="22"/>
        <v/>
      </c>
      <c r="AF64" s="93" t="str">
        <f t="shared" si="23"/>
        <v/>
      </c>
      <c r="AG64" s="93" t="str">
        <f t="shared" si="24"/>
        <v/>
      </c>
      <c r="AH64" s="93" t="str">
        <f t="shared" si="28"/>
        <v/>
      </c>
      <c r="AI64" s="93" t="str">
        <f t="shared" si="29"/>
        <v/>
      </c>
      <c r="AJ64" s="93" t="str">
        <f t="shared" si="30"/>
        <v/>
      </c>
      <c r="AK64" s="93" t="str">
        <f t="shared" si="31"/>
        <v/>
      </c>
      <c r="AL64" s="93" t="str">
        <f t="shared" si="32"/>
        <v/>
      </c>
      <c r="AM64" s="93" t="str">
        <f t="shared" si="33"/>
        <v/>
      </c>
      <c r="AN64" s="93" t="str">
        <f t="shared" si="34"/>
        <v/>
      </c>
      <c r="AO64" s="93" t="str">
        <f t="shared" si="35"/>
        <v/>
      </c>
      <c r="AP64" s="93" t="str">
        <f t="shared" si="36"/>
        <v/>
      </c>
      <c r="AQ64" s="93" t="str">
        <f t="shared" si="37"/>
        <v/>
      </c>
      <c r="AR64" s="93" t="str">
        <f t="shared" si="38"/>
        <v/>
      </c>
      <c r="AS64" s="93" t="str">
        <f t="shared" si="39"/>
        <v/>
      </c>
      <c r="AT64" s="93" t="str">
        <f t="shared" si="40"/>
        <v/>
      </c>
      <c r="AU64" s="93" t="str">
        <f t="shared" si="41"/>
        <v/>
      </c>
      <c r="AV64" s="93" t="str">
        <f t="shared" si="42"/>
        <v/>
      </c>
      <c r="AW64" s="93" t="str">
        <f t="shared" si="43"/>
        <v/>
      </c>
      <c r="AX64" s="93" t="str">
        <f t="shared" si="44"/>
        <v/>
      </c>
      <c r="AY64" s="93" t="str">
        <f t="shared" si="45"/>
        <v/>
      </c>
      <c r="AZ64" s="93" t="str">
        <f t="shared" si="46"/>
        <v/>
      </c>
      <c r="BA64" s="93" t="str">
        <f t="shared" si="47"/>
        <v/>
      </c>
      <c r="BB64" s="93" t="str">
        <f t="shared" si="48"/>
        <v/>
      </c>
      <c r="BC64" s="93" t="str">
        <f t="shared" si="49"/>
        <v/>
      </c>
      <c r="BD64" s="93" t="str">
        <f t="shared" si="50"/>
        <v/>
      </c>
      <c r="BE64" s="93" t="str">
        <f t="shared" si="51"/>
        <v/>
      </c>
      <c r="BF64" s="224"/>
      <c r="BG64" s="74" t="str">
        <f t="shared" si="130"/>
        <v/>
      </c>
      <c r="BH64" s="36" t="str">
        <f t="shared" si="131"/>
        <v/>
      </c>
      <c r="BI64" s="225"/>
      <c r="BJ64" s="75" t="str">
        <f t="shared" si="52"/>
        <v/>
      </c>
      <c r="BK64" s="37" t="str">
        <f t="shared" si="53"/>
        <v/>
      </c>
      <c r="BL64" s="224"/>
      <c r="BM64" s="74" t="str">
        <f t="shared" si="54"/>
        <v/>
      </c>
      <c r="BN64" s="36" t="str">
        <f t="shared" si="55"/>
        <v/>
      </c>
      <c r="BO64" s="225"/>
      <c r="BP64" s="75" t="str">
        <f t="shared" si="56"/>
        <v/>
      </c>
      <c r="BQ64" s="37" t="str">
        <f t="shared" si="57"/>
        <v/>
      </c>
      <c r="BR64" s="224"/>
      <c r="BS64" s="74" t="str">
        <f t="shared" si="58"/>
        <v/>
      </c>
      <c r="BT64" s="36" t="str">
        <f t="shared" si="59"/>
        <v/>
      </c>
      <c r="BU64" s="225"/>
      <c r="BV64" s="75" t="str">
        <f t="shared" si="60"/>
        <v/>
      </c>
      <c r="BW64" s="37" t="str">
        <f t="shared" si="61"/>
        <v/>
      </c>
      <c r="BX64" s="224"/>
      <c r="BY64" s="74" t="str">
        <f t="shared" si="62"/>
        <v/>
      </c>
      <c r="BZ64" s="36" t="str">
        <f t="shared" si="63"/>
        <v/>
      </c>
      <c r="CA64" s="225"/>
      <c r="CB64" s="75" t="str">
        <f t="shared" si="64"/>
        <v/>
      </c>
      <c r="CC64" s="37" t="str">
        <f t="shared" si="65"/>
        <v/>
      </c>
      <c r="CD64" s="224"/>
      <c r="CE64" s="74" t="str">
        <f t="shared" si="66"/>
        <v/>
      </c>
      <c r="CF64" s="36" t="str">
        <f t="shared" si="67"/>
        <v/>
      </c>
      <c r="CG64" s="225"/>
      <c r="CH64" s="115" t="str">
        <f t="shared" si="68"/>
        <v/>
      </c>
      <c r="CI64" s="225" t="str">
        <f t="shared" si="69"/>
        <v/>
      </c>
      <c r="CJ64" s="224"/>
      <c r="CK64" s="5" t="str">
        <f t="shared" si="70"/>
        <v/>
      </c>
      <c r="CL64" s="224" t="str">
        <f t="shared" si="71"/>
        <v/>
      </c>
      <c r="CM64" s="225"/>
      <c r="CN64" s="115" t="str">
        <f t="shared" si="72"/>
        <v/>
      </c>
      <c r="CO64" s="225" t="str">
        <f t="shared" si="73"/>
        <v/>
      </c>
      <c r="CP64" s="224"/>
      <c r="CQ64" s="5" t="str">
        <f t="shared" si="74"/>
        <v/>
      </c>
      <c r="CR64" s="224" t="str">
        <f t="shared" si="75"/>
        <v/>
      </c>
      <c r="CS64" s="225"/>
      <c r="CT64" s="115" t="str">
        <f t="shared" si="76"/>
        <v/>
      </c>
      <c r="CU64" s="225" t="str">
        <f t="shared" si="77"/>
        <v/>
      </c>
      <c r="CV64" s="224"/>
      <c r="CW64" s="5" t="str">
        <f t="shared" si="78"/>
        <v/>
      </c>
      <c r="CX64" s="224" t="str">
        <f t="shared" si="79"/>
        <v/>
      </c>
      <c r="CY64" s="225"/>
      <c r="CZ64" s="115" t="str">
        <f t="shared" si="80"/>
        <v/>
      </c>
      <c r="DA64" s="225" t="str">
        <f t="shared" si="81"/>
        <v/>
      </c>
      <c r="DB64" s="224"/>
      <c r="DC64" s="5" t="str">
        <f t="shared" si="82"/>
        <v/>
      </c>
      <c r="DD64" s="224" t="str">
        <f t="shared" si="83"/>
        <v/>
      </c>
      <c r="DE64" s="225"/>
      <c r="DF64" s="115" t="str">
        <f t="shared" si="84"/>
        <v/>
      </c>
      <c r="DG64" s="225" t="str">
        <f t="shared" si="85"/>
        <v/>
      </c>
      <c r="DH64" s="224"/>
      <c r="DI64" s="5" t="str">
        <f t="shared" si="86"/>
        <v/>
      </c>
      <c r="DJ64" s="224" t="str">
        <f t="shared" si="87"/>
        <v/>
      </c>
      <c r="DK64" s="225"/>
      <c r="DL64" s="115" t="str">
        <f t="shared" si="88"/>
        <v/>
      </c>
      <c r="DM64" s="225" t="str">
        <f t="shared" si="89"/>
        <v/>
      </c>
      <c r="DN64" s="224"/>
      <c r="DO64" s="5" t="str">
        <f t="shared" si="90"/>
        <v/>
      </c>
      <c r="DP64" s="224" t="str">
        <f t="shared" si="91"/>
        <v/>
      </c>
      <c r="DQ64" s="225"/>
      <c r="DR64" s="115" t="str">
        <f t="shared" si="92"/>
        <v/>
      </c>
      <c r="DS64" s="225" t="str">
        <f t="shared" si="93"/>
        <v/>
      </c>
      <c r="DT64" s="224"/>
      <c r="DU64" s="5" t="str">
        <f t="shared" si="94"/>
        <v/>
      </c>
      <c r="DV64" s="224" t="str">
        <f t="shared" si="95"/>
        <v/>
      </c>
      <c r="DW64" s="225"/>
      <c r="DX64" s="115" t="str">
        <f t="shared" si="96"/>
        <v/>
      </c>
      <c r="DY64" s="225" t="str">
        <f t="shared" si="97"/>
        <v/>
      </c>
      <c r="DZ64" s="224"/>
      <c r="EA64" s="5" t="str">
        <f t="shared" si="98"/>
        <v/>
      </c>
      <c r="EB64" s="224" t="str">
        <f t="shared" si="99"/>
        <v/>
      </c>
      <c r="EC64" s="225"/>
      <c r="ED64" s="115" t="str">
        <f t="shared" si="100"/>
        <v/>
      </c>
      <c r="EE64" s="225" t="str">
        <f t="shared" si="101"/>
        <v/>
      </c>
      <c r="EF64" s="224"/>
      <c r="EG64" s="5" t="str">
        <f t="shared" si="102"/>
        <v/>
      </c>
      <c r="EH64" s="224" t="str">
        <f t="shared" si="103"/>
        <v/>
      </c>
      <c r="EI64" s="225"/>
      <c r="EJ64" s="115" t="str">
        <f t="shared" si="104"/>
        <v/>
      </c>
      <c r="EK64" s="225" t="str">
        <f t="shared" si="105"/>
        <v/>
      </c>
      <c r="EL64" s="224"/>
      <c r="EM64" s="5" t="str">
        <f t="shared" si="106"/>
        <v/>
      </c>
      <c r="EN64" s="224" t="str">
        <f t="shared" si="107"/>
        <v/>
      </c>
      <c r="EO64" s="225"/>
      <c r="EP64" s="115" t="str">
        <f t="shared" si="108"/>
        <v/>
      </c>
      <c r="EQ64" s="225" t="str">
        <f t="shared" si="109"/>
        <v/>
      </c>
      <c r="ER64" s="224"/>
      <c r="ES64" s="5" t="str">
        <f t="shared" si="110"/>
        <v/>
      </c>
      <c r="ET64" s="224" t="str">
        <f t="shared" si="111"/>
        <v/>
      </c>
      <c r="EU64" s="225"/>
      <c r="EV64" s="115" t="str">
        <f t="shared" si="112"/>
        <v/>
      </c>
      <c r="EW64" s="225" t="str">
        <f t="shared" si="113"/>
        <v/>
      </c>
      <c r="EX64" s="224"/>
      <c r="EY64" s="5" t="str">
        <f t="shared" si="114"/>
        <v/>
      </c>
      <c r="EZ64" s="224" t="str">
        <f t="shared" si="115"/>
        <v/>
      </c>
      <c r="FA64" s="225"/>
      <c r="FB64" s="115" t="str">
        <f t="shared" si="116"/>
        <v/>
      </c>
      <c r="FC64" s="225" t="str">
        <f t="shared" si="117"/>
        <v/>
      </c>
      <c r="FD64" s="224"/>
      <c r="FE64" s="5" t="str">
        <f t="shared" si="118"/>
        <v/>
      </c>
      <c r="FF64" s="224" t="str">
        <f t="shared" si="119"/>
        <v/>
      </c>
      <c r="FG64" s="225"/>
      <c r="FH64" s="115" t="str">
        <f t="shared" si="120"/>
        <v/>
      </c>
      <c r="FI64" s="225" t="str">
        <f t="shared" si="121"/>
        <v/>
      </c>
      <c r="FJ64" s="224"/>
      <c r="FK64" s="5" t="str">
        <f t="shared" si="122"/>
        <v/>
      </c>
      <c r="FL64" s="224" t="str">
        <f t="shared" si="123"/>
        <v/>
      </c>
      <c r="FM64" s="225"/>
      <c r="FN64" s="115" t="str">
        <f t="shared" si="124"/>
        <v/>
      </c>
      <c r="FO64" s="225" t="str">
        <f t="shared" si="125"/>
        <v/>
      </c>
      <c r="FP64" s="224"/>
      <c r="FQ64" s="5" t="str">
        <f t="shared" si="126"/>
        <v/>
      </c>
      <c r="FR64" s="224" t="str">
        <f t="shared" si="127"/>
        <v/>
      </c>
      <c r="FS64" s="225"/>
      <c r="FT64" s="115" t="str">
        <f t="shared" si="128"/>
        <v/>
      </c>
      <c r="FU64" s="225" t="str">
        <f t="shared" si="129"/>
        <v/>
      </c>
      <c r="FV64" s="253"/>
      <c r="FW64" s="253"/>
      <c r="FX64" s="253"/>
      <c r="FY64" s="253"/>
      <c r="FZ64" s="253"/>
    </row>
    <row r="65" spans="1:182" s="14" customFormat="1" x14ac:dyDescent="0.25">
      <c r="A65" s="2" t="str">
        <f t="shared" si="132"/>
        <v/>
      </c>
      <c r="B65" s="211"/>
      <c r="C65" s="151"/>
      <c r="D65" s="156" t="str">
        <f t="shared" si="27"/>
        <v/>
      </c>
      <c r="E65" s="109"/>
      <c r="F65" s="196"/>
      <c r="G65" s="2"/>
      <c r="H65" s="76"/>
      <c r="I65" s="114" t="str">
        <f t="shared" si="0"/>
        <v/>
      </c>
      <c r="J65" s="114" t="str">
        <f t="shared" si="1"/>
        <v/>
      </c>
      <c r="K65" s="114" t="str">
        <f t="shared" si="2"/>
        <v/>
      </c>
      <c r="L65" s="114" t="str">
        <f t="shared" si="3"/>
        <v/>
      </c>
      <c r="M65" s="114" t="str">
        <f t="shared" si="4"/>
        <v/>
      </c>
      <c r="N65" s="114" t="str">
        <f t="shared" si="5"/>
        <v/>
      </c>
      <c r="O65" s="114" t="str">
        <f t="shared" si="6"/>
        <v/>
      </c>
      <c r="P65" s="114" t="str">
        <f t="shared" si="7"/>
        <v/>
      </c>
      <c r="Q65" s="93" t="str">
        <f t="shared" si="8"/>
        <v/>
      </c>
      <c r="R65" s="93" t="str">
        <f t="shared" si="9"/>
        <v/>
      </c>
      <c r="S65" s="93" t="str">
        <f t="shared" si="10"/>
        <v/>
      </c>
      <c r="T65" s="93" t="str">
        <f t="shared" si="11"/>
        <v/>
      </c>
      <c r="U65" s="93" t="str">
        <f t="shared" si="12"/>
        <v/>
      </c>
      <c r="V65" s="93" t="str">
        <f t="shared" si="13"/>
        <v/>
      </c>
      <c r="W65" s="93" t="str">
        <f t="shared" si="14"/>
        <v/>
      </c>
      <c r="X65" s="93" t="str">
        <f t="shared" si="15"/>
        <v/>
      </c>
      <c r="Y65" s="93" t="str">
        <f t="shared" si="16"/>
        <v/>
      </c>
      <c r="Z65" s="93" t="str">
        <f t="shared" si="17"/>
        <v/>
      </c>
      <c r="AA65" s="93" t="str">
        <f t="shared" si="18"/>
        <v/>
      </c>
      <c r="AB65" s="93" t="str">
        <f t="shared" si="19"/>
        <v/>
      </c>
      <c r="AC65" s="93" t="str">
        <f t="shared" si="20"/>
        <v/>
      </c>
      <c r="AD65" s="93" t="str">
        <f t="shared" si="21"/>
        <v/>
      </c>
      <c r="AE65" s="93" t="str">
        <f t="shared" si="22"/>
        <v/>
      </c>
      <c r="AF65" s="93" t="str">
        <f t="shared" si="23"/>
        <v/>
      </c>
      <c r="AG65" s="93" t="str">
        <f t="shared" si="24"/>
        <v/>
      </c>
      <c r="AH65" s="93" t="str">
        <f t="shared" si="28"/>
        <v/>
      </c>
      <c r="AI65" s="93" t="str">
        <f t="shared" si="29"/>
        <v/>
      </c>
      <c r="AJ65" s="93" t="str">
        <f t="shared" si="30"/>
        <v/>
      </c>
      <c r="AK65" s="93" t="str">
        <f t="shared" si="31"/>
        <v/>
      </c>
      <c r="AL65" s="93" t="str">
        <f t="shared" si="32"/>
        <v/>
      </c>
      <c r="AM65" s="93" t="str">
        <f t="shared" si="33"/>
        <v/>
      </c>
      <c r="AN65" s="93" t="str">
        <f t="shared" si="34"/>
        <v/>
      </c>
      <c r="AO65" s="93" t="str">
        <f t="shared" si="35"/>
        <v/>
      </c>
      <c r="AP65" s="93" t="str">
        <f t="shared" si="36"/>
        <v/>
      </c>
      <c r="AQ65" s="93" t="str">
        <f t="shared" si="37"/>
        <v/>
      </c>
      <c r="AR65" s="93" t="str">
        <f t="shared" si="38"/>
        <v/>
      </c>
      <c r="AS65" s="93" t="str">
        <f t="shared" si="39"/>
        <v/>
      </c>
      <c r="AT65" s="93" t="str">
        <f t="shared" si="40"/>
        <v/>
      </c>
      <c r="AU65" s="93" t="str">
        <f t="shared" si="41"/>
        <v/>
      </c>
      <c r="AV65" s="93" t="str">
        <f t="shared" si="42"/>
        <v/>
      </c>
      <c r="AW65" s="93" t="str">
        <f t="shared" si="43"/>
        <v/>
      </c>
      <c r="AX65" s="93" t="str">
        <f t="shared" si="44"/>
        <v/>
      </c>
      <c r="AY65" s="93" t="str">
        <f t="shared" si="45"/>
        <v/>
      </c>
      <c r="AZ65" s="93" t="str">
        <f t="shared" si="46"/>
        <v/>
      </c>
      <c r="BA65" s="93" t="str">
        <f t="shared" si="47"/>
        <v/>
      </c>
      <c r="BB65" s="93" t="str">
        <f t="shared" si="48"/>
        <v/>
      </c>
      <c r="BC65" s="93" t="str">
        <f t="shared" si="49"/>
        <v/>
      </c>
      <c r="BD65" s="93" t="str">
        <f t="shared" si="50"/>
        <v/>
      </c>
      <c r="BE65" s="93" t="str">
        <f t="shared" si="51"/>
        <v/>
      </c>
      <c r="BF65" s="224"/>
      <c r="BG65" s="74" t="str">
        <f t="shared" si="130"/>
        <v/>
      </c>
      <c r="BH65" s="36" t="str">
        <f t="shared" si="131"/>
        <v/>
      </c>
      <c r="BI65" s="225"/>
      <c r="BJ65" s="75" t="str">
        <f t="shared" si="52"/>
        <v/>
      </c>
      <c r="BK65" s="37" t="str">
        <f t="shared" si="53"/>
        <v/>
      </c>
      <c r="BL65" s="224"/>
      <c r="BM65" s="74" t="str">
        <f t="shared" si="54"/>
        <v/>
      </c>
      <c r="BN65" s="36" t="str">
        <f t="shared" si="55"/>
        <v/>
      </c>
      <c r="BO65" s="225"/>
      <c r="BP65" s="75" t="str">
        <f t="shared" si="56"/>
        <v/>
      </c>
      <c r="BQ65" s="37" t="str">
        <f t="shared" si="57"/>
        <v/>
      </c>
      <c r="BR65" s="224"/>
      <c r="BS65" s="74" t="str">
        <f t="shared" si="58"/>
        <v/>
      </c>
      <c r="BT65" s="36" t="str">
        <f t="shared" si="59"/>
        <v/>
      </c>
      <c r="BU65" s="225"/>
      <c r="BV65" s="75" t="str">
        <f t="shared" si="60"/>
        <v/>
      </c>
      <c r="BW65" s="37" t="str">
        <f t="shared" si="61"/>
        <v/>
      </c>
      <c r="BX65" s="224"/>
      <c r="BY65" s="74" t="str">
        <f t="shared" si="62"/>
        <v/>
      </c>
      <c r="BZ65" s="36" t="str">
        <f t="shared" si="63"/>
        <v/>
      </c>
      <c r="CA65" s="225"/>
      <c r="CB65" s="75" t="str">
        <f t="shared" si="64"/>
        <v/>
      </c>
      <c r="CC65" s="37" t="str">
        <f t="shared" si="65"/>
        <v/>
      </c>
      <c r="CD65" s="224"/>
      <c r="CE65" s="74" t="str">
        <f t="shared" si="66"/>
        <v/>
      </c>
      <c r="CF65" s="36" t="str">
        <f t="shared" si="67"/>
        <v/>
      </c>
      <c r="CG65" s="225"/>
      <c r="CH65" s="115" t="str">
        <f t="shared" si="68"/>
        <v/>
      </c>
      <c r="CI65" s="225" t="str">
        <f t="shared" si="69"/>
        <v/>
      </c>
      <c r="CJ65" s="224"/>
      <c r="CK65" s="5" t="str">
        <f t="shared" si="70"/>
        <v/>
      </c>
      <c r="CL65" s="224" t="str">
        <f t="shared" si="71"/>
        <v/>
      </c>
      <c r="CM65" s="225"/>
      <c r="CN65" s="115" t="str">
        <f t="shared" si="72"/>
        <v/>
      </c>
      <c r="CO65" s="225" t="str">
        <f t="shared" si="73"/>
        <v/>
      </c>
      <c r="CP65" s="224"/>
      <c r="CQ65" s="5" t="str">
        <f t="shared" si="74"/>
        <v/>
      </c>
      <c r="CR65" s="224" t="str">
        <f t="shared" si="75"/>
        <v/>
      </c>
      <c r="CS65" s="225"/>
      <c r="CT65" s="115" t="str">
        <f t="shared" si="76"/>
        <v/>
      </c>
      <c r="CU65" s="225" t="str">
        <f t="shared" si="77"/>
        <v/>
      </c>
      <c r="CV65" s="224"/>
      <c r="CW65" s="5" t="str">
        <f t="shared" si="78"/>
        <v/>
      </c>
      <c r="CX65" s="224" t="str">
        <f t="shared" si="79"/>
        <v/>
      </c>
      <c r="CY65" s="225"/>
      <c r="CZ65" s="115" t="str">
        <f t="shared" si="80"/>
        <v/>
      </c>
      <c r="DA65" s="225" t="str">
        <f t="shared" si="81"/>
        <v/>
      </c>
      <c r="DB65" s="224"/>
      <c r="DC65" s="5" t="str">
        <f t="shared" si="82"/>
        <v/>
      </c>
      <c r="DD65" s="224" t="str">
        <f t="shared" si="83"/>
        <v/>
      </c>
      <c r="DE65" s="225"/>
      <c r="DF65" s="115" t="str">
        <f t="shared" si="84"/>
        <v/>
      </c>
      <c r="DG65" s="225" t="str">
        <f t="shared" si="85"/>
        <v/>
      </c>
      <c r="DH65" s="224"/>
      <c r="DI65" s="5" t="str">
        <f t="shared" si="86"/>
        <v/>
      </c>
      <c r="DJ65" s="224" t="str">
        <f t="shared" si="87"/>
        <v/>
      </c>
      <c r="DK65" s="225"/>
      <c r="DL65" s="115" t="str">
        <f t="shared" si="88"/>
        <v/>
      </c>
      <c r="DM65" s="225" t="str">
        <f t="shared" si="89"/>
        <v/>
      </c>
      <c r="DN65" s="224"/>
      <c r="DO65" s="5" t="str">
        <f t="shared" si="90"/>
        <v/>
      </c>
      <c r="DP65" s="224" t="str">
        <f t="shared" si="91"/>
        <v/>
      </c>
      <c r="DQ65" s="225"/>
      <c r="DR65" s="115" t="str">
        <f t="shared" si="92"/>
        <v/>
      </c>
      <c r="DS65" s="225" t="str">
        <f t="shared" si="93"/>
        <v/>
      </c>
      <c r="DT65" s="224"/>
      <c r="DU65" s="5" t="str">
        <f t="shared" si="94"/>
        <v/>
      </c>
      <c r="DV65" s="224" t="str">
        <f t="shared" si="95"/>
        <v/>
      </c>
      <c r="DW65" s="225"/>
      <c r="DX65" s="115" t="str">
        <f t="shared" si="96"/>
        <v/>
      </c>
      <c r="DY65" s="225" t="str">
        <f t="shared" si="97"/>
        <v/>
      </c>
      <c r="DZ65" s="224"/>
      <c r="EA65" s="5" t="str">
        <f t="shared" si="98"/>
        <v/>
      </c>
      <c r="EB65" s="224" t="str">
        <f t="shared" si="99"/>
        <v/>
      </c>
      <c r="EC65" s="225"/>
      <c r="ED65" s="115" t="str">
        <f t="shared" si="100"/>
        <v/>
      </c>
      <c r="EE65" s="225" t="str">
        <f t="shared" si="101"/>
        <v/>
      </c>
      <c r="EF65" s="224"/>
      <c r="EG65" s="5" t="str">
        <f t="shared" si="102"/>
        <v/>
      </c>
      <c r="EH65" s="224" t="str">
        <f t="shared" si="103"/>
        <v/>
      </c>
      <c r="EI65" s="225"/>
      <c r="EJ65" s="115" t="str">
        <f t="shared" si="104"/>
        <v/>
      </c>
      <c r="EK65" s="225" t="str">
        <f t="shared" si="105"/>
        <v/>
      </c>
      <c r="EL65" s="224"/>
      <c r="EM65" s="5" t="str">
        <f t="shared" si="106"/>
        <v/>
      </c>
      <c r="EN65" s="224" t="str">
        <f t="shared" si="107"/>
        <v/>
      </c>
      <c r="EO65" s="225"/>
      <c r="EP65" s="115" t="str">
        <f t="shared" si="108"/>
        <v/>
      </c>
      <c r="EQ65" s="225" t="str">
        <f t="shared" si="109"/>
        <v/>
      </c>
      <c r="ER65" s="224"/>
      <c r="ES65" s="5" t="str">
        <f t="shared" si="110"/>
        <v/>
      </c>
      <c r="ET65" s="224" t="str">
        <f t="shared" si="111"/>
        <v/>
      </c>
      <c r="EU65" s="225"/>
      <c r="EV65" s="115" t="str">
        <f t="shared" si="112"/>
        <v/>
      </c>
      <c r="EW65" s="225" t="str">
        <f t="shared" si="113"/>
        <v/>
      </c>
      <c r="EX65" s="224"/>
      <c r="EY65" s="5" t="str">
        <f t="shared" si="114"/>
        <v/>
      </c>
      <c r="EZ65" s="224" t="str">
        <f t="shared" si="115"/>
        <v/>
      </c>
      <c r="FA65" s="225"/>
      <c r="FB65" s="115" t="str">
        <f t="shared" si="116"/>
        <v/>
      </c>
      <c r="FC65" s="225" t="str">
        <f t="shared" si="117"/>
        <v/>
      </c>
      <c r="FD65" s="224"/>
      <c r="FE65" s="5" t="str">
        <f t="shared" si="118"/>
        <v/>
      </c>
      <c r="FF65" s="224" t="str">
        <f t="shared" si="119"/>
        <v/>
      </c>
      <c r="FG65" s="225"/>
      <c r="FH65" s="115" t="str">
        <f t="shared" si="120"/>
        <v/>
      </c>
      <c r="FI65" s="225" t="str">
        <f t="shared" si="121"/>
        <v/>
      </c>
      <c r="FJ65" s="224"/>
      <c r="FK65" s="5" t="str">
        <f t="shared" si="122"/>
        <v/>
      </c>
      <c r="FL65" s="224" t="str">
        <f t="shared" si="123"/>
        <v/>
      </c>
      <c r="FM65" s="225"/>
      <c r="FN65" s="115" t="str">
        <f t="shared" si="124"/>
        <v/>
      </c>
      <c r="FO65" s="225" t="str">
        <f t="shared" si="125"/>
        <v/>
      </c>
      <c r="FP65" s="224"/>
      <c r="FQ65" s="5" t="str">
        <f t="shared" si="126"/>
        <v/>
      </c>
      <c r="FR65" s="224" t="str">
        <f t="shared" si="127"/>
        <v/>
      </c>
      <c r="FS65" s="225"/>
      <c r="FT65" s="115" t="str">
        <f t="shared" si="128"/>
        <v/>
      </c>
      <c r="FU65" s="225" t="str">
        <f t="shared" si="129"/>
        <v/>
      </c>
      <c r="FV65" s="253"/>
      <c r="FW65" s="253"/>
      <c r="FX65" s="253"/>
      <c r="FY65" s="253"/>
      <c r="FZ65" s="253"/>
    </row>
    <row r="66" spans="1:182" s="3" customFormat="1" x14ac:dyDescent="0.25">
      <c r="A66" s="2" t="str">
        <f t="shared" si="132"/>
        <v/>
      </c>
      <c r="B66" s="211"/>
      <c r="C66" s="151"/>
      <c r="D66" s="156" t="str">
        <f t="shared" si="27"/>
        <v/>
      </c>
      <c r="E66" s="109"/>
      <c r="F66" s="196"/>
      <c r="G66" s="2"/>
      <c r="H66" s="76"/>
      <c r="I66" s="114" t="str">
        <f t="shared" si="0"/>
        <v/>
      </c>
      <c r="J66" s="114" t="str">
        <f t="shared" si="1"/>
        <v/>
      </c>
      <c r="K66" s="114" t="str">
        <f t="shared" si="2"/>
        <v/>
      </c>
      <c r="L66" s="114" t="str">
        <f t="shared" si="3"/>
        <v/>
      </c>
      <c r="M66" s="114" t="str">
        <f t="shared" si="4"/>
        <v/>
      </c>
      <c r="N66" s="114" t="str">
        <f t="shared" si="5"/>
        <v/>
      </c>
      <c r="O66" s="114" t="str">
        <f t="shared" si="6"/>
        <v/>
      </c>
      <c r="P66" s="114" t="str">
        <f t="shared" si="7"/>
        <v/>
      </c>
      <c r="Q66" s="93" t="str">
        <f t="shared" si="8"/>
        <v/>
      </c>
      <c r="R66" s="93" t="str">
        <f t="shared" si="9"/>
        <v/>
      </c>
      <c r="S66" s="93" t="str">
        <f t="shared" si="10"/>
        <v/>
      </c>
      <c r="T66" s="93" t="str">
        <f t="shared" si="11"/>
        <v/>
      </c>
      <c r="U66" s="93" t="str">
        <f t="shared" si="12"/>
        <v/>
      </c>
      <c r="V66" s="93" t="str">
        <f t="shared" si="13"/>
        <v/>
      </c>
      <c r="W66" s="93" t="str">
        <f t="shared" si="14"/>
        <v/>
      </c>
      <c r="X66" s="93" t="str">
        <f t="shared" si="15"/>
        <v/>
      </c>
      <c r="Y66" s="93" t="str">
        <f t="shared" si="16"/>
        <v/>
      </c>
      <c r="Z66" s="93" t="str">
        <f t="shared" si="17"/>
        <v/>
      </c>
      <c r="AA66" s="93" t="str">
        <f t="shared" si="18"/>
        <v/>
      </c>
      <c r="AB66" s="93" t="str">
        <f t="shared" si="19"/>
        <v/>
      </c>
      <c r="AC66" s="93" t="str">
        <f t="shared" si="20"/>
        <v/>
      </c>
      <c r="AD66" s="93" t="str">
        <f t="shared" si="21"/>
        <v/>
      </c>
      <c r="AE66" s="93" t="str">
        <f t="shared" si="22"/>
        <v/>
      </c>
      <c r="AF66" s="93" t="str">
        <f t="shared" si="23"/>
        <v/>
      </c>
      <c r="AG66" s="93" t="str">
        <f t="shared" si="24"/>
        <v/>
      </c>
      <c r="AH66" s="93" t="str">
        <f t="shared" si="28"/>
        <v/>
      </c>
      <c r="AI66" s="93" t="str">
        <f t="shared" si="29"/>
        <v/>
      </c>
      <c r="AJ66" s="93" t="str">
        <f t="shared" si="30"/>
        <v/>
      </c>
      <c r="AK66" s="93" t="str">
        <f t="shared" si="31"/>
        <v/>
      </c>
      <c r="AL66" s="93" t="str">
        <f t="shared" si="32"/>
        <v/>
      </c>
      <c r="AM66" s="93" t="str">
        <f t="shared" si="33"/>
        <v/>
      </c>
      <c r="AN66" s="93" t="str">
        <f t="shared" si="34"/>
        <v/>
      </c>
      <c r="AO66" s="93" t="str">
        <f t="shared" si="35"/>
        <v/>
      </c>
      <c r="AP66" s="93" t="str">
        <f t="shared" si="36"/>
        <v/>
      </c>
      <c r="AQ66" s="93" t="str">
        <f t="shared" si="37"/>
        <v/>
      </c>
      <c r="AR66" s="93" t="str">
        <f t="shared" si="38"/>
        <v/>
      </c>
      <c r="AS66" s="93" t="str">
        <f t="shared" si="39"/>
        <v/>
      </c>
      <c r="AT66" s="93" t="str">
        <f t="shared" si="40"/>
        <v/>
      </c>
      <c r="AU66" s="93" t="str">
        <f t="shared" si="41"/>
        <v/>
      </c>
      <c r="AV66" s="93" t="str">
        <f t="shared" si="42"/>
        <v/>
      </c>
      <c r="AW66" s="93" t="str">
        <f t="shared" si="43"/>
        <v/>
      </c>
      <c r="AX66" s="93" t="str">
        <f t="shared" si="44"/>
        <v/>
      </c>
      <c r="AY66" s="93" t="str">
        <f t="shared" si="45"/>
        <v/>
      </c>
      <c r="AZ66" s="93" t="str">
        <f t="shared" si="46"/>
        <v/>
      </c>
      <c r="BA66" s="93" t="str">
        <f t="shared" si="47"/>
        <v/>
      </c>
      <c r="BB66" s="93" t="str">
        <f t="shared" si="48"/>
        <v/>
      </c>
      <c r="BC66" s="93" t="str">
        <f t="shared" si="49"/>
        <v/>
      </c>
      <c r="BD66" s="93" t="str">
        <f t="shared" si="50"/>
        <v/>
      </c>
      <c r="BE66" s="93" t="str">
        <f t="shared" si="51"/>
        <v/>
      </c>
      <c r="BF66" s="224"/>
      <c r="BG66" s="74" t="str">
        <f t="shared" si="130"/>
        <v/>
      </c>
      <c r="BH66" s="36" t="str">
        <f t="shared" si="131"/>
        <v/>
      </c>
      <c r="BI66" s="225"/>
      <c r="BJ66" s="75" t="str">
        <f t="shared" si="52"/>
        <v/>
      </c>
      <c r="BK66" s="37" t="str">
        <f t="shared" si="53"/>
        <v/>
      </c>
      <c r="BL66" s="224"/>
      <c r="BM66" s="74" t="str">
        <f t="shared" si="54"/>
        <v/>
      </c>
      <c r="BN66" s="36" t="str">
        <f t="shared" si="55"/>
        <v/>
      </c>
      <c r="BO66" s="225"/>
      <c r="BP66" s="75" t="str">
        <f t="shared" si="56"/>
        <v/>
      </c>
      <c r="BQ66" s="37" t="str">
        <f t="shared" si="57"/>
        <v/>
      </c>
      <c r="BR66" s="224"/>
      <c r="BS66" s="74" t="str">
        <f t="shared" si="58"/>
        <v/>
      </c>
      <c r="BT66" s="36" t="str">
        <f t="shared" si="59"/>
        <v/>
      </c>
      <c r="BU66" s="225"/>
      <c r="BV66" s="75" t="str">
        <f t="shared" si="60"/>
        <v/>
      </c>
      <c r="BW66" s="37" t="str">
        <f t="shared" si="61"/>
        <v/>
      </c>
      <c r="BX66" s="224"/>
      <c r="BY66" s="74" t="str">
        <f t="shared" si="62"/>
        <v/>
      </c>
      <c r="BZ66" s="36" t="str">
        <f t="shared" si="63"/>
        <v/>
      </c>
      <c r="CA66" s="225"/>
      <c r="CB66" s="75" t="str">
        <f t="shared" si="64"/>
        <v/>
      </c>
      <c r="CC66" s="37" t="str">
        <f t="shared" si="65"/>
        <v/>
      </c>
      <c r="CD66" s="224"/>
      <c r="CE66" s="74" t="str">
        <f t="shared" si="66"/>
        <v/>
      </c>
      <c r="CF66" s="36" t="str">
        <f t="shared" si="67"/>
        <v/>
      </c>
      <c r="CG66" s="225"/>
      <c r="CH66" s="115" t="str">
        <f t="shared" si="68"/>
        <v/>
      </c>
      <c r="CI66" s="225" t="str">
        <f t="shared" si="69"/>
        <v/>
      </c>
      <c r="CJ66" s="224"/>
      <c r="CK66" s="5" t="str">
        <f t="shared" si="70"/>
        <v/>
      </c>
      <c r="CL66" s="224" t="str">
        <f t="shared" si="71"/>
        <v/>
      </c>
      <c r="CM66" s="225"/>
      <c r="CN66" s="115" t="str">
        <f t="shared" si="72"/>
        <v/>
      </c>
      <c r="CO66" s="225" t="str">
        <f t="shared" si="73"/>
        <v/>
      </c>
      <c r="CP66" s="224"/>
      <c r="CQ66" s="5" t="str">
        <f t="shared" si="74"/>
        <v/>
      </c>
      <c r="CR66" s="224" t="str">
        <f t="shared" si="75"/>
        <v/>
      </c>
      <c r="CS66" s="225"/>
      <c r="CT66" s="115" t="str">
        <f t="shared" si="76"/>
        <v/>
      </c>
      <c r="CU66" s="225" t="str">
        <f t="shared" si="77"/>
        <v/>
      </c>
      <c r="CV66" s="224"/>
      <c r="CW66" s="5" t="str">
        <f t="shared" si="78"/>
        <v/>
      </c>
      <c r="CX66" s="224" t="str">
        <f t="shared" si="79"/>
        <v/>
      </c>
      <c r="CY66" s="225"/>
      <c r="CZ66" s="115" t="str">
        <f t="shared" si="80"/>
        <v/>
      </c>
      <c r="DA66" s="225" t="str">
        <f t="shared" si="81"/>
        <v/>
      </c>
      <c r="DB66" s="224"/>
      <c r="DC66" s="5" t="str">
        <f t="shared" si="82"/>
        <v/>
      </c>
      <c r="DD66" s="224" t="str">
        <f t="shared" si="83"/>
        <v/>
      </c>
      <c r="DE66" s="225"/>
      <c r="DF66" s="115" t="str">
        <f t="shared" si="84"/>
        <v/>
      </c>
      <c r="DG66" s="225" t="str">
        <f t="shared" si="85"/>
        <v/>
      </c>
      <c r="DH66" s="224"/>
      <c r="DI66" s="5" t="str">
        <f t="shared" si="86"/>
        <v/>
      </c>
      <c r="DJ66" s="224" t="str">
        <f t="shared" si="87"/>
        <v/>
      </c>
      <c r="DK66" s="225"/>
      <c r="DL66" s="115" t="str">
        <f t="shared" si="88"/>
        <v/>
      </c>
      <c r="DM66" s="225" t="str">
        <f t="shared" si="89"/>
        <v/>
      </c>
      <c r="DN66" s="224"/>
      <c r="DO66" s="5" t="str">
        <f t="shared" si="90"/>
        <v/>
      </c>
      <c r="DP66" s="224" t="str">
        <f t="shared" si="91"/>
        <v/>
      </c>
      <c r="DQ66" s="225"/>
      <c r="DR66" s="115" t="str">
        <f t="shared" si="92"/>
        <v/>
      </c>
      <c r="DS66" s="225" t="str">
        <f t="shared" si="93"/>
        <v/>
      </c>
      <c r="DT66" s="224"/>
      <c r="DU66" s="5" t="str">
        <f t="shared" si="94"/>
        <v/>
      </c>
      <c r="DV66" s="224" t="str">
        <f t="shared" si="95"/>
        <v/>
      </c>
      <c r="DW66" s="225"/>
      <c r="DX66" s="115" t="str">
        <f t="shared" si="96"/>
        <v/>
      </c>
      <c r="DY66" s="225" t="str">
        <f t="shared" si="97"/>
        <v/>
      </c>
      <c r="DZ66" s="224"/>
      <c r="EA66" s="5" t="str">
        <f t="shared" si="98"/>
        <v/>
      </c>
      <c r="EB66" s="224" t="str">
        <f t="shared" si="99"/>
        <v/>
      </c>
      <c r="EC66" s="225"/>
      <c r="ED66" s="115" t="str">
        <f t="shared" si="100"/>
        <v/>
      </c>
      <c r="EE66" s="225" t="str">
        <f t="shared" si="101"/>
        <v/>
      </c>
      <c r="EF66" s="224"/>
      <c r="EG66" s="5" t="str">
        <f t="shared" si="102"/>
        <v/>
      </c>
      <c r="EH66" s="224" t="str">
        <f t="shared" si="103"/>
        <v/>
      </c>
      <c r="EI66" s="225"/>
      <c r="EJ66" s="115" t="str">
        <f t="shared" si="104"/>
        <v/>
      </c>
      <c r="EK66" s="225" t="str">
        <f t="shared" si="105"/>
        <v/>
      </c>
      <c r="EL66" s="224"/>
      <c r="EM66" s="5" t="str">
        <f t="shared" si="106"/>
        <v/>
      </c>
      <c r="EN66" s="224" t="str">
        <f t="shared" si="107"/>
        <v/>
      </c>
      <c r="EO66" s="225"/>
      <c r="EP66" s="115" t="str">
        <f t="shared" si="108"/>
        <v/>
      </c>
      <c r="EQ66" s="225" t="str">
        <f t="shared" si="109"/>
        <v/>
      </c>
      <c r="ER66" s="224"/>
      <c r="ES66" s="5" t="str">
        <f t="shared" si="110"/>
        <v/>
      </c>
      <c r="ET66" s="224" t="str">
        <f t="shared" si="111"/>
        <v/>
      </c>
      <c r="EU66" s="225"/>
      <c r="EV66" s="115" t="str">
        <f t="shared" si="112"/>
        <v/>
      </c>
      <c r="EW66" s="225" t="str">
        <f t="shared" si="113"/>
        <v/>
      </c>
      <c r="EX66" s="224"/>
      <c r="EY66" s="5" t="str">
        <f t="shared" si="114"/>
        <v/>
      </c>
      <c r="EZ66" s="224" t="str">
        <f t="shared" si="115"/>
        <v/>
      </c>
      <c r="FA66" s="225"/>
      <c r="FB66" s="115" t="str">
        <f t="shared" si="116"/>
        <v/>
      </c>
      <c r="FC66" s="225" t="str">
        <f t="shared" si="117"/>
        <v/>
      </c>
      <c r="FD66" s="224"/>
      <c r="FE66" s="5" t="str">
        <f t="shared" si="118"/>
        <v/>
      </c>
      <c r="FF66" s="224" t="str">
        <f t="shared" si="119"/>
        <v/>
      </c>
      <c r="FG66" s="225"/>
      <c r="FH66" s="115" t="str">
        <f t="shared" si="120"/>
        <v/>
      </c>
      <c r="FI66" s="225" t="str">
        <f t="shared" si="121"/>
        <v/>
      </c>
      <c r="FJ66" s="224"/>
      <c r="FK66" s="5" t="str">
        <f t="shared" si="122"/>
        <v/>
      </c>
      <c r="FL66" s="224" t="str">
        <f t="shared" si="123"/>
        <v/>
      </c>
      <c r="FM66" s="225"/>
      <c r="FN66" s="115" t="str">
        <f t="shared" si="124"/>
        <v/>
      </c>
      <c r="FO66" s="225" t="str">
        <f t="shared" si="125"/>
        <v/>
      </c>
      <c r="FP66" s="224"/>
      <c r="FQ66" s="5" t="str">
        <f t="shared" si="126"/>
        <v/>
      </c>
      <c r="FR66" s="224" t="str">
        <f t="shared" si="127"/>
        <v/>
      </c>
      <c r="FS66" s="225"/>
      <c r="FT66" s="115" t="str">
        <f t="shared" si="128"/>
        <v/>
      </c>
      <c r="FU66" s="225" t="str">
        <f t="shared" si="129"/>
        <v/>
      </c>
      <c r="FV66" s="253"/>
      <c r="FW66" s="253"/>
      <c r="FX66" s="253"/>
      <c r="FY66" s="253"/>
      <c r="FZ66" s="253"/>
    </row>
    <row r="67" spans="1:182" s="14" customFormat="1" x14ac:dyDescent="0.25">
      <c r="A67" s="2" t="str">
        <f t="shared" si="132"/>
        <v/>
      </c>
      <c r="B67" s="211"/>
      <c r="C67" s="151"/>
      <c r="D67" s="156" t="str">
        <f t="shared" si="27"/>
        <v/>
      </c>
      <c r="E67" s="109"/>
      <c r="F67" s="196"/>
      <c r="G67" s="2"/>
      <c r="H67" s="76"/>
      <c r="I67" s="114" t="str">
        <f t="shared" si="0"/>
        <v/>
      </c>
      <c r="J67" s="114" t="str">
        <f t="shared" si="1"/>
        <v/>
      </c>
      <c r="K67" s="114" t="str">
        <f t="shared" si="2"/>
        <v/>
      </c>
      <c r="L67" s="114" t="str">
        <f t="shared" si="3"/>
        <v/>
      </c>
      <c r="M67" s="114" t="str">
        <f t="shared" si="4"/>
        <v/>
      </c>
      <c r="N67" s="114" t="str">
        <f t="shared" si="5"/>
        <v/>
      </c>
      <c r="O67" s="114" t="str">
        <f t="shared" si="6"/>
        <v/>
      </c>
      <c r="P67" s="114" t="str">
        <f t="shared" si="7"/>
        <v/>
      </c>
      <c r="Q67" s="93" t="str">
        <f t="shared" si="8"/>
        <v/>
      </c>
      <c r="R67" s="93" t="str">
        <f t="shared" si="9"/>
        <v/>
      </c>
      <c r="S67" s="93" t="str">
        <f t="shared" si="10"/>
        <v/>
      </c>
      <c r="T67" s="93" t="str">
        <f t="shared" si="11"/>
        <v/>
      </c>
      <c r="U67" s="93" t="str">
        <f t="shared" si="12"/>
        <v/>
      </c>
      <c r="V67" s="93" t="str">
        <f t="shared" si="13"/>
        <v/>
      </c>
      <c r="W67" s="93" t="str">
        <f t="shared" si="14"/>
        <v/>
      </c>
      <c r="X67" s="93" t="str">
        <f t="shared" si="15"/>
        <v/>
      </c>
      <c r="Y67" s="93" t="str">
        <f t="shared" si="16"/>
        <v/>
      </c>
      <c r="Z67" s="93" t="str">
        <f t="shared" si="17"/>
        <v/>
      </c>
      <c r="AA67" s="93" t="str">
        <f t="shared" si="18"/>
        <v/>
      </c>
      <c r="AB67" s="93" t="str">
        <f t="shared" si="19"/>
        <v/>
      </c>
      <c r="AC67" s="93" t="str">
        <f t="shared" si="20"/>
        <v/>
      </c>
      <c r="AD67" s="93" t="str">
        <f t="shared" si="21"/>
        <v/>
      </c>
      <c r="AE67" s="93" t="str">
        <f t="shared" si="22"/>
        <v/>
      </c>
      <c r="AF67" s="93" t="str">
        <f t="shared" si="23"/>
        <v/>
      </c>
      <c r="AG67" s="93" t="str">
        <f t="shared" si="24"/>
        <v/>
      </c>
      <c r="AH67" s="93" t="str">
        <f t="shared" si="28"/>
        <v/>
      </c>
      <c r="AI67" s="93" t="str">
        <f t="shared" si="29"/>
        <v/>
      </c>
      <c r="AJ67" s="93" t="str">
        <f t="shared" si="30"/>
        <v/>
      </c>
      <c r="AK67" s="93" t="str">
        <f t="shared" si="31"/>
        <v/>
      </c>
      <c r="AL67" s="93" t="str">
        <f t="shared" si="32"/>
        <v/>
      </c>
      <c r="AM67" s="93" t="str">
        <f t="shared" si="33"/>
        <v/>
      </c>
      <c r="AN67" s="93" t="str">
        <f t="shared" si="34"/>
        <v/>
      </c>
      <c r="AO67" s="93" t="str">
        <f t="shared" si="35"/>
        <v/>
      </c>
      <c r="AP67" s="93" t="str">
        <f t="shared" si="36"/>
        <v/>
      </c>
      <c r="AQ67" s="93" t="str">
        <f t="shared" si="37"/>
        <v/>
      </c>
      <c r="AR67" s="93" t="str">
        <f t="shared" si="38"/>
        <v/>
      </c>
      <c r="AS67" s="93" t="str">
        <f t="shared" si="39"/>
        <v/>
      </c>
      <c r="AT67" s="93" t="str">
        <f t="shared" si="40"/>
        <v/>
      </c>
      <c r="AU67" s="93" t="str">
        <f t="shared" si="41"/>
        <v/>
      </c>
      <c r="AV67" s="93" t="str">
        <f t="shared" si="42"/>
        <v/>
      </c>
      <c r="AW67" s="93" t="str">
        <f t="shared" si="43"/>
        <v/>
      </c>
      <c r="AX67" s="93" t="str">
        <f t="shared" si="44"/>
        <v/>
      </c>
      <c r="AY67" s="93" t="str">
        <f t="shared" si="45"/>
        <v/>
      </c>
      <c r="AZ67" s="93" t="str">
        <f t="shared" si="46"/>
        <v/>
      </c>
      <c r="BA67" s="93" t="str">
        <f t="shared" si="47"/>
        <v/>
      </c>
      <c r="BB67" s="93" t="str">
        <f t="shared" si="48"/>
        <v/>
      </c>
      <c r="BC67" s="93" t="str">
        <f t="shared" si="49"/>
        <v/>
      </c>
      <c r="BD67" s="93" t="str">
        <f t="shared" si="50"/>
        <v/>
      </c>
      <c r="BE67" s="93" t="str">
        <f t="shared" si="51"/>
        <v/>
      </c>
      <c r="BF67" s="224"/>
      <c r="BG67" s="74" t="str">
        <f t="shared" si="130"/>
        <v/>
      </c>
      <c r="BH67" s="36" t="str">
        <f t="shared" si="131"/>
        <v/>
      </c>
      <c r="BI67" s="225"/>
      <c r="BJ67" s="75" t="str">
        <f t="shared" si="52"/>
        <v/>
      </c>
      <c r="BK67" s="37" t="str">
        <f t="shared" si="53"/>
        <v/>
      </c>
      <c r="BL67" s="224"/>
      <c r="BM67" s="74" t="str">
        <f t="shared" si="54"/>
        <v/>
      </c>
      <c r="BN67" s="36" t="str">
        <f t="shared" si="55"/>
        <v/>
      </c>
      <c r="BO67" s="225"/>
      <c r="BP67" s="75" t="str">
        <f t="shared" si="56"/>
        <v/>
      </c>
      <c r="BQ67" s="37" t="str">
        <f t="shared" si="57"/>
        <v/>
      </c>
      <c r="BR67" s="224"/>
      <c r="BS67" s="74" t="str">
        <f t="shared" si="58"/>
        <v/>
      </c>
      <c r="BT67" s="36" t="str">
        <f t="shared" si="59"/>
        <v/>
      </c>
      <c r="BU67" s="225"/>
      <c r="BV67" s="75" t="str">
        <f t="shared" si="60"/>
        <v/>
      </c>
      <c r="BW67" s="37" t="str">
        <f t="shared" si="61"/>
        <v/>
      </c>
      <c r="BX67" s="224"/>
      <c r="BY67" s="74" t="str">
        <f t="shared" si="62"/>
        <v/>
      </c>
      <c r="BZ67" s="36" t="str">
        <f t="shared" si="63"/>
        <v/>
      </c>
      <c r="CA67" s="225"/>
      <c r="CB67" s="75" t="str">
        <f t="shared" si="64"/>
        <v/>
      </c>
      <c r="CC67" s="37" t="str">
        <f t="shared" si="65"/>
        <v/>
      </c>
      <c r="CD67" s="224"/>
      <c r="CE67" s="74" t="str">
        <f t="shared" si="66"/>
        <v/>
      </c>
      <c r="CF67" s="36" t="str">
        <f t="shared" si="67"/>
        <v/>
      </c>
      <c r="CG67" s="225"/>
      <c r="CH67" s="115" t="str">
        <f t="shared" si="68"/>
        <v/>
      </c>
      <c r="CI67" s="225" t="str">
        <f t="shared" si="69"/>
        <v/>
      </c>
      <c r="CJ67" s="224"/>
      <c r="CK67" s="5" t="str">
        <f t="shared" si="70"/>
        <v/>
      </c>
      <c r="CL67" s="224" t="str">
        <f t="shared" si="71"/>
        <v/>
      </c>
      <c r="CM67" s="225"/>
      <c r="CN67" s="115" t="str">
        <f t="shared" si="72"/>
        <v/>
      </c>
      <c r="CO67" s="225" t="str">
        <f t="shared" si="73"/>
        <v/>
      </c>
      <c r="CP67" s="224"/>
      <c r="CQ67" s="5" t="str">
        <f t="shared" si="74"/>
        <v/>
      </c>
      <c r="CR67" s="224" t="str">
        <f t="shared" si="75"/>
        <v/>
      </c>
      <c r="CS67" s="225"/>
      <c r="CT67" s="115" t="str">
        <f t="shared" si="76"/>
        <v/>
      </c>
      <c r="CU67" s="225" t="str">
        <f t="shared" si="77"/>
        <v/>
      </c>
      <c r="CV67" s="224"/>
      <c r="CW67" s="5" t="str">
        <f t="shared" si="78"/>
        <v/>
      </c>
      <c r="CX67" s="224" t="str">
        <f t="shared" si="79"/>
        <v/>
      </c>
      <c r="CY67" s="225"/>
      <c r="CZ67" s="115" t="str">
        <f t="shared" si="80"/>
        <v/>
      </c>
      <c r="DA67" s="225" t="str">
        <f t="shared" si="81"/>
        <v/>
      </c>
      <c r="DB67" s="224"/>
      <c r="DC67" s="5" t="str">
        <f t="shared" si="82"/>
        <v/>
      </c>
      <c r="DD67" s="224" t="str">
        <f t="shared" si="83"/>
        <v/>
      </c>
      <c r="DE67" s="225"/>
      <c r="DF67" s="115" t="str">
        <f t="shared" si="84"/>
        <v/>
      </c>
      <c r="DG67" s="225" t="str">
        <f t="shared" si="85"/>
        <v/>
      </c>
      <c r="DH67" s="224"/>
      <c r="DI67" s="5" t="str">
        <f t="shared" si="86"/>
        <v/>
      </c>
      <c r="DJ67" s="224" t="str">
        <f t="shared" si="87"/>
        <v/>
      </c>
      <c r="DK67" s="225"/>
      <c r="DL67" s="115" t="str">
        <f t="shared" si="88"/>
        <v/>
      </c>
      <c r="DM67" s="225" t="str">
        <f t="shared" si="89"/>
        <v/>
      </c>
      <c r="DN67" s="224"/>
      <c r="DO67" s="5" t="str">
        <f t="shared" si="90"/>
        <v/>
      </c>
      <c r="DP67" s="224" t="str">
        <f t="shared" si="91"/>
        <v/>
      </c>
      <c r="DQ67" s="225"/>
      <c r="DR67" s="115" t="str">
        <f t="shared" si="92"/>
        <v/>
      </c>
      <c r="DS67" s="225" t="str">
        <f t="shared" si="93"/>
        <v/>
      </c>
      <c r="DT67" s="224"/>
      <c r="DU67" s="5" t="str">
        <f t="shared" si="94"/>
        <v/>
      </c>
      <c r="DV67" s="224" t="str">
        <f t="shared" si="95"/>
        <v/>
      </c>
      <c r="DW67" s="225"/>
      <c r="DX67" s="115" t="str">
        <f t="shared" si="96"/>
        <v/>
      </c>
      <c r="DY67" s="225" t="str">
        <f t="shared" si="97"/>
        <v/>
      </c>
      <c r="DZ67" s="224"/>
      <c r="EA67" s="5" t="str">
        <f t="shared" si="98"/>
        <v/>
      </c>
      <c r="EB67" s="224" t="str">
        <f t="shared" si="99"/>
        <v/>
      </c>
      <c r="EC67" s="225"/>
      <c r="ED67" s="115" t="str">
        <f t="shared" si="100"/>
        <v/>
      </c>
      <c r="EE67" s="225" t="str">
        <f t="shared" si="101"/>
        <v/>
      </c>
      <c r="EF67" s="224"/>
      <c r="EG67" s="5" t="str">
        <f t="shared" si="102"/>
        <v/>
      </c>
      <c r="EH67" s="224" t="str">
        <f t="shared" si="103"/>
        <v/>
      </c>
      <c r="EI67" s="225"/>
      <c r="EJ67" s="115" t="str">
        <f t="shared" si="104"/>
        <v/>
      </c>
      <c r="EK67" s="225" t="str">
        <f t="shared" si="105"/>
        <v/>
      </c>
      <c r="EL67" s="224"/>
      <c r="EM67" s="5" t="str">
        <f t="shared" si="106"/>
        <v/>
      </c>
      <c r="EN67" s="224" t="str">
        <f t="shared" si="107"/>
        <v/>
      </c>
      <c r="EO67" s="225"/>
      <c r="EP67" s="115" t="str">
        <f t="shared" si="108"/>
        <v/>
      </c>
      <c r="EQ67" s="225" t="str">
        <f t="shared" si="109"/>
        <v/>
      </c>
      <c r="ER67" s="224"/>
      <c r="ES67" s="5" t="str">
        <f t="shared" si="110"/>
        <v/>
      </c>
      <c r="ET67" s="224" t="str">
        <f t="shared" si="111"/>
        <v/>
      </c>
      <c r="EU67" s="225"/>
      <c r="EV67" s="115" t="str">
        <f t="shared" si="112"/>
        <v/>
      </c>
      <c r="EW67" s="225" t="str">
        <f t="shared" si="113"/>
        <v/>
      </c>
      <c r="EX67" s="224"/>
      <c r="EY67" s="5" t="str">
        <f t="shared" si="114"/>
        <v/>
      </c>
      <c r="EZ67" s="224" t="str">
        <f t="shared" si="115"/>
        <v/>
      </c>
      <c r="FA67" s="225"/>
      <c r="FB67" s="115" t="str">
        <f t="shared" si="116"/>
        <v/>
      </c>
      <c r="FC67" s="225" t="str">
        <f t="shared" si="117"/>
        <v/>
      </c>
      <c r="FD67" s="224"/>
      <c r="FE67" s="5" t="str">
        <f t="shared" si="118"/>
        <v/>
      </c>
      <c r="FF67" s="224" t="str">
        <f t="shared" si="119"/>
        <v/>
      </c>
      <c r="FG67" s="225"/>
      <c r="FH67" s="115" t="str">
        <f t="shared" si="120"/>
        <v/>
      </c>
      <c r="FI67" s="225" t="str">
        <f t="shared" si="121"/>
        <v/>
      </c>
      <c r="FJ67" s="224"/>
      <c r="FK67" s="5" t="str">
        <f t="shared" si="122"/>
        <v/>
      </c>
      <c r="FL67" s="224" t="str">
        <f t="shared" si="123"/>
        <v/>
      </c>
      <c r="FM67" s="225"/>
      <c r="FN67" s="115" t="str">
        <f t="shared" si="124"/>
        <v/>
      </c>
      <c r="FO67" s="225" t="str">
        <f t="shared" si="125"/>
        <v/>
      </c>
      <c r="FP67" s="224"/>
      <c r="FQ67" s="5" t="str">
        <f t="shared" si="126"/>
        <v/>
      </c>
      <c r="FR67" s="224" t="str">
        <f t="shared" si="127"/>
        <v/>
      </c>
      <c r="FS67" s="225"/>
      <c r="FT67" s="115" t="str">
        <f t="shared" si="128"/>
        <v/>
      </c>
      <c r="FU67" s="225" t="str">
        <f t="shared" si="129"/>
        <v/>
      </c>
      <c r="FV67" s="253"/>
      <c r="FW67" s="253"/>
      <c r="FX67" s="253"/>
      <c r="FY67" s="253"/>
      <c r="FZ67" s="253"/>
    </row>
    <row r="68" spans="1:182" s="3" customFormat="1" x14ac:dyDescent="0.25">
      <c r="A68" s="2" t="str">
        <f t="shared" si="132"/>
        <v/>
      </c>
      <c r="B68" s="211"/>
      <c r="C68" s="151"/>
      <c r="D68" s="156" t="str">
        <f t="shared" si="27"/>
        <v/>
      </c>
      <c r="E68" s="109"/>
      <c r="F68" s="196"/>
      <c r="G68" s="2"/>
      <c r="H68" s="76"/>
      <c r="I68" s="114" t="str">
        <f t="shared" si="0"/>
        <v/>
      </c>
      <c r="J68" s="114" t="str">
        <f t="shared" si="1"/>
        <v/>
      </c>
      <c r="K68" s="114" t="str">
        <f t="shared" si="2"/>
        <v/>
      </c>
      <c r="L68" s="114" t="str">
        <f t="shared" si="3"/>
        <v/>
      </c>
      <c r="M68" s="114" t="str">
        <f t="shared" si="4"/>
        <v/>
      </c>
      <c r="N68" s="114" t="str">
        <f t="shared" si="5"/>
        <v/>
      </c>
      <c r="O68" s="114" t="str">
        <f t="shared" si="6"/>
        <v/>
      </c>
      <c r="P68" s="114" t="str">
        <f t="shared" si="7"/>
        <v/>
      </c>
      <c r="Q68" s="93" t="str">
        <f t="shared" si="8"/>
        <v/>
      </c>
      <c r="R68" s="93" t="str">
        <f t="shared" si="9"/>
        <v/>
      </c>
      <c r="S68" s="93" t="str">
        <f t="shared" si="10"/>
        <v/>
      </c>
      <c r="T68" s="93" t="str">
        <f t="shared" si="11"/>
        <v/>
      </c>
      <c r="U68" s="93" t="str">
        <f t="shared" si="12"/>
        <v/>
      </c>
      <c r="V68" s="93" t="str">
        <f t="shared" si="13"/>
        <v/>
      </c>
      <c r="W68" s="93" t="str">
        <f t="shared" si="14"/>
        <v/>
      </c>
      <c r="X68" s="93" t="str">
        <f t="shared" si="15"/>
        <v/>
      </c>
      <c r="Y68" s="93" t="str">
        <f t="shared" si="16"/>
        <v/>
      </c>
      <c r="Z68" s="93" t="str">
        <f t="shared" si="17"/>
        <v/>
      </c>
      <c r="AA68" s="93" t="str">
        <f t="shared" si="18"/>
        <v/>
      </c>
      <c r="AB68" s="93" t="str">
        <f t="shared" si="19"/>
        <v/>
      </c>
      <c r="AC68" s="93" t="str">
        <f t="shared" si="20"/>
        <v/>
      </c>
      <c r="AD68" s="93" t="str">
        <f t="shared" si="21"/>
        <v/>
      </c>
      <c r="AE68" s="93" t="str">
        <f t="shared" si="22"/>
        <v/>
      </c>
      <c r="AF68" s="93" t="str">
        <f t="shared" si="23"/>
        <v/>
      </c>
      <c r="AG68" s="93" t="str">
        <f t="shared" si="24"/>
        <v/>
      </c>
      <c r="AH68" s="93" t="str">
        <f t="shared" si="28"/>
        <v/>
      </c>
      <c r="AI68" s="93" t="str">
        <f t="shared" si="29"/>
        <v/>
      </c>
      <c r="AJ68" s="93" t="str">
        <f t="shared" si="30"/>
        <v/>
      </c>
      <c r="AK68" s="93" t="str">
        <f t="shared" si="31"/>
        <v/>
      </c>
      <c r="AL68" s="93" t="str">
        <f t="shared" si="32"/>
        <v/>
      </c>
      <c r="AM68" s="93" t="str">
        <f t="shared" si="33"/>
        <v/>
      </c>
      <c r="AN68" s="93" t="str">
        <f t="shared" si="34"/>
        <v/>
      </c>
      <c r="AO68" s="93" t="str">
        <f t="shared" si="35"/>
        <v/>
      </c>
      <c r="AP68" s="93" t="str">
        <f t="shared" si="36"/>
        <v/>
      </c>
      <c r="AQ68" s="93" t="str">
        <f t="shared" si="37"/>
        <v/>
      </c>
      <c r="AR68" s="93" t="str">
        <f t="shared" si="38"/>
        <v/>
      </c>
      <c r="AS68" s="93" t="str">
        <f t="shared" si="39"/>
        <v/>
      </c>
      <c r="AT68" s="93" t="str">
        <f t="shared" si="40"/>
        <v/>
      </c>
      <c r="AU68" s="93" t="str">
        <f t="shared" si="41"/>
        <v/>
      </c>
      <c r="AV68" s="93" t="str">
        <f t="shared" si="42"/>
        <v/>
      </c>
      <c r="AW68" s="93" t="str">
        <f t="shared" si="43"/>
        <v/>
      </c>
      <c r="AX68" s="93" t="str">
        <f t="shared" si="44"/>
        <v/>
      </c>
      <c r="AY68" s="93" t="str">
        <f t="shared" si="45"/>
        <v/>
      </c>
      <c r="AZ68" s="93" t="str">
        <f t="shared" si="46"/>
        <v/>
      </c>
      <c r="BA68" s="93" t="str">
        <f t="shared" si="47"/>
        <v/>
      </c>
      <c r="BB68" s="93" t="str">
        <f t="shared" si="48"/>
        <v/>
      </c>
      <c r="BC68" s="93" t="str">
        <f t="shared" si="49"/>
        <v/>
      </c>
      <c r="BD68" s="93" t="str">
        <f t="shared" si="50"/>
        <v/>
      </c>
      <c r="BE68" s="93" t="str">
        <f t="shared" si="51"/>
        <v/>
      </c>
      <c r="BF68" s="224"/>
      <c r="BG68" s="74" t="str">
        <f t="shared" si="130"/>
        <v/>
      </c>
      <c r="BH68" s="36" t="str">
        <f t="shared" si="131"/>
        <v/>
      </c>
      <c r="BI68" s="225"/>
      <c r="BJ68" s="75" t="str">
        <f t="shared" si="52"/>
        <v/>
      </c>
      <c r="BK68" s="37" t="str">
        <f t="shared" si="53"/>
        <v/>
      </c>
      <c r="BL68" s="224"/>
      <c r="BM68" s="74" t="str">
        <f t="shared" si="54"/>
        <v/>
      </c>
      <c r="BN68" s="36" t="str">
        <f t="shared" si="55"/>
        <v/>
      </c>
      <c r="BO68" s="225"/>
      <c r="BP68" s="75" t="str">
        <f t="shared" si="56"/>
        <v/>
      </c>
      <c r="BQ68" s="37" t="str">
        <f t="shared" si="57"/>
        <v/>
      </c>
      <c r="BR68" s="224"/>
      <c r="BS68" s="74" t="str">
        <f t="shared" si="58"/>
        <v/>
      </c>
      <c r="BT68" s="36" t="str">
        <f t="shared" si="59"/>
        <v/>
      </c>
      <c r="BU68" s="225"/>
      <c r="BV68" s="75" t="str">
        <f t="shared" si="60"/>
        <v/>
      </c>
      <c r="BW68" s="37" t="str">
        <f t="shared" si="61"/>
        <v/>
      </c>
      <c r="BX68" s="224"/>
      <c r="BY68" s="74" t="str">
        <f t="shared" si="62"/>
        <v/>
      </c>
      <c r="BZ68" s="36" t="str">
        <f t="shared" si="63"/>
        <v/>
      </c>
      <c r="CA68" s="225"/>
      <c r="CB68" s="75" t="str">
        <f t="shared" si="64"/>
        <v/>
      </c>
      <c r="CC68" s="37" t="str">
        <f t="shared" si="65"/>
        <v/>
      </c>
      <c r="CD68" s="224"/>
      <c r="CE68" s="74" t="str">
        <f t="shared" si="66"/>
        <v/>
      </c>
      <c r="CF68" s="36" t="str">
        <f t="shared" si="67"/>
        <v/>
      </c>
      <c r="CG68" s="225"/>
      <c r="CH68" s="115" t="str">
        <f t="shared" si="68"/>
        <v/>
      </c>
      <c r="CI68" s="225" t="str">
        <f t="shared" si="69"/>
        <v/>
      </c>
      <c r="CJ68" s="224"/>
      <c r="CK68" s="5" t="str">
        <f t="shared" si="70"/>
        <v/>
      </c>
      <c r="CL68" s="224" t="str">
        <f t="shared" si="71"/>
        <v/>
      </c>
      <c r="CM68" s="225"/>
      <c r="CN68" s="115" t="str">
        <f t="shared" si="72"/>
        <v/>
      </c>
      <c r="CO68" s="225" t="str">
        <f t="shared" si="73"/>
        <v/>
      </c>
      <c r="CP68" s="224"/>
      <c r="CQ68" s="5" t="str">
        <f t="shared" si="74"/>
        <v/>
      </c>
      <c r="CR68" s="224" t="str">
        <f t="shared" si="75"/>
        <v/>
      </c>
      <c r="CS68" s="225"/>
      <c r="CT68" s="115" t="str">
        <f t="shared" si="76"/>
        <v/>
      </c>
      <c r="CU68" s="225" t="str">
        <f t="shared" si="77"/>
        <v/>
      </c>
      <c r="CV68" s="224"/>
      <c r="CW68" s="5" t="str">
        <f t="shared" si="78"/>
        <v/>
      </c>
      <c r="CX68" s="224" t="str">
        <f t="shared" si="79"/>
        <v/>
      </c>
      <c r="CY68" s="225"/>
      <c r="CZ68" s="115" t="str">
        <f t="shared" si="80"/>
        <v/>
      </c>
      <c r="DA68" s="225" t="str">
        <f t="shared" si="81"/>
        <v/>
      </c>
      <c r="DB68" s="224"/>
      <c r="DC68" s="5" t="str">
        <f t="shared" si="82"/>
        <v/>
      </c>
      <c r="DD68" s="224" t="str">
        <f t="shared" si="83"/>
        <v/>
      </c>
      <c r="DE68" s="225"/>
      <c r="DF68" s="115" t="str">
        <f t="shared" si="84"/>
        <v/>
      </c>
      <c r="DG68" s="225" t="str">
        <f t="shared" si="85"/>
        <v/>
      </c>
      <c r="DH68" s="224"/>
      <c r="DI68" s="5" t="str">
        <f t="shared" si="86"/>
        <v/>
      </c>
      <c r="DJ68" s="224" t="str">
        <f t="shared" si="87"/>
        <v/>
      </c>
      <c r="DK68" s="225"/>
      <c r="DL68" s="115" t="str">
        <f t="shared" si="88"/>
        <v/>
      </c>
      <c r="DM68" s="225" t="str">
        <f t="shared" si="89"/>
        <v/>
      </c>
      <c r="DN68" s="224"/>
      <c r="DO68" s="5" t="str">
        <f t="shared" si="90"/>
        <v/>
      </c>
      <c r="DP68" s="224" t="str">
        <f t="shared" si="91"/>
        <v/>
      </c>
      <c r="DQ68" s="225"/>
      <c r="DR68" s="115" t="str">
        <f t="shared" si="92"/>
        <v/>
      </c>
      <c r="DS68" s="225" t="str">
        <f t="shared" si="93"/>
        <v/>
      </c>
      <c r="DT68" s="224"/>
      <c r="DU68" s="5" t="str">
        <f t="shared" si="94"/>
        <v/>
      </c>
      <c r="DV68" s="224" t="str">
        <f t="shared" si="95"/>
        <v/>
      </c>
      <c r="DW68" s="225"/>
      <c r="DX68" s="115" t="str">
        <f t="shared" si="96"/>
        <v/>
      </c>
      <c r="DY68" s="225" t="str">
        <f t="shared" si="97"/>
        <v/>
      </c>
      <c r="DZ68" s="224"/>
      <c r="EA68" s="5" t="str">
        <f t="shared" si="98"/>
        <v/>
      </c>
      <c r="EB68" s="224" t="str">
        <f t="shared" si="99"/>
        <v/>
      </c>
      <c r="EC68" s="225"/>
      <c r="ED68" s="115" t="str">
        <f t="shared" si="100"/>
        <v/>
      </c>
      <c r="EE68" s="225" t="str">
        <f t="shared" si="101"/>
        <v/>
      </c>
      <c r="EF68" s="224"/>
      <c r="EG68" s="5" t="str">
        <f t="shared" si="102"/>
        <v/>
      </c>
      <c r="EH68" s="224" t="str">
        <f t="shared" si="103"/>
        <v/>
      </c>
      <c r="EI68" s="225"/>
      <c r="EJ68" s="115" t="str">
        <f t="shared" si="104"/>
        <v/>
      </c>
      <c r="EK68" s="225" t="str">
        <f t="shared" si="105"/>
        <v/>
      </c>
      <c r="EL68" s="224"/>
      <c r="EM68" s="5" t="str">
        <f t="shared" si="106"/>
        <v/>
      </c>
      <c r="EN68" s="224" t="str">
        <f t="shared" si="107"/>
        <v/>
      </c>
      <c r="EO68" s="225"/>
      <c r="EP68" s="115" t="str">
        <f t="shared" si="108"/>
        <v/>
      </c>
      <c r="EQ68" s="225" t="str">
        <f t="shared" si="109"/>
        <v/>
      </c>
      <c r="ER68" s="224"/>
      <c r="ES68" s="5" t="str">
        <f t="shared" si="110"/>
        <v/>
      </c>
      <c r="ET68" s="224" t="str">
        <f t="shared" si="111"/>
        <v/>
      </c>
      <c r="EU68" s="225"/>
      <c r="EV68" s="115" t="str">
        <f t="shared" si="112"/>
        <v/>
      </c>
      <c r="EW68" s="225" t="str">
        <f t="shared" si="113"/>
        <v/>
      </c>
      <c r="EX68" s="224"/>
      <c r="EY68" s="5" t="str">
        <f t="shared" si="114"/>
        <v/>
      </c>
      <c r="EZ68" s="224" t="str">
        <f t="shared" si="115"/>
        <v/>
      </c>
      <c r="FA68" s="225"/>
      <c r="FB68" s="115" t="str">
        <f t="shared" si="116"/>
        <v/>
      </c>
      <c r="FC68" s="225" t="str">
        <f t="shared" si="117"/>
        <v/>
      </c>
      <c r="FD68" s="224"/>
      <c r="FE68" s="5" t="str">
        <f t="shared" si="118"/>
        <v/>
      </c>
      <c r="FF68" s="224" t="str">
        <f t="shared" si="119"/>
        <v/>
      </c>
      <c r="FG68" s="225"/>
      <c r="FH68" s="115" t="str">
        <f t="shared" si="120"/>
        <v/>
      </c>
      <c r="FI68" s="225" t="str">
        <f t="shared" si="121"/>
        <v/>
      </c>
      <c r="FJ68" s="224"/>
      <c r="FK68" s="5" t="str">
        <f t="shared" si="122"/>
        <v/>
      </c>
      <c r="FL68" s="224" t="str">
        <f t="shared" si="123"/>
        <v/>
      </c>
      <c r="FM68" s="225"/>
      <c r="FN68" s="115" t="str">
        <f t="shared" si="124"/>
        <v/>
      </c>
      <c r="FO68" s="225" t="str">
        <f t="shared" si="125"/>
        <v/>
      </c>
      <c r="FP68" s="224"/>
      <c r="FQ68" s="5" t="str">
        <f t="shared" si="126"/>
        <v/>
      </c>
      <c r="FR68" s="224" t="str">
        <f t="shared" si="127"/>
        <v/>
      </c>
      <c r="FS68" s="225"/>
      <c r="FT68" s="115" t="str">
        <f t="shared" si="128"/>
        <v/>
      </c>
      <c r="FU68" s="225" t="str">
        <f t="shared" si="129"/>
        <v/>
      </c>
      <c r="FV68" s="253"/>
      <c r="FW68" s="253"/>
      <c r="FX68" s="253"/>
      <c r="FY68" s="253"/>
      <c r="FZ68" s="253"/>
    </row>
    <row r="69" spans="1:182" s="3" customFormat="1" x14ac:dyDescent="0.25">
      <c r="A69" s="2" t="str">
        <f t="shared" si="132"/>
        <v/>
      </c>
      <c r="B69" s="211"/>
      <c r="C69" s="151"/>
      <c r="D69" s="156" t="str">
        <f t="shared" si="27"/>
        <v/>
      </c>
      <c r="E69" s="109"/>
      <c r="F69" s="196"/>
      <c r="G69" s="2"/>
      <c r="H69" s="76"/>
      <c r="I69" s="114" t="str">
        <f t="shared" si="0"/>
        <v/>
      </c>
      <c r="J69" s="114" t="str">
        <f t="shared" si="1"/>
        <v/>
      </c>
      <c r="K69" s="114" t="str">
        <f t="shared" si="2"/>
        <v/>
      </c>
      <c r="L69" s="114" t="str">
        <f t="shared" si="3"/>
        <v/>
      </c>
      <c r="M69" s="114" t="str">
        <f t="shared" si="4"/>
        <v/>
      </c>
      <c r="N69" s="114" t="str">
        <f t="shared" si="5"/>
        <v/>
      </c>
      <c r="O69" s="114" t="str">
        <f t="shared" si="6"/>
        <v/>
      </c>
      <c r="P69" s="114" t="str">
        <f t="shared" si="7"/>
        <v/>
      </c>
      <c r="Q69" s="93" t="str">
        <f t="shared" si="8"/>
        <v/>
      </c>
      <c r="R69" s="93" t="str">
        <f t="shared" si="9"/>
        <v/>
      </c>
      <c r="S69" s="93" t="str">
        <f t="shared" si="10"/>
        <v/>
      </c>
      <c r="T69" s="93" t="str">
        <f t="shared" si="11"/>
        <v/>
      </c>
      <c r="U69" s="93" t="str">
        <f t="shared" si="12"/>
        <v/>
      </c>
      <c r="V69" s="93" t="str">
        <f t="shared" si="13"/>
        <v/>
      </c>
      <c r="W69" s="93" t="str">
        <f t="shared" si="14"/>
        <v/>
      </c>
      <c r="X69" s="93" t="str">
        <f t="shared" si="15"/>
        <v/>
      </c>
      <c r="Y69" s="93" t="str">
        <f t="shared" si="16"/>
        <v/>
      </c>
      <c r="Z69" s="93" t="str">
        <f t="shared" si="17"/>
        <v/>
      </c>
      <c r="AA69" s="93" t="str">
        <f t="shared" si="18"/>
        <v/>
      </c>
      <c r="AB69" s="93" t="str">
        <f t="shared" si="19"/>
        <v/>
      </c>
      <c r="AC69" s="93" t="str">
        <f t="shared" si="20"/>
        <v/>
      </c>
      <c r="AD69" s="93" t="str">
        <f t="shared" si="21"/>
        <v/>
      </c>
      <c r="AE69" s="93" t="str">
        <f t="shared" si="22"/>
        <v/>
      </c>
      <c r="AF69" s="93" t="str">
        <f t="shared" si="23"/>
        <v/>
      </c>
      <c r="AG69" s="93" t="str">
        <f t="shared" si="24"/>
        <v/>
      </c>
      <c r="AH69" s="93" t="str">
        <f t="shared" si="28"/>
        <v/>
      </c>
      <c r="AI69" s="93" t="str">
        <f t="shared" si="29"/>
        <v/>
      </c>
      <c r="AJ69" s="93" t="str">
        <f t="shared" si="30"/>
        <v/>
      </c>
      <c r="AK69" s="93" t="str">
        <f t="shared" si="31"/>
        <v/>
      </c>
      <c r="AL69" s="93" t="str">
        <f t="shared" si="32"/>
        <v/>
      </c>
      <c r="AM69" s="93" t="str">
        <f t="shared" si="33"/>
        <v/>
      </c>
      <c r="AN69" s="93" t="str">
        <f t="shared" si="34"/>
        <v/>
      </c>
      <c r="AO69" s="93" t="str">
        <f t="shared" si="35"/>
        <v/>
      </c>
      <c r="AP69" s="93" t="str">
        <f t="shared" si="36"/>
        <v/>
      </c>
      <c r="AQ69" s="93" t="str">
        <f t="shared" si="37"/>
        <v/>
      </c>
      <c r="AR69" s="93" t="str">
        <f t="shared" si="38"/>
        <v/>
      </c>
      <c r="AS69" s="93" t="str">
        <f t="shared" si="39"/>
        <v/>
      </c>
      <c r="AT69" s="93" t="str">
        <f t="shared" si="40"/>
        <v/>
      </c>
      <c r="AU69" s="93" t="str">
        <f t="shared" si="41"/>
        <v/>
      </c>
      <c r="AV69" s="93" t="str">
        <f t="shared" si="42"/>
        <v/>
      </c>
      <c r="AW69" s="93" t="str">
        <f t="shared" si="43"/>
        <v/>
      </c>
      <c r="AX69" s="93" t="str">
        <f t="shared" si="44"/>
        <v/>
      </c>
      <c r="AY69" s="93" t="str">
        <f t="shared" si="45"/>
        <v/>
      </c>
      <c r="AZ69" s="93" t="str">
        <f t="shared" si="46"/>
        <v/>
      </c>
      <c r="BA69" s="93" t="str">
        <f t="shared" si="47"/>
        <v/>
      </c>
      <c r="BB69" s="93" t="str">
        <f t="shared" si="48"/>
        <v/>
      </c>
      <c r="BC69" s="93" t="str">
        <f t="shared" si="49"/>
        <v/>
      </c>
      <c r="BD69" s="93" t="str">
        <f t="shared" si="50"/>
        <v/>
      </c>
      <c r="BE69" s="93" t="str">
        <f t="shared" si="51"/>
        <v/>
      </c>
      <c r="BF69" s="224"/>
      <c r="BG69" s="74" t="str">
        <f t="shared" si="130"/>
        <v/>
      </c>
      <c r="BH69" s="36" t="str">
        <f t="shared" si="131"/>
        <v/>
      </c>
      <c r="BI69" s="225"/>
      <c r="BJ69" s="75" t="str">
        <f t="shared" si="52"/>
        <v/>
      </c>
      <c r="BK69" s="37" t="str">
        <f t="shared" si="53"/>
        <v/>
      </c>
      <c r="BL69" s="224"/>
      <c r="BM69" s="74" t="str">
        <f t="shared" si="54"/>
        <v/>
      </c>
      <c r="BN69" s="36" t="str">
        <f t="shared" si="55"/>
        <v/>
      </c>
      <c r="BO69" s="225"/>
      <c r="BP69" s="75" t="str">
        <f t="shared" si="56"/>
        <v/>
      </c>
      <c r="BQ69" s="37" t="str">
        <f t="shared" si="57"/>
        <v/>
      </c>
      <c r="BR69" s="224"/>
      <c r="BS69" s="74" t="str">
        <f t="shared" si="58"/>
        <v/>
      </c>
      <c r="BT69" s="36" t="str">
        <f t="shared" si="59"/>
        <v/>
      </c>
      <c r="BU69" s="225"/>
      <c r="BV69" s="75" t="str">
        <f t="shared" si="60"/>
        <v/>
      </c>
      <c r="BW69" s="37" t="str">
        <f t="shared" si="61"/>
        <v/>
      </c>
      <c r="BX69" s="224"/>
      <c r="BY69" s="74" t="str">
        <f t="shared" si="62"/>
        <v/>
      </c>
      <c r="BZ69" s="36" t="str">
        <f t="shared" si="63"/>
        <v/>
      </c>
      <c r="CA69" s="225"/>
      <c r="CB69" s="75" t="str">
        <f t="shared" si="64"/>
        <v/>
      </c>
      <c r="CC69" s="37" t="str">
        <f t="shared" si="65"/>
        <v/>
      </c>
      <c r="CD69" s="224"/>
      <c r="CE69" s="74" t="str">
        <f t="shared" si="66"/>
        <v/>
      </c>
      <c r="CF69" s="36" t="str">
        <f t="shared" si="67"/>
        <v/>
      </c>
      <c r="CG69" s="225"/>
      <c r="CH69" s="115" t="str">
        <f t="shared" si="68"/>
        <v/>
      </c>
      <c r="CI69" s="225" t="str">
        <f t="shared" si="69"/>
        <v/>
      </c>
      <c r="CJ69" s="224"/>
      <c r="CK69" s="5" t="str">
        <f t="shared" si="70"/>
        <v/>
      </c>
      <c r="CL69" s="224" t="str">
        <f t="shared" si="71"/>
        <v/>
      </c>
      <c r="CM69" s="225"/>
      <c r="CN69" s="115" t="str">
        <f t="shared" si="72"/>
        <v/>
      </c>
      <c r="CO69" s="225" t="str">
        <f t="shared" si="73"/>
        <v/>
      </c>
      <c r="CP69" s="224"/>
      <c r="CQ69" s="5" t="str">
        <f t="shared" si="74"/>
        <v/>
      </c>
      <c r="CR69" s="224" t="str">
        <f t="shared" si="75"/>
        <v/>
      </c>
      <c r="CS69" s="225"/>
      <c r="CT69" s="115" t="str">
        <f t="shared" si="76"/>
        <v/>
      </c>
      <c r="CU69" s="225" t="str">
        <f t="shared" si="77"/>
        <v/>
      </c>
      <c r="CV69" s="224"/>
      <c r="CW69" s="5" t="str">
        <f t="shared" si="78"/>
        <v/>
      </c>
      <c r="CX69" s="224" t="str">
        <f t="shared" si="79"/>
        <v/>
      </c>
      <c r="CY69" s="225"/>
      <c r="CZ69" s="115" t="str">
        <f t="shared" si="80"/>
        <v/>
      </c>
      <c r="DA69" s="225" t="str">
        <f t="shared" si="81"/>
        <v/>
      </c>
      <c r="DB69" s="224"/>
      <c r="DC69" s="5" t="str">
        <f t="shared" si="82"/>
        <v/>
      </c>
      <c r="DD69" s="224" t="str">
        <f t="shared" si="83"/>
        <v/>
      </c>
      <c r="DE69" s="225"/>
      <c r="DF69" s="115" t="str">
        <f t="shared" si="84"/>
        <v/>
      </c>
      <c r="DG69" s="225" t="str">
        <f t="shared" si="85"/>
        <v/>
      </c>
      <c r="DH69" s="224"/>
      <c r="DI69" s="5" t="str">
        <f t="shared" si="86"/>
        <v/>
      </c>
      <c r="DJ69" s="224" t="str">
        <f t="shared" si="87"/>
        <v/>
      </c>
      <c r="DK69" s="225"/>
      <c r="DL69" s="115" t="str">
        <f t="shared" si="88"/>
        <v/>
      </c>
      <c r="DM69" s="225" t="str">
        <f t="shared" si="89"/>
        <v/>
      </c>
      <c r="DN69" s="224"/>
      <c r="DO69" s="5" t="str">
        <f t="shared" si="90"/>
        <v/>
      </c>
      <c r="DP69" s="224" t="str">
        <f t="shared" si="91"/>
        <v/>
      </c>
      <c r="DQ69" s="225"/>
      <c r="DR69" s="115" t="str">
        <f t="shared" si="92"/>
        <v/>
      </c>
      <c r="DS69" s="225" t="str">
        <f t="shared" si="93"/>
        <v/>
      </c>
      <c r="DT69" s="224"/>
      <c r="DU69" s="5" t="str">
        <f t="shared" si="94"/>
        <v/>
      </c>
      <c r="DV69" s="224" t="str">
        <f t="shared" si="95"/>
        <v/>
      </c>
      <c r="DW69" s="225"/>
      <c r="DX69" s="115" t="str">
        <f t="shared" si="96"/>
        <v/>
      </c>
      <c r="DY69" s="225" t="str">
        <f t="shared" si="97"/>
        <v/>
      </c>
      <c r="DZ69" s="224"/>
      <c r="EA69" s="5" t="str">
        <f t="shared" si="98"/>
        <v/>
      </c>
      <c r="EB69" s="224" t="str">
        <f t="shared" si="99"/>
        <v/>
      </c>
      <c r="EC69" s="225"/>
      <c r="ED69" s="115" t="str">
        <f t="shared" si="100"/>
        <v/>
      </c>
      <c r="EE69" s="225" t="str">
        <f t="shared" si="101"/>
        <v/>
      </c>
      <c r="EF69" s="224"/>
      <c r="EG69" s="5" t="str">
        <f t="shared" si="102"/>
        <v/>
      </c>
      <c r="EH69" s="224" t="str">
        <f t="shared" si="103"/>
        <v/>
      </c>
      <c r="EI69" s="225"/>
      <c r="EJ69" s="115" t="str">
        <f t="shared" si="104"/>
        <v/>
      </c>
      <c r="EK69" s="225" t="str">
        <f t="shared" si="105"/>
        <v/>
      </c>
      <c r="EL69" s="224"/>
      <c r="EM69" s="5" t="str">
        <f t="shared" si="106"/>
        <v/>
      </c>
      <c r="EN69" s="224" t="str">
        <f t="shared" si="107"/>
        <v/>
      </c>
      <c r="EO69" s="225"/>
      <c r="EP69" s="115" t="str">
        <f t="shared" si="108"/>
        <v/>
      </c>
      <c r="EQ69" s="225" t="str">
        <f t="shared" si="109"/>
        <v/>
      </c>
      <c r="ER69" s="224"/>
      <c r="ES69" s="5" t="str">
        <f t="shared" si="110"/>
        <v/>
      </c>
      <c r="ET69" s="224" t="str">
        <f t="shared" si="111"/>
        <v/>
      </c>
      <c r="EU69" s="225"/>
      <c r="EV69" s="115" t="str">
        <f t="shared" si="112"/>
        <v/>
      </c>
      <c r="EW69" s="225" t="str">
        <f t="shared" si="113"/>
        <v/>
      </c>
      <c r="EX69" s="224"/>
      <c r="EY69" s="5" t="str">
        <f t="shared" si="114"/>
        <v/>
      </c>
      <c r="EZ69" s="224" t="str">
        <f t="shared" si="115"/>
        <v/>
      </c>
      <c r="FA69" s="225"/>
      <c r="FB69" s="115" t="str">
        <f t="shared" si="116"/>
        <v/>
      </c>
      <c r="FC69" s="225" t="str">
        <f t="shared" si="117"/>
        <v/>
      </c>
      <c r="FD69" s="224"/>
      <c r="FE69" s="5" t="str">
        <f t="shared" si="118"/>
        <v/>
      </c>
      <c r="FF69" s="224" t="str">
        <f t="shared" si="119"/>
        <v/>
      </c>
      <c r="FG69" s="225"/>
      <c r="FH69" s="115" t="str">
        <f t="shared" si="120"/>
        <v/>
      </c>
      <c r="FI69" s="225" t="str">
        <f t="shared" si="121"/>
        <v/>
      </c>
      <c r="FJ69" s="224"/>
      <c r="FK69" s="5" t="str">
        <f t="shared" si="122"/>
        <v/>
      </c>
      <c r="FL69" s="224" t="str">
        <f t="shared" si="123"/>
        <v/>
      </c>
      <c r="FM69" s="225"/>
      <c r="FN69" s="115" t="str">
        <f t="shared" si="124"/>
        <v/>
      </c>
      <c r="FO69" s="225" t="str">
        <f t="shared" si="125"/>
        <v/>
      </c>
      <c r="FP69" s="224"/>
      <c r="FQ69" s="5" t="str">
        <f t="shared" si="126"/>
        <v/>
      </c>
      <c r="FR69" s="224" t="str">
        <f t="shared" si="127"/>
        <v/>
      </c>
      <c r="FS69" s="225"/>
      <c r="FT69" s="115" t="str">
        <f t="shared" si="128"/>
        <v/>
      </c>
      <c r="FU69" s="225" t="str">
        <f t="shared" si="129"/>
        <v/>
      </c>
      <c r="FV69" s="253"/>
      <c r="FW69" s="253"/>
      <c r="FX69" s="253"/>
      <c r="FY69" s="253"/>
      <c r="FZ69" s="253"/>
    </row>
    <row r="70" spans="1:182" s="3" customFormat="1" x14ac:dyDescent="0.25">
      <c r="A70" s="2" t="str">
        <f t="shared" si="132"/>
        <v/>
      </c>
      <c r="B70" s="211"/>
      <c r="C70" s="151"/>
      <c r="D70" s="156" t="str">
        <f t="shared" si="27"/>
        <v/>
      </c>
      <c r="E70" s="109"/>
      <c r="F70" s="196"/>
      <c r="G70" s="2"/>
      <c r="H70" s="76"/>
      <c r="I70" s="114" t="str">
        <f t="shared" si="0"/>
        <v/>
      </c>
      <c r="J70" s="114" t="str">
        <f t="shared" si="1"/>
        <v/>
      </c>
      <c r="K70" s="114" t="str">
        <f t="shared" si="2"/>
        <v/>
      </c>
      <c r="L70" s="114" t="str">
        <f t="shared" si="3"/>
        <v/>
      </c>
      <c r="M70" s="114" t="str">
        <f t="shared" si="4"/>
        <v/>
      </c>
      <c r="N70" s="114" t="str">
        <f t="shared" si="5"/>
        <v/>
      </c>
      <c r="O70" s="114" t="str">
        <f t="shared" si="6"/>
        <v/>
      </c>
      <c r="P70" s="114" t="str">
        <f t="shared" si="7"/>
        <v/>
      </c>
      <c r="Q70" s="93" t="str">
        <f t="shared" si="8"/>
        <v/>
      </c>
      <c r="R70" s="93" t="str">
        <f t="shared" si="9"/>
        <v/>
      </c>
      <c r="S70" s="93" t="str">
        <f t="shared" si="10"/>
        <v/>
      </c>
      <c r="T70" s="93" t="str">
        <f t="shared" si="11"/>
        <v/>
      </c>
      <c r="U70" s="93" t="str">
        <f t="shared" si="12"/>
        <v/>
      </c>
      <c r="V70" s="93" t="str">
        <f t="shared" si="13"/>
        <v/>
      </c>
      <c r="W70" s="93" t="str">
        <f t="shared" si="14"/>
        <v/>
      </c>
      <c r="X70" s="93" t="str">
        <f t="shared" si="15"/>
        <v/>
      </c>
      <c r="Y70" s="93" t="str">
        <f t="shared" si="16"/>
        <v/>
      </c>
      <c r="Z70" s="93" t="str">
        <f t="shared" si="17"/>
        <v/>
      </c>
      <c r="AA70" s="93" t="str">
        <f t="shared" si="18"/>
        <v/>
      </c>
      <c r="AB70" s="93" t="str">
        <f t="shared" si="19"/>
        <v/>
      </c>
      <c r="AC70" s="93" t="str">
        <f t="shared" si="20"/>
        <v/>
      </c>
      <c r="AD70" s="93" t="str">
        <f t="shared" si="21"/>
        <v/>
      </c>
      <c r="AE70" s="93" t="str">
        <f t="shared" si="22"/>
        <v/>
      </c>
      <c r="AF70" s="93" t="str">
        <f t="shared" si="23"/>
        <v/>
      </c>
      <c r="AG70" s="93" t="str">
        <f t="shared" si="24"/>
        <v/>
      </c>
      <c r="AH70" s="93" t="str">
        <f t="shared" si="28"/>
        <v/>
      </c>
      <c r="AI70" s="93" t="str">
        <f t="shared" si="29"/>
        <v/>
      </c>
      <c r="AJ70" s="93" t="str">
        <f t="shared" si="30"/>
        <v/>
      </c>
      <c r="AK70" s="93" t="str">
        <f t="shared" si="31"/>
        <v/>
      </c>
      <c r="AL70" s="93" t="str">
        <f t="shared" si="32"/>
        <v/>
      </c>
      <c r="AM70" s="93" t="str">
        <f t="shared" si="33"/>
        <v/>
      </c>
      <c r="AN70" s="93" t="str">
        <f t="shared" si="34"/>
        <v/>
      </c>
      <c r="AO70" s="93" t="str">
        <f t="shared" si="35"/>
        <v/>
      </c>
      <c r="AP70" s="93" t="str">
        <f t="shared" si="36"/>
        <v/>
      </c>
      <c r="AQ70" s="93" t="str">
        <f t="shared" si="37"/>
        <v/>
      </c>
      <c r="AR70" s="93" t="str">
        <f t="shared" si="38"/>
        <v/>
      </c>
      <c r="AS70" s="93" t="str">
        <f t="shared" si="39"/>
        <v/>
      </c>
      <c r="AT70" s="93" t="str">
        <f t="shared" si="40"/>
        <v/>
      </c>
      <c r="AU70" s="93" t="str">
        <f t="shared" si="41"/>
        <v/>
      </c>
      <c r="AV70" s="93" t="str">
        <f t="shared" si="42"/>
        <v/>
      </c>
      <c r="AW70" s="93" t="str">
        <f t="shared" si="43"/>
        <v/>
      </c>
      <c r="AX70" s="93" t="str">
        <f t="shared" si="44"/>
        <v/>
      </c>
      <c r="AY70" s="93" t="str">
        <f t="shared" si="45"/>
        <v/>
      </c>
      <c r="AZ70" s="93" t="str">
        <f t="shared" si="46"/>
        <v/>
      </c>
      <c r="BA70" s="93" t="str">
        <f t="shared" si="47"/>
        <v/>
      </c>
      <c r="BB70" s="93" t="str">
        <f t="shared" si="48"/>
        <v/>
      </c>
      <c r="BC70" s="93" t="str">
        <f t="shared" si="49"/>
        <v/>
      </c>
      <c r="BD70" s="93" t="str">
        <f t="shared" si="50"/>
        <v/>
      </c>
      <c r="BE70" s="93" t="str">
        <f t="shared" si="51"/>
        <v/>
      </c>
      <c r="BF70" s="224"/>
      <c r="BG70" s="74" t="str">
        <f t="shared" si="130"/>
        <v/>
      </c>
      <c r="BH70" s="36" t="str">
        <f t="shared" si="131"/>
        <v/>
      </c>
      <c r="BI70" s="225"/>
      <c r="BJ70" s="75" t="str">
        <f t="shared" si="52"/>
        <v/>
      </c>
      <c r="BK70" s="37" t="str">
        <f t="shared" si="53"/>
        <v/>
      </c>
      <c r="BL70" s="224"/>
      <c r="BM70" s="74" t="str">
        <f t="shared" si="54"/>
        <v/>
      </c>
      <c r="BN70" s="36" t="str">
        <f t="shared" si="55"/>
        <v/>
      </c>
      <c r="BO70" s="225"/>
      <c r="BP70" s="75" t="str">
        <f t="shared" si="56"/>
        <v/>
      </c>
      <c r="BQ70" s="37" t="str">
        <f t="shared" si="57"/>
        <v/>
      </c>
      <c r="BR70" s="224"/>
      <c r="BS70" s="74" t="str">
        <f t="shared" si="58"/>
        <v/>
      </c>
      <c r="BT70" s="36" t="str">
        <f t="shared" si="59"/>
        <v/>
      </c>
      <c r="BU70" s="225"/>
      <c r="BV70" s="75" t="str">
        <f t="shared" si="60"/>
        <v/>
      </c>
      <c r="BW70" s="37" t="str">
        <f t="shared" si="61"/>
        <v/>
      </c>
      <c r="BX70" s="224"/>
      <c r="BY70" s="74" t="str">
        <f t="shared" si="62"/>
        <v/>
      </c>
      <c r="BZ70" s="36" t="str">
        <f t="shared" si="63"/>
        <v/>
      </c>
      <c r="CA70" s="225"/>
      <c r="CB70" s="75" t="str">
        <f t="shared" si="64"/>
        <v/>
      </c>
      <c r="CC70" s="37" t="str">
        <f t="shared" si="65"/>
        <v/>
      </c>
      <c r="CD70" s="224"/>
      <c r="CE70" s="74" t="str">
        <f t="shared" si="66"/>
        <v/>
      </c>
      <c r="CF70" s="36" t="str">
        <f t="shared" si="67"/>
        <v/>
      </c>
      <c r="CG70" s="225"/>
      <c r="CH70" s="115" t="str">
        <f t="shared" si="68"/>
        <v/>
      </c>
      <c r="CI70" s="225" t="str">
        <f t="shared" si="69"/>
        <v/>
      </c>
      <c r="CJ70" s="224"/>
      <c r="CK70" s="5" t="str">
        <f t="shared" si="70"/>
        <v/>
      </c>
      <c r="CL70" s="224" t="str">
        <f t="shared" si="71"/>
        <v/>
      </c>
      <c r="CM70" s="225"/>
      <c r="CN70" s="115" t="str">
        <f t="shared" si="72"/>
        <v/>
      </c>
      <c r="CO70" s="225" t="str">
        <f t="shared" si="73"/>
        <v/>
      </c>
      <c r="CP70" s="224"/>
      <c r="CQ70" s="5" t="str">
        <f t="shared" si="74"/>
        <v/>
      </c>
      <c r="CR70" s="224" t="str">
        <f t="shared" si="75"/>
        <v/>
      </c>
      <c r="CS70" s="225"/>
      <c r="CT70" s="115" t="str">
        <f t="shared" si="76"/>
        <v/>
      </c>
      <c r="CU70" s="225" t="str">
        <f t="shared" si="77"/>
        <v/>
      </c>
      <c r="CV70" s="224"/>
      <c r="CW70" s="5" t="str">
        <f t="shared" si="78"/>
        <v/>
      </c>
      <c r="CX70" s="224" t="str">
        <f t="shared" si="79"/>
        <v/>
      </c>
      <c r="CY70" s="225"/>
      <c r="CZ70" s="115" t="str">
        <f t="shared" si="80"/>
        <v/>
      </c>
      <c r="DA70" s="225" t="str">
        <f t="shared" si="81"/>
        <v/>
      </c>
      <c r="DB70" s="224"/>
      <c r="DC70" s="5" t="str">
        <f t="shared" si="82"/>
        <v/>
      </c>
      <c r="DD70" s="224" t="str">
        <f t="shared" si="83"/>
        <v/>
      </c>
      <c r="DE70" s="225"/>
      <c r="DF70" s="115" t="str">
        <f t="shared" si="84"/>
        <v/>
      </c>
      <c r="DG70" s="225" t="str">
        <f t="shared" si="85"/>
        <v/>
      </c>
      <c r="DH70" s="224"/>
      <c r="DI70" s="5" t="str">
        <f t="shared" si="86"/>
        <v/>
      </c>
      <c r="DJ70" s="224" t="str">
        <f t="shared" si="87"/>
        <v/>
      </c>
      <c r="DK70" s="225"/>
      <c r="DL70" s="115" t="str">
        <f t="shared" si="88"/>
        <v/>
      </c>
      <c r="DM70" s="225" t="str">
        <f t="shared" si="89"/>
        <v/>
      </c>
      <c r="DN70" s="224"/>
      <c r="DO70" s="5" t="str">
        <f t="shared" si="90"/>
        <v/>
      </c>
      <c r="DP70" s="224" t="str">
        <f t="shared" si="91"/>
        <v/>
      </c>
      <c r="DQ70" s="225"/>
      <c r="DR70" s="115" t="str">
        <f t="shared" si="92"/>
        <v/>
      </c>
      <c r="DS70" s="225" t="str">
        <f t="shared" si="93"/>
        <v/>
      </c>
      <c r="DT70" s="224"/>
      <c r="DU70" s="5" t="str">
        <f t="shared" si="94"/>
        <v/>
      </c>
      <c r="DV70" s="224" t="str">
        <f t="shared" si="95"/>
        <v/>
      </c>
      <c r="DW70" s="225"/>
      <c r="DX70" s="115" t="str">
        <f t="shared" si="96"/>
        <v/>
      </c>
      <c r="DY70" s="225" t="str">
        <f t="shared" si="97"/>
        <v/>
      </c>
      <c r="DZ70" s="224"/>
      <c r="EA70" s="5" t="str">
        <f t="shared" si="98"/>
        <v/>
      </c>
      <c r="EB70" s="224" t="str">
        <f t="shared" si="99"/>
        <v/>
      </c>
      <c r="EC70" s="225"/>
      <c r="ED70" s="115" t="str">
        <f t="shared" si="100"/>
        <v/>
      </c>
      <c r="EE70" s="225" t="str">
        <f t="shared" si="101"/>
        <v/>
      </c>
      <c r="EF70" s="224"/>
      <c r="EG70" s="5" t="str">
        <f t="shared" si="102"/>
        <v/>
      </c>
      <c r="EH70" s="224" t="str">
        <f t="shared" si="103"/>
        <v/>
      </c>
      <c r="EI70" s="225"/>
      <c r="EJ70" s="115" t="str">
        <f t="shared" si="104"/>
        <v/>
      </c>
      <c r="EK70" s="225" t="str">
        <f t="shared" si="105"/>
        <v/>
      </c>
      <c r="EL70" s="224"/>
      <c r="EM70" s="5" t="str">
        <f t="shared" si="106"/>
        <v/>
      </c>
      <c r="EN70" s="224" t="str">
        <f t="shared" si="107"/>
        <v/>
      </c>
      <c r="EO70" s="225"/>
      <c r="EP70" s="115" t="str">
        <f t="shared" si="108"/>
        <v/>
      </c>
      <c r="EQ70" s="225" t="str">
        <f t="shared" si="109"/>
        <v/>
      </c>
      <c r="ER70" s="224"/>
      <c r="ES70" s="5" t="str">
        <f t="shared" si="110"/>
        <v/>
      </c>
      <c r="ET70" s="224" t="str">
        <f t="shared" si="111"/>
        <v/>
      </c>
      <c r="EU70" s="225"/>
      <c r="EV70" s="115" t="str">
        <f t="shared" si="112"/>
        <v/>
      </c>
      <c r="EW70" s="225" t="str">
        <f t="shared" si="113"/>
        <v/>
      </c>
      <c r="EX70" s="224"/>
      <c r="EY70" s="5" t="str">
        <f t="shared" si="114"/>
        <v/>
      </c>
      <c r="EZ70" s="224" t="str">
        <f t="shared" si="115"/>
        <v/>
      </c>
      <c r="FA70" s="225"/>
      <c r="FB70" s="115" t="str">
        <f t="shared" si="116"/>
        <v/>
      </c>
      <c r="FC70" s="225" t="str">
        <f t="shared" si="117"/>
        <v/>
      </c>
      <c r="FD70" s="224"/>
      <c r="FE70" s="5" t="str">
        <f t="shared" si="118"/>
        <v/>
      </c>
      <c r="FF70" s="224" t="str">
        <f t="shared" si="119"/>
        <v/>
      </c>
      <c r="FG70" s="225"/>
      <c r="FH70" s="115" t="str">
        <f t="shared" si="120"/>
        <v/>
      </c>
      <c r="FI70" s="225" t="str">
        <f t="shared" si="121"/>
        <v/>
      </c>
      <c r="FJ70" s="224"/>
      <c r="FK70" s="5" t="str">
        <f t="shared" si="122"/>
        <v/>
      </c>
      <c r="FL70" s="224" t="str">
        <f t="shared" si="123"/>
        <v/>
      </c>
      <c r="FM70" s="225"/>
      <c r="FN70" s="115" t="str">
        <f t="shared" si="124"/>
        <v/>
      </c>
      <c r="FO70" s="225" t="str">
        <f t="shared" si="125"/>
        <v/>
      </c>
      <c r="FP70" s="224"/>
      <c r="FQ70" s="5" t="str">
        <f t="shared" si="126"/>
        <v/>
      </c>
      <c r="FR70" s="224" t="str">
        <f t="shared" si="127"/>
        <v/>
      </c>
      <c r="FS70" s="225"/>
      <c r="FT70" s="115" t="str">
        <f t="shared" si="128"/>
        <v/>
      </c>
      <c r="FU70" s="225" t="str">
        <f t="shared" si="129"/>
        <v/>
      </c>
      <c r="FV70" s="253"/>
      <c r="FW70" s="253"/>
      <c r="FX70" s="253"/>
      <c r="FY70" s="253"/>
      <c r="FZ70" s="253"/>
    </row>
    <row r="71" spans="1:182" s="3" customFormat="1" x14ac:dyDescent="0.25">
      <c r="A71" s="2" t="str">
        <f t="shared" si="132"/>
        <v/>
      </c>
      <c r="B71" s="211"/>
      <c r="C71" s="151"/>
      <c r="D71" s="156" t="str">
        <f t="shared" si="27"/>
        <v/>
      </c>
      <c r="E71" s="109"/>
      <c r="F71" s="196"/>
      <c r="G71" s="2"/>
      <c r="H71" s="76"/>
      <c r="I71" s="114" t="str">
        <f t="shared" si="0"/>
        <v/>
      </c>
      <c r="J71" s="114" t="str">
        <f t="shared" si="1"/>
        <v/>
      </c>
      <c r="K71" s="114" t="str">
        <f t="shared" si="2"/>
        <v/>
      </c>
      <c r="L71" s="114" t="str">
        <f t="shared" si="3"/>
        <v/>
      </c>
      <c r="M71" s="114" t="str">
        <f t="shared" si="4"/>
        <v/>
      </c>
      <c r="N71" s="114" t="str">
        <f t="shared" si="5"/>
        <v/>
      </c>
      <c r="O71" s="114" t="str">
        <f t="shared" ref="O71:O81" si="133">IF(COUNTIFS($Q71:$BD71,"&lt;=30")&gt;0,IF(COUNTIFS($Q71:$BD71,"&lt;=30")-COUNTIFS($Q71:$BD71,"&lt;=0")=0,"",COUNTIFS($Q71:$BD71,"&lt;=30")-COUNTIFS($Q71:$BD71,"&lt;=0")),"")</f>
        <v/>
      </c>
      <c r="P71" s="114" t="str">
        <f t="shared" ref="P71:P81" si="134">IF(COUNTIFS($Q71:$BD71,"&lt;=0")=0,"",COUNTIFS($Q71:$BD71,"&lt;=0"))</f>
        <v/>
      </c>
      <c r="Q71" s="93" t="str">
        <f t="shared" ref="Q71:Q81" si="135">IF($S$2&gt;0,IF(BG71="","",BG71),"")</f>
        <v/>
      </c>
      <c r="R71" s="93" t="str">
        <f t="shared" ref="R71:R81" si="136">IF($S$2&gt;1,IF(BJ71="","",BJ71),"")</f>
        <v/>
      </c>
      <c r="S71" s="93" t="str">
        <f t="shared" ref="S71:S81" si="137">IF($S$2&gt;2,IF(BM71="","",BM71),"")</f>
        <v/>
      </c>
      <c r="T71" s="93" t="str">
        <f t="shared" ref="T71:T81" si="138">IF($S$2&gt;3,IF(BP71="","",BP71),"")</f>
        <v/>
      </c>
      <c r="U71" s="93" t="str">
        <f t="shared" ref="U71:U81" si="139">IF($S$2&gt;4,IF(BS71="","",BS71),"")</f>
        <v/>
      </c>
      <c r="V71" s="93" t="str">
        <f t="shared" ref="V71:V81" si="140">IF($S$2&gt;5,IF(BV71="","",BV71),"")</f>
        <v/>
      </c>
      <c r="W71" s="93" t="str">
        <f t="shared" ref="W71:W81" si="141">IF($S$2&gt;6,IF(BY71="","",BY71),"")</f>
        <v/>
      </c>
      <c r="X71" s="93" t="str">
        <f t="shared" ref="X71:X81" si="142">IF($S$2&gt;7,IF(CB71="","",CB71),"")</f>
        <v/>
      </c>
      <c r="Y71" s="93" t="str">
        <f t="shared" ref="Y71:Y81" si="143">IF($S$2&gt;8,IF(CE71="","",CE71),"")</f>
        <v/>
      </c>
      <c r="Z71" s="93" t="str">
        <f t="shared" ref="Z71:Z81" si="144">IF($S$2&gt;9,IF(CH71="","",CH71),"")</f>
        <v/>
      </c>
      <c r="AA71" s="93" t="str">
        <f t="shared" ref="AA71:AA81" si="145">IF($S$2&gt;10,IF(CK71="","",CK71),"")</f>
        <v/>
      </c>
      <c r="AB71" s="93" t="str">
        <f t="shared" ref="AB71:AB81" si="146">IF($S$2&gt;11,IF(CN71="","",CN71),"")</f>
        <v/>
      </c>
      <c r="AC71" s="93" t="str">
        <f t="shared" ref="AC71:AC81" si="147">IF($S$2&gt;12,IF(CQ71="","",CQ71),"")</f>
        <v/>
      </c>
      <c r="AD71" s="93" t="str">
        <f t="shared" ref="AD71:AD81" si="148">IF($S$2&gt;13,IF(CT71="","",CT71),"")</f>
        <v/>
      </c>
      <c r="AE71" s="93" t="str">
        <f t="shared" ref="AE71:AE81" si="149">IF($S$2&gt;14,IF(CW71="","",CW71),"")</f>
        <v/>
      </c>
      <c r="AF71" s="93" t="str">
        <f t="shared" ref="AF71:AF81" si="150">IF($S$2&gt;15,IF(CZ71="","",CZ71),"")</f>
        <v/>
      </c>
      <c r="AG71" s="93" t="str">
        <f t="shared" ref="AG71:AG81" si="151">IF($S$2&gt;16,IF(DC71="","",DC71),"")</f>
        <v/>
      </c>
      <c r="AH71" s="93" t="str">
        <f t="shared" si="28"/>
        <v/>
      </c>
      <c r="AI71" s="93" t="str">
        <f t="shared" si="29"/>
        <v/>
      </c>
      <c r="AJ71" s="93" t="str">
        <f t="shared" si="30"/>
        <v/>
      </c>
      <c r="AK71" s="93" t="str">
        <f t="shared" si="31"/>
        <v/>
      </c>
      <c r="AL71" s="93" t="str">
        <f t="shared" si="32"/>
        <v/>
      </c>
      <c r="AM71" s="93" t="str">
        <f t="shared" si="33"/>
        <v/>
      </c>
      <c r="AN71" s="93" t="str">
        <f t="shared" si="34"/>
        <v/>
      </c>
      <c r="AO71" s="93" t="str">
        <f t="shared" si="35"/>
        <v/>
      </c>
      <c r="AP71" s="93" t="str">
        <f t="shared" si="36"/>
        <v/>
      </c>
      <c r="AQ71" s="93" t="str">
        <f t="shared" si="37"/>
        <v/>
      </c>
      <c r="AR71" s="93" t="str">
        <f t="shared" si="38"/>
        <v/>
      </c>
      <c r="AS71" s="93" t="str">
        <f t="shared" si="39"/>
        <v/>
      </c>
      <c r="AT71" s="93" t="str">
        <f t="shared" si="40"/>
        <v/>
      </c>
      <c r="AU71" s="93" t="str">
        <f t="shared" si="41"/>
        <v/>
      </c>
      <c r="AV71" s="93" t="str">
        <f t="shared" si="42"/>
        <v/>
      </c>
      <c r="AW71" s="93" t="str">
        <f t="shared" si="43"/>
        <v/>
      </c>
      <c r="AX71" s="93" t="str">
        <f t="shared" si="44"/>
        <v/>
      </c>
      <c r="AY71" s="93" t="str">
        <f t="shared" si="45"/>
        <v/>
      </c>
      <c r="AZ71" s="93" t="str">
        <f t="shared" si="46"/>
        <v/>
      </c>
      <c r="BA71" s="93" t="str">
        <f t="shared" si="47"/>
        <v/>
      </c>
      <c r="BB71" s="93" t="str">
        <f t="shared" si="48"/>
        <v/>
      </c>
      <c r="BC71" s="93" t="str">
        <f t="shared" si="49"/>
        <v/>
      </c>
      <c r="BD71" s="93" t="str">
        <f t="shared" si="50"/>
        <v/>
      </c>
      <c r="BE71" s="93" t="str">
        <f t="shared" si="51"/>
        <v/>
      </c>
      <c r="BF71" s="224"/>
      <c r="BG71" s="74" t="str">
        <f t="shared" si="130"/>
        <v/>
      </c>
      <c r="BH71" s="36" t="str">
        <f t="shared" si="131"/>
        <v/>
      </c>
      <c r="BI71" s="225"/>
      <c r="BJ71" s="75" t="str">
        <f t="shared" si="52"/>
        <v/>
      </c>
      <c r="BK71" s="37" t="str">
        <f t="shared" si="53"/>
        <v/>
      </c>
      <c r="BL71" s="224"/>
      <c r="BM71" s="74" t="str">
        <f t="shared" si="54"/>
        <v/>
      </c>
      <c r="BN71" s="36" t="str">
        <f t="shared" si="55"/>
        <v/>
      </c>
      <c r="BO71" s="225"/>
      <c r="BP71" s="75" t="str">
        <f t="shared" si="56"/>
        <v/>
      </c>
      <c r="BQ71" s="37" t="str">
        <f t="shared" si="57"/>
        <v/>
      </c>
      <c r="BR71" s="224"/>
      <c r="BS71" s="74" t="str">
        <f t="shared" si="58"/>
        <v/>
      </c>
      <c r="BT71" s="36" t="str">
        <f t="shared" si="59"/>
        <v/>
      </c>
      <c r="BU71" s="225"/>
      <c r="BV71" s="75" t="str">
        <f t="shared" si="60"/>
        <v/>
      </c>
      <c r="BW71" s="37" t="str">
        <f t="shared" si="61"/>
        <v/>
      </c>
      <c r="BX71" s="224"/>
      <c r="BY71" s="74" t="str">
        <f t="shared" si="62"/>
        <v/>
      </c>
      <c r="BZ71" s="36" t="str">
        <f t="shared" si="63"/>
        <v/>
      </c>
      <c r="CA71" s="225"/>
      <c r="CB71" s="75" t="str">
        <f t="shared" si="64"/>
        <v/>
      </c>
      <c r="CC71" s="37" t="str">
        <f t="shared" si="65"/>
        <v/>
      </c>
      <c r="CD71" s="224"/>
      <c r="CE71" s="74" t="str">
        <f t="shared" si="66"/>
        <v/>
      </c>
      <c r="CF71" s="36" t="str">
        <f t="shared" si="67"/>
        <v/>
      </c>
      <c r="CG71" s="225"/>
      <c r="CH71" s="115" t="str">
        <f t="shared" si="68"/>
        <v/>
      </c>
      <c r="CI71" s="225" t="str">
        <f t="shared" si="69"/>
        <v/>
      </c>
      <c r="CJ71" s="224"/>
      <c r="CK71" s="5" t="str">
        <f t="shared" si="70"/>
        <v/>
      </c>
      <c r="CL71" s="224" t="str">
        <f t="shared" si="71"/>
        <v/>
      </c>
      <c r="CM71" s="225"/>
      <c r="CN71" s="115" t="str">
        <f t="shared" si="72"/>
        <v/>
      </c>
      <c r="CO71" s="225" t="str">
        <f t="shared" si="73"/>
        <v/>
      </c>
      <c r="CP71" s="224"/>
      <c r="CQ71" s="5" t="str">
        <f t="shared" si="74"/>
        <v/>
      </c>
      <c r="CR71" s="224" t="str">
        <f t="shared" si="75"/>
        <v/>
      </c>
      <c r="CS71" s="225"/>
      <c r="CT71" s="115" t="str">
        <f t="shared" si="76"/>
        <v/>
      </c>
      <c r="CU71" s="225" t="str">
        <f t="shared" si="77"/>
        <v/>
      </c>
      <c r="CV71" s="224"/>
      <c r="CW71" s="5" t="str">
        <f t="shared" si="78"/>
        <v/>
      </c>
      <c r="CX71" s="224" t="str">
        <f t="shared" si="79"/>
        <v/>
      </c>
      <c r="CY71" s="225"/>
      <c r="CZ71" s="115" t="str">
        <f t="shared" si="80"/>
        <v/>
      </c>
      <c r="DA71" s="225" t="str">
        <f t="shared" si="81"/>
        <v/>
      </c>
      <c r="DB71" s="224"/>
      <c r="DC71" s="5" t="str">
        <f t="shared" si="82"/>
        <v/>
      </c>
      <c r="DD71" s="224" t="str">
        <f t="shared" si="83"/>
        <v/>
      </c>
      <c r="DE71" s="225"/>
      <c r="DF71" s="115" t="str">
        <f t="shared" si="84"/>
        <v/>
      </c>
      <c r="DG71" s="225" t="str">
        <f t="shared" si="85"/>
        <v/>
      </c>
      <c r="DH71" s="224"/>
      <c r="DI71" s="5" t="str">
        <f t="shared" si="86"/>
        <v/>
      </c>
      <c r="DJ71" s="224" t="str">
        <f t="shared" si="87"/>
        <v/>
      </c>
      <c r="DK71" s="225"/>
      <c r="DL71" s="115" t="str">
        <f t="shared" si="88"/>
        <v/>
      </c>
      <c r="DM71" s="225" t="str">
        <f t="shared" si="89"/>
        <v/>
      </c>
      <c r="DN71" s="224"/>
      <c r="DO71" s="5" t="str">
        <f t="shared" si="90"/>
        <v/>
      </c>
      <c r="DP71" s="224" t="str">
        <f t="shared" si="91"/>
        <v/>
      </c>
      <c r="DQ71" s="225"/>
      <c r="DR71" s="115" t="str">
        <f t="shared" si="92"/>
        <v/>
      </c>
      <c r="DS71" s="225" t="str">
        <f t="shared" si="93"/>
        <v/>
      </c>
      <c r="DT71" s="224"/>
      <c r="DU71" s="5" t="str">
        <f t="shared" si="94"/>
        <v/>
      </c>
      <c r="DV71" s="224" t="str">
        <f t="shared" si="95"/>
        <v/>
      </c>
      <c r="DW71" s="225"/>
      <c r="DX71" s="115" t="str">
        <f t="shared" si="96"/>
        <v/>
      </c>
      <c r="DY71" s="225" t="str">
        <f t="shared" si="97"/>
        <v/>
      </c>
      <c r="DZ71" s="224"/>
      <c r="EA71" s="5" t="str">
        <f t="shared" si="98"/>
        <v/>
      </c>
      <c r="EB71" s="224" t="str">
        <f t="shared" si="99"/>
        <v/>
      </c>
      <c r="EC71" s="225"/>
      <c r="ED71" s="115" t="str">
        <f t="shared" si="100"/>
        <v/>
      </c>
      <c r="EE71" s="225" t="str">
        <f t="shared" si="101"/>
        <v/>
      </c>
      <c r="EF71" s="224"/>
      <c r="EG71" s="5" t="str">
        <f t="shared" si="102"/>
        <v/>
      </c>
      <c r="EH71" s="224" t="str">
        <f t="shared" si="103"/>
        <v/>
      </c>
      <c r="EI71" s="225"/>
      <c r="EJ71" s="115" t="str">
        <f t="shared" si="104"/>
        <v/>
      </c>
      <c r="EK71" s="225" t="str">
        <f t="shared" si="105"/>
        <v/>
      </c>
      <c r="EL71" s="224"/>
      <c r="EM71" s="5" t="str">
        <f t="shared" si="106"/>
        <v/>
      </c>
      <c r="EN71" s="224" t="str">
        <f t="shared" si="107"/>
        <v/>
      </c>
      <c r="EO71" s="225"/>
      <c r="EP71" s="115" t="str">
        <f t="shared" si="108"/>
        <v/>
      </c>
      <c r="EQ71" s="225" t="str">
        <f t="shared" si="109"/>
        <v/>
      </c>
      <c r="ER71" s="224"/>
      <c r="ES71" s="5" t="str">
        <f t="shared" si="110"/>
        <v/>
      </c>
      <c r="ET71" s="224" t="str">
        <f t="shared" si="111"/>
        <v/>
      </c>
      <c r="EU71" s="225"/>
      <c r="EV71" s="115" t="str">
        <f t="shared" si="112"/>
        <v/>
      </c>
      <c r="EW71" s="225" t="str">
        <f t="shared" si="113"/>
        <v/>
      </c>
      <c r="EX71" s="224"/>
      <c r="EY71" s="5" t="str">
        <f t="shared" si="114"/>
        <v/>
      </c>
      <c r="EZ71" s="224" t="str">
        <f t="shared" si="115"/>
        <v/>
      </c>
      <c r="FA71" s="225"/>
      <c r="FB71" s="115" t="str">
        <f t="shared" si="116"/>
        <v/>
      </c>
      <c r="FC71" s="225" t="str">
        <f t="shared" si="117"/>
        <v/>
      </c>
      <c r="FD71" s="224"/>
      <c r="FE71" s="5" t="str">
        <f t="shared" si="118"/>
        <v/>
      </c>
      <c r="FF71" s="224" t="str">
        <f t="shared" si="119"/>
        <v/>
      </c>
      <c r="FG71" s="225"/>
      <c r="FH71" s="115" t="str">
        <f t="shared" si="120"/>
        <v/>
      </c>
      <c r="FI71" s="225" t="str">
        <f t="shared" si="121"/>
        <v/>
      </c>
      <c r="FJ71" s="224"/>
      <c r="FK71" s="5" t="str">
        <f t="shared" si="122"/>
        <v/>
      </c>
      <c r="FL71" s="224" t="str">
        <f t="shared" si="123"/>
        <v/>
      </c>
      <c r="FM71" s="225"/>
      <c r="FN71" s="115" t="str">
        <f t="shared" si="124"/>
        <v/>
      </c>
      <c r="FO71" s="225" t="str">
        <f t="shared" si="125"/>
        <v/>
      </c>
      <c r="FP71" s="224"/>
      <c r="FQ71" s="5" t="str">
        <f t="shared" si="126"/>
        <v/>
      </c>
      <c r="FR71" s="224" t="str">
        <f t="shared" si="127"/>
        <v/>
      </c>
      <c r="FS71" s="225"/>
      <c r="FT71" s="115" t="str">
        <f t="shared" si="128"/>
        <v/>
      </c>
      <c r="FU71" s="225" t="str">
        <f t="shared" si="129"/>
        <v/>
      </c>
      <c r="FV71" s="253"/>
      <c r="FW71" s="253"/>
      <c r="FX71" s="253"/>
      <c r="FY71" s="253"/>
      <c r="FZ71" s="253"/>
    </row>
    <row r="72" spans="1:182" s="3" customFormat="1" x14ac:dyDescent="0.25">
      <c r="A72" s="2" t="str">
        <f t="shared" si="132"/>
        <v/>
      </c>
      <c r="B72" s="211"/>
      <c r="C72" s="151"/>
      <c r="D72" s="156" t="str">
        <f t="shared" ref="D72:D81" si="152">IF(A72="","",C72*A72)</f>
        <v/>
      </c>
      <c r="E72" s="109"/>
      <c r="F72" s="196"/>
      <c r="G72" s="2"/>
      <c r="H72" s="76"/>
      <c r="I72" s="114" t="str">
        <f t="shared" si="0"/>
        <v/>
      </c>
      <c r="J72" s="114" t="str">
        <f t="shared" si="1"/>
        <v/>
      </c>
      <c r="K72" s="114" t="str">
        <f t="shared" si="2"/>
        <v/>
      </c>
      <c r="L72" s="114" t="str">
        <f t="shared" si="3"/>
        <v/>
      </c>
      <c r="M72" s="114" t="str">
        <f t="shared" si="4"/>
        <v/>
      </c>
      <c r="N72" s="114" t="str">
        <f t="shared" si="5"/>
        <v/>
      </c>
      <c r="O72" s="114" t="str">
        <f t="shared" si="133"/>
        <v/>
      </c>
      <c r="P72" s="114" t="str">
        <f t="shared" si="134"/>
        <v/>
      </c>
      <c r="Q72" s="93" t="str">
        <f t="shared" si="135"/>
        <v/>
      </c>
      <c r="R72" s="93" t="str">
        <f t="shared" si="136"/>
        <v/>
      </c>
      <c r="S72" s="93" t="str">
        <f t="shared" si="137"/>
        <v/>
      </c>
      <c r="T72" s="93" t="str">
        <f t="shared" si="138"/>
        <v/>
      </c>
      <c r="U72" s="93" t="str">
        <f t="shared" si="139"/>
        <v/>
      </c>
      <c r="V72" s="93" t="str">
        <f t="shared" si="140"/>
        <v/>
      </c>
      <c r="W72" s="93" t="str">
        <f t="shared" si="141"/>
        <v/>
      </c>
      <c r="X72" s="93" t="str">
        <f t="shared" si="142"/>
        <v/>
      </c>
      <c r="Y72" s="93" t="str">
        <f t="shared" si="143"/>
        <v/>
      </c>
      <c r="Z72" s="93" t="str">
        <f t="shared" si="144"/>
        <v/>
      </c>
      <c r="AA72" s="93" t="str">
        <f t="shared" si="145"/>
        <v/>
      </c>
      <c r="AB72" s="93" t="str">
        <f t="shared" si="146"/>
        <v/>
      </c>
      <c r="AC72" s="93" t="str">
        <f t="shared" si="147"/>
        <v/>
      </c>
      <c r="AD72" s="93" t="str">
        <f t="shared" si="148"/>
        <v/>
      </c>
      <c r="AE72" s="93" t="str">
        <f t="shared" si="149"/>
        <v/>
      </c>
      <c r="AF72" s="93" t="str">
        <f t="shared" si="150"/>
        <v/>
      </c>
      <c r="AG72" s="93" t="str">
        <f t="shared" si="151"/>
        <v/>
      </c>
      <c r="AH72" s="93" t="str">
        <f t="shared" ref="AH72:AH81" si="153">IF($S$2&gt;17,IF(DF72="","",DF72),"")</f>
        <v/>
      </c>
      <c r="AI72" s="93" t="str">
        <f t="shared" ref="AI72:AI81" si="154">IF($S$2&gt;18,IF(DI72 = "","",DI72),"")</f>
        <v/>
      </c>
      <c r="AJ72" s="93" t="str">
        <f t="shared" ref="AJ72:AJ81" si="155">IF($S$2&gt;19,IF(DL72="","",DL72),"")</f>
        <v/>
      </c>
      <c r="AK72" s="93" t="str">
        <f t="shared" ref="AK72:AK81" si="156">IF($S$2&gt;20,IF(DO72="","",DO72),"")</f>
        <v/>
      </c>
      <c r="AL72" s="93" t="str">
        <f t="shared" ref="AL72:AL81" si="157">IF($S$2&gt;21,IF(DR72="","",DR72),"")</f>
        <v/>
      </c>
      <c r="AM72" s="93" t="str">
        <f t="shared" ref="AM72:AM81" si="158">IF($S$2&gt;22,IF(DU72="","",DU72),"")</f>
        <v/>
      </c>
      <c r="AN72" s="93" t="str">
        <f t="shared" ref="AN72:AN81" si="159">IF($S$2&gt;23,IF(DX72="","",DX72),"")</f>
        <v/>
      </c>
      <c r="AO72" s="93" t="str">
        <f t="shared" ref="AO72:AO81" si="160">IF($S$2&gt;24,IF(EA72="","",EA72),"")</f>
        <v/>
      </c>
      <c r="AP72" s="93" t="str">
        <f t="shared" ref="AP72:AP81" si="161">IF($S$2&gt;25,IF(ED72="","",ED72),"")</f>
        <v/>
      </c>
      <c r="AQ72" s="93" t="str">
        <f t="shared" ref="AQ72:AQ81" si="162">IF($S$2&gt;26,IF(EG72="","",EG72),"")</f>
        <v/>
      </c>
      <c r="AR72" s="93" t="str">
        <f t="shared" ref="AR72:AR81" si="163">IF($S$2&gt;27,IF(EJ72="","",EJ72),"")</f>
        <v/>
      </c>
      <c r="AS72" s="93" t="str">
        <f t="shared" ref="AS72:AS81" si="164">IF($S$2&gt;28,IF(EM72="","",EM72),"")</f>
        <v/>
      </c>
      <c r="AT72" s="93" t="str">
        <f t="shared" ref="AT72:AT81" si="165">IF($S$2&gt;29,IF(EP72 = "", "", EP72),"")</f>
        <v/>
      </c>
      <c r="AU72" s="93" t="str">
        <f t="shared" ref="AU72:AU81" si="166">IF($S$2&gt;30,IF(ES72="","",ES72),"")</f>
        <v/>
      </c>
      <c r="AV72" s="93" t="str">
        <f t="shared" ref="AV72:AV81" si="167">IF($S$2&gt;31,IF(EV72="","",EV72),"")</f>
        <v/>
      </c>
      <c r="AW72" s="93" t="str">
        <f t="shared" ref="AW72:AW81" si="168">IF($S$2&gt;32,IF(EY72="","",EY72),"")</f>
        <v/>
      </c>
      <c r="AX72" s="93" t="str">
        <f t="shared" ref="AX72:AX81" si="169">IF($S$2&gt;33,IF(FB72="","",FB72),"")</f>
        <v/>
      </c>
      <c r="AY72" s="93" t="str">
        <f t="shared" ref="AY72:AY81" si="170">IF($S$2&gt;34,IF(FE72="","",FE72),"")</f>
        <v/>
      </c>
      <c r="AZ72" s="93" t="str">
        <f t="shared" ref="AZ72:AZ81" si="171">IF($S$2&gt;35,IF(FH72="","",FH72),"")</f>
        <v/>
      </c>
      <c r="BA72" s="93" t="str">
        <f t="shared" ref="BA72:BA81" si="172">IF($S$2&gt;36,IF(FK72="","",FK72),"")</f>
        <v/>
      </c>
      <c r="BB72" s="93" t="str">
        <f t="shared" ref="BB72:BB81" si="173">IF($S$2&gt;37,IF(FN72="","",FN72),"")</f>
        <v/>
      </c>
      <c r="BC72" s="93" t="str">
        <f t="shared" ref="BC72:BC81" si="174">IF($S$2&gt;38,IF(FQ72="","",FQ72),"")</f>
        <v/>
      </c>
      <c r="BD72" s="93" t="str">
        <f t="shared" ref="BD72:BD81" si="175">IF($S$2&gt;39,IF(FT72="","",FT72),"")</f>
        <v/>
      </c>
      <c r="BE72" s="93" t="str">
        <f t="shared" ref="BE72:BE81" si="176">IF($S$2&gt;40,IF(FW72="","",FW72),"")</f>
        <v/>
      </c>
      <c r="BF72" s="224"/>
      <c r="BG72" s="74" t="str">
        <f t="shared" si="130"/>
        <v/>
      </c>
      <c r="BH72" s="36" t="str">
        <f t="shared" si="131"/>
        <v/>
      </c>
      <c r="BI72" s="225"/>
      <c r="BJ72" s="75" t="str">
        <f t="shared" ref="BJ72:BJ81" si="177">IF(BK72="","",_xlfn.DAYS(BK72,$Q$2))</f>
        <v/>
      </c>
      <c r="BK72" s="37" t="str">
        <f t="shared" ref="BK72:BK81" si="178">IF(BI72="","",BI72+($G72*365))</f>
        <v/>
      </c>
      <c r="BL72" s="224"/>
      <c r="BM72" s="74" t="str">
        <f t="shared" ref="BM72:BM81" si="179">IF(BN72="","",_xlfn.DAYS(BN72,$Q$2))</f>
        <v/>
      </c>
      <c r="BN72" s="36" t="str">
        <f t="shared" ref="BN72:BN81" si="180">IF(BL72="","",BL72+($G72*365))</f>
        <v/>
      </c>
      <c r="BO72" s="225"/>
      <c r="BP72" s="75" t="str">
        <f t="shared" ref="BP72:BP81" si="181">IF(BQ72="","",_xlfn.DAYS(BQ72,$Q$2))</f>
        <v/>
      </c>
      <c r="BQ72" s="37" t="str">
        <f t="shared" ref="BQ72:BQ81" si="182">IF(BO72="","",BO72+($G72*365))</f>
        <v/>
      </c>
      <c r="BR72" s="224"/>
      <c r="BS72" s="74" t="str">
        <f t="shared" ref="BS72:BS81" si="183">IF(BT72="","",_xlfn.DAYS(BT72,$Q$2))</f>
        <v/>
      </c>
      <c r="BT72" s="36" t="str">
        <f t="shared" ref="BT72:BT81" si="184">IF(BR72="","",BR72+($G72*365))</f>
        <v/>
      </c>
      <c r="BU72" s="225"/>
      <c r="BV72" s="75" t="str">
        <f t="shared" ref="BV72:BV81" si="185">IF(BW72="","",_xlfn.DAYS(BW72,$Q$2))</f>
        <v/>
      </c>
      <c r="BW72" s="37" t="str">
        <f t="shared" ref="BW72:BW81" si="186">IF(BU72="","",BU72+($G72*365))</f>
        <v/>
      </c>
      <c r="BX72" s="224"/>
      <c r="BY72" s="74" t="str">
        <f t="shared" ref="BY72:BY81" si="187">IF(BZ72="","",_xlfn.DAYS(BZ72,$Q$2))</f>
        <v/>
      </c>
      <c r="BZ72" s="36" t="str">
        <f t="shared" ref="BZ72:BZ81" si="188">IF(BX72="","",BX72+($G72*365))</f>
        <v/>
      </c>
      <c r="CA72" s="225"/>
      <c r="CB72" s="75" t="str">
        <f t="shared" ref="CB72:CB81" si="189">IF(CC72="","",_xlfn.DAYS(CC72,$Q$2))</f>
        <v/>
      </c>
      <c r="CC72" s="37" t="str">
        <f t="shared" ref="CC72:CC81" si="190">IF(CA72="","",CA72+($G72*365))</f>
        <v/>
      </c>
      <c r="CD72" s="224"/>
      <c r="CE72" s="74" t="str">
        <f t="shared" ref="CE72:CE81" si="191">IF(CF72="","",_xlfn.DAYS(CF72,$Q$2))</f>
        <v/>
      </c>
      <c r="CF72" s="36" t="str">
        <f t="shared" ref="CF72:CF81" si="192">IF(CD72="","",CD72+($G72*365))</f>
        <v/>
      </c>
      <c r="CG72" s="225"/>
      <c r="CH72" s="115" t="str">
        <f t="shared" ref="CH72:CH81" si="193">IF(CI72="","",_xlfn.DAYS(CI72,$Q$2))</f>
        <v/>
      </c>
      <c r="CI72" s="225" t="str">
        <f t="shared" ref="CI72:CI81" si="194">IF(CG72="","",CG72+($G72*365))</f>
        <v/>
      </c>
      <c r="CJ72" s="224"/>
      <c r="CK72" s="5" t="str">
        <f t="shared" ref="CK72:CK81" si="195">IF(CL72="","",_xlfn.DAYS(CL72,$Q$2))</f>
        <v/>
      </c>
      <c r="CL72" s="224" t="str">
        <f t="shared" ref="CL72:CL81" si="196">IF(CJ72="","",CJ72+($G72*365))</f>
        <v/>
      </c>
      <c r="CM72" s="225"/>
      <c r="CN72" s="115" t="str">
        <f t="shared" ref="CN72:CN81" si="197">IF(CO72="","",_xlfn.DAYS(CO72,$Q$2))</f>
        <v/>
      </c>
      <c r="CO72" s="225" t="str">
        <f t="shared" ref="CO72:CO81" si="198">IF(CM72="","",CM72+($G72*365))</f>
        <v/>
      </c>
      <c r="CP72" s="224"/>
      <c r="CQ72" s="5" t="str">
        <f t="shared" ref="CQ72:CQ81" si="199">IF(CR72="","",_xlfn.DAYS(CR72,$Q$2))</f>
        <v/>
      </c>
      <c r="CR72" s="224" t="str">
        <f t="shared" ref="CR72:CR81" si="200">IF(CP72="","",CP72+($G72*365))</f>
        <v/>
      </c>
      <c r="CS72" s="225"/>
      <c r="CT72" s="115" t="str">
        <f t="shared" ref="CT72:CT81" si="201">IF(CU72="","",_xlfn.DAYS(CU72,$Q$2))</f>
        <v/>
      </c>
      <c r="CU72" s="225" t="str">
        <f t="shared" ref="CU72:CU81" si="202">IF(CS72="","",CS72+($G72*365))</f>
        <v/>
      </c>
      <c r="CV72" s="224"/>
      <c r="CW72" s="5" t="str">
        <f t="shared" ref="CW72:CW81" si="203">IF(CX72="","",_xlfn.DAYS(CX72,$Q$2))</f>
        <v/>
      </c>
      <c r="CX72" s="224" t="str">
        <f t="shared" ref="CX72:CX81" si="204">IF(CV72="","",CV72+($G72*365))</f>
        <v/>
      </c>
      <c r="CY72" s="225"/>
      <c r="CZ72" s="115" t="str">
        <f t="shared" ref="CZ72:CZ81" si="205">IF(DA72="","",_xlfn.DAYS(DA72,$Q$2))</f>
        <v/>
      </c>
      <c r="DA72" s="225" t="str">
        <f t="shared" ref="DA72:DA81" si="206">IF(CY72="","",CY72+($G72*365))</f>
        <v/>
      </c>
      <c r="DB72" s="224"/>
      <c r="DC72" s="5" t="str">
        <f t="shared" ref="DC72:DC81" si="207">IF(DD72="","",_xlfn.DAYS(DD72,$Q$2))</f>
        <v/>
      </c>
      <c r="DD72" s="224" t="str">
        <f t="shared" ref="DD72:DD81" si="208">IF(DB72="","",DB72+($G72*365))</f>
        <v/>
      </c>
      <c r="DE72" s="225"/>
      <c r="DF72" s="115" t="str">
        <f t="shared" ref="DF72:DF81" si="209">IF(DG72="","",_xlfn.DAYS(DG72,$Q$2))</f>
        <v/>
      </c>
      <c r="DG72" s="225" t="str">
        <f t="shared" ref="DG72:DG81" si="210">IF(DE72="","",DE72+($G72*365))</f>
        <v/>
      </c>
      <c r="DH72" s="224"/>
      <c r="DI72" s="5" t="str">
        <f t="shared" ref="DI72:DI81" si="211">IF(DJ72="","",_xlfn.DAYS(DJ72,$Q$2))</f>
        <v/>
      </c>
      <c r="DJ72" s="224" t="str">
        <f t="shared" ref="DJ72:DJ81" si="212">IF(DH72="","",DH72+($G72*365))</f>
        <v/>
      </c>
      <c r="DK72" s="225"/>
      <c r="DL72" s="115" t="str">
        <f t="shared" ref="DL72:DL81" si="213">IF(DM72="","",_xlfn.DAYS(DM72,$Q$2))</f>
        <v/>
      </c>
      <c r="DM72" s="225" t="str">
        <f t="shared" ref="DM72:DM81" si="214">IF(DK72="","",DK72+($G72*365))</f>
        <v/>
      </c>
      <c r="DN72" s="224"/>
      <c r="DO72" s="5" t="str">
        <f t="shared" ref="DO72:DO81" si="215">IF(DP72="","",_xlfn.DAYS(DP72,$Q$2))</f>
        <v/>
      </c>
      <c r="DP72" s="224" t="str">
        <f t="shared" ref="DP72:DP81" si="216">IF(DN72="","",DN72+($G72*365))</f>
        <v/>
      </c>
      <c r="DQ72" s="225"/>
      <c r="DR72" s="115" t="str">
        <f t="shared" ref="DR72:DR81" si="217">IF(DS72="","",_xlfn.DAYS(DS72,$Q$2))</f>
        <v/>
      </c>
      <c r="DS72" s="225" t="str">
        <f t="shared" ref="DS72:DS81" si="218">IF(DQ72="","",DQ72+($G72*365))</f>
        <v/>
      </c>
      <c r="DT72" s="224"/>
      <c r="DU72" s="5" t="str">
        <f t="shared" ref="DU72:DU81" si="219">IF(DV72="","",_xlfn.DAYS(DV72,$Q$2))</f>
        <v/>
      </c>
      <c r="DV72" s="224" t="str">
        <f t="shared" ref="DV72:DV81" si="220">IF(DT72="","",DT72+($G72*365))</f>
        <v/>
      </c>
      <c r="DW72" s="225"/>
      <c r="DX72" s="115" t="str">
        <f t="shared" ref="DX72:DX81" si="221">IF(DY72="","",_xlfn.DAYS(DY72,$Q$2))</f>
        <v/>
      </c>
      <c r="DY72" s="225" t="str">
        <f t="shared" ref="DY72:DY81" si="222">IF(DW72="","",DW72+($G72*365))</f>
        <v/>
      </c>
      <c r="DZ72" s="224"/>
      <c r="EA72" s="5" t="str">
        <f t="shared" ref="EA72:EA81" si="223">IF(EB72="","",_xlfn.DAYS(EB72,$Q$2))</f>
        <v/>
      </c>
      <c r="EB72" s="224" t="str">
        <f t="shared" ref="EB72:EB81" si="224">IF(DZ72="","",DZ72+($G72*365))</f>
        <v/>
      </c>
      <c r="EC72" s="225"/>
      <c r="ED72" s="115" t="str">
        <f t="shared" ref="ED72:ED81" si="225">IF(EE72="","",_xlfn.DAYS(EE72,$Q$2))</f>
        <v/>
      </c>
      <c r="EE72" s="225" t="str">
        <f t="shared" ref="EE72:EE81" si="226">IF(EC72="","",EC72+($G72*365))</f>
        <v/>
      </c>
      <c r="EF72" s="224"/>
      <c r="EG72" s="5" t="str">
        <f t="shared" ref="EG72:EG81" si="227">IF(EH72="","",_xlfn.DAYS(EH72,$Q$2))</f>
        <v/>
      </c>
      <c r="EH72" s="224" t="str">
        <f t="shared" ref="EH72:EH81" si="228">IF(EF72="","",EF72+($G72*365))</f>
        <v/>
      </c>
      <c r="EI72" s="225"/>
      <c r="EJ72" s="115" t="str">
        <f t="shared" ref="EJ72:EJ81" si="229">IF(EK72="","",_xlfn.DAYS(EK72,$Q$2))</f>
        <v/>
      </c>
      <c r="EK72" s="225" t="str">
        <f t="shared" ref="EK72:EK81" si="230">IF(EI72="","",EI72+($G72*365))</f>
        <v/>
      </c>
      <c r="EL72" s="224"/>
      <c r="EM72" s="5" t="str">
        <f t="shared" ref="EM72:EM81" si="231">IF(EN72="","",_xlfn.DAYS(EN72,$Q$2))</f>
        <v/>
      </c>
      <c r="EN72" s="224" t="str">
        <f t="shared" ref="EN72:EN81" si="232">IF(EL72="","",EL72+($G72*365))</f>
        <v/>
      </c>
      <c r="EO72" s="225"/>
      <c r="EP72" s="115" t="str">
        <f t="shared" ref="EP72:EP81" si="233">IF(EQ72="","",_xlfn.DAYS(EQ72,$Q$2))</f>
        <v/>
      </c>
      <c r="EQ72" s="225" t="str">
        <f t="shared" ref="EQ72:EQ81" si="234">IF(EO72="","",EO72+($G72*365))</f>
        <v/>
      </c>
      <c r="ER72" s="224"/>
      <c r="ES72" s="5" t="str">
        <f t="shared" ref="ES72:ES81" si="235">IF(ET72="","",_xlfn.DAYS(ET72,$Q$2))</f>
        <v/>
      </c>
      <c r="ET72" s="224" t="str">
        <f t="shared" ref="ET72:ET81" si="236">IF(ER72="","",ER72+($G72*365))</f>
        <v/>
      </c>
      <c r="EU72" s="225"/>
      <c r="EV72" s="115" t="str">
        <f t="shared" ref="EV72:EV81" si="237">IF(EW72="","",_xlfn.DAYS(EW72,$Q$2))</f>
        <v/>
      </c>
      <c r="EW72" s="225" t="str">
        <f t="shared" ref="EW72:EW81" si="238">IF(EU72="","",EU72+($G72*365))</f>
        <v/>
      </c>
      <c r="EX72" s="224"/>
      <c r="EY72" s="5" t="str">
        <f t="shared" ref="EY72:EY81" si="239">IF(EZ72="","",_xlfn.DAYS(EZ72,$Q$2))</f>
        <v/>
      </c>
      <c r="EZ72" s="224" t="str">
        <f t="shared" ref="EZ72:EZ81" si="240">IF(EX72="","",EX72+($G72*365))</f>
        <v/>
      </c>
      <c r="FA72" s="225"/>
      <c r="FB72" s="115" t="str">
        <f t="shared" ref="FB72:FB81" si="241">IF(FC72="","",_xlfn.DAYS(FC72,$Q$2))</f>
        <v/>
      </c>
      <c r="FC72" s="225" t="str">
        <f t="shared" ref="FC72:FC81" si="242">IF(FA72="","",FA72+($G72*365))</f>
        <v/>
      </c>
      <c r="FD72" s="224"/>
      <c r="FE72" s="5" t="str">
        <f t="shared" ref="FE72:FE81" si="243">IF(FF72="","",_xlfn.DAYS(FF72,$Q$2))</f>
        <v/>
      </c>
      <c r="FF72" s="224" t="str">
        <f t="shared" ref="FF72:FF81" si="244">IF(FD72="","",FD72+($G72*365))</f>
        <v/>
      </c>
      <c r="FG72" s="225"/>
      <c r="FH72" s="115" t="str">
        <f t="shared" ref="FH72:FH81" si="245">IF(FI72="","",_xlfn.DAYS(FI72,$Q$2))</f>
        <v/>
      </c>
      <c r="FI72" s="225" t="str">
        <f t="shared" ref="FI72:FI81" si="246">IF(FG72="","",FG72+($G72*365))</f>
        <v/>
      </c>
      <c r="FJ72" s="224"/>
      <c r="FK72" s="5" t="str">
        <f t="shared" ref="FK72:FK81" si="247">IF(FL72="","",_xlfn.DAYS(FL72,$Q$2))</f>
        <v/>
      </c>
      <c r="FL72" s="224" t="str">
        <f t="shared" ref="FL72:FL81" si="248">IF(FJ72="","",FJ72+($G72*365))</f>
        <v/>
      </c>
      <c r="FM72" s="225"/>
      <c r="FN72" s="115" t="str">
        <f t="shared" ref="FN72:FN81" si="249">IF(FO72="","",_xlfn.DAYS(FO72,$Q$2))</f>
        <v/>
      </c>
      <c r="FO72" s="225" t="str">
        <f t="shared" ref="FO72:FO81" si="250">IF(FM72="","",FM72+($G72*365))</f>
        <v/>
      </c>
      <c r="FP72" s="224"/>
      <c r="FQ72" s="5" t="str">
        <f t="shared" ref="FQ72:FQ81" si="251">IF(FR72="","",_xlfn.DAYS(FR72,$Q$2))</f>
        <v/>
      </c>
      <c r="FR72" s="224" t="str">
        <f t="shared" ref="FR72:FR81" si="252">IF(FP72 = "", "",FP72+($G72*365))</f>
        <v/>
      </c>
      <c r="FS72" s="225"/>
      <c r="FT72" s="115" t="str">
        <f t="shared" ref="FT72:FT81" si="253">IF(FU72="","",_xlfn.DAYS(FU72,$Q$2))</f>
        <v/>
      </c>
      <c r="FU72" s="225" t="str">
        <f t="shared" ref="FU72:FU81" si="254">IF(FS72="","",FS72+($G72*365))</f>
        <v/>
      </c>
      <c r="FV72" s="253"/>
      <c r="FW72" s="253"/>
      <c r="FX72" s="253"/>
      <c r="FY72" s="253"/>
      <c r="FZ72" s="253"/>
    </row>
    <row r="73" spans="1:182" s="3" customFormat="1" x14ac:dyDescent="0.25">
      <c r="A73" s="2" t="str">
        <f t="shared" si="132"/>
        <v/>
      </c>
      <c r="B73" s="211"/>
      <c r="C73" s="151"/>
      <c r="D73" s="156" t="str">
        <f t="shared" si="152"/>
        <v/>
      </c>
      <c r="E73" s="109"/>
      <c r="F73" s="196"/>
      <c r="G73" s="2"/>
      <c r="H73" s="76"/>
      <c r="I73" s="114" t="str">
        <f t="shared" si="0"/>
        <v/>
      </c>
      <c r="J73" s="114" t="str">
        <f t="shared" si="1"/>
        <v/>
      </c>
      <c r="K73" s="114" t="str">
        <f t="shared" si="2"/>
        <v/>
      </c>
      <c r="L73" s="114" t="str">
        <f t="shared" si="3"/>
        <v/>
      </c>
      <c r="M73" s="114" t="str">
        <f t="shared" si="4"/>
        <v/>
      </c>
      <c r="N73" s="114" t="str">
        <f t="shared" si="5"/>
        <v/>
      </c>
      <c r="O73" s="114" t="str">
        <f t="shared" si="133"/>
        <v/>
      </c>
      <c r="P73" s="114" t="str">
        <f t="shared" si="134"/>
        <v/>
      </c>
      <c r="Q73" s="93" t="str">
        <f t="shared" si="135"/>
        <v/>
      </c>
      <c r="R73" s="93" t="str">
        <f t="shared" si="136"/>
        <v/>
      </c>
      <c r="S73" s="93" t="str">
        <f t="shared" si="137"/>
        <v/>
      </c>
      <c r="T73" s="93" t="str">
        <f t="shared" si="138"/>
        <v/>
      </c>
      <c r="U73" s="93" t="str">
        <f t="shared" si="139"/>
        <v/>
      </c>
      <c r="V73" s="93" t="str">
        <f t="shared" si="140"/>
        <v/>
      </c>
      <c r="W73" s="93" t="str">
        <f t="shared" si="141"/>
        <v/>
      </c>
      <c r="X73" s="93" t="str">
        <f t="shared" si="142"/>
        <v/>
      </c>
      <c r="Y73" s="93" t="str">
        <f t="shared" si="143"/>
        <v/>
      </c>
      <c r="Z73" s="93" t="str">
        <f t="shared" si="144"/>
        <v/>
      </c>
      <c r="AA73" s="93" t="str">
        <f t="shared" si="145"/>
        <v/>
      </c>
      <c r="AB73" s="93" t="str">
        <f t="shared" si="146"/>
        <v/>
      </c>
      <c r="AC73" s="93" t="str">
        <f t="shared" si="147"/>
        <v/>
      </c>
      <c r="AD73" s="93" t="str">
        <f t="shared" si="148"/>
        <v/>
      </c>
      <c r="AE73" s="93" t="str">
        <f t="shared" si="149"/>
        <v/>
      </c>
      <c r="AF73" s="93" t="str">
        <f t="shared" si="150"/>
        <v/>
      </c>
      <c r="AG73" s="93" t="str">
        <f t="shared" si="151"/>
        <v/>
      </c>
      <c r="AH73" s="93" t="str">
        <f t="shared" si="153"/>
        <v/>
      </c>
      <c r="AI73" s="93" t="str">
        <f t="shared" si="154"/>
        <v/>
      </c>
      <c r="AJ73" s="93" t="str">
        <f t="shared" si="155"/>
        <v/>
      </c>
      <c r="AK73" s="93" t="str">
        <f t="shared" si="156"/>
        <v/>
      </c>
      <c r="AL73" s="93" t="str">
        <f t="shared" si="157"/>
        <v/>
      </c>
      <c r="AM73" s="93" t="str">
        <f t="shared" si="158"/>
        <v/>
      </c>
      <c r="AN73" s="93" t="str">
        <f t="shared" si="159"/>
        <v/>
      </c>
      <c r="AO73" s="93" t="str">
        <f t="shared" si="160"/>
        <v/>
      </c>
      <c r="AP73" s="93" t="str">
        <f t="shared" si="161"/>
        <v/>
      </c>
      <c r="AQ73" s="93" t="str">
        <f t="shared" si="162"/>
        <v/>
      </c>
      <c r="AR73" s="93" t="str">
        <f t="shared" si="163"/>
        <v/>
      </c>
      <c r="AS73" s="93" t="str">
        <f t="shared" si="164"/>
        <v/>
      </c>
      <c r="AT73" s="93" t="str">
        <f t="shared" si="165"/>
        <v/>
      </c>
      <c r="AU73" s="93" t="str">
        <f t="shared" si="166"/>
        <v/>
      </c>
      <c r="AV73" s="93" t="str">
        <f t="shared" si="167"/>
        <v/>
      </c>
      <c r="AW73" s="93" t="str">
        <f t="shared" si="168"/>
        <v/>
      </c>
      <c r="AX73" s="93" t="str">
        <f t="shared" si="169"/>
        <v/>
      </c>
      <c r="AY73" s="93" t="str">
        <f t="shared" si="170"/>
        <v/>
      </c>
      <c r="AZ73" s="93" t="str">
        <f t="shared" si="171"/>
        <v/>
      </c>
      <c r="BA73" s="93" t="str">
        <f t="shared" si="172"/>
        <v/>
      </c>
      <c r="BB73" s="93" t="str">
        <f t="shared" si="173"/>
        <v/>
      </c>
      <c r="BC73" s="93" t="str">
        <f t="shared" si="174"/>
        <v/>
      </c>
      <c r="BD73" s="93" t="str">
        <f t="shared" si="175"/>
        <v/>
      </c>
      <c r="BE73" s="93" t="str">
        <f t="shared" si="176"/>
        <v/>
      </c>
      <c r="BF73" s="224"/>
      <c r="BG73" s="74" t="str">
        <f t="shared" si="130"/>
        <v/>
      </c>
      <c r="BH73" s="36" t="str">
        <f t="shared" si="131"/>
        <v/>
      </c>
      <c r="BI73" s="225"/>
      <c r="BJ73" s="75" t="str">
        <f t="shared" si="177"/>
        <v/>
      </c>
      <c r="BK73" s="37" t="str">
        <f t="shared" si="178"/>
        <v/>
      </c>
      <c r="BL73" s="224"/>
      <c r="BM73" s="74" t="str">
        <f t="shared" si="179"/>
        <v/>
      </c>
      <c r="BN73" s="36" t="str">
        <f t="shared" si="180"/>
        <v/>
      </c>
      <c r="BO73" s="225"/>
      <c r="BP73" s="75" t="str">
        <f t="shared" si="181"/>
        <v/>
      </c>
      <c r="BQ73" s="37" t="str">
        <f t="shared" si="182"/>
        <v/>
      </c>
      <c r="BR73" s="224"/>
      <c r="BS73" s="74" t="str">
        <f t="shared" si="183"/>
        <v/>
      </c>
      <c r="BT73" s="36" t="str">
        <f t="shared" si="184"/>
        <v/>
      </c>
      <c r="BU73" s="225"/>
      <c r="BV73" s="75" t="str">
        <f t="shared" si="185"/>
        <v/>
      </c>
      <c r="BW73" s="37" t="str">
        <f t="shared" si="186"/>
        <v/>
      </c>
      <c r="BX73" s="224"/>
      <c r="BY73" s="74" t="str">
        <f t="shared" si="187"/>
        <v/>
      </c>
      <c r="BZ73" s="36" t="str">
        <f t="shared" si="188"/>
        <v/>
      </c>
      <c r="CA73" s="225"/>
      <c r="CB73" s="75" t="str">
        <f t="shared" si="189"/>
        <v/>
      </c>
      <c r="CC73" s="37" t="str">
        <f t="shared" si="190"/>
        <v/>
      </c>
      <c r="CD73" s="224"/>
      <c r="CE73" s="74" t="str">
        <f t="shared" si="191"/>
        <v/>
      </c>
      <c r="CF73" s="36" t="str">
        <f t="shared" si="192"/>
        <v/>
      </c>
      <c r="CG73" s="225"/>
      <c r="CH73" s="115" t="str">
        <f t="shared" si="193"/>
        <v/>
      </c>
      <c r="CI73" s="225" t="str">
        <f t="shared" si="194"/>
        <v/>
      </c>
      <c r="CJ73" s="224"/>
      <c r="CK73" s="5" t="str">
        <f t="shared" si="195"/>
        <v/>
      </c>
      <c r="CL73" s="224" t="str">
        <f t="shared" si="196"/>
        <v/>
      </c>
      <c r="CM73" s="225"/>
      <c r="CN73" s="115" t="str">
        <f t="shared" si="197"/>
        <v/>
      </c>
      <c r="CO73" s="225" t="str">
        <f t="shared" si="198"/>
        <v/>
      </c>
      <c r="CP73" s="224"/>
      <c r="CQ73" s="5" t="str">
        <f t="shared" si="199"/>
        <v/>
      </c>
      <c r="CR73" s="224" t="str">
        <f t="shared" si="200"/>
        <v/>
      </c>
      <c r="CS73" s="225"/>
      <c r="CT73" s="115" t="str">
        <f t="shared" si="201"/>
        <v/>
      </c>
      <c r="CU73" s="225" t="str">
        <f t="shared" si="202"/>
        <v/>
      </c>
      <c r="CV73" s="224"/>
      <c r="CW73" s="5" t="str">
        <f t="shared" si="203"/>
        <v/>
      </c>
      <c r="CX73" s="224" t="str">
        <f t="shared" si="204"/>
        <v/>
      </c>
      <c r="CY73" s="225"/>
      <c r="CZ73" s="115" t="str">
        <f t="shared" si="205"/>
        <v/>
      </c>
      <c r="DA73" s="225" t="str">
        <f t="shared" si="206"/>
        <v/>
      </c>
      <c r="DB73" s="224"/>
      <c r="DC73" s="5" t="str">
        <f t="shared" si="207"/>
        <v/>
      </c>
      <c r="DD73" s="224" t="str">
        <f t="shared" si="208"/>
        <v/>
      </c>
      <c r="DE73" s="225"/>
      <c r="DF73" s="115" t="str">
        <f t="shared" si="209"/>
        <v/>
      </c>
      <c r="DG73" s="225" t="str">
        <f t="shared" si="210"/>
        <v/>
      </c>
      <c r="DH73" s="224"/>
      <c r="DI73" s="5" t="str">
        <f t="shared" si="211"/>
        <v/>
      </c>
      <c r="DJ73" s="224" t="str">
        <f t="shared" si="212"/>
        <v/>
      </c>
      <c r="DK73" s="225"/>
      <c r="DL73" s="115" t="str">
        <f t="shared" si="213"/>
        <v/>
      </c>
      <c r="DM73" s="225" t="str">
        <f t="shared" si="214"/>
        <v/>
      </c>
      <c r="DN73" s="224"/>
      <c r="DO73" s="5" t="str">
        <f t="shared" si="215"/>
        <v/>
      </c>
      <c r="DP73" s="224" t="str">
        <f t="shared" si="216"/>
        <v/>
      </c>
      <c r="DQ73" s="225"/>
      <c r="DR73" s="115" t="str">
        <f t="shared" si="217"/>
        <v/>
      </c>
      <c r="DS73" s="225" t="str">
        <f t="shared" si="218"/>
        <v/>
      </c>
      <c r="DT73" s="224"/>
      <c r="DU73" s="5" t="str">
        <f t="shared" si="219"/>
        <v/>
      </c>
      <c r="DV73" s="224" t="str">
        <f t="shared" si="220"/>
        <v/>
      </c>
      <c r="DW73" s="225"/>
      <c r="DX73" s="115" t="str">
        <f t="shared" si="221"/>
        <v/>
      </c>
      <c r="DY73" s="225" t="str">
        <f t="shared" si="222"/>
        <v/>
      </c>
      <c r="DZ73" s="224"/>
      <c r="EA73" s="5" t="str">
        <f t="shared" si="223"/>
        <v/>
      </c>
      <c r="EB73" s="224" t="str">
        <f t="shared" si="224"/>
        <v/>
      </c>
      <c r="EC73" s="225"/>
      <c r="ED73" s="115" t="str">
        <f t="shared" si="225"/>
        <v/>
      </c>
      <c r="EE73" s="225" t="str">
        <f t="shared" si="226"/>
        <v/>
      </c>
      <c r="EF73" s="224"/>
      <c r="EG73" s="5" t="str">
        <f t="shared" si="227"/>
        <v/>
      </c>
      <c r="EH73" s="224" t="str">
        <f t="shared" si="228"/>
        <v/>
      </c>
      <c r="EI73" s="225"/>
      <c r="EJ73" s="115" t="str">
        <f t="shared" si="229"/>
        <v/>
      </c>
      <c r="EK73" s="225" t="str">
        <f t="shared" si="230"/>
        <v/>
      </c>
      <c r="EL73" s="224"/>
      <c r="EM73" s="5" t="str">
        <f t="shared" si="231"/>
        <v/>
      </c>
      <c r="EN73" s="224" t="str">
        <f t="shared" si="232"/>
        <v/>
      </c>
      <c r="EO73" s="225"/>
      <c r="EP73" s="115" t="str">
        <f t="shared" si="233"/>
        <v/>
      </c>
      <c r="EQ73" s="225" t="str">
        <f t="shared" si="234"/>
        <v/>
      </c>
      <c r="ER73" s="224"/>
      <c r="ES73" s="5" t="str">
        <f t="shared" si="235"/>
        <v/>
      </c>
      <c r="ET73" s="224" t="str">
        <f t="shared" si="236"/>
        <v/>
      </c>
      <c r="EU73" s="225"/>
      <c r="EV73" s="115" t="str">
        <f t="shared" si="237"/>
        <v/>
      </c>
      <c r="EW73" s="225" t="str">
        <f t="shared" si="238"/>
        <v/>
      </c>
      <c r="EX73" s="224"/>
      <c r="EY73" s="5" t="str">
        <f t="shared" si="239"/>
        <v/>
      </c>
      <c r="EZ73" s="224" t="str">
        <f t="shared" si="240"/>
        <v/>
      </c>
      <c r="FA73" s="225"/>
      <c r="FB73" s="115" t="str">
        <f t="shared" si="241"/>
        <v/>
      </c>
      <c r="FC73" s="225" t="str">
        <f t="shared" si="242"/>
        <v/>
      </c>
      <c r="FD73" s="224"/>
      <c r="FE73" s="5" t="str">
        <f t="shared" si="243"/>
        <v/>
      </c>
      <c r="FF73" s="224" t="str">
        <f t="shared" si="244"/>
        <v/>
      </c>
      <c r="FG73" s="225"/>
      <c r="FH73" s="115" t="str">
        <f t="shared" si="245"/>
        <v/>
      </c>
      <c r="FI73" s="225" t="str">
        <f t="shared" si="246"/>
        <v/>
      </c>
      <c r="FJ73" s="224"/>
      <c r="FK73" s="5" t="str">
        <f t="shared" si="247"/>
        <v/>
      </c>
      <c r="FL73" s="224" t="str">
        <f t="shared" si="248"/>
        <v/>
      </c>
      <c r="FM73" s="225"/>
      <c r="FN73" s="115" t="str">
        <f t="shared" si="249"/>
        <v/>
      </c>
      <c r="FO73" s="225" t="str">
        <f t="shared" si="250"/>
        <v/>
      </c>
      <c r="FP73" s="224"/>
      <c r="FQ73" s="5" t="str">
        <f t="shared" si="251"/>
        <v/>
      </c>
      <c r="FR73" s="224" t="str">
        <f t="shared" si="252"/>
        <v/>
      </c>
      <c r="FS73" s="225"/>
      <c r="FT73" s="115" t="str">
        <f t="shared" si="253"/>
        <v/>
      </c>
      <c r="FU73" s="225" t="str">
        <f t="shared" si="254"/>
        <v/>
      </c>
      <c r="FV73" s="253"/>
      <c r="FW73" s="253"/>
      <c r="FX73" s="253"/>
      <c r="FY73" s="253"/>
      <c r="FZ73" s="253"/>
    </row>
    <row r="74" spans="1:182" s="3" customFormat="1" x14ac:dyDescent="0.25">
      <c r="A74" s="2" t="str">
        <f t="shared" si="132"/>
        <v/>
      </c>
      <c r="B74" s="211"/>
      <c r="C74" s="151"/>
      <c r="D74" s="156" t="str">
        <f t="shared" si="152"/>
        <v/>
      </c>
      <c r="E74" s="109"/>
      <c r="F74" s="196"/>
      <c r="G74" s="2"/>
      <c r="H74" s="76"/>
      <c r="I74" s="114" t="str">
        <f t="shared" si="0"/>
        <v/>
      </c>
      <c r="J74" s="114" t="str">
        <f t="shared" si="1"/>
        <v/>
      </c>
      <c r="K74" s="114" t="str">
        <f t="shared" si="2"/>
        <v/>
      </c>
      <c r="L74" s="114" t="str">
        <f t="shared" si="3"/>
        <v/>
      </c>
      <c r="M74" s="114" t="str">
        <f t="shared" si="4"/>
        <v/>
      </c>
      <c r="N74" s="114" t="str">
        <f t="shared" si="5"/>
        <v/>
      </c>
      <c r="O74" s="114" t="str">
        <f t="shared" si="133"/>
        <v/>
      </c>
      <c r="P74" s="114" t="str">
        <f t="shared" si="134"/>
        <v/>
      </c>
      <c r="Q74" s="93" t="str">
        <f t="shared" si="135"/>
        <v/>
      </c>
      <c r="R74" s="93" t="str">
        <f t="shared" si="136"/>
        <v/>
      </c>
      <c r="S74" s="93" t="str">
        <f t="shared" si="137"/>
        <v/>
      </c>
      <c r="T74" s="93" t="str">
        <f t="shared" si="138"/>
        <v/>
      </c>
      <c r="U74" s="93" t="str">
        <f t="shared" si="139"/>
        <v/>
      </c>
      <c r="V74" s="93" t="str">
        <f t="shared" si="140"/>
        <v/>
      </c>
      <c r="W74" s="93" t="str">
        <f t="shared" si="141"/>
        <v/>
      </c>
      <c r="X74" s="93" t="str">
        <f t="shared" si="142"/>
        <v/>
      </c>
      <c r="Y74" s="93" t="str">
        <f t="shared" si="143"/>
        <v/>
      </c>
      <c r="Z74" s="93" t="str">
        <f t="shared" si="144"/>
        <v/>
      </c>
      <c r="AA74" s="93" t="str">
        <f t="shared" si="145"/>
        <v/>
      </c>
      <c r="AB74" s="93" t="str">
        <f t="shared" si="146"/>
        <v/>
      </c>
      <c r="AC74" s="93" t="str">
        <f t="shared" si="147"/>
        <v/>
      </c>
      <c r="AD74" s="93" t="str">
        <f t="shared" si="148"/>
        <v/>
      </c>
      <c r="AE74" s="93" t="str">
        <f t="shared" si="149"/>
        <v/>
      </c>
      <c r="AF74" s="93" t="str">
        <f t="shared" si="150"/>
        <v/>
      </c>
      <c r="AG74" s="93" t="str">
        <f t="shared" si="151"/>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93" t="str">
        <f t="shared" si="176"/>
        <v/>
      </c>
      <c r="BF74" s="224"/>
      <c r="BG74" s="74" t="str">
        <f t="shared" si="130"/>
        <v/>
      </c>
      <c r="BH74" s="36" t="str">
        <f t="shared" si="131"/>
        <v/>
      </c>
      <c r="BI74" s="225"/>
      <c r="BJ74" s="75" t="str">
        <f t="shared" si="177"/>
        <v/>
      </c>
      <c r="BK74" s="37" t="str">
        <f t="shared" si="178"/>
        <v/>
      </c>
      <c r="BL74" s="224"/>
      <c r="BM74" s="74" t="str">
        <f t="shared" si="179"/>
        <v/>
      </c>
      <c r="BN74" s="36" t="str">
        <f t="shared" si="180"/>
        <v/>
      </c>
      <c r="BO74" s="225"/>
      <c r="BP74" s="75" t="str">
        <f t="shared" si="181"/>
        <v/>
      </c>
      <c r="BQ74" s="37" t="str">
        <f t="shared" si="182"/>
        <v/>
      </c>
      <c r="BR74" s="224"/>
      <c r="BS74" s="74" t="str">
        <f t="shared" si="183"/>
        <v/>
      </c>
      <c r="BT74" s="36" t="str">
        <f t="shared" si="184"/>
        <v/>
      </c>
      <c r="BU74" s="225"/>
      <c r="BV74" s="75" t="str">
        <f t="shared" si="185"/>
        <v/>
      </c>
      <c r="BW74" s="37" t="str">
        <f t="shared" si="186"/>
        <v/>
      </c>
      <c r="BX74" s="224"/>
      <c r="BY74" s="74" t="str">
        <f t="shared" si="187"/>
        <v/>
      </c>
      <c r="BZ74" s="36" t="str">
        <f t="shared" si="188"/>
        <v/>
      </c>
      <c r="CA74" s="225"/>
      <c r="CB74" s="75" t="str">
        <f t="shared" si="189"/>
        <v/>
      </c>
      <c r="CC74" s="37" t="str">
        <f t="shared" si="190"/>
        <v/>
      </c>
      <c r="CD74" s="224"/>
      <c r="CE74" s="74" t="str">
        <f t="shared" si="191"/>
        <v/>
      </c>
      <c r="CF74" s="36" t="str">
        <f t="shared" si="192"/>
        <v/>
      </c>
      <c r="CG74" s="225"/>
      <c r="CH74" s="115" t="str">
        <f t="shared" si="193"/>
        <v/>
      </c>
      <c r="CI74" s="225" t="str">
        <f t="shared" si="194"/>
        <v/>
      </c>
      <c r="CJ74" s="224"/>
      <c r="CK74" s="5" t="str">
        <f t="shared" si="195"/>
        <v/>
      </c>
      <c r="CL74" s="224" t="str">
        <f t="shared" si="196"/>
        <v/>
      </c>
      <c r="CM74" s="225"/>
      <c r="CN74" s="115" t="str">
        <f t="shared" si="197"/>
        <v/>
      </c>
      <c r="CO74" s="225" t="str">
        <f t="shared" si="198"/>
        <v/>
      </c>
      <c r="CP74" s="224"/>
      <c r="CQ74" s="5" t="str">
        <f t="shared" si="199"/>
        <v/>
      </c>
      <c r="CR74" s="224" t="str">
        <f t="shared" si="200"/>
        <v/>
      </c>
      <c r="CS74" s="225"/>
      <c r="CT74" s="115" t="str">
        <f t="shared" si="201"/>
        <v/>
      </c>
      <c r="CU74" s="225" t="str">
        <f t="shared" si="202"/>
        <v/>
      </c>
      <c r="CV74" s="224"/>
      <c r="CW74" s="5" t="str">
        <f t="shared" si="203"/>
        <v/>
      </c>
      <c r="CX74" s="224" t="str">
        <f t="shared" si="204"/>
        <v/>
      </c>
      <c r="CY74" s="225"/>
      <c r="CZ74" s="115" t="str">
        <f t="shared" si="205"/>
        <v/>
      </c>
      <c r="DA74" s="225" t="str">
        <f t="shared" si="206"/>
        <v/>
      </c>
      <c r="DB74" s="224"/>
      <c r="DC74" s="5" t="str">
        <f t="shared" si="207"/>
        <v/>
      </c>
      <c r="DD74" s="224" t="str">
        <f t="shared" si="208"/>
        <v/>
      </c>
      <c r="DE74" s="225"/>
      <c r="DF74" s="115" t="str">
        <f t="shared" si="209"/>
        <v/>
      </c>
      <c r="DG74" s="225" t="str">
        <f t="shared" si="210"/>
        <v/>
      </c>
      <c r="DH74" s="224"/>
      <c r="DI74" s="5" t="str">
        <f t="shared" si="211"/>
        <v/>
      </c>
      <c r="DJ74" s="224" t="str">
        <f t="shared" si="212"/>
        <v/>
      </c>
      <c r="DK74" s="225"/>
      <c r="DL74" s="115" t="str">
        <f t="shared" si="213"/>
        <v/>
      </c>
      <c r="DM74" s="225" t="str">
        <f t="shared" si="214"/>
        <v/>
      </c>
      <c r="DN74" s="224"/>
      <c r="DO74" s="5" t="str">
        <f t="shared" si="215"/>
        <v/>
      </c>
      <c r="DP74" s="224" t="str">
        <f t="shared" si="216"/>
        <v/>
      </c>
      <c r="DQ74" s="225"/>
      <c r="DR74" s="115" t="str">
        <f t="shared" si="217"/>
        <v/>
      </c>
      <c r="DS74" s="225" t="str">
        <f t="shared" si="218"/>
        <v/>
      </c>
      <c r="DT74" s="224"/>
      <c r="DU74" s="5" t="str">
        <f t="shared" si="219"/>
        <v/>
      </c>
      <c r="DV74" s="224" t="str">
        <f t="shared" si="220"/>
        <v/>
      </c>
      <c r="DW74" s="225"/>
      <c r="DX74" s="115" t="str">
        <f t="shared" si="221"/>
        <v/>
      </c>
      <c r="DY74" s="225" t="str">
        <f t="shared" si="222"/>
        <v/>
      </c>
      <c r="DZ74" s="224"/>
      <c r="EA74" s="5" t="str">
        <f t="shared" si="223"/>
        <v/>
      </c>
      <c r="EB74" s="224" t="str">
        <f t="shared" si="224"/>
        <v/>
      </c>
      <c r="EC74" s="225"/>
      <c r="ED74" s="115" t="str">
        <f t="shared" si="225"/>
        <v/>
      </c>
      <c r="EE74" s="225" t="str">
        <f t="shared" si="226"/>
        <v/>
      </c>
      <c r="EF74" s="224"/>
      <c r="EG74" s="5" t="str">
        <f t="shared" si="227"/>
        <v/>
      </c>
      <c r="EH74" s="224" t="str">
        <f t="shared" si="228"/>
        <v/>
      </c>
      <c r="EI74" s="225"/>
      <c r="EJ74" s="115" t="str">
        <f t="shared" si="229"/>
        <v/>
      </c>
      <c r="EK74" s="225" t="str">
        <f t="shared" si="230"/>
        <v/>
      </c>
      <c r="EL74" s="224"/>
      <c r="EM74" s="5" t="str">
        <f t="shared" si="231"/>
        <v/>
      </c>
      <c r="EN74" s="224" t="str">
        <f t="shared" si="232"/>
        <v/>
      </c>
      <c r="EO74" s="225"/>
      <c r="EP74" s="115" t="str">
        <f t="shared" si="233"/>
        <v/>
      </c>
      <c r="EQ74" s="225" t="str">
        <f t="shared" si="234"/>
        <v/>
      </c>
      <c r="ER74" s="224"/>
      <c r="ES74" s="5" t="str">
        <f t="shared" si="235"/>
        <v/>
      </c>
      <c r="ET74" s="224" t="str">
        <f t="shared" si="236"/>
        <v/>
      </c>
      <c r="EU74" s="225"/>
      <c r="EV74" s="115" t="str">
        <f t="shared" si="237"/>
        <v/>
      </c>
      <c r="EW74" s="225" t="str">
        <f t="shared" si="238"/>
        <v/>
      </c>
      <c r="EX74" s="224"/>
      <c r="EY74" s="5" t="str">
        <f t="shared" si="239"/>
        <v/>
      </c>
      <c r="EZ74" s="224" t="str">
        <f t="shared" si="240"/>
        <v/>
      </c>
      <c r="FA74" s="225"/>
      <c r="FB74" s="115" t="str">
        <f t="shared" si="241"/>
        <v/>
      </c>
      <c r="FC74" s="225" t="str">
        <f t="shared" si="242"/>
        <v/>
      </c>
      <c r="FD74" s="224"/>
      <c r="FE74" s="5" t="str">
        <f t="shared" si="243"/>
        <v/>
      </c>
      <c r="FF74" s="224" t="str">
        <f t="shared" si="244"/>
        <v/>
      </c>
      <c r="FG74" s="225"/>
      <c r="FH74" s="115" t="str">
        <f t="shared" si="245"/>
        <v/>
      </c>
      <c r="FI74" s="225" t="str">
        <f t="shared" si="246"/>
        <v/>
      </c>
      <c r="FJ74" s="224"/>
      <c r="FK74" s="5" t="str">
        <f t="shared" si="247"/>
        <v/>
      </c>
      <c r="FL74" s="224" t="str">
        <f t="shared" si="248"/>
        <v/>
      </c>
      <c r="FM74" s="225"/>
      <c r="FN74" s="115" t="str">
        <f t="shared" si="249"/>
        <v/>
      </c>
      <c r="FO74" s="225" t="str">
        <f t="shared" si="250"/>
        <v/>
      </c>
      <c r="FP74" s="224"/>
      <c r="FQ74" s="5" t="str">
        <f t="shared" si="251"/>
        <v/>
      </c>
      <c r="FR74" s="224" t="str">
        <f t="shared" si="252"/>
        <v/>
      </c>
      <c r="FS74" s="225"/>
      <c r="FT74" s="115" t="str">
        <f t="shared" si="253"/>
        <v/>
      </c>
      <c r="FU74" s="225" t="str">
        <f t="shared" si="254"/>
        <v/>
      </c>
      <c r="FV74" s="253"/>
      <c r="FW74" s="253"/>
      <c r="FX74" s="253"/>
      <c r="FY74" s="253"/>
      <c r="FZ74" s="253"/>
    </row>
    <row r="75" spans="1:182" s="3" customFormat="1" x14ac:dyDescent="0.25">
      <c r="A75" s="2" t="str">
        <f t="shared" si="132"/>
        <v/>
      </c>
      <c r="B75" s="211"/>
      <c r="C75" s="151"/>
      <c r="D75" s="156" t="str">
        <f t="shared" si="152"/>
        <v/>
      </c>
      <c r="E75" s="109"/>
      <c r="F75" s="196"/>
      <c r="G75" s="2"/>
      <c r="H75" s="76"/>
      <c r="I75" s="114" t="str">
        <f t="shared" si="0"/>
        <v/>
      </c>
      <c r="J75" s="114" t="str">
        <f t="shared" si="1"/>
        <v/>
      </c>
      <c r="K75" s="114" t="str">
        <f t="shared" si="2"/>
        <v/>
      </c>
      <c r="L75" s="114" t="str">
        <f t="shared" si="3"/>
        <v/>
      </c>
      <c r="M75" s="114" t="str">
        <f t="shared" si="4"/>
        <v/>
      </c>
      <c r="N75" s="114" t="str">
        <f t="shared" si="5"/>
        <v/>
      </c>
      <c r="O75" s="114" t="str">
        <f t="shared" si="133"/>
        <v/>
      </c>
      <c r="P75" s="114" t="str">
        <f t="shared" si="134"/>
        <v/>
      </c>
      <c r="Q75" s="93" t="str">
        <f t="shared" si="135"/>
        <v/>
      </c>
      <c r="R75" s="93" t="str">
        <f t="shared" si="136"/>
        <v/>
      </c>
      <c r="S75" s="93" t="str">
        <f t="shared" si="137"/>
        <v/>
      </c>
      <c r="T75" s="93" t="str">
        <f t="shared" si="138"/>
        <v/>
      </c>
      <c r="U75" s="93" t="str">
        <f t="shared" si="139"/>
        <v/>
      </c>
      <c r="V75" s="93" t="str">
        <f t="shared" si="140"/>
        <v/>
      </c>
      <c r="W75" s="93" t="str">
        <f t="shared" si="141"/>
        <v/>
      </c>
      <c r="X75" s="93" t="str">
        <f t="shared" si="142"/>
        <v/>
      </c>
      <c r="Y75" s="93" t="str">
        <f t="shared" si="143"/>
        <v/>
      </c>
      <c r="Z75" s="93" t="str">
        <f t="shared" si="144"/>
        <v/>
      </c>
      <c r="AA75" s="93" t="str">
        <f t="shared" si="145"/>
        <v/>
      </c>
      <c r="AB75" s="93" t="str">
        <f t="shared" si="146"/>
        <v/>
      </c>
      <c r="AC75" s="93" t="str">
        <f t="shared" si="147"/>
        <v/>
      </c>
      <c r="AD75" s="93" t="str">
        <f t="shared" si="148"/>
        <v/>
      </c>
      <c r="AE75" s="93" t="str">
        <f t="shared" si="149"/>
        <v/>
      </c>
      <c r="AF75" s="93" t="str">
        <f t="shared" si="150"/>
        <v/>
      </c>
      <c r="AG75" s="93" t="str">
        <f t="shared" si="151"/>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93" t="str">
        <f t="shared" si="176"/>
        <v/>
      </c>
      <c r="BF75" s="224"/>
      <c r="BG75" s="74" t="str">
        <f t="shared" si="130"/>
        <v/>
      </c>
      <c r="BH75" s="36" t="str">
        <f t="shared" si="131"/>
        <v/>
      </c>
      <c r="BI75" s="225"/>
      <c r="BJ75" s="75" t="str">
        <f t="shared" si="177"/>
        <v/>
      </c>
      <c r="BK75" s="37" t="str">
        <f t="shared" si="178"/>
        <v/>
      </c>
      <c r="BL75" s="224"/>
      <c r="BM75" s="74" t="str">
        <f t="shared" si="179"/>
        <v/>
      </c>
      <c r="BN75" s="36" t="str">
        <f t="shared" si="180"/>
        <v/>
      </c>
      <c r="BO75" s="225"/>
      <c r="BP75" s="75" t="str">
        <f t="shared" si="181"/>
        <v/>
      </c>
      <c r="BQ75" s="37" t="str">
        <f t="shared" si="182"/>
        <v/>
      </c>
      <c r="BR75" s="224"/>
      <c r="BS75" s="74" t="str">
        <f t="shared" si="183"/>
        <v/>
      </c>
      <c r="BT75" s="36" t="str">
        <f t="shared" si="184"/>
        <v/>
      </c>
      <c r="BU75" s="225"/>
      <c r="BV75" s="75" t="str">
        <f t="shared" si="185"/>
        <v/>
      </c>
      <c r="BW75" s="37" t="str">
        <f t="shared" si="186"/>
        <v/>
      </c>
      <c r="BX75" s="224"/>
      <c r="BY75" s="74" t="str">
        <f t="shared" si="187"/>
        <v/>
      </c>
      <c r="BZ75" s="36" t="str">
        <f t="shared" si="188"/>
        <v/>
      </c>
      <c r="CA75" s="225"/>
      <c r="CB75" s="75" t="str">
        <f t="shared" si="189"/>
        <v/>
      </c>
      <c r="CC75" s="37" t="str">
        <f t="shared" si="190"/>
        <v/>
      </c>
      <c r="CD75" s="224"/>
      <c r="CE75" s="74" t="str">
        <f t="shared" si="191"/>
        <v/>
      </c>
      <c r="CF75" s="36" t="str">
        <f t="shared" si="192"/>
        <v/>
      </c>
      <c r="CG75" s="225"/>
      <c r="CH75" s="115" t="str">
        <f t="shared" si="193"/>
        <v/>
      </c>
      <c r="CI75" s="225" t="str">
        <f t="shared" si="194"/>
        <v/>
      </c>
      <c r="CJ75" s="224"/>
      <c r="CK75" s="5" t="str">
        <f t="shared" si="195"/>
        <v/>
      </c>
      <c r="CL75" s="224" t="str">
        <f t="shared" si="196"/>
        <v/>
      </c>
      <c r="CM75" s="225"/>
      <c r="CN75" s="115" t="str">
        <f t="shared" si="197"/>
        <v/>
      </c>
      <c r="CO75" s="225" t="str">
        <f t="shared" si="198"/>
        <v/>
      </c>
      <c r="CP75" s="224"/>
      <c r="CQ75" s="5" t="str">
        <f t="shared" si="199"/>
        <v/>
      </c>
      <c r="CR75" s="224" t="str">
        <f t="shared" si="200"/>
        <v/>
      </c>
      <c r="CS75" s="225"/>
      <c r="CT75" s="115" t="str">
        <f t="shared" si="201"/>
        <v/>
      </c>
      <c r="CU75" s="225" t="str">
        <f t="shared" si="202"/>
        <v/>
      </c>
      <c r="CV75" s="224"/>
      <c r="CW75" s="5" t="str">
        <f t="shared" si="203"/>
        <v/>
      </c>
      <c r="CX75" s="224" t="str">
        <f t="shared" si="204"/>
        <v/>
      </c>
      <c r="CY75" s="225"/>
      <c r="CZ75" s="115" t="str">
        <f t="shared" si="205"/>
        <v/>
      </c>
      <c r="DA75" s="225" t="str">
        <f t="shared" si="206"/>
        <v/>
      </c>
      <c r="DB75" s="224"/>
      <c r="DC75" s="5" t="str">
        <f t="shared" si="207"/>
        <v/>
      </c>
      <c r="DD75" s="224" t="str">
        <f t="shared" si="208"/>
        <v/>
      </c>
      <c r="DE75" s="225"/>
      <c r="DF75" s="115" t="str">
        <f t="shared" si="209"/>
        <v/>
      </c>
      <c r="DG75" s="225" t="str">
        <f t="shared" si="210"/>
        <v/>
      </c>
      <c r="DH75" s="224"/>
      <c r="DI75" s="5" t="str">
        <f t="shared" si="211"/>
        <v/>
      </c>
      <c r="DJ75" s="224" t="str">
        <f t="shared" si="212"/>
        <v/>
      </c>
      <c r="DK75" s="225"/>
      <c r="DL75" s="115" t="str">
        <f t="shared" si="213"/>
        <v/>
      </c>
      <c r="DM75" s="225" t="str">
        <f t="shared" si="214"/>
        <v/>
      </c>
      <c r="DN75" s="224"/>
      <c r="DO75" s="5" t="str">
        <f t="shared" si="215"/>
        <v/>
      </c>
      <c r="DP75" s="224" t="str">
        <f t="shared" si="216"/>
        <v/>
      </c>
      <c r="DQ75" s="225"/>
      <c r="DR75" s="115" t="str">
        <f t="shared" si="217"/>
        <v/>
      </c>
      <c r="DS75" s="225" t="str">
        <f t="shared" si="218"/>
        <v/>
      </c>
      <c r="DT75" s="224"/>
      <c r="DU75" s="5" t="str">
        <f t="shared" si="219"/>
        <v/>
      </c>
      <c r="DV75" s="224" t="str">
        <f t="shared" si="220"/>
        <v/>
      </c>
      <c r="DW75" s="225"/>
      <c r="DX75" s="115" t="str">
        <f t="shared" si="221"/>
        <v/>
      </c>
      <c r="DY75" s="225" t="str">
        <f t="shared" si="222"/>
        <v/>
      </c>
      <c r="DZ75" s="224"/>
      <c r="EA75" s="5" t="str">
        <f t="shared" si="223"/>
        <v/>
      </c>
      <c r="EB75" s="224" t="str">
        <f t="shared" si="224"/>
        <v/>
      </c>
      <c r="EC75" s="225"/>
      <c r="ED75" s="115" t="str">
        <f t="shared" si="225"/>
        <v/>
      </c>
      <c r="EE75" s="225" t="str">
        <f t="shared" si="226"/>
        <v/>
      </c>
      <c r="EF75" s="224"/>
      <c r="EG75" s="5" t="str">
        <f t="shared" si="227"/>
        <v/>
      </c>
      <c r="EH75" s="224" t="str">
        <f t="shared" si="228"/>
        <v/>
      </c>
      <c r="EI75" s="225"/>
      <c r="EJ75" s="115" t="str">
        <f t="shared" si="229"/>
        <v/>
      </c>
      <c r="EK75" s="225" t="str">
        <f t="shared" si="230"/>
        <v/>
      </c>
      <c r="EL75" s="224"/>
      <c r="EM75" s="5" t="str">
        <f t="shared" si="231"/>
        <v/>
      </c>
      <c r="EN75" s="224" t="str">
        <f t="shared" si="232"/>
        <v/>
      </c>
      <c r="EO75" s="225"/>
      <c r="EP75" s="115" t="str">
        <f t="shared" si="233"/>
        <v/>
      </c>
      <c r="EQ75" s="225" t="str">
        <f t="shared" si="234"/>
        <v/>
      </c>
      <c r="ER75" s="224"/>
      <c r="ES75" s="5" t="str">
        <f t="shared" si="235"/>
        <v/>
      </c>
      <c r="ET75" s="224" t="str">
        <f t="shared" si="236"/>
        <v/>
      </c>
      <c r="EU75" s="225"/>
      <c r="EV75" s="115" t="str">
        <f t="shared" si="237"/>
        <v/>
      </c>
      <c r="EW75" s="225" t="str">
        <f t="shared" si="238"/>
        <v/>
      </c>
      <c r="EX75" s="224"/>
      <c r="EY75" s="5" t="str">
        <f t="shared" si="239"/>
        <v/>
      </c>
      <c r="EZ75" s="224" t="str">
        <f t="shared" si="240"/>
        <v/>
      </c>
      <c r="FA75" s="225"/>
      <c r="FB75" s="115" t="str">
        <f t="shared" si="241"/>
        <v/>
      </c>
      <c r="FC75" s="225" t="str">
        <f t="shared" si="242"/>
        <v/>
      </c>
      <c r="FD75" s="224"/>
      <c r="FE75" s="5" t="str">
        <f t="shared" si="243"/>
        <v/>
      </c>
      <c r="FF75" s="224" t="str">
        <f t="shared" si="244"/>
        <v/>
      </c>
      <c r="FG75" s="225"/>
      <c r="FH75" s="115" t="str">
        <f t="shared" si="245"/>
        <v/>
      </c>
      <c r="FI75" s="225" t="str">
        <f t="shared" si="246"/>
        <v/>
      </c>
      <c r="FJ75" s="224"/>
      <c r="FK75" s="5" t="str">
        <f t="shared" si="247"/>
        <v/>
      </c>
      <c r="FL75" s="224" t="str">
        <f t="shared" si="248"/>
        <v/>
      </c>
      <c r="FM75" s="225"/>
      <c r="FN75" s="115" t="str">
        <f t="shared" si="249"/>
        <v/>
      </c>
      <c r="FO75" s="225" t="str">
        <f t="shared" si="250"/>
        <v/>
      </c>
      <c r="FP75" s="224"/>
      <c r="FQ75" s="5" t="str">
        <f t="shared" si="251"/>
        <v/>
      </c>
      <c r="FR75" s="224" t="str">
        <f t="shared" si="252"/>
        <v/>
      </c>
      <c r="FS75" s="225"/>
      <c r="FT75" s="115" t="str">
        <f t="shared" si="253"/>
        <v/>
      </c>
      <c r="FU75" s="225" t="str">
        <f t="shared" si="254"/>
        <v/>
      </c>
      <c r="FV75" s="253"/>
      <c r="FW75" s="253"/>
      <c r="FX75" s="253"/>
      <c r="FY75" s="253"/>
      <c r="FZ75" s="253"/>
    </row>
    <row r="76" spans="1:182" s="3" customFormat="1" x14ac:dyDescent="0.25">
      <c r="A76" s="2" t="str">
        <f t="shared" si="132"/>
        <v/>
      </c>
      <c r="B76" s="211"/>
      <c r="C76" s="151"/>
      <c r="D76" s="156" t="str">
        <f t="shared" si="152"/>
        <v/>
      </c>
      <c r="E76" s="109"/>
      <c r="F76" s="196"/>
      <c r="G76" s="2"/>
      <c r="H76" s="76"/>
      <c r="I76" s="114" t="str">
        <f t="shared" si="0"/>
        <v/>
      </c>
      <c r="J76" s="114" t="str">
        <f t="shared" si="1"/>
        <v/>
      </c>
      <c r="K76" s="114" t="str">
        <f t="shared" si="2"/>
        <v/>
      </c>
      <c r="L76" s="114" t="str">
        <f t="shared" si="3"/>
        <v/>
      </c>
      <c r="M76" s="114" t="str">
        <f t="shared" si="4"/>
        <v/>
      </c>
      <c r="N76" s="114" t="str">
        <f t="shared" si="5"/>
        <v/>
      </c>
      <c r="O76" s="114" t="str">
        <f t="shared" si="133"/>
        <v/>
      </c>
      <c r="P76" s="114" t="str">
        <f t="shared" si="134"/>
        <v/>
      </c>
      <c r="Q76" s="93" t="str">
        <f t="shared" si="135"/>
        <v/>
      </c>
      <c r="R76" s="93" t="str">
        <f t="shared" si="136"/>
        <v/>
      </c>
      <c r="S76" s="93" t="str">
        <f t="shared" si="137"/>
        <v/>
      </c>
      <c r="T76" s="93" t="str">
        <f t="shared" si="138"/>
        <v/>
      </c>
      <c r="U76" s="93" t="str">
        <f t="shared" si="139"/>
        <v/>
      </c>
      <c r="V76" s="93" t="str">
        <f t="shared" si="140"/>
        <v/>
      </c>
      <c r="W76" s="93" t="str">
        <f t="shared" si="141"/>
        <v/>
      </c>
      <c r="X76" s="93" t="str">
        <f t="shared" si="142"/>
        <v/>
      </c>
      <c r="Y76" s="93" t="str">
        <f t="shared" si="143"/>
        <v/>
      </c>
      <c r="Z76" s="93" t="str">
        <f t="shared" si="144"/>
        <v/>
      </c>
      <c r="AA76" s="93" t="str">
        <f t="shared" si="145"/>
        <v/>
      </c>
      <c r="AB76" s="93" t="str">
        <f t="shared" si="146"/>
        <v/>
      </c>
      <c r="AC76" s="93" t="str">
        <f t="shared" si="147"/>
        <v/>
      </c>
      <c r="AD76" s="93" t="str">
        <f t="shared" si="148"/>
        <v/>
      </c>
      <c r="AE76" s="93" t="str">
        <f t="shared" si="149"/>
        <v/>
      </c>
      <c r="AF76" s="93" t="str">
        <f t="shared" si="150"/>
        <v/>
      </c>
      <c r="AG76" s="93" t="str">
        <f t="shared" si="151"/>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93" t="str">
        <f t="shared" si="176"/>
        <v/>
      </c>
      <c r="BF76" s="224"/>
      <c r="BG76" s="74" t="str">
        <f t="shared" si="130"/>
        <v/>
      </c>
      <c r="BH76" s="36" t="str">
        <f t="shared" si="131"/>
        <v/>
      </c>
      <c r="BI76" s="225"/>
      <c r="BJ76" s="75" t="str">
        <f t="shared" si="177"/>
        <v/>
      </c>
      <c r="BK76" s="37" t="str">
        <f t="shared" si="178"/>
        <v/>
      </c>
      <c r="BL76" s="224"/>
      <c r="BM76" s="74" t="str">
        <f t="shared" si="179"/>
        <v/>
      </c>
      <c r="BN76" s="36" t="str">
        <f t="shared" si="180"/>
        <v/>
      </c>
      <c r="BO76" s="225"/>
      <c r="BP76" s="75" t="str">
        <f t="shared" si="181"/>
        <v/>
      </c>
      <c r="BQ76" s="37" t="str">
        <f t="shared" si="182"/>
        <v/>
      </c>
      <c r="BR76" s="224"/>
      <c r="BS76" s="74" t="str">
        <f t="shared" si="183"/>
        <v/>
      </c>
      <c r="BT76" s="36" t="str">
        <f t="shared" si="184"/>
        <v/>
      </c>
      <c r="BU76" s="225"/>
      <c r="BV76" s="75" t="str">
        <f t="shared" si="185"/>
        <v/>
      </c>
      <c r="BW76" s="37" t="str">
        <f t="shared" si="186"/>
        <v/>
      </c>
      <c r="BX76" s="224"/>
      <c r="BY76" s="74" t="str">
        <f t="shared" si="187"/>
        <v/>
      </c>
      <c r="BZ76" s="36" t="str">
        <f t="shared" si="188"/>
        <v/>
      </c>
      <c r="CA76" s="225"/>
      <c r="CB76" s="75" t="str">
        <f t="shared" si="189"/>
        <v/>
      </c>
      <c r="CC76" s="37" t="str">
        <f t="shared" si="190"/>
        <v/>
      </c>
      <c r="CD76" s="224"/>
      <c r="CE76" s="74" t="str">
        <f t="shared" si="191"/>
        <v/>
      </c>
      <c r="CF76" s="36" t="str">
        <f t="shared" si="192"/>
        <v/>
      </c>
      <c r="CG76" s="225"/>
      <c r="CH76" s="115" t="str">
        <f t="shared" si="193"/>
        <v/>
      </c>
      <c r="CI76" s="225" t="str">
        <f t="shared" si="194"/>
        <v/>
      </c>
      <c r="CJ76" s="224"/>
      <c r="CK76" s="5" t="str">
        <f t="shared" si="195"/>
        <v/>
      </c>
      <c r="CL76" s="224" t="str">
        <f t="shared" si="196"/>
        <v/>
      </c>
      <c r="CM76" s="225"/>
      <c r="CN76" s="115" t="str">
        <f t="shared" si="197"/>
        <v/>
      </c>
      <c r="CO76" s="225" t="str">
        <f t="shared" si="198"/>
        <v/>
      </c>
      <c r="CP76" s="224"/>
      <c r="CQ76" s="5" t="str">
        <f t="shared" si="199"/>
        <v/>
      </c>
      <c r="CR76" s="224" t="str">
        <f t="shared" si="200"/>
        <v/>
      </c>
      <c r="CS76" s="225"/>
      <c r="CT76" s="115" t="str">
        <f t="shared" si="201"/>
        <v/>
      </c>
      <c r="CU76" s="225" t="str">
        <f t="shared" si="202"/>
        <v/>
      </c>
      <c r="CV76" s="224"/>
      <c r="CW76" s="5" t="str">
        <f t="shared" si="203"/>
        <v/>
      </c>
      <c r="CX76" s="224" t="str">
        <f t="shared" si="204"/>
        <v/>
      </c>
      <c r="CY76" s="225"/>
      <c r="CZ76" s="115" t="str">
        <f t="shared" si="205"/>
        <v/>
      </c>
      <c r="DA76" s="225" t="str">
        <f t="shared" si="206"/>
        <v/>
      </c>
      <c r="DB76" s="224"/>
      <c r="DC76" s="5" t="str">
        <f t="shared" si="207"/>
        <v/>
      </c>
      <c r="DD76" s="224" t="str">
        <f t="shared" si="208"/>
        <v/>
      </c>
      <c r="DE76" s="225"/>
      <c r="DF76" s="115" t="str">
        <f t="shared" si="209"/>
        <v/>
      </c>
      <c r="DG76" s="225" t="str">
        <f t="shared" si="210"/>
        <v/>
      </c>
      <c r="DH76" s="224"/>
      <c r="DI76" s="5" t="str">
        <f t="shared" si="211"/>
        <v/>
      </c>
      <c r="DJ76" s="224" t="str">
        <f t="shared" si="212"/>
        <v/>
      </c>
      <c r="DK76" s="225"/>
      <c r="DL76" s="115" t="str">
        <f t="shared" si="213"/>
        <v/>
      </c>
      <c r="DM76" s="225" t="str">
        <f t="shared" si="214"/>
        <v/>
      </c>
      <c r="DN76" s="224"/>
      <c r="DO76" s="5" t="str">
        <f t="shared" si="215"/>
        <v/>
      </c>
      <c r="DP76" s="224" t="str">
        <f t="shared" si="216"/>
        <v/>
      </c>
      <c r="DQ76" s="225"/>
      <c r="DR76" s="115" t="str">
        <f t="shared" si="217"/>
        <v/>
      </c>
      <c r="DS76" s="225" t="str">
        <f t="shared" si="218"/>
        <v/>
      </c>
      <c r="DT76" s="224"/>
      <c r="DU76" s="5" t="str">
        <f t="shared" si="219"/>
        <v/>
      </c>
      <c r="DV76" s="224" t="str">
        <f t="shared" si="220"/>
        <v/>
      </c>
      <c r="DW76" s="225"/>
      <c r="DX76" s="115" t="str">
        <f t="shared" si="221"/>
        <v/>
      </c>
      <c r="DY76" s="225" t="str">
        <f t="shared" si="222"/>
        <v/>
      </c>
      <c r="DZ76" s="224"/>
      <c r="EA76" s="5" t="str">
        <f t="shared" si="223"/>
        <v/>
      </c>
      <c r="EB76" s="224" t="str">
        <f t="shared" si="224"/>
        <v/>
      </c>
      <c r="EC76" s="225"/>
      <c r="ED76" s="115" t="str">
        <f t="shared" si="225"/>
        <v/>
      </c>
      <c r="EE76" s="225" t="str">
        <f t="shared" si="226"/>
        <v/>
      </c>
      <c r="EF76" s="224"/>
      <c r="EG76" s="5" t="str">
        <f t="shared" si="227"/>
        <v/>
      </c>
      <c r="EH76" s="224" t="str">
        <f t="shared" si="228"/>
        <v/>
      </c>
      <c r="EI76" s="225"/>
      <c r="EJ76" s="115" t="str">
        <f t="shared" si="229"/>
        <v/>
      </c>
      <c r="EK76" s="225" t="str">
        <f t="shared" si="230"/>
        <v/>
      </c>
      <c r="EL76" s="224"/>
      <c r="EM76" s="5" t="str">
        <f t="shared" si="231"/>
        <v/>
      </c>
      <c r="EN76" s="224" t="str">
        <f t="shared" si="232"/>
        <v/>
      </c>
      <c r="EO76" s="225"/>
      <c r="EP76" s="115" t="str">
        <f t="shared" si="233"/>
        <v/>
      </c>
      <c r="EQ76" s="225" t="str">
        <f t="shared" si="234"/>
        <v/>
      </c>
      <c r="ER76" s="224"/>
      <c r="ES76" s="5" t="str">
        <f t="shared" si="235"/>
        <v/>
      </c>
      <c r="ET76" s="224" t="str">
        <f t="shared" si="236"/>
        <v/>
      </c>
      <c r="EU76" s="225"/>
      <c r="EV76" s="115" t="str">
        <f t="shared" si="237"/>
        <v/>
      </c>
      <c r="EW76" s="225" t="str">
        <f t="shared" si="238"/>
        <v/>
      </c>
      <c r="EX76" s="224"/>
      <c r="EY76" s="5" t="str">
        <f t="shared" si="239"/>
        <v/>
      </c>
      <c r="EZ76" s="224" t="str">
        <f t="shared" si="240"/>
        <v/>
      </c>
      <c r="FA76" s="225"/>
      <c r="FB76" s="115" t="str">
        <f t="shared" si="241"/>
        <v/>
      </c>
      <c r="FC76" s="225" t="str">
        <f t="shared" si="242"/>
        <v/>
      </c>
      <c r="FD76" s="224"/>
      <c r="FE76" s="5" t="str">
        <f t="shared" si="243"/>
        <v/>
      </c>
      <c r="FF76" s="224" t="str">
        <f t="shared" si="244"/>
        <v/>
      </c>
      <c r="FG76" s="225"/>
      <c r="FH76" s="115" t="str">
        <f t="shared" si="245"/>
        <v/>
      </c>
      <c r="FI76" s="225" t="str">
        <f t="shared" si="246"/>
        <v/>
      </c>
      <c r="FJ76" s="224"/>
      <c r="FK76" s="5" t="str">
        <f t="shared" si="247"/>
        <v/>
      </c>
      <c r="FL76" s="224" t="str">
        <f t="shared" si="248"/>
        <v/>
      </c>
      <c r="FM76" s="225"/>
      <c r="FN76" s="115" t="str">
        <f t="shared" si="249"/>
        <v/>
      </c>
      <c r="FO76" s="225" t="str">
        <f t="shared" si="250"/>
        <v/>
      </c>
      <c r="FP76" s="224"/>
      <c r="FQ76" s="5" t="str">
        <f t="shared" si="251"/>
        <v/>
      </c>
      <c r="FR76" s="224" t="str">
        <f t="shared" si="252"/>
        <v/>
      </c>
      <c r="FS76" s="225"/>
      <c r="FT76" s="115" t="str">
        <f t="shared" si="253"/>
        <v/>
      </c>
      <c r="FU76" s="225" t="str">
        <f t="shared" si="254"/>
        <v/>
      </c>
      <c r="FV76" s="253"/>
      <c r="FW76" s="253"/>
      <c r="FX76" s="253"/>
      <c r="FY76" s="253"/>
      <c r="FZ76" s="253"/>
    </row>
    <row r="77" spans="1:182" s="3" customFormat="1" x14ac:dyDescent="0.25">
      <c r="A77" s="2" t="str">
        <f t="shared" si="132"/>
        <v/>
      </c>
      <c r="B77" s="211"/>
      <c r="C77" s="151"/>
      <c r="D77" s="156" t="str">
        <f t="shared" si="152"/>
        <v/>
      </c>
      <c r="E77" s="109"/>
      <c r="F77" s="196"/>
      <c r="G77" s="2"/>
      <c r="H77" s="76"/>
      <c r="I77" s="114" t="str">
        <f t="shared" si="0"/>
        <v/>
      </c>
      <c r="J77" s="114" t="str">
        <f t="shared" si="1"/>
        <v/>
      </c>
      <c r="K77" s="114" t="str">
        <f t="shared" si="2"/>
        <v/>
      </c>
      <c r="L77" s="114" t="str">
        <f t="shared" si="3"/>
        <v/>
      </c>
      <c r="M77" s="114" t="str">
        <f t="shared" si="4"/>
        <v/>
      </c>
      <c r="N77" s="114" t="str">
        <f t="shared" si="5"/>
        <v/>
      </c>
      <c r="O77" s="114" t="str">
        <f t="shared" si="133"/>
        <v/>
      </c>
      <c r="P77" s="114" t="str">
        <f t="shared" si="134"/>
        <v/>
      </c>
      <c r="Q77" s="93" t="str">
        <f t="shared" si="135"/>
        <v/>
      </c>
      <c r="R77" s="93" t="str">
        <f t="shared" si="136"/>
        <v/>
      </c>
      <c r="S77" s="93" t="str">
        <f t="shared" si="137"/>
        <v/>
      </c>
      <c r="T77" s="93" t="str">
        <f t="shared" si="138"/>
        <v/>
      </c>
      <c r="U77" s="93" t="str">
        <f t="shared" si="139"/>
        <v/>
      </c>
      <c r="V77" s="93" t="str">
        <f t="shared" si="140"/>
        <v/>
      </c>
      <c r="W77" s="93" t="str">
        <f t="shared" si="141"/>
        <v/>
      </c>
      <c r="X77" s="93" t="str">
        <f t="shared" si="142"/>
        <v/>
      </c>
      <c r="Y77" s="93" t="str">
        <f t="shared" si="143"/>
        <v/>
      </c>
      <c r="Z77" s="93" t="str">
        <f t="shared" si="144"/>
        <v/>
      </c>
      <c r="AA77" s="93" t="str">
        <f t="shared" si="145"/>
        <v/>
      </c>
      <c r="AB77" s="93" t="str">
        <f t="shared" si="146"/>
        <v/>
      </c>
      <c r="AC77" s="93" t="str">
        <f t="shared" si="147"/>
        <v/>
      </c>
      <c r="AD77" s="93" t="str">
        <f t="shared" si="148"/>
        <v/>
      </c>
      <c r="AE77" s="93" t="str">
        <f t="shared" si="149"/>
        <v/>
      </c>
      <c r="AF77" s="93" t="str">
        <f t="shared" si="150"/>
        <v/>
      </c>
      <c r="AG77" s="93" t="str">
        <f t="shared" si="151"/>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93" t="str">
        <f t="shared" si="176"/>
        <v/>
      </c>
      <c r="BF77" s="224"/>
      <c r="BG77" s="74" t="str">
        <f t="shared" ref="BG77:BG81" si="255">IF(BH77="","",_xlfn.DAYS(BH77,$Q$2))</f>
        <v/>
      </c>
      <c r="BH77" s="36" t="str">
        <f t="shared" ref="BH77:BH81" si="256">IF(BF77="","",BF77+($G77*365))</f>
        <v/>
      </c>
      <c r="BI77" s="225"/>
      <c r="BJ77" s="75" t="str">
        <f t="shared" si="177"/>
        <v/>
      </c>
      <c r="BK77" s="37" t="str">
        <f t="shared" si="178"/>
        <v/>
      </c>
      <c r="BL77" s="224"/>
      <c r="BM77" s="74" t="str">
        <f t="shared" si="179"/>
        <v/>
      </c>
      <c r="BN77" s="36" t="str">
        <f t="shared" si="180"/>
        <v/>
      </c>
      <c r="BO77" s="225"/>
      <c r="BP77" s="75" t="str">
        <f t="shared" si="181"/>
        <v/>
      </c>
      <c r="BQ77" s="37" t="str">
        <f t="shared" si="182"/>
        <v/>
      </c>
      <c r="BR77" s="224"/>
      <c r="BS77" s="74" t="str">
        <f t="shared" si="183"/>
        <v/>
      </c>
      <c r="BT77" s="36" t="str">
        <f t="shared" si="184"/>
        <v/>
      </c>
      <c r="BU77" s="225"/>
      <c r="BV77" s="75" t="str">
        <f t="shared" si="185"/>
        <v/>
      </c>
      <c r="BW77" s="37" t="str">
        <f t="shared" si="186"/>
        <v/>
      </c>
      <c r="BX77" s="224"/>
      <c r="BY77" s="74" t="str">
        <f t="shared" si="187"/>
        <v/>
      </c>
      <c r="BZ77" s="36" t="str">
        <f t="shared" si="188"/>
        <v/>
      </c>
      <c r="CA77" s="225"/>
      <c r="CB77" s="75" t="str">
        <f t="shared" si="189"/>
        <v/>
      </c>
      <c r="CC77" s="37" t="str">
        <f t="shared" si="190"/>
        <v/>
      </c>
      <c r="CD77" s="224"/>
      <c r="CE77" s="74" t="str">
        <f t="shared" si="191"/>
        <v/>
      </c>
      <c r="CF77" s="36" t="str">
        <f t="shared" si="192"/>
        <v/>
      </c>
      <c r="CG77" s="225"/>
      <c r="CH77" s="115" t="str">
        <f t="shared" si="193"/>
        <v/>
      </c>
      <c r="CI77" s="225" t="str">
        <f t="shared" si="194"/>
        <v/>
      </c>
      <c r="CJ77" s="224"/>
      <c r="CK77" s="5" t="str">
        <f t="shared" si="195"/>
        <v/>
      </c>
      <c r="CL77" s="224" t="str">
        <f t="shared" si="196"/>
        <v/>
      </c>
      <c r="CM77" s="225"/>
      <c r="CN77" s="115" t="str">
        <f t="shared" si="197"/>
        <v/>
      </c>
      <c r="CO77" s="225" t="str">
        <f t="shared" si="198"/>
        <v/>
      </c>
      <c r="CP77" s="224"/>
      <c r="CQ77" s="5" t="str">
        <f t="shared" si="199"/>
        <v/>
      </c>
      <c r="CR77" s="224" t="str">
        <f t="shared" si="200"/>
        <v/>
      </c>
      <c r="CS77" s="225"/>
      <c r="CT77" s="115" t="str">
        <f t="shared" si="201"/>
        <v/>
      </c>
      <c r="CU77" s="225" t="str">
        <f t="shared" si="202"/>
        <v/>
      </c>
      <c r="CV77" s="224"/>
      <c r="CW77" s="5" t="str">
        <f t="shared" si="203"/>
        <v/>
      </c>
      <c r="CX77" s="224" t="str">
        <f t="shared" si="204"/>
        <v/>
      </c>
      <c r="CY77" s="225"/>
      <c r="CZ77" s="115" t="str">
        <f t="shared" si="205"/>
        <v/>
      </c>
      <c r="DA77" s="225" t="str">
        <f t="shared" si="206"/>
        <v/>
      </c>
      <c r="DB77" s="224"/>
      <c r="DC77" s="5" t="str">
        <f t="shared" si="207"/>
        <v/>
      </c>
      <c r="DD77" s="224" t="str">
        <f t="shared" si="208"/>
        <v/>
      </c>
      <c r="DE77" s="225"/>
      <c r="DF77" s="115" t="str">
        <f t="shared" si="209"/>
        <v/>
      </c>
      <c r="DG77" s="225" t="str">
        <f t="shared" si="210"/>
        <v/>
      </c>
      <c r="DH77" s="224"/>
      <c r="DI77" s="5" t="str">
        <f t="shared" si="211"/>
        <v/>
      </c>
      <c r="DJ77" s="224" t="str">
        <f t="shared" si="212"/>
        <v/>
      </c>
      <c r="DK77" s="225"/>
      <c r="DL77" s="115" t="str">
        <f t="shared" si="213"/>
        <v/>
      </c>
      <c r="DM77" s="225" t="str">
        <f t="shared" si="214"/>
        <v/>
      </c>
      <c r="DN77" s="224"/>
      <c r="DO77" s="5" t="str">
        <f t="shared" si="215"/>
        <v/>
      </c>
      <c r="DP77" s="224" t="str">
        <f t="shared" si="216"/>
        <v/>
      </c>
      <c r="DQ77" s="225"/>
      <c r="DR77" s="115" t="str">
        <f t="shared" si="217"/>
        <v/>
      </c>
      <c r="DS77" s="225" t="str">
        <f t="shared" si="218"/>
        <v/>
      </c>
      <c r="DT77" s="224"/>
      <c r="DU77" s="5" t="str">
        <f t="shared" si="219"/>
        <v/>
      </c>
      <c r="DV77" s="224" t="str">
        <f t="shared" si="220"/>
        <v/>
      </c>
      <c r="DW77" s="225"/>
      <c r="DX77" s="115" t="str">
        <f t="shared" si="221"/>
        <v/>
      </c>
      <c r="DY77" s="225" t="str">
        <f t="shared" si="222"/>
        <v/>
      </c>
      <c r="DZ77" s="224"/>
      <c r="EA77" s="5" t="str">
        <f t="shared" si="223"/>
        <v/>
      </c>
      <c r="EB77" s="224" t="str">
        <f t="shared" si="224"/>
        <v/>
      </c>
      <c r="EC77" s="225"/>
      <c r="ED77" s="115" t="str">
        <f t="shared" si="225"/>
        <v/>
      </c>
      <c r="EE77" s="225" t="str">
        <f t="shared" si="226"/>
        <v/>
      </c>
      <c r="EF77" s="224"/>
      <c r="EG77" s="5" t="str">
        <f t="shared" si="227"/>
        <v/>
      </c>
      <c r="EH77" s="224" t="str">
        <f t="shared" si="228"/>
        <v/>
      </c>
      <c r="EI77" s="225"/>
      <c r="EJ77" s="115" t="str">
        <f t="shared" si="229"/>
        <v/>
      </c>
      <c r="EK77" s="225" t="str">
        <f t="shared" si="230"/>
        <v/>
      </c>
      <c r="EL77" s="224"/>
      <c r="EM77" s="5" t="str">
        <f t="shared" si="231"/>
        <v/>
      </c>
      <c r="EN77" s="224" t="str">
        <f t="shared" si="232"/>
        <v/>
      </c>
      <c r="EO77" s="225"/>
      <c r="EP77" s="115" t="str">
        <f t="shared" si="233"/>
        <v/>
      </c>
      <c r="EQ77" s="225" t="str">
        <f t="shared" si="234"/>
        <v/>
      </c>
      <c r="ER77" s="224"/>
      <c r="ES77" s="5" t="str">
        <f t="shared" si="235"/>
        <v/>
      </c>
      <c r="ET77" s="224" t="str">
        <f t="shared" si="236"/>
        <v/>
      </c>
      <c r="EU77" s="225"/>
      <c r="EV77" s="115" t="str">
        <f t="shared" si="237"/>
        <v/>
      </c>
      <c r="EW77" s="225" t="str">
        <f t="shared" si="238"/>
        <v/>
      </c>
      <c r="EX77" s="224"/>
      <c r="EY77" s="5" t="str">
        <f t="shared" si="239"/>
        <v/>
      </c>
      <c r="EZ77" s="224" t="str">
        <f t="shared" si="240"/>
        <v/>
      </c>
      <c r="FA77" s="225"/>
      <c r="FB77" s="115" t="str">
        <f t="shared" si="241"/>
        <v/>
      </c>
      <c r="FC77" s="225" t="str">
        <f t="shared" si="242"/>
        <v/>
      </c>
      <c r="FD77" s="224"/>
      <c r="FE77" s="5" t="str">
        <f t="shared" si="243"/>
        <v/>
      </c>
      <c r="FF77" s="224" t="str">
        <f t="shared" si="244"/>
        <v/>
      </c>
      <c r="FG77" s="225"/>
      <c r="FH77" s="115" t="str">
        <f t="shared" si="245"/>
        <v/>
      </c>
      <c r="FI77" s="225" t="str">
        <f t="shared" si="246"/>
        <v/>
      </c>
      <c r="FJ77" s="224"/>
      <c r="FK77" s="5" t="str">
        <f t="shared" si="247"/>
        <v/>
      </c>
      <c r="FL77" s="224" t="str">
        <f t="shared" si="248"/>
        <v/>
      </c>
      <c r="FM77" s="225"/>
      <c r="FN77" s="115" t="str">
        <f t="shared" si="249"/>
        <v/>
      </c>
      <c r="FO77" s="225" t="str">
        <f t="shared" si="250"/>
        <v/>
      </c>
      <c r="FP77" s="224"/>
      <c r="FQ77" s="5" t="str">
        <f t="shared" si="251"/>
        <v/>
      </c>
      <c r="FR77" s="224" t="str">
        <f t="shared" si="252"/>
        <v/>
      </c>
      <c r="FS77" s="225"/>
      <c r="FT77" s="115" t="str">
        <f t="shared" si="253"/>
        <v/>
      </c>
      <c r="FU77" s="225" t="str">
        <f t="shared" si="254"/>
        <v/>
      </c>
      <c r="FV77" s="253"/>
      <c r="FW77" s="253"/>
      <c r="FX77" s="253"/>
      <c r="FY77" s="253"/>
      <c r="FZ77" s="253"/>
    </row>
    <row r="78" spans="1:182" s="3" customFormat="1" x14ac:dyDescent="0.25">
      <c r="A78" s="2" t="str">
        <f t="shared" si="132"/>
        <v/>
      </c>
      <c r="B78" s="211"/>
      <c r="C78" s="151"/>
      <c r="D78" s="156" t="str">
        <f t="shared" si="152"/>
        <v/>
      </c>
      <c r="E78" s="109"/>
      <c r="F78" s="196"/>
      <c r="G78" s="2"/>
      <c r="H78" s="76"/>
      <c r="I78" s="114" t="str">
        <f t="shared" si="0"/>
        <v/>
      </c>
      <c r="J78" s="114" t="str">
        <f t="shared" si="1"/>
        <v/>
      </c>
      <c r="K78" s="114" t="str">
        <f t="shared" si="2"/>
        <v/>
      </c>
      <c r="L78" s="114" t="str">
        <f t="shared" si="3"/>
        <v/>
      </c>
      <c r="M78" s="114" t="str">
        <f t="shared" si="4"/>
        <v/>
      </c>
      <c r="N78" s="114" t="str">
        <f t="shared" si="5"/>
        <v/>
      </c>
      <c r="O78" s="114" t="str">
        <f t="shared" si="133"/>
        <v/>
      </c>
      <c r="P78" s="114" t="str">
        <f t="shared" si="134"/>
        <v/>
      </c>
      <c r="Q78" s="93" t="str">
        <f t="shared" si="135"/>
        <v/>
      </c>
      <c r="R78" s="93" t="str">
        <f t="shared" si="136"/>
        <v/>
      </c>
      <c r="S78" s="93" t="str">
        <f t="shared" si="137"/>
        <v/>
      </c>
      <c r="T78" s="93" t="str">
        <f t="shared" si="138"/>
        <v/>
      </c>
      <c r="U78" s="93" t="str">
        <f t="shared" si="139"/>
        <v/>
      </c>
      <c r="V78" s="93" t="str">
        <f t="shared" si="140"/>
        <v/>
      </c>
      <c r="W78" s="93" t="str">
        <f t="shared" si="141"/>
        <v/>
      </c>
      <c r="X78" s="93" t="str">
        <f t="shared" si="142"/>
        <v/>
      </c>
      <c r="Y78" s="93" t="str">
        <f t="shared" si="143"/>
        <v/>
      </c>
      <c r="Z78" s="93" t="str">
        <f t="shared" si="144"/>
        <v/>
      </c>
      <c r="AA78" s="93" t="str">
        <f t="shared" si="145"/>
        <v/>
      </c>
      <c r="AB78" s="93" t="str">
        <f t="shared" si="146"/>
        <v/>
      </c>
      <c r="AC78" s="93" t="str">
        <f t="shared" si="147"/>
        <v/>
      </c>
      <c r="AD78" s="93" t="str">
        <f t="shared" si="148"/>
        <v/>
      </c>
      <c r="AE78" s="93" t="str">
        <f t="shared" si="149"/>
        <v/>
      </c>
      <c r="AF78" s="93" t="str">
        <f t="shared" si="150"/>
        <v/>
      </c>
      <c r="AG78" s="93" t="str">
        <f t="shared" si="151"/>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93" t="str">
        <f t="shared" si="176"/>
        <v/>
      </c>
      <c r="BF78" s="224"/>
      <c r="BG78" s="74" t="str">
        <f t="shared" si="255"/>
        <v/>
      </c>
      <c r="BH78" s="36" t="str">
        <f t="shared" si="256"/>
        <v/>
      </c>
      <c r="BI78" s="225"/>
      <c r="BJ78" s="75" t="str">
        <f t="shared" si="177"/>
        <v/>
      </c>
      <c r="BK78" s="37" t="str">
        <f t="shared" si="178"/>
        <v/>
      </c>
      <c r="BL78" s="224"/>
      <c r="BM78" s="74" t="str">
        <f t="shared" si="179"/>
        <v/>
      </c>
      <c r="BN78" s="36" t="str">
        <f t="shared" si="180"/>
        <v/>
      </c>
      <c r="BO78" s="225"/>
      <c r="BP78" s="75" t="str">
        <f t="shared" si="181"/>
        <v/>
      </c>
      <c r="BQ78" s="37" t="str">
        <f t="shared" si="182"/>
        <v/>
      </c>
      <c r="BR78" s="224"/>
      <c r="BS78" s="74" t="str">
        <f t="shared" si="183"/>
        <v/>
      </c>
      <c r="BT78" s="36" t="str">
        <f t="shared" si="184"/>
        <v/>
      </c>
      <c r="BU78" s="225"/>
      <c r="BV78" s="75" t="str">
        <f t="shared" si="185"/>
        <v/>
      </c>
      <c r="BW78" s="37" t="str">
        <f t="shared" si="186"/>
        <v/>
      </c>
      <c r="BX78" s="224"/>
      <c r="BY78" s="74" t="str">
        <f t="shared" si="187"/>
        <v/>
      </c>
      <c r="BZ78" s="36" t="str">
        <f t="shared" si="188"/>
        <v/>
      </c>
      <c r="CA78" s="225"/>
      <c r="CB78" s="75" t="str">
        <f t="shared" si="189"/>
        <v/>
      </c>
      <c r="CC78" s="37" t="str">
        <f t="shared" si="190"/>
        <v/>
      </c>
      <c r="CD78" s="224"/>
      <c r="CE78" s="74" t="str">
        <f t="shared" si="191"/>
        <v/>
      </c>
      <c r="CF78" s="36" t="str">
        <f t="shared" si="192"/>
        <v/>
      </c>
      <c r="CG78" s="225"/>
      <c r="CH78" s="115" t="str">
        <f t="shared" si="193"/>
        <v/>
      </c>
      <c r="CI78" s="225" t="str">
        <f t="shared" si="194"/>
        <v/>
      </c>
      <c r="CJ78" s="224"/>
      <c r="CK78" s="5" t="str">
        <f t="shared" si="195"/>
        <v/>
      </c>
      <c r="CL78" s="224" t="str">
        <f t="shared" si="196"/>
        <v/>
      </c>
      <c r="CM78" s="225"/>
      <c r="CN78" s="115" t="str">
        <f t="shared" si="197"/>
        <v/>
      </c>
      <c r="CO78" s="225" t="str">
        <f t="shared" si="198"/>
        <v/>
      </c>
      <c r="CP78" s="224"/>
      <c r="CQ78" s="5" t="str">
        <f t="shared" si="199"/>
        <v/>
      </c>
      <c r="CR78" s="224" t="str">
        <f t="shared" si="200"/>
        <v/>
      </c>
      <c r="CS78" s="225"/>
      <c r="CT78" s="115" t="str">
        <f t="shared" si="201"/>
        <v/>
      </c>
      <c r="CU78" s="225" t="str">
        <f t="shared" si="202"/>
        <v/>
      </c>
      <c r="CV78" s="224"/>
      <c r="CW78" s="5" t="str">
        <f t="shared" si="203"/>
        <v/>
      </c>
      <c r="CX78" s="224" t="str">
        <f t="shared" si="204"/>
        <v/>
      </c>
      <c r="CY78" s="225"/>
      <c r="CZ78" s="115" t="str">
        <f t="shared" si="205"/>
        <v/>
      </c>
      <c r="DA78" s="225" t="str">
        <f t="shared" si="206"/>
        <v/>
      </c>
      <c r="DB78" s="224"/>
      <c r="DC78" s="5" t="str">
        <f t="shared" si="207"/>
        <v/>
      </c>
      <c r="DD78" s="224" t="str">
        <f t="shared" si="208"/>
        <v/>
      </c>
      <c r="DE78" s="225"/>
      <c r="DF78" s="115" t="str">
        <f t="shared" si="209"/>
        <v/>
      </c>
      <c r="DG78" s="225" t="str">
        <f t="shared" si="210"/>
        <v/>
      </c>
      <c r="DH78" s="224"/>
      <c r="DI78" s="5" t="str">
        <f t="shared" si="211"/>
        <v/>
      </c>
      <c r="DJ78" s="224" t="str">
        <f t="shared" si="212"/>
        <v/>
      </c>
      <c r="DK78" s="225"/>
      <c r="DL78" s="115" t="str">
        <f t="shared" si="213"/>
        <v/>
      </c>
      <c r="DM78" s="225" t="str">
        <f t="shared" si="214"/>
        <v/>
      </c>
      <c r="DN78" s="224"/>
      <c r="DO78" s="5" t="str">
        <f t="shared" si="215"/>
        <v/>
      </c>
      <c r="DP78" s="224" t="str">
        <f t="shared" si="216"/>
        <v/>
      </c>
      <c r="DQ78" s="225"/>
      <c r="DR78" s="115" t="str">
        <f t="shared" si="217"/>
        <v/>
      </c>
      <c r="DS78" s="225" t="str">
        <f t="shared" si="218"/>
        <v/>
      </c>
      <c r="DT78" s="224"/>
      <c r="DU78" s="5" t="str">
        <f t="shared" si="219"/>
        <v/>
      </c>
      <c r="DV78" s="224" t="str">
        <f t="shared" si="220"/>
        <v/>
      </c>
      <c r="DW78" s="225"/>
      <c r="DX78" s="115" t="str">
        <f t="shared" si="221"/>
        <v/>
      </c>
      <c r="DY78" s="225" t="str">
        <f t="shared" si="222"/>
        <v/>
      </c>
      <c r="DZ78" s="224"/>
      <c r="EA78" s="5" t="str">
        <f t="shared" si="223"/>
        <v/>
      </c>
      <c r="EB78" s="224" t="str">
        <f t="shared" si="224"/>
        <v/>
      </c>
      <c r="EC78" s="225"/>
      <c r="ED78" s="115" t="str">
        <f t="shared" si="225"/>
        <v/>
      </c>
      <c r="EE78" s="225" t="str">
        <f t="shared" si="226"/>
        <v/>
      </c>
      <c r="EF78" s="224"/>
      <c r="EG78" s="5" t="str">
        <f t="shared" si="227"/>
        <v/>
      </c>
      <c r="EH78" s="224" t="str">
        <f t="shared" si="228"/>
        <v/>
      </c>
      <c r="EI78" s="225"/>
      <c r="EJ78" s="115" t="str">
        <f t="shared" si="229"/>
        <v/>
      </c>
      <c r="EK78" s="225" t="str">
        <f t="shared" si="230"/>
        <v/>
      </c>
      <c r="EL78" s="224"/>
      <c r="EM78" s="5" t="str">
        <f t="shared" si="231"/>
        <v/>
      </c>
      <c r="EN78" s="224" t="str">
        <f t="shared" si="232"/>
        <v/>
      </c>
      <c r="EO78" s="225"/>
      <c r="EP78" s="115" t="str">
        <f t="shared" si="233"/>
        <v/>
      </c>
      <c r="EQ78" s="225" t="str">
        <f t="shared" si="234"/>
        <v/>
      </c>
      <c r="ER78" s="224"/>
      <c r="ES78" s="5" t="str">
        <f t="shared" si="235"/>
        <v/>
      </c>
      <c r="ET78" s="224" t="str">
        <f t="shared" si="236"/>
        <v/>
      </c>
      <c r="EU78" s="225"/>
      <c r="EV78" s="115" t="str">
        <f t="shared" si="237"/>
        <v/>
      </c>
      <c r="EW78" s="225" t="str">
        <f t="shared" si="238"/>
        <v/>
      </c>
      <c r="EX78" s="224"/>
      <c r="EY78" s="5" t="str">
        <f t="shared" si="239"/>
        <v/>
      </c>
      <c r="EZ78" s="224" t="str">
        <f t="shared" si="240"/>
        <v/>
      </c>
      <c r="FA78" s="225"/>
      <c r="FB78" s="115" t="str">
        <f t="shared" si="241"/>
        <v/>
      </c>
      <c r="FC78" s="225" t="str">
        <f t="shared" si="242"/>
        <v/>
      </c>
      <c r="FD78" s="224"/>
      <c r="FE78" s="5" t="str">
        <f t="shared" si="243"/>
        <v/>
      </c>
      <c r="FF78" s="224" t="str">
        <f t="shared" si="244"/>
        <v/>
      </c>
      <c r="FG78" s="225"/>
      <c r="FH78" s="115" t="str">
        <f t="shared" si="245"/>
        <v/>
      </c>
      <c r="FI78" s="225" t="str">
        <f t="shared" si="246"/>
        <v/>
      </c>
      <c r="FJ78" s="224"/>
      <c r="FK78" s="5" t="str">
        <f t="shared" si="247"/>
        <v/>
      </c>
      <c r="FL78" s="224" t="str">
        <f t="shared" si="248"/>
        <v/>
      </c>
      <c r="FM78" s="225"/>
      <c r="FN78" s="115" t="str">
        <f t="shared" si="249"/>
        <v/>
      </c>
      <c r="FO78" s="225" t="str">
        <f t="shared" si="250"/>
        <v/>
      </c>
      <c r="FP78" s="224"/>
      <c r="FQ78" s="5" t="str">
        <f t="shared" si="251"/>
        <v/>
      </c>
      <c r="FR78" s="224" t="str">
        <f t="shared" si="252"/>
        <v/>
      </c>
      <c r="FS78" s="225"/>
      <c r="FT78" s="115" t="str">
        <f t="shared" si="253"/>
        <v/>
      </c>
      <c r="FU78" s="225" t="str">
        <f t="shared" si="254"/>
        <v/>
      </c>
      <c r="FV78" s="253"/>
      <c r="FW78" s="253"/>
      <c r="FX78" s="253"/>
      <c r="FY78" s="253"/>
      <c r="FZ78" s="253"/>
    </row>
    <row r="79" spans="1:182" s="3" customFormat="1" x14ac:dyDescent="0.25">
      <c r="A79" s="2" t="str">
        <f t="shared" si="132"/>
        <v/>
      </c>
      <c r="B79" s="211"/>
      <c r="C79" s="151"/>
      <c r="D79" s="156" t="str">
        <f t="shared" si="152"/>
        <v/>
      </c>
      <c r="E79" s="109"/>
      <c r="F79" s="196"/>
      <c r="G79" s="2"/>
      <c r="H79" s="76"/>
      <c r="I79" s="114" t="str">
        <f t="shared" si="0"/>
        <v/>
      </c>
      <c r="J79" s="114" t="str">
        <f t="shared" si="1"/>
        <v/>
      </c>
      <c r="K79" s="114" t="str">
        <f t="shared" si="2"/>
        <v/>
      </c>
      <c r="L79" s="114" t="str">
        <f t="shared" si="3"/>
        <v/>
      </c>
      <c r="M79" s="114" t="str">
        <f t="shared" si="4"/>
        <v/>
      </c>
      <c r="N79" s="114" t="str">
        <f t="shared" si="5"/>
        <v/>
      </c>
      <c r="O79" s="114" t="str">
        <f t="shared" si="133"/>
        <v/>
      </c>
      <c r="P79" s="114" t="str">
        <f t="shared" si="134"/>
        <v/>
      </c>
      <c r="Q79" s="93" t="str">
        <f t="shared" si="135"/>
        <v/>
      </c>
      <c r="R79" s="93" t="str">
        <f t="shared" si="136"/>
        <v/>
      </c>
      <c r="S79" s="93" t="str">
        <f t="shared" si="137"/>
        <v/>
      </c>
      <c r="T79" s="93" t="str">
        <f t="shared" si="138"/>
        <v/>
      </c>
      <c r="U79" s="93" t="str">
        <f t="shared" si="139"/>
        <v/>
      </c>
      <c r="V79" s="93" t="str">
        <f t="shared" si="140"/>
        <v/>
      </c>
      <c r="W79" s="93" t="str">
        <f t="shared" si="141"/>
        <v/>
      </c>
      <c r="X79" s="93" t="str">
        <f t="shared" si="142"/>
        <v/>
      </c>
      <c r="Y79" s="93" t="str">
        <f t="shared" si="143"/>
        <v/>
      </c>
      <c r="Z79" s="93" t="str">
        <f t="shared" si="144"/>
        <v/>
      </c>
      <c r="AA79" s="93" t="str">
        <f t="shared" si="145"/>
        <v/>
      </c>
      <c r="AB79" s="93" t="str">
        <f t="shared" si="146"/>
        <v/>
      </c>
      <c r="AC79" s="93" t="str">
        <f t="shared" si="147"/>
        <v/>
      </c>
      <c r="AD79" s="93" t="str">
        <f t="shared" si="148"/>
        <v/>
      </c>
      <c r="AE79" s="93" t="str">
        <f t="shared" si="149"/>
        <v/>
      </c>
      <c r="AF79" s="93" t="str">
        <f t="shared" si="150"/>
        <v/>
      </c>
      <c r="AG79" s="93" t="str">
        <f t="shared" si="151"/>
        <v/>
      </c>
      <c r="AH79" s="93" t="str">
        <f t="shared" si="153"/>
        <v/>
      </c>
      <c r="AI79" s="93" t="str">
        <f t="shared" si="154"/>
        <v/>
      </c>
      <c r="AJ79" s="93" t="str">
        <f t="shared" si="155"/>
        <v/>
      </c>
      <c r="AK79" s="93" t="str">
        <f t="shared" si="156"/>
        <v/>
      </c>
      <c r="AL79" s="93" t="str">
        <f t="shared" si="157"/>
        <v/>
      </c>
      <c r="AM79" s="93" t="str">
        <f t="shared" si="158"/>
        <v/>
      </c>
      <c r="AN79" s="93" t="str">
        <f t="shared" si="159"/>
        <v/>
      </c>
      <c r="AO79" s="93" t="str">
        <f t="shared" si="160"/>
        <v/>
      </c>
      <c r="AP79" s="93" t="str">
        <f t="shared" si="161"/>
        <v/>
      </c>
      <c r="AQ79" s="93" t="str">
        <f t="shared" si="162"/>
        <v/>
      </c>
      <c r="AR79" s="93" t="str">
        <f t="shared" si="163"/>
        <v/>
      </c>
      <c r="AS79" s="93" t="str">
        <f t="shared" si="164"/>
        <v/>
      </c>
      <c r="AT79" s="93" t="str">
        <f t="shared" si="165"/>
        <v/>
      </c>
      <c r="AU79" s="93" t="str">
        <f t="shared" si="166"/>
        <v/>
      </c>
      <c r="AV79" s="93" t="str">
        <f t="shared" si="167"/>
        <v/>
      </c>
      <c r="AW79" s="93" t="str">
        <f t="shared" si="168"/>
        <v/>
      </c>
      <c r="AX79" s="93" t="str">
        <f t="shared" si="169"/>
        <v/>
      </c>
      <c r="AY79" s="93" t="str">
        <f t="shared" si="170"/>
        <v/>
      </c>
      <c r="AZ79" s="93" t="str">
        <f t="shared" si="171"/>
        <v/>
      </c>
      <c r="BA79" s="93" t="str">
        <f t="shared" si="172"/>
        <v/>
      </c>
      <c r="BB79" s="93" t="str">
        <f t="shared" si="173"/>
        <v/>
      </c>
      <c r="BC79" s="93" t="str">
        <f t="shared" si="174"/>
        <v/>
      </c>
      <c r="BD79" s="93" t="str">
        <f t="shared" si="175"/>
        <v/>
      </c>
      <c r="BE79" s="93" t="str">
        <f t="shared" si="176"/>
        <v/>
      </c>
      <c r="BF79" s="224"/>
      <c r="BG79" s="74" t="str">
        <f t="shared" si="255"/>
        <v/>
      </c>
      <c r="BH79" s="36" t="str">
        <f t="shared" si="256"/>
        <v/>
      </c>
      <c r="BI79" s="225"/>
      <c r="BJ79" s="75" t="str">
        <f t="shared" si="177"/>
        <v/>
      </c>
      <c r="BK79" s="37" t="str">
        <f t="shared" si="178"/>
        <v/>
      </c>
      <c r="BL79" s="224"/>
      <c r="BM79" s="74" t="str">
        <f t="shared" si="179"/>
        <v/>
      </c>
      <c r="BN79" s="36" t="str">
        <f t="shared" si="180"/>
        <v/>
      </c>
      <c r="BO79" s="225"/>
      <c r="BP79" s="75" t="str">
        <f t="shared" si="181"/>
        <v/>
      </c>
      <c r="BQ79" s="37" t="str">
        <f t="shared" si="182"/>
        <v/>
      </c>
      <c r="BR79" s="224"/>
      <c r="BS79" s="74" t="str">
        <f t="shared" si="183"/>
        <v/>
      </c>
      <c r="BT79" s="36" t="str">
        <f t="shared" si="184"/>
        <v/>
      </c>
      <c r="BU79" s="225"/>
      <c r="BV79" s="75" t="str">
        <f t="shared" si="185"/>
        <v/>
      </c>
      <c r="BW79" s="37" t="str">
        <f t="shared" si="186"/>
        <v/>
      </c>
      <c r="BX79" s="224"/>
      <c r="BY79" s="74" t="str">
        <f t="shared" si="187"/>
        <v/>
      </c>
      <c r="BZ79" s="36" t="str">
        <f t="shared" si="188"/>
        <v/>
      </c>
      <c r="CA79" s="225"/>
      <c r="CB79" s="75" t="str">
        <f t="shared" si="189"/>
        <v/>
      </c>
      <c r="CC79" s="37" t="str">
        <f t="shared" si="190"/>
        <v/>
      </c>
      <c r="CD79" s="224"/>
      <c r="CE79" s="74" t="str">
        <f t="shared" si="191"/>
        <v/>
      </c>
      <c r="CF79" s="36" t="str">
        <f t="shared" si="192"/>
        <v/>
      </c>
      <c r="CG79" s="225"/>
      <c r="CH79" s="115" t="str">
        <f t="shared" si="193"/>
        <v/>
      </c>
      <c r="CI79" s="225" t="str">
        <f t="shared" si="194"/>
        <v/>
      </c>
      <c r="CJ79" s="224"/>
      <c r="CK79" s="5" t="str">
        <f t="shared" si="195"/>
        <v/>
      </c>
      <c r="CL79" s="224" t="str">
        <f t="shared" si="196"/>
        <v/>
      </c>
      <c r="CM79" s="225"/>
      <c r="CN79" s="115" t="str">
        <f t="shared" si="197"/>
        <v/>
      </c>
      <c r="CO79" s="225" t="str">
        <f t="shared" si="198"/>
        <v/>
      </c>
      <c r="CP79" s="224"/>
      <c r="CQ79" s="5" t="str">
        <f t="shared" si="199"/>
        <v/>
      </c>
      <c r="CR79" s="224" t="str">
        <f t="shared" si="200"/>
        <v/>
      </c>
      <c r="CS79" s="225"/>
      <c r="CT79" s="115" t="str">
        <f t="shared" si="201"/>
        <v/>
      </c>
      <c r="CU79" s="225" t="str">
        <f t="shared" si="202"/>
        <v/>
      </c>
      <c r="CV79" s="224"/>
      <c r="CW79" s="5" t="str">
        <f t="shared" si="203"/>
        <v/>
      </c>
      <c r="CX79" s="224" t="str">
        <f t="shared" si="204"/>
        <v/>
      </c>
      <c r="CY79" s="225"/>
      <c r="CZ79" s="115" t="str">
        <f t="shared" si="205"/>
        <v/>
      </c>
      <c r="DA79" s="225" t="str">
        <f t="shared" si="206"/>
        <v/>
      </c>
      <c r="DB79" s="224"/>
      <c r="DC79" s="5" t="str">
        <f t="shared" si="207"/>
        <v/>
      </c>
      <c r="DD79" s="224" t="str">
        <f t="shared" si="208"/>
        <v/>
      </c>
      <c r="DE79" s="225"/>
      <c r="DF79" s="115" t="str">
        <f t="shared" si="209"/>
        <v/>
      </c>
      <c r="DG79" s="225" t="str">
        <f t="shared" si="210"/>
        <v/>
      </c>
      <c r="DH79" s="224"/>
      <c r="DI79" s="5" t="str">
        <f t="shared" si="211"/>
        <v/>
      </c>
      <c r="DJ79" s="224" t="str">
        <f t="shared" si="212"/>
        <v/>
      </c>
      <c r="DK79" s="225"/>
      <c r="DL79" s="115" t="str">
        <f t="shared" si="213"/>
        <v/>
      </c>
      <c r="DM79" s="225" t="str">
        <f t="shared" si="214"/>
        <v/>
      </c>
      <c r="DN79" s="224"/>
      <c r="DO79" s="5" t="str">
        <f t="shared" si="215"/>
        <v/>
      </c>
      <c r="DP79" s="224" t="str">
        <f t="shared" si="216"/>
        <v/>
      </c>
      <c r="DQ79" s="225"/>
      <c r="DR79" s="115" t="str">
        <f t="shared" si="217"/>
        <v/>
      </c>
      <c r="DS79" s="225" t="str">
        <f t="shared" si="218"/>
        <v/>
      </c>
      <c r="DT79" s="224"/>
      <c r="DU79" s="5" t="str">
        <f t="shared" si="219"/>
        <v/>
      </c>
      <c r="DV79" s="224" t="str">
        <f t="shared" si="220"/>
        <v/>
      </c>
      <c r="DW79" s="225"/>
      <c r="DX79" s="115" t="str">
        <f t="shared" si="221"/>
        <v/>
      </c>
      <c r="DY79" s="225" t="str">
        <f t="shared" si="222"/>
        <v/>
      </c>
      <c r="DZ79" s="224"/>
      <c r="EA79" s="5" t="str">
        <f t="shared" si="223"/>
        <v/>
      </c>
      <c r="EB79" s="224" t="str">
        <f t="shared" si="224"/>
        <v/>
      </c>
      <c r="EC79" s="225"/>
      <c r="ED79" s="115" t="str">
        <f t="shared" si="225"/>
        <v/>
      </c>
      <c r="EE79" s="225" t="str">
        <f t="shared" si="226"/>
        <v/>
      </c>
      <c r="EF79" s="224"/>
      <c r="EG79" s="5" t="str">
        <f t="shared" si="227"/>
        <v/>
      </c>
      <c r="EH79" s="224" t="str">
        <f t="shared" si="228"/>
        <v/>
      </c>
      <c r="EI79" s="225"/>
      <c r="EJ79" s="115" t="str">
        <f t="shared" si="229"/>
        <v/>
      </c>
      <c r="EK79" s="225" t="str">
        <f t="shared" si="230"/>
        <v/>
      </c>
      <c r="EL79" s="224"/>
      <c r="EM79" s="5" t="str">
        <f t="shared" si="231"/>
        <v/>
      </c>
      <c r="EN79" s="224" t="str">
        <f t="shared" si="232"/>
        <v/>
      </c>
      <c r="EO79" s="225"/>
      <c r="EP79" s="115" t="str">
        <f t="shared" si="233"/>
        <v/>
      </c>
      <c r="EQ79" s="225" t="str">
        <f t="shared" si="234"/>
        <v/>
      </c>
      <c r="ER79" s="224"/>
      <c r="ES79" s="5" t="str">
        <f t="shared" si="235"/>
        <v/>
      </c>
      <c r="ET79" s="224" t="str">
        <f t="shared" si="236"/>
        <v/>
      </c>
      <c r="EU79" s="225"/>
      <c r="EV79" s="115" t="str">
        <f t="shared" si="237"/>
        <v/>
      </c>
      <c r="EW79" s="225" t="str">
        <f t="shared" si="238"/>
        <v/>
      </c>
      <c r="EX79" s="224"/>
      <c r="EY79" s="5" t="str">
        <f t="shared" si="239"/>
        <v/>
      </c>
      <c r="EZ79" s="224" t="str">
        <f t="shared" si="240"/>
        <v/>
      </c>
      <c r="FA79" s="225"/>
      <c r="FB79" s="115" t="str">
        <f t="shared" si="241"/>
        <v/>
      </c>
      <c r="FC79" s="225" t="str">
        <f t="shared" si="242"/>
        <v/>
      </c>
      <c r="FD79" s="224"/>
      <c r="FE79" s="5" t="str">
        <f t="shared" si="243"/>
        <v/>
      </c>
      <c r="FF79" s="224" t="str">
        <f t="shared" si="244"/>
        <v/>
      </c>
      <c r="FG79" s="225"/>
      <c r="FH79" s="115" t="str">
        <f t="shared" si="245"/>
        <v/>
      </c>
      <c r="FI79" s="225" t="str">
        <f t="shared" si="246"/>
        <v/>
      </c>
      <c r="FJ79" s="224"/>
      <c r="FK79" s="5" t="str">
        <f t="shared" si="247"/>
        <v/>
      </c>
      <c r="FL79" s="224" t="str">
        <f t="shared" si="248"/>
        <v/>
      </c>
      <c r="FM79" s="225"/>
      <c r="FN79" s="115" t="str">
        <f t="shared" si="249"/>
        <v/>
      </c>
      <c r="FO79" s="225" t="str">
        <f t="shared" si="250"/>
        <v/>
      </c>
      <c r="FP79" s="224"/>
      <c r="FQ79" s="5" t="str">
        <f t="shared" si="251"/>
        <v/>
      </c>
      <c r="FR79" s="224" t="str">
        <f t="shared" si="252"/>
        <v/>
      </c>
      <c r="FS79" s="225"/>
      <c r="FT79" s="115" t="str">
        <f t="shared" si="253"/>
        <v/>
      </c>
      <c r="FU79" s="225" t="str">
        <f t="shared" si="254"/>
        <v/>
      </c>
      <c r="FV79" s="253"/>
      <c r="FW79" s="253"/>
      <c r="FX79" s="253"/>
      <c r="FY79" s="253"/>
      <c r="FZ79" s="253"/>
    </row>
    <row r="80" spans="1:182" s="14" customFormat="1" x14ac:dyDescent="0.25">
      <c r="A80" s="2" t="str">
        <f t="shared" si="132"/>
        <v/>
      </c>
      <c r="B80" s="211"/>
      <c r="C80" s="151"/>
      <c r="D80" s="156" t="str">
        <f t="shared" si="152"/>
        <v/>
      </c>
      <c r="E80" s="109"/>
      <c r="F80" s="196"/>
      <c r="G80" s="2"/>
      <c r="H80" s="76"/>
      <c r="I80" s="114" t="str">
        <f t="shared" si="0"/>
        <v/>
      </c>
      <c r="J80" s="114" t="str">
        <f t="shared" si="1"/>
        <v/>
      </c>
      <c r="K80" s="114" t="str">
        <f t="shared" si="2"/>
        <v/>
      </c>
      <c r="L80" s="114" t="str">
        <f t="shared" si="3"/>
        <v/>
      </c>
      <c r="M80" s="114" t="str">
        <f t="shared" si="4"/>
        <v/>
      </c>
      <c r="N80" s="114" t="str">
        <f t="shared" si="5"/>
        <v/>
      </c>
      <c r="O80" s="114" t="str">
        <f t="shared" si="133"/>
        <v/>
      </c>
      <c r="P80" s="114" t="str">
        <f t="shared" si="134"/>
        <v/>
      </c>
      <c r="Q80" s="93" t="str">
        <f t="shared" si="135"/>
        <v/>
      </c>
      <c r="R80" s="93" t="str">
        <f t="shared" si="136"/>
        <v/>
      </c>
      <c r="S80" s="93" t="str">
        <f t="shared" si="137"/>
        <v/>
      </c>
      <c r="T80" s="93" t="str">
        <f t="shared" si="138"/>
        <v/>
      </c>
      <c r="U80" s="93" t="str">
        <f t="shared" si="139"/>
        <v/>
      </c>
      <c r="V80" s="93" t="str">
        <f t="shared" si="140"/>
        <v/>
      </c>
      <c r="W80" s="93" t="str">
        <f t="shared" si="141"/>
        <v/>
      </c>
      <c r="X80" s="93" t="str">
        <f t="shared" si="142"/>
        <v/>
      </c>
      <c r="Y80" s="93" t="str">
        <f t="shared" si="143"/>
        <v/>
      </c>
      <c r="Z80" s="93" t="str">
        <f t="shared" si="144"/>
        <v/>
      </c>
      <c r="AA80" s="93" t="str">
        <f t="shared" si="145"/>
        <v/>
      </c>
      <c r="AB80" s="93" t="str">
        <f t="shared" si="146"/>
        <v/>
      </c>
      <c r="AC80" s="93" t="str">
        <f t="shared" si="147"/>
        <v/>
      </c>
      <c r="AD80" s="93" t="str">
        <f t="shared" si="148"/>
        <v/>
      </c>
      <c r="AE80" s="93" t="str">
        <f t="shared" si="149"/>
        <v/>
      </c>
      <c r="AF80" s="93" t="str">
        <f t="shared" si="150"/>
        <v/>
      </c>
      <c r="AG80" s="93" t="str">
        <f t="shared" si="151"/>
        <v/>
      </c>
      <c r="AH80" s="93" t="str">
        <f t="shared" si="153"/>
        <v/>
      </c>
      <c r="AI80" s="93" t="str">
        <f t="shared" si="154"/>
        <v/>
      </c>
      <c r="AJ80" s="93" t="str">
        <f t="shared" si="155"/>
        <v/>
      </c>
      <c r="AK80" s="93" t="str">
        <f t="shared" si="156"/>
        <v/>
      </c>
      <c r="AL80" s="93" t="str">
        <f t="shared" si="157"/>
        <v/>
      </c>
      <c r="AM80" s="93" t="str">
        <f t="shared" si="158"/>
        <v/>
      </c>
      <c r="AN80" s="93" t="str">
        <f t="shared" si="159"/>
        <v/>
      </c>
      <c r="AO80" s="93" t="str">
        <f t="shared" si="160"/>
        <v/>
      </c>
      <c r="AP80" s="93" t="str">
        <f t="shared" si="161"/>
        <v/>
      </c>
      <c r="AQ80" s="93" t="str">
        <f t="shared" si="162"/>
        <v/>
      </c>
      <c r="AR80" s="93" t="str">
        <f t="shared" si="163"/>
        <v/>
      </c>
      <c r="AS80" s="93" t="str">
        <f t="shared" si="164"/>
        <v/>
      </c>
      <c r="AT80" s="93" t="str">
        <f t="shared" si="165"/>
        <v/>
      </c>
      <c r="AU80" s="93" t="str">
        <f t="shared" si="166"/>
        <v/>
      </c>
      <c r="AV80" s="93" t="str">
        <f t="shared" si="167"/>
        <v/>
      </c>
      <c r="AW80" s="93" t="str">
        <f t="shared" si="168"/>
        <v/>
      </c>
      <c r="AX80" s="93" t="str">
        <f t="shared" si="169"/>
        <v/>
      </c>
      <c r="AY80" s="93" t="str">
        <f t="shared" si="170"/>
        <v/>
      </c>
      <c r="AZ80" s="93" t="str">
        <f t="shared" si="171"/>
        <v/>
      </c>
      <c r="BA80" s="93" t="str">
        <f t="shared" si="172"/>
        <v/>
      </c>
      <c r="BB80" s="93" t="str">
        <f t="shared" si="173"/>
        <v/>
      </c>
      <c r="BC80" s="93" t="str">
        <f t="shared" si="174"/>
        <v/>
      </c>
      <c r="BD80" s="93" t="str">
        <f t="shared" si="175"/>
        <v/>
      </c>
      <c r="BE80" s="93" t="str">
        <f t="shared" si="176"/>
        <v/>
      </c>
      <c r="BF80" s="224"/>
      <c r="BG80" s="74" t="str">
        <f t="shared" si="255"/>
        <v/>
      </c>
      <c r="BH80" s="36" t="str">
        <f t="shared" si="256"/>
        <v/>
      </c>
      <c r="BI80" s="225"/>
      <c r="BJ80" s="75" t="str">
        <f t="shared" si="177"/>
        <v/>
      </c>
      <c r="BK80" s="37" t="str">
        <f t="shared" si="178"/>
        <v/>
      </c>
      <c r="BL80" s="224"/>
      <c r="BM80" s="74" t="str">
        <f t="shared" si="179"/>
        <v/>
      </c>
      <c r="BN80" s="36" t="str">
        <f t="shared" si="180"/>
        <v/>
      </c>
      <c r="BO80" s="225"/>
      <c r="BP80" s="75" t="str">
        <f t="shared" si="181"/>
        <v/>
      </c>
      <c r="BQ80" s="37" t="str">
        <f t="shared" si="182"/>
        <v/>
      </c>
      <c r="BR80" s="224"/>
      <c r="BS80" s="74" t="str">
        <f t="shared" si="183"/>
        <v/>
      </c>
      <c r="BT80" s="36" t="str">
        <f t="shared" si="184"/>
        <v/>
      </c>
      <c r="BU80" s="225"/>
      <c r="BV80" s="75" t="str">
        <f t="shared" si="185"/>
        <v/>
      </c>
      <c r="BW80" s="37" t="str">
        <f t="shared" si="186"/>
        <v/>
      </c>
      <c r="BX80" s="224"/>
      <c r="BY80" s="74" t="str">
        <f t="shared" si="187"/>
        <v/>
      </c>
      <c r="BZ80" s="36" t="str">
        <f t="shared" si="188"/>
        <v/>
      </c>
      <c r="CA80" s="225"/>
      <c r="CB80" s="75" t="str">
        <f t="shared" si="189"/>
        <v/>
      </c>
      <c r="CC80" s="37" t="str">
        <f t="shared" si="190"/>
        <v/>
      </c>
      <c r="CD80" s="224"/>
      <c r="CE80" s="74" t="str">
        <f t="shared" si="191"/>
        <v/>
      </c>
      <c r="CF80" s="36" t="str">
        <f t="shared" si="192"/>
        <v/>
      </c>
      <c r="CG80" s="225"/>
      <c r="CH80" s="115" t="str">
        <f t="shared" si="193"/>
        <v/>
      </c>
      <c r="CI80" s="225" t="str">
        <f t="shared" si="194"/>
        <v/>
      </c>
      <c r="CJ80" s="224"/>
      <c r="CK80" s="5" t="str">
        <f t="shared" si="195"/>
        <v/>
      </c>
      <c r="CL80" s="224" t="str">
        <f t="shared" si="196"/>
        <v/>
      </c>
      <c r="CM80" s="225"/>
      <c r="CN80" s="115" t="str">
        <f t="shared" si="197"/>
        <v/>
      </c>
      <c r="CO80" s="225" t="str">
        <f t="shared" si="198"/>
        <v/>
      </c>
      <c r="CP80" s="224"/>
      <c r="CQ80" s="5" t="str">
        <f t="shared" si="199"/>
        <v/>
      </c>
      <c r="CR80" s="224" t="str">
        <f t="shared" si="200"/>
        <v/>
      </c>
      <c r="CS80" s="225"/>
      <c r="CT80" s="115" t="str">
        <f t="shared" si="201"/>
        <v/>
      </c>
      <c r="CU80" s="225" t="str">
        <f t="shared" si="202"/>
        <v/>
      </c>
      <c r="CV80" s="224"/>
      <c r="CW80" s="5" t="str">
        <f t="shared" si="203"/>
        <v/>
      </c>
      <c r="CX80" s="224" t="str">
        <f t="shared" si="204"/>
        <v/>
      </c>
      <c r="CY80" s="225"/>
      <c r="CZ80" s="115" t="str">
        <f t="shared" si="205"/>
        <v/>
      </c>
      <c r="DA80" s="225" t="str">
        <f t="shared" si="206"/>
        <v/>
      </c>
      <c r="DB80" s="224"/>
      <c r="DC80" s="5" t="str">
        <f t="shared" si="207"/>
        <v/>
      </c>
      <c r="DD80" s="224" t="str">
        <f t="shared" si="208"/>
        <v/>
      </c>
      <c r="DE80" s="225"/>
      <c r="DF80" s="115" t="str">
        <f t="shared" si="209"/>
        <v/>
      </c>
      <c r="DG80" s="225" t="str">
        <f t="shared" si="210"/>
        <v/>
      </c>
      <c r="DH80" s="224"/>
      <c r="DI80" s="5" t="str">
        <f t="shared" si="211"/>
        <v/>
      </c>
      <c r="DJ80" s="224" t="str">
        <f t="shared" si="212"/>
        <v/>
      </c>
      <c r="DK80" s="225"/>
      <c r="DL80" s="115" t="str">
        <f t="shared" si="213"/>
        <v/>
      </c>
      <c r="DM80" s="225" t="str">
        <f t="shared" si="214"/>
        <v/>
      </c>
      <c r="DN80" s="224"/>
      <c r="DO80" s="5" t="str">
        <f t="shared" si="215"/>
        <v/>
      </c>
      <c r="DP80" s="224" t="str">
        <f t="shared" si="216"/>
        <v/>
      </c>
      <c r="DQ80" s="225"/>
      <c r="DR80" s="115" t="str">
        <f t="shared" si="217"/>
        <v/>
      </c>
      <c r="DS80" s="225" t="str">
        <f t="shared" si="218"/>
        <v/>
      </c>
      <c r="DT80" s="224"/>
      <c r="DU80" s="5" t="str">
        <f t="shared" si="219"/>
        <v/>
      </c>
      <c r="DV80" s="224" t="str">
        <f t="shared" si="220"/>
        <v/>
      </c>
      <c r="DW80" s="225"/>
      <c r="DX80" s="115" t="str">
        <f t="shared" si="221"/>
        <v/>
      </c>
      <c r="DY80" s="225" t="str">
        <f t="shared" si="222"/>
        <v/>
      </c>
      <c r="DZ80" s="224"/>
      <c r="EA80" s="5" t="str">
        <f t="shared" si="223"/>
        <v/>
      </c>
      <c r="EB80" s="224" t="str">
        <f t="shared" si="224"/>
        <v/>
      </c>
      <c r="EC80" s="225"/>
      <c r="ED80" s="115" t="str">
        <f t="shared" si="225"/>
        <v/>
      </c>
      <c r="EE80" s="225" t="str">
        <f t="shared" si="226"/>
        <v/>
      </c>
      <c r="EF80" s="224"/>
      <c r="EG80" s="5" t="str">
        <f t="shared" si="227"/>
        <v/>
      </c>
      <c r="EH80" s="224" t="str">
        <f t="shared" si="228"/>
        <v/>
      </c>
      <c r="EI80" s="225"/>
      <c r="EJ80" s="115" t="str">
        <f t="shared" si="229"/>
        <v/>
      </c>
      <c r="EK80" s="225" t="str">
        <f t="shared" si="230"/>
        <v/>
      </c>
      <c r="EL80" s="224"/>
      <c r="EM80" s="5" t="str">
        <f t="shared" si="231"/>
        <v/>
      </c>
      <c r="EN80" s="224" t="str">
        <f t="shared" si="232"/>
        <v/>
      </c>
      <c r="EO80" s="225"/>
      <c r="EP80" s="115" t="str">
        <f t="shared" si="233"/>
        <v/>
      </c>
      <c r="EQ80" s="225" t="str">
        <f t="shared" si="234"/>
        <v/>
      </c>
      <c r="ER80" s="224"/>
      <c r="ES80" s="5" t="str">
        <f t="shared" si="235"/>
        <v/>
      </c>
      <c r="ET80" s="224" t="str">
        <f t="shared" si="236"/>
        <v/>
      </c>
      <c r="EU80" s="225"/>
      <c r="EV80" s="115" t="str">
        <f t="shared" si="237"/>
        <v/>
      </c>
      <c r="EW80" s="225" t="str">
        <f t="shared" si="238"/>
        <v/>
      </c>
      <c r="EX80" s="224"/>
      <c r="EY80" s="5" t="str">
        <f t="shared" si="239"/>
        <v/>
      </c>
      <c r="EZ80" s="224" t="str">
        <f t="shared" si="240"/>
        <v/>
      </c>
      <c r="FA80" s="225"/>
      <c r="FB80" s="115" t="str">
        <f t="shared" si="241"/>
        <v/>
      </c>
      <c r="FC80" s="225" t="str">
        <f t="shared" si="242"/>
        <v/>
      </c>
      <c r="FD80" s="224"/>
      <c r="FE80" s="5" t="str">
        <f t="shared" si="243"/>
        <v/>
      </c>
      <c r="FF80" s="224" t="str">
        <f t="shared" si="244"/>
        <v/>
      </c>
      <c r="FG80" s="225"/>
      <c r="FH80" s="115" t="str">
        <f t="shared" si="245"/>
        <v/>
      </c>
      <c r="FI80" s="225" t="str">
        <f t="shared" si="246"/>
        <v/>
      </c>
      <c r="FJ80" s="224"/>
      <c r="FK80" s="5" t="str">
        <f t="shared" si="247"/>
        <v/>
      </c>
      <c r="FL80" s="224" t="str">
        <f t="shared" si="248"/>
        <v/>
      </c>
      <c r="FM80" s="225"/>
      <c r="FN80" s="115" t="str">
        <f t="shared" si="249"/>
        <v/>
      </c>
      <c r="FO80" s="225" t="str">
        <f t="shared" si="250"/>
        <v/>
      </c>
      <c r="FP80" s="224"/>
      <c r="FQ80" s="5" t="str">
        <f t="shared" si="251"/>
        <v/>
      </c>
      <c r="FR80" s="224" t="str">
        <f t="shared" si="252"/>
        <v/>
      </c>
      <c r="FS80" s="225"/>
      <c r="FT80" s="115" t="str">
        <f t="shared" si="253"/>
        <v/>
      </c>
      <c r="FU80" s="225" t="str">
        <f t="shared" si="254"/>
        <v/>
      </c>
      <c r="FV80" s="253"/>
      <c r="FW80" s="253"/>
      <c r="FX80" s="253"/>
      <c r="FY80" s="253"/>
      <c r="FZ80" s="253"/>
    </row>
    <row r="81" spans="1:183" x14ac:dyDescent="0.25">
      <c r="A81" s="2" t="str">
        <f t="shared" si="132"/>
        <v/>
      </c>
      <c r="B81" s="211"/>
      <c r="C81" s="151"/>
      <c r="D81" s="156" t="str">
        <f t="shared" si="152"/>
        <v/>
      </c>
      <c r="E81" s="109"/>
      <c r="F81" s="196"/>
      <c r="G81" s="2"/>
      <c r="H81" s="76"/>
      <c r="I81" s="114" t="str">
        <f t="shared" si="0"/>
        <v/>
      </c>
      <c r="J81" s="114" t="str">
        <f t="shared" si="1"/>
        <v/>
      </c>
      <c r="K81" s="114" t="str">
        <f t="shared" si="2"/>
        <v/>
      </c>
      <c r="L81" s="114" t="str">
        <f t="shared" si="3"/>
        <v/>
      </c>
      <c r="M81" s="114" t="str">
        <f t="shared" si="4"/>
        <v/>
      </c>
      <c r="N81" s="114" t="str">
        <f t="shared" si="5"/>
        <v/>
      </c>
      <c r="O81" s="114" t="str">
        <f t="shared" si="133"/>
        <v/>
      </c>
      <c r="P81" s="114" t="str">
        <f t="shared" si="134"/>
        <v/>
      </c>
      <c r="Q81" s="93" t="str">
        <f t="shared" si="135"/>
        <v/>
      </c>
      <c r="R81" s="93" t="str">
        <f t="shared" si="136"/>
        <v/>
      </c>
      <c r="S81" s="93" t="str">
        <f t="shared" si="137"/>
        <v/>
      </c>
      <c r="T81" s="93" t="str">
        <f t="shared" si="138"/>
        <v/>
      </c>
      <c r="U81" s="93" t="str">
        <f t="shared" si="139"/>
        <v/>
      </c>
      <c r="V81" s="93" t="str">
        <f t="shared" si="140"/>
        <v/>
      </c>
      <c r="W81" s="93" t="str">
        <f t="shared" si="141"/>
        <v/>
      </c>
      <c r="X81" s="93" t="str">
        <f t="shared" si="142"/>
        <v/>
      </c>
      <c r="Y81" s="93" t="str">
        <f t="shared" si="143"/>
        <v/>
      </c>
      <c r="Z81" s="93" t="str">
        <f t="shared" si="144"/>
        <v/>
      </c>
      <c r="AA81" s="93" t="str">
        <f t="shared" si="145"/>
        <v/>
      </c>
      <c r="AB81" s="93" t="str">
        <f t="shared" si="146"/>
        <v/>
      </c>
      <c r="AC81" s="93" t="str">
        <f t="shared" si="147"/>
        <v/>
      </c>
      <c r="AD81" s="93" t="str">
        <f t="shared" si="148"/>
        <v/>
      </c>
      <c r="AE81" s="93" t="str">
        <f t="shared" si="149"/>
        <v/>
      </c>
      <c r="AF81" s="93" t="str">
        <f t="shared" si="150"/>
        <v/>
      </c>
      <c r="AG81" s="93" t="str">
        <f t="shared" si="151"/>
        <v/>
      </c>
      <c r="AH81" s="93" t="str">
        <f t="shared" si="153"/>
        <v/>
      </c>
      <c r="AI81" s="93" t="str">
        <f t="shared" si="154"/>
        <v/>
      </c>
      <c r="AJ81" s="93" t="str">
        <f t="shared" si="155"/>
        <v/>
      </c>
      <c r="AK81" s="93" t="str">
        <f t="shared" si="156"/>
        <v/>
      </c>
      <c r="AL81" s="93" t="str">
        <f t="shared" si="157"/>
        <v/>
      </c>
      <c r="AM81" s="93" t="str">
        <f t="shared" si="158"/>
        <v/>
      </c>
      <c r="AN81" s="93" t="str">
        <f t="shared" si="159"/>
        <v/>
      </c>
      <c r="AO81" s="93" t="str">
        <f t="shared" si="160"/>
        <v/>
      </c>
      <c r="AP81" s="93" t="str">
        <f t="shared" si="161"/>
        <v/>
      </c>
      <c r="AQ81" s="93" t="str">
        <f t="shared" si="162"/>
        <v/>
      </c>
      <c r="AR81" s="93" t="str">
        <f t="shared" si="163"/>
        <v/>
      </c>
      <c r="AS81" s="93" t="str">
        <f t="shared" si="164"/>
        <v/>
      </c>
      <c r="AT81" s="93" t="str">
        <f t="shared" si="165"/>
        <v/>
      </c>
      <c r="AU81" s="93" t="str">
        <f t="shared" si="166"/>
        <v/>
      </c>
      <c r="AV81" s="93" t="str">
        <f t="shared" si="167"/>
        <v/>
      </c>
      <c r="AW81" s="93" t="str">
        <f t="shared" si="168"/>
        <v/>
      </c>
      <c r="AX81" s="93" t="str">
        <f t="shared" si="169"/>
        <v/>
      </c>
      <c r="AY81" s="93" t="str">
        <f t="shared" si="170"/>
        <v/>
      </c>
      <c r="AZ81" s="93" t="str">
        <f t="shared" si="171"/>
        <v/>
      </c>
      <c r="BA81" s="93" t="str">
        <f t="shared" si="172"/>
        <v/>
      </c>
      <c r="BB81" s="93" t="str">
        <f t="shared" si="173"/>
        <v/>
      </c>
      <c r="BC81" s="93" t="str">
        <f t="shared" si="174"/>
        <v/>
      </c>
      <c r="BD81" s="93" t="str">
        <f t="shared" si="175"/>
        <v/>
      </c>
      <c r="BE81" s="93" t="str">
        <f t="shared" si="176"/>
        <v/>
      </c>
      <c r="BF81" s="224"/>
      <c r="BG81" s="74" t="str">
        <f t="shared" si="255"/>
        <v/>
      </c>
      <c r="BH81" s="36" t="str">
        <f t="shared" si="256"/>
        <v/>
      </c>
      <c r="BI81" s="225"/>
      <c r="BJ81" s="75" t="str">
        <f t="shared" si="177"/>
        <v/>
      </c>
      <c r="BK81" s="37" t="str">
        <f t="shared" si="178"/>
        <v/>
      </c>
      <c r="BL81" s="224"/>
      <c r="BM81" s="74" t="str">
        <f t="shared" si="179"/>
        <v/>
      </c>
      <c r="BN81" s="36" t="str">
        <f t="shared" si="180"/>
        <v/>
      </c>
      <c r="BO81" s="225"/>
      <c r="BP81" s="75" t="str">
        <f t="shared" si="181"/>
        <v/>
      </c>
      <c r="BQ81" s="37" t="str">
        <f t="shared" si="182"/>
        <v/>
      </c>
      <c r="BR81" s="224"/>
      <c r="BS81" s="74" t="str">
        <f t="shared" si="183"/>
        <v/>
      </c>
      <c r="BT81" s="36" t="str">
        <f t="shared" si="184"/>
        <v/>
      </c>
      <c r="BU81" s="225"/>
      <c r="BV81" s="75" t="str">
        <f t="shared" si="185"/>
        <v/>
      </c>
      <c r="BW81" s="37" t="str">
        <f t="shared" si="186"/>
        <v/>
      </c>
      <c r="BX81" s="224"/>
      <c r="BY81" s="74" t="str">
        <f t="shared" si="187"/>
        <v/>
      </c>
      <c r="BZ81" s="36" t="str">
        <f t="shared" si="188"/>
        <v/>
      </c>
      <c r="CA81" s="225"/>
      <c r="CB81" s="75" t="str">
        <f t="shared" si="189"/>
        <v/>
      </c>
      <c r="CC81" s="37" t="str">
        <f t="shared" si="190"/>
        <v/>
      </c>
      <c r="CD81" s="224"/>
      <c r="CE81" s="74" t="str">
        <f t="shared" si="191"/>
        <v/>
      </c>
      <c r="CF81" s="36" t="str">
        <f t="shared" si="192"/>
        <v/>
      </c>
      <c r="CG81" s="225"/>
      <c r="CH81" s="115" t="str">
        <f t="shared" si="193"/>
        <v/>
      </c>
      <c r="CI81" s="225" t="str">
        <f t="shared" si="194"/>
        <v/>
      </c>
      <c r="CJ81" s="224"/>
      <c r="CK81" s="5" t="str">
        <f t="shared" si="195"/>
        <v/>
      </c>
      <c r="CL81" s="224" t="str">
        <f t="shared" si="196"/>
        <v/>
      </c>
      <c r="CM81" s="225"/>
      <c r="CN81" s="115" t="str">
        <f t="shared" si="197"/>
        <v/>
      </c>
      <c r="CO81" s="225" t="str">
        <f t="shared" si="198"/>
        <v/>
      </c>
      <c r="CP81" s="224"/>
      <c r="CQ81" s="5" t="str">
        <f t="shared" si="199"/>
        <v/>
      </c>
      <c r="CR81" s="224" t="str">
        <f t="shared" si="200"/>
        <v/>
      </c>
      <c r="CS81" s="225"/>
      <c r="CT81" s="115" t="str">
        <f t="shared" si="201"/>
        <v/>
      </c>
      <c r="CU81" s="225" t="str">
        <f t="shared" si="202"/>
        <v/>
      </c>
      <c r="CV81" s="224"/>
      <c r="CW81" s="5" t="str">
        <f t="shared" si="203"/>
        <v/>
      </c>
      <c r="CX81" s="224" t="str">
        <f t="shared" si="204"/>
        <v/>
      </c>
      <c r="CY81" s="225"/>
      <c r="CZ81" s="115" t="str">
        <f t="shared" si="205"/>
        <v/>
      </c>
      <c r="DA81" s="225" t="str">
        <f t="shared" si="206"/>
        <v/>
      </c>
      <c r="DB81" s="224"/>
      <c r="DC81" s="5" t="str">
        <f t="shared" si="207"/>
        <v/>
      </c>
      <c r="DD81" s="224" t="str">
        <f t="shared" si="208"/>
        <v/>
      </c>
      <c r="DE81" s="225"/>
      <c r="DF81" s="115" t="str">
        <f t="shared" si="209"/>
        <v/>
      </c>
      <c r="DG81" s="225" t="str">
        <f t="shared" si="210"/>
        <v/>
      </c>
      <c r="DH81" s="224"/>
      <c r="DI81" s="5" t="str">
        <f t="shared" si="211"/>
        <v/>
      </c>
      <c r="DJ81" s="224" t="str">
        <f t="shared" si="212"/>
        <v/>
      </c>
      <c r="DK81" s="225"/>
      <c r="DL81" s="115" t="str">
        <f t="shared" si="213"/>
        <v/>
      </c>
      <c r="DM81" s="225" t="str">
        <f t="shared" si="214"/>
        <v/>
      </c>
      <c r="DN81" s="224"/>
      <c r="DO81" s="5" t="str">
        <f t="shared" si="215"/>
        <v/>
      </c>
      <c r="DP81" s="224" t="str">
        <f t="shared" si="216"/>
        <v/>
      </c>
      <c r="DQ81" s="225"/>
      <c r="DR81" s="115" t="str">
        <f t="shared" si="217"/>
        <v/>
      </c>
      <c r="DS81" s="225" t="str">
        <f t="shared" si="218"/>
        <v/>
      </c>
      <c r="DT81" s="224"/>
      <c r="DU81" s="5" t="str">
        <f t="shared" si="219"/>
        <v/>
      </c>
      <c r="DV81" s="224" t="str">
        <f t="shared" si="220"/>
        <v/>
      </c>
      <c r="DW81" s="225"/>
      <c r="DX81" s="115" t="str">
        <f t="shared" si="221"/>
        <v/>
      </c>
      <c r="DY81" s="225" t="str">
        <f t="shared" si="222"/>
        <v/>
      </c>
      <c r="DZ81" s="224"/>
      <c r="EA81" s="5" t="str">
        <f t="shared" si="223"/>
        <v/>
      </c>
      <c r="EB81" s="224" t="str">
        <f t="shared" si="224"/>
        <v/>
      </c>
      <c r="EC81" s="225"/>
      <c r="ED81" s="115" t="str">
        <f t="shared" si="225"/>
        <v/>
      </c>
      <c r="EE81" s="225" t="str">
        <f t="shared" si="226"/>
        <v/>
      </c>
      <c r="EF81" s="224"/>
      <c r="EG81" s="5" t="str">
        <f t="shared" si="227"/>
        <v/>
      </c>
      <c r="EH81" s="224" t="str">
        <f t="shared" si="228"/>
        <v/>
      </c>
      <c r="EI81" s="225"/>
      <c r="EJ81" s="115" t="str">
        <f t="shared" si="229"/>
        <v/>
      </c>
      <c r="EK81" s="225" t="str">
        <f t="shared" si="230"/>
        <v/>
      </c>
      <c r="EL81" s="224"/>
      <c r="EM81" s="5" t="str">
        <f t="shared" si="231"/>
        <v/>
      </c>
      <c r="EN81" s="224" t="str">
        <f t="shared" si="232"/>
        <v/>
      </c>
      <c r="EO81" s="225"/>
      <c r="EP81" s="115" t="str">
        <f t="shared" si="233"/>
        <v/>
      </c>
      <c r="EQ81" s="225" t="str">
        <f t="shared" si="234"/>
        <v/>
      </c>
      <c r="ER81" s="224"/>
      <c r="ES81" s="5" t="str">
        <f t="shared" si="235"/>
        <v/>
      </c>
      <c r="ET81" s="224" t="str">
        <f t="shared" si="236"/>
        <v/>
      </c>
      <c r="EU81" s="225"/>
      <c r="EV81" s="115" t="str">
        <f t="shared" si="237"/>
        <v/>
      </c>
      <c r="EW81" s="225" t="str">
        <f t="shared" si="238"/>
        <v/>
      </c>
      <c r="EX81" s="224"/>
      <c r="EY81" s="5" t="str">
        <f t="shared" si="239"/>
        <v/>
      </c>
      <c r="EZ81" s="224" t="str">
        <f t="shared" si="240"/>
        <v/>
      </c>
      <c r="FA81" s="225"/>
      <c r="FB81" s="115" t="str">
        <f t="shared" si="241"/>
        <v/>
      </c>
      <c r="FC81" s="225" t="str">
        <f t="shared" si="242"/>
        <v/>
      </c>
      <c r="FD81" s="224"/>
      <c r="FE81" s="5" t="str">
        <f t="shared" si="243"/>
        <v/>
      </c>
      <c r="FF81" s="224" t="str">
        <f t="shared" si="244"/>
        <v/>
      </c>
      <c r="FG81" s="225"/>
      <c r="FH81" s="115" t="str">
        <f t="shared" si="245"/>
        <v/>
      </c>
      <c r="FI81" s="225" t="str">
        <f t="shared" si="246"/>
        <v/>
      </c>
      <c r="FJ81" s="224"/>
      <c r="FK81" s="5" t="str">
        <f t="shared" si="247"/>
        <v/>
      </c>
      <c r="FL81" s="224" t="str">
        <f t="shared" si="248"/>
        <v/>
      </c>
      <c r="FM81" s="225"/>
      <c r="FN81" s="115" t="str">
        <f t="shared" si="249"/>
        <v/>
      </c>
      <c r="FO81" s="225" t="str">
        <f t="shared" si="250"/>
        <v/>
      </c>
      <c r="FP81" s="224"/>
      <c r="FQ81" s="5" t="str">
        <f t="shared" si="251"/>
        <v/>
      </c>
      <c r="FR81" s="224" t="str">
        <f t="shared" si="252"/>
        <v/>
      </c>
      <c r="FS81" s="225"/>
      <c r="FT81" s="115" t="str">
        <f t="shared" si="253"/>
        <v/>
      </c>
      <c r="FU81" s="225" t="str">
        <f t="shared" si="254"/>
        <v/>
      </c>
      <c r="FV81" s="253"/>
      <c r="FW81" s="253"/>
      <c r="FX81" s="253"/>
      <c r="FY81" s="253"/>
      <c r="FZ81" s="253"/>
      <c r="GA81" s="3"/>
    </row>
    <row r="82" spans="1:183" s="17" customFormat="1" x14ac:dyDescent="0.25">
      <c r="A82" s="15"/>
      <c r="B82" s="213"/>
      <c r="C82" s="83"/>
      <c r="D82" s="83"/>
      <c r="E82" s="111"/>
      <c r="F82" s="83"/>
      <c r="G82" s="15"/>
      <c r="H82" s="15"/>
      <c r="I82" s="22"/>
      <c r="J82" s="22"/>
      <c r="K82" s="22"/>
      <c r="L82" s="22"/>
      <c r="M82" s="22"/>
      <c r="N82" s="22"/>
      <c r="O82" s="22"/>
      <c r="P82" s="22"/>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6"/>
      <c r="BG82" s="16"/>
      <c r="BH82" s="16"/>
      <c r="BI82" s="18"/>
      <c r="BJ82" s="18"/>
      <c r="BK82" s="16"/>
      <c r="BL82" s="18"/>
      <c r="BM82" s="18"/>
      <c r="BN82" s="16"/>
      <c r="BO82" s="18"/>
      <c r="BP82" s="18"/>
      <c r="BQ82" s="16"/>
      <c r="BR82" s="18"/>
      <c r="BS82" s="18"/>
      <c r="BT82" s="16"/>
      <c r="BU82" s="18"/>
      <c r="BV82" s="18"/>
      <c r="BW82" s="16"/>
      <c r="BX82" s="18"/>
      <c r="BY82" s="18"/>
      <c r="BZ82" s="16"/>
      <c r="CA82" s="18"/>
      <c r="CB82" s="18"/>
      <c r="CC82" s="16"/>
      <c r="CD82" s="18"/>
      <c r="CE82" s="18"/>
      <c r="CF82" s="16"/>
      <c r="CG82" s="18"/>
      <c r="CH82" s="18"/>
      <c r="CI82" s="16"/>
      <c r="CJ82" s="18"/>
      <c r="CK82" s="18"/>
      <c r="CL82" s="16"/>
      <c r="CM82" s="18"/>
      <c r="CN82" s="18"/>
      <c r="CO82" s="16"/>
      <c r="CP82" s="18"/>
      <c r="CQ82" s="18"/>
      <c r="CR82" s="16"/>
      <c r="CS82" s="18"/>
      <c r="CT82" s="18"/>
      <c r="CU82" s="16"/>
      <c r="CV82" s="18"/>
      <c r="CW82" s="18"/>
      <c r="CX82" s="16"/>
      <c r="CY82" s="18"/>
      <c r="CZ82" s="18"/>
      <c r="DA82" s="16"/>
      <c r="DB82" s="18"/>
      <c r="DC82" s="18"/>
      <c r="DD82" s="16"/>
      <c r="DE82" s="18"/>
      <c r="DF82" s="18"/>
      <c r="DG82" s="16"/>
      <c r="DH82" s="18"/>
      <c r="DI82" s="18"/>
      <c r="DJ82" s="16"/>
      <c r="DK82" s="18"/>
      <c r="DL82" s="18"/>
      <c r="DM82" s="16"/>
      <c r="DN82" s="18"/>
      <c r="DO82" s="18"/>
      <c r="DP82" s="16"/>
      <c r="DQ82" s="18"/>
      <c r="DR82" s="18"/>
      <c r="DS82" s="16"/>
      <c r="DT82" s="18"/>
      <c r="DU82" s="18"/>
      <c r="DV82" s="16"/>
      <c r="DW82" s="18"/>
      <c r="DX82" s="18"/>
      <c r="DY82" s="16"/>
      <c r="DZ82" s="18"/>
      <c r="EA82" s="18"/>
      <c r="EB82" s="16"/>
      <c r="EC82" s="18"/>
      <c r="ED82" s="18"/>
      <c r="EE82" s="16"/>
      <c r="EF82" s="18"/>
      <c r="EG82" s="18"/>
      <c r="EH82" s="16"/>
      <c r="EI82" s="18"/>
      <c r="EJ82" s="18"/>
      <c r="EK82" s="16"/>
      <c r="EL82" s="18"/>
      <c r="EM82" s="18"/>
      <c r="EN82" s="16"/>
      <c r="EO82" s="18"/>
      <c r="EP82" s="18"/>
      <c r="EQ82" s="16"/>
      <c r="ER82" s="18"/>
      <c r="ES82" s="18"/>
      <c r="ET82" s="16"/>
      <c r="EU82" s="18"/>
      <c r="EV82" s="18"/>
      <c r="EW82" s="16"/>
      <c r="EX82" s="18"/>
      <c r="EY82" s="18"/>
      <c r="EZ82" s="16"/>
      <c r="FA82" s="18"/>
      <c r="FB82" s="18"/>
      <c r="FC82" s="16"/>
      <c r="FD82" s="18"/>
      <c r="FE82" s="18"/>
      <c r="FF82" s="16"/>
      <c r="FG82" s="18"/>
      <c r="FH82" s="18"/>
      <c r="FI82" s="16"/>
      <c r="FJ82" s="18"/>
      <c r="FK82" s="18"/>
      <c r="FL82" s="16"/>
      <c r="FM82" s="18"/>
      <c r="FN82" s="18"/>
      <c r="FO82" s="16"/>
      <c r="FP82" s="18"/>
      <c r="FQ82" s="18"/>
      <c r="FR82" s="16"/>
      <c r="FS82" s="18"/>
      <c r="FT82" s="18"/>
      <c r="FU82" s="16"/>
      <c r="GA82" s="19"/>
    </row>
    <row r="83" spans="1:183" x14ac:dyDescent="0.25">
      <c r="C83" s="172">
        <f>SUM(C7:C81)</f>
        <v>26330.649999999998</v>
      </c>
      <c r="D83" s="172">
        <f>SUM(D7:D81)</f>
        <v>237773.96999999997</v>
      </c>
      <c r="H83" s="69" t="s">
        <v>150</v>
      </c>
      <c r="I83" s="226"/>
      <c r="J83" s="226"/>
      <c r="K83" s="226"/>
      <c r="L83" s="226"/>
      <c r="M83" s="226"/>
      <c r="N83" s="226"/>
      <c r="O83" s="226"/>
      <c r="P83" s="226"/>
      <c r="BF83" s="224"/>
      <c r="BG83" s="224"/>
      <c r="BH83" s="224"/>
      <c r="BK83" s="224"/>
      <c r="BN83" s="224"/>
      <c r="BQ83" s="224"/>
      <c r="BT83" s="224"/>
      <c r="BW83" s="224"/>
      <c r="BZ83" s="224"/>
      <c r="CC83" s="224"/>
      <c r="CF83" s="224"/>
      <c r="CI83" s="224"/>
      <c r="CL83" s="224"/>
      <c r="CO83" s="224"/>
      <c r="CR83" s="224"/>
      <c r="CU83" s="224"/>
      <c r="CX83" s="224"/>
      <c r="DA83" s="224"/>
      <c r="DD83" s="227"/>
      <c r="DG83" s="227"/>
      <c r="DJ83" s="227"/>
      <c r="DM83" s="227"/>
      <c r="DP83" s="227"/>
      <c r="DS83" s="227"/>
      <c r="DV83" s="227"/>
      <c r="DY83" s="227"/>
      <c r="EB83" s="227"/>
      <c r="EE83" s="227"/>
      <c r="EH83" s="227"/>
      <c r="EK83" s="227"/>
      <c r="EN83" s="227"/>
      <c r="EQ83" s="227"/>
      <c r="ET83" s="227"/>
      <c r="EW83" s="227"/>
      <c r="EZ83" s="227"/>
      <c r="FC83" s="227"/>
      <c r="FF83" s="227"/>
      <c r="FI83" s="227"/>
      <c r="FL83" s="227"/>
      <c r="FO83" s="227"/>
      <c r="FR83" s="227"/>
      <c r="FU83" s="227"/>
    </row>
    <row r="84" spans="1:183" s="216" customFormat="1" x14ac:dyDescent="0.25">
      <c r="A84" s="1"/>
      <c r="B84" s="214"/>
      <c r="C84" s="84"/>
      <c r="D84" s="84"/>
      <c r="E84" s="112"/>
      <c r="F84" s="84"/>
      <c r="G84" s="1"/>
      <c r="H84" s="33" t="s">
        <v>151</v>
      </c>
      <c r="I84" s="226"/>
      <c r="J84" s="226"/>
      <c r="K84" s="226"/>
      <c r="L84" s="226"/>
      <c r="M84" s="226"/>
      <c r="N84" s="226"/>
      <c r="O84" s="226"/>
      <c r="P84" s="226"/>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224"/>
      <c r="BG84" s="224"/>
      <c r="BH84" s="224"/>
      <c r="BI84" s="20"/>
      <c r="BJ84" s="20"/>
      <c r="BK84" s="224"/>
      <c r="BL84" s="20"/>
      <c r="BM84" s="20"/>
      <c r="BN84" s="224"/>
      <c r="BO84" s="20"/>
      <c r="BP84" s="20"/>
      <c r="BQ84" s="224"/>
      <c r="BR84" s="20"/>
      <c r="BS84" s="20"/>
      <c r="BT84" s="224"/>
      <c r="BU84" s="20"/>
      <c r="BV84" s="20"/>
      <c r="BW84" s="224"/>
      <c r="BX84" s="20"/>
      <c r="BY84" s="20"/>
      <c r="BZ84" s="224"/>
      <c r="CA84" s="20"/>
      <c r="CB84" s="20"/>
      <c r="CC84" s="224"/>
      <c r="CD84" s="20"/>
      <c r="CE84" s="20"/>
      <c r="CF84" s="224"/>
      <c r="CG84" s="20"/>
      <c r="CH84" s="20"/>
      <c r="CI84" s="224"/>
      <c r="CJ84" s="20"/>
      <c r="CK84" s="20"/>
      <c r="CL84" s="224"/>
      <c r="CM84" s="20"/>
      <c r="CN84" s="20"/>
      <c r="CO84" s="224"/>
      <c r="CP84" s="20"/>
      <c r="CQ84" s="20"/>
      <c r="CR84" s="224"/>
      <c r="CS84" s="20"/>
      <c r="CT84" s="20"/>
      <c r="CU84" s="224"/>
      <c r="CV84" s="20"/>
      <c r="CW84" s="20"/>
      <c r="CX84" s="224"/>
      <c r="CY84" s="20"/>
      <c r="CZ84" s="20"/>
      <c r="DA84" s="224"/>
      <c r="DB84" s="3"/>
      <c r="DC84" s="3"/>
      <c r="DD84" s="227"/>
      <c r="DE84" s="3"/>
      <c r="DF84" s="3"/>
      <c r="DG84" s="227"/>
      <c r="DH84" s="3"/>
      <c r="DI84" s="3"/>
      <c r="DJ84" s="227"/>
      <c r="DK84" s="3"/>
      <c r="DL84" s="3"/>
      <c r="DM84" s="227"/>
      <c r="DN84" s="3"/>
      <c r="DO84" s="3"/>
      <c r="DP84" s="227"/>
      <c r="DQ84" s="3"/>
      <c r="DR84" s="3"/>
      <c r="DS84" s="227"/>
      <c r="DT84" s="3"/>
      <c r="DU84" s="3"/>
      <c r="DV84" s="227"/>
      <c r="DW84" s="3"/>
      <c r="DX84" s="3"/>
      <c r="DY84" s="227"/>
      <c r="DZ84" s="3"/>
      <c r="EA84" s="3"/>
      <c r="EB84" s="227"/>
      <c r="EC84" s="3"/>
      <c r="ED84" s="3"/>
      <c r="EE84" s="227"/>
      <c r="EF84" s="3"/>
      <c r="EG84" s="3"/>
      <c r="EH84" s="227"/>
      <c r="EI84" s="3"/>
      <c r="EJ84" s="3"/>
      <c r="EK84" s="227"/>
      <c r="EL84" s="3"/>
      <c r="EM84" s="3"/>
      <c r="EN84" s="227"/>
      <c r="EO84" s="3"/>
      <c r="EP84" s="3"/>
      <c r="EQ84" s="227"/>
      <c r="ER84" s="3"/>
      <c r="ES84" s="3"/>
      <c r="ET84" s="227"/>
      <c r="EU84" s="3"/>
      <c r="EV84" s="3"/>
      <c r="EW84" s="227"/>
      <c r="EX84" s="3"/>
      <c r="EY84" s="3"/>
      <c r="EZ84" s="227"/>
      <c r="FA84" s="3"/>
      <c r="FB84" s="3"/>
      <c r="FC84" s="227"/>
      <c r="FD84" s="3"/>
      <c r="FE84" s="3"/>
      <c r="FF84" s="227"/>
      <c r="FG84" s="3"/>
      <c r="FH84" s="3"/>
      <c r="FI84" s="227"/>
      <c r="FJ84" s="3"/>
      <c r="FK84" s="3"/>
      <c r="FL84" s="227"/>
      <c r="FM84" s="3"/>
      <c r="FN84" s="3"/>
      <c r="FO84" s="227"/>
      <c r="FP84" s="3"/>
      <c r="FQ84" s="3"/>
      <c r="FR84" s="227"/>
      <c r="FS84" s="3"/>
      <c r="FT84" s="3"/>
      <c r="FU84" s="227"/>
      <c r="FV84" s="3"/>
      <c r="FW84" s="3"/>
      <c r="FX84" s="3"/>
      <c r="FY84" s="3"/>
      <c r="FZ84" s="3"/>
      <c r="GA84" s="4"/>
    </row>
    <row r="85" spans="1:183" s="216" customFormat="1" x14ac:dyDescent="0.25">
      <c r="A85" s="1"/>
      <c r="B85" s="214"/>
      <c r="C85" s="84"/>
      <c r="D85" s="84"/>
      <c r="E85" s="112"/>
      <c r="F85" s="84"/>
      <c r="G85" s="1"/>
      <c r="H85" s="34" t="s">
        <v>152</v>
      </c>
      <c r="I85" s="226"/>
      <c r="J85" s="226"/>
      <c r="K85" s="226"/>
      <c r="L85" s="226"/>
      <c r="M85" s="226"/>
      <c r="N85" s="226"/>
      <c r="O85" s="226"/>
      <c r="P85" s="226"/>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224"/>
      <c r="BG85" s="224"/>
      <c r="BH85" s="224"/>
      <c r="BI85" s="20"/>
      <c r="BJ85" s="20"/>
      <c r="BK85" s="224"/>
      <c r="BL85" s="20"/>
      <c r="BM85" s="20"/>
      <c r="BN85" s="224"/>
      <c r="BO85" s="20"/>
      <c r="BP85" s="20"/>
      <c r="BQ85" s="224"/>
      <c r="BR85" s="20"/>
      <c r="BS85" s="20"/>
      <c r="BT85" s="224"/>
      <c r="BU85" s="20"/>
      <c r="BV85" s="20"/>
      <c r="BW85" s="224"/>
      <c r="BX85" s="20"/>
      <c r="BY85" s="20"/>
      <c r="BZ85" s="224"/>
      <c r="CA85" s="20"/>
      <c r="CB85" s="20"/>
      <c r="CC85" s="224"/>
      <c r="CD85" s="20"/>
      <c r="CE85" s="20"/>
      <c r="CF85" s="224"/>
      <c r="CG85" s="20"/>
      <c r="CH85" s="20"/>
      <c r="CI85" s="224"/>
      <c r="CJ85" s="20"/>
      <c r="CK85" s="20"/>
      <c r="CL85" s="224"/>
      <c r="CM85" s="20"/>
      <c r="CN85" s="20"/>
      <c r="CO85" s="224"/>
      <c r="CP85" s="20"/>
      <c r="CQ85" s="20"/>
      <c r="CR85" s="224"/>
      <c r="CS85" s="20"/>
      <c r="CT85" s="20"/>
      <c r="CU85" s="224"/>
      <c r="CV85" s="20"/>
      <c r="CW85" s="20"/>
      <c r="CX85" s="224"/>
      <c r="CY85" s="20"/>
      <c r="CZ85" s="20"/>
      <c r="DA85" s="224"/>
      <c r="DB85" s="3"/>
      <c r="DC85" s="3"/>
      <c r="DD85" s="227"/>
      <c r="DE85" s="3"/>
      <c r="DF85" s="3"/>
      <c r="DG85" s="227"/>
      <c r="DH85" s="3"/>
      <c r="DI85" s="3"/>
      <c r="DJ85" s="227"/>
      <c r="DK85" s="3"/>
      <c r="DL85" s="3"/>
      <c r="DM85" s="227"/>
      <c r="DN85" s="3"/>
      <c r="DO85" s="3"/>
      <c r="DP85" s="227"/>
      <c r="DQ85" s="3"/>
      <c r="DR85" s="3"/>
      <c r="DS85" s="227"/>
      <c r="DT85" s="3"/>
      <c r="DU85" s="3"/>
      <c r="DV85" s="227"/>
      <c r="DW85" s="3"/>
      <c r="DX85" s="3"/>
      <c r="DY85" s="227"/>
      <c r="DZ85" s="3"/>
      <c r="EA85" s="3"/>
      <c r="EB85" s="227"/>
      <c r="EC85" s="3"/>
      <c r="ED85" s="3"/>
      <c r="EE85" s="227"/>
      <c r="EF85" s="3"/>
      <c r="EG85" s="3"/>
      <c r="EH85" s="227"/>
      <c r="EI85" s="3"/>
      <c r="EJ85" s="3"/>
      <c r="EK85" s="227"/>
      <c r="EL85" s="3"/>
      <c r="EM85" s="3"/>
      <c r="EN85" s="227"/>
      <c r="EO85" s="3"/>
      <c r="EP85" s="3"/>
      <c r="EQ85" s="227"/>
      <c r="ER85" s="3"/>
      <c r="ES85" s="3"/>
      <c r="ET85" s="227"/>
      <c r="EU85" s="3"/>
      <c r="EV85" s="3"/>
      <c r="EW85" s="227"/>
      <c r="EX85" s="3"/>
      <c r="EY85" s="3"/>
      <c r="EZ85" s="227"/>
      <c r="FA85" s="3"/>
      <c r="FB85" s="3"/>
      <c r="FC85" s="227"/>
      <c r="FD85" s="3"/>
      <c r="FE85" s="3"/>
      <c r="FF85" s="227"/>
      <c r="FG85" s="3"/>
      <c r="FH85" s="3"/>
      <c r="FI85" s="227"/>
      <c r="FJ85" s="3"/>
      <c r="FK85" s="3"/>
      <c r="FL85" s="227"/>
      <c r="FM85" s="3"/>
      <c r="FN85" s="3"/>
      <c r="FO85" s="227"/>
      <c r="FP85" s="3"/>
      <c r="FQ85" s="3"/>
      <c r="FR85" s="227"/>
      <c r="FS85" s="3"/>
      <c r="FT85" s="3"/>
      <c r="FU85" s="227"/>
      <c r="FV85" s="3"/>
      <c r="FW85" s="3"/>
      <c r="FX85" s="3"/>
      <c r="FY85" s="3"/>
      <c r="FZ85" s="3"/>
      <c r="GA85" s="4"/>
    </row>
    <row r="86" spans="1:183" s="216" customFormat="1" x14ac:dyDescent="0.25">
      <c r="A86" s="1"/>
      <c r="B86" s="214"/>
      <c r="C86" s="84"/>
      <c r="D86" s="84"/>
      <c r="E86" s="112"/>
      <c r="F86" s="84"/>
      <c r="G86" s="1"/>
      <c r="H86" s="15" t="s">
        <v>153</v>
      </c>
      <c r="I86" s="226"/>
      <c r="J86" s="226"/>
      <c r="K86" s="226"/>
      <c r="L86" s="226"/>
      <c r="M86" s="226"/>
      <c r="N86" s="226"/>
      <c r="O86" s="226"/>
      <c r="P86" s="226"/>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224"/>
      <c r="BG86" s="224"/>
      <c r="BH86" s="224"/>
      <c r="BI86" s="20"/>
      <c r="BJ86" s="20"/>
      <c r="BK86" s="224"/>
      <c r="BL86" s="20"/>
      <c r="BM86" s="20"/>
      <c r="BN86" s="224"/>
      <c r="BO86" s="20"/>
      <c r="BP86" s="20"/>
      <c r="BQ86" s="224"/>
      <c r="BR86" s="20"/>
      <c r="BS86" s="20"/>
      <c r="BT86" s="224"/>
      <c r="BU86" s="20"/>
      <c r="BV86" s="20"/>
      <c r="BW86" s="224"/>
      <c r="BX86" s="20"/>
      <c r="BY86" s="20"/>
      <c r="BZ86" s="224"/>
      <c r="CA86" s="20"/>
      <c r="CB86" s="20"/>
      <c r="CC86" s="224"/>
      <c r="CD86" s="20"/>
      <c r="CE86" s="20"/>
      <c r="CF86" s="224"/>
      <c r="CG86" s="20"/>
      <c r="CH86" s="20"/>
      <c r="CI86" s="224"/>
      <c r="CJ86" s="20"/>
      <c r="CK86" s="20"/>
      <c r="CL86" s="224"/>
      <c r="CM86" s="20"/>
      <c r="CN86" s="20"/>
      <c r="CO86" s="224"/>
      <c r="CP86" s="20"/>
      <c r="CQ86" s="20"/>
      <c r="CR86" s="224"/>
      <c r="CS86" s="20"/>
      <c r="CT86" s="20"/>
      <c r="CU86" s="224"/>
      <c r="CV86" s="20"/>
      <c r="CW86" s="20"/>
      <c r="CX86" s="224"/>
      <c r="CY86" s="20"/>
      <c r="CZ86" s="20"/>
      <c r="DA86" s="224"/>
      <c r="DB86" s="3"/>
      <c r="DC86" s="3"/>
      <c r="DD86" s="227"/>
      <c r="DE86" s="3"/>
      <c r="DF86" s="3"/>
      <c r="DG86" s="227"/>
      <c r="DH86" s="3"/>
      <c r="DI86" s="3"/>
      <c r="DJ86" s="227"/>
      <c r="DK86" s="3"/>
      <c r="DL86" s="3"/>
      <c r="DM86" s="227"/>
      <c r="DN86" s="3"/>
      <c r="DO86" s="3"/>
      <c r="DP86" s="227"/>
      <c r="DQ86" s="3"/>
      <c r="DR86" s="3"/>
      <c r="DS86" s="227"/>
      <c r="DT86" s="3"/>
      <c r="DU86" s="3"/>
      <c r="DV86" s="227"/>
      <c r="DW86" s="3"/>
      <c r="DX86" s="3"/>
      <c r="DY86" s="227"/>
      <c r="DZ86" s="3"/>
      <c r="EA86" s="3"/>
      <c r="EB86" s="227"/>
      <c r="EC86" s="3"/>
      <c r="ED86" s="3"/>
      <c r="EE86" s="227"/>
      <c r="EF86" s="3"/>
      <c r="EG86" s="3"/>
      <c r="EH86" s="227"/>
      <c r="EI86" s="3"/>
      <c r="EJ86" s="3"/>
      <c r="EK86" s="227"/>
      <c r="EL86" s="3"/>
      <c r="EM86" s="3"/>
      <c r="EN86" s="227"/>
      <c r="EO86" s="3"/>
      <c r="EP86" s="3"/>
      <c r="EQ86" s="227"/>
      <c r="ER86" s="3"/>
      <c r="ES86" s="3"/>
      <c r="ET86" s="227"/>
      <c r="EU86" s="3"/>
      <c r="EV86" s="3"/>
      <c r="EW86" s="227"/>
      <c r="EX86" s="3"/>
      <c r="EY86" s="3"/>
      <c r="EZ86" s="227"/>
      <c r="FA86" s="3"/>
      <c r="FB86" s="3"/>
      <c r="FC86" s="227"/>
      <c r="FD86" s="3"/>
      <c r="FE86" s="3"/>
      <c r="FF86" s="227"/>
      <c r="FG86" s="3"/>
      <c r="FH86" s="3"/>
      <c r="FI86" s="227"/>
      <c r="FJ86" s="3"/>
      <c r="FK86" s="3"/>
      <c r="FL86" s="227"/>
      <c r="FM86" s="3"/>
      <c r="FN86" s="3"/>
      <c r="FO86" s="227"/>
      <c r="FP86" s="3"/>
      <c r="FQ86" s="3"/>
      <c r="FR86" s="227"/>
      <c r="FS86" s="3"/>
      <c r="FT86" s="3"/>
      <c r="FU86" s="227"/>
      <c r="FV86" s="3"/>
      <c r="FW86" s="3"/>
      <c r="FX86" s="3"/>
      <c r="FY86" s="3"/>
      <c r="FZ86" s="3"/>
      <c r="GA86" s="4"/>
    </row>
    <row r="87" spans="1:183" s="216" customFormat="1" x14ac:dyDescent="0.25">
      <c r="A87" s="1"/>
      <c r="B87" s="214"/>
      <c r="C87" s="84"/>
      <c r="D87" s="84"/>
      <c r="E87" s="112"/>
      <c r="F87" s="84"/>
      <c r="G87" s="1"/>
      <c r="H87" s="32" t="s">
        <v>154</v>
      </c>
      <c r="I87" s="226"/>
      <c r="J87" s="226"/>
      <c r="K87" s="226"/>
      <c r="L87" s="226"/>
      <c r="M87" s="226"/>
      <c r="N87" s="226"/>
      <c r="O87" s="226"/>
      <c r="P87" s="226"/>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224"/>
      <c r="BG87" s="224"/>
      <c r="BH87" s="224"/>
      <c r="BI87" s="20"/>
      <c r="BJ87" s="20"/>
      <c r="BK87" s="224"/>
      <c r="BL87" s="20"/>
      <c r="BM87" s="20"/>
      <c r="BN87" s="224"/>
      <c r="BO87" s="20"/>
      <c r="BP87" s="20"/>
      <c r="BQ87" s="224"/>
      <c r="BR87" s="20"/>
      <c r="BS87" s="20"/>
      <c r="BT87" s="224"/>
      <c r="BU87" s="20"/>
      <c r="BV87" s="20"/>
      <c r="BW87" s="224"/>
      <c r="BX87" s="20"/>
      <c r="BY87" s="20"/>
      <c r="BZ87" s="224"/>
      <c r="CA87" s="20"/>
      <c r="CB87" s="20"/>
      <c r="CC87" s="224"/>
      <c r="CD87" s="20"/>
      <c r="CE87" s="20"/>
      <c r="CF87" s="224"/>
      <c r="CG87" s="20"/>
      <c r="CH87" s="20"/>
      <c r="CI87" s="224"/>
      <c r="CJ87" s="20"/>
      <c r="CK87" s="20"/>
      <c r="CL87" s="224"/>
      <c r="CM87" s="20"/>
      <c r="CN87" s="20"/>
      <c r="CO87" s="224"/>
      <c r="CP87" s="20"/>
      <c r="CQ87" s="20"/>
      <c r="CR87" s="224"/>
      <c r="CS87" s="20"/>
      <c r="CT87" s="20"/>
      <c r="CU87" s="224"/>
      <c r="CV87" s="20"/>
      <c r="CW87" s="20"/>
      <c r="CX87" s="224"/>
      <c r="CY87" s="20"/>
      <c r="CZ87" s="20"/>
      <c r="DA87" s="224"/>
      <c r="DB87" s="3"/>
      <c r="DC87" s="3"/>
      <c r="DD87" s="227"/>
      <c r="DE87" s="3"/>
      <c r="DF87" s="3"/>
      <c r="DG87" s="227"/>
      <c r="DH87" s="3"/>
      <c r="DI87" s="3"/>
      <c r="DJ87" s="227"/>
      <c r="DK87" s="3"/>
      <c r="DL87" s="3"/>
      <c r="DM87" s="227"/>
      <c r="DN87" s="3"/>
      <c r="DO87" s="3"/>
      <c r="DP87" s="227"/>
      <c r="DQ87" s="3"/>
      <c r="DR87" s="3"/>
      <c r="DS87" s="227"/>
      <c r="DT87" s="3"/>
      <c r="DU87" s="3"/>
      <c r="DV87" s="227"/>
      <c r="DW87" s="3"/>
      <c r="DX87" s="3"/>
      <c r="DY87" s="227"/>
      <c r="DZ87" s="3"/>
      <c r="EA87" s="3"/>
      <c r="EB87" s="227"/>
      <c r="EC87" s="3"/>
      <c r="ED87" s="3"/>
      <c r="EE87" s="227"/>
      <c r="EF87" s="3"/>
      <c r="EG87" s="3"/>
      <c r="EH87" s="227"/>
      <c r="EI87" s="3"/>
      <c r="EJ87" s="3"/>
      <c r="EK87" s="227"/>
      <c r="EL87" s="3"/>
      <c r="EM87" s="3"/>
      <c r="EN87" s="227"/>
      <c r="EO87" s="3"/>
      <c r="EP87" s="3"/>
      <c r="EQ87" s="227"/>
      <c r="ER87" s="3"/>
      <c r="ES87" s="3"/>
      <c r="ET87" s="227"/>
      <c r="EU87" s="3"/>
      <c r="EV87" s="3"/>
      <c r="EW87" s="227"/>
      <c r="EX87" s="3"/>
      <c r="EY87" s="3"/>
      <c r="EZ87" s="227"/>
      <c r="FA87" s="3"/>
      <c r="FB87" s="3"/>
      <c r="FC87" s="227"/>
      <c r="FD87" s="3"/>
      <c r="FE87" s="3"/>
      <c r="FF87" s="227"/>
      <c r="FG87" s="3"/>
      <c r="FH87" s="3"/>
      <c r="FI87" s="227"/>
      <c r="FJ87" s="3"/>
      <c r="FK87" s="3"/>
      <c r="FL87" s="227"/>
      <c r="FM87" s="3"/>
      <c r="FN87" s="3"/>
      <c r="FO87" s="227"/>
      <c r="FP87" s="3"/>
      <c r="FQ87" s="3"/>
      <c r="FR87" s="227"/>
      <c r="FS87" s="3"/>
      <c r="FT87" s="3"/>
      <c r="FU87" s="227"/>
      <c r="FV87" s="3"/>
      <c r="FW87" s="3"/>
      <c r="FX87" s="3"/>
      <c r="FY87" s="3"/>
      <c r="FZ87" s="3"/>
      <c r="GA87" s="4"/>
    </row>
    <row r="88" spans="1:183" s="216" customFormat="1" x14ac:dyDescent="0.25">
      <c r="A88" s="1"/>
      <c r="B88" s="214"/>
      <c r="C88" s="84"/>
      <c r="D88" s="84"/>
      <c r="E88" s="112"/>
      <c r="F88" s="84"/>
      <c r="G88" s="1"/>
      <c r="H88" s="31" t="s">
        <v>155</v>
      </c>
      <c r="I88" s="226"/>
      <c r="J88" s="226"/>
      <c r="K88" s="226"/>
      <c r="L88" s="226"/>
      <c r="M88" s="226"/>
      <c r="N88" s="226"/>
      <c r="O88" s="226"/>
      <c r="P88" s="226"/>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224"/>
      <c r="BG88" s="224"/>
      <c r="BH88" s="224"/>
      <c r="BI88" s="20"/>
      <c r="BJ88" s="20"/>
      <c r="BK88" s="224"/>
      <c r="BL88" s="20"/>
      <c r="BM88" s="20"/>
      <c r="BN88" s="224"/>
      <c r="BO88" s="20"/>
      <c r="BP88" s="20"/>
      <c r="BQ88" s="224"/>
      <c r="BR88" s="20"/>
      <c r="BS88" s="20"/>
      <c r="BT88" s="224"/>
      <c r="BU88" s="20"/>
      <c r="BV88" s="20"/>
      <c r="BW88" s="224"/>
      <c r="BX88" s="20"/>
      <c r="BY88" s="20"/>
      <c r="BZ88" s="224"/>
      <c r="CA88" s="20"/>
      <c r="CB88" s="20"/>
      <c r="CC88" s="224"/>
      <c r="CD88" s="20"/>
      <c r="CE88" s="20"/>
      <c r="CF88" s="224"/>
      <c r="CG88" s="20"/>
      <c r="CH88" s="20"/>
      <c r="CI88" s="224"/>
      <c r="CJ88" s="20"/>
      <c r="CK88" s="20"/>
      <c r="CL88" s="224"/>
      <c r="CM88" s="20"/>
      <c r="CN88" s="20"/>
      <c r="CO88" s="224"/>
      <c r="CP88" s="20"/>
      <c r="CQ88" s="20"/>
      <c r="CR88" s="224"/>
      <c r="CS88" s="20"/>
      <c r="CT88" s="20"/>
      <c r="CU88" s="224"/>
      <c r="CV88" s="20"/>
      <c r="CW88" s="20"/>
      <c r="CX88" s="224"/>
      <c r="CY88" s="20"/>
      <c r="CZ88" s="20"/>
      <c r="DA88" s="224"/>
      <c r="DB88" s="3"/>
      <c r="DC88" s="3"/>
      <c r="DD88" s="227"/>
      <c r="DE88" s="3"/>
      <c r="DF88" s="3"/>
      <c r="DG88" s="227"/>
      <c r="DH88" s="3"/>
      <c r="DI88" s="3"/>
      <c r="DJ88" s="227"/>
      <c r="DK88" s="3"/>
      <c r="DL88" s="3"/>
      <c r="DM88" s="227"/>
      <c r="DN88" s="3"/>
      <c r="DO88" s="3"/>
      <c r="DP88" s="227"/>
      <c r="DQ88" s="3"/>
      <c r="DR88" s="3"/>
      <c r="DS88" s="227"/>
      <c r="DT88" s="3"/>
      <c r="DU88" s="3"/>
      <c r="DV88" s="227"/>
      <c r="DW88" s="3"/>
      <c r="DX88" s="3"/>
      <c r="DY88" s="227"/>
      <c r="DZ88" s="3"/>
      <c r="EA88" s="3"/>
      <c r="EB88" s="227"/>
      <c r="EC88" s="3"/>
      <c r="ED88" s="3"/>
      <c r="EE88" s="227"/>
      <c r="EF88" s="3"/>
      <c r="EG88" s="3"/>
      <c r="EH88" s="227"/>
      <c r="EI88" s="3"/>
      <c r="EJ88" s="3"/>
      <c r="EK88" s="227"/>
      <c r="EL88" s="3"/>
      <c r="EM88" s="3"/>
      <c r="EN88" s="227"/>
      <c r="EO88" s="3"/>
      <c r="EP88" s="3"/>
      <c r="EQ88" s="227"/>
      <c r="ER88" s="3"/>
      <c r="ES88" s="3"/>
      <c r="ET88" s="227"/>
      <c r="EU88" s="3"/>
      <c r="EV88" s="3"/>
      <c r="EW88" s="227"/>
      <c r="EX88" s="3"/>
      <c r="EY88" s="3"/>
      <c r="EZ88" s="227"/>
      <c r="FA88" s="3"/>
      <c r="FB88" s="3"/>
      <c r="FC88" s="227"/>
      <c r="FD88" s="3"/>
      <c r="FE88" s="3"/>
      <c r="FF88" s="227"/>
      <c r="FG88" s="3"/>
      <c r="FH88" s="3"/>
      <c r="FI88" s="227"/>
      <c r="FJ88" s="3"/>
      <c r="FK88" s="3"/>
      <c r="FL88" s="227"/>
      <c r="FM88" s="3"/>
      <c r="FN88" s="3"/>
      <c r="FO88" s="227"/>
      <c r="FP88" s="3"/>
      <c r="FQ88" s="3"/>
      <c r="FR88" s="227"/>
      <c r="FS88" s="3"/>
      <c r="FT88" s="3"/>
      <c r="FU88" s="227"/>
      <c r="FV88" s="3"/>
      <c r="FW88" s="3"/>
      <c r="FX88" s="3"/>
      <c r="FY88" s="3"/>
      <c r="FZ88" s="3"/>
      <c r="GA88" s="4"/>
    </row>
    <row r="89" spans="1:183" s="216" customFormat="1" x14ac:dyDescent="0.25">
      <c r="A89" s="1"/>
      <c r="B89" s="214"/>
      <c r="C89" s="84"/>
      <c r="D89" s="84"/>
      <c r="E89" s="112"/>
      <c r="F89" s="84"/>
      <c r="G89" s="1"/>
      <c r="H89" s="30" t="s">
        <v>156</v>
      </c>
      <c r="I89" s="226"/>
      <c r="J89" s="226"/>
      <c r="K89" s="226"/>
      <c r="L89" s="226"/>
      <c r="M89" s="226"/>
      <c r="N89" s="226"/>
      <c r="O89" s="226"/>
      <c r="P89" s="226"/>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224"/>
      <c r="BG89" s="224"/>
      <c r="BH89" s="224"/>
      <c r="BI89" s="20"/>
      <c r="BJ89" s="20"/>
      <c r="BK89" s="224"/>
      <c r="BL89" s="20"/>
      <c r="BM89" s="20"/>
      <c r="BN89" s="224"/>
      <c r="BO89" s="20"/>
      <c r="BP89" s="20"/>
      <c r="BQ89" s="224"/>
      <c r="BR89" s="20"/>
      <c r="BS89" s="20"/>
      <c r="BT89" s="224"/>
      <c r="BU89" s="20"/>
      <c r="BV89" s="20"/>
      <c r="BW89" s="224"/>
      <c r="BX89" s="20"/>
      <c r="BY89" s="20"/>
      <c r="BZ89" s="224"/>
      <c r="CA89" s="20"/>
      <c r="CB89" s="20"/>
      <c r="CC89" s="224"/>
      <c r="CD89" s="20"/>
      <c r="CE89" s="20"/>
      <c r="CF89" s="224"/>
      <c r="CG89" s="20"/>
      <c r="CH89" s="20"/>
      <c r="CI89" s="224"/>
      <c r="CJ89" s="20"/>
      <c r="CK89" s="20"/>
      <c r="CL89" s="224"/>
      <c r="CM89" s="20"/>
      <c r="CN89" s="20"/>
      <c r="CO89" s="224"/>
      <c r="CP89" s="20"/>
      <c r="CQ89" s="20"/>
      <c r="CR89" s="224"/>
      <c r="CS89" s="20"/>
      <c r="CT89" s="20"/>
      <c r="CU89" s="224"/>
      <c r="CV89" s="20"/>
      <c r="CW89" s="20"/>
      <c r="CX89" s="224"/>
      <c r="CY89" s="20"/>
      <c r="CZ89" s="20"/>
      <c r="DA89" s="224"/>
      <c r="DB89" s="3"/>
      <c r="DC89" s="3"/>
      <c r="DD89" s="227"/>
      <c r="DE89" s="3"/>
      <c r="DF89" s="3"/>
      <c r="DG89" s="227"/>
      <c r="DH89" s="3"/>
      <c r="DI89" s="3"/>
      <c r="DJ89" s="227"/>
      <c r="DK89" s="3"/>
      <c r="DL89" s="3"/>
      <c r="DM89" s="227"/>
      <c r="DN89" s="3"/>
      <c r="DO89" s="3"/>
      <c r="DP89" s="227"/>
      <c r="DQ89" s="3"/>
      <c r="DR89" s="3"/>
      <c r="DS89" s="227"/>
      <c r="DT89" s="3"/>
      <c r="DU89" s="3"/>
      <c r="DV89" s="227"/>
      <c r="DW89" s="3"/>
      <c r="DX89" s="3"/>
      <c r="DY89" s="227"/>
      <c r="DZ89" s="3"/>
      <c r="EA89" s="3"/>
      <c r="EB89" s="227"/>
      <c r="EC89" s="3"/>
      <c r="ED89" s="3"/>
      <c r="EE89" s="227"/>
      <c r="EF89" s="3"/>
      <c r="EG89" s="3"/>
      <c r="EH89" s="227"/>
      <c r="EI89" s="3"/>
      <c r="EJ89" s="3"/>
      <c r="EK89" s="227"/>
      <c r="EL89" s="3"/>
      <c r="EM89" s="3"/>
      <c r="EN89" s="227"/>
      <c r="EO89" s="3"/>
      <c r="EP89" s="3"/>
      <c r="EQ89" s="227"/>
      <c r="ER89" s="3"/>
      <c r="ES89" s="3"/>
      <c r="ET89" s="227"/>
      <c r="EU89" s="3"/>
      <c r="EV89" s="3"/>
      <c r="EW89" s="227"/>
      <c r="EX89" s="3"/>
      <c r="EY89" s="3"/>
      <c r="EZ89" s="227"/>
      <c r="FA89" s="3"/>
      <c r="FB89" s="3"/>
      <c r="FC89" s="227"/>
      <c r="FD89" s="3"/>
      <c r="FE89" s="3"/>
      <c r="FF89" s="227"/>
      <c r="FG89" s="3"/>
      <c r="FH89" s="3"/>
      <c r="FI89" s="227"/>
      <c r="FJ89" s="3"/>
      <c r="FK89" s="3"/>
      <c r="FL89" s="227"/>
      <c r="FM89" s="3"/>
      <c r="FN89" s="3"/>
      <c r="FO89" s="227"/>
      <c r="FP89" s="3"/>
      <c r="FQ89" s="3"/>
      <c r="FR89" s="227"/>
      <c r="FS89" s="3"/>
      <c r="FT89" s="3"/>
      <c r="FU89" s="227"/>
      <c r="FV89" s="3"/>
      <c r="FW89" s="3"/>
      <c r="FX89" s="3"/>
      <c r="FY89" s="3"/>
      <c r="FZ89" s="3"/>
      <c r="GA89" s="4"/>
    </row>
    <row r="90" spans="1:183" s="216" customFormat="1" x14ac:dyDescent="0.25">
      <c r="A90" s="1"/>
      <c r="B90" s="214"/>
      <c r="C90" s="84"/>
      <c r="D90" s="84"/>
      <c r="E90" s="112"/>
      <c r="F90" s="84"/>
      <c r="G90" s="1"/>
      <c r="H90" s="29" t="s">
        <v>7</v>
      </c>
      <c r="I90" s="226"/>
      <c r="J90" s="226"/>
      <c r="K90" s="226"/>
      <c r="L90" s="226"/>
      <c r="M90" s="226"/>
      <c r="N90" s="226"/>
      <c r="O90" s="226"/>
      <c r="P90" s="226"/>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224"/>
      <c r="BG90" s="224"/>
      <c r="BH90" s="224"/>
      <c r="BI90" s="20"/>
      <c r="BJ90" s="20"/>
      <c r="BK90" s="224"/>
      <c r="BL90" s="20"/>
      <c r="BM90" s="20"/>
      <c r="BN90" s="224"/>
      <c r="BO90" s="20"/>
      <c r="BP90" s="20"/>
      <c r="BQ90" s="224"/>
      <c r="BR90" s="20"/>
      <c r="BS90" s="20"/>
      <c r="BT90" s="224"/>
      <c r="BU90" s="20"/>
      <c r="BV90" s="20"/>
      <c r="BW90" s="224"/>
      <c r="BX90" s="20"/>
      <c r="BY90" s="20"/>
      <c r="BZ90" s="224"/>
      <c r="CA90" s="20"/>
      <c r="CB90" s="20"/>
      <c r="CC90" s="224"/>
      <c r="CD90" s="20"/>
      <c r="CE90" s="20"/>
      <c r="CF90" s="224"/>
      <c r="CG90" s="20"/>
      <c r="CH90" s="20"/>
      <c r="CI90" s="224"/>
      <c r="CJ90" s="20"/>
      <c r="CK90" s="20"/>
      <c r="CL90" s="224"/>
      <c r="CM90" s="20"/>
      <c r="CN90" s="20"/>
      <c r="CO90" s="224"/>
      <c r="CP90" s="20"/>
      <c r="CQ90" s="20"/>
      <c r="CR90" s="224"/>
      <c r="CS90" s="20"/>
      <c r="CT90" s="20"/>
      <c r="CU90" s="224"/>
      <c r="CV90" s="20"/>
      <c r="CW90" s="20"/>
      <c r="CX90" s="224"/>
      <c r="CY90" s="20"/>
      <c r="CZ90" s="20"/>
      <c r="DA90" s="224"/>
      <c r="DB90" s="3"/>
      <c r="DC90" s="3"/>
      <c r="DD90" s="227"/>
      <c r="DE90" s="3"/>
      <c r="DF90" s="3"/>
      <c r="DG90" s="227"/>
      <c r="DH90" s="3"/>
      <c r="DI90" s="3"/>
      <c r="DJ90" s="227"/>
      <c r="DK90" s="3"/>
      <c r="DL90" s="3"/>
      <c r="DM90" s="227"/>
      <c r="DN90" s="3"/>
      <c r="DO90" s="3"/>
      <c r="DP90" s="227"/>
      <c r="DQ90" s="3"/>
      <c r="DR90" s="3"/>
      <c r="DS90" s="227"/>
      <c r="DT90" s="3"/>
      <c r="DU90" s="3"/>
      <c r="DV90" s="227"/>
      <c r="DW90" s="3"/>
      <c r="DX90" s="3"/>
      <c r="DY90" s="227"/>
      <c r="DZ90" s="3"/>
      <c r="EA90" s="3"/>
      <c r="EB90" s="227"/>
      <c r="EC90" s="3"/>
      <c r="ED90" s="3"/>
      <c r="EE90" s="227"/>
      <c r="EF90" s="3"/>
      <c r="EG90" s="3"/>
      <c r="EH90" s="227"/>
      <c r="EI90" s="3"/>
      <c r="EJ90" s="3"/>
      <c r="EK90" s="227"/>
      <c r="EL90" s="3"/>
      <c r="EM90" s="3"/>
      <c r="EN90" s="227"/>
      <c r="EO90" s="3"/>
      <c r="EP90" s="3"/>
      <c r="EQ90" s="227"/>
      <c r="ER90" s="3"/>
      <c r="ES90" s="3"/>
      <c r="ET90" s="227"/>
      <c r="EU90" s="3"/>
      <c r="EV90" s="3"/>
      <c r="EW90" s="227"/>
      <c r="EX90" s="3"/>
      <c r="EY90" s="3"/>
      <c r="EZ90" s="227"/>
      <c r="FA90" s="3"/>
      <c r="FB90" s="3"/>
      <c r="FC90" s="227"/>
      <c r="FD90" s="3"/>
      <c r="FE90" s="3"/>
      <c r="FF90" s="227"/>
      <c r="FG90" s="3"/>
      <c r="FH90" s="3"/>
      <c r="FI90" s="227"/>
      <c r="FJ90" s="3"/>
      <c r="FK90" s="3"/>
      <c r="FL90" s="227"/>
      <c r="FM90" s="3"/>
      <c r="FN90" s="3"/>
      <c r="FO90" s="227"/>
      <c r="FP90" s="3"/>
      <c r="FQ90" s="3"/>
      <c r="FR90" s="227"/>
      <c r="FS90" s="3"/>
      <c r="FT90" s="3"/>
      <c r="FU90" s="227"/>
      <c r="FV90" s="3"/>
      <c r="FW90" s="3"/>
      <c r="FX90" s="3"/>
      <c r="FY90" s="3"/>
      <c r="FZ90" s="3"/>
      <c r="GA90" s="4"/>
    </row>
  </sheetData>
  <mergeCells count="163">
    <mergeCell ref="FV79:FZ79"/>
    <mergeCell ref="FV80:FZ80"/>
    <mergeCell ref="FV81:FZ81"/>
    <mergeCell ref="FV73:FZ73"/>
    <mergeCell ref="FV74:FZ74"/>
    <mergeCell ref="FV75:FZ75"/>
    <mergeCell ref="FV76:FZ76"/>
    <mergeCell ref="FV77:FZ77"/>
    <mergeCell ref="FV78:FZ78"/>
    <mergeCell ref="FV67:FZ67"/>
    <mergeCell ref="FV68:FZ68"/>
    <mergeCell ref="FV69:FZ69"/>
    <mergeCell ref="FV70:FZ70"/>
    <mergeCell ref="FV71:FZ71"/>
    <mergeCell ref="FV72:FZ72"/>
    <mergeCell ref="FV61:FZ61"/>
    <mergeCell ref="FV62:FZ62"/>
    <mergeCell ref="FV63:FZ63"/>
    <mergeCell ref="FV64:FZ64"/>
    <mergeCell ref="FV65:FZ65"/>
    <mergeCell ref="FV66:FZ66"/>
    <mergeCell ref="FV55:FZ55"/>
    <mergeCell ref="FV56:FZ56"/>
    <mergeCell ref="FV57:FZ57"/>
    <mergeCell ref="FV58:FZ58"/>
    <mergeCell ref="FV59:FZ59"/>
    <mergeCell ref="FV60:FZ60"/>
    <mergeCell ref="FV49:FZ49"/>
    <mergeCell ref="FV50:FZ50"/>
    <mergeCell ref="FV51:FZ51"/>
    <mergeCell ref="FV52:FZ52"/>
    <mergeCell ref="FV53:FZ53"/>
    <mergeCell ref="FV54:FZ54"/>
    <mergeCell ref="FV43:FZ43"/>
    <mergeCell ref="FV44:FZ44"/>
    <mergeCell ref="FV45:FZ45"/>
    <mergeCell ref="FV46:FZ46"/>
    <mergeCell ref="FV47:FZ47"/>
    <mergeCell ref="FV48:FZ48"/>
    <mergeCell ref="FV37:FZ37"/>
    <mergeCell ref="FV38:FZ38"/>
    <mergeCell ref="FV39:FZ39"/>
    <mergeCell ref="FV40:FZ40"/>
    <mergeCell ref="FV41:FZ41"/>
    <mergeCell ref="FV42:FZ42"/>
    <mergeCell ref="FV31:FZ31"/>
    <mergeCell ref="FV32:FZ32"/>
    <mergeCell ref="FV33:FZ33"/>
    <mergeCell ref="FV34:FZ34"/>
    <mergeCell ref="FV35:FZ35"/>
    <mergeCell ref="FV36:FZ36"/>
    <mergeCell ref="FV25:FZ25"/>
    <mergeCell ref="FV26:FZ26"/>
    <mergeCell ref="FV27:FZ27"/>
    <mergeCell ref="FV28:FZ28"/>
    <mergeCell ref="FV29:FZ29"/>
    <mergeCell ref="FV30:FZ30"/>
    <mergeCell ref="FV19:FZ19"/>
    <mergeCell ref="FV20:FZ20"/>
    <mergeCell ref="FV21:FZ21"/>
    <mergeCell ref="FV22:FZ22"/>
    <mergeCell ref="FV23:FZ23"/>
    <mergeCell ref="FV24:FZ24"/>
    <mergeCell ref="FV13:FZ13"/>
    <mergeCell ref="FV14:FZ14"/>
    <mergeCell ref="FV15:FZ15"/>
    <mergeCell ref="FV16:FZ16"/>
    <mergeCell ref="FV17:FZ17"/>
    <mergeCell ref="FV18:FZ18"/>
    <mergeCell ref="FV7:FZ7"/>
    <mergeCell ref="FV8:FZ8"/>
    <mergeCell ref="FV9:FZ9"/>
    <mergeCell ref="FV10:FZ10"/>
    <mergeCell ref="FV11:FZ11"/>
    <mergeCell ref="FV12:FZ12"/>
    <mergeCell ref="FP2:FR2"/>
    <mergeCell ref="FS2:FU2"/>
    <mergeCell ref="FV2:FZ6"/>
    <mergeCell ref="G5:H5"/>
    <mergeCell ref="EX2:EZ2"/>
    <mergeCell ref="FA2:FC2"/>
    <mergeCell ref="FD2:FF2"/>
    <mergeCell ref="FG2:FI2"/>
    <mergeCell ref="FJ2:FL2"/>
    <mergeCell ref="FM2:FO2"/>
    <mergeCell ref="EF2:EH2"/>
    <mergeCell ref="EI2:EK2"/>
    <mergeCell ref="EL2:EN2"/>
    <mergeCell ref="EO2:EQ2"/>
    <mergeCell ref="ER2:ET2"/>
    <mergeCell ref="EU2:EW2"/>
    <mergeCell ref="DN2:DP2"/>
    <mergeCell ref="DQ2:DS2"/>
    <mergeCell ref="DT2:DV2"/>
    <mergeCell ref="DW2:DY2"/>
    <mergeCell ref="DZ2:EB2"/>
    <mergeCell ref="EC2:EE2"/>
    <mergeCell ref="CV2:CX2"/>
    <mergeCell ref="CY2:DA2"/>
    <mergeCell ref="DB2:DD2"/>
    <mergeCell ref="DK2:DM2"/>
    <mergeCell ref="CD2:CF2"/>
    <mergeCell ref="CJ2:CL2"/>
    <mergeCell ref="CM2:CO2"/>
    <mergeCell ref="CP2:CR2"/>
    <mergeCell ref="CS2:CU2"/>
    <mergeCell ref="G3:H3"/>
    <mergeCell ref="G4:H4"/>
    <mergeCell ref="BR2:BT2"/>
    <mergeCell ref="BU2:BW2"/>
    <mergeCell ref="BX2:BZ2"/>
    <mergeCell ref="CA2:CC2"/>
    <mergeCell ref="DB1:DD1"/>
    <mergeCell ref="DE1:DG1"/>
    <mergeCell ref="DH1:DJ1"/>
    <mergeCell ref="DK1:DM1"/>
    <mergeCell ref="DN1:DP1"/>
    <mergeCell ref="DQ1:DS1"/>
    <mergeCell ref="CJ1:CL1"/>
    <mergeCell ref="CM1:CO1"/>
    <mergeCell ref="CP1:CR1"/>
    <mergeCell ref="CS1:CU1"/>
    <mergeCell ref="CV1:CX1"/>
    <mergeCell ref="CY1:DA1"/>
    <mergeCell ref="DE2:DG2"/>
    <mergeCell ref="DH2:DJ2"/>
    <mergeCell ref="FM1:FO1"/>
    <mergeCell ref="FP1:FR1"/>
    <mergeCell ref="FS1:FU1"/>
    <mergeCell ref="EL1:EN1"/>
    <mergeCell ref="EO1:EQ1"/>
    <mergeCell ref="ER1:ET1"/>
    <mergeCell ref="EU1:EW1"/>
    <mergeCell ref="EX1:EZ1"/>
    <mergeCell ref="FA1:FC1"/>
    <mergeCell ref="FD1:FF1"/>
    <mergeCell ref="FG1:FI1"/>
    <mergeCell ref="FJ1:FL1"/>
    <mergeCell ref="DT1:DV1"/>
    <mergeCell ref="DW1:DY1"/>
    <mergeCell ref="DZ1:EB1"/>
    <mergeCell ref="EC1:EE1"/>
    <mergeCell ref="EF1:EH1"/>
    <mergeCell ref="EI1:EK1"/>
    <mergeCell ref="BR1:BT1"/>
    <mergeCell ref="BU1:BW1"/>
    <mergeCell ref="BX1:BZ1"/>
    <mergeCell ref="CA1:CC1"/>
    <mergeCell ref="CD1:CF1"/>
    <mergeCell ref="CG1:CI1"/>
    <mergeCell ref="B1:B2"/>
    <mergeCell ref="G1:H2"/>
    <mergeCell ref="BF1:BH1"/>
    <mergeCell ref="BI1:BK1"/>
    <mergeCell ref="BL1:BN1"/>
    <mergeCell ref="BO1:BQ1"/>
    <mergeCell ref="I2:O2"/>
    <mergeCell ref="Q2:R2"/>
    <mergeCell ref="BF2:BH2"/>
    <mergeCell ref="BI2:BK2"/>
    <mergeCell ref="BL2:BN2"/>
    <mergeCell ref="BO2:BQ2"/>
    <mergeCell ref="CG2:CI2"/>
  </mergeCells>
  <conditionalFormatting sqref="B19:B20">
    <cfRule type="cellIs" dxfId="715" priority="1" operator="equal">
      <formula>"Current"</formula>
    </cfRule>
  </conditionalFormatting>
  <conditionalFormatting sqref="G19">
    <cfRule type="cellIs" dxfId="714" priority="2" operator="equal">
      <formula>"Current"</formula>
    </cfRule>
  </conditionalFormatting>
  <conditionalFormatting sqref="H7:H81">
    <cfRule type="expression" dxfId="713" priority="335" stopIfTrue="1">
      <formula>$L7&lt;&gt;""</formula>
    </cfRule>
    <cfRule type="expression" dxfId="712" priority="337" stopIfTrue="1">
      <formula>$J7&lt;&gt;""</formula>
    </cfRule>
    <cfRule type="expression" dxfId="711" priority="334" stopIfTrue="1">
      <formula>$M7&lt;&gt;""</formula>
    </cfRule>
    <cfRule type="expression" dxfId="710" priority="333" stopIfTrue="1">
      <formula>$N7&lt;&gt;""</formula>
    </cfRule>
    <cfRule type="expression" dxfId="709" priority="332" stopIfTrue="1">
      <formula>$O7&lt;&gt;""</formula>
    </cfRule>
    <cfRule type="expression" dxfId="708" priority="331" stopIfTrue="1">
      <formula>$P7&lt;&gt;""</formula>
    </cfRule>
    <cfRule type="expression" dxfId="707" priority="338" stopIfTrue="1">
      <formula>$I7&lt;&gt;""</formula>
    </cfRule>
    <cfRule type="expression" dxfId="706" priority="336" stopIfTrue="1">
      <formula>$K7&lt;&gt;""</formula>
    </cfRule>
  </conditionalFormatting>
  <conditionalFormatting sqref="BF7:BF81">
    <cfRule type="expression" dxfId="705" priority="322" stopIfTrue="1">
      <formula>$BG7&gt;270</formula>
    </cfRule>
    <cfRule type="expression" dxfId="704" priority="320" stopIfTrue="1">
      <formula>$BG7&lt;=180</formula>
    </cfRule>
    <cfRule type="expression" dxfId="703" priority="319" stopIfTrue="1">
      <formula>$BG7&lt;=120</formula>
    </cfRule>
    <cfRule type="expression" dxfId="702" priority="318" stopIfTrue="1">
      <formula>$BG7&lt;=90</formula>
    </cfRule>
    <cfRule type="expression" dxfId="701" priority="317" stopIfTrue="1">
      <formula>$BG7&lt;=60</formula>
    </cfRule>
    <cfRule type="expression" dxfId="700" priority="316" stopIfTrue="1">
      <formula>$BG7&lt;=30</formula>
    </cfRule>
    <cfRule type="expression" dxfId="699" priority="315" stopIfTrue="1">
      <formula>$BG7&lt;=0</formula>
    </cfRule>
    <cfRule type="expression" dxfId="698" priority="321" stopIfTrue="1">
      <formula>$BG7&lt;=270</formula>
    </cfRule>
  </conditionalFormatting>
  <conditionalFormatting sqref="BF8">
    <cfRule type="expression" dxfId="697" priority="330" stopIfTrue="1">
      <formula>$BG$8&gt;270</formula>
    </cfRule>
    <cfRule type="expression" dxfId="696" priority="329" stopIfTrue="1">
      <formula>$BG$8&lt;=270</formula>
    </cfRule>
    <cfRule type="expression" dxfId="695" priority="328" stopIfTrue="1">
      <formula>$BG$8&lt;=180</formula>
    </cfRule>
    <cfRule type="expression" dxfId="694" priority="327" stopIfTrue="1">
      <formula>$BG$8&lt;=120</formula>
    </cfRule>
    <cfRule type="expression" dxfId="693" priority="326" stopIfTrue="1">
      <formula>$BG$8&lt;=90</formula>
    </cfRule>
    <cfRule type="expression" dxfId="692" priority="325" stopIfTrue="1">
      <formula>$BG$8&lt;=60</formula>
    </cfRule>
    <cfRule type="expression" dxfId="691" priority="324" stopIfTrue="1">
      <formula>$BG$8&lt;=30</formula>
    </cfRule>
    <cfRule type="expression" dxfId="690" priority="323" stopIfTrue="1">
      <formula>$BG$8&lt;=0</formula>
    </cfRule>
  </conditionalFormatting>
  <conditionalFormatting sqref="BI7:BI81">
    <cfRule type="expression" dxfId="689" priority="314" stopIfTrue="1">
      <formula>$BJ7&gt;270</formula>
    </cfRule>
    <cfRule type="expression" dxfId="688" priority="313" stopIfTrue="1">
      <formula>$BJ7&lt;=270</formula>
    </cfRule>
    <cfRule type="expression" dxfId="687" priority="312" stopIfTrue="1">
      <formula>$BJ7&lt;=180</formula>
    </cfRule>
    <cfRule type="expression" dxfId="686" priority="311" stopIfTrue="1">
      <formula>$BJ7&lt;=120</formula>
    </cfRule>
    <cfRule type="expression" dxfId="685" priority="310" stopIfTrue="1">
      <formula>$BJ7&lt;=90</formula>
    </cfRule>
    <cfRule type="expression" dxfId="684" priority="309" stopIfTrue="1">
      <formula>$BJ7&lt;=60</formula>
    </cfRule>
    <cfRule type="expression" dxfId="683" priority="308" stopIfTrue="1">
      <formula>$BJ7&lt;=30</formula>
    </cfRule>
    <cfRule type="expression" dxfId="682" priority="307" stopIfTrue="1">
      <formula>$BJ7&lt;=0</formula>
    </cfRule>
  </conditionalFormatting>
  <conditionalFormatting sqref="BL7:BL81">
    <cfRule type="expression" dxfId="681" priority="306" stopIfTrue="1">
      <formula>$BM7&gt;270</formula>
    </cfRule>
    <cfRule type="expression" dxfId="680" priority="305" stopIfTrue="1">
      <formula>$BM7&lt;=270</formula>
    </cfRule>
    <cfRule type="expression" dxfId="679" priority="304" stopIfTrue="1">
      <formula>$BM7&lt;=180</formula>
    </cfRule>
    <cfRule type="expression" dxfId="678" priority="303" stopIfTrue="1">
      <formula>$BM7&lt;=120</formula>
    </cfRule>
    <cfRule type="expression" dxfId="677" priority="302" stopIfTrue="1">
      <formula>$BM7&lt;=90</formula>
    </cfRule>
    <cfRule type="expression" dxfId="676" priority="301" stopIfTrue="1">
      <formula>$BM7&lt;=60</formula>
    </cfRule>
    <cfRule type="expression" dxfId="675" priority="300" stopIfTrue="1">
      <formula>$BM7&lt;=30</formula>
    </cfRule>
    <cfRule type="expression" dxfId="674" priority="299" stopIfTrue="1">
      <formula>$BM7&lt;=0</formula>
    </cfRule>
  </conditionalFormatting>
  <conditionalFormatting sqref="BO7:BO81">
    <cfRule type="expression" dxfId="673" priority="298" stopIfTrue="1">
      <formula>$BP7&gt;270</formula>
    </cfRule>
    <cfRule type="expression" dxfId="672" priority="297" stopIfTrue="1">
      <formula>$BP7&lt;=270</formula>
    </cfRule>
    <cfRule type="expression" dxfId="671" priority="295" stopIfTrue="1">
      <formula>$BP7&lt;=120</formula>
    </cfRule>
    <cfRule type="expression" dxfId="670" priority="294" stopIfTrue="1">
      <formula>$BP7&lt;=90</formula>
    </cfRule>
    <cfRule type="expression" dxfId="669" priority="296" stopIfTrue="1">
      <formula>$BP7&lt;=180</formula>
    </cfRule>
    <cfRule type="expression" dxfId="668" priority="291" stopIfTrue="1">
      <formula>$BP7&lt;=0</formula>
    </cfRule>
    <cfRule type="expression" dxfId="667" priority="292" stopIfTrue="1">
      <formula>$BP7&lt;=30</formula>
    </cfRule>
    <cfRule type="expression" dxfId="666" priority="293" stopIfTrue="1">
      <formula>$BP7&lt;=60</formula>
    </cfRule>
  </conditionalFormatting>
  <conditionalFormatting sqref="BR7:BR81">
    <cfRule type="expression" dxfId="665" priority="286" stopIfTrue="1">
      <formula>$BS7&lt;=90</formula>
    </cfRule>
    <cfRule type="expression" dxfId="664" priority="285" stopIfTrue="1">
      <formula>$BS7&lt;=60</formula>
    </cfRule>
    <cfRule type="expression" dxfId="663" priority="284" stopIfTrue="1">
      <formula>$BS7&lt;=30</formula>
    </cfRule>
    <cfRule type="expression" dxfId="662" priority="283" stopIfTrue="1">
      <formula>$BS7&lt;=0</formula>
    </cfRule>
    <cfRule type="expression" dxfId="661" priority="288" stopIfTrue="1">
      <formula>$BS7&lt;=180</formula>
    </cfRule>
    <cfRule type="expression" dxfId="660" priority="287" stopIfTrue="1">
      <formula>$BS7&lt;=120</formula>
    </cfRule>
    <cfRule type="expression" dxfId="659" priority="289" stopIfTrue="1">
      <formula>$BS7&lt;=270</formula>
    </cfRule>
    <cfRule type="expression" dxfId="658" priority="290" stopIfTrue="1">
      <formula>$BS7&gt;270</formula>
    </cfRule>
  </conditionalFormatting>
  <conditionalFormatting sqref="BU7:BU81">
    <cfRule type="expression" dxfId="657" priority="282" stopIfTrue="1">
      <formula>$BV7&gt;270</formula>
    </cfRule>
    <cfRule type="expression" dxfId="656" priority="281" stopIfTrue="1">
      <formula>$BV7&lt;=270</formula>
    </cfRule>
    <cfRule type="expression" dxfId="655" priority="280" stopIfTrue="1">
      <formula>$BV7&lt;=180</formula>
    </cfRule>
    <cfRule type="expression" dxfId="654" priority="279" stopIfTrue="1">
      <formula>$BV7&lt;=120</formula>
    </cfRule>
    <cfRule type="expression" dxfId="653" priority="278" stopIfTrue="1">
      <formula>$BV7&lt;=90</formula>
    </cfRule>
    <cfRule type="expression" dxfId="652" priority="277" stopIfTrue="1">
      <formula>$BV7&lt;=60</formula>
    </cfRule>
    <cfRule type="expression" dxfId="651" priority="276" stopIfTrue="1">
      <formula>$BV7&lt;=30</formula>
    </cfRule>
    <cfRule type="expression" dxfId="650" priority="275" stopIfTrue="1">
      <formula>$BV7&lt;=0</formula>
    </cfRule>
  </conditionalFormatting>
  <conditionalFormatting sqref="BX7:BX81">
    <cfRule type="expression" dxfId="649" priority="273" stopIfTrue="1">
      <formula>$BY7&lt;=270</formula>
    </cfRule>
    <cfRule type="expression" dxfId="648" priority="272" stopIfTrue="1">
      <formula>$BY7&lt;=180</formula>
    </cfRule>
    <cfRule type="expression" dxfId="647" priority="271" stopIfTrue="1">
      <formula>$BY7&lt;=120</formula>
    </cfRule>
    <cfRule type="expression" dxfId="646" priority="270" stopIfTrue="1">
      <formula>$BY7&lt;=90</formula>
    </cfRule>
    <cfRule type="expression" dxfId="645" priority="269" stopIfTrue="1">
      <formula>$BY7&lt;=60</formula>
    </cfRule>
    <cfRule type="expression" dxfId="644" priority="268" stopIfTrue="1">
      <formula>$BY7&lt;=30</formula>
    </cfRule>
    <cfRule type="expression" dxfId="643" priority="267" stopIfTrue="1">
      <formula>$BY7&lt;=0</formula>
    </cfRule>
  </conditionalFormatting>
  <conditionalFormatting sqref="BX7:BX481">
    <cfRule type="expression" dxfId="642" priority="274" stopIfTrue="1">
      <formula>$BY7&gt;270</formula>
    </cfRule>
  </conditionalFormatting>
  <conditionalFormatting sqref="CA7:CA81">
    <cfRule type="expression" dxfId="641" priority="266" stopIfTrue="1">
      <formula>$CB7&gt;270</formula>
    </cfRule>
    <cfRule type="expression" dxfId="640" priority="264" stopIfTrue="1">
      <formula>$CB7&lt;=180</formula>
    </cfRule>
    <cfRule type="expression" dxfId="639" priority="263" stopIfTrue="1">
      <formula>$CB7&lt;=120</formula>
    </cfRule>
    <cfRule type="expression" dxfId="638" priority="262" stopIfTrue="1">
      <formula>$CB7&lt;=90</formula>
    </cfRule>
    <cfRule type="expression" dxfId="637" priority="261" stopIfTrue="1">
      <formula>$CB7&lt;=60</formula>
    </cfRule>
    <cfRule type="expression" dxfId="636" priority="260" stopIfTrue="1">
      <formula>$CB7&lt;=30</formula>
    </cfRule>
    <cfRule type="expression" dxfId="635" priority="259" stopIfTrue="1">
      <formula>$CB7&lt;=0</formula>
    </cfRule>
    <cfRule type="expression" dxfId="634" priority="265" stopIfTrue="1">
      <formula>$CB7&lt;=270</formula>
    </cfRule>
  </conditionalFormatting>
  <conditionalFormatting sqref="CD7:CD81">
    <cfRule type="expression" dxfId="633" priority="258" stopIfTrue="1">
      <formula>$CE7&gt;270</formula>
    </cfRule>
    <cfRule type="expression" dxfId="632" priority="257" stopIfTrue="1">
      <formula>$CE7&lt;=270</formula>
    </cfRule>
    <cfRule type="expression" dxfId="631" priority="256" stopIfTrue="1">
      <formula>$CE7&lt;=180</formula>
    </cfRule>
    <cfRule type="expression" dxfId="630" priority="255" stopIfTrue="1">
      <formula>$CE7&lt;=120</formula>
    </cfRule>
    <cfRule type="expression" dxfId="629" priority="253" stopIfTrue="1">
      <formula>$CE7&lt;=60</formula>
    </cfRule>
    <cfRule type="expression" dxfId="628" priority="251" stopIfTrue="1">
      <formula>$CE7&lt;=0</formula>
    </cfRule>
    <cfRule type="expression" dxfId="627" priority="254" stopIfTrue="1">
      <formula>$CE7&lt;=90</formula>
    </cfRule>
    <cfRule type="expression" dxfId="626" priority="252" stopIfTrue="1">
      <formula>$CE7&lt;=30</formula>
    </cfRule>
  </conditionalFormatting>
  <conditionalFormatting sqref="CG7:CG81">
    <cfRule type="expression" dxfId="625" priority="250" stopIfTrue="1">
      <formula>$CH7&gt;270</formula>
    </cfRule>
    <cfRule type="expression" dxfId="624" priority="249" stopIfTrue="1">
      <formula>$CH7&lt;=270</formula>
    </cfRule>
    <cfRule type="expression" dxfId="623" priority="248" stopIfTrue="1">
      <formula>$CH7&lt;=180</formula>
    </cfRule>
    <cfRule type="expression" dxfId="622" priority="247" stopIfTrue="1">
      <formula>$CH7&lt;=120</formula>
    </cfRule>
    <cfRule type="expression" dxfId="621" priority="246" stopIfTrue="1">
      <formula>$CH7&lt;=90</formula>
    </cfRule>
    <cfRule type="expression" dxfId="620" priority="245" stopIfTrue="1">
      <formula>$CH7&lt;=60</formula>
    </cfRule>
    <cfRule type="expression" dxfId="619" priority="244" stopIfTrue="1">
      <formula>$CH7&lt;=30</formula>
    </cfRule>
    <cfRule type="expression" dxfId="618" priority="243" stopIfTrue="1">
      <formula>$CH7&lt;=0</formula>
    </cfRule>
  </conditionalFormatting>
  <conditionalFormatting sqref="CJ7:CJ81">
    <cfRule type="expression" dxfId="617" priority="235" stopIfTrue="1">
      <formula>CK7&lt;=0</formula>
    </cfRule>
    <cfRule type="expression" dxfId="616" priority="238" stopIfTrue="1">
      <formula>CK7&lt;=90</formula>
    </cfRule>
    <cfRule type="expression" dxfId="615" priority="239" stopIfTrue="1">
      <formula>CK7&lt;=120</formula>
    </cfRule>
    <cfRule type="expression" dxfId="614" priority="240" stopIfTrue="1">
      <formula>CK7&lt;=180</formula>
    </cfRule>
    <cfRule type="expression" dxfId="613" priority="241" stopIfTrue="1">
      <formula>CK7&lt;=270</formula>
    </cfRule>
    <cfRule type="expression" dxfId="612" priority="242" stopIfTrue="1">
      <formula>CK7&gt;270</formula>
    </cfRule>
    <cfRule type="expression" dxfId="611" priority="236" stopIfTrue="1">
      <formula>CK7&lt;=30</formula>
    </cfRule>
    <cfRule type="expression" dxfId="610" priority="237" stopIfTrue="1">
      <formula>CK7&lt;=60</formula>
    </cfRule>
  </conditionalFormatting>
  <conditionalFormatting sqref="CM7:CM81">
    <cfRule type="expression" dxfId="609" priority="233" stopIfTrue="1">
      <formula>CQ7&lt;=270</formula>
    </cfRule>
    <cfRule type="expression" dxfId="608" priority="232" stopIfTrue="1">
      <formula>CQ7&lt;=180</formula>
    </cfRule>
    <cfRule type="expression" dxfId="607" priority="231" stopIfTrue="1">
      <formula>CQ7&lt;=120</formula>
    </cfRule>
    <cfRule type="expression" dxfId="606" priority="230" stopIfTrue="1">
      <formula>CQ7&lt;=90</formula>
    </cfRule>
    <cfRule type="expression" dxfId="605" priority="229" stopIfTrue="1">
      <formula>CQ7&lt;=60</formula>
    </cfRule>
    <cfRule type="expression" dxfId="604" priority="228" stopIfTrue="1">
      <formula>CQ7&lt;=30</formula>
    </cfRule>
    <cfRule type="expression" dxfId="603" priority="227" stopIfTrue="1">
      <formula>CQ7&lt;=0</formula>
    </cfRule>
    <cfRule type="expression" dxfId="602" priority="234" stopIfTrue="1">
      <formula>CQ7&gt;270</formula>
    </cfRule>
  </conditionalFormatting>
  <conditionalFormatting sqref="CP7:CP81">
    <cfRule type="expression" dxfId="601" priority="226" stopIfTrue="1">
      <formula>CQ7&gt;270</formula>
    </cfRule>
    <cfRule type="expression" dxfId="600" priority="225" stopIfTrue="1">
      <formula>CQ7&lt;=270</formula>
    </cfRule>
    <cfRule type="expression" dxfId="599" priority="224" stopIfTrue="1">
      <formula>CQ7&lt;=180</formula>
    </cfRule>
    <cfRule type="expression" dxfId="598" priority="223" stopIfTrue="1">
      <formula>CQ7&lt;=120</formula>
    </cfRule>
    <cfRule type="expression" dxfId="597" priority="222" stopIfTrue="1">
      <formula>CQ7&lt;=90</formula>
    </cfRule>
    <cfRule type="expression" dxfId="596" priority="219" stopIfTrue="1">
      <formula>CQ7&lt;=0</formula>
    </cfRule>
    <cfRule type="expression" dxfId="595" priority="220" stopIfTrue="1">
      <formula>CQ7&lt;=30</formula>
    </cfRule>
    <cfRule type="expression" dxfId="594" priority="221" stopIfTrue="1">
      <formula>CQ7&lt;=60</formula>
    </cfRule>
  </conditionalFormatting>
  <conditionalFormatting sqref="CS7:CS81">
    <cfRule type="expression" dxfId="593" priority="213" stopIfTrue="1">
      <formula>CT7&lt;=60</formula>
    </cfRule>
    <cfRule type="expression" dxfId="592" priority="211" stopIfTrue="1">
      <formula>CT7&lt;=0</formula>
    </cfRule>
    <cfRule type="expression" dxfId="591" priority="215" stopIfTrue="1">
      <formula>CT7&lt;=120</formula>
    </cfRule>
    <cfRule type="expression" dxfId="590" priority="212" stopIfTrue="1">
      <formula>CT7&lt;=30</formula>
    </cfRule>
    <cfRule type="expression" dxfId="589" priority="216" stopIfTrue="1">
      <formula>CT7&lt;=180</formula>
    </cfRule>
    <cfRule type="expression" dxfId="588" priority="217" stopIfTrue="1">
      <formula>CT7&lt;=270</formula>
    </cfRule>
    <cfRule type="expression" dxfId="587" priority="218" stopIfTrue="1">
      <formula>CT7&gt;270</formula>
    </cfRule>
    <cfRule type="expression" dxfId="586" priority="214" stopIfTrue="1">
      <formula>CT7&lt;=90</formula>
    </cfRule>
  </conditionalFormatting>
  <conditionalFormatting sqref="CV7:CV81">
    <cfRule type="expression" dxfId="585" priority="210" stopIfTrue="1">
      <formula>CW7&gt;270</formula>
    </cfRule>
    <cfRule type="expression" dxfId="584" priority="209" stopIfTrue="1">
      <formula>CW7&lt;=270</formula>
    </cfRule>
    <cfRule type="expression" dxfId="583" priority="208" stopIfTrue="1">
      <formula>CW7&lt;=180</formula>
    </cfRule>
    <cfRule type="expression" dxfId="582" priority="207" stopIfTrue="1">
      <formula>CW7&lt;=120</formula>
    </cfRule>
    <cfRule type="expression" dxfId="581" priority="206" stopIfTrue="1">
      <formula>CW7&lt;=90</formula>
    </cfRule>
    <cfRule type="expression" dxfId="580" priority="205" stopIfTrue="1">
      <formula>CW7&lt;=60</formula>
    </cfRule>
    <cfRule type="expression" dxfId="579" priority="204" stopIfTrue="1">
      <formula>CW7&lt;=30</formula>
    </cfRule>
    <cfRule type="expression" dxfId="578" priority="203" stopIfTrue="1">
      <formula>CW7&lt;=0</formula>
    </cfRule>
  </conditionalFormatting>
  <conditionalFormatting sqref="CY7:CY81">
    <cfRule type="expression" dxfId="577" priority="202" stopIfTrue="1">
      <formula>CZ7&gt;270</formula>
    </cfRule>
    <cfRule type="expression" dxfId="576" priority="201" stopIfTrue="1">
      <formula>CZ7&lt;=270</formula>
    </cfRule>
    <cfRule type="expression" dxfId="575" priority="200" stopIfTrue="1">
      <formula>CZ7&lt;=180</formula>
    </cfRule>
    <cfRule type="expression" dxfId="574" priority="199" stopIfTrue="1">
      <formula>CZ7&lt;=120</formula>
    </cfRule>
    <cfRule type="expression" dxfId="573" priority="198" stopIfTrue="1">
      <formula>CZ7&lt;=90</formula>
    </cfRule>
    <cfRule type="expression" dxfId="572" priority="197" stopIfTrue="1">
      <formula>CZ7&lt;=60</formula>
    </cfRule>
    <cfRule type="expression" dxfId="571" priority="196" stopIfTrue="1">
      <formula>CZ7&lt;=30</formula>
    </cfRule>
    <cfRule type="expression" dxfId="570" priority="195" stopIfTrue="1">
      <formula>CZ7&lt;=0</formula>
    </cfRule>
  </conditionalFormatting>
  <conditionalFormatting sqref="DB7:DB81">
    <cfRule type="expression" dxfId="569" priority="194" stopIfTrue="1">
      <formula>DC7&gt;270</formula>
    </cfRule>
    <cfRule type="expression" dxfId="568" priority="193" stopIfTrue="1">
      <formula>DC7&lt;=270</formula>
    </cfRule>
    <cfRule type="expression" dxfId="567" priority="192" stopIfTrue="1">
      <formula>DC7&lt;=180</formula>
    </cfRule>
    <cfRule type="expression" dxfId="566" priority="191" stopIfTrue="1">
      <formula>DC7&lt;=120</formula>
    </cfRule>
    <cfRule type="expression" dxfId="565" priority="190" stopIfTrue="1">
      <formula>DC7&lt;=90</formula>
    </cfRule>
    <cfRule type="expression" dxfId="564" priority="189" stopIfTrue="1">
      <formula>DC7&lt;=60</formula>
    </cfRule>
    <cfRule type="expression" dxfId="563" priority="188" stopIfTrue="1">
      <formula>DC7&lt;=30</formula>
    </cfRule>
    <cfRule type="expression" dxfId="562" priority="187" stopIfTrue="1">
      <formula>DC7&lt;=0</formula>
    </cfRule>
  </conditionalFormatting>
  <conditionalFormatting sqref="DE7:DE81">
    <cfRule type="expression" dxfId="561" priority="186" stopIfTrue="1">
      <formula>DF7&gt;270</formula>
    </cfRule>
    <cfRule type="expression" dxfId="560" priority="185" stopIfTrue="1">
      <formula>DF7&lt;=270</formula>
    </cfRule>
    <cfRule type="expression" dxfId="559" priority="183" stopIfTrue="1">
      <formula>DF7&lt;=120</formula>
    </cfRule>
    <cfRule type="expression" dxfId="558" priority="182" stopIfTrue="1">
      <formula>DF7&lt;=90</formula>
    </cfRule>
    <cfRule type="expression" dxfId="557" priority="181" stopIfTrue="1">
      <formula>DF7&lt;=60</formula>
    </cfRule>
    <cfRule type="expression" dxfId="556" priority="180" stopIfTrue="1">
      <formula>DF7&lt;=30</formula>
    </cfRule>
    <cfRule type="expression" dxfId="555" priority="179" stopIfTrue="1">
      <formula>DF7&lt;=0</formula>
    </cfRule>
    <cfRule type="expression" dxfId="554" priority="184" stopIfTrue="1">
      <formula>DF7&lt;=180</formula>
    </cfRule>
  </conditionalFormatting>
  <conditionalFormatting sqref="DH7:DH81">
    <cfRule type="expression" dxfId="553" priority="178" stopIfTrue="1">
      <formula>DI7&gt;270</formula>
    </cfRule>
    <cfRule type="expression" dxfId="552" priority="177" stopIfTrue="1">
      <formula>DI7&lt;=270</formula>
    </cfRule>
    <cfRule type="expression" dxfId="551" priority="176" stopIfTrue="1">
      <formula>DI7&lt;=180</formula>
    </cfRule>
    <cfRule type="expression" dxfId="550" priority="175" stopIfTrue="1">
      <formula>DI7&lt;=120</formula>
    </cfRule>
    <cfRule type="expression" dxfId="549" priority="174" stopIfTrue="1">
      <formula>DI7&lt;=90</formula>
    </cfRule>
    <cfRule type="expression" dxfId="548" priority="173" stopIfTrue="1">
      <formula>DI7&lt;=60</formula>
    </cfRule>
    <cfRule type="expression" dxfId="547" priority="171" stopIfTrue="1">
      <formula>DI7&lt;=0</formula>
    </cfRule>
    <cfRule type="expression" dxfId="546" priority="172" stopIfTrue="1">
      <formula>DI7&lt;=30</formula>
    </cfRule>
  </conditionalFormatting>
  <conditionalFormatting sqref="DK7:DK81">
    <cfRule type="expression" dxfId="545" priority="163" stopIfTrue="1">
      <formula>DL7&lt;=0</formula>
    </cfRule>
    <cfRule type="expression" dxfId="544" priority="164" stopIfTrue="1">
      <formula>DL7&lt;=30</formula>
    </cfRule>
    <cfRule type="expression" dxfId="543" priority="165" stopIfTrue="1">
      <formula>DL7&lt;=60</formula>
    </cfRule>
    <cfRule type="expression" dxfId="542" priority="166" stopIfTrue="1">
      <formula>DL7&lt;=90</formula>
    </cfRule>
    <cfRule type="expression" dxfId="541" priority="167" stopIfTrue="1">
      <formula>DL7&lt;=120</formula>
    </cfRule>
    <cfRule type="expression" dxfId="540" priority="168" stopIfTrue="1">
      <formula>DL7&lt;=180</formula>
    </cfRule>
    <cfRule type="expression" dxfId="539" priority="169" stopIfTrue="1">
      <formula>DL7&lt;=270</formula>
    </cfRule>
    <cfRule type="expression" dxfId="538" priority="170" stopIfTrue="1">
      <formula>DL7&gt;270</formula>
    </cfRule>
  </conditionalFormatting>
  <conditionalFormatting sqref="DN7:DN81">
    <cfRule type="expression" dxfId="537" priority="156" stopIfTrue="1">
      <formula>DO7&lt;=30</formula>
    </cfRule>
    <cfRule type="expression" dxfId="536" priority="155" stopIfTrue="1">
      <formula>DO7&lt;=0</formula>
    </cfRule>
    <cfRule type="expression" dxfId="535" priority="158" stopIfTrue="1">
      <formula>DO7&lt;=90</formula>
    </cfRule>
    <cfRule type="expression" dxfId="534" priority="159" stopIfTrue="1">
      <formula>DO7&lt;=120</formula>
    </cfRule>
    <cfRule type="expression" dxfId="533" priority="160" stopIfTrue="1">
      <formula>DO7&lt;=180</formula>
    </cfRule>
    <cfRule type="expression" dxfId="532" priority="161" stopIfTrue="1">
      <formula>DO7&lt;=270</formula>
    </cfRule>
    <cfRule type="expression" dxfId="531" priority="157" stopIfTrue="1">
      <formula>DO7&lt;=60</formula>
    </cfRule>
    <cfRule type="expression" dxfId="530" priority="162" stopIfTrue="1">
      <formula>DO7&gt;270</formula>
    </cfRule>
  </conditionalFormatting>
  <conditionalFormatting sqref="DQ7:DQ81">
    <cfRule type="expression" dxfId="529" priority="154" stopIfTrue="1">
      <formula>DR7&gt;270</formula>
    </cfRule>
    <cfRule type="expression" dxfId="528" priority="153" stopIfTrue="1">
      <formula>DR7&lt;=270</formula>
    </cfRule>
    <cfRule type="expression" dxfId="527" priority="152" stopIfTrue="1">
      <formula>DR7&lt;=180</formula>
    </cfRule>
    <cfRule type="expression" dxfId="526" priority="151" stopIfTrue="1">
      <formula>DR7&lt;=120</formula>
    </cfRule>
    <cfRule type="expression" dxfId="525" priority="150" stopIfTrue="1">
      <formula>DR7&lt;=90</formula>
    </cfRule>
    <cfRule type="expression" dxfId="524" priority="149" stopIfTrue="1">
      <formula>DR7&lt;=60</formula>
    </cfRule>
    <cfRule type="expression" dxfId="523" priority="147" stopIfTrue="1">
      <formula>DR7&lt;=0</formula>
    </cfRule>
    <cfRule type="expression" dxfId="522" priority="148" stopIfTrue="1">
      <formula>DR7&lt;=30</formula>
    </cfRule>
  </conditionalFormatting>
  <conditionalFormatting sqref="DT7:DT81">
    <cfRule type="expression" dxfId="521" priority="146" stopIfTrue="1">
      <formula>DU7&gt;270</formula>
    </cfRule>
    <cfRule type="expression" dxfId="520" priority="145" stopIfTrue="1">
      <formula>DU7&lt;=270</formula>
    </cfRule>
    <cfRule type="expression" dxfId="519" priority="144" stopIfTrue="1">
      <formula>DU7&lt;=180</formula>
    </cfRule>
    <cfRule type="expression" dxfId="518" priority="143" stopIfTrue="1">
      <formula>DU7&lt;=120</formula>
    </cfRule>
    <cfRule type="expression" dxfId="517" priority="142" stopIfTrue="1">
      <formula>DU7&lt;=90</formula>
    </cfRule>
    <cfRule type="expression" dxfId="516" priority="141" stopIfTrue="1">
      <formula>DU7&lt;=60</formula>
    </cfRule>
    <cfRule type="expression" dxfId="515" priority="140" stopIfTrue="1">
      <formula>DU7&lt;=30</formula>
    </cfRule>
    <cfRule type="expression" dxfId="514" priority="139" stopIfTrue="1">
      <formula>DU7&lt;=0</formula>
    </cfRule>
  </conditionalFormatting>
  <conditionalFormatting sqref="DW7:DW81">
    <cfRule type="expression" dxfId="513" priority="138" stopIfTrue="1">
      <formula>DX7&gt;270</formula>
    </cfRule>
    <cfRule type="expression" dxfId="512" priority="131" stopIfTrue="1">
      <formula>DX7&lt;=0</formula>
    </cfRule>
    <cfRule type="expression" dxfId="511" priority="132" stopIfTrue="1">
      <formula>DX7&lt;=30</formula>
    </cfRule>
    <cfRule type="expression" dxfId="510" priority="133" stopIfTrue="1">
      <formula>DX7&lt;=60</formula>
    </cfRule>
    <cfRule type="expression" dxfId="509" priority="134" stopIfTrue="1">
      <formula>DX7&lt;=90</formula>
    </cfRule>
    <cfRule type="expression" dxfId="508" priority="135" stopIfTrue="1">
      <formula>DX7&lt;=120</formula>
    </cfRule>
    <cfRule type="expression" dxfId="507" priority="136" stopIfTrue="1">
      <formula>DX7&lt;=180</formula>
    </cfRule>
    <cfRule type="expression" dxfId="506" priority="137" stopIfTrue="1">
      <formula>DX7&lt;=270</formula>
    </cfRule>
  </conditionalFormatting>
  <conditionalFormatting sqref="DZ7:DZ81">
    <cfRule type="expression" dxfId="505" priority="129" stopIfTrue="1">
      <formula>EA7&lt;=270</formula>
    </cfRule>
    <cfRule type="expression" dxfId="504" priority="127" stopIfTrue="1">
      <formula>EA7&lt;=120</formula>
    </cfRule>
    <cfRule type="expression" dxfId="503" priority="126" stopIfTrue="1">
      <formula>EA7&lt;=90</formula>
    </cfRule>
    <cfRule type="expression" dxfId="502" priority="125" stopIfTrue="1">
      <formula>EA7&lt;=60</formula>
    </cfRule>
    <cfRule type="expression" dxfId="501" priority="124" stopIfTrue="1">
      <formula>EA7&lt;=30</formula>
    </cfRule>
    <cfRule type="expression" dxfId="500" priority="123" stopIfTrue="1">
      <formula>EA7&lt;=0</formula>
    </cfRule>
    <cfRule type="expression" dxfId="499" priority="128" stopIfTrue="1">
      <formula>EA7&lt;=180</formula>
    </cfRule>
    <cfRule type="expression" dxfId="498" priority="130" stopIfTrue="1">
      <formula>EA7&gt;270</formula>
    </cfRule>
  </conditionalFormatting>
  <conditionalFormatting sqref="EC7:EC81">
    <cfRule type="expression" dxfId="497" priority="122" stopIfTrue="1">
      <formula>ED7&gt;270</formula>
    </cfRule>
    <cfRule type="expression" dxfId="496" priority="121" stopIfTrue="1">
      <formula>ED7&lt;=270</formula>
    </cfRule>
    <cfRule type="expression" dxfId="495" priority="120" stopIfTrue="1">
      <formula>ED7&lt;=180</formula>
    </cfRule>
    <cfRule type="expression" dxfId="494" priority="118" stopIfTrue="1">
      <formula>ED7&lt;=90</formula>
    </cfRule>
    <cfRule type="expression" dxfId="493" priority="117" stopIfTrue="1">
      <formula>ED7&lt;=60</formula>
    </cfRule>
    <cfRule type="expression" dxfId="492" priority="116" stopIfTrue="1">
      <formula>ED7&lt;=30</formula>
    </cfRule>
    <cfRule type="expression" dxfId="491" priority="115" stopIfTrue="1">
      <formula>ED7&lt;=0</formula>
    </cfRule>
    <cfRule type="expression" dxfId="490" priority="119" stopIfTrue="1">
      <formula>ED7&lt;=120</formula>
    </cfRule>
  </conditionalFormatting>
  <conditionalFormatting sqref="EF7:EF81">
    <cfRule type="expression" dxfId="489" priority="114" stopIfTrue="1">
      <formula>EG7&gt;270</formula>
    </cfRule>
    <cfRule type="expression" dxfId="488" priority="113" stopIfTrue="1">
      <formula>EG7&lt;=270</formula>
    </cfRule>
    <cfRule type="expression" dxfId="487" priority="112" stopIfTrue="1">
      <formula>EG7&lt;=180</formula>
    </cfRule>
    <cfRule type="expression" dxfId="486" priority="111" stopIfTrue="1">
      <formula>EG7&lt;=120</formula>
    </cfRule>
    <cfRule type="expression" dxfId="485" priority="110" stopIfTrue="1">
      <formula>EG7&lt;=90</formula>
    </cfRule>
    <cfRule type="expression" dxfId="484" priority="109" stopIfTrue="1">
      <formula>EG7&lt;=60</formula>
    </cfRule>
    <cfRule type="expression" dxfId="483" priority="108" stopIfTrue="1">
      <formula>EG7&lt;=30</formula>
    </cfRule>
    <cfRule type="expression" dxfId="482" priority="107" stopIfTrue="1">
      <formula>EG7&lt;=0</formula>
    </cfRule>
  </conditionalFormatting>
  <conditionalFormatting sqref="EI7:EI81">
    <cfRule type="expression" dxfId="481" priority="106" stopIfTrue="1">
      <formula>EJ7&gt;270</formula>
    </cfRule>
    <cfRule type="expression" dxfId="480" priority="105" stopIfTrue="1">
      <formula>EJ7&lt;=270</formula>
    </cfRule>
    <cfRule type="expression" dxfId="479" priority="104" stopIfTrue="1">
      <formula>EJ7&lt;=180</formula>
    </cfRule>
    <cfRule type="expression" dxfId="478" priority="103" stopIfTrue="1">
      <formula>EJ7&lt;=120</formula>
    </cfRule>
    <cfRule type="expression" dxfId="477" priority="102" stopIfTrue="1">
      <formula>EJ7&lt;=90</formula>
    </cfRule>
    <cfRule type="expression" dxfId="476" priority="101" stopIfTrue="1">
      <formula>EJ7&lt;=60</formula>
    </cfRule>
    <cfRule type="expression" dxfId="475" priority="100" stopIfTrue="1">
      <formula>EJ7&lt;=30</formula>
    </cfRule>
    <cfRule type="expression" dxfId="474" priority="99" stopIfTrue="1">
      <formula>EJ7&lt;=0</formula>
    </cfRule>
  </conditionalFormatting>
  <conditionalFormatting sqref="EL7:EL81">
    <cfRule type="expression" dxfId="473" priority="98" stopIfTrue="1">
      <formula>EM7&gt;270</formula>
    </cfRule>
    <cfRule type="expression" dxfId="472" priority="97" stopIfTrue="1">
      <formula>EM7&lt;=270</formula>
    </cfRule>
    <cfRule type="expression" dxfId="471" priority="96" stopIfTrue="1">
      <formula>EM7&lt;=180</formula>
    </cfRule>
    <cfRule type="expression" dxfId="470" priority="95" stopIfTrue="1">
      <formula>EM7&lt;=120</formula>
    </cfRule>
    <cfRule type="expression" dxfId="469" priority="94" stopIfTrue="1">
      <formula>EM7&lt;=90</formula>
    </cfRule>
    <cfRule type="expression" dxfId="468" priority="93" stopIfTrue="1">
      <formula>EM7&lt;=60</formula>
    </cfRule>
    <cfRule type="expression" dxfId="467" priority="92" stopIfTrue="1">
      <formula>EM7&lt;=30</formula>
    </cfRule>
    <cfRule type="expression" dxfId="466" priority="91" stopIfTrue="1">
      <formula>EM7&lt;=0</formula>
    </cfRule>
  </conditionalFormatting>
  <conditionalFormatting sqref="EO7:EO81">
    <cfRule type="expression" dxfId="465" priority="90" stopIfTrue="1">
      <formula>EP7&gt;270</formula>
    </cfRule>
    <cfRule type="expression" dxfId="464" priority="88" stopIfTrue="1">
      <formula>EP7&lt;=180</formula>
    </cfRule>
    <cfRule type="expression" dxfId="463" priority="87" stopIfTrue="1">
      <formula>EP7&lt;=120</formula>
    </cfRule>
    <cfRule type="expression" dxfId="462" priority="86" stopIfTrue="1">
      <formula>EP7&lt;=90</formula>
    </cfRule>
    <cfRule type="expression" dxfId="461" priority="85" stopIfTrue="1">
      <formula>EP7&lt;=60</formula>
    </cfRule>
    <cfRule type="expression" dxfId="460" priority="84" stopIfTrue="1">
      <formula>EP7&lt;=30</formula>
    </cfRule>
    <cfRule type="expression" dxfId="459" priority="83" stopIfTrue="1">
      <formula>EP7&lt;=0</formula>
    </cfRule>
    <cfRule type="expression" dxfId="458" priority="89" stopIfTrue="1">
      <formula>EP7&lt;=270</formula>
    </cfRule>
  </conditionalFormatting>
  <conditionalFormatting sqref="ER7:ER81">
    <cfRule type="expression" dxfId="457" priority="82" stopIfTrue="1">
      <formula>ES7&gt;270</formula>
    </cfRule>
    <cfRule type="expression" dxfId="456" priority="81" stopIfTrue="1">
      <formula>ES7&lt;=270</formula>
    </cfRule>
    <cfRule type="expression" dxfId="455" priority="80" stopIfTrue="1">
      <formula>ES7&lt;=180</formula>
    </cfRule>
    <cfRule type="expression" dxfId="454" priority="79" stopIfTrue="1">
      <formula>ES7&lt;=120</formula>
    </cfRule>
    <cfRule type="expression" dxfId="453" priority="77" stopIfTrue="1">
      <formula>ES7&lt;=60</formula>
    </cfRule>
    <cfRule type="expression" dxfId="452" priority="76" stopIfTrue="1">
      <formula>ES7&lt;=30</formula>
    </cfRule>
    <cfRule type="expression" dxfId="451" priority="75" stopIfTrue="1">
      <formula>ES7&lt;=0</formula>
    </cfRule>
    <cfRule type="expression" dxfId="450" priority="78" stopIfTrue="1">
      <formula>ES7&lt;=90</formula>
    </cfRule>
  </conditionalFormatting>
  <conditionalFormatting sqref="EU7:EU81">
    <cfRule type="expression" dxfId="449" priority="74" stopIfTrue="1">
      <formula>EV7&gt;270</formula>
    </cfRule>
    <cfRule type="expression" dxfId="448" priority="73" stopIfTrue="1">
      <formula>EV7&lt;=270</formula>
    </cfRule>
    <cfRule type="expression" dxfId="447" priority="72" stopIfTrue="1">
      <formula>EV7&lt;=180</formula>
    </cfRule>
    <cfRule type="expression" dxfId="446" priority="71" stopIfTrue="1">
      <formula>EV7&lt;=120</formula>
    </cfRule>
    <cfRule type="expression" dxfId="445" priority="70" stopIfTrue="1">
      <formula>EV7&lt;=90</formula>
    </cfRule>
    <cfRule type="expression" dxfId="444" priority="69" stopIfTrue="1">
      <formula>EV7&lt;=60</formula>
    </cfRule>
    <cfRule type="expression" dxfId="443" priority="68" stopIfTrue="1">
      <formula>EV7&lt;=30</formula>
    </cfRule>
    <cfRule type="expression" dxfId="442" priority="67" stopIfTrue="1">
      <formula>EV7&lt;=0</formula>
    </cfRule>
  </conditionalFormatting>
  <conditionalFormatting sqref="EX7:EX81">
    <cfRule type="expression" dxfId="441" priority="59" stopIfTrue="1">
      <formula>EY7&lt;=0</formula>
    </cfRule>
    <cfRule type="expression" dxfId="440" priority="62" stopIfTrue="1">
      <formula>EY7&lt;=90</formula>
    </cfRule>
    <cfRule type="expression" dxfId="439" priority="63" stopIfTrue="1">
      <formula>EY7&lt;=120</formula>
    </cfRule>
    <cfRule type="expression" dxfId="438" priority="64" stopIfTrue="1">
      <formula>EY7&lt;=180</formula>
    </cfRule>
    <cfRule type="expression" dxfId="437" priority="65" stopIfTrue="1">
      <formula>EY7&lt;=270</formula>
    </cfRule>
    <cfRule type="expression" dxfId="436" priority="66" stopIfTrue="1">
      <formula>EY7&gt;270</formula>
    </cfRule>
    <cfRule type="expression" dxfId="435" priority="60" stopIfTrue="1">
      <formula>EY7&lt;=30</formula>
    </cfRule>
    <cfRule type="expression" dxfId="434" priority="61" stopIfTrue="1">
      <formula>EY7&lt;=60</formula>
    </cfRule>
  </conditionalFormatting>
  <conditionalFormatting sqref="FA7:FA81">
    <cfRule type="expression" dxfId="433" priority="57" stopIfTrue="1">
      <formula>FB7&lt;=270</formula>
    </cfRule>
    <cfRule type="expression" dxfId="432" priority="56" stopIfTrue="1">
      <formula>FB7&lt;=180</formula>
    </cfRule>
    <cfRule type="expression" dxfId="431" priority="55" stopIfTrue="1">
      <formula>FB7&lt;=120</formula>
    </cfRule>
    <cfRule type="expression" dxfId="430" priority="54" stopIfTrue="1">
      <formula>FB7&lt;=90</formula>
    </cfRule>
    <cfRule type="expression" dxfId="429" priority="53" stopIfTrue="1">
      <formula>FB7&lt;=60</formula>
    </cfRule>
    <cfRule type="expression" dxfId="428" priority="52" stopIfTrue="1">
      <formula>FB7&lt;=30</formula>
    </cfRule>
    <cfRule type="expression" dxfId="427" priority="51" stopIfTrue="1">
      <formula>FB7&lt;=0</formula>
    </cfRule>
    <cfRule type="expression" dxfId="426" priority="58" stopIfTrue="1">
      <formula>FB7&gt;270</formula>
    </cfRule>
  </conditionalFormatting>
  <conditionalFormatting sqref="FD7:FD81">
    <cfRule type="expression" dxfId="425" priority="50" stopIfTrue="1">
      <formula>FE7&gt;270</formula>
    </cfRule>
    <cfRule type="expression" dxfId="424" priority="49" stopIfTrue="1">
      <formula>FE7&lt;=270</formula>
    </cfRule>
    <cfRule type="expression" dxfId="423" priority="48" stopIfTrue="1">
      <formula>FE7&lt;=180</formula>
    </cfRule>
    <cfRule type="expression" dxfId="422" priority="47" stopIfTrue="1">
      <formula>FE7&lt;=120</formula>
    </cfRule>
    <cfRule type="expression" dxfId="421" priority="46" stopIfTrue="1">
      <formula>FE7&lt;=90</formula>
    </cfRule>
    <cfRule type="expression" dxfId="420" priority="43" stopIfTrue="1">
      <formula>FE7&lt;=0</formula>
    </cfRule>
    <cfRule type="expression" dxfId="419" priority="44" stopIfTrue="1">
      <formula>FE7&lt;=30</formula>
    </cfRule>
    <cfRule type="expression" dxfId="418" priority="45" stopIfTrue="1">
      <formula>FE7&lt;=60</formula>
    </cfRule>
  </conditionalFormatting>
  <conditionalFormatting sqref="FG7:FG81">
    <cfRule type="expression" dxfId="417" priority="36" stopIfTrue="1">
      <formula>FH7&lt;=30</formula>
    </cfRule>
    <cfRule type="expression" dxfId="416" priority="38" stopIfTrue="1">
      <formula>FH7&lt;=90</formula>
    </cfRule>
    <cfRule type="expression" dxfId="415" priority="35" stopIfTrue="1">
      <formula>FH7&lt;=0</formula>
    </cfRule>
    <cfRule type="expression" dxfId="414" priority="39" stopIfTrue="1">
      <formula>FH7&lt;=120</formula>
    </cfRule>
    <cfRule type="expression" dxfId="413" priority="40" stopIfTrue="1">
      <formula>FH7&lt;=180</formula>
    </cfRule>
    <cfRule type="expression" dxfId="412" priority="41" stopIfTrue="1">
      <formula>FH7&lt;=270</formula>
    </cfRule>
    <cfRule type="expression" dxfId="411" priority="42" stopIfTrue="1">
      <formula>FH7&gt;270</formula>
    </cfRule>
    <cfRule type="expression" dxfId="410" priority="37" stopIfTrue="1">
      <formula>FH7&lt;=60</formula>
    </cfRule>
  </conditionalFormatting>
  <conditionalFormatting sqref="FJ7:FJ81">
    <cfRule type="expression" dxfId="409" priority="34" stopIfTrue="1">
      <formula>FK7&gt;270</formula>
    </cfRule>
    <cfRule type="expression" dxfId="408" priority="33" stopIfTrue="1">
      <formula>FK7&lt;=270</formula>
    </cfRule>
    <cfRule type="expression" dxfId="407" priority="32" stopIfTrue="1">
      <formula>FK7&lt;=180</formula>
    </cfRule>
    <cfRule type="expression" dxfId="406" priority="31" stopIfTrue="1">
      <formula>FK7&lt;=120</formula>
    </cfRule>
    <cfRule type="expression" dxfId="405" priority="30" stopIfTrue="1">
      <formula>FK7&lt;=90</formula>
    </cfRule>
    <cfRule type="expression" dxfId="404" priority="29" stopIfTrue="1">
      <formula>FK7&lt;=60</formula>
    </cfRule>
    <cfRule type="expression" dxfId="403" priority="28" stopIfTrue="1">
      <formula>FK7&lt;=30</formula>
    </cfRule>
    <cfRule type="expression" dxfId="402" priority="27" stopIfTrue="1">
      <formula>FK7&lt;=0</formula>
    </cfRule>
  </conditionalFormatting>
  <conditionalFormatting sqref="FM7:FM81">
    <cfRule type="expression" dxfId="401" priority="26" stopIfTrue="1">
      <formula>FN7&gt;270</formula>
    </cfRule>
    <cfRule type="expression" dxfId="400" priority="25" stopIfTrue="1">
      <formula>FN7&lt;=270</formula>
    </cfRule>
    <cfRule type="expression" dxfId="399" priority="24" stopIfTrue="1">
      <formula>FN7&lt;=180</formula>
    </cfRule>
    <cfRule type="expression" dxfId="398" priority="23" stopIfTrue="1">
      <formula>FN7&lt;=120</formula>
    </cfRule>
    <cfRule type="expression" dxfId="397" priority="22" stopIfTrue="1">
      <formula>FN7&lt;=90</formula>
    </cfRule>
    <cfRule type="expression" dxfId="396" priority="21" stopIfTrue="1">
      <formula>FN7&lt;=60</formula>
    </cfRule>
    <cfRule type="expression" dxfId="395" priority="20" stopIfTrue="1">
      <formula>FN7&lt;=30</formula>
    </cfRule>
    <cfRule type="expression" dxfId="394" priority="19" stopIfTrue="1">
      <formula>FN7&lt;=0</formula>
    </cfRule>
  </conditionalFormatting>
  <conditionalFormatting sqref="FP7:FP81">
    <cfRule type="expression" dxfId="393" priority="15" stopIfTrue="1">
      <formula>FQ7&lt;=120</formula>
    </cfRule>
    <cfRule type="expression" dxfId="392" priority="17" stopIfTrue="1">
      <formula>FQ7&lt;=270</formula>
    </cfRule>
    <cfRule type="expression" dxfId="391" priority="16" stopIfTrue="1">
      <formula>FQ7&lt;=180</formula>
    </cfRule>
    <cfRule type="expression" dxfId="390" priority="18" stopIfTrue="1">
      <formula>FQ7&gt;270</formula>
    </cfRule>
    <cfRule type="expression" dxfId="389" priority="14" stopIfTrue="1">
      <formula>FQ7&lt;=90</formula>
    </cfRule>
    <cfRule type="expression" dxfId="388" priority="13" stopIfTrue="1">
      <formula>FQ7&lt;=60</formula>
    </cfRule>
    <cfRule type="expression" dxfId="387" priority="12" stopIfTrue="1">
      <formula>FQ7&lt;=30</formula>
    </cfRule>
    <cfRule type="expression" dxfId="386" priority="11" stopIfTrue="1">
      <formula>FQ7&lt;=0</formula>
    </cfRule>
  </conditionalFormatting>
  <conditionalFormatting sqref="FS7:FS81">
    <cfRule type="expression" dxfId="385" priority="10" stopIfTrue="1">
      <formula>FT7&gt;270</formula>
    </cfRule>
    <cfRule type="expression" dxfId="384" priority="9" stopIfTrue="1">
      <formula>FT7&lt;=270</formula>
    </cfRule>
    <cfRule type="expression" dxfId="383" priority="8" stopIfTrue="1">
      <formula>FT7&lt;=180</formula>
    </cfRule>
    <cfRule type="expression" dxfId="382" priority="7" stopIfTrue="1">
      <formula>FT7&lt;=120</formula>
    </cfRule>
    <cfRule type="expression" dxfId="381" priority="6" stopIfTrue="1">
      <formula>FT7&lt;=90</formula>
    </cfRule>
    <cfRule type="expression" dxfId="380" priority="5" stopIfTrue="1">
      <formula>FT7&lt;=60</formula>
    </cfRule>
    <cfRule type="expression" dxfId="379" priority="4" stopIfTrue="1">
      <formula>FT7&lt;=30</formula>
    </cfRule>
    <cfRule type="expression" dxfId="378" priority="3" stopIfTrue="1">
      <formula>FT7&lt;=0</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37AB-E377-4AAB-9606-676D504E70B0}">
  <sheetPr codeName="Sheet21"/>
  <dimension ref="A1:NCP87"/>
  <sheetViews>
    <sheetView topLeftCell="B1" zoomScale="80" zoomScaleNormal="80" workbookViewId="0">
      <selection activeCell="F1" sqref="F1:G2"/>
    </sheetView>
  </sheetViews>
  <sheetFormatPr defaultRowHeight="15" x14ac:dyDescent="0.25"/>
  <cols>
    <col min="1" max="1" width="9.5703125" style="1" hidden="1" customWidth="1"/>
    <col min="2" max="2" width="14.7109375" style="1" customWidth="1"/>
    <col min="3" max="3" width="14.7109375" style="84" customWidth="1"/>
    <col min="4" max="4" width="9.5703125" style="112" customWidth="1"/>
    <col min="5" max="5" width="14.7109375" style="84" customWidth="1"/>
    <col min="6" max="6" width="9.5703125" style="1" customWidth="1"/>
    <col min="7" max="7" width="57.42578125" style="2" bestFit="1" customWidth="1"/>
    <col min="8" max="8" width="5.140625" style="98" hidden="1" customWidth="1"/>
    <col min="9" max="9" width="6.28515625" style="98" hidden="1" customWidth="1"/>
    <col min="10" max="10" width="6" style="98" hidden="1" customWidth="1"/>
    <col min="11" max="11" width="6.42578125" style="98" hidden="1" customWidth="1"/>
    <col min="12" max="12" width="4.85546875" style="98" hidden="1" customWidth="1"/>
    <col min="13" max="15" width="5.42578125" style="98" hidden="1" customWidth="1"/>
    <col min="16" max="32" width="5.140625" style="1" hidden="1" customWidth="1"/>
    <col min="33" max="33" width="5.85546875" style="1" hidden="1" customWidth="1"/>
    <col min="34" max="55" width="5.140625" style="1" hidden="1" customWidth="1"/>
    <col min="56" max="56" width="0.7109375" style="1" hidden="1" customWidth="1"/>
    <col min="57" max="57" width="10" style="97" customWidth="1"/>
    <col min="58" max="58" width="11.42578125" style="97" hidden="1" customWidth="1"/>
    <col min="59" max="59" width="10.7109375" style="97" hidden="1" customWidth="1"/>
    <col min="60" max="60" width="10" style="20" customWidth="1"/>
    <col min="61" max="61" width="10" style="20" hidden="1" customWidth="1"/>
    <col min="62" max="62" width="9.7109375" style="97" hidden="1" customWidth="1"/>
    <col min="63" max="63" width="10" style="20" customWidth="1"/>
    <col min="64" max="64" width="10" style="20" hidden="1" customWidth="1"/>
    <col min="65" max="65" width="9.7109375" style="97" hidden="1" customWidth="1"/>
    <col min="66" max="66" width="10" style="20" customWidth="1"/>
    <col min="67" max="67" width="10" style="20" hidden="1" customWidth="1"/>
    <col min="68" max="68" width="9.7109375" style="97" hidden="1" customWidth="1"/>
    <col min="69" max="69" width="10" style="20" customWidth="1"/>
    <col min="70" max="70" width="10" style="20" hidden="1" customWidth="1"/>
    <col min="71" max="71" width="9.7109375" style="97" hidden="1" customWidth="1"/>
    <col min="72" max="72" width="10" style="20" customWidth="1"/>
    <col min="73" max="73" width="10" style="20" hidden="1" customWidth="1"/>
    <col min="74" max="74" width="9.7109375" style="97" hidden="1" customWidth="1"/>
    <col min="75" max="75" width="10" style="20" customWidth="1"/>
    <col min="76" max="76" width="10" style="20" hidden="1" customWidth="1"/>
    <col min="77" max="77" width="9.7109375" style="97" hidden="1" customWidth="1"/>
    <col min="78" max="78" width="10" style="20" customWidth="1"/>
    <col min="79" max="79" width="10" style="20" hidden="1" customWidth="1"/>
    <col min="80" max="80" width="9.7109375" style="97" hidden="1" customWidth="1"/>
    <col min="81" max="81" width="10" style="20" customWidth="1"/>
    <col min="82" max="82" width="10" style="20" hidden="1" customWidth="1"/>
    <col min="83" max="83" width="9.7109375" style="97" hidden="1" customWidth="1"/>
    <col min="84" max="84" width="10" style="20" customWidth="1"/>
    <col min="85" max="85" width="10" style="20" hidden="1" customWidth="1"/>
    <col min="86" max="86" width="9.7109375" style="97" hidden="1" customWidth="1"/>
    <col min="87" max="87" width="10" style="20" customWidth="1"/>
    <col min="88" max="88" width="10" style="20" hidden="1" customWidth="1"/>
    <col min="89" max="89" width="9.7109375" style="97" hidden="1" customWidth="1"/>
    <col min="90" max="90" width="10" style="20" customWidth="1"/>
    <col min="91" max="91" width="10" style="20" hidden="1" customWidth="1"/>
    <col min="92" max="92" width="9.7109375" style="97" hidden="1" customWidth="1"/>
    <col min="93" max="93" width="10" style="20" customWidth="1"/>
    <col min="94" max="94" width="10" style="20" hidden="1" customWidth="1"/>
    <col min="95" max="95" width="9.7109375" style="97" hidden="1" customWidth="1"/>
    <col min="96" max="96" width="10" style="20" customWidth="1"/>
    <col min="97" max="97" width="10" style="20" hidden="1" customWidth="1"/>
    <col min="98" max="98" width="9.7109375" style="97" hidden="1" customWidth="1"/>
    <col min="99" max="99" width="10" style="20" customWidth="1"/>
    <col min="100" max="100" width="10" style="20" hidden="1" customWidth="1"/>
    <col min="101" max="101" width="9.7109375" style="97" hidden="1" customWidth="1"/>
    <col min="102" max="102" width="10" style="20" customWidth="1"/>
    <col min="103" max="103" width="10" style="20" hidden="1" customWidth="1"/>
    <col min="104" max="104" width="9.7109375" style="97" hidden="1" customWidth="1"/>
    <col min="105" max="105" width="10" style="3" customWidth="1"/>
    <col min="106" max="106" width="10" style="3" hidden="1" customWidth="1"/>
    <col min="107" max="107" width="9.7109375" style="99" hidden="1" customWidth="1"/>
    <col min="108" max="108" width="10" style="3" customWidth="1"/>
    <col min="109" max="109" width="10" style="3" hidden="1" customWidth="1"/>
    <col min="110" max="110" width="9.7109375" style="99" hidden="1" customWidth="1"/>
    <col min="111" max="112" width="10" style="3" hidden="1" customWidth="1"/>
    <col min="113" max="113" width="9.7109375" style="99" hidden="1" customWidth="1"/>
    <col min="114" max="115" width="10" style="3" hidden="1" customWidth="1"/>
    <col min="116" max="116" width="9.7109375" style="99" hidden="1" customWidth="1"/>
    <col min="117" max="118" width="10" style="3" hidden="1" customWidth="1"/>
    <col min="119" max="119" width="9.7109375" style="99" hidden="1" customWidth="1"/>
    <col min="120" max="121" width="10" style="3" hidden="1" customWidth="1"/>
    <col min="122" max="122" width="9.7109375" style="99" hidden="1" customWidth="1"/>
    <col min="123" max="124" width="10" style="3" hidden="1" customWidth="1"/>
    <col min="125" max="125" width="9.7109375" style="99" hidden="1" customWidth="1"/>
    <col min="126" max="127" width="10" style="3" hidden="1" customWidth="1"/>
    <col min="128" max="128" width="9.7109375" style="99" hidden="1" customWidth="1"/>
    <col min="129" max="130" width="10" style="3" hidden="1" customWidth="1"/>
    <col min="131" max="131" width="9.7109375" style="99" hidden="1" customWidth="1"/>
    <col min="132" max="133" width="10" style="3" hidden="1" customWidth="1"/>
    <col min="134" max="134" width="9.7109375" style="99" hidden="1" customWidth="1"/>
    <col min="135" max="136" width="10" style="3" hidden="1" customWidth="1"/>
    <col min="137" max="137" width="9.7109375" style="99" hidden="1" customWidth="1"/>
    <col min="138" max="139" width="10" style="3" hidden="1" customWidth="1"/>
    <col min="140" max="140" width="9.7109375" style="99" hidden="1" customWidth="1"/>
    <col min="141" max="142" width="10" style="3" hidden="1" customWidth="1"/>
    <col min="143" max="143" width="9.7109375" style="99" hidden="1" customWidth="1"/>
    <col min="144" max="145" width="10" style="3" hidden="1" customWidth="1"/>
    <col min="146" max="146" width="9.7109375" style="99" hidden="1" customWidth="1"/>
    <col min="147" max="148" width="10" style="3" hidden="1" customWidth="1"/>
    <col min="149" max="149" width="9.7109375" style="99" hidden="1" customWidth="1"/>
    <col min="150" max="151" width="10" style="3" hidden="1" customWidth="1"/>
    <col min="152" max="152" width="9.7109375" style="99" hidden="1" customWidth="1"/>
    <col min="153" max="154" width="10" style="3" hidden="1" customWidth="1"/>
    <col min="155" max="155" width="9.7109375" style="99" hidden="1" customWidth="1"/>
    <col min="156" max="157" width="10" style="3" hidden="1" customWidth="1"/>
    <col min="158" max="158" width="9.7109375" style="99" hidden="1" customWidth="1"/>
    <col min="159" max="160" width="10" style="3" hidden="1" customWidth="1"/>
    <col min="161" max="161" width="9.7109375" style="99" hidden="1" customWidth="1"/>
    <col min="162" max="163" width="10" style="3" hidden="1" customWidth="1"/>
    <col min="164" max="164" width="9.7109375" style="99" hidden="1" customWidth="1"/>
    <col min="165" max="166" width="10" style="3" hidden="1" customWidth="1"/>
    <col min="167" max="167" width="9.7109375" style="99" hidden="1" customWidth="1"/>
    <col min="168" max="169" width="10" style="3" hidden="1" customWidth="1"/>
    <col min="170" max="170" width="9.7109375" style="99" hidden="1" customWidth="1"/>
    <col min="171" max="172" width="10" style="3" hidden="1" customWidth="1"/>
    <col min="173" max="173" width="9.7109375" style="99" hidden="1" customWidth="1"/>
    <col min="174" max="175" width="10" style="3" hidden="1" customWidth="1"/>
    <col min="176" max="176" width="9.7109375" style="99" hidden="1" customWidth="1"/>
    <col min="177" max="181" width="11.85546875" style="3" customWidth="1"/>
    <col min="182" max="559" width="11.85546875" style="4" customWidth="1"/>
    <col min="560" max="9558" width="12.85546875" style="4" customWidth="1"/>
    <col min="9559" max="9559" width="12.85546875" style="3" customWidth="1"/>
    <col min="9560" max="16384" width="13.85546875" style="3" customWidth="1"/>
  </cols>
  <sheetData>
    <row r="1" spans="1:182" ht="14.45" customHeight="1" x14ac:dyDescent="0.25">
      <c r="B1" s="244" t="s">
        <v>29</v>
      </c>
      <c r="C1" s="102"/>
      <c r="D1" s="105"/>
      <c r="E1" s="79"/>
      <c r="F1" s="245" t="s">
        <v>30</v>
      </c>
      <c r="G1" s="246"/>
      <c r="H1" s="226"/>
      <c r="I1" s="226"/>
      <c r="J1" s="226"/>
      <c r="K1" s="226"/>
      <c r="L1" s="226"/>
      <c r="M1" s="226"/>
      <c r="N1" s="226"/>
      <c r="O1" s="226"/>
      <c r="BE1" s="249"/>
      <c r="BF1" s="249"/>
      <c r="BG1" s="249"/>
      <c r="BH1" s="250"/>
      <c r="BI1" s="250"/>
      <c r="BJ1" s="250"/>
      <c r="BK1" s="249"/>
      <c r="BL1" s="249"/>
      <c r="BM1" s="249"/>
      <c r="BN1" s="250"/>
      <c r="BO1" s="250"/>
      <c r="BP1" s="250"/>
      <c r="BQ1" s="249"/>
      <c r="BR1" s="249"/>
      <c r="BS1" s="249"/>
      <c r="BT1" s="250"/>
      <c r="BU1" s="250"/>
      <c r="BV1" s="250"/>
      <c r="BW1" s="249"/>
      <c r="BX1" s="249"/>
      <c r="BY1" s="249"/>
      <c r="BZ1" s="250"/>
      <c r="CA1" s="250"/>
      <c r="CB1" s="250"/>
      <c r="CC1" s="249"/>
      <c r="CD1" s="249"/>
      <c r="CE1" s="249"/>
      <c r="CF1" s="250"/>
      <c r="CG1" s="250"/>
      <c r="CH1" s="250"/>
      <c r="CI1" s="249"/>
      <c r="CJ1" s="249"/>
      <c r="CK1" s="249"/>
      <c r="CL1" s="250"/>
      <c r="CM1" s="250"/>
      <c r="CN1" s="250"/>
      <c r="CO1" s="249"/>
      <c r="CP1" s="249"/>
      <c r="CQ1" s="249"/>
      <c r="CR1" s="250"/>
      <c r="CS1" s="250"/>
      <c r="CT1" s="250"/>
      <c r="CU1" s="249"/>
      <c r="CV1" s="249"/>
      <c r="CW1" s="249"/>
      <c r="CX1" s="250"/>
      <c r="CY1" s="250"/>
      <c r="CZ1" s="250"/>
      <c r="DA1" s="249"/>
      <c r="DB1" s="249"/>
      <c r="DC1" s="249"/>
      <c r="DD1" s="250"/>
      <c r="DE1" s="250"/>
      <c r="DF1" s="250"/>
      <c r="DG1" s="249"/>
      <c r="DH1" s="249"/>
      <c r="DI1" s="249"/>
      <c r="DJ1" s="250"/>
      <c r="DK1" s="250"/>
      <c r="DL1" s="250"/>
      <c r="DM1" s="249"/>
      <c r="DN1" s="249"/>
      <c r="DO1" s="249"/>
      <c r="DP1" s="250"/>
      <c r="DQ1" s="250"/>
      <c r="DR1" s="250"/>
      <c r="DS1" s="249"/>
      <c r="DT1" s="249"/>
      <c r="DU1" s="249"/>
      <c r="DV1" s="250"/>
      <c r="DW1" s="250"/>
      <c r="DX1" s="250"/>
      <c r="DY1" s="249"/>
      <c r="DZ1" s="249"/>
      <c r="EA1" s="249"/>
      <c r="EB1" s="250"/>
      <c r="EC1" s="250"/>
      <c r="ED1" s="250"/>
      <c r="EE1" s="249"/>
      <c r="EF1" s="249"/>
      <c r="EG1" s="249"/>
      <c r="EH1" s="250"/>
      <c r="EI1" s="250"/>
      <c r="EJ1" s="250"/>
      <c r="EK1" s="249"/>
      <c r="EL1" s="249"/>
      <c r="EM1" s="249"/>
      <c r="EN1" s="250"/>
      <c r="EO1" s="250"/>
      <c r="EP1" s="250"/>
      <c r="EQ1" s="249"/>
      <c r="ER1" s="249"/>
      <c r="ES1" s="249"/>
      <c r="ET1" s="250"/>
      <c r="EU1" s="250"/>
      <c r="EV1" s="250"/>
      <c r="EW1" s="249"/>
      <c r="EX1" s="249"/>
      <c r="EY1" s="249"/>
      <c r="EZ1" s="250"/>
      <c r="FA1" s="250"/>
      <c r="FB1" s="250"/>
      <c r="FC1" s="249"/>
      <c r="FD1" s="249"/>
      <c r="FE1" s="249"/>
      <c r="FF1" s="250"/>
      <c r="FG1" s="250"/>
      <c r="FH1" s="250"/>
      <c r="FI1" s="249"/>
      <c r="FJ1" s="249"/>
      <c r="FK1" s="249"/>
      <c r="FL1" s="250"/>
      <c r="FM1" s="250"/>
      <c r="FN1" s="250"/>
      <c r="FO1" s="249"/>
      <c r="FP1" s="249"/>
      <c r="FQ1" s="249"/>
      <c r="FR1" s="250"/>
      <c r="FS1" s="250"/>
      <c r="FT1" s="250"/>
    </row>
    <row r="2" spans="1:182" ht="33" customHeight="1" x14ac:dyDescent="0.25">
      <c r="B2" s="244"/>
      <c r="C2" s="102"/>
      <c r="D2" s="106"/>
      <c r="E2" s="80"/>
      <c r="F2" s="247"/>
      <c r="G2" s="248"/>
      <c r="H2" s="251" t="s">
        <v>32</v>
      </c>
      <c r="I2" s="251"/>
      <c r="J2" s="251"/>
      <c r="K2" s="251"/>
      <c r="L2" s="251"/>
      <c r="M2" s="251"/>
      <c r="N2" s="251"/>
      <c r="O2" s="226"/>
      <c r="P2" s="252">
        <f ca="1">TODAY()</f>
        <v>45931</v>
      </c>
      <c r="Q2" s="252"/>
      <c r="R2" s="5">
        <f>COUNTA(BE1:FT1)</f>
        <v>0</v>
      </c>
      <c r="S2" s="227"/>
      <c r="T2" s="227"/>
      <c r="U2" s="227"/>
      <c r="V2" s="227"/>
      <c r="W2" s="227"/>
      <c r="X2" s="227"/>
      <c r="Y2" s="227"/>
      <c r="Z2" s="227"/>
      <c r="AA2" s="227"/>
      <c r="AB2" s="227"/>
      <c r="AC2" s="227"/>
      <c r="AD2" s="227"/>
      <c r="AE2" s="227"/>
      <c r="AF2" s="227"/>
      <c r="AG2" s="227"/>
      <c r="AH2" s="227"/>
      <c r="AI2" s="227"/>
      <c r="AJ2" s="227"/>
      <c r="AK2" s="227"/>
      <c r="AL2" s="227"/>
      <c r="AM2" s="227"/>
      <c r="AN2" s="227"/>
      <c r="AO2" s="227"/>
      <c r="AP2" s="227"/>
      <c r="AQ2" s="227"/>
      <c r="AR2" s="227"/>
      <c r="AS2" s="227"/>
      <c r="AT2" s="227"/>
      <c r="AU2" s="227"/>
      <c r="AV2" s="227"/>
      <c r="AW2" s="227"/>
      <c r="AX2" s="227"/>
      <c r="AY2" s="227"/>
      <c r="AZ2" s="227"/>
      <c r="BA2" s="227"/>
      <c r="BB2" s="227"/>
      <c r="BC2" s="227"/>
      <c r="BD2" s="227"/>
      <c r="BE2" s="236"/>
      <c r="BF2" s="236"/>
      <c r="BG2" s="236"/>
      <c r="BH2" s="243"/>
      <c r="BI2" s="243"/>
      <c r="BJ2" s="243"/>
      <c r="BK2" s="236"/>
      <c r="BL2" s="236"/>
      <c r="BM2" s="236"/>
      <c r="BN2" s="243"/>
      <c r="BO2" s="243"/>
      <c r="BP2" s="243"/>
      <c r="BQ2" s="236"/>
      <c r="BR2" s="236"/>
      <c r="BS2" s="236"/>
      <c r="BT2" s="243"/>
      <c r="BU2" s="243"/>
      <c r="BV2" s="243"/>
      <c r="BW2" s="236"/>
      <c r="BX2" s="236"/>
      <c r="BY2" s="236"/>
      <c r="BZ2" s="243"/>
      <c r="CA2" s="243"/>
      <c r="CB2" s="243"/>
      <c r="CC2" s="236"/>
      <c r="CD2" s="236"/>
      <c r="CE2" s="236"/>
      <c r="CF2" s="243"/>
      <c r="CG2" s="243"/>
      <c r="CH2" s="243"/>
      <c r="CI2" s="236"/>
      <c r="CJ2" s="236"/>
      <c r="CK2" s="236"/>
      <c r="CL2" s="243"/>
      <c r="CM2" s="243"/>
      <c r="CN2" s="243"/>
      <c r="CO2" s="236"/>
      <c r="CP2" s="236"/>
      <c r="CQ2" s="236"/>
      <c r="CR2" s="243"/>
      <c r="CS2" s="243"/>
      <c r="CT2" s="243"/>
      <c r="CU2" s="236"/>
      <c r="CV2" s="236"/>
      <c r="CW2" s="236"/>
      <c r="CX2" s="243"/>
      <c r="CY2" s="243"/>
      <c r="CZ2" s="243"/>
      <c r="DA2" s="236"/>
      <c r="DB2" s="236"/>
      <c r="DC2" s="236"/>
      <c r="DD2" s="243"/>
      <c r="DE2" s="243"/>
      <c r="DF2" s="243"/>
      <c r="DG2" s="236" t="s">
        <v>34</v>
      </c>
      <c r="DH2" s="236"/>
      <c r="DI2" s="236"/>
      <c r="DJ2" s="243" t="s">
        <v>34</v>
      </c>
      <c r="DK2" s="243"/>
      <c r="DL2" s="243"/>
      <c r="DM2" s="236" t="s">
        <v>34</v>
      </c>
      <c r="DN2" s="236"/>
      <c r="DO2" s="236"/>
      <c r="DP2" s="243" t="s">
        <v>34</v>
      </c>
      <c r="DQ2" s="243"/>
      <c r="DR2" s="243"/>
      <c r="DS2" s="236" t="s">
        <v>34</v>
      </c>
      <c r="DT2" s="236"/>
      <c r="DU2" s="236"/>
      <c r="DV2" s="243" t="s">
        <v>34</v>
      </c>
      <c r="DW2" s="243"/>
      <c r="DX2" s="243"/>
      <c r="DY2" s="236" t="s">
        <v>34</v>
      </c>
      <c r="DZ2" s="236"/>
      <c r="EA2" s="236"/>
      <c r="EB2" s="243" t="s">
        <v>34</v>
      </c>
      <c r="EC2" s="243"/>
      <c r="ED2" s="243"/>
      <c r="EE2" s="236" t="s">
        <v>34</v>
      </c>
      <c r="EF2" s="236"/>
      <c r="EG2" s="236"/>
      <c r="EH2" s="243" t="s">
        <v>34</v>
      </c>
      <c r="EI2" s="243"/>
      <c r="EJ2" s="243"/>
      <c r="EK2" s="236" t="s">
        <v>34</v>
      </c>
      <c r="EL2" s="236"/>
      <c r="EM2" s="236"/>
      <c r="EN2" s="243" t="s">
        <v>34</v>
      </c>
      <c r="EO2" s="243"/>
      <c r="EP2" s="243"/>
      <c r="EQ2" s="236" t="s">
        <v>34</v>
      </c>
      <c r="ER2" s="236"/>
      <c r="ES2" s="236"/>
      <c r="ET2" s="243" t="s">
        <v>34</v>
      </c>
      <c r="EU2" s="243"/>
      <c r="EV2" s="243"/>
      <c r="EW2" s="236" t="s">
        <v>34</v>
      </c>
      <c r="EX2" s="236"/>
      <c r="EY2" s="236"/>
      <c r="EZ2" s="243" t="s">
        <v>34</v>
      </c>
      <c r="FA2" s="243"/>
      <c r="FB2" s="243"/>
      <c r="FC2" s="236" t="s">
        <v>34</v>
      </c>
      <c r="FD2" s="236"/>
      <c r="FE2" s="236"/>
      <c r="FF2" s="243" t="s">
        <v>34</v>
      </c>
      <c r="FG2" s="243"/>
      <c r="FH2" s="243"/>
      <c r="FI2" s="236" t="s">
        <v>34</v>
      </c>
      <c r="FJ2" s="236"/>
      <c r="FK2" s="236"/>
      <c r="FL2" s="243" t="s">
        <v>34</v>
      </c>
      <c r="FM2" s="243"/>
      <c r="FN2" s="243"/>
      <c r="FO2" s="236" t="s">
        <v>34</v>
      </c>
      <c r="FP2" s="236"/>
      <c r="FQ2" s="236"/>
      <c r="FR2" s="243" t="s">
        <v>34</v>
      </c>
      <c r="FS2" s="243"/>
      <c r="FT2" s="243"/>
      <c r="FU2" s="254" t="s">
        <v>35</v>
      </c>
      <c r="FV2" s="254"/>
      <c r="FW2" s="254"/>
      <c r="FX2" s="254"/>
      <c r="FY2" s="254"/>
      <c r="FZ2" s="3"/>
    </row>
    <row r="3" spans="1:182" s="10" customFormat="1" ht="60" x14ac:dyDescent="0.25">
      <c r="A3" s="6" t="s">
        <v>39</v>
      </c>
      <c r="B3" s="6" t="s">
        <v>40</v>
      </c>
      <c r="C3" s="81" t="s">
        <v>41</v>
      </c>
      <c r="D3" s="107" t="s">
        <v>244</v>
      </c>
      <c r="E3" s="100" t="s">
        <v>44</v>
      </c>
      <c r="F3" s="35" t="s">
        <v>45</v>
      </c>
      <c r="G3" s="7" t="s">
        <v>46</v>
      </c>
      <c r="H3" s="6" t="s">
        <v>47</v>
      </c>
      <c r="I3" s="6" t="s">
        <v>1</v>
      </c>
      <c r="J3" s="6" t="s">
        <v>2</v>
      </c>
      <c r="K3" s="6" t="s">
        <v>3</v>
      </c>
      <c r="L3" s="6" t="s">
        <v>4</v>
      </c>
      <c r="M3" s="6" t="s">
        <v>5</v>
      </c>
      <c r="N3" s="6" t="s">
        <v>6</v>
      </c>
      <c r="O3" s="28" t="s">
        <v>7</v>
      </c>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8" t="s">
        <v>48</v>
      </c>
      <c r="BF3" s="8"/>
      <c r="BG3" s="8" t="s">
        <v>49</v>
      </c>
      <c r="BH3" s="9" t="s">
        <v>48</v>
      </c>
      <c r="BI3" s="9"/>
      <c r="BJ3" s="9" t="s">
        <v>49</v>
      </c>
      <c r="BK3" s="8" t="s">
        <v>48</v>
      </c>
      <c r="BL3" s="8"/>
      <c r="BM3" s="8" t="s">
        <v>49</v>
      </c>
      <c r="BN3" s="9" t="s">
        <v>48</v>
      </c>
      <c r="BO3" s="9"/>
      <c r="BP3" s="9" t="s">
        <v>49</v>
      </c>
      <c r="BQ3" s="8" t="s">
        <v>48</v>
      </c>
      <c r="BR3" s="8"/>
      <c r="BS3" s="8" t="s">
        <v>49</v>
      </c>
      <c r="BT3" s="9" t="s">
        <v>48</v>
      </c>
      <c r="BU3" s="9"/>
      <c r="BV3" s="9" t="s">
        <v>49</v>
      </c>
      <c r="BW3" s="8" t="s">
        <v>48</v>
      </c>
      <c r="BX3" s="8"/>
      <c r="BY3" s="8" t="s">
        <v>49</v>
      </c>
      <c r="BZ3" s="9" t="s">
        <v>48</v>
      </c>
      <c r="CA3" s="9"/>
      <c r="CB3" s="9" t="s">
        <v>49</v>
      </c>
      <c r="CC3" s="8" t="s">
        <v>48</v>
      </c>
      <c r="CD3" s="8"/>
      <c r="CE3" s="8" t="s">
        <v>49</v>
      </c>
      <c r="CF3" s="9" t="s">
        <v>48</v>
      </c>
      <c r="CG3" s="9"/>
      <c r="CH3" s="9" t="s">
        <v>49</v>
      </c>
      <c r="CI3" s="8" t="s">
        <v>48</v>
      </c>
      <c r="CJ3" s="8"/>
      <c r="CK3" s="8" t="s">
        <v>49</v>
      </c>
      <c r="CL3" s="9" t="s">
        <v>48</v>
      </c>
      <c r="CM3" s="9"/>
      <c r="CN3" s="9" t="s">
        <v>49</v>
      </c>
      <c r="CO3" s="8" t="s">
        <v>48</v>
      </c>
      <c r="CP3" s="8"/>
      <c r="CQ3" s="8" t="s">
        <v>49</v>
      </c>
      <c r="CR3" s="9" t="s">
        <v>48</v>
      </c>
      <c r="CS3" s="9"/>
      <c r="CT3" s="9" t="s">
        <v>49</v>
      </c>
      <c r="CU3" s="8" t="s">
        <v>48</v>
      </c>
      <c r="CV3" s="8"/>
      <c r="CW3" s="8" t="s">
        <v>50</v>
      </c>
      <c r="CX3" s="9" t="s">
        <v>48</v>
      </c>
      <c r="CY3" s="9"/>
      <c r="CZ3" s="9" t="s">
        <v>49</v>
      </c>
      <c r="DA3" s="8" t="s">
        <v>48</v>
      </c>
      <c r="DB3" s="8"/>
      <c r="DC3" s="8" t="s">
        <v>50</v>
      </c>
      <c r="DD3" s="9" t="s">
        <v>48</v>
      </c>
      <c r="DE3" s="9"/>
      <c r="DF3" s="9" t="s">
        <v>49</v>
      </c>
      <c r="DG3" s="8" t="s">
        <v>48</v>
      </c>
      <c r="DH3" s="8"/>
      <c r="DI3" s="8" t="s">
        <v>50</v>
      </c>
      <c r="DJ3" s="9" t="s">
        <v>48</v>
      </c>
      <c r="DK3" s="9"/>
      <c r="DL3" s="9" t="s">
        <v>49</v>
      </c>
      <c r="DM3" s="8" t="s">
        <v>48</v>
      </c>
      <c r="DN3" s="8"/>
      <c r="DO3" s="8" t="s">
        <v>50</v>
      </c>
      <c r="DP3" s="9" t="s">
        <v>48</v>
      </c>
      <c r="DQ3" s="9"/>
      <c r="DR3" s="9" t="s">
        <v>49</v>
      </c>
      <c r="DS3" s="8" t="s">
        <v>48</v>
      </c>
      <c r="DT3" s="8"/>
      <c r="DU3" s="8" t="s">
        <v>50</v>
      </c>
      <c r="DV3" s="9" t="s">
        <v>48</v>
      </c>
      <c r="DW3" s="9"/>
      <c r="DX3" s="9" t="s">
        <v>49</v>
      </c>
      <c r="DY3" s="8" t="s">
        <v>48</v>
      </c>
      <c r="DZ3" s="8"/>
      <c r="EA3" s="8" t="s">
        <v>50</v>
      </c>
      <c r="EB3" s="9" t="s">
        <v>48</v>
      </c>
      <c r="EC3" s="9"/>
      <c r="ED3" s="9" t="s">
        <v>49</v>
      </c>
      <c r="EE3" s="8" t="s">
        <v>51</v>
      </c>
      <c r="EF3" s="8"/>
      <c r="EG3" s="8" t="s">
        <v>50</v>
      </c>
      <c r="EH3" s="9" t="s">
        <v>48</v>
      </c>
      <c r="EI3" s="9"/>
      <c r="EJ3" s="9" t="s">
        <v>49</v>
      </c>
      <c r="EK3" s="8" t="s">
        <v>48</v>
      </c>
      <c r="EL3" s="8"/>
      <c r="EM3" s="8" t="s">
        <v>50</v>
      </c>
      <c r="EN3" s="9" t="s">
        <v>48</v>
      </c>
      <c r="EO3" s="9"/>
      <c r="EP3" s="9" t="s">
        <v>49</v>
      </c>
      <c r="EQ3" s="8" t="s">
        <v>48</v>
      </c>
      <c r="ER3" s="8"/>
      <c r="ES3" s="8" t="s">
        <v>50</v>
      </c>
      <c r="ET3" s="9" t="s">
        <v>48</v>
      </c>
      <c r="EU3" s="9"/>
      <c r="EV3" s="9" t="s">
        <v>49</v>
      </c>
      <c r="EW3" s="8" t="s">
        <v>48</v>
      </c>
      <c r="EX3" s="8"/>
      <c r="EY3" s="8" t="s">
        <v>50</v>
      </c>
      <c r="EZ3" s="9" t="s">
        <v>48</v>
      </c>
      <c r="FA3" s="9"/>
      <c r="FB3" s="9" t="s">
        <v>49</v>
      </c>
      <c r="FC3" s="8" t="s">
        <v>48</v>
      </c>
      <c r="FD3" s="8"/>
      <c r="FE3" s="8" t="s">
        <v>50</v>
      </c>
      <c r="FF3" s="9" t="s">
        <v>48</v>
      </c>
      <c r="FG3" s="9"/>
      <c r="FH3" s="9" t="s">
        <v>49</v>
      </c>
      <c r="FI3" s="8" t="s">
        <v>48</v>
      </c>
      <c r="FJ3" s="8"/>
      <c r="FK3" s="8" t="s">
        <v>50</v>
      </c>
      <c r="FL3" s="9" t="s">
        <v>48</v>
      </c>
      <c r="FM3" s="9"/>
      <c r="FN3" s="9" t="s">
        <v>49</v>
      </c>
      <c r="FO3" s="8" t="s">
        <v>48</v>
      </c>
      <c r="FP3" s="8"/>
      <c r="FQ3" s="8" t="s">
        <v>50</v>
      </c>
      <c r="FR3" s="9" t="s">
        <v>48</v>
      </c>
      <c r="FS3" s="9"/>
      <c r="FT3" s="9" t="s">
        <v>49</v>
      </c>
      <c r="FU3" s="254"/>
      <c r="FV3" s="254"/>
      <c r="FW3" s="254"/>
      <c r="FX3" s="254"/>
      <c r="FY3" s="254"/>
      <c r="FZ3" s="6" t="s">
        <v>52</v>
      </c>
    </row>
    <row r="4" spans="1:182" s="14" customFormat="1" ht="14.45" customHeight="1" x14ac:dyDescent="0.25">
      <c r="A4" s="2" t="str">
        <f t="shared" ref="A4:A67" si="0">IF(SUM(H4:O4)=0,"",SUM(H4:O4))</f>
        <v/>
      </c>
      <c r="B4" s="2"/>
      <c r="C4" s="78"/>
      <c r="D4" s="108"/>
      <c r="E4" s="87"/>
      <c r="F4" s="2"/>
      <c r="G4" s="76"/>
      <c r="H4" s="113" t="str">
        <f t="shared" ref="H4:H78" si="1">IF(COUNTIFS($P4:$BC4,"&gt;270")=0,"",COUNTIFS($P4:$BC4,"&gt;270"))</f>
        <v/>
      </c>
      <c r="I4" s="114" t="str">
        <f t="shared" ref="I4:I78" si="2">IF(COUNTIFS($P4:$BC4,"&lt;=270")&gt;0,IF(COUNTIFS($P4:$BC4,"&lt;=270")-COUNTIFS($P4:$BC4,"&lt;=180")=0,"",COUNTIFS($P4:$BC4,"&lt;=270")-COUNTIFS($P4:$BC4,"&lt;=180")),"")</f>
        <v/>
      </c>
      <c r="J4" s="114" t="str">
        <f t="shared" ref="J4:J78" si="3">IF(COUNTIFS($P4:$BC4,"&lt;=180")&gt;0,IF(COUNTIFS($P4:$BC4,"&lt;=180")-COUNTIFS($P4:$BC4,"&lt;=120")=0,"",COUNTIFS($P4:$BC4,"&lt;=180")-COUNTIFS($P4:$BC4,"&lt;=120")),"")</f>
        <v/>
      </c>
      <c r="K4" s="114" t="str">
        <f t="shared" ref="K4:K78" si="4">IF(COUNTIFS($P4:$BC4,"&lt;=120")&gt;0,IF(COUNTIFS($P4:$BC4,"&lt;=120")-COUNTIFS($P4:$BC4,"&lt;=90")=0,"",COUNTIFS($P4:$BC4,"&lt;=120")-COUNTIFS($P4:$BC4,"&lt;=90")),"")</f>
        <v/>
      </c>
      <c r="L4" s="114" t="str">
        <f t="shared" ref="L4:L78" si="5">IF(COUNTIFS($P4:$BC4,"&lt;=90")&gt;0,IF(COUNTIFS($P4:$BC4,"&lt;=90")-COUNTIFS($P4:$BC4,"&lt;=60")=0,"",COUNTIFS($P4:$BC4,"&lt;=90")-COUNTIFS($P4:$BC4,"&lt;=60")),"")</f>
        <v/>
      </c>
      <c r="M4" s="114" t="str">
        <f t="shared" ref="M4:M78" si="6">IF(COUNTIFS($P4:$BC4,"&lt;=60")&gt;0,IF(COUNTIFS($P4:$BC4,"&lt;=60")-COUNTIFS($P4:$BC4,"&lt;=30")=0,"",COUNTIFS($P4:$BC4,"&lt;=60")-COUNTIFS($P4:$BC4,"&lt;=30")),"")</f>
        <v/>
      </c>
      <c r="N4" s="114" t="str">
        <f t="shared" ref="N4:N67" si="7">IF(COUNTIFS($P4:$BC4,"&lt;=30")&gt;0,IF(COUNTIFS($P4:$BC4,"&lt;=30")-COUNTIFS($P4:$BC4,"&lt;=0")=0,"",COUNTIFS($P4:$BC4,"&lt;=30")-COUNTIFS($P4:$BC4,"&lt;=0")),"")</f>
        <v/>
      </c>
      <c r="O4" s="114" t="str">
        <f t="shared" ref="O4:O67" si="8">IF(COUNTIFS($P4:$BC4,"&lt;=0")=0,"",COUNTIFS($P4:$BC4,"&lt;=0"))</f>
        <v/>
      </c>
      <c r="P4" s="93" t="str">
        <f t="shared" ref="P4:P67" si="9">IF($R$2&gt;0,IF(BF4="","",BF4),"")</f>
        <v/>
      </c>
      <c r="Q4" s="93" t="str">
        <f t="shared" ref="Q4:Q67" si="10">IF($R$2&gt;1,IF(BI4="","",BI4),"")</f>
        <v/>
      </c>
      <c r="R4" s="93" t="str">
        <f t="shared" ref="R4:R67" si="11">IF($R$2&gt;2,IF(BL4="","",BL4),"")</f>
        <v/>
      </c>
      <c r="S4" s="93" t="str">
        <f t="shared" ref="S4:S67" si="12">IF($R$2&gt;3,IF(BO4="","",BO4),"")</f>
        <v/>
      </c>
      <c r="T4" s="93" t="str">
        <f t="shared" ref="T4:T67" si="13">IF($R$2&gt;4,IF(BR4="","",BR4),"")</f>
        <v/>
      </c>
      <c r="U4" s="93" t="str">
        <f t="shared" ref="U4:U67" si="14">IF($R$2&gt;5,IF(BU4="","",BU4),"")</f>
        <v/>
      </c>
      <c r="V4" s="93" t="str">
        <f t="shared" ref="V4:V67" si="15">IF($R$2&gt;6,IF(BX4="","",BX4),"")</f>
        <v/>
      </c>
      <c r="W4" s="93" t="str">
        <f t="shared" ref="W4:W67" si="16">IF($R$2&gt;7,IF(CA4="","",CA4),"")</f>
        <v/>
      </c>
      <c r="X4" s="93" t="str">
        <f t="shared" ref="X4:X67" si="17">IF($R$2&gt;8,IF(CD4="","",CD4),"")</f>
        <v/>
      </c>
      <c r="Y4" s="93" t="str">
        <f t="shared" ref="Y4:Y67" si="18">IF($R$2&gt;9,IF(CG4="","",CG4),"")</f>
        <v/>
      </c>
      <c r="Z4" s="93" t="str">
        <f t="shared" ref="Z4:Z67" si="19">IF($R$2&gt;10,IF(CJ4="","",CJ4),"")</f>
        <v/>
      </c>
      <c r="AA4" s="93" t="str">
        <f t="shared" ref="AA4:AA67" si="20">IF($R$2&gt;11,IF(CM4="","",CM4),"")</f>
        <v/>
      </c>
      <c r="AB4" s="93" t="str">
        <f t="shared" ref="AB4:AB67" si="21">IF($R$2&gt;12,IF(CP4="","",CP4),"")</f>
        <v/>
      </c>
      <c r="AC4" s="93" t="str">
        <f t="shared" ref="AC4:AC67" si="22">IF($R$2&gt;13,IF(CS4="","",CS4),"")</f>
        <v/>
      </c>
      <c r="AD4" s="93" t="str">
        <f t="shared" ref="AD4:AD67" si="23">IF($R$2&gt;14,IF(CV4="","",CV4),"")</f>
        <v/>
      </c>
      <c r="AE4" s="93" t="str">
        <f t="shared" ref="AE4:AE67" si="24">IF($R$2&gt;15,IF(CY4="","",CY4),"")</f>
        <v/>
      </c>
      <c r="AF4" s="93" t="str">
        <f t="shared" ref="AF4:AF67" si="25">IF($R$2&gt;16,IF(DB4="","",DB4),"")</f>
        <v/>
      </c>
      <c r="AG4" s="93" t="str">
        <f>IF($R$2&gt;17,IF(DE4="","",DE4),"")</f>
        <v/>
      </c>
      <c r="AH4" s="93" t="str">
        <f>IF($R$2&gt;18,IF(DH4 = "","",DH4),"")</f>
        <v/>
      </c>
      <c r="AI4" s="93" t="str">
        <f>IF($R$2&gt;19,IF(DK4="","",DK4),"")</f>
        <v/>
      </c>
      <c r="AJ4" s="93" t="str">
        <f>IF($R$2&gt;20,IF(DN4="","",DN4),"")</f>
        <v/>
      </c>
      <c r="AK4" s="93" t="str">
        <f>IF($R$2&gt;21,IF(DQ4="","",DQ4),"")</f>
        <v/>
      </c>
      <c r="AL4" s="93" t="str">
        <f>IF($R$2&gt;22,IF(DT4="","",DT4),"")</f>
        <v/>
      </c>
      <c r="AM4" s="93" t="str">
        <f>IF($R$2&gt;23,IF(DW4="","",DW4),"")</f>
        <v/>
      </c>
      <c r="AN4" s="93" t="str">
        <f>IF($R$2&gt;24,IF(DZ4="","",DZ4),"")</f>
        <v/>
      </c>
      <c r="AO4" s="93" t="str">
        <f>IF($R$2&gt;25,IF(EC4="","",EC4),"")</f>
        <v/>
      </c>
      <c r="AP4" s="93" t="str">
        <f>IF($R$2&gt;26,IF(EF4="","",EF4),"")</f>
        <v/>
      </c>
      <c r="AQ4" s="93" t="str">
        <f>IF($R$2&gt;27,IF(EI4="","",EI4),"")</f>
        <v/>
      </c>
      <c r="AR4" s="93" t="str">
        <f>IF($R$2&gt;28,IF(EL4="","",EL4),"")</f>
        <v/>
      </c>
      <c r="AS4" s="93" t="str">
        <f>IF($R$2&gt;29,IF(EO4 = "", "", EO4),"")</f>
        <v/>
      </c>
      <c r="AT4" s="93" t="str">
        <f>IF($R$2&gt;30,IF(ER4="","",ER4),"")</f>
        <v/>
      </c>
      <c r="AU4" s="93" t="str">
        <f>IF($R$2&gt;31,IF(EU4="","",EU4),"")</f>
        <v/>
      </c>
      <c r="AV4" s="93" t="str">
        <f>IF($R$2&gt;32,IF(EX4="","",EX4),"")</f>
        <v/>
      </c>
      <c r="AW4" s="93" t="str">
        <f>IF($R$2&gt;33,IF(FA4="","",FA4),"")</f>
        <v/>
      </c>
      <c r="AX4" s="93" t="str">
        <f>IF($R$2&gt;34,IF(FD4="","",FD4),"")</f>
        <v/>
      </c>
      <c r="AY4" s="93" t="str">
        <f>IF($R$2&gt;35,IF(FG4="","",FG4),"")</f>
        <v/>
      </c>
      <c r="AZ4" s="93" t="str">
        <f>IF($R$2&gt;36,IF(FJ4="","",FJ4),"")</f>
        <v/>
      </c>
      <c r="BA4" s="93" t="str">
        <f>IF($R$2&gt;37,IF(FM4="","",FM4),"")</f>
        <v/>
      </c>
      <c r="BB4" s="93" t="str">
        <f>IF($R$2&gt;38,IF(FP4="","",FP4),"")</f>
        <v/>
      </c>
      <c r="BC4" s="93" t="str">
        <f>IF($R$2&gt;39,IF(FS4="","",FS4),"")</f>
        <v/>
      </c>
      <c r="BD4" s="93" t="str">
        <f>IF($R$2&gt;40,IF(FV4="","",FV4),"")</f>
        <v/>
      </c>
      <c r="BE4" s="13"/>
      <c r="BF4" s="74" t="str">
        <f t="shared" ref="BF4:BF8" si="26">IF(BG4="","",_xlfn.DAYS(BG4,$P$2))</f>
        <v/>
      </c>
      <c r="BG4" s="36" t="str">
        <f t="shared" ref="BG4:BG8" si="27">IF(BE4="","",BE4+($F4*365))</f>
        <v/>
      </c>
      <c r="BH4" s="13"/>
      <c r="BI4" s="75" t="str">
        <f>IF(BJ4="","",_xlfn.DAYS(BJ4,$P$2))</f>
        <v/>
      </c>
      <c r="BJ4" s="37" t="str">
        <f>IF(BH4="","",BH4+($F4*365))</f>
        <v/>
      </c>
      <c r="BK4" s="13"/>
      <c r="BL4" s="74" t="str">
        <f>IF(BM4="","",_xlfn.DAYS(BM4,$P$2))</f>
        <v/>
      </c>
      <c r="BM4" s="36" t="str">
        <f>IF(BK4="","",BK4+($F4*365))</f>
        <v/>
      </c>
      <c r="BN4" s="13"/>
      <c r="BO4" s="75" t="str">
        <f>IF(BP4="","",_xlfn.DAYS(BP4,$P$2))</f>
        <v/>
      </c>
      <c r="BP4" s="37" t="str">
        <f>IF(BN4="","",BN4+($F4*365))</f>
        <v/>
      </c>
      <c r="BQ4" s="13"/>
      <c r="BR4" s="74" t="str">
        <f>IF(BS4="","",_xlfn.DAYS(BS4,$P$2))</f>
        <v/>
      </c>
      <c r="BS4" s="36" t="str">
        <f>IF(BQ4="","",BQ4+($F4*365))</f>
        <v/>
      </c>
      <c r="BT4" s="13"/>
      <c r="BU4" s="75" t="str">
        <f>IF(BV4="","",_xlfn.DAYS(BV4,$P$2))</f>
        <v/>
      </c>
      <c r="BV4" s="37" t="str">
        <f>IF(BT4="","",BT4+($F4*365))</f>
        <v/>
      </c>
      <c r="BW4" s="13"/>
      <c r="BX4" s="74" t="str">
        <f>IF(BY4="","",_xlfn.DAYS(BY4,$P$2))</f>
        <v/>
      </c>
      <c r="BY4" s="36" t="str">
        <f>IF(BW4="","",BW4+($F4*365))</f>
        <v/>
      </c>
      <c r="BZ4" s="13"/>
      <c r="CA4" s="75" t="str">
        <f>IF(CB4="","",_xlfn.DAYS(CB4,$P$2))</f>
        <v/>
      </c>
      <c r="CB4" s="37" t="str">
        <f>IF(BZ4="","",BZ4+($F4*365))</f>
        <v/>
      </c>
      <c r="CC4" s="13"/>
      <c r="CD4" s="74" t="str">
        <f>IF(CE4="","",_xlfn.DAYS(CE4,$P$2))</f>
        <v/>
      </c>
      <c r="CE4" s="36" t="str">
        <f>IF(CC4="","",CC4+($F4*365))</f>
        <v/>
      </c>
      <c r="CF4" s="13"/>
      <c r="CG4" s="115" t="str">
        <f>IF(CH4="","",_xlfn.DAYS(CH4,$P$2))</f>
        <v/>
      </c>
      <c r="CH4" s="225" t="str">
        <f>IF(CF4="","",CF4+($F4*365))</f>
        <v/>
      </c>
      <c r="CI4" s="13"/>
      <c r="CJ4" s="5" t="str">
        <f>IF(CK4="","",_xlfn.DAYS(CK4,$P$2))</f>
        <v/>
      </c>
      <c r="CK4" s="224" t="str">
        <f>IF(CI4="","",CI4+($F4*365))</f>
        <v/>
      </c>
      <c r="CL4" s="13"/>
      <c r="CM4" s="115" t="str">
        <f>IF(CN4="","",_xlfn.DAYS(CN4,$P$2))</f>
        <v/>
      </c>
      <c r="CN4" s="225" t="str">
        <f>IF(CL4="","",CL4+($F4*365))</f>
        <v/>
      </c>
      <c r="CO4" s="13"/>
      <c r="CP4" s="5" t="str">
        <f>IF(CQ4="","",_xlfn.DAYS(CQ4,$P$2))</f>
        <v/>
      </c>
      <c r="CQ4" s="224" t="str">
        <f>IF(CO4="","",CO4+($F4*365))</f>
        <v/>
      </c>
      <c r="CR4" s="13"/>
      <c r="CS4" s="115" t="str">
        <f>IF(CT4="","",_xlfn.DAYS(CT4,$P$2))</f>
        <v/>
      </c>
      <c r="CT4" s="225" t="str">
        <f>IF(CR4="","",CR4+($F4*365))</f>
        <v/>
      </c>
      <c r="CU4" s="13"/>
      <c r="CV4" s="5" t="str">
        <f>IF(CW4="","",_xlfn.DAYS(CW4,$P$2))</f>
        <v/>
      </c>
      <c r="CW4" s="224" t="str">
        <f>IF(CU4="","",CU4+($F4*365))</f>
        <v/>
      </c>
      <c r="CX4" s="13"/>
      <c r="CY4" s="115" t="str">
        <f>IF(CZ4="","",_xlfn.DAYS(CZ4,$P$2))</f>
        <v/>
      </c>
      <c r="CZ4" s="225" t="str">
        <f>IF(CX4="","",CX4+($F4*365))</f>
        <v/>
      </c>
      <c r="DA4" s="13"/>
      <c r="DB4" s="5" t="str">
        <f>IF(DC4="","",_xlfn.DAYS(DC4,$P$2))</f>
        <v/>
      </c>
      <c r="DC4" s="224" t="str">
        <f>IF(DA4="","",DA4+($F4*365))</f>
        <v/>
      </c>
      <c r="DD4" s="13"/>
      <c r="DE4" s="115" t="str">
        <f>IF(DF4="","",_xlfn.DAYS(DF4,$P$2))</f>
        <v/>
      </c>
      <c r="DF4" s="225" t="str">
        <f>IF(DD4="","",DD4+($F4*365))</f>
        <v/>
      </c>
      <c r="DG4" s="13"/>
      <c r="DH4" s="5" t="str">
        <f>IF(DI4="","",_xlfn.DAYS(DI4,$P$2))</f>
        <v/>
      </c>
      <c r="DI4" s="224" t="str">
        <f>IF(DG4="","",DG4+($F4*365))</f>
        <v/>
      </c>
      <c r="DJ4" s="13"/>
      <c r="DK4" s="115" t="str">
        <f>IF(DL4="","",_xlfn.DAYS(DL4,$P$2))</f>
        <v/>
      </c>
      <c r="DL4" s="225" t="str">
        <f>IF(DJ4="","",DJ4+($F4*365))</f>
        <v/>
      </c>
      <c r="DM4" s="13"/>
      <c r="DN4" s="5" t="str">
        <f>IF(DO4="","",_xlfn.DAYS(DO4,$P$2))</f>
        <v/>
      </c>
      <c r="DO4" s="224" t="str">
        <f>IF(DM4="","",DM4+($F4*365))</f>
        <v/>
      </c>
      <c r="DP4" s="13"/>
      <c r="DQ4" s="115" t="str">
        <f>IF(DR4="","",_xlfn.DAYS(DR4,$P$2))</f>
        <v/>
      </c>
      <c r="DR4" s="225" t="str">
        <f>IF(DP4="","",DP4+($F4*365))</f>
        <v/>
      </c>
      <c r="DS4" s="13"/>
      <c r="DT4" s="5" t="str">
        <f>IF(DU4="","",_xlfn.DAYS(DU4,$P$2))</f>
        <v/>
      </c>
      <c r="DU4" s="224" t="str">
        <f>IF(DS4="","",DS4+($F4*365))</f>
        <v/>
      </c>
      <c r="DV4" s="13"/>
      <c r="DW4" s="115" t="str">
        <f>IF(DX4="","",_xlfn.DAYS(DX4,$P$2))</f>
        <v/>
      </c>
      <c r="DX4" s="225" t="str">
        <f>IF(DV4="","",DV4+($F4*365))</f>
        <v/>
      </c>
      <c r="DY4" s="13"/>
      <c r="DZ4" s="5" t="str">
        <f>IF(EA4="","",_xlfn.DAYS(EA4,$P$2))</f>
        <v/>
      </c>
      <c r="EA4" s="224" t="str">
        <f>IF(DY4="","",DY4+($F4*365))</f>
        <v/>
      </c>
      <c r="EB4" s="13"/>
      <c r="EC4" s="115" t="str">
        <f>IF(ED4="","",_xlfn.DAYS(ED4,$P$2))</f>
        <v/>
      </c>
      <c r="ED4" s="225" t="str">
        <f>IF(EB4="","",EB4+($F4*365))</f>
        <v/>
      </c>
      <c r="EE4" s="13"/>
      <c r="EF4" s="5" t="str">
        <f>IF(EG4="","",_xlfn.DAYS(EG4,$P$2))</f>
        <v/>
      </c>
      <c r="EG4" s="224" t="str">
        <f>IF(EE4="","",EE4+($F4*365))</f>
        <v/>
      </c>
      <c r="EH4" s="13"/>
      <c r="EI4" s="115" t="str">
        <f>IF(EJ4="","",_xlfn.DAYS(EJ4,$P$2))</f>
        <v/>
      </c>
      <c r="EJ4" s="225" t="str">
        <f>IF(EH4="","",EH4+($F4*365))</f>
        <v/>
      </c>
      <c r="EK4" s="13"/>
      <c r="EL4" s="5" t="str">
        <f>IF(EM4="","",_xlfn.DAYS(EM4,$P$2))</f>
        <v/>
      </c>
      <c r="EM4" s="224" t="str">
        <f>IF(EK4="","",EK4+($F4*365))</f>
        <v/>
      </c>
      <c r="EN4" s="13"/>
      <c r="EO4" s="115" t="str">
        <f>IF(EP4="","",_xlfn.DAYS(EP4,$P$2))</f>
        <v/>
      </c>
      <c r="EP4" s="225" t="str">
        <f>IF(EN4="","",EN4+($F4*365))</f>
        <v/>
      </c>
      <c r="EQ4" s="13"/>
      <c r="ER4" s="5" t="str">
        <f>IF(ES4="","",_xlfn.DAYS(ES4,$P$2))</f>
        <v/>
      </c>
      <c r="ES4" s="224" t="str">
        <f>IF(EQ4="","",EQ4+($F4*365))</f>
        <v/>
      </c>
      <c r="ET4" s="13"/>
      <c r="EU4" s="115" t="str">
        <f>IF(EV4="","",_xlfn.DAYS(EV4,$P$2))</f>
        <v/>
      </c>
      <c r="EV4" s="225" t="str">
        <f>IF(ET4="","",ET4+($F4*365))</f>
        <v/>
      </c>
      <c r="EW4" s="13"/>
      <c r="EX4" s="5" t="str">
        <f>IF(EY4="","",_xlfn.DAYS(EY4,$P$2))</f>
        <v/>
      </c>
      <c r="EY4" s="224" t="str">
        <f>IF(EW4="","",EW4+($F4*365))</f>
        <v/>
      </c>
      <c r="EZ4" s="13"/>
      <c r="FA4" s="115" t="str">
        <f>IF(FB4="","",_xlfn.DAYS(FB4,$P$2))</f>
        <v/>
      </c>
      <c r="FB4" s="225" t="str">
        <f>IF(EZ4="","",EZ4+($F4*365))</f>
        <v/>
      </c>
      <c r="FC4" s="13"/>
      <c r="FD4" s="5" t="str">
        <f>IF(FE4="","",_xlfn.DAYS(FE4,$P$2))</f>
        <v/>
      </c>
      <c r="FE4" s="224" t="str">
        <f>IF(FC4="","",FC4+($F4*365))</f>
        <v/>
      </c>
      <c r="FF4" s="13"/>
      <c r="FG4" s="115" t="str">
        <f>IF(FH4="","",_xlfn.DAYS(FH4,$P$2))</f>
        <v/>
      </c>
      <c r="FH4" s="225" t="str">
        <f>IF(FF4="","",FF4+($F4*365))</f>
        <v/>
      </c>
      <c r="FI4" s="13"/>
      <c r="FJ4" s="5" t="str">
        <f>IF(FK4="","",_xlfn.DAYS(FK4,$P$2))</f>
        <v/>
      </c>
      <c r="FK4" s="224" t="str">
        <f>IF(FI4="","",FI4+($F4*365))</f>
        <v/>
      </c>
      <c r="FL4" s="13"/>
      <c r="FM4" s="115" t="str">
        <f>IF(FN4="","",_xlfn.DAYS(FN4,$P$2))</f>
        <v/>
      </c>
      <c r="FN4" s="225" t="str">
        <f>IF(FL4="","",FL4+($F4*365))</f>
        <v/>
      </c>
      <c r="FO4" s="13"/>
      <c r="FP4" s="5" t="str">
        <f>IF(FQ4="","",_xlfn.DAYS(FQ4,$P$2))</f>
        <v/>
      </c>
      <c r="FQ4" s="224" t="str">
        <f>IF(FO4 = "", "",FO4+($F4*365))</f>
        <v/>
      </c>
      <c r="FR4" s="13"/>
      <c r="FS4" s="115" t="str">
        <f>IF(FT4="","",_xlfn.DAYS(FT4,$P$2))</f>
        <v/>
      </c>
      <c r="FT4" s="225" t="str">
        <f>IF(FR4="","",FR4+($F4*365))</f>
        <v/>
      </c>
      <c r="FU4" s="253"/>
      <c r="FV4" s="253"/>
      <c r="FW4" s="253"/>
      <c r="FX4" s="253"/>
      <c r="FY4" s="253"/>
      <c r="FZ4" s="93">
        <f>$R$2</f>
        <v>0</v>
      </c>
    </row>
    <row r="5" spans="1:182" s="14" customFormat="1" ht="14.45" customHeight="1" x14ac:dyDescent="0.25">
      <c r="A5" s="2" t="str">
        <f t="shared" si="0"/>
        <v/>
      </c>
      <c r="B5" s="2"/>
      <c r="C5" s="78"/>
      <c r="D5" s="109"/>
      <c r="E5" s="78"/>
      <c r="F5" s="2"/>
      <c r="G5" s="76"/>
      <c r="H5" s="114" t="str">
        <f t="shared" si="1"/>
        <v/>
      </c>
      <c r="I5" s="114" t="str">
        <f t="shared" si="2"/>
        <v/>
      </c>
      <c r="J5" s="114" t="str">
        <f t="shared" si="3"/>
        <v/>
      </c>
      <c r="K5" s="114" t="str">
        <f t="shared" si="4"/>
        <v/>
      </c>
      <c r="L5" s="114" t="str">
        <f t="shared" si="5"/>
        <v/>
      </c>
      <c r="M5" s="114" t="str">
        <f t="shared" si="6"/>
        <v/>
      </c>
      <c r="N5" s="114" t="str">
        <f t="shared" si="7"/>
        <v/>
      </c>
      <c r="O5" s="114" t="str">
        <f t="shared" si="8"/>
        <v/>
      </c>
      <c r="P5" s="93" t="str">
        <f t="shared" si="9"/>
        <v/>
      </c>
      <c r="Q5" s="93" t="str">
        <f t="shared" si="10"/>
        <v/>
      </c>
      <c r="R5" s="93" t="str">
        <f t="shared" si="11"/>
        <v/>
      </c>
      <c r="S5" s="93" t="str">
        <f t="shared" si="12"/>
        <v/>
      </c>
      <c r="T5" s="93" t="str">
        <f t="shared" si="13"/>
        <v/>
      </c>
      <c r="U5" s="93" t="str">
        <f t="shared" si="14"/>
        <v/>
      </c>
      <c r="V5" s="93" t="str">
        <f t="shared" si="15"/>
        <v/>
      </c>
      <c r="W5" s="93" t="str">
        <f t="shared" si="16"/>
        <v/>
      </c>
      <c r="X5" s="93" t="str">
        <f t="shared" si="17"/>
        <v/>
      </c>
      <c r="Y5" s="93" t="str">
        <f t="shared" si="18"/>
        <v/>
      </c>
      <c r="Z5" s="93" t="str">
        <f t="shared" si="19"/>
        <v/>
      </c>
      <c r="AA5" s="93" t="str">
        <f t="shared" si="20"/>
        <v/>
      </c>
      <c r="AB5" s="93" t="str">
        <f t="shared" si="21"/>
        <v/>
      </c>
      <c r="AC5" s="93" t="str">
        <f t="shared" si="22"/>
        <v/>
      </c>
      <c r="AD5" s="93" t="str">
        <f t="shared" si="23"/>
        <v/>
      </c>
      <c r="AE5" s="93" t="str">
        <f t="shared" si="24"/>
        <v/>
      </c>
      <c r="AF5" s="93" t="str">
        <f t="shared" si="25"/>
        <v/>
      </c>
      <c r="AG5" s="93" t="str">
        <f t="shared" ref="AG5:AG68" si="28">IF($R$2&gt;17,IF(DE5="","",DE5),"")</f>
        <v/>
      </c>
      <c r="AH5" s="93" t="str">
        <f t="shared" ref="AH5:AH68" si="29">IF($R$2&gt;18,IF(DH5 = "","",DH5),"")</f>
        <v/>
      </c>
      <c r="AI5" s="93" t="str">
        <f t="shared" ref="AI5:AI68" si="30">IF($R$2&gt;19,IF(DK5="","",DK5),"")</f>
        <v/>
      </c>
      <c r="AJ5" s="93" t="str">
        <f t="shared" ref="AJ5:AJ68" si="31">IF($R$2&gt;20,IF(DN5="","",DN5),"")</f>
        <v/>
      </c>
      <c r="AK5" s="93" t="str">
        <f t="shared" ref="AK5:AK68" si="32">IF($R$2&gt;21,IF(DQ5="","",DQ5),"")</f>
        <v/>
      </c>
      <c r="AL5" s="93" t="str">
        <f t="shared" ref="AL5:AL68" si="33">IF($R$2&gt;22,IF(DT5="","",DT5),"")</f>
        <v/>
      </c>
      <c r="AM5" s="93" t="str">
        <f t="shared" ref="AM5:AM68" si="34">IF($R$2&gt;23,IF(DW5="","",DW5),"")</f>
        <v/>
      </c>
      <c r="AN5" s="93" t="str">
        <f t="shared" ref="AN5:AN68" si="35">IF($R$2&gt;24,IF(DZ5="","",DZ5),"")</f>
        <v/>
      </c>
      <c r="AO5" s="93" t="str">
        <f t="shared" ref="AO5:AO68" si="36">IF($R$2&gt;25,IF(EC5="","",EC5),"")</f>
        <v/>
      </c>
      <c r="AP5" s="93" t="str">
        <f t="shared" ref="AP5:AP68" si="37">IF($R$2&gt;26,IF(EF5="","",EF5),"")</f>
        <v/>
      </c>
      <c r="AQ5" s="93" t="str">
        <f t="shared" ref="AQ5:AQ68" si="38">IF($R$2&gt;27,IF(EI5="","",EI5),"")</f>
        <v/>
      </c>
      <c r="AR5" s="93" t="str">
        <f t="shared" ref="AR5:AR68" si="39">IF($R$2&gt;28,IF(EL5="","",EL5),"")</f>
        <v/>
      </c>
      <c r="AS5" s="93" t="str">
        <f t="shared" ref="AS5:AS68" si="40">IF($R$2&gt;29,IF(EO5 = "", "", EO5),"")</f>
        <v/>
      </c>
      <c r="AT5" s="93" t="str">
        <f t="shared" ref="AT5:AT68" si="41">IF($R$2&gt;30,IF(ER5="","",ER5),"")</f>
        <v/>
      </c>
      <c r="AU5" s="93" t="str">
        <f t="shared" ref="AU5:AU68" si="42">IF($R$2&gt;31,IF(EU5="","",EU5),"")</f>
        <v/>
      </c>
      <c r="AV5" s="93" t="str">
        <f t="shared" ref="AV5:AV68" si="43">IF($R$2&gt;32,IF(EX5="","",EX5),"")</f>
        <v/>
      </c>
      <c r="AW5" s="93" t="str">
        <f t="shared" ref="AW5:AW68" si="44">IF($R$2&gt;33,IF(FA5="","",FA5),"")</f>
        <v/>
      </c>
      <c r="AX5" s="93" t="str">
        <f t="shared" ref="AX5:AX68" si="45">IF($R$2&gt;34,IF(FD5="","",FD5),"")</f>
        <v/>
      </c>
      <c r="AY5" s="93" t="str">
        <f t="shared" ref="AY5:AY68" si="46">IF($R$2&gt;35,IF(FG5="","",FG5),"")</f>
        <v/>
      </c>
      <c r="AZ5" s="93" t="str">
        <f t="shared" ref="AZ5:AZ68" si="47">IF($R$2&gt;36,IF(FJ5="","",FJ5),"")</f>
        <v/>
      </c>
      <c r="BA5" s="93" t="str">
        <f t="shared" ref="BA5:BA68" si="48">IF($R$2&gt;37,IF(FM5="","",FM5),"")</f>
        <v/>
      </c>
      <c r="BB5" s="93" t="str">
        <f t="shared" ref="BB5:BB68" si="49">IF($R$2&gt;38,IF(FP5="","",FP5),"")</f>
        <v/>
      </c>
      <c r="BC5" s="93" t="str">
        <f t="shared" ref="BC5:BC68" si="50">IF($R$2&gt;39,IF(FS5="","",FS5),"")</f>
        <v/>
      </c>
      <c r="BD5" s="93" t="str">
        <f t="shared" ref="BD5:BD68" si="51">IF($R$2&gt;40,IF(FV5="","",FV5),"")</f>
        <v/>
      </c>
      <c r="BE5" s="13"/>
      <c r="BF5" s="74" t="str">
        <f t="shared" si="26"/>
        <v/>
      </c>
      <c r="BG5" s="36" t="str">
        <f t="shared" si="27"/>
        <v/>
      </c>
      <c r="BH5" s="225"/>
      <c r="BI5" s="75" t="str">
        <f t="shared" ref="BI5:BI68" si="52">IF(BJ5="","",_xlfn.DAYS(BJ5,$P$2))</f>
        <v/>
      </c>
      <c r="BJ5" s="37" t="str">
        <f t="shared" ref="BJ5:BJ68" si="53">IF(BH5="","",BH5+($F5*365))</f>
        <v/>
      </c>
      <c r="BK5" s="13"/>
      <c r="BL5" s="74" t="str">
        <f t="shared" ref="BL5:BL68" si="54">IF(BM5="","",_xlfn.DAYS(BM5,$P$2))</f>
        <v/>
      </c>
      <c r="BM5" s="36" t="str">
        <f t="shared" ref="BM5:BM68" si="55">IF(BK5="","",BK5+($F5*365))</f>
        <v/>
      </c>
      <c r="BN5" s="225"/>
      <c r="BO5" s="75" t="str">
        <f t="shared" ref="BO5:BO68" si="56">IF(BP5="","",_xlfn.DAYS(BP5,$P$2))</f>
        <v/>
      </c>
      <c r="BP5" s="37" t="str">
        <f t="shared" ref="BP5:BP68" si="57">IF(BN5="","",BN5+($F5*365))</f>
        <v/>
      </c>
      <c r="BQ5" s="13"/>
      <c r="BR5" s="74" t="str">
        <f t="shared" ref="BR5:BR68" si="58">IF(BS5="","",_xlfn.DAYS(BS5,$P$2))</f>
        <v/>
      </c>
      <c r="BS5" s="36" t="str">
        <f t="shared" ref="BS5:BS68" si="59">IF(BQ5="","",BQ5+($F5*365))</f>
        <v/>
      </c>
      <c r="BT5" s="225"/>
      <c r="BU5" s="75" t="str">
        <f t="shared" ref="BU5:BU68" si="60">IF(BV5="","",_xlfn.DAYS(BV5,$P$2))</f>
        <v/>
      </c>
      <c r="BV5" s="37" t="str">
        <f t="shared" ref="BV5:BV68" si="61">IF(BT5="","",BT5+($F5*365))</f>
        <v/>
      </c>
      <c r="BW5" s="13"/>
      <c r="BX5" s="74" t="str">
        <f t="shared" ref="BX5:BX68" si="62">IF(BY5="","",_xlfn.DAYS(BY5,$P$2))</f>
        <v/>
      </c>
      <c r="BY5" s="36" t="str">
        <f t="shared" ref="BY5:BY68" si="63">IF(BW5="","",BW5+($F5*365))</f>
        <v/>
      </c>
      <c r="BZ5" s="225"/>
      <c r="CA5" s="75" t="str">
        <f t="shared" ref="CA5:CA68" si="64">IF(CB5="","",_xlfn.DAYS(CB5,$P$2))</f>
        <v/>
      </c>
      <c r="CB5" s="37" t="str">
        <f t="shared" ref="CB5:CB68" si="65">IF(BZ5="","",BZ5+($F5*365))</f>
        <v/>
      </c>
      <c r="CC5" s="13"/>
      <c r="CD5" s="74" t="str">
        <f t="shared" ref="CD5:CD68" si="66">IF(CE5="","",_xlfn.DAYS(CE5,$P$2))</f>
        <v/>
      </c>
      <c r="CE5" s="36" t="str">
        <f t="shared" ref="CE5:CE68" si="67">IF(CC5="","",CC5+($F5*365))</f>
        <v/>
      </c>
      <c r="CF5" s="225"/>
      <c r="CG5" s="115" t="str">
        <f t="shared" ref="CG5:CG68" si="68">IF(CH5="","",_xlfn.DAYS(CH5,$P$2))</f>
        <v/>
      </c>
      <c r="CH5" s="225" t="str">
        <f t="shared" ref="CH5:CH68" si="69">IF(CF5="","",CF5+($F5*365))</f>
        <v/>
      </c>
      <c r="CI5" s="13"/>
      <c r="CJ5" s="5" t="str">
        <f t="shared" ref="CJ5:CJ68" si="70">IF(CK5="","",_xlfn.DAYS(CK5,$P$2))</f>
        <v/>
      </c>
      <c r="CK5" s="224" t="str">
        <f t="shared" ref="CK5:CK68" si="71">IF(CI5="","",CI5+($F5*365))</f>
        <v/>
      </c>
      <c r="CL5" s="225"/>
      <c r="CM5" s="115" t="str">
        <f t="shared" ref="CM5:CM68" si="72">IF(CN5="","",_xlfn.DAYS(CN5,$P$2))</f>
        <v/>
      </c>
      <c r="CN5" s="225" t="str">
        <f t="shared" ref="CN5:CN68" si="73">IF(CL5="","",CL5+($F5*365))</f>
        <v/>
      </c>
      <c r="CO5" s="13"/>
      <c r="CP5" s="5" t="str">
        <f t="shared" ref="CP5:CP68" si="74">IF(CQ5="","",_xlfn.DAYS(CQ5,$P$2))</f>
        <v/>
      </c>
      <c r="CQ5" s="224" t="str">
        <f t="shared" ref="CQ5:CQ68" si="75">IF(CO5="","",CO5+($F5*365))</f>
        <v/>
      </c>
      <c r="CR5" s="225"/>
      <c r="CS5" s="115" t="str">
        <f t="shared" ref="CS5:CS68" si="76">IF(CT5="","",_xlfn.DAYS(CT5,$P$2))</f>
        <v/>
      </c>
      <c r="CT5" s="225" t="str">
        <f t="shared" ref="CT5:CT68" si="77">IF(CR5="","",CR5+($F5*365))</f>
        <v/>
      </c>
      <c r="CU5" s="13"/>
      <c r="CV5" s="5" t="str">
        <f t="shared" ref="CV5:CV68" si="78">IF(CW5="","",_xlfn.DAYS(CW5,$P$2))</f>
        <v/>
      </c>
      <c r="CW5" s="224" t="str">
        <f t="shared" ref="CW5:CW68" si="79">IF(CU5="","",CU5+($F5*365))</f>
        <v/>
      </c>
      <c r="CX5" s="225"/>
      <c r="CY5" s="115" t="str">
        <f t="shared" ref="CY5:CY68" si="80">IF(CZ5="","",_xlfn.DAYS(CZ5,$P$2))</f>
        <v/>
      </c>
      <c r="CZ5" s="225" t="str">
        <f t="shared" ref="CZ5:CZ68" si="81">IF(CX5="","",CX5+($F5*365))</f>
        <v/>
      </c>
      <c r="DA5" s="13"/>
      <c r="DB5" s="5" t="str">
        <f t="shared" ref="DB5:DB68" si="82">IF(DC5="","",_xlfn.DAYS(DC5,$P$2))</f>
        <v/>
      </c>
      <c r="DC5" s="224" t="str">
        <f t="shared" ref="DC5:DC68" si="83">IF(DA5="","",DA5+($F5*365))</f>
        <v/>
      </c>
      <c r="DD5" s="225"/>
      <c r="DE5" s="115" t="str">
        <f t="shared" ref="DE5:DE68" si="84">IF(DF5="","",_xlfn.DAYS(DF5,$P$2))</f>
        <v/>
      </c>
      <c r="DF5" s="225" t="str">
        <f t="shared" ref="DF5:DF68" si="85">IF(DD5="","",DD5+($F5*365))</f>
        <v/>
      </c>
      <c r="DG5" s="224"/>
      <c r="DH5" s="5" t="str">
        <f t="shared" ref="DH5:DH68" si="86">IF(DI5="","",_xlfn.DAYS(DI5,$P$2))</f>
        <v/>
      </c>
      <c r="DI5" s="224" t="str">
        <f t="shared" ref="DI5:DI68" si="87">IF(DG5="","",DG5+($F5*365))</f>
        <v/>
      </c>
      <c r="DJ5" s="225"/>
      <c r="DK5" s="115" t="str">
        <f t="shared" ref="DK5:DK68" si="88">IF(DL5="","",_xlfn.DAYS(DL5,$P$2))</f>
        <v/>
      </c>
      <c r="DL5" s="225" t="str">
        <f t="shared" ref="DL5:DL68" si="89">IF(DJ5="","",DJ5+($F5*365))</f>
        <v/>
      </c>
      <c r="DM5" s="224"/>
      <c r="DN5" s="5" t="str">
        <f t="shared" ref="DN5:DN68" si="90">IF(DO5="","",_xlfn.DAYS(DO5,$P$2))</f>
        <v/>
      </c>
      <c r="DO5" s="224" t="str">
        <f t="shared" ref="DO5:DO68" si="91">IF(DM5="","",DM5+($F5*365))</f>
        <v/>
      </c>
      <c r="DP5" s="225"/>
      <c r="DQ5" s="115" t="str">
        <f t="shared" ref="DQ5:DQ68" si="92">IF(DR5="","",_xlfn.DAYS(DR5,$P$2))</f>
        <v/>
      </c>
      <c r="DR5" s="225" t="str">
        <f t="shared" ref="DR5:DR68" si="93">IF(DP5="","",DP5+($F5*365))</f>
        <v/>
      </c>
      <c r="DS5" s="224"/>
      <c r="DT5" s="5" t="str">
        <f t="shared" ref="DT5:DT68" si="94">IF(DU5="","",_xlfn.DAYS(DU5,$P$2))</f>
        <v/>
      </c>
      <c r="DU5" s="224" t="str">
        <f t="shared" ref="DU5:DU68" si="95">IF(DS5="","",DS5+($F5*365))</f>
        <v/>
      </c>
      <c r="DV5" s="225"/>
      <c r="DW5" s="115" t="str">
        <f t="shared" ref="DW5:DW68" si="96">IF(DX5="","",_xlfn.DAYS(DX5,$P$2))</f>
        <v/>
      </c>
      <c r="DX5" s="225" t="str">
        <f t="shared" ref="DX5:DX68" si="97">IF(DV5="","",DV5+($F5*365))</f>
        <v/>
      </c>
      <c r="DY5" s="224"/>
      <c r="DZ5" s="5" t="str">
        <f t="shared" ref="DZ5:DZ68" si="98">IF(EA5="","",_xlfn.DAYS(EA5,$P$2))</f>
        <v/>
      </c>
      <c r="EA5" s="224" t="str">
        <f t="shared" ref="EA5:EA68" si="99">IF(DY5="","",DY5+($F5*365))</f>
        <v/>
      </c>
      <c r="EB5" s="225"/>
      <c r="EC5" s="115" t="str">
        <f t="shared" ref="EC5:EC68" si="100">IF(ED5="","",_xlfn.DAYS(ED5,$P$2))</f>
        <v/>
      </c>
      <c r="ED5" s="225" t="str">
        <f t="shared" ref="ED5:ED68" si="101">IF(EB5="","",EB5+($F5*365))</f>
        <v/>
      </c>
      <c r="EE5" s="224"/>
      <c r="EF5" s="5" t="str">
        <f t="shared" ref="EF5:EF68" si="102">IF(EG5="","",_xlfn.DAYS(EG5,$P$2))</f>
        <v/>
      </c>
      <c r="EG5" s="224" t="str">
        <f t="shared" ref="EG5:EG68" si="103">IF(EE5="","",EE5+($F5*365))</f>
        <v/>
      </c>
      <c r="EH5" s="225"/>
      <c r="EI5" s="115" t="str">
        <f t="shared" ref="EI5:EI68" si="104">IF(EJ5="","",_xlfn.DAYS(EJ5,$P$2))</f>
        <v/>
      </c>
      <c r="EJ5" s="225" t="str">
        <f t="shared" ref="EJ5:EJ68" si="105">IF(EH5="","",EH5+($F5*365))</f>
        <v/>
      </c>
      <c r="EK5" s="224"/>
      <c r="EL5" s="5" t="str">
        <f t="shared" ref="EL5:EL68" si="106">IF(EM5="","",_xlfn.DAYS(EM5,$P$2))</f>
        <v/>
      </c>
      <c r="EM5" s="224" t="str">
        <f t="shared" ref="EM5:EM68" si="107">IF(EK5="","",EK5+($F5*365))</f>
        <v/>
      </c>
      <c r="EN5" s="225"/>
      <c r="EO5" s="115" t="str">
        <f t="shared" ref="EO5:EO68" si="108">IF(EP5="","",_xlfn.DAYS(EP5,$P$2))</f>
        <v/>
      </c>
      <c r="EP5" s="225" t="str">
        <f t="shared" ref="EP5:EP68" si="109">IF(EN5="","",EN5+($F5*365))</f>
        <v/>
      </c>
      <c r="EQ5" s="224"/>
      <c r="ER5" s="5" t="str">
        <f t="shared" ref="ER5:ER68" si="110">IF(ES5="","",_xlfn.DAYS(ES5,$P$2))</f>
        <v/>
      </c>
      <c r="ES5" s="224" t="str">
        <f t="shared" ref="ES5:ES68" si="111">IF(EQ5="","",EQ5+($F5*365))</f>
        <v/>
      </c>
      <c r="ET5" s="225"/>
      <c r="EU5" s="115" t="str">
        <f t="shared" ref="EU5:EU68" si="112">IF(EV5="","",_xlfn.DAYS(EV5,$P$2))</f>
        <v/>
      </c>
      <c r="EV5" s="225" t="str">
        <f t="shared" ref="EV5:EV68" si="113">IF(ET5="","",ET5+($F5*365))</f>
        <v/>
      </c>
      <c r="EW5" s="224"/>
      <c r="EX5" s="5" t="str">
        <f t="shared" ref="EX5:EX68" si="114">IF(EY5="","",_xlfn.DAYS(EY5,$P$2))</f>
        <v/>
      </c>
      <c r="EY5" s="224" t="str">
        <f t="shared" ref="EY5:EY68" si="115">IF(EW5="","",EW5+($F5*365))</f>
        <v/>
      </c>
      <c r="EZ5" s="225"/>
      <c r="FA5" s="115" t="str">
        <f t="shared" ref="FA5:FA68" si="116">IF(FB5="","",_xlfn.DAYS(FB5,$P$2))</f>
        <v/>
      </c>
      <c r="FB5" s="225" t="str">
        <f t="shared" ref="FB5:FB68" si="117">IF(EZ5="","",EZ5+($F5*365))</f>
        <v/>
      </c>
      <c r="FC5" s="224"/>
      <c r="FD5" s="5" t="str">
        <f t="shared" ref="FD5:FD68" si="118">IF(FE5="","",_xlfn.DAYS(FE5,$P$2))</f>
        <v/>
      </c>
      <c r="FE5" s="224" t="str">
        <f t="shared" ref="FE5:FE68" si="119">IF(FC5="","",FC5+($F5*365))</f>
        <v/>
      </c>
      <c r="FF5" s="225"/>
      <c r="FG5" s="115" t="str">
        <f t="shared" ref="FG5:FG68" si="120">IF(FH5="","",_xlfn.DAYS(FH5,$P$2))</f>
        <v/>
      </c>
      <c r="FH5" s="225" t="str">
        <f t="shared" ref="FH5:FH68" si="121">IF(FF5="","",FF5+($F5*365))</f>
        <v/>
      </c>
      <c r="FI5" s="224"/>
      <c r="FJ5" s="5" t="str">
        <f t="shared" ref="FJ5:FJ68" si="122">IF(FK5="","",_xlfn.DAYS(FK5,$P$2))</f>
        <v/>
      </c>
      <c r="FK5" s="224" t="str">
        <f t="shared" ref="FK5:FK68" si="123">IF(FI5="","",FI5+($F5*365))</f>
        <v/>
      </c>
      <c r="FL5" s="225"/>
      <c r="FM5" s="115" t="str">
        <f t="shared" ref="FM5:FM68" si="124">IF(FN5="","",_xlfn.DAYS(FN5,$P$2))</f>
        <v/>
      </c>
      <c r="FN5" s="225" t="str">
        <f t="shared" ref="FN5:FN68" si="125">IF(FL5="","",FL5+($F5*365))</f>
        <v/>
      </c>
      <c r="FO5" s="224"/>
      <c r="FP5" s="5" t="str">
        <f t="shared" ref="FP5:FP68" si="126">IF(FQ5="","",_xlfn.DAYS(FQ5,$P$2))</f>
        <v/>
      </c>
      <c r="FQ5" s="224" t="str">
        <f t="shared" ref="FQ5:FQ68" si="127">IF(FO5 = "", "",FO5+($F5*365))</f>
        <v/>
      </c>
      <c r="FR5" s="225"/>
      <c r="FS5" s="115" t="str">
        <f t="shared" ref="FS5:FS68" si="128">IF(FT5="","",_xlfn.DAYS(FT5,$P$2))</f>
        <v/>
      </c>
      <c r="FT5" s="225" t="str">
        <f t="shared" ref="FT5:FT68" si="129">IF(FR5="","",FR5+($F5*365))</f>
        <v/>
      </c>
      <c r="FU5" s="253"/>
      <c r="FV5" s="253"/>
      <c r="FW5" s="253"/>
      <c r="FX5" s="253"/>
      <c r="FY5" s="253"/>
    </row>
    <row r="6" spans="1:182" ht="14.45" customHeight="1" x14ac:dyDescent="0.25">
      <c r="A6" s="2" t="str">
        <f t="shared" si="0"/>
        <v/>
      </c>
      <c r="B6" s="2"/>
      <c r="C6" s="78"/>
      <c r="D6" s="110"/>
      <c r="E6" s="87"/>
      <c r="F6" s="2"/>
      <c r="G6" s="76"/>
      <c r="H6" s="114" t="str">
        <f t="shared" si="1"/>
        <v/>
      </c>
      <c r="I6" s="114" t="str">
        <f t="shared" si="2"/>
        <v/>
      </c>
      <c r="J6" s="114" t="str">
        <f t="shared" si="3"/>
        <v/>
      </c>
      <c r="K6" s="114" t="str">
        <f t="shared" si="4"/>
        <v/>
      </c>
      <c r="L6" s="114" t="str">
        <f t="shared" si="5"/>
        <v/>
      </c>
      <c r="M6" s="114" t="str">
        <f t="shared" si="6"/>
        <v/>
      </c>
      <c r="N6" s="114" t="str">
        <f t="shared" si="7"/>
        <v/>
      </c>
      <c r="O6" s="114" t="str">
        <f t="shared" si="8"/>
        <v/>
      </c>
      <c r="P6" s="93" t="str">
        <f t="shared" si="9"/>
        <v/>
      </c>
      <c r="Q6" s="93" t="str">
        <f t="shared" si="10"/>
        <v/>
      </c>
      <c r="R6" s="93" t="str">
        <f t="shared" si="11"/>
        <v/>
      </c>
      <c r="S6" s="93" t="str">
        <f t="shared" si="12"/>
        <v/>
      </c>
      <c r="T6" s="93" t="str">
        <f t="shared" si="13"/>
        <v/>
      </c>
      <c r="U6" s="93" t="str">
        <f t="shared" si="14"/>
        <v/>
      </c>
      <c r="V6" s="93" t="str">
        <f t="shared" si="15"/>
        <v/>
      </c>
      <c r="W6" s="93" t="str">
        <f t="shared" si="16"/>
        <v/>
      </c>
      <c r="X6" s="93" t="str">
        <f t="shared" si="17"/>
        <v/>
      </c>
      <c r="Y6" s="93" t="str">
        <f t="shared" si="18"/>
        <v/>
      </c>
      <c r="Z6" s="93" t="str">
        <f t="shared" si="19"/>
        <v/>
      </c>
      <c r="AA6" s="93" t="str">
        <f t="shared" si="20"/>
        <v/>
      </c>
      <c r="AB6" s="93" t="str">
        <f t="shared" si="21"/>
        <v/>
      </c>
      <c r="AC6" s="93" t="str">
        <f t="shared" si="22"/>
        <v/>
      </c>
      <c r="AD6" s="93" t="str">
        <f t="shared" si="23"/>
        <v/>
      </c>
      <c r="AE6" s="93" t="str">
        <f t="shared" si="24"/>
        <v/>
      </c>
      <c r="AF6" s="93" t="str">
        <f t="shared" si="25"/>
        <v/>
      </c>
      <c r="AG6" s="93" t="str">
        <f t="shared" si="28"/>
        <v/>
      </c>
      <c r="AH6" s="93" t="str">
        <f t="shared" si="29"/>
        <v/>
      </c>
      <c r="AI6" s="93" t="str">
        <f t="shared" si="30"/>
        <v/>
      </c>
      <c r="AJ6" s="93" t="str">
        <f t="shared" si="31"/>
        <v/>
      </c>
      <c r="AK6" s="93" t="str">
        <f t="shared" si="32"/>
        <v/>
      </c>
      <c r="AL6" s="93" t="str">
        <f t="shared" si="33"/>
        <v/>
      </c>
      <c r="AM6" s="93" t="str">
        <f t="shared" si="34"/>
        <v/>
      </c>
      <c r="AN6" s="93" t="str">
        <f t="shared" si="35"/>
        <v/>
      </c>
      <c r="AO6" s="93" t="str">
        <f t="shared" si="36"/>
        <v/>
      </c>
      <c r="AP6" s="93" t="str">
        <f t="shared" si="37"/>
        <v/>
      </c>
      <c r="AQ6" s="93" t="str">
        <f t="shared" si="38"/>
        <v/>
      </c>
      <c r="AR6" s="93" t="str">
        <f t="shared" si="39"/>
        <v/>
      </c>
      <c r="AS6" s="93" t="str">
        <f t="shared" si="40"/>
        <v/>
      </c>
      <c r="AT6" s="93" t="str">
        <f t="shared" si="41"/>
        <v/>
      </c>
      <c r="AU6" s="93" t="str">
        <f t="shared" si="42"/>
        <v/>
      </c>
      <c r="AV6" s="93" t="str">
        <f t="shared" si="43"/>
        <v/>
      </c>
      <c r="AW6" s="93" t="str">
        <f t="shared" si="44"/>
        <v/>
      </c>
      <c r="AX6" s="93" t="str">
        <f t="shared" si="45"/>
        <v/>
      </c>
      <c r="AY6" s="93" t="str">
        <f t="shared" si="46"/>
        <v/>
      </c>
      <c r="AZ6" s="93" t="str">
        <f t="shared" si="47"/>
        <v/>
      </c>
      <c r="BA6" s="93" t="str">
        <f t="shared" si="48"/>
        <v/>
      </c>
      <c r="BB6" s="93" t="str">
        <f t="shared" si="49"/>
        <v/>
      </c>
      <c r="BC6" s="93" t="str">
        <f t="shared" si="50"/>
        <v/>
      </c>
      <c r="BD6" s="93" t="str">
        <f t="shared" si="51"/>
        <v/>
      </c>
      <c r="BE6" s="13"/>
      <c r="BF6" s="74" t="str">
        <f t="shared" si="26"/>
        <v/>
      </c>
      <c r="BG6" s="36" t="str">
        <f t="shared" si="27"/>
        <v/>
      </c>
      <c r="BH6" s="225"/>
      <c r="BI6" s="75" t="str">
        <f t="shared" si="52"/>
        <v/>
      </c>
      <c r="BJ6" s="37" t="str">
        <f t="shared" si="53"/>
        <v/>
      </c>
      <c r="BK6" s="13"/>
      <c r="BL6" s="74" t="str">
        <f t="shared" si="54"/>
        <v/>
      </c>
      <c r="BM6" s="36" t="str">
        <f t="shared" si="55"/>
        <v/>
      </c>
      <c r="BN6" s="225"/>
      <c r="BO6" s="75" t="str">
        <f t="shared" si="56"/>
        <v/>
      </c>
      <c r="BP6" s="37" t="str">
        <f t="shared" si="57"/>
        <v/>
      </c>
      <c r="BQ6" s="13"/>
      <c r="BR6" s="74" t="str">
        <f t="shared" si="58"/>
        <v/>
      </c>
      <c r="BS6" s="36" t="str">
        <f t="shared" si="59"/>
        <v/>
      </c>
      <c r="BT6" s="225"/>
      <c r="BU6" s="75" t="str">
        <f t="shared" si="60"/>
        <v/>
      </c>
      <c r="BV6" s="37" t="str">
        <f t="shared" si="61"/>
        <v/>
      </c>
      <c r="BW6" s="13"/>
      <c r="BX6" s="74" t="str">
        <f t="shared" si="62"/>
        <v/>
      </c>
      <c r="BY6" s="36" t="str">
        <f t="shared" si="63"/>
        <v/>
      </c>
      <c r="BZ6" s="225"/>
      <c r="CA6" s="75" t="str">
        <f t="shared" si="64"/>
        <v/>
      </c>
      <c r="CB6" s="37" t="str">
        <f t="shared" si="65"/>
        <v/>
      </c>
      <c r="CC6" s="13"/>
      <c r="CD6" s="74" t="str">
        <f t="shared" si="66"/>
        <v/>
      </c>
      <c r="CE6" s="36" t="str">
        <f t="shared" si="67"/>
        <v/>
      </c>
      <c r="CF6" s="225"/>
      <c r="CG6" s="115" t="str">
        <f t="shared" si="68"/>
        <v/>
      </c>
      <c r="CH6" s="225" t="str">
        <f t="shared" si="69"/>
        <v/>
      </c>
      <c r="CI6" s="13"/>
      <c r="CJ6" s="5" t="str">
        <f t="shared" si="70"/>
        <v/>
      </c>
      <c r="CK6" s="224" t="str">
        <f t="shared" si="71"/>
        <v/>
      </c>
      <c r="CL6" s="225"/>
      <c r="CM6" s="115" t="str">
        <f t="shared" si="72"/>
        <v/>
      </c>
      <c r="CN6" s="225" t="str">
        <f t="shared" si="73"/>
        <v/>
      </c>
      <c r="CO6" s="13"/>
      <c r="CP6" s="5" t="str">
        <f t="shared" si="74"/>
        <v/>
      </c>
      <c r="CQ6" s="224" t="str">
        <f t="shared" si="75"/>
        <v/>
      </c>
      <c r="CR6" s="225"/>
      <c r="CS6" s="115" t="str">
        <f t="shared" si="76"/>
        <v/>
      </c>
      <c r="CT6" s="225" t="str">
        <f t="shared" si="77"/>
        <v/>
      </c>
      <c r="CU6" s="13"/>
      <c r="CV6" s="5" t="str">
        <f t="shared" si="78"/>
        <v/>
      </c>
      <c r="CW6" s="224" t="str">
        <f t="shared" si="79"/>
        <v/>
      </c>
      <c r="CX6" s="225"/>
      <c r="CY6" s="115" t="str">
        <f t="shared" si="80"/>
        <v/>
      </c>
      <c r="CZ6" s="225" t="str">
        <f t="shared" si="81"/>
        <v/>
      </c>
      <c r="DA6" s="13"/>
      <c r="DB6" s="5" t="str">
        <f t="shared" si="82"/>
        <v/>
      </c>
      <c r="DC6" s="224" t="str">
        <f t="shared" si="83"/>
        <v/>
      </c>
      <c r="DD6" s="225"/>
      <c r="DE6" s="115" t="str">
        <f t="shared" si="84"/>
        <v/>
      </c>
      <c r="DF6" s="225" t="str">
        <f t="shared" si="85"/>
        <v/>
      </c>
      <c r="DG6" s="224"/>
      <c r="DH6" s="5" t="str">
        <f t="shared" si="86"/>
        <v/>
      </c>
      <c r="DI6" s="224" t="str">
        <f t="shared" si="87"/>
        <v/>
      </c>
      <c r="DJ6" s="225"/>
      <c r="DK6" s="115" t="str">
        <f t="shared" si="88"/>
        <v/>
      </c>
      <c r="DL6" s="225" t="str">
        <f t="shared" si="89"/>
        <v/>
      </c>
      <c r="DM6" s="224"/>
      <c r="DN6" s="5" t="str">
        <f t="shared" si="90"/>
        <v/>
      </c>
      <c r="DO6" s="224" t="str">
        <f t="shared" si="91"/>
        <v/>
      </c>
      <c r="DP6" s="225"/>
      <c r="DQ6" s="115" t="str">
        <f t="shared" si="92"/>
        <v/>
      </c>
      <c r="DR6" s="225" t="str">
        <f t="shared" si="93"/>
        <v/>
      </c>
      <c r="DS6" s="224"/>
      <c r="DT6" s="5" t="str">
        <f t="shared" si="94"/>
        <v/>
      </c>
      <c r="DU6" s="224" t="str">
        <f t="shared" si="95"/>
        <v/>
      </c>
      <c r="DV6" s="225"/>
      <c r="DW6" s="115" t="str">
        <f t="shared" si="96"/>
        <v/>
      </c>
      <c r="DX6" s="225" t="str">
        <f t="shared" si="97"/>
        <v/>
      </c>
      <c r="DY6" s="224"/>
      <c r="DZ6" s="5" t="str">
        <f t="shared" si="98"/>
        <v/>
      </c>
      <c r="EA6" s="224" t="str">
        <f t="shared" si="99"/>
        <v/>
      </c>
      <c r="EB6" s="225"/>
      <c r="EC6" s="115" t="str">
        <f t="shared" si="100"/>
        <v/>
      </c>
      <c r="ED6" s="225" t="str">
        <f t="shared" si="101"/>
        <v/>
      </c>
      <c r="EE6" s="224"/>
      <c r="EF6" s="5" t="str">
        <f t="shared" si="102"/>
        <v/>
      </c>
      <c r="EG6" s="224" t="str">
        <f t="shared" si="103"/>
        <v/>
      </c>
      <c r="EH6" s="225"/>
      <c r="EI6" s="115" t="str">
        <f t="shared" si="104"/>
        <v/>
      </c>
      <c r="EJ6" s="225" t="str">
        <f t="shared" si="105"/>
        <v/>
      </c>
      <c r="EK6" s="224"/>
      <c r="EL6" s="5" t="str">
        <f t="shared" si="106"/>
        <v/>
      </c>
      <c r="EM6" s="224" t="str">
        <f t="shared" si="107"/>
        <v/>
      </c>
      <c r="EN6" s="225"/>
      <c r="EO6" s="115" t="str">
        <f t="shared" si="108"/>
        <v/>
      </c>
      <c r="EP6" s="225" t="str">
        <f t="shared" si="109"/>
        <v/>
      </c>
      <c r="EQ6" s="224"/>
      <c r="ER6" s="5" t="str">
        <f t="shared" si="110"/>
        <v/>
      </c>
      <c r="ES6" s="224" t="str">
        <f t="shared" si="111"/>
        <v/>
      </c>
      <c r="ET6" s="225"/>
      <c r="EU6" s="115" t="str">
        <f t="shared" si="112"/>
        <v/>
      </c>
      <c r="EV6" s="225" t="str">
        <f t="shared" si="113"/>
        <v/>
      </c>
      <c r="EW6" s="224"/>
      <c r="EX6" s="5" t="str">
        <f t="shared" si="114"/>
        <v/>
      </c>
      <c r="EY6" s="224" t="str">
        <f t="shared" si="115"/>
        <v/>
      </c>
      <c r="EZ6" s="225"/>
      <c r="FA6" s="115" t="str">
        <f t="shared" si="116"/>
        <v/>
      </c>
      <c r="FB6" s="225" t="str">
        <f t="shared" si="117"/>
        <v/>
      </c>
      <c r="FC6" s="224"/>
      <c r="FD6" s="5" t="str">
        <f t="shared" si="118"/>
        <v/>
      </c>
      <c r="FE6" s="224" t="str">
        <f t="shared" si="119"/>
        <v/>
      </c>
      <c r="FF6" s="225"/>
      <c r="FG6" s="115" t="str">
        <f t="shared" si="120"/>
        <v/>
      </c>
      <c r="FH6" s="225" t="str">
        <f t="shared" si="121"/>
        <v/>
      </c>
      <c r="FI6" s="224"/>
      <c r="FJ6" s="5" t="str">
        <f t="shared" si="122"/>
        <v/>
      </c>
      <c r="FK6" s="224" t="str">
        <f t="shared" si="123"/>
        <v/>
      </c>
      <c r="FL6" s="225"/>
      <c r="FM6" s="115" t="str">
        <f t="shared" si="124"/>
        <v/>
      </c>
      <c r="FN6" s="225" t="str">
        <f t="shared" si="125"/>
        <v/>
      </c>
      <c r="FO6" s="224"/>
      <c r="FP6" s="5" t="str">
        <f t="shared" si="126"/>
        <v/>
      </c>
      <c r="FQ6" s="224" t="str">
        <f t="shared" si="127"/>
        <v/>
      </c>
      <c r="FR6" s="225"/>
      <c r="FS6" s="115" t="str">
        <f t="shared" si="128"/>
        <v/>
      </c>
      <c r="FT6" s="225" t="str">
        <f t="shared" si="129"/>
        <v/>
      </c>
      <c r="FU6" s="253"/>
      <c r="FV6" s="253"/>
      <c r="FW6" s="253"/>
      <c r="FX6" s="253"/>
      <c r="FY6" s="253"/>
      <c r="FZ6" s="3"/>
    </row>
    <row r="7" spans="1:182" s="14" customFormat="1" ht="14.45" customHeight="1" x14ac:dyDescent="0.25">
      <c r="A7" s="2" t="str">
        <f t="shared" si="0"/>
        <v/>
      </c>
      <c r="B7" s="2"/>
      <c r="C7" s="78"/>
      <c r="D7" s="110"/>
      <c r="E7" s="87"/>
      <c r="F7" s="2"/>
      <c r="G7" s="76"/>
      <c r="H7" s="113" t="str">
        <f t="shared" si="1"/>
        <v/>
      </c>
      <c r="I7" s="114" t="str">
        <f t="shared" si="2"/>
        <v/>
      </c>
      <c r="J7" s="114" t="str">
        <f t="shared" si="3"/>
        <v/>
      </c>
      <c r="K7" s="114" t="str">
        <f t="shared" si="4"/>
        <v/>
      </c>
      <c r="L7" s="114" t="str">
        <f t="shared" si="5"/>
        <v/>
      </c>
      <c r="M7" s="114" t="str">
        <f t="shared" si="6"/>
        <v/>
      </c>
      <c r="N7" s="114" t="str">
        <f t="shared" si="7"/>
        <v/>
      </c>
      <c r="O7" s="114" t="str">
        <f t="shared" si="8"/>
        <v/>
      </c>
      <c r="P7" s="93" t="str">
        <f t="shared" si="9"/>
        <v/>
      </c>
      <c r="Q7" s="93" t="str">
        <f t="shared" si="10"/>
        <v/>
      </c>
      <c r="R7" s="93" t="str">
        <f t="shared" si="11"/>
        <v/>
      </c>
      <c r="S7" s="93" t="str">
        <f t="shared" si="12"/>
        <v/>
      </c>
      <c r="T7" s="93" t="str">
        <f t="shared" si="13"/>
        <v/>
      </c>
      <c r="U7" s="93" t="str">
        <f t="shared" si="14"/>
        <v/>
      </c>
      <c r="V7" s="93" t="str">
        <f t="shared" si="15"/>
        <v/>
      </c>
      <c r="W7" s="93" t="str">
        <f t="shared" si="16"/>
        <v/>
      </c>
      <c r="X7" s="93" t="str">
        <f t="shared" si="17"/>
        <v/>
      </c>
      <c r="Y7" s="93" t="str">
        <f t="shared" si="18"/>
        <v/>
      </c>
      <c r="Z7" s="93" t="str">
        <f t="shared" si="19"/>
        <v/>
      </c>
      <c r="AA7" s="93" t="str">
        <f t="shared" si="20"/>
        <v/>
      </c>
      <c r="AB7" s="93" t="str">
        <f t="shared" si="21"/>
        <v/>
      </c>
      <c r="AC7" s="93" t="str">
        <f t="shared" si="22"/>
        <v/>
      </c>
      <c r="AD7" s="93" t="str">
        <f t="shared" si="23"/>
        <v/>
      </c>
      <c r="AE7" s="93" t="str">
        <f t="shared" si="24"/>
        <v/>
      </c>
      <c r="AF7" s="93" t="str">
        <f t="shared" si="25"/>
        <v/>
      </c>
      <c r="AG7" s="93" t="str">
        <f t="shared" si="28"/>
        <v/>
      </c>
      <c r="AH7" s="93" t="str">
        <f t="shared" si="29"/>
        <v/>
      </c>
      <c r="AI7" s="93" t="str">
        <f t="shared" si="30"/>
        <v/>
      </c>
      <c r="AJ7" s="93" t="str">
        <f t="shared" si="31"/>
        <v/>
      </c>
      <c r="AK7" s="93" t="str">
        <f t="shared" si="32"/>
        <v/>
      </c>
      <c r="AL7" s="93" t="str">
        <f t="shared" si="33"/>
        <v/>
      </c>
      <c r="AM7" s="93" t="str">
        <f t="shared" si="34"/>
        <v/>
      </c>
      <c r="AN7" s="93" t="str">
        <f t="shared" si="35"/>
        <v/>
      </c>
      <c r="AO7" s="93" t="str">
        <f t="shared" si="36"/>
        <v/>
      </c>
      <c r="AP7" s="93" t="str">
        <f t="shared" si="37"/>
        <v/>
      </c>
      <c r="AQ7" s="93" t="str">
        <f t="shared" si="38"/>
        <v/>
      </c>
      <c r="AR7" s="93" t="str">
        <f t="shared" si="39"/>
        <v/>
      </c>
      <c r="AS7" s="93" t="str">
        <f t="shared" si="40"/>
        <v/>
      </c>
      <c r="AT7" s="93" t="str">
        <f t="shared" si="41"/>
        <v/>
      </c>
      <c r="AU7" s="93" t="str">
        <f t="shared" si="42"/>
        <v/>
      </c>
      <c r="AV7" s="93" t="str">
        <f t="shared" si="43"/>
        <v/>
      </c>
      <c r="AW7" s="93" t="str">
        <f t="shared" si="44"/>
        <v/>
      </c>
      <c r="AX7" s="93" t="str">
        <f t="shared" si="45"/>
        <v/>
      </c>
      <c r="AY7" s="93" t="str">
        <f t="shared" si="46"/>
        <v/>
      </c>
      <c r="AZ7" s="93" t="str">
        <f t="shared" si="47"/>
        <v/>
      </c>
      <c r="BA7" s="93" t="str">
        <f t="shared" si="48"/>
        <v/>
      </c>
      <c r="BB7" s="93" t="str">
        <f t="shared" si="49"/>
        <v/>
      </c>
      <c r="BC7" s="93" t="str">
        <f t="shared" si="50"/>
        <v/>
      </c>
      <c r="BD7" s="93" t="str">
        <f t="shared" si="51"/>
        <v/>
      </c>
      <c r="BE7" s="13"/>
      <c r="BF7" s="74" t="str">
        <f t="shared" si="26"/>
        <v/>
      </c>
      <c r="BG7" s="36" t="str">
        <f t="shared" si="27"/>
        <v/>
      </c>
      <c r="BH7" s="225"/>
      <c r="BI7" s="75" t="str">
        <f t="shared" si="52"/>
        <v/>
      </c>
      <c r="BJ7" s="37" t="str">
        <f t="shared" si="53"/>
        <v/>
      </c>
      <c r="BK7" s="13"/>
      <c r="BL7" s="74" t="str">
        <f t="shared" si="54"/>
        <v/>
      </c>
      <c r="BM7" s="36" t="str">
        <f t="shared" si="55"/>
        <v/>
      </c>
      <c r="BN7" s="225"/>
      <c r="BO7" s="75" t="str">
        <f t="shared" si="56"/>
        <v/>
      </c>
      <c r="BP7" s="37" t="str">
        <f t="shared" si="57"/>
        <v/>
      </c>
      <c r="BQ7" s="13"/>
      <c r="BR7" s="74" t="str">
        <f t="shared" si="58"/>
        <v/>
      </c>
      <c r="BS7" s="36" t="str">
        <f t="shared" si="59"/>
        <v/>
      </c>
      <c r="BT7" s="225"/>
      <c r="BU7" s="75" t="str">
        <f t="shared" si="60"/>
        <v/>
      </c>
      <c r="BV7" s="37" t="str">
        <f t="shared" si="61"/>
        <v/>
      </c>
      <c r="BW7" s="13"/>
      <c r="BX7" s="74" t="str">
        <f t="shared" si="62"/>
        <v/>
      </c>
      <c r="BY7" s="36" t="str">
        <f t="shared" si="63"/>
        <v/>
      </c>
      <c r="BZ7" s="225"/>
      <c r="CA7" s="75" t="str">
        <f t="shared" si="64"/>
        <v/>
      </c>
      <c r="CB7" s="37" t="str">
        <f t="shared" si="65"/>
        <v/>
      </c>
      <c r="CC7" s="13"/>
      <c r="CD7" s="74" t="str">
        <f t="shared" si="66"/>
        <v/>
      </c>
      <c r="CE7" s="36" t="str">
        <f t="shared" si="67"/>
        <v/>
      </c>
      <c r="CF7" s="225"/>
      <c r="CG7" s="115" t="str">
        <f t="shared" si="68"/>
        <v/>
      </c>
      <c r="CH7" s="225" t="str">
        <f t="shared" si="69"/>
        <v/>
      </c>
      <c r="CI7" s="13"/>
      <c r="CJ7" s="5" t="str">
        <f t="shared" si="70"/>
        <v/>
      </c>
      <c r="CK7" s="224" t="str">
        <f t="shared" si="71"/>
        <v/>
      </c>
      <c r="CL7" s="225"/>
      <c r="CM7" s="115" t="str">
        <f t="shared" si="72"/>
        <v/>
      </c>
      <c r="CN7" s="225" t="str">
        <f t="shared" si="73"/>
        <v/>
      </c>
      <c r="CO7" s="13"/>
      <c r="CP7" s="5" t="str">
        <f t="shared" si="74"/>
        <v/>
      </c>
      <c r="CQ7" s="224" t="str">
        <f t="shared" si="75"/>
        <v/>
      </c>
      <c r="CR7" s="225"/>
      <c r="CS7" s="115" t="str">
        <f t="shared" si="76"/>
        <v/>
      </c>
      <c r="CT7" s="225" t="str">
        <f t="shared" si="77"/>
        <v/>
      </c>
      <c r="CU7" s="13"/>
      <c r="CV7" s="5" t="str">
        <f t="shared" si="78"/>
        <v/>
      </c>
      <c r="CW7" s="224" t="str">
        <f t="shared" si="79"/>
        <v/>
      </c>
      <c r="CX7" s="225"/>
      <c r="CY7" s="115" t="str">
        <f t="shared" si="80"/>
        <v/>
      </c>
      <c r="CZ7" s="225" t="str">
        <f t="shared" si="81"/>
        <v/>
      </c>
      <c r="DA7" s="13"/>
      <c r="DB7" s="5" t="str">
        <f t="shared" si="82"/>
        <v/>
      </c>
      <c r="DC7" s="224" t="str">
        <f t="shared" si="83"/>
        <v/>
      </c>
      <c r="DD7" s="225"/>
      <c r="DE7" s="115" t="str">
        <f t="shared" si="84"/>
        <v/>
      </c>
      <c r="DF7" s="225" t="str">
        <f t="shared" si="85"/>
        <v/>
      </c>
      <c r="DG7" s="224"/>
      <c r="DH7" s="5" t="str">
        <f t="shared" si="86"/>
        <v/>
      </c>
      <c r="DI7" s="224" t="str">
        <f t="shared" si="87"/>
        <v/>
      </c>
      <c r="DJ7" s="225"/>
      <c r="DK7" s="115" t="str">
        <f t="shared" si="88"/>
        <v/>
      </c>
      <c r="DL7" s="225" t="str">
        <f t="shared" si="89"/>
        <v/>
      </c>
      <c r="DM7" s="224"/>
      <c r="DN7" s="5" t="str">
        <f t="shared" si="90"/>
        <v/>
      </c>
      <c r="DO7" s="224" t="str">
        <f t="shared" si="91"/>
        <v/>
      </c>
      <c r="DP7" s="225"/>
      <c r="DQ7" s="115" t="str">
        <f t="shared" si="92"/>
        <v/>
      </c>
      <c r="DR7" s="225" t="str">
        <f t="shared" si="93"/>
        <v/>
      </c>
      <c r="DS7" s="224"/>
      <c r="DT7" s="5" t="str">
        <f t="shared" si="94"/>
        <v/>
      </c>
      <c r="DU7" s="224" t="str">
        <f t="shared" si="95"/>
        <v/>
      </c>
      <c r="DV7" s="225"/>
      <c r="DW7" s="115" t="str">
        <f t="shared" si="96"/>
        <v/>
      </c>
      <c r="DX7" s="225" t="str">
        <f t="shared" si="97"/>
        <v/>
      </c>
      <c r="DY7" s="224"/>
      <c r="DZ7" s="5" t="str">
        <f t="shared" si="98"/>
        <v/>
      </c>
      <c r="EA7" s="224" t="str">
        <f t="shared" si="99"/>
        <v/>
      </c>
      <c r="EB7" s="225"/>
      <c r="EC7" s="115" t="str">
        <f t="shared" si="100"/>
        <v/>
      </c>
      <c r="ED7" s="225" t="str">
        <f t="shared" si="101"/>
        <v/>
      </c>
      <c r="EE7" s="224"/>
      <c r="EF7" s="5" t="str">
        <f t="shared" si="102"/>
        <v/>
      </c>
      <c r="EG7" s="224" t="str">
        <f t="shared" si="103"/>
        <v/>
      </c>
      <c r="EH7" s="225"/>
      <c r="EI7" s="115" t="str">
        <f t="shared" si="104"/>
        <v/>
      </c>
      <c r="EJ7" s="225" t="str">
        <f t="shared" si="105"/>
        <v/>
      </c>
      <c r="EK7" s="224"/>
      <c r="EL7" s="5" t="str">
        <f t="shared" si="106"/>
        <v/>
      </c>
      <c r="EM7" s="224" t="str">
        <f t="shared" si="107"/>
        <v/>
      </c>
      <c r="EN7" s="225"/>
      <c r="EO7" s="115" t="str">
        <f t="shared" si="108"/>
        <v/>
      </c>
      <c r="EP7" s="225" t="str">
        <f t="shared" si="109"/>
        <v/>
      </c>
      <c r="EQ7" s="224"/>
      <c r="ER7" s="5" t="str">
        <f t="shared" si="110"/>
        <v/>
      </c>
      <c r="ES7" s="224" t="str">
        <f t="shared" si="111"/>
        <v/>
      </c>
      <c r="ET7" s="225"/>
      <c r="EU7" s="115" t="str">
        <f t="shared" si="112"/>
        <v/>
      </c>
      <c r="EV7" s="225" t="str">
        <f t="shared" si="113"/>
        <v/>
      </c>
      <c r="EW7" s="224"/>
      <c r="EX7" s="5" t="str">
        <f t="shared" si="114"/>
        <v/>
      </c>
      <c r="EY7" s="224" t="str">
        <f t="shared" si="115"/>
        <v/>
      </c>
      <c r="EZ7" s="225"/>
      <c r="FA7" s="115" t="str">
        <f t="shared" si="116"/>
        <v/>
      </c>
      <c r="FB7" s="225" t="str">
        <f t="shared" si="117"/>
        <v/>
      </c>
      <c r="FC7" s="224"/>
      <c r="FD7" s="5" t="str">
        <f t="shared" si="118"/>
        <v/>
      </c>
      <c r="FE7" s="224" t="str">
        <f t="shared" si="119"/>
        <v/>
      </c>
      <c r="FF7" s="225"/>
      <c r="FG7" s="115" t="str">
        <f t="shared" si="120"/>
        <v/>
      </c>
      <c r="FH7" s="225" t="str">
        <f t="shared" si="121"/>
        <v/>
      </c>
      <c r="FI7" s="224"/>
      <c r="FJ7" s="5" t="str">
        <f t="shared" si="122"/>
        <v/>
      </c>
      <c r="FK7" s="224" t="str">
        <f t="shared" si="123"/>
        <v/>
      </c>
      <c r="FL7" s="225"/>
      <c r="FM7" s="115" t="str">
        <f t="shared" si="124"/>
        <v/>
      </c>
      <c r="FN7" s="225" t="str">
        <f t="shared" si="125"/>
        <v/>
      </c>
      <c r="FO7" s="224"/>
      <c r="FP7" s="5" t="str">
        <f t="shared" si="126"/>
        <v/>
      </c>
      <c r="FQ7" s="224" t="str">
        <f t="shared" si="127"/>
        <v/>
      </c>
      <c r="FR7" s="225"/>
      <c r="FS7" s="115" t="str">
        <f t="shared" si="128"/>
        <v/>
      </c>
      <c r="FT7" s="225" t="str">
        <f t="shared" si="129"/>
        <v/>
      </c>
      <c r="FU7" s="253"/>
      <c r="FV7" s="253"/>
      <c r="FW7" s="253"/>
      <c r="FX7" s="253"/>
      <c r="FY7" s="253"/>
    </row>
    <row r="8" spans="1:182" s="14" customFormat="1" ht="14.45" customHeight="1" x14ac:dyDescent="0.25">
      <c r="A8" s="2" t="str">
        <f t="shared" si="0"/>
        <v/>
      </c>
      <c r="B8" s="2"/>
      <c r="C8" s="78"/>
      <c r="D8" s="110"/>
      <c r="E8" s="87"/>
      <c r="F8" s="2"/>
      <c r="G8" s="76"/>
      <c r="H8" s="114" t="str">
        <f t="shared" si="1"/>
        <v/>
      </c>
      <c r="I8" s="114" t="str">
        <f t="shared" si="2"/>
        <v/>
      </c>
      <c r="J8" s="114" t="str">
        <f t="shared" si="3"/>
        <v/>
      </c>
      <c r="K8" s="114" t="str">
        <f t="shared" si="4"/>
        <v/>
      </c>
      <c r="L8" s="114" t="str">
        <f t="shared" si="5"/>
        <v/>
      </c>
      <c r="M8" s="114" t="str">
        <f t="shared" si="6"/>
        <v/>
      </c>
      <c r="N8" s="114" t="str">
        <f t="shared" si="7"/>
        <v/>
      </c>
      <c r="O8" s="114" t="str">
        <f t="shared" si="8"/>
        <v/>
      </c>
      <c r="P8" s="93" t="str">
        <f t="shared" si="9"/>
        <v/>
      </c>
      <c r="Q8" s="93" t="str">
        <f t="shared" si="10"/>
        <v/>
      </c>
      <c r="R8" s="93" t="str">
        <f t="shared" si="11"/>
        <v/>
      </c>
      <c r="S8" s="93" t="str">
        <f t="shared" si="12"/>
        <v/>
      </c>
      <c r="T8" s="93" t="str">
        <f t="shared" si="13"/>
        <v/>
      </c>
      <c r="U8" s="93" t="str">
        <f t="shared" si="14"/>
        <v/>
      </c>
      <c r="V8" s="93" t="str">
        <f t="shared" si="15"/>
        <v/>
      </c>
      <c r="W8" s="93" t="str">
        <f t="shared" si="16"/>
        <v/>
      </c>
      <c r="X8" s="93" t="str">
        <f t="shared" si="17"/>
        <v/>
      </c>
      <c r="Y8" s="93" t="str">
        <f t="shared" si="18"/>
        <v/>
      </c>
      <c r="Z8" s="93" t="str">
        <f t="shared" si="19"/>
        <v/>
      </c>
      <c r="AA8" s="93" t="str">
        <f t="shared" si="20"/>
        <v/>
      </c>
      <c r="AB8" s="93" t="str">
        <f t="shared" si="21"/>
        <v/>
      </c>
      <c r="AC8" s="93" t="str">
        <f t="shared" si="22"/>
        <v/>
      </c>
      <c r="AD8" s="93" t="str">
        <f t="shared" si="23"/>
        <v/>
      </c>
      <c r="AE8" s="93" t="str">
        <f t="shared" si="24"/>
        <v/>
      </c>
      <c r="AF8" s="93" t="str">
        <f t="shared" si="25"/>
        <v/>
      </c>
      <c r="AG8" s="93" t="str">
        <f t="shared" si="28"/>
        <v/>
      </c>
      <c r="AH8" s="93" t="str">
        <f t="shared" si="29"/>
        <v/>
      </c>
      <c r="AI8" s="93" t="str">
        <f t="shared" si="30"/>
        <v/>
      </c>
      <c r="AJ8" s="93" t="str">
        <f t="shared" si="31"/>
        <v/>
      </c>
      <c r="AK8" s="93" t="str">
        <f t="shared" si="32"/>
        <v/>
      </c>
      <c r="AL8" s="93" t="str">
        <f t="shared" si="33"/>
        <v/>
      </c>
      <c r="AM8" s="93" t="str">
        <f t="shared" si="34"/>
        <v/>
      </c>
      <c r="AN8" s="93" t="str">
        <f t="shared" si="35"/>
        <v/>
      </c>
      <c r="AO8" s="93" t="str">
        <f t="shared" si="36"/>
        <v/>
      </c>
      <c r="AP8" s="93" t="str">
        <f t="shared" si="37"/>
        <v/>
      </c>
      <c r="AQ8" s="93" t="str">
        <f t="shared" si="38"/>
        <v/>
      </c>
      <c r="AR8" s="93" t="str">
        <f t="shared" si="39"/>
        <v/>
      </c>
      <c r="AS8" s="93" t="str">
        <f t="shared" si="40"/>
        <v/>
      </c>
      <c r="AT8" s="93" t="str">
        <f t="shared" si="41"/>
        <v/>
      </c>
      <c r="AU8" s="93" t="str">
        <f t="shared" si="42"/>
        <v/>
      </c>
      <c r="AV8" s="93" t="str">
        <f t="shared" si="43"/>
        <v/>
      </c>
      <c r="AW8" s="93" t="str">
        <f t="shared" si="44"/>
        <v/>
      </c>
      <c r="AX8" s="93" t="str">
        <f t="shared" si="45"/>
        <v/>
      </c>
      <c r="AY8" s="93" t="str">
        <f t="shared" si="46"/>
        <v/>
      </c>
      <c r="AZ8" s="93" t="str">
        <f t="shared" si="47"/>
        <v/>
      </c>
      <c r="BA8" s="93" t="str">
        <f t="shared" si="48"/>
        <v/>
      </c>
      <c r="BB8" s="93" t="str">
        <f t="shared" si="49"/>
        <v/>
      </c>
      <c r="BC8" s="93" t="str">
        <f t="shared" si="50"/>
        <v/>
      </c>
      <c r="BD8" s="93" t="str">
        <f t="shared" si="51"/>
        <v/>
      </c>
      <c r="BE8" s="13"/>
      <c r="BF8" s="74" t="str">
        <f t="shared" si="26"/>
        <v/>
      </c>
      <c r="BG8" s="36" t="str">
        <f t="shared" si="27"/>
        <v/>
      </c>
      <c r="BH8" s="225"/>
      <c r="BI8" s="75" t="str">
        <f t="shared" si="52"/>
        <v/>
      </c>
      <c r="BJ8" s="37" t="str">
        <f t="shared" si="53"/>
        <v/>
      </c>
      <c r="BK8" s="13"/>
      <c r="BL8" s="74" t="str">
        <f t="shared" si="54"/>
        <v/>
      </c>
      <c r="BM8" s="36" t="str">
        <f t="shared" si="55"/>
        <v/>
      </c>
      <c r="BN8" s="225"/>
      <c r="BO8" s="75" t="str">
        <f t="shared" si="56"/>
        <v/>
      </c>
      <c r="BP8" s="37" t="str">
        <f t="shared" si="57"/>
        <v/>
      </c>
      <c r="BQ8" s="13"/>
      <c r="BR8" s="74" t="str">
        <f t="shared" si="58"/>
        <v/>
      </c>
      <c r="BS8" s="36" t="str">
        <f t="shared" si="59"/>
        <v/>
      </c>
      <c r="BT8" s="225"/>
      <c r="BU8" s="75" t="str">
        <f t="shared" si="60"/>
        <v/>
      </c>
      <c r="BV8" s="37" t="str">
        <f t="shared" si="61"/>
        <v/>
      </c>
      <c r="BW8" s="13"/>
      <c r="BX8" s="74" t="str">
        <f t="shared" si="62"/>
        <v/>
      </c>
      <c r="BY8" s="36" t="str">
        <f t="shared" si="63"/>
        <v/>
      </c>
      <c r="BZ8" s="225"/>
      <c r="CA8" s="75" t="str">
        <f t="shared" si="64"/>
        <v/>
      </c>
      <c r="CB8" s="37" t="str">
        <f t="shared" si="65"/>
        <v/>
      </c>
      <c r="CC8" s="13"/>
      <c r="CD8" s="74" t="str">
        <f t="shared" si="66"/>
        <v/>
      </c>
      <c r="CE8" s="36" t="str">
        <f t="shared" si="67"/>
        <v/>
      </c>
      <c r="CF8" s="225"/>
      <c r="CG8" s="115" t="str">
        <f t="shared" si="68"/>
        <v/>
      </c>
      <c r="CH8" s="225" t="str">
        <f t="shared" si="69"/>
        <v/>
      </c>
      <c r="CI8" s="13"/>
      <c r="CJ8" s="5" t="str">
        <f t="shared" si="70"/>
        <v/>
      </c>
      <c r="CK8" s="224" t="str">
        <f t="shared" si="71"/>
        <v/>
      </c>
      <c r="CL8" s="225"/>
      <c r="CM8" s="115" t="str">
        <f t="shared" si="72"/>
        <v/>
      </c>
      <c r="CN8" s="225" t="str">
        <f t="shared" si="73"/>
        <v/>
      </c>
      <c r="CO8" s="13"/>
      <c r="CP8" s="5" t="str">
        <f t="shared" si="74"/>
        <v/>
      </c>
      <c r="CQ8" s="224" t="str">
        <f t="shared" si="75"/>
        <v/>
      </c>
      <c r="CR8" s="225"/>
      <c r="CS8" s="115" t="str">
        <f t="shared" si="76"/>
        <v/>
      </c>
      <c r="CT8" s="225" t="str">
        <f t="shared" si="77"/>
        <v/>
      </c>
      <c r="CU8" s="13"/>
      <c r="CV8" s="5" t="str">
        <f t="shared" si="78"/>
        <v/>
      </c>
      <c r="CW8" s="224" t="str">
        <f t="shared" si="79"/>
        <v/>
      </c>
      <c r="CX8" s="225"/>
      <c r="CY8" s="115" t="str">
        <f t="shared" si="80"/>
        <v/>
      </c>
      <c r="CZ8" s="225" t="str">
        <f t="shared" si="81"/>
        <v/>
      </c>
      <c r="DA8" s="13"/>
      <c r="DB8" s="5" t="str">
        <f t="shared" si="82"/>
        <v/>
      </c>
      <c r="DC8" s="224" t="str">
        <f t="shared" si="83"/>
        <v/>
      </c>
      <c r="DD8" s="225"/>
      <c r="DE8" s="115" t="str">
        <f t="shared" si="84"/>
        <v/>
      </c>
      <c r="DF8" s="225" t="str">
        <f t="shared" si="85"/>
        <v/>
      </c>
      <c r="DG8" s="224"/>
      <c r="DH8" s="5" t="str">
        <f t="shared" si="86"/>
        <v/>
      </c>
      <c r="DI8" s="224" t="str">
        <f t="shared" si="87"/>
        <v/>
      </c>
      <c r="DJ8" s="225"/>
      <c r="DK8" s="115" t="str">
        <f t="shared" si="88"/>
        <v/>
      </c>
      <c r="DL8" s="225" t="str">
        <f t="shared" si="89"/>
        <v/>
      </c>
      <c r="DM8" s="224"/>
      <c r="DN8" s="5" t="str">
        <f t="shared" si="90"/>
        <v/>
      </c>
      <c r="DO8" s="224" t="str">
        <f t="shared" si="91"/>
        <v/>
      </c>
      <c r="DP8" s="225"/>
      <c r="DQ8" s="115" t="str">
        <f t="shared" si="92"/>
        <v/>
      </c>
      <c r="DR8" s="225" t="str">
        <f t="shared" si="93"/>
        <v/>
      </c>
      <c r="DS8" s="224"/>
      <c r="DT8" s="5" t="str">
        <f t="shared" si="94"/>
        <v/>
      </c>
      <c r="DU8" s="224" t="str">
        <f t="shared" si="95"/>
        <v/>
      </c>
      <c r="DV8" s="225"/>
      <c r="DW8" s="115" t="str">
        <f t="shared" si="96"/>
        <v/>
      </c>
      <c r="DX8" s="225" t="str">
        <f t="shared" si="97"/>
        <v/>
      </c>
      <c r="DY8" s="224"/>
      <c r="DZ8" s="5" t="str">
        <f t="shared" si="98"/>
        <v/>
      </c>
      <c r="EA8" s="224" t="str">
        <f t="shared" si="99"/>
        <v/>
      </c>
      <c r="EB8" s="225"/>
      <c r="EC8" s="115" t="str">
        <f t="shared" si="100"/>
        <v/>
      </c>
      <c r="ED8" s="225" t="str">
        <f t="shared" si="101"/>
        <v/>
      </c>
      <c r="EE8" s="224"/>
      <c r="EF8" s="5" t="str">
        <f t="shared" si="102"/>
        <v/>
      </c>
      <c r="EG8" s="224" t="str">
        <f t="shared" si="103"/>
        <v/>
      </c>
      <c r="EH8" s="225"/>
      <c r="EI8" s="115" t="str">
        <f t="shared" si="104"/>
        <v/>
      </c>
      <c r="EJ8" s="225" t="str">
        <f t="shared" si="105"/>
        <v/>
      </c>
      <c r="EK8" s="224"/>
      <c r="EL8" s="5" t="str">
        <f t="shared" si="106"/>
        <v/>
      </c>
      <c r="EM8" s="224" t="str">
        <f t="shared" si="107"/>
        <v/>
      </c>
      <c r="EN8" s="225"/>
      <c r="EO8" s="115" t="str">
        <f t="shared" si="108"/>
        <v/>
      </c>
      <c r="EP8" s="225" t="str">
        <f t="shared" si="109"/>
        <v/>
      </c>
      <c r="EQ8" s="224"/>
      <c r="ER8" s="5" t="str">
        <f t="shared" si="110"/>
        <v/>
      </c>
      <c r="ES8" s="224" t="str">
        <f t="shared" si="111"/>
        <v/>
      </c>
      <c r="ET8" s="225"/>
      <c r="EU8" s="115" t="str">
        <f t="shared" si="112"/>
        <v/>
      </c>
      <c r="EV8" s="225" t="str">
        <f t="shared" si="113"/>
        <v/>
      </c>
      <c r="EW8" s="224"/>
      <c r="EX8" s="5" t="str">
        <f t="shared" si="114"/>
        <v/>
      </c>
      <c r="EY8" s="224" t="str">
        <f t="shared" si="115"/>
        <v/>
      </c>
      <c r="EZ8" s="225"/>
      <c r="FA8" s="115" t="str">
        <f t="shared" si="116"/>
        <v/>
      </c>
      <c r="FB8" s="225" t="str">
        <f t="shared" si="117"/>
        <v/>
      </c>
      <c r="FC8" s="224"/>
      <c r="FD8" s="5" t="str">
        <f t="shared" si="118"/>
        <v/>
      </c>
      <c r="FE8" s="224" t="str">
        <f t="shared" si="119"/>
        <v/>
      </c>
      <c r="FF8" s="225"/>
      <c r="FG8" s="115" t="str">
        <f t="shared" si="120"/>
        <v/>
      </c>
      <c r="FH8" s="225" t="str">
        <f t="shared" si="121"/>
        <v/>
      </c>
      <c r="FI8" s="224"/>
      <c r="FJ8" s="5" t="str">
        <f t="shared" si="122"/>
        <v/>
      </c>
      <c r="FK8" s="224" t="str">
        <f t="shared" si="123"/>
        <v/>
      </c>
      <c r="FL8" s="225"/>
      <c r="FM8" s="115" t="str">
        <f t="shared" si="124"/>
        <v/>
      </c>
      <c r="FN8" s="225" t="str">
        <f t="shared" si="125"/>
        <v/>
      </c>
      <c r="FO8" s="224"/>
      <c r="FP8" s="5" t="str">
        <f t="shared" si="126"/>
        <v/>
      </c>
      <c r="FQ8" s="224" t="str">
        <f t="shared" si="127"/>
        <v/>
      </c>
      <c r="FR8" s="225"/>
      <c r="FS8" s="115" t="str">
        <f t="shared" si="128"/>
        <v/>
      </c>
      <c r="FT8" s="225" t="str">
        <f t="shared" si="129"/>
        <v/>
      </c>
      <c r="FU8" s="253"/>
      <c r="FV8" s="253"/>
      <c r="FW8" s="253"/>
      <c r="FX8" s="253"/>
      <c r="FY8" s="253"/>
    </row>
    <row r="9" spans="1:182" x14ac:dyDescent="0.25">
      <c r="A9" s="2" t="str">
        <f t="shared" si="0"/>
        <v/>
      </c>
      <c r="B9" s="2"/>
      <c r="C9" s="78"/>
      <c r="D9" s="109"/>
      <c r="E9" s="78"/>
      <c r="F9" s="2"/>
      <c r="G9" s="76"/>
      <c r="H9" s="114" t="str">
        <f t="shared" si="1"/>
        <v/>
      </c>
      <c r="I9" s="114" t="str">
        <f t="shared" si="2"/>
        <v/>
      </c>
      <c r="J9" s="114" t="str">
        <f t="shared" si="3"/>
        <v/>
      </c>
      <c r="K9" s="114" t="str">
        <f t="shared" si="4"/>
        <v/>
      </c>
      <c r="L9" s="114" t="str">
        <f t="shared" si="5"/>
        <v/>
      </c>
      <c r="M9" s="114" t="str">
        <f t="shared" si="6"/>
        <v/>
      </c>
      <c r="N9" s="114" t="str">
        <f t="shared" si="7"/>
        <v/>
      </c>
      <c r="O9" s="114" t="str">
        <f t="shared" si="8"/>
        <v/>
      </c>
      <c r="P9" s="93" t="str">
        <f t="shared" si="9"/>
        <v/>
      </c>
      <c r="Q9" s="93" t="str">
        <f t="shared" si="10"/>
        <v/>
      </c>
      <c r="R9" s="93" t="str">
        <f t="shared" si="11"/>
        <v/>
      </c>
      <c r="S9" s="93" t="str">
        <f t="shared" si="12"/>
        <v/>
      </c>
      <c r="T9" s="93" t="str">
        <f t="shared" si="13"/>
        <v/>
      </c>
      <c r="U9" s="93" t="str">
        <f t="shared" si="14"/>
        <v/>
      </c>
      <c r="V9" s="93" t="str">
        <f t="shared" si="15"/>
        <v/>
      </c>
      <c r="W9" s="93" t="str">
        <f t="shared" si="16"/>
        <v/>
      </c>
      <c r="X9" s="93" t="str">
        <f t="shared" si="17"/>
        <v/>
      </c>
      <c r="Y9" s="93" t="str">
        <f t="shared" si="18"/>
        <v/>
      </c>
      <c r="Z9" s="93" t="str">
        <f t="shared" si="19"/>
        <v/>
      </c>
      <c r="AA9" s="93" t="str">
        <f t="shared" si="20"/>
        <v/>
      </c>
      <c r="AB9" s="93" t="str">
        <f t="shared" si="21"/>
        <v/>
      </c>
      <c r="AC9" s="93" t="str">
        <f t="shared" si="22"/>
        <v/>
      </c>
      <c r="AD9" s="93" t="str">
        <f t="shared" si="23"/>
        <v/>
      </c>
      <c r="AE9" s="93" t="str">
        <f t="shared" si="24"/>
        <v/>
      </c>
      <c r="AF9" s="93" t="str">
        <f t="shared" si="25"/>
        <v/>
      </c>
      <c r="AG9" s="93" t="str">
        <f t="shared" si="28"/>
        <v/>
      </c>
      <c r="AH9" s="93" t="str">
        <f t="shared" si="29"/>
        <v/>
      </c>
      <c r="AI9" s="93" t="str">
        <f t="shared" si="30"/>
        <v/>
      </c>
      <c r="AJ9" s="93" t="str">
        <f t="shared" si="31"/>
        <v/>
      </c>
      <c r="AK9" s="93" t="str">
        <f t="shared" si="32"/>
        <v/>
      </c>
      <c r="AL9" s="93" t="str">
        <f t="shared" si="33"/>
        <v/>
      </c>
      <c r="AM9" s="93" t="str">
        <f t="shared" si="34"/>
        <v/>
      </c>
      <c r="AN9" s="93" t="str">
        <f t="shared" si="35"/>
        <v/>
      </c>
      <c r="AO9" s="93" t="str">
        <f t="shared" si="36"/>
        <v/>
      </c>
      <c r="AP9" s="93" t="str">
        <f t="shared" si="37"/>
        <v/>
      </c>
      <c r="AQ9" s="93" t="str">
        <f t="shared" si="38"/>
        <v/>
      </c>
      <c r="AR9" s="93" t="str">
        <f t="shared" si="39"/>
        <v/>
      </c>
      <c r="AS9" s="93" t="str">
        <f t="shared" si="40"/>
        <v/>
      </c>
      <c r="AT9" s="93" t="str">
        <f t="shared" si="41"/>
        <v/>
      </c>
      <c r="AU9" s="93" t="str">
        <f t="shared" si="42"/>
        <v/>
      </c>
      <c r="AV9" s="93" t="str">
        <f t="shared" si="43"/>
        <v/>
      </c>
      <c r="AW9" s="93" t="str">
        <f t="shared" si="44"/>
        <v/>
      </c>
      <c r="AX9" s="93" t="str">
        <f t="shared" si="45"/>
        <v/>
      </c>
      <c r="AY9" s="93" t="str">
        <f t="shared" si="46"/>
        <v/>
      </c>
      <c r="AZ9" s="93" t="str">
        <f t="shared" si="47"/>
        <v/>
      </c>
      <c r="BA9" s="93" t="str">
        <f t="shared" si="48"/>
        <v/>
      </c>
      <c r="BB9" s="93" t="str">
        <f t="shared" si="49"/>
        <v/>
      </c>
      <c r="BC9" s="93" t="str">
        <f t="shared" si="50"/>
        <v/>
      </c>
      <c r="BD9" s="93" t="str">
        <f t="shared" si="51"/>
        <v/>
      </c>
      <c r="BE9" s="13"/>
      <c r="BF9" s="74" t="str">
        <f>IF(BG9="","",_xlfn.DAYS(BG9,$P$2))</f>
        <v/>
      </c>
      <c r="BG9" s="36" t="str">
        <f>IF(BE9="","",BE9+($F9*365))</f>
        <v/>
      </c>
      <c r="BH9" s="225"/>
      <c r="BI9" s="75" t="str">
        <f t="shared" si="52"/>
        <v/>
      </c>
      <c r="BJ9" s="37" t="str">
        <f t="shared" si="53"/>
        <v/>
      </c>
      <c r="BK9" s="13"/>
      <c r="BL9" s="74" t="str">
        <f t="shared" si="54"/>
        <v/>
      </c>
      <c r="BM9" s="36" t="str">
        <f t="shared" si="55"/>
        <v/>
      </c>
      <c r="BN9" s="225"/>
      <c r="BO9" s="75" t="str">
        <f t="shared" si="56"/>
        <v/>
      </c>
      <c r="BP9" s="37" t="str">
        <f t="shared" si="57"/>
        <v/>
      </c>
      <c r="BQ9" s="13"/>
      <c r="BR9" s="74" t="str">
        <f t="shared" si="58"/>
        <v/>
      </c>
      <c r="BS9" s="36" t="str">
        <f t="shared" si="59"/>
        <v/>
      </c>
      <c r="BT9" s="225"/>
      <c r="BU9" s="75" t="str">
        <f t="shared" si="60"/>
        <v/>
      </c>
      <c r="BV9" s="37" t="str">
        <f t="shared" si="61"/>
        <v/>
      </c>
      <c r="BW9" s="13"/>
      <c r="BX9" s="74" t="str">
        <f t="shared" si="62"/>
        <v/>
      </c>
      <c r="BY9" s="36" t="str">
        <f t="shared" si="63"/>
        <v/>
      </c>
      <c r="BZ9" s="225"/>
      <c r="CA9" s="75" t="str">
        <f t="shared" si="64"/>
        <v/>
      </c>
      <c r="CB9" s="37" t="str">
        <f t="shared" si="65"/>
        <v/>
      </c>
      <c r="CC9" s="13"/>
      <c r="CD9" s="74" t="str">
        <f t="shared" si="66"/>
        <v/>
      </c>
      <c r="CE9" s="36" t="str">
        <f t="shared" si="67"/>
        <v/>
      </c>
      <c r="CF9" s="225"/>
      <c r="CG9" s="115" t="str">
        <f t="shared" si="68"/>
        <v/>
      </c>
      <c r="CH9" s="225" t="str">
        <f t="shared" si="69"/>
        <v/>
      </c>
      <c r="CI9" s="13"/>
      <c r="CJ9" s="5" t="str">
        <f t="shared" si="70"/>
        <v/>
      </c>
      <c r="CK9" s="224" t="str">
        <f t="shared" si="71"/>
        <v/>
      </c>
      <c r="CL9" s="225"/>
      <c r="CM9" s="115" t="str">
        <f t="shared" si="72"/>
        <v/>
      </c>
      <c r="CN9" s="225" t="str">
        <f t="shared" si="73"/>
        <v/>
      </c>
      <c r="CO9" s="13"/>
      <c r="CP9" s="5" t="str">
        <f t="shared" si="74"/>
        <v/>
      </c>
      <c r="CQ9" s="224" t="str">
        <f t="shared" si="75"/>
        <v/>
      </c>
      <c r="CR9" s="225"/>
      <c r="CS9" s="115" t="str">
        <f t="shared" si="76"/>
        <v/>
      </c>
      <c r="CT9" s="225" t="str">
        <f t="shared" si="77"/>
        <v/>
      </c>
      <c r="CU9" s="13"/>
      <c r="CV9" s="5" t="str">
        <f t="shared" si="78"/>
        <v/>
      </c>
      <c r="CW9" s="224" t="str">
        <f t="shared" si="79"/>
        <v/>
      </c>
      <c r="CX9" s="225"/>
      <c r="CY9" s="115" t="str">
        <f t="shared" si="80"/>
        <v/>
      </c>
      <c r="CZ9" s="225" t="str">
        <f t="shared" si="81"/>
        <v/>
      </c>
      <c r="DA9" s="13"/>
      <c r="DB9" s="5" t="str">
        <f t="shared" si="82"/>
        <v/>
      </c>
      <c r="DC9" s="224" t="str">
        <f t="shared" si="83"/>
        <v/>
      </c>
      <c r="DD9" s="225"/>
      <c r="DE9" s="115" t="str">
        <f t="shared" si="84"/>
        <v/>
      </c>
      <c r="DF9" s="225" t="str">
        <f t="shared" si="85"/>
        <v/>
      </c>
      <c r="DG9" s="224"/>
      <c r="DH9" s="5" t="str">
        <f t="shared" si="86"/>
        <v/>
      </c>
      <c r="DI9" s="224" t="str">
        <f t="shared" si="87"/>
        <v/>
      </c>
      <c r="DJ9" s="225"/>
      <c r="DK9" s="115" t="str">
        <f t="shared" si="88"/>
        <v/>
      </c>
      <c r="DL9" s="225" t="str">
        <f t="shared" si="89"/>
        <v/>
      </c>
      <c r="DM9" s="224"/>
      <c r="DN9" s="5" t="str">
        <f t="shared" si="90"/>
        <v/>
      </c>
      <c r="DO9" s="224" t="str">
        <f t="shared" si="91"/>
        <v/>
      </c>
      <c r="DP9" s="225"/>
      <c r="DQ9" s="115" t="str">
        <f t="shared" si="92"/>
        <v/>
      </c>
      <c r="DR9" s="225" t="str">
        <f t="shared" si="93"/>
        <v/>
      </c>
      <c r="DS9" s="224"/>
      <c r="DT9" s="5" t="str">
        <f t="shared" si="94"/>
        <v/>
      </c>
      <c r="DU9" s="224" t="str">
        <f t="shared" si="95"/>
        <v/>
      </c>
      <c r="DV9" s="225"/>
      <c r="DW9" s="115" t="str">
        <f t="shared" si="96"/>
        <v/>
      </c>
      <c r="DX9" s="225" t="str">
        <f t="shared" si="97"/>
        <v/>
      </c>
      <c r="DY9" s="224"/>
      <c r="DZ9" s="5" t="str">
        <f t="shared" si="98"/>
        <v/>
      </c>
      <c r="EA9" s="224" t="str">
        <f t="shared" si="99"/>
        <v/>
      </c>
      <c r="EB9" s="225"/>
      <c r="EC9" s="115" t="str">
        <f t="shared" si="100"/>
        <v/>
      </c>
      <c r="ED9" s="225" t="str">
        <f t="shared" si="101"/>
        <v/>
      </c>
      <c r="EE9" s="224"/>
      <c r="EF9" s="5" t="str">
        <f t="shared" si="102"/>
        <v/>
      </c>
      <c r="EG9" s="224" t="str">
        <f t="shared" si="103"/>
        <v/>
      </c>
      <c r="EH9" s="225"/>
      <c r="EI9" s="115" t="str">
        <f t="shared" si="104"/>
        <v/>
      </c>
      <c r="EJ9" s="225" t="str">
        <f t="shared" si="105"/>
        <v/>
      </c>
      <c r="EK9" s="224"/>
      <c r="EL9" s="5" t="str">
        <f t="shared" si="106"/>
        <v/>
      </c>
      <c r="EM9" s="224" t="str">
        <f t="shared" si="107"/>
        <v/>
      </c>
      <c r="EN9" s="225"/>
      <c r="EO9" s="115" t="str">
        <f t="shared" si="108"/>
        <v/>
      </c>
      <c r="EP9" s="225" t="str">
        <f t="shared" si="109"/>
        <v/>
      </c>
      <c r="EQ9" s="224"/>
      <c r="ER9" s="5" t="str">
        <f t="shared" si="110"/>
        <v/>
      </c>
      <c r="ES9" s="224" t="str">
        <f t="shared" si="111"/>
        <v/>
      </c>
      <c r="ET9" s="225"/>
      <c r="EU9" s="115" t="str">
        <f t="shared" si="112"/>
        <v/>
      </c>
      <c r="EV9" s="225" t="str">
        <f t="shared" si="113"/>
        <v/>
      </c>
      <c r="EW9" s="224"/>
      <c r="EX9" s="5" t="str">
        <f t="shared" si="114"/>
        <v/>
      </c>
      <c r="EY9" s="224" t="str">
        <f t="shared" si="115"/>
        <v/>
      </c>
      <c r="EZ9" s="225"/>
      <c r="FA9" s="115" t="str">
        <f t="shared" si="116"/>
        <v/>
      </c>
      <c r="FB9" s="225" t="str">
        <f t="shared" si="117"/>
        <v/>
      </c>
      <c r="FC9" s="224"/>
      <c r="FD9" s="5" t="str">
        <f t="shared" si="118"/>
        <v/>
      </c>
      <c r="FE9" s="224" t="str">
        <f t="shared" si="119"/>
        <v/>
      </c>
      <c r="FF9" s="225"/>
      <c r="FG9" s="115" t="str">
        <f t="shared" si="120"/>
        <v/>
      </c>
      <c r="FH9" s="225" t="str">
        <f t="shared" si="121"/>
        <v/>
      </c>
      <c r="FI9" s="224"/>
      <c r="FJ9" s="5" t="str">
        <f t="shared" si="122"/>
        <v/>
      </c>
      <c r="FK9" s="224" t="str">
        <f t="shared" si="123"/>
        <v/>
      </c>
      <c r="FL9" s="225"/>
      <c r="FM9" s="115" t="str">
        <f t="shared" si="124"/>
        <v/>
      </c>
      <c r="FN9" s="225" t="str">
        <f t="shared" si="125"/>
        <v/>
      </c>
      <c r="FO9" s="224"/>
      <c r="FP9" s="5" t="str">
        <f t="shared" si="126"/>
        <v/>
      </c>
      <c r="FQ9" s="224" t="str">
        <f t="shared" si="127"/>
        <v/>
      </c>
      <c r="FR9" s="225"/>
      <c r="FS9" s="115" t="str">
        <f t="shared" si="128"/>
        <v/>
      </c>
      <c r="FT9" s="225" t="str">
        <f t="shared" si="129"/>
        <v/>
      </c>
      <c r="FU9" s="253"/>
      <c r="FV9" s="253"/>
      <c r="FW9" s="253"/>
      <c r="FX9" s="253"/>
      <c r="FY9" s="253"/>
      <c r="FZ9" s="3"/>
    </row>
    <row r="10" spans="1:182" x14ac:dyDescent="0.25">
      <c r="A10" s="2" t="str">
        <f t="shared" si="0"/>
        <v/>
      </c>
      <c r="B10" s="2"/>
      <c r="C10" s="78"/>
      <c r="D10" s="109"/>
      <c r="E10" s="78"/>
      <c r="F10" s="2"/>
      <c r="G10" s="76"/>
      <c r="H10" s="114" t="str">
        <f t="shared" si="1"/>
        <v/>
      </c>
      <c r="I10" s="114" t="str">
        <f t="shared" si="2"/>
        <v/>
      </c>
      <c r="J10" s="114" t="str">
        <f t="shared" si="3"/>
        <v/>
      </c>
      <c r="K10" s="114" t="str">
        <f t="shared" si="4"/>
        <v/>
      </c>
      <c r="L10" s="114" t="str">
        <f t="shared" si="5"/>
        <v/>
      </c>
      <c r="M10" s="114" t="str">
        <f t="shared" si="6"/>
        <v/>
      </c>
      <c r="N10" s="114" t="str">
        <f t="shared" si="7"/>
        <v/>
      </c>
      <c r="O10" s="114" t="str">
        <f t="shared" si="8"/>
        <v/>
      </c>
      <c r="P10" s="93" t="str">
        <f t="shared" si="9"/>
        <v/>
      </c>
      <c r="Q10" s="93" t="str">
        <f t="shared" si="10"/>
        <v/>
      </c>
      <c r="R10" s="93" t="str">
        <f t="shared" si="11"/>
        <v/>
      </c>
      <c r="S10" s="93" t="str">
        <f t="shared" si="12"/>
        <v/>
      </c>
      <c r="T10" s="93" t="str">
        <f t="shared" si="13"/>
        <v/>
      </c>
      <c r="U10" s="93" t="str">
        <f t="shared" si="14"/>
        <v/>
      </c>
      <c r="V10" s="93" t="str">
        <f t="shared" si="15"/>
        <v/>
      </c>
      <c r="W10" s="93" t="str">
        <f t="shared" si="16"/>
        <v/>
      </c>
      <c r="X10" s="93" t="str">
        <f t="shared" si="17"/>
        <v/>
      </c>
      <c r="Y10" s="93" t="str">
        <f t="shared" si="18"/>
        <v/>
      </c>
      <c r="Z10" s="93" t="str">
        <f t="shared" si="19"/>
        <v/>
      </c>
      <c r="AA10" s="93" t="str">
        <f t="shared" si="20"/>
        <v/>
      </c>
      <c r="AB10" s="93" t="str">
        <f t="shared" si="21"/>
        <v/>
      </c>
      <c r="AC10" s="93" t="str">
        <f t="shared" si="22"/>
        <v/>
      </c>
      <c r="AD10" s="93" t="str">
        <f t="shared" si="23"/>
        <v/>
      </c>
      <c r="AE10" s="93" t="str">
        <f t="shared" si="24"/>
        <v/>
      </c>
      <c r="AF10" s="93" t="str">
        <f t="shared" si="25"/>
        <v/>
      </c>
      <c r="AG10" s="93" t="str">
        <f t="shared" si="28"/>
        <v/>
      </c>
      <c r="AH10" s="93" t="str">
        <f t="shared" si="29"/>
        <v/>
      </c>
      <c r="AI10" s="93" t="str">
        <f t="shared" si="30"/>
        <v/>
      </c>
      <c r="AJ10" s="93" t="str">
        <f t="shared" si="31"/>
        <v/>
      </c>
      <c r="AK10" s="93" t="str">
        <f t="shared" si="32"/>
        <v/>
      </c>
      <c r="AL10" s="93" t="str">
        <f t="shared" si="33"/>
        <v/>
      </c>
      <c r="AM10" s="93" t="str">
        <f t="shared" si="34"/>
        <v/>
      </c>
      <c r="AN10" s="93" t="str">
        <f t="shared" si="35"/>
        <v/>
      </c>
      <c r="AO10" s="93" t="str">
        <f t="shared" si="36"/>
        <v/>
      </c>
      <c r="AP10" s="93" t="str">
        <f t="shared" si="37"/>
        <v/>
      </c>
      <c r="AQ10" s="93" t="str">
        <f t="shared" si="38"/>
        <v/>
      </c>
      <c r="AR10" s="93" t="str">
        <f t="shared" si="39"/>
        <v/>
      </c>
      <c r="AS10" s="93" t="str">
        <f t="shared" si="40"/>
        <v/>
      </c>
      <c r="AT10" s="93" t="str">
        <f t="shared" si="41"/>
        <v/>
      </c>
      <c r="AU10" s="93" t="str">
        <f t="shared" si="42"/>
        <v/>
      </c>
      <c r="AV10" s="93" t="str">
        <f t="shared" si="43"/>
        <v/>
      </c>
      <c r="AW10" s="93" t="str">
        <f t="shared" si="44"/>
        <v/>
      </c>
      <c r="AX10" s="93" t="str">
        <f t="shared" si="45"/>
        <v/>
      </c>
      <c r="AY10" s="93" t="str">
        <f t="shared" si="46"/>
        <v/>
      </c>
      <c r="AZ10" s="93" t="str">
        <f t="shared" si="47"/>
        <v/>
      </c>
      <c r="BA10" s="93" t="str">
        <f t="shared" si="48"/>
        <v/>
      </c>
      <c r="BB10" s="93" t="str">
        <f t="shared" si="49"/>
        <v/>
      </c>
      <c r="BC10" s="93" t="str">
        <f t="shared" si="50"/>
        <v/>
      </c>
      <c r="BD10" s="93" t="str">
        <f t="shared" si="51"/>
        <v/>
      </c>
      <c r="BE10" s="13"/>
      <c r="BF10" s="74" t="str">
        <f t="shared" ref="BF10:BF73" si="130">IF(BG10="","",_xlfn.DAYS(BG10,$P$2))</f>
        <v/>
      </c>
      <c r="BG10" s="36" t="str">
        <f t="shared" ref="BG10:BG73" si="131">IF(BE10="","",BE10+($F10*365))</f>
        <v/>
      </c>
      <c r="BH10" s="225"/>
      <c r="BI10" s="75" t="str">
        <f t="shared" si="52"/>
        <v/>
      </c>
      <c r="BJ10" s="37" t="str">
        <f t="shared" si="53"/>
        <v/>
      </c>
      <c r="BK10" s="13"/>
      <c r="BL10" s="74" t="str">
        <f t="shared" si="54"/>
        <v/>
      </c>
      <c r="BM10" s="36" t="str">
        <f t="shared" si="55"/>
        <v/>
      </c>
      <c r="BN10" s="225"/>
      <c r="BO10" s="75" t="str">
        <f t="shared" si="56"/>
        <v/>
      </c>
      <c r="BP10" s="37" t="str">
        <f t="shared" si="57"/>
        <v/>
      </c>
      <c r="BQ10" s="13"/>
      <c r="BR10" s="74" t="str">
        <f t="shared" si="58"/>
        <v/>
      </c>
      <c r="BS10" s="36" t="str">
        <f t="shared" si="59"/>
        <v/>
      </c>
      <c r="BT10" s="225"/>
      <c r="BU10" s="75" t="str">
        <f t="shared" si="60"/>
        <v/>
      </c>
      <c r="BV10" s="37" t="str">
        <f t="shared" si="61"/>
        <v/>
      </c>
      <c r="BW10" s="13"/>
      <c r="BX10" s="74" t="str">
        <f t="shared" si="62"/>
        <v/>
      </c>
      <c r="BY10" s="36" t="str">
        <f t="shared" si="63"/>
        <v/>
      </c>
      <c r="BZ10" s="225"/>
      <c r="CA10" s="75" t="str">
        <f t="shared" si="64"/>
        <v/>
      </c>
      <c r="CB10" s="37" t="str">
        <f t="shared" si="65"/>
        <v/>
      </c>
      <c r="CC10" s="13"/>
      <c r="CD10" s="74" t="str">
        <f t="shared" si="66"/>
        <v/>
      </c>
      <c r="CE10" s="36" t="str">
        <f t="shared" si="67"/>
        <v/>
      </c>
      <c r="CF10" s="225"/>
      <c r="CG10" s="115" t="str">
        <f t="shared" si="68"/>
        <v/>
      </c>
      <c r="CH10" s="225" t="str">
        <f t="shared" si="69"/>
        <v/>
      </c>
      <c r="CI10" s="13"/>
      <c r="CJ10" s="5" t="str">
        <f t="shared" si="70"/>
        <v/>
      </c>
      <c r="CK10" s="224" t="str">
        <f t="shared" si="71"/>
        <v/>
      </c>
      <c r="CL10" s="225"/>
      <c r="CM10" s="115" t="str">
        <f t="shared" si="72"/>
        <v/>
      </c>
      <c r="CN10" s="225" t="str">
        <f t="shared" si="73"/>
        <v/>
      </c>
      <c r="CO10" s="13"/>
      <c r="CP10" s="5" t="str">
        <f t="shared" si="74"/>
        <v/>
      </c>
      <c r="CQ10" s="224" t="str">
        <f t="shared" si="75"/>
        <v/>
      </c>
      <c r="CR10" s="225"/>
      <c r="CS10" s="115" t="str">
        <f t="shared" si="76"/>
        <v/>
      </c>
      <c r="CT10" s="225" t="str">
        <f t="shared" si="77"/>
        <v/>
      </c>
      <c r="CU10" s="13"/>
      <c r="CV10" s="5" t="str">
        <f t="shared" si="78"/>
        <v/>
      </c>
      <c r="CW10" s="224" t="str">
        <f t="shared" si="79"/>
        <v/>
      </c>
      <c r="CX10" s="225"/>
      <c r="CY10" s="115" t="str">
        <f t="shared" si="80"/>
        <v/>
      </c>
      <c r="CZ10" s="225" t="str">
        <f t="shared" si="81"/>
        <v/>
      </c>
      <c r="DA10" s="13"/>
      <c r="DB10" s="5" t="str">
        <f t="shared" si="82"/>
        <v/>
      </c>
      <c r="DC10" s="224" t="str">
        <f t="shared" si="83"/>
        <v/>
      </c>
      <c r="DD10" s="225"/>
      <c r="DE10" s="115" t="str">
        <f t="shared" si="84"/>
        <v/>
      </c>
      <c r="DF10" s="225" t="str">
        <f t="shared" si="85"/>
        <v/>
      </c>
      <c r="DG10" s="224"/>
      <c r="DH10" s="5" t="str">
        <f t="shared" si="86"/>
        <v/>
      </c>
      <c r="DI10" s="224" t="str">
        <f t="shared" si="87"/>
        <v/>
      </c>
      <c r="DJ10" s="225"/>
      <c r="DK10" s="115" t="str">
        <f t="shared" si="88"/>
        <v/>
      </c>
      <c r="DL10" s="225" t="str">
        <f t="shared" si="89"/>
        <v/>
      </c>
      <c r="DM10" s="224"/>
      <c r="DN10" s="5" t="str">
        <f t="shared" si="90"/>
        <v/>
      </c>
      <c r="DO10" s="224" t="str">
        <f t="shared" si="91"/>
        <v/>
      </c>
      <c r="DP10" s="225"/>
      <c r="DQ10" s="115" t="str">
        <f t="shared" si="92"/>
        <v/>
      </c>
      <c r="DR10" s="225" t="str">
        <f t="shared" si="93"/>
        <v/>
      </c>
      <c r="DS10" s="224"/>
      <c r="DT10" s="5" t="str">
        <f t="shared" si="94"/>
        <v/>
      </c>
      <c r="DU10" s="224" t="str">
        <f t="shared" si="95"/>
        <v/>
      </c>
      <c r="DV10" s="225"/>
      <c r="DW10" s="115" t="str">
        <f t="shared" si="96"/>
        <v/>
      </c>
      <c r="DX10" s="225" t="str">
        <f t="shared" si="97"/>
        <v/>
      </c>
      <c r="DY10" s="224"/>
      <c r="DZ10" s="5" t="str">
        <f t="shared" si="98"/>
        <v/>
      </c>
      <c r="EA10" s="224" t="str">
        <f t="shared" si="99"/>
        <v/>
      </c>
      <c r="EB10" s="225"/>
      <c r="EC10" s="115" t="str">
        <f t="shared" si="100"/>
        <v/>
      </c>
      <c r="ED10" s="225" t="str">
        <f t="shared" si="101"/>
        <v/>
      </c>
      <c r="EE10" s="224"/>
      <c r="EF10" s="5" t="str">
        <f t="shared" si="102"/>
        <v/>
      </c>
      <c r="EG10" s="224" t="str">
        <f t="shared" si="103"/>
        <v/>
      </c>
      <c r="EH10" s="225"/>
      <c r="EI10" s="115" t="str">
        <f t="shared" si="104"/>
        <v/>
      </c>
      <c r="EJ10" s="225" t="str">
        <f t="shared" si="105"/>
        <v/>
      </c>
      <c r="EK10" s="224"/>
      <c r="EL10" s="5" t="str">
        <f t="shared" si="106"/>
        <v/>
      </c>
      <c r="EM10" s="224" t="str">
        <f t="shared" si="107"/>
        <v/>
      </c>
      <c r="EN10" s="225"/>
      <c r="EO10" s="115" t="str">
        <f t="shared" si="108"/>
        <v/>
      </c>
      <c r="EP10" s="225" t="str">
        <f t="shared" si="109"/>
        <v/>
      </c>
      <c r="EQ10" s="224"/>
      <c r="ER10" s="5" t="str">
        <f t="shared" si="110"/>
        <v/>
      </c>
      <c r="ES10" s="224" t="str">
        <f t="shared" si="111"/>
        <v/>
      </c>
      <c r="ET10" s="225"/>
      <c r="EU10" s="115" t="str">
        <f t="shared" si="112"/>
        <v/>
      </c>
      <c r="EV10" s="225" t="str">
        <f t="shared" si="113"/>
        <v/>
      </c>
      <c r="EW10" s="224"/>
      <c r="EX10" s="5" t="str">
        <f t="shared" si="114"/>
        <v/>
      </c>
      <c r="EY10" s="224" t="str">
        <f t="shared" si="115"/>
        <v/>
      </c>
      <c r="EZ10" s="225"/>
      <c r="FA10" s="115" t="str">
        <f t="shared" si="116"/>
        <v/>
      </c>
      <c r="FB10" s="225" t="str">
        <f t="shared" si="117"/>
        <v/>
      </c>
      <c r="FC10" s="224"/>
      <c r="FD10" s="5" t="str">
        <f t="shared" si="118"/>
        <v/>
      </c>
      <c r="FE10" s="224" t="str">
        <f t="shared" si="119"/>
        <v/>
      </c>
      <c r="FF10" s="225"/>
      <c r="FG10" s="115" t="str">
        <f t="shared" si="120"/>
        <v/>
      </c>
      <c r="FH10" s="225" t="str">
        <f t="shared" si="121"/>
        <v/>
      </c>
      <c r="FI10" s="224"/>
      <c r="FJ10" s="5" t="str">
        <f t="shared" si="122"/>
        <v/>
      </c>
      <c r="FK10" s="224" t="str">
        <f t="shared" si="123"/>
        <v/>
      </c>
      <c r="FL10" s="225"/>
      <c r="FM10" s="115" t="str">
        <f t="shared" si="124"/>
        <v/>
      </c>
      <c r="FN10" s="225" t="str">
        <f t="shared" si="125"/>
        <v/>
      </c>
      <c r="FO10" s="224"/>
      <c r="FP10" s="5" t="str">
        <f t="shared" si="126"/>
        <v/>
      </c>
      <c r="FQ10" s="224" t="str">
        <f t="shared" si="127"/>
        <v/>
      </c>
      <c r="FR10" s="225"/>
      <c r="FS10" s="115" t="str">
        <f t="shared" si="128"/>
        <v/>
      </c>
      <c r="FT10" s="225" t="str">
        <f t="shared" si="129"/>
        <v/>
      </c>
      <c r="FU10" s="253"/>
      <c r="FV10" s="253"/>
      <c r="FW10" s="253"/>
      <c r="FX10" s="253"/>
      <c r="FY10" s="253"/>
      <c r="FZ10" s="3"/>
    </row>
    <row r="11" spans="1:182" s="14" customFormat="1" x14ac:dyDescent="0.25">
      <c r="A11" s="2" t="str">
        <f t="shared" si="0"/>
        <v/>
      </c>
      <c r="B11" s="2"/>
      <c r="C11" s="78"/>
      <c r="D11" s="109"/>
      <c r="E11" s="78"/>
      <c r="F11" s="2"/>
      <c r="G11" s="76"/>
      <c r="H11" s="114" t="str">
        <f t="shared" si="1"/>
        <v/>
      </c>
      <c r="I11" s="114" t="str">
        <f t="shared" si="2"/>
        <v/>
      </c>
      <c r="J11" s="114" t="str">
        <f t="shared" si="3"/>
        <v/>
      </c>
      <c r="K11" s="114" t="str">
        <f t="shared" si="4"/>
        <v/>
      </c>
      <c r="L11" s="114" t="str">
        <f t="shared" si="5"/>
        <v/>
      </c>
      <c r="M11" s="114" t="str">
        <f t="shared" si="6"/>
        <v/>
      </c>
      <c r="N11" s="114" t="str">
        <f t="shared" si="7"/>
        <v/>
      </c>
      <c r="O11" s="114" t="str">
        <f t="shared" si="8"/>
        <v/>
      </c>
      <c r="P11" s="93" t="str">
        <f t="shared" si="9"/>
        <v/>
      </c>
      <c r="Q11" s="93" t="str">
        <f t="shared" si="10"/>
        <v/>
      </c>
      <c r="R11" s="93" t="str">
        <f t="shared" si="11"/>
        <v/>
      </c>
      <c r="S11" s="93" t="str">
        <f t="shared" si="12"/>
        <v/>
      </c>
      <c r="T11" s="93" t="str">
        <f t="shared" si="13"/>
        <v/>
      </c>
      <c r="U11" s="93" t="str">
        <f t="shared" si="14"/>
        <v/>
      </c>
      <c r="V11" s="93" t="str">
        <f t="shared" si="15"/>
        <v/>
      </c>
      <c r="W11" s="93" t="str">
        <f t="shared" si="16"/>
        <v/>
      </c>
      <c r="X11" s="93" t="str">
        <f t="shared" si="17"/>
        <v/>
      </c>
      <c r="Y11" s="93" t="str">
        <f t="shared" si="18"/>
        <v/>
      </c>
      <c r="Z11" s="93" t="str">
        <f t="shared" si="19"/>
        <v/>
      </c>
      <c r="AA11" s="93" t="str">
        <f t="shared" si="20"/>
        <v/>
      </c>
      <c r="AB11" s="93" t="str">
        <f t="shared" si="21"/>
        <v/>
      </c>
      <c r="AC11" s="93" t="str">
        <f t="shared" si="22"/>
        <v/>
      </c>
      <c r="AD11" s="93" t="str">
        <f t="shared" si="23"/>
        <v/>
      </c>
      <c r="AE11" s="93" t="str">
        <f t="shared" si="24"/>
        <v/>
      </c>
      <c r="AF11" s="93" t="str">
        <f t="shared" si="25"/>
        <v/>
      </c>
      <c r="AG11" s="93" t="str">
        <f t="shared" si="28"/>
        <v/>
      </c>
      <c r="AH11" s="93" t="str">
        <f t="shared" si="29"/>
        <v/>
      </c>
      <c r="AI11" s="93" t="str">
        <f t="shared" si="30"/>
        <v/>
      </c>
      <c r="AJ11" s="93" t="str">
        <f t="shared" si="31"/>
        <v/>
      </c>
      <c r="AK11" s="93" t="str">
        <f t="shared" si="32"/>
        <v/>
      </c>
      <c r="AL11" s="93" t="str">
        <f t="shared" si="33"/>
        <v/>
      </c>
      <c r="AM11" s="93" t="str">
        <f t="shared" si="34"/>
        <v/>
      </c>
      <c r="AN11" s="93" t="str">
        <f t="shared" si="35"/>
        <v/>
      </c>
      <c r="AO11" s="93" t="str">
        <f t="shared" si="36"/>
        <v/>
      </c>
      <c r="AP11" s="93" t="str">
        <f t="shared" si="37"/>
        <v/>
      </c>
      <c r="AQ11" s="93" t="str">
        <f t="shared" si="38"/>
        <v/>
      </c>
      <c r="AR11" s="93" t="str">
        <f t="shared" si="39"/>
        <v/>
      </c>
      <c r="AS11" s="93" t="str">
        <f t="shared" si="40"/>
        <v/>
      </c>
      <c r="AT11" s="93" t="str">
        <f t="shared" si="41"/>
        <v/>
      </c>
      <c r="AU11" s="93" t="str">
        <f t="shared" si="42"/>
        <v/>
      </c>
      <c r="AV11" s="93" t="str">
        <f t="shared" si="43"/>
        <v/>
      </c>
      <c r="AW11" s="93" t="str">
        <f t="shared" si="44"/>
        <v/>
      </c>
      <c r="AX11" s="93" t="str">
        <f t="shared" si="45"/>
        <v/>
      </c>
      <c r="AY11" s="93" t="str">
        <f t="shared" si="46"/>
        <v/>
      </c>
      <c r="AZ11" s="93" t="str">
        <f t="shared" si="47"/>
        <v/>
      </c>
      <c r="BA11" s="93" t="str">
        <f t="shared" si="48"/>
        <v/>
      </c>
      <c r="BB11" s="93" t="str">
        <f t="shared" si="49"/>
        <v/>
      </c>
      <c r="BC11" s="93" t="str">
        <f t="shared" si="50"/>
        <v/>
      </c>
      <c r="BD11" s="93" t="str">
        <f t="shared" si="51"/>
        <v/>
      </c>
      <c r="BE11" s="13"/>
      <c r="BF11" s="74" t="str">
        <f t="shared" si="130"/>
        <v/>
      </c>
      <c r="BG11" s="36" t="str">
        <f t="shared" si="131"/>
        <v/>
      </c>
      <c r="BH11" s="225"/>
      <c r="BI11" s="75" t="str">
        <f t="shared" si="52"/>
        <v/>
      </c>
      <c r="BJ11" s="37" t="str">
        <f t="shared" si="53"/>
        <v/>
      </c>
      <c r="BK11" s="13"/>
      <c r="BL11" s="74" t="str">
        <f t="shared" si="54"/>
        <v/>
      </c>
      <c r="BM11" s="36" t="str">
        <f t="shared" si="55"/>
        <v/>
      </c>
      <c r="BN11" s="225"/>
      <c r="BO11" s="75" t="str">
        <f t="shared" si="56"/>
        <v/>
      </c>
      <c r="BP11" s="37" t="str">
        <f t="shared" si="57"/>
        <v/>
      </c>
      <c r="BQ11" s="13"/>
      <c r="BR11" s="74" t="str">
        <f t="shared" si="58"/>
        <v/>
      </c>
      <c r="BS11" s="36" t="str">
        <f t="shared" si="59"/>
        <v/>
      </c>
      <c r="BT11" s="225"/>
      <c r="BU11" s="75" t="str">
        <f t="shared" si="60"/>
        <v/>
      </c>
      <c r="BV11" s="37" t="str">
        <f t="shared" si="61"/>
        <v/>
      </c>
      <c r="BW11" s="13"/>
      <c r="BX11" s="74" t="str">
        <f t="shared" si="62"/>
        <v/>
      </c>
      <c r="BY11" s="36" t="str">
        <f t="shared" si="63"/>
        <v/>
      </c>
      <c r="BZ11" s="225"/>
      <c r="CA11" s="75" t="str">
        <f t="shared" si="64"/>
        <v/>
      </c>
      <c r="CB11" s="37" t="str">
        <f t="shared" si="65"/>
        <v/>
      </c>
      <c r="CC11" s="13"/>
      <c r="CD11" s="74" t="str">
        <f t="shared" si="66"/>
        <v/>
      </c>
      <c r="CE11" s="36" t="str">
        <f t="shared" si="67"/>
        <v/>
      </c>
      <c r="CF11" s="225"/>
      <c r="CG11" s="115" t="str">
        <f t="shared" si="68"/>
        <v/>
      </c>
      <c r="CH11" s="225" t="str">
        <f t="shared" si="69"/>
        <v/>
      </c>
      <c r="CI11" s="13"/>
      <c r="CJ11" s="5" t="str">
        <f t="shared" si="70"/>
        <v/>
      </c>
      <c r="CK11" s="224" t="str">
        <f t="shared" si="71"/>
        <v/>
      </c>
      <c r="CL11" s="225"/>
      <c r="CM11" s="115" t="str">
        <f t="shared" si="72"/>
        <v/>
      </c>
      <c r="CN11" s="225" t="str">
        <f t="shared" si="73"/>
        <v/>
      </c>
      <c r="CO11" s="13"/>
      <c r="CP11" s="5" t="str">
        <f t="shared" si="74"/>
        <v/>
      </c>
      <c r="CQ11" s="224" t="str">
        <f t="shared" si="75"/>
        <v/>
      </c>
      <c r="CR11" s="225"/>
      <c r="CS11" s="115" t="str">
        <f t="shared" si="76"/>
        <v/>
      </c>
      <c r="CT11" s="225" t="str">
        <f t="shared" si="77"/>
        <v/>
      </c>
      <c r="CU11" s="13"/>
      <c r="CV11" s="5" t="str">
        <f t="shared" si="78"/>
        <v/>
      </c>
      <c r="CW11" s="224" t="str">
        <f t="shared" si="79"/>
        <v/>
      </c>
      <c r="CX11" s="225"/>
      <c r="CY11" s="115" t="str">
        <f t="shared" si="80"/>
        <v/>
      </c>
      <c r="CZ11" s="225" t="str">
        <f t="shared" si="81"/>
        <v/>
      </c>
      <c r="DA11" s="13"/>
      <c r="DB11" s="5" t="str">
        <f t="shared" si="82"/>
        <v/>
      </c>
      <c r="DC11" s="224" t="str">
        <f t="shared" si="83"/>
        <v/>
      </c>
      <c r="DD11" s="225"/>
      <c r="DE11" s="115" t="str">
        <f t="shared" si="84"/>
        <v/>
      </c>
      <c r="DF11" s="225" t="str">
        <f t="shared" si="85"/>
        <v/>
      </c>
      <c r="DG11" s="224"/>
      <c r="DH11" s="5" t="str">
        <f t="shared" si="86"/>
        <v/>
      </c>
      <c r="DI11" s="224" t="str">
        <f t="shared" si="87"/>
        <v/>
      </c>
      <c r="DJ11" s="225"/>
      <c r="DK11" s="115" t="str">
        <f t="shared" si="88"/>
        <v/>
      </c>
      <c r="DL11" s="225" t="str">
        <f t="shared" si="89"/>
        <v/>
      </c>
      <c r="DM11" s="224"/>
      <c r="DN11" s="5" t="str">
        <f t="shared" si="90"/>
        <v/>
      </c>
      <c r="DO11" s="224" t="str">
        <f t="shared" si="91"/>
        <v/>
      </c>
      <c r="DP11" s="225"/>
      <c r="DQ11" s="115" t="str">
        <f t="shared" si="92"/>
        <v/>
      </c>
      <c r="DR11" s="225" t="str">
        <f t="shared" si="93"/>
        <v/>
      </c>
      <c r="DS11" s="224"/>
      <c r="DT11" s="5" t="str">
        <f t="shared" si="94"/>
        <v/>
      </c>
      <c r="DU11" s="224" t="str">
        <f t="shared" si="95"/>
        <v/>
      </c>
      <c r="DV11" s="225"/>
      <c r="DW11" s="115" t="str">
        <f t="shared" si="96"/>
        <v/>
      </c>
      <c r="DX11" s="225" t="str">
        <f t="shared" si="97"/>
        <v/>
      </c>
      <c r="DY11" s="224"/>
      <c r="DZ11" s="5" t="str">
        <f t="shared" si="98"/>
        <v/>
      </c>
      <c r="EA11" s="224" t="str">
        <f t="shared" si="99"/>
        <v/>
      </c>
      <c r="EB11" s="225"/>
      <c r="EC11" s="115" t="str">
        <f t="shared" si="100"/>
        <v/>
      </c>
      <c r="ED11" s="225" t="str">
        <f t="shared" si="101"/>
        <v/>
      </c>
      <c r="EE11" s="224"/>
      <c r="EF11" s="5" t="str">
        <f t="shared" si="102"/>
        <v/>
      </c>
      <c r="EG11" s="224" t="str">
        <f t="shared" si="103"/>
        <v/>
      </c>
      <c r="EH11" s="225"/>
      <c r="EI11" s="115" t="str">
        <f t="shared" si="104"/>
        <v/>
      </c>
      <c r="EJ11" s="225" t="str">
        <f t="shared" si="105"/>
        <v/>
      </c>
      <c r="EK11" s="224"/>
      <c r="EL11" s="5" t="str">
        <f t="shared" si="106"/>
        <v/>
      </c>
      <c r="EM11" s="224" t="str">
        <f t="shared" si="107"/>
        <v/>
      </c>
      <c r="EN11" s="225"/>
      <c r="EO11" s="115" t="str">
        <f t="shared" si="108"/>
        <v/>
      </c>
      <c r="EP11" s="225" t="str">
        <f t="shared" si="109"/>
        <v/>
      </c>
      <c r="EQ11" s="224"/>
      <c r="ER11" s="5" t="str">
        <f t="shared" si="110"/>
        <v/>
      </c>
      <c r="ES11" s="224" t="str">
        <f t="shared" si="111"/>
        <v/>
      </c>
      <c r="ET11" s="225"/>
      <c r="EU11" s="115" t="str">
        <f t="shared" si="112"/>
        <v/>
      </c>
      <c r="EV11" s="225" t="str">
        <f t="shared" si="113"/>
        <v/>
      </c>
      <c r="EW11" s="224"/>
      <c r="EX11" s="5" t="str">
        <f t="shared" si="114"/>
        <v/>
      </c>
      <c r="EY11" s="224" t="str">
        <f t="shared" si="115"/>
        <v/>
      </c>
      <c r="EZ11" s="225"/>
      <c r="FA11" s="115" t="str">
        <f t="shared" si="116"/>
        <v/>
      </c>
      <c r="FB11" s="225" t="str">
        <f t="shared" si="117"/>
        <v/>
      </c>
      <c r="FC11" s="224"/>
      <c r="FD11" s="5" t="str">
        <f t="shared" si="118"/>
        <v/>
      </c>
      <c r="FE11" s="224" t="str">
        <f t="shared" si="119"/>
        <v/>
      </c>
      <c r="FF11" s="225"/>
      <c r="FG11" s="115" t="str">
        <f t="shared" si="120"/>
        <v/>
      </c>
      <c r="FH11" s="225" t="str">
        <f t="shared" si="121"/>
        <v/>
      </c>
      <c r="FI11" s="224"/>
      <c r="FJ11" s="5" t="str">
        <f t="shared" si="122"/>
        <v/>
      </c>
      <c r="FK11" s="224" t="str">
        <f t="shared" si="123"/>
        <v/>
      </c>
      <c r="FL11" s="225"/>
      <c r="FM11" s="115" t="str">
        <f t="shared" si="124"/>
        <v/>
      </c>
      <c r="FN11" s="225" t="str">
        <f t="shared" si="125"/>
        <v/>
      </c>
      <c r="FO11" s="224"/>
      <c r="FP11" s="5" t="str">
        <f t="shared" si="126"/>
        <v/>
      </c>
      <c r="FQ11" s="224" t="str">
        <f t="shared" si="127"/>
        <v/>
      </c>
      <c r="FR11" s="225"/>
      <c r="FS11" s="115" t="str">
        <f t="shared" si="128"/>
        <v/>
      </c>
      <c r="FT11" s="225" t="str">
        <f t="shared" si="129"/>
        <v/>
      </c>
      <c r="FU11" s="253"/>
      <c r="FV11" s="253"/>
      <c r="FW11" s="253"/>
      <c r="FX11" s="253"/>
      <c r="FY11" s="253"/>
    </row>
    <row r="12" spans="1:182" s="14" customFormat="1" x14ac:dyDescent="0.25">
      <c r="A12" s="2" t="str">
        <f t="shared" si="0"/>
        <v/>
      </c>
      <c r="B12" s="103"/>
      <c r="C12" s="104"/>
      <c r="D12" s="109"/>
      <c r="E12" s="88"/>
      <c r="F12" s="2"/>
      <c r="G12" s="76"/>
      <c r="H12" s="114" t="str">
        <f t="shared" si="1"/>
        <v/>
      </c>
      <c r="I12" s="114" t="str">
        <f t="shared" si="2"/>
        <v/>
      </c>
      <c r="J12" s="114" t="str">
        <f t="shared" si="3"/>
        <v/>
      </c>
      <c r="K12" s="114" t="str">
        <f t="shared" si="4"/>
        <v/>
      </c>
      <c r="L12" s="114" t="str">
        <f t="shared" si="5"/>
        <v/>
      </c>
      <c r="M12" s="114" t="str">
        <f t="shared" si="6"/>
        <v/>
      </c>
      <c r="N12" s="114" t="str">
        <f t="shared" si="7"/>
        <v/>
      </c>
      <c r="O12" s="114" t="str">
        <f t="shared" si="8"/>
        <v/>
      </c>
      <c r="P12" s="93" t="str">
        <f t="shared" si="9"/>
        <v/>
      </c>
      <c r="Q12" s="93" t="str">
        <f t="shared" si="10"/>
        <v/>
      </c>
      <c r="R12" s="93" t="str">
        <f t="shared" si="11"/>
        <v/>
      </c>
      <c r="S12" s="93" t="str">
        <f t="shared" si="12"/>
        <v/>
      </c>
      <c r="T12" s="93" t="str">
        <f t="shared" si="13"/>
        <v/>
      </c>
      <c r="U12" s="93" t="str">
        <f t="shared" si="14"/>
        <v/>
      </c>
      <c r="V12" s="93" t="str">
        <f t="shared" si="15"/>
        <v/>
      </c>
      <c r="W12" s="93" t="str">
        <f t="shared" si="16"/>
        <v/>
      </c>
      <c r="X12" s="93" t="str">
        <f t="shared" si="17"/>
        <v/>
      </c>
      <c r="Y12" s="93" t="str">
        <f t="shared" si="18"/>
        <v/>
      </c>
      <c r="Z12" s="93" t="str">
        <f t="shared" si="19"/>
        <v/>
      </c>
      <c r="AA12" s="93" t="str">
        <f t="shared" si="20"/>
        <v/>
      </c>
      <c r="AB12" s="93" t="str">
        <f t="shared" si="21"/>
        <v/>
      </c>
      <c r="AC12" s="93" t="str">
        <f t="shared" si="22"/>
        <v/>
      </c>
      <c r="AD12" s="93" t="str">
        <f t="shared" si="23"/>
        <v/>
      </c>
      <c r="AE12" s="93" t="str">
        <f t="shared" si="24"/>
        <v/>
      </c>
      <c r="AF12" s="93" t="str">
        <f t="shared" si="25"/>
        <v/>
      </c>
      <c r="AG12" s="93" t="str">
        <f t="shared" si="28"/>
        <v/>
      </c>
      <c r="AH12" s="93" t="str">
        <f t="shared" si="29"/>
        <v/>
      </c>
      <c r="AI12" s="93" t="str">
        <f t="shared" si="30"/>
        <v/>
      </c>
      <c r="AJ12" s="93" t="str">
        <f t="shared" si="31"/>
        <v/>
      </c>
      <c r="AK12" s="93" t="str">
        <f t="shared" si="32"/>
        <v/>
      </c>
      <c r="AL12" s="93" t="str">
        <f t="shared" si="33"/>
        <v/>
      </c>
      <c r="AM12" s="93" t="str">
        <f t="shared" si="34"/>
        <v/>
      </c>
      <c r="AN12" s="93" t="str">
        <f t="shared" si="35"/>
        <v/>
      </c>
      <c r="AO12" s="93" t="str">
        <f t="shared" si="36"/>
        <v/>
      </c>
      <c r="AP12" s="93" t="str">
        <f t="shared" si="37"/>
        <v/>
      </c>
      <c r="AQ12" s="93" t="str">
        <f t="shared" si="38"/>
        <v/>
      </c>
      <c r="AR12" s="93" t="str">
        <f t="shared" si="39"/>
        <v/>
      </c>
      <c r="AS12" s="93" t="str">
        <f t="shared" si="40"/>
        <v/>
      </c>
      <c r="AT12" s="93" t="str">
        <f t="shared" si="41"/>
        <v/>
      </c>
      <c r="AU12" s="93" t="str">
        <f t="shared" si="42"/>
        <v/>
      </c>
      <c r="AV12" s="93" t="str">
        <f t="shared" si="43"/>
        <v/>
      </c>
      <c r="AW12" s="93" t="str">
        <f t="shared" si="44"/>
        <v/>
      </c>
      <c r="AX12" s="93" t="str">
        <f t="shared" si="45"/>
        <v/>
      </c>
      <c r="AY12" s="93" t="str">
        <f t="shared" si="46"/>
        <v/>
      </c>
      <c r="AZ12" s="93" t="str">
        <f t="shared" si="47"/>
        <v/>
      </c>
      <c r="BA12" s="93" t="str">
        <f t="shared" si="48"/>
        <v/>
      </c>
      <c r="BB12" s="93" t="str">
        <f t="shared" si="49"/>
        <v/>
      </c>
      <c r="BC12" s="93" t="str">
        <f t="shared" si="50"/>
        <v/>
      </c>
      <c r="BD12" s="93" t="str">
        <f t="shared" si="51"/>
        <v/>
      </c>
      <c r="BE12" s="13"/>
      <c r="BF12" s="74" t="str">
        <f t="shared" si="130"/>
        <v/>
      </c>
      <c r="BG12" s="36" t="str">
        <f t="shared" si="131"/>
        <v/>
      </c>
      <c r="BH12" s="225"/>
      <c r="BI12" s="75" t="str">
        <f t="shared" si="52"/>
        <v/>
      </c>
      <c r="BJ12" s="37" t="str">
        <f t="shared" si="53"/>
        <v/>
      </c>
      <c r="BK12" s="13"/>
      <c r="BL12" s="74" t="str">
        <f t="shared" si="54"/>
        <v/>
      </c>
      <c r="BM12" s="36" t="str">
        <f t="shared" si="55"/>
        <v/>
      </c>
      <c r="BN12" s="225"/>
      <c r="BO12" s="75" t="str">
        <f t="shared" si="56"/>
        <v/>
      </c>
      <c r="BP12" s="37" t="str">
        <f t="shared" si="57"/>
        <v/>
      </c>
      <c r="BQ12" s="13"/>
      <c r="BR12" s="74" t="str">
        <f t="shared" si="58"/>
        <v/>
      </c>
      <c r="BS12" s="36" t="str">
        <f t="shared" si="59"/>
        <v/>
      </c>
      <c r="BT12" s="225"/>
      <c r="BU12" s="75" t="str">
        <f t="shared" si="60"/>
        <v/>
      </c>
      <c r="BV12" s="37" t="str">
        <f t="shared" si="61"/>
        <v/>
      </c>
      <c r="BW12" s="13"/>
      <c r="BX12" s="74" t="str">
        <f t="shared" si="62"/>
        <v/>
      </c>
      <c r="BY12" s="36" t="str">
        <f t="shared" si="63"/>
        <v/>
      </c>
      <c r="BZ12" s="225"/>
      <c r="CA12" s="75" t="str">
        <f t="shared" si="64"/>
        <v/>
      </c>
      <c r="CB12" s="37" t="str">
        <f t="shared" si="65"/>
        <v/>
      </c>
      <c r="CC12" s="13"/>
      <c r="CD12" s="74" t="str">
        <f t="shared" si="66"/>
        <v/>
      </c>
      <c r="CE12" s="36" t="str">
        <f t="shared" si="67"/>
        <v/>
      </c>
      <c r="CF12" s="225"/>
      <c r="CG12" s="115" t="str">
        <f t="shared" si="68"/>
        <v/>
      </c>
      <c r="CH12" s="225" t="str">
        <f t="shared" si="69"/>
        <v/>
      </c>
      <c r="CI12" s="13"/>
      <c r="CJ12" s="5" t="str">
        <f t="shared" si="70"/>
        <v/>
      </c>
      <c r="CK12" s="224" t="str">
        <f t="shared" si="71"/>
        <v/>
      </c>
      <c r="CL12" s="225"/>
      <c r="CM12" s="115" t="str">
        <f t="shared" si="72"/>
        <v/>
      </c>
      <c r="CN12" s="225" t="str">
        <f t="shared" si="73"/>
        <v/>
      </c>
      <c r="CO12" s="13"/>
      <c r="CP12" s="5" t="str">
        <f t="shared" si="74"/>
        <v/>
      </c>
      <c r="CQ12" s="224" t="str">
        <f t="shared" si="75"/>
        <v/>
      </c>
      <c r="CR12" s="225"/>
      <c r="CS12" s="115" t="str">
        <f t="shared" si="76"/>
        <v/>
      </c>
      <c r="CT12" s="225" t="str">
        <f t="shared" si="77"/>
        <v/>
      </c>
      <c r="CU12" s="13"/>
      <c r="CV12" s="5" t="str">
        <f t="shared" si="78"/>
        <v/>
      </c>
      <c r="CW12" s="224" t="str">
        <f t="shared" si="79"/>
        <v/>
      </c>
      <c r="CX12" s="225"/>
      <c r="CY12" s="115" t="str">
        <f t="shared" si="80"/>
        <v/>
      </c>
      <c r="CZ12" s="225" t="str">
        <f t="shared" si="81"/>
        <v/>
      </c>
      <c r="DA12" s="13"/>
      <c r="DB12" s="5" t="str">
        <f t="shared" si="82"/>
        <v/>
      </c>
      <c r="DC12" s="224" t="str">
        <f t="shared" si="83"/>
        <v/>
      </c>
      <c r="DD12" s="225"/>
      <c r="DE12" s="115" t="str">
        <f t="shared" si="84"/>
        <v/>
      </c>
      <c r="DF12" s="225" t="str">
        <f t="shared" si="85"/>
        <v/>
      </c>
      <c r="DG12" s="224"/>
      <c r="DH12" s="5" t="str">
        <f t="shared" si="86"/>
        <v/>
      </c>
      <c r="DI12" s="224" t="str">
        <f t="shared" si="87"/>
        <v/>
      </c>
      <c r="DJ12" s="225"/>
      <c r="DK12" s="115" t="str">
        <f t="shared" si="88"/>
        <v/>
      </c>
      <c r="DL12" s="225" t="str">
        <f t="shared" si="89"/>
        <v/>
      </c>
      <c r="DM12" s="224"/>
      <c r="DN12" s="5" t="str">
        <f t="shared" si="90"/>
        <v/>
      </c>
      <c r="DO12" s="224" t="str">
        <f t="shared" si="91"/>
        <v/>
      </c>
      <c r="DP12" s="225"/>
      <c r="DQ12" s="115" t="str">
        <f t="shared" si="92"/>
        <v/>
      </c>
      <c r="DR12" s="225" t="str">
        <f t="shared" si="93"/>
        <v/>
      </c>
      <c r="DS12" s="224"/>
      <c r="DT12" s="5" t="str">
        <f t="shared" si="94"/>
        <v/>
      </c>
      <c r="DU12" s="224" t="str">
        <f t="shared" si="95"/>
        <v/>
      </c>
      <c r="DV12" s="225"/>
      <c r="DW12" s="115" t="str">
        <f t="shared" si="96"/>
        <v/>
      </c>
      <c r="DX12" s="225" t="str">
        <f t="shared" si="97"/>
        <v/>
      </c>
      <c r="DY12" s="224"/>
      <c r="DZ12" s="5" t="str">
        <f t="shared" si="98"/>
        <v/>
      </c>
      <c r="EA12" s="224" t="str">
        <f t="shared" si="99"/>
        <v/>
      </c>
      <c r="EB12" s="225"/>
      <c r="EC12" s="115" t="str">
        <f t="shared" si="100"/>
        <v/>
      </c>
      <c r="ED12" s="225" t="str">
        <f t="shared" si="101"/>
        <v/>
      </c>
      <c r="EE12" s="224"/>
      <c r="EF12" s="5" t="str">
        <f t="shared" si="102"/>
        <v/>
      </c>
      <c r="EG12" s="224" t="str">
        <f t="shared" si="103"/>
        <v/>
      </c>
      <c r="EH12" s="225"/>
      <c r="EI12" s="115" t="str">
        <f t="shared" si="104"/>
        <v/>
      </c>
      <c r="EJ12" s="225" t="str">
        <f t="shared" si="105"/>
        <v/>
      </c>
      <c r="EK12" s="224"/>
      <c r="EL12" s="5" t="str">
        <f t="shared" si="106"/>
        <v/>
      </c>
      <c r="EM12" s="224" t="str">
        <f t="shared" si="107"/>
        <v/>
      </c>
      <c r="EN12" s="225"/>
      <c r="EO12" s="115" t="str">
        <f t="shared" si="108"/>
        <v/>
      </c>
      <c r="EP12" s="225" t="str">
        <f t="shared" si="109"/>
        <v/>
      </c>
      <c r="EQ12" s="224"/>
      <c r="ER12" s="5" t="str">
        <f t="shared" si="110"/>
        <v/>
      </c>
      <c r="ES12" s="224" t="str">
        <f t="shared" si="111"/>
        <v/>
      </c>
      <c r="ET12" s="225"/>
      <c r="EU12" s="115" t="str">
        <f t="shared" si="112"/>
        <v/>
      </c>
      <c r="EV12" s="225" t="str">
        <f t="shared" si="113"/>
        <v/>
      </c>
      <c r="EW12" s="224"/>
      <c r="EX12" s="5" t="str">
        <f t="shared" si="114"/>
        <v/>
      </c>
      <c r="EY12" s="224" t="str">
        <f t="shared" si="115"/>
        <v/>
      </c>
      <c r="EZ12" s="225"/>
      <c r="FA12" s="115" t="str">
        <f t="shared" si="116"/>
        <v/>
      </c>
      <c r="FB12" s="225" t="str">
        <f t="shared" si="117"/>
        <v/>
      </c>
      <c r="FC12" s="224"/>
      <c r="FD12" s="5" t="str">
        <f t="shared" si="118"/>
        <v/>
      </c>
      <c r="FE12" s="224" t="str">
        <f t="shared" si="119"/>
        <v/>
      </c>
      <c r="FF12" s="225"/>
      <c r="FG12" s="115" t="str">
        <f t="shared" si="120"/>
        <v/>
      </c>
      <c r="FH12" s="225" t="str">
        <f t="shared" si="121"/>
        <v/>
      </c>
      <c r="FI12" s="224"/>
      <c r="FJ12" s="5" t="str">
        <f t="shared" si="122"/>
        <v/>
      </c>
      <c r="FK12" s="224" t="str">
        <f t="shared" si="123"/>
        <v/>
      </c>
      <c r="FL12" s="225"/>
      <c r="FM12" s="115" t="str">
        <f t="shared" si="124"/>
        <v/>
      </c>
      <c r="FN12" s="225" t="str">
        <f t="shared" si="125"/>
        <v/>
      </c>
      <c r="FO12" s="224"/>
      <c r="FP12" s="5" t="str">
        <f t="shared" si="126"/>
        <v/>
      </c>
      <c r="FQ12" s="224" t="str">
        <f t="shared" si="127"/>
        <v/>
      </c>
      <c r="FR12" s="225"/>
      <c r="FS12" s="115" t="str">
        <f t="shared" si="128"/>
        <v/>
      </c>
      <c r="FT12" s="225" t="str">
        <f t="shared" si="129"/>
        <v/>
      </c>
      <c r="FU12" s="253"/>
      <c r="FV12" s="253"/>
      <c r="FW12" s="253"/>
      <c r="FX12" s="253"/>
      <c r="FY12" s="253"/>
    </row>
    <row r="13" spans="1:182" x14ac:dyDescent="0.25">
      <c r="A13" s="2" t="str">
        <f t="shared" si="0"/>
        <v/>
      </c>
      <c r="B13" s="103"/>
      <c r="C13" s="104"/>
      <c r="D13" s="109"/>
      <c r="E13" s="88"/>
      <c r="F13" s="2"/>
      <c r="G13" s="76"/>
      <c r="H13" s="114" t="str">
        <f t="shared" si="1"/>
        <v/>
      </c>
      <c r="I13" s="114" t="str">
        <f t="shared" si="2"/>
        <v/>
      </c>
      <c r="J13" s="114" t="str">
        <f t="shared" si="3"/>
        <v/>
      </c>
      <c r="K13" s="114" t="str">
        <f t="shared" si="4"/>
        <v/>
      </c>
      <c r="L13" s="114" t="str">
        <f t="shared" si="5"/>
        <v/>
      </c>
      <c r="M13" s="114" t="str">
        <f t="shared" si="6"/>
        <v/>
      </c>
      <c r="N13" s="114" t="str">
        <f t="shared" si="7"/>
        <v/>
      </c>
      <c r="O13" s="114" t="str">
        <f t="shared" si="8"/>
        <v/>
      </c>
      <c r="P13" s="93" t="str">
        <f t="shared" si="9"/>
        <v/>
      </c>
      <c r="Q13" s="93" t="str">
        <f t="shared" si="10"/>
        <v/>
      </c>
      <c r="R13" s="93" t="str">
        <f t="shared" si="11"/>
        <v/>
      </c>
      <c r="S13" s="93" t="str">
        <f t="shared" si="12"/>
        <v/>
      </c>
      <c r="T13" s="93" t="str">
        <f t="shared" si="13"/>
        <v/>
      </c>
      <c r="U13" s="93" t="str">
        <f t="shared" si="14"/>
        <v/>
      </c>
      <c r="V13" s="93" t="str">
        <f t="shared" si="15"/>
        <v/>
      </c>
      <c r="W13" s="93" t="str">
        <f t="shared" si="16"/>
        <v/>
      </c>
      <c r="X13" s="93" t="str">
        <f t="shared" si="17"/>
        <v/>
      </c>
      <c r="Y13" s="93" t="str">
        <f t="shared" si="18"/>
        <v/>
      </c>
      <c r="Z13" s="93" t="str">
        <f t="shared" si="19"/>
        <v/>
      </c>
      <c r="AA13" s="93" t="str">
        <f t="shared" si="20"/>
        <v/>
      </c>
      <c r="AB13" s="93" t="str">
        <f t="shared" si="21"/>
        <v/>
      </c>
      <c r="AC13" s="93" t="str">
        <f t="shared" si="22"/>
        <v/>
      </c>
      <c r="AD13" s="93" t="str">
        <f t="shared" si="23"/>
        <v/>
      </c>
      <c r="AE13" s="93" t="str">
        <f t="shared" si="24"/>
        <v/>
      </c>
      <c r="AF13" s="93" t="str">
        <f t="shared" si="25"/>
        <v/>
      </c>
      <c r="AG13" s="93" t="str">
        <f t="shared" si="28"/>
        <v/>
      </c>
      <c r="AH13" s="93" t="str">
        <f t="shared" si="29"/>
        <v/>
      </c>
      <c r="AI13" s="93" t="str">
        <f t="shared" si="30"/>
        <v/>
      </c>
      <c r="AJ13" s="93" t="str">
        <f t="shared" si="31"/>
        <v/>
      </c>
      <c r="AK13" s="93" t="str">
        <f t="shared" si="32"/>
        <v/>
      </c>
      <c r="AL13" s="93" t="str">
        <f t="shared" si="33"/>
        <v/>
      </c>
      <c r="AM13" s="93" t="str">
        <f t="shared" si="34"/>
        <v/>
      </c>
      <c r="AN13" s="93" t="str">
        <f t="shared" si="35"/>
        <v/>
      </c>
      <c r="AO13" s="93" t="str">
        <f t="shared" si="36"/>
        <v/>
      </c>
      <c r="AP13" s="93" t="str">
        <f t="shared" si="37"/>
        <v/>
      </c>
      <c r="AQ13" s="93" t="str">
        <f t="shared" si="38"/>
        <v/>
      </c>
      <c r="AR13" s="93" t="str">
        <f t="shared" si="39"/>
        <v/>
      </c>
      <c r="AS13" s="93" t="str">
        <f t="shared" si="40"/>
        <v/>
      </c>
      <c r="AT13" s="93" t="str">
        <f t="shared" si="41"/>
        <v/>
      </c>
      <c r="AU13" s="93" t="str">
        <f t="shared" si="42"/>
        <v/>
      </c>
      <c r="AV13" s="93" t="str">
        <f t="shared" si="43"/>
        <v/>
      </c>
      <c r="AW13" s="93" t="str">
        <f t="shared" si="44"/>
        <v/>
      </c>
      <c r="AX13" s="93" t="str">
        <f t="shared" si="45"/>
        <v/>
      </c>
      <c r="AY13" s="93" t="str">
        <f t="shared" si="46"/>
        <v/>
      </c>
      <c r="AZ13" s="93" t="str">
        <f t="shared" si="47"/>
        <v/>
      </c>
      <c r="BA13" s="93" t="str">
        <f t="shared" si="48"/>
        <v/>
      </c>
      <c r="BB13" s="93" t="str">
        <f t="shared" si="49"/>
        <v/>
      </c>
      <c r="BC13" s="93" t="str">
        <f t="shared" si="50"/>
        <v/>
      </c>
      <c r="BD13" s="93" t="str">
        <f t="shared" si="51"/>
        <v/>
      </c>
      <c r="BE13" s="13"/>
      <c r="BF13" s="74" t="str">
        <f t="shared" si="130"/>
        <v/>
      </c>
      <c r="BG13" s="36" t="str">
        <f t="shared" si="131"/>
        <v/>
      </c>
      <c r="BH13" s="225"/>
      <c r="BI13" s="75" t="str">
        <f t="shared" si="52"/>
        <v/>
      </c>
      <c r="BJ13" s="37" t="str">
        <f t="shared" si="53"/>
        <v/>
      </c>
      <c r="BK13" s="13"/>
      <c r="BL13" s="74" t="str">
        <f t="shared" si="54"/>
        <v/>
      </c>
      <c r="BM13" s="36" t="str">
        <f t="shared" si="55"/>
        <v/>
      </c>
      <c r="BN13" s="225"/>
      <c r="BO13" s="75" t="str">
        <f t="shared" si="56"/>
        <v/>
      </c>
      <c r="BP13" s="37" t="str">
        <f t="shared" si="57"/>
        <v/>
      </c>
      <c r="BQ13" s="13"/>
      <c r="BR13" s="74" t="str">
        <f t="shared" si="58"/>
        <v/>
      </c>
      <c r="BS13" s="36" t="str">
        <f t="shared" si="59"/>
        <v/>
      </c>
      <c r="BT13" s="225"/>
      <c r="BU13" s="75" t="str">
        <f t="shared" si="60"/>
        <v/>
      </c>
      <c r="BV13" s="37" t="str">
        <f t="shared" si="61"/>
        <v/>
      </c>
      <c r="BW13" s="13"/>
      <c r="BX13" s="74" t="str">
        <f t="shared" si="62"/>
        <v/>
      </c>
      <c r="BY13" s="36" t="str">
        <f t="shared" si="63"/>
        <v/>
      </c>
      <c r="BZ13" s="225"/>
      <c r="CA13" s="75" t="str">
        <f t="shared" si="64"/>
        <v/>
      </c>
      <c r="CB13" s="37" t="str">
        <f t="shared" si="65"/>
        <v/>
      </c>
      <c r="CC13" s="13"/>
      <c r="CD13" s="74" t="str">
        <f t="shared" si="66"/>
        <v/>
      </c>
      <c r="CE13" s="36" t="str">
        <f t="shared" si="67"/>
        <v/>
      </c>
      <c r="CF13" s="225"/>
      <c r="CG13" s="115" t="str">
        <f t="shared" si="68"/>
        <v/>
      </c>
      <c r="CH13" s="225" t="str">
        <f t="shared" si="69"/>
        <v/>
      </c>
      <c r="CI13" s="13"/>
      <c r="CJ13" s="5" t="str">
        <f t="shared" si="70"/>
        <v/>
      </c>
      <c r="CK13" s="224" t="str">
        <f t="shared" si="71"/>
        <v/>
      </c>
      <c r="CL13" s="225"/>
      <c r="CM13" s="115" t="str">
        <f t="shared" si="72"/>
        <v/>
      </c>
      <c r="CN13" s="225" t="str">
        <f t="shared" si="73"/>
        <v/>
      </c>
      <c r="CO13" s="13"/>
      <c r="CP13" s="5" t="str">
        <f t="shared" si="74"/>
        <v/>
      </c>
      <c r="CQ13" s="224" t="str">
        <f t="shared" si="75"/>
        <v/>
      </c>
      <c r="CR13" s="225"/>
      <c r="CS13" s="115" t="str">
        <f t="shared" si="76"/>
        <v/>
      </c>
      <c r="CT13" s="225" t="str">
        <f t="shared" si="77"/>
        <v/>
      </c>
      <c r="CU13" s="13"/>
      <c r="CV13" s="5" t="str">
        <f t="shared" si="78"/>
        <v/>
      </c>
      <c r="CW13" s="224" t="str">
        <f t="shared" si="79"/>
        <v/>
      </c>
      <c r="CX13" s="225"/>
      <c r="CY13" s="115" t="str">
        <f t="shared" si="80"/>
        <v/>
      </c>
      <c r="CZ13" s="225" t="str">
        <f t="shared" si="81"/>
        <v/>
      </c>
      <c r="DA13" s="13"/>
      <c r="DB13" s="5" t="str">
        <f t="shared" si="82"/>
        <v/>
      </c>
      <c r="DC13" s="224" t="str">
        <f t="shared" si="83"/>
        <v/>
      </c>
      <c r="DD13" s="225"/>
      <c r="DE13" s="115" t="str">
        <f t="shared" si="84"/>
        <v/>
      </c>
      <c r="DF13" s="225" t="str">
        <f t="shared" si="85"/>
        <v/>
      </c>
      <c r="DG13" s="224"/>
      <c r="DH13" s="5" t="str">
        <f t="shared" si="86"/>
        <v/>
      </c>
      <c r="DI13" s="224" t="str">
        <f t="shared" si="87"/>
        <v/>
      </c>
      <c r="DJ13" s="225"/>
      <c r="DK13" s="115" t="str">
        <f t="shared" si="88"/>
        <v/>
      </c>
      <c r="DL13" s="225" t="str">
        <f t="shared" si="89"/>
        <v/>
      </c>
      <c r="DM13" s="224"/>
      <c r="DN13" s="5" t="str">
        <f t="shared" si="90"/>
        <v/>
      </c>
      <c r="DO13" s="224" t="str">
        <f t="shared" si="91"/>
        <v/>
      </c>
      <c r="DP13" s="225"/>
      <c r="DQ13" s="115" t="str">
        <f t="shared" si="92"/>
        <v/>
      </c>
      <c r="DR13" s="225" t="str">
        <f t="shared" si="93"/>
        <v/>
      </c>
      <c r="DS13" s="224"/>
      <c r="DT13" s="5" t="str">
        <f t="shared" si="94"/>
        <v/>
      </c>
      <c r="DU13" s="224" t="str">
        <f t="shared" si="95"/>
        <v/>
      </c>
      <c r="DV13" s="225"/>
      <c r="DW13" s="115" t="str">
        <f t="shared" si="96"/>
        <v/>
      </c>
      <c r="DX13" s="225" t="str">
        <f t="shared" si="97"/>
        <v/>
      </c>
      <c r="DY13" s="224"/>
      <c r="DZ13" s="5" t="str">
        <f t="shared" si="98"/>
        <v/>
      </c>
      <c r="EA13" s="224" t="str">
        <f t="shared" si="99"/>
        <v/>
      </c>
      <c r="EB13" s="225"/>
      <c r="EC13" s="115" t="str">
        <f t="shared" si="100"/>
        <v/>
      </c>
      <c r="ED13" s="225" t="str">
        <f t="shared" si="101"/>
        <v/>
      </c>
      <c r="EE13" s="224"/>
      <c r="EF13" s="5" t="str">
        <f t="shared" si="102"/>
        <v/>
      </c>
      <c r="EG13" s="224" t="str">
        <f t="shared" si="103"/>
        <v/>
      </c>
      <c r="EH13" s="225"/>
      <c r="EI13" s="115" t="str">
        <f t="shared" si="104"/>
        <v/>
      </c>
      <c r="EJ13" s="225" t="str">
        <f t="shared" si="105"/>
        <v/>
      </c>
      <c r="EK13" s="224"/>
      <c r="EL13" s="5" t="str">
        <f t="shared" si="106"/>
        <v/>
      </c>
      <c r="EM13" s="224" t="str">
        <f t="shared" si="107"/>
        <v/>
      </c>
      <c r="EN13" s="225"/>
      <c r="EO13" s="115" t="str">
        <f t="shared" si="108"/>
        <v/>
      </c>
      <c r="EP13" s="225" t="str">
        <f t="shared" si="109"/>
        <v/>
      </c>
      <c r="EQ13" s="224"/>
      <c r="ER13" s="5" t="str">
        <f t="shared" si="110"/>
        <v/>
      </c>
      <c r="ES13" s="224" t="str">
        <f t="shared" si="111"/>
        <v/>
      </c>
      <c r="ET13" s="225"/>
      <c r="EU13" s="115" t="str">
        <f t="shared" si="112"/>
        <v/>
      </c>
      <c r="EV13" s="225" t="str">
        <f t="shared" si="113"/>
        <v/>
      </c>
      <c r="EW13" s="224"/>
      <c r="EX13" s="5" t="str">
        <f t="shared" si="114"/>
        <v/>
      </c>
      <c r="EY13" s="224" t="str">
        <f t="shared" si="115"/>
        <v/>
      </c>
      <c r="EZ13" s="225"/>
      <c r="FA13" s="115" t="str">
        <f t="shared" si="116"/>
        <v/>
      </c>
      <c r="FB13" s="225" t="str">
        <f t="shared" si="117"/>
        <v/>
      </c>
      <c r="FC13" s="224"/>
      <c r="FD13" s="5" t="str">
        <f t="shared" si="118"/>
        <v/>
      </c>
      <c r="FE13" s="224" t="str">
        <f t="shared" si="119"/>
        <v/>
      </c>
      <c r="FF13" s="225"/>
      <c r="FG13" s="115" t="str">
        <f t="shared" si="120"/>
        <v/>
      </c>
      <c r="FH13" s="225" t="str">
        <f t="shared" si="121"/>
        <v/>
      </c>
      <c r="FI13" s="224"/>
      <c r="FJ13" s="5" t="str">
        <f t="shared" si="122"/>
        <v/>
      </c>
      <c r="FK13" s="224" t="str">
        <f t="shared" si="123"/>
        <v/>
      </c>
      <c r="FL13" s="225"/>
      <c r="FM13" s="115" t="str">
        <f t="shared" si="124"/>
        <v/>
      </c>
      <c r="FN13" s="225" t="str">
        <f t="shared" si="125"/>
        <v/>
      </c>
      <c r="FO13" s="224"/>
      <c r="FP13" s="5" t="str">
        <f t="shared" si="126"/>
        <v/>
      </c>
      <c r="FQ13" s="224" t="str">
        <f t="shared" si="127"/>
        <v/>
      </c>
      <c r="FR13" s="225"/>
      <c r="FS13" s="115" t="str">
        <f t="shared" si="128"/>
        <v/>
      </c>
      <c r="FT13" s="225" t="str">
        <f t="shared" si="129"/>
        <v/>
      </c>
      <c r="FU13" s="253"/>
      <c r="FV13" s="253"/>
      <c r="FW13" s="253"/>
      <c r="FX13" s="253"/>
      <c r="FY13" s="253"/>
      <c r="FZ13" s="3"/>
    </row>
    <row r="14" spans="1:182" s="14" customFormat="1" x14ac:dyDescent="0.25">
      <c r="A14" s="2" t="str">
        <f t="shared" si="0"/>
        <v/>
      </c>
      <c r="B14" s="2"/>
      <c r="C14" s="78"/>
      <c r="D14" s="109"/>
      <c r="E14" s="78"/>
      <c r="F14" s="2"/>
      <c r="G14" s="76"/>
      <c r="H14" s="114" t="str">
        <f t="shared" si="1"/>
        <v/>
      </c>
      <c r="I14" s="114" t="str">
        <f t="shared" si="2"/>
        <v/>
      </c>
      <c r="J14" s="114" t="str">
        <f t="shared" si="3"/>
        <v/>
      </c>
      <c r="K14" s="114" t="str">
        <f t="shared" si="4"/>
        <v/>
      </c>
      <c r="L14" s="114" t="str">
        <f t="shared" si="5"/>
        <v/>
      </c>
      <c r="M14" s="114" t="str">
        <f t="shared" si="6"/>
        <v/>
      </c>
      <c r="N14" s="114" t="str">
        <f t="shared" si="7"/>
        <v/>
      </c>
      <c r="O14" s="114" t="str">
        <f t="shared" si="8"/>
        <v/>
      </c>
      <c r="P14" s="93" t="str">
        <f t="shared" si="9"/>
        <v/>
      </c>
      <c r="Q14" s="93" t="str">
        <f t="shared" si="10"/>
        <v/>
      </c>
      <c r="R14" s="93" t="str">
        <f t="shared" si="11"/>
        <v/>
      </c>
      <c r="S14" s="93" t="str">
        <f t="shared" si="12"/>
        <v/>
      </c>
      <c r="T14" s="93" t="str">
        <f t="shared" si="13"/>
        <v/>
      </c>
      <c r="U14" s="93" t="str">
        <f t="shared" si="14"/>
        <v/>
      </c>
      <c r="V14" s="93" t="str">
        <f t="shared" si="15"/>
        <v/>
      </c>
      <c r="W14" s="93" t="str">
        <f t="shared" si="16"/>
        <v/>
      </c>
      <c r="X14" s="93" t="str">
        <f t="shared" si="17"/>
        <v/>
      </c>
      <c r="Y14" s="93" t="str">
        <f t="shared" si="18"/>
        <v/>
      </c>
      <c r="Z14" s="93" t="str">
        <f t="shared" si="19"/>
        <v/>
      </c>
      <c r="AA14" s="93" t="str">
        <f t="shared" si="20"/>
        <v/>
      </c>
      <c r="AB14" s="93" t="str">
        <f t="shared" si="21"/>
        <v/>
      </c>
      <c r="AC14" s="93" t="str">
        <f t="shared" si="22"/>
        <v/>
      </c>
      <c r="AD14" s="93" t="str">
        <f t="shared" si="23"/>
        <v/>
      </c>
      <c r="AE14" s="93" t="str">
        <f t="shared" si="24"/>
        <v/>
      </c>
      <c r="AF14" s="93" t="str">
        <f t="shared" si="25"/>
        <v/>
      </c>
      <c r="AG14" s="93" t="str">
        <f t="shared" si="28"/>
        <v/>
      </c>
      <c r="AH14" s="93" t="str">
        <f t="shared" si="29"/>
        <v/>
      </c>
      <c r="AI14" s="93" t="str">
        <f t="shared" si="30"/>
        <v/>
      </c>
      <c r="AJ14" s="93" t="str">
        <f t="shared" si="31"/>
        <v/>
      </c>
      <c r="AK14" s="93" t="str">
        <f t="shared" si="32"/>
        <v/>
      </c>
      <c r="AL14" s="93" t="str">
        <f t="shared" si="33"/>
        <v/>
      </c>
      <c r="AM14" s="93" t="str">
        <f t="shared" si="34"/>
        <v/>
      </c>
      <c r="AN14" s="93" t="str">
        <f t="shared" si="35"/>
        <v/>
      </c>
      <c r="AO14" s="93" t="str">
        <f t="shared" si="36"/>
        <v/>
      </c>
      <c r="AP14" s="93" t="str">
        <f t="shared" si="37"/>
        <v/>
      </c>
      <c r="AQ14" s="93" t="str">
        <f t="shared" si="38"/>
        <v/>
      </c>
      <c r="AR14" s="93" t="str">
        <f t="shared" si="39"/>
        <v/>
      </c>
      <c r="AS14" s="93" t="str">
        <f t="shared" si="40"/>
        <v/>
      </c>
      <c r="AT14" s="93" t="str">
        <f t="shared" si="41"/>
        <v/>
      </c>
      <c r="AU14" s="93" t="str">
        <f t="shared" si="42"/>
        <v/>
      </c>
      <c r="AV14" s="93" t="str">
        <f t="shared" si="43"/>
        <v/>
      </c>
      <c r="AW14" s="93" t="str">
        <f t="shared" si="44"/>
        <v/>
      </c>
      <c r="AX14" s="93" t="str">
        <f t="shared" si="45"/>
        <v/>
      </c>
      <c r="AY14" s="93" t="str">
        <f t="shared" si="46"/>
        <v/>
      </c>
      <c r="AZ14" s="93" t="str">
        <f t="shared" si="47"/>
        <v/>
      </c>
      <c r="BA14" s="93" t="str">
        <f t="shared" si="48"/>
        <v/>
      </c>
      <c r="BB14" s="93" t="str">
        <f t="shared" si="49"/>
        <v/>
      </c>
      <c r="BC14" s="93" t="str">
        <f t="shared" si="50"/>
        <v/>
      </c>
      <c r="BD14" s="93" t="str">
        <f t="shared" si="51"/>
        <v/>
      </c>
      <c r="BE14" s="13"/>
      <c r="BF14" s="74" t="str">
        <f t="shared" si="130"/>
        <v/>
      </c>
      <c r="BG14" s="36" t="str">
        <f t="shared" si="131"/>
        <v/>
      </c>
      <c r="BH14" s="225"/>
      <c r="BI14" s="75" t="str">
        <f t="shared" si="52"/>
        <v/>
      </c>
      <c r="BJ14" s="37" t="str">
        <f t="shared" si="53"/>
        <v/>
      </c>
      <c r="BK14" s="13"/>
      <c r="BL14" s="74" t="str">
        <f t="shared" si="54"/>
        <v/>
      </c>
      <c r="BM14" s="36" t="str">
        <f t="shared" si="55"/>
        <v/>
      </c>
      <c r="BN14" s="225"/>
      <c r="BO14" s="75" t="str">
        <f t="shared" si="56"/>
        <v/>
      </c>
      <c r="BP14" s="37" t="str">
        <f t="shared" si="57"/>
        <v/>
      </c>
      <c r="BQ14" s="13"/>
      <c r="BR14" s="74" t="str">
        <f t="shared" si="58"/>
        <v/>
      </c>
      <c r="BS14" s="36" t="str">
        <f t="shared" si="59"/>
        <v/>
      </c>
      <c r="BT14" s="225"/>
      <c r="BU14" s="75" t="str">
        <f t="shared" si="60"/>
        <v/>
      </c>
      <c r="BV14" s="37" t="str">
        <f t="shared" si="61"/>
        <v/>
      </c>
      <c r="BW14" s="13"/>
      <c r="BX14" s="74" t="str">
        <f t="shared" si="62"/>
        <v/>
      </c>
      <c r="BY14" s="36" t="str">
        <f t="shared" si="63"/>
        <v/>
      </c>
      <c r="BZ14" s="225"/>
      <c r="CA14" s="75" t="str">
        <f t="shared" si="64"/>
        <v/>
      </c>
      <c r="CB14" s="37" t="str">
        <f t="shared" si="65"/>
        <v/>
      </c>
      <c r="CC14" s="13"/>
      <c r="CD14" s="74" t="str">
        <f t="shared" si="66"/>
        <v/>
      </c>
      <c r="CE14" s="36" t="str">
        <f t="shared" si="67"/>
        <v/>
      </c>
      <c r="CF14" s="225"/>
      <c r="CG14" s="115" t="str">
        <f t="shared" si="68"/>
        <v/>
      </c>
      <c r="CH14" s="225" t="str">
        <f t="shared" si="69"/>
        <v/>
      </c>
      <c r="CI14" s="13"/>
      <c r="CJ14" s="5" t="str">
        <f t="shared" si="70"/>
        <v/>
      </c>
      <c r="CK14" s="224" t="str">
        <f t="shared" si="71"/>
        <v/>
      </c>
      <c r="CL14" s="225"/>
      <c r="CM14" s="115" t="str">
        <f t="shared" si="72"/>
        <v/>
      </c>
      <c r="CN14" s="225" t="str">
        <f t="shared" si="73"/>
        <v/>
      </c>
      <c r="CO14" s="13"/>
      <c r="CP14" s="5" t="str">
        <f t="shared" si="74"/>
        <v/>
      </c>
      <c r="CQ14" s="224" t="str">
        <f t="shared" si="75"/>
        <v/>
      </c>
      <c r="CR14" s="225"/>
      <c r="CS14" s="115" t="str">
        <f t="shared" si="76"/>
        <v/>
      </c>
      <c r="CT14" s="225" t="str">
        <f t="shared" si="77"/>
        <v/>
      </c>
      <c r="CU14" s="13"/>
      <c r="CV14" s="5" t="str">
        <f t="shared" si="78"/>
        <v/>
      </c>
      <c r="CW14" s="224" t="str">
        <f t="shared" si="79"/>
        <v/>
      </c>
      <c r="CX14" s="225"/>
      <c r="CY14" s="115" t="str">
        <f t="shared" si="80"/>
        <v/>
      </c>
      <c r="CZ14" s="225" t="str">
        <f t="shared" si="81"/>
        <v/>
      </c>
      <c r="DA14" s="13"/>
      <c r="DB14" s="5" t="str">
        <f t="shared" si="82"/>
        <v/>
      </c>
      <c r="DC14" s="224" t="str">
        <f t="shared" si="83"/>
        <v/>
      </c>
      <c r="DD14" s="225"/>
      <c r="DE14" s="115" t="str">
        <f t="shared" si="84"/>
        <v/>
      </c>
      <c r="DF14" s="225" t="str">
        <f t="shared" si="85"/>
        <v/>
      </c>
      <c r="DG14" s="224"/>
      <c r="DH14" s="5" t="str">
        <f t="shared" si="86"/>
        <v/>
      </c>
      <c r="DI14" s="224" t="str">
        <f t="shared" si="87"/>
        <v/>
      </c>
      <c r="DJ14" s="225"/>
      <c r="DK14" s="115" t="str">
        <f t="shared" si="88"/>
        <v/>
      </c>
      <c r="DL14" s="225" t="str">
        <f t="shared" si="89"/>
        <v/>
      </c>
      <c r="DM14" s="224"/>
      <c r="DN14" s="5" t="str">
        <f t="shared" si="90"/>
        <v/>
      </c>
      <c r="DO14" s="224" t="str">
        <f t="shared" si="91"/>
        <v/>
      </c>
      <c r="DP14" s="225"/>
      <c r="DQ14" s="115" t="str">
        <f t="shared" si="92"/>
        <v/>
      </c>
      <c r="DR14" s="225" t="str">
        <f t="shared" si="93"/>
        <v/>
      </c>
      <c r="DS14" s="224"/>
      <c r="DT14" s="5" t="str">
        <f t="shared" si="94"/>
        <v/>
      </c>
      <c r="DU14" s="224" t="str">
        <f t="shared" si="95"/>
        <v/>
      </c>
      <c r="DV14" s="225"/>
      <c r="DW14" s="115" t="str">
        <f t="shared" si="96"/>
        <v/>
      </c>
      <c r="DX14" s="225" t="str">
        <f t="shared" si="97"/>
        <v/>
      </c>
      <c r="DY14" s="224"/>
      <c r="DZ14" s="5" t="str">
        <f t="shared" si="98"/>
        <v/>
      </c>
      <c r="EA14" s="224" t="str">
        <f t="shared" si="99"/>
        <v/>
      </c>
      <c r="EB14" s="225"/>
      <c r="EC14" s="115" t="str">
        <f t="shared" si="100"/>
        <v/>
      </c>
      <c r="ED14" s="225" t="str">
        <f t="shared" si="101"/>
        <v/>
      </c>
      <c r="EE14" s="224"/>
      <c r="EF14" s="5" t="str">
        <f t="shared" si="102"/>
        <v/>
      </c>
      <c r="EG14" s="224" t="str">
        <f t="shared" si="103"/>
        <v/>
      </c>
      <c r="EH14" s="225"/>
      <c r="EI14" s="115" t="str">
        <f t="shared" si="104"/>
        <v/>
      </c>
      <c r="EJ14" s="225" t="str">
        <f t="shared" si="105"/>
        <v/>
      </c>
      <c r="EK14" s="224"/>
      <c r="EL14" s="5" t="str">
        <f t="shared" si="106"/>
        <v/>
      </c>
      <c r="EM14" s="224" t="str">
        <f t="shared" si="107"/>
        <v/>
      </c>
      <c r="EN14" s="225"/>
      <c r="EO14" s="115" t="str">
        <f t="shared" si="108"/>
        <v/>
      </c>
      <c r="EP14" s="225" t="str">
        <f t="shared" si="109"/>
        <v/>
      </c>
      <c r="EQ14" s="224"/>
      <c r="ER14" s="5" t="str">
        <f t="shared" si="110"/>
        <v/>
      </c>
      <c r="ES14" s="224" t="str">
        <f t="shared" si="111"/>
        <v/>
      </c>
      <c r="ET14" s="225"/>
      <c r="EU14" s="115" t="str">
        <f t="shared" si="112"/>
        <v/>
      </c>
      <c r="EV14" s="225" t="str">
        <f t="shared" si="113"/>
        <v/>
      </c>
      <c r="EW14" s="224"/>
      <c r="EX14" s="5" t="str">
        <f t="shared" si="114"/>
        <v/>
      </c>
      <c r="EY14" s="224" t="str">
        <f t="shared" si="115"/>
        <v/>
      </c>
      <c r="EZ14" s="225"/>
      <c r="FA14" s="115" t="str">
        <f t="shared" si="116"/>
        <v/>
      </c>
      <c r="FB14" s="225" t="str">
        <f t="shared" si="117"/>
        <v/>
      </c>
      <c r="FC14" s="224"/>
      <c r="FD14" s="5" t="str">
        <f t="shared" si="118"/>
        <v/>
      </c>
      <c r="FE14" s="224" t="str">
        <f t="shared" si="119"/>
        <v/>
      </c>
      <c r="FF14" s="225"/>
      <c r="FG14" s="115" t="str">
        <f t="shared" si="120"/>
        <v/>
      </c>
      <c r="FH14" s="225" t="str">
        <f t="shared" si="121"/>
        <v/>
      </c>
      <c r="FI14" s="224"/>
      <c r="FJ14" s="5" t="str">
        <f t="shared" si="122"/>
        <v/>
      </c>
      <c r="FK14" s="224" t="str">
        <f t="shared" si="123"/>
        <v/>
      </c>
      <c r="FL14" s="225"/>
      <c r="FM14" s="115" t="str">
        <f t="shared" si="124"/>
        <v/>
      </c>
      <c r="FN14" s="225" t="str">
        <f t="shared" si="125"/>
        <v/>
      </c>
      <c r="FO14" s="224"/>
      <c r="FP14" s="5" t="str">
        <f t="shared" si="126"/>
        <v/>
      </c>
      <c r="FQ14" s="224" t="str">
        <f t="shared" si="127"/>
        <v/>
      </c>
      <c r="FR14" s="225"/>
      <c r="FS14" s="115" t="str">
        <f t="shared" si="128"/>
        <v/>
      </c>
      <c r="FT14" s="225" t="str">
        <f t="shared" si="129"/>
        <v/>
      </c>
      <c r="FU14" s="253"/>
      <c r="FV14" s="253"/>
      <c r="FW14" s="253"/>
      <c r="FX14" s="253"/>
      <c r="FY14" s="253"/>
    </row>
    <row r="15" spans="1:182" x14ac:dyDescent="0.25">
      <c r="A15" s="2" t="str">
        <f t="shared" si="0"/>
        <v/>
      </c>
      <c r="B15" s="2"/>
      <c r="C15" s="78"/>
      <c r="D15" s="109"/>
      <c r="E15" s="78"/>
      <c r="F15" s="2"/>
      <c r="G15" s="76"/>
      <c r="H15" s="114" t="str">
        <f t="shared" si="1"/>
        <v/>
      </c>
      <c r="I15" s="114" t="str">
        <f t="shared" si="2"/>
        <v/>
      </c>
      <c r="J15" s="114" t="str">
        <f t="shared" si="3"/>
        <v/>
      </c>
      <c r="K15" s="114" t="str">
        <f t="shared" si="4"/>
        <v/>
      </c>
      <c r="L15" s="114" t="str">
        <f t="shared" si="5"/>
        <v/>
      </c>
      <c r="M15" s="114" t="str">
        <f t="shared" si="6"/>
        <v/>
      </c>
      <c r="N15" s="114" t="str">
        <f t="shared" si="7"/>
        <v/>
      </c>
      <c r="O15" s="114" t="str">
        <f t="shared" si="8"/>
        <v/>
      </c>
      <c r="P15" s="93" t="str">
        <f t="shared" si="9"/>
        <v/>
      </c>
      <c r="Q15" s="93" t="str">
        <f t="shared" si="10"/>
        <v/>
      </c>
      <c r="R15" s="93" t="str">
        <f t="shared" si="11"/>
        <v/>
      </c>
      <c r="S15" s="93" t="str">
        <f t="shared" si="12"/>
        <v/>
      </c>
      <c r="T15" s="93" t="str">
        <f t="shared" si="13"/>
        <v/>
      </c>
      <c r="U15" s="93" t="str">
        <f t="shared" si="14"/>
        <v/>
      </c>
      <c r="V15" s="93" t="str">
        <f t="shared" si="15"/>
        <v/>
      </c>
      <c r="W15" s="93" t="str">
        <f t="shared" si="16"/>
        <v/>
      </c>
      <c r="X15" s="93" t="str">
        <f t="shared" si="17"/>
        <v/>
      </c>
      <c r="Y15" s="93" t="str">
        <f t="shared" si="18"/>
        <v/>
      </c>
      <c r="Z15" s="93" t="str">
        <f t="shared" si="19"/>
        <v/>
      </c>
      <c r="AA15" s="93" t="str">
        <f t="shared" si="20"/>
        <v/>
      </c>
      <c r="AB15" s="93" t="str">
        <f t="shared" si="21"/>
        <v/>
      </c>
      <c r="AC15" s="93" t="str">
        <f t="shared" si="22"/>
        <v/>
      </c>
      <c r="AD15" s="93" t="str">
        <f t="shared" si="23"/>
        <v/>
      </c>
      <c r="AE15" s="93" t="str">
        <f t="shared" si="24"/>
        <v/>
      </c>
      <c r="AF15" s="93" t="str">
        <f t="shared" si="25"/>
        <v/>
      </c>
      <c r="AG15" s="93" t="str">
        <f t="shared" si="28"/>
        <v/>
      </c>
      <c r="AH15" s="93" t="str">
        <f t="shared" si="29"/>
        <v/>
      </c>
      <c r="AI15" s="93" t="str">
        <f t="shared" si="30"/>
        <v/>
      </c>
      <c r="AJ15" s="93" t="str">
        <f t="shared" si="31"/>
        <v/>
      </c>
      <c r="AK15" s="93" t="str">
        <f t="shared" si="32"/>
        <v/>
      </c>
      <c r="AL15" s="93" t="str">
        <f t="shared" si="33"/>
        <v/>
      </c>
      <c r="AM15" s="93" t="str">
        <f t="shared" si="34"/>
        <v/>
      </c>
      <c r="AN15" s="93" t="str">
        <f t="shared" si="35"/>
        <v/>
      </c>
      <c r="AO15" s="93" t="str">
        <f t="shared" si="36"/>
        <v/>
      </c>
      <c r="AP15" s="93" t="str">
        <f t="shared" si="37"/>
        <v/>
      </c>
      <c r="AQ15" s="93" t="str">
        <f t="shared" si="38"/>
        <v/>
      </c>
      <c r="AR15" s="93" t="str">
        <f t="shared" si="39"/>
        <v/>
      </c>
      <c r="AS15" s="93" t="str">
        <f t="shared" si="40"/>
        <v/>
      </c>
      <c r="AT15" s="93" t="str">
        <f t="shared" si="41"/>
        <v/>
      </c>
      <c r="AU15" s="93" t="str">
        <f t="shared" si="42"/>
        <v/>
      </c>
      <c r="AV15" s="93" t="str">
        <f t="shared" si="43"/>
        <v/>
      </c>
      <c r="AW15" s="93" t="str">
        <f t="shared" si="44"/>
        <v/>
      </c>
      <c r="AX15" s="93" t="str">
        <f t="shared" si="45"/>
        <v/>
      </c>
      <c r="AY15" s="93" t="str">
        <f t="shared" si="46"/>
        <v/>
      </c>
      <c r="AZ15" s="93" t="str">
        <f t="shared" si="47"/>
        <v/>
      </c>
      <c r="BA15" s="93" t="str">
        <f t="shared" si="48"/>
        <v/>
      </c>
      <c r="BB15" s="93" t="str">
        <f t="shared" si="49"/>
        <v/>
      </c>
      <c r="BC15" s="93" t="str">
        <f t="shared" si="50"/>
        <v/>
      </c>
      <c r="BD15" s="93" t="str">
        <f t="shared" si="51"/>
        <v/>
      </c>
      <c r="BE15" s="13"/>
      <c r="BF15" s="74" t="str">
        <f t="shared" si="130"/>
        <v/>
      </c>
      <c r="BG15" s="36" t="str">
        <f t="shared" si="131"/>
        <v/>
      </c>
      <c r="BH15" s="225"/>
      <c r="BI15" s="75" t="str">
        <f t="shared" si="52"/>
        <v/>
      </c>
      <c r="BJ15" s="37" t="str">
        <f t="shared" si="53"/>
        <v/>
      </c>
      <c r="BK15" s="13"/>
      <c r="BL15" s="74" t="str">
        <f t="shared" si="54"/>
        <v/>
      </c>
      <c r="BM15" s="36" t="str">
        <f t="shared" si="55"/>
        <v/>
      </c>
      <c r="BN15" s="225"/>
      <c r="BO15" s="75" t="str">
        <f t="shared" si="56"/>
        <v/>
      </c>
      <c r="BP15" s="37" t="str">
        <f t="shared" si="57"/>
        <v/>
      </c>
      <c r="BQ15" s="13"/>
      <c r="BR15" s="74" t="str">
        <f t="shared" si="58"/>
        <v/>
      </c>
      <c r="BS15" s="36" t="str">
        <f t="shared" si="59"/>
        <v/>
      </c>
      <c r="BT15" s="225"/>
      <c r="BU15" s="75" t="str">
        <f t="shared" si="60"/>
        <v/>
      </c>
      <c r="BV15" s="37" t="str">
        <f t="shared" si="61"/>
        <v/>
      </c>
      <c r="BW15" s="13"/>
      <c r="BX15" s="74" t="str">
        <f t="shared" si="62"/>
        <v/>
      </c>
      <c r="BY15" s="36" t="str">
        <f t="shared" si="63"/>
        <v/>
      </c>
      <c r="BZ15" s="225"/>
      <c r="CA15" s="75" t="str">
        <f t="shared" si="64"/>
        <v/>
      </c>
      <c r="CB15" s="37" t="str">
        <f t="shared" si="65"/>
        <v/>
      </c>
      <c r="CC15" s="13"/>
      <c r="CD15" s="74" t="str">
        <f t="shared" si="66"/>
        <v/>
      </c>
      <c r="CE15" s="36" t="str">
        <f t="shared" si="67"/>
        <v/>
      </c>
      <c r="CF15" s="225"/>
      <c r="CG15" s="115" t="str">
        <f t="shared" si="68"/>
        <v/>
      </c>
      <c r="CH15" s="225" t="str">
        <f t="shared" si="69"/>
        <v/>
      </c>
      <c r="CI15" s="13"/>
      <c r="CJ15" s="5" t="str">
        <f t="shared" si="70"/>
        <v/>
      </c>
      <c r="CK15" s="224" t="str">
        <f t="shared" si="71"/>
        <v/>
      </c>
      <c r="CL15" s="225"/>
      <c r="CM15" s="115" t="str">
        <f t="shared" si="72"/>
        <v/>
      </c>
      <c r="CN15" s="225" t="str">
        <f t="shared" si="73"/>
        <v/>
      </c>
      <c r="CO15" s="13"/>
      <c r="CP15" s="5" t="str">
        <f t="shared" si="74"/>
        <v/>
      </c>
      <c r="CQ15" s="224" t="str">
        <f t="shared" si="75"/>
        <v/>
      </c>
      <c r="CR15" s="225"/>
      <c r="CS15" s="115" t="str">
        <f t="shared" si="76"/>
        <v/>
      </c>
      <c r="CT15" s="225" t="str">
        <f t="shared" si="77"/>
        <v/>
      </c>
      <c r="CU15" s="13"/>
      <c r="CV15" s="5" t="str">
        <f t="shared" si="78"/>
        <v/>
      </c>
      <c r="CW15" s="224" t="str">
        <f t="shared" si="79"/>
        <v/>
      </c>
      <c r="CX15" s="225"/>
      <c r="CY15" s="115" t="str">
        <f t="shared" si="80"/>
        <v/>
      </c>
      <c r="CZ15" s="225" t="str">
        <f t="shared" si="81"/>
        <v/>
      </c>
      <c r="DA15" s="13"/>
      <c r="DB15" s="5" t="str">
        <f t="shared" si="82"/>
        <v/>
      </c>
      <c r="DC15" s="224" t="str">
        <f t="shared" si="83"/>
        <v/>
      </c>
      <c r="DD15" s="225"/>
      <c r="DE15" s="115" t="str">
        <f t="shared" si="84"/>
        <v/>
      </c>
      <c r="DF15" s="225" t="str">
        <f t="shared" si="85"/>
        <v/>
      </c>
      <c r="DG15" s="224"/>
      <c r="DH15" s="5" t="str">
        <f t="shared" si="86"/>
        <v/>
      </c>
      <c r="DI15" s="224" t="str">
        <f t="shared" si="87"/>
        <v/>
      </c>
      <c r="DJ15" s="225"/>
      <c r="DK15" s="115" t="str">
        <f t="shared" si="88"/>
        <v/>
      </c>
      <c r="DL15" s="225" t="str">
        <f t="shared" si="89"/>
        <v/>
      </c>
      <c r="DM15" s="224"/>
      <c r="DN15" s="5" t="str">
        <f t="shared" si="90"/>
        <v/>
      </c>
      <c r="DO15" s="224" t="str">
        <f t="shared" si="91"/>
        <v/>
      </c>
      <c r="DP15" s="225"/>
      <c r="DQ15" s="115" t="str">
        <f t="shared" si="92"/>
        <v/>
      </c>
      <c r="DR15" s="225" t="str">
        <f t="shared" si="93"/>
        <v/>
      </c>
      <c r="DS15" s="224"/>
      <c r="DT15" s="5" t="str">
        <f t="shared" si="94"/>
        <v/>
      </c>
      <c r="DU15" s="224" t="str">
        <f t="shared" si="95"/>
        <v/>
      </c>
      <c r="DV15" s="225"/>
      <c r="DW15" s="115" t="str">
        <f t="shared" si="96"/>
        <v/>
      </c>
      <c r="DX15" s="225" t="str">
        <f t="shared" si="97"/>
        <v/>
      </c>
      <c r="DY15" s="224"/>
      <c r="DZ15" s="5" t="str">
        <f t="shared" si="98"/>
        <v/>
      </c>
      <c r="EA15" s="224" t="str">
        <f t="shared" si="99"/>
        <v/>
      </c>
      <c r="EB15" s="225"/>
      <c r="EC15" s="115" t="str">
        <f t="shared" si="100"/>
        <v/>
      </c>
      <c r="ED15" s="225" t="str">
        <f t="shared" si="101"/>
        <v/>
      </c>
      <c r="EE15" s="224"/>
      <c r="EF15" s="5" t="str">
        <f t="shared" si="102"/>
        <v/>
      </c>
      <c r="EG15" s="224" t="str">
        <f t="shared" si="103"/>
        <v/>
      </c>
      <c r="EH15" s="225"/>
      <c r="EI15" s="115" t="str">
        <f t="shared" si="104"/>
        <v/>
      </c>
      <c r="EJ15" s="225" t="str">
        <f t="shared" si="105"/>
        <v/>
      </c>
      <c r="EK15" s="224"/>
      <c r="EL15" s="5" t="str">
        <f t="shared" si="106"/>
        <v/>
      </c>
      <c r="EM15" s="224" t="str">
        <f t="shared" si="107"/>
        <v/>
      </c>
      <c r="EN15" s="225"/>
      <c r="EO15" s="115" t="str">
        <f t="shared" si="108"/>
        <v/>
      </c>
      <c r="EP15" s="225" t="str">
        <f t="shared" si="109"/>
        <v/>
      </c>
      <c r="EQ15" s="224"/>
      <c r="ER15" s="5" t="str">
        <f t="shared" si="110"/>
        <v/>
      </c>
      <c r="ES15" s="224" t="str">
        <f t="shared" si="111"/>
        <v/>
      </c>
      <c r="ET15" s="225"/>
      <c r="EU15" s="115" t="str">
        <f t="shared" si="112"/>
        <v/>
      </c>
      <c r="EV15" s="225" t="str">
        <f t="shared" si="113"/>
        <v/>
      </c>
      <c r="EW15" s="224"/>
      <c r="EX15" s="5" t="str">
        <f t="shared" si="114"/>
        <v/>
      </c>
      <c r="EY15" s="224" t="str">
        <f t="shared" si="115"/>
        <v/>
      </c>
      <c r="EZ15" s="225"/>
      <c r="FA15" s="115" t="str">
        <f t="shared" si="116"/>
        <v/>
      </c>
      <c r="FB15" s="225" t="str">
        <f t="shared" si="117"/>
        <v/>
      </c>
      <c r="FC15" s="224"/>
      <c r="FD15" s="5" t="str">
        <f t="shared" si="118"/>
        <v/>
      </c>
      <c r="FE15" s="224" t="str">
        <f t="shared" si="119"/>
        <v/>
      </c>
      <c r="FF15" s="225"/>
      <c r="FG15" s="115" t="str">
        <f t="shared" si="120"/>
        <v/>
      </c>
      <c r="FH15" s="225" t="str">
        <f t="shared" si="121"/>
        <v/>
      </c>
      <c r="FI15" s="224"/>
      <c r="FJ15" s="5" t="str">
        <f t="shared" si="122"/>
        <v/>
      </c>
      <c r="FK15" s="224" t="str">
        <f t="shared" si="123"/>
        <v/>
      </c>
      <c r="FL15" s="225"/>
      <c r="FM15" s="115" t="str">
        <f t="shared" si="124"/>
        <v/>
      </c>
      <c r="FN15" s="225" t="str">
        <f t="shared" si="125"/>
        <v/>
      </c>
      <c r="FO15" s="224"/>
      <c r="FP15" s="5" t="str">
        <f t="shared" si="126"/>
        <v/>
      </c>
      <c r="FQ15" s="224" t="str">
        <f t="shared" si="127"/>
        <v/>
      </c>
      <c r="FR15" s="225"/>
      <c r="FS15" s="115" t="str">
        <f t="shared" si="128"/>
        <v/>
      </c>
      <c r="FT15" s="225" t="str">
        <f t="shared" si="129"/>
        <v/>
      </c>
      <c r="FU15" s="253"/>
      <c r="FV15" s="253"/>
      <c r="FW15" s="253"/>
      <c r="FX15" s="253"/>
      <c r="FY15" s="253"/>
      <c r="FZ15" s="3"/>
    </row>
    <row r="16" spans="1:182" ht="14.45" customHeight="1" x14ac:dyDescent="0.25">
      <c r="A16" s="2" t="str">
        <f t="shared" si="0"/>
        <v/>
      </c>
      <c r="B16" s="2"/>
      <c r="C16" s="78"/>
      <c r="D16" s="109"/>
      <c r="E16" s="87"/>
      <c r="F16" s="2"/>
      <c r="G16" s="76"/>
      <c r="H16" s="114" t="str">
        <f t="shared" si="1"/>
        <v/>
      </c>
      <c r="I16" s="114" t="str">
        <f t="shared" si="2"/>
        <v/>
      </c>
      <c r="J16" s="114" t="str">
        <f t="shared" si="3"/>
        <v/>
      </c>
      <c r="K16" s="114" t="str">
        <f t="shared" si="4"/>
        <v/>
      </c>
      <c r="L16" s="114" t="str">
        <f t="shared" si="5"/>
        <v/>
      </c>
      <c r="M16" s="114" t="str">
        <f t="shared" si="6"/>
        <v/>
      </c>
      <c r="N16" s="114" t="str">
        <f t="shared" si="7"/>
        <v/>
      </c>
      <c r="O16" s="114" t="str">
        <f t="shared" si="8"/>
        <v/>
      </c>
      <c r="P16" s="93" t="str">
        <f t="shared" si="9"/>
        <v/>
      </c>
      <c r="Q16" s="93" t="str">
        <f t="shared" si="10"/>
        <v/>
      </c>
      <c r="R16" s="93" t="str">
        <f t="shared" si="11"/>
        <v/>
      </c>
      <c r="S16" s="93" t="str">
        <f t="shared" si="12"/>
        <v/>
      </c>
      <c r="T16" s="93" t="str">
        <f t="shared" si="13"/>
        <v/>
      </c>
      <c r="U16" s="93" t="str">
        <f t="shared" si="14"/>
        <v/>
      </c>
      <c r="V16" s="93" t="str">
        <f t="shared" si="15"/>
        <v/>
      </c>
      <c r="W16" s="93" t="str">
        <f t="shared" si="16"/>
        <v/>
      </c>
      <c r="X16" s="93" t="str">
        <f t="shared" si="17"/>
        <v/>
      </c>
      <c r="Y16" s="93" t="str">
        <f t="shared" si="18"/>
        <v/>
      </c>
      <c r="Z16" s="93" t="str">
        <f t="shared" si="19"/>
        <v/>
      </c>
      <c r="AA16" s="93" t="str">
        <f t="shared" si="20"/>
        <v/>
      </c>
      <c r="AB16" s="93" t="str">
        <f t="shared" si="21"/>
        <v/>
      </c>
      <c r="AC16" s="93" t="str">
        <f t="shared" si="22"/>
        <v/>
      </c>
      <c r="AD16" s="93" t="str">
        <f t="shared" si="23"/>
        <v/>
      </c>
      <c r="AE16" s="93" t="str">
        <f t="shared" si="24"/>
        <v/>
      </c>
      <c r="AF16" s="93" t="str">
        <f t="shared" si="25"/>
        <v/>
      </c>
      <c r="AG16" s="93" t="str">
        <f t="shared" si="28"/>
        <v/>
      </c>
      <c r="AH16" s="93" t="str">
        <f t="shared" si="29"/>
        <v/>
      </c>
      <c r="AI16" s="93" t="str">
        <f t="shared" si="30"/>
        <v/>
      </c>
      <c r="AJ16" s="93" t="str">
        <f t="shared" si="31"/>
        <v/>
      </c>
      <c r="AK16" s="93" t="str">
        <f t="shared" si="32"/>
        <v/>
      </c>
      <c r="AL16" s="93" t="str">
        <f t="shared" si="33"/>
        <v/>
      </c>
      <c r="AM16" s="93" t="str">
        <f t="shared" si="34"/>
        <v/>
      </c>
      <c r="AN16" s="93" t="str">
        <f t="shared" si="35"/>
        <v/>
      </c>
      <c r="AO16" s="93" t="str">
        <f t="shared" si="36"/>
        <v/>
      </c>
      <c r="AP16" s="93" t="str">
        <f t="shared" si="37"/>
        <v/>
      </c>
      <c r="AQ16" s="93" t="str">
        <f t="shared" si="38"/>
        <v/>
      </c>
      <c r="AR16" s="93" t="str">
        <f t="shared" si="39"/>
        <v/>
      </c>
      <c r="AS16" s="93" t="str">
        <f t="shared" si="40"/>
        <v/>
      </c>
      <c r="AT16" s="93" t="str">
        <f t="shared" si="41"/>
        <v/>
      </c>
      <c r="AU16" s="93" t="str">
        <f t="shared" si="42"/>
        <v/>
      </c>
      <c r="AV16" s="93" t="str">
        <f t="shared" si="43"/>
        <v/>
      </c>
      <c r="AW16" s="93" t="str">
        <f t="shared" si="44"/>
        <v/>
      </c>
      <c r="AX16" s="93" t="str">
        <f t="shared" si="45"/>
        <v/>
      </c>
      <c r="AY16" s="93" t="str">
        <f t="shared" si="46"/>
        <v/>
      </c>
      <c r="AZ16" s="93" t="str">
        <f t="shared" si="47"/>
        <v/>
      </c>
      <c r="BA16" s="93" t="str">
        <f t="shared" si="48"/>
        <v/>
      </c>
      <c r="BB16" s="93" t="str">
        <f t="shared" si="49"/>
        <v/>
      </c>
      <c r="BC16" s="93" t="str">
        <f t="shared" si="50"/>
        <v/>
      </c>
      <c r="BD16" s="93" t="str">
        <f t="shared" si="51"/>
        <v/>
      </c>
      <c r="BE16" s="13"/>
      <c r="BF16" s="74" t="str">
        <f t="shared" si="130"/>
        <v/>
      </c>
      <c r="BG16" s="36" t="str">
        <f t="shared" si="131"/>
        <v/>
      </c>
      <c r="BH16" s="225"/>
      <c r="BI16" s="75" t="str">
        <f t="shared" si="52"/>
        <v/>
      </c>
      <c r="BJ16" s="37" t="str">
        <f t="shared" si="53"/>
        <v/>
      </c>
      <c r="BK16" s="13"/>
      <c r="BL16" s="74" t="str">
        <f t="shared" si="54"/>
        <v/>
      </c>
      <c r="BM16" s="36" t="str">
        <f t="shared" si="55"/>
        <v/>
      </c>
      <c r="BN16" s="225"/>
      <c r="BO16" s="75" t="str">
        <f t="shared" si="56"/>
        <v/>
      </c>
      <c r="BP16" s="37" t="str">
        <f t="shared" si="57"/>
        <v/>
      </c>
      <c r="BQ16" s="13"/>
      <c r="BR16" s="74" t="str">
        <f t="shared" si="58"/>
        <v/>
      </c>
      <c r="BS16" s="36" t="str">
        <f t="shared" si="59"/>
        <v/>
      </c>
      <c r="BT16" s="225"/>
      <c r="BU16" s="75" t="str">
        <f t="shared" si="60"/>
        <v/>
      </c>
      <c r="BV16" s="37" t="str">
        <f t="shared" si="61"/>
        <v/>
      </c>
      <c r="BW16" s="13"/>
      <c r="BX16" s="74" t="str">
        <f t="shared" si="62"/>
        <v/>
      </c>
      <c r="BY16" s="36" t="str">
        <f t="shared" si="63"/>
        <v/>
      </c>
      <c r="BZ16" s="225"/>
      <c r="CA16" s="75" t="str">
        <f t="shared" si="64"/>
        <v/>
      </c>
      <c r="CB16" s="37" t="str">
        <f t="shared" si="65"/>
        <v/>
      </c>
      <c r="CC16" s="13"/>
      <c r="CD16" s="74" t="str">
        <f t="shared" si="66"/>
        <v/>
      </c>
      <c r="CE16" s="36" t="str">
        <f t="shared" si="67"/>
        <v/>
      </c>
      <c r="CF16" s="225"/>
      <c r="CG16" s="115" t="str">
        <f t="shared" si="68"/>
        <v/>
      </c>
      <c r="CH16" s="225" t="str">
        <f t="shared" si="69"/>
        <v/>
      </c>
      <c r="CI16" s="13"/>
      <c r="CJ16" s="5" t="str">
        <f t="shared" si="70"/>
        <v/>
      </c>
      <c r="CK16" s="224" t="str">
        <f t="shared" si="71"/>
        <v/>
      </c>
      <c r="CL16" s="225"/>
      <c r="CM16" s="115" t="str">
        <f t="shared" si="72"/>
        <v/>
      </c>
      <c r="CN16" s="225" t="str">
        <f t="shared" si="73"/>
        <v/>
      </c>
      <c r="CO16" s="13"/>
      <c r="CP16" s="5" t="str">
        <f t="shared" si="74"/>
        <v/>
      </c>
      <c r="CQ16" s="224" t="str">
        <f t="shared" si="75"/>
        <v/>
      </c>
      <c r="CR16" s="225"/>
      <c r="CS16" s="115" t="str">
        <f t="shared" si="76"/>
        <v/>
      </c>
      <c r="CT16" s="225" t="str">
        <f t="shared" si="77"/>
        <v/>
      </c>
      <c r="CU16" s="13"/>
      <c r="CV16" s="5" t="str">
        <f t="shared" si="78"/>
        <v/>
      </c>
      <c r="CW16" s="224" t="str">
        <f t="shared" si="79"/>
        <v/>
      </c>
      <c r="CX16" s="225"/>
      <c r="CY16" s="115" t="str">
        <f t="shared" si="80"/>
        <v/>
      </c>
      <c r="CZ16" s="225" t="str">
        <f t="shared" si="81"/>
        <v/>
      </c>
      <c r="DA16" s="13"/>
      <c r="DB16" s="5" t="str">
        <f t="shared" si="82"/>
        <v/>
      </c>
      <c r="DC16" s="224" t="str">
        <f t="shared" si="83"/>
        <v/>
      </c>
      <c r="DD16" s="225"/>
      <c r="DE16" s="115" t="str">
        <f t="shared" si="84"/>
        <v/>
      </c>
      <c r="DF16" s="225" t="str">
        <f t="shared" si="85"/>
        <v/>
      </c>
      <c r="DG16" s="224"/>
      <c r="DH16" s="5" t="str">
        <f t="shared" si="86"/>
        <v/>
      </c>
      <c r="DI16" s="224" t="str">
        <f t="shared" si="87"/>
        <v/>
      </c>
      <c r="DJ16" s="225"/>
      <c r="DK16" s="115" t="str">
        <f t="shared" si="88"/>
        <v/>
      </c>
      <c r="DL16" s="225" t="str">
        <f t="shared" si="89"/>
        <v/>
      </c>
      <c r="DM16" s="224"/>
      <c r="DN16" s="5" t="str">
        <f t="shared" si="90"/>
        <v/>
      </c>
      <c r="DO16" s="224" t="str">
        <f t="shared" si="91"/>
        <v/>
      </c>
      <c r="DP16" s="225"/>
      <c r="DQ16" s="115" t="str">
        <f t="shared" si="92"/>
        <v/>
      </c>
      <c r="DR16" s="225" t="str">
        <f t="shared" si="93"/>
        <v/>
      </c>
      <c r="DS16" s="224"/>
      <c r="DT16" s="5" t="str">
        <f t="shared" si="94"/>
        <v/>
      </c>
      <c r="DU16" s="224" t="str">
        <f t="shared" si="95"/>
        <v/>
      </c>
      <c r="DV16" s="225"/>
      <c r="DW16" s="115" t="str">
        <f t="shared" si="96"/>
        <v/>
      </c>
      <c r="DX16" s="225" t="str">
        <f t="shared" si="97"/>
        <v/>
      </c>
      <c r="DY16" s="224"/>
      <c r="DZ16" s="5" t="str">
        <f t="shared" si="98"/>
        <v/>
      </c>
      <c r="EA16" s="224" t="str">
        <f t="shared" si="99"/>
        <v/>
      </c>
      <c r="EB16" s="225"/>
      <c r="EC16" s="115" t="str">
        <f t="shared" si="100"/>
        <v/>
      </c>
      <c r="ED16" s="225" t="str">
        <f t="shared" si="101"/>
        <v/>
      </c>
      <c r="EE16" s="224"/>
      <c r="EF16" s="5" t="str">
        <f t="shared" si="102"/>
        <v/>
      </c>
      <c r="EG16" s="224" t="str">
        <f t="shared" si="103"/>
        <v/>
      </c>
      <c r="EH16" s="225"/>
      <c r="EI16" s="115" t="str">
        <f t="shared" si="104"/>
        <v/>
      </c>
      <c r="EJ16" s="225" t="str">
        <f t="shared" si="105"/>
        <v/>
      </c>
      <c r="EK16" s="224"/>
      <c r="EL16" s="5" t="str">
        <f t="shared" si="106"/>
        <v/>
      </c>
      <c r="EM16" s="224" t="str">
        <f t="shared" si="107"/>
        <v/>
      </c>
      <c r="EN16" s="225"/>
      <c r="EO16" s="115" t="str">
        <f t="shared" si="108"/>
        <v/>
      </c>
      <c r="EP16" s="225" t="str">
        <f t="shared" si="109"/>
        <v/>
      </c>
      <c r="EQ16" s="224"/>
      <c r="ER16" s="5" t="str">
        <f t="shared" si="110"/>
        <v/>
      </c>
      <c r="ES16" s="224" t="str">
        <f t="shared" si="111"/>
        <v/>
      </c>
      <c r="ET16" s="225"/>
      <c r="EU16" s="115" t="str">
        <f t="shared" si="112"/>
        <v/>
      </c>
      <c r="EV16" s="225" t="str">
        <f t="shared" si="113"/>
        <v/>
      </c>
      <c r="EW16" s="224"/>
      <c r="EX16" s="5" t="str">
        <f t="shared" si="114"/>
        <v/>
      </c>
      <c r="EY16" s="224" t="str">
        <f t="shared" si="115"/>
        <v/>
      </c>
      <c r="EZ16" s="225"/>
      <c r="FA16" s="115" t="str">
        <f t="shared" si="116"/>
        <v/>
      </c>
      <c r="FB16" s="225" t="str">
        <f t="shared" si="117"/>
        <v/>
      </c>
      <c r="FC16" s="224"/>
      <c r="FD16" s="5" t="str">
        <f t="shared" si="118"/>
        <v/>
      </c>
      <c r="FE16" s="224" t="str">
        <f t="shared" si="119"/>
        <v/>
      </c>
      <c r="FF16" s="225"/>
      <c r="FG16" s="115" t="str">
        <f t="shared" si="120"/>
        <v/>
      </c>
      <c r="FH16" s="225" t="str">
        <f t="shared" si="121"/>
        <v/>
      </c>
      <c r="FI16" s="224"/>
      <c r="FJ16" s="5" t="str">
        <f t="shared" si="122"/>
        <v/>
      </c>
      <c r="FK16" s="224" t="str">
        <f t="shared" si="123"/>
        <v/>
      </c>
      <c r="FL16" s="225"/>
      <c r="FM16" s="115" t="str">
        <f t="shared" si="124"/>
        <v/>
      </c>
      <c r="FN16" s="225" t="str">
        <f t="shared" si="125"/>
        <v/>
      </c>
      <c r="FO16" s="224"/>
      <c r="FP16" s="5" t="str">
        <f t="shared" si="126"/>
        <v/>
      </c>
      <c r="FQ16" s="224" t="str">
        <f t="shared" si="127"/>
        <v/>
      </c>
      <c r="FR16" s="225"/>
      <c r="FS16" s="115" t="str">
        <f t="shared" si="128"/>
        <v/>
      </c>
      <c r="FT16" s="225" t="str">
        <f t="shared" si="129"/>
        <v/>
      </c>
      <c r="FU16" s="253"/>
      <c r="FV16" s="253"/>
      <c r="FW16" s="253"/>
      <c r="FX16" s="253"/>
      <c r="FY16" s="253"/>
      <c r="FZ16" s="3"/>
    </row>
    <row r="17" spans="1:181" s="3" customFormat="1" ht="14.45" customHeight="1" x14ac:dyDescent="0.25">
      <c r="A17" s="2" t="str">
        <f t="shared" si="0"/>
        <v/>
      </c>
      <c r="B17" s="2"/>
      <c r="C17" s="78"/>
      <c r="D17" s="109"/>
      <c r="E17" s="87"/>
      <c r="F17" s="2"/>
      <c r="G17" s="76"/>
      <c r="H17" s="114" t="str">
        <f t="shared" si="1"/>
        <v/>
      </c>
      <c r="I17" s="114" t="str">
        <f t="shared" si="2"/>
        <v/>
      </c>
      <c r="J17" s="114" t="str">
        <f t="shared" si="3"/>
        <v/>
      </c>
      <c r="K17" s="114" t="str">
        <f t="shared" si="4"/>
        <v/>
      </c>
      <c r="L17" s="114" t="str">
        <f t="shared" si="5"/>
        <v/>
      </c>
      <c r="M17" s="114" t="str">
        <f t="shared" si="6"/>
        <v/>
      </c>
      <c r="N17" s="114" t="str">
        <f t="shared" si="7"/>
        <v/>
      </c>
      <c r="O17" s="114" t="str">
        <f t="shared" si="8"/>
        <v/>
      </c>
      <c r="P17" s="93" t="str">
        <f t="shared" si="9"/>
        <v/>
      </c>
      <c r="Q17" s="93" t="str">
        <f t="shared" si="10"/>
        <v/>
      </c>
      <c r="R17" s="93" t="str">
        <f t="shared" si="11"/>
        <v/>
      </c>
      <c r="S17" s="93" t="str">
        <f t="shared" si="12"/>
        <v/>
      </c>
      <c r="T17" s="93" t="str">
        <f t="shared" si="13"/>
        <v/>
      </c>
      <c r="U17" s="93" t="str">
        <f t="shared" si="14"/>
        <v/>
      </c>
      <c r="V17" s="93" t="str">
        <f t="shared" si="15"/>
        <v/>
      </c>
      <c r="W17" s="93" t="str">
        <f t="shared" si="16"/>
        <v/>
      </c>
      <c r="X17" s="93" t="str">
        <f t="shared" si="17"/>
        <v/>
      </c>
      <c r="Y17" s="93" t="str">
        <f t="shared" si="18"/>
        <v/>
      </c>
      <c r="Z17" s="93" t="str">
        <f t="shared" si="19"/>
        <v/>
      </c>
      <c r="AA17" s="93" t="str">
        <f t="shared" si="20"/>
        <v/>
      </c>
      <c r="AB17" s="93" t="str">
        <f t="shared" si="21"/>
        <v/>
      </c>
      <c r="AC17" s="93" t="str">
        <f t="shared" si="22"/>
        <v/>
      </c>
      <c r="AD17" s="93" t="str">
        <f t="shared" si="23"/>
        <v/>
      </c>
      <c r="AE17" s="93" t="str">
        <f t="shared" si="24"/>
        <v/>
      </c>
      <c r="AF17" s="93" t="str">
        <f t="shared" si="25"/>
        <v/>
      </c>
      <c r="AG17" s="93" t="str">
        <f t="shared" si="28"/>
        <v/>
      </c>
      <c r="AH17" s="93" t="str">
        <f t="shared" si="29"/>
        <v/>
      </c>
      <c r="AI17" s="93" t="str">
        <f t="shared" si="30"/>
        <v/>
      </c>
      <c r="AJ17" s="93" t="str">
        <f t="shared" si="31"/>
        <v/>
      </c>
      <c r="AK17" s="93" t="str">
        <f t="shared" si="32"/>
        <v/>
      </c>
      <c r="AL17" s="93" t="str">
        <f t="shared" si="33"/>
        <v/>
      </c>
      <c r="AM17" s="93" t="str">
        <f t="shared" si="34"/>
        <v/>
      </c>
      <c r="AN17" s="93" t="str">
        <f t="shared" si="35"/>
        <v/>
      </c>
      <c r="AO17" s="93" t="str">
        <f t="shared" si="36"/>
        <v/>
      </c>
      <c r="AP17" s="93" t="str">
        <f t="shared" si="37"/>
        <v/>
      </c>
      <c r="AQ17" s="93" t="str">
        <f t="shared" si="38"/>
        <v/>
      </c>
      <c r="AR17" s="93" t="str">
        <f t="shared" si="39"/>
        <v/>
      </c>
      <c r="AS17" s="93" t="str">
        <f t="shared" si="40"/>
        <v/>
      </c>
      <c r="AT17" s="93" t="str">
        <f t="shared" si="41"/>
        <v/>
      </c>
      <c r="AU17" s="93" t="str">
        <f t="shared" si="42"/>
        <v/>
      </c>
      <c r="AV17" s="93" t="str">
        <f t="shared" si="43"/>
        <v/>
      </c>
      <c r="AW17" s="93" t="str">
        <f t="shared" si="44"/>
        <v/>
      </c>
      <c r="AX17" s="93" t="str">
        <f t="shared" si="45"/>
        <v/>
      </c>
      <c r="AY17" s="93" t="str">
        <f t="shared" si="46"/>
        <v/>
      </c>
      <c r="AZ17" s="93" t="str">
        <f t="shared" si="47"/>
        <v/>
      </c>
      <c r="BA17" s="93" t="str">
        <f t="shared" si="48"/>
        <v/>
      </c>
      <c r="BB17" s="93" t="str">
        <f t="shared" si="49"/>
        <v/>
      </c>
      <c r="BC17" s="93" t="str">
        <f t="shared" si="50"/>
        <v/>
      </c>
      <c r="BD17" s="93" t="str">
        <f t="shared" si="51"/>
        <v/>
      </c>
      <c r="BE17" s="13"/>
      <c r="BF17" s="74" t="str">
        <f t="shared" si="130"/>
        <v/>
      </c>
      <c r="BG17" s="36" t="str">
        <f t="shared" si="131"/>
        <v/>
      </c>
      <c r="BH17" s="225"/>
      <c r="BI17" s="75" t="str">
        <f t="shared" si="52"/>
        <v/>
      </c>
      <c r="BJ17" s="37" t="str">
        <f t="shared" si="53"/>
        <v/>
      </c>
      <c r="BK17" s="13"/>
      <c r="BL17" s="74" t="str">
        <f t="shared" si="54"/>
        <v/>
      </c>
      <c r="BM17" s="36" t="str">
        <f t="shared" si="55"/>
        <v/>
      </c>
      <c r="BN17" s="225"/>
      <c r="BO17" s="75" t="str">
        <f t="shared" si="56"/>
        <v/>
      </c>
      <c r="BP17" s="37" t="str">
        <f t="shared" si="57"/>
        <v/>
      </c>
      <c r="BQ17" s="13"/>
      <c r="BR17" s="74" t="str">
        <f t="shared" si="58"/>
        <v/>
      </c>
      <c r="BS17" s="36" t="str">
        <f t="shared" si="59"/>
        <v/>
      </c>
      <c r="BT17" s="225"/>
      <c r="BU17" s="75" t="str">
        <f t="shared" si="60"/>
        <v/>
      </c>
      <c r="BV17" s="37" t="str">
        <f t="shared" si="61"/>
        <v/>
      </c>
      <c r="BW17" s="13"/>
      <c r="BX17" s="74" t="str">
        <f t="shared" si="62"/>
        <v/>
      </c>
      <c r="BY17" s="36" t="str">
        <f t="shared" si="63"/>
        <v/>
      </c>
      <c r="BZ17" s="225"/>
      <c r="CA17" s="75" t="str">
        <f t="shared" si="64"/>
        <v/>
      </c>
      <c r="CB17" s="37" t="str">
        <f t="shared" si="65"/>
        <v/>
      </c>
      <c r="CC17" s="13"/>
      <c r="CD17" s="74" t="str">
        <f t="shared" si="66"/>
        <v/>
      </c>
      <c r="CE17" s="36" t="str">
        <f t="shared" si="67"/>
        <v/>
      </c>
      <c r="CF17" s="225"/>
      <c r="CG17" s="115" t="str">
        <f t="shared" si="68"/>
        <v/>
      </c>
      <c r="CH17" s="225" t="str">
        <f t="shared" si="69"/>
        <v/>
      </c>
      <c r="CI17" s="13"/>
      <c r="CJ17" s="5" t="str">
        <f t="shared" si="70"/>
        <v/>
      </c>
      <c r="CK17" s="224" t="str">
        <f t="shared" si="71"/>
        <v/>
      </c>
      <c r="CL17" s="225"/>
      <c r="CM17" s="115" t="str">
        <f t="shared" si="72"/>
        <v/>
      </c>
      <c r="CN17" s="225" t="str">
        <f t="shared" si="73"/>
        <v/>
      </c>
      <c r="CO17" s="13"/>
      <c r="CP17" s="5" t="str">
        <f t="shared" si="74"/>
        <v/>
      </c>
      <c r="CQ17" s="224" t="str">
        <f t="shared" si="75"/>
        <v/>
      </c>
      <c r="CR17" s="225"/>
      <c r="CS17" s="115" t="str">
        <f t="shared" si="76"/>
        <v/>
      </c>
      <c r="CT17" s="225" t="str">
        <f t="shared" si="77"/>
        <v/>
      </c>
      <c r="CU17" s="13"/>
      <c r="CV17" s="5" t="str">
        <f t="shared" si="78"/>
        <v/>
      </c>
      <c r="CW17" s="224" t="str">
        <f t="shared" si="79"/>
        <v/>
      </c>
      <c r="CX17" s="225"/>
      <c r="CY17" s="115" t="str">
        <f t="shared" si="80"/>
        <v/>
      </c>
      <c r="CZ17" s="225" t="str">
        <f t="shared" si="81"/>
        <v/>
      </c>
      <c r="DA17" s="13"/>
      <c r="DB17" s="5" t="str">
        <f t="shared" si="82"/>
        <v/>
      </c>
      <c r="DC17" s="224" t="str">
        <f t="shared" si="83"/>
        <v/>
      </c>
      <c r="DD17" s="225"/>
      <c r="DE17" s="115" t="str">
        <f t="shared" si="84"/>
        <v/>
      </c>
      <c r="DF17" s="225" t="str">
        <f t="shared" si="85"/>
        <v/>
      </c>
      <c r="DG17" s="224"/>
      <c r="DH17" s="5" t="str">
        <f t="shared" si="86"/>
        <v/>
      </c>
      <c r="DI17" s="224" t="str">
        <f t="shared" si="87"/>
        <v/>
      </c>
      <c r="DJ17" s="225"/>
      <c r="DK17" s="115" t="str">
        <f t="shared" si="88"/>
        <v/>
      </c>
      <c r="DL17" s="225" t="str">
        <f t="shared" si="89"/>
        <v/>
      </c>
      <c r="DM17" s="224"/>
      <c r="DN17" s="5" t="str">
        <f t="shared" si="90"/>
        <v/>
      </c>
      <c r="DO17" s="224" t="str">
        <f t="shared" si="91"/>
        <v/>
      </c>
      <c r="DP17" s="225"/>
      <c r="DQ17" s="115" t="str">
        <f t="shared" si="92"/>
        <v/>
      </c>
      <c r="DR17" s="225" t="str">
        <f t="shared" si="93"/>
        <v/>
      </c>
      <c r="DS17" s="224"/>
      <c r="DT17" s="5" t="str">
        <f t="shared" si="94"/>
        <v/>
      </c>
      <c r="DU17" s="224" t="str">
        <f t="shared" si="95"/>
        <v/>
      </c>
      <c r="DV17" s="225"/>
      <c r="DW17" s="115" t="str">
        <f t="shared" si="96"/>
        <v/>
      </c>
      <c r="DX17" s="225" t="str">
        <f t="shared" si="97"/>
        <v/>
      </c>
      <c r="DY17" s="224"/>
      <c r="DZ17" s="5" t="str">
        <f t="shared" si="98"/>
        <v/>
      </c>
      <c r="EA17" s="224" t="str">
        <f t="shared" si="99"/>
        <v/>
      </c>
      <c r="EB17" s="225"/>
      <c r="EC17" s="115" t="str">
        <f t="shared" si="100"/>
        <v/>
      </c>
      <c r="ED17" s="225" t="str">
        <f t="shared" si="101"/>
        <v/>
      </c>
      <c r="EE17" s="224"/>
      <c r="EF17" s="5" t="str">
        <f t="shared" si="102"/>
        <v/>
      </c>
      <c r="EG17" s="224" t="str">
        <f t="shared" si="103"/>
        <v/>
      </c>
      <c r="EH17" s="225"/>
      <c r="EI17" s="115" t="str">
        <f t="shared" si="104"/>
        <v/>
      </c>
      <c r="EJ17" s="225" t="str">
        <f t="shared" si="105"/>
        <v/>
      </c>
      <c r="EK17" s="224"/>
      <c r="EL17" s="5" t="str">
        <f t="shared" si="106"/>
        <v/>
      </c>
      <c r="EM17" s="224" t="str">
        <f t="shared" si="107"/>
        <v/>
      </c>
      <c r="EN17" s="225"/>
      <c r="EO17" s="115" t="str">
        <f t="shared" si="108"/>
        <v/>
      </c>
      <c r="EP17" s="225" t="str">
        <f t="shared" si="109"/>
        <v/>
      </c>
      <c r="EQ17" s="224"/>
      <c r="ER17" s="5" t="str">
        <f t="shared" si="110"/>
        <v/>
      </c>
      <c r="ES17" s="224" t="str">
        <f t="shared" si="111"/>
        <v/>
      </c>
      <c r="ET17" s="225"/>
      <c r="EU17" s="115" t="str">
        <f t="shared" si="112"/>
        <v/>
      </c>
      <c r="EV17" s="225" t="str">
        <f t="shared" si="113"/>
        <v/>
      </c>
      <c r="EW17" s="224"/>
      <c r="EX17" s="5" t="str">
        <f t="shared" si="114"/>
        <v/>
      </c>
      <c r="EY17" s="224" t="str">
        <f t="shared" si="115"/>
        <v/>
      </c>
      <c r="EZ17" s="225"/>
      <c r="FA17" s="115" t="str">
        <f t="shared" si="116"/>
        <v/>
      </c>
      <c r="FB17" s="225" t="str">
        <f t="shared" si="117"/>
        <v/>
      </c>
      <c r="FC17" s="224"/>
      <c r="FD17" s="5" t="str">
        <f t="shared" si="118"/>
        <v/>
      </c>
      <c r="FE17" s="224" t="str">
        <f t="shared" si="119"/>
        <v/>
      </c>
      <c r="FF17" s="225"/>
      <c r="FG17" s="115" t="str">
        <f t="shared" si="120"/>
        <v/>
      </c>
      <c r="FH17" s="225" t="str">
        <f t="shared" si="121"/>
        <v/>
      </c>
      <c r="FI17" s="224"/>
      <c r="FJ17" s="5" t="str">
        <f t="shared" si="122"/>
        <v/>
      </c>
      <c r="FK17" s="224" t="str">
        <f t="shared" si="123"/>
        <v/>
      </c>
      <c r="FL17" s="225"/>
      <c r="FM17" s="115" t="str">
        <f t="shared" si="124"/>
        <v/>
      </c>
      <c r="FN17" s="225" t="str">
        <f t="shared" si="125"/>
        <v/>
      </c>
      <c r="FO17" s="224"/>
      <c r="FP17" s="5" t="str">
        <f t="shared" si="126"/>
        <v/>
      </c>
      <c r="FQ17" s="224" t="str">
        <f t="shared" si="127"/>
        <v/>
      </c>
      <c r="FR17" s="225"/>
      <c r="FS17" s="115" t="str">
        <f t="shared" si="128"/>
        <v/>
      </c>
      <c r="FT17" s="225" t="str">
        <f t="shared" si="129"/>
        <v/>
      </c>
      <c r="FU17" s="253"/>
      <c r="FV17" s="253"/>
      <c r="FW17" s="253"/>
      <c r="FX17" s="253"/>
      <c r="FY17" s="253"/>
    </row>
    <row r="18" spans="1:181" s="3" customFormat="1" x14ac:dyDescent="0.25">
      <c r="A18" s="2" t="str">
        <f t="shared" si="0"/>
        <v/>
      </c>
      <c r="B18" s="2"/>
      <c r="C18" s="78"/>
      <c r="D18" s="109"/>
      <c r="E18" s="78"/>
      <c r="F18" s="2"/>
      <c r="G18" s="76"/>
      <c r="H18" s="114" t="str">
        <f t="shared" si="1"/>
        <v/>
      </c>
      <c r="I18" s="114" t="str">
        <f t="shared" si="2"/>
        <v/>
      </c>
      <c r="J18" s="114" t="str">
        <f t="shared" si="3"/>
        <v/>
      </c>
      <c r="K18" s="114" t="str">
        <f t="shared" si="4"/>
        <v/>
      </c>
      <c r="L18" s="114" t="str">
        <f t="shared" si="5"/>
        <v/>
      </c>
      <c r="M18" s="114" t="str">
        <f t="shared" si="6"/>
        <v/>
      </c>
      <c r="N18" s="114" t="str">
        <f t="shared" si="7"/>
        <v/>
      </c>
      <c r="O18" s="114" t="str">
        <f t="shared" si="8"/>
        <v/>
      </c>
      <c r="P18" s="93" t="str">
        <f t="shared" si="9"/>
        <v/>
      </c>
      <c r="Q18" s="93" t="str">
        <f t="shared" si="10"/>
        <v/>
      </c>
      <c r="R18" s="93" t="str">
        <f t="shared" si="11"/>
        <v/>
      </c>
      <c r="S18" s="93" t="str">
        <f t="shared" si="12"/>
        <v/>
      </c>
      <c r="T18" s="93" t="str">
        <f t="shared" si="13"/>
        <v/>
      </c>
      <c r="U18" s="93" t="str">
        <f t="shared" si="14"/>
        <v/>
      </c>
      <c r="V18" s="93" t="str">
        <f t="shared" si="15"/>
        <v/>
      </c>
      <c r="W18" s="93" t="str">
        <f t="shared" si="16"/>
        <v/>
      </c>
      <c r="X18" s="93" t="str">
        <f t="shared" si="17"/>
        <v/>
      </c>
      <c r="Y18" s="93" t="str">
        <f t="shared" si="18"/>
        <v/>
      </c>
      <c r="Z18" s="93" t="str">
        <f t="shared" si="19"/>
        <v/>
      </c>
      <c r="AA18" s="93" t="str">
        <f t="shared" si="20"/>
        <v/>
      </c>
      <c r="AB18" s="93" t="str">
        <f t="shared" si="21"/>
        <v/>
      </c>
      <c r="AC18" s="93" t="str">
        <f t="shared" si="22"/>
        <v/>
      </c>
      <c r="AD18" s="93" t="str">
        <f t="shared" si="23"/>
        <v/>
      </c>
      <c r="AE18" s="93" t="str">
        <f t="shared" si="24"/>
        <v/>
      </c>
      <c r="AF18" s="93" t="str">
        <f t="shared" si="25"/>
        <v/>
      </c>
      <c r="AG18" s="93" t="str">
        <f t="shared" si="28"/>
        <v/>
      </c>
      <c r="AH18" s="93" t="str">
        <f t="shared" si="29"/>
        <v/>
      </c>
      <c r="AI18" s="93" t="str">
        <f t="shared" si="30"/>
        <v/>
      </c>
      <c r="AJ18" s="93" t="str">
        <f t="shared" si="31"/>
        <v/>
      </c>
      <c r="AK18" s="93" t="str">
        <f t="shared" si="32"/>
        <v/>
      </c>
      <c r="AL18" s="93" t="str">
        <f t="shared" si="33"/>
        <v/>
      </c>
      <c r="AM18" s="93" t="str">
        <f t="shared" si="34"/>
        <v/>
      </c>
      <c r="AN18" s="93" t="str">
        <f t="shared" si="35"/>
        <v/>
      </c>
      <c r="AO18" s="93" t="str">
        <f t="shared" si="36"/>
        <v/>
      </c>
      <c r="AP18" s="93" t="str">
        <f t="shared" si="37"/>
        <v/>
      </c>
      <c r="AQ18" s="93" t="str">
        <f t="shared" si="38"/>
        <v/>
      </c>
      <c r="AR18" s="93" t="str">
        <f t="shared" si="39"/>
        <v/>
      </c>
      <c r="AS18" s="93" t="str">
        <f t="shared" si="40"/>
        <v/>
      </c>
      <c r="AT18" s="93" t="str">
        <f t="shared" si="41"/>
        <v/>
      </c>
      <c r="AU18" s="93" t="str">
        <f t="shared" si="42"/>
        <v/>
      </c>
      <c r="AV18" s="93" t="str">
        <f t="shared" si="43"/>
        <v/>
      </c>
      <c r="AW18" s="93" t="str">
        <f t="shared" si="44"/>
        <v/>
      </c>
      <c r="AX18" s="93" t="str">
        <f t="shared" si="45"/>
        <v/>
      </c>
      <c r="AY18" s="93" t="str">
        <f t="shared" si="46"/>
        <v/>
      </c>
      <c r="AZ18" s="93" t="str">
        <f t="shared" si="47"/>
        <v/>
      </c>
      <c r="BA18" s="93" t="str">
        <f t="shared" si="48"/>
        <v/>
      </c>
      <c r="BB18" s="93" t="str">
        <f t="shared" si="49"/>
        <v/>
      </c>
      <c r="BC18" s="93" t="str">
        <f t="shared" si="50"/>
        <v/>
      </c>
      <c r="BD18" s="93" t="str">
        <f t="shared" si="51"/>
        <v/>
      </c>
      <c r="BE18" s="13"/>
      <c r="BF18" s="74" t="str">
        <f t="shared" si="130"/>
        <v/>
      </c>
      <c r="BG18" s="36" t="str">
        <f t="shared" si="131"/>
        <v/>
      </c>
      <c r="BH18" s="225"/>
      <c r="BI18" s="75" t="str">
        <f t="shared" si="52"/>
        <v/>
      </c>
      <c r="BJ18" s="37" t="str">
        <f t="shared" si="53"/>
        <v/>
      </c>
      <c r="BK18" s="13"/>
      <c r="BL18" s="74" t="str">
        <f t="shared" si="54"/>
        <v/>
      </c>
      <c r="BM18" s="36" t="str">
        <f t="shared" si="55"/>
        <v/>
      </c>
      <c r="BN18" s="225"/>
      <c r="BO18" s="75" t="str">
        <f t="shared" si="56"/>
        <v/>
      </c>
      <c r="BP18" s="37" t="str">
        <f t="shared" si="57"/>
        <v/>
      </c>
      <c r="BQ18" s="13"/>
      <c r="BR18" s="74" t="str">
        <f t="shared" si="58"/>
        <v/>
      </c>
      <c r="BS18" s="36" t="str">
        <f t="shared" si="59"/>
        <v/>
      </c>
      <c r="BT18" s="225"/>
      <c r="BU18" s="75" t="str">
        <f t="shared" si="60"/>
        <v/>
      </c>
      <c r="BV18" s="37" t="str">
        <f t="shared" si="61"/>
        <v/>
      </c>
      <c r="BW18" s="13"/>
      <c r="BX18" s="74" t="str">
        <f t="shared" si="62"/>
        <v/>
      </c>
      <c r="BY18" s="36" t="str">
        <f t="shared" si="63"/>
        <v/>
      </c>
      <c r="BZ18" s="225"/>
      <c r="CA18" s="75" t="str">
        <f t="shared" si="64"/>
        <v/>
      </c>
      <c r="CB18" s="37" t="str">
        <f t="shared" si="65"/>
        <v/>
      </c>
      <c r="CC18" s="13"/>
      <c r="CD18" s="74" t="str">
        <f t="shared" si="66"/>
        <v/>
      </c>
      <c r="CE18" s="36" t="str">
        <f t="shared" si="67"/>
        <v/>
      </c>
      <c r="CF18" s="225"/>
      <c r="CG18" s="115" t="str">
        <f t="shared" si="68"/>
        <v/>
      </c>
      <c r="CH18" s="225" t="str">
        <f t="shared" si="69"/>
        <v/>
      </c>
      <c r="CI18" s="13"/>
      <c r="CJ18" s="5" t="str">
        <f t="shared" si="70"/>
        <v/>
      </c>
      <c r="CK18" s="224" t="str">
        <f t="shared" si="71"/>
        <v/>
      </c>
      <c r="CL18" s="225"/>
      <c r="CM18" s="115" t="str">
        <f t="shared" si="72"/>
        <v/>
      </c>
      <c r="CN18" s="225" t="str">
        <f t="shared" si="73"/>
        <v/>
      </c>
      <c r="CO18" s="13"/>
      <c r="CP18" s="5" t="str">
        <f t="shared" si="74"/>
        <v/>
      </c>
      <c r="CQ18" s="224" t="str">
        <f t="shared" si="75"/>
        <v/>
      </c>
      <c r="CR18" s="225"/>
      <c r="CS18" s="115" t="str">
        <f t="shared" si="76"/>
        <v/>
      </c>
      <c r="CT18" s="225" t="str">
        <f t="shared" si="77"/>
        <v/>
      </c>
      <c r="CU18" s="13"/>
      <c r="CV18" s="5" t="str">
        <f t="shared" si="78"/>
        <v/>
      </c>
      <c r="CW18" s="224" t="str">
        <f t="shared" si="79"/>
        <v/>
      </c>
      <c r="CX18" s="225"/>
      <c r="CY18" s="115" t="str">
        <f t="shared" si="80"/>
        <v/>
      </c>
      <c r="CZ18" s="225" t="str">
        <f t="shared" si="81"/>
        <v/>
      </c>
      <c r="DA18" s="13"/>
      <c r="DB18" s="5" t="str">
        <f t="shared" si="82"/>
        <v/>
      </c>
      <c r="DC18" s="224" t="str">
        <f t="shared" si="83"/>
        <v/>
      </c>
      <c r="DD18" s="225"/>
      <c r="DE18" s="115" t="str">
        <f t="shared" si="84"/>
        <v/>
      </c>
      <c r="DF18" s="225" t="str">
        <f t="shared" si="85"/>
        <v/>
      </c>
      <c r="DG18" s="224"/>
      <c r="DH18" s="5" t="str">
        <f t="shared" si="86"/>
        <v/>
      </c>
      <c r="DI18" s="224" t="str">
        <f t="shared" si="87"/>
        <v/>
      </c>
      <c r="DJ18" s="225"/>
      <c r="DK18" s="115" t="str">
        <f t="shared" si="88"/>
        <v/>
      </c>
      <c r="DL18" s="225" t="str">
        <f t="shared" si="89"/>
        <v/>
      </c>
      <c r="DM18" s="224"/>
      <c r="DN18" s="5" t="str">
        <f t="shared" si="90"/>
        <v/>
      </c>
      <c r="DO18" s="224" t="str">
        <f t="shared" si="91"/>
        <v/>
      </c>
      <c r="DP18" s="225"/>
      <c r="DQ18" s="115" t="str">
        <f t="shared" si="92"/>
        <v/>
      </c>
      <c r="DR18" s="225" t="str">
        <f t="shared" si="93"/>
        <v/>
      </c>
      <c r="DS18" s="224"/>
      <c r="DT18" s="5" t="str">
        <f t="shared" si="94"/>
        <v/>
      </c>
      <c r="DU18" s="224" t="str">
        <f t="shared" si="95"/>
        <v/>
      </c>
      <c r="DV18" s="225"/>
      <c r="DW18" s="115" t="str">
        <f t="shared" si="96"/>
        <v/>
      </c>
      <c r="DX18" s="225" t="str">
        <f t="shared" si="97"/>
        <v/>
      </c>
      <c r="DY18" s="224"/>
      <c r="DZ18" s="5" t="str">
        <f t="shared" si="98"/>
        <v/>
      </c>
      <c r="EA18" s="224" t="str">
        <f t="shared" si="99"/>
        <v/>
      </c>
      <c r="EB18" s="225"/>
      <c r="EC18" s="115" t="str">
        <f t="shared" si="100"/>
        <v/>
      </c>
      <c r="ED18" s="225" t="str">
        <f t="shared" si="101"/>
        <v/>
      </c>
      <c r="EE18" s="224"/>
      <c r="EF18" s="5" t="str">
        <f t="shared" si="102"/>
        <v/>
      </c>
      <c r="EG18" s="224" t="str">
        <f t="shared" si="103"/>
        <v/>
      </c>
      <c r="EH18" s="225"/>
      <c r="EI18" s="115" t="str">
        <f t="shared" si="104"/>
        <v/>
      </c>
      <c r="EJ18" s="225" t="str">
        <f t="shared" si="105"/>
        <v/>
      </c>
      <c r="EK18" s="224"/>
      <c r="EL18" s="5" t="str">
        <f t="shared" si="106"/>
        <v/>
      </c>
      <c r="EM18" s="224" t="str">
        <f t="shared" si="107"/>
        <v/>
      </c>
      <c r="EN18" s="225"/>
      <c r="EO18" s="115" t="str">
        <f t="shared" si="108"/>
        <v/>
      </c>
      <c r="EP18" s="225" t="str">
        <f t="shared" si="109"/>
        <v/>
      </c>
      <c r="EQ18" s="224"/>
      <c r="ER18" s="5" t="str">
        <f t="shared" si="110"/>
        <v/>
      </c>
      <c r="ES18" s="224" t="str">
        <f t="shared" si="111"/>
        <v/>
      </c>
      <c r="ET18" s="225"/>
      <c r="EU18" s="115" t="str">
        <f t="shared" si="112"/>
        <v/>
      </c>
      <c r="EV18" s="225" t="str">
        <f t="shared" si="113"/>
        <v/>
      </c>
      <c r="EW18" s="224"/>
      <c r="EX18" s="5" t="str">
        <f t="shared" si="114"/>
        <v/>
      </c>
      <c r="EY18" s="224" t="str">
        <f t="shared" si="115"/>
        <v/>
      </c>
      <c r="EZ18" s="225"/>
      <c r="FA18" s="115" t="str">
        <f t="shared" si="116"/>
        <v/>
      </c>
      <c r="FB18" s="225" t="str">
        <f t="shared" si="117"/>
        <v/>
      </c>
      <c r="FC18" s="224"/>
      <c r="FD18" s="5" t="str">
        <f t="shared" si="118"/>
        <v/>
      </c>
      <c r="FE18" s="224" t="str">
        <f t="shared" si="119"/>
        <v/>
      </c>
      <c r="FF18" s="225"/>
      <c r="FG18" s="115" t="str">
        <f t="shared" si="120"/>
        <v/>
      </c>
      <c r="FH18" s="225" t="str">
        <f t="shared" si="121"/>
        <v/>
      </c>
      <c r="FI18" s="224"/>
      <c r="FJ18" s="5" t="str">
        <f t="shared" si="122"/>
        <v/>
      </c>
      <c r="FK18" s="224" t="str">
        <f t="shared" si="123"/>
        <v/>
      </c>
      <c r="FL18" s="225"/>
      <c r="FM18" s="115" t="str">
        <f t="shared" si="124"/>
        <v/>
      </c>
      <c r="FN18" s="225" t="str">
        <f t="shared" si="125"/>
        <v/>
      </c>
      <c r="FO18" s="224"/>
      <c r="FP18" s="5" t="str">
        <f t="shared" si="126"/>
        <v/>
      </c>
      <c r="FQ18" s="224" t="str">
        <f t="shared" si="127"/>
        <v/>
      </c>
      <c r="FR18" s="225"/>
      <c r="FS18" s="115" t="str">
        <f t="shared" si="128"/>
        <v/>
      </c>
      <c r="FT18" s="225" t="str">
        <f t="shared" si="129"/>
        <v/>
      </c>
      <c r="FU18" s="253"/>
      <c r="FV18" s="253"/>
      <c r="FW18" s="253"/>
      <c r="FX18" s="253"/>
      <c r="FY18" s="253"/>
    </row>
    <row r="19" spans="1:181" s="3" customFormat="1" x14ac:dyDescent="0.25">
      <c r="A19" s="2" t="str">
        <f t="shared" si="0"/>
        <v/>
      </c>
      <c r="B19" s="103"/>
      <c r="C19" s="104"/>
      <c r="D19" s="109"/>
      <c r="E19" s="101"/>
      <c r="F19" s="2"/>
      <c r="G19" s="76"/>
      <c r="H19" s="114" t="str">
        <f t="shared" si="1"/>
        <v/>
      </c>
      <c r="I19" s="114" t="str">
        <f t="shared" si="2"/>
        <v/>
      </c>
      <c r="J19" s="114" t="str">
        <f t="shared" si="3"/>
        <v/>
      </c>
      <c r="K19" s="114" t="str">
        <f t="shared" si="4"/>
        <v/>
      </c>
      <c r="L19" s="114" t="str">
        <f t="shared" si="5"/>
        <v/>
      </c>
      <c r="M19" s="114" t="str">
        <f t="shared" si="6"/>
        <v/>
      </c>
      <c r="N19" s="114" t="str">
        <f t="shared" si="7"/>
        <v/>
      </c>
      <c r="O19" s="114" t="str">
        <f t="shared" si="8"/>
        <v/>
      </c>
      <c r="P19" s="93" t="str">
        <f t="shared" si="9"/>
        <v/>
      </c>
      <c r="Q19" s="93" t="str">
        <f t="shared" si="10"/>
        <v/>
      </c>
      <c r="R19" s="93" t="str">
        <f t="shared" si="11"/>
        <v/>
      </c>
      <c r="S19" s="93" t="str">
        <f t="shared" si="12"/>
        <v/>
      </c>
      <c r="T19" s="93" t="str">
        <f t="shared" si="13"/>
        <v/>
      </c>
      <c r="U19" s="93" t="str">
        <f t="shared" si="14"/>
        <v/>
      </c>
      <c r="V19" s="93" t="str">
        <f t="shared" si="15"/>
        <v/>
      </c>
      <c r="W19" s="93" t="str">
        <f t="shared" si="16"/>
        <v/>
      </c>
      <c r="X19" s="93" t="str">
        <f t="shared" si="17"/>
        <v/>
      </c>
      <c r="Y19" s="93" t="str">
        <f t="shared" si="18"/>
        <v/>
      </c>
      <c r="Z19" s="93" t="str">
        <f t="shared" si="19"/>
        <v/>
      </c>
      <c r="AA19" s="93" t="str">
        <f t="shared" si="20"/>
        <v/>
      </c>
      <c r="AB19" s="93" t="str">
        <f t="shared" si="21"/>
        <v/>
      </c>
      <c r="AC19" s="93" t="str">
        <f t="shared" si="22"/>
        <v/>
      </c>
      <c r="AD19" s="93" t="str">
        <f t="shared" si="23"/>
        <v/>
      </c>
      <c r="AE19" s="93" t="str">
        <f t="shared" si="24"/>
        <v/>
      </c>
      <c r="AF19" s="93" t="str">
        <f t="shared" si="25"/>
        <v/>
      </c>
      <c r="AG19" s="93" t="str">
        <f t="shared" si="28"/>
        <v/>
      </c>
      <c r="AH19" s="93" t="str">
        <f t="shared" si="29"/>
        <v/>
      </c>
      <c r="AI19" s="93" t="str">
        <f t="shared" si="30"/>
        <v/>
      </c>
      <c r="AJ19" s="93" t="str">
        <f t="shared" si="31"/>
        <v/>
      </c>
      <c r="AK19" s="93" t="str">
        <f t="shared" si="32"/>
        <v/>
      </c>
      <c r="AL19" s="93" t="str">
        <f t="shared" si="33"/>
        <v/>
      </c>
      <c r="AM19" s="93" t="str">
        <f t="shared" si="34"/>
        <v/>
      </c>
      <c r="AN19" s="93" t="str">
        <f t="shared" si="35"/>
        <v/>
      </c>
      <c r="AO19" s="93" t="str">
        <f t="shared" si="36"/>
        <v/>
      </c>
      <c r="AP19" s="93" t="str">
        <f t="shared" si="37"/>
        <v/>
      </c>
      <c r="AQ19" s="93" t="str">
        <f t="shared" si="38"/>
        <v/>
      </c>
      <c r="AR19" s="93" t="str">
        <f t="shared" si="39"/>
        <v/>
      </c>
      <c r="AS19" s="93" t="str">
        <f t="shared" si="40"/>
        <v/>
      </c>
      <c r="AT19" s="93" t="str">
        <f t="shared" si="41"/>
        <v/>
      </c>
      <c r="AU19" s="93" t="str">
        <f t="shared" si="42"/>
        <v/>
      </c>
      <c r="AV19" s="93" t="str">
        <f t="shared" si="43"/>
        <v/>
      </c>
      <c r="AW19" s="93" t="str">
        <f t="shared" si="44"/>
        <v/>
      </c>
      <c r="AX19" s="93" t="str">
        <f t="shared" si="45"/>
        <v/>
      </c>
      <c r="AY19" s="93" t="str">
        <f t="shared" si="46"/>
        <v/>
      </c>
      <c r="AZ19" s="93" t="str">
        <f t="shared" si="47"/>
        <v/>
      </c>
      <c r="BA19" s="93" t="str">
        <f t="shared" si="48"/>
        <v/>
      </c>
      <c r="BB19" s="93" t="str">
        <f t="shared" si="49"/>
        <v/>
      </c>
      <c r="BC19" s="93" t="str">
        <f t="shared" si="50"/>
        <v/>
      </c>
      <c r="BD19" s="93" t="str">
        <f t="shared" si="51"/>
        <v/>
      </c>
      <c r="BE19" s="13"/>
      <c r="BF19" s="74" t="str">
        <f t="shared" si="130"/>
        <v/>
      </c>
      <c r="BG19" s="36" t="str">
        <f t="shared" si="131"/>
        <v/>
      </c>
      <c r="BH19" s="225"/>
      <c r="BI19" s="75" t="str">
        <f t="shared" si="52"/>
        <v/>
      </c>
      <c r="BJ19" s="37" t="str">
        <f t="shared" si="53"/>
        <v/>
      </c>
      <c r="BK19" s="13"/>
      <c r="BL19" s="74" t="str">
        <f t="shared" si="54"/>
        <v/>
      </c>
      <c r="BM19" s="36" t="str">
        <f t="shared" si="55"/>
        <v/>
      </c>
      <c r="BN19" s="225"/>
      <c r="BO19" s="75" t="str">
        <f t="shared" si="56"/>
        <v/>
      </c>
      <c r="BP19" s="37" t="str">
        <f t="shared" si="57"/>
        <v/>
      </c>
      <c r="BQ19" s="13"/>
      <c r="BR19" s="74" t="str">
        <f t="shared" si="58"/>
        <v/>
      </c>
      <c r="BS19" s="36" t="str">
        <f t="shared" si="59"/>
        <v/>
      </c>
      <c r="BT19" s="225"/>
      <c r="BU19" s="75" t="str">
        <f t="shared" si="60"/>
        <v/>
      </c>
      <c r="BV19" s="37" t="str">
        <f t="shared" si="61"/>
        <v/>
      </c>
      <c r="BW19" s="13"/>
      <c r="BX19" s="74" t="str">
        <f t="shared" si="62"/>
        <v/>
      </c>
      <c r="BY19" s="36" t="str">
        <f t="shared" si="63"/>
        <v/>
      </c>
      <c r="BZ19" s="225"/>
      <c r="CA19" s="75" t="str">
        <f t="shared" si="64"/>
        <v/>
      </c>
      <c r="CB19" s="37" t="str">
        <f t="shared" si="65"/>
        <v/>
      </c>
      <c r="CC19" s="13"/>
      <c r="CD19" s="74" t="str">
        <f t="shared" si="66"/>
        <v/>
      </c>
      <c r="CE19" s="36" t="str">
        <f t="shared" si="67"/>
        <v/>
      </c>
      <c r="CF19" s="225"/>
      <c r="CG19" s="115" t="str">
        <f t="shared" si="68"/>
        <v/>
      </c>
      <c r="CH19" s="225" t="str">
        <f t="shared" si="69"/>
        <v/>
      </c>
      <c r="CI19" s="13"/>
      <c r="CJ19" s="5" t="str">
        <f t="shared" si="70"/>
        <v/>
      </c>
      <c r="CK19" s="224" t="str">
        <f t="shared" si="71"/>
        <v/>
      </c>
      <c r="CL19" s="225"/>
      <c r="CM19" s="115" t="str">
        <f t="shared" si="72"/>
        <v/>
      </c>
      <c r="CN19" s="225" t="str">
        <f t="shared" si="73"/>
        <v/>
      </c>
      <c r="CO19" s="13"/>
      <c r="CP19" s="5" t="str">
        <f t="shared" si="74"/>
        <v/>
      </c>
      <c r="CQ19" s="224" t="str">
        <f t="shared" si="75"/>
        <v/>
      </c>
      <c r="CR19" s="225"/>
      <c r="CS19" s="115" t="str">
        <f t="shared" si="76"/>
        <v/>
      </c>
      <c r="CT19" s="225" t="str">
        <f t="shared" si="77"/>
        <v/>
      </c>
      <c r="CU19" s="13"/>
      <c r="CV19" s="5" t="str">
        <f t="shared" si="78"/>
        <v/>
      </c>
      <c r="CW19" s="224" t="str">
        <f t="shared" si="79"/>
        <v/>
      </c>
      <c r="CX19" s="225"/>
      <c r="CY19" s="115" t="str">
        <f t="shared" si="80"/>
        <v/>
      </c>
      <c r="CZ19" s="225" t="str">
        <f t="shared" si="81"/>
        <v/>
      </c>
      <c r="DA19" s="13"/>
      <c r="DB19" s="5" t="str">
        <f t="shared" si="82"/>
        <v/>
      </c>
      <c r="DC19" s="224" t="str">
        <f t="shared" si="83"/>
        <v/>
      </c>
      <c r="DD19" s="225"/>
      <c r="DE19" s="115" t="str">
        <f t="shared" si="84"/>
        <v/>
      </c>
      <c r="DF19" s="225" t="str">
        <f t="shared" si="85"/>
        <v/>
      </c>
      <c r="DG19" s="224"/>
      <c r="DH19" s="5" t="str">
        <f t="shared" si="86"/>
        <v/>
      </c>
      <c r="DI19" s="224" t="str">
        <f t="shared" si="87"/>
        <v/>
      </c>
      <c r="DJ19" s="225"/>
      <c r="DK19" s="115" t="str">
        <f t="shared" si="88"/>
        <v/>
      </c>
      <c r="DL19" s="225" t="str">
        <f t="shared" si="89"/>
        <v/>
      </c>
      <c r="DM19" s="224"/>
      <c r="DN19" s="5" t="str">
        <f t="shared" si="90"/>
        <v/>
      </c>
      <c r="DO19" s="224" t="str">
        <f t="shared" si="91"/>
        <v/>
      </c>
      <c r="DP19" s="225"/>
      <c r="DQ19" s="115" t="str">
        <f t="shared" si="92"/>
        <v/>
      </c>
      <c r="DR19" s="225" t="str">
        <f t="shared" si="93"/>
        <v/>
      </c>
      <c r="DS19" s="224"/>
      <c r="DT19" s="5" t="str">
        <f t="shared" si="94"/>
        <v/>
      </c>
      <c r="DU19" s="224" t="str">
        <f t="shared" si="95"/>
        <v/>
      </c>
      <c r="DV19" s="225"/>
      <c r="DW19" s="115" t="str">
        <f t="shared" si="96"/>
        <v/>
      </c>
      <c r="DX19" s="225" t="str">
        <f t="shared" si="97"/>
        <v/>
      </c>
      <c r="DY19" s="224"/>
      <c r="DZ19" s="5" t="str">
        <f t="shared" si="98"/>
        <v/>
      </c>
      <c r="EA19" s="224" t="str">
        <f t="shared" si="99"/>
        <v/>
      </c>
      <c r="EB19" s="225"/>
      <c r="EC19" s="115" t="str">
        <f t="shared" si="100"/>
        <v/>
      </c>
      <c r="ED19" s="225" t="str">
        <f t="shared" si="101"/>
        <v/>
      </c>
      <c r="EE19" s="224"/>
      <c r="EF19" s="5" t="str">
        <f t="shared" si="102"/>
        <v/>
      </c>
      <c r="EG19" s="224" t="str">
        <f t="shared" si="103"/>
        <v/>
      </c>
      <c r="EH19" s="225"/>
      <c r="EI19" s="115" t="str">
        <f t="shared" si="104"/>
        <v/>
      </c>
      <c r="EJ19" s="225" t="str">
        <f t="shared" si="105"/>
        <v/>
      </c>
      <c r="EK19" s="224"/>
      <c r="EL19" s="5" t="str">
        <f t="shared" si="106"/>
        <v/>
      </c>
      <c r="EM19" s="224" t="str">
        <f t="shared" si="107"/>
        <v/>
      </c>
      <c r="EN19" s="225"/>
      <c r="EO19" s="115" t="str">
        <f t="shared" si="108"/>
        <v/>
      </c>
      <c r="EP19" s="225" t="str">
        <f t="shared" si="109"/>
        <v/>
      </c>
      <c r="EQ19" s="224"/>
      <c r="ER19" s="5" t="str">
        <f t="shared" si="110"/>
        <v/>
      </c>
      <c r="ES19" s="224" t="str">
        <f t="shared" si="111"/>
        <v/>
      </c>
      <c r="ET19" s="225"/>
      <c r="EU19" s="115" t="str">
        <f t="shared" si="112"/>
        <v/>
      </c>
      <c r="EV19" s="225" t="str">
        <f t="shared" si="113"/>
        <v/>
      </c>
      <c r="EW19" s="224"/>
      <c r="EX19" s="5" t="str">
        <f t="shared" si="114"/>
        <v/>
      </c>
      <c r="EY19" s="224" t="str">
        <f t="shared" si="115"/>
        <v/>
      </c>
      <c r="EZ19" s="225"/>
      <c r="FA19" s="115" t="str">
        <f t="shared" si="116"/>
        <v/>
      </c>
      <c r="FB19" s="225" t="str">
        <f t="shared" si="117"/>
        <v/>
      </c>
      <c r="FC19" s="224"/>
      <c r="FD19" s="5" t="str">
        <f t="shared" si="118"/>
        <v/>
      </c>
      <c r="FE19" s="224" t="str">
        <f t="shared" si="119"/>
        <v/>
      </c>
      <c r="FF19" s="225"/>
      <c r="FG19" s="115" t="str">
        <f t="shared" si="120"/>
        <v/>
      </c>
      <c r="FH19" s="225" t="str">
        <f t="shared" si="121"/>
        <v/>
      </c>
      <c r="FI19" s="224"/>
      <c r="FJ19" s="5" t="str">
        <f t="shared" si="122"/>
        <v/>
      </c>
      <c r="FK19" s="224" t="str">
        <f t="shared" si="123"/>
        <v/>
      </c>
      <c r="FL19" s="225"/>
      <c r="FM19" s="115" t="str">
        <f t="shared" si="124"/>
        <v/>
      </c>
      <c r="FN19" s="225" t="str">
        <f t="shared" si="125"/>
        <v/>
      </c>
      <c r="FO19" s="224"/>
      <c r="FP19" s="5" t="str">
        <f t="shared" si="126"/>
        <v/>
      </c>
      <c r="FQ19" s="224" t="str">
        <f t="shared" si="127"/>
        <v/>
      </c>
      <c r="FR19" s="225"/>
      <c r="FS19" s="115" t="str">
        <f t="shared" si="128"/>
        <v/>
      </c>
      <c r="FT19" s="225" t="str">
        <f t="shared" si="129"/>
        <v/>
      </c>
      <c r="FU19" s="253"/>
      <c r="FV19" s="253"/>
      <c r="FW19" s="253"/>
      <c r="FX19" s="253"/>
      <c r="FY19" s="253"/>
    </row>
    <row r="20" spans="1:181" s="3" customFormat="1" x14ac:dyDescent="0.25">
      <c r="A20" s="2" t="str">
        <f t="shared" si="0"/>
        <v/>
      </c>
      <c r="B20" s="2"/>
      <c r="C20" s="82"/>
      <c r="D20" s="109"/>
      <c r="E20" s="101"/>
      <c r="F20" s="2"/>
      <c r="G20" s="76"/>
      <c r="H20" s="114" t="str">
        <f t="shared" si="1"/>
        <v/>
      </c>
      <c r="I20" s="114" t="str">
        <f t="shared" si="2"/>
        <v/>
      </c>
      <c r="J20" s="114" t="str">
        <f t="shared" si="3"/>
        <v/>
      </c>
      <c r="K20" s="114" t="str">
        <f t="shared" si="4"/>
        <v/>
      </c>
      <c r="L20" s="114" t="str">
        <f t="shared" si="5"/>
        <v/>
      </c>
      <c r="M20" s="114" t="str">
        <f t="shared" si="6"/>
        <v/>
      </c>
      <c r="N20" s="114" t="str">
        <f t="shared" si="7"/>
        <v/>
      </c>
      <c r="O20" s="114" t="str">
        <f t="shared" si="8"/>
        <v/>
      </c>
      <c r="P20" s="93" t="str">
        <f t="shared" si="9"/>
        <v/>
      </c>
      <c r="Q20" s="93" t="str">
        <f t="shared" si="10"/>
        <v/>
      </c>
      <c r="R20" s="93" t="str">
        <f t="shared" si="11"/>
        <v/>
      </c>
      <c r="S20" s="93" t="str">
        <f t="shared" si="12"/>
        <v/>
      </c>
      <c r="T20" s="93" t="str">
        <f t="shared" si="13"/>
        <v/>
      </c>
      <c r="U20" s="93" t="str">
        <f t="shared" si="14"/>
        <v/>
      </c>
      <c r="V20" s="93" t="str">
        <f t="shared" si="15"/>
        <v/>
      </c>
      <c r="W20" s="93" t="str">
        <f t="shared" si="16"/>
        <v/>
      </c>
      <c r="X20" s="93" t="str">
        <f t="shared" si="17"/>
        <v/>
      </c>
      <c r="Y20" s="93" t="str">
        <f t="shared" si="18"/>
        <v/>
      </c>
      <c r="Z20" s="93" t="str">
        <f t="shared" si="19"/>
        <v/>
      </c>
      <c r="AA20" s="93" t="str">
        <f t="shared" si="20"/>
        <v/>
      </c>
      <c r="AB20" s="93" t="str">
        <f t="shared" si="21"/>
        <v/>
      </c>
      <c r="AC20" s="93" t="str">
        <f t="shared" si="22"/>
        <v/>
      </c>
      <c r="AD20" s="93" t="str">
        <f t="shared" si="23"/>
        <v/>
      </c>
      <c r="AE20" s="93" t="str">
        <f t="shared" si="24"/>
        <v/>
      </c>
      <c r="AF20" s="93" t="str">
        <f t="shared" si="25"/>
        <v/>
      </c>
      <c r="AG20" s="93" t="str">
        <f t="shared" si="28"/>
        <v/>
      </c>
      <c r="AH20" s="93" t="str">
        <f t="shared" si="29"/>
        <v/>
      </c>
      <c r="AI20" s="93" t="str">
        <f t="shared" si="30"/>
        <v/>
      </c>
      <c r="AJ20" s="93" t="str">
        <f t="shared" si="31"/>
        <v/>
      </c>
      <c r="AK20" s="93" t="str">
        <f t="shared" si="32"/>
        <v/>
      </c>
      <c r="AL20" s="93" t="str">
        <f t="shared" si="33"/>
        <v/>
      </c>
      <c r="AM20" s="93" t="str">
        <f t="shared" si="34"/>
        <v/>
      </c>
      <c r="AN20" s="93" t="str">
        <f t="shared" si="35"/>
        <v/>
      </c>
      <c r="AO20" s="93" t="str">
        <f t="shared" si="36"/>
        <v/>
      </c>
      <c r="AP20" s="93" t="str">
        <f t="shared" si="37"/>
        <v/>
      </c>
      <c r="AQ20" s="93" t="str">
        <f t="shared" si="38"/>
        <v/>
      </c>
      <c r="AR20" s="93" t="str">
        <f t="shared" si="39"/>
        <v/>
      </c>
      <c r="AS20" s="93" t="str">
        <f t="shared" si="40"/>
        <v/>
      </c>
      <c r="AT20" s="93" t="str">
        <f t="shared" si="41"/>
        <v/>
      </c>
      <c r="AU20" s="93" t="str">
        <f t="shared" si="42"/>
        <v/>
      </c>
      <c r="AV20" s="93" t="str">
        <f t="shared" si="43"/>
        <v/>
      </c>
      <c r="AW20" s="93" t="str">
        <f t="shared" si="44"/>
        <v/>
      </c>
      <c r="AX20" s="93" t="str">
        <f t="shared" si="45"/>
        <v/>
      </c>
      <c r="AY20" s="93" t="str">
        <f t="shared" si="46"/>
        <v/>
      </c>
      <c r="AZ20" s="93" t="str">
        <f t="shared" si="47"/>
        <v/>
      </c>
      <c r="BA20" s="93" t="str">
        <f t="shared" si="48"/>
        <v/>
      </c>
      <c r="BB20" s="93" t="str">
        <f t="shared" si="49"/>
        <v/>
      </c>
      <c r="BC20" s="93" t="str">
        <f t="shared" si="50"/>
        <v/>
      </c>
      <c r="BD20" s="93" t="str">
        <f t="shared" si="51"/>
        <v/>
      </c>
      <c r="BE20" s="224"/>
      <c r="BF20" s="74" t="str">
        <f t="shared" si="130"/>
        <v/>
      </c>
      <c r="BG20" s="36" t="str">
        <f t="shared" si="131"/>
        <v/>
      </c>
      <c r="BH20" s="225"/>
      <c r="BI20" s="75" t="str">
        <f t="shared" si="52"/>
        <v/>
      </c>
      <c r="BJ20" s="37" t="str">
        <f t="shared" si="53"/>
        <v/>
      </c>
      <c r="BK20" s="224"/>
      <c r="BL20" s="74" t="str">
        <f t="shared" si="54"/>
        <v/>
      </c>
      <c r="BM20" s="36" t="str">
        <f t="shared" si="55"/>
        <v/>
      </c>
      <c r="BN20" s="225"/>
      <c r="BO20" s="75" t="str">
        <f t="shared" si="56"/>
        <v/>
      </c>
      <c r="BP20" s="37" t="str">
        <f t="shared" si="57"/>
        <v/>
      </c>
      <c r="BQ20" s="224"/>
      <c r="BR20" s="74" t="str">
        <f t="shared" si="58"/>
        <v/>
      </c>
      <c r="BS20" s="36" t="str">
        <f t="shared" si="59"/>
        <v/>
      </c>
      <c r="BT20" s="225"/>
      <c r="BU20" s="75" t="str">
        <f t="shared" si="60"/>
        <v/>
      </c>
      <c r="BV20" s="37" t="str">
        <f t="shared" si="61"/>
        <v/>
      </c>
      <c r="BW20" s="224"/>
      <c r="BX20" s="74" t="str">
        <f t="shared" si="62"/>
        <v/>
      </c>
      <c r="BY20" s="36" t="str">
        <f t="shared" si="63"/>
        <v/>
      </c>
      <c r="BZ20" s="225"/>
      <c r="CA20" s="75" t="str">
        <f t="shared" si="64"/>
        <v/>
      </c>
      <c r="CB20" s="37" t="str">
        <f t="shared" si="65"/>
        <v/>
      </c>
      <c r="CC20" s="224"/>
      <c r="CD20" s="74" t="str">
        <f t="shared" si="66"/>
        <v/>
      </c>
      <c r="CE20" s="36" t="str">
        <f t="shared" si="67"/>
        <v/>
      </c>
      <c r="CF20" s="225"/>
      <c r="CG20" s="115" t="str">
        <f t="shared" si="68"/>
        <v/>
      </c>
      <c r="CH20" s="225" t="str">
        <f t="shared" si="69"/>
        <v/>
      </c>
      <c r="CI20" s="224"/>
      <c r="CJ20" s="5" t="str">
        <f t="shared" si="70"/>
        <v/>
      </c>
      <c r="CK20" s="224" t="str">
        <f t="shared" si="71"/>
        <v/>
      </c>
      <c r="CL20" s="225"/>
      <c r="CM20" s="115" t="str">
        <f t="shared" si="72"/>
        <v/>
      </c>
      <c r="CN20" s="225" t="str">
        <f t="shared" si="73"/>
        <v/>
      </c>
      <c r="CO20" s="224"/>
      <c r="CP20" s="5" t="str">
        <f t="shared" si="74"/>
        <v/>
      </c>
      <c r="CQ20" s="224" t="str">
        <f t="shared" si="75"/>
        <v/>
      </c>
      <c r="CR20" s="225"/>
      <c r="CS20" s="115" t="str">
        <f t="shared" si="76"/>
        <v/>
      </c>
      <c r="CT20" s="225" t="str">
        <f t="shared" si="77"/>
        <v/>
      </c>
      <c r="CU20" s="224"/>
      <c r="CV20" s="5" t="str">
        <f t="shared" si="78"/>
        <v/>
      </c>
      <c r="CW20" s="224" t="str">
        <f t="shared" si="79"/>
        <v/>
      </c>
      <c r="CX20" s="225"/>
      <c r="CY20" s="115" t="str">
        <f t="shared" si="80"/>
        <v/>
      </c>
      <c r="CZ20" s="225" t="str">
        <f t="shared" si="81"/>
        <v/>
      </c>
      <c r="DA20" s="224"/>
      <c r="DB20" s="5" t="str">
        <f t="shared" si="82"/>
        <v/>
      </c>
      <c r="DC20" s="224" t="str">
        <f t="shared" si="83"/>
        <v/>
      </c>
      <c r="DD20" s="225"/>
      <c r="DE20" s="115" t="str">
        <f t="shared" si="84"/>
        <v/>
      </c>
      <c r="DF20" s="225" t="str">
        <f t="shared" si="85"/>
        <v/>
      </c>
      <c r="DG20" s="224"/>
      <c r="DH20" s="5" t="str">
        <f t="shared" si="86"/>
        <v/>
      </c>
      <c r="DI20" s="224" t="str">
        <f t="shared" si="87"/>
        <v/>
      </c>
      <c r="DJ20" s="225"/>
      <c r="DK20" s="115" t="str">
        <f t="shared" si="88"/>
        <v/>
      </c>
      <c r="DL20" s="225" t="str">
        <f t="shared" si="89"/>
        <v/>
      </c>
      <c r="DM20" s="224"/>
      <c r="DN20" s="5" t="str">
        <f t="shared" si="90"/>
        <v/>
      </c>
      <c r="DO20" s="224" t="str">
        <f t="shared" si="91"/>
        <v/>
      </c>
      <c r="DP20" s="225"/>
      <c r="DQ20" s="115" t="str">
        <f t="shared" si="92"/>
        <v/>
      </c>
      <c r="DR20" s="225" t="str">
        <f t="shared" si="93"/>
        <v/>
      </c>
      <c r="DS20" s="224"/>
      <c r="DT20" s="5" t="str">
        <f t="shared" si="94"/>
        <v/>
      </c>
      <c r="DU20" s="224" t="str">
        <f t="shared" si="95"/>
        <v/>
      </c>
      <c r="DV20" s="225"/>
      <c r="DW20" s="115" t="str">
        <f t="shared" si="96"/>
        <v/>
      </c>
      <c r="DX20" s="225" t="str">
        <f t="shared" si="97"/>
        <v/>
      </c>
      <c r="DY20" s="224"/>
      <c r="DZ20" s="5" t="str">
        <f t="shared" si="98"/>
        <v/>
      </c>
      <c r="EA20" s="224" t="str">
        <f t="shared" si="99"/>
        <v/>
      </c>
      <c r="EB20" s="225"/>
      <c r="EC20" s="115" t="str">
        <f t="shared" si="100"/>
        <v/>
      </c>
      <c r="ED20" s="225" t="str">
        <f t="shared" si="101"/>
        <v/>
      </c>
      <c r="EE20" s="224"/>
      <c r="EF20" s="5" t="str">
        <f t="shared" si="102"/>
        <v/>
      </c>
      <c r="EG20" s="224" t="str">
        <f t="shared" si="103"/>
        <v/>
      </c>
      <c r="EH20" s="225"/>
      <c r="EI20" s="115" t="str">
        <f t="shared" si="104"/>
        <v/>
      </c>
      <c r="EJ20" s="225" t="str">
        <f t="shared" si="105"/>
        <v/>
      </c>
      <c r="EK20" s="224"/>
      <c r="EL20" s="5" t="str">
        <f t="shared" si="106"/>
        <v/>
      </c>
      <c r="EM20" s="224" t="str">
        <f t="shared" si="107"/>
        <v/>
      </c>
      <c r="EN20" s="225"/>
      <c r="EO20" s="115" t="str">
        <f t="shared" si="108"/>
        <v/>
      </c>
      <c r="EP20" s="225" t="str">
        <f t="shared" si="109"/>
        <v/>
      </c>
      <c r="EQ20" s="224"/>
      <c r="ER20" s="5" t="str">
        <f t="shared" si="110"/>
        <v/>
      </c>
      <c r="ES20" s="224" t="str">
        <f t="shared" si="111"/>
        <v/>
      </c>
      <c r="ET20" s="225"/>
      <c r="EU20" s="115" t="str">
        <f t="shared" si="112"/>
        <v/>
      </c>
      <c r="EV20" s="225" t="str">
        <f t="shared" si="113"/>
        <v/>
      </c>
      <c r="EW20" s="224"/>
      <c r="EX20" s="5" t="str">
        <f t="shared" si="114"/>
        <v/>
      </c>
      <c r="EY20" s="224" t="str">
        <f t="shared" si="115"/>
        <v/>
      </c>
      <c r="EZ20" s="225"/>
      <c r="FA20" s="115" t="str">
        <f t="shared" si="116"/>
        <v/>
      </c>
      <c r="FB20" s="225" t="str">
        <f t="shared" si="117"/>
        <v/>
      </c>
      <c r="FC20" s="224"/>
      <c r="FD20" s="5" t="str">
        <f t="shared" si="118"/>
        <v/>
      </c>
      <c r="FE20" s="224" t="str">
        <f t="shared" si="119"/>
        <v/>
      </c>
      <c r="FF20" s="225"/>
      <c r="FG20" s="115" t="str">
        <f t="shared" si="120"/>
        <v/>
      </c>
      <c r="FH20" s="225" t="str">
        <f t="shared" si="121"/>
        <v/>
      </c>
      <c r="FI20" s="224"/>
      <c r="FJ20" s="5" t="str">
        <f t="shared" si="122"/>
        <v/>
      </c>
      <c r="FK20" s="224" t="str">
        <f t="shared" si="123"/>
        <v/>
      </c>
      <c r="FL20" s="225"/>
      <c r="FM20" s="115" t="str">
        <f t="shared" si="124"/>
        <v/>
      </c>
      <c r="FN20" s="225" t="str">
        <f t="shared" si="125"/>
        <v/>
      </c>
      <c r="FO20" s="224"/>
      <c r="FP20" s="5" t="str">
        <f t="shared" si="126"/>
        <v/>
      </c>
      <c r="FQ20" s="224" t="str">
        <f t="shared" si="127"/>
        <v/>
      </c>
      <c r="FR20" s="225"/>
      <c r="FS20" s="115" t="str">
        <f t="shared" si="128"/>
        <v/>
      </c>
      <c r="FT20" s="225" t="str">
        <f t="shared" si="129"/>
        <v/>
      </c>
      <c r="FU20" s="253"/>
      <c r="FV20" s="253"/>
      <c r="FW20" s="253"/>
      <c r="FX20" s="253"/>
      <c r="FY20" s="253"/>
    </row>
    <row r="21" spans="1:181" s="3" customFormat="1" x14ac:dyDescent="0.25">
      <c r="A21" s="2" t="str">
        <f t="shared" si="0"/>
        <v/>
      </c>
      <c r="B21" s="2"/>
      <c r="C21" s="82"/>
      <c r="D21" s="109"/>
      <c r="E21" s="101"/>
      <c r="F21" s="2"/>
      <c r="G21" s="76"/>
      <c r="H21" s="114" t="str">
        <f t="shared" si="1"/>
        <v/>
      </c>
      <c r="I21" s="114" t="str">
        <f t="shared" si="2"/>
        <v/>
      </c>
      <c r="J21" s="114" t="str">
        <f t="shared" si="3"/>
        <v/>
      </c>
      <c r="K21" s="114" t="str">
        <f t="shared" si="4"/>
        <v/>
      </c>
      <c r="L21" s="114" t="str">
        <f t="shared" si="5"/>
        <v/>
      </c>
      <c r="M21" s="114" t="str">
        <f t="shared" si="6"/>
        <v/>
      </c>
      <c r="N21" s="114" t="str">
        <f t="shared" si="7"/>
        <v/>
      </c>
      <c r="O21" s="114" t="str">
        <f t="shared" si="8"/>
        <v/>
      </c>
      <c r="P21" s="93" t="str">
        <f t="shared" si="9"/>
        <v/>
      </c>
      <c r="Q21" s="93" t="str">
        <f t="shared" si="10"/>
        <v/>
      </c>
      <c r="R21" s="93" t="str">
        <f t="shared" si="11"/>
        <v/>
      </c>
      <c r="S21" s="93" t="str">
        <f t="shared" si="12"/>
        <v/>
      </c>
      <c r="T21" s="93" t="str">
        <f t="shared" si="13"/>
        <v/>
      </c>
      <c r="U21" s="93" t="str">
        <f t="shared" si="14"/>
        <v/>
      </c>
      <c r="V21" s="93" t="str">
        <f t="shared" si="15"/>
        <v/>
      </c>
      <c r="W21" s="93" t="str">
        <f t="shared" si="16"/>
        <v/>
      </c>
      <c r="X21" s="93" t="str">
        <f t="shared" si="17"/>
        <v/>
      </c>
      <c r="Y21" s="93" t="str">
        <f t="shared" si="18"/>
        <v/>
      </c>
      <c r="Z21" s="93" t="str">
        <f t="shared" si="19"/>
        <v/>
      </c>
      <c r="AA21" s="93" t="str">
        <f t="shared" si="20"/>
        <v/>
      </c>
      <c r="AB21" s="93" t="str">
        <f t="shared" si="21"/>
        <v/>
      </c>
      <c r="AC21" s="93" t="str">
        <f t="shared" si="22"/>
        <v/>
      </c>
      <c r="AD21" s="93" t="str">
        <f t="shared" si="23"/>
        <v/>
      </c>
      <c r="AE21" s="93" t="str">
        <f t="shared" si="24"/>
        <v/>
      </c>
      <c r="AF21" s="93" t="str">
        <f t="shared" si="25"/>
        <v/>
      </c>
      <c r="AG21" s="93" t="str">
        <f t="shared" si="28"/>
        <v/>
      </c>
      <c r="AH21" s="93" t="str">
        <f t="shared" si="29"/>
        <v/>
      </c>
      <c r="AI21" s="93" t="str">
        <f t="shared" si="30"/>
        <v/>
      </c>
      <c r="AJ21" s="93" t="str">
        <f t="shared" si="31"/>
        <v/>
      </c>
      <c r="AK21" s="93" t="str">
        <f t="shared" si="32"/>
        <v/>
      </c>
      <c r="AL21" s="93" t="str">
        <f t="shared" si="33"/>
        <v/>
      </c>
      <c r="AM21" s="93" t="str">
        <f t="shared" si="34"/>
        <v/>
      </c>
      <c r="AN21" s="93" t="str">
        <f t="shared" si="35"/>
        <v/>
      </c>
      <c r="AO21" s="93" t="str">
        <f t="shared" si="36"/>
        <v/>
      </c>
      <c r="AP21" s="93" t="str">
        <f t="shared" si="37"/>
        <v/>
      </c>
      <c r="AQ21" s="93" t="str">
        <f t="shared" si="38"/>
        <v/>
      </c>
      <c r="AR21" s="93" t="str">
        <f t="shared" si="39"/>
        <v/>
      </c>
      <c r="AS21" s="93" t="str">
        <f t="shared" si="40"/>
        <v/>
      </c>
      <c r="AT21" s="93" t="str">
        <f t="shared" si="41"/>
        <v/>
      </c>
      <c r="AU21" s="93" t="str">
        <f t="shared" si="42"/>
        <v/>
      </c>
      <c r="AV21" s="93" t="str">
        <f t="shared" si="43"/>
        <v/>
      </c>
      <c r="AW21" s="93" t="str">
        <f t="shared" si="44"/>
        <v/>
      </c>
      <c r="AX21" s="93" t="str">
        <f t="shared" si="45"/>
        <v/>
      </c>
      <c r="AY21" s="93" t="str">
        <f t="shared" si="46"/>
        <v/>
      </c>
      <c r="AZ21" s="93" t="str">
        <f t="shared" si="47"/>
        <v/>
      </c>
      <c r="BA21" s="93" t="str">
        <f t="shared" si="48"/>
        <v/>
      </c>
      <c r="BB21" s="93" t="str">
        <f t="shared" si="49"/>
        <v/>
      </c>
      <c r="BC21" s="93" t="str">
        <f t="shared" si="50"/>
        <v/>
      </c>
      <c r="BD21" s="93" t="str">
        <f t="shared" si="51"/>
        <v/>
      </c>
      <c r="BE21" s="224"/>
      <c r="BF21" s="74" t="str">
        <f t="shared" si="130"/>
        <v/>
      </c>
      <c r="BG21" s="36" t="str">
        <f t="shared" si="131"/>
        <v/>
      </c>
      <c r="BH21" s="225"/>
      <c r="BI21" s="75" t="str">
        <f t="shared" si="52"/>
        <v/>
      </c>
      <c r="BJ21" s="37" t="str">
        <f t="shared" si="53"/>
        <v/>
      </c>
      <c r="BK21" s="224"/>
      <c r="BL21" s="74" t="str">
        <f t="shared" si="54"/>
        <v/>
      </c>
      <c r="BM21" s="36" t="str">
        <f t="shared" si="55"/>
        <v/>
      </c>
      <c r="BN21" s="225"/>
      <c r="BO21" s="75" t="str">
        <f t="shared" si="56"/>
        <v/>
      </c>
      <c r="BP21" s="37" t="str">
        <f t="shared" si="57"/>
        <v/>
      </c>
      <c r="BQ21" s="224"/>
      <c r="BR21" s="74" t="str">
        <f t="shared" si="58"/>
        <v/>
      </c>
      <c r="BS21" s="36" t="str">
        <f t="shared" si="59"/>
        <v/>
      </c>
      <c r="BT21" s="225"/>
      <c r="BU21" s="75" t="str">
        <f t="shared" si="60"/>
        <v/>
      </c>
      <c r="BV21" s="37" t="str">
        <f t="shared" si="61"/>
        <v/>
      </c>
      <c r="BW21" s="224"/>
      <c r="BX21" s="74" t="str">
        <f t="shared" si="62"/>
        <v/>
      </c>
      <c r="BY21" s="36" t="str">
        <f t="shared" si="63"/>
        <v/>
      </c>
      <c r="BZ21" s="225"/>
      <c r="CA21" s="75" t="str">
        <f t="shared" si="64"/>
        <v/>
      </c>
      <c r="CB21" s="37" t="str">
        <f t="shared" si="65"/>
        <v/>
      </c>
      <c r="CC21" s="224"/>
      <c r="CD21" s="74" t="str">
        <f t="shared" si="66"/>
        <v/>
      </c>
      <c r="CE21" s="36" t="str">
        <f t="shared" si="67"/>
        <v/>
      </c>
      <c r="CF21" s="225"/>
      <c r="CG21" s="115" t="str">
        <f t="shared" si="68"/>
        <v/>
      </c>
      <c r="CH21" s="225" t="str">
        <f t="shared" si="69"/>
        <v/>
      </c>
      <c r="CI21" s="224"/>
      <c r="CJ21" s="5" t="str">
        <f t="shared" si="70"/>
        <v/>
      </c>
      <c r="CK21" s="224" t="str">
        <f t="shared" si="71"/>
        <v/>
      </c>
      <c r="CL21" s="225"/>
      <c r="CM21" s="115" t="str">
        <f t="shared" si="72"/>
        <v/>
      </c>
      <c r="CN21" s="225" t="str">
        <f t="shared" si="73"/>
        <v/>
      </c>
      <c r="CO21" s="224"/>
      <c r="CP21" s="5" t="str">
        <f t="shared" si="74"/>
        <v/>
      </c>
      <c r="CQ21" s="224" t="str">
        <f t="shared" si="75"/>
        <v/>
      </c>
      <c r="CR21" s="225"/>
      <c r="CS21" s="115" t="str">
        <f t="shared" si="76"/>
        <v/>
      </c>
      <c r="CT21" s="225" t="str">
        <f t="shared" si="77"/>
        <v/>
      </c>
      <c r="CU21" s="224"/>
      <c r="CV21" s="5" t="str">
        <f t="shared" si="78"/>
        <v/>
      </c>
      <c r="CW21" s="224" t="str">
        <f t="shared" si="79"/>
        <v/>
      </c>
      <c r="CX21" s="225"/>
      <c r="CY21" s="115" t="str">
        <f t="shared" si="80"/>
        <v/>
      </c>
      <c r="CZ21" s="225" t="str">
        <f t="shared" si="81"/>
        <v/>
      </c>
      <c r="DA21" s="224"/>
      <c r="DB21" s="5" t="str">
        <f t="shared" si="82"/>
        <v/>
      </c>
      <c r="DC21" s="224" t="str">
        <f t="shared" si="83"/>
        <v/>
      </c>
      <c r="DD21" s="225"/>
      <c r="DE21" s="115" t="str">
        <f t="shared" si="84"/>
        <v/>
      </c>
      <c r="DF21" s="225" t="str">
        <f t="shared" si="85"/>
        <v/>
      </c>
      <c r="DG21" s="224"/>
      <c r="DH21" s="5" t="str">
        <f t="shared" si="86"/>
        <v/>
      </c>
      <c r="DI21" s="224" t="str">
        <f t="shared" si="87"/>
        <v/>
      </c>
      <c r="DJ21" s="225"/>
      <c r="DK21" s="115" t="str">
        <f t="shared" si="88"/>
        <v/>
      </c>
      <c r="DL21" s="225" t="str">
        <f t="shared" si="89"/>
        <v/>
      </c>
      <c r="DM21" s="224"/>
      <c r="DN21" s="5" t="str">
        <f t="shared" si="90"/>
        <v/>
      </c>
      <c r="DO21" s="224" t="str">
        <f t="shared" si="91"/>
        <v/>
      </c>
      <c r="DP21" s="225"/>
      <c r="DQ21" s="115" t="str">
        <f t="shared" si="92"/>
        <v/>
      </c>
      <c r="DR21" s="225" t="str">
        <f t="shared" si="93"/>
        <v/>
      </c>
      <c r="DS21" s="224"/>
      <c r="DT21" s="5" t="str">
        <f t="shared" si="94"/>
        <v/>
      </c>
      <c r="DU21" s="224" t="str">
        <f t="shared" si="95"/>
        <v/>
      </c>
      <c r="DV21" s="225"/>
      <c r="DW21" s="115" t="str">
        <f t="shared" si="96"/>
        <v/>
      </c>
      <c r="DX21" s="225" t="str">
        <f t="shared" si="97"/>
        <v/>
      </c>
      <c r="DY21" s="224"/>
      <c r="DZ21" s="5" t="str">
        <f t="shared" si="98"/>
        <v/>
      </c>
      <c r="EA21" s="224" t="str">
        <f t="shared" si="99"/>
        <v/>
      </c>
      <c r="EB21" s="225"/>
      <c r="EC21" s="115" t="str">
        <f t="shared" si="100"/>
        <v/>
      </c>
      <c r="ED21" s="225" t="str">
        <f t="shared" si="101"/>
        <v/>
      </c>
      <c r="EE21" s="224"/>
      <c r="EF21" s="5" t="str">
        <f t="shared" si="102"/>
        <v/>
      </c>
      <c r="EG21" s="224" t="str">
        <f t="shared" si="103"/>
        <v/>
      </c>
      <c r="EH21" s="225"/>
      <c r="EI21" s="115" t="str">
        <f t="shared" si="104"/>
        <v/>
      </c>
      <c r="EJ21" s="225" t="str">
        <f t="shared" si="105"/>
        <v/>
      </c>
      <c r="EK21" s="224"/>
      <c r="EL21" s="5" t="str">
        <f t="shared" si="106"/>
        <v/>
      </c>
      <c r="EM21" s="224" t="str">
        <f t="shared" si="107"/>
        <v/>
      </c>
      <c r="EN21" s="225"/>
      <c r="EO21" s="115" t="str">
        <f t="shared" si="108"/>
        <v/>
      </c>
      <c r="EP21" s="225" t="str">
        <f t="shared" si="109"/>
        <v/>
      </c>
      <c r="EQ21" s="224"/>
      <c r="ER21" s="5" t="str">
        <f t="shared" si="110"/>
        <v/>
      </c>
      <c r="ES21" s="224" t="str">
        <f t="shared" si="111"/>
        <v/>
      </c>
      <c r="ET21" s="225"/>
      <c r="EU21" s="115" t="str">
        <f t="shared" si="112"/>
        <v/>
      </c>
      <c r="EV21" s="225" t="str">
        <f t="shared" si="113"/>
        <v/>
      </c>
      <c r="EW21" s="224"/>
      <c r="EX21" s="5" t="str">
        <f t="shared" si="114"/>
        <v/>
      </c>
      <c r="EY21" s="224" t="str">
        <f t="shared" si="115"/>
        <v/>
      </c>
      <c r="EZ21" s="225"/>
      <c r="FA21" s="115" t="str">
        <f t="shared" si="116"/>
        <v/>
      </c>
      <c r="FB21" s="225" t="str">
        <f t="shared" si="117"/>
        <v/>
      </c>
      <c r="FC21" s="224"/>
      <c r="FD21" s="5" t="str">
        <f t="shared" si="118"/>
        <v/>
      </c>
      <c r="FE21" s="224" t="str">
        <f t="shared" si="119"/>
        <v/>
      </c>
      <c r="FF21" s="225"/>
      <c r="FG21" s="115" t="str">
        <f t="shared" si="120"/>
        <v/>
      </c>
      <c r="FH21" s="225" t="str">
        <f t="shared" si="121"/>
        <v/>
      </c>
      <c r="FI21" s="224"/>
      <c r="FJ21" s="5" t="str">
        <f t="shared" si="122"/>
        <v/>
      </c>
      <c r="FK21" s="224" t="str">
        <f t="shared" si="123"/>
        <v/>
      </c>
      <c r="FL21" s="225"/>
      <c r="FM21" s="115" t="str">
        <f t="shared" si="124"/>
        <v/>
      </c>
      <c r="FN21" s="225" t="str">
        <f t="shared" si="125"/>
        <v/>
      </c>
      <c r="FO21" s="224"/>
      <c r="FP21" s="5" t="str">
        <f t="shared" si="126"/>
        <v/>
      </c>
      <c r="FQ21" s="224" t="str">
        <f t="shared" si="127"/>
        <v/>
      </c>
      <c r="FR21" s="225"/>
      <c r="FS21" s="115" t="str">
        <f t="shared" si="128"/>
        <v/>
      </c>
      <c r="FT21" s="225" t="str">
        <f t="shared" si="129"/>
        <v/>
      </c>
      <c r="FU21" s="253"/>
      <c r="FV21" s="253"/>
      <c r="FW21" s="253"/>
      <c r="FX21" s="253"/>
      <c r="FY21" s="253"/>
    </row>
    <row r="22" spans="1:181" s="3" customFormat="1" x14ac:dyDescent="0.25">
      <c r="A22" s="2" t="str">
        <f t="shared" si="0"/>
        <v/>
      </c>
      <c r="B22" s="2"/>
      <c r="C22" s="82"/>
      <c r="D22" s="109"/>
      <c r="E22" s="101"/>
      <c r="F22" s="2"/>
      <c r="G22" s="76"/>
      <c r="H22" s="114" t="str">
        <f t="shared" si="1"/>
        <v/>
      </c>
      <c r="I22" s="114" t="str">
        <f t="shared" si="2"/>
        <v/>
      </c>
      <c r="J22" s="114" t="str">
        <f t="shared" si="3"/>
        <v/>
      </c>
      <c r="K22" s="114" t="str">
        <f t="shared" si="4"/>
        <v/>
      </c>
      <c r="L22" s="114" t="str">
        <f t="shared" si="5"/>
        <v/>
      </c>
      <c r="M22" s="114" t="str">
        <f t="shared" si="6"/>
        <v/>
      </c>
      <c r="N22" s="114" t="str">
        <f t="shared" si="7"/>
        <v/>
      </c>
      <c r="O22" s="114" t="str">
        <f t="shared" si="8"/>
        <v/>
      </c>
      <c r="P22" s="93" t="str">
        <f t="shared" si="9"/>
        <v/>
      </c>
      <c r="Q22" s="93" t="str">
        <f t="shared" si="10"/>
        <v/>
      </c>
      <c r="R22" s="93" t="str">
        <f t="shared" si="11"/>
        <v/>
      </c>
      <c r="S22" s="93" t="str">
        <f t="shared" si="12"/>
        <v/>
      </c>
      <c r="T22" s="93" t="str">
        <f t="shared" si="13"/>
        <v/>
      </c>
      <c r="U22" s="93" t="str">
        <f t="shared" si="14"/>
        <v/>
      </c>
      <c r="V22" s="93" t="str">
        <f t="shared" si="15"/>
        <v/>
      </c>
      <c r="W22" s="93" t="str">
        <f t="shared" si="16"/>
        <v/>
      </c>
      <c r="X22" s="93" t="str">
        <f t="shared" si="17"/>
        <v/>
      </c>
      <c r="Y22" s="93" t="str">
        <f t="shared" si="18"/>
        <v/>
      </c>
      <c r="Z22" s="93" t="str">
        <f t="shared" si="19"/>
        <v/>
      </c>
      <c r="AA22" s="93" t="str">
        <f t="shared" si="20"/>
        <v/>
      </c>
      <c r="AB22" s="93" t="str">
        <f t="shared" si="21"/>
        <v/>
      </c>
      <c r="AC22" s="93" t="str">
        <f t="shared" si="22"/>
        <v/>
      </c>
      <c r="AD22" s="93" t="str">
        <f t="shared" si="23"/>
        <v/>
      </c>
      <c r="AE22" s="93" t="str">
        <f t="shared" si="24"/>
        <v/>
      </c>
      <c r="AF22" s="93" t="str">
        <f t="shared" si="25"/>
        <v/>
      </c>
      <c r="AG22" s="93" t="str">
        <f t="shared" si="28"/>
        <v/>
      </c>
      <c r="AH22" s="93" t="str">
        <f t="shared" si="29"/>
        <v/>
      </c>
      <c r="AI22" s="93" t="str">
        <f t="shared" si="30"/>
        <v/>
      </c>
      <c r="AJ22" s="93" t="str">
        <f t="shared" si="31"/>
        <v/>
      </c>
      <c r="AK22" s="93" t="str">
        <f t="shared" si="32"/>
        <v/>
      </c>
      <c r="AL22" s="93" t="str">
        <f t="shared" si="33"/>
        <v/>
      </c>
      <c r="AM22" s="93" t="str">
        <f t="shared" si="34"/>
        <v/>
      </c>
      <c r="AN22" s="93" t="str">
        <f t="shared" si="35"/>
        <v/>
      </c>
      <c r="AO22" s="93" t="str">
        <f t="shared" si="36"/>
        <v/>
      </c>
      <c r="AP22" s="93" t="str">
        <f t="shared" si="37"/>
        <v/>
      </c>
      <c r="AQ22" s="93" t="str">
        <f t="shared" si="38"/>
        <v/>
      </c>
      <c r="AR22" s="93" t="str">
        <f t="shared" si="39"/>
        <v/>
      </c>
      <c r="AS22" s="93" t="str">
        <f t="shared" si="40"/>
        <v/>
      </c>
      <c r="AT22" s="93" t="str">
        <f t="shared" si="41"/>
        <v/>
      </c>
      <c r="AU22" s="93" t="str">
        <f t="shared" si="42"/>
        <v/>
      </c>
      <c r="AV22" s="93" t="str">
        <f t="shared" si="43"/>
        <v/>
      </c>
      <c r="AW22" s="93" t="str">
        <f t="shared" si="44"/>
        <v/>
      </c>
      <c r="AX22" s="93" t="str">
        <f t="shared" si="45"/>
        <v/>
      </c>
      <c r="AY22" s="93" t="str">
        <f t="shared" si="46"/>
        <v/>
      </c>
      <c r="AZ22" s="93" t="str">
        <f t="shared" si="47"/>
        <v/>
      </c>
      <c r="BA22" s="93" t="str">
        <f t="shared" si="48"/>
        <v/>
      </c>
      <c r="BB22" s="93" t="str">
        <f t="shared" si="49"/>
        <v/>
      </c>
      <c r="BC22" s="93" t="str">
        <f t="shared" si="50"/>
        <v/>
      </c>
      <c r="BD22" s="93" t="str">
        <f t="shared" si="51"/>
        <v/>
      </c>
      <c r="BE22" s="224"/>
      <c r="BF22" s="74" t="str">
        <f t="shared" si="130"/>
        <v/>
      </c>
      <c r="BG22" s="36" t="str">
        <f t="shared" si="131"/>
        <v/>
      </c>
      <c r="BH22" s="225"/>
      <c r="BI22" s="75" t="str">
        <f t="shared" si="52"/>
        <v/>
      </c>
      <c r="BJ22" s="37" t="str">
        <f t="shared" si="53"/>
        <v/>
      </c>
      <c r="BK22" s="224"/>
      <c r="BL22" s="74" t="str">
        <f t="shared" si="54"/>
        <v/>
      </c>
      <c r="BM22" s="36" t="str">
        <f t="shared" si="55"/>
        <v/>
      </c>
      <c r="BN22" s="225"/>
      <c r="BO22" s="75" t="str">
        <f t="shared" si="56"/>
        <v/>
      </c>
      <c r="BP22" s="37" t="str">
        <f t="shared" si="57"/>
        <v/>
      </c>
      <c r="BQ22" s="224"/>
      <c r="BR22" s="74" t="str">
        <f t="shared" si="58"/>
        <v/>
      </c>
      <c r="BS22" s="36" t="str">
        <f t="shared" si="59"/>
        <v/>
      </c>
      <c r="BT22" s="225"/>
      <c r="BU22" s="75" t="str">
        <f t="shared" si="60"/>
        <v/>
      </c>
      <c r="BV22" s="37" t="str">
        <f t="shared" si="61"/>
        <v/>
      </c>
      <c r="BW22" s="224"/>
      <c r="BX22" s="74" t="str">
        <f t="shared" si="62"/>
        <v/>
      </c>
      <c r="BY22" s="36" t="str">
        <f t="shared" si="63"/>
        <v/>
      </c>
      <c r="BZ22" s="225"/>
      <c r="CA22" s="75" t="str">
        <f t="shared" si="64"/>
        <v/>
      </c>
      <c r="CB22" s="37" t="str">
        <f t="shared" si="65"/>
        <v/>
      </c>
      <c r="CC22" s="224"/>
      <c r="CD22" s="74" t="str">
        <f t="shared" si="66"/>
        <v/>
      </c>
      <c r="CE22" s="36" t="str">
        <f t="shared" si="67"/>
        <v/>
      </c>
      <c r="CF22" s="225"/>
      <c r="CG22" s="115" t="str">
        <f t="shared" si="68"/>
        <v/>
      </c>
      <c r="CH22" s="225" t="str">
        <f t="shared" si="69"/>
        <v/>
      </c>
      <c r="CI22" s="224"/>
      <c r="CJ22" s="5" t="str">
        <f t="shared" si="70"/>
        <v/>
      </c>
      <c r="CK22" s="224" t="str">
        <f t="shared" si="71"/>
        <v/>
      </c>
      <c r="CL22" s="225"/>
      <c r="CM22" s="115" t="str">
        <f t="shared" si="72"/>
        <v/>
      </c>
      <c r="CN22" s="225" t="str">
        <f t="shared" si="73"/>
        <v/>
      </c>
      <c r="CO22" s="224"/>
      <c r="CP22" s="5" t="str">
        <f t="shared" si="74"/>
        <v/>
      </c>
      <c r="CQ22" s="224" t="str">
        <f t="shared" si="75"/>
        <v/>
      </c>
      <c r="CR22" s="225"/>
      <c r="CS22" s="115" t="str">
        <f t="shared" si="76"/>
        <v/>
      </c>
      <c r="CT22" s="225" t="str">
        <f t="shared" si="77"/>
        <v/>
      </c>
      <c r="CU22" s="224"/>
      <c r="CV22" s="5" t="str">
        <f t="shared" si="78"/>
        <v/>
      </c>
      <c r="CW22" s="224" t="str">
        <f t="shared" si="79"/>
        <v/>
      </c>
      <c r="CX22" s="225"/>
      <c r="CY22" s="115" t="str">
        <f t="shared" si="80"/>
        <v/>
      </c>
      <c r="CZ22" s="225" t="str">
        <f t="shared" si="81"/>
        <v/>
      </c>
      <c r="DA22" s="224"/>
      <c r="DB22" s="5" t="str">
        <f t="shared" si="82"/>
        <v/>
      </c>
      <c r="DC22" s="224" t="str">
        <f t="shared" si="83"/>
        <v/>
      </c>
      <c r="DD22" s="225"/>
      <c r="DE22" s="115" t="str">
        <f t="shared" si="84"/>
        <v/>
      </c>
      <c r="DF22" s="225" t="str">
        <f t="shared" si="85"/>
        <v/>
      </c>
      <c r="DG22" s="224"/>
      <c r="DH22" s="5" t="str">
        <f t="shared" si="86"/>
        <v/>
      </c>
      <c r="DI22" s="224" t="str">
        <f t="shared" si="87"/>
        <v/>
      </c>
      <c r="DJ22" s="225"/>
      <c r="DK22" s="115" t="str">
        <f t="shared" si="88"/>
        <v/>
      </c>
      <c r="DL22" s="225" t="str">
        <f t="shared" si="89"/>
        <v/>
      </c>
      <c r="DM22" s="224"/>
      <c r="DN22" s="5" t="str">
        <f t="shared" si="90"/>
        <v/>
      </c>
      <c r="DO22" s="224" t="str">
        <f t="shared" si="91"/>
        <v/>
      </c>
      <c r="DP22" s="225"/>
      <c r="DQ22" s="115" t="str">
        <f t="shared" si="92"/>
        <v/>
      </c>
      <c r="DR22" s="225" t="str">
        <f t="shared" si="93"/>
        <v/>
      </c>
      <c r="DS22" s="224"/>
      <c r="DT22" s="5" t="str">
        <f t="shared" si="94"/>
        <v/>
      </c>
      <c r="DU22" s="224" t="str">
        <f t="shared" si="95"/>
        <v/>
      </c>
      <c r="DV22" s="225"/>
      <c r="DW22" s="115" t="str">
        <f t="shared" si="96"/>
        <v/>
      </c>
      <c r="DX22" s="225" t="str">
        <f t="shared" si="97"/>
        <v/>
      </c>
      <c r="DY22" s="224"/>
      <c r="DZ22" s="5" t="str">
        <f t="shared" si="98"/>
        <v/>
      </c>
      <c r="EA22" s="224" t="str">
        <f t="shared" si="99"/>
        <v/>
      </c>
      <c r="EB22" s="225"/>
      <c r="EC22" s="115" t="str">
        <f t="shared" si="100"/>
        <v/>
      </c>
      <c r="ED22" s="225" t="str">
        <f t="shared" si="101"/>
        <v/>
      </c>
      <c r="EE22" s="224"/>
      <c r="EF22" s="5" t="str">
        <f t="shared" si="102"/>
        <v/>
      </c>
      <c r="EG22" s="224" t="str">
        <f t="shared" si="103"/>
        <v/>
      </c>
      <c r="EH22" s="225"/>
      <c r="EI22" s="115" t="str">
        <f t="shared" si="104"/>
        <v/>
      </c>
      <c r="EJ22" s="225" t="str">
        <f t="shared" si="105"/>
        <v/>
      </c>
      <c r="EK22" s="224"/>
      <c r="EL22" s="5" t="str">
        <f t="shared" si="106"/>
        <v/>
      </c>
      <c r="EM22" s="224" t="str">
        <f t="shared" si="107"/>
        <v/>
      </c>
      <c r="EN22" s="225"/>
      <c r="EO22" s="115" t="str">
        <f t="shared" si="108"/>
        <v/>
      </c>
      <c r="EP22" s="225" t="str">
        <f t="shared" si="109"/>
        <v/>
      </c>
      <c r="EQ22" s="224"/>
      <c r="ER22" s="5" t="str">
        <f t="shared" si="110"/>
        <v/>
      </c>
      <c r="ES22" s="224" t="str">
        <f t="shared" si="111"/>
        <v/>
      </c>
      <c r="ET22" s="225"/>
      <c r="EU22" s="115" t="str">
        <f t="shared" si="112"/>
        <v/>
      </c>
      <c r="EV22" s="225" t="str">
        <f t="shared" si="113"/>
        <v/>
      </c>
      <c r="EW22" s="224"/>
      <c r="EX22" s="5" t="str">
        <f t="shared" si="114"/>
        <v/>
      </c>
      <c r="EY22" s="224" t="str">
        <f t="shared" si="115"/>
        <v/>
      </c>
      <c r="EZ22" s="225"/>
      <c r="FA22" s="115" t="str">
        <f t="shared" si="116"/>
        <v/>
      </c>
      <c r="FB22" s="225" t="str">
        <f t="shared" si="117"/>
        <v/>
      </c>
      <c r="FC22" s="224"/>
      <c r="FD22" s="5" t="str">
        <f t="shared" si="118"/>
        <v/>
      </c>
      <c r="FE22" s="224" t="str">
        <f t="shared" si="119"/>
        <v/>
      </c>
      <c r="FF22" s="225"/>
      <c r="FG22" s="115" t="str">
        <f t="shared" si="120"/>
        <v/>
      </c>
      <c r="FH22" s="225" t="str">
        <f t="shared" si="121"/>
        <v/>
      </c>
      <c r="FI22" s="224"/>
      <c r="FJ22" s="5" t="str">
        <f t="shared" si="122"/>
        <v/>
      </c>
      <c r="FK22" s="224" t="str">
        <f t="shared" si="123"/>
        <v/>
      </c>
      <c r="FL22" s="225"/>
      <c r="FM22" s="115" t="str">
        <f t="shared" si="124"/>
        <v/>
      </c>
      <c r="FN22" s="225" t="str">
        <f t="shared" si="125"/>
        <v/>
      </c>
      <c r="FO22" s="224"/>
      <c r="FP22" s="5" t="str">
        <f t="shared" si="126"/>
        <v/>
      </c>
      <c r="FQ22" s="224" t="str">
        <f t="shared" si="127"/>
        <v/>
      </c>
      <c r="FR22" s="225"/>
      <c r="FS22" s="115" t="str">
        <f t="shared" si="128"/>
        <v/>
      </c>
      <c r="FT22" s="225" t="str">
        <f t="shared" si="129"/>
        <v/>
      </c>
      <c r="FU22" s="253"/>
      <c r="FV22" s="253"/>
      <c r="FW22" s="253"/>
      <c r="FX22" s="253"/>
      <c r="FY22" s="253"/>
    </row>
    <row r="23" spans="1:181" s="3" customFormat="1" x14ac:dyDescent="0.25">
      <c r="A23" s="2" t="str">
        <f t="shared" si="0"/>
        <v/>
      </c>
      <c r="B23" s="2"/>
      <c r="C23" s="82"/>
      <c r="D23" s="109"/>
      <c r="E23" s="101"/>
      <c r="F23" s="2"/>
      <c r="G23" s="76"/>
      <c r="H23" s="114" t="str">
        <f t="shared" si="1"/>
        <v/>
      </c>
      <c r="I23" s="114" t="str">
        <f t="shared" si="2"/>
        <v/>
      </c>
      <c r="J23" s="114" t="str">
        <f t="shared" si="3"/>
        <v/>
      </c>
      <c r="K23" s="114" t="str">
        <f t="shared" si="4"/>
        <v/>
      </c>
      <c r="L23" s="114" t="str">
        <f t="shared" si="5"/>
        <v/>
      </c>
      <c r="M23" s="114" t="str">
        <f t="shared" si="6"/>
        <v/>
      </c>
      <c r="N23" s="114" t="str">
        <f t="shared" si="7"/>
        <v/>
      </c>
      <c r="O23" s="114" t="str">
        <f t="shared" si="8"/>
        <v/>
      </c>
      <c r="P23" s="93" t="str">
        <f t="shared" si="9"/>
        <v/>
      </c>
      <c r="Q23" s="93" t="str">
        <f t="shared" si="10"/>
        <v/>
      </c>
      <c r="R23" s="93" t="str">
        <f t="shared" si="11"/>
        <v/>
      </c>
      <c r="S23" s="93" t="str">
        <f t="shared" si="12"/>
        <v/>
      </c>
      <c r="T23" s="93" t="str">
        <f t="shared" si="13"/>
        <v/>
      </c>
      <c r="U23" s="93" t="str">
        <f t="shared" si="14"/>
        <v/>
      </c>
      <c r="V23" s="93" t="str">
        <f t="shared" si="15"/>
        <v/>
      </c>
      <c r="W23" s="93" t="str">
        <f t="shared" si="16"/>
        <v/>
      </c>
      <c r="X23" s="93" t="str">
        <f t="shared" si="17"/>
        <v/>
      </c>
      <c r="Y23" s="93" t="str">
        <f t="shared" si="18"/>
        <v/>
      </c>
      <c r="Z23" s="93" t="str">
        <f t="shared" si="19"/>
        <v/>
      </c>
      <c r="AA23" s="93" t="str">
        <f t="shared" si="20"/>
        <v/>
      </c>
      <c r="AB23" s="93" t="str">
        <f t="shared" si="21"/>
        <v/>
      </c>
      <c r="AC23" s="93" t="str">
        <f t="shared" si="22"/>
        <v/>
      </c>
      <c r="AD23" s="93" t="str">
        <f t="shared" si="23"/>
        <v/>
      </c>
      <c r="AE23" s="93" t="str">
        <f t="shared" si="24"/>
        <v/>
      </c>
      <c r="AF23" s="93" t="str">
        <f t="shared" si="25"/>
        <v/>
      </c>
      <c r="AG23" s="93" t="str">
        <f t="shared" si="28"/>
        <v/>
      </c>
      <c r="AH23" s="93" t="str">
        <f t="shared" si="29"/>
        <v/>
      </c>
      <c r="AI23" s="93" t="str">
        <f t="shared" si="30"/>
        <v/>
      </c>
      <c r="AJ23" s="93" t="str">
        <f t="shared" si="31"/>
        <v/>
      </c>
      <c r="AK23" s="93" t="str">
        <f t="shared" si="32"/>
        <v/>
      </c>
      <c r="AL23" s="93" t="str">
        <f t="shared" si="33"/>
        <v/>
      </c>
      <c r="AM23" s="93" t="str">
        <f t="shared" si="34"/>
        <v/>
      </c>
      <c r="AN23" s="93" t="str">
        <f t="shared" si="35"/>
        <v/>
      </c>
      <c r="AO23" s="93" t="str">
        <f t="shared" si="36"/>
        <v/>
      </c>
      <c r="AP23" s="93" t="str">
        <f t="shared" si="37"/>
        <v/>
      </c>
      <c r="AQ23" s="93" t="str">
        <f t="shared" si="38"/>
        <v/>
      </c>
      <c r="AR23" s="93" t="str">
        <f t="shared" si="39"/>
        <v/>
      </c>
      <c r="AS23" s="93" t="str">
        <f t="shared" si="40"/>
        <v/>
      </c>
      <c r="AT23" s="93" t="str">
        <f t="shared" si="41"/>
        <v/>
      </c>
      <c r="AU23" s="93" t="str">
        <f t="shared" si="42"/>
        <v/>
      </c>
      <c r="AV23" s="93" t="str">
        <f t="shared" si="43"/>
        <v/>
      </c>
      <c r="AW23" s="93" t="str">
        <f t="shared" si="44"/>
        <v/>
      </c>
      <c r="AX23" s="93" t="str">
        <f t="shared" si="45"/>
        <v/>
      </c>
      <c r="AY23" s="93" t="str">
        <f t="shared" si="46"/>
        <v/>
      </c>
      <c r="AZ23" s="93" t="str">
        <f t="shared" si="47"/>
        <v/>
      </c>
      <c r="BA23" s="93" t="str">
        <f t="shared" si="48"/>
        <v/>
      </c>
      <c r="BB23" s="93" t="str">
        <f t="shared" si="49"/>
        <v/>
      </c>
      <c r="BC23" s="93" t="str">
        <f t="shared" si="50"/>
        <v/>
      </c>
      <c r="BD23" s="93" t="str">
        <f t="shared" si="51"/>
        <v/>
      </c>
      <c r="BE23" s="224"/>
      <c r="BF23" s="74" t="str">
        <f t="shared" si="130"/>
        <v/>
      </c>
      <c r="BG23" s="36" t="str">
        <f t="shared" si="131"/>
        <v/>
      </c>
      <c r="BH23" s="225"/>
      <c r="BI23" s="75" t="str">
        <f t="shared" si="52"/>
        <v/>
      </c>
      <c r="BJ23" s="37" t="str">
        <f t="shared" si="53"/>
        <v/>
      </c>
      <c r="BK23" s="224"/>
      <c r="BL23" s="74" t="str">
        <f t="shared" si="54"/>
        <v/>
      </c>
      <c r="BM23" s="36" t="str">
        <f t="shared" si="55"/>
        <v/>
      </c>
      <c r="BN23" s="225"/>
      <c r="BO23" s="75" t="str">
        <f t="shared" si="56"/>
        <v/>
      </c>
      <c r="BP23" s="37" t="str">
        <f t="shared" si="57"/>
        <v/>
      </c>
      <c r="BQ23" s="224"/>
      <c r="BR23" s="74" t="str">
        <f t="shared" si="58"/>
        <v/>
      </c>
      <c r="BS23" s="36" t="str">
        <f t="shared" si="59"/>
        <v/>
      </c>
      <c r="BT23" s="225"/>
      <c r="BU23" s="75" t="str">
        <f t="shared" si="60"/>
        <v/>
      </c>
      <c r="BV23" s="37" t="str">
        <f t="shared" si="61"/>
        <v/>
      </c>
      <c r="BW23" s="224"/>
      <c r="BX23" s="74" t="str">
        <f t="shared" si="62"/>
        <v/>
      </c>
      <c r="BY23" s="36" t="str">
        <f t="shared" si="63"/>
        <v/>
      </c>
      <c r="BZ23" s="225"/>
      <c r="CA23" s="75" t="str">
        <f t="shared" si="64"/>
        <v/>
      </c>
      <c r="CB23" s="37" t="str">
        <f t="shared" si="65"/>
        <v/>
      </c>
      <c r="CC23" s="224"/>
      <c r="CD23" s="74" t="str">
        <f t="shared" si="66"/>
        <v/>
      </c>
      <c r="CE23" s="36" t="str">
        <f t="shared" si="67"/>
        <v/>
      </c>
      <c r="CF23" s="225"/>
      <c r="CG23" s="115" t="str">
        <f t="shared" si="68"/>
        <v/>
      </c>
      <c r="CH23" s="225" t="str">
        <f t="shared" si="69"/>
        <v/>
      </c>
      <c r="CI23" s="224"/>
      <c r="CJ23" s="5" t="str">
        <f t="shared" si="70"/>
        <v/>
      </c>
      <c r="CK23" s="224" t="str">
        <f t="shared" si="71"/>
        <v/>
      </c>
      <c r="CL23" s="225"/>
      <c r="CM23" s="115" t="str">
        <f t="shared" si="72"/>
        <v/>
      </c>
      <c r="CN23" s="225" t="str">
        <f t="shared" si="73"/>
        <v/>
      </c>
      <c r="CO23" s="224"/>
      <c r="CP23" s="5" t="str">
        <f t="shared" si="74"/>
        <v/>
      </c>
      <c r="CQ23" s="224" t="str">
        <f t="shared" si="75"/>
        <v/>
      </c>
      <c r="CR23" s="225"/>
      <c r="CS23" s="115" t="str">
        <f t="shared" si="76"/>
        <v/>
      </c>
      <c r="CT23" s="225" t="str">
        <f t="shared" si="77"/>
        <v/>
      </c>
      <c r="CU23" s="224"/>
      <c r="CV23" s="5" t="str">
        <f t="shared" si="78"/>
        <v/>
      </c>
      <c r="CW23" s="224" t="str">
        <f t="shared" si="79"/>
        <v/>
      </c>
      <c r="CX23" s="225"/>
      <c r="CY23" s="115" t="str">
        <f t="shared" si="80"/>
        <v/>
      </c>
      <c r="CZ23" s="225" t="str">
        <f t="shared" si="81"/>
        <v/>
      </c>
      <c r="DA23" s="224"/>
      <c r="DB23" s="5" t="str">
        <f t="shared" si="82"/>
        <v/>
      </c>
      <c r="DC23" s="224" t="str">
        <f t="shared" si="83"/>
        <v/>
      </c>
      <c r="DD23" s="225"/>
      <c r="DE23" s="115" t="str">
        <f t="shared" si="84"/>
        <v/>
      </c>
      <c r="DF23" s="225" t="str">
        <f t="shared" si="85"/>
        <v/>
      </c>
      <c r="DG23" s="224"/>
      <c r="DH23" s="5" t="str">
        <f t="shared" si="86"/>
        <v/>
      </c>
      <c r="DI23" s="224" t="str">
        <f t="shared" si="87"/>
        <v/>
      </c>
      <c r="DJ23" s="225"/>
      <c r="DK23" s="115" t="str">
        <f t="shared" si="88"/>
        <v/>
      </c>
      <c r="DL23" s="225" t="str">
        <f t="shared" si="89"/>
        <v/>
      </c>
      <c r="DM23" s="224"/>
      <c r="DN23" s="5" t="str">
        <f t="shared" si="90"/>
        <v/>
      </c>
      <c r="DO23" s="224" t="str">
        <f t="shared" si="91"/>
        <v/>
      </c>
      <c r="DP23" s="225"/>
      <c r="DQ23" s="115" t="str">
        <f t="shared" si="92"/>
        <v/>
      </c>
      <c r="DR23" s="225" t="str">
        <f t="shared" si="93"/>
        <v/>
      </c>
      <c r="DS23" s="224"/>
      <c r="DT23" s="5" t="str">
        <f t="shared" si="94"/>
        <v/>
      </c>
      <c r="DU23" s="224" t="str">
        <f t="shared" si="95"/>
        <v/>
      </c>
      <c r="DV23" s="225"/>
      <c r="DW23" s="115" t="str">
        <f t="shared" si="96"/>
        <v/>
      </c>
      <c r="DX23" s="225" t="str">
        <f t="shared" si="97"/>
        <v/>
      </c>
      <c r="DY23" s="224"/>
      <c r="DZ23" s="5" t="str">
        <f t="shared" si="98"/>
        <v/>
      </c>
      <c r="EA23" s="224" t="str">
        <f t="shared" si="99"/>
        <v/>
      </c>
      <c r="EB23" s="225"/>
      <c r="EC23" s="115" t="str">
        <f t="shared" si="100"/>
        <v/>
      </c>
      <c r="ED23" s="225" t="str">
        <f t="shared" si="101"/>
        <v/>
      </c>
      <c r="EE23" s="224"/>
      <c r="EF23" s="5" t="str">
        <f t="shared" si="102"/>
        <v/>
      </c>
      <c r="EG23" s="224" t="str">
        <f t="shared" si="103"/>
        <v/>
      </c>
      <c r="EH23" s="225"/>
      <c r="EI23" s="115" t="str">
        <f t="shared" si="104"/>
        <v/>
      </c>
      <c r="EJ23" s="225" t="str">
        <f t="shared" si="105"/>
        <v/>
      </c>
      <c r="EK23" s="224"/>
      <c r="EL23" s="5" t="str">
        <f t="shared" si="106"/>
        <v/>
      </c>
      <c r="EM23" s="224" t="str">
        <f t="shared" si="107"/>
        <v/>
      </c>
      <c r="EN23" s="225"/>
      <c r="EO23" s="115" t="str">
        <f t="shared" si="108"/>
        <v/>
      </c>
      <c r="EP23" s="225" t="str">
        <f t="shared" si="109"/>
        <v/>
      </c>
      <c r="EQ23" s="224"/>
      <c r="ER23" s="5" t="str">
        <f t="shared" si="110"/>
        <v/>
      </c>
      <c r="ES23" s="224" t="str">
        <f t="shared" si="111"/>
        <v/>
      </c>
      <c r="ET23" s="225"/>
      <c r="EU23" s="115" t="str">
        <f t="shared" si="112"/>
        <v/>
      </c>
      <c r="EV23" s="225" t="str">
        <f t="shared" si="113"/>
        <v/>
      </c>
      <c r="EW23" s="224"/>
      <c r="EX23" s="5" t="str">
        <f t="shared" si="114"/>
        <v/>
      </c>
      <c r="EY23" s="224" t="str">
        <f t="shared" si="115"/>
        <v/>
      </c>
      <c r="EZ23" s="225"/>
      <c r="FA23" s="115" t="str">
        <f t="shared" si="116"/>
        <v/>
      </c>
      <c r="FB23" s="225" t="str">
        <f t="shared" si="117"/>
        <v/>
      </c>
      <c r="FC23" s="224"/>
      <c r="FD23" s="5" t="str">
        <f t="shared" si="118"/>
        <v/>
      </c>
      <c r="FE23" s="224" t="str">
        <f t="shared" si="119"/>
        <v/>
      </c>
      <c r="FF23" s="225"/>
      <c r="FG23" s="115" t="str">
        <f t="shared" si="120"/>
        <v/>
      </c>
      <c r="FH23" s="225" t="str">
        <f t="shared" si="121"/>
        <v/>
      </c>
      <c r="FI23" s="224"/>
      <c r="FJ23" s="5" t="str">
        <f t="shared" si="122"/>
        <v/>
      </c>
      <c r="FK23" s="224" t="str">
        <f t="shared" si="123"/>
        <v/>
      </c>
      <c r="FL23" s="225"/>
      <c r="FM23" s="115" t="str">
        <f t="shared" si="124"/>
        <v/>
      </c>
      <c r="FN23" s="225" t="str">
        <f t="shared" si="125"/>
        <v/>
      </c>
      <c r="FO23" s="224"/>
      <c r="FP23" s="5" t="str">
        <f t="shared" si="126"/>
        <v/>
      </c>
      <c r="FQ23" s="224" t="str">
        <f t="shared" si="127"/>
        <v/>
      </c>
      <c r="FR23" s="225"/>
      <c r="FS23" s="115" t="str">
        <f t="shared" si="128"/>
        <v/>
      </c>
      <c r="FT23" s="225" t="str">
        <f t="shared" si="129"/>
        <v/>
      </c>
      <c r="FU23" s="253"/>
      <c r="FV23" s="253"/>
      <c r="FW23" s="253"/>
      <c r="FX23" s="253"/>
      <c r="FY23" s="253"/>
    </row>
    <row r="24" spans="1:181" s="3" customFormat="1" x14ac:dyDescent="0.25">
      <c r="A24" s="2" t="str">
        <f t="shared" si="0"/>
        <v/>
      </c>
      <c r="B24" s="2"/>
      <c r="C24" s="82"/>
      <c r="D24" s="109"/>
      <c r="E24" s="101"/>
      <c r="F24" s="2"/>
      <c r="G24" s="76"/>
      <c r="H24" s="114" t="str">
        <f t="shared" si="1"/>
        <v/>
      </c>
      <c r="I24" s="114" t="str">
        <f t="shared" si="2"/>
        <v/>
      </c>
      <c r="J24" s="114" t="str">
        <f t="shared" si="3"/>
        <v/>
      </c>
      <c r="K24" s="114" t="str">
        <f t="shared" si="4"/>
        <v/>
      </c>
      <c r="L24" s="114" t="str">
        <f t="shared" si="5"/>
        <v/>
      </c>
      <c r="M24" s="114" t="str">
        <f t="shared" si="6"/>
        <v/>
      </c>
      <c r="N24" s="114" t="str">
        <f t="shared" si="7"/>
        <v/>
      </c>
      <c r="O24" s="114" t="str">
        <f t="shared" si="8"/>
        <v/>
      </c>
      <c r="P24" s="93" t="str">
        <f t="shared" si="9"/>
        <v/>
      </c>
      <c r="Q24" s="93" t="str">
        <f t="shared" si="10"/>
        <v/>
      </c>
      <c r="R24" s="93" t="str">
        <f t="shared" si="11"/>
        <v/>
      </c>
      <c r="S24" s="93" t="str">
        <f t="shared" si="12"/>
        <v/>
      </c>
      <c r="T24" s="93" t="str">
        <f t="shared" si="13"/>
        <v/>
      </c>
      <c r="U24" s="93" t="str">
        <f t="shared" si="14"/>
        <v/>
      </c>
      <c r="V24" s="93" t="str">
        <f t="shared" si="15"/>
        <v/>
      </c>
      <c r="W24" s="93" t="str">
        <f t="shared" si="16"/>
        <v/>
      </c>
      <c r="X24" s="93" t="str">
        <f t="shared" si="17"/>
        <v/>
      </c>
      <c r="Y24" s="93" t="str">
        <f t="shared" si="18"/>
        <v/>
      </c>
      <c r="Z24" s="93" t="str">
        <f t="shared" si="19"/>
        <v/>
      </c>
      <c r="AA24" s="93" t="str">
        <f t="shared" si="20"/>
        <v/>
      </c>
      <c r="AB24" s="93" t="str">
        <f t="shared" si="21"/>
        <v/>
      </c>
      <c r="AC24" s="93" t="str">
        <f t="shared" si="22"/>
        <v/>
      </c>
      <c r="AD24" s="93" t="str">
        <f t="shared" si="23"/>
        <v/>
      </c>
      <c r="AE24" s="93" t="str">
        <f t="shared" si="24"/>
        <v/>
      </c>
      <c r="AF24" s="93" t="str">
        <f t="shared" si="25"/>
        <v/>
      </c>
      <c r="AG24" s="93" t="str">
        <f t="shared" si="28"/>
        <v/>
      </c>
      <c r="AH24" s="93" t="str">
        <f t="shared" si="29"/>
        <v/>
      </c>
      <c r="AI24" s="93" t="str">
        <f t="shared" si="30"/>
        <v/>
      </c>
      <c r="AJ24" s="93" t="str">
        <f t="shared" si="31"/>
        <v/>
      </c>
      <c r="AK24" s="93" t="str">
        <f t="shared" si="32"/>
        <v/>
      </c>
      <c r="AL24" s="93" t="str">
        <f t="shared" si="33"/>
        <v/>
      </c>
      <c r="AM24" s="93" t="str">
        <f t="shared" si="34"/>
        <v/>
      </c>
      <c r="AN24" s="93" t="str">
        <f t="shared" si="35"/>
        <v/>
      </c>
      <c r="AO24" s="93" t="str">
        <f t="shared" si="36"/>
        <v/>
      </c>
      <c r="AP24" s="93" t="str">
        <f t="shared" si="37"/>
        <v/>
      </c>
      <c r="AQ24" s="93" t="str">
        <f t="shared" si="38"/>
        <v/>
      </c>
      <c r="AR24" s="93" t="str">
        <f t="shared" si="39"/>
        <v/>
      </c>
      <c r="AS24" s="93" t="str">
        <f t="shared" si="40"/>
        <v/>
      </c>
      <c r="AT24" s="93" t="str">
        <f t="shared" si="41"/>
        <v/>
      </c>
      <c r="AU24" s="93" t="str">
        <f t="shared" si="42"/>
        <v/>
      </c>
      <c r="AV24" s="93" t="str">
        <f t="shared" si="43"/>
        <v/>
      </c>
      <c r="AW24" s="93" t="str">
        <f t="shared" si="44"/>
        <v/>
      </c>
      <c r="AX24" s="93" t="str">
        <f t="shared" si="45"/>
        <v/>
      </c>
      <c r="AY24" s="93" t="str">
        <f t="shared" si="46"/>
        <v/>
      </c>
      <c r="AZ24" s="93" t="str">
        <f t="shared" si="47"/>
        <v/>
      </c>
      <c r="BA24" s="93" t="str">
        <f t="shared" si="48"/>
        <v/>
      </c>
      <c r="BB24" s="93" t="str">
        <f t="shared" si="49"/>
        <v/>
      </c>
      <c r="BC24" s="93" t="str">
        <f t="shared" si="50"/>
        <v/>
      </c>
      <c r="BD24" s="93" t="str">
        <f t="shared" si="51"/>
        <v/>
      </c>
      <c r="BE24" s="224"/>
      <c r="BF24" s="74" t="str">
        <f t="shared" si="130"/>
        <v/>
      </c>
      <c r="BG24" s="36" t="str">
        <f t="shared" si="131"/>
        <v/>
      </c>
      <c r="BH24" s="225"/>
      <c r="BI24" s="75" t="str">
        <f t="shared" si="52"/>
        <v/>
      </c>
      <c r="BJ24" s="37" t="str">
        <f t="shared" si="53"/>
        <v/>
      </c>
      <c r="BK24" s="224"/>
      <c r="BL24" s="74" t="str">
        <f t="shared" si="54"/>
        <v/>
      </c>
      <c r="BM24" s="36" t="str">
        <f t="shared" si="55"/>
        <v/>
      </c>
      <c r="BN24" s="225"/>
      <c r="BO24" s="75" t="str">
        <f t="shared" si="56"/>
        <v/>
      </c>
      <c r="BP24" s="37" t="str">
        <f t="shared" si="57"/>
        <v/>
      </c>
      <c r="BQ24" s="224"/>
      <c r="BR24" s="74" t="str">
        <f t="shared" si="58"/>
        <v/>
      </c>
      <c r="BS24" s="36" t="str">
        <f t="shared" si="59"/>
        <v/>
      </c>
      <c r="BT24" s="225"/>
      <c r="BU24" s="75" t="str">
        <f t="shared" si="60"/>
        <v/>
      </c>
      <c r="BV24" s="37" t="str">
        <f t="shared" si="61"/>
        <v/>
      </c>
      <c r="BW24" s="224"/>
      <c r="BX24" s="74" t="str">
        <f t="shared" si="62"/>
        <v/>
      </c>
      <c r="BY24" s="36" t="str">
        <f t="shared" si="63"/>
        <v/>
      </c>
      <c r="BZ24" s="225"/>
      <c r="CA24" s="75" t="str">
        <f t="shared" si="64"/>
        <v/>
      </c>
      <c r="CB24" s="37" t="str">
        <f t="shared" si="65"/>
        <v/>
      </c>
      <c r="CC24" s="224"/>
      <c r="CD24" s="74" t="str">
        <f t="shared" si="66"/>
        <v/>
      </c>
      <c r="CE24" s="36" t="str">
        <f t="shared" si="67"/>
        <v/>
      </c>
      <c r="CF24" s="225"/>
      <c r="CG24" s="115" t="str">
        <f t="shared" si="68"/>
        <v/>
      </c>
      <c r="CH24" s="225" t="str">
        <f t="shared" si="69"/>
        <v/>
      </c>
      <c r="CI24" s="224"/>
      <c r="CJ24" s="5" t="str">
        <f t="shared" si="70"/>
        <v/>
      </c>
      <c r="CK24" s="224" t="str">
        <f t="shared" si="71"/>
        <v/>
      </c>
      <c r="CL24" s="225"/>
      <c r="CM24" s="115" t="str">
        <f t="shared" si="72"/>
        <v/>
      </c>
      <c r="CN24" s="225" t="str">
        <f t="shared" si="73"/>
        <v/>
      </c>
      <c r="CO24" s="224"/>
      <c r="CP24" s="5" t="str">
        <f t="shared" si="74"/>
        <v/>
      </c>
      <c r="CQ24" s="224" t="str">
        <f t="shared" si="75"/>
        <v/>
      </c>
      <c r="CR24" s="225"/>
      <c r="CS24" s="115" t="str">
        <f t="shared" si="76"/>
        <v/>
      </c>
      <c r="CT24" s="225" t="str">
        <f t="shared" si="77"/>
        <v/>
      </c>
      <c r="CU24" s="224"/>
      <c r="CV24" s="5" t="str">
        <f t="shared" si="78"/>
        <v/>
      </c>
      <c r="CW24" s="224" t="str">
        <f t="shared" si="79"/>
        <v/>
      </c>
      <c r="CX24" s="225"/>
      <c r="CY24" s="115" t="str">
        <f t="shared" si="80"/>
        <v/>
      </c>
      <c r="CZ24" s="225" t="str">
        <f t="shared" si="81"/>
        <v/>
      </c>
      <c r="DA24" s="224"/>
      <c r="DB24" s="5" t="str">
        <f t="shared" si="82"/>
        <v/>
      </c>
      <c r="DC24" s="224" t="str">
        <f t="shared" si="83"/>
        <v/>
      </c>
      <c r="DD24" s="225"/>
      <c r="DE24" s="115" t="str">
        <f t="shared" si="84"/>
        <v/>
      </c>
      <c r="DF24" s="225" t="str">
        <f t="shared" si="85"/>
        <v/>
      </c>
      <c r="DG24" s="224"/>
      <c r="DH24" s="5" t="str">
        <f t="shared" si="86"/>
        <v/>
      </c>
      <c r="DI24" s="224" t="str">
        <f t="shared" si="87"/>
        <v/>
      </c>
      <c r="DJ24" s="225"/>
      <c r="DK24" s="115" t="str">
        <f t="shared" si="88"/>
        <v/>
      </c>
      <c r="DL24" s="225" t="str">
        <f t="shared" si="89"/>
        <v/>
      </c>
      <c r="DM24" s="224"/>
      <c r="DN24" s="5" t="str">
        <f t="shared" si="90"/>
        <v/>
      </c>
      <c r="DO24" s="224" t="str">
        <f t="shared" si="91"/>
        <v/>
      </c>
      <c r="DP24" s="225"/>
      <c r="DQ24" s="115" t="str">
        <f t="shared" si="92"/>
        <v/>
      </c>
      <c r="DR24" s="225" t="str">
        <f t="shared" si="93"/>
        <v/>
      </c>
      <c r="DS24" s="224"/>
      <c r="DT24" s="5" t="str">
        <f t="shared" si="94"/>
        <v/>
      </c>
      <c r="DU24" s="224" t="str">
        <f t="shared" si="95"/>
        <v/>
      </c>
      <c r="DV24" s="225"/>
      <c r="DW24" s="115" t="str">
        <f t="shared" si="96"/>
        <v/>
      </c>
      <c r="DX24" s="225" t="str">
        <f t="shared" si="97"/>
        <v/>
      </c>
      <c r="DY24" s="224"/>
      <c r="DZ24" s="5" t="str">
        <f t="shared" si="98"/>
        <v/>
      </c>
      <c r="EA24" s="224" t="str">
        <f t="shared" si="99"/>
        <v/>
      </c>
      <c r="EB24" s="225"/>
      <c r="EC24" s="115" t="str">
        <f t="shared" si="100"/>
        <v/>
      </c>
      <c r="ED24" s="225" t="str">
        <f t="shared" si="101"/>
        <v/>
      </c>
      <c r="EE24" s="224"/>
      <c r="EF24" s="5" t="str">
        <f t="shared" si="102"/>
        <v/>
      </c>
      <c r="EG24" s="224" t="str">
        <f t="shared" si="103"/>
        <v/>
      </c>
      <c r="EH24" s="225"/>
      <c r="EI24" s="115" t="str">
        <f t="shared" si="104"/>
        <v/>
      </c>
      <c r="EJ24" s="225" t="str">
        <f t="shared" si="105"/>
        <v/>
      </c>
      <c r="EK24" s="224"/>
      <c r="EL24" s="5" t="str">
        <f t="shared" si="106"/>
        <v/>
      </c>
      <c r="EM24" s="224" t="str">
        <f t="shared" si="107"/>
        <v/>
      </c>
      <c r="EN24" s="225"/>
      <c r="EO24" s="115" t="str">
        <f t="shared" si="108"/>
        <v/>
      </c>
      <c r="EP24" s="225" t="str">
        <f t="shared" si="109"/>
        <v/>
      </c>
      <c r="EQ24" s="224"/>
      <c r="ER24" s="5" t="str">
        <f t="shared" si="110"/>
        <v/>
      </c>
      <c r="ES24" s="224" t="str">
        <f t="shared" si="111"/>
        <v/>
      </c>
      <c r="ET24" s="225"/>
      <c r="EU24" s="115" t="str">
        <f t="shared" si="112"/>
        <v/>
      </c>
      <c r="EV24" s="225" t="str">
        <f t="shared" si="113"/>
        <v/>
      </c>
      <c r="EW24" s="224"/>
      <c r="EX24" s="5" t="str">
        <f t="shared" si="114"/>
        <v/>
      </c>
      <c r="EY24" s="224" t="str">
        <f t="shared" si="115"/>
        <v/>
      </c>
      <c r="EZ24" s="225"/>
      <c r="FA24" s="115" t="str">
        <f t="shared" si="116"/>
        <v/>
      </c>
      <c r="FB24" s="225" t="str">
        <f t="shared" si="117"/>
        <v/>
      </c>
      <c r="FC24" s="224"/>
      <c r="FD24" s="5" t="str">
        <f t="shared" si="118"/>
        <v/>
      </c>
      <c r="FE24" s="224" t="str">
        <f t="shared" si="119"/>
        <v/>
      </c>
      <c r="FF24" s="225"/>
      <c r="FG24" s="115" t="str">
        <f t="shared" si="120"/>
        <v/>
      </c>
      <c r="FH24" s="225" t="str">
        <f t="shared" si="121"/>
        <v/>
      </c>
      <c r="FI24" s="224"/>
      <c r="FJ24" s="5" t="str">
        <f t="shared" si="122"/>
        <v/>
      </c>
      <c r="FK24" s="224" t="str">
        <f t="shared" si="123"/>
        <v/>
      </c>
      <c r="FL24" s="225"/>
      <c r="FM24" s="115" t="str">
        <f t="shared" si="124"/>
        <v/>
      </c>
      <c r="FN24" s="225" t="str">
        <f t="shared" si="125"/>
        <v/>
      </c>
      <c r="FO24" s="224"/>
      <c r="FP24" s="5" t="str">
        <f t="shared" si="126"/>
        <v/>
      </c>
      <c r="FQ24" s="224" t="str">
        <f t="shared" si="127"/>
        <v/>
      </c>
      <c r="FR24" s="225"/>
      <c r="FS24" s="115" t="str">
        <f t="shared" si="128"/>
        <v/>
      </c>
      <c r="FT24" s="225" t="str">
        <f t="shared" si="129"/>
        <v/>
      </c>
      <c r="FU24" s="253"/>
      <c r="FV24" s="253"/>
      <c r="FW24" s="253"/>
      <c r="FX24" s="253"/>
      <c r="FY24" s="253"/>
    </row>
    <row r="25" spans="1:181" s="3" customFormat="1" x14ac:dyDescent="0.25">
      <c r="A25" s="2" t="str">
        <f t="shared" si="0"/>
        <v/>
      </c>
      <c r="B25" s="2"/>
      <c r="C25" s="82"/>
      <c r="D25" s="109"/>
      <c r="E25" s="101"/>
      <c r="F25" s="2"/>
      <c r="G25" s="76"/>
      <c r="H25" s="114" t="str">
        <f t="shared" si="1"/>
        <v/>
      </c>
      <c r="I25" s="114" t="str">
        <f t="shared" si="2"/>
        <v/>
      </c>
      <c r="J25" s="114" t="str">
        <f t="shared" si="3"/>
        <v/>
      </c>
      <c r="K25" s="114" t="str">
        <f t="shared" si="4"/>
        <v/>
      </c>
      <c r="L25" s="114" t="str">
        <f t="shared" si="5"/>
        <v/>
      </c>
      <c r="M25" s="114" t="str">
        <f t="shared" si="6"/>
        <v/>
      </c>
      <c r="N25" s="114" t="str">
        <f t="shared" si="7"/>
        <v/>
      </c>
      <c r="O25" s="114" t="str">
        <f t="shared" si="8"/>
        <v/>
      </c>
      <c r="P25" s="93" t="str">
        <f t="shared" si="9"/>
        <v/>
      </c>
      <c r="Q25" s="93" t="str">
        <f t="shared" si="10"/>
        <v/>
      </c>
      <c r="R25" s="93" t="str">
        <f t="shared" si="11"/>
        <v/>
      </c>
      <c r="S25" s="93" t="str">
        <f t="shared" si="12"/>
        <v/>
      </c>
      <c r="T25" s="93" t="str">
        <f t="shared" si="13"/>
        <v/>
      </c>
      <c r="U25" s="93" t="str">
        <f t="shared" si="14"/>
        <v/>
      </c>
      <c r="V25" s="93" t="str">
        <f t="shared" si="15"/>
        <v/>
      </c>
      <c r="W25" s="93" t="str">
        <f t="shared" si="16"/>
        <v/>
      </c>
      <c r="X25" s="93" t="str">
        <f t="shared" si="17"/>
        <v/>
      </c>
      <c r="Y25" s="93" t="str">
        <f t="shared" si="18"/>
        <v/>
      </c>
      <c r="Z25" s="93" t="str">
        <f t="shared" si="19"/>
        <v/>
      </c>
      <c r="AA25" s="93" t="str">
        <f t="shared" si="20"/>
        <v/>
      </c>
      <c r="AB25" s="93" t="str">
        <f t="shared" si="21"/>
        <v/>
      </c>
      <c r="AC25" s="93" t="str">
        <f t="shared" si="22"/>
        <v/>
      </c>
      <c r="AD25" s="93" t="str">
        <f t="shared" si="23"/>
        <v/>
      </c>
      <c r="AE25" s="93" t="str">
        <f t="shared" si="24"/>
        <v/>
      </c>
      <c r="AF25" s="93" t="str">
        <f t="shared" si="25"/>
        <v/>
      </c>
      <c r="AG25" s="93" t="str">
        <f t="shared" si="28"/>
        <v/>
      </c>
      <c r="AH25" s="93" t="str">
        <f t="shared" si="29"/>
        <v/>
      </c>
      <c r="AI25" s="93" t="str">
        <f t="shared" si="30"/>
        <v/>
      </c>
      <c r="AJ25" s="93" t="str">
        <f t="shared" si="31"/>
        <v/>
      </c>
      <c r="AK25" s="93" t="str">
        <f t="shared" si="32"/>
        <v/>
      </c>
      <c r="AL25" s="93" t="str">
        <f t="shared" si="33"/>
        <v/>
      </c>
      <c r="AM25" s="93" t="str">
        <f t="shared" si="34"/>
        <v/>
      </c>
      <c r="AN25" s="93" t="str">
        <f t="shared" si="35"/>
        <v/>
      </c>
      <c r="AO25" s="93" t="str">
        <f t="shared" si="36"/>
        <v/>
      </c>
      <c r="AP25" s="93" t="str">
        <f t="shared" si="37"/>
        <v/>
      </c>
      <c r="AQ25" s="93" t="str">
        <f t="shared" si="38"/>
        <v/>
      </c>
      <c r="AR25" s="93" t="str">
        <f t="shared" si="39"/>
        <v/>
      </c>
      <c r="AS25" s="93" t="str">
        <f t="shared" si="40"/>
        <v/>
      </c>
      <c r="AT25" s="93" t="str">
        <f t="shared" si="41"/>
        <v/>
      </c>
      <c r="AU25" s="93" t="str">
        <f t="shared" si="42"/>
        <v/>
      </c>
      <c r="AV25" s="93" t="str">
        <f t="shared" si="43"/>
        <v/>
      </c>
      <c r="AW25" s="93" t="str">
        <f t="shared" si="44"/>
        <v/>
      </c>
      <c r="AX25" s="93" t="str">
        <f t="shared" si="45"/>
        <v/>
      </c>
      <c r="AY25" s="93" t="str">
        <f t="shared" si="46"/>
        <v/>
      </c>
      <c r="AZ25" s="93" t="str">
        <f t="shared" si="47"/>
        <v/>
      </c>
      <c r="BA25" s="93" t="str">
        <f t="shared" si="48"/>
        <v/>
      </c>
      <c r="BB25" s="93" t="str">
        <f t="shared" si="49"/>
        <v/>
      </c>
      <c r="BC25" s="93" t="str">
        <f t="shared" si="50"/>
        <v/>
      </c>
      <c r="BD25" s="93" t="str">
        <f t="shared" si="51"/>
        <v/>
      </c>
      <c r="BE25" s="224"/>
      <c r="BF25" s="74" t="str">
        <f t="shared" si="130"/>
        <v/>
      </c>
      <c r="BG25" s="36" t="str">
        <f t="shared" si="131"/>
        <v/>
      </c>
      <c r="BH25" s="225"/>
      <c r="BI25" s="75" t="str">
        <f t="shared" si="52"/>
        <v/>
      </c>
      <c r="BJ25" s="37" t="str">
        <f t="shared" si="53"/>
        <v/>
      </c>
      <c r="BK25" s="224"/>
      <c r="BL25" s="74" t="str">
        <f t="shared" si="54"/>
        <v/>
      </c>
      <c r="BM25" s="36" t="str">
        <f t="shared" si="55"/>
        <v/>
      </c>
      <c r="BN25" s="225"/>
      <c r="BO25" s="75" t="str">
        <f t="shared" si="56"/>
        <v/>
      </c>
      <c r="BP25" s="37" t="str">
        <f t="shared" si="57"/>
        <v/>
      </c>
      <c r="BQ25" s="224"/>
      <c r="BR25" s="74" t="str">
        <f t="shared" si="58"/>
        <v/>
      </c>
      <c r="BS25" s="36" t="str">
        <f t="shared" si="59"/>
        <v/>
      </c>
      <c r="BT25" s="225"/>
      <c r="BU25" s="75" t="str">
        <f t="shared" si="60"/>
        <v/>
      </c>
      <c r="BV25" s="37" t="str">
        <f t="shared" si="61"/>
        <v/>
      </c>
      <c r="BW25" s="224"/>
      <c r="BX25" s="74" t="str">
        <f t="shared" si="62"/>
        <v/>
      </c>
      <c r="BY25" s="36" t="str">
        <f t="shared" si="63"/>
        <v/>
      </c>
      <c r="BZ25" s="225"/>
      <c r="CA25" s="75" t="str">
        <f t="shared" si="64"/>
        <v/>
      </c>
      <c r="CB25" s="37" t="str">
        <f t="shared" si="65"/>
        <v/>
      </c>
      <c r="CC25" s="224"/>
      <c r="CD25" s="74" t="str">
        <f t="shared" si="66"/>
        <v/>
      </c>
      <c r="CE25" s="36" t="str">
        <f t="shared" si="67"/>
        <v/>
      </c>
      <c r="CF25" s="225"/>
      <c r="CG25" s="115" t="str">
        <f t="shared" si="68"/>
        <v/>
      </c>
      <c r="CH25" s="225" t="str">
        <f t="shared" si="69"/>
        <v/>
      </c>
      <c r="CI25" s="224"/>
      <c r="CJ25" s="5" t="str">
        <f t="shared" si="70"/>
        <v/>
      </c>
      <c r="CK25" s="224" t="str">
        <f t="shared" si="71"/>
        <v/>
      </c>
      <c r="CL25" s="225"/>
      <c r="CM25" s="115" t="str">
        <f t="shared" si="72"/>
        <v/>
      </c>
      <c r="CN25" s="225" t="str">
        <f t="shared" si="73"/>
        <v/>
      </c>
      <c r="CO25" s="224"/>
      <c r="CP25" s="5" t="str">
        <f t="shared" si="74"/>
        <v/>
      </c>
      <c r="CQ25" s="224" t="str">
        <f t="shared" si="75"/>
        <v/>
      </c>
      <c r="CR25" s="225"/>
      <c r="CS25" s="115" t="str">
        <f t="shared" si="76"/>
        <v/>
      </c>
      <c r="CT25" s="225" t="str">
        <f t="shared" si="77"/>
        <v/>
      </c>
      <c r="CU25" s="224"/>
      <c r="CV25" s="5" t="str">
        <f t="shared" si="78"/>
        <v/>
      </c>
      <c r="CW25" s="224" t="str">
        <f t="shared" si="79"/>
        <v/>
      </c>
      <c r="CX25" s="225"/>
      <c r="CY25" s="115" t="str">
        <f t="shared" si="80"/>
        <v/>
      </c>
      <c r="CZ25" s="225" t="str">
        <f t="shared" si="81"/>
        <v/>
      </c>
      <c r="DA25" s="224"/>
      <c r="DB25" s="5" t="str">
        <f t="shared" si="82"/>
        <v/>
      </c>
      <c r="DC25" s="224" t="str">
        <f t="shared" si="83"/>
        <v/>
      </c>
      <c r="DD25" s="225"/>
      <c r="DE25" s="115" t="str">
        <f t="shared" si="84"/>
        <v/>
      </c>
      <c r="DF25" s="225" t="str">
        <f t="shared" si="85"/>
        <v/>
      </c>
      <c r="DG25" s="224"/>
      <c r="DH25" s="5" t="str">
        <f t="shared" si="86"/>
        <v/>
      </c>
      <c r="DI25" s="224" t="str">
        <f t="shared" si="87"/>
        <v/>
      </c>
      <c r="DJ25" s="225"/>
      <c r="DK25" s="115" t="str">
        <f t="shared" si="88"/>
        <v/>
      </c>
      <c r="DL25" s="225" t="str">
        <f t="shared" si="89"/>
        <v/>
      </c>
      <c r="DM25" s="224"/>
      <c r="DN25" s="5" t="str">
        <f t="shared" si="90"/>
        <v/>
      </c>
      <c r="DO25" s="224" t="str">
        <f t="shared" si="91"/>
        <v/>
      </c>
      <c r="DP25" s="225"/>
      <c r="DQ25" s="115" t="str">
        <f t="shared" si="92"/>
        <v/>
      </c>
      <c r="DR25" s="225" t="str">
        <f t="shared" si="93"/>
        <v/>
      </c>
      <c r="DS25" s="224"/>
      <c r="DT25" s="5" t="str">
        <f t="shared" si="94"/>
        <v/>
      </c>
      <c r="DU25" s="224" t="str">
        <f t="shared" si="95"/>
        <v/>
      </c>
      <c r="DV25" s="225"/>
      <c r="DW25" s="115" t="str">
        <f t="shared" si="96"/>
        <v/>
      </c>
      <c r="DX25" s="225" t="str">
        <f t="shared" si="97"/>
        <v/>
      </c>
      <c r="DY25" s="224"/>
      <c r="DZ25" s="5" t="str">
        <f t="shared" si="98"/>
        <v/>
      </c>
      <c r="EA25" s="224" t="str">
        <f t="shared" si="99"/>
        <v/>
      </c>
      <c r="EB25" s="225"/>
      <c r="EC25" s="115" t="str">
        <f t="shared" si="100"/>
        <v/>
      </c>
      <c r="ED25" s="225" t="str">
        <f t="shared" si="101"/>
        <v/>
      </c>
      <c r="EE25" s="224"/>
      <c r="EF25" s="5" t="str">
        <f t="shared" si="102"/>
        <v/>
      </c>
      <c r="EG25" s="224" t="str">
        <f t="shared" si="103"/>
        <v/>
      </c>
      <c r="EH25" s="225"/>
      <c r="EI25" s="115" t="str">
        <f t="shared" si="104"/>
        <v/>
      </c>
      <c r="EJ25" s="225" t="str">
        <f t="shared" si="105"/>
        <v/>
      </c>
      <c r="EK25" s="224"/>
      <c r="EL25" s="5" t="str">
        <f t="shared" si="106"/>
        <v/>
      </c>
      <c r="EM25" s="224" t="str">
        <f t="shared" si="107"/>
        <v/>
      </c>
      <c r="EN25" s="225"/>
      <c r="EO25" s="115" t="str">
        <f t="shared" si="108"/>
        <v/>
      </c>
      <c r="EP25" s="225" t="str">
        <f t="shared" si="109"/>
        <v/>
      </c>
      <c r="EQ25" s="224"/>
      <c r="ER25" s="5" t="str">
        <f t="shared" si="110"/>
        <v/>
      </c>
      <c r="ES25" s="224" t="str">
        <f t="shared" si="111"/>
        <v/>
      </c>
      <c r="ET25" s="225"/>
      <c r="EU25" s="115" t="str">
        <f t="shared" si="112"/>
        <v/>
      </c>
      <c r="EV25" s="225" t="str">
        <f t="shared" si="113"/>
        <v/>
      </c>
      <c r="EW25" s="224"/>
      <c r="EX25" s="5" t="str">
        <f t="shared" si="114"/>
        <v/>
      </c>
      <c r="EY25" s="224" t="str">
        <f t="shared" si="115"/>
        <v/>
      </c>
      <c r="EZ25" s="225"/>
      <c r="FA25" s="115" t="str">
        <f t="shared" si="116"/>
        <v/>
      </c>
      <c r="FB25" s="225" t="str">
        <f t="shared" si="117"/>
        <v/>
      </c>
      <c r="FC25" s="224"/>
      <c r="FD25" s="5" t="str">
        <f t="shared" si="118"/>
        <v/>
      </c>
      <c r="FE25" s="224" t="str">
        <f t="shared" si="119"/>
        <v/>
      </c>
      <c r="FF25" s="225"/>
      <c r="FG25" s="115" t="str">
        <f t="shared" si="120"/>
        <v/>
      </c>
      <c r="FH25" s="225" t="str">
        <f t="shared" si="121"/>
        <v/>
      </c>
      <c r="FI25" s="224"/>
      <c r="FJ25" s="5" t="str">
        <f t="shared" si="122"/>
        <v/>
      </c>
      <c r="FK25" s="224" t="str">
        <f t="shared" si="123"/>
        <v/>
      </c>
      <c r="FL25" s="225"/>
      <c r="FM25" s="115" t="str">
        <f t="shared" si="124"/>
        <v/>
      </c>
      <c r="FN25" s="225" t="str">
        <f t="shared" si="125"/>
        <v/>
      </c>
      <c r="FO25" s="224"/>
      <c r="FP25" s="5" t="str">
        <f t="shared" si="126"/>
        <v/>
      </c>
      <c r="FQ25" s="224" t="str">
        <f t="shared" si="127"/>
        <v/>
      </c>
      <c r="FR25" s="225"/>
      <c r="FS25" s="115" t="str">
        <f t="shared" si="128"/>
        <v/>
      </c>
      <c r="FT25" s="225" t="str">
        <f t="shared" si="129"/>
        <v/>
      </c>
      <c r="FU25" s="253"/>
      <c r="FV25" s="253"/>
      <c r="FW25" s="253"/>
      <c r="FX25" s="253"/>
      <c r="FY25" s="253"/>
    </row>
    <row r="26" spans="1:181" s="3" customFormat="1" x14ac:dyDescent="0.25">
      <c r="A26" s="2" t="str">
        <f t="shared" si="0"/>
        <v/>
      </c>
      <c r="B26" s="2"/>
      <c r="C26" s="82"/>
      <c r="D26" s="109"/>
      <c r="E26" s="101"/>
      <c r="F26" s="2"/>
      <c r="G26" s="76"/>
      <c r="H26" s="114" t="str">
        <f t="shared" si="1"/>
        <v/>
      </c>
      <c r="I26" s="114" t="str">
        <f t="shared" si="2"/>
        <v/>
      </c>
      <c r="J26" s="114" t="str">
        <f t="shared" si="3"/>
        <v/>
      </c>
      <c r="K26" s="114" t="str">
        <f t="shared" si="4"/>
        <v/>
      </c>
      <c r="L26" s="114" t="str">
        <f t="shared" si="5"/>
        <v/>
      </c>
      <c r="M26" s="114" t="str">
        <f t="shared" si="6"/>
        <v/>
      </c>
      <c r="N26" s="114" t="str">
        <f t="shared" si="7"/>
        <v/>
      </c>
      <c r="O26" s="114" t="str">
        <f t="shared" si="8"/>
        <v/>
      </c>
      <c r="P26" s="93" t="str">
        <f t="shared" si="9"/>
        <v/>
      </c>
      <c r="Q26" s="93" t="str">
        <f t="shared" si="10"/>
        <v/>
      </c>
      <c r="R26" s="93" t="str">
        <f t="shared" si="11"/>
        <v/>
      </c>
      <c r="S26" s="93" t="str">
        <f t="shared" si="12"/>
        <v/>
      </c>
      <c r="T26" s="93" t="str">
        <f t="shared" si="13"/>
        <v/>
      </c>
      <c r="U26" s="93" t="str">
        <f t="shared" si="14"/>
        <v/>
      </c>
      <c r="V26" s="93" t="str">
        <f t="shared" si="15"/>
        <v/>
      </c>
      <c r="W26" s="93" t="str">
        <f t="shared" si="16"/>
        <v/>
      </c>
      <c r="X26" s="93" t="str">
        <f t="shared" si="17"/>
        <v/>
      </c>
      <c r="Y26" s="93" t="str">
        <f t="shared" si="18"/>
        <v/>
      </c>
      <c r="Z26" s="93" t="str">
        <f t="shared" si="19"/>
        <v/>
      </c>
      <c r="AA26" s="93" t="str">
        <f t="shared" si="20"/>
        <v/>
      </c>
      <c r="AB26" s="93" t="str">
        <f t="shared" si="21"/>
        <v/>
      </c>
      <c r="AC26" s="93" t="str">
        <f t="shared" si="22"/>
        <v/>
      </c>
      <c r="AD26" s="93" t="str">
        <f t="shared" si="23"/>
        <v/>
      </c>
      <c r="AE26" s="93" t="str">
        <f t="shared" si="24"/>
        <v/>
      </c>
      <c r="AF26" s="93" t="str">
        <f t="shared" si="25"/>
        <v/>
      </c>
      <c r="AG26" s="93" t="str">
        <f t="shared" si="28"/>
        <v/>
      </c>
      <c r="AH26" s="93" t="str">
        <f t="shared" si="29"/>
        <v/>
      </c>
      <c r="AI26" s="93" t="str">
        <f t="shared" si="30"/>
        <v/>
      </c>
      <c r="AJ26" s="93" t="str">
        <f t="shared" si="31"/>
        <v/>
      </c>
      <c r="AK26" s="93" t="str">
        <f t="shared" si="32"/>
        <v/>
      </c>
      <c r="AL26" s="93" t="str">
        <f t="shared" si="33"/>
        <v/>
      </c>
      <c r="AM26" s="93" t="str">
        <f t="shared" si="34"/>
        <v/>
      </c>
      <c r="AN26" s="93" t="str">
        <f t="shared" si="35"/>
        <v/>
      </c>
      <c r="AO26" s="93" t="str">
        <f t="shared" si="36"/>
        <v/>
      </c>
      <c r="AP26" s="93" t="str">
        <f t="shared" si="37"/>
        <v/>
      </c>
      <c r="AQ26" s="93" t="str">
        <f t="shared" si="38"/>
        <v/>
      </c>
      <c r="AR26" s="93" t="str">
        <f t="shared" si="39"/>
        <v/>
      </c>
      <c r="AS26" s="93" t="str">
        <f t="shared" si="40"/>
        <v/>
      </c>
      <c r="AT26" s="93" t="str">
        <f t="shared" si="41"/>
        <v/>
      </c>
      <c r="AU26" s="93" t="str">
        <f t="shared" si="42"/>
        <v/>
      </c>
      <c r="AV26" s="93" t="str">
        <f t="shared" si="43"/>
        <v/>
      </c>
      <c r="AW26" s="93" t="str">
        <f t="shared" si="44"/>
        <v/>
      </c>
      <c r="AX26" s="93" t="str">
        <f t="shared" si="45"/>
        <v/>
      </c>
      <c r="AY26" s="93" t="str">
        <f t="shared" si="46"/>
        <v/>
      </c>
      <c r="AZ26" s="93" t="str">
        <f t="shared" si="47"/>
        <v/>
      </c>
      <c r="BA26" s="93" t="str">
        <f t="shared" si="48"/>
        <v/>
      </c>
      <c r="BB26" s="93" t="str">
        <f t="shared" si="49"/>
        <v/>
      </c>
      <c r="BC26" s="93" t="str">
        <f t="shared" si="50"/>
        <v/>
      </c>
      <c r="BD26" s="93" t="str">
        <f t="shared" si="51"/>
        <v/>
      </c>
      <c r="BE26" s="224"/>
      <c r="BF26" s="74" t="str">
        <f t="shared" si="130"/>
        <v/>
      </c>
      <c r="BG26" s="36" t="str">
        <f t="shared" si="131"/>
        <v/>
      </c>
      <c r="BH26" s="225"/>
      <c r="BI26" s="75" t="str">
        <f t="shared" si="52"/>
        <v/>
      </c>
      <c r="BJ26" s="37" t="str">
        <f t="shared" si="53"/>
        <v/>
      </c>
      <c r="BK26" s="224"/>
      <c r="BL26" s="74" t="str">
        <f t="shared" si="54"/>
        <v/>
      </c>
      <c r="BM26" s="36" t="str">
        <f t="shared" si="55"/>
        <v/>
      </c>
      <c r="BN26" s="225"/>
      <c r="BO26" s="75" t="str">
        <f t="shared" si="56"/>
        <v/>
      </c>
      <c r="BP26" s="37" t="str">
        <f t="shared" si="57"/>
        <v/>
      </c>
      <c r="BQ26" s="224"/>
      <c r="BR26" s="74" t="str">
        <f t="shared" si="58"/>
        <v/>
      </c>
      <c r="BS26" s="36" t="str">
        <f t="shared" si="59"/>
        <v/>
      </c>
      <c r="BT26" s="225"/>
      <c r="BU26" s="75" t="str">
        <f t="shared" si="60"/>
        <v/>
      </c>
      <c r="BV26" s="37" t="str">
        <f t="shared" si="61"/>
        <v/>
      </c>
      <c r="BW26" s="224"/>
      <c r="BX26" s="74" t="str">
        <f t="shared" si="62"/>
        <v/>
      </c>
      <c r="BY26" s="36" t="str">
        <f t="shared" si="63"/>
        <v/>
      </c>
      <c r="BZ26" s="225"/>
      <c r="CA26" s="75" t="str">
        <f t="shared" si="64"/>
        <v/>
      </c>
      <c r="CB26" s="37" t="str">
        <f t="shared" si="65"/>
        <v/>
      </c>
      <c r="CC26" s="224"/>
      <c r="CD26" s="74" t="str">
        <f t="shared" si="66"/>
        <v/>
      </c>
      <c r="CE26" s="36" t="str">
        <f t="shared" si="67"/>
        <v/>
      </c>
      <c r="CF26" s="225"/>
      <c r="CG26" s="115" t="str">
        <f t="shared" si="68"/>
        <v/>
      </c>
      <c r="CH26" s="225" t="str">
        <f t="shared" si="69"/>
        <v/>
      </c>
      <c r="CI26" s="224"/>
      <c r="CJ26" s="5" t="str">
        <f t="shared" si="70"/>
        <v/>
      </c>
      <c r="CK26" s="224" t="str">
        <f t="shared" si="71"/>
        <v/>
      </c>
      <c r="CL26" s="225"/>
      <c r="CM26" s="115" t="str">
        <f t="shared" si="72"/>
        <v/>
      </c>
      <c r="CN26" s="225" t="str">
        <f t="shared" si="73"/>
        <v/>
      </c>
      <c r="CO26" s="224"/>
      <c r="CP26" s="5" t="str">
        <f t="shared" si="74"/>
        <v/>
      </c>
      <c r="CQ26" s="224" t="str">
        <f t="shared" si="75"/>
        <v/>
      </c>
      <c r="CR26" s="225"/>
      <c r="CS26" s="115" t="str">
        <f t="shared" si="76"/>
        <v/>
      </c>
      <c r="CT26" s="225" t="str">
        <f t="shared" si="77"/>
        <v/>
      </c>
      <c r="CU26" s="224"/>
      <c r="CV26" s="5" t="str">
        <f t="shared" si="78"/>
        <v/>
      </c>
      <c r="CW26" s="224" t="str">
        <f t="shared" si="79"/>
        <v/>
      </c>
      <c r="CX26" s="225"/>
      <c r="CY26" s="115" t="str">
        <f t="shared" si="80"/>
        <v/>
      </c>
      <c r="CZ26" s="225" t="str">
        <f t="shared" si="81"/>
        <v/>
      </c>
      <c r="DA26" s="224"/>
      <c r="DB26" s="5" t="str">
        <f t="shared" si="82"/>
        <v/>
      </c>
      <c r="DC26" s="224" t="str">
        <f t="shared" si="83"/>
        <v/>
      </c>
      <c r="DD26" s="225"/>
      <c r="DE26" s="115" t="str">
        <f t="shared" si="84"/>
        <v/>
      </c>
      <c r="DF26" s="225" t="str">
        <f t="shared" si="85"/>
        <v/>
      </c>
      <c r="DG26" s="224"/>
      <c r="DH26" s="5" t="str">
        <f t="shared" si="86"/>
        <v/>
      </c>
      <c r="DI26" s="224" t="str">
        <f t="shared" si="87"/>
        <v/>
      </c>
      <c r="DJ26" s="225"/>
      <c r="DK26" s="115" t="str">
        <f t="shared" si="88"/>
        <v/>
      </c>
      <c r="DL26" s="225" t="str">
        <f t="shared" si="89"/>
        <v/>
      </c>
      <c r="DM26" s="224"/>
      <c r="DN26" s="5" t="str">
        <f t="shared" si="90"/>
        <v/>
      </c>
      <c r="DO26" s="224" t="str">
        <f t="shared" si="91"/>
        <v/>
      </c>
      <c r="DP26" s="225"/>
      <c r="DQ26" s="115" t="str">
        <f t="shared" si="92"/>
        <v/>
      </c>
      <c r="DR26" s="225" t="str">
        <f t="shared" si="93"/>
        <v/>
      </c>
      <c r="DS26" s="224"/>
      <c r="DT26" s="5" t="str">
        <f t="shared" si="94"/>
        <v/>
      </c>
      <c r="DU26" s="224" t="str">
        <f t="shared" si="95"/>
        <v/>
      </c>
      <c r="DV26" s="225"/>
      <c r="DW26" s="115" t="str">
        <f t="shared" si="96"/>
        <v/>
      </c>
      <c r="DX26" s="225" t="str">
        <f t="shared" si="97"/>
        <v/>
      </c>
      <c r="DY26" s="224"/>
      <c r="DZ26" s="5" t="str">
        <f t="shared" si="98"/>
        <v/>
      </c>
      <c r="EA26" s="224" t="str">
        <f t="shared" si="99"/>
        <v/>
      </c>
      <c r="EB26" s="225"/>
      <c r="EC26" s="115" t="str">
        <f t="shared" si="100"/>
        <v/>
      </c>
      <c r="ED26" s="225" t="str">
        <f t="shared" si="101"/>
        <v/>
      </c>
      <c r="EE26" s="224"/>
      <c r="EF26" s="5" t="str">
        <f t="shared" si="102"/>
        <v/>
      </c>
      <c r="EG26" s="224" t="str">
        <f t="shared" si="103"/>
        <v/>
      </c>
      <c r="EH26" s="225"/>
      <c r="EI26" s="115" t="str">
        <f t="shared" si="104"/>
        <v/>
      </c>
      <c r="EJ26" s="225" t="str">
        <f t="shared" si="105"/>
        <v/>
      </c>
      <c r="EK26" s="224"/>
      <c r="EL26" s="5" t="str">
        <f t="shared" si="106"/>
        <v/>
      </c>
      <c r="EM26" s="224" t="str">
        <f t="shared" si="107"/>
        <v/>
      </c>
      <c r="EN26" s="225"/>
      <c r="EO26" s="115" t="str">
        <f t="shared" si="108"/>
        <v/>
      </c>
      <c r="EP26" s="225" t="str">
        <f t="shared" si="109"/>
        <v/>
      </c>
      <c r="EQ26" s="224"/>
      <c r="ER26" s="5" t="str">
        <f t="shared" si="110"/>
        <v/>
      </c>
      <c r="ES26" s="224" t="str">
        <f t="shared" si="111"/>
        <v/>
      </c>
      <c r="ET26" s="225"/>
      <c r="EU26" s="115" t="str">
        <f t="shared" si="112"/>
        <v/>
      </c>
      <c r="EV26" s="225" t="str">
        <f t="shared" si="113"/>
        <v/>
      </c>
      <c r="EW26" s="224"/>
      <c r="EX26" s="5" t="str">
        <f t="shared" si="114"/>
        <v/>
      </c>
      <c r="EY26" s="224" t="str">
        <f t="shared" si="115"/>
        <v/>
      </c>
      <c r="EZ26" s="225"/>
      <c r="FA26" s="115" t="str">
        <f t="shared" si="116"/>
        <v/>
      </c>
      <c r="FB26" s="225" t="str">
        <f t="shared" si="117"/>
        <v/>
      </c>
      <c r="FC26" s="224"/>
      <c r="FD26" s="5" t="str">
        <f t="shared" si="118"/>
        <v/>
      </c>
      <c r="FE26" s="224" t="str">
        <f t="shared" si="119"/>
        <v/>
      </c>
      <c r="FF26" s="225"/>
      <c r="FG26" s="115" t="str">
        <f t="shared" si="120"/>
        <v/>
      </c>
      <c r="FH26" s="225" t="str">
        <f t="shared" si="121"/>
        <v/>
      </c>
      <c r="FI26" s="224"/>
      <c r="FJ26" s="5" t="str">
        <f t="shared" si="122"/>
        <v/>
      </c>
      <c r="FK26" s="224" t="str">
        <f t="shared" si="123"/>
        <v/>
      </c>
      <c r="FL26" s="225"/>
      <c r="FM26" s="115" t="str">
        <f t="shared" si="124"/>
        <v/>
      </c>
      <c r="FN26" s="225" t="str">
        <f t="shared" si="125"/>
        <v/>
      </c>
      <c r="FO26" s="224"/>
      <c r="FP26" s="5" t="str">
        <f t="shared" si="126"/>
        <v/>
      </c>
      <c r="FQ26" s="224" t="str">
        <f t="shared" si="127"/>
        <v/>
      </c>
      <c r="FR26" s="225"/>
      <c r="FS26" s="115" t="str">
        <f t="shared" si="128"/>
        <v/>
      </c>
      <c r="FT26" s="225" t="str">
        <f t="shared" si="129"/>
        <v/>
      </c>
      <c r="FU26" s="253"/>
      <c r="FV26" s="253"/>
      <c r="FW26" s="253"/>
      <c r="FX26" s="253"/>
      <c r="FY26" s="253"/>
    </row>
    <row r="27" spans="1:181" s="14" customFormat="1" x14ac:dyDescent="0.25">
      <c r="A27" s="2" t="str">
        <f t="shared" si="0"/>
        <v/>
      </c>
      <c r="B27" s="2"/>
      <c r="C27" s="82"/>
      <c r="D27" s="109"/>
      <c r="E27" s="101"/>
      <c r="F27" s="2"/>
      <c r="G27" s="76"/>
      <c r="H27" s="114" t="str">
        <f t="shared" si="1"/>
        <v/>
      </c>
      <c r="I27" s="114" t="str">
        <f t="shared" si="2"/>
        <v/>
      </c>
      <c r="J27" s="114" t="str">
        <f t="shared" si="3"/>
        <v/>
      </c>
      <c r="K27" s="114" t="str">
        <f t="shared" si="4"/>
        <v/>
      </c>
      <c r="L27" s="114" t="str">
        <f t="shared" si="5"/>
        <v/>
      </c>
      <c r="M27" s="114" t="str">
        <f t="shared" si="6"/>
        <v/>
      </c>
      <c r="N27" s="114" t="str">
        <f t="shared" si="7"/>
        <v/>
      </c>
      <c r="O27" s="114" t="str">
        <f t="shared" si="8"/>
        <v/>
      </c>
      <c r="P27" s="93" t="str">
        <f t="shared" si="9"/>
        <v/>
      </c>
      <c r="Q27" s="93" t="str">
        <f t="shared" si="10"/>
        <v/>
      </c>
      <c r="R27" s="93" t="str">
        <f t="shared" si="11"/>
        <v/>
      </c>
      <c r="S27" s="93" t="str">
        <f t="shared" si="12"/>
        <v/>
      </c>
      <c r="T27" s="93" t="str">
        <f t="shared" si="13"/>
        <v/>
      </c>
      <c r="U27" s="93" t="str">
        <f t="shared" si="14"/>
        <v/>
      </c>
      <c r="V27" s="93" t="str">
        <f t="shared" si="15"/>
        <v/>
      </c>
      <c r="W27" s="93" t="str">
        <f t="shared" si="16"/>
        <v/>
      </c>
      <c r="X27" s="93" t="str">
        <f t="shared" si="17"/>
        <v/>
      </c>
      <c r="Y27" s="93" t="str">
        <f t="shared" si="18"/>
        <v/>
      </c>
      <c r="Z27" s="93" t="str">
        <f t="shared" si="19"/>
        <v/>
      </c>
      <c r="AA27" s="93" t="str">
        <f t="shared" si="20"/>
        <v/>
      </c>
      <c r="AB27" s="93" t="str">
        <f t="shared" si="21"/>
        <v/>
      </c>
      <c r="AC27" s="93" t="str">
        <f t="shared" si="22"/>
        <v/>
      </c>
      <c r="AD27" s="93" t="str">
        <f t="shared" si="23"/>
        <v/>
      </c>
      <c r="AE27" s="93" t="str">
        <f t="shared" si="24"/>
        <v/>
      </c>
      <c r="AF27" s="93" t="str">
        <f t="shared" si="25"/>
        <v/>
      </c>
      <c r="AG27" s="93" t="str">
        <f t="shared" si="28"/>
        <v/>
      </c>
      <c r="AH27" s="93" t="str">
        <f t="shared" si="29"/>
        <v/>
      </c>
      <c r="AI27" s="93" t="str">
        <f t="shared" si="30"/>
        <v/>
      </c>
      <c r="AJ27" s="93" t="str">
        <f t="shared" si="31"/>
        <v/>
      </c>
      <c r="AK27" s="93" t="str">
        <f t="shared" si="32"/>
        <v/>
      </c>
      <c r="AL27" s="93" t="str">
        <f t="shared" si="33"/>
        <v/>
      </c>
      <c r="AM27" s="93" t="str">
        <f t="shared" si="34"/>
        <v/>
      </c>
      <c r="AN27" s="93" t="str">
        <f t="shared" si="35"/>
        <v/>
      </c>
      <c r="AO27" s="93" t="str">
        <f t="shared" si="36"/>
        <v/>
      </c>
      <c r="AP27" s="93" t="str">
        <f t="shared" si="37"/>
        <v/>
      </c>
      <c r="AQ27" s="93" t="str">
        <f t="shared" si="38"/>
        <v/>
      </c>
      <c r="AR27" s="93" t="str">
        <f t="shared" si="39"/>
        <v/>
      </c>
      <c r="AS27" s="93" t="str">
        <f t="shared" si="40"/>
        <v/>
      </c>
      <c r="AT27" s="93" t="str">
        <f t="shared" si="41"/>
        <v/>
      </c>
      <c r="AU27" s="93" t="str">
        <f t="shared" si="42"/>
        <v/>
      </c>
      <c r="AV27" s="93" t="str">
        <f t="shared" si="43"/>
        <v/>
      </c>
      <c r="AW27" s="93" t="str">
        <f t="shared" si="44"/>
        <v/>
      </c>
      <c r="AX27" s="93" t="str">
        <f t="shared" si="45"/>
        <v/>
      </c>
      <c r="AY27" s="93" t="str">
        <f t="shared" si="46"/>
        <v/>
      </c>
      <c r="AZ27" s="93" t="str">
        <f t="shared" si="47"/>
        <v/>
      </c>
      <c r="BA27" s="93" t="str">
        <f t="shared" si="48"/>
        <v/>
      </c>
      <c r="BB27" s="93" t="str">
        <f t="shared" si="49"/>
        <v/>
      </c>
      <c r="BC27" s="93" t="str">
        <f t="shared" si="50"/>
        <v/>
      </c>
      <c r="BD27" s="93" t="str">
        <f t="shared" si="51"/>
        <v/>
      </c>
      <c r="BE27" s="224"/>
      <c r="BF27" s="74" t="str">
        <f t="shared" si="130"/>
        <v/>
      </c>
      <c r="BG27" s="36" t="str">
        <f t="shared" si="131"/>
        <v/>
      </c>
      <c r="BH27" s="225"/>
      <c r="BI27" s="75" t="str">
        <f t="shared" si="52"/>
        <v/>
      </c>
      <c r="BJ27" s="37" t="str">
        <f t="shared" si="53"/>
        <v/>
      </c>
      <c r="BK27" s="224"/>
      <c r="BL27" s="74" t="str">
        <f t="shared" si="54"/>
        <v/>
      </c>
      <c r="BM27" s="36" t="str">
        <f t="shared" si="55"/>
        <v/>
      </c>
      <c r="BN27" s="225"/>
      <c r="BO27" s="75" t="str">
        <f t="shared" si="56"/>
        <v/>
      </c>
      <c r="BP27" s="37" t="str">
        <f t="shared" si="57"/>
        <v/>
      </c>
      <c r="BQ27" s="224"/>
      <c r="BR27" s="74" t="str">
        <f t="shared" si="58"/>
        <v/>
      </c>
      <c r="BS27" s="36" t="str">
        <f t="shared" si="59"/>
        <v/>
      </c>
      <c r="BT27" s="225"/>
      <c r="BU27" s="75" t="str">
        <f t="shared" si="60"/>
        <v/>
      </c>
      <c r="BV27" s="37" t="str">
        <f t="shared" si="61"/>
        <v/>
      </c>
      <c r="BW27" s="224"/>
      <c r="BX27" s="74" t="str">
        <f t="shared" si="62"/>
        <v/>
      </c>
      <c r="BY27" s="36" t="str">
        <f t="shared" si="63"/>
        <v/>
      </c>
      <c r="BZ27" s="225"/>
      <c r="CA27" s="75" t="str">
        <f t="shared" si="64"/>
        <v/>
      </c>
      <c r="CB27" s="37" t="str">
        <f t="shared" si="65"/>
        <v/>
      </c>
      <c r="CC27" s="224"/>
      <c r="CD27" s="74" t="str">
        <f t="shared" si="66"/>
        <v/>
      </c>
      <c r="CE27" s="36" t="str">
        <f t="shared" si="67"/>
        <v/>
      </c>
      <c r="CF27" s="225"/>
      <c r="CG27" s="115" t="str">
        <f t="shared" si="68"/>
        <v/>
      </c>
      <c r="CH27" s="225" t="str">
        <f t="shared" si="69"/>
        <v/>
      </c>
      <c r="CI27" s="224"/>
      <c r="CJ27" s="5" t="str">
        <f t="shared" si="70"/>
        <v/>
      </c>
      <c r="CK27" s="224" t="str">
        <f t="shared" si="71"/>
        <v/>
      </c>
      <c r="CL27" s="225"/>
      <c r="CM27" s="115" t="str">
        <f t="shared" si="72"/>
        <v/>
      </c>
      <c r="CN27" s="225" t="str">
        <f t="shared" si="73"/>
        <v/>
      </c>
      <c r="CO27" s="224"/>
      <c r="CP27" s="5" t="str">
        <f t="shared" si="74"/>
        <v/>
      </c>
      <c r="CQ27" s="224" t="str">
        <f t="shared" si="75"/>
        <v/>
      </c>
      <c r="CR27" s="225"/>
      <c r="CS27" s="115" t="str">
        <f t="shared" si="76"/>
        <v/>
      </c>
      <c r="CT27" s="225" t="str">
        <f t="shared" si="77"/>
        <v/>
      </c>
      <c r="CU27" s="224"/>
      <c r="CV27" s="5" t="str">
        <f t="shared" si="78"/>
        <v/>
      </c>
      <c r="CW27" s="224" t="str">
        <f t="shared" si="79"/>
        <v/>
      </c>
      <c r="CX27" s="225"/>
      <c r="CY27" s="115" t="str">
        <f t="shared" si="80"/>
        <v/>
      </c>
      <c r="CZ27" s="225" t="str">
        <f t="shared" si="81"/>
        <v/>
      </c>
      <c r="DA27" s="224"/>
      <c r="DB27" s="5" t="str">
        <f t="shared" si="82"/>
        <v/>
      </c>
      <c r="DC27" s="224" t="str">
        <f t="shared" si="83"/>
        <v/>
      </c>
      <c r="DD27" s="225"/>
      <c r="DE27" s="115" t="str">
        <f t="shared" si="84"/>
        <v/>
      </c>
      <c r="DF27" s="225" t="str">
        <f t="shared" si="85"/>
        <v/>
      </c>
      <c r="DG27" s="224"/>
      <c r="DH27" s="5" t="str">
        <f t="shared" si="86"/>
        <v/>
      </c>
      <c r="DI27" s="224" t="str">
        <f t="shared" si="87"/>
        <v/>
      </c>
      <c r="DJ27" s="225"/>
      <c r="DK27" s="115" t="str">
        <f t="shared" si="88"/>
        <v/>
      </c>
      <c r="DL27" s="225" t="str">
        <f t="shared" si="89"/>
        <v/>
      </c>
      <c r="DM27" s="224"/>
      <c r="DN27" s="5" t="str">
        <f t="shared" si="90"/>
        <v/>
      </c>
      <c r="DO27" s="224" t="str">
        <f t="shared" si="91"/>
        <v/>
      </c>
      <c r="DP27" s="225"/>
      <c r="DQ27" s="115" t="str">
        <f t="shared" si="92"/>
        <v/>
      </c>
      <c r="DR27" s="225" t="str">
        <f t="shared" si="93"/>
        <v/>
      </c>
      <c r="DS27" s="224"/>
      <c r="DT27" s="5" t="str">
        <f t="shared" si="94"/>
        <v/>
      </c>
      <c r="DU27" s="224" t="str">
        <f t="shared" si="95"/>
        <v/>
      </c>
      <c r="DV27" s="225"/>
      <c r="DW27" s="115" t="str">
        <f t="shared" si="96"/>
        <v/>
      </c>
      <c r="DX27" s="225" t="str">
        <f t="shared" si="97"/>
        <v/>
      </c>
      <c r="DY27" s="224"/>
      <c r="DZ27" s="5" t="str">
        <f t="shared" si="98"/>
        <v/>
      </c>
      <c r="EA27" s="224" t="str">
        <f t="shared" si="99"/>
        <v/>
      </c>
      <c r="EB27" s="225"/>
      <c r="EC27" s="115" t="str">
        <f t="shared" si="100"/>
        <v/>
      </c>
      <c r="ED27" s="225" t="str">
        <f t="shared" si="101"/>
        <v/>
      </c>
      <c r="EE27" s="224"/>
      <c r="EF27" s="5" t="str">
        <f t="shared" si="102"/>
        <v/>
      </c>
      <c r="EG27" s="224" t="str">
        <f t="shared" si="103"/>
        <v/>
      </c>
      <c r="EH27" s="225"/>
      <c r="EI27" s="115" t="str">
        <f t="shared" si="104"/>
        <v/>
      </c>
      <c r="EJ27" s="225" t="str">
        <f t="shared" si="105"/>
        <v/>
      </c>
      <c r="EK27" s="224"/>
      <c r="EL27" s="5" t="str">
        <f t="shared" si="106"/>
        <v/>
      </c>
      <c r="EM27" s="224" t="str">
        <f t="shared" si="107"/>
        <v/>
      </c>
      <c r="EN27" s="225"/>
      <c r="EO27" s="115" t="str">
        <f t="shared" si="108"/>
        <v/>
      </c>
      <c r="EP27" s="225" t="str">
        <f t="shared" si="109"/>
        <v/>
      </c>
      <c r="EQ27" s="224"/>
      <c r="ER27" s="5" t="str">
        <f t="shared" si="110"/>
        <v/>
      </c>
      <c r="ES27" s="224" t="str">
        <f t="shared" si="111"/>
        <v/>
      </c>
      <c r="ET27" s="225"/>
      <c r="EU27" s="115" t="str">
        <f t="shared" si="112"/>
        <v/>
      </c>
      <c r="EV27" s="225" t="str">
        <f t="shared" si="113"/>
        <v/>
      </c>
      <c r="EW27" s="224"/>
      <c r="EX27" s="5" t="str">
        <f t="shared" si="114"/>
        <v/>
      </c>
      <c r="EY27" s="224" t="str">
        <f t="shared" si="115"/>
        <v/>
      </c>
      <c r="EZ27" s="225"/>
      <c r="FA27" s="115" t="str">
        <f t="shared" si="116"/>
        <v/>
      </c>
      <c r="FB27" s="225" t="str">
        <f t="shared" si="117"/>
        <v/>
      </c>
      <c r="FC27" s="224"/>
      <c r="FD27" s="5" t="str">
        <f t="shared" si="118"/>
        <v/>
      </c>
      <c r="FE27" s="224" t="str">
        <f t="shared" si="119"/>
        <v/>
      </c>
      <c r="FF27" s="225"/>
      <c r="FG27" s="115" t="str">
        <f t="shared" si="120"/>
        <v/>
      </c>
      <c r="FH27" s="225" t="str">
        <f t="shared" si="121"/>
        <v/>
      </c>
      <c r="FI27" s="224"/>
      <c r="FJ27" s="5" t="str">
        <f t="shared" si="122"/>
        <v/>
      </c>
      <c r="FK27" s="224" t="str">
        <f t="shared" si="123"/>
        <v/>
      </c>
      <c r="FL27" s="225"/>
      <c r="FM27" s="115" t="str">
        <f t="shared" si="124"/>
        <v/>
      </c>
      <c r="FN27" s="225" t="str">
        <f t="shared" si="125"/>
        <v/>
      </c>
      <c r="FO27" s="224"/>
      <c r="FP27" s="5" t="str">
        <f t="shared" si="126"/>
        <v/>
      </c>
      <c r="FQ27" s="224" t="str">
        <f t="shared" si="127"/>
        <v/>
      </c>
      <c r="FR27" s="225"/>
      <c r="FS27" s="115" t="str">
        <f t="shared" si="128"/>
        <v/>
      </c>
      <c r="FT27" s="225" t="str">
        <f t="shared" si="129"/>
        <v/>
      </c>
      <c r="FU27" s="253"/>
      <c r="FV27" s="253"/>
      <c r="FW27" s="253"/>
      <c r="FX27" s="253"/>
      <c r="FY27" s="253"/>
    </row>
    <row r="28" spans="1:181" s="3" customFormat="1" x14ac:dyDescent="0.25">
      <c r="A28" s="2" t="str">
        <f t="shared" si="0"/>
        <v/>
      </c>
      <c r="B28" s="2"/>
      <c r="C28" s="82"/>
      <c r="D28" s="109"/>
      <c r="E28" s="101"/>
      <c r="F28" s="2"/>
      <c r="G28" s="76"/>
      <c r="H28" s="114" t="str">
        <f t="shared" si="1"/>
        <v/>
      </c>
      <c r="I28" s="114" t="str">
        <f t="shared" si="2"/>
        <v/>
      </c>
      <c r="J28" s="114" t="str">
        <f t="shared" si="3"/>
        <v/>
      </c>
      <c r="K28" s="114" t="str">
        <f t="shared" si="4"/>
        <v/>
      </c>
      <c r="L28" s="114" t="str">
        <f t="shared" si="5"/>
        <v/>
      </c>
      <c r="M28" s="114" t="str">
        <f t="shared" si="6"/>
        <v/>
      </c>
      <c r="N28" s="114" t="str">
        <f t="shared" si="7"/>
        <v/>
      </c>
      <c r="O28" s="114" t="str">
        <f t="shared" si="8"/>
        <v/>
      </c>
      <c r="P28" s="93" t="str">
        <f t="shared" si="9"/>
        <v/>
      </c>
      <c r="Q28" s="93" t="str">
        <f t="shared" si="10"/>
        <v/>
      </c>
      <c r="R28" s="93" t="str">
        <f t="shared" si="11"/>
        <v/>
      </c>
      <c r="S28" s="93" t="str">
        <f t="shared" si="12"/>
        <v/>
      </c>
      <c r="T28" s="93" t="str">
        <f t="shared" si="13"/>
        <v/>
      </c>
      <c r="U28" s="93" t="str">
        <f t="shared" si="14"/>
        <v/>
      </c>
      <c r="V28" s="93" t="str">
        <f t="shared" si="15"/>
        <v/>
      </c>
      <c r="W28" s="93" t="str">
        <f t="shared" si="16"/>
        <v/>
      </c>
      <c r="X28" s="93" t="str">
        <f t="shared" si="17"/>
        <v/>
      </c>
      <c r="Y28" s="93" t="str">
        <f t="shared" si="18"/>
        <v/>
      </c>
      <c r="Z28" s="93" t="str">
        <f t="shared" si="19"/>
        <v/>
      </c>
      <c r="AA28" s="93" t="str">
        <f t="shared" si="20"/>
        <v/>
      </c>
      <c r="AB28" s="93" t="str">
        <f t="shared" si="21"/>
        <v/>
      </c>
      <c r="AC28" s="93" t="str">
        <f t="shared" si="22"/>
        <v/>
      </c>
      <c r="AD28" s="93" t="str">
        <f t="shared" si="23"/>
        <v/>
      </c>
      <c r="AE28" s="93" t="str">
        <f t="shared" si="24"/>
        <v/>
      </c>
      <c r="AF28" s="93" t="str">
        <f t="shared" si="25"/>
        <v/>
      </c>
      <c r="AG28" s="93" t="str">
        <f t="shared" si="28"/>
        <v/>
      </c>
      <c r="AH28" s="93" t="str">
        <f t="shared" si="29"/>
        <v/>
      </c>
      <c r="AI28" s="93" t="str">
        <f t="shared" si="30"/>
        <v/>
      </c>
      <c r="AJ28" s="93" t="str">
        <f t="shared" si="31"/>
        <v/>
      </c>
      <c r="AK28" s="93" t="str">
        <f t="shared" si="32"/>
        <v/>
      </c>
      <c r="AL28" s="93" t="str">
        <f t="shared" si="33"/>
        <v/>
      </c>
      <c r="AM28" s="93" t="str">
        <f t="shared" si="34"/>
        <v/>
      </c>
      <c r="AN28" s="93" t="str">
        <f t="shared" si="35"/>
        <v/>
      </c>
      <c r="AO28" s="93" t="str">
        <f t="shared" si="36"/>
        <v/>
      </c>
      <c r="AP28" s="93" t="str">
        <f t="shared" si="37"/>
        <v/>
      </c>
      <c r="AQ28" s="93" t="str">
        <f t="shared" si="38"/>
        <v/>
      </c>
      <c r="AR28" s="93" t="str">
        <f t="shared" si="39"/>
        <v/>
      </c>
      <c r="AS28" s="93" t="str">
        <f t="shared" si="40"/>
        <v/>
      </c>
      <c r="AT28" s="93" t="str">
        <f t="shared" si="41"/>
        <v/>
      </c>
      <c r="AU28" s="93" t="str">
        <f t="shared" si="42"/>
        <v/>
      </c>
      <c r="AV28" s="93" t="str">
        <f t="shared" si="43"/>
        <v/>
      </c>
      <c r="AW28" s="93" t="str">
        <f t="shared" si="44"/>
        <v/>
      </c>
      <c r="AX28" s="93" t="str">
        <f t="shared" si="45"/>
        <v/>
      </c>
      <c r="AY28" s="93" t="str">
        <f t="shared" si="46"/>
        <v/>
      </c>
      <c r="AZ28" s="93" t="str">
        <f t="shared" si="47"/>
        <v/>
      </c>
      <c r="BA28" s="93" t="str">
        <f t="shared" si="48"/>
        <v/>
      </c>
      <c r="BB28" s="93" t="str">
        <f t="shared" si="49"/>
        <v/>
      </c>
      <c r="BC28" s="93" t="str">
        <f t="shared" si="50"/>
        <v/>
      </c>
      <c r="BD28" s="93" t="str">
        <f t="shared" si="51"/>
        <v/>
      </c>
      <c r="BE28" s="224"/>
      <c r="BF28" s="74" t="str">
        <f t="shared" si="130"/>
        <v/>
      </c>
      <c r="BG28" s="36" t="str">
        <f t="shared" si="131"/>
        <v/>
      </c>
      <c r="BH28" s="225"/>
      <c r="BI28" s="75" t="str">
        <f t="shared" si="52"/>
        <v/>
      </c>
      <c r="BJ28" s="37" t="str">
        <f t="shared" si="53"/>
        <v/>
      </c>
      <c r="BK28" s="224"/>
      <c r="BL28" s="74" t="str">
        <f t="shared" si="54"/>
        <v/>
      </c>
      <c r="BM28" s="36" t="str">
        <f t="shared" si="55"/>
        <v/>
      </c>
      <c r="BN28" s="225"/>
      <c r="BO28" s="75" t="str">
        <f t="shared" si="56"/>
        <v/>
      </c>
      <c r="BP28" s="37" t="str">
        <f t="shared" si="57"/>
        <v/>
      </c>
      <c r="BQ28" s="224"/>
      <c r="BR28" s="74" t="str">
        <f t="shared" si="58"/>
        <v/>
      </c>
      <c r="BS28" s="36" t="str">
        <f t="shared" si="59"/>
        <v/>
      </c>
      <c r="BT28" s="225"/>
      <c r="BU28" s="75" t="str">
        <f t="shared" si="60"/>
        <v/>
      </c>
      <c r="BV28" s="37" t="str">
        <f t="shared" si="61"/>
        <v/>
      </c>
      <c r="BW28" s="224"/>
      <c r="BX28" s="74" t="str">
        <f t="shared" si="62"/>
        <v/>
      </c>
      <c r="BY28" s="36" t="str">
        <f t="shared" si="63"/>
        <v/>
      </c>
      <c r="BZ28" s="225"/>
      <c r="CA28" s="75" t="str">
        <f t="shared" si="64"/>
        <v/>
      </c>
      <c r="CB28" s="37" t="str">
        <f t="shared" si="65"/>
        <v/>
      </c>
      <c r="CC28" s="224"/>
      <c r="CD28" s="74" t="str">
        <f t="shared" si="66"/>
        <v/>
      </c>
      <c r="CE28" s="36" t="str">
        <f t="shared" si="67"/>
        <v/>
      </c>
      <c r="CF28" s="225"/>
      <c r="CG28" s="115" t="str">
        <f t="shared" si="68"/>
        <v/>
      </c>
      <c r="CH28" s="225" t="str">
        <f t="shared" si="69"/>
        <v/>
      </c>
      <c r="CI28" s="224"/>
      <c r="CJ28" s="5" t="str">
        <f t="shared" si="70"/>
        <v/>
      </c>
      <c r="CK28" s="224" t="str">
        <f t="shared" si="71"/>
        <v/>
      </c>
      <c r="CL28" s="225"/>
      <c r="CM28" s="115" t="str">
        <f t="shared" si="72"/>
        <v/>
      </c>
      <c r="CN28" s="225" t="str">
        <f t="shared" si="73"/>
        <v/>
      </c>
      <c r="CO28" s="224"/>
      <c r="CP28" s="5" t="str">
        <f t="shared" si="74"/>
        <v/>
      </c>
      <c r="CQ28" s="224" t="str">
        <f t="shared" si="75"/>
        <v/>
      </c>
      <c r="CR28" s="225"/>
      <c r="CS28" s="115" t="str">
        <f t="shared" si="76"/>
        <v/>
      </c>
      <c r="CT28" s="225" t="str">
        <f t="shared" si="77"/>
        <v/>
      </c>
      <c r="CU28" s="224"/>
      <c r="CV28" s="5" t="str">
        <f t="shared" si="78"/>
        <v/>
      </c>
      <c r="CW28" s="224" t="str">
        <f t="shared" si="79"/>
        <v/>
      </c>
      <c r="CX28" s="225"/>
      <c r="CY28" s="115" t="str">
        <f t="shared" si="80"/>
        <v/>
      </c>
      <c r="CZ28" s="225" t="str">
        <f t="shared" si="81"/>
        <v/>
      </c>
      <c r="DA28" s="224"/>
      <c r="DB28" s="5" t="str">
        <f t="shared" si="82"/>
        <v/>
      </c>
      <c r="DC28" s="224" t="str">
        <f t="shared" si="83"/>
        <v/>
      </c>
      <c r="DD28" s="225"/>
      <c r="DE28" s="115" t="str">
        <f t="shared" si="84"/>
        <v/>
      </c>
      <c r="DF28" s="225" t="str">
        <f t="shared" si="85"/>
        <v/>
      </c>
      <c r="DG28" s="224"/>
      <c r="DH28" s="5" t="str">
        <f t="shared" si="86"/>
        <v/>
      </c>
      <c r="DI28" s="224" t="str">
        <f t="shared" si="87"/>
        <v/>
      </c>
      <c r="DJ28" s="225"/>
      <c r="DK28" s="115" t="str">
        <f t="shared" si="88"/>
        <v/>
      </c>
      <c r="DL28" s="225" t="str">
        <f t="shared" si="89"/>
        <v/>
      </c>
      <c r="DM28" s="224"/>
      <c r="DN28" s="5" t="str">
        <f t="shared" si="90"/>
        <v/>
      </c>
      <c r="DO28" s="224" t="str">
        <f t="shared" si="91"/>
        <v/>
      </c>
      <c r="DP28" s="225"/>
      <c r="DQ28" s="115" t="str">
        <f t="shared" si="92"/>
        <v/>
      </c>
      <c r="DR28" s="225" t="str">
        <f t="shared" si="93"/>
        <v/>
      </c>
      <c r="DS28" s="224"/>
      <c r="DT28" s="5" t="str">
        <f t="shared" si="94"/>
        <v/>
      </c>
      <c r="DU28" s="224" t="str">
        <f t="shared" si="95"/>
        <v/>
      </c>
      <c r="DV28" s="225"/>
      <c r="DW28" s="115" t="str">
        <f t="shared" si="96"/>
        <v/>
      </c>
      <c r="DX28" s="225" t="str">
        <f t="shared" si="97"/>
        <v/>
      </c>
      <c r="DY28" s="224"/>
      <c r="DZ28" s="5" t="str">
        <f t="shared" si="98"/>
        <v/>
      </c>
      <c r="EA28" s="224" t="str">
        <f t="shared" si="99"/>
        <v/>
      </c>
      <c r="EB28" s="225"/>
      <c r="EC28" s="115" t="str">
        <f t="shared" si="100"/>
        <v/>
      </c>
      <c r="ED28" s="225" t="str">
        <f t="shared" si="101"/>
        <v/>
      </c>
      <c r="EE28" s="224"/>
      <c r="EF28" s="5" t="str">
        <f t="shared" si="102"/>
        <v/>
      </c>
      <c r="EG28" s="224" t="str">
        <f t="shared" si="103"/>
        <v/>
      </c>
      <c r="EH28" s="225"/>
      <c r="EI28" s="115" t="str">
        <f t="shared" si="104"/>
        <v/>
      </c>
      <c r="EJ28" s="225" t="str">
        <f t="shared" si="105"/>
        <v/>
      </c>
      <c r="EK28" s="224"/>
      <c r="EL28" s="5" t="str">
        <f t="shared" si="106"/>
        <v/>
      </c>
      <c r="EM28" s="224" t="str">
        <f t="shared" si="107"/>
        <v/>
      </c>
      <c r="EN28" s="225"/>
      <c r="EO28" s="115" t="str">
        <f t="shared" si="108"/>
        <v/>
      </c>
      <c r="EP28" s="225" t="str">
        <f t="shared" si="109"/>
        <v/>
      </c>
      <c r="EQ28" s="224"/>
      <c r="ER28" s="5" t="str">
        <f t="shared" si="110"/>
        <v/>
      </c>
      <c r="ES28" s="224" t="str">
        <f t="shared" si="111"/>
        <v/>
      </c>
      <c r="ET28" s="225"/>
      <c r="EU28" s="115" t="str">
        <f t="shared" si="112"/>
        <v/>
      </c>
      <c r="EV28" s="225" t="str">
        <f t="shared" si="113"/>
        <v/>
      </c>
      <c r="EW28" s="224"/>
      <c r="EX28" s="5" t="str">
        <f t="shared" si="114"/>
        <v/>
      </c>
      <c r="EY28" s="224" t="str">
        <f t="shared" si="115"/>
        <v/>
      </c>
      <c r="EZ28" s="225"/>
      <c r="FA28" s="115" t="str">
        <f t="shared" si="116"/>
        <v/>
      </c>
      <c r="FB28" s="225" t="str">
        <f t="shared" si="117"/>
        <v/>
      </c>
      <c r="FC28" s="224"/>
      <c r="FD28" s="5" t="str">
        <f t="shared" si="118"/>
        <v/>
      </c>
      <c r="FE28" s="224" t="str">
        <f t="shared" si="119"/>
        <v/>
      </c>
      <c r="FF28" s="225"/>
      <c r="FG28" s="115" t="str">
        <f t="shared" si="120"/>
        <v/>
      </c>
      <c r="FH28" s="225" t="str">
        <f t="shared" si="121"/>
        <v/>
      </c>
      <c r="FI28" s="224"/>
      <c r="FJ28" s="5" t="str">
        <f t="shared" si="122"/>
        <v/>
      </c>
      <c r="FK28" s="224" t="str">
        <f t="shared" si="123"/>
        <v/>
      </c>
      <c r="FL28" s="225"/>
      <c r="FM28" s="115" t="str">
        <f t="shared" si="124"/>
        <v/>
      </c>
      <c r="FN28" s="225" t="str">
        <f t="shared" si="125"/>
        <v/>
      </c>
      <c r="FO28" s="224"/>
      <c r="FP28" s="5" t="str">
        <f t="shared" si="126"/>
        <v/>
      </c>
      <c r="FQ28" s="224" t="str">
        <f t="shared" si="127"/>
        <v/>
      </c>
      <c r="FR28" s="225"/>
      <c r="FS28" s="115" t="str">
        <f t="shared" si="128"/>
        <v/>
      </c>
      <c r="FT28" s="225" t="str">
        <f t="shared" si="129"/>
        <v/>
      </c>
      <c r="FU28" s="253"/>
      <c r="FV28" s="253"/>
      <c r="FW28" s="253"/>
      <c r="FX28" s="253"/>
      <c r="FY28" s="253"/>
    </row>
    <row r="29" spans="1:181" s="14" customFormat="1" x14ac:dyDescent="0.25">
      <c r="A29" s="2" t="str">
        <f t="shared" si="0"/>
        <v/>
      </c>
      <c r="B29" s="2"/>
      <c r="C29" s="82"/>
      <c r="D29" s="109"/>
      <c r="E29" s="101"/>
      <c r="F29" s="2"/>
      <c r="G29" s="76"/>
      <c r="H29" s="114" t="str">
        <f t="shared" si="1"/>
        <v/>
      </c>
      <c r="I29" s="114" t="str">
        <f t="shared" si="2"/>
        <v/>
      </c>
      <c r="J29" s="114" t="str">
        <f t="shared" si="3"/>
        <v/>
      </c>
      <c r="K29" s="114" t="str">
        <f t="shared" si="4"/>
        <v/>
      </c>
      <c r="L29" s="114" t="str">
        <f t="shared" si="5"/>
        <v/>
      </c>
      <c r="M29" s="114" t="str">
        <f t="shared" si="6"/>
        <v/>
      </c>
      <c r="N29" s="114" t="str">
        <f t="shared" si="7"/>
        <v/>
      </c>
      <c r="O29" s="114" t="str">
        <f t="shared" si="8"/>
        <v/>
      </c>
      <c r="P29" s="93" t="str">
        <f t="shared" si="9"/>
        <v/>
      </c>
      <c r="Q29" s="93" t="str">
        <f t="shared" si="10"/>
        <v/>
      </c>
      <c r="R29" s="93" t="str">
        <f t="shared" si="11"/>
        <v/>
      </c>
      <c r="S29" s="93" t="str">
        <f t="shared" si="12"/>
        <v/>
      </c>
      <c r="T29" s="93" t="str">
        <f t="shared" si="13"/>
        <v/>
      </c>
      <c r="U29" s="93" t="str">
        <f t="shared" si="14"/>
        <v/>
      </c>
      <c r="V29" s="93" t="str">
        <f t="shared" si="15"/>
        <v/>
      </c>
      <c r="W29" s="93" t="str">
        <f t="shared" si="16"/>
        <v/>
      </c>
      <c r="X29" s="93" t="str">
        <f t="shared" si="17"/>
        <v/>
      </c>
      <c r="Y29" s="93" t="str">
        <f t="shared" si="18"/>
        <v/>
      </c>
      <c r="Z29" s="93" t="str">
        <f t="shared" si="19"/>
        <v/>
      </c>
      <c r="AA29" s="93" t="str">
        <f t="shared" si="20"/>
        <v/>
      </c>
      <c r="AB29" s="93" t="str">
        <f t="shared" si="21"/>
        <v/>
      </c>
      <c r="AC29" s="93" t="str">
        <f t="shared" si="22"/>
        <v/>
      </c>
      <c r="AD29" s="93" t="str">
        <f t="shared" si="23"/>
        <v/>
      </c>
      <c r="AE29" s="93" t="str">
        <f t="shared" si="24"/>
        <v/>
      </c>
      <c r="AF29" s="93" t="str">
        <f t="shared" si="25"/>
        <v/>
      </c>
      <c r="AG29" s="93" t="str">
        <f t="shared" si="28"/>
        <v/>
      </c>
      <c r="AH29" s="93" t="str">
        <f t="shared" si="29"/>
        <v/>
      </c>
      <c r="AI29" s="93" t="str">
        <f t="shared" si="30"/>
        <v/>
      </c>
      <c r="AJ29" s="93" t="str">
        <f t="shared" si="31"/>
        <v/>
      </c>
      <c r="AK29" s="93" t="str">
        <f t="shared" si="32"/>
        <v/>
      </c>
      <c r="AL29" s="93" t="str">
        <f t="shared" si="33"/>
        <v/>
      </c>
      <c r="AM29" s="93" t="str">
        <f t="shared" si="34"/>
        <v/>
      </c>
      <c r="AN29" s="93" t="str">
        <f t="shared" si="35"/>
        <v/>
      </c>
      <c r="AO29" s="93" t="str">
        <f t="shared" si="36"/>
        <v/>
      </c>
      <c r="AP29" s="93" t="str">
        <f t="shared" si="37"/>
        <v/>
      </c>
      <c r="AQ29" s="93" t="str">
        <f t="shared" si="38"/>
        <v/>
      </c>
      <c r="AR29" s="93" t="str">
        <f t="shared" si="39"/>
        <v/>
      </c>
      <c r="AS29" s="93" t="str">
        <f t="shared" si="40"/>
        <v/>
      </c>
      <c r="AT29" s="93" t="str">
        <f t="shared" si="41"/>
        <v/>
      </c>
      <c r="AU29" s="93" t="str">
        <f t="shared" si="42"/>
        <v/>
      </c>
      <c r="AV29" s="93" t="str">
        <f t="shared" si="43"/>
        <v/>
      </c>
      <c r="AW29" s="93" t="str">
        <f t="shared" si="44"/>
        <v/>
      </c>
      <c r="AX29" s="93" t="str">
        <f t="shared" si="45"/>
        <v/>
      </c>
      <c r="AY29" s="93" t="str">
        <f t="shared" si="46"/>
        <v/>
      </c>
      <c r="AZ29" s="93" t="str">
        <f t="shared" si="47"/>
        <v/>
      </c>
      <c r="BA29" s="93" t="str">
        <f t="shared" si="48"/>
        <v/>
      </c>
      <c r="BB29" s="93" t="str">
        <f t="shared" si="49"/>
        <v/>
      </c>
      <c r="BC29" s="93" t="str">
        <f t="shared" si="50"/>
        <v/>
      </c>
      <c r="BD29" s="93" t="str">
        <f t="shared" si="51"/>
        <v/>
      </c>
      <c r="BE29" s="224"/>
      <c r="BF29" s="74" t="str">
        <f t="shared" si="130"/>
        <v/>
      </c>
      <c r="BG29" s="36" t="str">
        <f t="shared" si="131"/>
        <v/>
      </c>
      <c r="BH29" s="225"/>
      <c r="BI29" s="75" t="str">
        <f t="shared" si="52"/>
        <v/>
      </c>
      <c r="BJ29" s="37" t="str">
        <f t="shared" si="53"/>
        <v/>
      </c>
      <c r="BK29" s="224"/>
      <c r="BL29" s="74" t="str">
        <f t="shared" si="54"/>
        <v/>
      </c>
      <c r="BM29" s="36" t="str">
        <f t="shared" si="55"/>
        <v/>
      </c>
      <c r="BN29" s="225"/>
      <c r="BO29" s="75" t="str">
        <f t="shared" si="56"/>
        <v/>
      </c>
      <c r="BP29" s="37" t="str">
        <f t="shared" si="57"/>
        <v/>
      </c>
      <c r="BQ29" s="224"/>
      <c r="BR29" s="74" t="str">
        <f t="shared" si="58"/>
        <v/>
      </c>
      <c r="BS29" s="36" t="str">
        <f t="shared" si="59"/>
        <v/>
      </c>
      <c r="BT29" s="225"/>
      <c r="BU29" s="75" t="str">
        <f t="shared" si="60"/>
        <v/>
      </c>
      <c r="BV29" s="37" t="str">
        <f t="shared" si="61"/>
        <v/>
      </c>
      <c r="BW29" s="224"/>
      <c r="BX29" s="74" t="str">
        <f t="shared" si="62"/>
        <v/>
      </c>
      <c r="BY29" s="36" t="str">
        <f t="shared" si="63"/>
        <v/>
      </c>
      <c r="BZ29" s="225"/>
      <c r="CA29" s="75" t="str">
        <f t="shared" si="64"/>
        <v/>
      </c>
      <c r="CB29" s="37" t="str">
        <f t="shared" si="65"/>
        <v/>
      </c>
      <c r="CC29" s="224"/>
      <c r="CD29" s="74" t="str">
        <f t="shared" si="66"/>
        <v/>
      </c>
      <c r="CE29" s="36" t="str">
        <f t="shared" si="67"/>
        <v/>
      </c>
      <c r="CF29" s="225"/>
      <c r="CG29" s="115" t="str">
        <f t="shared" si="68"/>
        <v/>
      </c>
      <c r="CH29" s="225" t="str">
        <f t="shared" si="69"/>
        <v/>
      </c>
      <c r="CI29" s="224"/>
      <c r="CJ29" s="5" t="str">
        <f t="shared" si="70"/>
        <v/>
      </c>
      <c r="CK29" s="224" t="str">
        <f t="shared" si="71"/>
        <v/>
      </c>
      <c r="CL29" s="225"/>
      <c r="CM29" s="115" t="str">
        <f t="shared" si="72"/>
        <v/>
      </c>
      <c r="CN29" s="225" t="str">
        <f t="shared" si="73"/>
        <v/>
      </c>
      <c r="CO29" s="224"/>
      <c r="CP29" s="5" t="str">
        <f t="shared" si="74"/>
        <v/>
      </c>
      <c r="CQ29" s="224" t="str">
        <f t="shared" si="75"/>
        <v/>
      </c>
      <c r="CR29" s="225"/>
      <c r="CS29" s="115" t="str">
        <f t="shared" si="76"/>
        <v/>
      </c>
      <c r="CT29" s="225" t="str">
        <f t="shared" si="77"/>
        <v/>
      </c>
      <c r="CU29" s="224"/>
      <c r="CV29" s="5" t="str">
        <f t="shared" si="78"/>
        <v/>
      </c>
      <c r="CW29" s="224" t="str">
        <f t="shared" si="79"/>
        <v/>
      </c>
      <c r="CX29" s="225"/>
      <c r="CY29" s="115" t="str">
        <f t="shared" si="80"/>
        <v/>
      </c>
      <c r="CZ29" s="225" t="str">
        <f t="shared" si="81"/>
        <v/>
      </c>
      <c r="DA29" s="224"/>
      <c r="DB29" s="5" t="str">
        <f t="shared" si="82"/>
        <v/>
      </c>
      <c r="DC29" s="224" t="str">
        <f t="shared" si="83"/>
        <v/>
      </c>
      <c r="DD29" s="225"/>
      <c r="DE29" s="115" t="str">
        <f t="shared" si="84"/>
        <v/>
      </c>
      <c r="DF29" s="225" t="str">
        <f t="shared" si="85"/>
        <v/>
      </c>
      <c r="DG29" s="224"/>
      <c r="DH29" s="5" t="str">
        <f t="shared" si="86"/>
        <v/>
      </c>
      <c r="DI29" s="224" t="str">
        <f t="shared" si="87"/>
        <v/>
      </c>
      <c r="DJ29" s="225"/>
      <c r="DK29" s="115" t="str">
        <f t="shared" si="88"/>
        <v/>
      </c>
      <c r="DL29" s="225" t="str">
        <f t="shared" si="89"/>
        <v/>
      </c>
      <c r="DM29" s="224"/>
      <c r="DN29" s="5" t="str">
        <f t="shared" si="90"/>
        <v/>
      </c>
      <c r="DO29" s="224" t="str">
        <f t="shared" si="91"/>
        <v/>
      </c>
      <c r="DP29" s="225"/>
      <c r="DQ29" s="115" t="str">
        <f t="shared" si="92"/>
        <v/>
      </c>
      <c r="DR29" s="225" t="str">
        <f t="shared" si="93"/>
        <v/>
      </c>
      <c r="DS29" s="224"/>
      <c r="DT29" s="5" t="str">
        <f t="shared" si="94"/>
        <v/>
      </c>
      <c r="DU29" s="224" t="str">
        <f t="shared" si="95"/>
        <v/>
      </c>
      <c r="DV29" s="225"/>
      <c r="DW29" s="115" t="str">
        <f t="shared" si="96"/>
        <v/>
      </c>
      <c r="DX29" s="225" t="str">
        <f t="shared" si="97"/>
        <v/>
      </c>
      <c r="DY29" s="224"/>
      <c r="DZ29" s="5" t="str">
        <f t="shared" si="98"/>
        <v/>
      </c>
      <c r="EA29" s="224" t="str">
        <f t="shared" si="99"/>
        <v/>
      </c>
      <c r="EB29" s="225"/>
      <c r="EC29" s="115" t="str">
        <f t="shared" si="100"/>
        <v/>
      </c>
      <c r="ED29" s="225" t="str">
        <f t="shared" si="101"/>
        <v/>
      </c>
      <c r="EE29" s="224"/>
      <c r="EF29" s="5" t="str">
        <f t="shared" si="102"/>
        <v/>
      </c>
      <c r="EG29" s="224" t="str">
        <f t="shared" si="103"/>
        <v/>
      </c>
      <c r="EH29" s="225"/>
      <c r="EI29" s="115" t="str">
        <f t="shared" si="104"/>
        <v/>
      </c>
      <c r="EJ29" s="225" t="str">
        <f t="shared" si="105"/>
        <v/>
      </c>
      <c r="EK29" s="224"/>
      <c r="EL29" s="5" t="str">
        <f t="shared" si="106"/>
        <v/>
      </c>
      <c r="EM29" s="224" t="str">
        <f t="shared" si="107"/>
        <v/>
      </c>
      <c r="EN29" s="225"/>
      <c r="EO29" s="115" t="str">
        <f t="shared" si="108"/>
        <v/>
      </c>
      <c r="EP29" s="225" t="str">
        <f t="shared" si="109"/>
        <v/>
      </c>
      <c r="EQ29" s="224"/>
      <c r="ER29" s="5" t="str">
        <f t="shared" si="110"/>
        <v/>
      </c>
      <c r="ES29" s="224" t="str">
        <f t="shared" si="111"/>
        <v/>
      </c>
      <c r="ET29" s="225"/>
      <c r="EU29" s="115" t="str">
        <f t="shared" si="112"/>
        <v/>
      </c>
      <c r="EV29" s="225" t="str">
        <f t="shared" si="113"/>
        <v/>
      </c>
      <c r="EW29" s="224"/>
      <c r="EX29" s="5" t="str">
        <f t="shared" si="114"/>
        <v/>
      </c>
      <c r="EY29" s="224" t="str">
        <f t="shared" si="115"/>
        <v/>
      </c>
      <c r="EZ29" s="225"/>
      <c r="FA29" s="115" t="str">
        <f t="shared" si="116"/>
        <v/>
      </c>
      <c r="FB29" s="225" t="str">
        <f t="shared" si="117"/>
        <v/>
      </c>
      <c r="FC29" s="224"/>
      <c r="FD29" s="5" t="str">
        <f t="shared" si="118"/>
        <v/>
      </c>
      <c r="FE29" s="224" t="str">
        <f t="shared" si="119"/>
        <v/>
      </c>
      <c r="FF29" s="225"/>
      <c r="FG29" s="115" t="str">
        <f t="shared" si="120"/>
        <v/>
      </c>
      <c r="FH29" s="225" t="str">
        <f t="shared" si="121"/>
        <v/>
      </c>
      <c r="FI29" s="224"/>
      <c r="FJ29" s="5" t="str">
        <f t="shared" si="122"/>
        <v/>
      </c>
      <c r="FK29" s="224" t="str">
        <f t="shared" si="123"/>
        <v/>
      </c>
      <c r="FL29" s="225"/>
      <c r="FM29" s="115" t="str">
        <f t="shared" si="124"/>
        <v/>
      </c>
      <c r="FN29" s="225" t="str">
        <f t="shared" si="125"/>
        <v/>
      </c>
      <c r="FO29" s="224"/>
      <c r="FP29" s="5" t="str">
        <f t="shared" si="126"/>
        <v/>
      </c>
      <c r="FQ29" s="224" t="str">
        <f t="shared" si="127"/>
        <v/>
      </c>
      <c r="FR29" s="225"/>
      <c r="FS29" s="115" t="str">
        <f t="shared" si="128"/>
        <v/>
      </c>
      <c r="FT29" s="225" t="str">
        <f t="shared" si="129"/>
        <v/>
      </c>
      <c r="FU29" s="253"/>
      <c r="FV29" s="253"/>
      <c r="FW29" s="253"/>
      <c r="FX29" s="253"/>
      <c r="FY29" s="253"/>
    </row>
    <row r="30" spans="1:181" s="14" customFormat="1" x14ac:dyDescent="0.25">
      <c r="A30" s="2" t="str">
        <f t="shared" si="0"/>
        <v/>
      </c>
      <c r="B30" s="2"/>
      <c r="C30" s="82"/>
      <c r="D30" s="109"/>
      <c r="E30" s="101"/>
      <c r="F30" s="2"/>
      <c r="G30" s="76"/>
      <c r="H30" s="114" t="str">
        <f t="shared" si="1"/>
        <v/>
      </c>
      <c r="I30" s="114" t="str">
        <f t="shared" si="2"/>
        <v/>
      </c>
      <c r="J30" s="114" t="str">
        <f t="shared" si="3"/>
        <v/>
      </c>
      <c r="K30" s="114" t="str">
        <f t="shared" si="4"/>
        <v/>
      </c>
      <c r="L30" s="114" t="str">
        <f t="shared" si="5"/>
        <v/>
      </c>
      <c r="M30" s="114" t="str">
        <f t="shared" si="6"/>
        <v/>
      </c>
      <c r="N30" s="114" t="str">
        <f t="shared" si="7"/>
        <v/>
      </c>
      <c r="O30" s="114" t="str">
        <f t="shared" si="8"/>
        <v/>
      </c>
      <c r="P30" s="93" t="str">
        <f t="shared" si="9"/>
        <v/>
      </c>
      <c r="Q30" s="93" t="str">
        <f t="shared" si="10"/>
        <v/>
      </c>
      <c r="R30" s="93" t="str">
        <f t="shared" si="11"/>
        <v/>
      </c>
      <c r="S30" s="93" t="str">
        <f t="shared" si="12"/>
        <v/>
      </c>
      <c r="T30" s="93" t="str">
        <f t="shared" si="13"/>
        <v/>
      </c>
      <c r="U30" s="93" t="str">
        <f t="shared" si="14"/>
        <v/>
      </c>
      <c r="V30" s="93" t="str">
        <f t="shared" si="15"/>
        <v/>
      </c>
      <c r="W30" s="93" t="str">
        <f t="shared" si="16"/>
        <v/>
      </c>
      <c r="X30" s="93" t="str">
        <f t="shared" si="17"/>
        <v/>
      </c>
      <c r="Y30" s="93" t="str">
        <f t="shared" si="18"/>
        <v/>
      </c>
      <c r="Z30" s="93" t="str">
        <f t="shared" si="19"/>
        <v/>
      </c>
      <c r="AA30" s="93" t="str">
        <f t="shared" si="20"/>
        <v/>
      </c>
      <c r="AB30" s="93" t="str">
        <f t="shared" si="21"/>
        <v/>
      </c>
      <c r="AC30" s="93" t="str">
        <f t="shared" si="22"/>
        <v/>
      </c>
      <c r="AD30" s="93" t="str">
        <f t="shared" si="23"/>
        <v/>
      </c>
      <c r="AE30" s="93" t="str">
        <f t="shared" si="24"/>
        <v/>
      </c>
      <c r="AF30" s="93" t="str">
        <f t="shared" si="25"/>
        <v/>
      </c>
      <c r="AG30" s="93" t="str">
        <f t="shared" si="28"/>
        <v/>
      </c>
      <c r="AH30" s="93" t="str">
        <f t="shared" si="29"/>
        <v/>
      </c>
      <c r="AI30" s="93" t="str">
        <f t="shared" si="30"/>
        <v/>
      </c>
      <c r="AJ30" s="93" t="str">
        <f t="shared" si="31"/>
        <v/>
      </c>
      <c r="AK30" s="93" t="str">
        <f t="shared" si="32"/>
        <v/>
      </c>
      <c r="AL30" s="93" t="str">
        <f t="shared" si="33"/>
        <v/>
      </c>
      <c r="AM30" s="93" t="str">
        <f t="shared" si="34"/>
        <v/>
      </c>
      <c r="AN30" s="93" t="str">
        <f t="shared" si="35"/>
        <v/>
      </c>
      <c r="AO30" s="93" t="str">
        <f t="shared" si="36"/>
        <v/>
      </c>
      <c r="AP30" s="93" t="str">
        <f t="shared" si="37"/>
        <v/>
      </c>
      <c r="AQ30" s="93" t="str">
        <f t="shared" si="38"/>
        <v/>
      </c>
      <c r="AR30" s="93" t="str">
        <f t="shared" si="39"/>
        <v/>
      </c>
      <c r="AS30" s="93" t="str">
        <f t="shared" si="40"/>
        <v/>
      </c>
      <c r="AT30" s="93" t="str">
        <f t="shared" si="41"/>
        <v/>
      </c>
      <c r="AU30" s="93" t="str">
        <f t="shared" si="42"/>
        <v/>
      </c>
      <c r="AV30" s="93" t="str">
        <f t="shared" si="43"/>
        <v/>
      </c>
      <c r="AW30" s="93" t="str">
        <f t="shared" si="44"/>
        <v/>
      </c>
      <c r="AX30" s="93" t="str">
        <f t="shared" si="45"/>
        <v/>
      </c>
      <c r="AY30" s="93" t="str">
        <f t="shared" si="46"/>
        <v/>
      </c>
      <c r="AZ30" s="93" t="str">
        <f t="shared" si="47"/>
        <v/>
      </c>
      <c r="BA30" s="93" t="str">
        <f t="shared" si="48"/>
        <v/>
      </c>
      <c r="BB30" s="93" t="str">
        <f t="shared" si="49"/>
        <v/>
      </c>
      <c r="BC30" s="93" t="str">
        <f t="shared" si="50"/>
        <v/>
      </c>
      <c r="BD30" s="93" t="str">
        <f t="shared" si="51"/>
        <v/>
      </c>
      <c r="BE30" s="224"/>
      <c r="BF30" s="74" t="str">
        <f t="shared" si="130"/>
        <v/>
      </c>
      <c r="BG30" s="36" t="str">
        <f t="shared" si="131"/>
        <v/>
      </c>
      <c r="BH30" s="225"/>
      <c r="BI30" s="75" t="str">
        <f t="shared" si="52"/>
        <v/>
      </c>
      <c r="BJ30" s="37" t="str">
        <f t="shared" si="53"/>
        <v/>
      </c>
      <c r="BK30" s="224"/>
      <c r="BL30" s="74" t="str">
        <f t="shared" si="54"/>
        <v/>
      </c>
      <c r="BM30" s="36" t="str">
        <f t="shared" si="55"/>
        <v/>
      </c>
      <c r="BN30" s="225"/>
      <c r="BO30" s="75" t="str">
        <f t="shared" si="56"/>
        <v/>
      </c>
      <c r="BP30" s="37" t="str">
        <f t="shared" si="57"/>
        <v/>
      </c>
      <c r="BQ30" s="224"/>
      <c r="BR30" s="74" t="str">
        <f t="shared" si="58"/>
        <v/>
      </c>
      <c r="BS30" s="36" t="str">
        <f t="shared" si="59"/>
        <v/>
      </c>
      <c r="BT30" s="225"/>
      <c r="BU30" s="75" t="str">
        <f t="shared" si="60"/>
        <v/>
      </c>
      <c r="BV30" s="37" t="str">
        <f t="shared" si="61"/>
        <v/>
      </c>
      <c r="BW30" s="224"/>
      <c r="BX30" s="74" t="str">
        <f t="shared" si="62"/>
        <v/>
      </c>
      <c r="BY30" s="36" t="str">
        <f t="shared" si="63"/>
        <v/>
      </c>
      <c r="BZ30" s="225"/>
      <c r="CA30" s="75" t="str">
        <f t="shared" si="64"/>
        <v/>
      </c>
      <c r="CB30" s="37" t="str">
        <f t="shared" si="65"/>
        <v/>
      </c>
      <c r="CC30" s="224"/>
      <c r="CD30" s="74" t="str">
        <f t="shared" si="66"/>
        <v/>
      </c>
      <c r="CE30" s="36" t="str">
        <f t="shared" si="67"/>
        <v/>
      </c>
      <c r="CF30" s="225"/>
      <c r="CG30" s="115" t="str">
        <f t="shared" si="68"/>
        <v/>
      </c>
      <c r="CH30" s="225" t="str">
        <f t="shared" si="69"/>
        <v/>
      </c>
      <c r="CI30" s="224"/>
      <c r="CJ30" s="5" t="str">
        <f t="shared" si="70"/>
        <v/>
      </c>
      <c r="CK30" s="224" t="str">
        <f t="shared" si="71"/>
        <v/>
      </c>
      <c r="CL30" s="225"/>
      <c r="CM30" s="115" t="str">
        <f t="shared" si="72"/>
        <v/>
      </c>
      <c r="CN30" s="225" t="str">
        <f t="shared" si="73"/>
        <v/>
      </c>
      <c r="CO30" s="224"/>
      <c r="CP30" s="5" t="str">
        <f t="shared" si="74"/>
        <v/>
      </c>
      <c r="CQ30" s="224" t="str">
        <f t="shared" si="75"/>
        <v/>
      </c>
      <c r="CR30" s="225"/>
      <c r="CS30" s="115" t="str">
        <f t="shared" si="76"/>
        <v/>
      </c>
      <c r="CT30" s="225" t="str">
        <f t="shared" si="77"/>
        <v/>
      </c>
      <c r="CU30" s="224"/>
      <c r="CV30" s="5" t="str">
        <f t="shared" si="78"/>
        <v/>
      </c>
      <c r="CW30" s="224" t="str">
        <f t="shared" si="79"/>
        <v/>
      </c>
      <c r="CX30" s="225"/>
      <c r="CY30" s="115" t="str">
        <f t="shared" si="80"/>
        <v/>
      </c>
      <c r="CZ30" s="225" t="str">
        <f t="shared" si="81"/>
        <v/>
      </c>
      <c r="DA30" s="224"/>
      <c r="DB30" s="5" t="str">
        <f t="shared" si="82"/>
        <v/>
      </c>
      <c r="DC30" s="224" t="str">
        <f t="shared" si="83"/>
        <v/>
      </c>
      <c r="DD30" s="225"/>
      <c r="DE30" s="115" t="str">
        <f t="shared" si="84"/>
        <v/>
      </c>
      <c r="DF30" s="225" t="str">
        <f t="shared" si="85"/>
        <v/>
      </c>
      <c r="DG30" s="224"/>
      <c r="DH30" s="5" t="str">
        <f t="shared" si="86"/>
        <v/>
      </c>
      <c r="DI30" s="224" t="str">
        <f t="shared" si="87"/>
        <v/>
      </c>
      <c r="DJ30" s="225"/>
      <c r="DK30" s="115" t="str">
        <f t="shared" si="88"/>
        <v/>
      </c>
      <c r="DL30" s="225" t="str">
        <f t="shared" si="89"/>
        <v/>
      </c>
      <c r="DM30" s="224"/>
      <c r="DN30" s="5" t="str">
        <f t="shared" si="90"/>
        <v/>
      </c>
      <c r="DO30" s="224" t="str">
        <f t="shared" si="91"/>
        <v/>
      </c>
      <c r="DP30" s="225"/>
      <c r="DQ30" s="115" t="str">
        <f t="shared" si="92"/>
        <v/>
      </c>
      <c r="DR30" s="225" t="str">
        <f t="shared" si="93"/>
        <v/>
      </c>
      <c r="DS30" s="224"/>
      <c r="DT30" s="5" t="str">
        <f t="shared" si="94"/>
        <v/>
      </c>
      <c r="DU30" s="224" t="str">
        <f t="shared" si="95"/>
        <v/>
      </c>
      <c r="DV30" s="225"/>
      <c r="DW30" s="115" t="str">
        <f t="shared" si="96"/>
        <v/>
      </c>
      <c r="DX30" s="225" t="str">
        <f t="shared" si="97"/>
        <v/>
      </c>
      <c r="DY30" s="224"/>
      <c r="DZ30" s="5" t="str">
        <f t="shared" si="98"/>
        <v/>
      </c>
      <c r="EA30" s="224" t="str">
        <f t="shared" si="99"/>
        <v/>
      </c>
      <c r="EB30" s="225"/>
      <c r="EC30" s="115" t="str">
        <f t="shared" si="100"/>
        <v/>
      </c>
      <c r="ED30" s="225" t="str">
        <f t="shared" si="101"/>
        <v/>
      </c>
      <c r="EE30" s="224"/>
      <c r="EF30" s="5" t="str">
        <f t="shared" si="102"/>
        <v/>
      </c>
      <c r="EG30" s="224" t="str">
        <f t="shared" si="103"/>
        <v/>
      </c>
      <c r="EH30" s="225"/>
      <c r="EI30" s="115" t="str">
        <f t="shared" si="104"/>
        <v/>
      </c>
      <c r="EJ30" s="225" t="str">
        <f t="shared" si="105"/>
        <v/>
      </c>
      <c r="EK30" s="224"/>
      <c r="EL30" s="5" t="str">
        <f t="shared" si="106"/>
        <v/>
      </c>
      <c r="EM30" s="224" t="str">
        <f t="shared" si="107"/>
        <v/>
      </c>
      <c r="EN30" s="225"/>
      <c r="EO30" s="115" t="str">
        <f t="shared" si="108"/>
        <v/>
      </c>
      <c r="EP30" s="225" t="str">
        <f t="shared" si="109"/>
        <v/>
      </c>
      <c r="EQ30" s="224"/>
      <c r="ER30" s="5" t="str">
        <f t="shared" si="110"/>
        <v/>
      </c>
      <c r="ES30" s="224" t="str">
        <f t="shared" si="111"/>
        <v/>
      </c>
      <c r="ET30" s="225"/>
      <c r="EU30" s="115" t="str">
        <f t="shared" si="112"/>
        <v/>
      </c>
      <c r="EV30" s="225" t="str">
        <f t="shared" si="113"/>
        <v/>
      </c>
      <c r="EW30" s="224"/>
      <c r="EX30" s="5" t="str">
        <f t="shared" si="114"/>
        <v/>
      </c>
      <c r="EY30" s="224" t="str">
        <f t="shared" si="115"/>
        <v/>
      </c>
      <c r="EZ30" s="225"/>
      <c r="FA30" s="115" t="str">
        <f t="shared" si="116"/>
        <v/>
      </c>
      <c r="FB30" s="225" t="str">
        <f t="shared" si="117"/>
        <v/>
      </c>
      <c r="FC30" s="224"/>
      <c r="FD30" s="5" t="str">
        <f t="shared" si="118"/>
        <v/>
      </c>
      <c r="FE30" s="224" t="str">
        <f t="shared" si="119"/>
        <v/>
      </c>
      <c r="FF30" s="225"/>
      <c r="FG30" s="115" t="str">
        <f t="shared" si="120"/>
        <v/>
      </c>
      <c r="FH30" s="225" t="str">
        <f t="shared" si="121"/>
        <v/>
      </c>
      <c r="FI30" s="224"/>
      <c r="FJ30" s="5" t="str">
        <f t="shared" si="122"/>
        <v/>
      </c>
      <c r="FK30" s="224" t="str">
        <f t="shared" si="123"/>
        <v/>
      </c>
      <c r="FL30" s="225"/>
      <c r="FM30" s="115" t="str">
        <f t="shared" si="124"/>
        <v/>
      </c>
      <c r="FN30" s="225" t="str">
        <f t="shared" si="125"/>
        <v/>
      </c>
      <c r="FO30" s="224"/>
      <c r="FP30" s="5" t="str">
        <f t="shared" si="126"/>
        <v/>
      </c>
      <c r="FQ30" s="224" t="str">
        <f t="shared" si="127"/>
        <v/>
      </c>
      <c r="FR30" s="225"/>
      <c r="FS30" s="115" t="str">
        <f t="shared" si="128"/>
        <v/>
      </c>
      <c r="FT30" s="225" t="str">
        <f t="shared" si="129"/>
        <v/>
      </c>
      <c r="FU30" s="253"/>
      <c r="FV30" s="253"/>
      <c r="FW30" s="253"/>
      <c r="FX30" s="253"/>
      <c r="FY30" s="253"/>
    </row>
    <row r="31" spans="1:181" s="3" customFormat="1" x14ac:dyDescent="0.25">
      <c r="A31" s="2" t="str">
        <f t="shared" si="0"/>
        <v/>
      </c>
      <c r="B31" s="2"/>
      <c r="C31" s="82"/>
      <c r="D31" s="109"/>
      <c r="E31" s="101"/>
      <c r="F31" s="2"/>
      <c r="G31" s="76"/>
      <c r="H31" s="114" t="str">
        <f t="shared" si="1"/>
        <v/>
      </c>
      <c r="I31" s="114" t="str">
        <f t="shared" si="2"/>
        <v/>
      </c>
      <c r="J31" s="114" t="str">
        <f t="shared" si="3"/>
        <v/>
      </c>
      <c r="K31" s="114" t="str">
        <f t="shared" si="4"/>
        <v/>
      </c>
      <c r="L31" s="114" t="str">
        <f t="shared" si="5"/>
        <v/>
      </c>
      <c r="M31" s="114" t="str">
        <f t="shared" si="6"/>
        <v/>
      </c>
      <c r="N31" s="114" t="str">
        <f t="shared" si="7"/>
        <v/>
      </c>
      <c r="O31" s="114" t="str">
        <f t="shared" si="8"/>
        <v/>
      </c>
      <c r="P31" s="93" t="str">
        <f t="shared" si="9"/>
        <v/>
      </c>
      <c r="Q31" s="93" t="str">
        <f t="shared" si="10"/>
        <v/>
      </c>
      <c r="R31" s="93" t="str">
        <f t="shared" si="11"/>
        <v/>
      </c>
      <c r="S31" s="93" t="str">
        <f t="shared" si="12"/>
        <v/>
      </c>
      <c r="T31" s="93" t="str">
        <f t="shared" si="13"/>
        <v/>
      </c>
      <c r="U31" s="93" t="str">
        <f t="shared" si="14"/>
        <v/>
      </c>
      <c r="V31" s="93" t="str">
        <f t="shared" si="15"/>
        <v/>
      </c>
      <c r="W31" s="93" t="str">
        <f t="shared" si="16"/>
        <v/>
      </c>
      <c r="X31" s="93" t="str">
        <f t="shared" si="17"/>
        <v/>
      </c>
      <c r="Y31" s="93" t="str">
        <f t="shared" si="18"/>
        <v/>
      </c>
      <c r="Z31" s="93" t="str">
        <f t="shared" si="19"/>
        <v/>
      </c>
      <c r="AA31" s="93" t="str">
        <f t="shared" si="20"/>
        <v/>
      </c>
      <c r="AB31" s="93" t="str">
        <f t="shared" si="21"/>
        <v/>
      </c>
      <c r="AC31" s="93" t="str">
        <f t="shared" si="22"/>
        <v/>
      </c>
      <c r="AD31" s="93" t="str">
        <f t="shared" si="23"/>
        <v/>
      </c>
      <c r="AE31" s="93" t="str">
        <f t="shared" si="24"/>
        <v/>
      </c>
      <c r="AF31" s="93" t="str">
        <f t="shared" si="25"/>
        <v/>
      </c>
      <c r="AG31" s="93" t="str">
        <f t="shared" si="28"/>
        <v/>
      </c>
      <c r="AH31" s="93" t="str">
        <f t="shared" si="29"/>
        <v/>
      </c>
      <c r="AI31" s="93" t="str">
        <f t="shared" si="30"/>
        <v/>
      </c>
      <c r="AJ31" s="93" t="str">
        <f t="shared" si="31"/>
        <v/>
      </c>
      <c r="AK31" s="93" t="str">
        <f t="shared" si="32"/>
        <v/>
      </c>
      <c r="AL31" s="93" t="str">
        <f t="shared" si="33"/>
        <v/>
      </c>
      <c r="AM31" s="93" t="str">
        <f t="shared" si="34"/>
        <v/>
      </c>
      <c r="AN31" s="93" t="str">
        <f t="shared" si="35"/>
        <v/>
      </c>
      <c r="AO31" s="93" t="str">
        <f t="shared" si="36"/>
        <v/>
      </c>
      <c r="AP31" s="93" t="str">
        <f t="shared" si="37"/>
        <v/>
      </c>
      <c r="AQ31" s="93" t="str">
        <f t="shared" si="38"/>
        <v/>
      </c>
      <c r="AR31" s="93" t="str">
        <f t="shared" si="39"/>
        <v/>
      </c>
      <c r="AS31" s="93" t="str">
        <f t="shared" si="40"/>
        <v/>
      </c>
      <c r="AT31" s="93" t="str">
        <f t="shared" si="41"/>
        <v/>
      </c>
      <c r="AU31" s="93" t="str">
        <f t="shared" si="42"/>
        <v/>
      </c>
      <c r="AV31" s="93" t="str">
        <f t="shared" si="43"/>
        <v/>
      </c>
      <c r="AW31" s="93" t="str">
        <f t="shared" si="44"/>
        <v/>
      </c>
      <c r="AX31" s="93" t="str">
        <f t="shared" si="45"/>
        <v/>
      </c>
      <c r="AY31" s="93" t="str">
        <f t="shared" si="46"/>
        <v/>
      </c>
      <c r="AZ31" s="93" t="str">
        <f t="shared" si="47"/>
        <v/>
      </c>
      <c r="BA31" s="93" t="str">
        <f t="shared" si="48"/>
        <v/>
      </c>
      <c r="BB31" s="93" t="str">
        <f t="shared" si="49"/>
        <v/>
      </c>
      <c r="BC31" s="93" t="str">
        <f t="shared" si="50"/>
        <v/>
      </c>
      <c r="BD31" s="93" t="str">
        <f t="shared" si="51"/>
        <v/>
      </c>
      <c r="BE31" s="224"/>
      <c r="BF31" s="74" t="str">
        <f t="shared" si="130"/>
        <v/>
      </c>
      <c r="BG31" s="36" t="str">
        <f t="shared" si="131"/>
        <v/>
      </c>
      <c r="BH31" s="225"/>
      <c r="BI31" s="75" t="str">
        <f t="shared" si="52"/>
        <v/>
      </c>
      <c r="BJ31" s="37" t="str">
        <f t="shared" si="53"/>
        <v/>
      </c>
      <c r="BK31" s="224"/>
      <c r="BL31" s="74" t="str">
        <f t="shared" si="54"/>
        <v/>
      </c>
      <c r="BM31" s="36" t="str">
        <f t="shared" si="55"/>
        <v/>
      </c>
      <c r="BN31" s="225"/>
      <c r="BO31" s="75" t="str">
        <f t="shared" si="56"/>
        <v/>
      </c>
      <c r="BP31" s="37" t="str">
        <f t="shared" si="57"/>
        <v/>
      </c>
      <c r="BQ31" s="224"/>
      <c r="BR31" s="74" t="str">
        <f t="shared" si="58"/>
        <v/>
      </c>
      <c r="BS31" s="36" t="str">
        <f t="shared" si="59"/>
        <v/>
      </c>
      <c r="BT31" s="225"/>
      <c r="BU31" s="75" t="str">
        <f t="shared" si="60"/>
        <v/>
      </c>
      <c r="BV31" s="37" t="str">
        <f t="shared" si="61"/>
        <v/>
      </c>
      <c r="BW31" s="224"/>
      <c r="BX31" s="74" t="str">
        <f t="shared" si="62"/>
        <v/>
      </c>
      <c r="BY31" s="36" t="str">
        <f t="shared" si="63"/>
        <v/>
      </c>
      <c r="BZ31" s="225"/>
      <c r="CA31" s="75" t="str">
        <f t="shared" si="64"/>
        <v/>
      </c>
      <c r="CB31" s="37" t="str">
        <f t="shared" si="65"/>
        <v/>
      </c>
      <c r="CC31" s="224"/>
      <c r="CD31" s="74" t="str">
        <f t="shared" si="66"/>
        <v/>
      </c>
      <c r="CE31" s="36" t="str">
        <f t="shared" si="67"/>
        <v/>
      </c>
      <c r="CF31" s="225"/>
      <c r="CG31" s="115" t="str">
        <f t="shared" si="68"/>
        <v/>
      </c>
      <c r="CH31" s="225" t="str">
        <f t="shared" si="69"/>
        <v/>
      </c>
      <c r="CI31" s="224"/>
      <c r="CJ31" s="5" t="str">
        <f t="shared" si="70"/>
        <v/>
      </c>
      <c r="CK31" s="224" t="str">
        <f t="shared" si="71"/>
        <v/>
      </c>
      <c r="CL31" s="225"/>
      <c r="CM31" s="115" t="str">
        <f t="shared" si="72"/>
        <v/>
      </c>
      <c r="CN31" s="225" t="str">
        <f t="shared" si="73"/>
        <v/>
      </c>
      <c r="CO31" s="224"/>
      <c r="CP31" s="5" t="str">
        <f t="shared" si="74"/>
        <v/>
      </c>
      <c r="CQ31" s="224" t="str">
        <f t="shared" si="75"/>
        <v/>
      </c>
      <c r="CR31" s="225"/>
      <c r="CS31" s="115" t="str">
        <f t="shared" si="76"/>
        <v/>
      </c>
      <c r="CT31" s="225" t="str">
        <f t="shared" si="77"/>
        <v/>
      </c>
      <c r="CU31" s="224"/>
      <c r="CV31" s="5" t="str">
        <f t="shared" si="78"/>
        <v/>
      </c>
      <c r="CW31" s="224" t="str">
        <f t="shared" si="79"/>
        <v/>
      </c>
      <c r="CX31" s="225"/>
      <c r="CY31" s="115" t="str">
        <f t="shared" si="80"/>
        <v/>
      </c>
      <c r="CZ31" s="225" t="str">
        <f t="shared" si="81"/>
        <v/>
      </c>
      <c r="DA31" s="224"/>
      <c r="DB31" s="5" t="str">
        <f t="shared" si="82"/>
        <v/>
      </c>
      <c r="DC31" s="224" t="str">
        <f t="shared" si="83"/>
        <v/>
      </c>
      <c r="DD31" s="225"/>
      <c r="DE31" s="115" t="str">
        <f t="shared" si="84"/>
        <v/>
      </c>
      <c r="DF31" s="225" t="str">
        <f t="shared" si="85"/>
        <v/>
      </c>
      <c r="DG31" s="224"/>
      <c r="DH31" s="5" t="str">
        <f t="shared" si="86"/>
        <v/>
      </c>
      <c r="DI31" s="224" t="str">
        <f t="shared" si="87"/>
        <v/>
      </c>
      <c r="DJ31" s="225"/>
      <c r="DK31" s="115" t="str">
        <f t="shared" si="88"/>
        <v/>
      </c>
      <c r="DL31" s="225" t="str">
        <f t="shared" si="89"/>
        <v/>
      </c>
      <c r="DM31" s="224"/>
      <c r="DN31" s="5" t="str">
        <f t="shared" si="90"/>
        <v/>
      </c>
      <c r="DO31" s="224" t="str">
        <f t="shared" si="91"/>
        <v/>
      </c>
      <c r="DP31" s="225"/>
      <c r="DQ31" s="115" t="str">
        <f t="shared" si="92"/>
        <v/>
      </c>
      <c r="DR31" s="225" t="str">
        <f t="shared" si="93"/>
        <v/>
      </c>
      <c r="DS31" s="224"/>
      <c r="DT31" s="5" t="str">
        <f t="shared" si="94"/>
        <v/>
      </c>
      <c r="DU31" s="224" t="str">
        <f t="shared" si="95"/>
        <v/>
      </c>
      <c r="DV31" s="225"/>
      <c r="DW31" s="115" t="str">
        <f t="shared" si="96"/>
        <v/>
      </c>
      <c r="DX31" s="225" t="str">
        <f t="shared" si="97"/>
        <v/>
      </c>
      <c r="DY31" s="224"/>
      <c r="DZ31" s="5" t="str">
        <f t="shared" si="98"/>
        <v/>
      </c>
      <c r="EA31" s="224" t="str">
        <f t="shared" si="99"/>
        <v/>
      </c>
      <c r="EB31" s="225"/>
      <c r="EC31" s="115" t="str">
        <f t="shared" si="100"/>
        <v/>
      </c>
      <c r="ED31" s="225" t="str">
        <f t="shared" si="101"/>
        <v/>
      </c>
      <c r="EE31" s="224"/>
      <c r="EF31" s="5" t="str">
        <f t="shared" si="102"/>
        <v/>
      </c>
      <c r="EG31" s="224" t="str">
        <f t="shared" si="103"/>
        <v/>
      </c>
      <c r="EH31" s="225"/>
      <c r="EI31" s="115" t="str">
        <f t="shared" si="104"/>
        <v/>
      </c>
      <c r="EJ31" s="225" t="str">
        <f t="shared" si="105"/>
        <v/>
      </c>
      <c r="EK31" s="224"/>
      <c r="EL31" s="5" t="str">
        <f t="shared" si="106"/>
        <v/>
      </c>
      <c r="EM31" s="224" t="str">
        <f t="shared" si="107"/>
        <v/>
      </c>
      <c r="EN31" s="225"/>
      <c r="EO31" s="115" t="str">
        <f t="shared" si="108"/>
        <v/>
      </c>
      <c r="EP31" s="225" t="str">
        <f t="shared" si="109"/>
        <v/>
      </c>
      <c r="EQ31" s="224"/>
      <c r="ER31" s="5" t="str">
        <f t="shared" si="110"/>
        <v/>
      </c>
      <c r="ES31" s="224" t="str">
        <f t="shared" si="111"/>
        <v/>
      </c>
      <c r="ET31" s="225"/>
      <c r="EU31" s="115" t="str">
        <f t="shared" si="112"/>
        <v/>
      </c>
      <c r="EV31" s="225" t="str">
        <f t="shared" si="113"/>
        <v/>
      </c>
      <c r="EW31" s="224"/>
      <c r="EX31" s="5" t="str">
        <f t="shared" si="114"/>
        <v/>
      </c>
      <c r="EY31" s="224" t="str">
        <f t="shared" si="115"/>
        <v/>
      </c>
      <c r="EZ31" s="225"/>
      <c r="FA31" s="115" t="str">
        <f t="shared" si="116"/>
        <v/>
      </c>
      <c r="FB31" s="225" t="str">
        <f t="shared" si="117"/>
        <v/>
      </c>
      <c r="FC31" s="224"/>
      <c r="FD31" s="5" t="str">
        <f t="shared" si="118"/>
        <v/>
      </c>
      <c r="FE31" s="224" t="str">
        <f t="shared" si="119"/>
        <v/>
      </c>
      <c r="FF31" s="225"/>
      <c r="FG31" s="115" t="str">
        <f t="shared" si="120"/>
        <v/>
      </c>
      <c r="FH31" s="225" t="str">
        <f t="shared" si="121"/>
        <v/>
      </c>
      <c r="FI31" s="224"/>
      <c r="FJ31" s="5" t="str">
        <f t="shared" si="122"/>
        <v/>
      </c>
      <c r="FK31" s="224" t="str">
        <f t="shared" si="123"/>
        <v/>
      </c>
      <c r="FL31" s="225"/>
      <c r="FM31" s="115" t="str">
        <f t="shared" si="124"/>
        <v/>
      </c>
      <c r="FN31" s="225" t="str">
        <f t="shared" si="125"/>
        <v/>
      </c>
      <c r="FO31" s="224"/>
      <c r="FP31" s="5" t="str">
        <f t="shared" si="126"/>
        <v/>
      </c>
      <c r="FQ31" s="224" t="str">
        <f t="shared" si="127"/>
        <v/>
      </c>
      <c r="FR31" s="225"/>
      <c r="FS31" s="115" t="str">
        <f t="shared" si="128"/>
        <v/>
      </c>
      <c r="FT31" s="225" t="str">
        <f t="shared" si="129"/>
        <v/>
      </c>
      <c r="FU31" s="253"/>
      <c r="FV31" s="253"/>
      <c r="FW31" s="253"/>
      <c r="FX31" s="253"/>
      <c r="FY31" s="253"/>
    </row>
    <row r="32" spans="1:181" s="14" customFormat="1" x14ac:dyDescent="0.25">
      <c r="A32" s="2" t="str">
        <f t="shared" si="0"/>
        <v/>
      </c>
      <c r="B32" s="2"/>
      <c r="C32" s="82"/>
      <c r="D32" s="109"/>
      <c r="E32" s="101"/>
      <c r="F32" s="2"/>
      <c r="G32" s="76"/>
      <c r="H32" s="114" t="str">
        <f t="shared" si="1"/>
        <v/>
      </c>
      <c r="I32" s="114" t="str">
        <f t="shared" si="2"/>
        <v/>
      </c>
      <c r="J32" s="114" t="str">
        <f t="shared" si="3"/>
        <v/>
      </c>
      <c r="K32" s="114" t="str">
        <f t="shared" si="4"/>
        <v/>
      </c>
      <c r="L32" s="114" t="str">
        <f t="shared" si="5"/>
        <v/>
      </c>
      <c r="M32" s="114" t="str">
        <f t="shared" si="6"/>
        <v/>
      </c>
      <c r="N32" s="114" t="str">
        <f t="shared" si="7"/>
        <v/>
      </c>
      <c r="O32" s="114" t="str">
        <f t="shared" si="8"/>
        <v/>
      </c>
      <c r="P32" s="93" t="str">
        <f t="shared" si="9"/>
        <v/>
      </c>
      <c r="Q32" s="93" t="str">
        <f t="shared" si="10"/>
        <v/>
      </c>
      <c r="R32" s="93" t="str">
        <f t="shared" si="11"/>
        <v/>
      </c>
      <c r="S32" s="93" t="str">
        <f t="shared" si="12"/>
        <v/>
      </c>
      <c r="T32" s="93" t="str">
        <f t="shared" si="13"/>
        <v/>
      </c>
      <c r="U32" s="93" t="str">
        <f t="shared" si="14"/>
        <v/>
      </c>
      <c r="V32" s="93" t="str">
        <f t="shared" si="15"/>
        <v/>
      </c>
      <c r="W32" s="93" t="str">
        <f t="shared" si="16"/>
        <v/>
      </c>
      <c r="X32" s="93" t="str">
        <f t="shared" si="17"/>
        <v/>
      </c>
      <c r="Y32" s="93" t="str">
        <f t="shared" si="18"/>
        <v/>
      </c>
      <c r="Z32" s="93" t="str">
        <f t="shared" si="19"/>
        <v/>
      </c>
      <c r="AA32" s="93" t="str">
        <f t="shared" si="20"/>
        <v/>
      </c>
      <c r="AB32" s="93" t="str">
        <f t="shared" si="21"/>
        <v/>
      </c>
      <c r="AC32" s="93" t="str">
        <f t="shared" si="22"/>
        <v/>
      </c>
      <c r="AD32" s="93" t="str">
        <f t="shared" si="23"/>
        <v/>
      </c>
      <c r="AE32" s="93" t="str">
        <f t="shared" si="24"/>
        <v/>
      </c>
      <c r="AF32" s="93" t="str">
        <f t="shared" si="25"/>
        <v/>
      </c>
      <c r="AG32" s="93" t="str">
        <f t="shared" si="28"/>
        <v/>
      </c>
      <c r="AH32" s="93" t="str">
        <f t="shared" si="29"/>
        <v/>
      </c>
      <c r="AI32" s="93" t="str">
        <f t="shared" si="30"/>
        <v/>
      </c>
      <c r="AJ32" s="93" t="str">
        <f t="shared" si="31"/>
        <v/>
      </c>
      <c r="AK32" s="93" t="str">
        <f t="shared" si="32"/>
        <v/>
      </c>
      <c r="AL32" s="93" t="str">
        <f t="shared" si="33"/>
        <v/>
      </c>
      <c r="AM32" s="93" t="str">
        <f t="shared" si="34"/>
        <v/>
      </c>
      <c r="AN32" s="93" t="str">
        <f t="shared" si="35"/>
        <v/>
      </c>
      <c r="AO32" s="93" t="str">
        <f t="shared" si="36"/>
        <v/>
      </c>
      <c r="AP32" s="93" t="str">
        <f t="shared" si="37"/>
        <v/>
      </c>
      <c r="AQ32" s="93" t="str">
        <f t="shared" si="38"/>
        <v/>
      </c>
      <c r="AR32" s="93" t="str">
        <f t="shared" si="39"/>
        <v/>
      </c>
      <c r="AS32" s="93" t="str">
        <f t="shared" si="40"/>
        <v/>
      </c>
      <c r="AT32" s="93" t="str">
        <f t="shared" si="41"/>
        <v/>
      </c>
      <c r="AU32" s="93" t="str">
        <f t="shared" si="42"/>
        <v/>
      </c>
      <c r="AV32" s="93" t="str">
        <f t="shared" si="43"/>
        <v/>
      </c>
      <c r="AW32" s="93" t="str">
        <f t="shared" si="44"/>
        <v/>
      </c>
      <c r="AX32" s="93" t="str">
        <f t="shared" si="45"/>
        <v/>
      </c>
      <c r="AY32" s="93" t="str">
        <f t="shared" si="46"/>
        <v/>
      </c>
      <c r="AZ32" s="93" t="str">
        <f t="shared" si="47"/>
        <v/>
      </c>
      <c r="BA32" s="93" t="str">
        <f t="shared" si="48"/>
        <v/>
      </c>
      <c r="BB32" s="93" t="str">
        <f t="shared" si="49"/>
        <v/>
      </c>
      <c r="BC32" s="93" t="str">
        <f t="shared" si="50"/>
        <v/>
      </c>
      <c r="BD32" s="93" t="str">
        <f t="shared" si="51"/>
        <v/>
      </c>
      <c r="BE32" s="224"/>
      <c r="BF32" s="74" t="str">
        <f t="shared" si="130"/>
        <v/>
      </c>
      <c r="BG32" s="36" t="str">
        <f t="shared" si="131"/>
        <v/>
      </c>
      <c r="BH32" s="225"/>
      <c r="BI32" s="75" t="str">
        <f t="shared" si="52"/>
        <v/>
      </c>
      <c r="BJ32" s="37" t="str">
        <f t="shared" si="53"/>
        <v/>
      </c>
      <c r="BK32" s="224"/>
      <c r="BL32" s="74" t="str">
        <f t="shared" si="54"/>
        <v/>
      </c>
      <c r="BM32" s="36" t="str">
        <f t="shared" si="55"/>
        <v/>
      </c>
      <c r="BN32" s="225"/>
      <c r="BO32" s="75" t="str">
        <f t="shared" si="56"/>
        <v/>
      </c>
      <c r="BP32" s="37" t="str">
        <f t="shared" si="57"/>
        <v/>
      </c>
      <c r="BQ32" s="224"/>
      <c r="BR32" s="74" t="str">
        <f t="shared" si="58"/>
        <v/>
      </c>
      <c r="BS32" s="36" t="str">
        <f t="shared" si="59"/>
        <v/>
      </c>
      <c r="BT32" s="225"/>
      <c r="BU32" s="75" t="str">
        <f t="shared" si="60"/>
        <v/>
      </c>
      <c r="BV32" s="37" t="str">
        <f t="shared" si="61"/>
        <v/>
      </c>
      <c r="BW32" s="224"/>
      <c r="BX32" s="74" t="str">
        <f t="shared" si="62"/>
        <v/>
      </c>
      <c r="BY32" s="36" t="str">
        <f t="shared" si="63"/>
        <v/>
      </c>
      <c r="BZ32" s="225"/>
      <c r="CA32" s="75" t="str">
        <f t="shared" si="64"/>
        <v/>
      </c>
      <c r="CB32" s="37" t="str">
        <f t="shared" si="65"/>
        <v/>
      </c>
      <c r="CC32" s="224"/>
      <c r="CD32" s="74" t="str">
        <f t="shared" si="66"/>
        <v/>
      </c>
      <c r="CE32" s="36" t="str">
        <f t="shared" si="67"/>
        <v/>
      </c>
      <c r="CF32" s="225"/>
      <c r="CG32" s="115" t="str">
        <f t="shared" si="68"/>
        <v/>
      </c>
      <c r="CH32" s="225" t="str">
        <f t="shared" si="69"/>
        <v/>
      </c>
      <c r="CI32" s="224"/>
      <c r="CJ32" s="5" t="str">
        <f t="shared" si="70"/>
        <v/>
      </c>
      <c r="CK32" s="224" t="str">
        <f t="shared" si="71"/>
        <v/>
      </c>
      <c r="CL32" s="225"/>
      <c r="CM32" s="115" t="str">
        <f t="shared" si="72"/>
        <v/>
      </c>
      <c r="CN32" s="225" t="str">
        <f t="shared" si="73"/>
        <v/>
      </c>
      <c r="CO32" s="224"/>
      <c r="CP32" s="5" t="str">
        <f t="shared" si="74"/>
        <v/>
      </c>
      <c r="CQ32" s="224" t="str">
        <f t="shared" si="75"/>
        <v/>
      </c>
      <c r="CR32" s="225"/>
      <c r="CS32" s="115" t="str">
        <f t="shared" si="76"/>
        <v/>
      </c>
      <c r="CT32" s="225" t="str">
        <f t="shared" si="77"/>
        <v/>
      </c>
      <c r="CU32" s="224"/>
      <c r="CV32" s="5" t="str">
        <f t="shared" si="78"/>
        <v/>
      </c>
      <c r="CW32" s="224" t="str">
        <f t="shared" si="79"/>
        <v/>
      </c>
      <c r="CX32" s="225"/>
      <c r="CY32" s="115" t="str">
        <f t="shared" si="80"/>
        <v/>
      </c>
      <c r="CZ32" s="225" t="str">
        <f t="shared" si="81"/>
        <v/>
      </c>
      <c r="DA32" s="224"/>
      <c r="DB32" s="5" t="str">
        <f t="shared" si="82"/>
        <v/>
      </c>
      <c r="DC32" s="224" t="str">
        <f t="shared" si="83"/>
        <v/>
      </c>
      <c r="DD32" s="225"/>
      <c r="DE32" s="115" t="str">
        <f t="shared" si="84"/>
        <v/>
      </c>
      <c r="DF32" s="225" t="str">
        <f t="shared" si="85"/>
        <v/>
      </c>
      <c r="DG32" s="224"/>
      <c r="DH32" s="5" t="str">
        <f t="shared" si="86"/>
        <v/>
      </c>
      <c r="DI32" s="224" t="str">
        <f t="shared" si="87"/>
        <v/>
      </c>
      <c r="DJ32" s="225"/>
      <c r="DK32" s="115" t="str">
        <f t="shared" si="88"/>
        <v/>
      </c>
      <c r="DL32" s="225" t="str">
        <f t="shared" si="89"/>
        <v/>
      </c>
      <c r="DM32" s="224"/>
      <c r="DN32" s="5" t="str">
        <f t="shared" si="90"/>
        <v/>
      </c>
      <c r="DO32" s="224" t="str">
        <f t="shared" si="91"/>
        <v/>
      </c>
      <c r="DP32" s="225"/>
      <c r="DQ32" s="115" t="str">
        <f t="shared" si="92"/>
        <v/>
      </c>
      <c r="DR32" s="225" t="str">
        <f t="shared" si="93"/>
        <v/>
      </c>
      <c r="DS32" s="224"/>
      <c r="DT32" s="5" t="str">
        <f t="shared" si="94"/>
        <v/>
      </c>
      <c r="DU32" s="224" t="str">
        <f t="shared" si="95"/>
        <v/>
      </c>
      <c r="DV32" s="225"/>
      <c r="DW32" s="115" t="str">
        <f t="shared" si="96"/>
        <v/>
      </c>
      <c r="DX32" s="225" t="str">
        <f t="shared" si="97"/>
        <v/>
      </c>
      <c r="DY32" s="224"/>
      <c r="DZ32" s="5" t="str">
        <f t="shared" si="98"/>
        <v/>
      </c>
      <c r="EA32" s="224" t="str">
        <f t="shared" si="99"/>
        <v/>
      </c>
      <c r="EB32" s="225"/>
      <c r="EC32" s="115" t="str">
        <f t="shared" si="100"/>
        <v/>
      </c>
      <c r="ED32" s="225" t="str">
        <f t="shared" si="101"/>
        <v/>
      </c>
      <c r="EE32" s="224"/>
      <c r="EF32" s="5" t="str">
        <f t="shared" si="102"/>
        <v/>
      </c>
      <c r="EG32" s="224" t="str">
        <f t="shared" si="103"/>
        <v/>
      </c>
      <c r="EH32" s="225"/>
      <c r="EI32" s="115" t="str">
        <f t="shared" si="104"/>
        <v/>
      </c>
      <c r="EJ32" s="225" t="str">
        <f t="shared" si="105"/>
        <v/>
      </c>
      <c r="EK32" s="224"/>
      <c r="EL32" s="5" t="str">
        <f t="shared" si="106"/>
        <v/>
      </c>
      <c r="EM32" s="224" t="str">
        <f t="shared" si="107"/>
        <v/>
      </c>
      <c r="EN32" s="225"/>
      <c r="EO32" s="115" t="str">
        <f t="shared" si="108"/>
        <v/>
      </c>
      <c r="EP32" s="225" t="str">
        <f t="shared" si="109"/>
        <v/>
      </c>
      <c r="EQ32" s="224"/>
      <c r="ER32" s="5" t="str">
        <f t="shared" si="110"/>
        <v/>
      </c>
      <c r="ES32" s="224" t="str">
        <f t="shared" si="111"/>
        <v/>
      </c>
      <c r="ET32" s="225"/>
      <c r="EU32" s="115" t="str">
        <f t="shared" si="112"/>
        <v/>
      </c>
      <c r="EV32" s="225" t="str">
        <f t="shared" si="113"/>
        <v/>
      </c>
      <c r="EW32" s="224"/>
      <c r="EX32" s="5" t="str">
        <f t="shared" si="114"/>
        <v/>
      </c>
      <c r="EY32" s="224" t="str">
        <f t="shared" si="115"/>
        <v/>
      </c>
      <c r="EZ32" s="225"/>
      <c r="FA32" s="115" t="str">
        <f t="shared" si="116"/>
        <v/>
      </c>
      <c r="FB32" s="225" t="str">
        <f t="shared" si="117"/>
        <v/>
      </c>
      <c r="FC32" s="224"/>
      <c r="FD32" s="5" t="str">
        <f t="shared" si="118"/>
        <v/>
      </c>
      <c r="FE32" s="224" t="str">
        <f t="shared" si="119"/>
        <v/>
      </c>
      <c r="FF32" s="225"/>
      <c r="FG32" s="115" t="str">
        <f t="shared" si="120"/>
        <v/>
      </c>
      <c r="FH32" s="225" t="str">
        <f t="shared" si="121"/>
        <v/>
      </c>
      <c r="FI32" s="224"/>
      <c r="FJ32" s="5" t="str">
        <f t="shared" si="122"/>
        <v/>
      </c>
      <c r="FK32" s="224" t="str">
        <f t="shared" si="123"/>
        <v/>
      </c>
      <c r="FL32" s="225"/>
      <c r="FM32" s="115" t="str">
        <f t="shared" si="124"/>
        <v/>
      </c>
      <c r="FN32" s="225" t="str">
        <f t="shared" si="125"/>
        <v/>
      </c>
      <c r="FO32" s="224"/>
      <c r="FP32" s="5" t="str">
        <f t="shared" si="126"/>
        <v/>
      </c>
      <c r="FQ32" s="224" t="str">
        <f t="shared" si="127"/>
        <v/>
      </c>
      <c r="FR32" s="225"/>
      <c r="FS32" s="115" t="str">
        <f t="shared" si="128"/>
        <v/>
      </c>
      <c r="FT32" s="225" t="str">
        <f t="shared" si="129"/>
        <v/>
      </c>
      <c r="FU32" s="253"/>
      <c r="FV32" s="253"/>
      <c r="FW32" s="253"/>
      <c r="FX32" s="253"/>
      <c r="FY32" s="253"/>
    </row>
    <row r="33" spans="1:181" s="14" customFormat="1" x14ac:dyDescent="0.25">
      <c r="A33" s="2" t="str">
        <f t="shared" si="0"/>
        <v/>
      </c>
      <c r="B33" s="2"/>
      <c r="C33" s="82"/>
      <c r="D33" s="109"/>
      <c r="E33" s="101"/>
      <c r="F33" s="2"/>
      <c r="G33" s="76"/>
      <c r="H33" s="114" t="str">
        <f t="shared" si="1"/>
        <v/>
      </c>
      <c r="I33" s="114" t="str">
        <f t="shared" si="2"/>
        <v/>
      </c>
      <c r="J33" s="114" t="str">
        <f t="shared" si="3"/>
        <v/>
      </c>
      <c r="K33" s="114" t="str">
        <f t="shared" si="4"/>
        <v/>
      </c>
      <c r="L33" s="114" t="str">
        <f t="shared" si="5"/>
        <v/>
      </c>
      <c r="M33" s="114" t="str">
        <f t="shared" si="6"/>
        <v/>
      </c>
      <c r="N33" s="114" t="str">
        <f t="shared" si="7"/>
        <v/>
      </c>
      <c r="O33" s="114" t="str">
        <f t="shared" si="8"/>
        <v/>
      </c>
      <c r="P33" s="93" t="str">
        <f t="shared" si="9"/>
        <v/>
      </c>
      <c r="Q33" s="93" t="str">
        <f t="shared" si="10"/>
        <v/>
      </c>
      <c r="R33" s="93" t="str">
        <f t="shared" si="11"/>
        <v/>
      </c>
      <c r="S33" s="93" t="str">
        <f t="shared" si="12"/>
        <v/>
      </c>
      <c r="T33" s="93" t="str">
        <f t="shared" si="13"/>
        <v/>
      </c>
      <c r="U33" s="93" t="str">
        <f t="shared" si="14"/>
        <v/>
      </c>
      <c r="V33" s="93" t="str">
        <f t="shared" si="15"/>
        <v/>
      </c>
      <c r="W33" s="93" t="str">
        <f t="shared" si="16"/>
        <v/>
      </c>
      <c r="X33" s="93" t="str">
        <f t="shared" si="17"/>
        <v/>
      </c>
      <c r="Y33" s="93" t="str">
        <f t="shared" si="18"/>
        <v/>
      </c>
      <c r="Z33" s="93" t="str">
        <f t="shared" si="19"/>
        <v/>
      </c>
      <c r="AA33" s="93" t="str">
        <f t="shared" si="20"/>
        <v/>
      </c>
      <c r="AB33" s="93" t="str">
        <f t="shared" si="21"/>
        <v/>
      </c>
      <c r="AC33" s="93" t="str">
        <f t="shared" si="22"/>
        <v/>
      </c>
      <c r="AD33" s="93" t="str">
        <f t="shared" si="23"/>
        <v/>
      </c>
      <c r="AE33" s="93" t="str">
        <f t="shared" si="24"/>
        <v/>
      </c>
      <c r="AF33" s="93" t="str">
        <f t="shared" si="25"/>
        <v/>
      </c>
      <c r="AG33" s="93" t="str">
        <f t="shared" si="28"/>
        <v/>
      </c>
      <c r="AH33" s="93" t="str">
        <f t="shared" si="29"/>
        <v/>
      </c>
      <c r="AI33" s="93" t="str">
        <f t="shared" si="30"/>
        <v/>
      </c>
      <c r="AJ33" s="93" t="str">
        <f t="shared" si="31"/>
        <v/>
      </c>
      <c r="AK33" s="93" t="str">
        <f t="shared" si="32"/>
        <v/>
      </c>
      <c r="AL33" s="93" t="str">
        <f t="shared" si="33"/>
        <v/>
      </c>
      <c r="AM33" s="93" t="str">
        <f t="shared" si="34"/>
        <v/>
      </c>
      <c r="AN33" s="93" t="str">
        <f t="shared" si="35"/>
        <v/>
      </c>
      <c r="AO33" s="93" t="str">
        <f t="shared" si="36"/>
        <v/>
      </c>
      <c r="AP33" s="93" t="str">
        <f t="shared" si="37"/>
        <v/>
      </c>
      <c r="AQ33" s="93" t="str">
        <f t="shared" si="38"/>
        <v/>
      </c>
      <c r="AR33" s="93" t="str">
        <f t="shared" si="39"/>
        <v/>
      </c>
      <c r="AS33" s="93" t="str">
        <f t="shared" si="40"/>
        <v/>
      </c>
      <c r="AT33" s="93" t="str">
        <f t="shared" si="41"/>
        <v/>
      </c>
      <c r="AU33" s="93" t="str">
        <f t="shared" si="42"/>
        <v/>
      </c>
      <c r="AV33" s="93" t="str">
        <f t="shared" si="43"/>
        <v/>
      </c>
      <c r="AW33" s="93" t="str">
        <f t="shared" si="44"/>
        <v/>
      </c>
      <c r="AX33" s="93" t="str">
        <f t="shared" si="45"/>
        <v/>
      </c>
      <c r="AY33" s="93" t="str">
        <f t="shared" si="46"/>
        <v/>
      </c>
      <c r="AZ33" s="93" t="str">
        <f t="shared" si="47"/>
        <v/>
      </c>
      <c r="BA33" s="93" t="str">
        <f t="shared" si="48"/>
        <v/>
      </c>
      <c r="BB33" s="93" t="str">
        <f t="shared" si="49"/>
        <v/>
      </c>
      <c r="BC33" s="93" t="str">
        <f t="shared" si="50"/>
        <v/>
      </c>
      <c r="BD33" s="93" t="str">
        <f t="shared" si="51"/>
        <v/>
      </c>
      <c r="BE33" s="224"/>
      <c r="BF33" s="74" t="str">
        <f t="shared" si="130"/>
        <v/>
      </c>
      <c r="BG33" s="36" t="str">
        <f t="shared" si="131"/>
        <v/>
      </c>
      <c r="BH33" s="225"/>
      <c r="BI33" s="75" t="str">
        <f t="shared" si="52"/>
        <v/>
      </c>
      <c r="BJ33" s="37" t="str">
        <f t="shared" si="53"/>
        <v/>
      </c>
      <c r="BK33" s="224"/>
      <c r="BL33" s="74" t="str">
        <f t="shared" si="54"/>
        <v/>
      </c>
      <c r="BM33" s="36" t="str">
        <f t="shared" si="55"/>
        <v/>
      </c>
      <c r="BN33" s="225"/>
      <c r="BO33" s="75" t="str">
        <f t="shared" si="56"/>
        <v/>
      </c>
      <c r="BP33" s="37" t="str">
        <f t="shared" si="57"/>
        <v/>
      </c>
      <c r="BQ33" s="224"/>
      <c r="BR33" s="74" t="str">
        <f t="shared" si="58"/>
        <v/>
      </c>
      <c r="BS33" s="36" t="str">
        <f t="shared" si="59"/>
        <v/>
      </c>
      <c r="BT33" s="225"/>
      <c r="BU33" s="75" t="str">
        <f t="shared" si="60"/>
        <v/>
      </c>
      <c r="BV33" s="37" t="str">
        <f t="shared" si="61"/>
        <v/>
      </c>
      <c r="BW33" s="224"/>
      <c r="BX33" s="74" t="str">
        <f t="shared" si="62"/>
        <v/>
      </c>
      <c r="BY33" s="36" t="str">
        <f t="shared" si="63"/>
        <v/>
      </c>
      <c r="BZ33" s="225"/>
      <c r="CA33" s="75" t="str">
        <f t="shared" si="64"/>
        <v/>
      </c>
      <c r="CB33" s="37" t="str">
        <f t="shared" si="65"/>
        <v/>
      </c>
      <c r="CC33" s="224"/>
      <c r="CD33" s="74" t="str">
        <f t="shared" si="66"/>
        <v/>
      </c>
      <c r="CE33" s="36" t="str">
        <f t="shared" si="67"/>
        <v/>
      </c>
      <c r="CF33" s="225"/>
      <c r="CG33" s="115" t="str">
        <f t="shared" si="68"/>
        <v/>
      </c>
      <c r="CH33" s="225" t="str">
        <f t="shared" si="69"/>
        <v/>
      </c>
      <c r="CI33" s="224"/>
      <c r="CJ33" s="5" t="str">
        <f t="shared" si="70"/>
        <v/>
      </c>
      <c r="CK33" s="224" t="str">
        <f t="shared" si="71"/>
        <v/>
      </c>
      <c r="CL33" s="225"/>
      <c r="CM33" s="115" t="str">
        <f t="shared" si="72"/>
        <v/>
      </c>
      <c r="CN33" s="225" t="str">
        <f t="shared" si="73"/>
        <v/>
      </c>
      <c r="CO33" s="224"/>
      <c r="CP33" s="5" t="str">
        <f t="shared" si="74"/>
        <v/>
      </c>
      <c r="CQ33" s="224" t="str">
        <f t="shared" si="75"/>
        <v/>
      </c>
      <c r="CR33" s="225"/>
      <c r="CS33" s="115" t="str">
        <f t="shared" si="76"/>
        <v/>
      </c>
      <c r="CT33" s="225" t="str">
        <f t="shared" si="77"/>
        <v/>
      </c>
      <c r="CU33" s="224"/>
      <c r="CV33" s="5" t="str">
        <f t="shared" si="78"/>
        <v/>
      </c>
      <c r="CW33" s="224" t="str">
        <f t="shared" si="79"/>
        <v/>
      </c>
      <c r="CX33" s="225"/>
      <c r="CY33" s="115" t="str">
        <f t="shared" si="80"/>
        <v/>
      </c>
      <c r="CZ33" s="225" t="str">
        <f t="shared" si="81"/>
        <v/>
      </c>
      <c r="DA33" s="224"/>
      <c r="DB33" s="5" t="str">
        <f t="shared" si="82"/>
        <v/>
      </c>
      <c r="DC33" s="224" t="str">
        <f t="shared" si="83"/>
        <v/>
      </c>
      <c r="DD33" s="225"/>
      <c r="DE33" s="115" t="str">
        <f t="shared" si="84"/>
        <v/>
      </c>
      <c r="DF33" s="225" t="str">
        <f t="shared" si="85"/>
        <v/>
      </c>
      <c r="DG33" s="224"/>
      <c r="DH33" s="5" t="str">
        <f t="shared" si="86"/>
        <v/>
      </c>
      <c r="DI33" s="224" t="str">
        <f t="shared" si="87"/>
        <v/>
      </c>
      <c r="DJ33" s="225"/>
      <c r="DK33" s="115" t="str">
        <f t="shared" si="88"/>
        <v/>
      </c>
      <c r="DL33" s="225" t="str">
        <f t="shared" si="89"/>
        <v/>
      </c>
      <c r="DM33" s="224"/>
      <c r="DN33" s="5" t="str">
        <f t="shared" si="90"/>
        <v/>
      </c>
      <c r="DO33" s="224" t="str">
        <f t="shared" si="91"/>
        <v/>
      </c>
      <c r="DP33" s="225"/>
      <c r="DQ33" s="115" t="str">
        <f t="shared" si="92"/>
        <v/>
      </c>
      <c r="DR33" s="225" t="str">
        <f t="shared" si="93"/>
        <v/>
      </c>
      <c r="DS33" s="224"/>
      <c r="DT33" s="5" t="str">
        <f t="shared" si="94"/>
        <v/>
      </c>
      <c r="DU33" s="224" t="str">
        <f t="shared" si="95"/>
        <v/>
      </c>
      <c r="DV33" s="225"/>
      <c r="DW33" s="115" t="str">
        <f t="shared" si="96"/>
        <v/>
      </c>
      <c r="DX33" s="225" t="str">
        <f t="shared" si="97"/>
        <v/>
      </c>
      <c r="DY33" s="224"/>
      <c r="DZ33" s="5" t="str">
        <f t="shared" si="98"/>
        <v/>
      </c>
      <c r="EA33" s="224" t="str">
        <f t="shared" si="99"/>
        <v/>
      </c>
      <c r="EB33" s="225"/>
      <c r="EC33" s="115" t="str">
        <f t="shared" si="100"/>
        <v/>
      </c>
      <c r="ED33" s="225" t="str">
        <f t="shared" si="101"/>
        <v/>
      </c>
      <c r="EE33" s="224"/>
      <c r="EF33" s="5" t="str">
        <f t="shared" si="102"/>
        <v/>
      </c>
      <c r="EG33" s="224" t="str">
        <f t="shared" si="103"/>
        <v/>
      </c>
      <c r="EH33" s="225"/>
      <c r="EI33" s="115" t="str">
        <f t="shared" si="104"/>
        <v/>
      </c>
      <c r="EJ33" s="225" t="str">
        <f t="shared" si="105"/>
        <v/>
      </c>
      <c r="EK33" s="224"/>
      <c r="EL33" s="5" t="str">
        <f t="shared" si="106"/>
        <v/>
      </c>
      <c r="EM33" s="224" t="str">
        <f t="shared" si="107"/>
        <v/>
      </c>
      <c r="EN33" s="225"/>
      <c r="EO33" s="115" t="str">
        <f t="shared" si="108"/>
        <v/>
      </c>
      <c r="EP33" s="225" t="str">
        <f t="shared" si="109"/>
        <v/>
      </c>
      <c r="EQ33" s="224"/>
      <c r="ER33" s="5" t="str">
        <f t="shared" si="110"/>
        <v/>
      </c>
      <c r="ES33" s="224" t="str">
        <f t="shared" si="111"/>
        <v/>
      </c>
      <c r="ET33" s="225"/>
      <c r="EU33" s="115" t="str">
        <f t="shared" si="112"/>
        <v/>
      </c>
      <c r="EV33" s="225" t="str">
        <f t="shared" si="113"/>
        <v/>
      </c>
      <c r="EW33" s="224"/>
      <c r="EX33" s="5" t="str">
        <f t="shared" si="114"/>
        <v/>
      </c>
      <c r="EY33" s="224" t="str">
        <f t="shared" si="115"/>
        <v/>
      </c>
      <c r="EZ33" s="225"/>
      <c r="FA33" s="115" t="str">
        <f t="shared" si="116"/>
        <v/>
      </c>
      <c r="FB33" s="225" t="str">
        <f t="shared" si="117"/>
        <v/>
      </c>
      <c r="FC33" s="224"/>
      <c r="FD33" s="5" t="str">
        <f t="shared" si="118"/>
        <v/>
      </c>
      <c r="FE33" s="224" t="str">
        <f t="shared" si="119"/>
        <v/>
      </c>
      <c r="FF33" s="225"/>
      <c r="FG33" s="115" t="str">
        <f t="shared" si="120"/>
        <v/>
      </c>
      <c r="FH33" s="225" t="str">
        <f t="shared" si="121"/>
        <v/>
      </c>
      <c r="FI33" s="224"/>
      <c r="FJ33" s="5" t="str">
        <f t="shared" si="122"/>
        <v/>
      </c>
      <c r="FK33" s="224" t="str">
        <f t="shared" si="123"/>
        <v/>
      </c>
      <c r="FL33" s="225"/>
      <c r="FM33" s="115" t="str">
        <f t="shared" si="124"/>
        <v/>
      </c>
      <c r="FN33" s="225" t="str">
        <f t="shared" si="125"/>
        <v/>
      </c>
      <c r="FO33" s="224"/>
      <c r="FP33" s="5" t="str">
        <f t="shared" si="126"/>
        <v/>
      </c>
      <c r="FQ33" s="224" t="str">
        <f t="shared" si="127"/>
        <v/>
      </c>
      <c r="FR33" s="225"/>
      <c r="FS33" s="115" t="str">
        <f t="shared" si="128"/>
        <v/>
      </c>
      <c r="FT33" s="225" t="str">
        <f t="shared" si="129"/>
        <v/>
      </c>
      <c r="FU33" s="253"/>
      <c r="FV33" s="253"/>
      <c r="FW33" s="253"/>
      <c r="FX33" s="253"/>
      <c r="FY33" s="253"/>
    </row>
    <row r="34" spans="1:181" s="3" customFormat="1" x14ac:dyDescent="0.25">
      <c r="A34" s="2" t="str">
        <f t="shared" si="0"/>
        <v/>
      </c>
      <c r="B34" s="2"/>
      <c r="C34" s="82"/>
      <c r="D34" s="109"/>
      <c r="E34" s="101"/>
      <c r="F34" s="2"/>
      <c r="G34" s="76"/>
      <c r="H34" s="114" t="str">
        <f t="shared" si="1"/>
        <v/>
      </c>
      <c r="I34" s="114" t="str">
        <f t="shared" si="2"/>
        <v/>
      </c>
      <c r="J34" s="114" t="str">
        <f t="shared" si="3"/>
        <v/>
      </c>
      <c r="K34" s="114" t="str">
        <f t="shared" si="4"/>
        <v/>
      </c>
      <c r="L34" s="114" t="str">
        <f t="shared" si="5"/>
        <v/>
      </c>
      <c r="M34" s="114" t="str">
        <f t="shared" si="6"/>
        <v/>
      </c>
      <c r="N34" s="114" t="str">
        <f t="shared" si="7"/>
        <v/>
      </c>
      <c r="O34" s="114" t="str">
        <f t="shared" si="8"/>
        <v/>
      </c>
      <c r="P34" s="93" t="str">
        <f t="shared" si="9"/>
        <v/>
      </c>
      <c r="Q34" s="93" t="str">
        <f t="shared" si="10"/>
        <v/>
      </c>
      <c r="R34" s="93" t="str">
        <f t="shared" si="11"/>
        <v/>
      </c>
      <c r="S34" s="93" t="str">
        <f t="shared" si="12"/>
        <v/>
      </c>
      <c r="T34" s="93" t="str">
        <f t="shared" si="13"/>
        <v/>
      </c>
      <c r="U34" s="93" t="str">
        <f t="shared" si="14"/>
        <v/>
      </c>
      <c r="V34" s="93" t="str">
        <f t="shared" si="15"/>
        <v/>
      </c>
      <c r="W34" s="93" t="str">
        <f t="shared" si="16"/>
        <v/>
      </c>
      <c r="X34" s="93" t="str">
        <f t="shared" si="17"/>
        <v/>
      </c>
      <c r="Y34" s="93" t="str">
        <f t="shared" si="18"/>
        <v/>
      </c>
      <c r="Z34" s="93" t="str">
        <f t="shared" si="19"/>
        <v/>
      </c>
      <c r="AA34" s="93" t="str">
        <f t="shared" si="20"/>
        <v/>
      </c>
      <c r="AB34" s="93" t="str">
        <f t="shared" si="21"/>
        <v/>
      </c>
      <c r="AC34" s="93" t="str">
        <f t="shared" si="22"/>
        <v/>
      </c>
      <c r="AD34" s="93" t="str">
        <f t="shared" si="23"/>
        <v/>
      </c>
      <c r="AE34" s="93" t="str">
        <f t="shared" si="24"/>
        <v/>
      </c>
      <c r="AF34" s="93" t="str">
        <f t="shared" si="25"/>
        <v/>
      </c>
      <c r="AG34" s="93" t="str">
        <f t="shared" si="28"/>
        <v/>
      </c>
      <c r="AH34" s="93" t="str">
        <f t="shared" si="29"/>
        <v/>
      </c>
      <c r="AI34" s="93" t="str">
        <f t="shared" si="30"/>
        <v/>
      </c>
      <c r="AJ34" s="93" t="str">
        <f t="shared" si="31"/>
        <v/>
      </c>
      <c r="AK34" s="93" t="str">
        <f t="shared" si="32"/>
        <v/>
      </c>
      <c r="AL34" s="93" t="str">
        <f t="shared" si="33"/>
        <v/>
      </c>
      <c r="AM34" s="93" t="str">
        <f t="shared" si="34"/>
        <v/>
      </c>
      <c r="AN34" s="93" t="str">
        <f t="shared" si="35"/>
        <v/>
      </c>
      <c r="AO34" s="93" t="str">
        <f t="shared" si="36"/>
        <v/>
      </c>
      <c r="AP34" s="93" t="str">
        <f t="shared" si="37"/>
        <v/>
      </c>
      <c r="AQ34" s="93" t="str">
        <f t="shared" si="38"/>
        <v/>
      </c>
      <c r="AR34" s="93" t="str">
        <f t="shared" si="39"/>
        <v/>
      </c>
      <c r="AS34" s="93" t="str">
        <f t="shared" si="40"/>
        <v/>
      </c>
      <c r="AT34" s="93" t="str">
        <f t="shared" si="41"/>
        <v/>
      </c>
      <c r="AU34" s="93" t="str">
        <f t="shared" si="42"/>
        <v/>
      </c>
      <c r="AV34" s="93" t="str">
        <f t="shared" si="43"/>
        <v/>
      </c>
      <c r="AW34" s="93" t="str">
        <f t="shared" si="44"/>
        <v/>
      </c>
      <c r="AX34" s="93" t="str">
        <f t="shared" si="45"/>
        <v/>
      </c>
      <c r="AY34" s="93" t="str">
        <f t="shared" si="46"/>
        <v/>
      </c>
      <c r="AZ34" s="93" t="str">
        <f t="shared" si="47"/>
        <v/>
      </c>
      <c r="BA34" s="93" t="str">
        <f t="shared" si="48"/>
        <v/>
      </c>
      <c r="BB34" s="93" t="str">
        <f t="shared" si="49"/>
        <v/>
      </c>
      <c r="BC34" s="93" t="str">
        <f t="shared" si="50"/>
        <v/>
      </c>
      <c r="BD34" s="93" t="str">
        <f t="shared" si="51"/>
        <v/>
      </c>
      <c r="BE34" s="224"/>
      <c r="BF34" s="74" t="str">
        <f t="shared" si="130"/>
        <v/>
      </c>
      <c r="BG34" s="36" t="str">
        <f t="shared" si="131"/>
        <v/>
      </c>
      <c r="BH34" s="225"/>
      <c r="BI34" s="75" t="str">
        <f t="shared" si="52"/>
        <v/>
      </c>
      <c r="BJ34" s="37" t="str">
        <f t="shared" si="53"/>
        <v/>
      </c>
      <c r="BK34" s="224"/>
      <c r="BL34" s="74" t="str">
        <f t="shared" si="54"/>
        <v/>
      </c>
      <c r="BM34" s="36" t="str">
        <f t="shared" si="55"/>
        <v/>
      </c>
      <c r="BN34" s="225"/>
      <c r="BO34" s="75" t="str">
        <f t="shared" si="56"/>
        <v/>
      </c>
      <c r="BP34" s="37" t="str">
        <f t="shared" si="57"/>
        <v/>
      </c>
      <c r="BQ34" s="224"/>
      <c r="BR34" s="74" t="str">
        <f t="shared" si="58"/>
        <v/>
      </c>
      <c r="BS34" s="36" t="str">
        <f t="shared" si="59"/>
        <v/>
      </c>
      <c r="BT34" s="225"/>
      <c r="BU34" s="75" t="str">
        <f t="shared" si="60"/>
        <v/>
      </c>
      <c r="BV34" s="37" t="str">
        <f t="shared" si="61"/>
        <v/>
      </c>
      <c r="BW34" s="224"/>
      <c r="BX34" s="74" t="str">
        <f t="shared" si="62"/>
        <v/>
      </c>
      <c r="BY34" s="36" t="str">
        <f t="shared" si="63"/>
        <v/>
      </c>
      <c r="BZ34" s="225"/>
      <c r="CA34" s="75" t="str">
        <f t="shared" si="64"/>
        <v/>
      </c>
      <c r="CB34" s="37" t="str">
        <f t="shared" si="65"/>
        <v/>
      </c>
      <c r="CC34" s="224"/>
      <c r="CD34" s="74" t="str">
        <f t="shared" si="66"/>
        <v/>
      </c>
      <c r="CE34" s="36" t="str">
        <f t="shared" si="67"/>
        <v/>
      </c>
      <c r="CF34" s="225"/>
      <c r="CG34" s="115" t="str">
        <f t="shared" si="68"/>
        <v/>
      </c>
      <c r="CH34" s="225" t="str">
        <f t="shared" si="69"/>
        <v/>
      </c>
      <c r="CI34" s="224"/>
      <c r="CJ34" s="5" t="str">
        <f t="shared" si="70"/>
        <v/>
      </c>
      <c r="CK34" s="224" t="str">
        <f t="shared" si="71"/>
        <v/>
      </c>
      <c r="CL34" s="225"/>
      <c r="CM34" s="115" t="str">
        <f t="shared" si="72"/>
        <v/>
      </c>
      <c r="CN34" s="225" t="str">
        <f t="shared" si="73"/>
        <v/>
      </c>
      <c r="CO34" s="224"/>
      <c r="CP34" s="5" t="str">
        <f t="shared" si="74"/>
        <v/>
      </c>
      <c r="CQ34" s="224" t="str">
        <f t="shared" si="75"/>
        <v/>
      </c>
      <c r="CR34" s="225"/>
      <c r="CS34" s="115" t="str">
        <f t="shared" si="76"/>
        <v/>
      </c>
      <c r="CT34" s="225" t="str">
        <f t="shared" si="77"/>
        <v/>
      </c>
      <c r="CU34" s="224"/>
      <c r="CV34" s="5" t="str">
        <f t="shared" si="78"/>
        <v/>
      </c>
      <c r="CW34" s="224" t="str">
        <f t="shared" si="79"/>
        <v/>
      </c>
      <c r="CX34" s="225"/>
      <c r="CY34" s="115" t="str">
        <f t="shared" si="80"/>
        <v/>
      </c>
      <c r="CZ34" s="225" t="str">
        <f t="shared" si="81"/>
        <v/>
      </c>
      <c r="DA34" s="224"/>
      <c r="DB34" s="5" t="str">
        <f t="shared" si="82"/>
        <v/>
      </c>
      <c r="DC34" s="224" t="str">
        <f t="shared" si="83"/>
        <v/>
      </c>
      <c r="DD34" s="225"/>
      <c r="DE34" s="115" t="str">
        <f t="shared" si="84"/>
        <v/>
      </c>
      <c r="DF34" s="225" t="str">
        <f t="shared" si="85"/>
        <v/>
      </c>
      <c r="DG34" s="224"/>
      <c r="DH34" s="5" t="str">
        <f t="shared" si="86"/>
        <v/>
      </c>
      <c r="DI34" s="224" t="str">
        <f t="shared" si="87"/>
        <v/>
      </c>
      <c r="DJ34" s="225"/>
      <c r="DK34" s="115" t="str">
        <f t="shared" si="88"/>
        <v/>
      </c>
      <c r="DL34" s="225" t="str">
        <f t="shared" si="89"/>
        <v/>
      </c>
      <c r="DM34" s="224"/>
      <c r="DN34" s="5" t="str">
        <f t="shared" si="90"/>
        <v/>
      </c>
      <c r="DO34" s="224" t="str">
        <f t="shared" si="91"/>
        <v/>
      </c>
      <c r="DP34" s="225"/>
      <c r="DQ34" s="115" t="str">
        <f t="shared" si="92"/>
        <v/>
      </c>
      <c r="DR34" s="225" t="str">
        <f t="shared" si="93"/>
        <v/>
      </c>
      <c r="DS34" s="224"/>
      <c r="DT34" s="5" t="str">
        <f t="shared" si="94"/>
        <v/>
      </c>
      <c r="DU34" s="224" t="str">
        <f t="shared" si="95"/>
        <v/>
      </c>
      <c r="DV34" s="225"/>
      <c r="DW34" s="115" t="str">
        <f t="shared" si="96"/>
        <v/>
      </c>
      <c r="DX34" s="225" t="str">
        <f t="shared" si="97"/>
        <v/>
      </c>
      <c r="DY34" s="224"/>
      <c r="DZ34" s="5" t="str">
        <f t="shared" si="98"/>
        <v/>
      </c>
      <c r="EA34" s="224" t="str">
        <f t="shared" si="99"/>
        <v/>
      </c>
      <c r="EB34" s="225"/>
      <c r="EC34" s="115" t="str">
        <f t="shared" si="100"/>
        <v/>
      </c>
      <c r="ED34" s="225" t="str">
        <f t="shared" si="101"/>
        <v/>
      </c>
      <c r="EE34" s="224"/>
      <c r="EF34" s="5" t="str">
        <f t="shared" si="102"/>
        <v/>
      </c>
      <c r="EG34" s="224" t="str">
        <f t="shared" si="103"/>
        <v/>
      </c>
      <c r="EH34" s="225"/>
      <c r="EI34" s="115" t="str">
        <f t="shared" si="104"/>
        <v/>
      </c>
      <c r="EJ34" s="225" t="str">
        <f t="shared" si="105"/>
        <v/>
      </c>
      <c r="EK34" s="224"/>
      <c r="EL34" s="5" t="str">
        <f t="shared" si="106"/>
        <v/>
      </c>
      <c r="EM34" s="224" t="str">
        <f t="shared" si="107"/>
        <v/>
      </c>
      <c r="EN34" s="225"/>
      <c r="EO34" s="115" t="str">
        <f t="shared" si="108"/>
        <v/>
      </c>
      <c r="EP34" s="225" t="str">
        <f t="shared" si="109"/>
        <v/>
      </c>
      <c r="EQ34" s="224"/>
      <c r="ER34" s="5" t="str">
        <f t="shared" si="110"/>
        <v/>
      </c>
      <c r="ES34" s="224" t="str">
        <f t="shared" si="111"/>
        <v/>
      </c>
      <c r="ET34" s="225"/>
      <c r="EU34" s="115" t="str">
        <f t="shared" si="112"/>
        <v/>
      </c>
      <c r="EV34" s="225" t="str">
        <f t="shared" si="113"/>
        <v/>
      </c>
      <c r="EW34" s="224"/>
      <c r="EX34" s="5" t="str">
        <f t="shared" si="114"/>
        <v/>
      </c>
      <c r="EY34" s="224" t="str">
        <f t="shared" si="115"/>
        <v/>
      </c>
      <c r="EZ34" s="225"/>
      <c r="FA34" s="115" t="str">
        <f t="shared" si="116"/>
        <v/>
      </c>
      <c r="FB34" s="225" t="str">
        <f t="shared" si="117"/>
        <v/>
      </c>
      <c r="FC34" s="224"/>
      <c r="FD34" s="5" t="str">
        <f t="shared" si="118"/>
        <v/>
      </c>
      <c r="FE34" s="224" t="str">
        <f t="shared" si="119"/>
        <v/>
      </c>
      <c r="FF34" s="225"/>
      <c r="FG34" s="115" t="str">
        <f t="shared" si="120"/>
        <v/>
      </c>
      <c r="FH34" s="225" t="str">
        <f t="shared" si="121"/>
        <v/>
      </c>
      <c r="FI34" s="224"/>
      <c r="FJ34" s="5" t="str">
        <f t="shared" si="122"/>
        <v/>
      </c>
      <c r="FK34" s="224" t="str">
        <f t="shared" si="123"/>
        <v/>
      </c>
      <c r="FL34" s="225"/>
      <c r="FM34" s="115" t="str">
        <f t="shared" si="124"/>
        <v/>
      </c>
      <c r="FN34" s="225" t="str">
        <f t="shared" si="125"/>
        <v/>
      </c>
      <c r="FO34" s="224"/>
      <c r="FP34" s="5" t="str">
        <f t="shared" si="126"/>
        <v/>
      </c>
      <c r="FQ34" s="224" t="str">
        <f t="shared" si="127"/>
        <v/>
      </c>
      <c r="FR34" s="225"/>
      <c r="FS34" s="115" t="str">
        <f t="shared" si="128"/>
        <v/>
      </c>
      <c r="FT34" s="225" t="str">
        <f t="shared" si="129"/>
        <v/>
      </c>
      <c r="FU34" s="253"/>
      <c r="FV34" s="253"/>
      <c r="FW34" s="253"/>
      <c r="FX34" s="253"/>
      <c r="FY34" s="253"/>
    </row>
    <row r="35" spans="1:181" s="3" customFormat="1" x14ac:dyDescent="0.25">
      <c r="A35" s="2" t="str">
        <f t="shared" si="0"/>
        <v/>
      </c>
      <c r="B35" s="2"/>
      <c r="C35" s="82"/>
      <c r="D35" s="109"/>
      <c r="E35" s="101"/>
      <c r="F35" s="2"/>
      <c r="G35" s="76"/>
      <c r="H35" s="114" t="str">
        <f t="shared" si="1"/>
        <v/>
      </c>
      <c r="I35" s="114" t="str">
        <f t="shared" si="2"/>
        <v/>
      </c>
      <c r="J35" s="114" t="str">
        <f t="shared" si="3"/>
        <v/>
      </c>
      <c r="K35" s="114" t="str">
        <f t="shared" si="4"/>
        <v/>
      </c>
      <c r="L35" s="114" t="str">
        <f t="shared" si="5"/>
        <v/>
      </c>
      <c r="M35" s="114" t="str">
        <f t="shared" si="6"/>
        <v/>
      </c>
      <c r="N35" s="114" t="str">
        <f t="shared" si="7"/>
        <v/>
      </c>
      <c r="O35" s="114" t="str">
        <f t="shared" si="8"/>
        <v/>
      </c>
      <c r="P35" s="93" t="str">
        <f t="shared" si="9"/>
        <v/>
      </c>
      <c r="Q35" s="93" t="str">
        <f t="shared" si="10"/>
        <v/>
      </c>
      <c r="R35" s="93" t="str">
        <f t="shared" si="11"/>
        <v/>
      </c>
      <c r="S35" s="93" t="str">
        <f t="shared" si="12"/>
        <v/>
      </c>
      <c r="T35" s="93" t="str">
        <f t="shared" si="13"/>
        <v/>
      </c>
      <c r="U35" s="93" t="str">
        <f t="shared" si="14"/>
        <v/>
      </c>
      <c r="V35" s="93" t="str">
        <f t="shared" si="15"/>
        <v/>
      </c>
      <c r="W35" s="93" t="str">
        <f t="shared" si="16"/>
        <v/>
      </c>
      <c r="X35" s="93" t="str">
        <f t="shared" si="17"/>
        <v/>
      </c>
      <c r="Y35" s="93" t="str">
        <f t="shared" si="18"/>
        <v/>
      </c>
      <c r="Z35" s="93" t="str">
        <f t="shared" si="19"/>
        <v/>
      </c>
      <c r="AA35" s="93" t="str">
        <f t="shared" si="20"/>
        <v/>
      </c>
      <c r="AB35" s="93" t="str">
        <f t="shared" si="21"/>
        <v/>
      </c>
      <c r="AC35" s="93" t="str">
        <f t="shared" si="22"/>
        <v/>
      </c>
      <c r="AD35" s="93" t="str">
        <f t="shared" si="23"/>
        <v/>
      </c>
      <c r="AE35" s="93" t="str">
        <f t="shared" si="24"/>
        <v/>
      </c>
      <c r="AF35" s="93" t="str">
        <f t="shared" si="25"/>
        <v/>
      </c>
      <c r="AG35" s="93" t="str">
        <f t="shared" si="28"/>
        <v/>
      </c>
      <c r="AH35" s="93" t="str">
        <f t="shared" si="29"/>
        <v/>
      </c>
      <c r="AI35" s="93" t="str">
        <f t="shared" si="30"/>
        <v/>
      </c>
      <c r="AJ35" s="93" t="str">
        <f t="shared" si="31"/>
        <v/>
      </c>
      <c r="AK35" s="93" t="str">
        <f t="shared" si="32"/>
        <v/>
      </c>
      <c r="AL35" s="93" t="str">
        <f t="shared" si="33"/>
        <v/>
      </c>
      <c r="AM35" s="93" t="str">
        <f t="shared" si="34"/>
        <v/>
      </c>
      <c r="AN35" s="93" t="str">
        <f t="shared" si="35"/>
        <v/>
      </c>
      <c r="AO35" s="93" t="str">
        <f t="shared" si="36"/>
        <v/>
      </c>
      <c r="AP35" s="93" t="str">
        <f t="shared" si="37"/>
        <v/>
      </c>
      <c r="AQ35" s="93" t="str">
        <f t="shared" si="38"/>
        <v/>
      </c>
      <c r="AR35" s="93" t="str">
        <f t="shared" si="39"/>
        <v/>
      </c>
      <c r="AS35" s="93" t="str">
        <f t="shared" si="40"/>
        <v/>
      </c>
      <c r="AT35" s="93" t="str">
        <f t="shared" si="41"/>
        <v/>
      </c>
      <c r="AU35" s="93" t="str">
        <f t="shared" si="42"/>
        <v/>
      </c>
      <c r="AV35" s="93" t="str">
        <f t="shared" si="43"/>
        <v/>
      </c>
      <c r="AW35" s="93" t="str">
        <f t="shared" si="44"/>
        <v/>
      </c>
      <c r="AX35" s="93" t="str">
        <f t="shared" si="45"/>
        <v/>
      </c>
      <c r="AY35" s="93" t="str">
        <f t="shared" si="46"/>
        <v/>
      </c>
      <c r="AZ35" s="93" t="str">
        <f t="shared" si="47"/>
        <v/>
      </c>
      <c r="BA35" s="93" t="str">
        <f t="shared" si="48"/>
        <v/>
      </c>
      <c r="BB35" s="93" t="str">
        <f t="shared" si="49"/>
        <v/>
      </c>
      <c r="BC35" s="93" t="str">
        <f t="shared" si="50"/>
        <v/>
      </c>
      <c r="BD35" s="93" t="str">
        <f t="shared" si="51"/>
        <v/>
      </c>
      <c r="BE35" s="224"/>
      <c r="BF35" s="74" t="str">
        <f t="shared" si="130"/>
        <v/>
      </c>
      <c r="BG35" s="36" t="str">
        <f t="shared" si="131"/>
        <v/>
      </c>
      <c r="BH35" s="225"/>
      <c r="BI35" s="75" t="str">
        <f t="shared" si="52"/>
        <v/>
      </c>
      <c r="BJ35" s="37" t="str">
        <f t="shared" si="53"/>
        <v/>
      </c>
      <c r="BK35" s="224"/>
      <c r="BL35" s="74" t="str">
        <f t="shared" si="54"/>
        <v/>
      </c>
      <c r="BM35" s="36" t="str">
        <f t="shared" si="55"/>
        <v/>
      </c>
      <c r="BN35" s="225"/>
      <c r="BO35" s="75" t="str">
        <f t="shared" si="56"/>
        <v/>
      </c>
      <c r="BP35" s="37" t="str">
        <f t="shared" si="57"/>
        <v/>
      </c>
      <c r="BQ35" s="224"/>
      <c r="BR35" s="74" t="str">
        <f t="shared" si="58"/>
        <v/>
      </c>
      <c r="BS35" s="36" t="str">
        <f t="shared" si="59"/>
        <v/>
      </c>
      <c r="BT35" s="225"/>
      <c r="BU35" s="75" t="str">
        <f t="shared" si="60"/>
        <v/>
      </c>
      <c r="BV35" s="37" t="str">
        <f t="shared" si="61"/>
        <v/>
      </c>
      <c r="BW35" s="224"/>
      <c r="BX35" s="74" t="str">
        <f t="shared" si="62"/>
        <v/>
      </c>
      <c r="BY35" s="36" t="str">
        <f t="shared" si="63"/>
        <v/>
      </c>
      <c r="BZ35" s="225"/>
      <c r="CA35" s="75" t="str">
        <f t="shared" si="64"/>
        <v/>
      </c>
      <c r="CB35" s="37" t="str">
        <f t="shared" si="65"/>
        <v/>
      </c>
      <c r="CC35" s="224"/>
      <c r="CD35" s="74" t="str">
        <f t="shared" si="66"/>
        <v/>
      </c>
      <c r="CE35" s="36" t="str">
        <f t="shared" si="67"/>
        <v/>
      </c>
      <c r="CF35" s="225"/>
      <c r="CG35" s="115" t="str">
        <f t="shared" si="68"/>
        <v/>
      </c>
      <c r="CH35" s="225" t="str">
        <f t="shared" si="69"/>
        <v/>
      </c>
      <c r="CI35" s="224"/>
      <c r="CJ35" s="5" t="str">
        <f t="shared" si="70"/>
        <v/>
      </c>
      <c r="CK35" s="224" t="str">
        <f t="shared" si="71"/>
        <v/>
      </c>
      <c r="CL35" s="225"/>
      <c r="CM35" s="115" t="str">
        <f t="shared" si="72"/>
        <v/>
      </c>
      <c r="CN35" s="225" t="str">
        <f t="shared" si="73"/>
        <v/>
      </c>
      <c r="CO35" s="224"/>
      <c r="CP35" s="5" t="str">
        <f t="shared" si="74"/>
        <v/>
      </c>
      <c r="CQ35" s="224" t="str">
        <f t="shared" si="75"/>
        <v/>
      </c>
      <c r="CR35" s="225"/>
      <c r="CS35" s="115" t="str">
        <f t="shared" si="76"/>
        <v/>
      </c>
      <c r="CT35" s="225" t="str">
        <f t="shared" si="77"/>
        <v/>
      </c>
      <c r="CU35" s="224"/>
      <c r="CV35" s="5" t="str">
        <f t="shared" si="78"/>
        <v/>
      </c>
      <c r="CW35" s="224" t="str">
        <f t="shared" si="79"/>
        <v/>
      </c>
      <c r="CX35" s="225"/>
      <c r="CY35" s="115" t="str">
        <f t="shared" si="80"/>
        <v/>
      </c>
      <c r="CZ35" s="225" t="str">
        <f t="shared" si="81"/>
        <v/>
      </c>
      <c r="DA35" s="224"/>
      <c r="DB35" s="5" t="str">
        <f t="shared" si="82"/>
        <v/>
      </c>
      <c r="DC35" s="224" t="str">
        <f t="shared" si="83"/>
        <v/>
      </c>
      <c r="DD35" s="225"/>
      <c r="DE35" s="115" t="str">
        <f t="shared" si="84"/>
        <v/>
      </c>
      <c r="DF35" s="225" t="str">
        <f t="shared" si="85"/>
        <v/>
      </c>
      <c r="DG35" s="224"/>
      <c r="DH35" s="5" t="str">
        <f t="shared" si="86"/>
        <v/>
      </c>
      <c r="DI35" s="224" t="str">
        <f t="shared" si="87"/>
        <v/>
      </c>
      <c r="DJ35" s="225"/>
      <c r="DK35" s="115" t="str">
        <f t="shared" si="88"/>
        <v/>
      </c>
      <c r="DL35" s="225" t="str">
        <f t="shared" si="89"/>
        <v/>
      </c>
      <c r="DM35" s="224"/>
      <c r="DN35" s="5" t="str">
        <f t="shared" si="90"/>
        <v/>
      </c>
      <c r="DO35" s="224" t="str">
        <f t="shared" si="91"/>
        <v/>
      </c>
      <c r="DP35" s="225"/>
      <c r="DQ35" s="115" t="str">
        <f t="shared" si="92"/>
        <v/>
      </c>
      <c r="DR35" s="225" t="str">
        <f t="shared" si="93"/>
        <v/>
      </c>
      <c r="DS35" s="224"/>
      <c r="DT35" s="5" t="str">
        <f t="shared" si="94"/>
        <v/>
      </c>
      <c r="DU35" s="224" t="str">
        <f t="shared" si="95"/>
        <v/>
      </c>
      <c r="DV35" s="225"/>
      <c r="DW35" s="115" t="str">
        <f t="shared" si="96"/>
        <v/>
      </c>
      <c r="DX35" s="225" t="str">
        <f t="shared" si="97"/>
        <v/>
      </c>
      <c r="DY35" s="224"/>
      <c r="DZ35" s="5" t="str">
        <f t="shared" si="98"/>
        <v/>
      </c>
      <c r="EA35" s="224" t="str">
        <f t="shared" si="99"/>
        <v/>
      </c>
      <c r="EB35" s="225"/>
      <c r="EC35" s="115" t="str">
        <f t="shared" si="100"/>
        <v/>
      </c>
      <c r="ED35" s="225" t="str">
        <f t="shared" si="101"/>
        <v/>
      </c>
      <c r="EE35" s="224"/>
      <c r="EF35" s="5" t="str">
        <f t="shared" si="102"/>
        <v/>
      </c>
      <c r="EG35" s="224" t="str">
        <f t="shared" si="103"/>
        <v/>
      </c>
      <c r="EH35" s="225"/>
      <c r="EI35" s="115" t="str">
        <f t="shared" si="104"/>
        <v/>
      </c>
      <c r="EJ35" s="225" t="str">
        <f t="shared" si="105"/>
        <v/>
      </c>
      <c r="EK35" s="224"/>
      <c r="EL35" s="5" t="str">
        <f t="shared" si="106"/>
        <v/>
      </c>
      <c r="EM35" s="224" t="str">
        <f t="shared" si="107"/>
        <v/>
      </c>
      <c r="EN35" s="225"/>
      <c r="EO35" s="115" t="str">
        <f t="shared" si="108"/>
        <v/>
      </c>
      <c r="EP35" s="225" t="str">
        <f t="shared" si="109"/>
        <v/>
      </c>
      <c r="EQ35" s="224"/>
      <c r="ER35" s="5" t="str">
        <f t="shared" si="110"/>
        <v/>
      </c>
      <c r="ES35" s="224" t="str">
        <f t="shared" si="111"/>
        <v/>
      </c>
      <c r="ET35" s="225"/>
      <c r="EU35" s="115" t="str">
        <f t="shared" si="112"/>
        <v/>
      </c>
      <c r="EV35" s="225" t="str">
        <f t="shared" si="113"/>
        <v/>
      </c>
      <c r="EW35" s="224"/>
      <c r="EX35" s="5" t="str">
        <f t="shared" si="114"/>
        <v/>
      </c>
      <c r="EY35" s="224" t="str">
        <f t="shared" si="115"/>
        <v/>
      </c>
      <c r="EZ35" s="225"/>
      <c r="FA35" s="115" t="str">
        <f t="shared" si="116"/>
        <v/>
      </c>
      <c r="FB35" s="225" t="str">
        <f t="shared" si="117"/>
        <v/>
      </c>
      <c r="FC35" s="224"/>
      <c r="FD35" s="5" t="str">
        <f t="shared" si="118"/>
        <v/>
      </c>
      <c r="FE35" s="224" t="str">
        <f t="shared" si="119"/>
        <v/>
      </c>
      <c r="FF35" s="225"/>
      <c r="FG35" s="115" t="str">
        <f t="shared" si="120"/>
        <v/>
      </c>
      <c r="FH35" s="225" t="str">
        <f t="shared" si="121"/>
        <v/>
      </c>
      <c r="FI35" s="224"/>
      <c r="FJ35" s="5" t="str">
        <f t="shared" si="122"/>
        <v/>
      </c>
      <c r="FK35" s="224" t="str">
        <f t="shared" si="123"/>
        <v/>
      </c>
      <c r="FL35" s="225"/>
      <c r="FM35" s="115" t="str">
        <f t="shared" si="124"/>
        <v/>
      </c>
      <c r="FN35" s="225" t="str">
        <f t="shared" si="125"/>
        <v/>
      </c>
      <c r="FO35" s="224"/>
      <c r="FP35" s="5" t="str">
        <f t="shared" si="126"/>
        <v/>
      </c>
      <c r="FQ35" s="224" t="str">
        <f t="shared" si="127"/>
        <v/>
      </c>
      <c r="FR35" s="225"/>
      <c r="FS35" s="115" t="str">
        <f t="shared" si="128"/>
        <v/>
      </c>
      <c r="FT35" s="225" t="str">
        <f t="shared" si="129"/>
        <v/>
      </c>
      <c r="FU35" s="253"/>
      <c r="FV35" s="253"/>
      <c r="FW35" s="253"/>
      <c r="FX35" s="253"/>
      <c r="FY35" s="253"/>
    </row>
    <row r="36" spans="1:181" s="14" customFormat="1" x14ac:dyDescent="0.25">
      <c r="A36" s="2" t="str">
        <f t="shared" si="0"/>
        <v/>
      </c>
      <c r="B36" s="2"/>
      <c r="C36" s="82"/>
      <c r="D36" s="109"/>
      <c r="E36" s="101"/>
      <c r="F36" s="2"/>
      <c r="G36" s="76"/>
      <c r="H36" s="114" t="str">
        <f t="shared" si="1"/>
        <v/>
      </c>
      <c r="I36" s="114" t="str">
        <f t="shared" si="2"/>
        <v/>
      </c>
      <c r="J36" s="114" t="str">
        <f t="shared" si="3"/>
        <v/>
      </c>
      <c r="K36" s="114" t="str">
        <f t="shared" si="4"/>
        <v/>
      </c>
      <c r="L36" s="114" t="str">
        <f t="shared" si="5"/>
        <v/>
      </c>
      <c r="M36" s="114" t="str">
        <f t="shared" si="6"/>
        <v/>
      </c>
      <c r="N36" s="114" t="str">
        <f t="shared" si="7"/>
        <v/>
      </c>
      <c r="O36" s="114" t="str">
        <f t="shared" si="8"/>
        <v/>
      </c>
      <c r="P36" s="93" t="str">
        <f t="shared" si="9"/>
        <v/>
      </c>
      <c r="Q36" s="93" t="str">
        <f t="shared" si="10"/>
        <v/>
      </c>
      <c r="R36" s="93" t="str">
        <f t="shared" si="11"/>
        <v/>
      </c>
      <c r="S36" s="93" t="str">
        <f t="shared" si="12"/>
        <v/>
      </c>
      <c r="T36" s="93" t="str">
        <f t="shared" si="13"/>
        <v/>
      </c>
      <c r="U36" s="93" t="str">
        <f t="shared" si="14"/>
        <v/>
      </c>
      <c r="V36" s="93" t="str">
        <f t="shared" si="15"/>
        <v/>
      </c>
      <c r="W36" s="93" t="str">
        <f t="shared" si="16"/>
        <v/>
      </c>
      <c r="X36" s="93" t="str">
        <f t="shared" si="17"/>
        <v/>
      </c>
      <c r="Y36" s="93" t="str">
        <f t="shared" si="18"/>
        <v/>
      </c>
      <c r="Z36" s="93" t="str">
        <f t="shared" si="19"/>
        <v/>
      </c>
      <c r="AA36" s="93" t="str">
        <f t="shared" si="20"/>
        <v/>
      </c>
      <c r="AB36" s="93" t="str">
        <f t="shared" si="21"/>
        <v/>
      </c>
      <c r="AC36" s="93" t="str">
        <f t="shared" si="22"/>
        <v/>
      </c>
      <c r="AD36" s="93" t="str">
        <f t="shared" si="23"/>
        <v/>
      </c>
      <c r="AE36" s="93" t="str">
        <f t="shared" si="24"/>
        <v/>
      </c>
      <c r="AF36" s="93" t="str">
        <f t="shared" si="25"/>
        <v/>
      </c>
      <c r="AG36" s="93" t="str">
        <f t="shared" si="28"/>
        <v/>
      </c>
      <c r="AH36" s="93" t="str">
        <f t="shared" si="29"/>
        <v/>
      </c>
      <c r="AI36" s="93" t="str">
        <f t="shared" si="30"/>
        <v/>
      </c>
      <c r="AJ36" s="93" t="str">
        <f t="shared" si="31"/>
        <v/>
      </c>
      <c r="AK36" s="93" t="str">
        <f t="shared" si="32"/>
        <v/>
      </c>
      <c r="AL36" s="93" t="str">
        <f t="shared" si="33"/>
        <v/>
      </c>
      <c r="AM36" s="93" t="str">
        <f t="shared" si="34"/>
        <v/>
      </c>
      <c r="AN36" s="93" t="str">
        <f t="shared" si="35"/>
        <v/>
      </c>
      <c r="AO36" s="93" t="str">
        <f t="shared" si="36"/>
        <v/>
      </c>
      <c r="AP36" s="93" t="str">
        <f t="shared" si="37"/>
        <v/>
      </c>
      <c r="AQ36" s="93" t="str">
        <f t="shared" si="38"/>
        <v/>
      </c>
      <c r="AR36" s="93" t="str">
        <f t="shared" si="39"/>
        <v/>
      </c>
      <c r="AS36" s="93" t="str">
        <f t="shared" si="40"/>
        <v/>
      </c>
      <c r="AT36" s="93" t="str">
        <f t="shared" si="41"/>
        <v/>
      </c>
      <c r="AU36" s="93" t="str">
        <f t="shared" si="42"/>
        <v/>
      </c>
      <c r="AV36" s="93" t="str">
        <f t="shared" si="43"/>
        <v/>
      </c>
      <c r="AW36" s="93" t="str">
        <f t="shared" si="44"/>
        <v/>
      </c>
      <c r="AX36" s="93" t="str">
        <f t="shared" si="45"/>
        <v/>
      </c>
      <c r="AY36" s="93" t="str">
        <f t="shared" si="46"/>
        <v/>
      </c>
      <c r="AZ36" s="93" t="str">
        <f t="shared" si="47"/>
        <v/>
      </c>
      <c r="BA36" s="93" t="str">
        <f t="shared" si="48"/>
        <v/>
      </c>
      <c r="BB36" s="93" t="str">
        <f t="shared" si="49"/>
        <v/>
      </c>
      <c r="BC36" s="93" t="str">
        <f t="shared" si="50"/>
        <v/>
      </c>
      <c r="BD36" s="93" t="str">
        <f t="shared" si="51"/>
        <v/>
      </c>
      <c r="BE36" s="224"/>
      <c r="BF36" s="74" t="str">
        <f t="shared" si="130"/>
        <v/>
      </c>
      <c r="BG36" s="36" t="str">
        <f t="shared" si="131"/>
        <v/>
      </c>
      <c r="BH36" s="225"/>
      <c r="BI36" s="75" t="str">
        <f t="shared" si="52"/>
        <v/>
      </c>
      <c r="BJ36" s="37" t="str">
        <f t="shared" si="53"/>
        <v/>
      </c>
      <c r="BK36" s="224"/>
      <c r="BL36" s="74" t="str">
        <f t="shared" si="54"/>
        <v/>
      </c>
      <c r="BM36" s="36" t="str">
        <f t="shared" si="55"/>
        <v/>
      </c>
      <c r="BN36" s="225"/>
      <c r="BO36" s="75" t="str">
        <f t="shared" si="56"/>
        <v/>
      </c>
      <c r="BP36" s="37" t="str">
        <f t="shared" si="57"/>
        <v/>
      </c>
      <c r="BQ36" s="224"/>
      <c r="BR36" s="74" t="str">
        <f t="shared" si="58"/>
        <v/>
      </c>
      <c r="BS36" s="36" t="str">
        <f t="shared" si="59"/>
        <v/>
      </c>
      <c r="BT36" s="225"/>
      <c r="BU36" s="75" t="str">
        <f t="shared" si="60"/>
        <v/>
      </c>
      <c r="BV36" s="37" t="str">
        <f t="shared" si="61"/>
        <v/>
      </c>
      <c r="BW36" s="224"/>
      <c r="BX36" s="74" t="str">
        <f t="shared" si="62"/>
        <v/>
      </c>
      <c r="BY36" s="36" t="str">
        <f t="shared" si="63"/>
        <v/>
      </c>
      <c r="BZ36" s="225"/>
      <c r="CA36" s="75" t="str">
        <f t="shared" si="64"/>
        <v/>
      </c>
      <c r="CB36" s="37" t="str">
        <f t="shared" si="65"/>
        <v/>
      </c>
      <c r="CC36" s="224"/>
      <c r="CD36" s="74" t="str">
        <f t="shared" si="66"/>
        <v/>
      </c>
      <c r="CE36" s="36" t="str">
        <f t="shared" si="67"/>
        <v/>
      </c>
      <c r="CF36" s="225"/>
      <c r="CG36" s="115" t="str">
        <f t="shared" si="68"/>
        <v/>
      </c>
      <c r="CH36" s="225" t="str">
        <f t="shared" si="69"/>
        <v/>
      </c>
      <c r="CI36" s="224"/>
      <c r="CJ36" s="5" t="str">
        <f t="shared" si="70"/>
        <v/>
      </c>
      <c r="CK36" s="224" t="str">
        <f t="shared" si="71"/>
        <v/>
      </c>
      <c r="CL36" s="225"/>
      <c r="CM36" s="115" t="str">
        <f t="shared" si="72"/>
        <v/>
      </c>
      <c r="CN36" s="225" t="str">
        <f t="shared" si="73"/>
        <v/>
      </c>
      <c r="CO36" s="224"/>
      <c r="CP36" s="5" t="str">
        <f t="shared" si="74"/>
        <v/>
      </c>
      <c r="CQ36" s="224" t="str">
        <f t="shared" si="75"/>
        <v/>
      </c>
      <c r="CR36" s="225"/>
      <c r="CS36" s="115" t="str">
        <f t="shared" si="76"/>
        <v/>
      </c>
      <c r="CT36" s="225" t="str">
        <f t="shared" si="77"/>
        <v/>
      </c>
      <c r="CU36" s="224"/>
      <c r="CV36" s="5" t="str">
        <f t="shared" si="78"/>
        <v/>
      </c>
      <c r="CW36" s="224" t="str">
        <f t="shared" si="79"/>
        <v/>
      </c>
      <c r="CX36" s="225"/>
      <c r="CY36" s="115" t="str">
        <f t="shared" si="80"/>
        <v/>
      </c>
      <c r="CZ36" s="225" t="str">
        <f t="shared" si="81"/>
        <v/>
      </c>
      <c r="DA36" s="224"/>
      <c r="DB36" s="5" t="str">
        <f t="shared" si="82"/>
        <v/>
      </c>
      <c r="DC36" s="224" t="str">
        <f t="shared" si="83"/>
        <v/>
      </c>
      <c r="DD36" s="225"/>
      <c r="DE36" s="115" t="str">
        <f t="shared" si="84"/>
        <v/>
      </c>
      <c r="DF36" s="225" t="str">
        <f t="shared" si="85"/>
        <v/>
      </c>
      <c r="DG36" s="224"/>
      <c r="DH36" s="5" t="str">
        <f t="shared" si="86"/>
        <v/>
      </c>
      <c r="DI36" s="224" t="str">
        <f t="shared" si="87"/>
        <v/>
      </c>
      <c r="DJ36" s="225"/>
      <c r="DK36" s="115" t="str">
        <f t="shared" si="88"/>
        <v/>
      </c>
      <c r="DL36" s="225" t="str">
        <f t="shared" si="89"/>
        <v/>
      </c>
      <c r="DM36" s="224"/>
      <c r="DN36" s="5" t="str">
        <f t="shared" si="90"/>
        <v/>
      </c>
      <c r="DO36" s="224" t="str">
        <f t="shared" si="91"/>
        <v/>
      </c>
      <c r="DP36" s="225"/>
      <c r="DQ36" s="115" t="str">
        <f t="shared" si="92"/>
        <v/>
      </c>
      <c r="DR36" s="225" t="str">
        <f t="shared" si="93"/>
        <v/>
      </c>
      <c r="DS36" s="224"/>
      <c r="DT36" s="5" t="str">
        <f t="shared" si="94"/>
        <v/>
      </c>
      <c r="DU36" s="224" t="str">
        <f t="shared" si="95"/>
        <v/>
      </c>
      <c r="DV36" s="225"/>
      <c r="DW36" s="115" t="str">
        <f t="shared" si="96"/>
        <v/>
      </c>
      <c r="DX36" s="225" t="str">
        <f t="shared" si="97"/>
        <v/>
      </c>
      <c r="DY36" s="224"/>
      <c r="DZ36" s="5" t="str">
        <f t="shared" si="98"/>
        <v/>
      </c>
      <c r="EA36" s="224" t="str">
        <f t="shared" si="99"/>
        <v/>
      </c>
      <c r="EB36" s="225"/>
      <c r="EC36" s="115" t="str">
        <f t="shared" si="100"/>
        <v/>
      </c>
      <c r="ED36" s="225" t="str">
        <f t="shared" si="101"/>
        <v/>
      </c>
      <c r="EE36" s="224"/>
      <c r="EF36" s="5" t="str">
        <f t="shared" si="102"/>
        <v/>
      </c>
      <c r="EG36" s="224" t="str">
        <f t="shared" si="103"/>
        <v/>
      </c>
      <c r="EH36" s="225"/>
      <c r="EI36" s="115" t="str">
        <f t="shared" si="104"/>
        <v/>
      </c>
      <c r="EJ36" s="225" t="str">
        <f t="shared" si="105"/>
        <v/>
      </c>
      <c r="EK36" s="224"/>
      <c r="EL36" s="5" t="str">
        <f t="shared" si="106"/>
        <v/>
      </c>
      <c r="EM36" s="224" t="str">
        <f t="shared" si="107"/>
        <v/>
      </c>
      <c r="EN36" s="225"/>
      <c r="EO36" s="115" t="str">
        <f t="shared" si="108"/>
        <v/>
      </c>
      <c r="EP36" s="225" t="str">
        <f t="shared" si="109"/>
        <v/>
      </c>
      <c r="EQ36" s="224"/>
      <c r="ER36" s="5" t="str">
        <f t="shared" si="110"/>
        <v/>
      </c>
      <c r="ES36" s="224" t="str">
        <f t="shared" si="111"/>
        <v/>
      </c>
      <c r="ET36" s="225"/>
      <c r="EU36" s="115" t="str">
        <f t="shared" si="112"/>
        <v/>
      </c>
      <c r="EV36" s="225" t="str">
        <f t="shared" si="113"/>
        <v/>
      </c>
      <c r="EW36" s="224"/>
      <c r="EX36" s="5" t="str">
        <f t="shared" si="114"/>
        <v/>
      </c>
      <c r="EY36" s="224" t="str">
        <f t="shared" si="115"/>
        <v/>
      </c>
      <c r="EZ36" s="225"/>
      <c r="FA36" s="115" t="str">
        <f t="shared" si="116"/>
        <v/>
      </c>
      <c r="FB36" s="225" t="str">
        <f t="shared" si="117"/>
        <v/>
      </c>
      <c r="FC36" s="224"/>
      <c r="FD36" s="5" t="str">
        <f t="shared" si="118"/>
        <v/>
      </c>
      <c r="FE36" s="224" t="str">
        <f t="shared" si="119"/>
        <v/>
      </c>
      <c r="FF36" s="225"/>
      <c r="FG36" s="115" t="str">
        <f t="shared" si="120"/>
        <v/>
      </c>
      <c r="FH36" s="225" t="str">
        <f t="shared" si="121"/>
        <v/>
      </c>
      <c r="FI36" s="224"/>
      <c r="FJ36" s="5" t="str">
        <f t="shared" si="122"/>
        <v/>
      </c>
      <c r="FK36" s="224" t="str">
        <f t="shared" si="123"/>
        <v/>
      </c>
      <c r="FL36" s="225"/>
      <c r="FM36" s="115" t="str">
        <f t="shared" si="124"/>
        <v/>
      </c>
      <c r="FN36" s="225" t="str">
        <f t="shared" si="125"/>
        <v/>
      </c>
      <c r="FO36" s="224"/>
      <c r="FP36" s="5" t="str">
        <f t="shared" si="126"/>
        <v/>
      </c>
      <c r="FQ36" s="224" t="str">
        <f t="shared" si="127"/>
        <v/>
      </c>
      <c r="FR36" s="225"/>
      <c r="FS36" s="115" t="str">
        <f t="shared" si="128"/>
        <v/>
      </c>
      <c r="FT36" s="225" t="str">
        <f t="shared" si="129"/>
        <v/>
      </c>
      <c r="FU36" s="253"/>
      <c r="FV36" s="253"/>
      <c r="FW36" s="253"/>
      <c r="FX36" s="253"/>
      <c r="FY36" s="253"/>
    </row>
    <row r="37" spans="1:181" s="14" customFormat="1" x14ac:dyDescent="0.25">
      <c r="A37" s="2" t="str">
        <f t="shared" si="0"/>
        <v/>
      </c>
      <c r="B37" s="2"/>
      <c r="C37" s="82"/>
      <c r="D37" s="109"/>
      <c r="E37" s="101"/>
      <c r="F37" s="2"/>
      <c r="G37" s="76"/>
      <c r="H37" s="114" t="str">
        <f t="shared" si="1"/>
        <v/>
      </c>
      <c r="I37" s="114" t="str">
        <f t="shared" si="2"/>
        <v/>
      </c>
      <c r="J37" s="114" t="str">
        <f t="shared" si="3"/>
        <v/>
      </c>
      <c r="K37" s="114" t="str">
        <f t="shared" si="4"/>
        <v/>
      </c>
      <c r="L37" s="114" t="str">
        <f t="shared" si="5"/>
        <v/>
      </c>
      <c r="M37" s="114" t="str">
        <f t="shared" si="6"/>
        <v/>
      </c>
      <c r="N37" s="114" t="str">
        <f t="shared" si="7"/>
        <v/>
      </c>
      <c r="O37" s="114" t="str">
        <f t="shared" si="8"/>
        <v/>
      </c>
      <c r="P37" s="93" t="str">
        <f t="shared" si="9"/>
        <v/>
      </c>
      <c r="Q37" s="93" t="str">
        <f t="shared" si="10"/>
        <v/>
      </c>
      <c r="R37" s="93" t="str">
        <f t="shared" si="11"/>
        <v/>
      </c>
      <c r="S37" s="93" t="str">
        <f t="shared" si="12"/>
        <v/>
      </c>
      <c r="T37" s="93" t="str">
        <f t="shared" si="13"/>
        <v/>
      </c>
      <c r="U37" s="93" t="str">
        <f t="shared" si="14"/>
        <v/>
      </c>
      <c r="V37" s="93" t="str">
        <f t="shared" si="15"/>
        <v/>
      </c>
      <c r="W37" s="93" t="str">
        <f t="shared" si="16"/>
        <v/>
      </c>
      <c r="X37" s="93" t="str">
        <f t="shared" si="17"/>
        <v/>
      </c>
      <c r="Y37" s="93" t="str">
        <f t="shared" si="18"/>
        <v/>
      </c>
      <c r="Z37" s="93" t="str">
        <f t="shared" si="19"/>
        <v/>
      </c>
      <c r="AA37" s="93" t="str">
        <f t="shared" si="20"/>
        <v/>
      </c>
      <c r="AB37" s="93" t="str">
        <f t="shared" si="21"/>
        <v/>
      </c>
      <c r="AC37" s="93" t="str">
        <f t="shared" si="22"/>
        <v/>
      </c>
      <c r="AD37" s="93" t="str">
        <f t="shared" si="23"/>
        <v/>
      </c>
      <c r="AE37" s="93" t="str">
        <f t="shared" si="24"/>
        <v/>
      </c>
      <c r="AF37" s="93" t="str">
        <f t="shared" si="25"/>
        <v/>
      </c>
      <c r="AG37" s="93" t="str">
        <f t="shared" si="28"/>
        <v/>
      </c>
      <c r="AH37" s="93" t="str">
        <f t="shared" si="29"/>
        <v/>
      </c>
      <c r="AI37" s="93" t="str">
        <f t="shared" si="30"/>
        <v/>
      </c>
      <c r="AJ37" s="93" t="str">
        <f t="shared" si="31"/>
        <v/>
      </c>
      <c r="AK37" s="93" t="str">
        <f t="shared" si="32"/>
        <v/>
      </c>
      <c r="AL37" s="93" t="str">
        <f t="shared" si="33"/>
        <v/>
      </c>
      <c r="AM37" s="93" t="str">
        <f t="shared" si="34"/>
        <v/>
      </c>
      <c r="AN37" s="93" t="str">
        <f t="shared" si="35"/>
        <v/>
      </c>
      <c r="AO37" s="93" t="str">
        <f t="shared" si="36"/>
        <v/>
      </c>
      <c r="AP37" s="93" t="str">
        <f t="shared" si="37"/>
        <v/>
      </c>
      <c r="AQ37" s="93" t="str">
        <f t="shared" si="38"/>
        <v/>
      </c>
      <c r="AR37" s="93" t="str">
        <f t="shared" si="39"/>
        <v/>
      </c>
      <c r="AS37" s="93" t="str">
        <f t="shared" si="40"/>
        <v/>
      </c>
      <c r="AT37" s="93" t="str">
        <f t="shared" si="41"/>
        <v/>
      </c>
      <c r="AU37" s="93" t="str">
        <f t="shared" si="42"/>
        <v/>
      </c>
      <c r="AV37" s="93" t="str">
        <f t="shared" si="43"/>
        <v/>
      </c>
      <c r="AW37" s="93" t="str">
        <f t="shared" si="44"/>
        <v/>
      </c>
      <c r="AX37" s="93" t="str">
        <f t="shared" si="45"/>
        <v/>
      </c>
      <c r="AY37" s="93" t="str">
        <f t="shared" si="46"/>
        <v/>
      </c>
      <c r="AZ37" s="93" t="str">
        <f t="shared" si="47"/>
        <v/>
      </c>
      <c r="BA37" s="93" t="str">
        <f t="shared" si="48"/>
        <v/>
      </c>
      <c r="BB37" s="93" t="str">
        <f t="shared" si="49"/>
        <v/>
      </c>
      <c r="BC37" s="93" t="str">
        <f t="shared" si="50"/>
        <v/>
      </c>
      <c r="BD37" s="93" t="str">
        <f t="shared" si="51"/>
        <v/>
      </c>
      <c r="BE37" s="224"/>
      <c r="BF37" s="74" t="str">
        <f t="shared" si="130"/>
        <v/>
      </c>
      <c r="BG37" s="36" t="str">
        <f t="shared" si="131"/>
        <v/>
      </c>
      <c r="BH37" s="225"/>
      <c r="BI37" s="75" t="str">
        <f t="shared" si="52"/>
        <v/>
      </c>
      <c r="BJ37" s="37" t="str">
        <f t="shared" si="53"/>
        <v/>
      </c>
      <c r="BK37" s="224"/>
      <c r="BL37" s="74" t="str">
        <f t="shared" si="54"/>
        <v/>
      </c>
      <c r="BM37" s="36" t="str">
        <f t="shared" si="55"/>
        <v/>
      </c>
      <c r="BN37" s="225"/>
      <c r="BO37" s="75" t="str">
        <f t="shared" si="56"/>
        <v/>
      </c>
      <c r="BP37" s="37" t="str">
        <f t="shared" si="57"/>
        <v/>
      </c>
      <c r="BQ37" s="224"/>
      <c r="BR37" s="74" t="str">
        <f t="shared" si="58"/>
        <v/>
      </c>
      <c r="BS37" s="36" t="str">
        <f t="shared" si="59"/>
        <v/>
      </c>
      <c r="BT37" s="225"/>
      <c r="BU37" s="75" t="str">
        <f t="shared" si="60"/>
        <v/>
      </c>
      <c r="BV37" s="37" t="str">
        <f t="shared" si="61"/>
        <v/>
      </c>
      <c r="BW37" s="224"/>
      <c r="BX37" s="74" t="str">
        <f t="shared" si="62"/>
        <v/>
      </c>
      <c r="BY37" s="36" t="str">
        <f t="shared" si="63"/>
        <v/>
      </c>
      <c r="BZ37" s="225"/>
      <c r="CA37" s="75" t="str">
        <f t="shared" si="64"/>
        <v/>
      </c>
      <c r="CB37" s="37" t="str">
        <f t="shared" si="65"/>
        <v/>
      </c>
      <c r="CC37" s="224"/>
      <c r="CD37" s="74" t="str">
        <f t="shared" si="66"/>
        <v/>
      </c>
      <c r="CE37" s="36" t="str">
        <f t="shared" si="67"/>
        <v/>
      </c>
      <c r="CF37" s="225"/>
      <c r="CG37" s="115" t="str">
        <f t="shared" si="68"/>
        <v/>
      </c>
      <c r="CH37" s="225" t="str">
        <f t="shared" si="69"/>
        <v/>
      </c>
      <c r="CI37" s="224"/>
      <c r="CJ37" s="5" t="str">
        <f t="shared" si="70"/>
        <v/>
      </c>
      <c r="CK37" s="224" t="str">
        <f t="shared" si="71"/>
        <v/>
      </c>
      <c r="CL37" s="225"/>
      <c r="CM37" s="115" t="str">
        <f t="shared" si="72"/>
        <v/>
      </c>
      <c r="CN37" s="225" t="str">
        <f t="shared" si="73"/>
        <v/>
      </c>
      <c r="CO37" s="224"/>
      <c r="CP37" s="5" t="str">
        <f t="shared" si="74"/>
        <v/>
      </c>
      <c r="CQ37" s="224" t="str">
        <f t="shared" si="75"/>
        <v/>
      </c>
      <c r="CR37" s="225"/>
      <c r="CS37" s="115" t="str">
        <f t="shared" si="76"/>
        <v/>
      </c>
      <c r="CT37" s="225" t="str">
        <f t="shared" si="77"/>
        <v/>
      </c>
      <c r="CU37" s="224"/>
      <c r="CV37" s="5" t="str">
        <f t="shared" si="78"/>
        <v/>
      </c>
      <c r="CW37" s="224" t="str">
        <f t="shared" si="79"/>
        <v/>
      </c>
      <c r="CX37" s="225"/>
      <c r="CY37" s="115" t="str">
        <f t="shared" si="80"/>
        <v/>
      </c>
      <c r="CZ37" s="225" t="str">
        <f t="shared" si="81"/>
        <v/>
      </c>
      <c r="DA37" s="224"/>
      <c r="DB37" s="5" t="str">
        <f t="shared" si="82"/>
        <v/>
      </c>
      <c r="DC37" s="224" t="str">
        <f t="shared" si="83"/>
        <v/>
      </c>
      <c r="DD37" s="225"/>
      <c r="DE37" s="115" t="str">
        <f t="shared" si="84"/>
        <v/>
      </c>
      <c r="DF37" s="225" t="str">
        <f t="shared" si="85"/>
        <v/>
      </c>
      <c r="DG37" s="224"/>
      <c r="DH37" s="5" t="str">
        <f t="shared" si="86"/>
        <v/>
      </c>
      <c r="DI37" s="224" t="str">
        <f t="shared" si="87"/>
        <v/>
      </c>
      <c r="DJ37" s="225"/>
      <c r="DK37" s="115" t="str">
        <f t="shared" si="88"/>
        <v/>
      </c>
      <c r="DL37" s="225" t="str">
        <f t="shared" si="89"/>
        <v/>
      </c>
      <c r="DM37" s="224"/>
      <c r="DN37" s="5" t="str">
        <f t="shared" si="90"/>
        <v/>
      </c>
      <c r="DO37" s="224" t="str">
        <f t="shared" si="91"/>
        <v/>
      </c>
      <c r="DP37" s="225"/>
      <c r="DQ37" s="115" t="str">
        <f t="shared" si="92"/>
        <v/>
      </c>
      <c r="DR37" s="225" t="str">
        <f t="shared" si="93"/>
        <v/>
      </c>
      <c r="DS37" s="224"/>
      <c r="DT37" s="5" t="str">
        <f t="shared" si="94"/>
        <v/>
      </c>
      <c r="DU37" s="224" t="str">
        <f t="shared" si="95"/>
        <v/>
      </c>
      <c r="DV37" s="225"/>
      <c r="DW37" s="115" t="str">
        <f t="shared" si="96"/>
        <v/>
      </c>
      <c r="DX37" s="225" t="str">
        <f t="shared" si="97"/>
        <v/>
      </c>
      <c r="DY37" s="224"/>
      <c r="DZ37" s="5" t="str">
        <f t="shared" si="98"/>
        <v/>
      </c>
      <c r="EA37" s="224" t="str">
        <f t="shared" si="99"/>
        <v/>
      </c>
      <c r="EB37" s="225"/>
      <c r="EC37" s="115" t="str">
        <f t="shared" si="100"/>
        <v/>
      </c>
      <c r="ED37" s="225" t="str">
        <f t="shared" si="101"/>
        <v/>
      </c>
      <c r="EE37" s="224"/>
      <c r="EF37" s="5" t="str">
        <f t="shared" si="102"/>
        <v/>
      </c>
      <c r="EG37" s="224" t="str">
        <f t="shared" si="103"/>
        <v/>
      </c>
      <c r="EH37" s="225"/>
      <c r="EI37" s="115" t="str">
        <f t="shared" si="104"/>
        <v/>
      </c>
      <c r="EJ37" s="225" t="str">
        <f t="shared" si="105"/>
        <v/>
      </c>
      <c r="EK37" s="224"/>
      <c r="EL37" s="5" t="str">
        <f t="shared" si="106"/>
        <v/>
      </c>
      <c r="EM37" s="224" t="str">
        <f t="shared" si="107"/>
        <v/>
      </c>
      <c r="EN37" s="225"/>
      <c r="EO37" s="115" t="str">
        <f t="shared" si="108"/>
        <v/>
      </c>
      <c r="EP37" s="225" t="str">
        <f t="shared" si="109"/>
        <v/>
      </c>
      <c r="EQ37" s="224"/>
      <c r="ER37" s="5" t="str">
        <f t="shared" si="110"/>
        <v/>
      </c>
      <c r="ES37" s="224" t="str">
        <f t="shared" si="111"/>
        <v/>
      </c>
      <c r="ET37" s="225"/>
      <c r="EU37" s="115" t="str">
        <f t="shared" si="112"/>
        <v/>
      </c>
      <c r="EV37" s="225" t="str">
        <f t="shared" si="113"/>
        <v/>
      </c>
      <c r="EW37" s="224"/>
      <c r="EX37" s="5" t="str">
        <f t="shared" si="114"/>
        <v/>
      </c>
      <c r="EY37" s="224" t="str">
        <f t="shared" si="115"/>
        <v/>
      </c>
      <c r="EZ37" s="225"/>
      <c r="FA37" s="115" t="str">
        <f t="shared" si="116"/>
        <v/>
      </c>
      <c r="FB37" s="225" t="str">
        <f t="shared" si="117"/>
        <v/>
      </c>
      <c r="FC37" s="224"/>
      <c r="FD37" s="5" t="str">
        <f t="shared" si="118"/>
        <v/>
      </c>
      <c r="FE37" s="224" t="str">
        <f t="shared" si="119"/>
        <v/>
      </c>
      <c r="FF37" s="225"/>
      <c r="FG37" s="115" t="str">
        <f t="shared" si="120"/>
        <v/>
      </c>
      <c r="FH37" s="225" t="str">
        <f t="shared" si="121"/>
        <v/>
      </c>
      <c r="FI37" s="224"/>
      <c r="FJ37" s="5" t="str">
        <f t="shared" si="122"/>
        <v/>
      </c>
      <c r="FK37" s="224" t="str">
        <f t="shared" si="123"/>
        <v/>
      </c>
      <c r="FL37" s="225"/>
      <c r="FM37" s="115" t="str">
        <f t="shared" si="124"/>
        <v/>
      </c>
      <c r="FN37" s="225" t="str">
        <f t="shared" si="125"/>
        <v/>
      </c>
      <c r="FO37" s="224"/>
      <c r="FP37" s="5" t="str">
        <f t="shared" si="126"/>
        <v/>
      </c>
      <c r="FQ37" s="224" t="str">
        <f t="shared" si="127"/>
        <v/>
      </c>
      <c r="FR37" s="225"/>
      <c r="FS37" s="115" t="str">
        <f t="shared" si="128"/>
        <v/>
      </c>
      <c r="FT37" s="225" t="str">
        <f t="shared" si="129"/>
        <v/>
      </c>
      <c r="FU37" s="253"/>
      <c r="FV37" s="253"/>
      <c r="FW37" s="253"/>
      <c r="FX37" s="253"/>
      <c r="FY37" s="253"/>
    </row>
    <row r="38" spans="1:181" s="3" customFormat="1" x14ac:dyDescent="0.25">
      <c r="A38" s="2" t="str">
        <f t="shared" si="0"/>
        <v/>
      </c>
      <c r="B38" s="2"/>
      <c r="C38" s="82"/>
      <c r="D38" s="109"/>
      <c r="E38" s="101"/>
      <c r="F38" s="2"/>
      <c r="G38" s="76"/>
      <c r="H38" s="114" t="str">
        <f t="shared" si="1"/>
        <v/>
      </c>
      <c r="I38" s="114" t="str">
        <f t="shared" si="2"/>
        <v/>
      </c>
      <c r="J38" s="114" t="str">
        <f t="shared" si="3"/>
        <v/>
      </c>
      <c r="K38" s="114" t="str">
        <f t="shared" si="4"/>
        <v/>
      </c>
      <c r="L38" s="114" t="str">
        <f t="shared" si="5"/>
        <v/>
      </c>
      <c r="M38" s="114" t="str">
        <f t="shared" si="6"/>
        <v/>
      </c>
      <c r="N38" s="114" t="str">
        <f t="shared" si="7"/>
        <v/>
      </c>
      <c r="O38" s="114" t="str">
        <f t="shared" si="8"/>
        <v/>
      </c>
      <c r="P38" s="93" t="str">
        <f t="shared" si="9"/>
        <v/>
      </c>
      <c r="Q38" s="93" t="str">
        <f t="shared" si="10"/>
        <v/>
      </c>
      <c r="R38" s="93" t="str">
        <f t="shared" si="11"/>
        <v/>
      </c>
      <c r="S38" s="93" t="str">
        <f t="shared" si="12"/>
        <v/>
      </c>
      <c r="T38" s="93" t="str">
        <f t="shared" si="13"/>
        <v/>
      </c>
      <c r="U38" s="93" t="str">
        <f t="shared" si="14"/>
        <v/>
      </c>
      <c r="V38" s="93" t="str">
        <f t="shared" si="15"/>
        <v/>
      </c>
      <c r="W38" s="93" t="str">
        <f t="shared" si="16"/>
        <v/>
      </c>
      <c r="X38" s="93" t="str">
        <f t="shared" si="17"/>
        <v/>
      </c>
      <c r="Y38" s="93" t="str">
        <f t="shared" si="18"/>
        <v/>
      </c>
      <c r="Z38" s="93" t="str">
        <f t="shared" si="19"/>
        <v/>
      </c>
      <c r="AA38" s="93" t="str">
        <f t="shared" si="20"/>
        <v/>
      </c>
      <c r="AB38" s="93" t="str">
        <f t="shared" si="21"/>
        <v/>
      </c>
      <c r="AC38" s="93" t="str">
        <f t="shared" si="22"/>
        <v/>
      </c>
      <c r="AD38" s="93" t="str">
        <f t="shared" si="23"/>
        <v/>
      </c>
      <c r="AE38" s="93" t="str">
        <f t="shared" si="24"/>
        <v/>
      </c>
      <c r="AF38" s="93" t="str">
        <f t="shared" si="25"/>
        <v/>
      </c>
      <c r="AG38" s="93" t="str">
        <f t="shared" si="28"/>
        <v/>
      </c>
      <c r="AH38" s="93" t="str">
        <f t="shared" si="29"/>
        <v/>
      </c>
      <c r="AI38" s="93" t="str">
        <f t="shared" si="30"/>
        <v/>
      </c>
      <c r="AJ38" s="93" t="str">
        <f t="shared" si="31"/>
        <v/>
      </c>
      <c r="AK38" s="93" t="str">
        <f t="shared" si="32"/>
        <v/>
      </c>
      <c r="AL38" s="93" t="str">
        <f t="shared" si="33"/>
        <v/>
      </c>
      <c r="AM38" s="93" t="str">
        <f t="shared" si="34"/>
        <v/>
      </c>
      <c r="AN38" s="93" t="str">
        <f t="shared" si="35"/>
        <v/>
      </c>
      <c r="AO38" s="93" t="str">
        <f t="shared" si="36"/>
        <v/>
      </c>
      <c r="AP38" s="93" t="str">
        <f t="shared" si="37"/>
        <v/>
      </c>
      <c r="AQ38" s="93" t="str">
        <f t="shared" si="38"/>
        <v/>
      </c>
      <c r="AR38" s="93" t="str">
        <f t="shared" si="39"/>
        <v/>
      </c>
      <c r="AS38" s="93" t="str">
        <f t="shared" si="40"/>
        <v/>
      </c>
      <c r="AT38" s="93" t="str">
        <f t="shared" si="41"/>
        <v/>
      </c>
      <c r="AU38" s="93" t="str">
        <f t="shared" si="42"/>
        <v/>
      </c>
      <c r="AV38" s="93" t="str">
        <f t="shared" si="43"/>
        <v/>
      </c>
      <c r="AW38" s="93" t="str">
        <f t="shared" si="44"/>
        <v/>
      </c>
      <c r="AX38" s="93" t="str">
        <f t="shared" si="45"/>
        <v/>
      </c>
      <c r="AY38" s="93" t="str">
        <f t="shared" si="46"/>
        <v/>
      </c>
      <c r="AZ38" s="93" t="str">
        <f t="shared" si="47"/>
        <v/>
      </c>
      <c r="BA38" s="93" t="str">
        <f t="shared" si="48"/>
        <v/>
      </c>
      <c r="BB38" s="93" t="str">
        <f t="shared" si="49"/>
        <v/>
      </c>
      <c r="BC38" s="93" t="str">
        <f t="shared" si="50"/>
        <v/>
      </c>
      <c r="BD38" s="93" t="str">
        <f t="shared" si="51"/>
        <v/>
      </c>
      <c r="BE38" s="224"/>
      <c r="BF38" s="74" t="str">
        <f t="shared" si="130"/>
        <v/>
      </c>
      <c r="BG38" s="36" t="str">
        <f t="shared" si="131"/>
        <v/>
      </c>
      <c r="BH38" s="225"/>
      <c r="BI38" s="75" t="str">
        <f t="shared" si="52"/>
        <v/>
      </c>
      <c r="BJ38" s="37" t="str">
        <f t="shared" si="53"/>
        <v/>
      </c>
      <c r="BK38" s="224"/>
      <c r="BL38" s="74" t="str">
        <f t="shared" si="54"/>
        <v/>
      </c>
      <c r="BM38" s="36" t="str">
        <f t="shared" si="55"/>
        <v/>
      </c>
      <c r="BN38" s="225"/>
      <c r="BO38" s="75" t="str">
        <f t="shared" si="56"/>
        <v/>
      </c>
      <c r="BP38" s="37" t="str">
        <f t="shared" si="57"/>
        <v/>
      </c>
      <c r="BQ38" s="224"/>
      <c r="BR38" s="74" t="str">
        <f t="shared" si="58"/>
        <v/>
      </c>
      <c r="BS38" s="36" t="str">
        <f t="shared" si="59"/>
        <v/>
      </c>
      <c r="BT38" s="225"/>
      <c r="BU38" s="75" t="str">
        <f t="shared" si="60"/>
        <v/>
      </c>
      <c r="BV38" s="37" t="str">
        <f t="shared" si="61"/>
        <v/>
      </c>
      <c r="BW38" s="224"/>
      <c r="BX38" s="74" t="str">
        <f t="shared" si="62"/>
        <v/>
      </c>
      <c r="BY38" s="36" t="str">
        <f t="shared" si="63"/>
        <v/>
      </c>
      <c r="BZ38" s="225"/>
      <c r="CA38" s="75" t="str">
        <f t="shared" si="64"/>
        <v/>
      </c>
      <c r="CB38" s="37" t="str">
        <f t="shared" si="65"/>
        <v/>
      </c>
      <c r="CC38" s="224"/>
      <c r="CD38" s="74" t="str">
        <f t="shared" si="66"/>
        <v/>
      </c>
      <c r="CE38" s="36" t="str">
        <f t="shared" si="67"/>
        <v/>
      </c>
      <c r="CF38" s="225"/>
      <c r="CG38" s="115" t="str">
        <f t="shared" si="68"/>
        <v/>
      </c>
      <c r="CH38" s="225" t="str">
        <f t="shared" si="69"/>
        <v/>
      </c>
      <c r="CI38" s="224"/>
      <c r="CJ38" s="5" t="str">
        <f t="shared" si="70"/>
        <v/>
      </c>
      <c r="CK38" s="224" t="str">
        <f t="shared" si="71"/>
        <v/>
      </c>
      <c r="CL38" s="225"/>
      <c r="CM38" s="115" t="str">
        <f t="shared" si="72"/>
        <v/>
      </c>
      <c r="CN38" s="225" t="str">
        <f t="shared" si="73"/>
        <v/>
      </c>
      <c r="CO38" s="224"/>
      <c r="CP38" s="5" t="str">
        <f t="shared" si="74"/>
        <v/>
      </c>
      <c r="CQ38" s="224" t="str">
        <f t="shared" si="75"/>
        <v/>
      </c>
      <c r="CR38" s="225"/>
      <c r="CS38" s="115" t="str">
        <f t="shared" si="76"/>
        <v/>
      </c>
      <c r="CT38" s="225" t="str">
        <f t="shared" si="77"/>
        <v/>
      </c>
      <c r="CU38" s="224"/>
      <c r="CV38" s="5" t="str">
        <f t="shared" si="78"/>
        <v/>
      </c>
      <c r="CW38" s="224" t="str">
        <f t="shared" si="79"/>
        <v/>
      </c>
      <c r="CX38" s="225"/>
      <c r="CY38" s="115" t="str">
        <f t="shared" si="80"/>
        <v/>
      </c>
      <c r="CZ38" s="225" t="str">
        <f t="shared" si="81"/>
        <v/>
      </c>
      <c r="DA38" s="224"/>
      <c r="DB38" s="5" t="str">
        <f t="shared" si="82"/>
        <v/>
      </c>
      <c r="DC38" s="224" t="str">
        <f t="shared" si="83"/>
        <v/>
      </c>
      <c r="DD38" s="225"/>
      <c r="DE38" s="115" t="str">
        <f t="shared" si="84"/>
        <v/>
      </c>
      <c r="DF38" s="225" t="str">
        <f t="shared" si="85"/>
        <v/>
      </c>
      <c r="DG38" s="224"/>
      <c r="DH38" s="5" t="str">
        <f t="shared" si="86"/>
        <v/>
      </c>
      <c r="DI38" s="224" t="str">
        <f t="shared" si="87"/>
        <v/>
      </c>
      <c r="DJ38" s="225"/>
      <c r="DK38" s="115" t="str">
        <f t="shared" si="88"/>
        <v/>
      </c>
      <c r="DL38" s="225" t="str">
        <f t="shared" si="89"/>
        <v/>
      </c>
      <c r="DM38" s="224"/>
      <c r="DN38" s="5" t="str">
        <f t="shared" si="90"/>
        <v/>
      </c>
      <c r="DO38" s="224" t="str">
        <f t="shared" si="91"/>
        <v/>
      </c>
      <c r="DP38" s="225"/>
      <c r="DQ38" s="115" t="str">
        <f t="shared" si="92"/>
        <v/>
      </c>
      <c r="DR38" s="225" t="str">
        <f t="shared" si="93"/>
        <v/>
      </c>
      <c r="DS38" s="224"/>
      <c r="DT38" s="5" t="str">
        <f t="shared" si="94"/>
        <v/>
      </c>
      <c r="DU38" s="224" t="str">
        <f t="shared" si="95"/>
        <v/>
      </c>
      <c r="DV38" s="225"/>
      <c r="DW38" s="115" t="str">
        <f t="shared" si="96"/>
        <v/>
      </c>
      <c r="DX38" s="225" t="str">
        <f t="shared" si="97"/>
        <v/>
      </c>
      <c r="DY38" s="224"/>
      <c r="DZ38" s="5" t="str">
        <f t="shared" si="98"/>
        <v/>
      </c>
      <c r="EA38" s="224" t="str">
        <f t="shared" si="99"/>
        <v/>
      </c>
      <c r="EB38" s="225"/>
      <c r="EC38" s="115" t="str">
        <f t="shared" si="100"/>
        <v/>
      </c>
      <c r="ED38" s="225" t="str">
        <f t="shared" si="101"/>
        <v/>
      </c>
      <c r="EE38" s="224"/>
      <c r="EF38" s="5" t="str">
        <f t="shared" si="102"/>
        <v/>
      </c>
      <c r="EG38" s="224" t="str">
        <f t="shared" si="103"/>
        <v/>
      </c>
      <c r="EH38" s="225"/>
      <c r="EI38" s="115" t="str">
        <f t="shared" si="104"/>
        <v/>
      </c>
      <c r="EJ38" s="225" t="str">
        <f t="shared" si="105"/>
        <v/>
      </c>
      <c r="EK38" s="224"/>
      <c r="EL38" s="5" t="str">
        <f t="shared" si="106"/>
        <v/>
      </c>
      <c r="EM38" s="224" t="str">
        <f t="shared" si="107"/>
        <v/>
      </c>
      <c r="EN38" s="225"/>
      <c r="EO38" s="115" t="str">
        <f t="shared" si="108"/>
        <v/>
      </c>
      <c r="EP38" s="225" t="str">
        <f t="shared" si="109"/>
        <v/>
      </c>
      <c r="EQ38" s="224"/>
      <c r="ER38" s="5" t="str">
        <f t="shared" si="110"/>
        <v/>
      </c>
      <c r="ES38" s="224" t="str">
        <f t="shared" si="111"/>
        <v/>
      </c>
      <c r="ET38" s="225"/>
      <c r="EU38" s="115" t="str">
        <f t="shared" si="112"/>
        <v/>
      </c>
      <c r="EV38" s="225" t="str">
        <f t="shared" si="113"/>
        <v/>
      </c>
      <c r="EW38" s="224"/>
      <c r="EX38" s="5" t="str">
        <f t="shared" si="114"/>
        <v/>
      </c>
      <c r="EY38" s="224" t="str">
        <f t="shared" si="115"/>
        <v/>
      </c>
      <c r="EZ38" s="225"/>
      <c r="FA38" s="115" t="str">
        <f t="shared" si="116"/>
        <v/>
      </c>
      <c r="FB38" s="225" t="str">
        <f t="shared" si="117"/>
        <v/>
      </c>
      <c r="FC38" s="224"/>
      <c r="FD38" s="5" t="str">
        <f t="shared" si="118"/>
        <v/>
      </c>
      <c r="FE38" s="224" t="str">
        <f t="shared" si="119"/>
        <v/>
      </c>
      <c r="FF38" s="225"/>
      <c r="FG38" s="115" t="str">
        <f t="shared" si="120"/>
        <v/>
      </c>
      <c r="FH38" s="225" t="str">
        <f t="shared" si="121"/>
        <v/>
      </c>
      <c r="FI38" s="224"/>
      <c r="FJ38" s="5" t="str">
        <f t="shared" si="122"/>
        <v/>
      </c>
      <c r="FK38" s="224" t="str">
        <f t="shared" si="123"/>
        <v/>
      </c>
      <c r="FL38" s="225"/>
      <c r="FM38" s="115" t="str">
        <f t="shared" si="124"/>
        <v/>
      </c>
      <c r="FN38" s="225" t="str">
        <f t="shared" si="125"/>
        <v/>
      </c>
      <c r="FO38" s="224"/>
      <c r="FP38" s="5" t="str">
        <f t="shared" si="126"/>
        <v/>
      </c>
      <c r="FQ38" s="224" t="str">
        <f t="shared" si="127"/>
        <v/>
      </c>
      <c r="FR38" s="225"/>
      <c r="FS38" s="115" t="str">
        <f t="shared" si="128"/>
        <v/>
      </c>
      <c r="FT38" s="225" t="str">
        <f t="shared" si="129"/>
        <v/>
      </c>
      <c r="FU38" s="253"/>
      <c r="FV38" s="253"/>
      <c r="FW38" s="253"/>
      <c r="FX38" s="253"/>
      <c r="FY38" s="253"/>
    </row>
    <row r="39" spans="1:181" s="14" customFormat="1" x14ac:dyDescent="0.25">
      <c r="A39" s="2" t="str">
        <f t="shared" si="0"/>
        <v/>
      </c>
      <c r="B39" s="2"/>
      <c r="C39" s="82"/>
      <c r="D39" s="109"/>
      <c r="E39" s="101"/>
      <c r="F39" s="2"/>
      <c r="G39" s="76"/>
      <c r="H39" s="114" t="str">
        <f t="shared" si="1"/>
        <v/>
      </c>
      <c r="I39" s="114" t="str">
        <f t="shared" si="2"/>
        <v/>
      </c>
      <c r="J39" s="114" t="str">
        <f t="shared" si="3"/>
        <v/>
      </c>
      <c r="K39" s="114" t="str">
        <f t="shared" si="4"/>
        <v/>
      </c>
      <c r="L39" s="114" t="str">
        <f t="shared" si="5"/>
        <v/>
      </c>
      <c r="M39" s="114" t="str">
        <f t="shared" si="6"/>
        <v/>
      </c>
      <c r="N39" s="114" t="str">
        <f t="shared" si="7"/>
        <v/>
      </c>
      <c r="O39" s="114" t="str">
        <f t="shared" si="8"/>
        <v/>
      </c>
      <c r="P39" s="93" t="str">
        <f t="shared" si="9"/>
        <v/>
      </c>
      <c r="Q39" s="93" t="str">
        <f t="shared" si="10"/>
        <v/>
      </c>
      <c r="R39" s="93" t="str">
        <f t="shared" si="11"/>
        <v/>
      </c>
      <c r="S39" s="93" t="str">
        <f t="shared" si="12"/>
        <v/>
      </c>
      <c r="T39" s="93" t="str">
        <f t="shared" si="13"/>
        <v/>
      </c>
      <c r="U39" s="93" t="str">
        <f t="shared" si="14"/>
        <v/>
      </c>
      <c r="V39" s="93" t="str">
        <f t="shared" si="15"/>
        <v/>
      </c>
      <c r="W39" s="93" t="str">
        <f t="shared" si="16"/>
        <v/>
      </c>
      <c r="X39" s="93" t="str">
        <f t="shared" si="17"/>
        <v/>
      </c>
      <c r="Y39" s="93" t="str">
        <f t="shared" si="18"/>
        <v/>
      </c>
      <c r="Z39" s="93" t="str">
        <f t="shared" si="19"/>
        <v/>
      </c>
      <c r="AA39" s="93" t="str">
        <f t="shared" si="20"/>
        <v/>
      </c>
      <c r="AB39" s="93" t="str">
        <f t="shared" si="21"/>
        <v/>
      </c>
      <c r="AC39" s="93" t="str">
        <f t="shared" si="22"/>
        <v/>
      </c>
      <c r="AD39" s="93" t="str">
        <f t="shared" si="23"/>
        <v/>
      </c>
      <c r="AE39" s="93" t="str">
        <f t="shared" si="24"/>
        <v/>
      </c>
      <c r="AF39" s="93" t="str">
        <f t="shared" si="25"/>
        <v/>
      </c>
      <c r="AG39" s="93" t="str">
        <f t="shared" si="28"/>
        <v/>
      </c>
      <c r="AH39" s="93" t="str">
        <f t="shared" si="29"/>
        <v/>
      </c>
      <c r="AI39" s="93" t="str">
        <f t="shared" si="30"/>
        <v/>
      </c>
      <c r="AJ39" s="93" t="str">
        <f t="shared" si="31"/>
        <v/>
      </c>
      <c r="AK39" s="93" t="str">
        <f t="shared" si="32"/>
        <v/>
      </c>
      <c r="AL39" s="93" t="str">
        <f t="shared" si="33"/>
        <v/>
      </c>
      <c r="AM39" s="93" t="str">
        <f t="shared" si="34"/>
        <v/>
      </c>
      <c r="AN39" s="93" t="str">
        <f t="shared" si="35"/>
        <v/>
      </c>
      <c r="AO39" s="93" t="str">
        <f t="shared" si="36"/>
        <v/>
      </c>
      <c r="AP39" s="93" t="str">
        <f t="shared" si="37"/>
        <v/>
      </c>
      <c r="AQ39" s="93" t="str">
        <f t="shared" si="38"/>
        <v/>
      </c>
      <c r="AR39" s="93" t="str">
        <f t="shared" si="39"/>
        <v/>
      </c>
      <c r="AS39" s="93" t="str">
        <f t="shared" si="40"/>
        <v/>
      </c>
      <c r="AT39" s="93" t="str">
        <f t="shared" si="41"/>
        <v/>
      </c>
      <c r="AU39" s="93" t="str">
        <f t="shared" si="42"/>
        <v/>
      </c>
      <c r="AV39" s="93" t="str">
        <f t="shared" si="43"/>
        <v/>
      </c>
      <c r="AW39" s="93" t="str">
        <f t="shared" si="44"/>
        <v/>
      </c>
      <c r="AX39" s="93" t="str">
        <f t="shared" si="45"/>
        <v/>
      </c>
      <c r="AY39" s="93" t="str">
        <f t="shared" si="46"/>
        <v/>
      </c>
      <c r="AZ39" s="93" t="str">
        <f t="shared" si="47"/>
        <v/>
      </c>
      <c r="BA39" s="93" t="str">
        <f t="shared" si="48"/>
        <v/>
      </c>
      <c r="BB39" s="93" t="str">
        <f t="shared" si="49"/>
        <v/>
      </c>
      <c r="BC39" s="93" t="str">
        <f t="shared" si="50"/>
        <v/>
      </c>
      <c r="BD39" s="93" t="str">
        <f t="shared" si="51"/>
        <v/>
      </c>
      <c r="BE39" s="224"/>
      <c r="BF39" s="74" t="str">
        <f t="shared" si="130"/>
        <v/>
      </c>
      <c r="BG39" s="36" t="str">
        <f t="shared" si="131"/>
        <v/>
      </c>
      <c r="BH39" s="225"/>
      <c r="BI39" s="75" t="str">
        <f t="shared" si="52"/>
        <v/>
      </c>
      <c r="BJ39" s="37" t="str">
        <f t="shared" si="53"/>
        <v/>
      </c>
      <c r="BK39" s="224"/>
      <c r="BL39" s="74" t="str">
        <f t="shared" si="54"/>
        <v/>
      </c>
      <c r="BM39" s="36" t="str">
        <f t="shared" si="55"/>
        <v/>
      </c>
      <c r="BN39" s="225"/>
      <c r="BO39" s="75" t="str">
        <f t="shared" si="56"/>
        <v/>
      </c>
      <c r="BP39" s="37" t="str">
        <f t="shared" si="57"/>
        <v/>
      </c>
      <c r="BQ39" s="224"/>
      <c r="BR39" s="74" t="str">
        <f t="shared" si="58"/>
        <v/>
      </c>
      <c r="BS39" s="36" t="str">
        <f t="shared" si="59"/>
        <v/>
      </c>
      <c r="BT39" s="225"/>
      <c r="BU39" s="75" t="str">
        <f t="shared" si="60"/>
        <v/>
      </c>
      <c r="BV39" s="37" t="str">
        <f t="shared" si="61"/>
        <v/>
      </c>
      <c r="BW39" s="224"/>
      <c r="BX39" s="74" t="str">
        <f t="shared" si="62"/>
        <v/>
      </c>
      <c r="BY39" s="36" t="str">
        <f t="shared" si="63"/>
        <v/>
      </c>
      <c r="BZ39" s="225"/>
      <c r="CA39" s="75" t="str">
        <f t="shared" si="64"/>
        <v/>
      </c>
      <c r="CB39" s="37" t="str">
        <f t="shared" si="65"/>
        <v/>
      </c>
      <c r="CC39" s="224"/>
      <c r="CD39" s="74" t="str">
        <f t="shared" si="66"/>
        <v/>
      </c>
      <c r="CE39" s="36" t="str">
        <f t="shared" si="67"/>
        <v/>
      </c>
      <c r="CF39" s="225"/>
      <c r="CG39" s="115" t="str">
        <f t="shared" si="68"/>
        <v/>
      </c>
      <c r="CH39" s="225" t="str">
        <f t="shared" si="69"/>
        <v/>
      </c>
      <c r="CI39" s="224"/>
      <c r="CJ39" s="5" t="str">
        <f t="shared" si="70"/>
        <v/>
      </c>
      <c r="CK39" s="224" t="str">
        <f t="shared" si="71"/>
        <v/>
      </c>
      <c r="CL39" s="225"/>
      <c r="CM39" s="115" t="str">
        <f t="shared" si="72"/>
        <v/>
      </c>
      <c r="CN39" s="225" t="str">
        <f t="shared" si="73"/>
        <v/>
      </c>
      <c r="CO39" s="224"/>
      <c r="CP39" s="5" t="str">
        <f t="shared" si="74"/>
        <v/>
      </c>
      <c r="CQ39" s="224" t="str">
        <f t="shared" si="75"/>
        <v/>
      </c>
      <c r="CR39" s="225"/>
      <c r="CS39" s="115" t="str">
        <f t="shared" si="76"/>
        <v/>
      </c>
      <c r="CT39" s="225" t="str">
        <f t="shared" si="77"/>
        <v/>
      </c>
      <c r="CU39" s="224"/>
      <c r="CV39" s="5" t="str">
        <f t="shared" si="78"/>
        <v/>
      </c>
      <c r="CW39" s="224" t="str">
        <f t="shared" si="79"/>
        <v/>
      </c>
      <c r="CX39" s="225"/>
      <c r="CY39" s="115" t="str">
        <f t="shared" si="80"/>
        <v/>
      </c>
      <c r="CZ39" s="225" t="str">
        <f t="shared" si="81"/>
        <v/>
      </c>
      <c r="DA39" s="224"/>
      <c r="DB39" s="5" t="str">
        <f t="shared" si="82"/>
        <v/>
      </c>
      <c r="DC39" s="224" t="str">
        <f t="shared" si="83"/>
        <v/>
      </c>
      <c r="DD39" s="225"/>
      <c r="DE39" s="115" t="str">
        <f t="shared" si="84"/>
        <v/>
      </c>
      <c r="DF39" s="225" t="str">
        <f t="shared" si="85"/>
        <v/>
      </c>
      <c r="DG39" s="224"/>
      <c r="DH39" s="5" t="str">
        <f t="shared" si="86"/>
        <v/>
      </c>
      <c r="DI39" s="224" t="str">
        <f t="shared" si="87"/>
        <v/>
      </c>
      <c r="DJ39" s="225"/>
      <c r="DK39" s="115" t="str">
        <f t="shared" si="88"/>
        <v/>
      </c>
      <c r="DL39" s="225" t="str">
        <f t="shared" si="89"/>
        <v/>
      </c>
      <c r="DM39" s="224"/>
      <c r="DN39" s="5" t="str">
        <f t="shared" si="90"/>
        <v/>
      </c>
      <c r="DO39" s="224" t="str">
        <f t="shared" si="91"/>
        <v/>
      </c>
      <c r="DP39" s="225"/>
      <c r="DQ39" s="115" t="str">
        <f t="shared" si="92"/>
        <v/>
      </c>
      <c r="DR39" s="225" t="str">
        <f t="shared" si="93"/>
        <v/>
      </c>
      <c r="DS39" s="224"/>
      <c r="DT39" s="5" t="str">
        <f t="shared" si="94"/>
        <v/>
      </c>
      <c r="DU39" s="224" t="str">
        <f t="shared" si="95"/>
        <v/>
      </c>
      <c r="DV39" s="225"/>
      <c r="DW39" s="115" t="str">
        <f t="shared" si="96"/>
        <v/>
      </c>
      <c r="DX39" s="225" t="str">
        <f t="shared" si="97"/>
        <v/>
      </c>
      <c r="DY39" s="224"/>
      <c r="DZ39" s="5" t="str">
        <f t="shared" si="98"/>
        <v/>
      </c>
      <c r="EA39" s="224" t="str">
        <f t="shared" si="99"/>
        <v/>
      </c>
      <c r="EB39" s="225"/>
      <c r="EC39" s="115" t="str">
        <f t="shared" si="100"/>
        <v/>
      </c>
      <c r="ED39" s="225" t="str">
        <f t="shared" si="101"/>
        <v/>
      </c>
      <c r="EE39" s="224"/>
      <c r="EF39" s="5" t="str">
        <f t="shared" si="102"/>
        <v/>
      </c>
      <c r="EG39" s="224" t="str">
        <f t="shared" si="103"/>
        <v/>
      </c>
      <c r="EH39" s="225"/>
      <c r="EI39" s="115" t="str">
        <f t="shared" si="104"/>
        <v/>
      </c>
      <c r="EJ39" s="225" t="str">
        <f t="shared" si="105"/>
        <v/>
      </c>
      <c r="EK39" s="224"/>
      <c r="EL39" s="5" t="str">
        <f t="shared" si="106"/>
        <v/>
      </c>
      <c r="EM39" s="224" t="str">
        <f t="shared" si="107"/>
        <v/>
      </c>
      <c r="EN39" s="225"/>
      <c r="EO39" s="115" t="str">
        <f t="shared" si="108"/>
        <v/>
      </c>
      <c r="EP39" s="225" t="str">
        <f t="shared" si="109"/>
        <v/>
      </c>
      <c r="EQ39" s="224"/>
      <c r="ER39" s="5" t="str">
        <f t="shared" si="110"/>
        <v/>
      </c>
      <c r="ES39" s="224" t="str">
        <f t="shared" si="111"/>
        <v/>
      </c>
      <c r="ET39" s="225"/>
      <c r="EU39" s="115" t="str">
        <f t="shared" si="112"/>
        <v/>
      </c>
      <c r="EV39" s="225" t="str">
        <f t="shared" si="113"/>
        <v/>
      </c>
      <c r="EW39" s="224"/>
      <c r="EX39" s="5" t="str">
        <f t="shared" si="114"/>
        <v/>
      </c>
      <c r="EY39" s="224" t="str">
        <f t="shared" si="115"/>
        <v/>
      </c>
      <c r="EZ39" s="225"/>
      <c r="FA39" s="115" t="str">
        <f t="shared" si="116"/>
        <v/>
      </c>
      <c r="FB39" s="225" t="str">
        <f t="shared" si="117"/>
        <v/>
      </c>
      <c r="FC39" s="224"/>
      <c r="FD39" s="5" t="str">
        <f t="shared" si="118"/>
        <v/>
      </c>
      <c r="FE39" s="224" t="str">
        <f t="shared" si="119"/>
        <v/>
      </c>
      <c r="FF39" s="225"/>
      <c r="FG39" s="115" t="str">
        <f t="shared" si="120"/>
        <v/>
      </c>
      <c r="FH39" s="225" t="str">
        <f t="shared" si="121"/>
        <v/>
      </c>
      <c r="FI39" s="224"/>
      <c r="FJ39" s="5" t="str">
        <f t="shared" si="122"/>
        <v/>
      </c>
      <c r="FK39" s="224" t="str">
        <f t="shared" si="123"/>
        <v/>
      </c>
      <c r="FL39" s="225"/>
      <c r="FM39" s="115" t="str">
        <f t="shared" si="124"/>
        <v/>
      </c>
      <c r="FN39" s="225" t="str">
        <f t="shared" si="125"/>
        <v/>
      </c>
      <c r="FO39" s="224"/>
      <c r="FP39" s="5" t="str">
        <f t="shared" si="126"/>
        <v/>
      </c>
      <c r="FQ39" s="224" t="str">
        <f t="shared" si="127"/>
        <v/>
      </c>
      <c r="FR39" s="225"/>
      <c r="FS39" s="115" t="str">
        <f t="shared" si="128"/>
        <v/>
      </c>
      <c r="FT39" s="225" t="str">
        <f t="shared" si="129"/>
        <v/>
      </c>
      <c r="FU39" s="253"/>
      <c r="FV39" s="253"/>
      <c r="FW39" s="253"/>
      <c r="FX39" s="253"/>
      <c r="FY39" s="253"/>
    </row>
    <row r="40" spans="1:181" s="3" customFormat="1" x14ac:dyDescent="0.25">
      <c r="A40" s="2" t="str">
        <f t="shared" si="0"/>
        <v/>
      </c>
      <c r="B40" s="2"/>
      <c r="C40" s="82"/>
      <c r="D40" s="109"/>
      <c r="E40" s="101"/>
      <c r="F40" s="2"/>
      <c r="G40" s="76"/>
      <c r="H40" s="114" t="str">
        <f t="shared" si="1"/>
        <v/>
      </c>
      <c r="I40" s="114" t="str">
        <f t="shared" si="2"/>
        <v/>
      </c>
      <c r="J40" s="114" t="str">
        <f t="shared" si="3"/>
        <v/>
      </c>
      <c r="K40" s="114" t="str">
        <f t="shared" si="4"/>
        <v/>
      </c>
      <c r="L40" s="114" t="str">
        <f t="shared" si="5"/>
        <v/>
      </c>
      <c r="M40" s="114" t="str">
        <f t="shared" si="6"/>
        <v/>
      </c>
      <c r="N40" s="114" t="str">
        <f t="shared" si="7"/>
        <v/>
      </c>
      <c r="O40" s="114" t="str">
        <f t="shared" si="8"/>
        <v/>
      </c>
      <c r="P40" s="93" t="str">
        <f t="shared" si="9"/>
        <v/>
      </c>
      <c r="Q40" s="93" t="str">
        <f t="shared" si="10"/>
        <v/>
      </c>
      <c r="R40" s="93" t="str">
        <f t="shared" si="11"/>
        <v/>
      </c>
      <c r="S40" s="93" t="str">
        <f t="shared" si="12"/>
        <v/>
      </c>
      <c r="T40" s="93" t="str">
        <f t="shared" si="13"/>
        <v/>
      </c>
      <c r="U40" s="93" t="str">
        <f t="shared" si="14"/>
        <v/>
      </c>
      <c r="V40" s="93" t="str">
        <f t="shared" si="15"/>
        <v/>
      </c>
      <c r="W40" s="93" t="str">
        <f t="shared" si="16"/>
        <v/>
      </c>
      <c r="X40" s="93" t="str">
        <f t="shared" si="17"/>
        <v/>
      </c>
      <c r="Y40" s="93" t="str">
        <f t="shared" si="18"/>
        <v/>
      </c>
      <c r="Z40" s="93" t="str">
        <f t="shared" si="19"/>
        <v/>
      </c>
      <c r="AA40" s="93" t="str">
        <f t="shared" si="20"/>
        <v/>
      </c>
      <c r="AB40" s="93" t="str">
        <f t="shared" si="21"/>
        <v/>
      </c>
      <c r="AC40" s="93" t="str">
        <f t="shared" si="22"/>
        <v/>
      </c>
      <c r="AD40" s="93" t="str">
        <f t="shared" si="23"/>
        <v/>
      </c>
      <c r="AE40" s="93" t="str">
        <f t="shared" si="24"/>
        <v/>
      </c>
      <c r="AF40" s="93" t="str">
        <f t="shared" si="25"/>
        <v/>
      </c>
      <c r="AG40" s="93" t="str">
        <f t="shared" si="28"/>
        <v/>
      </c>
      <c r="AH40" s="93" t="str">
        <f t="shared" si="29"/>
        <v/>
      </c>
      <c r="AI40" s="93" t="str">
        <f t="shared" si="30"/>
        <v/>
      </c>
      <c r="AJ40" s="93" t="str">
        <f t="shared" si="31"/>
        <v/>
      </c>
      <c r="AK40" s="93" t="str">
        <f t="shared" si="32"/>
        <v/>
      </c>
      <c r="AL40" s="93" t="str">
        <f t="shared" si="33"/>
        <v/>
      </c>
      <c r="AM40" s="93" t="str">
        <f t="shared" si="34"/>
        <v/>
      </c>
      <c r="AN40" s="93" t="str">
        <f t="shared" si="35"/>
        <v/>
      </c>
      <c r="AO40" s="93" t="str">
        <f t="shared" si="36"/>
        <v/>
      </c>
      <c r="AP40" s="93" t="str">
        <f t="shared" si="37"/>
        <v/>
      </c>
      <c r="AQ40" s="93" t="str">
        <f t="shared" si="38"/>
        <v/>
      </c>
      <c r="AR40" s="93" t="str">
        <f t="shared" si="39"/>
        <v/>
      </c>
      <c r="AS40" s="93" t="str">
        <f t="shared" si="40"/>
        <v/>
      </c>
      <c r="AT40" s="93" t="str">
        <f t="shared" si="41"/>
        <v/>
      </c>
      <c r="AU40" s="93" t="str">
        <f t="shared" si="42"/>
        <v/>
      </c>
      <c r="AV40" s="93" t="str">
        <f t="shared" si="43"/>
        <v/>
      </c>
      <c r="AW40" s="93" t="str">
        <f t="shared" si="44"/>
        <v/>
      </c>
      <c r="AX40" s="93" t="str">
        <f t="shared" si="45"/>
        <v/>
      </c>
      <c r="AY40" s="93" t="str">
        <f t="shared" si="46"/>
        <v/>
      </c>
      <c r="AZ40" s="93" t="str">
        <f t="shared" si="47"/>
        <v/>
      </c>
      <c r="BA40" s="93" t="str">
        <f t="shared" si="48"/>
        <v/>
      </c>
      <c r="BB40" s="93" t="str">
        <f t="shared" si="49"/>
        <v/>
      </c>
      <c r="BC40" s="93" t="str">
        <f t="shared" si="50"/>
        <v/>
      </c>
      <c r="BD40" s="93" t="str">
        <f t="shared" si="51"/>
        <v/>
      </c>
      <c r="BE40" s="224"/>
      <c r="BF40" s="74" t="str">
        <f t="shared" si="130"/>
        <v/>
      </c>
      <c r="BG40" s="36" t="str">
        <f t="shared" si="131"/>
        <v/>
      </c>
      <c r="BH40" s="225"/>
      <c r="BI40" s="75" t="str">
        <f t="shared" si="52"/>
        <v/>
      </c>
      <c r="BJ40" s="37" t="str">
        <f t="shared" si="53"/>
        <v/>
      </c>
      <c r="BK40" s="224"/>
      <c r="BL40" s="74" t="str">
        <f t="shared" si="54"/>
        <v/>
      </c>
      <c r="BM40" s="36" t="str">
        <f t="shared" si="55"/>
        <v/>
      </c>
      <c r="BN40" s="225"/>
      <c r="BO40" s="75" t="str">
        <f t="shared" si="56"/>
        <v/>
      </c>
      <c r="BP40" s="37" t="str">
        <f t="shared" si="57"/>
        <v/>
      </c>
      <c r="BQ40" s="224"/>
      <c r="BR40" s="74" t="str">
        <f t="shared" si="58"/>
        <v/>
      </c>
      <c r="BS40" s="36" t="str">
        <f t="shared" si="59"/>
        <v/>
      </c>
      <c r="BT40" s="225"/>
      <c r="BU40" s="75" t="str">
        <f t="shared" si="60"/>
        <v/>
      </c>
      <c r="BV40" s="37" t="str">
        <f t="shared" si="61"/>
        <v/>
      </c>
      <c r="BW40" s="224"/>
      <c r="BX40" s="74" t="str">
        <f t="shared" si="62"/>
        <v/>
      </c>
      <c r="BY40" s="36" t="str">
        <f t="shared" si="63"/>
        <v/>
      </c>
      <c r="BZ40" s="225"/>
      <c r="CA40" s="75" t="str">
        <f t="shared" si="64"/>
        <v/>
      </c>
      <c r="CB40" s="37" t="str">
        <f t="shared" si="65"/>
        <v/>
      </c>
      <c r="CC40" s="224"/>
      <c r="CD40" s="74" t="str">
        <f t="shared" si="66"/>
        <v/>
      </c>
      <c r="CE40" s="36" t="str">
        <f t="shared" si="67"/>
        <v/>
      </c>
      <c r="CF40" s="225"/>
      <c r="CG40" s="115" t="str">
        <f t="shared" si="68"/>
        <v/>
      </c>
      <c r="CH40" s="225" t="str">
        <f t="shared" si="69"/>
        <v/>
      </c>
      <c r="CI40" s="224"/>
      <c r="CJ40" s="5" t="str">
        <f t="shared" si="70"/>
        <v/>
      </c>
      <c r="CK40" s="224" t="str">
        <f t="shared" si="71"/>
        <v/>
      </c>
      <c r="CL40" s="225"/>
      <c r="CM40" s="115" t="str">
        <f t="shared" si="72"/>
        <v/>
      </c>
      <c r="CN40" s="225" t="str">
        <f t="shared" si="73"/>
        <v/>
      </c>
      <c r="CO40" s="224"/>
      <c r="CP40" s="5" t="str">
        <f t="shared" si="74"/>
        <v/>
      </c>
      <c r="CQ40" s="224" t="str">
        <f t="shared" si="75"/>
        <v/>
      </c>
      <c r="CR40" s="225"/>
      <c r="CS40" s="115" t="str">
        <f t="shared" si="76"/>
        <v/>
      </c>
      <c r="CT40" s="225" t="str">
        <f t="shared" si="77"/>
        <v/>
      </c>
      <c r="CU40" s="224"/>
      <c r="CV40" s="5" t="str">
        <f t="shared" si="78"/>
        <v/>
      </c>
      <c r="CW40" s="224" t="str">
        <f t="shared" si="79"/>
        <v/>
      </c>
      <c r="CX40" s="225"/>
      <c r="CY40" s="115" t="str">
        <f t="shared" si="80"/>
        <v/>
      </c>
      <c r="CZ40" s="225" t="str">
        <f t="shared" si="81"/>
        <v/>
      </c>
      <c r="DA40" s="224"/>
      <c r="DB40" s="5" t="str">
        <f t="shared" si="82"/>
        <v/>
      </c>
      <c r="DC40" s="224" t="str">
        <f t="shared" si="83"/>
        <v/>
      </c>
      <c r="DD40" s="225"/>
      <c r="DE40" s="115" t="str">
        <f t="shared" si="84"/>
        <v/>
      </c>
      <c r="DF40" s="225" t="str">
        <f t="shared" si="85"/>
        <v/>
      </c>
      <c r="DG40" s="224"/>
      <c r="DH40" s="5" t="str">
        <f t="shared" si="86"/>
        <v/>
      </c>
      <c r="DI40" s="224" t="str">
        <f t="shared" si="87"/>
        <v/>
      </c>
      <c r="DJ40" s="225"/>
      <c r="DK40" s="115" t="str">
        <f t="shared" si="88"/>
        <v/>
      </c>
      <c r="DL40" s="225" t="str">
        <f t="shared" si="89"/>
        <v/>
      </c>
      <c r="DM40" s="224"/>
      <c r="DN40" s="5" t="str">
        <f t="shared" si="90"/>
        <v/>
      </c>
      <c r="DO40" s="224" t="str">
        <f t="shared" si="91"/>
        <v/>
      </c>
      <c r="DP40" s="225"/>
      <c r="DQ40" s="115" t="str">
        <f t="shared" si="92"/>
        <v/>
      </c>
      <c r="DR40" s="225" t="str">
        <f t="shared" si="93"/>
        <v/>
      </c>
      <c r="DS40" s="224"/>
      <c r="DT40" s="5" t="str">
        <f t="shared" si="94"/>
        <v/>
      </c>
      <c r="DU40" s="224" t="str">
        <f t="shared" si="95"/>
        <v/>
      </c>
      <c r="DV40" s="225"/>
      <c r="DW40" s="115" t="str">
        <f t="shared" si="96"/>
        <v/>
      </c>
      <c r="DX40" s="225" t="str">
        <f t="shared" si="97"/>
        <v/>
      </c>
      <c r="DY40" s="224"/>
      <c r="DZ40" s="5" t="str">
        <f t="shared" si="98"/>
        <v/>
      </c>
      <c r="EA40" s="224" t="str">
        <f t="shared" si="99"/>
        <v/>
      </c>
      <c r="EB40" s="225"/>
      <c r="EC40" s="115" t="str">
        <f t="shared" si="100"/>
        <v/>
      </c>
      <c r="ED40" s="225" t="str">
        <f t="shared" si="101"/>
        <v/>
      </c>
      <c r="EE40" s="224"/>
      <c r="EF40" s="5" t="str">
        <f t="shared" si="102"/>
        <v/>
      </c>
      <c r="EG40" s="224" t="str">
        <f t="shared" si="103"/>
        <v/>
      </c>
      <c r="EH40" s="225"/>
      <c r="EI40" s="115" t="str">
        <f t="shared" si="104"/>
        <v/>
      </c>
      <c r="EJ40" s="225" t="str">
        <f t="shared" si="105"/>
        <v/>
      </c>
      <c r="EK40" s="224"/>
      <c r="EL40" s="5" t="str">
        <f t="shared" si="106"/>
        <v/>
      </c>
      <c r="EM40" s="224" t="str">
        <f t="shared" si="107"/>
        <v/>
      </c>
      <c r="EN40" s="225"/>
      <c r="EO40" s="115" t="str">
        <f t="shared" si="108"/>
        <v/>
      </c>
      <c r="EP40" s="225" t="str">
        <f t="shared" si="109"/>
        <v/>
      </c>
      <c r="EQ40" s="224"/>
      <c r="ER40" s="5" t="str">
        <f t="shared" si="110"/>
        <v/>
      </c>
      <c r="ES40" s="224" t="str">
        <f t="shared" si="111"/>
        <v/>
      </c>
      <c r="ET40" s="225"/>
      <c r="EU40" s="115" t="str">
        <f t="shared" si="112"/>
        <v/>
      </c>
      <c r="EV40" s="225" t="str">
        <f t="shared" si="113"/>
        <v/>
      </c>
      <c r="EW40" s="224"/>
      <c r="EX40" s="5" t="str">
        <f t="shared" si="114"/>
        <v/>
      </c>
      <c r="EY40" s="224" t="str">
        <f t="shared" si="115"/>
        <v/>
      </c>
      <c r="EZ40" s="225"/>
      <c r="FA40" s="115" t="str">
        <f t="shared" si="116"/>
        <v/>
      </c>
      <c r="FB40" s="225" t="str">
        <f t="shared" si="117"/>
        <v/>
      </c>
      <c r="FC40" s="224"/>
      <c r="FD40" s="5" t="str">
        <f t="shared" si="118"/>
        <v/>
      </c>
      <c r="FE40" s="224" t="str">
        <f t="shared" si="119"/>
        <v/>
      </c>
      <c r="FF40" s="225"/>
      <c r="FG40" s="115" t="str">
        <f t="shared" si="120"/>
        <v/>
      </c>
      <c r="FH40" s="225" t="str">
        <f t="shared" si="121"/>
        <v/>
      </c>
      <c r="FI40" s="224"/>
      <c r="FJ40" s="5" t="str">
        <f t="shared" si="122"/>
        <v/>
      </c>
      <c r="FK40" s="224" t="str">
        <f t="shared" si="123"/>
        <v/>
      </c>
      <c r="FL40" s="225"/>
      <c r="FM40" s="115" t="str">
        <f t="shared" si="124"/>
        <v/>
      </c>
      <c r="FN40" s="225" t="str">
        <f t="shared" si="125"/>
        <v/>
      </c>
      <c r="FO40" s="224"/>
      <c r="FP40" s="5" t="str">
        <f t="shared" si="126"/>
        <v/>
      </c>
      <c r="FQ40" s="224" t="str">
        <f t="shared" si="127"/>
        <v/>
      </c>
      <c r="FR40" s="225"/>
      <c r="FS40" s="115" t="str">
        <f t="shared" si="128"/>
        <v/>
      </c>
      <c r="FT40" s="225" t="str">
        <f t="shared" si="129"/>
        <v/>
      </c>
      <c r="FU40" s="253"/>
      <c r="FV40" s="253"/>
      <c r="FW40" s="253"/>
      <c r="FX40" s="253"/>
      <c r="FY40" s="253"/>
    </row>
    <row r="41" spans="1:181" s="3" customFormat="1" x14ac:dyDescent="0.25">
      <c r="A41" s="2" t="str">
        <f t="shared" si="0"/>
        <v/>
      </c>
      <c r="B41" s="2"/>
      <c r="C41" s="82"/>
      <c r="D41" s="109"/>
      <c r="E41" s="101"/>
      <c r="F41" s="2"/>
      <c r="G41" s="76"/>
      <c r="H41" s="114" t="str">
        <f t="shared" si="1"/>
        <v/>
      </c>
      <c r="I41" s="114" t="str">
        <f t="shared" si="2"/>
        <v/>
      </c>
      <c r="J41" s="114" t="str">
        <f t="shared" si="3"/>
        <v/>
      </c>
      <c r="K41" s="114" t="str">
        <f t="shared" si="4"/>
        <v/>
      </c>
      <c r="L41" s="114" t="str">
        <f t="shared" si="5"/>
        <v/>
      </c>
      <c r="M41" s="114" t="str">
        <f t="shared" si="6"/>
        <v/>
      </c>
      <c r="N41" s="114" t="str">
        <f t="shared" si="7"/>
        <v/>
      </c>
      <c r="O41" s="114" t="str">
        <f t="shared" si="8"/>
        <v/>
      </c>
      <c r="P41" s="93" t="str">
        <f t="shared" si="9"/>
        <v/>
      </c>
      <c r="Q41" s="93" t="str">
        <f t="shared" si="10"/>
        <v/>
      </c>
      <c r="R41" s="93" t="str">
        <f t="shared" si="11"/>
        <v/>
      </c>
      <c r="S41" s="93" t="str">
        <f t="shared" si="12"/>
        <v/>
      </c>
      <c r="T41" s="93" t="str">
        <f t="shared" si="13"/>
        <v/>
      </c>
      <c r="U41" s="93" t="str">
        <f t="shared" si="14"/>
        <v/>
      </c>
      <c r="V41" s="93" t="str">
        <f t="shared" si="15"/>
        <v/>
      </c>
      <c r="W41" s="93" t="str">
        <f t="shared" si="16"/>
        <v/>
      </c>
      <c r="X41" s="93" t="str">
        <f t="shared" si="17"/>
        <v/>
      </c>
      <c r="Y41" s="93" t="str">
        <f t="shared" si="18"/>
        <v/>
      </c>
      <c r="Z41" s="93" t="str">
        <f t="shared" si="19"/>
        <v/>
      </c>
      <c r="AA41" s="93" t="str">
        <f t="shared" si="20"/>
        <v/>
      </c>
      <c r="AB41" s="93" t="str">
        <f t="shared" si="21"/>
        <v/>
      </c>
      <c r="AC41" s="93" t="str">
        <f t="shared" si="22"/>
        <v/>
      </c>
      <c r="AD41" s="93" t="str">
        <f t="shared" si="23"/>
        <v/>
      </c>
      <c r="AE41" s="93" t="str">
        <f t="shared" si="24"/>
        <v/>
      </c>
      <c r="AF41" s="93" t="str">
        <f t="shared" si="25"/>
        <v/>
      </c>
      <c r="AG41" s="93" t="str">
        <f t="shared" si="28"/>
        <v/>
      </c>
      <c r="AH41" s="93" t="str">
        <f t="shared" si="29"/>
        <v/>
      </c>
      <c r="AI41" s="93" t="str">
        <f t="shared" si="30"/>
        <v/>
      </c>
      <c r="AJ41" s="93" t="str">
        <f t="shared" si="31"/>
        <v/>
      </c>
      <c r="AK41" s="93" t="str">
        <f t="shared" si="32"/>
        <v/>
      </c>
      <c r="AL41" s="93" t="str">
        <f t="shared" si="33"/>
        <v/>
      </c>
      <c r="AM41" s="93" t="str">
        <f t="shared" si="34"/>
        <v/>
      </c>
      <c r="AN41" s="93" t="str">
        <f t="shared" si="35"/>
        <v/>
      </c>
      <c r="AO41" s="93" t="str">
        <f t="shared" si="36"/>
        <v/>
      </c>
      <c r="AP41" s="93" t="str">
        <f t="shared" si="37"/>
        <v/>
      </c>
      <c r="AQ41" s="93" t="str">
        <f t="shared" si="38"/>
        <v/>
      </c>
      <c r="AR41" s="93" t="str">
        <f t="shared" si="39"/>
        <v/>
      </c>
      <c r="AS41" s="93" t="str">
        <f t="shared" si="40"/>
        <v/>
      </c>
      <c r="AT41" s="93" t="str">
        <f t="shared" si="41"/>
        <v/>
      </c>
      <c r="AU41" s="93" t="str">
        <f t="shared" si="42"/>
        <v/>
      </c>
      <c r="AV41" s="93" t="str">
        <f t="shared" si="43"/>
        <v/>
      </c>
      <c r="AW41" s="93" t="str">
        <f t="shared" si="44"/>
        <v/>
      </c>
      <c r="AX41" s="93" t="str">
        <f t="shared" si="45"/>
        <v/>
      </c>
      <c r="AY41" s="93" t="str">
        <f t="shared" si="46"/>
        <v/>
      </c>
      <c r="AZ41" s="93" t="str">
        <f t="shared" si="47"/>
        <v/>
      </c>
      <c r="BA41" s="93" t="str">
        <f t="shared" si="48"/>
        <v/>
      </c>
      <c r="BB41" s="93" t="str">
        <f t="shared" si="49"/>
        <v/>
      </c>
      <c r="BC41" s="93" t="str">
        <f t="shared" si="50"/>
        <v/>
      </c>
      <c r="BD41" s="93" t="str">
        <f t="shared" si="51"/>
        <v/>
      </c>
      <c r="BE41" s="224"/>
      <c r="BF41" s="74" t="str">
        <f t="shared" si="130"/>
        <v/>
      </c>
      <c r="BG41" s="36" t="str">
        <f t="shared" si="131"/>
        <v/>
      </c>
      <c r="BH41" s="225"/>
      <c r="BI41" s="75" t="str">
        <f t="shared" si="52"/>
        <v/>
      </c>
      <c r="BJ41" s="37" t="str">
        <f t="shared" si="53"/>
        <v/>
      </c>
      <c r="BK41" s="224"/>
      <c r="BL41" s="74" t="str">
        <f t="shared" si="54"/>
        <v/>
      </c>
      <c r="BM41" s="36" t="str">
        <f t="shared" si="55"/>
        <v/>
      </c>
      <c r="BN41" s="225"/>
      <c r="BO41" s="75" t="str">
        <f t="shared" si="56"/>
        <v/>
      </c>
      <c r="BP41" s="37" t="str">
        <f t="shared" si="57"/>
        <v/>
      </c>
      <c r="BQ41" s="224"/>
      <c r="BR41" s="74" t="str">
        <f t="shared" si="58"/>
        <v/>
      </c>
      <c r="BS41" s="36" t="str">
        <f t="shared" si="59"/>
        <v/>
      </c>
      <c r="BT41" s="225"/>
      <c r="BU41" s="75" t="str">
        <f t="shared" si="60"/>
        <v/>
      </c>
      <c r="BV41" s="37" t="str">
        <f t="shared" si="61"/>
        <v/>
      </c>
      <c r="BW41" s="224"/>
      <c r="BX41" s="74" t="str">
        <f t="shared" si="62"/>
        <v/>
      </c>
      <c r="BY41" s="36" t="str">
        <f t="shared" si="63"/>
        <v/>
      </c>
      <c r="BZ41" s="225"/>
      <c r="CA41" s="75" t="str">
        <f t="shared" si="64"/>
        <v/>
      </c>
      <c r="CB41" s="37" t="str">
        <f t="shared" si="65"/>
        <v/>
      </c>
      <c r="CC41" s="224"/>
      <c r="CD41" s="74" t="str">
        <f t="shared" si="66"/>
        <v/>
      </c>
      <c r="CE41" s="36" t="str">
        <f t="shared" si="67"/>
        <v/>
      </c>
      <c r="CF41" s="225"/>
      <c r="CG41" s="115" t="str">
        <f t="shared" si="68"/>
        <v/>
      </c>
      <c r="CH41" s="225" t="str">
        <f t="shared" si="69"/>
        <v/>
      </c>
      <c r="CI41" s="224"/>
      <c r="CJ41" s="5" t="str">
        <f t="shared" si="70"/>
        <v/>
      </c>
      <c r="CK41" s="224" t="str">
        <f t="shared" si="71"/>
        <v/>
      </c>
      <c r="CL41" s="225"/>
      <c r="CM41" s="115" t="str">
        <f t="shared" si="72"/>
        <v/>
      </c>
      <c r="CN41" s="225" t="str">
        <f t="shared" si="73"/>
        <v/>
      </c>
      <c r="CO41" s="224"/>
      <c r="CP41" s="5" t="str">
        <f t="shared" si="74"/>
        <v/>
      </c>
      <c r="CQ41" s="224" t="str">
        <f t="shared" si="75"/>
        <v/>
      </c>
      <c r="CR41" s="225"/>
      <c r="CS41" s="115" t="str">
        <f t="shared" si="76"/>
        <v/>
      </c>
      <c r="CT41" s="225" t="str">
        <f t="shared" si="77"/>
        <v/>
      </c>
      <c r="CU41" s="224"/>
      <c r="CV41" s="5" t="str">
        <f t="shared" si="78"/>
        <v/>
      </c>
      <c r="CW41" s="224" t="str">
        <f t="shared" si="79"/>
        <v/>
      </c>
      <c r="CX41" s="225"/>
      <c r="CY41" s="115" t="str">
        <f t="shared" si="80"/>
        <v/>
      </c>
      <c r="CZ41" s="225" t="str">
        <f t="shared" si="81"/>
        <v/>
      </c>
      <c r="DA41" s="224"/>
      <c r="DB41" s="5" t="str">
        <f t="shared" si="82"/>
        <v/>
      </c>
      <c r="DC41" s="224" t="str">
        <f t="shared" si="83"/>
        <v/>
      </c>
      <c r="DD41" s="225"/>
      <c r="DE41" s="115" t="str">
        <f t="shared" si="84"/>
        <v/>
      </c>
      <c r="DF41" s="225" t="str">
        <f t="shared" si="85"/>
        <v/>
      </c>
      <c r="DG41" s="224"/>
      <c r="DH41" s="5" t="str">
        <f t="shared" si="86"/>
        <v/>
      </c>
      <c r="DI41" s="224" t="str">
        <f t="shared" si="87"/>
        <v/>
      </c>
      <c r="DJ41" s="225"/>
      <c r="DK41" s="115" t="str">
        <f t="shared" si="88"/>
        <v/>
      </c>
      <c r="DL41" s="225" t="str">
        <f t="shared" si="89"/>
        <v/>
      </c>
      <c r="DM41" s="224"/>
      <c r="DN41" s="5" t="str">
        <f t="shared" si="90"/>
        <v/>
      </c>
      <c r="DO41" s="224" t="str">
        <f t="shared" si="91"/>
        <v/>
      </c>
      <c r="DP41" s="225"/>
      <c r="DQ41" s="115" t="str">
        <f t="shared" si="92"/>
        <v/>
      </c>
      <c r="DR41" s="225" t="str">
        <f t="shared" si="93"/>
        <v/>
      </c>
      <c r="DS41" s="224"/>
      <c r="DT41" s="5" t="str">
        <f t="shared" si="94"/>
        <v/>
      </c>
      <c r="DU41" s="224" t="str">
        <f t="shared" si="95"/>
        <v/>
      </c>
      <c r="DV41" s="225"/>
      <c r="DW41" s="115" t="str">
        <f t="shared" si="96"/>
        <v/>
      </c>
      <c r="DX41" s="225" t="str">
        <f t="shared" si="97"/>
        <v/>
      </c>
      <c r="DY41" s="224"/>
      <c r="DZ41" s="5" t="str">
        <f t="shared" si="98"/>
        <v/>
      </c>
      <c r="EA41" s="224" t="str">
        <f t="shared" si="99"/>
        <v/>
      </c>
      <c r="EB41" s="225"/>
      <c r="EC41" s="115" t="str">
        <f t="shared" si="100"/>
        <v/>
      </c>
      <c r="ED41" s="225" t="str">
        <f t="shared" si="101"/>
        <v/>
      </c>
      <c r="EE41" s="224"/>
      <c r="EF41" s="5" t="str">
        <f t="shared" si="102"/>
        <v/>
      </c>
      <c r="EG41" s="224" t="str">
        <f t="shared" si="103"/>
        <v/>
      </c>
      <c r="EH41" s="225"/>
      <c r="EI41" s="115" t="str">
        <f t="shared" si="104"/>
        <v/>
      </c>
      <c r="EJ41" s="225" t="str">
        <f t="shared" si="105"/>
        <v/>
      </c>
      <c r="EK41" s="224"/>
      <c r="EL41" s="5" t="str">
        <f t="shared" si="106"/>
        <v/>
      </c>
      <c r="EM41" s="224" t="str">
        <f t="shared" si="107"/>
        <v/>
      </c>
      <c r="EN41" s="225"/>
      <c r="EO41" s="115" t="str">
        <f t="shared" si="108"/>
        <v/>
      </c>
      <c r="EP41" s="225" t="str">
        <f t="shared" si="109"/>
        <v/>
      </c>
      <c r="EQ41" s="224"/>
      <c r="ER41" s="5" t="str">
        <f t="shared" si="110"/>
        <v/>
      </c>
      <c r="ES41" s="224" t="str">
        <f t="shared" si="111"/>
        <v/>
      </c>
      <c r="ET41" s="225"/>
      <c r="EU41" s="115" t="str">
        <f t="shared" si="112"/>
        <v/>
      </c>
      <c r="EV41" s="225" t="str">
        <f t="shared" si="113"/>
        <v/>
      </c>
      <c r="EW41" s="224"/>
      <c r="EX41" s="5" t="str">
        <f t="shared" si="114"/>
        <v/>
      </c>
      <c r="EY41" s="224" t="str">
        <f t="shared" si="115"/>
        <v/>
      </c>
      <c r="EZ41" s="225"/>
      <c r="FA41" s="115" t="str">
        <f t="shared" si="116"/>
        <v/>
      </c>
      <c r="FB41" s="225" t="str">
        <f t="shared" si="117"/>
        <v/>
      </c>
      <c r="FC41" s="224"/>
      <c r="FD41" s="5" t="str">
        <f t="shared" si="118"/>
        <v/>
      </c>
      <c r="FE41" s="224" t="str">
        <f t="shared" si="119"/>
        <v/>
      </c>
      <c r="FF41" s="225"/>
      <c r="FG41" s="115" t="str">
        <f t="shared" si="120"/>
        <v/>
      </c>
      <c r="FH41" s="225" t="str">
        <f t="shared" si="121"/>
        <v/>
      </c>
      <c r="FI41" s="224"/>
      <c r="FJ41" s="5" t="str">
        <f t="shared" si="122"/>
        <v/>
      </c>
      <c r="FK41" s="224" t="str">
        <f t="shared" si="123"/>
        <v/>
      </c>
      <c r="FL41" s="225"/>
      <c r="FM41" s="115" t="str">
        <f t="shared" si="124"/>
        <v/>
      </c>
      <c r="FN41" s="225" t="str">
        <f t="shared" si="125"/>
        <v/>
      </c>
      <c r="FO41" s="224"/>
      <c r="FP41" s="5" t="str">
        <f t="shared" si="126"/>
        <v/>
      </c>
      <c r="FQ41" s="224" t="str">
        <f t="shared" si="127"/>
        <v/>
      </c>
      <c r="FR41" s="225"/>
      <c r="FS41" s="115" t="str">
        <f t="shared" si="128"/>
        <v/>
      </c>
      <c r="FT41" s="225" t="str">
        <f t="shared" si="129"/>
        <v/>
      </c>
      <c r="FU41" s="253"/>
      <c r="FV41" s="253"/>
      <c r="FW41" s="253"/>
      <c r="FX41" s="253"/>
      <c r="FY41" s="253"/>
    </row>
    <row r="42" spans="1:181" s="3" customFormat="1" x14ac:dyDescent="0.25">
      <c r="A42" s="2" t="str">
        <f t="shared" si="0"/>
        <v/>
      </c>
      <c r="B42" s="2"/>
      <c r="C42" s="82"/>
      <c r="D42" s="109"/>
      <c r="E42" s="101"/>
      <c r="F42" s="2"/>
      <c r="G42" s="76"/>
      <c r="H42" s="114" t="str">
        <f t="shared" si="1"/>
        <v/>
      </c>
      <c r="I42" s="114" t="str">
        <f t="shared" si="2"/>
        <v/>
      </c>
      <c r="J42" s="114" t="str">
        <f t="shared" si="3"/>
        <v/>
      </c>
      <c r="K42" s="114" t="str">
        <f t="shared" si="4"/>
        <v/>
      </c>
      <c r="L42" s="114" t="str">
        <f t="shared" si="5"/>
        <v/>
      </c>
      <c r="M42" s="114" t="str">
        <f t="shared" si="6"/>
        <v/>
      </c>
      <c r="N42" s="114" t="str">
        <f t="shared" si="7"/>
        <v/>
      </c>
      <c r="O42" s="114" t="str">
        <f t="shared" si="8"/>
        <v/>
      </c>
      <c r="P42" s="93" t="str">
        <f t="shared" si="9"/>
        <v/>
      </c>
      <c r="Q42" s="93" t="str">
        <f t="shared" si="10"/>
        <v/>
      </c>
      <c r="R42" s="93" t="str">
        <f t="shared" si="11"/>
        <v/>
      </c>
      <c r="S42" s="93" t="str">
        <f t="shared" si="12"/>
        <v/>
      </c>
      <c r="T42" s="93" t="str">
        <f t="shared" si="13"/>
        <v/>
      </c>
      <c r="U42" s="93" t="str">
        <f t="shared" si="14"/>
        <v/>
      </c>
      <c r="V42" s="93" t="str">
        <f t="shared" si="15"/>
        <v/>
      </c>
      <c r="W42" s="93" t="str">
        <f t="shared" si="16"/>
        <v/>
      </c>
      <c r="X42" s="93" t="str">
        <f t="shared" si="17"/>
        <v/>
      </c>
      <c r="Y42" s="93" t="str">
        <f t="shared" si="18"/>
        <v/>
      </c>
      <c r="Z42" s="93" t="str">
        <f t="shared" si="19"/>
        <v/>
      </c>
      <c r="AA42" s="93" t="str">
        <f t="shared" si="20"/>
        <v/>
      </c>
      <c r="AB42" s="93" t="str">
        <f t="shared" si="21"/>
        <v/>
      </c>
      <c r="AC42" s="93" t="str">
        <f t="shared" si="22"/>
        <v/>
      </c>
      <c r="AD42" s="93" t="str">
        <f t="shared" si="23"/>
        <v/>
      </c>
      <c r="AE42" s="93" t="str">
        <f t="shared" si="24"/>
        <v/>
      </c>
      <c r="AF42" s="93" t="str">
        <f t="shared" si="25"/>
        <v/>
      </c>
      <c r="AG42" s="93" t="str">
        <f t="shared" si="28"/>
        <v/>
      </c>
      <c r="AH42" s="93" t="str">
        <f t="shared" si="29"/>
        <v/>
      </c>
      <c r="AI42" s="93" t="str">
        <f t="shared" si="30"/>
        <v/>
      </c>
      <c r="AJ42" s="93" t="str">
        <f t="shared" si="31"/>
        <v/>
      </c>
      <c r="AK42" s="93" t="str">
        <f t="shared" si="32"/>
        <v/>
      </c>
      <c r="AL42" s="93" t="str">
        <f t="shared" si="33"/>
        <v/>
      </c>
      <c r="AM42" s="93" t="str">
        <f t="shared" si="34"/>
        <v/>
      </c>
      <c r="AN42" s="93" t="str">
        <f t="shared" si="35"/>
        <v/>
      </c>
      <c r="AO42" s="93" t="str">
        <f t="shared" si="36"/>
        <v/>
      </c>
      <c r="AP42" s="93" t="str">
        <f t="shared" si="37"/>
        <v/>
      </c>
      <c r="AQ42" s="93" t="str">
        <f t="shared" si="38"/>
        <v/>
      </c>
      <c r="AR42" s="93" t="str">
        <f t="shared" si="39"/>
        <v/>
      </c>
      <c r="AS42" s="93" t="str">
        <f t="shared" si="40"/>
        <v/>
      </c>
      <c r="AT42" s="93" t="str">
        <f t="shared" si="41"/>
        <v/>
      </c>
      <c r="AU42" s="93" t="str">
        <f t="shared" si="42"/>
        <v/>
      </c>
      <c r="AV42" s="93" t="str">
        <f t="shared" si="43"/>
        <v/>
      </c>
      <c r="AW42" s="93" t="str">
        <f t="shared" si="44"/>
        <v/>
      </c>
      <c r="AX42" s="93" t="str">
        <f t="shared" si="45"/>
        <v/>
      </c>
      <c r="AY42" s="93" t="str">
        <f t="shared" si="46"/>
        <v/>
      </c>
      <c r="AZ42" s="93" t="str">
        <f t="shared" si="47"/>
        <v/>
      </c>
      <c r="BA42" s="93" t="str">
        <f t="shared" si="48"/>
        <v/>
      </c>
      <c r="BB42" s="93" t="str">
        <f t="shared" si="49"/>
        <v/>
      </c>
      <c r="BC42" s="93" t="str">
        <f t="shared" si="50"/>
        <v/>
      </c>
      <c r="BD42" s="93" t="str">
        <f t="shared" si="51"/>
        <v/>
      </c>
      <c r="BE42" s="224"/>
      <c r="BF42" s="74" t="str">
        <f t="shared" si="130"/>
        <v/>
      </c>
      <c r="BG42" s="36" t="str">
        <f t="shared" si="131"/>
        <v/>
      </c>
      <c r="BH42" s="225"/>
      <c r="BI42" s="75" t="str">
        <f t="shared" si="52"/>
        <v/>
      </c>
      <c r="BJ42" s="37" t="str">
        <f t="shared" si="53"/>
        <v/>
      </c>
      <c r="BK42" s="224"/>
      <c r="BL42" s="74" t="str">
        <f t="shared" si="54"/>
        <v/>
      </c>
      <c r="BM42" s="36" t="str">
        <f t="shared" si="55"/>
        <v/>
      </c>
      <c r="BN42" s="225"/>
      <c r="BO42" s="75" t="str">
        <f t="shared" si="56"/>
        <v/>
      </c>
      <c r="BP42" s="37" t="str">
        <f t="shared" si="57"/>
        <v/>
      </c>
      <c r="BQ42" s="224"/>
      <c r="BR42" s="74" t="str">
        <f t="shared" si="58"/>
        <v/>
      </c>
      <c r="BS42" s="36" t="str">
        <f t="shared" si="59"/>
        <v/>
      </c>
      <c r="BT42" s="225"/>
      <c r="BU42" s="75" t="str">
        <f t="shared" si="60"/>
        <v/>
      </c>
      <c r="BV42" s="37" t="str">
        <f t="shared" si="61"/>
        <v/>
      </c>
      <c r="BW42" s="224"/>
      <c r="BX42" s="74" t="str">
        <f t="shared" si="62"/>
        <v/>
      </c>
      <c r="BY42" s="36" t="str">
        <f t="shared" si="63"/>
        <v/>
      </c>
      <c r="BZ42" s="225"/>
      <c r="CA42" s="75" t="str">
        <f t="shared" si="64"/>
        <v/>
      </c>
      <c r="CB42" s="37" t="str">
        <f t="shared" si="65"/>
        <v/>
      </c>
      <c r="CC42" s="224"/>
      <c r="CD42" s="74" t="str">
        <f t="shared" si="66"/>
        <v/>
      </c>
      <c r="CE42" s="36" t="str">
        <f t="shared" si="67"/>
        <v/>
      </c>
      <c r="CF42" s="225"/>
      <c r="CG42" s="115" t="str">
        <f t="shared" si="68"/>
        <v/>
      </c>
      <c r="CH42" s="225" t="str">
        <f t="shared" si="69"/>
        <v/>
      </c>
      <c r="CI42" s="224"/>
      <c r="CJ42" s="5" t="str">
        <f t="shared" si="70"/>
        <v/>
      </c>
      <c r="CK42" s="224" t="str">
        <f t="shared" si="71"/>
        <v/>
      </c>
      <c r="CL42" s="225"/>
      <c r="CM42" s="115" t="str">
        <f t="shared" si="72"/>
        <v/>
      </c>
      <c r="CN42" s="225" t="str">
        <f t="shared" si="73"/>
        <v/>
      </c>
      <c r="CO42" s="224"/>
      <c r="CP42" s="5" t="str">
        <f t="shared" si="74"/>
        <v/>
      </c>
      <c r="CQ42" s="224" t="str">
        <f t="shared" si="75"/>
        <v/>
      </c>
      <c r="CR42" s="225"/>
      <c r="CS42" s="115" t="str">
        <f t="shared" si="76"/>
        <v/>
      </c>
      <c r="CT42" s="225" t="str">
        <f t="shared" si="77"/>
        <v/>
      </c>
      <c r="CU42" s="224"/>
      <c r="CV42" s="5" t="str">
        <f t="shared" si="78"/>
        <v/>
      </c>
      <c r="CW42" s="224" t="str">
        <f t="shared" si="79"/>
        <v/>
      </c>
      <c r="CX42" s="225"/>
      <c r="CY42" s="115" t="str">
        <f t="shared" si="80"/>
        <v/>
      </c>
      <c r="CZ42" s="225" t="str">
        <f t="shared" si="81"/>
        <v/>
      </c>
      <c r="DA42" s="224"/>
      <c r="DB42" s="5" t="str">
        <f t="shared" si="82"/>
        <v/>
      </c>
      <c r="DC42" s="224" t="str">
        <f t="shared" si="83"/>
        <v/>
      </c>
      <c r="DD42" s="225"/>
      <c r="DE42" s="115" t="str">
        <f t="shared" si="84"/>
        <v/>
      </c>
      <c r="DF42" s="225" t="str">
        <f t="shared" si="85"/>
        <v/>
      </c>
      <c r="DG42" s="224"/>
      <c r="DH42" s="5" t="str">
        <f t="shared" si="86"/>
        <v/>
      </c>
      <c r="DI42" s="224" t="str">
        <f t="shared" si="87"/>
        <v/>
      </c>
      <c r="DJ42" s="225"/>
      <c r="DK42" s="115" t="str">
        <f t="shared" si="88"/>
        <v/>
      </c>
      <c r="DL42" s="225" t="str">
        <f t="shared" si="89"/>
        <v/>
      </c>
      <c r="DM42" s="224"/>
      <c r="DN42" s="5" t="str">
        <f t="shared" si="90"/>
        <v/>
      </c>
      <c r="DO42" s="224" t="str">
        <f t="shared" si="91"/>
        <v/>
      </c>
      <c r="DP42" s="225"/>
      <c r="DQ42" s="115" t="str">
        <f t="shared" si="92"/>
        <v/>
      </c>
      <c r="DR42" s="225" t="str">
        <f t="shared" si="93"/>
        <v/>
      </c>
      <c r="DS42" s="224"/>
      <c r="DT42" s="5" t="str">
        <f t="shared" si="94"/>
        <v/>
      </c>
      <c r="DU42" s="224" t="str">
        <f t="shared" si="95"/>
        <v/>
      </c>
      <c r="DV42" s="225"/>
      <c r="DW42" s="115" t="str">
        <f t="shared" si="96"/>
        <v/>
      </c>
      <c r="DX42" s="225" t="str">
        <f t="shared" si="97"/>
        <v/>
      </c>
      <c r="DY42" s="224"/>
      <c r="DZ42" s="5" t="str">
        <f t="shared" si="98"/>
        <v/>
      </c>
      <c r="EA42" s="224" t="str">
        <f t="shared" si="99"/>
        <v/>
      </c>
      <c r="EB42" s="225"/>
      <c r="EC42" s="115" t="str">
        <f t="shared" si="100"/>
        <v/>
      </c>
      <c r="ED42" s="225" t="str">
        <f t="shared" si="101"/>
        <v/>
      </c>
      <c r="EE42" s="224"/>
      <c r="EF42" s="5" t="str">
        <f t="shared" si="102"/>
        <v/>
      </c>
      <c r="EG42" s="224" t="str">
        <f t="shared" si="103"/>
        <v/>
      </c>
      <c r="EH42" s="225"/>
      <c r="EI42" s="115" t="str">
        <f t="shared" si="104"/>
        <v/>
      </c>
      <c r="EJ42" s="225" t="str">
        <f t="shared" si="105"/>
        <v/>
      </c>
      <c r="EK42" s="224"/>
      <c r="EL42" s="5" t="str">
        <f t="shared" si="106"/>
        <v/>
      </c>
      <c r="EM42" s="224" t="str">
        <f t="shared" si="107"/>
        <v/>
      </c>
      <c r="EN42" s="225"/>
      <c r="EO42" s="115" t="str">
        <f t="shared" si="108"/>
        <v/>
      </c>
      <c r="EP42" s="225" t="str">
        <f t="shared" si="109"/>
        <v/>
      </c>
      <c r="EQ42" s="224"/>
      <c r="ER42" s="5" t="str">
        <f t="shared" si="110"/>
        <v/>
      </c>
      <c r="ES42" s="224" t="str">
        <f t="shared" si="111"/>
        <v/>
      </c>
      <c r="ET42" s="225"/>
      <c r="EU42" s="115" t="str">
        <f t="shared" si="112"/>
        <v/>
      </c>
      <c r="EV42" s="225" t="str">
        <f t="shared" si="113"/>
        <v/>
      </c>
      <c r="EW42" s="224"/>
      <c r="EX42" s="5" t="str">
        <f t="shared" si="114"/>
        <v/>
      </c>
      <c r="EY42" s="224" t="str">
        <f t="shared" si="115"/>
        <v/>
      </c>
      <c r="EZ42" s="225"/>
      <c r="FA42" s="115" t="str">
        <f t="shared" si="116"/>
        <v/>
      </c>
      <c r="FB42" s="225" t="str">
        <f t="shared" si="117"/>
        <v/>
      </c>
      <c r="FC42" s="224"/>
      <c r="FD42" s="5" t="str">
        <f t="shared" si="118"/>
        <v/>
      </c>
      <c r="FE42" s="224" t="str">
        <f t="shared" si="119"/>
        <v/>
      </c>
      <c r="FF42" s="225"/>
      <c r="FG42" s="115" t="str">
        <f t="shared" si="120"/>
        <v/>
      </c>
      <c r="FH42" s="225" t="str">
        <f t="shared" si="121"/>
        <v/>
      </c>
      <c r="FI42" s="224"/>
      <c r="FJ42" s="5" t="str">
        <f t="shared" si="122"/>
        <v/>
      </c>
      <c r="FK42" s="224" t="str">
        <f t="shared" si="123"/>
        <v/>
      </c>
      <c r="FL42" s="225"/>
      <c r="FM42" s="115" t="str">
        <f t="shared" si="124"/>
        <v/>
      </c>
      <c r="FN42" s="225" t="str">
        <f t="shared" si="125"/>
        <v/>
      </c>
      <c r="FO42" s="224"/>
      <c r="FP42" s="5" t="str">
        <f t="shared" si="126"/>
        <v/>
      </c>
      <c r="FQ42" s="224" t="str">
        <f t="shared" si="127"/>
        <v/>
      </c>
      <c r="FR42" s="225"/>
      <c r="FS42" s="115" t="str">
        <f t="shared" si="128"/>
        <v/>
      </c>
      <c r="FT42" s="225" t="str">
        <f t="shared" si="129"/>
        <v/>
      </c>
      <c r="FU42" s="253"/>
      <c r="FV42" s="253"/>
      <c r="FW42" s="253"/>
      <c r="FX42" s="253"/>
      <c r="FY42" s="253"/>
    </row>
    <row r="43" spans="1:181" s="3" customFormat="1" x14ac:dyDescent="0.25">
      <c r="A43" s="2" t="str">
        <f t="shared" si="0"/>
        <v/>
      </c>
      <c r="B43" s="2"/>
      <c r="C43" s="82"/>
      <c r="D43" s="109"/>
      <c r="E43" s="101"/>
      <c r="F43" s="2"/>
      <c r="G43" s="76"/>
      <c r="H43" s="114" t="str">
        <f t="shared" si="1"/>
        <v/>
      </c>
      <c r="I43" s="114" t="str">
        <f t="shared" si="2"/>
        <v/>
      </c>
      <c r="J43" s="114" t="str">
        <f t="shared" si="3"/>
        <v/>
      </c>
      <c r="K43" s="114" t="str">
        <f t="shared" si="4"/>
        <v/>
      </c>
      <c r="L43" s="114" t="str">
        <f t="shared" si="5"/>
        <v/>
      </c>
      <c r="M43" s="114" t="str">
        <f t="shared" si="6"/>
        <v/>
      </c>
      <c r="N43" s="114" t="str">
        <f t="shared" si="7"/>
        <v/>
      </c>
      <c r="O43" s="114" t="str">
        <f t="shared" si="8"/>
        <v/>
      </c>
      <c r="P43" s="93" t="str">
        <f t="shared" si="9"/>
        <v/>
      </c>
      <c r="Q43" s="93" t="str">
        <f t="shared" si="10"/>
        <v/>
      </c>
      <c r="R43" s="93" t="str">
        <f t="shared" si="11"/>
        <v/>
      </c>
      <c r="S43" s="93" t="str">
        <f t="shared" si="12"/>
        <v/>
      </c>
      <c r="T43" s="93" t="str">
        <f t="shared" si="13"/>
        <v/>
      </c>
      <c r="U43" s="93" t="str">
        <f t="shared" si="14"/>
        <v/>
      </c>
      <c r="V43" s="93" t="str">
        <f t="shared" si="15"/>
        <v/>
      </c>
      <c r="W43" s="93" t="str">
        <f t="shared" si="16"/>
        <v/>
      </c>
      <c r="X43" s="93" t="str">
        <f t="shared" si="17"/>
        <v/>
      </c>
      <c r="Y43" s="93" t="str">
        <f t="shared" si="18"/>
        <v/>
      </c>
      <c r="Z43" s="93" t="str">
        <f t="shared" si="19"/>
        <v/>
      </c>
      <c r="AA43" s="93" t="str">
        <f t="shared" si="20"/>
        <v/>
      </c>
      <c r="AB43" s="93" t="str">
        <f t="shared" si="21"/>
        <v/>
      </c>
      <c r="AC43" s="93" t="str">
        <f t="shared" si="22"/>
        <v/>
      </c>
      <c r="AD43" s="93" t="str">
        <f t="shared" si="23"/>
        <v/>
      </c>
      <c r="AE43" s="93" t="str">
        <f t="shared" si="24"/>
        <v/>
      </c>
      <c r="AF43" s="93" t="str">
        <f t="shared" si="25"/>
        <v/>
      </c>
      <c r="AG43" s="93" t="str">
        <f t="shared" si="28"/>
        <v/>
      </c>
      <c r="AH43" s="93" t="str">
        <f t="shared" si="29"/>
        <v/>
      </c>
      <c r="AI43" s="93" t="str">
        <f t="shared" si="30"/>
        <v/>
      </c>
      <c r="AJ43" s="93" t="str">
        <f t="shared" si="31"/>
        <v/>
      </c>
      <c r="AK43" s="93" t="str">
        <f t="shared" si="32"/>
        <v/>
      </c>
      <c r="AL43" s="93" t="str">
        <f t="shared" si="33"/>
        <v/>
      </c>
      <c r="AM43" s="93" t="str">
        <f t="shared" si="34"/>
        <v/>
      </c>
      <c r="AN43" s="93" t="str">
        <f t="shared" si="35"/>
        <v/>
      </c>
      <c r="AO43" s="93" t="str">
        <f t="shared" si="36"/>
        <v/>
      </c>
      <c r="AP43" s="93" t="str">
        <f t="shared" si="37"/>
        <v/>
      </c>
      <c r="AQ43" s="93" t="str">
        <f t="shared" si="38"/>
        <v/>
      </c>
      <c r="AR43" s="93" t="str">
        <f t="shared" si="39"/>
        <v/>
      </c>
      <c r="AS43" s="93" t="str">
        <f t="shared" si="40"/>
        <v/>
      </c>
      <c r="AT43" s="93" t="str">
        <f t="shared" si="41"/>
        <v/>
      </c>
      <c r="AU43" s="93" t="str">
        <f t="shared" si="42"/>
        <v/>
      </c>
      <c r="AV43" s="93" t="str">
        <f t="shared" si="43"/>
        <v/>
      </c>
      <c r="AW43" s="93" t="str">
        <f t="shared" si="44"/>
        <v/>
      </c>
      <c r="AX43" s="93" t="str">
        <f t="shared" si="45"/>
        <v/>
      </c>
      <c r="AY43" s="93" t="str">
        <f t="shared" si="46"/>
        <v/>
      </c>
      <c r="AZ43" s="93" t="str">
        <f t="shared" si="47"/>
        <v/>
      </c>
      <c r="BA43" s="93" t="str">
        <f t="shared" si="48"/>
        <v/>
      </c>
      <c r="BB43" s="93" t="str">
        <f t="shared" si="49"/>
        <v/>
      </c>
      <c r="BC43" s="93" t="str">
        <f t="shared" si="50"/>
        <v/>
      </c>
      <c r="BD43" s="93" t="str">
        <f t="shared" si="51"/>
        <v/>
      </c>
      <c r="BE43" s="224"/>
      <c r="BF43" s="74" t="str">
        <f t="shared" si="130"/>
        <v/>
      </c>
      <c r="BG43" s="36" t="str">
        <f t="shared" si="131"/>
        <v/>
      </c>
      <c r="BH43" s="225"/>
      <c r="BI43" s="75" t="str">
        <f t="shared" si="52"/>
        <v/>
      </c>
      <c r="BJ43" s="37" t="str">
        <f t="shared" si="53"/>
        <v/>
      </c>
      <c r="BK43" s="224"/>
      <c r="BL43" s="74" t="str">
        <f t="shared" si="54"/>
        <v/>
      </c>
      <c r="BM43" s="36" t="str">
        <f t="shared" si="55"/>
        <v/>
      </c>
      <c r="BN43" s="225"/>
      <c r="BO43" s="75" t="str">
        <f t="shared" si="56"/>
        <v/>
      </c>
      <c r="BP43" s="37" t="str">
        <f t="shared" si="57"/>
        <v/>
      </c>
      <c r="BQ43" s="224"/>
      <c r="BR43" s="74" t="str">
        <f t="shared" si="58"/>
        <v/>
      </c>
      <c r="BS43" s="36" t="str">
        <f t="shared" si="59"/>
        <v/>
      </c>
      <c r="BT43" s="225"/>
      <c r="BU43" s="75" t="str">
        <f t="shared" si="60"/>
        <v/>
      </c>
      <c r="BV43" s="37" t="str">
        <f t="shared" si="61"/>
        <v/>
      </c>
      <c r="BW43" s="224"/>
      <c r="BX43" s="74" t="str">
        <f t="shared" si="62"/>
        <v/>
      </c>
      <c r="BY43" s="36" t="str">
        <f t="shared" si="63"/>
        <v/>
      </c>
      <c r="BZ43" s="225"/>
      <c r="CA43" s="75" t="str">
        <f t="shared" si="64"/>
        <v/>
      </c>
      <c r="CB43" s="37" t="str">
        <f t="shared" si="65"/>
        <v/>
      </c>
      <c r="CC43" s="224"/>
      <c r="CD43" s="74" t="str">
        <f t="shared" si="66"/>
        <v/>
      </c>
      <c r="CE43" s="36" t="str">
        <f t="shared" si="67"/>
        <v/>
      </c>
      <c r="CF43" s="225"/>
      <c r="CG43" s="115" t="str">
        <f t="shared" si="68"/>
        <v/>
      </c>
      <c r="CH43" s="225" t="str">
        <f t="shared" si="69"/>
        <v/>
      </c>
      <c r="CI43" s="224"/>
      <c r="CJ43" s="5" t="str">
        <f t="shared" si="70"/>
        <v/>
      </c>
      <c r="CK43" s="224" t="str">
        <f t="shared" si="71"/>
        <v/>
      </c>
      <c r="CL43" s="225"/>
      <c r="CM43" s="115" t="str">
        <f t="shared" si="72"/>
        <v/>
      </c>
      <c r="CN43" s="225" t="str">
        <f t="shared" si="73"/>
        <v/>
      </c>
      <c r="CO43" s="224"/>
      <c r="CP43" s="5" t="str">
        <f t="shared" si="74"/>
        <v/>
      </c>
      <c r="CQ43" s="224" t="str">
        <f t="shared" si="75"/>
        <v/>
      </c>
      <c r="CR43" s="225"/>
      <c r="CS43" s="115" t="str">
        <f t="shared" si="76"/>
        <v/>
      </c>
      <c r="CT43" s="225" t="str">
        <f t="shared" si="77"/>
        <v/>
      </c>
      <c r="CU43" s="224"/>
      <c r="CV43" s="5" t="str">
        <f t="shared" si="78"/>
        <v/>
      </c>
      <c r="CW43" s="224" t="str">
        <f t="shared" si="79"/>
        <v/>
      </c>
      <c r="CX43" s="225"/>
      <c r="CY43" s="115" t="str">
        <f t="shared" si="80"/>
        <v/>
      </c>
      <c r="CZ43" s="225" t="str">
        <f t="shared" si="81"/>
        <v/>
      </c>
      <c r="DA43" s="224"/>
      <c r="DB43" s="5" t="str">
        <f t="shared" si="82"/>
        <v/>
      </c>
      <c r="DC43" s="224" t="str">
        <f t="shared" si="83"/>
        <v/>
      </c>
      <c r="DD43" s="225"/>
      <c r="DE43" s="115" t="str">
        <f t="shared" si="84"/>
        <v/>
      </c>
      <c r="DF43" s="225" t="str">
        <f t="shared" si="85"/>
        <v/>
      </c>
      <c r="DG43" s="224"/>
      <c r="DH43" s="5" t="str">
        <f t="shared" si="86"/>
        <v/>
      </c>
      <c r="DI43" s="224" t="str">
        <f t="shared" si="87"/>
        <v/>
      </c>
      <c r="DJ43" s="225"/>
      <c r="DK43" s="115" t="str">
        <f t="shared" si="88"/>
        <v/>
      </c>
      <c r="DL43" s="225" t="str">
        <f t="shared" si="89"/>
        <v/>
      </c>
      <c r="DM43" s="224"/>
      <c r="DN43" s="5" t="str">
        <f t="shared" si="90"/>
        <v/>
      </c>
      <c r="DO43" s="224" t="str">
        <f t="shared" si="91"/>
        <v/>
      </c>
      <c r="DP43" s="225"/>
      <c r="DQ43" s="115" t="str">
        <f t="shared" si="92"/>
        <v/>
      </c>
      <c r="DR43" s="225" t="str">
        <f t="shared" si="93"/>
        <v/>
      </c>
      <c r="DS43" s="224"/>
      <c r="DT43" s="5" t="str">
        <f t="shared" si="94"/>
        <v/>
      </c>
      <c r="DU43" s="224" t="str">
        <f t="shared" si="95"/>
        <v/>
      </c>
      <c r="DV43" s="225"/>
      <c r="DW43" s="115" t="str">
        <f t="shared" si="96"/>
        <v/>
      </c>
      <c r="DX43" s="225" t="str">
        <f t="shared" si="97"/>
        <v/>
      </c>
      <c r="DY43" s="224"/>
      <c r="DZ43" s="5" t="str">
        <f t="shared" si="98"/>
        <v/>
      </c>
      <c r="EA43" s="224" t="str">
        <f t="shared" si="99"/>
        <v/>
      </c>
      <c r="EB43" s="225"/>
      <c r="EC43" s="115" t="str">
        <f t="shared" si="100"/>
        <v/>
      </c>
      <c r="ED43" s="225" t="str">
        <f t="shared" si="101"/>
        <v/>
      </c>
      <c r="EE43" s="224"/>
      <c r="EF43" s="5" t="str">
        <f t="shared" si="102"/>
        <v/>
      </c>
      <c r="EG43" s="224" t="str">
        <f t="shared" si="103"/>
        <v/>
      </c>
      <c r="EH43" s="225"/>
      <c r="EI43" s="115" t="str">
        <f t="shared" si="104"/>
        <v/>
      </c>
      <c r="EJ43" s="225" t="str">
        <f t="shared" si="105"/>
        <v/>
      </c>
      <c r="EK43" s="224"/>
      <c r="EL43" s="5" t="str">
        <f t="shared" si="106"/>
        <v/>
      </c>
      <c r="EM43" s="224" t="str">
        <f t="shared" si="107"/>
        <v/>
      </c>
      <c r="EN43" s="225"/>
      <c r="EO43" s="115" t="str">
        <f t="shared" si="108"/>
        <v/>
      </c>
      <c r="EP43" s="225" t="str">
        <f t="shared" si="109"/>
        <v/>
      </c>
      <c r="EQ43" s="224"/>
      <c r="ER43" s="5" t="str">
        <f t="shared" si="110"/>
        <v/>
      </c>
      <c r="ES43" s="224" t="str">
        <f t="shared" si="111"/>
        <v/>
      </c>
      <c r="ET43" s="225"/>
      <c r="EU43" s="115" t="str">
        <f t="shared" si="112"/>
        <v/>
      </c>
      <c r="EV43" s="225" t="str">
        <f t="shared" si="113"/>
        <v/>
      </c>
      <c r="EW43" s="224"/>
      <c r="EX43" s="5" t="str">
        <f t="shared" si="114"/>
        <v/>
      </c>
      <c r="EY43" s="224" t="str">
        <f t="shared" si="115"/>
        <v/>
      </c>
      <c r="EZ43" s="225"/>
      <c r="FA43" s="115" t="str">
        <f t="shared" si="116"/>
        <v/>
      </c>
      <c r="FB43" s="225" t="str">
        <f t="shared" si="117"/>
        <v/>
      </c>
      <c r="FC43" s="224"/>
      <c r="FD43" s="5" t="str">
        <f t="shared" si="118"/>
        <v/>
      </c>
      <c r="FE43" s="224" t="str">
        <f t="shared" si="119"/>
        <v/>
      </c>
      <c r="FF43" s="225"/>
      <c r="FG43" s="115" t="str">
        <f t="shared" si="120"/>
        <v/>
      </c>
      <c r="FH43" s="225" t="str">
        <f t="shared" si="121"/>
        <v/>
      </c>
      <c r="FI43" s="224"/>
      <c r="FJ43" s="5" t="str">
        <f t="shared" si="122"/>
        <v/>
      </c>
      <c r="FK43" s="224" t="str">
        <f t="shared" si="123"/>
        <v/>
      </c>
      <c r="FL43" s="225"/>
      <c r="FM43" s="115" t="str">
        <f t="shared" si="124"/>
        <v/>
      </c>
      <c r="FN43" s="225" t="str">
        <f t="shared" si="125"/>
        <v/>
      </c>
      <c r="FO43" s="224"/>
      <c r="FP43" s="5" t="str">
        <f t="shared" si="126"/>
        <v/>
      </c>
      <c r="FQ43" s="224" t="str">
        <f t="shared" si="127"/>
        <v/>
      </c>
      <c r="FR43" s="225"/>
      <c r="FS43" s="115" t="str">
        <f t="shared" si="128"/>
        <v/>
      </c>
      <c r="FT43" s="225" t="str">
        <f t="shared" si="129"/>
        <v/>
      </c>
      <c r="FU43" s="253"/>
      <c r="FV43" s="253"/>
      <c r="FW43" s="253"/>
      <c r="FX43" s="253"/>
      <c r="FY43" s="253"/>
    </row>
    <row r="44" spans="1:181" s="3" customFormat="1" x14ac:dyDescent="0.25">
      <c r="A44" s="2" t="str">
        <f t="shared" si="0"/>
        <v/>
      </c>
      <c r="B44" s="2"/>
      <c r="C44" s="82"/>
      <c r="D44" s="109"/>
      <c r="E44" s="101"/>
      <c r="F44" s="2"/>
      <c r="G44" s="76"/>
      <c r="H44" s="114" t="str">
        <f t="shared" si="1"/>
        <v/>
      </c>
      <c r="I44" s="114" t="str">
        <f t="shared" si="2"/>
        <v/>
      </c>
      <c r="J44" s="114" t="str">
        <f t="shared" si="3"/>
        <v/>
      </c>
      <c r="K44" s="114" t="str">
        <f t="shared" si="4"/>
        <v/>
      </c>
      <c r="L44" s="114" t="str">
        <f t="shared" si="5"/>
        <v/>
      </c>
      <c r="M44" s="114" t="str">
        <f t="shared" si="6"/>
        <v/>
      </c>
      <c r="N44" s="114" t="str">
        <f t="shared" si="7"/>
        <v/>
      </c>
      <c r="O44" s="114" t="str">
        <f t="shared" si="8"/>
        <v/>
      </c>
      <c r="P44" s="93" t="str">
        <f t="shared" si="9"/>
        <v/>
      </c>
      <c r="Q44" s="93" t="str">
        <f t="shared" si="10"/>
        <v/>
      </c>
      <c r="R44" s="93" t="str">
        <f t="shared" si="11"/>
        <v/>
      </c>
      <c r="S44" s="93" t="str">
        <f t="shared" si="12"/>
        <v/>
      </c>
      <c r="T44" s="93" t="str">
        <f t="shared" si="13"/>
        <v/>
      </c>
      <c r="U44" s="93" t="str">
        <f t="shared" si="14"/>
        <v/>
      </c>
      <c r="V44" s="93" t="str">
        <f t="shared" si="15"/>
        <v/>
      </c>
      <c r="W44" s="93" t="str">
        <f t="shared" si="16"/>
        <v/>
      </c>
      <c r="X44" s="93" t="str">
        <f t="shared" si="17"/>
        <v/>
      </c>
      <c r="Y44" s="93" t="str">
        <f t="shared" si="18"/>
        <v/>
      </c>
      <c r="Z44" s="93" t="str">
        <f t="shared" si="19"/>
        <v/>
      </c>
      <c r="AA44" s="93" t="str">
        <f t="shared" si="20"/>
        <v/>
      </c>
      <c r="AB44" s="93" t="str">
        <f t="shared" si="21"/>
        <v/>
      </c>
      <c r="AC44" s="93" t="str">
        <f t="shared" si="22"/>
        <v/>
      </c>
      <c r="AD44" s="93" t="str">
        <f t="shared" si="23"/>
        <v/>
      </c>
      <c r="AE44" s="93" t="str">
        <f t="shared" si="24"/>
        <v/>
      </c>
      <c r="AF44" s="93" t="str">
        <f t="shared" si="25"/>
        <v/>
      </c>
      <c r="AG44" s="93" t="str">
        <f t="shared" si="28"/>
        <v/>
      </c>
      <c r="AH44" s="93" t="str">
        <f t="shared" si="29"/>
        <v/>
      </c>
      <c r="AI44" s="93" t="str">
        <f t="shared" si="30"/>
        <v/>
      </c>
      <c r="AJ44" s="93" t="str">
        <f t="shared" si="31"/>
        <v/>
      </c>
      <c r="AK44" s="93" t="str">
        <f t="shared" si="32"/>
        <v/>
      </c>
      <c r="AL44" s="93" t="str">
        <f t="shared" si="33"/>
        <v/>
      </c>
      <c r="AM44" s="93" t="str">
        <f t="shared" si="34"/>
        <v/>
      </c>
      <c r="AN44" s="93" t="str">
        <f t="shared" si="35"/>
        <v/>
      </c>
      <c r="AO44" s="93" t="str">
        <f t="shared" si="36"/>
        <v/>
      </c>
      <c r="AP44" s="93" t="str">
        <f t="shared" si="37"/>
        <v/>
      </c>
      <c r="AQ44" s="93" t="str">
        <f t="shared" si="38"/>
        <v/>
      </c>
      <c r="AR44" s="93" t="str">
        <f t="shared" si="39"/>
        <v/>
      </c>
      <c r="AS44" s="93" t="str">
        <f t="shared" si="40"/>
        <v/>
      </c>
      <c r="AT44" s="93" t="str">
        <f t="shared" si="41"/>
        <v/>
      </c>
      <c r="AU44" s="93" t="str">
        <f t="shared" si="42"/>
        <v/>
      </c>
      <c r="AV44" s="93" t="str">
        <f t="shared" si="43"/>
        <v/>
      </c>
      <c r="AW44" s="93" t="str">
        <f t="shared" si="44"/>
        <v/>
      </c>
      <c r="AX44" s="93" t="str">
        <f t="shared" si="45"/>
        <v/>
      </c>
      <c r="AY44" s="93" t="str">
        <f t="shared" si="46"/>
        <v/>
      </c>
      <c r="AZ44" s="93" t="str">
        <f t="shared" si="47"/>
        <v/>
      </c>
      <c r="BA44" s="93" t="str">
        <f t="shared" si="48"/>
        <v/>
      </c>
      <c r="BB44" s="93" t="str">
        <f t="shared" si="49"/>
        <v/>
      </c>
      <c r="BC44" s="93" t="str">
        <f t="shared" si="50"/>
        <v/>
      </c>
      <c r="BD44" s="93" t="str">
        <f t="shared" si="51"/>
        <v/>
      </c>
      <c r="BE44" s="224"/>
      <c r="BF44" s="74" t="str">
        <f t="shared" si="130"/>
        <v/>
      </c>
      <c r="BG44" s="36" t="str">
        <f t="shared" si="131"/>
        <v/>
      </c>
      <c r="BH44" s="225"/>
      <c r="BI44" s="75" t="str">
        <f t="shared" si="52"/>
        <v/>
      </c>
      <c r="BJ44" s="37" t="str">
        <f t="shared" si="53"/>
        <v/>
      </c>
      <c r="BK44" s="224"/>
      <c r="BL44" s="74" t="str">
        <f t="shared" si="54"/>
        <v/>
      </c>
      <c r="BM44" s="36" t="str">
        <f t="shared" si="55"/>
        <v/>
      </c>
      <c r="BN44" s="225"/>
      <c r="BO44" s="75" t="str">
        <f t="shared" si="56"/>
        <v/>
      </c>
      <c r="BP44" s="37" t="str">
        <f t="shared" si="57"/>
        <v/>
      </c>
      <c r="BQ44" s="224"/>
      <c r="BR44" s="74" t="str">
        <f t="shared" si="58"/>
        <v/>
      </c>
      <c r="BS44" s="36" t="str">
        <f t="shared" si="59"/>
        <v/>
      </c>
      <c r="BT44" s="225"/>
      <c r="BU44" s="75" t="str">
        <f t="shared" si="60"/>
        <v/>
      </c>
      <c r="BV44" s="37" t="str">
        <f t="shared" si="61"/>
        <v/>
      </c>
      <c r="BW44" s="224"/>
      <c r="BX44" s="74" t="str">
        <f t="shared" si="62"/>
        <v/>
      </c>
      <c r="BY44" s="36" t="str">
        <f t="shared" si="63"/>
        <v/>
      </c>
      <c r="BZ44" s="225"/>
      <c r="CA44" s="75" t="str">
        <f t="shared" si="64"/>
        <v/>
      </c>
      <c r="CB44" s="37" t="str">
        <f t="shared" si="65"/>
        <v/>
      </c>
      <c r="CC44" s="224"/>
      <c r="CD44" s="74" t="str">
        <f t="shared" si="66"/>
        <v/>
      </c>
      <c r="CE44" s="36" t="str">
        <f t="shared" si="67"/>
        <v/>
      </c>
      <c r="CF44" s="225"/>
      <c r="CG44" s="115" t="str">
        <f t="shared" si="68"/>
        <v/>
      </c>
      <c r="CH44" s="225" t="str">
        <f t="shared" si="69"/>
        <v/>
      </c>
      <c r="CI44" s="224"/>
      <c r="CJ44" s="5" t="str">
        <f t="shared" si="70"/>
        <v/>
      </c>
      <c r="CK44" s="224" t="str">
        <f t="shared" si="71"/>
        <v/>
      </c>
      <c r="CL44" s="225"/>
      <c r="CM44" s="115" t="str">
        <f t="shared" si="72"/>
        <v/>
      </c>
      <c r="CN44" s="225" t="str">
        <f t="shared" si="73"/>
        <v/>
      </c>
      <c r="CO44" s="224"/>
      <c r="CP44" s="5" t="str">
        <f t="shared" si="74"/>
        <v/>
      </c>
      <c r="CQ44" s="224" t="str">
        <f t="shared" si="75"/>
        <v/>
      </c>
      <c r="CR44" s="225"/>
      <c r="CS44" s="115" t="str">
        <f t="shared" si="76"/>
        <v/>
      </c>
      <c r="CT44" s="225" t="str">
        <f t="shared" si="77"/>
        <v/>
      </c>
      <c r="CU44" s="224"/>
      <c r="CV44" s="5" t="str">
        <f t="shared" si="78"/>
        <v/>
      </c>
      <c r="CW44" s="224" t="str">
        <f t="shared" si="79"/>
        <v/>
      </c>
      <c r="CX44" s="225"/>
      <c r="CY44" s="115" t="str">
        <f t="shared" si="80"/>
        <v/>
      </c>
      <c r="CZ44" s="225" t="str">
        <f t="shared" si="81"/>
        <v/>
      </c>
      <c r="DA44" s="224"/>
      <c r="DB44" s="5" t="str">
        <f t="shared" si="82"/>
        <v/>
      </c>
      <c r="DC44" s="224" t="str">
        <f t="shared" si="83"/>
        <v/>
      </c>
      <c r="DD44" s="225"/>
      <c r="DE44" s="115" t="str">
        <f t="shared" si="84"/>
        <v/>
      </c>
      <c r="DF44" s="225" t="str">
        <f t="shared" si="85"/>
        <v/>
      </c>
      <c r="DG44" s="224"/>
      <c r="DH44" s="5" t="str">
        <f t="shared" si="86"/>
        <v/>
      </c>
      <c r="DI44" s="224" t="str">
        <f t="shared" si="87"/>
        <v/>
      </c>
      <c r="DJ44" s="225"/>
      <c r="DK44" s="115" t="str">
        <f t="shared" si="88"/>
        <v/>
      </c>
      <c r="DL44" s="225" t="str">
        <f t="shared" si="89"/>
        <v/>
      </c>
      <c r="DM44" s="224"/>
      <c r="DN44" s="5" t="str">
        <f t="shared" si="90"/>
        <v/>
      </c>
      <c r="DO44" s="224" t="str">
        <f t="shared" si="91"/>
        <v/>
      </c>
      <c r="DP44" s="225"/>
      <c r="DQ44" s="115" t="str">
        <f t="shared" si="92"/>
        <v/>
      </c>
      <c r="DR44" s="225" t="str">
        <f t="shared" si="93"/>
        <v/>
      </c>
      <c r="DS44" s="224"/>
      <c r="DT44" s="5" t="str">
        <f t="shared" si="94"/>
        <v/>
      </c>
      <c r="DU44" s="224" t="str">
        <f t="shared" si="95"/>
        <v/>
      </c>
      <c r="DV44" s="225"/>
      <c r="DW44" s="115" t="str">
        <f t="shared" si="96"/>
        <v/>
      </c>
      <c r="DX44" s="225" t="str">
        <f t="shared" si="97"/>
        <v/>
      </c>
      <c r="DY44" s="224"/>
      <c r="DZ44" s="5" t="str">
        <f t="shared" si="98"/>
        <v/>
      </c>
      <c r="EA44" s="224" t="str">
        <f t="shared" si="99"/>
        <v/>
      </c>
      <c r="EB44" s="225"/>
      <c r="EC44" s="115" t="str">
        <f t="shared" si="100"/>
        <v/>
      </c>
      <c r="ED44" s="225" t="str">
        <f t="shared" si="101"/>
        <v/>
      </c>
      <c r="EE44" s="224"/>
      <c r="EF44" s="5" t="str">
        <f t="shared" si="102"/>
        <v/>
      </c>
      <c r="EG44" s="224" t="str">
        <f t="shared" si="103"/>
        <v/>
      </c>
      <c r="EH44" s="225"/>
      <c r="EI44" s="115" t="str">
        <f t="shared" si="104"/>
        <v/>
      </c>
      <c r="EJ44" s="225" t="str">
        <f t="shared" si="105"/>
        <v/>
      </c>
      <c r="EK44" s="224"/>
      <c r="EL44" s="5" t="str">
        <f t="shared" si="106"/>
        <v/>
      </c>
      <c r="EM44" s="224" t="str">
        <f t="shared" si="107"/>
        <v/>
      </c>
      <c r="EN44" s="225"/>
      <c r="EO44" s="115" t="str">
        <f t="shared" si="108"/>
        <v/>
      </c>
      <c r="EP44" s="225" t="str">
        <f t="shared" si="109"/>
        <v/>
      </c>
      <c r="EQ44" s="224"/>
      <c r="ER44" s="5" t="str">
        <f t="shared" si="110"/>
        <v/>
      </c>
      <c r="ES44" s="224" t="str">
        <f t="shared" si="111"/>
        <v/>
      </c>
      <c r="ET44" s="225"/>
      <c r="EU44" s="115" t="str">
        <f t="shared" si="112"/>
        <v/>
      </c>
      <c r="EV44" s="225" t="str">
        <f t="shared" si="113"/>
        <v/>
      </c>
      <c r="EW44" s="224"/>
      <c r="EX44" s="5" t="str">
        <f t="shared" si="114"/>
        <v/>
      </c>
      <c r="EY44" s="224" t="str">
        <f t="shared" si="115"/>
        <v/>
      </c>
      <c r="EZ44" s="225"/>
      <c r="FA44" s="115" t="str">
        <f t="shared" si="116"/>
        <v/>
      </c>
      <c r="FB44" s="225" t="str">
        <f t="shared" si="117"/>
        <v/>
      </c>
      <c r="FC44" s="224"/>
      <c r="FD44" s="5" t="str">
        <f t="shared" si="118"/>
        <v/>
      </c>
      <c r="FE44" s="224" t="str">
        <f t="shared" si="119"/>
        <v/>
      </c>
      <c r="FF44" s="225"/>
      <c r="FG44" s="115" t="str">
        <f t="shared" si="120"/>
        <v/>
      </c>
      <c r="FH44" s="225" t="str">
        <f t="shared" si="121"/>
        <v/>
      </c>
      <c r="FI44" s="224"/>
      <c r="FJ44" s="5" t="str">
        <f t="shared" si="122"/>
        <v/>
      </c>
      <c r="FK44" s="224" t="str">
        <f t="shared" si="123"/>
        <v/>
      </c>
      <c r="FL44" s="225"/>
      <c r="FM44" s="115" t="str">
        <f t="shared" si="124"/>
        <v/>
      </c>
      <c r="FN44" s="225" t="str">
        <f t="shared" si="125"/>
        <v/>
      </c>
      <c r="FO44" s="224"/>
      <c r="FP44" s="5" t="str">
        <f t="shared" si="126"/>
        <v/>
      </c>
      <c r="FQ44" s="224" t="str">
        <f t="shared" si="127"/>
        <v/>
      </c>
      <c r="FR44" s="225"/>
      <c r="FS44" s="115" t="str">
        <f t="shared" si="128"/>
        <v/>
      </c>
      <c r="FT44" s="225" t="str">
        <f t="shared" si="129"/>
        <v/>
      </c>
      <c r="FU44" s="253"/>
      <c r="FV44" s="253"/>
      <c r="FW44" s="253"/>
      <c r="FX44" s="253"/>
      <c r="FY44" s="253"/>
    </row>
    <row r="45" spans="1:181" s="3" customFormat="1" x14ac:dyDescent="0.25">
      <c r="A45" s="2" t="str">
        <f t="shared" si="0"/>
        <v/>
      </c>
      <c r="B45" s="2"/>
      <c r="C45" s="82"/>
      <c r="D45" s="109"/>
      <c r="E45" s="101"/>
      <c r="F45" s="2"/>
      <c r="G45" s="76"/>
      <c r="H45" s="114" t="str">
        <f t="shared" si="1"/>
        <v/>
      </c>
      <c r="I45" s="114" t="str">
        <f t="shared" si="2"/>
        <v/>
      </c>
      <c r="J45" s="114" t="str">
        <f t="shared" si="3"/>
        <v/>
      </c>
      <c r="K45" s="114" t="str">
        <f t="shared" si="4"/>
        <v/>
      </c>
      <c r="L45" s="114" t="str">
        <f t="shared" si="5"/>
        <v/>
      </c>
      <c r="M45" s="114" t="str">
        <f t="shared" si="6"/>
        <v/>
      </c>
      <c r="N45" s="114" t="str">
        <f t="shared" si="7"/>
        <v/>
      </c>
      <c r="O45" s="114" t="str">
        <f t="shared" si="8"/>
        <v/>
      </c>
      <c r="P45" s="93" t="str">
        <f t="shared" si="9"/>
        <v/>
      </c>
      <c r="Q45" s="93" t="str">
        <f t="shared" si="10"/>
        <v/>
      </c>
      <c r="R45" s="93" t="str">
        <f t="shared" si="11"/>
        <v/>
      </c>
      <c r="S45" s="93" t="str">
        <f t="shared" si="12"/>
        <v/>
      </c>
      <c r="T45" s="93" t="str">
        <f t="shared" si="13"/>
        <v/>
      </c>
      <c r="U45" s="93" t="str">
        <f t="shared" si="14"/>
        <v/>
      </c>
      <c r="V45" s="93" t="str">
        <f t="shared" si="15"/>
        <v/>
      </c>
      <c r="W45" s="93" t="str">
        <f t="shared" si="16"/>
        <v/>
      </c>
      <c r="X45" s="93" t="str">
        <f t="shared" si="17"/>
        <v/>
      </c>
      <c r="Y45" s="93" t="str">
        <f t="shared" si="18"/>
        <v/>
      </c>
      <c r="Z45" s="93" t="str">
        <f t="shared" si="19"/>
        <v/>
      </c>
      <c r="AA45" s="93" t="str">
        <f t="shared" si="20"/>
        <v/>
      </c>
      <c r="AB45" s="93" t="str">
        <f t="shared" si="21"/>
        <v/>
      </c>
      <c r="AC45" s="93" t="str">
        <f t="shared" si="22"/>
        <v/>
      </c>
      <c r="AD45" s="93" t="str">
        <f t="shared" si="23"/>
        <v/>
      </c>
      <c r="AE45" s="93" t="str">
        <f t="shared" si="24"/>
        <v/>
      </c>
      <c r="AF45" s="93" t="str">
        <f t="shared" si="25"/>
        <v/>
      </c>
      <c r="AG45" s="93" t="str">
        <f t="shared" si="28"/>
        <v/>
      </c>
      <c r="AH45" s="93" t="str">
        <f t="shared" si="29"/>
        <v/>
      </c>
      <c r="AI45" s="93" t="str">
        <f t="shared" si="30"/>
        <v/>
      </c>
      <c r="AJ45" s="93" t="str">
        <f t="shared" si="31"/>
        <v/>
      </c>
      <c r="AK45" s="93" t="str">
        <f t="shared" si="32"/>
        <v/>
      </c>
      <c r="AL45" s="93" t="str">
        <f t="shared" si="33"/>
        <v/>
      </c>
      <c r="AM45" s="93" t="str">
        <f t="shared" si="34"/>
        <v/>
      </c>
      <c r="AN45" s="93" t="str">
        <f t="shared" si="35"/>
        <v/>
      </c>
      <c r="AO45" s="93" t="str">
        <f t="shared" si="36"/>
        <v/>
      </c>
      <c r="AP45" s="93" t="str">
        <f t="shared" si="37"/>
        <v/>
      </c>
      <c r="AQ45" s="93" t="str">
        <f t="shared" si="38"/>
        <v/>
      </c>
      <c r="AR45" s="93" t="str">
        <f t="shared" si="39"/>
        <v/>
      </c>
      <c r="AS45" s="93" t="str">
        <f t="shared" si="40"/>
        <v/>
      </c>
      <c r="AT45" s="93" t="str">
        <f t="shared" si="41"/>
        <v/>
      </c>
      <c r="AU45" s="93" t="str">
        <f t="shared" si="42"/>
        <v/>
      </c>
      <c r="AV45" s="93" t="str">
        <f t="shared" si="43"/>
        <v/>
      </c>
      <c r="AW45" s="93" t="str">
        <f t="shared" si="44"/>
        <v/>
      </c>
      <c r="AX45" s="93" t="str">
        <f t="shared" si="45"/>
        <v/>
      </c>
      <c r="AY45" s="93" t="str">
        <f t="shared" si="46"/>
        <v/>
      </c>
      <c r="AZ45" s="93" t="str">
        <f t="shared" si="47"/>
        <v/>
      </c>
      <c r="BA45" s="93" t="str">
        <f t="shared" si="48"/>
        <v/>
      </c>
      <c r="BB45" s="93" t="str">
        <f t="shared" si="49"/>
        <v/>
      </c>
      <c r="BC45" s="93" t="str">
        <f t="shared" si="50"/>
        <v/>
      </c>
      <c r="BD45" s="93" t="str">
        <f t="shared" si="51"/>
        <v/>
      </c>
      <c r="BE45" s="224"/>
      <c r="BF45" s="74" t="str">
        <f t="shared" si="130"/>
        <v/>
      </c>
      <c r="BG45" s="36" t="str">
        <f t="shared" si="131"/>
        <v/>
      </c>
      <c r="BH45" s="225"/>
      <c r="BI45" s="75" t="str">
        <f t="shared" si="52"/>
        <v/>
      </c>
      <c r="BJ45" s="37" t="str">
        <f t="shared" si="53"/>
        <v/>
      </c>
      <c r="BK45" s="224"/>
      <c r="BL45" s="74" t="str">
        <f t="shared" si="54"/>
        <v/>
      </c>
      <c r="BM45" s="36" t="str">
        <f t="shared" si="55"/>
        <v/>
      </c>
      <c r="BN45" s="225"/>
      <c r="BO45" s="75" t="str">
        <f t="shared" si="56"/>
        <v/>
      </c>
      <c r="BP45" s="37" t="str">
        <f t="shared" si="57"/>
        <v/>
      </c>
      <c r="BQ45" s="224"/>
      <c r="BR45" s="74" t="str">
        <f t="shared" si="58"/>
        <v/>
      </c>
      <c r="BS45" s="36" t="str">
        <f t="shared" si="59"/>
        <v/>
      </c>
      <c r="BT45" s="225"/>
      <c r="BU45" s="75" t="str">
        <f t="shared" si="60"/>
        <v/>
      </c>
      <c r="BV45" s="37" t="str">
        <f t="shared" si="61"/>
        <v/>
      </c>
      <c r="BW45" s="224"/>
      <c r="BX45" s="74" t="str">
        <f t="shared" si="62"/>
        <v/>
      </c>
      <c r="BY45" s="36" t="str">
        <f t="shared" si="63"/>
        <v/>
      </c>
      <c r="BZ45" s="225"/>
      <c r="CA45" s="75" t="str">
        <f t="shared" si="64"/>
        <v/>
      </c>
      <c r="CB45" s="37" t="str">
        <f t="shared" si="65"/>
        <v/>
      </c>
      <c r="CC45" s="224"/>
      <c r="CD45" s="74" t="str">
        <f t="shared" si="66"/>
        <v/>
      </c>
      <c r="CE45" s="36" t="str">
        <f t="shared" si="67"/>
        <v/>
      </c>
      <c r="CF45" s="225"/>
      <c r="CG45" s="115" t="str">
        <f t="shared" si="68"/>
        <v/>
      </c>
      <c r="CH45" s="225" t="str">
        <f t="shared" si="69"/>
        <v/>
      </c>
      <c r="CI45" s="224"/>
      <c r="CJ45" s="5" t="str">
        <f t="shared" si="70"/>
        <v/>
      </c>
      <c r="CK45" s="224" t="str">
        <f t="shared" si="71"/>
        <v/>
      </c>
      <c r="CL45" s="225"/>
      <c r="CM45" s="115" t="str">
        <f t="shared" si="72"/>
        <v/>
      </c>
      <c r="CN45" s="225" t="str">
        <f t="shared" si="73"/>
        <v/>
      </c>
      <c r="CO45" s="224"/>
      <c r="CP45" s="5" t="str">
        <f t="shared" si="74"/>
        <v/>
      </c>
      <c r="CQ45" s="224" t="str">
        <f t="shared" si="75"/>
        <v/>
      </c>
      <c r="CR45" s="225"/>
      <c r="CS45" s="115" t="str">
        <f t="shared" si="76"/>
        <v/>
      </c>
      <c r="CT45" s="225" t="str">
        <f t="shared" si="77"/>
        <v/>
      </c>
      <c r="CU45" s="224"/>
      <c r="CV45" s="5" t="str">
        <f t="shared" si="78"/>
        <v/>
      </c>
      <c r="CW45" s="224" t="str">
        <f t="shared" si="79"/>
        <v/>
      </c>
      <c r="CX45" s="225"/>
      <c r="CY45" s="115" t="str">
        <f t="shared" si="80"/>
        <v/>
      </c>
      <c r="CZ45" s="225" t="str">
        <f t="shared" si="81"/>
        <v/>
      </c>
      <c r="DA45" s="224"/>
      <c r="DB45" s="5" t="str">
        <f t="shared" si="82"/>
        <v/>
      </c>
      <c r="DC45" s="224" t="str">
        <f t="shared" si="83"/>
        <v/>
      </c>
      <c r="DD45" s="225"/>
      <c r="DE45" s="115" t="str">
        <f t="shared" si="84"/>
        <v/>
      </c>
      <c r="DF45" s="225" t="str">
        <f t="shared" si="85"/>
        <v/>
      </c>
      <c r="DG45" s="224"/>
      <c r="DH45" s="5" t="str">
        <f t="shared" si="86"/>
        <v/>
      </c>
      <c r="DI45" s="224" t="str">
        <f t="shared" si="87"/>
        <v/>
      </c>
      <c r="DJ45" s="225"/>
      <c r="DK45" s="115" t="str">
        <f t="shared" si="88"/>
        <v/>
      </c>
      <c r="DL45" s="225" t="str">
        <f t="shared" si="89"/>
        <v/>
      </c>
      <c r="DM45" s="224"/>
      <c r="DN45" s="5" t="str">
        <f t="shared" si="90"/>
        <v/>
      </c>
      <c r="DO45" s="224" t="str">
        <f t="shared" si="91"/>
        <v/>
      </c>
      <c r="DP45" s="225"/>
      <c r="DQ45" s="115" t="str">
        <f t="shared" si="92"/>
        <v/>
      </c>
      <c r="DR45" s="225" t="str">
        <f t="shared" si="93"/>
        <v/>
      </c>
      <c r="DS45" s="224"/>
      <c r="DT45" s="5" t="str">
        <f t="shared" si="94"/>
        <v/>
      </c>
      <c r="DU45" s="224" t="str">
        <f t="shared" si="95"/>
        <v/>
      </c>
      <c r="DV45" s="225"/>
      <c r="DW45" s="115" t="str">
        <f t="shared" si="96"/>
        <v/>
      </c>
      <c r="DX45" s="225" t="str">
        <f t="shared" si="97"/>
        <v/>
      </c>
      <c r="DY45" s="224"/>
      <c r="DZ45" s="5" t="str">
        <f t="shared" si="98"/>
        <v/>
      </c>
      <c r="EA45" s="224" t="str">
        <f t="shared" si="99"/>
        <v/>
      </c>
      <c r="EB45" s="225"/>
      <c r="EC45" s="115" t="str">
        <f t="shared" si="100"/>
        <v/>
      </c>
      <c r="ED45" s="225" t="str">
        <f t="shared" si="101"/>
        <v/>
      </c>
      <c r="EE45" s="224"/>
      <c r="EF45" s="5" t="str">
        <f t="shared" si="102"/>
        <v/>
      </c>
      <c r="EG45" s="224" t="str">
        <f t="shared" si="103"/>
        <v/>
      </c>
      <c r="EH45" s="225"/>
      <c r="EI45" s="115" t="str">
        <f t="shared" si="104"/>
        <v/>
      </c>
      <c r="EJ45" s="225" t="str">
        <f t="shared" si="105"/>
        <v/>
      </c>
      <c r="EK45" s="224"/>
      <c r="EL45" s="5" t="str">
        <f t="shared" si="106"/>
        <v/>
      </c>
      <c r="EM45" s="224" t="str">
        <f t="shared" si="107"/>
        <v/>
      </c>
      <c r="EN45" s="225"/>
      <c r="EO45" s="115" t="str">
        <f t="shared" si="108"/>
        <v/>
      </c>
      <c r="EP45" s="225" t="str">
        <f t="shared" si="109"/>
        <v/>
      </c>
      <c r="EQ45" s="224"/>
      <c r="ER45" s="5" t="str">
        <f t="shared" si="110"/>
        <v/>
      </c>
      <c r="ES45" s="224" t="str">
        <f t="shared" si="111"/>
        <v/>
      </c>
      <c r="ET45" s="225"/>
      <c r="EU45" s="115" t="str">
        <f t="shared" si="112"/>
        <v/>
      </c>
      <c r="EV45" s="225" t="str">
        <f t="shared" si="113"/>
        <v/>
      </c>
      <c r="EW45" s="224"/>
      <c r="EX45" s="5" t="str">
        <f t="shared" si="114"/>
        <v/>
      </c>
      <c r="EY45" s="224" t="str">
        <f t="shared" si="115"/>
        <v/>
      </c>
      <c r="EZ45" s="225"/>
      <c r="FA45" s="115" t="str">
        <f t="shared" si="116"/>
        <v/>
      </c>
      <c r="FB45" s="225" t="str">
        <f t="shared" si="117"/>
        <v/>
      </c>
      <c r="FC45" s="224"/>
      <c r="FD45" s="5" t="str">
        <f t="shared" si="118"/>
        <v/>
      </c>
      <c r="FE45" s="224" t="str">
        <f t="shared" si="119"/>
        <v/>
      </c>
      <c r="FF45" s="225"/>
      <c r="FG45" s="115" t="str">
        <f t="shared" si="120"/>
        <v/>
      </c>
      <c r="FH45" s="225" t="str">
        <f t="shared" si="121"/>
        <v/>
      </c>
      <c r="FI45" s="224"/>
      <c r="FJ45" s="5" t="str">
        <f t="shared" si="122"/>
        <v/>
      </c>
      <c r="FK45" s="224" t="str">
        <f t="shared" si="123"/>
        <v/>
      </c>
      <c r="FL45" s="225"/>
      <c r="FM45" s="115" t="str">
        <f t="shared" si="124"/>
        <v/>
      </c>
      <c r="FN45" s="225" t="str">
        <f t="shared" si="125"/>
        <v/>
      </c>
      <c r="FO45" s="224"/>
      <c r="FP45" s="5" t="str">
        <f t="shared" si="126"/>
        <v/>
      </c>
      <c r="FQ45" s="224" t="str">
        <f t="shared" si="127"/>
        <v/>
      </c>
      <c r="FR45" s="225"/>
      <c r="FS45" s="115" t="str">
        <f t="shared" si="128"/>
        <v/>
      </c>
      <c r="FT45" s="225" t="str">
        <f t="shared" si="129"/>
        <v/>
      </c>
      <c r="FU45" s="253"/>
      <c r="FV45" s="253"/>
      <c r="FW45" s="253"/>
      <c r="FX45" s="253"/>
      <c r="FY45" s="253"/>
    </row>
    <row r="46" spans="1:181" s="3" customFormat="1" x14ac:dyDescent="0.25">
      <c r="A46" s="2" t="str">
        <f t="shared" si="0"/>
        <v/>
      </c>
      <c r="B46" s="2"/>
      <c r="C46" s="82"/>
      <c r="D46" s="109"/>
      <c r="E46" s="101"/>
      <c r="F46" s="2"/>
      <c r="G46" s="76"/>
      <c r="H46" s="114" t="str">
        <f t="shared" si="1"/>
        <v/>
      </c>
      <c r="I46" s="114" t="str">
        <f t="shared" si="2"/>
        <v/>
      </c>
      <c r="J46" s="114" t="str">
        <f t="shared" si="3"/>
        <v/>
      </c>
      <c r="K46" s="114" t="str">
        <f t="shared" si="4"/>
        <v/>
      </c>
      <c r="L46" s="114" t="str">
        <f t="shared" si="5"/>
        <v/>
      </c>
      <c r="M46" s="114" t="str">
        <f t="shared" si="6"/>
        <v/>
      </c>
      <c r="N46" s="114" t="str">
        <f t="shared" si="7"/>
        <v/>
      </c>
      <c r="O46" s="114" t="str">
        <f t="shared" si="8"/>
        <v/>
      </c>
      <c r="P46" s="93" t="str">
        <f t="shared" si="9"/>
        <v/>
      </c>
      <c r="Q46" s="93" t="str">
        <f t="shared" si="10"/>
        <v/>
      </c>
      <c r="R46" s="93" t="str">
        <f t="shared" si="11"/>
        <v/>
      </c>
      <c r="S46" s="93" t="str">
        <f t="shared" si="12"/>
        <v/>
      </c>
      <c r="T46" s="93" t="str">
        <f t="shared" si="13"/>
        <v/>
      </c>
      <c r="U46" s="93" t="str">
        <f t="shared" si="14"/>
        <v/>
      </c>
      <c r="V46" s="93" t="str">
        <f t="shared" si="15"/>
        <v/>
      </c>
      <c r="W46" s="93" t="str">
        <f t="shared" si="16"/>
        <v/>
      </c>
      <c r="X46" s="93" t="str">
        <f t="shared" si="17"/>
        <v/>
      </c>
      <c r="Y46" s="93" t="str">
        <f t="shared" si="18"/>
        <v/>
      </c>
      <c r="Z46" s="93" t="str">
        <f t="shared" si="19"/>
        <v/>
      </c>
      <c r="AA46" s="93" t="str">
        <f t="shared" si="20"/>
        <v/>
      </c>
      <c r="AB46" s="93" t="str">
        <f t="shared" si="21"/>
        <v/>
      </c>
      <c r="AC46" s="93" t="str">
        <f t="shared" si="22"/>
        <v/>
      </c>
      <c r="AD46" s="93" t="str">
        <f t="shared" si="23"/>
        <v/>
      </c>
      <c r="AE46" s="93" t="str">
        <f t="shared" si="24"/>
        <v/>
      </c>
      <c r="AF46" s="93" t="str">
        <f t="shared" si="25"/>
        <v/>
      </c>
      <c r="AG46" s="93" t="str">
        <f t="shared" si="28"/>
        <v/>
      </c>
      <c r="AH46" s="93" t="str">
        <f t="shared" si="29"/>
        <v/>
      </c>
      <c r="AI46" s="93" t="str">
        <f t="shared" si="30"/>
        <v/>
      </c>
      <c r="AJ46" s="93" t="str">
        <f t="shared" si="31"/>
        <v/>
      </c>
      <c r="AK46" s="93" t="str">
        <f t="shared" si="32"/>
        <v/>
      </c>
      <c r="AL46" s="93" t="str">
        <f t="shared" si="33"/>
        <v/>
      </c>
      <c r="AM46" s="93" t="str">
        <f t="shared" si="34"/>
        <v/>
      </c>
      <c r="AN46" s="93" t="str">
        <f t="shared" si="35"/>
        <v/>
      </c>
      <c r="AO46" s="93" t="str">
        <f t="shared" si="36"/>
        <v/>
      </c>
      <c r="AP46" s="93" t="str">
        <f t="shared" si="37"/>
        <v/>
      </c>
      <c r="AQ46" s="93" t="str">
        <f t="shared" si="38"/>
        <v/>
      </c>
      <c r="AR46" s="93" t="str">
        <f t="shared" si="39"/>
        <v/>
      </c>
      <c r="AS46" s="93" t="str">
        <f t="shared" si="40"/>
        <v/>
      </c>
      <c r="AT46" s="93" t="str">
        <f t="shared" si="41"/>
        <v/>
      </c>
      <c r="AU46" s="93" t="str">
        <f t="shared" si="42"/>
        <v/>
      </c>
      <c r="AV46" s="93" t="str">
        <f t="shared" si="43"/>
        <v/>
      </c>
      <c r="AW46" s="93" t="str">
        <f t="shared" si="44"/>
        <v/>
      </c>
      <c r="AX46" s="93" t="str">
        <f t="shared" si="45"/>
        <v/>
      </c>
      <c r="AY46" s="93" t="str">
        <f t="shared" si="46"/>
        <v/>
      </c>
      <c r="AZ46" s="93" t="str">
        <f t="shared" si="47"/>
        <v/>
      </c>
      <c r="BA46" s="93" t="str">
        <f t="shared" si="48"/>
        <v/>
      </c>
      <c r="BB46" s="93" t="str">
        <f t="shared" si="49"/>
        <v/>
      </c>
      <c r="BC46" s="93" t="str">
        <f t="shared" si="50"/>
        <v/>
      </c>
      <c r="BD46" s="93" t="str">
        <f t="shared" si="51"/>
        <v/>
      </c>
      <c r="BE46" s="224"/>
      <c r="BF46" s="74" t="str">
        <f t="shared" si="130"/>
        <v/>
      </c>
      <c r="BG46" s="36" t="str">
        <f t="shared" si="131"/>
        <v/>
      </c>
      <c r="BH46" s="225"/>
      <c r="BI46" s="75" t="str">
        <f t="shared" si="52"/>
        <v/>
      </c>
      <c r="BJ46" s="37" t="str">
        <f t="shared" si="53"/>
        <v/>
      </c>
      <c r="BK46" s="224"/>
      <c r="BL46" s="74" t="str">
        <f t="shared" si="54"/>
        <v/>
      </c>
      <c r="BM46" s="36" t="str">
        <f t="shared" si="55"/>
        <v/>
      </c>
      <c r="BN46" s="225"/>
      <c r="BO46" s="75" t="str">
        <f t="shared" si="56"/>
        <v/>
      </c>
      <c r="BP46" s="37" t="str">
        <f t="shared" si="57"/>
        <v/>
      </c>
      <c r="BQ46" s="224"/>
      <c r="BR46" s="74" t="str">
        <f t="shared" si="58"/>
        <v/>
      </c>
      <c r="BS46" s="36" t="str">
        <f t="shared" si="59"/>
        <v/>
      </c>
      <c r="BT46" s="225"/>
      <c r="BU46" s="75" t="str">
        <f t="shared" si="60"/>
        <v/>
      </c>
      <c r="BV46" s="37" t="str">
        <f t="shared" si="61"/>
        <v/>
      </c>
      <c r="BW46" s="224"/>
      <c r="BX46" s="74" t="str">
        <f t="shared" si="62"/>
        <v/>
      </c>
      <c r="BY46" s="36" t="str">
        <f t="shared" si="63"/>
        <v/>
      </c>
      <c r="BZ46" s="225"/>
      <c r="CA46" s="75" t="str">
        <f t="shared" si="64"/>
        <v/>
      </c>
      <c r="CB46" s="37" t="str">
        <f t="shared" si="65"/>
        <v/>
      </c>
      <c r="CC46" s="224"/>
      <c r="CD46" s="74" t="str">
        <f t="shared" si="66"/>
        <v/>
      </c>
      <c r="CE46" s="36" t="str">
        <f t="shared" si="67"/>
        <v/>
      </c>
      <c r="CF46" s="225"/>
      <c r="CG46" s="115" t="str">
        <f t="shared" si="68"/>
        <v/>
      </c>
      <c r="CH46" s="225" t="str">
        <f t="shared" si="69"/>
        <v/>
      </c>
      <c r="CI46" s="224"/>
      <c r="CJ46" s="5" t="str">
        <f t="shared" si="70"/>
        <v/>
      </c>
      <c r="CK46" s="224" t="str">
        <f t="shared" si="71"/>
        <v/>
      </c>
      <c r="CL46" s="225"/>
      <c r="CM46" s="115" t="str">
        <f t="shared" si="72"/>
        <v/>
      </c>
      <c r="CN46" s="225" t="str">
        <f t="shared" si="73"/>
        <v/>
      </c>
      <c r="CO46" s="224"/>
      <c r="CP46" s="5" t="str">
        <f t="shared" si="74"/>
        <v/>
      </c>
      <c r="CQ46" s="224" t="str">
        <f t="shared" si="75"/>
        <v/>
      </c>
      <c r="CR46" s="225"/>
      <c r="CS46" s="115" t="str">
        <f t="shared" si="76"/>
        <v/>
      </c>
      <c r="CT46" s="225" t="str">
        <f t="shared" si="77"/>
        <v/>
      </c>
      <c r="CU46" s="224"/>
      <c r="CV46" s="5" t="str">
        <f t="shared" si="78"/>
        <v/>
      </c>
      <c r="CW46" s="224" t="str">
        <f t="shared" si="79"/>
        <v/>
      </c>
      <c r="CX46" s="225"/>
      <c r="CY46" s="115" t="str">
        <f t="shared" si="80"/>
        <v/>
      </c>
      <c r="CZ46" s="225" t="str">
        <f t="shared" si="81"/>
        <v/>
      </c>
      <c r="DA46" s="224"/>
      <c r="DB46" s="5" t="str">
        <f t="shared" si="82"/>
        <v/>
      </c>
      <c r="DC46" s="224" t="str">
        <f t="shared" si="83"/>
        <v/>
      </c>
      <c r="DD46" s="225"/>
      <c r="DE46" s="115" t="str">
        <f t="shared" si="84"/>
        <v/>
      </c>
      <c r="DF46" s="225" t="str">
        <f t="shared" si="85"/>
        <v/>
      </c>
      <c r="DG46" s="224"/>
      <c r="DH46" s="5" t="str">
        <f t="shared" si="86"/>
        <v/>
      </c>
      <c r="DI46" s="224" t="str">
        <f t="shared" si="87"/>
        <v/>
      </c>
      <c r="DJ46" s="225"/>
      <c r="DK46" s="115" t="str">
        <f t="shared" si="88"/>
        <v/>
      </c>
      <c r="DL46" s="225" t="str">
        <f t="shared" si="89"/>
        <v/>
      </c>
      <c r="DM46" s="224"/>
      <c r="DN46" s="5" t="str">
        <f t="shared" si="90"/>
        <v/>
      </c>
      <c r="DO46" s="224" t="str">
        <f t="shared" si="91"/>
        <v/>
      </c>
      <c r="DP46" s="225"/>
      <c r="DQ46" s="115" t="str">
        <f t="shared" si="92"/>
        <v/>
      </c>
      <c r="DR46" s="225" t="str">
        <f t="shared" si="93"/>
        <v/>
      </c>
      <c r="DS46" s="224"/>
      <c r="DT46" s="5" t="str">
        <f t="shared" si="94"/>
        <v/>
      </c>
      <c r="DU46" s="224" t="str">
        <f t="shared" si="95"/>
        <v/>
      </c>
      <c r="DV46" s="225"/>
      <c r="DW46" s="115" t="str">
        <f t="shared" si="96"/>
        <v/>
      </c>
      <c r="DX46" s="225" t="str">
        <f t="shared" si="97"/>
        <v/>
      </c>
      <c r="DY46" s="224"/>
      <c r="DZ46" s="5" t="str">
        <f t="shared" si="98"/>
        <v/>
      </c>
      <c r="EA46" s="224" t="str">
        <f t="shared" si="99"/>
        <v/>
      </c>
      <c r="EB46" s="225"/>
      <c r="EC46" s="115" t="str">
        <f t="shared" si="100"/>
        <v/>
      </c>
      <c r="ED46" s="225" t="str">
        <f t="shared" si="101"/>
        <v/>
      </c>
      <c r="EE46" s="224"/>
      <c r="EF46" s="5" t="str">
        <f t="shared" si="102"/>
        <v/>
      </c>
      <c r="EG46" s="224" t="str">
        <f t="shared" si="103"/>
        <v/>
      </c>
      <c r="EH46" s="225"/>
      <c r="EI46" s="115" t="str">
        <f t="shared" si="104"/>
        <v/>
      </c>
      <c r="EJ46" s="225" t="str">
        <f t="shared" si="105"/>
        <v/>
      </c>
      <c r="EK46" s="224"/>
      <c r="EL46" s="5" t="str">
        <f t="shared" si="106"/>
        <v/>
      </c>
      <c r="EM46" s="224" t="str">
        <f t="shared" si="107"/>
        <v/>
      </c>
      <c r="EN46" s="225"/>
      <c r="EO46" s="115" t="str">
        <f t="shared" si="108"/>
        <v/>
      </c>
      <c r="EP46" s="225" t="str">
        <f t="shared" si="109"/>
        <v/>
      </c>
      <c r="EQ46" s="224"/>
      <c r="ER46" s="5" t="str">
        <f t="shared" si="110"/>
        <v/>
      </c>
      <c r="ES46" s="224" t="str">
        <f t="shared" si="111"/>
        <v/>
      </c>
      <c r="ET46" s="225"/>
      <c r="EU46" s="115" t="str">
        <f t="shared" si="112"/>
        <v/>
      </c>
      <c r="EV46" s="225" t="str">
        <f t="shared" si="113"/>
        <v/>
      </c>
      <c r="EW46" s="224"/>
      <c r="EX46" s="5" t="str">
        <f t="shared" si="114"/>
        <v/>
      </c>
      <c r="EY46" s="224" t="str">
        <f t="shared" si="115"/>
        <v/>
      </c>
      <c r="EZ46" s="225"/>
      <c r="FA46" s="115" t="str">
        <f t="shared" si="116"/>
        <v/>
      </c>
      <c r="FB46" s="225" t="str">
        <f t="shared" si="117"/>
        <v/>
      </c>
      <c r="FC46" s="224"/>
      <c r="FD46" s="5" t="str">
        <f t="shared" si="118"/>
        <v/>
      </c>
      <c r="FE46" s="224" t="str">
        <f t="shared" si="119"/>
        <v/>
      </c>
      <c r="FF46" s="225"/>
      <c r="FG46" s="115" t="str">
        <f t="shared" si="120"/>
        <v/>
      </c>
      <c r="FH46" s="225" t="str">
        <f t="shared" si="121"/>
        <v/>
      </c>
      <c r="FI46" s="224"/>
      <c r="FJ46" s="5" t="str">
        <f t="shared" si="122"/>
        <v/>
      </c>
      <c r="FK46" s="224" t="str">
        <f t="shared" si="123"/>
        <v/>
      </c>
      <c r="FL46" s="225"/>
      <c r="FM46" s="115" t="str">
        <f t="shared" si="124"/>
        <v/>
      </c>
      <c r="FN46" s="225" t="str">
        <f t="shared" si="125"/>
        <v/>
      </c>
      <c r="FO46" s="224"/>
      <c r="FP46" s="5" t="str">
        <f t="shared" si="126"/>
        <v/>
      </c>
      <c r="FQ46" s="224" t="str">
        <f t="shared" si="127"/>
        <v/>
      </c>
      <c r="FR46" s="225"/>
      <c r="FS46" s="115" t="str">
        <f t="shared" si="128"/>
        <v/>
      </c>
      <c r="FT46" s="225" t="str">
        <f t="shared" si="129"/>
        <v/>
      </c>
      <c r="FU46" s="253"/>
      <c r="FV46" s="253"/>
      <c r="FW46" s="253"/>
      <c r="FX46" s="253"/>
      <c r="FY46" s="253"/>
    </row>
    <row r="47" spans="1:181" s="3" customFormat="1" x14ac:dyDescent="0.25">
      <c r="A47" s="2" t="str">
        <f t="shared" si="0"/>
        <v/>
      </c>
      <c r="B47" s="2"/>
      <c r="C47" s="82"/>
      <c r="D47" s="109"/>
      <c r="E47" s="101"/>
      <c r="F47" s="2"/>
      <c r="G47" s="76"/>
      <c r="H47" s="114" t="str">
        <f t="shared" si="1"/>
        <v/>
      </c>
      <c r="I47" s="114" t="str">
        <f t="shared" si="2"/>
        <v/>
      </c>
      <c r="J47" s="114" t="str">
        <f t="shared" si="3"/>
        <v/>
      </c>
      <c r="K47" s="114" t="str">
        <f t="shared" si="4"/>
        <v/>
      </c>
      <c r="L47" s="114" t="str">
        <f t="shared" si="5"/>
        <v/>
      </c>
      <c r="M47" s="114" t="str">
        <f t="shared" si="6"/>
        <v/>
      </c>
      <c r="N47" s="114" t="str">
        <f t="shared" si="7"/>
        <v/>
      </c>
      <c r="O47" s="114" t="str">
        <f t="shared" si="8"/>
        <v/>
      </c>
      <c r="P47" s="93" t="str">
        <f t="shared" si="9"/>
        <v/>
      </c>
      <c r="Q47" s="93" t="str">
        <f t="shared" si="10"/>
        <v/>
      </c>
      <c r="R47" s="93" t="str">
        <f t="shared" si="11"/>
        <v/>
      </c>
      <c r="S47" s="93" t="str">
        <f t="shared" si="12"/>
        <v/>
      </c>
      <c r="T47" s="93" t="str">
        <f t="shared" si="13"/>
        <v/>
      </c>
      <c r="U47" s="93" t="str">
        <f t="shared" si="14"/>
        <v/>
      </c>
      <c r="V47" s="93" t="str">
        <f t="shared" si="15"/>
        <v/>
      </c>
      <c r="W47" s="93" t="str">
        <f t="shared" si="16"/>
        <v/>
      </c>
      <c r="X47" s="93" t="str">
        <f t="shared" si="17"/>
        <v/>
      </c>
      <c r="Y47" s="93" t="str">
        <f t="shared" si="18"/>
        <v/>
      </c>
      <c r="Z47" s="93" t="str">
        <f t="shared" si="19"/>
        <v/>
      </c>
      <c r="AA47" s="93" t="str">
        <f t="shared" si="20"/>
        <v/>
      </c>
      <c r="AB47" s="93" t="str">
        <f t="shared" si="21"/>
        <v/>
      </c>
      <c r="AC47" s="93" t="str">
        <f t="shared" si="22"/>
        <v/>
      </c>
      <c r="AD47" s="93" t="str">
        <f t="shared" si="23"/>
        <v/>
      </c>
      <c r="AE47" s="93" t="str">
        <f t="shared" si="24"/>
        <v/>
      </c>
      <c r="AF47" s="93" t="str">
        <f t="shared" si="25"/>
        <v/>
      </c>
      <c r="AG47" s="93" t="str">
        <f t="shared" si="28"/>
        <v/>
      </c>
      <c r="AH47" s="93" t="str">
        <f t="shared" si="29"/>
        <v/>
      </c>
      <c r="AI47" s="93" t="str">
        <f t="shared" si="30"/>
        <v/>
      </c>
      <c r="AJ47" s="93" t="str">
        <f t="shared" si="31"/>
        <v/>
      </c>
      <c r="AK47" s="93" t="str">
        <f t="shared" si="32"/>
        <v/>
      </c>
      <c r="AL47" s="93" t="str">
        <f t="shared" si="33"/>
        <v/>
      </c>
      <c r="AM47" s="93" t="str">
        <f t="shared" si="34"/>
        <v/>
      </c>
      <c r="AN47" s="93" t="str">
        <f t="shared" si="35"/>
        <v/>
      </c>
      <c r="AO47" s="93" t="str">
        <f t="shared" si="36"/>
        <v/>
      </c>
      <c r="AP47" s="93" t="str">
        <f t="shared" si="37"/>
        <v/>
      </c>
      <c r="AQ47" s="93" t="str">
        <f t="shared" si="38"/>
        <v/>
      </c>
      <c r="AR47" s="93" t="str">
        <f t="shared" si="39"/>
        <v/>
      </c>
      <c r="AS47" s="93" t="str">
        <f t="shared" si="40"/>
        <v/>
      </c>
      <c r="AT47" s="93" t="str">
        <f t="shared" si="41"/>
        <v/>
      </c>
      <c r="AU47" s="93" t="str">
        <f t="shared" si="42"/>
        <v/>
      </c>
      <c r="AV47" s="93" t="str">
        <f t="shared" si="43"/>
        <v/>
      </c>
      <c r="AW47" s="93" t="str">
        <f t="shared" si="44"/>
        <v/>
      </c>
      <c r="AX47" s="93" t="str">
        <f t="shared" si="45"/>
        <v/>
      </c>
      <c r="AY47" s="93" t="str">
        <f t="shared" si="46"/>
        <v/>
      </c>
      <c r="AZ47" s="93" t="str">
        <f t="shared" si="47"/>
        <v/>
      </c>
      <c r="BA47" s="93" t="str">
        <f t="shared" si="48"/>
        <v/>
      </c>
      <c r="BB47" s="93" t="str">
        <f t="shared" si="49"/>
        <v/>
      </c>
      <c r="BC47" s="93" t="str">
        <f t="shared" si="50"/>
        <v/>
      </c>
      <c r="BD47" s="93" t="str">
        <f t="shared" si="51"/>
        <v/>
      </c>
      <c r="BE47" s="224"/>
      <c r="BF47" s="74" t="str">
        <f t="shared" si="130"/>
        <v/>
      </c>
      <c r="BG47" s="36" t="str">
        <f t="shared" si="131"/>
        <v/>
      </c>
      <c r="BH47" s="225"/>
      <c r="BI47" s="75" t="str">
        <f t="shared" si="52"/>
        <v/>
      </c>
      <c r="BJ47" s="37" t="str">
        <f t="shared" si="53"/>
        <v/>
      </c>
      <c r="BK47" s="224"/>
      <c r="BL47" s="74" t="str">
        <f t="shared" si="54"/>
        <v/>
      </c>
      <c r="BM47" s="36" t="str">
        <f t="shared" si="55"/>
        <v/>
      </c>
      <c r="BN47" s="225"/>
      <c r="BO47" s="75" t="str">
        <f t="shared" si="56"/>
        <v/>
      </c>
      <c r="BP47" s="37" t="str">
        <f t="shared" si="57"/>
        <v/>
      </c>
      <c r="BQ47" s="224"/>
      <c r="BR47" s="74" t="str">
        <f t="shared" si="58"/>
        <v/>
      </c>
      <c r="BS47" s="36" t="str">
        <f t="shared" si="59"/>
        <v/>
      </c>
      <c r="BT47" s="225"/>
      <c r="BU47" s="75" t="str">
        <f t="shared" si="60"/>
        <v/>
      </c>
      <c r="BV47" s="37" t="str">
        <f t="shared" si="61"/>
        <v/>
      </c>
      <c r="BW47" s="224"/>
      <c r="BX47" s="74" t="str">
        <f t="shared" si="62"/>
        <v/>
      </c>
      <c r="BY47" s="36" t="str">
        <f t="shared" si="63"/>
        <v/>
      </c>
      <c r="BZ47" s="225"/>
      <c r="CA47" s="75" t="str">
        <f t="shared" si="64"/>
        <v/>
      </c>
      <c r="CB47" s="37" t="str">
        <f t="shared" si="65"/>
        <v/>
      </c>
      <c r="CC47" s="224"/>
      <c r="CD47" s="74" t="str">
        <f t="shared" si="66"/>
        <v/>
      </c>
      <c r="CE47" s="36" t="str">
        <f t="shared" si="67"/>
        <v/>
      </c>
      <c r="CF47" s="225"/>
      <c r="CG47" s="115" t="str">
        <f t="shared" si="68"/>
        <v/>
      </c>
      <c r="CH47" s="225" t="str">
        <f t="shared" si="69"/>
        <v/>
      </c>
      <c r="CI47" s="224"/>
      <c r="CJ47" s="5" t="str">
        <f t="shared" si="70"/>
        <v/>
      </c>
      <c r="CK47" s="224" t="str">
        <f t="shared" si="71"/>
        <v/>
      </c>
      <c r="CL47" s="225"/>
      <c r="CM47" s="115" t="str">
        <f t="shared" si="72"/>
        <v/>
      </c>
      <c r="CN47" s="225" t="str">
        <f t="shared" si="73"/>
        <v/>
      </c>
      <c r="CO47" s="224"/>
      <c r="CP47" s="5" t="str">
        <f t="shared" si="74"/>
        <v/>
      </c>
      <c r="CQ47" s="224" t="str">
        <f t="shared" si="75"/>
        <v/>
      </c>
      <c r="CR47" s="225"/>
      <c r="CS47" s="115" t="str">
        <f t="shared" si="76"/>
        <v/>
      </c>
      <c r="CT47" s="225" t="str">
        <f t="shared" si="77"/>
        <v/>
      </c>
      <c r="CU47" s="224"/>
      <c r="CV47" s="5" t="str">
        <f t="shared" si="78"/>
        <v/>
      </c>
      <c r="CW47" s="224" t="str">
        <f t="shared" si="79"/>
        <v/>
      </c>
      <c r="CX47" s="225"/>
      <c r="CY47" s="115" t="str">
        <f t="shared" si="80"/>
        <v/>
      </c>
      <c r="CZ47" s="225" t="str">
        <f t="shared" si="81"/>
        <v/>
      </c>
      <c r="DA47" s="224"/>
      <c r="DB47" s="5" t="str">
        <f t="shared" si="82"/>
        <v/>
      </c>
      <c r="DC47" s="224" t="str">
        <f t="shared" si="83"/>
        <v/>
      </c>
      <c r="DD47" s="225"/>
      <c r="DE47" s="115" t="str">
        <f t="shared" si="84"/>
        <v/>
      </c>
      <c r="DF47" s="225" t="str">
        <f t="shared" si="85"/>
        <v/>
      </c>
      <c r="DG47" s="224"/>
      <c r="DH47" s="5" t="str">
        <f t="shared" si="86"/>
        <v/>
      </c>
      <c r="DI47" s="224" t="str">
        <f t="shared" si="87"/>
        <v/>
      </c>
      <c r="DJ47" s="225"/>
      <c r="DK47" s="115" t="str">
        <f t="shared" si="88"/>
        <v/>
      </c>
      <c r="DL47" s="225" t="str">
        <f t="shared" si="89"/>
        <v/>
      </c>
      <c r="DM47" s="224"/>
      <c r="DN47" s="5" t="str">
        <f t="shared" si="90"/>
        <v/>
      </c>
      <c r="DO47" s="224" t="str">
        <f t="shared" si="91"/>
        <v/>
      </c>
      <c r="DP47" s="225"/>
      <c r="DQ47" s="115" t="str">
        <f t="shared" si="92"/>
        <v/>
      </c>
      <c r="DR47" s="225" t="str">
        <f t="shared" si="93"/>
        <v/>
      </c>
      <c r="DS47" s="224"/>
      <c r="DT47" s="5" t="str">
        <f t="shared" si="94"/>
        <v/>
      </c>
      <c r="DU47" s="224" t="str">
        <f t="shared" si="95"/>
        <v/>
      </c>
      <c r="DV47" s="225"/>
      <c r="DW47" s="115" t="str">
        <f t="shared" si="96"/>
        <v/>
      </c>
      <c r="DX47" s="225" t="str">
        <f t="shared" si="97"/>
        <v/>
      </c>
      <c r="DY47" s="224"/>
      <c r="DZ47" s="5" t="str">
        <f t="shared" si="98"/>
        <v/>
      </c>
      <c r="EA47" s="224" t="str">
        <f t="shared" si="99"/>
        <v/>
      </c>
      <c r="EB47" s="225"/>
      <c r="EC47" s="115" t="str">
        <f t="shared" si="100"/>
        <v/>
      </c>
      <c r="ED47" s="225" t="str">
        <f t="shared" si="101"/>
        <v/>
      </c>
      <c r="EE47" s="224"/>
      <c r="EF47" s="5" t="str">
        <f t="shared" si="102"/>
        <v/>
      </c>
      <c r="EG47" s="224" t="str">
        <f t="shared" si="103"/>
        <v/>
      </c>
      <c r="EH47" s="225"/>
      <c r="EI47" s="115" t="str">
        <f t="shared" si="104"/>
        <v/>
      </c>
      <c r="EJ47" s="225" t="str">
        <f t="shared" si="105"/>
        <v/>
      </c>
      <c r="EK47" s="224"/>
      <c r="EL47" s="5" t="str">
        <f t="shared" si="106"/>
        <v/>
      </c>
      <c r="EM47" s="224" t="str">
        <f t="shared" si="107"/>
        <v/>
      </c>
      <c r="EN47" s="225"/>
      <c r="EO47" s="115" t="str">
        <f t="shared" si="108"/>
        <v/>
      </c>
      <c r="EP47" s="225" t="str">
        <f t="shared" si="109"/>
        <v/>
      </c>
      <c r="EQ47" s="224"/>
      <c r="ER47" s="5" t="str">
        <f t="shared" si="110"/>
        <v/>
      </c>
      <c r="ES47" s="224" t="str">
        <f t="shared" si="111"/>
        <v/>
      </c>
      <c r="ET47" s="225"/>
      <c r="EU47" s="115" t="str">
        <f t="shared" si="112"/>
        <v/>
      </c>
      <c r="EV47" s="225" t="str">
        <f t="shared" si="113"/>
        <v/>
      </c>
      <c r="EW47" s="224"/>
      <c r="EX47" s="5" t="str">
        <f t="shared" si="114"/>
        <v/>
      </c>
      <c r="EY47" s="224" t="str">
        <f t="shared" si="115"/>
        <v/>
      </c>
      <c r="EZ47" s="225"/>
      <c r="FA47" s="115" t="str">
        <f t="shared" si="116"/>
        <v/>
      </c>
      <c r="FB47" s="225" t="str">
        <f t="shared" si="117"/>
        <v/>
      </c>
      <c r="FC47" s="224"/>
      <c r="FD47" s="5" t="str">
        <f t="shared" si="118"/>
        <v/>
      </c>
      <c r="FE47" s="224" t="str">
        <f t="shared" si="119"/>
        <v/>
      </c>
      <c r="FF47" s="225"/>
      <c r="FG47" s="115" t="str">
        <f t="shared" si="120"/>
        <v/>
      </c>
      <c r="FH47" s="225" t="str">
        <f t="shared" si="121"/>
        <v/>
      </c>
      <c r="FI47" s="224"/>
      <c r="FJ47" s="5" t="str">
        <f t="shared" si="122"/>
        <v/>
      </c>
      <c r="FK47" s="224" t="str">
        <f t="shared" si="123"/>
        <v/>
      </c>
      <c r="FL47" s="225"/>
      <c r="FM47" s="115" t="str">
        <f t="shared" si="124"/>
        <v/>
      </c>
      <c r="FN47" s="225" t="str">
        <f t="shared" si="125"/>
        <v/>
      </c>
      <c r="FO47" s="224"/>
      <c r="FP47" s="5" t="str">
        <f t="shared" si="126"/>
        <v/>
      </c>
      <c r="FQ47" s="224" t="str">
        <f t="shared" si="127"/>
        <v/>
      </c>
      <c r="FR47" s="225"/>
      <c r="FS47" s="115" t="str">
        <f t="shared" si="128"/>
        <v/>
      </c>
      <c r="FT47" s="225" t="str">
        <f t="shared" si="129"/>
        <v/>
      </c>
      <c r="FU47" s="253"/>
      <c r="FV47" s="253"/>
      <c r="FW47" s="253"/>
      <c r="FX47" s="253"/>
      <c r="FY47" s="253"/>
    </row>
    <row r="48" spans="1:181" s="3" customFormat="1" x14ac:dyDescent="0.25">
      <c r="A48" s="2" t="str">
        <f t="shared" si="0"/>
        <v/>
      </c>
      <c r="B48" s="2"/>
      <c r="C48" s="82"/>
      <c r="D48" s="109"/>
      <c r="E48" s="101"/>
      <c r="F48" s="2"/>
      <c r="G48" s="76"/>
      <c r="H48" s="114" t="str">
        <f t="shared" si="1"/>
        <v/>
      </c>
      <c r="I48" s="114" t="str">
        <f t="shared" si="2"/>
        <v/>
      </c>
      <c r="J48" s="114" t="str">
        <f t="shared" si="3"/>
        <v/>
      </c>
      <c r="K48" s="114" t="str">
        <f t="shared" si="4"/>
        <v/>
      </c>
      <c r="L48" s="114" t="str">
        <f t="shared" si="5"/>
        <v/>
      </c>
      <c r="M48" s="114" t="str">
        <f t="shared" si="6"/>
        <v/>
      </c>
      <c r="N48" s="114" t="str">
        <f t="shared" si="7"/>
        <v/>
      </c>
      <c r="O48" s="114" t="str">
        <f t="shared" si="8"/>
        <v/>
      </c>
      <c r="P48" s="93" t="str">
        <f t="shared" si="9"/>
        <v/>
      </c>
      <c r="Q48" s="93" t="str">
        <f t="shared" si="10"/>
        <v/>
      </c>
      <c r="R48" s="93" t="str">
        <f t="shared" si="11"/>
        <v/>
      </c>
      <c r="S48" s="93" t="str">
        <f t="shared" si="12"/>
        <v/>
      </c>
      <c r="T48" s="93" t="str">
        <f t="shared" si="13"/>
        <v/>
      </c>
      <c r="U48" s="93" t="str">
        <f t="shared" si="14"/>
        <v/>
      </c>
      <c r="V48" s="93" t="str">
        <f t="shared" si="15"/>
        <v/>
      </c>
      <c r="W48" s="93" t="str">
        <f t="shared" si="16"/>
        <v/>
      </c>
      <c r="X48" s="93" t="str">
        <f t="shared" si="17"/>
        <v/>
      </c>
      <c r="Y48" s="93" t="str">
        <f t="shared" si="18"/>
        <v/>
      </c>
      <c r="Z48" s="93" t="str">
        <f t="shared" si="19"/>
        <v/>
      </c>
      <c r="AA48" s="93" t="str">
        <f t="shared" si="20"/>
        <v/>
      </c>
      <c r="AB48" s="93" t="str">
        <f t="shared" si="21"/>
        <v/>
      </c>
      <c r="AC48" s="93" t="str">
        <f t="shared" si="22"/>
        <v/>
      </c>
      <c r="AD48" s="93" t="str">
        <f t="shared" si="23"/>
        <v/>
      </c>
      <c r="AE48" s="93" t="str">
        <f t="shared" si="24"/>
        <v/>
      </c>
      <c r="AF48" s="93" t="str">
        <f t="shared" si="25"/>
        <v/>
      </c>
      <c r="AG48" s="93" t="str">
        <f t="shared" si="28"/>
        <v/>
      </c>
      <c r="AH48" s="93" t="str">
        <f t="shared" si="29"/>
        <v/>
      </c>
      <c r="AI48" s="93" t="str">
        <f t="shared" si="30"/>
        <v/>
      </c>
      <c r="AJ48" s="93" t="str">
        <f t="shared" si="31"/>
        <v/>
      </c>
      <c r="AK48" s="93" t="str">
        <f t="shared" si="32"/>
        <v/>
      </c>
      <c r="AL48" s="93" t="str">
        <f t="shared" si="33"/>
        <v/>
      </c>
      <c r="AM48" s="93" t="str">
        <f t="shared" si="34"/>
        <v/>
      </c>
      <c r="AN48" s="93" t="str">
        <f t="shared" si="35"/>
        <v/>
      </c>
      <c r="AO48" s="93" t="str">
        <f t="shared" si="36"/>
        <v/>
      </c>
      <c r="AP48" s="93" t="str">
        <f t="shared" si="37"/>
        <v/>
      </c>
      <c r="AQ48" s="93" t="str">
        <f t="shared" si="38"/>
        <v/>
      </c>
      <c r="AR48" s="93" t="str">
        <f t="shared" si="39"/>
        <v/>
      </c>
      <c r="AS48" s="93" t="str">
        <f t="shared" si="40"/>
        <v/>
      </c>
      <c r="AT48" s="93" t="str">
        <f t="shared" si="41"/>
        <v/>
      </c>
      <c r="AU48" s="93" t="str">
        <f t="shared" si="42"/>
        <v/>
      </c>
      <c r="AV48" s="93" t="str">
        <f t="shared" si="43"/>
        <v/>
      </c>
      <c r="AW48" s="93" t="str">
        <f t="shared" si="44"/>
        <v/>
      </c>
      <c r="AX48" s="93" t="str">
        <f t="shared" si="45"/>
        <v/>
      </c>
      <c r="AY48" s="93" t="str">
        <f t="shared" si="46"/>
        <v/>
      </c>
      <c r="AZ48" s="93" t="str">
        <f t="shared" si="47"/>
        <v/>
      </c>
      <c r="BA48" s="93" t="str">
        <f t="shared" si="48"/>
        <v/>
      </c>
      <c r="BB48" s="93" t="str">
        <f t="shared" si="49"/>
        <v/>
      </c>
      <c r="BC48" s="93" t="str">
        <f t="shared" si="50"/>
        <v/>
      </c>
      <c r="BD48" s="93" t="str">
        <f t="shared" si="51"/>
        <v/>
      </c>
      <c r="BE48" s="224"/>
      <c r="BF48" s="74" t="str">
        <f t="shared" si="130"/>
        <v/>
      </c>
      <c r="BG48" s="36" t="str">
        <f t="shared" si="131"/>
        <v/>
      </c>
      <c r="BH48" s="225"/>
      <c r="BI48" s="75" t="str">
        <f t="shared" si="52"/>
        <v/>
      </c>
      <c r="BJ48" s="37" t="str">
        <f t="shared" si="53"/>
        <v/>
      </c>
      <c r="BK48" s="224"/>
      <c r="BL48" s="74" t="str">
        <f t="shared" si="54"/>
        <v/>
      </c>
      <c r="BM48" s="36" t="str">
        <f t="shared" si="55"/>
        <v/>
      </c>
      <c r="BN48" s="225"/>
      <c r="BO48" s="75" t="str">
        <f t="shared" si="56"/>
        <v/>
      </c>
      <c r="BP48" s="37" t="str">
        <f t="shared" si="57"/>
        <v/>
      </c>
      <c r="BQ48" s="224"/>
      <c r="BR48" s="74" t="str">
        <f t="shared" si="58"/>
        <v/>
      </c>
      <c r="BS48" s="36" t="str">
        <f t="shared" si="59"/>
        <v/>
      </c>
      <c r="BT48" s="225"/>
      <c r="BU48" s="75" t="str">
        <f t="shared" si="60"/>
        <v/>
      </c>
      <c r="BV48" s="37" t="str">
        <f t="shared" si="61"/>
        <v/>
      </c>
      <c r="BW48" s="224"/>
      <c r="BX48" s="74" t="str">
        <f t="shared" si="62"/>
        <v/>
      </c>
      <c r="BY48" s="36" t="str">
        <f t="shared" si="63"/>
        <v/>
      </c>
      <c r="BZ48" s="225"/>
      <c r="CA48" s="75" t="str">
        <f t="shared" si="64"/>
        <v/>
      </c>
      <c r="CB48" s="37" t="str">
        <f t="shared" si="65"/>
        <v/>
      </c>
      <c r="CC48" s="224"/>
      <c r="CD48" s="74" t="str">
        <f t="shared" si="66"/>
        <v/>
      </c>
      <c r="CE48" s="36" t="str">
        <f t="shared" si="67"/>
        <v/>
      </c>
      <c r="CF48" s="225"/>
      <c r="CG48" s="115" t="str">
        <f t="shared" si="68"/>
        <v/>
      </c>
      <c r="CH48" s="225" t="str">
        <f t="shared" si="69"/>
        <v/>
      </c>
      <c r="CI48" s="224"/>
      <c r="CJ48" s="5" t="str">
        <f t="shared" si="70"/>
        <v/>
      </c>
      <c r="CK48" s="224" t="str">
        <f t="shared" si="71"/>
        <v/>
      </c>
      <c r="CL48" s="225"/>
      <c r="CM48" s="115" t="str">
        <f t="shared" si="72"/>
        <v/>
      </c>
      <c r="CN48" s="225" t="str">
        <f t="shared" si="73"/>
        <v/>
      </c>
      <c r="CO48" s="224"/>
      <c r="CP48" s="5" t="str">
        <f t="shared" si="74"/>
        <v/>
      </c>
      <c r="CQ48" s="224" t="str">
        <f t="shared" si="75"/>
        <v/>
      </c>
      <c r="CR48" s="225"/>
      <c r="CS48" s="115" t="str">
        <f t="shared" si="76"/>
        <v/>
      </c>
      <c r="CT48" s="225" t="str">
        <f t="shared" si="77"/>
        <v/>
      </c>
      <c r="CU48" s="224"/>
      <c r="CV48" s="5" t="str">
        <f t="shared" si="78"/>
        <v/>
      </c>
      <c r="CW48" s="224" t="str">
        <f t="shared" si="79"/>
        <v/>
      </c>
      <c r="CX48" s="225"/>
      <c r="CY48" s="115" t="str">
        <f t="shared" si="80"/>
        <v/>
      </c>
      <c r="CZ48" s="225" t="str">
        <f t="shared" si="81"/>
        <v/>
      </c>
      <c r="DA48" s="224"/>
      <c r="DB48" s="5" t="str">
        <f t="shared" si="82"/>
        <v/>
      </c>
      <c r="DC48" s="224" t="str">
        <f t="shared" si="83"/>
        <v/>
      </c>
      <c r="DD48" s="225"/>
      <c r="DE48" s="115" t="str">
        <f t="shared" si="84"/>
        <v/>
      </c>
      <c r="DF48" s="225" t="str">
        <f t="shared" si="85"/>
        <v/>
      </c>
      <c r="DG48" s="224"/>
      <c r="DH48" s="5" t="str">
        <f t="shared" si="86"/>
        <v/>
      </c>
      <c r="DI48" s="224" t="str">
        <f t="shared" si="87"/>
        <v/>
      </c>
      <c r="DJ48" s="225"/>
      <c r="DK48" s="115" t="str">
        <f t="shared" si="88"/>
        <v/>
      </c>
      <c r="DL48" s="225" t="str">
        <f t="shared" si="89"/>
        <v/>
      </c>
      <c r="DM48" s="224"/>
      <c r="DN48" s="5" t="str">
        <f t="shared" si="90"/>
        <v/>
      </c>
      <c r="DO48" s="224" t="str">
        <f t="shared" si="91"/>
        <v/>
      </c>
      <c r="DP48" s="225"/>
      <c r="DQ48" s="115" t="str">
        <f t="shared" si="92"/>
        <v/>
      </c>
      <c r="DR48" s="225" t="str">
        <f t="shared" si="93"/>
        <v/>
      </c>
      <c r="DS48" s="224"/>
      <c r="DT48" s="5" t="str">
        <f t="shared" si="94"/>
        <v/>
      </c>
      <c r="DU48" s="224" t="str">
        <f t="shared" si="95"/>
        <v/>
      </c>
      <c r="DV48" s="225"/>
      <c r="DW48" s="115" t="str">
        <f t="shared" si="96"/>
        <v/>
      </c>
      <c r="DX48" s="225" t="str">
        <f t="shared" si="97"/>
        <v/>
      </c>
      <c r="DY48" s="224"/>
      <c r="DZ48" s="5" t="str">
        <f t="shared" si="98"/>
        <v/>
      </c>
      <c r="EA48" s="224" t="str">
        <f t="shared" si="99"/>
        <v/>
      </c>
      <c r="EB48" s="225"/>
      <c r="EC48" s="115" t="str">
        <f t="shared" si="100"/>
        <v/>
      </c>
      <c r="ED48" s="225" t="str">
        <f t="shared" si="101"/>
        <v/>
      </c>
      <c r="EE48" s="224"/>
      <c r="EF48" s="5" t="str">
        <f t="shared" si="102"/>
        <v/>
      </c>
      <c r="EG48" s="224" t="str">
        <f t="shared" si="103"/>
        <v/>
      </c>
      <c r="EH48" s="225"/>
      <c r="EI48" s="115" t="str">
        <f t="shared" si="104"/>
        <v/>
      </c>
      <c r="EJ48" s="225" t="str">
        <f t="shared" si="105"/>
        <v/>
      </c>
      <c r="EK48" s="224"/>
      <c r="EL48" s="5" t="str">
        <f t="shared" si="106"/>
        <v/>
      </c>
      <c r="EM48" s="224" t="str">
        <f t="shared" si="107"/>
        <v/>
      </c>
      <c r="EN48" s="225"/>
      <c r="EO48" s="115" t="str">
        <f t="shared" si="108"/>
        <v/>
      </c>
      <c r="EP48" s="225" t="str">
        <f t="shared" si="109"/>
        <v/>
      </c>
      <c r="EQ48" s="224"/>
      <c r="ER48" s="5" t="str">
        <f t="shared" si="110"/>
        <v/>
      </c>
      <c r="ES48" s="224" t="str">
        <f t="shared" si="111"/>
        <v/>
      </c>
      <c r="ET48" s="225"/>
      <c r="EU48" s="115" t="str">
        <f t="shared" si="112"/>
        <v/>
      </c>
      <c r="EV48" s="225" t="str">
        <f t="shared" si="113"/>
        <v/>
      </c>
      <c r="EW48" s="224"/>
      <c r="EX48" s="5" t="str">
        <f t="shared" si="114"/>
        <v/>
      </c>
      <c r="EY48" s="224" t="str">
        <f t="shared" si="115"/>
        <v/>
      </c>
      <c r="EZ48" s="225"/>
      <c r="FA48" s="115" t="str">
        <f t="shared" si="116"/>
        <v/>
      </c>
      <c r="FB48" s="225" t="str">
        <f t="shared" si="117"/>
        <v/>
      </c>
      <c r="FC48" s="224"/>
      <c r="FD48" s="5" t="str">
        <f t="shared" si="118"/>
        <v/>
      </c>
      <c r="FE48" s="224" t="str">
        <f t="shared" si="119"/>
        <v/>
      </c>
      <c r="FF48" s="225"/>
      <c r="FG48" s="115" t="str">
        <f t="shared" si="120"/>
        <v/>
      </c>
      <c r="FH48" s="225" t="str">
        <f t="shared" si="121"/>
        <v/>
      </c>
      <c r="FI48" s="224"/>
      <c r="FJ48" s="5" t="str">
        <f t="shared" si="122"/>
        <v/>
      </c>
      <c r="FK48" s="224" t="str">
        <f t="shared" si="123"/>
        <v/>
      </c>
      <c r="FL48" s="225"/>
      <c r="FM48" s="115" t="str">
        <f t="shared" si="124"/>
        <v/>
      </c>
      <c r="FN48" s="225" t="str">
        <f t="shared" si="125"/>
        <v/>
      </c>
      <c r="FO48" s="224"/>
      <c r="FP48" s="5" t="str">
        <f t="shared" si="126"/>
        <v/>
      </c>
      <c r="FQ48" s="224" t="str">
        <f t="shared" si="127"/>
        <v/>
      </c>
      <c r="FR48" s="225"/>
      <c r="FS48" s="115" t="str">
        <f t="shared" si="128"/>
        <v/>
      </c>
      <c r="FT48" s="225" t="str">
        <f t="shared" si="129"/>
        <v/>
      </c>
      <c r="FU48" s="253"/>
      <c r="FV48" s="253"/>
      <c r="FW48" s="253"/>
      <c r="FX48" s="253"/>
      <c r="FY48" s="253"/>
    </row>
    <row r="49" spans="1:181" s="3" customFormat="1" x14ac:dyDescent="0.25">
      <c r="A49" s="2" t="str">
        <f t="shared" si="0"/>
        <v/>
      </c>
      <c r="B49" s="2"/>
      <c r="C49" s="82"/>
      <c r="D49" s="109"/>
      <c r="E49" s="101"/>
      <c r="F49" s="2"/>
      <c r="G49" s="76"/>
      <c r="H49" s="114" t="str">
        <f t="shared" si="1"/>
        <v/>
      </c>
      <c r="I49" s="114" t="str">
        <f t="shared" si="2"/>
        <v/>
      </c>
      <c r="J49" s="114" t="str">
        <f t="shared" si="3"/>
        <v/>
      </c>
      <c r="K49" s="114" t="str">
        <f t="shared" si="4"/>
        <v/>
      </c>
      <c r="L49" s="114" t="str">
        <f t="shared" si="5"/>
        <v/>
      </c>
      <c r="M49" s="114" t="str">
        <f t="shared" si="6"/>
        <v/>
      </c>
      <c r="N49" s="114" t="str">
        <f t="shared" si="7"/>
        <v/>
      </c>
      <c r="O49" s="114" t="str">
        <f t="shared" si="8"/>
        <v/>
      </c>
      <c r="P49" s="93" t="str">
        <f t="shared" si="9"/>
        <v/>
      </c>
      <c r="Q49" s="93" t="str">
        <f t="shared" si="10"/>
        <v/>
      </c>
      <c r="R49" s="93" t="str">
        <f t="shared" si="11"/>
        <v/>
      </c>
      <c r="S49" s="93" t="str">
        <f t="shared" si="12"/>
        <v/>
      </c>
      <c r="T49" s="93" t="str">
        <f t="shared" si="13"/>
        <v/>
      </c>
      <c r="U49" s="93" t="str">
        <f t="shared" si="14"/>
        <v/>
      </c>
      <c r="V49" s="93" t="str">
        <f t="shared" si="15"/>
        <v/>
      </c>
      <c r="W49" s="93" t="str">
        <f t="shared" si="16"/>
        <v/>
      </c>
      <c r="X49" s="93" t="str">
        <f t="shared" si="17"/>
        <v/>
      </c>
      <c r="Y49" s="93" t="str">
        <f t="shared" si="18"/>
        <v/>
      </c>
      <c r="Z49" s="93" t="str">
        <f t="shared" si="19"/>
        <v/>
      </c>
      <c r="AA49" s="93" t="str">
        <f t="shared" si="20"/>
        <v/>
      </c>
      <c r="AB49" s="93" t="str">
        <f t="shared" si="21"/>
        <v/>
      </c>
      <c r="AC49" s="93" t="str">
        <f t="shared" si="22"/>
        <v/>
      </c>
      <c r="AD49" s="93" t="str">
        <f t="shared" si="23"/>
        <v/>
      </c>
      <c r="AE49" s="93" t="str">
        <f t="shared" si="24"/>
        <v/>
      </c>
      <c r="AF49" s="93" t="str">
        <f t="shared" si="25"/>
        <v/>
      </c>
      <c r="AG49" s="93" t="str">
        <f t="shared" si="28"/>
        <v/>
      </c>
      <c r="AH49" s="93" t="str">
        <f t="shared" si="29"/>
        <v/>
      </c>
      <c r="AI49" s="93" t="str">
        <f t="shared" si="30"/>
        <v/>
      </c>
      <c r="AJ49" s="93" t="str">
        <f t="shared" si="31"/>
        <v/>
      </c>
      <c r="AK49" s="93" t="str">
        <f t="shared" si="32"/>
        <v/>
      </c>
      <c r="AL49" s="93" t="str">
        <f t="shared" si="33"/>
        <v/>
      </c>
      <c r="AM49" s="93" t="str">
        <f t="shared" si="34"/>
        <v/>
      </c>
      <c r="AN49" s="93" t="str">
        <f t="shared" si="35"/>
        <v/>
      </c>
      <c r="AO49" s="93" t="str">
        <f t="shared" si="36"/>
        <v/>
      </c>
      <c r="AP49" s="93" t="str">
        <f t="shared" si="37"/>
        <v/>
      </c>
      <c r="AQ49" s="93" t="str">
        <f t="shared" si="38"/>
        <v/>
      </c>
      <c r="AR49" s="93" t="str">
        <f t="shared" si="39"/>
        <v/>
      </c>
      <c r="AS49" s="93" t="str">
        <f t="shared" si="40"/>
        <v/>
      </c>
      <c r="AT49" s="93" t="str">
        <f t="shared" si="41"/>
        <v/>
      </c>
      <c r="AU49" s="93" t="str">
        <f t="shared" si="42"/>
        <v/>
      </c>
      <c r="AV49" s="93" t="str">
        <f t="shared" si="43"/>
        <v/>
      </c>
      <c r="AW49" s="93" t="str">
        <f t="shared" si="44"/>
        <v/>
      </c>
      <c r="AX49" s="93" t="str">
        <f t="shared" si="45"/>
        <v/>
      </c>
      <c r="AY49" s="93" t="str">
        <f t="shared" si="46"/>
        <v/>
      </c>
      <c r="AZ49" s="93" t="str">
        <f t="shared" si="47"/>
        <v/>
      </c>
      <c r="BA49" s="93" t="str">
        <f t="shared" si="48"/>
        <v/>
      </c>
      <c r="BB49" s="93" t="str">
        <f t="shared" si="49"/>
        <v/>
      </c>
      <c r="BC49" s="93" t="str">
        <f t="shared" si="50"/>
        <v/>
      </c>
      <c r="BD49" s="93" t="str">
        <f t="shared" si="51"/>
        <v/>
      </c>
      <c r="BE49" s="224"/>
      <c r="BF49" s="74" t="str">
        <f t="shared" si="130"/>
        <v/>
      </c>
      <c r="BG49" s="36" t="str">
        <f t="shared" si="131"/>
        <v/>
      </c>
      <c r="BH49" s="225"/>
      <c r="BI49" s="75" t="str">
        <f t="shared" si="52"/>
        <v/>
      </c>
      <c r="BJ49" s="37" t="str">
        <f t="shared" si="53"/>
        <v/>
      </c>
      <c r="BK49" s="224"/>
      <c r="BL49" s="74" t="str">
        <f t="shared" si="54"/>
        <v/>
      </c>
      <c r="BM49" s="36" t="str">
        <f t="shared" si="55"/>
        <v/>
      </c>
      <c r="BN49" s="225"/>
      <c r="BO49" s="75" t="str">
        <f t="shared" si="56"/>
        <v/>
      </c>
      <c r="BP49" s="37" t="str">
        <f t="shared" si="57"/>
        <v/>
      </c>
      <c r="BQ49" s="224"/>
      <c r="BR49" s="74" t="str">
        <f t="shared" si="58"/>
        <v/>
      </c>
      <c r="BS49" s="36" t="str">
        <f t="shared" si="59"/>
        <v/>
      </c>
      <c r="BT49" s="225"/>
      <c r="BU49" s="75" t="str">
        <f t="shared" si="60"/>
        <v/>
      </c>
      <c r="BV49" s="37" t="str">
        <f t="shared" si="61"/>
        <v/>
      </c>
      <c r="BW49" s="224"/>
      <c r="BX49" s="74" t="str">
        <f t="shared" si="62"/>
        <v/>
      </c>
      <c r="BY49" s="36" t="str">
        <f t="shared" si="63"/>
        <v/>
      </c>
      <c r="BZ49" s="225"/>
      <c r="CA49" s="75" t="str">
        <f t="shared" si="64"/>
        <v/>
      </c>
      <c r="CB49" s="37" t="str">
        <f t="shared" si="65"/>
        <v/>
      </c>
      <c r="CC49" s="224"/>
      <c r="CD49" s="74" t="str">
        <f t="shared" si="66"/>
        <v/>
      </c>
      <c r="CE49" s="36" t="str">
        <f t="shared" si="67"/>
        <v/>
      </c>
      <c r="CF49" s="225"/>
      <c r="CG49" s="115" t="str">
        <f t="shared" si="68"/>
        <v/>
      </c>
      <c r="CH49" s="225" t="str">
        <f t="shared" si="69"/>
        <v/>
      </c>
      <c r="CI49" s="224"/>
      <c r="CJ49" s="5" t="str">
        <f t="shared" si="70"/>
        <v/>
      </c>
      <c r="CK49" s="224" t="str">
        <f t="shared" si="71"/>
        <v/>
      </c>
      <c r="CL49" s="225"/>
      <c r="CM49" s="115" t="str">
        <f t="shared" si="72"/>
        <v/>
      </c>
      <c r="CN49" s="225" t="str">
        <f t="shared" si="73"/>
        <v/>
      </c>
      <c r="CO49" s="224"/>
      <c r="CP49" s="5" t="str">
        <f t="shared" si="74"/>
        <v/>
      </c>
      <c r="CQ49" s="224" t="str">
        <f t="shared" si="75"/>
        <v/>
      </c>
      <c r="CR49" s="225"/>
      <c r="CS49" s="115" t="str">
        <f t="shared" si="76"/>
        <v/>
      </c>
      <c r="CT49" s="225" t="str">
        <f t="shared" si="77"/>
        <v/>
      </c>
      <c r="CU49" s="224"/>
      <c r="CV49" s="5" t="str">
        <f t="shared" si="78"/>
        <v/>
      </c>
      <c r="CW49" s="224" t="str">
        <f t="shared" si="79"/>
        <v/>
      </c>
      <c r="CX49" s="225"/>
      <c r="CY49" s="115" t="str">
        <f t="shared" si="80"/>
        <v/>
      </c>
      <c r="CZ49" s="225" t="str">
        <f t="shared" si="81"/>
        <v/>
      </c>
      <c r="DA49" s="224"/>
      <c r="DB49" s="5" t="str">
        <f t="shared" si="82"/>
        <v/>
      </c>
      <c r="DC49" s="224" t="str">
        <f t="shared" si="83"/>
        <v/>
      </c>
      <c r="DD49" s="225"/>
      <c r="DE49" s="115" t="str">
        <f t="shared" si="84"/>
        <v/>
      </c>
      <c r="DF49" s="225" t="str">
        <f t="shared" si="85"/>
        <v/>
      </c>
      <c r="DG49" s="224"/>
      <c r="DH49" s="5" t="str">
        <f t="shared" si="86"/>
        <v/>
      </c>
      <c r="DI49" s="224" t="str">
        <f t="shared" si="87"/>
        <v/>
      </c>
      <c r="DJ49" s="225"/>
      <c r="DK49" s="115" t="str">
        <f t="shared" si="88"/>
        <v/>
      </c>
      <c r="DL49" s="225" t="str">
        <f t="shared" si="89"/>
        <v/>
      </c>
      <c r="DM49" s="224"/>
      <c r="DN49" s="5" t="str">
        <f t="shared" si="90"/>
        <v/>
      </c>
      <c r="DO49" s="224" t="str">
        <f t="shared" si="91"/>
        <v/>
      </c>
      <c r="DP49" s="225"/>
      <c r="DQ49" s="115" t="str">
        <f t="shared" si="92"/>
        <v/>
      </c>
      <c r="DR49" s="225" t="str">
        <f t="shared" si="93"/>
        <v/>
      </c>
      <c r="DS49" s="224"/>
      <c r="DT49" s="5" t="str">
        <f t="shared" si="94"/>
        <v/>
      </c>
      <c r="DU49" s="224" t="str">
        <f t="shared" si="95"/>
        <v/>
      </c>
      <c r="DV49" s="225"/>
      <c r="DW49" s="115" t="str">
        <f t="shared" si="96"/>
        <v/>
      </c>
      <c r="DX49" s="225" t="str">
        <f t="shared" si="97"/>
        <v/>
      </c>
      <c r="DY49" s="224"/>
      <c r="DZ49" s="5" t="str">
        <f t="shared" si="98"/>
        <v/>
      </c>
      <c r="EA49" s="224" t="str">
        <f t="shared" si="99"/>
        <v/>
      </c>
      <c r="EB49" s="225"/>
      <c r="EC49" s="115" t="str">
        <f t="shared" si="100"/>
        <v/>
      </c>
      <c r="ED49" s="225" t="str">
        <f t="shared" si="101"/>
        <v/>
      </c>
      <c r="EE49" s="224"/>
      <c r="EF49" s="5" t="str">
        <f t="shared" si="102"/>
        <v/>
      </c>
      <c r="EG49" s="224" t="str">
        <f t="shared" si="103"/>
        <v/>
      </c>
      <c r="EH49" s="225"/>
      <c r="EI49" s="115" t="str">
        <f t="shared" si="104"/>
        <v/>
      </c>
      <c r="EJ49" s="225" t="str">
        <f t="shared" si="105"/>
        <v/>
      </c>
      <c r="EK49" s="224"/>
      <c r="EL49" s="5" t="str">
        <f t="shared" si="106"/>
        <v/>
      </c>
      <c r="EM49" s="224" t="str">
        <f t="shared" si="107"/>
        <v/>
      </c>
      <c r="EN49" s="225"/>
      <c r="EO49" s="115" t="str">
        <f t="shared" si="108"/>
        <v/>
      </c>
      <c r="EP49" s="225" t="str">
        <f t="shared" si="109"/>
        <v/>
      </c>
      <c r="EQ49" s="224"/>
      <c r="ER49" s="5" t="str">
        <f t="shared" si="110"/>
        <v/>
      </c>
      <c r="ES49" s="224" t="str">
        <f t="shared" si="111"/>
        <v/>
      </c>
      <c r="ET49" s="225"/>
      <c r="EU49" s="115" t="str">
        <f t="shared" si="112"/>
        <v/>
      </c>
      <c r="EV49" s="225" t="str">
        <f t="shared" si="113"/>
        <v/>
      </c>
      <c r="EW49" s="224"/>
      <c r="EX49" s="5" t="str">
        <f t="shared" si="114"/>
        <v/>
      </c>
      <c r="EY49" s="224" t="str">
        <f t="shared" si="115"/>
        <v/>
      </c>
      <c r="EZ49" s="225"/>
      <c r="FA49" s="115" t="str">
        <f t="shared" si="116"/>
        <v/>
      </c>
      <c r="FB49" s="225" t="str">
        <f t="shared" si="117"/>
        <v/>
      </c>
      <c r="FC49" s="224"/>
      <c r="FD49" s="5" t="str">
        <f t="shared" si="118"/>
        <v/>
      </c>
      <c r="FE49" s="224" t="str">
        <f t="shared" si="119"/>
        <v/>
      </c>
      <c r="FF49" s="225"/>
      <c r="FG49" s="115" t="str">
        <f t="shared" si="120"/>
        <v/>
      </c>
      <c r="FH49" s="225" t="str">
        <f t="shared" si="121"/>
        <v/>
      </c>
      <c r="FI49" s="224"/>
      <c r="FJ49" s="5" t="str">
        <f t="shared" si="122"/>
        <v/>
      </c>
      <c r="FK49" s="224" t="str">
        <f t="shared" si="123"/>
        <v/>
      </c>
      <c r="FL49" s="225"/>
      <c r="FM49" s="115" t="str">
        <f t="shared" si="124"/>
        <v/>
      </c>
      <c r="FN49" s="225" t="str">
        <f t="shared" si="125"/>
        <v/>
      </c>
      <c r="FO49" s="224"/>
      <c r="FP49" s="5" t="str">
        <f t="shared" si="126"/>
        <v/>
      </c>
      <c r="FQ49" s="224" t="str">
        <f t="shared" si="127"/>
        <v/>
      </c>
      <c r="FR49" s="225"/>
      <c r="FS49" s="115" t="str">
        <f t="shared" si="128"/>
        <v/>
      </c>
      <c r="FT49" s="225" t="str">
        <f t="shared" si="129"/>
        <v/>
      </c>
      <c r="FU49" s="253"/>
      <c r="FV49" s="253"/>
      <c r="FW49" s="253"/>
      <c r="FX49" s="253"/>
      <c r="FY49" s="253"/>
    </row>
    <row r="50" spans="1:181" s="3" customFormat="1" x14ac:dyDescent="0.25">
      <c r="A50" s="2" t="str">
        <f t="shared" si="0"/>
        <v/>
      </c>
      <c r="B50" s="2"/>
      <c r="C50" s="82"/>
      <c r="D50" s="109"/>
      <c r="E50" s="101"/>
      <c r="F50" s="2"/>
      <c r="G50" s="76"/>
      <c r="H50" s="114" t="str">
        <f t="shared" si="1"/>
        <v/>
      </c>
      <c r="I50" s="114" t="str">
        <f t="shared" si="2"/>
        <v/>
      </c>
      <c r="J50" s="114" t="str">
        <f t="shared" si="3"/>
        <v/>
      </c>
      <c r="K50" s="114" t="str">
        <f t="shared" si="4"/>
        <v/>
      </c>
      <c r="L50" s="114" t="str">
        <f t="shared" si="5"/>
        <v/>
      </c>
      <c r="M50" s="114" t="str">
        <f t="shared" si="6"/>
        <v/>
      </c>
      <c r="N50" s="114" t="str">
        <f t="shared" si="7"/>
        <v/>
      </c>
      <c r="O50" s="114" t="str">
        <f t="shared" si="8"/>
        <v/>
      </c>
      <c r="P50" s="93" t="str">
        <f t="shared" si="9"/>
        <v/>
      </c>
      <c r="Q50" s="93" t="str">
        <f t="shared" si="10"/>
        <v/>
      </c>
      <c r="R50" s="93" t="str">
        <f t="shared" si="11"/>
        <v/>
      </c>
      <c r="S50" s="93" t="str">
        <f t="shared" si="12"/>
        <v/>
      </c>
      <c r="T50" s="93" t="str">
        <f t="shared" si="13"/>
        <v/>
      </c>
      <c r="U50" s="93" t="str">
        <f t="shared" si="14"/>
        <v/>
      </c>
      <c r="V50" s="93" t="str">
        <f t="shared" si="15"/>
        <v/>
      </c>
      <c r="W50" s="93" t="str">
        <f t="shared" si="16"/>
        <v/>
      </c>
      <c r="X50" s="93" t="str">
        <f t="shared" si="17"/>
        <v/>
      </c>
      <c r="Y50" s="93" t="str">
        <f t="shared" si="18"/>
        <v/>
      </c>
      <c r="Z50" s="93" t="str">
        <f t="shared" si="19"/>
        <v/>
      </c>
      <c r="AA50" s="93" t="str">
        <f t="shared" si="20"/>
        <v/>
      </c>
      <c r="AB50" s="93" t="str">
        <f t="shared" si="21"/>
        <v/>
      </c>
      <c r="AC50" s="93" t="str">
        <f t="shared" si="22"/>
        <v/>
      </c>
      <c r="AD50" s="93" t="str">
        <f t="shared" si="23"/>
        <v/>
      </c>
      <c r="AE50" s="93" t="str">
        <f t="shared" si="24"/>
        <v/>
      </c>
      <c r="AF50" s="93" t="str">
        <f t="shared" si="25"/>
        <v/>
      </c>
      <c r="AG50" s="93" t="str">
        <f t="shared" si="28"/>
        <v/>
      </c>
      <c r="AH50" s="93" t="str">
        <f t="shared" si="29"/>
        <v/>
      </c>
      <c r="AI50" s="93" t="str">
        <f t="shared" si="30"/>
        <v/>
      </c>
      <c r="AJ50" s="93" t="str">
        <f t="shared" si="31"/>
        <v/>
      </c>
      <c r="AK50" s="93" t="str">
        <f t="shared" si="32"/>
        <v/>
      </c>
      <c r="AL50" s="93" t="str">
        <f t="shared" si="33"/>
        <v/>
      </c>
      <c r="AM50" s="93" t="str">
        <f t="shared" si="34"/>
        <v/>
      </c>
      <c r="AN50" s="93" t="str">
        <f t="shared" si="35"/>
        <v/>
      </c>
      <c r="AO50" s="93" t="str">
        <f t="shared" si="36"/>
        <v/>
      </c>
      <c r="AP50" s="93" t="str">
        <f t="shared" si="37"/>
        <v/>
      </c>
      <c r="AQ50" s="93" t="str">
        <f t="shared" si="38"/>
        <v/>
      </c>
      <c r="AR50" s="93" t="str">
        <f t="shared" si="39"/>
        <v/>
      </c>
      <c r="AS50" s="93" t="str">
        <f t="shared" si="40"/>
        <v/>
      </c>
      <c r="AT50" s="93" t="str">
        <f t="shared" si="41"/>
        <v/>
      </c>
      <c r="AU50" s="93" t="str">
        <f t="shared" si="42"/>
        <v/>
      </c>
      <c r="AV50" s="93" t="str">
        <f t="shared" si="43"/>
        <v/>
      </c>
      <c r="AW50" s="93" t="str">
        <f t="shared" si="44"/>
        <v/>
      </c>
      <c r="AX50" s="93" t="str">
        <f t="shared" si="45"/>
        <v/>
      </c>
      <c r="AY50" s="93" t="str">
        <f t="shared" si="46"/>
        <v/>
      </c>
      <c r="AZ50" s="93" t="str">
        <f t="shared" si="47"/>
        <v/>
      </c>
      <c r="BA50" s="93" t="str">
        <f t="shared" si="48"/>
        <v/>
      </c>
      <c r="BB50" s="93" t="str">
        <f t="shared" si="49"/>
        <v/>
      </c>
      <c r="BC50" s="93" t="str">
        <f t="shared" si="50"/>
        <v/>
      </c>
      <c r="BD50" s="93" t="str">
        <f t="shared" si="51"/>
        <v/>
      </c>
      <c r="BE50" s="224"/>
      <c r="BF50" s="74" t="str">
        <f t="shared" si="130"/>
        <v/>
      </c>
      <c r="BG50" s="36" t="str">
        <f t="shared" si="131"/>
        <v/>
      </c>
      <c r="BH50" s="225"/>
      <c r="BI50" s="75" t="str">
        <f t="shared" si="52"/>
        <v/>
      </c>
      <c r="BJ50" s="37" t="str">
        <f t="shared" si="53"/>
        <v/>
      </c>
      <c r="BK50" s="224"/>
      <c r="BL50" s="74" t="str">
        <f t="shared" si="54"/>
        <v/>
      </c>
      <c r="BM50" s="36" t="str">
        <f t="shared" si="55"/>
        <v/>
      </c>
      <c r="BN50" s="225"/>
      <c r="BO50" s="75" t="str">
        <f t="shared" si="56"/>
        <v/>
      </c>
      <c r="BP50" s="37" t="str">
        <f t="shared" si="57"/>
        <v/>
      </c>
      <c r="BQ50" s="224"/>
      <c r="BR50" s="74" t="str">
        <f t="shared" si="58"/>
        <v/>
      </c>
      <c r="BS50" s="36" t="str">
        <f t="shared" si="59"/>
        <v/>
      </c>
      <c r="BT50" s="225"/>
      <c r="BU50" s="75" t="str">
        <f t="shared" si="60"/>
        <v/>
      </c>
      <c r="BV50" s="37" t="str">
        <f t="shared" si="61"/>
        <v/>
      </c>
      <c r="BW50" s="224"/>
      <c r="BX50" s="74" t="str">
        <f t="shared" si="62"/>
        <v/>
      </c>
      <c r="BY50" s="36" t="str">
        <f t="shared" si="63"/>
        <v/>
      </c>
      <c r="BZ50" s="225"/>
      <c r="CA50" s="75" t="str">
        <f t="shared" si="64"/>
        <v/>
      </c>
      <c r="CB50" s="37" t="str">
        <f t="shared" si="65"/>
        <v/>
      </c>
      <c r="CC50" s="224"/>
      <c r="CD50" s="74" t="str">
        <f t="shared" si="66"/>
        <v/>
      </c>
      <c r="CE50" s="36" t="str">
        <f t="shared" si="67"/>
        <v/>
      </c>
      <c r="CF50" s="225"/>
      <c r="CG50" s="115" t="str">
        <f t="shared" si="68"/>
        <v/>
      </c>
      <c r="CH50" s="225" t="str">
        <f t="shared" si="69"/>
        <v/>
      </c>
      <c r="CI50" s="224"/>
      <c r="CJ50" s="5" t="str">
        <f t="shared" si="70"/>
        <v/>
      </c>
      <c r="CK50" s="224" t="str">
        <f t="shared" si="71"/>
        <v/>
      </c>
      <c r="CL50" s="225"/>
      <c r="CM50" s="115" t="str">
        <f t="shared" si="72"/>
        <v/>
      </c>
      <c r="CN50" s="225" t="str">
        <f t="shared" si="73"/>
        <v/>
      </c>
      <c r="CO50" s="224"/>
      <c r="CP50" s="5" t="str">
        <f t="shared" si="74"/>
        <v/>
      </c>
      <c r="CQ50" s="224" t="str">
        <f t="shared" si="75"/>
        <v/>
      </c>
      <c r="CR50" s="225"/>
      <c r="CS50" s="115" t="str">
        <f t="shared" si="76"/>
        <v/>
      </c>
      <c r="CT50" s="225" t="str">
        <f t="shared" si="77"/>
        <v/>
      </c>
      <c r="CU50" s="224"/>
      <c r="CV50" s="5" t="str">
        <f t="shared" si="78"/>
        <v/>
      </c>
      <c r="CW50" s="224" t="str">
        <f t="shared" si="79"/>
        <v/>
      </c>
      <c r="CX50" s="225"/>
      <c r="CY50" s="115" t="str">
        <f t="shared" si="80"/>
        <v/>
      </c>
      <c r="CZ50" s="225" t="str">
        <f t="shared" si="81"/>
        <v/>
      </c>
      <c r="DA50" s="224"/>
      <c r="DB50" s="5" t="str">
        <f t="shared" si="82"/>
        <v/>
      </c>
      <c r="DC50" s="224" t="str">
        <f t="shared" si="83"/>
        <v/>
      </c>
      <c r="DD50" s="225"/>
      <c r="DE50" s="115" t="str">
        <f t="shared" si="84"/>
        <v/>
      </c>
      <c r="DF50" s="225" t="str">
        <f t="shared" si="85"/>
        <v/>
      </c>
      <c r="DG50" s="224"/>
      <c r="DH50" s="5" t="str">
        <f t="shared" si="86"/>
        <v/>
      </c>
      <c r="DI50" s="224" t="str">
        <f t="shared" si="87"/>
        <v/>
      </c>
      <c r="DJ50" s="225"/>
      <c r="DK50" s="115" t="str">
        <f t="shared" si="88"/>
        <v/>
      </c>
      <c r="DL50" s="225" t="str">
        <f t="shared" si="89"/>
        <v/>
      </c>
      <c r="DM50" s="224"/>
      <c r="DN50" s="5" t="str">
        <f t="shared" si="90"/>
        <v/>
      </c>
      <c r="DO50" s="224" t="str">
        <f t="shared" si="91"/>
        <v/>
      </c>
      <c r="DP50" s="225"/>
      <c r="DQ50" s="115" t="str">
        <f t="shared" si="92"/>
        <v/>
      </c>
      <c r="DR50" s="225" t="str">
        <f t="shared" si="93"/>
        <v/>
      </c>
      <c r="DS50" s="224"/>
      <c r="DT50" s="5" t="str">
        <f t="shared" si="94"/>
        <v/>
      </c>
      <c r="DU50" s="224" t="str">
        <f t="shared" si="95"/>
        <v/>
      </c>
      <c r="DV50" s="225"/>
      <c r="DW50" s="115" t="str">
        <f t="shared" si="96"/>
        <v/>
      </c>
      <c r="DX50" s="225" t="str">
        <f t="shared" si="97"/>
        <v/>
      </c>
      <c r="DY50" s="224"/>
      <c r="DZ50" s="5" t="str">
        <f t="shared" si="98"/>
        <v/>
      </c>
      <c r="EA50" s="224" t="str">
        <f t="shared" si="99"/>
        <v/>
      </c>
      <c r="EB50" s="225"/>
      <c r="EC50" s="115" t="str">
        <f t="shared" si="100"/>
        <v/>
      </c>
      <c r="ED50" s="225" t="str">
        <f t="shared" si="101"/>
        <v/>
      </c>
      <c r="EE50" s="224"/>
      <c r="EF50" s="5" t="str">
        <f t="shared" si="102"/>
        <v/>
      </c>
      <c r="EG50" s="224" t="str">
        <f t="shared" si="103"/>
        <v/>
      </c>
      <c r="EH50" s="225"/>
      <c r="EI50" s="115" t="str">
        <f t="shared" si="104"/>
        <v/>
      </c>
      <c r="EJ50" s="225" t="str">
        <f t="shared" si="105"/>
        <v/>
      </c>
      <c r="EK50" s="224"/>
      <c r="EL50" s="5" t="str">
        <f t="shared" si="106"/>
        <v/>
      </c>
      <c r="EM50" s="224" t="str">
        <f t="shared" si="107"/>
        <v/>
      </c>
      <c r="EN50" s="225"/>
      <c r="EO50" s="115" t="str">
        <f t="shared" si="108"/>
        <v/>
      </c>
      <c r="EP50" s="225" t="str">
        <f t="shared" si="109"/>
        <v/>
      </c>
      <c r="EQ50" s="224"/>
      <c r="ER50" s="5" t="str">
        <f t="shared" si="110"/>
        <v/>
      </c>
      <c r="ES50" s="224" t="str">
        <f t="shared" si="111"/>
        <v/>
      </c>
      <c r="ET50" s="225"/>
      <c r="EU50" s="115" t="str">
        <f t="shared" si="112"/>
        <v/>
      </c>
      <c r="EV50" s="225" t="str">
        <f t="shared" si="113"/>
        <v/>
      </c>
      <c r="EW50" s="224"/>
      <c r="EX50" s="5" t="str">
        <f t="shared" si="114"/>
        <v/>
      </c>
      <c r="EY50" s="224" t="str">
        <f t="shared" si="115"/>
        <v/>
      </c>
      <c r="EZ50" s="225"/>
      <c r="FA50" s="115" t="str">
        <f t="shared" si="116"/>
        <v/>
      </c>
      <c r="FB50" s="225" t="str">
        <f t="shared" si="117"/>
        <v/>
      </c>
      <c r="FC50" s="224"/>
      <c r="FD50" s="5" t="str">
        <f t="shared" si="118"/>
        <v/>
      </c>
      <c r="FE50" s="224" t="str">
        <f t="shared" si="119"/>
        <v/>
      </c>
      <c r="FF50" s="225"/>
      <c r="FG50" s="115" t="str">
        <f t="shared" si="120"/>
        <v/>
      </c>
      <c r="FH50" s="225" t="str">
        <f t="shared" si="121"/>
        <v/>
      </c>
      <c r="FI50" s="224"/>
      <c r="FJ50" s="5" t="str">
        <f t="shared" si="122"/>
        <v/>
      </c>
      <c r="FK50" s="224" t="str">
        <f t="shared" si="123"/>
        <v/>
      </c>
      <c r="FL50" s="225"/>
      <c r="FM50" s="115" t="str">
        <f t="shared" si="124"/>
        <v/>
      </c>
      <c r="FN50" s="225" t="str">
        <f t="shared" si="125"/>
        <v/>
      </c>
      <c r="FO50" s="224"/>
      <c r="FP50" s="5" t="str">
        <f t="shared" si="126"/>
        <v/>
      </c>
      <c r="FQ50" s="224" t="str">
        <f t="shared" si="127"/>
        <v/>
      </c>
      <c r="FR50" s="225"/>
      <c r="FS50" s="115" t="str">
        <f t="shared" si="128"/>
        <v/>
      </c>
      <c r="FT50" s="225" t="str">
        <f t="shared" si="129"/>
        <v/>
      </c>
      <c r="FU50" s="253"/>
      <c r="FV50" s="253"/>
      <c r="FW50" s="253"/>
      <c r="FX50" s="253"/>
      <c r="FY50" s="253"/>
    </row>
    <row r="51" spans="1:181" s="3" customFormat="1" x14ac:dyDescent="0.25">
      <c r="A51" s="2" t="str">
        <f t="shared" si="0"/>
        <v/>
      </c>
      <c r="B51" s="2"/>
      <c r="C51" s="82"/>
      <c r="D51" s="109"/>
      <c r="E51" s="101"/>
      <c r="F51" s="2"/>
      <c r="G51" s="76"/>
      <c r="H51" s="114" t="str">
        <f t="shared" si="1"/>
        <v/>
      </c>
      <c r="I51" s="114" t="str">
        <f t="shared" si="2"/>
        <v/>
      </c>
      <c r="J51" s="114" t="str">
        <f t="shared" si="3"/>
        <v/>
      </c>
      <c r="K51" s="114" t="str">
        <f t="shared" si="4"/>
        <v/>
      </c>
      <c r="L51" s="114" t="str">
        <f t="shared" si="5"/>
        <v/>
      </c>
      <c r="M51" s="114" t="str">
        <f t="shared" si="6"/>
        <v/>
      </c>
      <c r="N51" s="114" t="str">
        <f t="shared" si="7"/>
        <v/>
      </c>
      <c r="O51" s="114" t="str">
        <f t="shared" si="8"/>
        <v/>
      </c>
      <c r="P51" s="93" t="str">
        <f t="shared" si="9"/>
        <v/>
      </c>
      <c r="Q51" s="93" t="str">
        <f t="shared" si="10"/>
        <v/>
      </c>
      <c r="R51" s="93" t="str">
        <f t="shared" si="11"/>
        <v/>
      </c>
      <c r="S51" s="93" t="str">
        <f t="shared" si="12"/>
        <v/>
      </c>
      <c r="T51" s="93" t="str">
        <f t="shared" si="13"/>
        <v/>
      </c>
      <c r="U51" s="93" t="str">
        <f t="shared" si="14"/>
        <v/>
      </c>
      <c r="V51" s="93" t="str">
        <f t="shared" si="15"/>
        <v/>
      </c>
      <c r="W51" s="93" t="str">
        <f t="shared" si="16"/>
        <v/>
      </c>
      <c r="X51" s="93" t="str">
        <f t="shared" si="17"/>
        <v/>
      </c>
      <c r="Y51" s="93" t="str">
        <f t="shared" si="18"/>
        <v/>
      </c>
      <c r="Z51" s="93" t="str">
        <f t="shared" si="19"/>
        <v/>
      </c>
      <c r="AA51" s="93" t="str">
        <f t="shared" si="20"/>
        <v/>
      </c>
      <c r="AB51" s="93" t="str">
        <f t="shared" si="21"/>
        <v/>
      </c>
      <c r="AC51" s="93" t="str">
        <f t="shared" si="22"/>
        <v/>
      </c>
      <c r="AD51" s="93" t="str">
        <f t="shared" si="23"/>
        <v/>
      </c>
      <c r="AE51" s="93" t="str">
        <f t="shared" si="24"/>
        <v/>
      </c>
      <c r="AF51" s="93" t="str">
        <f t="shared" si="25"/>
        <v/>
      </c>
      <c r="AG51" s="93" t="str">
        <f t="shared" si="28"/>
        <v/>
      </c>
      <c r="AH51" s="93" t="str">
        <f t="shared" si="29"/>
        <v/>
      </c>
      <c r="AI51" s="93" t="str">
        <f t="shared" si="30"/>
        <v/>
      </c>
      <c r="AJ51" s="93" t="str">
        <f t="shared" si="31"/>
        <v/>
      </c>
      <c r="AK51" s="93" t="str">
        <f t="shared" si="32"/>
        <v/>
      </c>
      <c r="AL51" s="93" t="str">
        <f t="shared" si="33"/>
        <v/>
      </c>
      <c r="AM51" s="93" t="str">
        <f t="shared" si="34"/>
        <v/>
      </c>
      <c r="AN51" s="93" t="str">
        <f t="shared" si="35"/>
        <v/>
      </c>
      <c r="AO51" s="93" t="str">
        <f t="shared" si="36"/>
        <v/>
      </c>
      <c r="AP51" s="93" t="str">
        <f t="shared" si="37"/>
        <v/>
      </c>
      <c r="AQ51" s="93" t="str">
        <f t="shared" si="38"/>
        <v/>
      </c>
      <c r="AR51" s="93" t="str">
        <f t="shared" si="39"/>
        <v/>
      </c>
      <c r="AS51" s="93" t="str">
        <f t="shared" si="40"/>
        <v/>
      </c>
      <c r="AT51" s="93" t="str">
        <f t="shared" si="41"/>
        <v/>
      </c>
      <c r="AU51" s="93" t="str">
        <f t="shared" si="42"/>
        <v/>
      </c>
      <c r="AV51" s="93" t="str">
        <f t="shared" si="43"/>
        <v/>
      </c>
      <c r="AW51" s="93" t="str">
        <f t="shared" si="44"/>
        <v/>
      </c>
      <c r="AX51" s="93" t="str">
        <f t="shared" si="45"/>
        <v/>
      </c>
      <c r="AY51" s="93" t="str">
        <f t="shared" si="46"/>
        <v/>
      </c>
      <c r="AZ51" s="93" t="str">
        <f t="shared" si="47"/>
        <v/>
      </c>
      <c r="BA51" s="93" t="str">
        <f t="shared" si="48"/>
        <v/>
      </c>
      <c r="BB51" s="93" t="str">
        <f t="shared" si="49"/>
        <v/>
      </c>
      <c r="BC51" s="93" t="str">
        <f t="shared" si="50"/>
        <v/>
      </c>
      <c r="BD51" s="93" t="str">
        <f t="shared" si="51"/>
        <v/>
      </c>
      <c r="BE51" s="224"/>
      <c r="BF51" s="74" t="str">
        <f t="shared" si="130"/>
        <v/>
      </c>
      <c r="BG51" s="36" t="str">
        <f t="shared" si="131"/>
        <v/>
      </c>
      <c r="BH51" s="225"/>
      <c r="BI51" s="75" t="str">
        <f t="shared" si="52"/>
        <v/>
      </c>
      <c r="BJ51" s="37" t="str">
        <f t="shared" si="53"/>
        <v/>
      </c>
      <c r="BK51" s="224"/>
      <c r="BL51" s="74" t="str">
        <f t="shared" si="54"/>
        <v/>
      </c>
      <c r="BM51" s="36" t="str">
        <f t="shared" si="55"/>
        <v/>
      </c>
      <c r="BN51" s="225"/>
      <c r="BO51" s="75" t="str">
        <f t="shared" si="56"/>
        <v/>
      </c>
      <c r="BP51" s="37" t="str">
        <f t="shared" si="57"/>
        <v/>
      </c>
      <c r="BQ51" s="224"/>
      <c r="BR51" s="74" t="str">
        <f t="shared" si="58"/>
        <v/>
      </c>
      <c r="BS51" s="36" t="str">
        <f t="shared" si="59"/>
        <v/>
      </c>
      <c r="BT51" s="225"/>
      <c r="BU51" s="75" t="str">
        <f t="shared" si="60"/>
        <v/>
      </c>
      <c r="BV51" s="37" t="str">
        <f t="shared" si="61"/>
        <v/>
      </c>
      <c r="BW51" s="224"/>
      <c r="BX51" s="74" t="str">
        <f t="shared" si="62"/>
        <v/>
      </c>
      <c r="BY51" s="36" t="str">
        <f t="shared" si="63"/>
        <v/>
      </c>
      <c r="BZ51" s="225"/>
      <c r="CA51" s="75" t="str">
        <f t="shared" si="64"/>
        <v/>
      </c>
      <c r="CB51" s="37" t="str">
        <f t="shared" si="65"/>
        <v/>
      </c>
      <c r="CC51" s="224"/>
      <c r="CD51" s="74" t="str">
        <f t="shared" si="66"/>
        <v/>
      </c>
      <c r="CE51" s="36" t="str">
        <f t="shared" si="67"/>
        <v/>
      </c>
      <c r="CF51" s="225"/>
      <c r="CG51" s="115" t="str">
        <f t="shared" si="68"/>
        <v/>
      </c>
      <c r="CH51" s="225" t="str">
        <f t="shared" si="69"/>
        <v/>
      </c>
      <c r="CI51" s="224"/>
      <c r="CJ51" s="5" t="str">
        <f t="shared" si="70"/>
        <v/>
      </c>
      <c r="CK51" s="224" t="str">
        <f t="shared" si="71"/>
        <v/>
      </c>
      <c r="CL51" s="225"/>
      <c r="CM51" s="115" t="str">
        <f t="shared" si="72"/>
        <v/>
      </c>
      <c r="CN51" s="225" t="str">
        <f t="shared" si="73"/>
        <v/>
      </c>
      <c r="CO51" s="224"/>
      <c r="CP51" s="5" t="str">
        <f t="shared" si="74"/>
        <v/>
      </c>
      <c r="CQ51" s="224" t="str">
        <f t="shared" si="75"/>
        <v/>
      </c>
      <c r="CR51" s="225"/>
      <c r="CS51" s="115" t="str">
        <f t="shared" si="76"/>
        <v/>
      </c>
      <c r="CT51" s="225" t="str">
        <f t="shared" si="77"/>
        <v/>
      </c>
      <c r="CU51" s="224"/>
      <c r="CV51" s="5" t="str">
        <f t="shared" si="78"/>
        <v/>
      </c>
      <c r="CW51" s="224" t="str">
        <f t="shared" si="79"/>
        <v/>
      </c>
      <c r="CX51" s="225"/>
      <c r="CY51" s="115" t="str">
        <f t="shared" si="80"/>
        <v/>
      </c>
      <c r="CZ51" s="225" t="str">
        <f t="shared" si="81"/>
        <v/>
      </c>
      <c r="DA51" s="224"/>
      <c r="DB51" s="5" t="str">
        <f t="shared" si="82"/>
        <v/>
      </c>
      <c r="DC51" s="224" t="str">
        <f t="shared" si="83"/>
        <v/>
      </c>
      <c r="DD51" s="225"/>
      <c r="DE51" s="115" t="str">
        <f t="shared" si="84"/>
        <v/>
      </c>
      <c r="DF51" s="225" t="str">
        <f t="shared" si="85"/>
        <v/>
      </c>
      <c r="DG51" s="224"/>
      <c r="DH51" s="5" t="str">
        <f t="shared" si="86"/>
        <v/>
      </c>
      <c r="DI51" s="224" t="str">
        <f t="shared" si="87"/>
        <v/>
      </c>
      <c r="DJ51" s="225"/>
      <c r="DK51" s="115" t="str">
        <f t="shared" si="88"/>
        <v/>
      </c>
      <c r="DL51" s="225" t="str">
        <f t="shared" si="89"/>
        <v/>
      </c>
      <c r="DM51" s="224"/>
      <c r="DN51" s="5" t="str">
        <f t="shared" si="90"/>
        <v/>
      </c>
      <c r="DO51" s="224" t="str">
        <f t="shared" si="91"/>
        <v/>
      </c>
      <c r="DP51" s="225"/>
      <c r="DQ51" s="115" t="str">
        <f t="shared" si="92"/>
        <v/>
      </c>
      <c r="DR51" s="225" t="str">
        <f t="shared" si="93"/>
        <v/>
      </c>
      <c r="DS51" s="224"/>
      <c r="DT51" s="5" t="str">
        <f t="shared" si="94"/>
        <v/>
      </c>
      <c r="DU51" s="224" t="str">
        <f t="shared" si="95"/>
        <v/>
      </c>
      <c r="DV51" s="225"/>
      <c r="DW51" s="115" t="str">
        <f t="shared" si="96"/>
        <v/>
      </c>
      <c r="DX51" s="225" t="str">
        <f t="shared" si="97"/>
        <v/>
      </c>
      <c r="DY51" s="224"/>
      <c r="DZ51" s="5" t="str">
        <f t="shared" si="98"/>
        <v/>
      </c>
      <c r="EA51" s="224" t="str">
        <f t="shared" si="99"/>
        <v/>
      </c>
      <c r="EB51" s="225"/>
      <c r="EC51" s="115" t="str">
        <f t="shared" si="100"/>
        <v/>
      </c>
      <c r="ED51" s="225" t="str">
        <f t="shared" si="101"/>
        <v/>
      </c>
      <c r="EE51" s="224"/>
      <c r="EF51" s="5" t="str">
        <f t="shared" si="102"/>
        <v/>
      </c>
      <c r="EG51" s="224" t="str">
        <f t="shared" si="103"/>
        <v/>
      </c>
      <c r="EH51" s="225"/>
      <c r="EI51" s="115" t="str">
        <f t="shared" si="104"/>
        <v/>
      </c>
      <c r="EJ51" s="225" t="str">
        <f t="shared" si="105"/>
        <v/>
      </c>
      <c r="EK51" s="224"/>
      <c r="EL51" s="5" t="str">
        <f t="shared" si="106"/>
        <v/>
      </c>
      <c r="EM51" s="224" t="str">
        <f t="shared" si="107"/>
        <v/>
      </c>
      <c r="EN51" s="225"/>
      <c r="EO51" s="115" t="str">
        <f t="shared" si="108"/>
        <v/>
      </c>
      <c r="EP51" s="225" t="str">
        <f t="shared" si="109"/>
        <v/>
      </c>
      <c r="EQ51" s="224"/>
      <c r="ER51" s="5" t="str">
        <f t="shared" si="110"/>
        <v/>
      </c>
      <c r="ES51" s="224" t="str">
        <f t="shared" si="111"/>
        <v/>
      </c>
      <c r="ET51" s="225"/>
      <c r="EU51" s="115" t="str">
        <f t="shared" si="112"/>
        <v/>
      </c>
      <c r="EV51" s="225" t="str">
        <f t="shared" si="113"/>
        <v/>
      </c>
      <c r="EW51" s="224"/>
      <c r="EX51" s="5" t="str">
        <f t="shared" si="114"/>
        <v/>
      </c>
      <c r="EY51" s="224" t="str">
        <f t="shared" si="115"/>
        <v/>
      </c>
      <c r="EZ51" s="225"/>
      <c r="FA51" s="115" t="str">
        <f t="shared" si="116"/>
        <v/>
      </c>
      <c r="FB51" s="225" t="str">
        <f t="shared" si="117"/>
        <v/>
      </c>
      <c r="FC51" s="224"/>
      <c r="FD51" s="5" t="str">
        <f t="shared" si="118"/>
        <v/>
      </c>
      <c r="FE51" s="224" t="str">
        <f t="shared" si="119"/>
        <v/>
      </c>
      <c r="FF51" s="225"/>
      <c r="FG51" s="115" t="str">
        <f t="shared" si="120"/>
        <v/>
      </c>
      <c r="FH51" s="225" t="str">
        <f t="shared" si="121"/>
        <v/>
      </c>
      <c r="FI51" s="224"/>
      <c r="FJ51" s="5" t="str">
        <f t="shared" si="122"/>
        <v/>
      </c>
      <c r="FK51" s="224" t="str">
        <f t="shared" si="123"/>
        <v/>
      </c>
      <c r="FL51" s="225"/>
      <c r="FM51" s="115" t="str">
        <f t="shared" si="124"/>
        <v/>
      </c>
      <c r="FN51" s="225" t="str">
        <f t="shared" si="125"/>
        <v/>
      </c>
      <c r="FO51" s="224"/>
      <c r="FP51" s="5" t="str">
        <f t="shared" si="126"/>
        <v/>
      </c>
      <c r="FQ51" s="224" t="str">
        <f t="shared" si="127"/>
        <v/>
      </c>
      <c r="FR51" s="225"/>
      <c r="FS51" s="115" t="str">
        <f t="shared" si="128"/>
        <v/>
      </c>
      <c r="FT51" s="225" t="str">
        <f t="shared" si="129"/>
        <v/>
      </c>
      <c r="FU51" s="253"/>
      <c r="FV51" s="253"/>
      <c r="FW51" s="253"/>
      <c r="FX51" s="253"/>
      <c r="FY51" s="253"/>
    </row>
    <row r="52" spans="1:181" s="14" customFormat="1" x14ac:dyDescent="0.25">
      <c r="A52" s="2" t="str">
        <f t="shared" si="0"/>
        <v/>
      </c>
      <c r="B52" s="2"/>
      <c r="C52" s="82"/>
      <c r="D52" s="109"/>
      <c r="E52" s="101"/>
      <c r="F52" s="2"/>
      <c r="G52" s="76"/>
      <c r="H52" s="114" t="str">
        <f t="shared" si="1"/>
        <v/>
      </c>
      <c r="I52" s="114" t="str">
        <f t="shared" si="2"/>
        <v/>
      </c>
      <c r="J52" s="114" t="str">
        <f t="shared" si="3"/>
        <v/>
      </c>
      <c r="K52" s="114" t="str">
        <f t="shared" si="4"/>
        <v/>
      </c>
      <c r="L52" s="114" t="str">
        <f t="shared" si="5"/>
        <v/>
      </c>
      <c r="M52" s="114" t="str">
        <f t="shared" si="6"/>
        <v/>
      </c>
      <c r="N52" s="114" t="str">
        <f t="shared" si="7"/>
        <v/>
      </c>
      <c r="O52" s="114" t="str">
        <f t="shared" si="8"/>
        <v/>
      </c>
      <c r="P52" s="93" t="str">
        <f t="shared" si="9"/>
        <v/>
      </c>
      <c r="Q52" s="93" t="str">
        <f t="shared" si="10"/>
        <v/>
      </c>
      <c r="R52" s="93" t="str">
        <f t="shared" si="11"/>
        <v/>
      </c>
      <c r="S52" s="93" t="str">
        <f t="shared" si="12"/>
        <v/>
      </c>
      <c r="T52" s="93" t="str">
        <f t="shared" si="13"/>
        <v/>
      </c>
      <c r="U52" s="93" t="str">
        <f t="shared" si="14"/>
        <v/>
      </c>
      <c r="V52" s="93" t="str">
        <f t="shared" si="15"/>
        <v/>
      </c>
      <c r="W52" s="93" t="str">
        <f t="shared" si="16"/>
        <v/>
      </c>
      <c r="X52" s="93" t="str">
        <f t="shared" si="17"/>
        <v/>
      </c>
      <c r="Y52" s="93" t="str">
        <f t="shared" si="18"/>
        <v/>
      </c>
      <c r="Z52" s="93" t="str">
        <f t="shared" si="19"/>
        <v/>
      </c>
      <c r="AA52" s="93" t="str">
        <f t="shared" si="20"/>
        <v/>
      </c>
      <c r="AB52" s="93" t="str">
        <f t="shared" si="21"/>
        <v/>
      </c>
      <c r="AC52" s="93" t="str">
        <f t="shared" si="22"/>
        <v/>
      </c>
      <c r="AD52" s="93" t="str">
        <f t="shared" si="23"/>
        <v/>
      </c>
      <c r="AE52" s="93" t="str">
        <f t="shared" si="24"/>
        <v/>
      </c>
      <c r="AF52" s="93" t="str">
        <f t="shared" si="25"/>
        <v/>
      </c>
      <c r="AG52" s="93" t="str">
        <f t="shared" si="28"/>
        <v/>
      </c>
      <c r="AH52" s="93" t="str">
        <f t="shared" si="29"/>
        <v/>
      </c>
      <c r="AI52" s="93" t="str">
        <f t="shared" si="30"/>
        <v/>
      </c>
      <c r="AJ52" s="93" t="str">
        <f t="shared" si="31"/>
        <v/>
      </c>
      <c r="AK52" s="93" t="str">
        <f t="shared" si="32"/>
        <v/>
      </c>
      <c r="AL52" s="93" t="str">
        <f t="shared" si="33"/>
        <v/>
      </c>
      <c r="AM52" s="93" t="str">
        <f t="shared" si="34"/>
        <v/>
      </c>
      <c r="AN52" s="93" t="str">
        <f t="shared" si="35"/>
        <v/>
      </c>
      <c r="AO52" s="93" t="str">
        <f t="shared" si="36"/>
        <v/>
      </c>
      <c r="AP52" s="93" t="str">
        <f t="shared" si="37"/>
        <v/>
      </c>
      <c r="AQ52" s="93" t="str">
        <f t="shared" si="38"/>
        <v/>
      </c>
      <c r="AR52" s="93" t="str">
        <f t="shared" si="39"/>
        <v/>
      </c>
      <c r="AS52" s="93" t="str">
        <f t="shared" si="40"/>
        <v/>
      </c>
      <c r="AT52" s="93" t="str">
        <f t="shared" si="41"/>
        <v/>
      </c>
      <c r="AU52" s="93" t="str">
        <f t="shared" si="42"/>
        <v/>
      </c>
      <c r="AV52" s="93" t="str">
        <f t="shared" si="43"/>
        <v/>
      </c>
      <c r="AW52" s="93" t="str">
        <f t="shared" si="44"/>
        <v/>
      </c>
      <c r="AX52" s="93" t="str">
        <f t="shared" si="45"/>
        <v/>
      </c>
      <c r="AY52" s="93" t="str">
        <f t="shared" si="46"/>
        <v/>
      </c>
      <c r="AZ52" s="93" t="str">
        <f t="shared" si="47"/>
        <v/>
      </c>
      <c r="BA52" s="93" t="str">
        <f t="shared" si="48"/>
        <v/>
      </c>
      <c r="BB52" s="93" t="str">
        <f t="shared" si="49"/>
        <v/>
      </c>
      <c r="BC52" s="93" t="str">
        <f t="shared" si="50"/>
        <v/>
      </c>
      <c r="BD52" s="93" t="str">
        <f t="shared" si="51"/>
        <v/>
      </c>
      <c r="BE52" s="224"/>
      <c r="BF52" s="74" t="str">
        <f t="shared" si="130"/>
        <v/>
      </c>
      <c r="BG52" s="36" t="str">
        <f t="shared" si="131"/>
        <v/>
      </c>
      <c r="BH52" s="225"/>
      <c r="BI52" s="75" t="str">
        <f t="shared" si="52"/>
        <v/>
      </c>
      <c r="BJ52" s="37" t="str">
        <f t="shared" si="53"/>
        <v/>
      </c>
      <c r="BK52" s="224"/>
      <c r="BL52" s="74" t="str">
        <f t="shared" si="54"/>
        <v/>
      </c>
      <c r="BM52" s="36" t="str">
        <f t="shared" si="55"/>
        <v/>
      </c>
      <c r="BN52" s="225"/>
      <c r="BO52" s="75" t="str">
        <f t="shared" si="56"/>
        <v/>
      </c>
      <c r="BP52" s="37" t="str">
        <f t="shared" si="57"/>
        <v/>
      </c>
      <c r="BQ52" s="224"/>
      <c r="BR52" s="74" t="str">
        <f t="shared" si="58"/>
        <v/>
      </c>
      <c r="BS52" s="36" t="str">
        <f t="shared" si="59"/>
        <v/>
      </c>
      <c r="BT52" s="225"/>
      <c r="BU52" s="75" t="str">
        <f t="shared" si="60"/>
        <v/>
      </c>
      <c r="BV52" s="37" t="str">
        <f t="shared" si="61"/>
        <v/>
      </c>
      <c r="BW52" s="224"/>
      <c r="BX52" s="74" t="str">
        <f t="shared" si="62"/>
        <v/>
      </c>
      <c r="BY52" s="36" t="str">
        <f t="shared" si="63"/>
        <v/>
      </c>
      <c r="BZ52" s="225"/>
      <c r="CA52" s="75" t="str">
        <f t="shared" si="64"/>
        <v/>
      </c>
      <c r="CB52" s="37" t="str">
        <f t="shared" si="65"/>
        <v/>
      </c>
      <c r="CC52" s="224"/>
      <c r="CD52" s="74" t="str">
        <f t="shared" si="66"/>
        <v/>
      </c>
      <c r="CE52" s="36" t="str">
        <f t="shared" si="67"/>
        <v/>
      </c>
      <c r="CF52" s="225"/>
      <c r="CG52" s="115" t="str">
        <f t="shared" si="68"/>
        <v/>
      </c>
      <c r="CH52" s="225" t="str">
        <f t="shared" si="69"/>
        <v/>
      </c>
      <c r="CI52" s="224"/>
      <c r="CJ52" s="5" t="str">
        <f t="shared" si="70"/>
        <v/>
      </c>
      <c r="CK52" s="224" t="str">
        <f t="shared" si="71"/>
        <v/>
      </c>
      <c r="CL52" s="225"/>
      <c r="CM52" s="115" t="str">
        <f t="shared" si="72"/>
        <v/>
      </c>
      <c r="CN52" s="225" t="str">
        <f t="shared" si="73"/>
        <v/>
      </c>
      <c r="CO52" s="224"/>
      <c r="CP52" s="5" t="str">
        <f t="shared" si="74"/>
        <v/>
      </c>
      <c r="CQ52" s="224" t="str">
        <f t="shared" si="75"/>
        <v/>
      </c>
      <c r="CR52" s="225"/>
      <c r="CS52" s="115" t="str">
        <f t="shared" si="76"/>
        <v/>
      </c>
      <c r="CT52" s="225" t="str">
        <f t="shared" si="77"/>
        <v/>
      </c>
      <c r="CU52" s="224"/>
      <c r="CV52" s="5" t="str">
        <f t="shared" si="78"/>
        <v/>
      </c>
      <c r="CW52" s="224" t="str">
        <f t="shared" si="79"/>
        <v/>
      </c>
      <c r="CX52" s="225"/>
      <c r="CY52" s="115" t="str">
        <f t="shared" si="80"/>
        <v/>
      </c>
      <c r="CZ52" s="225" t="str">
        <f t="shared" si="81"/>
        <v/>
      </c>
      <c r="DA52" s="224"/>
      <c r="DB52" s="5" t="str">
        <f t="shared" si="82"/>
        <v/>
      </c>
      <c r="DC52" s="224" t="str">
        <f t="shared" si="83"/>
        <v/>
      </c>
      <c r="DD52" s="225"/>
      <c r="DE52" s="115" t="str">
        <f t="shared" si="84"/>
        <v/>
      </c>
      <c r="DF52" s="225" t="str">
        <f t="shared" si="85"/>
        <v/>
      </c>
      <c r="DG52" s="224"/>
      <c r="DH52" s="5" t="str">
        <f t="shared" si="86"/>
        <v/>
      </c>
      <c r="DI52" s="224" t="str">
        <f t="shared" si="87"/>
        <v/>
      </c>
      <c r="DJ52" s="225"/>
      <c r="DK52" s="115" t="str">
        <f t="shared" si="88"/>
        <v/>
      </c>
      <c r="DL52" s="225" t="str">
        <f t="shared" si="89"/>
        <v/>
      </c>
      <c r="DM52" s="224"/>
      <c r="DN52" s="5" t="str">
        <f t="shared" si="90"/>
        <v/>
      </c>
      <c r="DO52" s="224" t="str">
        <f t="shared" si="91"/>
        <v/>
      </c>
      <c r="DP52" s="225"/>
      <c r="DQ52" s="115" t="str">
        <f t="shared" si="92"/>
        <v/>
      </c>
      <c r="DR52" s="225" t="str">
        <f t="shared" si="93"/>
        <v/>
      </c>
      <c r="DS52" s="224"/>
      <c r="DT52" s="5" t="str">
        <f t="shared" si="94"/>
        <v/>
      </c>
      <c r="DU52" s="224" t="str">
        <f t="shared" si="95"/>
        <v/>
      </c>
      <c r="DV52" s="225"/>
      <c r="DW52" s="115" t="str">
        <f t="shared" si="96"/>
        <v/>
      </c>
      <c r="DX52" s="225" t="str">
        <f t="shared" si="97"/>
        <v/>
      </c>
      <c r="DY52" s="224"/>
      <c r="DZ52" s="5" t="str">
        <f t="shared" si="98"/>
        <v/>
      </c>
      <c r="EA52" s="224" t="str">
        <f t="shared" si="99"/>
        <v/>
      </c>
      <c r="EB52" s="225"/>
      <c r="EC52" s="115" t="str">
        <f t="shared" si="100"/>
        <v/>
      </c>
      <c r="ED52" s="225" t="str">
        <f t="shared" si="101"/>
        <v/>
      </c>
      <c r="EE52" s="224"/>
      <c r="EF52" s="5" t="str">
        <f t="shared" si="102"/>
        <v/>
      </c>
      <c r="EG52" s="224" t="str">
        <f t="shared" si="103"/>
        <v/>
      </c>
      <c r="EH52" s="225"/>
      <c r="EI52" s="115" t="str">
        <f t="shared" si="104"/>
        <v/>
      </c>
      <c r="EJ52" s="225" t="str">
        <f t="shared" si="105"/>
        <v/>
      </c>
      <c r="EK52" s="224"/>
      <c r="EL52" s="5" t="str">
        <f t="shared" si="106"/>
        <v/>
      </c>
      <c r="EM52" s="224" t="str">
        <f t="shared" si="107"/>
        <v/>
      </c>
      <c r="EN52" s="225"/>
      <c r="EO52" s="115" t="str">
        <f t="shared" si="108"/>
        <v/>
      </c>
      <c r="EP52" s="225" t="str">
        <f t="shared" si="109"/>
        <v/>
      </c>
      <c r="EQ52" s="224"/>
      <c r="ER52" s="5" t="str">
        <f t="shared" si="110"/>
        <v/>
      </c>
      <c r="ES52" s="224" t="str">
        <f t="shared" si="111"/>
        <v/>
      </c>
      <c r="ET52" s="225"/>
      <c r="EU52" s="115" t="str">
        <f t="shared" si="112"/>
        <v/>
      </c>
      <c r="EV52" s="225" t="str">
        <f t="shared" si="113"/>
        <v/>
      </c>
      <c r="EW52" s="224"/>
      <c r="EX52" s="5" t="str">
        <f t="shared" si="114"/>
        <v/>
      </c>
      <c r="EY52" s="224" t="str">
        <f t="shared" si="115"/>
        <v/>
      </c>
      <c r="EZ52" s="225"/>
      <c r="FA52" s="115" t="str">
        <f t="shared" si="116"/>
        <v/>
      </c>
      <c r="FB52" s="225" t="str">
        <f t="shared" si="117"/>
        <v/>
      </c>
      <c r="FC52" s="224"/>
      <c r="FD52" s="5" t="str">
        <f t="shared" si="118"/>
        <v/>
      </c>
      <c r="FE52" s="224" t="str">
        <f t="shared" si="119"/>
        <v/>
      </c>
      <c r="FF52" s="225"/>
      <c r="FG52" s="115" t="str">
        <f t="shared" si="120"/>
        <v/>
      </c>
      <c r="FH52" s="225" t="str">
        <f t="shared" si="121"/>
        <v/>
      </c>
      <c r="FI52" s="224"/>
      <c r="FJ52" s="5" t="str">
        <f t="shared" si="122"/>
        <v/>
      </c>
      <c r="FK52" s="224" t="str">
        <f t="shared" si="123"/>
        <v/>
      </c>
      <c r="FL52" s="225"/>
      <c r="FM52" s="115" t="str">
        <f t="shared" si="124"/>
        <v/>
      </c>
      <c r="FN52" s="225" t="str">
        <f t="shared" si="125"/>
        <v/>
      </c>
      <c r="FO52" s="224"/>
      <c r="FP52" s="5" t="str">
        <f t="shared" si="126"/>
        <v/>
      </c>
      <c r="FQ52" s="224" t="str">
        <f t="shared" si="127"/>
        <v/>
      </c>
      <c r="FR52" s="225"/>
      <c r="FS52" s="115" t="str">
        <f t="shared" si="128"/>
        <v/>
      </c>
      <c r="FT52" s="225" t="str">
        <f t="shared" si="129"/>
        <v/>
      </c>
      <c r="FU52" s="253"/>
      <c r="FV52" s="253"/>
      <c r="FW52" s="253"/>
      <c r="FX52" s="253"/>
      <c r="FY52" s="253"/>
    </row>
    <row r="53" spans="1:181" s="3" customFormat="1" x14ac:dyDescent="0.25">
      <c r="A53" s="2" t="str">
        <f t="shared" si="0"/>
        <v/>
      </c>
      <c r="B53" s="2"/>
      <c r="C53" s="82"/>
      <c r="D53" s="109"/>
      <c r="E53" s="101"/>
      <c r="F53" s="2"/>
      <c r="G53" s="76"/>
      <c r="H53" s="114" t="str">
        <f t="shared" si="1"/>
        <v/>
      </c>
      <c r="I53" s="114" t="str">
        <f t="shared" si="2"/>
        <v/>
      </c>
      <c r="J53" s="114" t="str">
        <f t="shared" si="3"/>
        <v/>
      </c>
      <c r="K53" s="114" t="str">
        <f t="shared" si="4"/>
        <v/>
      </c>
      <c r="L53" s="114" t="str">
        <f t="shared" si="5"/>
        <v/>
      </c>
      <c r="M53" s="114" t="str">
        <f t="shared" si="6"/>
        <v/>
      </c>
      <c r="N53" s="114" t="str">
        <f t="shared" si="7"/>
        <v/>
      </c>
      <c r="O53" s="114" t="str">
        <f t="shared" si="8"/>
        <v/>
      </c>
      <c r="P53" s="93" t="str">
        <f t="shared" si="9"/>
        <v/>
      </c>
      <c r="Q53" s="93" t="str">
        <f t="shared" si="10"/>
        <v/>
      </c>
      <c r="R53" s="93" t="str">
        <f t="shared" si="11"/>
        <v/>
      </c>
      <c r="S53" s="93" t="str">
        <f t="shared" si="12"/>
        <v/>
      </c>
      <c r="T53" s="93" t="str">
        <f t="shared" si="13"/>
        <v/>
      </c>
      <c r="U53" s="93" t="str">
        <f t="shared" si="14"/>
        <v/>
      </c>
      <c r="V53" s="93" t="str">
        <f t="shared" si="15"/>
        <v/>
      </c>
      <c r="W53" s="93" t="str">
        <f t="shared" si="16"/>
        <v/>
      </c>
      <c r="X53" s="93" t="str">
        <f t="shared" si="17"/>
        <v/>
      </c>
      <c r="Y53" s="93" t="str">
        <f t="shared" si="18"/>
        <v/>
      </c>
      <c r="Z53" s="93" t="str">
        <f t="shared" si="19"/>
        <v/>
      </c>
      <c r="AA53" s="93" t="str">
        <f t="shared" si="20"/>
        <v/>
      </c>
      <c r="AB53" s="93" t="str">
        <f t="shared" si="21"/>
        <v/>
      </c>
      <c r="AC53" s="93" t="str">
        <f t="shared" si="22"/>
        <v/>
      </c>
      <c r="AD53" s="93" t="str">
        <f t="shared" si="23"/>
        <v/>
      </c>
      <c r="AE53" s="93" t="str">
        <f t="shared" si="24"/>
        <v/>
      </c>
      <c r="AF53" s="93" t="str">
        <f t="shared" si="25"/>
        <v/>
      </c>
      <c r="AG53" s="93" t="str">
        <f t="shared" si="28"/>
        <v/>
      </c>
      <c r="AH53" s="93" t="str">
        <f t="shared" si="29"/>
        <v/>
      </c>
      <c r="AI53" s="93" t="str">
        <f t="shared" si="30"/>
        <v/>
      </c>
      <c r="AJ53" s="93" t="str">
        <f t="shared" si="31"/>
        <v/>
      </c>
      <c r="AK53" s="93" t="str">
        <f t="shared" si="32"/>
        <v/>
      </c>
      <c r="AL53" s="93" t="str">
        <f t="shared" si="33"/>
        <v/>
      </c>
      <c r="AM53" s="93" t="str">
        <f t="shared" si="34"/>
        <v/>
      </c>
      <c r="AN53" s="93" t="str">
        <f t="shared" si="35"/>
        <v/>
      </c>
      <c r="AO53" s="93" t="str">
        <f t="shared" si="36"/>
        <v/>
      </c>
      <c r="AP53" s="93" t="str">
        <f t="shared" si="37"/>
        <v/>
      </c>
      <c r="AQ53" s="93" t="str">
        <f t="shared" si="38"/>
        <v/>
      </c>
      <c r="AR53" s="93" t="str">
        <f t="shared" si="39"/>
        <v/>
      </c>
      <c r="AS53" s="93" t="str">
        <f t="shared" si="40"/>
        <v/>
      </c>
      <c r="AT53" s="93" t="str">
        <f t="shared" si="41"/>
        <v/>
      </c>
      <c r="AU53" s="93" t="str">
        <f t="shared" si="42"/>
        <v/>
      </c>
      <c r="AV53" s="93" t="str">
        <f t="shared" si="43"/>
        <v/>
      </c>
      <c r="AW53" s="93" t="str">
        <f t="shared" si="44"/>
        <v/>
      </c>
      <c r="AX53" s="93" t="str">
        <f t="shared" si="45"/>
        <v/>
      </c>
      <c r="AY53" s="93" t="str">
        <f t="shared" si="46"/>
        <v/>
      </c>
      <c r="AZ53" s="93" t="str">
        <f t="shared" si="47"/>
        <v/>
      </c>
      <c r="BA53" s="93" t="str">
        <f t="shared" si="48"/>
        <v/>
      </c>
      <c r="BB53" s="93" t="str">
        <f t="shared" si="49"/>
        <v/>
      </c>
      <c r="BC53" s="93" t="str">
        <f t="shared" si="50"/>
        <v/>
      </c>
      <c r="BD53" s="93" t="str">
        <f t="shared" si="51"/>
        <v/>
      </c>
      <c r="BE53" s="224"/>
      <c r="BF53" s="74" t="str">
        <f t="shared" si="130"/>
        <v/>
      </c>
      <c r="BG53" s="36" t="str">
        <f t="shared" si="131"/>
        <v/>
      </c>
      <c r="BH53" s="225"/>
      <c r="BI53" s="75" t="str">
        <f t="shared" si="52"/>
        <v/>
      </c>
      <c r="BJ53" s="37" t="str">
        <f t="shared" si="53"/>
        <v/>
      </c>
      <c r="BK53" s="224"/>
      <c r="BL53" s="74" t="str">
        <f t="shared" si="54"/>
        <v/>
      </c>
      <c r="BM53" s="36" t="str">
        <f t="shared" si="55"/>
        <v/>
      </c>
      <c r="BN53" s="225"/>
      <c r="BO53" s="75" t="str">
        <f t="shared" si="56"/>
        <v/>
      </c>
      <c r="BP53" s="37" t="str">
        <f t="shared" si="57"/>
        <v/>
      </c>
      <c r="BQ53" s="224"/>
      <c r="BR53" s="74" t="str">
        <f t="shared" si="58"/>
        <v/>
      </c>
      <c r="BS53" s="36" t="str">
        <f t="shared" si="59"/>
        <v/>
      </c>
      <c r="BT53" s="225"/>
      <c r="BU53" s="75" t="str">
        <f t="shared" si="60"/>
        <v/>
      </c>
      <c r="BV53" s="37" t="str">
        <f t="shared" si="61"/>
        <v/>
      </c>
      <c r="BW53" s="224"/>
      <c r="BX53" s="74" t="str">
        <f t="shared" si="62"/>
        <v/>
      </c>
      <c r="BY53" s="36" t="str">
        <f t="shared" si="63"/>
        <v/>
      </c>
      <c r="BZ53" s="225"/>
      <c r="CA53" s="75" t="str">
        <f t="shared" si="64"/>
        <v/>
      </c>
      <c r="CB53" s="37" t="str">
        <f t="shared" si="65"/>
        <v/>
      </c>
      <c r="CC53" s="224"/>
      <c r="CD53" s="74" t="str">
        <f t="shared" si="66"/>
        <v/>
      </c>
      <c r="CE53" s="36" t="str">
        <f t="shared" si="67"/>
        <v/>
      </c>
      <c r="CF53" s="225"/>
      <c r="CG53" s="115" t="str">
        <f t="shared" si="68"/>
        <v/>
      </c>
      <c r="CH53" s="225" t="str">
        <f t="shared" si="69"/>
        <v/>
      </c>
      <c r="CI53" s="224"/>
      <c r="CJ53" s="5" t="str">
        <f t="shared" si="70"/>
        <v/>
      </c>
      <c r="CK53" s="224" t="str">
        <f t="shared" si="71"/>
        <v/>
      </c>
      <c r="CL53" s="225"/>
      <c r="CM53" s="115" t="str">
        <f t="shared" si="72"/>
        <v/>
      </c>
      <c r="CN53" s="225" t="str">
        <f t="shared" si="73"/>
        <v/>
      </c>
      <c r="CO53" s="224"/>
      <c r="CP53" s="5" t="str">
        <f t="shared" si="74"/>
        <v/>
      </c>
      <c r="CQ53" s="224" t="str">
        <f t="shared" si="75"/>
        <v/>
      </c>
      <c r="CR53" s="225"/>
      <c r="CS53" s="115" t="str">
        <f t="shared" si="76"/>
        <v/>
      </c>
      <c r="CT53" s="225" t="str">
        <f t="shared" si="77"/>
        <v/>
      </c>
      <c r="CU53" s="224"/>
      <c r="CV53" s="5" t="str">
        <f t="shared" si="78"/>
        <v/>
      </c>
      <c r="CW53" s="224" t="str">
        <f t="shared" si="79"/>
        <v/>
      </c>
      <c r="CX53" s="225"/>
      <c r="CY53" s="115" t="str">
        <f t="shared" si="80"/>
        <v/>
      </c>
      <c r="CZ53" s="225" t="str">
        <f t="shared" si="81"/>
        <v/>
      </c>
      <c r="DA53" s="224"/>
      <c r="DB53" s="5" t="str">
        <f t="shared" si="82"/>
        <v/>
      </c>
      <c r="DC53" s="224" t="str">
        <f t="shared" si="83"/>
        <v/>
      </c>
      <c r="DD53" s="225"/>
      <c r="DE53" s="115" t="str">
        <f t="shared" si="84"/>
        <v/>
      </c>
      <c r="DF53" s="225" t="str">
        <f t="shared" si="85"/>
        <v/>
      </c>
      <c r="DG53" s="224"/>
      <c r="DH53" s="5" t="str">
        <f t="shared" si="86"/>
        <v/>
      </c>
      <c r="DI53" s="224" t="str">
        <f t="shared" si="87"/>
        <v/>
      </c>
      <c r="DJ53" s="225"/>
      <c r="DK53" s="115" t="str">
        <f t="shared" si="88"/>
        <v/>
      </c>
      <c r="DL53" s="225" t="str">
        <f t="shared" si="89"/>
        <v/>
      </c>
      <c r="DM53" s="224"/>
      <c r="DN53" s="5" t="str">
        <f t="shared" si="90"/>
        <v/>
      </c>
      <c r="DO53" s="224" t="str">
        <f t="shared" si="91"/>
        <v/>
      </c>
      <c r="DP53" s="225"/>
      <c r="DQ53" s="115" t="str">
        <f t="shared" si="92"/>
        <v/>
      </c>
      <c r="DR53" s="225" t="str">
        <f t="shared" si="93"/>
        <v/>
      </c>
      <c r="DS53" s="224"/>
      <c r="DT53" s="5" t="str">
        <f t="shared" si="94"/>
        <v/>
      </c>
      <c r="DU53" s="224" t="str">
        <f t="shared" si="95"/>
        <v/>
      </c>
      <c r="DV53" s="225"/>
      <c r="DW53" s="115" t="str">
        <f t="shared" si="96"/>
        <v/>
      </c>
      <c r="DX53" s="225" t="str">
        <f t="shared" si="97"/>
        <v/>
      </c>
      <c r="DY53" s="224"/>
      <c r="DZ53" s="5" t="str">
        <f t="shared" si="98"/>
        <v/>
      </c>
      <c r="EA53" s="224" t="str">
        <f t="shared" si="99"/>
        <v/>
      </c>
      <c r="EB53" s="225"/>
      <c r="EC53" s="115" t="str">
        <f t="shared" si="100"/>
        <v/>
      </c>
      <c r="ED53" s="225" t="str">
        <f t="shared" si="101"/>
        <v/>
      </c>
      <c r="EE53" s="224"/>
      <c r="EF53" s="5" t="str">
        <f t="shared" si="102"/>
        <v/>
      </c>
      <c r="EG53" s="224" t="str">
        <f t="shared" si="103"/>
        <v/>
      </c>
      <c r="EH53" s="225"/>
      <c r="EI53" s="115" t="str">
        <f t="shared" si="104"/>
        <v/>
      </c>
      <c r="EJ53" s="225" t="str">
        <f t="shared" si="105"/>
        <v/>
      </c>
      <c r="EK53" s="224"/>
      <c r="EL53" s="5" t="str">
        <f t="shared" si="106"/>
        <v/>
      </c>
      <c r="EM53" s="224" t="str">
        <f t="shared" si="107"/>
        <v/>
      </c>
      <c r="EN53" s="225"/>
      <c r="EO53" s="115" t="str">
        <f t="shared" si="108"/>
        <v/>
      </c>
      <c r="EP53" s="225" t="str">
        <f t="shared" si="109"/>
        <v/>
      </c>
      <c r="EQ53" s="224"/>
      <c r="ER53" s="5" t="str">
        <f t="shared" si="110"/>
        <v/>
      </c>
      <c r="ES53" s="224" t="str">
        <f t="shared" si="111"/>
        <v/>
      </c>
      <c r="ET53" s="225"/>
      <c r="EU53" s="115" t="str">
        <f t="shared" si="112"/>
        <v/>
      </c>
      <c r="EV53" s="225" t="str">
        <f t="shared" si="113"/>
        <v/>
      </c>
      <c r="EW53" s="224"/>
      <c r="EX53" s="5" t="str">
        <f t="shared" si="114"/>
        <v/>
      </c>
      <c r="EY53" s="224" t="str">
        <f t="shared" si="115"/>
        <v/>
      </c>
      <c r="EZ53" s="225"/>
      <c r="FA53" s="115" t="str">
        <f t="shared" si="116"/>
        <v/>
      </c>
      <c r="FB53" s="225" t="str">
        <f t="shared" si="117"/>
        <v/>
      </c>
      <c r="FC53" s="224"/>
      <c r="FD53" s="5" t="str">
        <f t="shared" si="118"/>
        <v/>
      </c>
      <c r="FE53" s="224" t="str">
        <f t="shared" si="119"/>
        <v/>
      </c>
      <c r="FF53" s="225"/>
      <c r="FG53" s="115" t="str">
        <f t="shared" si="120"/>
        <v/>
      </c>
      <c r="FH53" s="225" t="str">
        <f t="shared" si="121"/>
        <v/>
      </c>
      <c r="FI53" s="224"/>
      <c r="FJ53" s="5" t="str">
        <f t="shared" si="122"/>
        <v/>
      </c>
      <c r="FK53" s="224" t="str">
        <f t="shared" si="123"/>
        <v/>
      </c>
      <c r="FL53" s="225"/>
      <c r="FM53" s="115" t="str">
        <f t="shared" si="124"/>
        <v/>
      </c>
      <c r="FN53" s="225" t="str">
        <f t="shared" si="125"/>
        <v/>
      </c>
      <c r="FO53" s="224"/>
      <c r="FP53" s="5" t="str">
        <f t="shared" si="126"/>
        <v/>
      </c>
      <c r="FQ53" s="224" t="str">
        <f t="shared" si="127"/>
        <v/>
      </c>
      <c r="FR53" s="225"/>
      <c r="FS53" s="115" t="str">
        <f t="shared" si="128"/>
        <v/>
      </c>
      <c r="FT53" s="225" t="str">
        <f t="shared" si="129"/>
        <v/>
      </c>
      <c r="FU53" s="253"/>
      <c r="FV53" s="253"/>
      <c r="FW53" s="253"/>
      <c r="FX53" s="253"/>
      <c r="FY53" s="253"/>
    </row>
    <row r="54" spans="1:181" s="14" customFormat="1" x14ac:dyDescent="0.25">
      <c r="A54" s="2" t="str">
        <f t="shared" si="0"/>
        <v/>
      </c>
      <c r="B54" s="2"/>
      <c r="C54" s="82"/>
      <c r="D54" s="109"/>
      <c r="E54" s="101"/>
      <c r="F54" s="2"/>
      <c r="G54" s="76"/>
      <c r="H54" s="114" t="str">
        <f t="shared" si="1"/>
        <v/>
      </c>
      <c r="I54" s="114" t="str">
        <f t="shared" si="2"/>
        <v/>
      </c>
      <c r="J54" s="114" t="str">
        <f t="shared" si="3"/>
        <v/>
      </c>
      <c r="K54" s="114" t="str">
        <f t="shared" si="4"/>
        <v/>
      </c>
      <c r="L54" s="114" t="str">
        <f t="shared" si="5"/>
        <v/>
      </c>
      <c r="M54" s="114" t="str">
        <f t="shared" si="6"/>
        <v/>
      </c>
      <c r="N54" s="114" t="str">
        <f t="shared" si="7"/>
        <v/>
      </c>
      <c r="O54" s="114" t="str">
        <f t="shared" si="8"/>
        <v/>
      </c>
      <c r="P54" s="93" t="str">
        <f t="shared" si="9"/>
        <v/>
      </c>
      <c r="Q54" s="93" t="str">
        <f t="shared" si="10"/>
        <v/>
      </c>
      <c r="R54" s="93" t="str">
        <f t="shared" si="11"/>
        <v/>
      </c>
      <c r="S54" s="93" t="str">
        <f t="shared" si="12"/>
        <v/>
      </c>
      <c r="T54" s="93" t="str">
        <f t="shared" si="13"/>
        <v/>
      </c>
      <c r="U54" s="93" t="str">
        <f t="shared" si="14"/>
        <v/>
      </c>
      <c r="V54" s="93" t="str">
        <f t="shared" si="15"/>
        <v/>
      </c>
      <c r="W54" s="93" t="str">
        <f t="shared" si="16"/>
        <v/>
      </c>
      <c r="X54" s="93" t="str">
        <f t="shared" si="17"/>
        <v/>
      </c>
      <c r="Y54" s="93" t="str">
        <f t="shared" si="18"/>
        <v/>
      </c>
      <c r="Z54" s="93" t="str">
        <f t="shared" si="19"/>
        <v/>
      </c>
      <c r="AA54" s="93" t="str">
        <f t="shared" si="20"/>
        <v/>
      </c>
      <c r="AB54" s="93" t="str">
        <f t="shared" si="21"/>
        <v/>
      </c>
      <c r="AC54" s="93" t="str">
        <f t="shared" si="22"/>
        <v/>
      </c>
      <c r="AD54" s="93" t="str">
        <f t="shared" si="23"/>
        <v/>
      </c>
      <c r="AE54" s="93" t="str">
        <f t="shared" si="24"/>
        <v/>
      </c>
      <c r="AF54" s="93" t="str">
        <f t="shared" si="25"/>
        <v/>
      </c>
      <c r="AG54" s="93" t="str">
        <f t="shared" si="28"/>
        <v/>
      </c>
      <c r="AH54" s="93" t="str">
        <f t="shared" si="29"/>
        <v/>
      </c>
      <c r="AI54" s="93" t="str">
        <f t="shared" si="30"/>
        <v/>
      </c>
      <c r="AJ54" s="93" t="str">
        <f t="shared" si="31"/>
        <v/>
      </c>
      <c r="AK54" s="93" t="str">
        <f t="shared" si="32"/>
        <v/>
      </c>
      <c r="AL54" s="93" t="str">
        <f t="shared" si="33"/>
        <v/>
      </c>
      <c r="AM54" s="93" t="str">
        <f t="shared" si="34"/>
        <v/>
      </c>
      <c r="AN54" s="93" t="str">
        <f t="shared" si="35"/>
        <v/>
      </c>
      <c r="AO54" s="93" t="str">
        <f t="shared" si="36"/>
        <v/>
      </c>
      <c r="AP54" s="93" t="str">
        <f t="shared" si="37"/>
        <v/>
      </c>
      <c r="AQ54" s="93" t="str">
        <f t="shared" si="38"/>
        <v/>
      </c>
      <c r="AR54" s="93" t="str">
        <f t="shared" si="39"/>
        <v/>
      </c>
      <c r="AS54" s="93" t="str">
        <f t="shared" si="40"/>
        <v/>
      </c>
      <c r="AT54" s="93" t="str">
        <f t="shared" si="41"/>
        <v/>
      </c>
      <c r="AU54" s="93" t="str">
        <f t="shared" si="42"/>
        <v/>
      </c>
      <c r="AV54" s="93" t="str">
        <f t="shared" si="43"/>
        <v/>
      </c>
      <c r="AW54" s="93" t="str">
        <f t="shared" si="44"/>
        <v/>
      </c>
      <c r="AX54" s="93" t="str">
        <f t="shared" si="45"/>
        <v/>
      </c>
      <c r="AY54" s="93" t="str">
        <f t="shared" si="46"/>
        <v/>
      </c>
      <c r="AZ54" s="93" t="str">
        <f t="shared" si="47"/>
        <v/>
      </c>
      <c r="BA54" s="93" t="str">
        <f t="shared" si="48"/>
        <v/>
      </c>
      <c r="BB54" s="93" t="str">
        <f t="shared" si="49"/>
        <v/>
      </c>
      <c r="BC54" s="93" t="str">
        <f t="shared" si="50"/>
        <v/>
      </c>
      <c r="BD54" s="93" t="str">
        <f t="shared" si="51"/>
        <v/>
      </c>
      <c r="BE54" s="224"/>
      <c r="BF54" s="74" t="str">
        <f t="shared" si="130"/>
        <v/>
      </c>
      <c r="BG54" s="36" t="str">
        <f t="shared" si="131"/>
        <v/>
      </c>
      <c r="BH54" s="225"/>
      <c r="BI54" s="75" t="str">
        <f t="shared" si="52"/>
        <v/>
      </c>
      <c r="BJ54" s="37" t="str">
        <f t="shared" si="53"/>
        <v/>
      </c>
      <c r="BK54" s="224"/>
      <c r="BL54" s="74" t="str">
        <f t="shared" si="54"/>
        <v/>
      </c>
      <c r="BM54" s="36" t="str">
        <f t="shared" si="55"/>
        <v/>
      </c>
      <c r="BN54" s="225"/>
      <c r="BO54" s="75" t="str">
        <f t="shared" si="56"/>
        <v/>
      </c>
      <c r="BP54" s="37" t="str">
        <f t="shared" si="57"/>
        <v/>
      </c>
      <c r="BQ54" s="224"/>
      <c r="BR54" s="74" t="str">
        <f t="shared" si="58"/>
        <v/>
      </c>
      <c r="BS54" s="36" t="str">
        <f t="shared" si="59"/>
        <v/>
      </c>
      <c r="BT54" s="225"/>
      <c r="BU54" s="75" t="str">
        <f t="shared" si="60"/>
        <v/>
      </c>
      <c r="BV54" s="37" t="str">
        <f t="shared" si="61"/>
        <v/>
      </c>
      <c r="BW54" s="224"/>
      <c r="BX54" s="74" t="str">
        <f t="shared" si="62"/>
        <v/>
      </c>
      <c r="BY54" s="36" t="str">
        <f t="shared" si="63"/>
        <v/>
      </c>
      <c r="BZ54" s="225"/>
      <c r="CA54" s="75" t="str">
        <f t="shared" si="64"/>
        <v/>
      </c>
      <c r="CB54" s="37" t="str">
        <f t="shared" si="65"/>
        <v/>
      </c>
      <c r="CC54" s="224"/>
      <c r="CD54" s="74" t="str">
        <f t="shared" si="66"/>
        <v/>
      </c>
      <c r="CE54" s="36" t="str">
        <f t="shared" si="67"/>
        <v/>
      </c>
      <c r="CF54" s="225"/>
      <c r="CG54" s="115" t="str">
        <f t="shared" si="68"/>
        <v/>
      </c>
      <c r="CH54" s="225" t="str">
        <f t="shared" si="69"/>
        <v/>
      </c>
      <c r="CI54" s="224"/>
      <c r="CJ54" s="5" t="str">
        <f t="shared" si="70"/>
        <v/>
      </c>
      <c r="CK54" s="224" t="str">
        <f t="shared" si="71"/>
        <v/>
      </c>
      <c r="CL54" s="225"/>
      <c r="CM54" s="115" t="str">
        <f t="shared" si="72"/>
        <v/>
      </c>
      <c r="CN54" s="225" t="str">
        <f t="shared" si="73"/>
        <v/>
      </c>
      <c r="CO54" s="224"/>
      <c r="CP54" s="5" t="str">
        <f t="shared" si="74"/>
        <v/>
      </c>
      <c r="CQ54" s="224" t="str">
        <f t="shared" si="75"/>
        <v/>
      </c>
      <c r="CR54" s="225"/>
      <c r="CS54" s="115" t="str">
        <f t="shared" si="76"/>
        <v/>
      </c>
      <c r="CT54" s="225" t="str">
        <f t="shared" si="77"/>
        <v/>
      </c>
      <c r="CU54" s="224"/>
      <c r="CV54" s="5" t="str">
        <f t="shared" si="78"/>
        <v/>
      </c>
      <c r="CW54" s="224" t="str">
        <f t="shared" si="79"/>
        <v/>
      </c>
      <c r="CX54" s="225"/>
      <c r="CY54" s="115" t="str">
        <f t="shared" si="80"/>
        <v/>
      </c>
      <c r="CZ54" s="225" t="str">
        <f t="shared" si="81"/>
        <v/>
      </c>
      <c r="DA54" s="224"/>
      <c r="DB54" s="5" t="str">
        <f t="shared" si="82"/>
        <v/>
      </c>
      <c r="DC54" s="224" t="str">
        <f t="shared" si="83"/>
        <v/>
      </c>
      <c r="DD54" s="225"/>
      <c r="DE54" s="115" t="str">
        <f t="shared" si="84"/>
        <v/>
      </c>
      <c r="DF54" s="225" t="str">
        <f t="shared" si="85"/>
        <v/>
      </c>
      <c r="DG54" s="224"/>
      <c r="DH54" s="5" t="str">
        <f t="shared" si="86"/>
        <v/>
      </c>
      <c r="DI54" s="224" t="str">
        <f t="shared" si="87"/>
        <v/>
      </c>
      <c r="DJ54" s="225"/>
      <c r="DK54" s="115" t="str">
        <f t="shared" si="88"/>
        <v/>
      </c>
      <c r="DL54" s="225" t="str">
        <f t="shared" si="89"/>
        <v/>
      </c>
      <c r="DM54" s="224"/>
      <c r="DN54" s="5" t="str">
        <f t="shared" si="90"/>
        <v/>
      </c>
      <c r="DO54" s="224" t="str">
        <f t="shared" si="91"/>
        <v/>
      </c>
      <c r="DP54" s="225"/>
      <c r="DQ54" s="115" t="str">
        <f t="shared" si="92"/>
        <v/>
      </c>
      <c r="DR54" s="225" t="str">
        <f t="shared" si="93"/>
        <v/>
      </c>
      <c r="DS54" s="224"/>
      <c r="DT54" s="5" t="str">
        <f t="shared" si="94"/>
        <v/>
      </c>
      <c r="DU54" s="224" t="str">
        <f t="shared" si="95"/>
        <v/>
      </c>
      <c r="DV54" s="225"/>
      <c r="DW54" s="115" t="str">
        <f t="shared" si="96"/>
        <v/>
      </c>
      <c r="DX54" s="225" t="str">
        <f t="shared" si="97"/>
        <v/>
      </c>
      <c r="DY54" s="224"/>
      <c r="DZ54" s="5" t="str">
        <f t="shared" si="98"/>
        <v/>
      </c>
      <c r="EA54" s="224" t="str">
        <f t="shared" si="99"/>
        <v/>
      </c>
      <c r="EB54" s="225"/>
      <c r="EC54" s="115" t="str">
        <f t="shared" si="100"/>
        <v/>
      </c>
      <c r="ED54" s="225" t="str">
        <f t="shared" si="101"/>
        <v/>
      </c>
      <c r="EE54" s="224"/>
      <c r="EF54" s="5" t="str">
        <f t="shared" si="102"/>
        <v/>
      </c>
      <c r="EG54" s="224" t="str">
        <f t="shared" si="103"/>
        <v/>
      </c>
      <c r="EH54" s="225"/>
      <c r="EI54" s="115" t="str">
        <f t="shared" si="104"/>
        <v/>
      </c>
      <c r="EJ54" s="225" t="str">
        <f t="shared" si="105"/>
        <v/>
      </c>
      <c r="EK54" s="224"/>
      <c r="EL54" s="5" t="str">
        <f t="shared" si="106"/>
        <v/>
      </c>
      <c r="EM54" s="224" t="str">
        <f t="shared" si="107"/>
        <v/>
      </c>
      <c r="EN54" s="225"/>
      <c r="EO54" s="115" t="str">
        <f t="shared" si="108"/>
        <v/>
      </c>
      <c r="EP54" s="225" t="str">
        <f t="shared" si="109"/>
        <v/>
      </c>
      <c r="EQ54" s="224"/>
      <c r="ER54" s="5" t="str">
        <f t="shared" si="110"/>
        <v/>
      </c>
      <c r="ES54" s="224" t="str">
        <f t="shared" si="111"/>
        <v/>
      </c>
      <c r="ET54" s="225"/>
      <c r="EU54" s="115" t="str">
        <f t="shared" si="112"/>
        <v/>
      </c>
      <c r="EV54" s="225" t="str">
        <f t="shared" si="113"/>
        <v/>
      </c>
      <c r="EW54" s="224"/>
      <c r="EX54" s="5" t="str">
        <f t="shared" si="114"/>
        <v/>
      </c>
      <c r="EY54" s="224" t="str">
        <f t="shared" si="115"/>
        <v/>
      </c>
      <c r="EZ54" s="225"/>
      <c r="FA54" s="115" t="str">
        <f t="shared" si="116"/>
        <v/>
      </c>
      <c r="FB54" s="225" t="str">
        <f t="shared" si="117"/>
        <v/>
      </c>
      <c r="FC54" s="224"/>
      <c r="FD54" s="5" t="str">
        <f t="shared" si="118"/>
        <v/>
      </c>
      <c r="FE54" s="224" t="str">
        <f t="shared" si="119"/>
        <v/>
      </c>
      <c r="FF54" s="225"/>
      <c r="FG54" s="115" t="str">
        <f t="shared" si="120"/>
        <v/>
      </c>
      <c r="FH54" s="225" t="str">
        <f t="shared" si="121"/>
        <v/>
      </c>
      <c r="FI54" s="224"/>
      <c r="FJ54" s="5" t="str">
        <f t="shared" si="122"/>
        <v/>
      </c>
      <c r="FK54" s="224" t="str">
        <f t="shared" si="123"/>
        <v/>
      </c>
      <c r="FL54" s="225"/>
      <c r="FM54" s="115" t="str">
        <f t="shared" si="124"/>
        <v/>
      </c>
      <c r="FN54" s="225" t="str">
        <f t="shared" si="125"/>
        <v/>
      </c>
      <c r="FO54" s="224"/>
      <c r="FP54" s="5" t="str">
        <f t="shared" si="126"/>
        <v/>
      </c>
      <c r="FQ54" s="224" t="str">
        <f t="shared" si="127"/>
        <v/>
      </c>
      <c r="FR54" s="225"/>
      <c r="FS54" s="115" t="str">
        <f t="shared" si="128"/>
        <v/>
      </c>
      <c r="FT54" s="225" t="str">
        <f t="shared" si="129"/>
        <v/>
      </c>
      <c r="FU54" s="253"/>
      <c r="FV54" s="253"/>
      <c r="FW54" s="253"/>
      <c r="FX54" s="253"/>
      <c r="FY54" s="253"/>
    </row>
    <row r="55" spans="1:181" s="14" customFormat="1" x14ac:dyDescent="0.25">
      <c r="A55" s="2" t="str">
        <f t="shared" si="0"/>
        <v/>
      </c>
      <c r="B55" s="2"/>
      <c r="C55" s="82"/>
      <c r="D55" s="109"/>
      <c r="E55" s="101"/>
      <c r="F55" s="2"/>
      <c r="G55" s="76"/>
      <c r="H55" s="114" t="str">
        <f t="shared" si="1"/>
        <v/>
      </c>
      <c r="I55" s="114" t="str">
        <f t="shared" si="2"/>
        <v/>
      </c>
      <c r="J55" s="114" t="str">
        <f t="shared" si="3"/>
        <v/>
      </c>
      <c r="K55" s="114" t="str">
        <f t="shared" si="4"/>
        <v/>
      </c>
      <c r="L55" s="114" t="str">
        <f t="shared" si="5"/>
        <v/>
      </c>
      <c r="M55" s="114" t="str">
        <f t="shared" si="6"/>
        <v/>
      </c>
      <c r="N55" s="114" t="str">
        <f t="shared" si="7"/>
        <v/>
      </c>
      <c r="O55" s="114" t="str">
        <f t="shared" si="8"/>
        <v/>
      </c>
      <c r="P55" s="93" t="str">
        <f t="shared" si="9"/>
        <v/>
      </c>
      <c r="Q55" s="93" t="str">
        <f t="shared" si="10"/>
        <v/>
      </c>
      <c r="R55" s="93" t="str">
        <f t="shared" si="11"/>
        <v/>
      </c>
      <c r="S55" s="93" t="str">
        <f t="shared" si="12"/>
        <v/>
      </c>
      <c r="T55" s="93" t="str">
        <f t="shared" si="13"/>
        <v/>
      </c>
      <c r="U55" s="93" t="str">
        <f t="shared" si="14"/>
        <v/>
      </c>
      <c r="V55" s="93" t="str">
        <f t="shared" si="15"/>
        <v/>
      </c>
      <c r="W55" s="93" t="str">
        <f t="shared" si="16"/>
        <v/>
      </c>
      <c r="X55" s="93" t="str">
        <f t="shared" si="17"/>
        <v/>
      </c>
      <c r="Y55" s="93" t="str">
        <f t="shared" si="18"/>
        <v/>
      </c>
      <c r="Z55" s="93" t="str">
        <f t="shared" si="19"/>
        <v/>
      </c>
      <c r="AA55" s="93" t="str">
        <f t="shared" si="20"/>
        <v/>
      </c>
      <c r="AB55" s="93" t="str">
        <f t="shared" si="21"/>
        <v/>
      </c>
      <c r="AC55" s="93" t="str">
        <f t="shared" si="22"/>
        <v/>
      </c>
      <c r="AD55" s="93" t="str">
        <f t="shared" si="23"/>
        <v/>
      </c>
      <c r="AE55" s="93" t="str">
        <f t="shared" si="24"/>
        <v/>
      </c>
      <c r="AF55" s="93" t="str">
        <f t="shared" si="25"/>
        <v/>
      </c>
      <c r="AG55" s="93" t="str">
        <f t="shared" si="28"/>
        <v/>
      </c>
      <c r="AH55" s="93" t="str">
        <f t="shared" si="29"/>
        <v/>
      </c>
      <c r="AI55" s="93" t="str">
        <f t="shared" si="30"/>
        <v/>
      </c>
      <c r="AJ55" s="93" t="str">
        <f t="shared" si="31"/>
        <v/>
      </c>
      <c r="AK55" s="93" t="str">
        <f t="shared" si="32"/>
        <v/>
      </c>
      <c r="AL55" s="93" t="str">
        <f t="shared" si="33"/>
        <v/>
      </c>
      <c r="AM55" s="93" t="str">
        <f t="shared" si="34"/>
        <v/>
      </c>
      <c r="AN55" s="93" t="str">
        <f t="shared" si="35"/>
        <v/>
      </c>
      <c r="AO55" s="93" t="str">
        <f t="shared" si="36"/>
        <v/>
      </c>
      <c r="AP55" s="93" t="str">
        <f t="shared" si="37"/>
        <v/>
      </c>
      <c r="AQ55" s="93" t="str">
        <f t="shared" si="38"/>
        <v/>
      </c>
      <c r="AR55" s="93" t="str">
        <f t="shared" si="39"/>
        <v/>
      </c>
      <c r="AS55" s="93" t="str">
        <f t="shared" si="40"/>
        <v/>
      </c>
      <c r="AT55" s="93" t="str">
        <f t="shared" si="41"/>
        <v/>
      </c>
      <c r="AU55" s="93" t="str">
        <f t="shared" si="42"/>
        <v/>
      </c>
      <c r="AV55" s="93" t="str">
        <f t="shared" si="43"/>
        <v/>
      </c>
      <c r="AW55" s="93" t="str">
        <f t="shared" si="44"/>
        <v/>
      </c>
      <c r="AX55" s="93" t="str">
        <f t="shared" si="45"/>
        <v/>
      </c>
      <c r="AY55" s="93" t="str">
        <f t="shared" si="46"/>
        <v/>
      </c>
      <c r="AZ55" s="93" t="str">
        <f t="shared" si="47"/>
        <v/>
      </c>
      <c r="BA55" s="93" t="str">
        <f t="shared" si="48"/>
        <v/>
      </c>
      <c r="BB55" s="93" t="str">
        <f t="shared" si="49"/>
        <v/>
      </c>
      <c r="BC55" s="93" t="str">
        <f t="shared" si="50"/>
        <v/>
      </c>
      <c r="BD55" s="93" t="str">
        <f t="shared" si="51"/>
        <v/>
      </c>
      <c r="BE55" s="224"/>
      <c r="BF55" s="74" t="str">
        <f t="shared" si="130"/>
        <v/>
      </c>
      <c r="BG55" s="36" t="str">
        <f t="shared" si="131"/>
        <v/>
      </c>
      <c r="BH55" s="225"/>
      <c r="BI55" s="75" t="str">
        <f t="shared" si="52"/>
        <v/>
      </c>
      <c r="BJ55" s="37" t="str">
        <f t="shared" si="53"/>
        <v/>
      </c>
      <c r="BK55" s="224"/>
      <c r="BL55" s="74" t="str">
        <f t="shared" si="54"/>
        <v/>
      </c>
      <c r="BM55" s="36" t="str">
        <f t="shared" si="55"/>
        <v/>
      </c>
      <c r="BN55" s="225"/>
      <c r="BO55" s="75" t="str">
        <f t="shared" si="56"/>
        <v/>
      </c>
      <c r="BP55" s="37" t="str">
        <f t="shared" si="57"/>
        <v/>
      </c>
      <c r="BQ55" s="224"/>
      <c r="BR55" s="74" t="str">
        <f t="shared" si="58"/>
        <v/>
      </c>
      <c r="BS55" s="36" t="str">
        <f t="shared" si="59"/>
        <v/>
      </c>
      <c r="BT55" s="225"/>
      <c r="BU55" s="75" t="str">
        <f t="shared" si="60"/>
        <v/>
      </c>
      <c r="BV55" s="37" t="str">
        <f t="shared" si="61"/>
        <v/>
      </c>
      <c r="BW55" s="224"/>
      <c r="BX55" s="74" t="str">
        <f t="shared" si="62"/>
        <v/>
      </c>
      <c r="BY55" s="36" t="str">
        <f t="shared" si="63"/>
        <v/>
      </c>
      <c r="BZ55" s="225"/>
      <c r="CA55" s="75" t="str">
        <f t="shared" si="64"/>
        <v/>
      </c>
      <c r="CB55" s="37" t="str">
        <f t="shared" si="65"/>
        <v/>
      </c>
      <c r="CC55" s="224"/>
      <c r="CD55" s="74" t="str">
        <f t="shared" si="66"/>
        <v/>
      </c>
      <c r="CE55" s="36" t="str">
        <f t="shared" si="67"/>
        <v/>
      </c>
      <c r="CF55" s="225"/>
      <c r="CG55" s="115" t="str">
        <f t="shared" si="68"/>
        <v/>
      </c>
      <c r="CH55" s="225" t="str">
        <f t="shared" si="69"/>
        <v/>
      </c>
      <c r="CI55" s="224"/>
      <c r="CJ55" s="5" t="str">
        <f t="shared" si="70"/>
        <v/>
      </c>
      <c r="CK55" s="224" t="str">
        <f t="shared" si="71"/>
        <v/>
      </c>
      <c r="CL55" s="225"/>
      <c r="CM55" s="115" t="str">
        <f t="shared" si="72"/>
        <v/>
      </c>
      <c r="CN55" s="225" t="str">
        <f t="shared" si="73"/>
        <v/>
      </c>
      <c r="CO55" s="224"/>
      <c r="CP55" s="5" t="str">
        <f t="shared" si="74"/>
        <v/>
      </c>
      <c r="CQ55" s="224" t="str">
        <f t="shared" si="75"/>
        <v/>
      </c>
      <c r="CR55" s="225"/>
      <c r="CS55" s="115" t="str">
        <f t="shared" si="76"/>
        <v/>
      </c>
      <c r="CT55" s="225" t="str">
        <f t="shared" si="77"/>
        <v/>
      </c>
      <c r="CU55" s="224"/>
      <c r="CV55" s="5" t="str">
        <f t="shared" si="78"/>
        <v/>
      </c>
      <c r="CW55" s="224" t="str">
        <f t="shared" si="79"/>
        <v/>
      </c>
      <c r="CX55" s="225"/>
      <c r="CY55" s="115" t="str">
        <f t="shared" si="80"/>
        <v/>
      </c>
      <c r="CZ55" s="225" t="str">
        <f t="shared" si="81"/>
        <v/>
      </c>
      <c r="DA55" s="224"/>
      <c r="DB55" s="5" t="str">
        <f t="shared" si="82"/>
        <v/>
      </c>
      <c r="DC55" s="224" t="str">
        <f t="shared" si="83"/>
        <v/>
      </c>
      <c r="DD55" s="225"/>
      <c r="DE55" s="115" t="str">
        <f t="shared" si="84"/>
        <v/>
      </c>
      <c r="DF55" s="225" t="str">
        <f t="shared" si="85"/>
        <v/>
      </c>
      <c r="DG55" s="224"/>
      <c r="DH55" s="5" t="str">
        <f t="shared" si="86"/>
        <v/>
      </c>
      <c r="DI55" s="224" t="str">
        <f t="shared" si="87"/>
        <v/>
      </c>
      <c r="DJ55" s="225"/>
      <c r="DK55" s="115" t="str">
        <f t="shared" si="88"/>
        <v/>
      </c>
      <c r="DL55" s="225" t="str">
        <f t="shared" si="89"/>
        <v/>
      </c>
      <c r="DM55" s="224"/>
      <c r="DN55" s="5" t="str">
        <f t="shared" si="90"/>
        <v/>
      </c>
      <c r="DO55" s="224" t="str">
        <f t="shared" si="91"/>
        <v/>
      </c>
      <c r="DP55" s="225"/>
      <c r="DQ55" s="115" t="str">
        <f t="shared" si="92"/>
        <v/>
      </c>
      <c r="DR55" s="225" t="str">
        <f t="shared" si="93"/>
        <v/>
      </c>
      <c r="DS55" s="224"/>
      <c r="DT55" s="5" t="str">
        <f t="shared" si="94"/>
        <v/>
      </c>
      <c r="DU55" s="224" t="str">
        <f t="shared" si="95"/>
        <v/>
      </c>
      <c r="DV55" s="225"/>
      <c r="DW55" s="115" t="str">
        <f t="shared" si="96"/>
        <v/>
      </c>
      <c r="DX55" s="225" t="str">
        <f t="shared" si="97"/>
        <v/>
      </c>
      <c r="DY55" s="224"/>
      <c r="DZ55" s="5" t="str">
        <f t="shared" si="98"/>
        <v/>
      </c>
      <c r="EA55" s="224" t="str">
        <f t="shared" si="99"/>
        <v/>
      </c>
      <c r="EB55" s="225"/>
      <c r="EC55" s="115" t="str">
        <f t="shared" si="100"/>
        <v/>
      </c>
      <c r="ED55" s="225" t="str">
        <f t="shared" si="101"/>
        <v/>
      </c>
      <c r="EE55" s="224"/>
      <c r="EF55" s="5" t="str">
        <f t="shared" si="102"/>
        <v/>
      </c>
      <c r="EG55" s="224" t="str">
        <f t="shared" si="103"/>
        <v/>
      </c>
      <c r="EH55" s="225"/>
      <c r="EI55" s="115" t="str">
        <f t="shared" si="104"/>
        <v/>
      </c>
      <c r="EJ55" s="225" t="str">
        <f t="shared" si="105"/>
        <v/>
      </c>
      <c r="EK55" s="224"/>
      <c r="EL55" s="5" t="str">
        <f t="shared" si="106"/>
        <v/>
      </c>
      <c r="EM55" s="224" t="str">
        <f t="shared" si="107"/>
        <v/>
      </c>
      <c r="EN55" s="225"/>
      <c r="EO55" s="115" t="str">
        <f t="shared" si="108"/>
        <v/>
      </c>
      <c r="EP55" s="225" t="str">
        <f t="shared" si="109"/>
        <v/>
      </c>
      <c r="EQ55" s="224"/>
      <c r="ER55" s="5" t="str">
        <f t="shared" si="110"/>
        <v/>
      </c>
      <c r="ES55" s="224" t="str">
        <f t="shared" si="111"/>
        <v/>
      </c>
      <c r="ET55" s="225"/>
      <c r="EU55" s="115" t="str">
        <f t="shared" si="112"/>
        <v/>
      </c>
      <c r="EV55" s="225" t="str">
        <f t="shared" si="113"/>
        <v/>
      </c>
      <c r="EW55" s="224"/>
      <c r="EX55" s="5" t="str">
        <f t="shared" si="114"/>
        <v/>
      </c>
      <c r="EY55" s="224" t="str">
        <f t="shared" si="115"/>
        <v/>
      </c>
      <c r="EZ55" s="225"/>
      <c r="FA55" s="115" t="str">
        <f t="shared" si="116"/>
        <v/>
      </c>
      <c r="FB55" s="225" t="str">
        <f t="shared" si="117"/>
        <v/>
      </c>
      <c r="FC55" s="224"/>
      <c r="FD55" s="5" t="str">
        <f t="shared" si="118"/>
        <v/>
      </c>
      <c r="FE55" s="224" t="str">
        <f t="shared" si="119"/>
        <v/>
      </c>
      <c r="FF55" s="225"/>
      <c r="FG55" s="115" t="str">
        <f t="shared" si="120"/>
        <v/>
      </c>
      <c r="FH55" s="225" t="str">
        <f t="shared" si="121"/>
        <v/>
      </c>
      <c r="FI55" s="224"/>
      <c r="FJ55" s="5" t="str">
        <f t="shared" si="122"/>
        <v/>
      </c>
      <c r="FK55" s="224" t="str">
        <f t="shared" si="123"/>
        <v/>
      </c>
      <c r="FL55" s="225"/>
      <c r="FM55" s="115" t="str">
        <f t="shared" si="124"/>
        <v/>
      </c>
      <c r="FN55" s="225" t="str">
        <f t="shared" si="125"/>
        <v/>
      </c>
      <c r="FO55" s="224"/>
      <c r="FP55" s="5" t="str">
        <f t="shared" si="126"/>
        <v/>
      </c>
      <c r="FQ55" s="224" t="str">
        <f t="shared" si="127"/>
        <v/>
      </c>
      <c r="FR55" s="225"/>
      <c r="FS55" s="115" t="str">
        <f t="shared" si="128"/>
        <v/>
      </c>
      <c r="FT55" s="225" t="str">
        <f t="shared" si="129"/>
        <v/>
      </c>
      <c r="FU55" s="253"/>
      <c r="FV55" s="253"/>
      <c r="FW55" s="253"/>
      <c r="FX55" s="253"/>
      <c r="FY55" s="253"/>
    </row>
    <row r="56" spans="1:181" s="3" customFormat="1" x14ac:dyDescent="0.25">
      <c r="A56" s="2" t="str">
        <f t="shared" si="0"/>
        <v/>
      </c>
      <c r="B56" s="2"/>
      <c r="C56" s="82"/>
      <c r="D56" s="109"/>
      <c r="E56" s="101"/>
      <c r="F56" s="2"/>
      <c r="G56" s="76"/>
      <c r="H56" s="114" t="str">
        <f t="shared" si="1"/>
        <v/>
      </c>
      <c r="I56" s="114" t="str">
        <f t="shared" si="2"/>
        <v/>
      </c>
      <c r="J56" s="114" t="str">
        <f t="shared" si="3"/>
        <v/>
      </c>
      <c r="K56" s="114" t="str">
        <f t="shared" si="4"/>
        <v/>
      </c>
      <c r="L56" s="114" t="str">
        <f t="shared" si="5"/>
        <v/>
      </c>
      <c r="M56" s="114" t="str">
        <f t="shared" si="6"/>
        <v/>
      </c>
      <c r="N56" s="114" t="str">
        <f t="shared" si="7"/>
        <v/>
      </c>
      <c r="O56" s="114" t="str">
        <f t="shared" si="8"/>
        <v/>
      </c>
      <c r="P56" s="93" t="str">
        <f t="shared" si="9"/>
        <v/>
      </c>
      <c r="Q56" s="93" t="str">
        <f t="shared" si="10"/>
        <v/>
      </c>
      <c r="R56" s="93" t="str">
        <f t="shared" si="11"/>
        <v/>
      </c>
      <c r="S56" s="93" t="str">
        <f t="shared" si="12"/>
        <v/>
      </c>
      <c r="T56" s="93" t="str">
        <f t="shared" si="13"/>
        <v/>
      </c>
      <c r="U56" s="93" t="str">
        <f t="shared" si="14"/>
        <v/>
      </c>
      <c r="V56" s="93" t="str">
        <f t="shared" si="15"/>
        <v/>
      </c>
      <c r="W56" s="93" t="str">
        <f t="shared" si="16"/>
        <v/>
      </c>
      <c r="X56" s="93" t="str">
        <f t="shared" si="17"/>
        <v/>
      </c>
      <c r="Y56" s="93" t="str">
        <f t="shared" si="18"/>
        <v/>
      </c>
      <c r="Z56" s="93" t="str">
        <f t="shared" si="19"/>
        <v/>
      </c>
      <c r="AA56" s="93" t="str">
        <f t="shared" si="20"/>
        <v/>
      </c>
      <c r="AB56" s="93" t="str">
        <f t="shared" si="21"/>
        <v/>
      </c>
      <c r="AC56" s="93" t="str">
        <f t="shared" si="22"/>
        <v/>
      </c>
      <c r="AD56" s="93" t="str">
        <f t="shared" si="23"/>
        <v/>
      </c>
      <c r="AE56" s="93" t="str">
        <f t="shared" si="24"/>
        <v/>
      </c>
      <c r="AF56" s="93" t="str">
        <f t="shared" si="25"/>
        <v/>
      </c>
      <c r="AG56" s="93" t="str">
        <f t="shared" si="28"/>
        <v/>
      </c>
      <c r="AH56" s="93" t="str">
        <f t="shared" si="29"/>
        <v/>
      </c>
      <c r="AI56" s="93" t="str">
        <f t="shared" si="30"/>
        <v/>
      </c>
      <c r="AJ56" s="93" t="str">
        <f t="shared" si="31"/>
        <v/>
      </c>
      <c r="AK56" s="93" t="str">
        <f t="shared" si="32"/>
        <v/>
      </c>
      <c r="AL56" s="93" t="str">
        <f t="shared" si="33"/>
        <v/>
      </c>
      <c r="AM56" s="93" t="str">
        <f t="shared" si="34"/>
        <v/>
      </c>
      <c r="AN56" s="93" t="str">
        <f t="shared" si="35"/>
        <v/>
      </c>
      <c r="AO56" s="93" t="str">
        <f t="shared" si="36"/>
        <v/>
      </c>
      <c r="AP56" s="93" t="str">
        <f t="shared" si="37"/>
        <v/>
      </c>
      <c r="AQ56" s="93" t="str">
        <f t="shared" si="38"/>
        <v/>
      </c>
      <c r="AR56" s="93" t="str">
        <f t="shared" si="39"/>
        <v/>
      </c>
      <c r="AS56" s="93" t="str">
        <f t="shared" si="40"/>
        <v/>
      </c>
      <c r="AT56" s="93" t="str">
        <f t="shared" si="41"/>
        <v/>
      </c>
      <c r="AU56" s="93" t="str">
        <f t="shared" si="42"/>
        <v/>
      </c>
      <c r="AV56" s="93" t="str">
        <f t="shared" si="43"/>
        <v/>
      </c>
      <c r="AW56" s="93" t="str">
        <f t="shared" si="44"/>
        <v/>
      </c>
      <c r="AX56" s="93" t="str">
        <f t="shared" si="45"/>
        <v/>
      </c>
      <c r="AY56" s="93" t="str">
        <f t="shared" si="46"/>
        <v/>
      </c>
      <c r="AZ56" s="93" t="str">
        <f t="shared" si="47"/>
        <v/>
      </c>
      <c r="BA56" s="93" t="str">
        <f t="shared" si="48"/>
        <v/>
      </c>
      <c r="BB56" s="93" t="str">
        <f t="shared" si="49"/>
        <v/>
      </c>
      <c r="BC56" s="93" t="str">
        <f t="shared" si="50"/>
        <v/>
      </c>
      <c r="BD56" s="93" t="str">
        <f t="shared" si="51"/>
        <v/>
      </c>
      <c r="BE56" s="224"/>
      <c r="BF56" s="74" t="str">
        <f t="shared" si="130"/>
        <v/>
      </c>
      <c r="BG56" s="36" t="str">
        <f t="shared" si="131"/>
        <v/>
      </c>
      <c r="BH56" s="225"/>
      <c r="BI56" s="75" t="str">
        <f t="shared" si="52"/>
        <v/>
      </c>
      <c r="BJ56" s="37" t="str">
        <f t="shared" si="53"/>
        <v/>
      </c>
      <c r="BK56" s="224"/>
      <c r="BL56" s="74" t="str">
        <f t="shared" si="54"/>
        <v/>
      </c>
      <c r="BM56" s="36" t="str">
        <f t="shared" si="55"/>
        <v/>
      </c>
      <c r="BN56" s="225"/>
      <c r="BO56" s="75" t="str">
        <f t="shared" si="56"/>
        <v/>
      </c>
      <c r="BP56" s="37" t="str">
        <f t="shared" si="57"/>
        <v/>
      </c>
      <c r="BQ56" s="224"/>
      <c r="BR56" s="74" t="str">
        <f t="shared" si="58"/>
        <v/>
      </c>
      <c r="BS56" s="36" t="str">
        <f t="shared" si="59"/>
        <v/>
      </c>
      <c r="BT56" s="225"/>
      <c r="BU56" s="75" t="str">
        <f t="shared" si="60"/>
        <v/>
      </c>
      <c r="BV56" s="37" t="str">
        <f t="shared" si="61"/>
        <v/>
      </c>
      <c r="BW56" s="224"/>
      <c r="BX56" s="74" t="str">
        <f t="shared" si="62"/>
        <v/>
      </c>
      <c r="BY56" s="36" t="str">
        <f t="shared" si="63"/>
        <v/>
      </c>
      <c r="BZ56" s="225"/>
      <c r="CA56" s="75" t="str">
        <f t="shared" si="64"/>
        <v/>
      </c>
      <c r="CB56" s="37" t="str">
        <f t="shared" si="65"/>
        <v/>
      </c>
      <c r="CC56" s="224"/>
      <c r="CD56" s="74" t="str">
        <f t="shared" si="66"/>
        <v/>
      </c>
      <c r="CE56" s="36" t="str">
        <f t="shared" si="67"/>
        <v/>
      </c>
      <c r="CF56" s="225"/>
      <c r="CG56" s="115" t="str">
        <f t="shared" si="68"/>
        <v/>
      </c>
      <c r="CH56" s="225" t="str">
        <f t="shared" si="69"/>
        <v/>
      </c>
      <c r="CI56" s="224"/>
      <c r="CJ56" s="5" t="str">
        <f t="shared" si="70"/>
        <v/>
      </c>
      <c r="CK56" s="224" t="str">
        <f t="shared" si="71"/>
        <v/>
      </c>
      <c r="CL56" s="225"/>
      <c r="CM56" s="115" t="str">
        <f t="shared" si="72"/>
        <v/>
      </c>
      <c r="CN56" s="225" t="str">
        <f t="shared" si="73"/>
        <v/>
      </c>
      <c r="CO56" s="224"/>
      <c r="CP56" s="5" t="str">
        <f t="shared" si="74"/>
        <v/>
      </c>
      <c r="CQ56" s="224" t="str">
        <f t="shared" si="75"/>
        <v/>
      </c>
      <c r="CR56" s="225"/>
      <c r="CS56" s="115" t="str">
        <f t="shared" si="76"/>
        <v/>
      </c>
      <c r="CT56" s="225" t="str">
        <f t="shared" si="77"/>
        <v/>
      </c>
      <c r="CU56" s="224"/>
      <c r="CV56" s="5" t="str">
        <f t="shared" si="78"/>
        <v/>
      </c>
      <c r="CW56" s="224" t="str">
        <f t="shared" si="79"/>
        <v/>
      </c>
      <c r="CX56" s="225"/>
      <c r="CY56" s="115" t="str">
        <f t="shared" si="80"/>
        <v/>
      </c>
      <c r="CZ56" s="225" t="str">
        <f t="shared" si="81"/>
        <v/>
      </c>
      <c r="DA56" s="224"/>
      <c r="DB56" s="5" t="str">
        <f t="shared" si="82"/>
        <v/>
      </c>
      <c r="DC56" s="224" t="str">
        <f t="shared" si="83"/>
        <v/>
      </c>
      <c r="DD56" s="225"/>
      <c r="DE56" s="115" t="str">
        <f t="shared" si="84"/>
        <v/>
      </c>
      <c r="DF56" s="225" t="str">
        <f t="shared" si="85"/>
        <v/>
      </c>
      <c r="DG56" s="224"/>
      <c r="DH56" s="5" t="str">
        <f t="shared" si="86"/>
        <v/>
      </c>
      <c r="DI56" s="224" t="str">
        <f t="shared" si="87"/>
        <v/>
      </c>
      <c r="DJ56" s="225"/>
      <c r="DK56" s="115" t="str">
        <f t="shared" si="88"/>
        <v/>
      </c>
      <c r="DL56" s="225" t="str">
        <f t="shared" si="89"/>
        <v/>
      </c>
      <c r="DM56" s="224"/>
      <c r="DN56" s="5" t="str">
        <f t="shared" si="90"/>
        <v/>
      </c>
      <c r="DO56" s="224" t="str">
        <f t="shared" si="91"/>
        <v/>
      </c>
      <c r="DP56" s="225"/>
      <c r="DQ56" s="115" t="str">
        <f t="shared" si="92"/>
        <v/>
      </c>
      <c r="DR56" s="225" t="str">
        <f t="shared" si="93"/>
        <v/>
      </c>
      <c r="DS56" s="224"/>
      <c r="DT56" s="5" t="str">
        <f t="shared" si="94"/>
        <v/>
      </c>
      <c r="DU56" s="224" t="str">
        <f t="shared" si="95"/>
        <v/>
      </c>
      <c r="DV56" s="225"/>
      <c r="DW56" s="115" t="str">
        <f t="shared" si="96"/>
        <v/>
      </c>
      <c r="DX56" s="225" t="str">
        <f t="shared" si="97"/>
        <v/>
      </c>
      <c r="DY56" s="224"/>
      <c r="DZ56" s="5" t="str">
        <f t="shared" si="98"/>
        <v/>
      </c>
      <c r="EA56" s="224" t="str">
        <f t="shared" si="99"/>
        <v/>
      </c>
      <c r="EB56" s="225"/>
      <c r="EC56" s="115" t="str">
        <f t="shared" si="100"/>
        <v/>
      </c>
      <c r="ED56" s="225" t="str">
        <f t="shared" si="101"/>
        <v/>
      </c>
      <c r="EE56" s="224"/>
      <c r="EF56" s="5" t="str">
        <f t="shared" si="102"/>
        <v/>
      </c>
      <c r="EG56" s="224" t="str">
        <f t="shared" si="103"/>
        <v/>
      </c>
      <c r="EH56" s="225"/>
      <c r="EI56" s="115" t="str">
        <f t="shared" si="104"/>
        <v/>
      </c>
      <c r="EJ56" s="225" t="str">
        <f t="shared" si="105"/>
        <v/>
      </c>
      <c r="EK56" s="224"/>
      <c r="EL56" s="5" t="str">
        <f t="shared" si="106"/>
        <v/>
      </c>
      <c r="EM56" s="224" t="str">
        <f t="shared" si="107"/>
        <v/>
      </c>
      <c r="EN56" s="225"/>
      <c r="EO56" s="115" t="str">
        <f t="shared" si="108"/>
        <v/>
      </c>
      <c r="EP56" s="225" t="str">
        <f t="shared" si="109"/>
        <v/>
      </c>
      <c r="EQ56" s="224"/>
      <c r="ER56" s="5" t="str">
        <f t="shared" si="110"/>
        <v/>
      </c>
      <c r="ES56" s="224" t="str">
        <f t="shared" si="111"/>
        <v/>
      </c>
      <c r="ET56" s="225"/>
      <c r="EU56" s="115" t="str">
        <f t="shared" si="112"/>
        <v/>
      </c>
      <c r="EV56" s="225" t="str">
        <f t="shared" si="113"/>
        <v/>
      </c>
      <c r="EW56" s="224"/>
      <c r="EX56" s="5" t="str">
        <f t="shared" si="114"/>
        <v/>
      </c>
      <c r="EY56" s="224" t="str">
        <f t="shared" si="115"/>
        <v/>
      </c>
      <c r="EZ56" s="225"/>
      <c r="FA56" s="115" t="str">
        <f t="shared" si="116"/>
        <v/>
      </c>
      <c r="FB56" s="225" t="str">
        <f t="shared" si="117"/>
        <v/>
      </c>
      <c r="FC56" s="224"/>
      <c r="FD56" s="5" t="str">
        <f t="shared" si="118"/>
        <v/>
      </c>
      <c r="FE56" s="224" t="str">
        <f t="shared" si="119"/>
        <v/>
      </c>
      <c r="FF56" s="225"/>
      <c r="FG56" s="115" t="str">
        <f t="shared" si="120"/>
        <v/>
      </c>
      <c r="FH56" s="225" t="str">
        <f t="shared" si="121"/>
        <v/>
      </c>
      <c r="FI56" s="224"/>
      <c r="FJ56" s="5" t="str">
        <f t="shared" si="122"/>
        <v/>
      </c>
      <c r="FK56" s="224" t="str">
        <f t="shared" si="123"/>
        <v/>
      </c>
      <c r="FL56" s="225"/>
      <c r="FM56" s="115" t="str">
        <f t="shared" si="124"/>
        <v/>
      </c>
      <c r="FN56" s="225" t="str">
        <f t="shared" si="125"/>
        <v/>
      </c>
      <c r="FO56" s="224"/>
      <c r="FP56" s="5" t="str">
        <f t="shared" si="126"/>
        <v/>
      </c>
      <c r="FQ56" s="224" t="str">
        <f t="shared" si="127"/>
        <v/>
      </c>
      <c r="FR56" s="225"/>
      <c r="FS56" s="115" t="str">
        <f t="shared" si="128"/>
        <v/>
      </c>
      <c r="FT56" s="225" t="str">
        <f t="shared" si="129"/>
        <v/>
      </c>
      <c r="FU56" s="253"/>
      <c r="FV56" s="253"/>
      <c r="FW56" s="253"/>
      <c r="FX56" s="253"/>
      <c r="FY56" s="253"/>
    </row>
    <row r="57" spans="1:181" s="14" customFormat="1" x14ac:dyDescent="0.25">
      <c r="A57" s="2" t="str">
        <f t="shared" si="0"/>
        <v/>
      </c>
      <c r="B57" s="2"/>
      <c r="C57" s="82"/>
      <c r="D57" s="109"/>
      <c r="E57" s="101"/>
      <c r="F57" s="2"/>
      <c r="G57" s="76"/>
      <c r="H57" s="114" t="str">
        <f t="shared" si="1"/>
        <v/>
      </c>
      <c r="I57" s="114" t="str">
        <f t="shared" si="2"/>
        <v/>
      </c>
      <c r="J57" s="114" t="str">
        <f t="shared" si="3"/>
        <v/>
      </c>
      <c r="K57" s="114" t="str">
        <f t="shared" si="4"/>
        <v/>
      </c>
      <c r="L57" s="114" t="str">
        <f t="shared" si="5"/>
        <v/>
      </c>
      <c r="M57" s="114" t="str">
        <f t="shared" si="6"/>
        <v/>
      </c>
      <c r="N57" s="114" t="str">
        <f t="shared" si="7"/>
        <v/>
      </c>
      <c r="O57" s="114" t="str">
        <f t="shared" si="8"/>
        <v/>
      </c>
      <c r="P57" s="93" t="str">
        <f t="shared" si="9"/>
        <v/>
      </c>
      <c r="Q57" s="93" t="str">
        <f t="shared" si="10"/>
        <v/>
      </c>
      <c r="R57" s="93" t="str">
        <f t="shared" si="11"/>
        <v/>
      </c>
      <c r="S57" s="93" t="str">
        <f t="shared" si="12"/>
        <v/>
      </c>
      <c r="T57" s="93" t="str">
        <f t="shared" si="13"/>
        <v/>
      </c>
      <c r="U57" s="93" t="str">
        <f t="shared" si="14"/>
        <v/>
      </c>
      <c r="V57" s="93" t="str">
        <f t="shared" si="15"/>
        <v/>
      </c>
      <c r="W57" s="93" t="str">
        <f t="shared" si="16"/>
        <v/>
      </c>
      <c r="X57" s="93" t="str">
        <f t="shared" si="17"/>
        <v/>
      </c>
      <c r="Y57" s="93" t="str">
        <f t="shared" si="18"/>
        <v/>
      </c>
      <c r="Z57" s="93" t="str">
        <f t="shared" si="19"/>
        <v/>
      </c>
      <c r="AA57" s="93" t="str">
        <f t="shared" si="20"/>
        <v/>
      </c>
      <c r="AB57" s="93" t="str">
        <f t="shared" si="21"/>
        <v/>
      </c>
      <c r="AC57" s="93" t="str">
        <f t="shared" si="22"/>
        <v/>
      </c>
      <c r="AD57" s="93" t="str">
        <f t="shared" si="23"/>
        <v/>
      </c>
      <c r="AE57" s="93" t="str">
        <f t="shared" si="24"/>
        <v/>
      </c>
      <c r="AF57" s="93" t="str">
        <f t="shared" si="25"/>
        <v/>
      </c>
      <c r="AG57" s="93" t="str">
        <f t="shared" si="28"/>
        <v/>
      </c>
      <c r="AH57" s="93" t="str">
        <f t="shared" si="29"/>
        <v/>
      </c>
      <c r="AI57" s="93" t="str">
        <f t="shared" si="30"/>
        <v/>
      </c>
      <c r="AJ57" s="93" t="str">
        <f t="shared" si="31"/>
        <v/>
      </c>
      <c r="AK57" s="93" t="str">
        <f t="shared" si="32"/>
        <v/>
      </c>
      <c r="AL57" s="93" t="str">
        <f t="shared" si="33"/>
        <v/>
      </c>
      <c r="AM57" s="93" t="str">
        <f t="shared" si="34"/>
        <v/>
      </c>
      <c r="AN57" s="93" t="str">
        <f t="shared" si="35"/>
        <v/>
      </c>
      <c r="AO57" s="93" t="str">
        <f t="shared" si="36"/>
        <v/>
      </c>
      <c r="AP57" s="93" t="str">
        <f t="shared" si="37"/>
        <v/>
      </c>
      <c r="AQ57" s="93" t="str">
        <f t="shared" si="38"/>
        <v/>
      </c>
      <c r="AR57" s="93" t="str">
        <f t="shared" si="39"/>
        <v/>
      </c>
      <c r="AS57" s="93" t="str">
        <f t="shared" si="40"/>
        <v/>
      </c>
      <c r="AT57" s="93" t="str">
        <f t="shared" si="41"/>
        <v/>
      </c>
      <c r="AU57" s="93" t="str">
        <f t="shared" si="42"/>
        <v/>
      </c>
      <c r="AV57" s="93" t="str">
        <f t="shared" si="43"/>
        <v/>
      </c>
      <c r="AW57" s="93" t="str">
        <f t="shared" si="44"/>
        <v/>
      </c>
      <c r="AX57" s="93" t="str">
        <f t="shared" si="45"/>
        <v/>
      </c>
      <c r="AY57" s="93" t="str">
        <f t="shared" si="46"/>
        <v/>
      </c>
      <c r="AZ57" s="93" t="str">
        <f t="shared" si="47"/>
        <v/>
      </c>
      <c r="BA57" s="93" t="str">
        <f t="shared" si="48"/>
        <v/>
      </c>
      <c r="BB57" s="93" t="str">
        <f t="shared" si="49"/>
        <v/>
      </c>
      <c r="BC57" s="93" t="str">
        <f t="shared" si="50"/>
        <v/>
      </c>
      <c r="BD57" s="93" t="str">
        <f t="shared" si="51"/>
        <v/>
      </c>
      <c r="BE57" s="224"/>
      <c r="BF57" s="74" t="str">
        <f t="shared" si="130"/>
        <v/>
      </c>
      <c r="BG57" s="36" t="str">
        <f t="shared" si="131"/>
        <v/>
      </c>
      <c r="BH57" s="225"/>
      <c r="BI57" s="75" t="str">
        <f t="shared" si="52"/>
        <v/>
      </c>
      <c r="BJ57" s="37" t="str">
        <f t="shared" si="53"/>
        <v/>
      </c>
      <c r="BK57" s="224"/>
      <c r="BL57" s="74" t="str">
        <f t="shared" si="54"/>
        <v/>
      </c>
      <c r="BM57" s="36" t="str">
        <f t="shared" si="55"/>
        <v/>
      </c>
      <c r="BN57" s="225"/>
      <c r="BO57" s="75" t="str">
        <f t="shared" si="56"/>
        <v/>
      </c>
      <c r="BP57" s="37" t="str">
        <f t="shared" si="57"/>
        <v/>
      </c>
      <c r="BQ57" s="224"/>
      <c r="BR57" s="74" t="str">
        <f t="shared" si="58"/>
        <v/>
      </c>
      <c r="BS57" s="36" t="str">
        <f t="shared" si="59"/>
        <v/>
      </c>
      <c r="BT57" s="225"/>
      <c r="BU57" s="75" t="str">
        <f t="shared" si="60"/>
        <v/>
      </c>
      <c r="BV57" s="37" t="str">
        <f t="shared" si="61"/>
        <v/>
      </c>
      <c r="BW57" s="224"/>
      <c r="BX57" s="74" t="str">
        <f t="shared" si="62"/>
        <v/>
      </c>
      <c r="BY57" s="36" t="str">
        <f t="shared" si="63"/>
        <v/>
      </c>
      <c r="BZ57" s="225"/>
      <c r="CA57" s="75" t="str">
        <f t="shared" si="64"/>
        <v/>
      </c>
      <c r="CB57" s="37" t="str">
        <f t="shared" si="65"/>
        <v/>
      </c>
      <c r="CC57" s="224"/>
      <c r="CD57" s="74" t="str">
        <f t="shared" si="66"/>
        <v/>
      </c>
      <c r="CE57" s="36" t="str">
        <f t="shared" si="67"/>
        <v/>
      </c>
      <c r="CF57" s="225"/>
      <c r="CG57" s="115" t="str">
        <f t="shared" si="68"/>
        <v/>
      </c>
      <c r="CH57" s="225" t="str">
        <f t="shared" si="69"/>
        <v/>
      </c>
      <c r="CI57" s="224"/>
      <c r="CJ57" s="5" t="str">
        <f t="shared" si="70"/>
        <v/>
      </c>
      <c r="CK57" s="224" t="str">
        <f t="shared" si="71"/>
        <v/>
      </c>
      <c r="CL57" s="225"/>
      <c r="CM57" s="115" t="str">
        <f t="shared" si="72"/>
        <v/>
      </c>
      <c r="CN57" s="225" t="str">
        <f t="shared" si="73"/>
        <v/>
      </c>
      <c r="CO57" s="224"/>
      <c r="CP57" s="5" t="str">
        <f t="shared" si="74"/>
        <v/>
      </c>
      <c r="CQ57" s="224" t="str">
        <f t="shared" si="75"/>
        <v/>
      </c>
      <c r="CR57" s="225"/>
      <c r="CS57" s="115" t="str">
        <f t="shared" si="76"/>
        <v/>
      </c>
      <c r="CT57" s="225" t="str">
        <f t="shared" si="77"/>
        <v/>
      </c>
      <c r="CU57" s="224"/>
      <c r="CV57" s="5" t="str">
        <f t="shared" si="78"/>
        <v/>
      </c>
      <c r="CW57" s="224" t="str">
        <f t="shared" si="79"/>
        <v/>
      </c>
      <c r="CX57" s="225"/>
      <c r="CY57" s="115" t="str">
        <f t="shared" si="80"/>
        <v/>
      </c>
      <c r="CZ57" s="225" t="str">
        <f t="shared" si="81"/>
        <v/>
      </c>
      <c r="DA57" s="224"/>
      <c r="DB57" s="5" t="str">
        <f t="shared" si="82"/>
        <v/>
      </c>
      <c r="DC57" s="224" t="str">
        <f t="shared" si="83"/>
        <v/>
      </c>
      <c r="DD57" s="225"/>
      <c r="DE57" s="115" t="str">
        <f t="shared" si="84"/>
        <v/>
      </c>
      <c r="DF57" s="225" t="str">
        <f t="shared" si="85"/>
        <v/>
      </c>
      <c r="DG57" s="224"/>
      <c r="DH57" s="5" t="str">
        <f t="shared" si="86"/>
        <v/>
      </c>
      <c r="DI57" s="224" t="str">
        <f t="shared" si="87"/>
        <v/>
      </c>
      <c r="DJ57" s="225"/>
      <c r="DK57" s="115" t="str">
        <f t="shared" si="88"/>
        <v/>
      </c>
      <c r="DL57" s="225" t="str">
        <f t="shared" si="89"/>
        <v/>
      </c>
      <c r="DM57" s="224"/>
      <c r="DN57" s="5" t="str">
        <f t="shared" si="90"/>
        <v/>
      </c>
      <c r="DO57" s="224" t="str">
        <f t="shared" si="91"/>
        <v/>
      </c>
      <c r="DP57" s="225"/>
      <c r="DQ57" s="115" t="str">
        <f t="shared" si="92"/>
        <v/>
      </c>
      <c r="DR57" s="225" t="str">
        <f t="shared" si="93"/>
        <v/>
      </c>
      <c r="DS57" s="224"/>
      <c r="DT57" s="5" t="str">
        <f t="shared" si="94"/>
        <v/>
      </c>
      <c r="DU57" s="224" t="str">
        <f t="shared" si="95"/>
        <v/>
      </c>
      <c r="DV57" s="225"/>
      <c r="DW57" s="115" t="str">
        <f t="shared" si="96"/>
        <v/>
      </c>
      <c r="DX57" s="225" t="str">
        <f t="shared" si="97"/>
        <v/>
      </c>
      <c r="DY57" s="224"/>
      <c r="DZ57" s="5" t="str">
        <f t="shared" si="98"/>
        <v/>
      </c>
      <c r="EA57" s="224" t="str">
        <f t="shared" si="99"/>
        <v/>
      </c>
      <c r="EB57" s="225"/>
      <c r="EC57" s="115" t="str">
        <f t="shared" si="100"/>
        <v/>
      </c>
      <c r="ED57" s="225" t="str">
        <f t="shared" si="101"/>
        <v/>
      </c>
      <c r="EE57" s="224"/>
      <c r="EF57" s="5" t="str">
        <f t="shared" si="102"/>
        <v/>
      </c>
      <c r="EG57" s="224" t="str">
        <f t="shared" si="103"/>
        <v/>
      </c>
      <c r="EH57" s="225"/>
      <c r="EI57" s="115" t="str">
        <f t="shared" si="104"/>
        <v/>
      </c>
      <c r="EJ57" s="225" t="str">
        <f t="shared" si="105"/>
        <v/>
      </c>
      <c r="EK57" s="224"/>
      <c r="EL57" s="5" t="str">
        <f t="shared" si="106"/>
        <v/>
      </c>
      <c r="EM57" s="224" t="str">
        <f t="shared" si="107"/>
        <v/>
      </c>
      <c r="EN57" s="225"/>
      <c r="EO57" s="115" t="str">
        <f t="shared" si="108"/>
        <v/>
      </c>
      <c r="EP57" s="225" t="str">
        <f t="shared" si="109"/>
        <v/>
      </c>
      <c r="EQ57" s="224"/>
      <c r="ER57" s="5" t="str">
        <f t="shared" si="110"/>
        <v/>
      </c>
      <c r="ES57" s="224" t="str">
        <f t="shared" si="111"/>
        <v/>
      </c>
      <c r="ET57" s="225"/>
      <c r="EU57" s="115" t="str">
        <f t="shared" si="112"/>
        <v/>
      </c>
      <c r="EV57" s="225" t="str">
        <f t="shared" si="113"/>
        <v/>
      </c>
      <c r="EW57" s="224"/>
      <c r="EX57" s="5" t="str">
        <f t="shared" si="114"/>
        <v/>
      </c>
      <c r="EY57" s="224" t="str">
        <f t="shared" si="115"/>
        <v/>
      </c>
      <c r="EZ57" s="225"/>
      <c r="FA57" s="115" t="str">
        <f t="shared" si="116"/>
        <v/>
      </c>
      <c r="FB57" s="225" t="str">
        <f t="shared" si="117"/>
        <v/>
      </c>
      <c r="FC57" s="224"/>
      <c r="FD57" s="5" t="str">
        <f t="shared" si="118"/>
        <v/>
      </c>
      <c r="FE57" s="224" t="str">
        <f t="shared" si="119"/>
        <v/>
      </c>
      <c r="FF57" s="225"/>
      <c r="FG57" s="115" t="str">
        <f t="shared" si="120"/>
        <v/>
      </c>
      <c r="FH57" s="225" t="str">
        <f t="shared" si="121"/>
        <v/>
      </c>
      <c r="FI57" s="224"/>
      <c r="FJ57" s="5" t="str">
        <f t="shared" si="122"/>
        <v/>
      </c>
      <c r="FK57" s="224" t="str">
        <f t="shared" si="123"/>
        <v/>
      </c>
      <c r="FL57" s="225"/>
      <c r="FM57" s="115" t="str">
        <f t="shared" si="124"/>
        <v/>
      </c>
      <c r="FN57" s="225" t="str">
        <f t="shared" si="125"/>
        <v/>
      </c>
      <c r="FO57" s="224"/>
      <c r="FP57" s="5" t="str">
        <f t="shared" si="126"/>
        <v/>
      </c>
      <c r="FQ57" s="224" t="str">
        <f t="shared" si="127"/>
        <v/>
      </c>
      <c r="FR57" s="225"/>
      <c r="FS57" s="115" t="str">
        <f t="shared" si="128"/>
        <v/>
      </c>
      <c r="FT57" s="225" t="str">
        <f t="shared" si="129"/>
        <v/>
      </c>
      <c r="FU57" s="253"/>
      <c r="FV57" s="253"/>
      <c r="FW57" s="253"/>
      <c r="FX57" s="253"/>
      <c r="FY57" s="253"/>
    </row>
    <row r="58" spans="1:181" s="14" customFormat="1" x14ac:dyDescent="0.25">
      <c r="A58" s="2" t="str">
        <f t="shared" si="0"/>
        <v/>
      </c>
      <c r="B58" s="2"/>
      <c r="C58" s="82"/>
      <c r="D58" s="109"/>
      <c r="E58" s="101"/>
      <c r="F58" s="2"/>
      <c r="G58" s="76"/>
      <c r="H58" s="114" t="str">
        <f t="shared" si="1"/>
        <v/>
      </c>
      <c r="I58" s="114" t="str">
        <f t="shared" si="2"/>
        <v/>
      </c>
      <c r="J58" s="114" t="str">
        <f t="shared" si="3"/>
        <v/>
      </c>
      <c r="K58" s="114" t="str">
        <f t="shared" si="4"/>
        <v/>
      </c>
      <c r="L58" s="114" t="str">
        <f t="shared" si="5"/>
        <v/>
      </c>
      <c r="M58" s="114" t="str">
        <f t="shared" si="6"/>
        <v/>
      </c>
      <c r="N58" s="114" t="str">
        <f t="shared" si="7"/>
        <v/>
      </c>
      <c r="O58" s="114" t="str">
        <f t="shared" si="8"/>
        <v/>
      </c>
      <c r="P58" s="93" t="str">
        <f t="shared" si="9"/>
        <v/>
      </c>
      <c r="Q58" s="93" t="str">
        <f t="shared" si="10"/>
        <v/>
      </c>
      <c r="R58" s="93" t="str">
        <f t="shared" si="11"/>
        <v/>
      </c>
      <c r="S58" s="93" t="str">
        <f t="shared" si="12"/>
        <v/>
      </c>
      <c r="T58" s="93" t="str">
        <f t="shared" si="13"/>
        <v/>
      </c>
      <c r="U58" s="93" t="str">
        <f t="shared" si="14"/>
        <v/>
      </c>
      <c r="V58" s="93" t="str">
        <f t="shared" si="15"/>
        <v/>
      </c>
      <c r="W58" s="93" t="str">
        <f t="shared" si="16"/>
        <v/>
      </c>
      <c r="X58" s="93" t="str">
        <f t="shared" si="17"/>
        <v/>
      </c>
      <c r="Y58" s="93" t="str">
        <f t="shared" si="18"/>
        <v/>
      </c>
      <c r="Z58" s="93" t="str">
        <f t="shared" si="19"/>
        <v/>
      </c>
      <c r="AA58" s="93" t="str">
        <f t="shared" si="20"/>
        <v/>
      </c>
      <c r="AB58" s="93" t="str">
        <f t="shared" si="21"/>
        <v/>
      </c>
      <c r="AC58" s="93" t="str">
        <f t="shared" si="22"/>
        <v/>
      </c>
      <c r="AD58" s="93" t="str">
        <f t="shared" si="23"/>
        <v/>
      </c>
      <c r="AE58" s="93" t="str">
        <f t="shared" si="24"/>
        <v/>
      </c>
      <c r="AF58" s="93" t="str">
        <f t="shared" si="25"/>
        <v/>
      </c>
      <c r="AG58" s="93" t="str">
        <f t="shared" si="28"/>
        <v/>
      </c>
      <c r="AH58" s="93" t="str">
        <f t="shared" si="29"/>
        <v/>
      </c>
      <c r="AI58" s="93" t="str">
        <f t="shared" si="30"/>
        <v/>
      </c>
      <c r="AJ58" s="93" t="str">
        <f t="shared" si="31"/>
        <v/>
      </c>
      <c r="AK58" s="93" t="str">
        <f t="shared" si="32"/>
        <v/>
      </c>
      <c r="AL58" s="93" t="str">
        <f t="shared" si="33"/>
        <v/>
      </c>
      <c r="AM58" s="93" t="str">
        <f t="shared" si="34"/>
        <v/>
      </c>
      <c r="AN58" s="93" t="str">
        <f t="shared" si="35"/>
        <v/>
      </c>
      <c r="AO58" s="93" t="str">
        <f t="shared" si="36"/>
        <v/>
      </c>
      <c r="AP58" s="93" t="str">
        <f t="shared" si="37"/>
        <v/>
      </c>
      <c r="AQ58" s="93" t="str">
        <f t="shared" si="38"/>
        <v/>
      </c>
      <c r="AR58" s="93" t="str">
        <f t="shared" si="39"/>
        <v/>
      </c>
      <c r="AS58" s="93" t="str">
        <f t="shared" si="40"/>
        <v/>
      </c>
      <c r="AT58" s="93" t="str">
        <f t="shared" si="41"/>
        <v/>
      </c>
      <c r="AU58" s="93" t="str">
        <f t="shared" si="42"/>
        <v/>
      </c>
      <c r="AV58" s="93" t="str">
        <f t="shared" si="43"/>
        <v/>
      </c>
      <c r="AW58" s="93" t="str">
        <f t="shared" si="44"/>
        <v/>
      </c>
      <c r="AX58" s="93" t="str">
        <f t="shared" si="45"/>
        <v/>
      </c>
      <c r="AY58" s="93" t="str">
        <f t="shared" si="46"/>
        <v/>
      </c>
      <c r="AZ58" s="93" t="str">
        <f t="shared" si="47"/>
        <v/>
      </c>
      <c r="BA58" s="93" t="str">
        <f t="shared" si="48"/>
        <v/>
      </c>
      <c r="BB58" s="93" t="str">
        <f t="shared" si="49"/>
        <v/>
      </c>
      <c r="BC58" s="93" t="str">
        <f t="shared" si="50"/>
        <v/>
      </c>
      <c r="BD58" s="93" t="str">
        <f t="shared" si="51"/>
        <v/>
      </c>
      <c r="BE58" s="224"/>
      <c r="BF58" s="74" t="str">
        <f t="shared" si="130"/>
        <v/>
      </c>
      <c r="BG58" s="36" t="str">
        <f t="shared" si="131"/>
        <v/>
      </c>
      <c r="BH58" s="225"/>
      <c r="BI58" s="75" t="str">
        <f t="shared" si="52"/>
        <v/>
      </c>
      <c r="BJ58" s="37" t="str">
        <f t="shared" si="53"/>
        <v/>
      </c>
      <c r="BK58" s="224"/>
      <c r="BL58" s="74" t="str">
        <f t="shared" si="54"/>
        <v/>
      </c>
      <c r="BM58" s="36" t="str">
        <f t="shared" si="55"/>
        <v/>
      </c>
      <c r="BN58" s="225"/>
      <c r="BO58" s="75" t="str">
        <f t="shared" si="56"/>
        <v/>
      </c>
      <c r="BP58" s="37" t="str">
        <f t="shared" si="57"/>
        <v/>
      </c>
      <c r="BQ58" s="224"/>
      <c r="BR58" s="74" t="str">
        <f t="shared" si="58"/>
        <v/>
      </c>
      <c r="BS58" s="36" t="str">
        <f t="shared" si="59"/>
        <v/>
      </c>
      <c r="BT58" s="225"/>
      <c r="BU58" s="75" t="str">
        <f t="shared" si="60"/>
        <v/>
      </c>
      <c r="BV58" s="37" t="str">
        <f t="shared" si="61"/>
        <v/>
      </c>
      <c r="BW58" s="224"/>
      <c r="BX58" s="74" t="str">
        <f t="shared" si="62"/>
        <v/>
      </c>
      <c r="BY58" s="36" t="str">
        <f t="shared" si="63"/>
        <v/>
      </c>
      <c r="BZ58" s="225"/>
      <c r="CA58" s="75" t="str">
        <f t="shared" si="64"/>
        <v/>
      </c>
      <c r="CB58" s="37" t="str">
        <f t="shared" si="65"/>
        <v/>
      </c>
      <c r="CC58" s="224"/>
      <c r="CD58" s="74" t="str">
        <f t="shared" si="66"/>
        <v/>
      </c>
      <c r="CE58" s="36" t="str">
        <f t="shared" si="67"/>
        <v/>
      </c>
      <c r="CF58" s="225"/>
      <c r="CG58" s="115" t="str">
        <f t="shared" si="68"/>
        <v/>
      </c>
      <c r="CH58" s="225" t="str">
        <f t="shared" si="69"/>
        <v/>
      </c>
      <c r="CI58" s="224"/>
      <c r="CJ58" s="5" t="str">
        <f t="shared" si="70"/>
        <v/>
      </c>
      <c r="CK58" s="224" t="str">
        <f t="shared" si="71"/>
        <v/>
      </c>
      <c r="CL58" s="225"/>
      <c r="CM58" s="115" t="str">
        <f t="shared" si="72"/>
        <v/>
      </c>
      <c r="CN58" s="225" t="str">
        <f t="shared" si="73"/>
        <v/>
      </c>
      <c r="CO58" s="224"/>
      <c r="CP58" s="5" t="str">
        <f t="shared" si="74"/>
        <v/>
      </c>
      <c r="CQ58" s="224" t="str">
        <f t="shared" si="75"/>
        <v/>
      </c>
      <c r="CR58" s="225"/>
      <c r="CS58" s="115" t="str">
        <f t="shared" si="76"/>
        <v/>
      </c>
      <c r="CT58" s="225" t="str">
        <f t="shared" si="77"/>
        <v/>
      </c>
      <c r="CU58" s="224"/>
      <c r="CV58" s="5" t="str">
        <f t="shared" si="78"/>
        <v/>
      </c>
      <c r="CW58" s="224" t="str">
        <f t="shared" si="79"/>
        <v/>
      </c>
      <c r="CX58" s="225"/>
      <c r="CY58" s="115" t="str">
        <f t="shared" si="80"/>
        <v/>
      </c>
      <c r="CZ58" s="225" t="str">
        <f t="shared" si="81"/>
        <v/>
      </c>
      <c r="DA58" s="224"/>
      <c r="DB58" s="5" t="str">
        <f t="shared" si="82"/>
        <v/>
      </c>
      <c r="DC58" s="224" t="str">
        <f t="shared" si="83"/>
        <v/>
      </c>
      <c r="DD58" s="225"/>
      <c r="DE58" s="115" t="str">
        <f t="shared" si="84"/>
        <v/>
      </c>
      <c r="DF58" s="225" t="str">
        <f t="shared" si="85"/>
        <v/>
      </c>
      <c r="DG58" s="224"/>
      <c r="DH58" s="5" t="str">
        <f t="shared" si="86"/>
        <v/>
      </c>
      <c r="DI58" s="224" t="str">
        <f t="shared" si="87"/>
        <v/>
      </c>
      <c r="DJ58" s="225"/>
      <c r="DK58" s="115" t="str">
        <f t="shared" si="88"/>
        <v/>
      </c>
      <c r="DL58" s="225" t="str">
        <f t="shared" si="89"/>
        <v/>
      </c>
      <c r="DM58" s="224"/>
      <c r="DN58" s="5" t="str">
        <f t="shared" si="90"/>
        <v/>
      </c>
      <c r="DO58" s="224" t="str">
        <f t="shared" si="91"/>
        <v/>
      </c>
      <c r="DP58" s="225"/>
      <c r="DQ58" s="115" t="str">
        <f t="shared" si="92"/>
        <v/>
      </c>
      <c r="DR58" s="225" t="str">
        <f t="shared" si="93"/>
        <v/>
      </c>
      <c r="DS58" s="224"/>
      <c r="DT58" s="5" t="str">
        <f t="shared" si="94"/>
        <v/>
      </c>
      <c r="DU58" s="224" t="str">
        <f t="shared" si="95"/>
        <v/>
      </c>
      <c r="DV58" s="225"/>
      <c r="DW58" s="115" t="str">
        <f t="shared" si="96"/>
        <v/>
      </c>
      <c r="DX58" s="225" t="str">
        <f t="shared" si="97"/>
        <v/>
      </c>
      <c r="DY58" s="224"/>
      <c r="DZ58" s="5" t="str">
        <f t="shared" si="98"/>
        <v/>
      </c>
      <c r="EA58" s="224" t="str">
        <f t="shared" si="99"/>
        <v/>
      </c>
      <c r="EB58" s="225"/>
      <c r="EC58" s="115" t="str">
        <f t="shared" si="100"/>
        <v/>
      </c>
      <c r="ED58" s="225" t="str">
        <f t="shared" si="101"/>
        <v/>
      </c>
      <c r="EE58" s="224"/>
      <c r="EF58" s="5" t="str">
        <f t="shared" si="102"/>
        <v/>
      </c>
      <c r="EG58" s="224" t="str">
        <f t="shared" si="103"/>
        <v/>
      </c>
      <c r="EH58" s="225"/>
      <c r="EI58" s="115" t="str">
        <f t="shared" si="104"/>
        <v/>
      </c>
      <c r="EJ58" s="225" t="str">
        <f t="shared" si="105"/>
        <v/>
      </c>
      <c r="EK58" s="224"/>
      <c r="EL58" s="5" t="str">
        <f t="shared" si="106"/>
        <v/>
      </c>
      <c r="EM58" s="224" t="str">
        <f t="shared" si="107"/>
        <v/>
      </c>
      <c r="EN58" s="225"/>
      <c r="EO58" s="115" t="str">
        <f t="shared" si="108"/>
        <v/>
      </c>
      <c r="EP58" s="225" t="str">
        <f t="shared" si="109"/>
        <v/>
      </c>
      <c r="EQ58" s="224"/>
      <c r="ER58" s="5" t="str">
        <f t="shared" si="110"/>
        <v/>
      </c>
      <c r="ES58" s="224" t="str">
        <f t="shared" si="111"/>
        <v/>
      </c>
      <c r="ET58" s="225"/>
      <c r="EU58" s="115" t="str">
        <f t="shared" si="112"/>
        <v/>
      </c>
      <c r="EV58" s="225" t="str">
        <f t="shared" si="113"/>
        <v/>
      </c>
      <c r="EW58" s="224"/>
      <c r="EX58" s="5" t="str">
        <f t="shared" si="114"/>
        <v/>
      </c>
      <c r="EY58" s="224" t="str">
        <f t="shared" si="115"/>
        <v/>
      </c>
      <c r="EZ58" s="225"/>
      <c r="FA58" s="115" t="str">
        <f t="shared" si="116"/>
        <v/>
      </c>
      <c r="FB58" s="225" t="str">
        <f t="shared" si="117"/>
        <v/>
      </c>
      <c r="FC58" s="224"/>
      <c r="FD58" s="5" t="str">
        <f t="shared" si="118"/>
        <v/>
      </c>
      <c r="FE58" s="224" t="str">
        <f t="shared" si="119"/>
        <v/>
      </c>
      <c r="FF58" s="225"/>
      <c r="FG58" s="115" t="str">
        <f t="shared" si="120"/>
        <v/>
      </c>
      <c r="FH58" s="225" t="str">
        <f t="shared" si="121"/>
        <v/>
      </c>
      <c r="FI58" s="224"/>
      <c r="FJ58" s="5" t="str">
        <f t="shared" si="122"/>
        <v/>
      </c>
      <c r="FK58" s="224" t="str">
        <f t="shared" si="123"/>
        <v/>
      </c>
      <c r="FL58" s="225"/>
      <c r="FM58" s="115" t="str">
        <f t="shared" si="124"/>
        <v/>
      </c>
      <c r="FN58" s="225" t="str">
        <f t="shared" si="125"/>
        <v/>
      </c>
      <c r="FO58" s="224"/>
      <c r="FP58" s="5" t="str">
        <f t="shared" si="126"/>
        <v/>
      </c>
      <c r="FQ58" s="224" t="str">
        <f t="shared" si="127"/>
        <v/>
      </c>
      <c r="FR58" s="225"/>
      <c r="FS58" s="115" t="str">
        <f t="shared" si="128"/>
        <v/>
      </c>
      <c r="FT58" s="225" t="str">
        <f t="shared" si="129"/>
        <v/>
      </c>
      <c r="FU58" s="253"/>
      <c r="FV58" s="253"/>
      <c r="FW58" s="253"/>
      <c r="FX58" s="253"/>
      <c r="FY58" s="253"/>
    </row>
    <row r="59" spans="1:181" s="3" customFormat="1" x14ac:dyDescent="0.25">
      <c r="A59" s="2" t="str">
        <f t="shared" si="0"/>
        <v/>
      </c>
      <c r="B59" s="2"/>
      <c r="C59" s="82"/>
      <c r="D59" s="109"/>
      <c r="E59" s="101"/>
      <c r="F59" s="2"/>
      <c r="G59" s="76"/>
      <c r="H59" s="114" t="str">
        <f t="shared" si="1"/>
        <v/>
      </c>
      <c r="I59" s="114" t="str">
        <f t="shared" si="2"/>
        <v/>
      </c>
      <c r="J59" s="114" t="str">
        <f t="shared" si="3"/>
        <v/>
      </c>
      <c r="K59" s="114" t="str">
        <f t="shared" si="4"/>
        <v/>
      </c>
      <c r="L59" s="114" t="str">
        <f t="shared" si="5"/>
        <v/>
      </c>
      <c r="M59" s="114" t="str">
        <f t="shared" si="6"/>
        <v/>
      </c>
      <c r="N59" s="114" t="str">
        <f t="shared" si="7"/>
        <v/>
      </c>
      <c r="O59" s="114" t="str">
        <f t="shared" si="8"/>
        <v/>
      </c>
      <c r="P59" s="93" t="str">
        <f t="shared" si="9"/>
        <v/>
      </c>
      <c r="Q59" s="93" t="str">
        <f t="shared" si="10"/>
        <v/>
      </c>
      <c r="R59" s="93" t="str">
        <f t="shared" si="11"/>
        <v/>
      </c>
      <c r="S59" s="93" t="str">
        <f t="shared" si="12"/>
        <v/>
      </c>
      <c r="T59" s="93" t="str">
        <f t="shared" si="13"/>
        <v/>
      </c>
      <c r="U59" s="93" t="str">
        <f t="shared" si="14"/>
        <v/>
      </c>
      <c r="V59" s="93" t="str">
        <f t="shared" si="15"/>
        <v/>
      </c>
      <c r="W59" s="93" t="str">
        <f t="shared" si="16"/>
        <v/>
      </c>
      <c r="X59" s="93" t="str">
        <f t="shared" si="17"/>
        <v/>
      </c>
      <c r="Y59" s="93" t="str">
        <f t="shared" si="18"/>
        <v/>
      </c>
      <c r="Z59" s="93" t="str">
        <f t="shared" si="19"/>
        <v/>
      </c>
      <c r="AA59" s="93" t="str">
        <f t="shared" si="20"/>
        <v/>
      </c>
      <c r="AB59" s="93" t="str">
        <f t="shared" si="21"/>
        <v/>
      </c>
      <c r="AC59" s="93" t="str">
        <f t="shared" si="22"/>
        <v/>
      </c>
      <c r="AD59" s="93" t="str">
        <f t="shared" si="23"/>
        <v/>
      </c>
      <c r="AE59" s="93" t="str">
        <f t="shared" si="24"/>
        <v/>
      </c>
      <c r="AF59" s="93" t="str">
        <f t="shared" si="25"/>
        <v/>
      </c>
      <c r="AG59" s="93" t="str">
        <f t="shared" si="28"/>
        <v/>
      </c>
      <c r="AH59" s="93" t="str">
        <f t="shared" si="29"/>
        <v/>
      </c>
      <c r="AI59" s="93" t="str">
        <f t="shared" si="30"/>
        <v/>
      </c>
      <c r="AJ59" s="93" t="str">
        <f t="shared" si="31"/>
        <v/>
      </c>
      <c r="AK59" s="93" t="str">
        <f t="shared" si="32"/>
        <v/>
      </c>
      <c r="AL59" s="93" t="str">
        <f t="shared" si="33"/>
        <v/>
      </c>
      <c r="AM59" s="93" t="str">
        <f t="shared" si="34"/>
        <v/>
      </c>
      <c r="AN59" s="93" t="str">
        <f t="shared" si="35"/>
        <v/>
      </c>
      <c r="AO59" s="93" t="str">
        <f t="shared" si="36"/>
        <v/>
      </c>
      <c r="AP59" s="93" t="str">
        <f t="shared" si="37"/>
        <v/>
      </c>
      <c r="AQ59" s="93" t="str">
        <f t="shared" si="38"/>
        <v/>
      </c>
      <c r="AR59" s="93" t="str">
        <f t="shared" si="39"/>
        <v/>
      </c>
      <c r="AS59" s="93" t="str">
        <f t="shared" si="40"/>
        <v/>
      </c>
      <c r="AT59" s="93" t="str">
        <f t="shared" si="41"/>
        <v/>
      </c>
      <c r="AU59" s="93" t="str">
        <f t="shared" si="42"/>
        <v/>
      </c>
      <c r="AV59" s="93" t="str">
        <f t="shared" si="43"/>
        <v/>
      </c>
      <c r="AW59" s="93" t="str">
        <f t="shared" si="44"/>
        <v/>
      </c>
      <c r="AX59" s="93" t="str">
        <f t="shared" si="45"/>
        <v/>
      </c>
      <c r="AY59" s="93" t="str">
        <f t="shared" si="46"/>
        <v/>
      </c>
      <c r="AZ59" s="93" t="str">
        <f t="shared" si="47"/>
        <v/>
      </c>
      <c r="BA59" s="93" t="str">
        <f t="shared" si="48"/>
        <v/>
      </c>
      <c r="BB59" s="93" t="str">
        <f t="shared" si="49"/>
        <v/>
      </c>
      <c r="BC59" s="93" t="str">
        <f t="shared" si="50"/>
        <v/>
      </c>
      <c r="BD59" s="93" t="str">
        <f t="shared" si="51"/>
        <v/>
      </c>
      <c r="BE59" s="224"/>
      <c r="BF59" s="74" t="str">
        <f t="shared" si="130"/>
        <v/>
      </c>
      <c r="BG59" s="36" t="str">
        <f t="shared" si="131"/>
        <v/>
      </c>
      <c r="BH59" s="225"/>
      <c r="BI59" s="75" t="str">
        <f t="shared" si="52"/>
        <v/>
      </c>
      <c r="BJ59" s="37" t="str">
        <f t="shared" si="53"/>
        <v/>
      </c>
      <c r="BK59" s="224"/>
      <c r="BL59" s="74" t="str">
        <f t="shared" si="54"/>
        <v/>
      </c>
      <c r="BM59" s="36" t="str">
        <f t="shared" si="55"/>
        <v/>
      </c>
      <c r="BN59" s="225"/>
      <c r="BO59" s="75" t="str">
        <f t="shared" si="56"/>
        <v/>
      </c>
      <c r="BP59" s="37" t="str">
        <f t="shared" si="57"/>
        <v/>
      </c>
      <c r="BQ59" s="224"/>
      <c r="BR59" s="74" t="str">
        <f t="shared" si="58"/>
        <v/>
      </c>
      <c r="BS59" s="36" t="str">
        <f t="shared" si="59"/>
        <v/>
      </c>
      <c r="BT59" s="225"/>
      <c r="BU59" s="75" t="str">
        <f t="shared" si="60"/>
        <v/>
      </c>
      <c r="BV59" s="37" t="str">
        <f t="shared" si="61"/>
        <v/>
      </c>
      <c r="BW59" s="224"/>
      <c r="BX59" s="74" t="str">
        <f t="shared" si="62"/>
        <v/>
      </c>
      <c r="BY59" s="36" t="str">
        <f t="shared" si="63"/>
        <v/>
      </c>
      <c r="BZ59" s="225"/>
      <c r="CA59" s="75" t="str">
        <f t="shared" si="64"/>
        <v/>
      </c>
      <c r="CB59" s="37" t="str">
        <f t="shared" si="65"/>
        <v/>
      </c>
      <c r="CC59" s="224"/>
      <c r="CD59" s="74" t="str">
        <f t="shared" si="66"/>
        <v/>
      </c>
      <c r="CE59" s="36" t="str">
        <f t="shared" si="67"/>
        <v/>
      </c>
      <c r="CF59" s="225"/>
      <c r="CG59" s="115" t="str">
        <f t="shared" si="68"/>
        <v/>
      </c>
      <c r="CH59" s="225" t="str">
        <f t="shared" si="69"/>
        <v/>
      </c>
      <c r="CI59" s="224"/>
      <c r="CJ59" s="5" t="str">
        <f t="shared" si="70"/>
        <v/>
      </c>
      <c r="CK59" s="224" t="str">
        <f t="shared" si="71"/>
        <v/>
      </c>
      <c r="CL59" s="225"/>
      <c r="CM59" s="115" t="str">
        <f t="shared" si="72"/>
        <v/>
      </c>
      <c r="CN59" s="225" t="str">
        <f t="shared" si="73"/>
        <v/>
      </c>
      <c r="CO59" s="224"/>
      <c r="CP59" s="5" t="str">
        <f t="shared" si="74"/>
        <v/>
      </c>
      <c r="CQ59" s="224" t="str">
        <f t="shared" si="75"/>
        <v/>
      </c>
      <c r="CR59" s="225"/>
      <c r="CS59" s="115" t="str">
        <f t="shared" si="76"/>
        <v/>
      </c>
      <c r="CT59" s="225" t="str">
        <f t="shared" si="77"/>
        <v/>
      </c>
      <c r="CU59" s="224"/>
      <c r="CV59" s="5" t="str">
        <f t="shared" si="78"/>
        <v/>
      </c>
      <c r="CW59" s="224" t="str">
        <f t="shared" si="79"/>
        <v/>
      </c>
      <c r="CX59" s="225"/>
      <c r="CY59" s="115" t="str">
        <f t="shared" si="80"/>
        <v/>
      </c>
      <c r="CZ59" s="225" t="str">
        <f t="shared" si="81"/>
        <v/>
      </c>
      <c r="DA59" s="224"/>
      <c r="DB59" s="5" t="str">
        <f t="shared" si="82"/>
        <v/>
      </c>
      <c r="DC59" s="224" t="str">
        <f t="shared" si="83"/>
        <v/>
      </c>
      <c r="DD59" s="225"/>
      <c r="DE59" s="115" t="str">
        <f t="shared" si="84"/>
        <v/>
      </c>
      <c r="DF59" s="225" t="str">
        <f t="shared" si="85"/>
        <v/>
      </c>
      <c r="DG59" s="224"/>
      <c r="DH59" s="5" t="str">
        <f t="shared" si="86"/>
        <v/>
      </c>
      <c r="DI59" s="224" t="str">
        <f t="shared" si="87"/>
        <v/>
      </c>
      <c r="DJ59" s="225"/>
      <c r="DK59" s="115" t="str">
        <f t="shared" si="88"/>
        <v/>
      </c>
      <c r="DL59" s="225" t="str">
        <f t="shared" si="89"/>
        <v/>
      </c>
      <c r="DM59" s="224"/>
      <c r="DN59" s="5" t="str">
        <f t="shared" si="90"/>
        <v/>
      </c>
      <c r="DO59" s="224" t="str">
        <f t="shared" si="91"/>
        <v/>
      </c>
      <c r="DP59" s="225"/>
      <c r="DQ59" s="115" t="str">
        <f t="shared" si="92"/>
        <v/>
      </c>
      <c r="DR59" s="225" t="str">
        <f t="shared" si="93"/>
        <v/>
      </c>
      <c r="DS59" s="224"/>
      <c r="DT59" s="5" t="str">
        <f t="shared" si="94"/>
        <v/>
      </c>
      <c r="DU59" s="224" t="str">
        <f t="shared" si="95"/>
        <v/>
      </c>
      <c r="DV59" s="225"/>
      <c r="DW59" s="115" t="str">
        <f t="shared" si="96"/>
        <v/>
      </c>
      <c r="DX59" s="225" t="str">
        <f t="shared" si="97"/>
        <v/>
      </c>
      <c r="DY59" s="224"/>
      <c r="DZ59" s="5" t="str">
        <f t="shared" si="98"/>
        <v/>
      </c>
      <c r="EA59" s="224" t="str">
        <f t="shared" si="99"/>
        <v/>
      </c>
      <c r="EB59" s="225"/>
      <c r="EC59" s="115" t="str">
        <f t="shared" si="100"/>
        <v/>
      </c>
      <c r="ED59" s="225" t="str">
        <f t="shared" si="101"/>
        <v/>
      </c>
      <c r="EE59" s="224"/>
      <c r="EF59" s="5" t="str">
        <f t="shared" si="102"/>
        <v/>
      </c>
      <c r="EG59" s="224" t="str">
        <f t="shared" si="103"/>
        <v/>
      </c>
      <c r="EH59" s="225"/>
      <c r="EI59" s="115" t="str">
        <f t="shared" si="104"/>
        <v/>
      </c>
      <c r="EJ59" s="225" t="str">
        <f t="shared" si="105"/>
        <v/>
      </c>
      <c r="EK59" s="224"/>
      <c r="EL59" s="5" t="str">
        <f t="shared" si="106"/>
        <v/>
      </c>
      <c r="EM59" s="224" t="str">
        <f t="shared" si="107"/>
        <v/>
      </c>
      <c r="EN59" s="225"/>
      <c r="EO59" s="115" t="str">
        <f t="shared" si="108"/>
        <v/>
      </c>
      <c r="EP59" s="225" t="str">
        <f t="shared" si="109"/>
        <v/>
      </c>
      <c r="EQ59" s="224"/>
      <c r="ER59" s="5" t="str">
        <f t="shared" si="110"/>
        <v/>
      </c>
      <c r="ES59" s="224" t="str">
        <f t="shared" si="111"/>
        <v/>
      </c>
      <c r="ET59" s="225"/>
      <c r="EU59" s="115" t="str">
        <f t="shared" si="112"/>
        <v/>
      </c>
      <c r="EV59" s="225" t="str">
        <f t="shared" si="113"/>
        <v/>
      </c>
      <c r="EW59" s="224"/>
      <c r="EX59" s="5" t="str">
        <f t="shared" si="114"/>
        <v/>
      </c>
      <c r="EY59" s="224" t="str">
        <f t="shared" si="115"/>
        <v/>
      </c>
      <c r="EZ59" s="225"/>
      <c r="FA59" s="115" t="str">
        <f t="shared" si="116"/>
        <v/>
      </c>
      <c r="FB59" s="225" t="str">
        <f t="shared" si="117"/>
        <v/>
      </c>
      <c r="FC59" s="224"/>
      <c r="FD59" s="5" t="str">
        <f t="shared" si="118"/>
        <v/>
      </c>
      <c r="FE59" s="224" t="str">
        <f t="shared" si="119"/>
        <v/>
      </c>
      <c r="FF59" s="225"/>
      <c r="FG59" s="115" t="str">
        <f t="shared" si="120"/>
        <v/>
      </c>
      <c r="FH59" s="225" t="str">
        <f t="shared" si="121"/>
        <v/>
      </c>
      <c r="FI59" s="224"/>
      <c r="FJ59" s="5" t="str">
        <f t="shared" si="122"/>
        <v/>
      </c>
      <c r="FK59" s="224" t="str">
        <f t="shared" si="123"/>
        <v/>
      </c>
      <c r="FL59" s="225"/>
      <c r="FM59" s="115" t="str">
        <f t="shared" si="124"/>
        <v/>
      </c>
      <c r="FN59" s="225" t="str">
        <f t="shared" si="125"/>
        <v/>
      </c>
      <c r="FO59" s="224"/>
      <c r="FP59" s="5" t="str">
        <f t="shared" si="126"/>
        <v/>
      </c>
      <c r="FQ59" s="224" t="str">
        <f t="shared" si="127"/>
        <v/>
      </c>
      <c r="FR59" s="225"/>
      <c r="FS59" s="115" t="str">
        <f t="shared" si="128"/>
        <v/>
      </c>
      <c r="FT59" s="225" t="str">
        <f t="shared" si="129"/>
        <v/>
      </c>
      <c r="FU59" s="253"/>
      <c r="FV59" s="253"/>
      <c r="FW59" s="253"/>
      <c r="FX59" s="253"/>
      <c r="FY59" s="253"/>
    </row>
    <row r="60" spans="1:181" s="3" customFormat="1" x14ac:dyDescent="0.25">
      <c r="A60" s="2" t="str">
        <f t="shared" si="0"/>
        <v/>
      </c>
      <c r="B60" s="2"/>
      <c r="C60" s="82"/>
      <c r="D60" s="109"/>
      <c r="E60" s="101"/>
      <c r="F60" s="2"/>
      <c r="G60" s="76"/>
      <c r="H60" s="114" t="str">
        <f t="shared" si="1"/>
        <v/>
      </c>
      <c r="I60" s="114" t="str">
        <f t="shared" si="2"/>
        <v/>
      </c>
      <c r="J60" s="114" t="str">
        <f t="shared" si="3"/>
        <v/>
      </c>
      <c r="K60" s="114" t="str">
        <f t="shared" si="4"/>
        <v/>
      </c>
      <c r="L60" s="114" t="str">
        <f t="shared" si="5"/>
        <v/>
      </c>
      <c r="M60" s="114" t="str">
        <f t="shared" si="6"/>
        <v/>
      </c>
      <c r="N60" s="114" t="str">
        <f t="shared" si="7"/>
        <v/>
      </c>
      <c r="O60" s="114" t="str">
        <f t="shared" si="8"/>
        <v/>
      </c>
      <c r="P60" s="93" t="str">
        <f t="shared" si="9"/>
        <v/>
      </c>
      <c r="Q60" s="93" t="str">
        <f t="shared" si="10"/>
        <v/>
      </c>
      <c r="R60" s="93" t="str">
        <f t="shared" si="11"/>
        <v/>
      </c>
      <c r="S60" s="93" t="str">
        <f t="shared" si="12"/>
        <v/>
      </c>
      <c r="T60" s="93" t="str">
        <f t="shared" si="13"/>
        <v/>
      </c>
      <c r="U60" s="93" t="str">
        <f t="shared" si="14"/>
        <v/>
      </c>
      <c r="V60" s="93" t="str">
        <f t="shared" si="15"/>
        <v/>
      </c>
      <c r="W60" s="93" t="str">
        <f t="shared" si="16"/>
        <v/>
      </c>
      <c r="X60" s="93" t="str">
        <f t="shared" si="17"/>
        <v/>
      </c>
      <c r="Y60" s="93" t="str">
        <f t="shared" si="18"/>
        <v/>
      </c>
      <c r="Z60" s="93" t="str">
        <f t="shared" si="19"/>
        <v/>
      </c>
      <c r="AA60" s="93" t="str">
        <f t="shared" si="20"/>
        <v/>
      </c>
      <c r="AB60" s="93" t="str">
        <f t="shared" si="21"/>
        <v/>
      </c>
      <c r="AC60" s="93" t="str">
        <f t="shared" si="22"/>
        <v/>
      </c>
      <c r="AD60" s="93" t="str">
        <f t="shared" si="23"/>
        <v/>
      </c>
      <c r="AE60" s="93" t="str">
        <f t="shared" si="24"/>
        <v/>
      </c>
      <c r="AF60" s="93" t="str">
        <f t="shared" si="25"/>
        <v/>
      </c>
      <c r="AG60" s="93" t="str">
        <f t="shared" si="28"/>
        <v/>
      </c>
      <c r="AH60" s="93" t="str">
        <f t="shared" si="29"/>
        <v/>
      </c>
      <c r="AI60" s="93" t="str">
        <f t="shared" si="30"/>
        <v/>
      </c>
      <c r="AJ60" s="93" t="str">
        <f t="shared" si="31"/>
        <v/>
      </c>
      <c r="AK60" s="93" t="str">
        <f t="shared" si="32"/>
        <v/>
      </c>
      <c r="AL60" s="93" t="str">
        <f t="shared" si="33"/>
        <v/>
      </c>
      <c r="AM60" s="93" t="str">
        <f t="shared" si="34"/>
        <v/>
      </c>
      <c r="AN60" s="93" t="str">
        <f t="shared" si="35"/>
        <v/>
      </c>
      <c r="AO60" s="93" t="str">
        <f t="shared" si="36"/>
        <v/>
      </c>
      <c r="AP60" s="93" t="str">
        <f t="shared" si="37"/>
        <v/>
      </c>
      <c r="AQ60" s="93" t="str">
        <f t="shared" si="38"/>
        <v/>
      </c>
      <c r="AR60" s="93" t="str">
        <f t="shared" si="39"/>
        <v/>
      </c>
      <c r="AS60" s="93" t="str">
        <f t="shared" si="40"/>
        <v/>
      </c>
      <c r="AT60" s="93" t="str">
        <f t="shared" si="41"/>
        <v/>
      </c>
      <c r="AU60" s="93" t="str">
        <f t="shared" si="42"/>
        <v/>
      </c>
      <c r="AV60" s="93" t="str">
        <f t="shared" si="43"/>
        <v/>
      </c>
      <c r="AW60" s="93" t="str">
        <f t="shared" si="44"/>
        <v/>
      </c>
      <c r="AX60" s="93" t="str">
        <f t="shared" si="45"/>
        <v/>
      </c>
      <c r="AY60" s="93" t="str">
        <f t="shared" si="46"/>
        <v/>
      </c>
      <c r="AZ60" s="93" t="str">
        <f t="shared" si="47"/>
        <v/>
      </c>
      <c r="BA60" s="93" t="str">
        <f t="shared" si="48"/>
        <v/>
      </c>
      <c r="BB60" s="93" t="str">
        <f t="shared" si="49"/>
        <v/>
      </c>
      <c r="BC60" s="93" t="str">
        <f t="shared" si="50"/>
        <v/>
      </c>
      <c r="BD60" s="93" t="str">
        <f t="shared" si="51"/>
        <v/>
      </c>
      <c r="BE60" s="224"/>
      <c r="BF60" s="74" t="str">
        <f t="shared" si="130"/>
        <v/>
      </c>
      <c r="BG60" s="36" t="str">
        <f t="shared" si="131"/>
        <v/>
      </c>
      <c r="BH60" s="225"/>
      <c r="BI60" s="75" t="str">
        <f t="shared" si="52"/>
        <v/>
      </c>
      <c r="BJ60" s="37" t="str">
        <f t="shared" si="53"/>
        <v/>
      </c>
      <c r="BK60" s="224"/>
      <c r="BL60" s="74" t="str">
        <f t="shared" si="54"/>
        <v/>
      </c>
      <c r="BM60" s="36" t="str">
        <f t="shared" si="55"/>
        <v/>
      </c>
      <c r="BN60" s="225"/>
      <c r="BO60" s="75" t="str">
        <f t="shared" si="56"/>
        <v/>
      </c>
      <c r="BP60" s="37" t="str">
        <f t="shared" si="57"/>
        <v/>
      </c>
      <c r="BQ60" s="224"/>
      <c r="BR60" s="74" t="str">
        <f t="shared" si="58"/>
        <v/>
      </c>
      <c r="BS60" s="36" t="str">
        <f t="shared" si="59"/>
        <v/>
      </c>
      <c r="BT60" s="225"/>
      <c r="BU60" s="75" t="str">
        <f t="shared" si="60"/>
        <v/>
      </c>
      <c r="BV60" s="37" t="str">
        <f t="shared" si="61"/>
        <v/>
      </c>
      <c r="BW60" s="224"/>
      <c r="BX60" s="74" t="str">
        <f t="shared" si="62"/>
        <v/>
      </c>
      <c r="BY60" s="36" t="str">
        <f t="shared" si="63"/>
        <v/>
      </c>
      <c r="BZ60" s="225"/>
      <c r="CA60" s="75" t="str">
        <f t="shared" si="64"/>
        <v/>
      </c>
      <c r="CB60" s="37" t="str">
        <f t="shared" si="65"/>
        <v/>
      </c>
      <c r="CC60" s="224"/>
      <c r="CD60" s="74" t="str">
        <f t="shared" si="66"/>
        <v/>
      </c>
      <c r="CE60" s="36" t="str">
        <f t="shared" si="67"/>
        <v/>
      </c>
      <c r="CF60" s="225"/>
      <c r="CG60" s="115" t="str">
        <f t="shared" si="68"/>
        <v/>
      </c>
      <c r="CH60" s="225" t="str">
        <f t="shared" si="69"/>
        <v/>
      </c>
      <c r="CI60" s="224"/>
      <c r="CJ60" s="5" t="str">
        <f t="shared" si="70"/>
        <v/>
      </c>
      <c r="CK60" s="224" t="str">
        <f t="shared" si="71"/>
        <v/>
      </c>
      <c r="CL60" s="225"/>
      <c r="CM60" s="115" t="str">
        <f t="shared" si="72"/>
        <v/>
      </c>
      <c r="CN60" s="225" t="str">
        <f t="shared" si="73"/>
        <v/>
      </c>
      <c r="CO60" s="224"/>
      <c r="CP60" s="5" t="str">
        <f t="shared" si="74"/>
        <v/>
      </c>
      <c r="CQ60" s="224" t="str">
        <f t="shared" si="75"/>
        <v/>
      </c>
      <c r="CR60" s="225"/>
      <c r="CS60" s="115" t="str">
        <f t="shared" si="76"/>
        <v/>
      </c>
      <c r="CT60" s="225" t="str">
        <f t="shared" si="77"/>
        <v/>
      </c>
      <c r="CU60" s="224"/>
      <c r="CV60" s="5" t="str">
        <f t="shared" si="78"/>
        <v/>
      </c>
      <c r="CW60" s="224" t="str">
        <f t="shared" si="79"/>
        <v/>
      </c>
      <c r="CX60" s="225"/>
      <c r="CY60" s="115" t="str">
        <f t="shared" si="80"/>
        <v/>
      </c>
      <c r="CZ60" s="225" t="str">
        <f t="shared" si="81"/>
        <v/>
      </c>
      <c r="DA60" s="224"/>
      <c r="DB60" s="5" t="str">
        <f t="shared" si="82"/>
        <v/>
      </c>
      <c r="DC60" s="224" t="str">
        <f t="shared" si="83"/>
        <v/>
      </c>
      <c r="DD60" s="225"/>
      <c r="DE60" s="115" t="str">
        <f t="shared" si="84"/>
        <v/>
      </c>
      <c r="DF60" s="225" t="str">
        <f t="shared" si="85"/>
        <v/>
      </c>
      <c r="DG60" s="224"/>
      <c r="DH60" s="5" t="str">
        <f t="shared" si="86"/>
        <v/>
      </c>
      <c r="DI60" s="224" t="str">
        <f t="shared" si="87"/>
        <v/>
      </c>
      <c r="DJ60" s="225"/>
      <c r="DK60" s="115" t="str">
        <f t="shared" si="88"/>
        <v/>
      </c>
      <c r="DL60" s="225" t="str">
        <f t="shared" si="89"/>
        <v/>
      </c>
      <c r="DM60" s="224"/>
      <c r="DN60" s="5" t="str">
        <f t="shared" si="90"/>
        <v/>
      </c>
      <c r="DO60" s="224" t="str">
        <f t="shared" si="91"/>
        <v/>
      </c>
      <c r="DP60" s="225"/>
      <c r="DQ60" s="115" t="str">
        <f t="shared" si="92"/>
        <v/>
      </c>
      <c r="DR60" s="225" t="str">
        <f t="shared" si="93"/>
        <v/>
      </c>
      <c r="DS60" s="224"/>
      <c r="DT60" s="5" t="str">
        <f t="shared" si="94"/>
        <v/>
      </c>
      <c r="DU60" s="224" t="str">
        <f t="shared" si="95"/>
        <v/>
      </c>
      <c r="DV60" s="225"/>
      <c r="DW60" s="115" t="str">
        <f t="shared" si="96"/>
        <v/>
      </c>
      <c r="DX60" s="225" t="str">
        <f t="shared" si="97"/>
        <v/>
      </c>
      <c r="DY60" s="224"/>
      <c r="DZ60" s="5" t="str">
        <f t="shared" si="98"/>
        <v/>
      </c>
      <c r="EA60" s="224" t="str">
        <f t="shared" si="99"/>
        <v/>
      </c>
      <c r="EB60" s="225"/>
      <c r="EC60" s="115" t="str">
        <f t="shared" si="100"/>
        <v/>
      </c>
      <c r="ED60" s="225" t="str">
        <f t="shared" si="101"/>
        <v/>
      </c>
      <c r="EE60" s="224"/>
      <c r="EF60" s="5" t="str">
        <f t="shared" si="102"/>
        <v/>
      </c>
      <c r="EG60" s="224" t="str">
        <f t="shared" si="103"/>
        <v/>
      </c>
      <c r="EH60" s="225"/>
      <c r="EI60" s="115" t="str">
        <f t="shared" si="104"/>
        <v/>
      </c>
      <c r="EJ60" s="225" t="str">
        <f t="shared" si="105"/>
        <v/>
      </c>
      <c r="EK60" s="224"/>
      <c r="EL60" s="5" t="str">
        <f t="shared" si="106"/>
        <v/>
      </c>
      <c r="EM60" s="224" t="str">
        <f t="shared" si="107"/>
        <v/>
      </c>
      <c r="EN60" s="225"/>
      <c r="EO60" s="115" t="str">
        <f t="shared" si="108"/>
        <v/>
      </c>
      <c r="EP60" s="225" t="str">
        <f t="shared" si="109"/>
        <v/>
      </c>
      <c r="EQ60" s="224"/>
      <c r="ER60" s="5" t="str">
        <f t="shared" si="110"/>
        <v/>
      </c>
      <c r="ES60" s="224" t="str">
        <f t="shared" si="111"/>
        <v/>
      </c>
      <c r="ET60" s="225"/>
      <c r="EU60" s="115" t="str">
        <f t="shared" si="112"/>
        <v/>
      </c>
      <c r="EV60" s="225" t="str">
        <f t="shared" si="113"/>
        <v/>
      </c>
      <c r="EW60" s="224"/>
      <c r="EX60" s="5" t="str">
        <f t="shared" si="114"/>
        <v/>
      </c>
      <c r="EY60" s="224" t="str">
        <f t="shared" si="115"/>
        <v/>
      </c>
      <c r="EZ60" s="225"/>
      <c r="FA60" s="115" t="str">
        <f t="shared" si="116"/>
        <v/>
      </c>
      <c r="FB60" s="225" t="str">
        <f t="shared" si="117"/>
        <v/>
      </c>
      <c r="FC60" s="224"/>
      <c r="FD60" s="5" t="str">
        <f t="shared" si="118"/>
        <v/>
      </c>
      <c r="FE60" s="224" t="str">
        <f t="shared" si="119"/>
        <v/>
      </c>
      <c r="FF60" s="225"/>
      <c r="FG60" s="115" t="str">
        <f t="shared" si="120"/>
        <v/>
      </c>
      <c r="FH60" s="225" t="str">
        <f t="shared" si="121"/>
        <v/>
      </c>
      <c r="FI60" s="224"/>
      <c r="FJ60" s="5" t="str">
        <f t="shared" si="122"/>
        <v/>
      </c>
      <c r="FK60" s="224" t="str">
        <f t="shared" si="123"/>
        <v/>
      </c>
      <c r="FL60" s="225"/>
      <c r="FM60" s="115" t="str">
        <f t="shared" si="124"/>
        <v/>
      </c>
      <c r="FN60" s="225" t="str">
        <f t="shared" si="125"/>
        <v/>
      </c>
      <c r="FO60" s="224"/>
      <c r="FP60" s="5" t="str">
        <f t="shared" si="126"/>
        <v/>
      </c>
      <c r="FQ60" s="224" t="str">
        <f t="shared" si="127"/>
        <v/>
      </c>
      <c r="FR60" s="225"/>
      <c r="FS60" s="115" t="str">
        <f t="shared" si="128"/>
        <v/>
      </c>
      <c r="FT60" s="225" t="str">
        <f t="shared" si="129"/>
        <v/>
      </c>
      <c r="FU60" s="253"/>
      <c r="FV60" s="253"/>
      <c r="FW60" s="253"/>
      <c r="FX60" s="253"/>
      <c r="FY60" s="253"/>
    </row>
    <row r="61" spans="1:181" s="14" customFormat="1" x14ac:dyDescent="0.25">
      <c r="A61" s="2" t="str">
        <f t="shared" si="0"/>
        <v/>
      </c>
      <c r="B61" s="2"/>
      <c r="C61" s="82"/>
      <c r="D61" s="109"/>
      <c r="E61" s="101"/>
      <c r="F61" s="2"/>
      <c r="G61" s="76"/>
      <c r="H61" s="114" t="str">
        <f t="shared" si="1"/>
        <v/>
      </c>
      <c r="I61" s="114" t="str">
        <f t="shared" si="2"/>
        <v/>
      </c>
      <c r="J61" s="114" t="str">
        <f t="shared" si="3"/>
        <v/>
      </c>
      <c r="K61" s="114" t="str">
        <f t="shared" si="4"/>
        <v/>
      </c>
      <c r="L61" s="114" t="str">
        <f t="shared" si="5"/>
        <v/>
      </c>
      <c r="M61" s="114" t="str">
        <f t="shared" si="6"/>
        <v/>
      </c>
      <c r="N61" s="114" t="str">
        <f t="shared" si="7"/>
        <v/>
      </c>
      <c r="O61" s="114" t="str">
        <f t="shared" si="8"/>
        <v/>
      </c>
      <c r="P61" s="93" t="str">
        <f t="shared" si="9"/>
        <v/>
      </c>
      <c r="Q61" s="93" t="str">
        <f t="shared" si="10"/>
        <v/>
      </c>
      <c r="R61" s="93" t="str">
        <f t="shared" si="11"/>
        <v/>
      </c>
      <c r="S61" s="93" t="str">
        <f t="shared" si="12"/>
        <v/>
      </c>
      <c r="T61" s="93" t="str">
        <f t="shared" si="13"/>
        <v/>
      </c>
      <c r="U61" s="93" t="str">
        <f t="shared" si="14"/>
        <v/>
      </c>
      <c r="V61" s="93" t="str">
        <f t="shared" si="15"/>
        <v/>
      </c>
      <c r="W61" s="93" t="str">
        <f t="shared" si="16"/>
        <v/>
      </c>
      <c r="X61" s="93" t="str">
        <f t="shared" si="17"/>
        <v/>
      </c>
      <c r="Y61" s="93" t="str">
        <f t="shared" si="18"/>
        <v/>
      </c>
      <c r="Z61" s="93" t="str">
        <f t="shared" si="19"/>
        <v/>
      </c>
      <c r="AA61" s="93" t="str">
        <f t="shared" si="20"/>
        <v/>
      </c>
      <c r="AB61" s="93" t="str">
        <f t="shared" si="21"/>
        <v/>
      </c>
      <c r="AC61" s="93" t="str">
        <f t="shared" si="22"/>
        <v/>
      </c>
      <c r="AD61" s="93" t="str">
        <f t="shared" si="23"/>
        <v/>
      </c>
      <c r="AE61" s="93" t="str">
        <f t="shared" si="24"/>
        <v/>
      </c>
      <c r="AF61" s="93" t="str">
        <f t="shared" si="25"/>
        <v/>
      </c>
      <c r="AG61" s="93" t="str">
        <f t="shared" si="28"/>
        <v/>
      </c>
      <c r="AH61" s="93" t="str">
        <f t="shared" si="29"/>
        <v/>
      </c>
      <c r="AI61" s="93" t="str">
        <f t="shared" si="30"/>
        <v/>
      </c>
      <c r="AJ61" s="93" t="str">
        <f t="shared" si="31"/>
        <v/>
      </c>
      <c r="AK61" s="93" t="str">
        <f t="shared" si="32"/>
        <v/>
      </c>
      <c r="AL61" s="93" t="str">
        <f t="shared" si="33"/>
        <v/>
      </c>
      <c r="AM61" s="93" t="str">
        <f t="shared" si="34"/>
        <v/>
      </c>
      <c r="AN61" s="93" t="str">
        <f t="shared" si="35"/>
        <v/>
      </c>
      <c r="AO61" s="93" t="str">
        <f t="shared" si="36"/>
        <v/>
      </c>
      <c r="AP61" s="93" t="str">
        <f t="shared" si="37"/>
        <v/>
      </c>
      <c r="AQ61" s="93" t="str">
        <f t="shared" si="38"/>
        <v/>
      </c>
      <c r="AR61" s="93" t="str">
        <f t="shared" si="39"/>
        <v/>
      </c>
      <c r="AS61" s="93" t="str">
        <f t="shared" si="40"/>
        <v/>
      </c>
      <c r="AT61" s="93" t="str">
        <f t="shared" si="41"/>
        <v/>
      </c>
      <c r="AU61" s="93" t="str">
        <f t="shared" si="42"/>
        <v/>
      </c>
      <c r="AV61" s="93" t="str">
        <f t="shared" si="43"/>
        <v/>
      </c>
      <c r="AW61" s="93" t="str">
        <f t="shared" si="44"/>
        <v/>
      </c>
      <c r="AX61" s="93" t="str">
        <f t="shared" si="45"/>
        <v/>
      </c>
      <c r="AY61" s="93" t="str">
        <f t="shared" si="46"/>
        <v/>
      </c>
      <c r="AZ61" s="93" t="str">
        <f t="shared" si="47"/>
        <v/>
      </c>
      <c r="BA61" s="93" t="str">
        <f t="shared" si="48"/>
        <v/>
      </c>
      <c r="BB61" s="93" t="str">
        <f t="shared" si="49"/>
        <v/>
      </c>
      <c r="BC61" s="93" t="str">
        <f t="shared" si="50"/>
        <v/>
      </c>
      <c r="BD61" s="93" t="str">
        <f t="shared" si="51"/>
        <v/>
      </c>
      <c r="BE61" s="224"/>
      <c r="BF61" s="74" t="str">
        <f t="shared" si="130"/>
        <v/>
      </c>
      <c r="BG61" s="36" t="str">
        <f t="shared" si="131"/>
        <v/>
      </c>
      <c r="BH61" s="225"/>
      <c r="BI61" s="75" t="str">
        <f t="shared" si="52"/>
        <v/>
      </c>
      <c r="BJ61" s="37" t="str">
        <f t="shared" si="53"/>
        <v/>
      </c>
      <c r="BK61" s="224"/>
      <c r="BL61" s="74" t="str">
        <f t="shared" si="54"/>
        <v/>
      </c>
      <c r="BM61" s="36" t="str">
        <f t="shared" si="55"/>
        <v/>
      </c>
      <c r="BN61" s="225"/>
      <c r="BO61" s="75" t="str">
        <f t="shared" si="56"/>
        <v/>
      </c>
      <c r="BP61" s="37" t="str">
        <f t="shared" si="57"/>
        <v/>
      </c>
      <c r="BQ61" s="224"/>
      <c r="BR61" s="74" t="str">
        <f t="shared" si="58"/>
        <v/>
      </c>
      <c r="BS61" s="36" t="str">
        <f t="shared" si="59"/>
        <v/>
      </c>
      <c r="BT61" s="225"/>
      <c r="BU61" s="75" t="str">
        <f t="shared" si="60"/>
        <v/>
      </c>
      <c r="BV61" s="37" t="str">
        <f t="shared" si="61"/>
        <v/>
      </c>
      <c r="BW61" s="224"/>
      <c r="BX61" s="74" t="str">
        <f t="shared" si="62"/>
        <v/>
      </c>
      <c r="BY61" s="36" t="str">
        <f t="shared" si="63"/>
        <v/>
      </c>
      <c r="BZ61" s="225"/>
      <c r="CA61" s="75" t="str">
        <f t="shared" si="64"/>
        <v/>
      </c>
      <c r="CB61" s="37" t="str">
        <f t="shared" si="65"/>
        <v/>
      </c>
      <c r="CC61" s="224"/>
      <c r="CD61" s="74" t="str">
        <f t="shared" si="66"/>
        <v/>
      </c>
      <c r="CE61" s="36" t="str">
        <f t="shared" si="67"/>
        <v/>
      </c>
      <c r="CF61" s="225"/>
      <c r="CG61" s="115" t="str">
        <f t="shared" si="68"/>
        <v/>
      </c>
      <c r="CH61" s="225" t="str">
        <f t="shared" si="69"/>
        <v/>
      </c>
      <c r="CI61" s="224"/>
      <c r="CJ61" s="5" t="str">
        <f t="shared" si="70"/>
        <v/>
      </c>
      <c r="CK61" s="224" t="str">
        <f t="shared" si="71"/>
        <v/>
      </c>
      <c r="CL61" s="225"/>
      <c r="CM61" s="115" t="str">
        <f t="shared" si="72"/>
        <v/>
      </c>
      <c r="CN61" s="225" t="str">
        <f t="shared" si="73"/>
        <v/>
      </c>
      <c r="CO61" s="224"/>
      <c r="CP61" s="5" t="str">
        <f t="shared" si="74"/>
        <v/>
      </c>
      <c r="CQ61" s="224" t="str">
        <f t="shared" si="75"/>
        <v/>
      </c>
      <c r="CR61" s="225"/>
      <c r="CS61" s="115" t="str">
        <f t="shared" si="76"/>
        <v/>
      </c>
      <c r="CT61" s="225" t="str">
        <f t="shared" si="77"/>
        <v/>
      </c>
      <c r="CU61" s="224"/>
      <c r="CV61" s="5" t="str">
        <f t="shared" si="78"/>
        <v/>
      </c>
      <c r="CW61" s="224" t="str">
        <f t="shared" si="79"/>
        <v/>
      </c>
      <c r="CX61" s="225"/>
      <c r="CY61" s="115" t="str">
        <f t="shared" si="80"/>
        <v/>
      </c>
      <c r="CZ61" s="225" t="str">
        <f t="shared" si="81"/>
        <v/>
      </c>
      <c r="DA61" s="224"/>
      <c r="DB61" s="5" t="str">
        <f t="shared" si="82"/>
        <v/>
      </c>
      <c r="DC61" s="224" t="str">
        <f t="shared" si="83"/>
        <v/>
      </c>
      <c r="DD61" s="225"/>
      <c r="DE61" s="115" t="str">
        <f t="shared" si="84"/>
        <v/>
      </c>
      <c r="DF61" s="225" t="str">
        <f t="shared" si="85"/>
        <v/>
      </c>
      <c r="DG61" s="224"/>
      <c r="DH61" s="5" t="str">
        <f t="shared" si="86"/>
        <v/>
      </c>
      <c r="DI61" s="224" t="str">
        <f t="shared" si="87"/>
        <v/>
      </c>
      <c r="DJ61" s="225"/>
      <c r="DK61" s="115" t="str">
        <f t="shared" si="88"/>
        <v/>
      </c>
      <c r="DL61" s="225" t="str">
        <f t="shared" si="89"/>
        <v/>
      </c>
      <c r="DM61" s="224"/>
      <c r="DN61" s="5" t="str">
        <f t="shared" si="90"/>
        <v/>
      </c>
      <c r="DO61" s="224" t="str">
        <f t="shared" si="91"/>
        <v/>
      </c>
      <c r="DP61" s="225"/>
      <c r="DQ61" s="115" t="str">
        <f t="shared" si="92"/>
        <v/>
      </c>
      <c r="DR61" s="225" t="str">
        <f t="shared" si="93"/>
        <v/>
      </c>
      <c r="DS61" s="224"/>
      <c r="DT61" s="5" t="str">
        <f t="shared" si="94"/>
        <v/>
      </c>
      <c r="DU61" s="224" t="str">
        <f t="shared" si="95"/>
        <v/>
      </c>
      <c r="DV61" s="225"/>
      <c r="DW61" s="115" t="str">
        <f t="shared" si="96"/>
        <v/>
      </c>
      <c r="DX61" s="225" t="str">
        <f t="shared" si="97"/>
        <v/>
      </c>
      <c r="DY61" s="224"/>
      <c r="DZ61" s="5" t="str">
        <f t="shared" si="98"/>
        <v/>
      </c>
      <c r="EA61" s="224" t="str">
        <f t="shared" si="99"/>
        <v/>
      </c>
      <c r="EB61" s="225"/>
      <c r="EC61" s="115" t="str">
        <f t="shared" si="100"/>
        <v/>
      </c>
      <c r="ED61" s="225" t="str">
        <f t="shared" si="101"/>
        <v/>
      </c>
      <c r="EE61" s="224"/>
      <c r="EF61" s="5" t="str">
        <f t="shared" si="102"/>
        <v/>
      </c>
      <c r="EG61" s="224" t="str">
        <f t="shared" si="103"/>
        <v/>
      </c>
      <c r="EH61" s="225"/>
      <c r="EI61" s="115" t="str">
        <f t="shared" si="104"/>
        <v/>
      </c>
      <c r="EJ61" s="225" t="str">
        <f t="shared" si="105"/>
        <v/>
      </c>
      <c r="EK61" s="224"/>
      <c r="EL61" s="5" t="str">
        <f t="shared" si="106"/>
        <v/>
      </c>
      <c r="EM61" s="224" t="str">
        <f t="shared" si="107"/>
        <v/>
      </c>
      <c r="EN61" s="225"/>
      <c r="EO61" s="115" t="str">
        <f t="shared" si="108"/>
        <v/>
      </c>
      <c r="EP61" s="225" t="str">
        <f t="shared" si="109"/>
        <v/>
      </c>
      <c r="EQ61" s="224"/>
      <c r="ER61" s="5" t="str">
        <f t="shared" si="110"/>
        <v/>
      </c>
      <c r="ES61" s="224" t="str">
        <f t="shared" si="111"/>
        <v/>
      </c>
      <c r="ET61" s="225"/>
      <c r="EU61" s="115" t="str">
        <f t="shared" si="112"/>
        <v/>
      </c>
      <c r="EV61" s="225" t="str">
        <f t="shared" si="113"/>
        <v/>
      </c>
      <c r="EW61" s="224"/>
      <c r="EX61" s="5" t="str">
        <f t="shared" si="114"/>
        <v/>
      </c>
      <c r="EY61" s="224" t="str">
        <f t="shared" si="115"/>
        <v/>
      </c>
      <c r="EZ61" s="225"/>
      <c r="FA61" s="115" t="str">
        <f t="shared" si="116"/>
        <v/>
      </c>
      <c r="FB61" s="225" t="str">
        <f t="shared" si="117"/>
        <v/>
      </c>
      <c r="FC61" s="224"/>
      <c r="FD61" s="5" t="str">
        <f t="shared" si="118"/>
        <v/>
      </c>
      <c r="FE61" s="224" t="str">
        <f t="shared" si="119"/>
        <v/>
      </c>
      <c r="FF61" s="225"/>
      <c r="FG61" s="115" t="str">
        <f t="shared" si="120"/>
        <v/>
      </c>
      <c r="FH61" s="225" t="str">
        <f t="shared" si="121"/>
        <v/>
      </c>
      <c r="FI61" s="224"/>
      <c r="FJ61" s="5" t="str">
        <f t="shared" si="122"/>
        <v/>
      </c>
      <c r="FK61" s="224" t="str">
        <f t="shared" si="123"/>
        <v/>
      </c>
      <c r="FL61" s="225"/>
      <c r="FM61" s="115" t="str">
        <f t="shared" si="124"/>
        <v/>
      </c>
      <c r="FN61" s="225" t="str">
        <f t="shared" si="125"/>
        <v/>
      </c>
      <c r="FO61" s="224"/>
      <c r="FP61" s="5" t="str">
        <f t="shared" si="126"/>
        <v/>
      </c>
      <c r="FQ61" s="224" t="str">
        <f t="shared" si="127"/>
        <v/>
      </c>
      <c r="FR61" s="225"/>
      <c r="FS61" s="115" t="str">
        <f t="shared" si="128"/>
        <v/>
      </c>
      <c r="FT61" s="225" t="str">
        <f t="shared" si="129"/>
        <v/>
      </c>
      <c r="FU61" s="253"/>
      <c r="FV61" s="253"/>
      <c r="FW61" s="253"/>
      <c r="FX61" s="253"/>
      <c r="FY61" s="253"/>
    </row>
    <row r="62" spans="1:181" s="14" customFormat="1" x14ac:dyDescent="0.25">
      <c r="A62" s="2" t="str">
        <f t="shared" si="0"/>
        <v/>
      </c>
      <c r="B62" s="2"/>
      <c r="C62" s="82"/>
      <c r="D62" s="109"/>
      <c r="E62" s="101"/>
      <c r="F62" s="2"/>
      <c r="G62" s="76"/>
      <c r="H62" s="114" t="str">
        <f t="shared" si="1"/>
        <v/>
      </c>
      <c r="I62" s="114" t="str">
        <f t="shared" si="2"/>
        <v/>
      </c>
      <c r="J62" s="114" t="str">
        <f t="shared" si="3"/>
        <v/>
      </c>
      <c r="K62" s="114" t="str">
        <f t="shared" si="4"/>
        <v/>
      </c>
      <c r="L62" s="114" t="str">
        <f t="shared" si="5"/>
        <v/>
      </c>
      <c r="M62" s="114" t="str">
        <f t="shared" si="6"/>
        <v/>
      </c>
      <c r="N62" s="114" t="str">
        <f t="shared" si="7"/>
        <v/>
      </c>
      <c r="O62" s="114" t="str">
        <f t="shared" si="8"/>
        <v/>
      </c>
      <c r="P62" s="93" t="str">
        <f t="shared" si="9"/>
        <v/>
      </c>
      <c r="Q62" s="93" t="str">
        <f t="shared" si="10"/>
        <v/>
      </c>
      <c r="R62" s="93" t="str">
        <f t="shared" si="11"/>
        <v/>
      </c>
      <c r="S62" s="93" t="str">
        <f t="shared" si="12"/>
        <v/>
      </c>
      <c r="T62" s="93" t="str">
        <f t="shared" si="13"/>
        <v/>
      </c>
      <c r="U62" s="93" t="str">
        <f t="shared" si="14"/>
        <v/>
      </c>
      <c r="V62" s="93" t="str">
        <f t="shared" si="15"/>
        <v/>
      </c>
      <c r="W62" s="93" t="str">
        <f t="shared" si="16"/>
        <v/>
      </c>
      <c r="X62" s="93" t="str">
        <f t="shared" si="17"/>
        <v/>
      </c>
      <c r="Y62" s="93" t="str">
        <f t="shared" si="18"/>
        <v/>
      </c>
      <c r="Z62" s="93" t="str">
        <f t="shared" si="19"/>
        <v/>
      </c>
      <c r="AA62" s="93" t="str">
        <f t="shared" si="20"/>
        <v/>
      </c>
      <c r="AB62" s="93" t="str">
        <f t="shared" si="21"/>
        <v/>
      </c>
      <c r="AC62" s="93" t="str">
        <f t="shared" si="22"/>
        <v/>
      </c>
      <c r="AD62" s="93" t="str">
        <f t="shared" si="23"/>
        <v/>
      </c>
      <c r="AE62" s="93" t="str">
        <f t="shared" si="24"/>
        <v/>
      </c>
      <c r="AF62" s="93" t="str">
        <f t="shared" si="25"/>
        <v/>
      </c>
      <c r="AG62" s="93" t="str">
        <f t="shared" si="28"/>
        <v/>
      </c>
      <c r="AH62" s="93" t="str">
        <f t="shared" si="29"/>
        <v/>
      </c>
      <c r="AI62" s="93" t="str">
        <f t="shared" si="30"/>
        <v/>
      </c>
      <c r="AJ62" s="93" t="str">
        <f t="shared" si="31"/>
        <v/>
      </c>
      <c r="AK62" s="93" t="str">
        <f t="shared" si="32"/>
        <v/>
      </c>
      <c r="AL62" s="93" t="str">
        <f t="shared" si="33"/>
        <v/>
      </c>
      <c r="AM62" s="93" t="str">
        <f t="shared" si="34"/>
        <v/>
      </c>
      <c r="AN62" s="93" t="str">
        <f t="shared" si="35"/>
        <v/>
      </c>
      <c r="AO62" s="93" t="str">
        <f t="shared" si="36"/>
        <v/>
      </c>
      <c r="AP62" s="93" t="str">
        <f t="shared" si="37"/>
        <v/>
      </c>
      <c r="AQ62" s="93" t="str">
        <f t="shared" si="38"/>
        <v/>
      </c>
      <c r="AR62" s="93" t="str">
        <f t="shared" si="39"/>
        <v/>
      </c>
      <c r="AS62" s="93" t="str">
        <f t="shared" si="40"/>
        <v/>
      </c>
      <c r="AT62" s="93" t="str">
        <f t="shared" si="41"/>
        <v/>
      </c>
      <c r="AU62" s="93" t="str">
        <f t="shared" si="42"/>
        <v/>
      </c>
      <c r="AV62" s="93" t="str">
        <f t="shared" si="43"/>
        <v/>
      </c>
      <c r="AW62" s="93" t="str">
        <f t="shared" si="44"/>
        <v/>
      </c>
      <c r="AX62" s="93" t="str">
        <f t="shared" si="45"/>
        <v/>
      </c>
      <c r="AY62" s="93" t="str">
        <f t="shared" si="46"/>
        <v/>
      </c>
      <c r="AZ62" s="93" t="str">
        <f t="shared" si="47"/>
        <v/>
      </c>
      <c r="BA62" s="93" t="str">
        <f t="shared" si="48"/>
        <v/>
      </c>
      <c r="BB62" s="93" t="str">
        <f t="shared" si="49"/>
        <v/>
      </c>
      <c r="BC62" s="93" t="str">
        <f t="shared" si="50"/>
        <v/>
      </c>
      <c r="BD62" s="93" t="str">
        <f t="shared" si="51"/>
        <v/>
      </c>
      <c r="BE62" s="224"/>
      <c r="BF62" s="74" t="str">
        <f t="shared" si="130"/>
        <v/>
      </c>
      <c r="BG62" s="36" t="str">
        <f t="shared" si="131"/>
        <v/>
      </c>
      <c r="BH62" s="225"/>
      <c r="BI62" s="75" t="str">
        <f t="shared" si="52"/>
        <v/>
      </c>
      <c r="BJ62" s="37" t="str">
        <f t="shared" si="53"/>
        <v/>
      </c>
      <c r="BK62" s="224"/>
      <c r="BL62" s="74" t="str">
        <f t="shared" si="54"/>
        <v/>
      </c>
      <c r="BM62" s="36" t="str">
        <f t="shared" si="55"/>
        <v/>
      </c>
      <c r="BN62" s="225"/>
      <c r="BO62" s="75" t="str">
        <f t="shared" si="56"/>
        <v/>
      </c>
      <c r="BP62" s="37" t="str">
        <f t="shared" si="57"/>
        <v/>
      </c>
      <c r="BQ62" s="224"/>
      <c r="BR62" s="74" t="str">
        <f t="shared" si="58"/>
        <v/>
      </c>
      <c r="BS62" s="36" t="str">
        <f t="shared" si="59"/>
        <v/>
      </c>
      <c r="BT62" s="225"/>
      <c r="BU62" s="75" t="str">
        <f t="shared" si="60"/>
        <v/>
      </c>
      <c r="BV62" s="37" t="str">
        <f t="shared" si="61"/>
        <v/>
      </c>
      <c r="BW62" s="224"/>
      <c r="BX62" s="74" t="str">
        <f t="shared" si="62"/>
        <v/>
      </c>
      <c r="BY62" s="36" t="str">
        <f t="shared" si="63"/>
        <v/>
      </c>
      <c r="BZ62" s="225"/>
      <c r="CA62" s="75" t="str">
        <f t="shared" si="64"/>
        <v/>
      </c>
      <c r="CB62" s="37" t="str">
        <f t="shared" si="65"/>
        <v/>
      </c>
      <c r="CC62" s="224"/>
      <c r="CD62" s="74" t="str">
        <f t="shared" si="66"/>
        <v/>
      </c>
      <c r="CE62" s="36" t="str">
        <f t="shared" si="67"/>
        <v/>
      </c>
      <c r="CF62" s="225"/>
      <c r="CG62" s="115" t="str">
        <f t="shared" si="68"/>
        <v/>
      </c>
      <c r="CH62" s="225" t="str">
        <f t="shared" si="69"/>
        <v/>
      </c>
      <c r="CI62" s="224"/>
      <c r="CJ62" s="5" t="str">
        <f t="shared" si="70"/>
        <v/>
      </c>
      <c r="CK62" s="224" t="str">
        <f t="shared" si="71"/>
        <v/>
      </c>
      <c r="CL62" s="225"/>
      <c r="CM62" s="115" t="str">
        <f t="shared" si="72"/>
        <v/>
      </c>
      <c r="CN62" s="225" t="str">
        <f t="shared" si="73"/>
        <v/>
      </c>
      <c r="CO62" s="224"/>
      <c r="CP62" s="5" t="str">
        <f t="shared" si="74"/>
        <v/>
      </c>
      <c r="CQ62" s="224" t="str">
        <f t="shared" si="75"/>
        <v/>
      </c>
      <c r="CR62" s="225"/>
      <c r="CS62" s="115" t="str">
        <f t="shared" si="76"/>
        <v/>
      </c>
      <c r="CT62" s="225" t="str">
        <f t="shared" si="77"/>
        <v/>
      </c>
      <c r="CU62" s="224"/>
      <c r="CV62" s="5" t="str">
        <f t="shared" si="78"/>
        <v/>
      </c>
      <c r="CW62" s="224" t="str">
        <f t="shared" si="79"/>
        <v/>
      </c>
      <c r="CX62" s="225"/>
      <c r="CY62" s="115" t="str">
        <f t="shared" si="80"/>
        <v/>
      </c>
      <c r="CZ62" s="225" t="str">
        <f t="shared" si="81"/>
        <v/>
      </c>
      <c r="DA62" s="224"/>
      <c r="DB62" s="5" t="str">
        <f t="shared" si="82"/>
        <v/>
      </c>
      <c r="DC62" s="224" t="str">
        <f t="shared" si="83"/>
        <v/>
      </c>
      <c r="DD62" s="225"/>
      <c r="DE62" s="115" t="str">
        <f t="shared" si="84"/>
        <v/>
      </c>
      <c r="DF62" s="225" t="str">
        <f t="shared" si="85"/>
        <v/>
      </c>
      <c r="DG62" s="224"/>
      <c r="DH62" s="5" t="str">
        <f t="shared" si="86"/>
        <v/>
      </c>
      <c r="DI62" s="224" t="str">
        <f t="shared" si="87"/>
        <v/>
      </c>
      <c r="DJ62" s="225"/>
      <c r="DK62" s="115" t="str">
        <f t="shared" si="88"/>
        <v/>
      </c>
      <c r="DL62" s="225" t="str">
        <f t="shared" si="89"/>
        <v/>
      </c>
      <c r="DM62" s="224"/>
      <c r="DN62" s="5" t="str">
        <f t="shared" si="90"/>
        <v/>
      </c>
      <c r="DO62" s="224" t="str">
        <f t="shared" si="91"/>
        <v/>
      </c>
      <c r="DP62" s="225"/>
      <c r="DQ62" s="115" t="str">
        <f t="shared" si="92"/>
        <v/>
      </c>
      <c r="DR62" s="225" t="str">
        <f t="shared" si="93"/>
        <v/>
      </c>
      <c r="DS62" s="224"/>
      <c r="DT62" s="5" t="str">
        <f t="shared" si="94"/>
        <v/>
      </c>
      <c r="DU62" s="224" t="str">
        <f t="shared" si="95"/>
        <v/>
      </c>
      <c r="DV62" s="225"/>
      <c r="DW62" s="115" t="str">
        <f t="shared" si="96"/>
        <v/>
      </c>
      <c r="DX62" s="225" t="str">
        <f t="shared" si="97"/>
        <v/>
      </c>
      <c r="DY62" s="224"/>
      <c r="DZ62" s="5" t="str">
        <f t="shared" si="98"/>
        <v/>
      </c>
      <c r="EA62" s="224" t="str">
        <f t="shared" si="99"/>
        <v/>
      </c>
      <c r="EB62" s="225"/>
      <c r="EC62" s="115" t="str">
        <f t="shared" si="100"/>
        <v/>
      </c>
      <c r="ED62" s="225" t="str">
        <f t="shared" si="101"/>
        <v/>
      </c>
      <c r="EE62" s="224"/>
      <c r="EF62" s="5" t="str">
        <f t="shared" si="102"/>
        <v/>
      </c>
      <c r="EG62" s="224" t="str">
        <f t="shared" si="103"/>
        <v/>
      </c>
      <c r="EH62" s="225"/>
      <c r="EI62" s="115" t="str">
        <f t="shared" si="104"/>
        <v/>
      </c>
      <c r="EJ62" s="225" t="str">
        <f t="shared" si="105"/>
        <v/>
      </c>
      <c r="EK62" s="224"/>
      <c r="EL62" s="5" t="str">
        <f t="shared" si="106"/>
        <v/>
      </c>
      <c r="EM62" s="224" t="str">
        <f t="shared" si="107"/>
        <v/>
      </c>
      <c r="EN62" s="225"/>
      <c r="EO62" s="115" t="str">
        <f t="shared" si="108"/>
        <v/>
      </c>
      <c r="EP62" s="225" t="str">
        <f t="shared" si="109"/>
        <v/>
      </c>
      <c r="EQ62" s="224"/>
      <c r="ER62" s="5" t="str">
        <f t="shared" si="110"/>
        <v/>
      </c>
      <c r="ES62" s="224" t="str">
        <f t="shared" si="111"/>
        <v/>
      </c>
      <c r="ET62" s="225"/>
      <c r="EU62" s="115" t="str">
        <f t="shared" si="112"/>
        <v/>
      </c>
      <c r="EV62" s="225" t="str">
        <f t="shared" si="113"/>
        <v/>
      </c>
      <c r="EW62" s="224"/>
      <c r="EX62" s="5" t="str">
        <f t="shared" si="114"/>
        <v/>
      </c>
      <c r="EY62" s="224" t="str">
        <f t="shared" si="115"/>
        <v/>
      </c>
      <c r="EZ62" s="225"/>
      <c r="FA62" s="115" t="str">
        <f t="shared" si="116"/>
        <v/>
      </c>
      <c r="FB62" s="225" t="str">
        <f t="shared" si="117"/>
        <v/>
      </c>
      <c r="FC62" s="224"/>
      <c r="FD62" s="5" t="str">
        <f t="shared" si="118"/>
        <v/>
      </c>
      <c r="FE62" s="224" t="str">
        <f t="shared" si="119"/>
        <v/>
      </c>
      <c r="FF62" s="225"/>
      <c r="FG62" s="115" t="str">
        <f t="shared" si="120"/>
        <v/>
      </c>
      <c r="FH62" s="225" t="str">
        <f t="shared" si="121"/>
        <v/>
      </c>
      <c r="FI62" s="224"/>
      <c r="FJ62" s="5" t="str">
        <f t="shared" si="122"/>
        <v/>
      </c>
      <c r="FK62" s="224" t="str">
        <f t="shared" si="123"/>
        <v/>
      </c>
      <c r="FL62" s="225"/>
      <c r="FM62" s="115" t="str">
        <f t="shared" si="124"/>
        <v/>
      </c>
      <c r="FN62" s="225" t="str">
        <f t="shared" si="125"/>
        <v/>
      </c>
      <c r="FO62" s="224"/>
      <c r="FP62" s="5" t="str">
        <f t="shared" si="126"/>
        <v/>
      </c>
      <c r="FQ62" s="224" t="str">
        <f t="shared" si="127"/>
        <v/>
      </c>
      <c r="FR62" s="225"/>
      <c r="FS62" s="115" t="str">
        <f t="shared" si="128"/>
        <v/>
      </c>
      <c r="FT62" s="225" t="str">
        <f t="shared" si="129"/>
        <v/>
      </c>
      <c r="FU62" s="253"/>
      <c r="FV62" s="253"/>
      <c r="FW62" s="253"/>
      <c r="FX62" s="253"/>
      <c r="FY62" s="253"/>
    </row>
    <row r="63" spans="1:181" s="3" customFormat="1" x14ac:dyDescent="0.25">
      <c r="A63" s="2" t="str">
        <f t="shared" si="0"/>
        <v/>
      </c>
      <c r="B63" s="2"/>
      <c r="C63" s="82"/>
      <c r="D63" s="109"/>
      <c r="E63" s="101"/>
      <c r="F63" s="2"/>
      <c r="G63" s="76"/>
      <c r="H63" s="114" t="str">
        <f t="shared" si="1"/>
        <v/>
      </c>
      <c r="I63" s="114" t="str">
        <f t="shared" si="2"/>
        <v/>
      </c>
      <c r="J63" s="114" t="str">
        <f t="shared" si="3"/>
        <v/>
      </c>
      <c r="K63" s="114" t="str">
        <f t="shared" si="4"/>
        <v/>
      </c>
      <c r="L63" s="114" t="str">
        <f t="shared" si="5"/>
        <v/>
      </c>
      <c r="M63" s="114" t="str">
        <f t="shared" si="6"/>
        <v/>
      </c>
      <c r="N63" s="114" t="str">
        <f t="shared" si="7"/>
        <v/>
      </c>
      <c r="O63" s="114" t="str">
        <f t="shared" si="8"/>
        <v/>
      </c>
      <c r="P63" s="93" t="str">
        <f t="shared" si="9"/>
        <v/>
      </c>
      <c r="Q63" s="93" t="str">
        <f t="shared" si="10"/>
        <v/>
      </c>
      <c r="R63" s="93" t="str">
        <f t="shared" si="11"/>
        <v/>
      </c>
      <c r="S63" s="93" t="str">
        <f t="shared" si="12"/>
        <v/>
      </c>
      <c r="T63" s="93" t="str">
        <f t="shared" si="13"/>
        <v/>
      </c>
      <c r="U63" s="93" t="str">
        <f t="shared" si="14"/>
        <v/>
      </c>
      <c r="V63" s="93" t="str">
        <f t="shared" si="15"/>
        <v/>
      </c>
      <c r="W63" s="93" t="str">
        <f t="shared" si="16"/>
        <v/>
      </c>
      <c r="X63" s="93" t="str">
        <f t="shared" si="17"/>
        <v/>
      </c>
      <c r="Y63" s="93" t="str">
        <f t="shared" si="18"/>
        <v/>
      </c>
      <c r="Z63" s="93" t="str">
        <f t="shared" si="19"/>
        <v/>
      </c>
      <c r="AA63" s="93" t="str">
        <f t="shared" si="20"/>
        <v/>
      </c>
      <c r="AB63" s="93" t="str">
        <f t="shared" si="21"/>
        <v/>
      </c>
      <c r="AC63" s="93" t="str">
        <f t="shared" si="22"/>
        <v/>
      </c>
      <c r="AD63" s="93" t="str">
        <f t="shared" si="23"/>
        <v/>
      </c>
      <c r="AE63" s="93" t="str">
        <f t="shared" si="24"/>
        <v/>
      </c>
      <c r="AF63" s="93" t="str">
        <f t="shared" si="25"/>
        <v/>
      </c>
      <c r="AG63" s="93" t="str">
        <f t="shared" si="28"/>
        <v/>
      </c>
      <c r="AH63" s="93" t="str">
        <f t="shared" si="29"/>
        <v/>
      </c>
      <c r="AI63" s="93" t="str">
        <f t="shared" si="30"/>
        <v/>
      </c>
      <c r="AJ63" s="93" t="str">
        <f t="shared" si="31"/>
        <v/>
      </c>
      <c r="AK63" s="93" t="str">
        <f t="shared" si="32"/>
        <v/>
      </c>
      <c r="AL63" s="93" t="str">
        <f t="shared" si="33"/>
        <v/>
      </c>
      <c r="AM63" s="93" t="str">
        <f t="shared" si="34"/>
        <v/>
      </c>
      <c r="AN63" s="93" t="str">
        <f t="shared" si="35"/>
        <v/>
      </c>
      <c r="AO63" s="93" t="str">
        <f t="shared" si="36"/>
        <v/>
      </c>
      <c r="AP63" s="93" t="str">
        <f t="shared" si="37"/>
        <v/>
      </c>
      <c r="AQ63" s="93" t="str">
        <f t="shared" si="38"/>
        <v/>
      </c>
      <c r="AR63" s="93" t="str">
        <f t="shared" si="39"/>
        <v/>
      </c>
      <c r="AS63" s="93" t="str">
        <f t="shared" si="40"/>
        <v/>
      </c>
      <c r="AT63" s="93" t="str">
        <f t="shared" si="41"/>
        <v/>
      </c>
      <c r="AU63" s="93" t="str">
        <f t="shared" si="42"/>
        <v/>
      </c>
      <c r="AV63" s="93" t="str">
        <f t="shared" si="43"/>
        <v/>
      </c>
      <c r="AW63" s="93" t="str">
        <f t="shared" si="44"/>
        <v/>
      </c>
      <c r="AX63" s="93" t="str">
        <f t="shared" si="45"/>
        <v/>
      </c>
      <c r="AY63" s="93" t="str">
        <f t="shared" si="46"/>
        <v/>
      </c>
      <c r="AZ63" s="93" t="str">
        <f t="shared" si="47"/>
        <v/>
      </c>
      <c r="BA63" s="93" t="str">
        <f t="shared" si="48"/>
        <v/>
      </c>
      <c r="BB63" s="93" t="str">
        <f t="shared" si="49"/>
        <v/>
      </c>
      <c r="BC63" s="93" t="str">
        <f t="shared" si="50"/>
        <v/>
      </c>
      <c r="BD63" s="93" t="str">
        <f t="shared" si="51"/>
        <v/>
      </c>
      <c r="BE63" s="224"/>
      <c r="BF63" s="74" t="str">
        <f t="shared" si="130"/>
        <v/>
      </c>
      <c r="BG63" s="36" t="str">
        <f t="shared" si="131"/>
        <v/>
      </c>
      <c r="BH63" s="225"/>
      <c r="BI63" s="75" t="str">
        <f t="shared" si="52"/>
        <v/>
      </c>
      <c r="BJ63" s="37" t="str">
        <f t="shared" si="53"/>
        <v/>
      </c>
      <c r="BK63" s="224"/>
      <c r="BL63" s="74" t="str">
        <f t="shared" si="54"/>
        <v/>
      </c>
      <c r="BM63" s="36" t="str">
        <f t="shared" si="55"/>
        <v/>
      </c>
      <c r="BN63" s="225"/>
      <c r="BO63" s="75" t="str">
        <f t="shared" si="56"/>
        <v/>
      </c>
      <c r="BP63" s="37" t="str">
        <f t="shared" si="57"/>
        <v/>
      </c>
      <c r="BQ63" s="224"/>
      <c r="BR63" s="74" t="str">
        <f t="shared" si="58"/>
        <v/>
      </c>
      <c r="BS63" s="36" t="str">
        <f t="shared" si="59"/>
        <v/>
      </c>
      <c r="BT63" s="225"/>
      <c r="BU63" s="75" t="str">
        <f t="shared" si="60"/>
        <v/>
      </c>
      <c r="BV63" s="37" t="str">
        <f t="shared" si="61"/>
        <v/>
      </c>
      <c r="BW63" s="224"/>
      <c r="BX63" s="74" t="str">
        <f t="shared" si="62"/>
        <v/>
      </c>
      <c r="BY63" s="36" t="str">
        <f t="shared" si="63"/>
        <v/>
      </c>
      <c r="BZ63" s="225"/>
      <c r="CA63" s="75" t="str">
        <f t="shared" si="64"/>
        <v/>
      </c>
      <c r="CB63" s="37" t="str">
        <f t="shared" si="65"/>
        <v/>
      </c>
      <c r="CC63" s="224"/>
      <c r="CD63" s="74" t="str">
        <f t="shared" si="66"/>
        <v/>
      </c>
      <c r="CE63" s="36" t="str">
        <f t="shared" si="67"/>
        <v/>
      </c>
      <c r="CF63" s="225"/>
      <c r="CG63" s="115" t="str">
        <f t="shared" si="68"/>
        <v/>
      </c>
      <c r="CH63" s="225" t="str">
        <f t="shared" si="69"/>
        <v/>
      </c>
      <c r="CI63" s="224"/>
      <c r="CJ63" s="5" t="str">
        <f t="shared" si="70"/>
        <v/>
      </c>
      <c r="CK63" s="224" t="str">
        <f t="shared" si="71"/>
        <v/>
      </c>
      <c r="CL63" s="225"/>
      <c r="CM63" s="115" t="str">
        <f t="shared" si="72"/>
        <v/>
      </c>
      <c r="CN63" s="225" t="str">
        <f t="shared" si="73"/>
        <v/>
      </c>
      <c r="CO63" s="224"/>
      <c r="CP63" s="5" t="str">
        <f t="shared" si="74"/>
        <v/>
      </c>
      <c r="CQ63" s="224" t="str">
        <f t="shared" si="75"/>
        <v/>
      </c>
      <c r="CR63" s="225"/>
      <c r="CS63" s="115" t="str">
        <f t="shared" si="76"/>
        <v/>
      </c>
      <c r="CT63" s="225" t="str">
        <f t="shared" si="77"/>
        <v/>
      </c>
      <c r="CU63" s="224"/>
      <c r="CV63" s="5" t="str">
        <f t="shared" si="78"/>
        <v/>
      </c>
      <c r="CW63" s="224" t="str">
        <f t="shared" si="79"/>
        <v/>
      </c>
      <c r="CX63" s="225"/>
      <c r="CY63" s="115" t="str">
        <f t="shared" si="80"/>
        <v/>
      </c>
      <c r="CZ63" s="225" t="str">
        <f t="shared" si="81"/>
        <v/>
      </c>
      <c r="DA63" s="224"/>
      <c r="DB63" s="5" t="str">
        <f t="shared" si="82"/>
        <v/>
      </c>
      <c r="DC63" s="224" t="str">
        <f t="shared" si="83"/>
        <v/>
      </c>
      <c r="DD63" s="225"/>
      <c r="DE63" s="115" t="str">
        <f t="shared" si="84"/>
        <v/>
      </c>
      <c r="DF63" s="225" t="str">
        <f t="shared" si="85"/>
        <v/>
      </c>
      <c r="DG63" s="224"/>
      <c r="DH63" s="5" t="str">
        <f t="shared" si="86"/>
        <v/>
      </c>
      <c r="DI63" s="224" t="str">
        <f t="shared" si="87"/>
        <v/>
      </c>
      <c r="DJ63" s="225"/>
      <c r="DK63" s="115" t="str">
        <f t="shared" si="88"/>
        <v/>
      </c>
      <c r="DL63" s="225" t="str">
        <f t="shared" si="89"/>
        <v/>
      </c>
      <c r="DM63" s="224"/>
      <c r="DN63" s="5" t="str">
        <f t="shared" si="90"/>
        <v/>
      </c>
      <c r="DO63" s="224" t="str">
        <f t="shared" si="91"/>
        <v/>
      </c>
      <c r="DP63" s="225"/>
      <c r="DQ63" s="115" t="str">
        <f t="shared" si="92"/>
        <v/>
      </c>
      <c r="DR63" s="225" t="str">
        <f t="shared" si="93"/>
        <v/>
      </c>
      <c r="DS63" s="224"/>
      <c r="DT63" s="5" t="str">
        <f t="shared" si="94"/>
        <v/>
      </c>
      <c r="DU63" s="224" t="str">
        <f t="shared" si="95"/>
        <v/>
      </c>
      <c r="DV63" s="225"/>
      <c r="DW63" s="115" t="str">
        <f t="shared" si="96"/>
        <v/>
      </c>
      <c r="DX63" s="225" t="str">
        <f t="shared" si="97"/>
        <v/>
      </c>
      <c r="DY63" s="224"/>
      <c r="DZ63" s="5" t="str">
        <f t="shared" si="98"/>
        <v/>
      </c>
      <c r="EA63" s="224" t="str">
        <f t="shared" si="99"/>
        <v/>
      </c>
      <c r="EB63" s="225"/>
      <c r="EC63" s="115" t="str">
        <f t="shared" si="100"/>
        <v/>
      </c>
      <c r="ED63" s="225" t="str">
        <f t="shared" si="101"/>
        <v/>
      </c>
      <c r="EE63" s="224"/>
      <c r="EF63" s="5" t="str">
        <f t="shared" si="102"/>
        <v/>
      </c>
      <c r="EG63" s="224" t="str">
        <f t="shared" si="103"/>
        <v/>
      </c>
      <c r="EH63" s="225"/>
      <c r="EI63" s="115" t="str">
        <f t="shared" si="104"/>
        <v/>
      </c>
      <c r="EJ63" s="225" t="str">
        <f t="shared" si="105"/>
        <v/>
      </c>
      <c r="EK63" s="224"/>
      <c r="EL63" s="5" t="str">
        <f t="shared" si="106"/>
        <v/>
      </c>
      <c r="EM63" s="224" t="str">
        <f t="shared" si="107"/>
        <v/>
      </c>
      <c r="EN63" s="225"/>
      <c r="EO63" s="115" t="str">
        <f t="shared" si="108"/>
        <v/>
      </c>
      <c r="EP63" s="225" t="str">
        <f t="shared" si="109"/>
        <v/>
      </c>
      <c r="EQ63" s="224"/>
      <c r="ER63" s="5" t="str">
        <f t="shared" si="110"/>
        <v/>
      </c>
      <c r="ES63" s="224" t="str">
        <f t="shared" si="111"/>
        <v/>
      </c>
      <c r="ET63" s="225"/>
      <c r="EU63" s="115" t="str">
        <f t="shared" si="112"/>
        <v/>
      </c>
      <c r="EV63" s="225" t="str">
        <f t="shared" si="113"/>
        <v/>
      </c>
      <c r="EW63" s="224"/>
      <c r="EX63" s="5" t="str">
        <f t="shared" si="114"/>
        <v/>
      </c>
      <c r="EY63" s="224" t="str">
        <f t="shared" si="115"/>
        <v/>
      </c>
      <c r="EZ63" s="225"/>
      <c r="FA63" s="115" t="str">
        <f t="shared" si="116"/>
        <v/>
      </c>
      <c r="FB63" s="225" t="str">
        <f t="shared" si="117"/>
        <v/>
      </c>
      <c r="FC63" s="224"/>
      <c r="FD63" s="5" t="str">
        <f t="shared" si="118"/>
        <v/>
      </c>
      <c r="FE63" s="224" t="str">
        <f t="shared" si="119"/>
        <v/>
      </c>
      <c r="FF63" s="225"/>
      <c r="FG63" s="115" t="str">
        <f t="shared" si="120"/>
        <v/>
      </c>
      <c r="FH63" s="225" t="str">
        <f t="shared" si="121"/>
        <v/>
      </c>
      <c r="FI63" s="224"/>
      <c r="FJ63" s="5" t="str">
        <f t="shared" si="122"/>
        <v/>
      </c>
      <c r="FK63" s="224" t="str">
        <f t="shared" si="123"/>
        <v/>
      </c>
      <c r="FL63" s="225"/>
      <c r="FM63" s="115" t="str">
        <f t="shared" si="124"/>
        <v/>
      </c>
      <c r="FN63" s="225" t="str">
        <f t="shared" si="125"/>
        <v/>
      </c>
      <c r="FO63" s="224"/>
      <c r="FP63" s="5" t="str">
        <f t="shared" si="126"/>
        <v/>
      </c>
      <c r="FQ63" s="224" t="str">
        <f t="shared" si="127"/>
        <v/>
      </c>
      <c r="FR63" s="225"/>
      <c r="FS63" s="115" t="str">
        <f t="shared" si="128"/>
        <v/>
      </c>
      <c r="FT63" s="225" t="str">
        <f t="shared" si="129"/>
        <v/>
      </c>
      <c r="FU63" s="253"/>
      <c r="FV63" s="253"/>
      <c r="FW63" s="253"/>
      <c r="FX63" s="253"/>
      <c r="FY63" s="253"/>
    </row>
    <row r="64" spans="1:181" s="14" customFormat="1" x14ac:dyDescent="0.25">
      <c r="A64" s="2" t="str">
        <f t="shared" si="0"/>
        <v/>
      </c>
      <c r="B64" s="2"/>
      <c r="C64" s="82"/>
      <c r="D64" s="109"/>
      <c r="E64" s="101"/>
      <c r="F64" s="2"/>
      <c r="G64" s="76"/>
      <c r="H64" s="114" t="str">
        <f t="shared" si="1"/>
        <v/>
      </c>
      <c r="I64" s="114" t="str">
        <f t="shared" si="2"/>
        <v/>
      </c>
      <c r="J64" s="114" t="str">
        <f t="shared" si="3"/>
        <v/>
      </c>
      <c r="K64" s="114" t="str">
        <f t="shared" si="4"/>
        <v/>
      </c>
      <c r="L64" s="114" t="str">
        <f t="shared" si="5"/>
        <v/>
      </c>
      <c r="M64" s="114" t="str">
        <f t="shared" si="6"/>
        <v/>
      </c>
      <c r="N64" s="114" t="str">
        <f t="shared" si="7"/>
        <v/>
      </c>
      <c r="O64" s="114" t="str">
        <f t="shared" si="8"/>
        <v/>
      </c>
      <c r="P64" s="93" t="str">
        <f t="shared" si="9"/>
        <v/>
      </c>
      <c r="Q64" s="93" t="str">
        <f t="shared" si="10"/>
        <v/>
      </c>
      <c r="R64" s="93" t="str">
        <f t="shared" si="11"/>
        <v/>
      </c>
      <c r="S64" s="93" t="str">
        <f t="shared" si="12"/>
        <v/>
      </c>
      <c r="T64" s="93" t="str">
        <f t="shared" si="13"/>
        <v/>
      </c>
      <c r="U64" s="93" t="str">
        <f t="shared" si="14"/>
        <v/>
      </c>
      <c r="V64" s="93" t="str">
        <f t="shared" si="15"/>
        <v/>
      </c>
      <c r="W64" s="93" t="str">
        <f t="shared" si="16"/>
        <v/>
      </c>
      <c r="X64" s="93" t="str">
        <f t="shared" si="17"/>
        <v/>
      </c>
      <c r="Y64" s="93" t="str">
        <f t="shared" si="18"/>
        <v/>
      </c>
      <c r="Z64" s="93" t="str">
        <f t="shared" si="19"/>
        <v/>
      </c>
      <c r="AA64" s="93" t="str">
        <f t="shared" si="20"/>
        <v/>
      </c>
      <c r="AB64" s="93" t="str">
        <f t="shared" si="21"/>
        <v/>
      </c>
      <c r="AC64" s="93" t="str">
        <f t="shared" si="22"/>
        <v/>
      </c>
      <c r="AD64" s="93" t="str">
        <f t="shared" si="23"/>
        <v/>
      </c>
      <c r="AE64" s="93" t="str">
        <f t="shared" si="24"/>
        <v/>
      </c>
      <c r="AF64" s="93" t="str">
        <f t="shared" si="25"/>
        <v/>
      </c>
      <c r="AG64" s="93" t="str">
        <f t="shared" si="28"/>
        <v/>
      </c>
      <c r="AH64" s="93" t="str">
        <f t="shared" si="29"/>
        <v/>
      </c>
      <c r="AI64" s="93" t="str">
        <f t="shared" si="30"/>
        <v/>
      </c>
      <c r="AJ64" s="93" t="str">
        <f t="shared" si="31"/>
        <v/>
      </c>
      <c r="AK64" s="93" t="str">
        <f t="shared" si="32"/>
        <v/>
      </c>
      <c r="AL64" s="93" t="str">
        <f t="shared" si="33"/>
        <v/>
      </c>
      <c r="AM64" s="93" t="str">
        <f t="shared" si="34"/>
        <v/>
      </c>
      <c r="AN64" s="93" t="str">
        <f t="shared" si="35"/>
        <v/>
      </c>
      <c r="AO64" s="93" t="str">
        <f t="shared" si="36"/>
        <v/>
      </c>
      <c r="AP64" s="93" t="str">
        <f t="shared" si="37"/>
        <v/>
      </c>
      <c r="AQ64" s="93" t="str">
        <f t="shared" si="38"/>
        <v/>
      </c>
      <c r="AR64" s="93" t="str">
        <f t="shared" si="39"/>
        <v/>
      </c>
      <c r="AS64" s="93" t="str">
        <f t="shared" si="40"/>
        <v/>
      </c>
      <c r="AT64" s="93" t="str">
        <f t="shared" si="41"/>
        <v/>
      </c>
      <c r="AU64" s="93" t="str">
        <f t="shared" si="42"/>
        <v/>
      </c>
      <c r="AV64" s="93" t="str">
        <f t="shared" si="43"/>
        <v/>
      </c>
      <c r="AW64" s="93" t="str">
        <f t="shared" si="44"/>
        <v/>
      </c>
      <c r="AX64" s="93" t="str">
        <f t="shared" si="45"/>
        <v/>
      </c>
      <c r="AY64" s="93" t="str">
        <f t="shared" si="46"/>
        <v/>
      </c>
      <c r="AZ64" s="93" t="str">
        <f t="shared" si="47"/>
        <v/>
      </c>
      <c r="BA64" s="93" t="str">
        <f t="shared" si="48"/>
        <v/>
      </c>
      <c r="BB64" s="93" t="str">
        <f t="shared" si="49"/>
        <v/>
      </c>
      <c r="BC64" s="93" t="str">
        <f t="shared" si="50"/>
        <v/>
      </c>
      <c r="BD64" s="93" t="str">
        <f t="shared" si="51"/>
        <v/>
      </c>
      <c r="BE64" s="224"/>
      <c r="BF64" s="74" t="str">
        <f t="shared" si="130"/>
        <v/>
      </c>
      <c r="BG64" s="36" t="str">
        <f t="shared" si="131"/>
        <v/>
      </c>
      <c r="BH64" s="225"/>
      <c r="BI64" s="75" t="str">
        <f t="shared" si="52"/>
        <v/>
      </c>
      <c r="BJ64" s="37" t="str">
        <f t="shared" si="53"/>
        <v/>
      </c>
      <c r="BK64" s="224"/>
      <c r="BL64" s="74" t="str">
        <f t="shared" si="54"/>
        <v/>
      </c>
      <c r="BM64" s="36" t="str">
        <f t="shared" si="55"/>
        <v/>
      </c>
      <c r="BN64" s="225"/>
      <c r="BO64" s="75" t="str">
        <f t="shared" si="56"/>
        <v/>
      </c>
      <c r="BP64" s="37" t="str">
        <f t="shared" si="57"/>
        <v/>
      </c>
      <c r="BQ64" s="224"/>
      <c r="BR64" s="74" t="str">
        <f t="shared" si="58"/>
        <v/>
      </c>
      <c r="BS64" s="36" t="str">
        <f t="shared" si="59"/>
        <v/>
      </c>
      <c r="BT64" s="225"/>
      <c r="BU64" s="75" t="str">
        <f t="shared" si="60"/>
        <v/>
      </c>
      <c r="BV64" s="37" t="str">
        <f t="shared" si="61"/>
        <v/>
      </c>
      <c r="BW64" s="224"/>
      <c r="BX64" s="74" t="str">
        <f t="shared" si="62"/>
        <v/>
      </c>
      <c r="BY64" s="36" t="str">
        <f t="shared" si="63"/>
        <v/>
      </c>
      <c r="BZ64" s="225"/>
      <c r="CA64" s="75" t="str">
        <f t="shared" si="64"/>
        <v/>
      </c>
      <c r="CB64" s="37" t="str">
        <f t="shared" si="65"/>
        <v/>
      </c>
      <c r="CC64" s="224"/>
      <c r="CD64" s="74" t="str">
        <f t="shared" si="66"/>
        <v/>
      </c>
      <c r="CE64" s="36" t="str">
        <f t="shared" si="67"/>
        <v/>
      </c>
      <c r="CF64" s="225"/>
      <c r="CG64" s="115" t="str">
        <f t="shared" si="68"/>
        <v/>
      </c>
      <c r="CH64" s="225" t="str">
        <f t="shared" si="69"/>
        <v/>
      </c>
      <c r="CI64" s="224"/>
      <c r="CJ64" s="5" t="str">
        <f t="shared" si="70"/>
        <v/>
      </c>
      <c r="CK64" s="224" t="str">
        <f t="shared" si="71"/>
        <v/>
      </c>
      <c r="CL64" s="225"/>
      <c r="CM64" s="115" t="str">
        <f t="shared" si="72"/>
        <v/>
      </c>
      <c r="CN64" s="225" t="str">
        <f t="shared" si="73"/>
        <v/>
      </c>
      <c r="CO64" s="224"/>
      <c r="CP64" s="5" t="str">
        <f t="shared" si="74"/>
        <v/>
      </c>
      <c r="CQ64" s="224" t="str">
        <f t="shared" si="75"/>
        <v/>
      </c>
      <c r="CR64" s="225"/>
      <c r="CS64" s="115" t="str">
        <f t="shared" si="76"/>
        <v/>
      </c>
      <c r="CT64" s="225" t="str">
        <f t="shared" si="77"/>
        <v/>
      </c>
      <c r="CU64" s="224"/>
      <c r="CV64" s="5" t="str">
        <f t="shared" si="78"/>
        <v/>
      </c>
      <c r="CW64" s="224" t="str">
        <f t="shared" si="79"/>
        <v/>
      </c>
      <c r="CX64" s="225"/>
      <c r="CY64" s="115" t="str">
        <f t="shared" si="80"/>
        <v/>
      </c>
      <c r="CZ64" s="225" t="str">
        <f t="shared" si="81"/>
        <v/>
      </c>
      <c r="DA64" s="224"/>
      <c r="DB64" s="5" t="str">
        <f t="shared" si="82"/>
        <v/>
      </c>
      <c r="DC64" s="224" t="str">
        <f t="shared" si="83"/>
        <v/>
      </c>
      <c r="DD64" s="225"/>
      <c r="DE64" s="115" t="str">
        <f t="shared" si="84"/>
        <v/>
      </c>
      <c r="DF64" s="225" t="str">
        <f t="shared" si="85"/>
        <v/>
      </c>
      <c r="DG64" s="224"/>
      <c r="DH64" s="5" t="str">
        <f t="shared" si="86"/>
        <v/>
      </c>
      <c r="DI64" s="224" t="str">
        <f t="shared" si="87"/>
        <v/>
      </c>
      <c r="DJ64" s="225"/>
      <c r="DK64" s="115" t="str">
        <f t="shared" si="88"/>
        <v/>
      </c>
      <c r="DL64" s="225" t="str">
        <f t="shared" si="89"/>
        <v/>
      </c>
      <c r="DM64" s="224"/>
      <c r="DN64" s="5" t="str">
        <f t="shared" si="90"/>
        <v/>
      </c>
      <c r="DO64" s="224" t="str">
        <f t="shared" si="91"/>
        <v/>
      </c>
      <c r="DP64" s="225"/>
      <c r="DQ64" s="115" t="str">
        <f t="shared" si="92"/>
        <v/>
      </c>
      <c r="DR64" s="225" t="str">
        <f t="shared" si="93"/>
        <v/>
      </c>
      <c r="DS64" s="224"/>
      <c r="DT64" s="5" t="str">
        <f t="shared" si="94"/>
        <v/>
      </c>
      <c r="DU64" s="224" t="str">
        <f t="shared" si="95"/>
        <v/>
      </c>
      <c r="DV64" s="225"/>
      <c r="DW64" s="115" t="str">
        <f t="shared" si="96"/>
        <v/>
      </c>
      <c r="DX64" s="225" t="str">
        <f t="shared" si="97"/>
        <v/>
      </c>
      <c r="DY64" s="224"/>
      <c r="DZ64" s="5" t="str">
        <f t="shared" si="98"/>
        <v/>
      </c>
      <c r="EA64" s="224" t="str">
        <f t="shared" si="99"/>
        <v/>
      </c>
      <c r="EB64" s="225"/>
      <c r="EC64" s="115" t="str">
        <f t="shared" si="100"/>
        <v/>
      </c>
      <c r="ED64" s="225" t="str">
        <f t="shared" si="101"/>
        <v/>
      </c>
      <c r="EE64" s="224"/>
      <c r="EF64" s="5" t="str">
        <f t="shared" si="102"/>
        <v/>
      </c>
      <c r="EG64" s="224" t="str">
        <f t="shared" si="103"/>
        <v/>
      </c>
      <c r="EH64" s="225"/>
      <c r="EI64" s="115" t="str">
        <f t="shared" si="104"/>
        <v/>
      </c>
      <c r="EJ64" s="225" t="str">
        <f t="shared" si="105"/>
        <v/>
      </c>
      <c r="EK64" s="224"/>
      <c r="EL64" s="5" t="str">
        <f t="shared" si="106"/>
        <v/>
      </c>
      <c r="EM64" s="224" t="str">
        <f t="shared" si="107"/>
        <v/>
      </c>
      <c r="EN64" s="225"/>
      <c r="EO64" s="115" t="str">
        <f t="shared" si="108"/>
        <v/>
      </c>
      <c r="EP64" s="225" t="str">
        <f t="shared" si="109"/>
        <v/>
      </c>
      <c r="EQ64" s="224"/>
      <c r="ER64" s="5" t="str">
        <f t="shared" si="110"/>
        <v/>
      </c>
      <c r="ES64" s="224" t="str">
        <f t="shared" si="111"/>
        <v/>
      </c>
      <c r="ET64" s="225"/>
      <c r="EU64" s="115" t="str">
        <f t="shared" si="112"/>
        <v/>
      </c>
      <c r="EV64" s="225" t="str">
        <f t="shared" si="113"/>
        <v/>
      </c>
      <c r="EW64" s="224"/>
      <c r="EX64" s="5" t="str">
        <f t="shared" si="114"/>
        <v/>
      </c>
      <c r="EY64" s="224" t="str">
        <f t="shared" si="115"/>
        <v/>
      </c>
      <c r="EZ64" s="225"/>
      <c r="FA64" s="115" t="str">
        <f t="shared" si="116"/>
        <v/>
      </c>
      <c r="FB64" s="225" t="str">
        <f t="shared" si="117"/>
        <v/>
      </c>
      <c r="FC64" s="224"/>
      <c r="FD64" s="5" t="str">
        <f t="shared" si="118"/>
        <v/>
      </c>
      <c r="FE64" s="224" t="str">
        <f t="shared" si="119"/>
        <v/>
      </c>
      <c r="FF64" s="225"/>
      <c r="FG64" s="115" t="str">
        <f t="shared" si="120"/>
        <v/>
      </c>
      <c r="FH64" s="225" t="str">
        <f t="shared" si="121"/>
        <v/>
      </c>
      <c r="FI64" s="224"/>
      <c r="FJ64" s="5" t="str">
        <f t="shared" si="122"/>
        <v/>
      </c>
      <c r="FK64" s="224" t="str">
        <f t="shared" si="123"/>
        <v/>
      </c>
      <c r="FL64" s="225"/>
      <c r="FM64" s="115" t="str">
        <f t="shared" si="124"/>
        <v/>
      </c>
      <c r="FN64" s="225" t="str">
        <f t="shared" si="125"/>
        <v/>
      </c>
      <c r="FO64" s="224"/>
      <c r="FP64" s="5" t="str">
        <f t="shared" si="126"/>
        <v/>
      </c>
      <c r="FQ64" s="224" t="str">
        <f t="shared" si="127"/>
        <v/>
      </c>
      <c r="FR64" s="225"/>
      <c r="FS64" s="115" t="str">
        <f t="shared" si="128"/>
        <v/>
      </c>
      <c r="FT64" s="225" t="str">
        <f t="shared" si="129"/>
        <v/>
      </c>
      <c r="FU64" s="253"/>
      <c r="FV64" s="253"/>
      <c r="FW64" s="253"/>
      <c r="FX64" s="253"/>
      <c r="FY64" s="253"/>
    </row>
    <row r="65" spans="1:182" x14ac:dyDescent="0.25">
      <c r="A65" s="2" t="str">
        <f t="shared" si="0"/>
        <v/>
      </c>
      <c r="B65" s="2"/>
      <c r="C65" s="82"/>
      <c r="D65" s="109"/>
      <c r="E65" s="101"/>
      <c r="F65" s="2"/>
      <c r="G65" s="76"/>
      <c r="H65" s="114" t="str">
        <f t="shared" si="1"/>
        <v/>
      </c>
      <c r="I65" s="114" t="str">
        <f t="shared" si="2"/>
        <v/>
      </c>
      <c r="J65" s="114" t="str">
        <f t="shared" si="3"/>
        <v/>
      </c>
      <c r="K65" s="114" t="str">
        <f t="shared" si="4"/>
        <v/>
      </c>
      <c r="L65" s="114" t="str">
        <f t="shared" si="5"/>
        <v/>
      </c>
      <c r="M65" s="114" t="str">
        <f t="shared" si="6"/>
        <v/>
      </c>
      <c r="N65" s="114" t="str">
        <f t="shared" si="7"/>
        <v/>
      </c>
      <c r="O65" s="114" t="str">
        <f t="shared" si="8"/>
        <v/>
      </c>
      <c r="P65" s="93" t="str">
        <f t="shared" si="9"/>
        <v/>
      </c>
      <c r="Q65" s="93" t="str">
        <f t="shared" si="10"/>
        <v/>
      </c>
      <c r="R65" s="93" t="str">
        <f t="shared" si="11"/>
        <v/>
      </c>
      <c r="S65" s="93" t="str">
        <f t="shared" si="12"/>
        <v/>
      </c>
      <c r="T65" s="93" t="str">
        <f t="shared" si="13"/>
        <v/>
      </c>
      <c r="U65" s="93" t="str">
        <f t="shared" si="14"/>
        <v/>
      </c>
      <c r="V65" s="93" t="str">
        <f t="shared" si="15"/>
        <v/>
      </c>
      <c r="W65" s="93" t="str">
        <f t="shared" si="16"/>
        <v/>
      </c>
      <c r="X65" s="93" t="str">
        <f t="shared" si="17"/>
        <v/>
      </c>
      <c r="Y65" s="93" t="str">
        <f t="shared" si="18"/>
        <v/>
      </c>
      <c r="Z65" s="93" t="str">
        <f t="shared" si="19"/>
        <v/>
      </c>
      <c r="AA65" s="93" t="str">
        <f t="shared" si="20"/>
        <v/>
      </c>
      <c r="AB65" s="93" t="str">
        <f t="shared" si="21"/>
        <v/>
      </c>
      <c r="AC65" s="93" t="str">
        <f t="shared" si="22"/>
        <v/>
      </c>
      <c r="AD65" s="93" t="str">
        <f t="shared" si="23"/>
        <v/>
      </c>
      <c r="AE65" s="93" t="str">
        <f t="shared" si="24"/>
        <v/>
      </c>
      <c r="AF65" s="93" t="str">
        <f t="shared" si="25"/>
        <v/>
      </c>
      <c r="AG65" s="93" t="str">
        <f t="shared" si="28"/>
        <v/>
      </c>
      <c r="AH65" s="93" t="str">
        <f t="shared" si="29"/>
        <v/>
      </c>
      <c r="AI65" s="93" t="str">
        <f t="shared" si="30"/>
        <v/>
      </c>
      <c r="AJ65" s="93" t="str">
        <f t="shared" si="31"/>
        <v/>
      </c>
      <c r="AK65" s="93" t="str">
        <f t="shared" si="32"/>
        <v/>
      </c>
      <c r="AL65" s="93" t="str">
        <f t="shared" si="33"/>
        <v/>
      </c>
      <c r="AM65" s="93" t="str">
        <f t="shared" si="34"/>
        <v/>
      </c>
      <c r="AN65" s="93" t="str">
        <f t="shared" si="35"/>
        <v/>
      </c>
      <c r="AO65" s="93" t="str">
        <f t="shared" si="36"/>
        <v/>
      </c>
      <c r="AP65" s="93" t="str">
        <f t="shared" si="37"/>
        <v/>
      </c>
      <c r="AQ65" s="93" t="str">
        <f t="shared" si="38"/>
        <v/>
      </c>
      <c r="AR65" s="93" t="str">
        <f t="shared" si="39"/>
        <v/>
      </c>
      <c r="AS65" s="93" t="str">
        <f t="shared" si="40"/>
        <v/>
      </c>
      <c r="AT65" s="93" t="str">
        <f t="shared" si="41"/>
        <v/>
      </c>
      <c r="AU65" s="93" t="str">
        <f t="shared" si="42"/>
        <v/>
      </c>
      <c r="AV65" s="93" t="str">
        <f t="shared" si="43"/>
        <v/>
      </c>
      <c r="AW65" s="93" t="str">
        <f t="shared" si="44"/>
        <v/>
      </c>
      <c r="AX65" s="93" t="str">
        <f t="shared" si="45"/>
        <v/>
      </c>
      <c r="AY65" s="93" t="str">
        <f t="shared" si="46"/>
        <v/>
      </c>
      <c r="AZ65" s="93" t="str">
        <f t="shared" si="47"/>
        <v/>
      </c>
      <c r="BA65" s="93" t="str">
        <f t="shared" si="48"/>
        <v/>
      </c>
      <c r="BB65" s="93" t="str">
        <f t="shared" si="49"/>
        <v/>
      </c>
      <c r="BC65" s="93" t="str">
        <f t="shared" si="50"/>
        <v/>
      </c>
      <c r="BD65" s="93" t="str">
        <f t="shared" si="51"/>
        <v/>
      </c>
      <c r="BE65" s="224"/>
      <c r="BF65" s="74" t="str">
        <f t="shared" si="130"/>
        <v/>
      </c>
      <c r="BG65" s="36" t="str">
        <f t="shared" si="131"/>
        <v/>
      </c>
      <c r="BH65" s="225"/>
      <c r="BI65" s="75" t="str">
        <f t="shared" si="52"/>
        <v/>
      </c>
      <c r="BJ65" s="37" t="str">
        <f t="shared" si="53"/>
        <v/>
      </c>
      <c r="BK65" s="224"/>
      <c r="BL65" s="74" t="str">
        <f t="shared" si="54"/>
        <v/>
      </c>
      <c r="BM65" s="36" t="str">
        <f t="shared" si="55"/>
        <v/>
      </c>
      <c r="BN65" s="225"/>
      <c r="BO65" s="75" t="str">
        <f t="shared" si="56"/>
        <v/>
      </c>
      <c r="BP65" s="37" t="str">
        <f t="shared" si="57"/>
        <v/>
      </c>
      <c r="BQ65" s="224"/>
      <c r="BR65" s="74" t="str">
        <f t="shared" si="58"/>
        <v/>
      </c>
      <c r="BS65" s="36" t="str">
        <f t="shared" si="59"/>
        <v/>
      </c>
      <c r="BT65" s="225"/>
      <c r="BU65" s="75" t="str">
        <f t="shared" si="60"/>
        <v/>
      </c>
      <c r="BV65" s="37" t="str">
        <f t="shared" si="61"/>
        <v/>
      </c>
      <c r="BW65" s="224"/>
      <c r="BX65" s="74" t="str">
        <f t="shared" si="62"/>
        <v/>
      </c>
      <c r="BY65" s="36" t="str">
        <f t="shared" si="63"/>
        <v/>
      </c>
      <c r="BZ65" s="225"/>
      <c r="CA65" s="75" t="str">
        <f t="shared" si="64"/>
        <v/>
      </c>
      <c r="CB65" s="37" t="str">
        <f t="shared" si="65"/>
        <v/>
      </c>
      <c r="CC65" s="224"/>
      <c r="CD65" s="74" t="str">
        <f t="shared" si="66"/>
        <v/>
      </c>
      <c r="CE65" s="36" t="str">
        <f t="shared" si="67"/>
        <v/>
      </c>
      <c r="CF65" s="225"/>
      <c r="CG65" s="115" t="str">
        <f t="shared" si="68"/>
        <v/>
      </c>
      <c r="CH65" s="225" t="str">
        <f t="shared" si="69"/>
        <v/>
      </c>
      <c r="CI65" s="224"/>
      <c r="CJ65" s="5" t="str">
        <f t="shared" si="70"/>
        <v/>
      </c>
      <c r="CK65" s="224" t="str">
        <f t="shared" si="71"/>
        <v/>
      </c>
      <c r="CL65" s="225"/>
      <c r="CM65" s="115" t="str">
        <f t="shared" si="72"/>
        <v/>
      </c>
      <c r="CN65" s="225" t="str">
        <f t="shared" si="73"/>
        <v/>
      </c>
      <c r="CO65" s="224"/>
      <c r="CP65" s="5" t="str">
        <f t="shared" si="74"/>
        <v/>
      </c>
      <c r="CQ65" s="224" t="str">
        <f t="shared" si="75"/>
        <v/>
      </c>
      <c r="CR65" s="225"/>
      <c r="CS65" s="115" t="str">
        <f t="shared" si="76"/>
        <v/>
      </c>
      <c r="CT65" s="225" t="str">
        <f t="shared" si="77"/>
        <v/>
      </c>
      <c r="CU65" s="224"/>
      <c r="CV65" s="5" t="str">
        <f t="shared" si="78"/>
        <v/>
      </c>
      <c r="CW65" s="224" t="str">
        <f t="shared" si="79"/>
        <v/>
      </c>
      <c r="CX65" s="225"/>
      <c r="CY65" s="115" t="str">
        <f t="shared" si="80"/>
        <v/>
      </c>
      <c r="CZ65" s="225" t="str">
        <f t="shared" si="81"/>
        <v/>
      </c>
      <c r="DA65" s="224"/>
      <c r="DB65" s="5" t="str">
        <f t="shared" si="82"/>
        <v/>
      </c>
      <c r="DC65" s="224" t="str">
        <f t="shared" si="83"/>
        <v/>
      </c>
      <c r="DD65" s="225"/>
      <c r="DE65" s="115" t="str">
        <f t="shared" si="84"/>
        <v/>
      </c>
      <c r="DF65" s="225" t="str">
        <f t="shared" si="85"/>
        <v/>
      </c>
      <c r="DG65" s="224"/>
      <c r="DH65" s="5" t="str">
        <f t="shared" si="86"/>
        <v/>
      </c>
      <c r="DI65" s="224" t="str">
        <f t="shared" si="87"/>
        <v/>
      </c>
      <c r="DJ65" s="225"/>
      <c r="DK65" s="115" t="str">
        <f t="shared" si="88"/>
        <v/>
      </c>
      <c r="DL65" s="225" t="str">
        <f t="shared" si="89"/>
        <v/>
      </c>
      <c r="DM65" s="224"/>
      <c r="DN65" s="5" t="str">
        <f t="shared" si="90"/>
        <v/>
      </c>
      <c r="DO65" s="224" t="str">
        <f t="shared" si="91"/>
        <v/>
      </c>
      <c r="DP65" s="225"/>
      <c r="DQ65" s="115" t="str">
        <f t="shared" si="92"/>
        <v/>
      </c>
      <c r="DR65" s="225" t="str">
        <f t="shared" si="93"/>
        <v/>
      </c>
      <c r="DS65" s="224"/>
      <c r="DT65" s="5" t="str">
        <f t="shared" si="94"/>
        <v/>
      </c>
      <c r="DU65" s="224" t="str">
        <f t="shared" si="95"/>
        <v/>
      </c>
      <c r="DV65" s="225"/>
      <c r="DW65" s="115" t="str">
        <f t="shared" si="96"/>
        <v/>
      </c>
      <c r="DX65" s="225" t="str">
        <f t="shared" si="97"/>
        <v/>
      </c>
      <c r="DY65" s="224"/>
      <c r="DZ65" s="5" t="str">
        <f t="shared" si="98"/>
        <v/>
      </c>
      <c r="EA65" s="224" t="str">
        <f t="shared" si="99"/>
        <v/>
      </c>
      <c r="EB65" s="225"/>
      <c r="EC65" s="115" t="str">
        <f t="shared" si="100"/>
        <v/>
      </c>
      <c r="ED65" s="225" t="str">
        <f t="shared" si="101"/>
        <v/>
      </c>
      <c r="EE65" s="224"/>
      <c r="EF65" s="5" t="str">
        <f t="shared" si="102"/>
        <v/>
      </c>
      <c r="EG65" s="224" t="str">
        <f t="shared" si="103"/>
        <v/>
      </c>
      <c r="EH65" s="225"/>
      <c r="EI65" s="115" t="str">
        <f t="shared" si="104"/>
        <v/>
      </c>
      <c r="EJ65" s="225" t="str">
        <f t="shared" si="105"/>
        <v/>
      </c>
      <c r="EK65" s="224"/>
      <c r="EL65" s="5" t="str">
        <f t="shared" si="106"/>
        <v/>
      </c>
      <c r="EM65" s="224" t="str">
        <f t="shared" si="107"/>
        <v/>
      </c>
      <c r="EN65" s="225"/>
      <c r="EO65" s="115" t="str">
        <f t="shared" si="108"/>
        <v/>
      </c>
      <c r="EP65" s="225" t="str">
        <f t="shared" si="109"/>
        <v/>
      </c>
      <c r="EQ65" s="224"/>
      <c r="ER65" s="5" t="str">
        <f t="shared" si="110"/>
        <v/>
      </c>
      <c r="ES65" s="224" t="str">
        <f t="shared" si="111"/>
        <v/>
      </c>
      <c r="ET65" s="225"/>
      <c r="EU65" s="115" t="str">
        <f t="shared" si="112"/>
        <v/>
      </c>
      <c r="EV65" s="225" t="str">
        <f t="shared" si="113"/>
        <v/>
      </c>
      <c r="EW65" s="224"/>
      <c r="EX65" s="5" t="str">
        <f t="shared" si="114"/>
        <v/>
      </c>
      <c r="EY65" s="224" t="str">
        <f t="shared" si="115"/>
        <v/>
      </c>
      <c r="EZ65" s="225"/>
      <c r="FA65" s="115" t="str">
        <f t="shared" si="116"/>
        <v/>
      </c>
      <c r="FB65" s="225" t="str">
        <f t="shared" si="117"/>
        <v/>
      </c>
      <c r="FC65" s="224"/>
      <c r="FD65" s="5" t="str">
        <f t="shared" si="118"/>
        <v/>
      </c>
      <c r="FE65" s="224" t="str">
        <f t="shared" si="119"/>
        <v/>
      </c>
      <c r="FF65" s="225"/>
      <c r="FG65" s="115" t="str">
        <f t="shared" si="120"/>
        <v/>
      </c>
      <c r="FH65" s="225" t="str">
        <f t="shared" si="121"/>
        <v/>
      </c>
      <c r="FI65" s="224"/>
      <c r="FJ65" s="5" t="str">
        <f t="shared" si="122"/>
        <v/>
      </c>
      <c r="FK65" s="224" t="str">
        <f t="shared" si="123"/>
        <v/>
      </c>
      <c r="FL65" s="225"/>
      <c r="FM65" s="115" t="str">
        <f t="shared" si="124"/>
        <v/>
      </c>
      <c r="FN65" s="225" t="str">
        <f t="shared" si="125"/>
        <v/>
      </c>
      <c r="FO65" s="224"/>
      <c r="FP65" s="5" t="str">
        <f t="shared" si="126"/>
        <v/>
      </c>
      <c r="FQ65" s="224" t="str">
        <f t="shared" si="127"/>
        <v/>
      </c>
      <c r="FR65" s="225"/>
      <c r="FS65" s="115" t="str">
        <f t="shared" si="128"/>
        <v/>
      </c>
      <c r="FT65" s="225" t="str">
        <f t="shared" si="129"/>
        <v/>
      </c>
      <c r="FU65" s="253"/>
      <c r="FV65" s="253"/>
      <c r="FW65" s="253"/>
      <c r="FX65" s="253"/>
      <c r="FY65" s="253"/>
      <c r="FZ65" s="3"/>
    </row>
    <row r="66" spans="1:182" x14ac:dyDescent="0.25">
      <c r="A66" s="2" t="str">
        <f t="shared" si="0"/>
        <v/>
      </c>
      <c r="B66" s="2"/>
      <c r="C66" s="82"/>
      <c r="D66" s="109"/>
      <c r="E66" s="101"/>
      <c r="F66" s="2"/>
      <c r="G66" s="76"/>
      <c r="H66" s="114" t="str">
        <f t="shared" si="1"/>
        <v/>
      </c>
      <c r="I66" s="114" t="str">
        <f t="shared" si="2"/>
        <v/>
      </c>
      <c r="J66" s="114" t="str">
        <f t="shared" si="3"/>
        <v/>
      </c>
      <c r="K66" s="114" t="str">
        <f t="shared" si="4"/>
        <v/>
      </c>
      <c r="L66" s="114" t="str">
        <f t="shared" si="5"/>
        <v/>
      </c>
      <c r="M66" s="114" t="str">
        <f t="shared" si="6"/>
        <v/>
      </c>
      <c r="N66" s="114" t="str">
        <f t="shared" si="7"/>
        <v/>
      </c>
      <c r="O66" s="114" t="str">
        <f t="shared" si="8"/>
        <v/>
      </c>
      <c r="P66" s="93" t="str">
        <f t="shared" si="9"/>
        <v/>
      </c>
      <c r="Q66" s="93" t="str">
        <f t="shared" si="10"/>
        <v/>
      </c>
      <c r="R66" s="93" t="str">
        <f t="shared" si="11"/>
        <v/>
      </c>
      <c r="S66" s="93" t="str">
        <f t="shared" si="12"/>
        <v/>
      </c>
      <c r="T66" s="93" t="str">
        <f t="shared" si="13"/>
        <v/>
      </c>
      <c r="U66" s="93" t="str">
        <f t="shared" si="14"/>
        <v/>
      </c>
      <c r="V66" s="93" t="str">
        <f t="shared" si="15"/>
        <v/>
      </c>
      <c r="W66" s="93" t="str">
        <f t="shared" si="16"/>
        <v/>
      </c>
      <c r="X66" s="93" t="str">
        <f t="shared" si="17"/>
        <v/>
      </c>
      <c r="Y66" s="93" t="str">
        <f t="shared" si="18"/>
        <v/>
      </c>
      <c r="Z66" s="93" t="str">
        <f t="shared" si="19"/>
        <v/>
      </c>
      <c r="AA66" s="93" t="str">
        <f t="shared" si="20"/>
        <v/>
      </c>
      <c r="AB66" s="93" t="str">
        <f t="shared" si="21"/>
        <v/>
      </c>
      <c r="AC66" s="93" t="str">
        <f t="shared" si="22"/>
        <v/>
      </c>
      <c r="AD66" s="93" t="str">
        <f t="shared" si="23"/>
        <v/>
      </c>
      <c r="AE66" s="93" t="str">
        <f t="shared" si="24"/>
        <v/>
      </c>
      <c r="AF66" s="93" t="str">
        <f t="shared" si="25"/>
        <v/>
      </c>
      <c r="AG66" s="93" t="str">
        <f t="shared" si="28"/>
        <v/>
      </c>
      <c r="AH66" s="93" t="str">
        <f t="shared" si="29"/>
        <v/>
      </c>
      <c r="AI66" s="93" t="str">
        <f t="shared" si="30"/>
        <v/>
      </c>
      <c r="AJ66" s="93" t="str">
        <f t="shared" si="31"/>
        <v/>
      </c>
      <c r="AK66" s="93" t="str">
        <f t="shared" si="32"/>
        <v/>
      </c>
      <c r="AL66" s="93" t="str">
        <f t="shared" si="33"/>
        <v/>
      </c>
      <c r="AM66" s="93" t="str">
        <f t="shared" si="34"/>
        <v/>
      </c>
      <c r="AN66" s="93" t="str">
        <f t="shared" si="35"/>
        <v/>
      </c>
      <c r="AO66" s="93" t="str">
        <f t="shared" si="36"/>
        <v/>
      </c>
      <c r="AP66" s="93" t="str">
        <f t="shared" si="37"/>
        <v/>
      </c>
      <c r="AQ66" s="93" t="str">
        <f t="shared" si="38"/>
        <v/>
      </c>
      <c r="AR66" s="93" t="str">
        <f t="shared" si="39"/>
        <v/>
      </c>
      <c r="AS66" s="93" t="str">
        <f t="shared" si="40"/>
        <v/>
      </c>
      <c r="AT66" s="93" t="str">
        <f t="shared" si="41"/>
        <v/>
      </c>
      <c r="AU66" s="93" t="str">
        <f t="shared" si="42"/>
        <v/>
      </c>
      <c r="AV66" s="93" t="str">
        <f t="shared" si="43"/>
        <v/>
      </c>
      <c r="AW66" s="93" t="str">
        <f t="shared" si="44"/>
        <v/>
      </c>
      <c r="AX66" s="93" t="str">
        <f t="shared" si="45"/>
        <v/>
      </c>
      <c r="AY66" s="93" t="str">
        <f t="shared" si="46"/>
        <v/>
      </c>
      <c r="AZ66" s="93" t="str">
        <f t="shared" si="47"/>
        <v/>
      </c>
      <c r="BA66" s="93" t="str">
        <f t="shared" si="48"/>
        <v/>
      </c>
      <c r="BB66" s="93" t="str">
        <f t="shared" si="49"/>
        <v/>
      </c>
      <c r="BC66" s="93" t="str">
        <f t="shared" si="50"/>
        <v/>
      </c>
      <c r="BD66" s="93" t="str">
        <f t="shared" si="51"/>
        <v/>
      </c>
      <c r="BE66" s="224"/>
      <c r="BF66" s="74" t="str">
        <f t="shared" si="130"/>
        <v/>
      </c>
      <c r="BG66" s="36" t="str">
        <f t="shared" si="131"/>
        <v/>
      </c>
      <c r="BH66" s="225"/>
      <c r="BI66" s="75" t="str">
        <f t="shared" si="52"/>
        <v/>
      </c>
      <c r="BJ66" s="37" t="str">
        <f t="shared" si="53"/>
        <v/>
      </c>
      <c r="BK66" s="224"/>
      <c r="BL66" s="74" t="str">
        <f t="shared" si="54"/>
        <v/>
      </c>
      <c r="BM66" s="36" t="str">
        <f t="shared" si="55"/>
        <v/>
      </c>
      <c r="BN66" s="225"/>
      <c r="BO66" s="75" t="str">
        <f t="shared" si="56"/>
        <v/>
      </c>
      <c r="BP66" s="37" t="str">
        <f t="shared" si="57"/>
        <v/>
      </c>
      <c r="BQ66" s="224"/>
      <c r="BR66" s="74" t="str">
        <f t="shared" si="58"/>
        <v/>
      </c>
      <c r="BS66" s="36" t="str">
        <f t="shared" si="59"/>
        <v/>
      </c>
      <c r="BT66" s="225"/>
      <c r="BU66" s="75" t="str">
        <f t="shared" si="60"/>
        <v/>
      </c>
      <c r="BV66" s="37" t="str">
        <f t="shared" si="61"/>
        <v/>
      </c>
      <c r="BW66" s="224"/>
      <c r="BX66" s="74" t="str">
        <f t="shared" si="62"/>
        <v/>
      </c>
      <c r="BY66" s="36" t="str">
        <f t="shared" si="63"/>
        <v/>
      </c>
      <c r="BZ66" s="225"/>
      <c r="CA66" s="75" t="str">
        <f t="shared" si="64"/>
        <v/>
      </c>
      <c r="CB66" s="37" t="str">
        <f t="shared" si="65"/>
        <v/>
      </c>
      <c r="CC66" s="224"/>
      <c r="CD66" s="74" t="str">
        <f t="shared" si="66"/>
        <v/>
      </c>
      <c r="CE66" s="36" t="str">
        <f t="shared" si="67"/>
        <v/>
      </c>
      <c r="CF66" s="225"/>
      <c r="CG66" s="115" t="str">
        <f t="shared" si="68"/>
        <v/>
      </c>
      <c r="CH66" s="225" t="str">
        <f t="shared" si="69"/>
        <v/>
      </c>
      <c r="CI66" s="224"/>
      <c r="CJ66" s="5" t="str">
        <f t="shared" si="70"/>
        <v/>
      </c>
      <c r="CK66" s="224" t="str">
        <f t="shared" si="71"/>
        <v/>
      </c>
      <c r="CL66" s="225"/>
      <c r="CM66" s="115" t="str">
        <f t="shared" si="72"/>
        <v/>
      </c>
      <c r="CN66" s="225" t="str">
        <f t="shared" si="73"/>
        <v/>
      </c>
      <c r="CO66" s="224"/>
      <c r="CP66" s="5" t="str">
        <f t="shared" si="74"/>
        <v/>
      </c>
      <c r="CQ66" s="224" t="str">
        <f t="shared" si="75"/>
        <v/>
      </c>
      <c r="CR66" s="225"/>
      <c r="CS66" s="115" t="str">
        <f t="shared" si="76"/>
        <v/>
      </c>
      <c r="CT66" s="225" t="str">
        <f t="shared" si="77"/>
        <v/>
      </c>
      <c r="CU66" s="224"/>
      <c r="CV66" s="5" t="str">
        <f t="shared" si="78"/>
        <v/>
      </c>
      <c r="CW66" s="224" t="str">
        <f t="shared" si="79"/>
        <v/>
      </c>
      <c r="CX66" s="225"/>
      <c r="CY66" s="115" t="str">
        <f t="shared" si="80"/>
        <v/>
      </c>
      <c r="CZ66" s="225" t="str">
        <f t="shared" si="81"/>
        <v/>
      </c>
      <c r="DA66" s="224"/>
      <c r="DB66" s="5" t="str">
        <f t="shared" si="82"/>
        <v/>
      </c>
      <c r="DC66" s="224" t="str">
        <f t="shared" si="83"/>
        <v/>
      </c>
      <c r="DD66" s="225"/>
      <c r="DE66" s="115" t="str">
        <f t="shared" si="84"/>
        <v/>
      </c>
      <c r="DF66" s="225" t="str">
        <f t="shared" si="85"/>
        <v/>
      </c>
      <c r="DG66" s="224"/>
      <c r="DH66" s="5" t="str">
        <f t="shared" si="86"/>
        <v/>
      </c>
      <c r="DI66" s="224" t="str">
        <f t="shared" si="87"/>
        <v/>
      </c>
      <c r="DJ66" s="225"/>
      <c r="DK66" s="115" t="str">
        <f t="shared" si="88"/>
        <v/>
      </c>
      <c r="DL66" s="225" t="str">
        <f t="shared" si="89"/>
        <v/>
      </c>
      <c r="DM66" s="224"/>
      <c r="DN66" s="5" t="str">
        <f t="shared" si="90"/>
        <v/>
      </c>
      <c r="DO66" s="224" t="str">
        <f t="shared" si="91"/>
        <v/>
      </c>
      <c r="DP66" s="225"/>
      <c r="DQ66" s="115" t="str">
        <f t="shared" si="92"/>
        <v/>
      </c>
      <c r="DR66" s="225" t="str">
        <f t="shared" si="93"/>
        <v/>
      </c>
      <c r="DS66" s="224"/>
      <c r="DT66" s="5" t="str">
        <f t="shared" si="94"/>
        <v/>
      </c>
      <c r="DU66" s="224" t="str">
        <f t="shared" si="95"/>
        <v/>
      </c>
      <c r="DV66" s="225"/>
      <c r="DW66" s="115" t="str">
        <f t="shared" si="96"/>
        <v/>
      </c>
      <c r="DX66" s="225" t="str">
        <f t="shared" si="97"/>
        <v/>
      </c>
      <c r="DY66" s="224"/>
      <c r="DZ66" s="5" t="str">
        <f t="shared" si="98"/>
        <v/>
      </c>
      <c r="EA66" s="224" t="str">
        <f t="shared" si="99"/>
        <v/>
      </c>
      <c r="EB66" s="225"/>
      <c r="EC66" s="115" t="str">
        <f t="shared" si="100"/>
        <v/>
      </c>
      <c r="ED66" s="225" t="str">
        <f t="shared" si="101"/>
        <v/>
      </c>
      <c r="EE66" s="224"/>
      <c r="EF66" s="5" t="str">
        <f t="shared" si="102"/>
        <v/>
      </c>
      <c r="EG66" s="224" t="str">
        <f t="shared" si="103"/>
        <v/>
      </c>
      <c r="EH66" s="225"/>
      <c r="EI66" s="115" t="str">
        <f t="shared" si="104"/>
        <v/>
      </c>
      <c r="EJ66" s="225" t="str">
        <f t="shared" si="105"/>
        <v/>
      </c>
      <c r="EK66" s="224"/>
      <c r="EL66" s="5" t="str">
        <f t="shared" si="106"/>
        <v/>
      </c>
      <c r="EM66" s="224" t="str">
        <f t="shared" si="107"/>
        <v/>
      </c>
      <c r="EN66" s="225"/>
      <c r="EO66" s="115" t="str">
        <f t="shared" si="108"/>
        <v/>
      </c>
      <c r="EP66" s="225" t="str">
        <f t="shared" si="109"/>
        <v/>
      </c>
      <c r="EQ66" s="224"/>
      <c r="ER66" s="5" t="str">
        <f t="shared" si="110"/>
        <v/>
      </c>
      <c r="ES66" s="224" t="str">
        <f t="shared" si="111"/>
        <v/>
      </c>
      <c r="ET66" s="225"/>
      <c r="EU66" s="115" t="str">
        <f t="shared" si="112"/>
        <v/>
      </c>
      <c r="EV66" s="225" t="str">
        <f t="shared" si="113"/>
        <v/>
      </c>
      <c r="EW66" s="224"/>
      <c r="EX66" s="5" t="str">
        <f t="shared" si="114"/>
        <v/>
      </c>
      <c r="EY66" s="224" t="str">
        <f t="shared" si="115"/>
        <v/>
      </c>
      <c r="EZ66" s="225"/>
      <c r="FA66" s="115" t="str">
        <f t="shared" si="116"/>
        <v/>
      </c>
      <c r="FB66" s="225" t="str">
        <f t="shared" si="117"/>
        <v/>
      </c>
      <c r="FC66" s="224"/>
      <c r="FD66" s="5" t="str">
        <f t="shared" si="118"/>
        <v/>
      </c>
      <c r="FE66" s="224" t="str">
        <f t="shared" si="119"/>
        <v/>
      </c>
      <c r="FF66" s="225"/>
      <c r="FG66" s="115" t="str">
        <f t="shared" si="120"/>
        <v/>
      </c>
      <c r="FH66" s="225" t="str">
        <f t="shared" si="121"/>
        <v/>
      </c>
      <c r="FI66" s="224"/>
      <c r="FJ66" s="5" t="str">
        <f t="shared" si="122"/>
        <v/>
      </c>
      <c r="FK66" s="224" t="str">
        <f t="shared" si="123"/>
        <v/>
      </c>
      <c r="FL66" s="225"/>
      <c r="FM66" s="115" t="str">
        <f t="shared" si="124"/>
        <v/>
      </c>
      <c r="FN66" s="225" t="str">
        <f t="shared" si="125"/>
        <v/>
      </c>
      <c r="FO66" s="224"/>
      <c r="FP66" s="5" t="str">
        <f t="shared" si="126"/>
        <v/>
      </c>
      <c r="FQ66" s="224" t="str">
        <f t="shared" si="127"/>
        <v/>
      </c>
      <c r="FR66" s="225"/>
      <c r="FS66" s="115" t="str">
        <f t="shared" si="128"/>
        <v/>
      </c>
      <c r="FT66" s="225" t="str">
        <f t="shared" si="129"/>
        <v/>
      </c>
      <c r="FU66" s="253"/>
      <c r="FV66" s="253"/>
      <c r="FW66" s="253"/>
      <c r="FX66" s="253"/>
      <c r="FY66" s="253"/>
      <c r="FZ66" s="3"/>
    </row>
    <row r="67" spans="1:182" x14ac:dyDescent="0.25">
      <c r="A67" s="2" t="str">
        <f t="shared" si="0"/>
        <v/>
      </c>
      <c r="B67" s="2"/>
      <c r="C67" s="82"/>
      <c r="D67" s="109"/>
      <c r="E67" s="101"/>
      <c r="F67" s="2"/>
      <c r="G67" s="76"/>
      <c r="H67" s="114" t="str">
        <f t="shared" si="1"/>
        <v/>
      </c>
      <c r="I67" s="114" t="str">
        <f t="shared" si="2"/>
        <v/>
      </c>
      <c r="J67" s="114" t="str">
        <f t="shared" si="3"/>
        <v/>
      </c>
      <c r="K67" s="114" t="str">
        <f t="shared" si="4"/>
        <v/>
      </c>
      <c r="L67" s="114" t="str">
        <f t="shared" si="5"/>
        <v/>
      </c>
      <c r="M67" s="114" t="str">
        <f t="shared" si="6"/>
        <v/>
      </c>
      <c r="N67" s="114" t="str">
        <f t="shared" si="7"/>
        <v/>
      </c>
      <c r="O67" s="114" t="str">
        <f t="shared" si="8"/>
        <v/>
      </c>
      <c r="P67" s="93" t="str">
        <f t="shared" si="9"/>
        <v/>
      </c>
      <c r="Q67" s="93" t="str">
        <f t="shared" si="10"/>
        <v/>
      </c>
      <c r="R67" s="93" t="str">
        <f t="shared" si="11"/>
        <v/>
      </c>
      <c r="S67" s="93" t="str">
        <f t="shared" si="12"/>
        <v/>
      </c>
      <c r="T67" s="93" t="str">
        <f t="shared" si="13"/>
        <v/>
      </c>
      <c r="U67" s="93" t="str">
        <f t="shared" si="14"/>
        <v/>
      </c>
      <c r="V67" s="93" t="str">
        <f t="shared" si="15"/>
        <v/>
      </c>
      <c r="W67" s="93" t="str">
        <f t="shared" si="16"/>
        <v/>
      </c>
      <c r="X67" s="93" t="str">
        <f t="shared" si="17"/>
        <v/>
      </c>
      <c r="Y67" s="93" t="str">
        <f t="shared" si="18"/>
        <v/>
      </c>
      <c r="Z67" s="93" t="str">
        <f t="shared" si="19"/>
        <v/>
      </c>
      <c r="AA67" s="93" t="str">
        <f t="shared" si="20"/>
        <v/>
      </c>
      <c r="AB67" s="93" t="str">
        <f t="shared" si="21"/>
        <v/>
      </c>
      <c r="AC67" s="93" t="str">
        <f t="shared" si="22"/>
        <v/>
      </c>
      <c r="AD67" s="93" t="str">
        <f t="shared" si="23"/>
        <v/>
      </c>
      <c r="AE67" s="93" t="str">
        <f t="shared" si="24"/>
        <v/>
      </c>
      <c r="AF67" s="93" t="str">
        <f t="shared" si="25"/>
        <v/>
      </c>
      <c r="AG67" s="93" t="str">
        <f t="shared" si="28"/>
        <v/>
      </c>
      <c r="AH67" s="93" t="str">
        <f t="shared" si="29"/>
        <v/>
      </c>
      <c r="AI67" s="93" t="str">
        <f t="shared" si="30"/>
        <v/>
      </c>
      <c r="AJ67" s="93" t="str">
        <f t="shared" si="31"/>
        <v/>
      </c>
      <c r="AK67" s="93" t="str">
        <f t="shared" si="32"/>
        <v/>
      </c>
      <c r="AL67" s="93" t="str">
        <f t="shared" si="33"/>
        <v/>
      </c>
      <c r="AM67" s="93" t="str">
        <f t="shared" si="34"/>
        <v/>
      </c>
      <c r="AN67" s="93" t="str">
        <f t="shared" si="35"/>
        <v/>
      </c>
      <c r="AO67" s="93" t="str">
        <f t="shared" si="36"/>
        <v/>
      </c>
      <c r="AP67" s="93" t="str">
        <f t="shared" si="37"/>
        <v/>
      </c>
      <c r="AQ67" s="93" t="str">
        <f t="shared" si="38"/>
        <v/>
      </c>
      <c r="AR67" s="93" t="str">
        <f t="shared" si="39"/>
        <v/>
      </c>
      <c r="AS67" s="93" t="str">
        <f t="shared" si="40"/>
        <v/>
      </c>
      <c r="AT67" s="93" t="str">
        <f t="shared" si="41"/>
        <v/>
      </c>
      <c r="AU67" s="93" t="str">
        <f t="shared" si="42"/>
        <v/>
      </c>
      <c r="AV67" s="93" t="str">
        <f t="shared" si="43"/>
        <v/>
      </c>
      <c r="AW67" s="93" t="str">
        <f t="shared" si="44"/>
        <v/>
      </c>
      <c r="AX67" s="93" t="str">
        <f t="shared" si="45"/>
        <v/>
      </c>
      <c r="AY67" s="93" t="str">
        <f t="shared" si="46"/>
        <v/>
      </c>
      <c r="AZ67" s="93" t="str">
        <f t="shared" si="47"/>
        <v/>
      </c>
      <c r="BA67" s="93" t="str">
        <f t="shared" si="48"/>
        <v/>
      </c>
      <c r="BB67" s="93" t="str">
        <f t="shared" si="49"/>
        <v/>
      </c>
      <c r="BC67" s="93" t="str">
        <f t="shared" si="50"/>
        <v/>
      </c>
      <c r="BD67" s="93" t="str">
        <f t="shared" si="51"/>
        <v/>
      </c>
      <c r="BE67" s="224"/>
      <c r="BF67" s="74" t="str">
        <f t="shared" si="130"/>
        <v/>
      </c>
      <c r="BG67" s="36" t="str">
        <f t="shared" si="131"/>
        <v/>
      </c>
      <c r="BH67" s="225"/>
      <c r="BI67" s="75" t="str">
        <f t="shared" si="52"/>
        <v/>
      </c>
      <c r="BJ67" s="37" t="str">
        <f t="shared" si="53"/>
        <v/>
      </c>
      <c r="BK67" s="224"/>
      <c r="BL67" s="74" t="str">
        <f t="shared" si="54"/>
        <v/>
      </c>
      <c r="BM67" s="36" t="str">
        <f t="shared" si="55"/>
        <v/>
      </c>
      <c r="BN67" s="225"/>
      <c r="BO67" s="75" t="str">
        <f t="shared" si="56"/>
        <v/>
      </c>
      <c r="BP67" s="37" t="str">
        <f t="shared" si="57"/>
        <v/>
      </c>
      <c r="BQ67" s="224"/>
      <c r="BR67" s="74" t="str">
        <f t="shared" si="58"/>
        <v/>
      </c>
      <c r="BS67" s="36" t="str">
        <f t="shared" si="59"/>
        <v/>
      </c>
      <c r="BT67" s="225"/>
      <c r="BU67" s="75" t="str">
        <f t="shared" si="60"/>
        <v/>
      </c>
      <c r="BV67" s="37" t="str">
        <f t="shared" si="61"/>
        <v/>
      </c>
      <c r="BW67" s="224"/>
      <c r="BX67" s="74" t="str">
        <f t="shared" si="62"/>
        <v/>
      </c>
      <c r="BY67" s="36" t="str">
        <f t="shared" si="63"/>
        <v/>
      </c>
      <c r="BZ67" s="225"/>
      <c r="CA67" s="75" t="str">
        <f t="shared" si="64"/>
        <v/>
      </c>
      <c r="CB67" s="37" t="str">
        <f t="shared" si="65"/>
        <v/>
      </c>
      <c r="CC67" s="224"/>
      <c r="CD67" s="74" t="str">
        <f t="shared" si="66"/>
        <v/>
      </c>
      <c r="CE67" s="36" t="str">
        <f t="shared" si="67"/>
        <v/>
      </c>
      <c r="CF67" s="225"/>
      <c r="CG67" s="115" t="str">
        <f t="shared" si="68"/>
        <v/>
      </c>
      <c r="CH67" s="225" t="str">
        <f t="shared" si="69"/>
        <v/>
      </c>
      <c r="CI67" s="224"/>
      <c r="CJ67" s="5" t="str">
        <f t="shared" si="70"/>
        <v/>
      </c>
      <c r="CK67" s="224" t="str">
        <f t="shared" si="71"/>
        <v/>
      </c>
      <c r="CL67" s="225"/>
      <c r="CM67" s="115" t="str">
        <f t="shared" si="72"/>
        <v/>
      </c>
      <c r="CN67" s="225" t="str">
        <f t="shared" si="73"/>
        <v/>
      </c>
      <c r="CO67" s="224"/>
      <c r="CP67" s="5" t="str">
        <f t="shared" si="74"/>
        <v/>
      </c>
      <c r="CQ67" s="224" t="str">
        <f t="shared" si="75"/>
        <v/>
      </c>
      <c r="CR67" s="225"/>
      <c r="CS67" s="115" t="str">
        <f t="shared" si="76"/>
        <v/>
      </c>
      <c r="CT67" s="225" t="str">
        <f t="shared" si="77"/>
        <v/>
      </c>
      <c r="CU67" s="224"/>
      <c r="CV67" s="5" t="str">
        <f t="shared" si="78"/>
        <v/>
      </c>
      <c r="CW67" s="224" t="str">
        <f t="shared" si="79"/>
        <v/>
      </c>
      <c r="CX67" s="225"/>
      <c r="CY67" s="115" t="str">
        <f t="shared" si="80"/>
        <v/>
      </c>
      <c r="CZ67" s="225" t="str">
        <f t="shared" si="81"/>
        <v/>
      </c>
      <c r="DA67" s="224"/>
      <c r="DB67" s="5" t="str">
        <f t="shared" si="82"/>
        <v/>
      </c>
      <c r="DC67" s="224" t="str">
        <f t="shared" si="83"/>
        <v/>
      </c>
      <c r="DD67" s="225"/>
      <c r="DE67" s="115" t="str">
        <f t="shared" si="84"/>
        <v/>
      </c>
      <c r="DF67" s="225" t="str">
        <f t="shared" si="85"/>
        <v/>
      </c>
      <c r="DG67" s="224"/>
      <c r="DH67" s="5" t="str">
        <f t="shared" si="86"/>
        <v/>
      </c>
      <c r="DI67" s="224" t="str">
        <f t="shared" si="87"/>
        <v/>
      </c>
      <c r="DJ67" s="225"/>
      <c r="DK67" s="115" t="str">
        <f t="shared" si="88"/>
        <v/>
      </c>
      <c r="DL67" s="225" t="str">
        <f t="shared" si="89"/>
        <v/>
      </c>
      <c r="DM67" s="224"/>
      <c r="DN67" s="5" t="str">
        <f t="shared" si="90"/>
        <v/>
      </c>
      <c r="DO67" s="224" t="str">
        <f t="shared" si="91"/>
        <v/>
      </c>
      <c r="DP67" s="225"/>
      <c r="DQ67" s="115" t="str">
        <f t="shared" si="92"/>
        <v/>
      </c>
      <c r="DR67" s="225" t="str">
        <f t="shared" si="93"/>
        <v/>
      </c>
      <c r="DS67" s="224"/>
      <c r="DT67" s="5" t="str">
        <f t="shared" si="94"/>
        <v/>
      </c>
      <c r="DU67" s="224" t="str">
        <f t="shared" si="95"/>
        <v/>
      </c>
      <c r="DV67" s="225"/>
      <c r="DW67" s="115" t="str">
        <f t="shared" si="96"/>
        <v/>
      </c>
      <c r="DX67" s="225" t="str">
        <f t="shared" si="97"/>
        <v/>
      </c>
      <c r="DY67" s="224"/>
      <c r="DZ67" s="5" t="str">
        <f t="shared" si="98"/>
        <v/>
      </c>
      <c r="EA67" s="224" t="str">
        <f t="shared" si="99"/>
        <v/>
      </c>
      <c r="EB67" s="225"/>
      <c r="EC67" s="115" t="str">
        <f t="shared" si="100"/>
        <v/>
      </c>
      <c r="ED67" s="225" t="str">
        <f t="shared" si="101"/>
        <v/>
      </c>
      <c r="EE67" s="224"/>
      <c r="EF67" s="5" t="str">
        <f t="shared" si="102"/>
        <v/>
      </c>
      <c r="EG67" s="224" t="str">
        <f t="shared" si="103"/>
        <v/>
      </c>
      <c r="EH67" s="225"/>
      <c r="EI67" s="115" t="str">
        <f t="shared" si="104"/>
        <v/>
      </c>
      <c r="EJ67" s="225" t="str">
        <f t="shared" si="105"/>
        <v/>
      </c>
      <c r="EK67" s="224"/>
      <c r="EL67" s="5" t="str">
        <f t="shared" si="106"/>
        <v/>
      </c>
      <c r="EM67" s="224" t="str">
        <f t="shared" si="107"/>
        <v/>
      </c>
      <c r="EN67" s="225"/>
      <c r="EO67" s="115" t="str">
        <f t="shared" si="108"/>
        <v/>
      </c>
      <c r="EP67" s="225" t="str">
        <f t="shared" si="109"/>
        <v/>
      </c>
      <c r="EQ67" s="224"/>
      <c r="ER67" s="5" t="str">
        <f t="shared" si="110"/>
        <v/>
      </c>
      <c r="ES67" s="224" t="str">
        <f t="shared" si="111"/>
        <v/>
      </c>
      <c r="ET67" s="225"/>
      <c r="EU67" s="115" t="str">
        <f t="shared" si="112"/>
        <v/>
      </c>
      <c r="EV67" s="225" t="str">
        <f t="shared" si="113"/>
        <v/>
      </c>
      <c r="EW67" s="224"/>
      <c r="EX67" s="5" t="str">
        <f t="shared" si="114"/>
        <v/>
      </c>
      <c r="EY67" s="224" t="str">
        <f t="shared" si="115"/>
        <v/>
      </c>
      <c r="EZ67" s="225"/>
      <c r="FA67" s="115" t="str">
        <f t="shared" si="116"/>
        <v/>
      </c>
      <c r="FB67" s="225" t="str">
        <f t="shared" si="117"/>
        <v/>
      </c>
      <c r="FC67" s="224"/>
      <c r="FD67" s="5" t="str">
        <f t="shared" si="118"/>
        <v/>
      </c>
      <c r="FE67" s="224" t="str">
        <f t="shared" si="119"/>
        <v/>
      </c>
      <c r="FF67" s="225"/>
      <c r="FG67" s="115" t="str">
        <f t="shared" si="120"/>
        <v/>
      </c>
      <c r="FH67" s="225" t="str">
        <f t="shared" si="121"/>
        <v/>
      </c>
      <c r="FI67" s="224"/>
      <c r="FJ67" s="5" t="str">
        <f t="shared" si="122"/>
        <v/>
      </c>
      <c r="FK67" s="224" t="str">
        <f t="shared" si="123"/>
        <v/>
      </c>
      <c r="FL67" s="225"/>
      <c r="FM67" s="115" t="str">
        <f t="shared" si="124"/>
        <v/>
      </c>
      <c r="FN67" s="225" t="str">
        <f t="shared" si="125"/>
        <v/>
      </c>
      <c r="FO67" s="224"/>
      <c r="FP67" s="5" t="str">
        <f t="shared" si="126"/>
        <v/>
      </c>
      <c r="FQ67" s="224" t="str">
        <f t="shared" si="127"/>
        <v/>
      </c>
      <c r="FR67" s="225"/>
      <c r="FS67" s="115" t="str">
        <f t="shared" si="128"/>
        <v/>
      </c>
      <c r="FT67" s="225" t="str">
        <f t="shared" si="129"/>
        <v/>
      </c>
      <c r="FU67" s="253"/>
      <c r="FV67" s="253"/>
      <c r="FW67" s="253"/>
      <c r="FX67" s="253"/>
      <c r="FY67" s="253"/>
      <c r="FZ67" s="3"/>
    </row>
    <row r="68" spans="1:182" x14ac:dyDescent="0.25">
      <c r="A68" s="2" t="str">
        <f t="shared" ref="A68:A78" si="132">IF(SUM(H68:O68)=0,"",SUM(H68:O68))</f>
        <v/>
      </c>
      <c r="B68" s="2"/>
      <c r="C68" s="82"/>
      <c r="D68" s="109"/>
      <c r="E68" s="101"/>
      <c r="F68" s="2"/>
      <c r="G68" s="76"/>
      <c r="H68" s="114" t="str">
        <f t="shared" si="1"/>
        <v/>
      </c>
      <c r="I68" s="114" t="str">
        <f t="shared" si="2"/>
        <v/>
      </c>
      <c r="J68" s="114" t="str">
        <f t="shared" si="3"/>
        <v/>
      </c>
      <c r="K68" s="114" t="str">
        <f t="shared" si="4"/>
        <v/>
      </c>
      <c r="L68" s="114" t="str">
        <f t="shared" si="5"/>
        <v/>
      </c>
      <c r="M68" s="114" t="str">
        <f t="shared" si="6"/>
        <v/>
      </c>
      <c r="N68" s="114" t="str">
        <f t="shared" ref="N68:N78" si="133">IF(COUNTIFS($P68:$BC68,"&lt;=30")&gt;0,IF(COUNTIFS($P68:$BC68,"&lt;=30")-COUNTIFS($P68:$BC68,"&lt;=0")=0,"",COUNTIFS($P68:$BC68,"&lt;=30")-COUNTIFS($P68:$BC68,"&lt;=0")),"")</f>
        <v/>
      </c>
      <c r="O68" s="114" t="str">
        <f t="shared" ref="O68:O78" si="134">IF(COUNTIFS($P68:$BC68,"&lt;=0")=0,"",COUNTIFS($P68:$BC68,"&lt;=0"))</f>
        <v/>
      </c>
      <c r="P68" s="93" t="str">
        <f t="shared" ref="P68:P78" si="135">IF($R$2&gt;0,IF(BF68="","",BF68),"")</f>
        <v/>
      </c>
      <c r="Q68" s="93" t="str">
        <f t="shared" ref="Q68:Q78" si="136">IF($R$2&gt;1,IF(BI68="","",BI68),"")</f>
        <v/>
      </c>
      <c r="R68" s="93" t="str">
        <f t="shared" ref="R68:R78" si="137">IF($R$2&gt;2,IF(BL68="","",BL68),"")</f>
        <v/>
      </c>
      <c r="S68" s="93" t="str">
        <f t="shared" ref="S68:S78" si="138">IF($R$2&gt;3,IF(BO68="","",BO68),"")</f>
        <v/>
      </c>
      <c r="T68" s="93" t="str">
        <f t="shared" ref="T68:T78" si="139">IF($R$2&gt;4,IF(BR68="","",BR68),"")</f>
        <v/>
      </c>
      <c r="U68" s="93" t="str">
        <f t="shared" ref="U68:U78" si="140">IF($R$2&gt;5,IF(BU68="","",BU68),"")</f>
        <v/>
      </c>
      <c r="V68" s="93" t="str">
        <f t="shared" ref="V68:V78" si="141">IF($R$2&gt;6,IF(BX68="","",BX68),"")</f>
        <v/>
      </c>
      <c r="W68" s="93" t="str">
        <f t="shared" ref="W68:W78" si="142">IF($R$2&gt;7,IF(CA68="","",CA68),"")</f>
        <v/>
      </c>
      <c r="X68" s="93" t="str">
        <f t="shared" ref="X68:X78" si="143">IF($R$2&gt;8,IF(CD68="","",CD68),"")</f>
        <v/>
      </c>
      <c r="Y68" s="93" t="str">
        <f t="shared" ref="Y68:Y78" si="144">IF($R$2&gt;9,IF(CG68="","",CG68),"")</f>
        <v/>
      </c>
      <c r="Z68" s="93" t="str">
        <f t="shared" ref="Z68:Z78" si="145">IF($R$2&gt;10,IF(CJ68="","",CJ68),"")</f>
        <v/>
      </c>
      <c r="AA68" s="93" t="str">
        <f t="shared" ref="AA68:AA78" si="146">IF($R$2&gt;11,IF(CM68="","",CM68),"")</f>
        <v/>
      </c>
      <c r="AB68" s="93" t="str">
        <f t="shared" ref="AB68:AB78" si="147">IF($R$2&gt;12,IF(CP68="","",CP68),"")</f>
        <v/>
      </c>
      <c r="AC68" s="93" t="str">
        <f t="shared" ref="AC68:AC78" si="148">IF($R$2&gt;13,IF(CS68="","",CS68),"")</f>
        <v/>
      </c>
      <c r="AD68" s="93" t="str">
        <f t="shared" ref="AD68:AD78" si="149">IF($R$2&gt;14,IF(CV68="","",CV68),"")</f>
        <v/>
      </c>
      <c r="AE68" s="93" t="str">
        <f t="shared" ref="AE68:AE78" si="150">IF($R$2&gt;15,IF(CY68="","",CY68),"")</f>
        <v/>
      </c>
      <c r="AF68" s="93" t="str">
        <f t="shared" ref="AF68:AF78" si="151">IF($R$2&gt;16,IF(DB68="","",DB68),"")</f>
        <v/>
      </c>
      <c r="AG68" s="93" t="str">
        <f t="shared" si="28"/>
        <v/>
      </c>
      <c r="AH68" s="93" t="str">
        <f t="shared" si="29"/>
        <v/>
      </c>
      <c r="AI68" s="93" t="str">
        <f t="shared" si="30"/>
        <v/>
      </c>
      <c r="AJ68" s="93" t="str">
        <f t="shared" si="31"/>
        <v/>
      </c>
      <c r="AK68" s="93" t="str">
        <f t="shared" si="32"/>
        <v/>
      </c>
      <c r="AL68" s="93" t="str">
        <f t="shared" si="33"/>
        <v/>
      </c>
      <c r="AM68" s="93" t="str">
        <f t="shared" si="34"/>
        <v/>
      </c>
      <c r="AN68" s="93" t="str">
        <f t="shared" si="35"/>
        <v/>
      </c>
      <c r="AO68" s="93" t="str">
        <f t="shared" si="36"/>
        <v/>
      </c>
      <c r="AP68" s="93" t="str">
        <f t="shared" si="37"/>
        <v/>
      </c>
      <c r="AQ68" s="93" t="str">
        <f t="shared" si="38"/>
        <v/>
      </c>
      <c r="AR68" s="93" t="str">
        <f t="shared" si="39"/>
        <v/>
      </c>
      <c r="AS68" s="93" t="str">
        <f t="shared" si="40"/>
        <v/>
      </c>
      <c r="AT68" s="93" t="str">
        <f t="shared" si="41"/>
        <v/>
      </c>
      <c r="AU68" s="93" t="str">
        <f t="shared" si="42"/>
        <v/>
      </c>
      <c r="AV68" s="93" t="str">
        <f t="shared" si="43"/>
        <v/>
      </c>
      <c r="AW68" s="93" t="str">
        <f t="shared" si="44"/>
        <v/>
      </c>
      <c r="AX68" s="93" t="str">
        <f t="shared" si="45"/>
        <v/>
      </c>
      <c r="AY68" s="93" t="str">
        <f t="shared" si="46"/>
        <v/>
      </c>
      <c r="AZ68" s="93" t="str">
        <f t="shared" si="47"/>
        <v/>
      </c>
      <c r="BA68" s="93" t="str">
        <f t="shared" si="48"/>
        <v/>
      </c>
      <c r="BB68" s="93" t="str">
        <f t="shared" si="49"/>
        <v/>
      </c>
      <c r="BC68" s="93" t="str">
        <f t="shared" si="50"/>
        <v/>
      </c>
      <c r="BD68" s="93" t="str">
        <f t="shared" si="51"/>
        <v/>
      </c>
      <c r="BE68" s="224"/>
      <c r="BF68" s="74" t="str">
        <f t="shared" si="130"/>
        <v/>
      </c>
      <c r="BG68" s="36" t="str">
        <f t="shared" si="131"/>
        <v/>
      </c>
      <c r="BH68" s="225"/>
      <c r="BI68" s="75" t="str">
        <f t="shared" si="52"/>
        <v/>
      </c>
      <c r="BJ68" s="37" t="str">
        <f t="shared" si="53"/>
        <v/>
      </c>
      <c r="BK68" s="224"/>
      <c r="BL68" s="74" t="str">
        <f t="shared" si="54"/>
        <v/>
      </c>
      <c r="BM68" s="36" t="str">
        <f t="shared" si="55"/>
        <v/>
      </c>
      <c r="BN68" s="225"/>
      <c r="BO68" s="75" t="str">
        <f t="shared" si="56"/>
        <v/>
      </c>
      <c r="BP68" s="37" t="str">
        <f t="shared" si="57"/>
        <v/>
      </c>
      <c r="BQ68" s="224"/>
      <c r="BR68" s="74" t="str">
        <f t="shared" si="58"/>
        <v/>
      </c>
      <c r="BS68" s="36" t="str">
        <f t="shared" si="59"/>
        <v/>
      </c>
      <c r="BT68" s="225"/>
      <c r="BU68" s="75" t="str">
        <f t="shared" si="60"/>
        <v/>
      </c>
      <c r="BV68" s="37" t="str">
        <f t="shared" si="61"/>
        <v/>
      </c>
      <c r="BW68" s="224"/>
      <c r="BX68" s="74" t="str">
        <f t="shared" si="62"/>
        <v/>
      </c>
      <c r="BY68" s="36" t="str">
        <f t="shared" si="63"/>
        <v/>
      </c>
      <c r="BZ68" s="225"/>
      <c r="CA68" s="75" t="str">
        <f t="shared" si="64"/>
        <v/>
      </c>
      <c r="CB68" s="37" t="str">
        <f t="shared" si="65"/>
        <v/>
      </c>
      <c r="CC68" s="224"/>
      <c r="CD68" s="74" t="str">
        <f t="shared" si="66"/>
        <v/>
      </c>
      <c r="CE68" s="36" t="str">
        <f t="shared" si="67"/>
        <v/>
      </c>
      <c r="CF68" s="225"/>
      <c r="CG68" s="115" t="str">
        <f t="shared" si="68"/>
        <v/>
      </c>
      <c r="CH68" s="225" t="str">
        <f t="shared" si="69"/>
        <v/>
      </c>
      <c r="CI68" s="224"/>
      <c r="CJ68" s="5" t="str">
        <f t="shared" si="70"/>
        <v/>
      </c>
      <c r="CK68" s="224" t="str">
        <f t="shared" si="71"/>
        <v/>
      </c>
      <c r="CL68" s="225"/>
      <c r="CM68" s="115" t="str">
        <f t="shared" si="72"/>
        <v/>
      </c>
      <c r="CN68" s="225" t="str">
        <f t="shared" si="73"/>
        <v/>
      </c>
      <c r="CO68" s="224"/>
      <c r="CP68" s="5" t="str">
        <f t="shared" si="74"/>
        <v/>
      </c>
      <c r="CQ68" s="224" t="str">
        <f t="shared" si="75"/>
        <v/>
      </c>
      <c r="CR68" s="225"/>
      <c r="CS68" s="115" t="str">
        <f t="shared" si="76"/>
        <v/>
      </c>
      <c r="CT68" s="225" t="str">
        <f t="shared" si="77"/>
        <v/>
      </c>
      <c r="CU68" s="224"/>
      <c r="CV68" s="5" t="str">
        <f t="shared" si="78"/>
        <v/>
      </c>
      <c r="CW68" s="224" t="str">
        <f t="shared" si="79"/>
        <v/>
      </c>
      <c r="CX68" s="225"/>
      <c r="CY68" s="115" t="str">
        <f t="shared" si="80"/>
        <v/>
      </c>
      <c r="CZ68" s="225" t="str">
        <f t="shared" si="81"/>
        <v/>
      </c>
      <c r="DA68" s="224"/>
      <c r="DB68" s="5" t="str">
        <f t="shared" si="82"/>
        <v/>
      </c>
      <c r="DC68" s="224" t="str">
        <f t="shared" si="83"/>
        <v/>
      </c>
      <c r="DD68" s="225"/>
      <c r="DE68" s="115" t="str">
        <f t="shared" si="84"/>
        <v/>
      </c>
      <c r="DF68" s="225" t="str">
        <f t="shared" si="85"/>
        <v/>
      </c>
      <c r="DG68" s="224"/>
      <c r="DH68" s="5" t="str">
        <f t="shared" si="86"/>
        <v/>
      </c>
      <c r="DI68" s="224" t="str">
        <f t="shared" si="87"/>
        <v/>
      </c>
      <c r="DJ68" s="225"/>
      <c r="DK68" s="115" t="str">
        <f t="shared" si="88"/>
        <v/>
      </c>
      <c r="DL68" s="225" t="str">
        <f t="shared" si="89"/>
        <v/>
      </c>
      <c r="DM68" s="224"/>
      <c r="DN68" s="5" t="str">
        <f t="shared" si="90"/>
        <v/>
      </c>
      <c r="DO68" s="224" t="str">
        <f t="shared" si="91"/>
        <v/>
      </c>
      <c r="DP68" s="225"/>
      <c r="DQ68" s="115" t="str">
        <f t="shared" si="92"/>
        <v/>
      </c>
      <c r="DR68" s="225" t="str">
        <f t="shared" si="93"/>
        <v/>
      </c>
      <c r="DS68" s="224"/>
      <c r="DT68" s="5" t="str">
        <f t="shared" si="94"/>
        <v/>
      </c>
      <c r="DU68" s="224" t="str">
        <f t="shared" si="95"/>
        <v/>
      </c>
      <c r="DV68" s="225"/>
      <c r="DW68" s="115" t="str">
        <f t="shared" si="96"/>
        <v/>
      </c>
      <c r="DX68" s="225" t="str">
        <f t="shared" si="97"/>
        <v/>
      </c>
      <c r="DY68" s="224"/>
      <c r="DZ68" s="5" t="str">
        <f t="shared" si="98"/>
        <v/>
      </c>
      <c r="EA68" s="224" t="str">
        <f t="shared" si="99"/>
        <v/>
      </c>
      <c r="EB68" s="225"/>
      <c r="EC68" s="115" t="str">
        <f t="shared" si="100"/>
        <v/>
      </c>
      <c r="ED68" s="225" t="str">
        <f t="shared" si="101"/>
        <v/>
      </c>
      <c r="EE68" s="224"/>
      <c r="EF68" s="5" t="str">
        <f t="shared" si="102"/>
        <v/>
      </c>
      <c r="EG68" s="224" t="str">
        <f t="shared" si="103"/>
        <v/>
      </c>
      <c r="EH68" s="225"/>
      <c r="EI68" s="115" t="str">
        <f t="shared" si="104"/>
        <v/>
      </c>
      <c r="EJ68" s="225" t="str">
        <f t="shared" si="105"/>
        <v/>
      </c>
      <c r="EK68" s="224"/>
      <c r="EL68" s="5" t="str">
        <f t="shared" si="106"/>
        <v/>
      </c>
      <c r="EM68" s="224" t="str">
        <f t="shared" si="107"/>
        <v/>
      </c>
      <c r="EN68" s="225"/>
      <c r="EO68" s="115" t="str">
        <f t="shared" si="108"/>
        <v/>
      </c>
      <c r="EP68" s="225" t="str">
        <f t="shared" si="109"/>
        <v/>
      </c>
      <c r="EQ68" s="224"/>
      <c r="ER68" s="5" t="str">
        <f t="shared" si="110"/>
        <v/>
      </c>
      <c r="ES68" s="224" t="str">
        <f t="shared" si="111"/>
        <v/>
      </c>
      <c r="ET68" s="225"/>
      <c r="EU68" s="115" t="str">
        <f t="shared" si="112"/>
        <v/>
      </c>
      <c r="EV68" s="225" t="str">
        <f t="shared" si="113"/>
        <v/>
      </c>
      <c r="EW68" s="224"/>
      <c r="EX68" s="5" t="str">
        <f t="shared" si="114"/>
        <v/>
      </c>
      <c r="EY68" s="224" t="str">
        <f t="shared" si="115"/>
        <v/>
      </c>
      <c r="EZ68" s="225"/>
      <c r="FA68" s="115" t="str">
        <f t="shared" si="116"/>
        <v/>
      </c>
      <c r="FB68" s="225" t="str">
        <f t="shared" si="117"/>
        <v/>
      </c>
      <c r="FC68" s="224"/>
      <c r="FD68" s="5" t="str">
        <f t="shared" si="118"/>
        <v/>
      </c>
      <c r="FE68" s="224" t="str">
        <f t="shared" si="119"/>
        <v/>
      </c>
      <c r="FF68" s="225"/>
      <c r="FG68" s="115" t="str">
        <f t="shared" si="120"/>
        <v/>
      </c>
      <c r="FH68" s="225" t="str">
        <f t="shared" si="121"/>
        <v/>
      </c>
      <c r="FI68" s="224"/>
      <c r="FJ68" s="5" t="str">
        <f t="shared" si="122"/>
        <v/>
      </c>
      <c r="FK68" s="224" t="str">
        <f t="shared" si="123"/>
        <v/>
      </c>
      <c r="FL68" s="225"/>
      <c r="FM68" s="115" t="str">
        <f t="shared" si="124"/>
        <v/>
      </c>
      <c r="FN68" s="225" t="str">
        <f t="shared" si="125"/>
        <v/>
      </c>
      <c r="FO68" s="224"/>
      <c r="FP68" s="5" t="str">
        <f t="shared" si="126"/>
        <v/>
      </c>
      <c r="FQ68" s="224" t="str">
        <f t="shared" si="127"/>
        <v/>
      </c>
      <c r="FR68" s="225"/>
      <c r="FS68" s="115" t="str">
        <f t="shared" si="128"/>
        <v/>
      </c>
      <c r="FT68" s="225" t="str">
        <f t="shared" si="129"/>
        <v/>
      </c>
      <c r="FU68" s="253"/>
      <c r="FV68" s="253"/>
      <c r="FW68" s="253"/>
      <c r="FX68" s="253"/>
      <c r="FY68" s="253"/>
      <c r="FZ68" s="3"/>
    </row>
    <row r="69" spans="1:182" x14ac:dyDescent="0.25">
      <c r="A69" s="2" t="str">
        <f t="shared" si="132"/>
        <v/>
      </c>
      <c r="B69" s="2"/>
      <c r="C69" s="82"/>
      <c r="D69" s="109"/>
      <c r="E69" s="101"/>
      <c r="F69" s="2"/>
      <c r="G69" s="76"/>
      <c r="H69" s="114" t="str">
        <f t="shared" si="1"/>
        <v/>
      </c>
      <c r="I69" s="114" t="str">
        <f t="shared" si="2"/>
        <v/>
      </c>
      <c r="J69" s="114" t="str">
        <f t="shared" si="3"/>
        <v/>
      </c>
      <c r="K69" s="114" t="str">
        <f t="shared" si="4"/>
        <v/>
      </c>
      <c r="L69" s="114" t="str">
        <f t="shared" si="5"/>
        <v/>
      </c>
      <c r="M69" s="114" t="str">
        <f t="shared" si="6"/>
        <v/>
      </c>
      <c r="N69" s="114" t="str">
        <f t="shared" si="133"/>
        <v/>
      </c>
      <c r="O69" s="114" t="str">
        <f t="shared" si="134"/>
        <v/>
      </c>
      <c r="P69" s="93" t="str">
        <f t="shared" si="135"/>
        <v/>
      </c>
      <c r="Q69" s="93" t="str">
        <f t="shared" si="136"/>
        <v/>
      </c>
      <c r="R69" s="93" t="str">
        <f t="shared" si="137"/>
        <v/>
      </c>
      <c r="S69" s="93" t="str">
        <f t="shared" si="138"/>
        <v/>
      </c>
      <c r="T69" s="93" t="str">
        <f t="shared" si="139"/>
        <v/>
      </c>
      <c r="U69" s="93" t="str">
        <f t="shared" si="140"/>
        <v/>
      </c>
      <c r="V69" s="93" t="str">
        <f t="shared" si="141"/>
        <v/>
      </c>
      <c r="W69" s="93" t="str">
        <f t="shared" si="142"/>
        <v/>
      </c>
      <c r="X69" s="93" t="str">
        <f t="shared" si="143"/>
        <v/>
      </c>
      <c r="Y69" s="93" t="str">
        <f t="shared" si="144"/>
        <v/>
      </c>
      <c r="Z69" s="93" t="str">
        <f t="shared" si="145"/>
        <v/>
      </c>
      <c r="AA69" s="93" t="str">
        <f t="shared" si="146"/>
        <v/>
      </c>
      <c r="AB69" s="93" t="str">
        <f t="shared" si="147"/>
        <v/>
      </c>
      <c r="AC69" s="93" t="str">
        <f t="shared" si="148"/>
        <v/>
      </c>
      <c r="AD69" s="93" t="str">
        <f t="shared" si="149"/>
        <v/>
      </c>
      <c r="AE69" s="93" t="str">
        <f t="shared" si="150"/>
        <v/>
      </c>
      <c r="AF69" s="93" t="str">
        <f t="shared" si="151"/>
        <v/>
      </c>
      <c r="AG69" s="93" t="str">
        <f t="shared" ref="AG69:AG78" si="152">IF($R$2&gt;17,IF(DE69="","",DE69),"")</f>
        <v/>
      </c>
      <c r="AH69" s="93" t="str">
        <f t="shared" ref="AH69:AH78" si="153">IF($R$2&gt;18,IF(DH69 = "","",DH69),"")</f>
        <v/>
      </c>
      <c r="AI69" s="93" t="str">
        <f t="shared" ref="AI69:AI78" si="154">IF($R$2&gt;19,IF(DK69="","",DK69),"")</f>
        <v/>
      </c>
      <c r="AJ69" s="93" t="str">
        <f t="shared" ref="AJ69:AJ78" si="155">IF($R$2&gt;20,IF(DN69="","",DN69),"")</f>
        <v/>
      </c>
      <c r="AK69" s="93" t="str">
        <f t="shared" ref="AK69:AK78" si="156">IF($R$2&gt;21,IF(DQ69="","",DQ69),"")</f>
        <v/>
      </c>
      <c r="AL69" s="93" t="str">
        <f t="shared" ref="AL69:AL78" si="157">IF($R$2&gt;22,IF(DT69="","",DT69),"")</f>
        <v/>
      </c>
      <c r="AM69" s="93" t="str">
        <f t="shared" ref="AM69:AM78" si="158">IF($R$2&gt;23,IF(DW69="","",DW69),"")</f>
        <v/>
      </c>
      <c r="AN69" s="93" t="str">
        <f t="shared" ref="AN69:AN78" si="159">IF($R$2&gt;24,IF(DZ69="","",DZ69),"")</f>
        <v/>
      </c>
      <c r="AO69" s="93" t="str">
        <f t="shared" ref="AO69:AO78" si="160">IF($R$2&gt;25,IF(EC69="","",EC69),"")</f>
        <v/>
      </c>
      <c r="AP69" s="93" t="str">
        <f t="shared" ref="AP69:AP78" si="161">IF($R$2&gt;26,IF(EF69="","",EF69),"")</f>
        <v/>
      </c>
      <c r="AQ69" s="93" t="str">
        <f t="shared" ref="AQ69:AQ78" si="162">IF($R$2&gt;27,IF(EI69="","",EI69),"")</f>
        <v/>
      </c>
      <c r="AR69" s="93" t="str">
        <f t="shared" ref="AR69:AR78" si="163">IF($R$2&gt;28,IF(EL69="","",EL69),"")</f>
        <v/>
      </c>
      <c r="AS69" s="93" t="str">
        <f t="shared" ref="AS69:AS78" si="164">IF($R$2&gt;29,IF(EO69 = "", "", EO69),"")</f>
        <v/>
      </c>
      <c r="AT69" s="93" t="str">
        <f t="shared" ref="AT69:AT78" si="165">IF($R$2&gt;30,IF(ER69="","",ER69),"")</f>
        <v/>
      </c>
      <c r="AU69" s="93" t="str">
        <f t="shared" ref="AU69:AU78" si="166">IF($R$2&gt;31,IF(EU69="","",EU69),"")</f>
        <v/>
      </c>
      <c r="AV69" s="93" t="str">
        <f t="shared" ref="AV69:AV78" si="167">IF($R$2&gt;32,IF(EX69="","",EX69),"")</f>
        <v/>
      </c>
      <c r="AW69" s="93" t="str">
        <f t="shared" ref="AW69:AW78" si="168">IF($R$2&gt;33,IF(FA69="","",FA69),"")</f>
        <v/>
      </c>
      <c r="AX69" s="93" t="str">
        <f t="shared" ref="AX69:AX78" si="169">IF($R$2&gt;34,IF(FD69="","",FD69),"")</f>
        <v/>
      </c>
      <c r="AY69" s="93" t="str">
        <f t="shared" ref="AY69:AY78" si="170">IF($R$2&gt;35,IF(FG69="","",FG69),"")</f>
        <v/>
      </c>
      <c r="AZ69" s="93" t="str">
        <f t="shared" ref="AZ69:AZ78" si="171">IF($R$2&gt;36,IF(FJ69="","",FJ69),"")</f>
        <v/>
      </c>
      <c r="BA69" s="93" t="str">
        <f t="shared" ref="BA69:BA78" si="172">IF($R$2&gt;37,IF(FM69="","",FM69),"")</f>
        <v/>
      </c>
      <c r="BB69" s="93" t="str">
        <f t="shared" ref="BB69:BB78" si="173">IF($R$2&gt;38,IF(FP69="","",FP69),"")</f>
        <v/>
      </c>
      <c r="BC69" s="93" t="str">
        <f t="shared" ref="BC69:BC78" si="174">IF($R$2&gt;39,IF(FS69="","",FS69),"")</f>
        <v/>
      </c>
      <c r="BD69" s="93" t="str">
        <f t="shared" ref="BD69:BD78" si="175">IF($R$2&gt;40,IF(FV69="","",FV69),"")</f>
        <v/>
      </c>
      <c r="BE69" s="224"/>
      <c r="BF69" s="74" t="str">
        <f t="shared" si="130"/>
        <v/>
      </c>
      <c r="BG69" s="36" t="str">
        <f t="shared" si="131"/>
        <v/>
      </c>
      <c r="BH69" s="225"/>
      <c r="BI69" s="75" t="str">
        <f t="shared" ref="BI69:BI78" si="176">IF(BJ69="","",_xlfn.DAYS(BJ69,$P$2))</f>
        <v/>
      </c>
      <c r="BJ69" s="37" t="str">
        <f t="shared" ref="BJ69:BJ78" si="177">IF(BH69="","",BH69+($F69*365))</f>
        <v/>
      </c>
      <c r="BK69" s="224"/>
      <c r="BL69" s="74" t="str">
        <f t="shared" ref="BL69:BL78" si="178">IF(BM69="","",_xlfn.DAYS(BM69,$P$2))</f>
        <v/>
      </c>
      <c r="BM69" s="36" t="str">
        <f t="shared" ref="BM69:BM78" si="179">IF(BK69="","",BK69+($F69*365))</f>
        <v/>
      </c>
      <c r="BN69" s="225"/>
      <c r="BO69" s="75" t="str">
        <f t="shared" ref="BO69:BO78" si="180">IF(BP69="","",_xlfn.DAYS(BP69,$P$2))</f>
        <v/>
      </c>
      <c r="BP69" s="37" t="str">
        <f t="shared" ref="BP69:BP78" si="181">IF(BN69="","",BN69+($F69*365))</f>
        <v/>
      </c>
      <c r="BQ69" s="224"/>
      <c r="BR69" s="74" t="str">
        <f t="shared" ref="BR69:BR78" si="182">IF(BS69="","",_xlfn.DAYS(BS69,$P$2))</f>
        <v/>
      </c>
      <c r="BS69" s="36" t="str">
        <f t="shared" ref="BS69:BS78" si="183">IF(BQ69="","",BQ69+($F69*365))</f>
        <v/>
      </c>
      <c r="BT69" s="225"/>
      <c r="BU69" s="75" t="str">
        <f t="shared" ref="BU69:BU78" si="184">IF(BV69="","",_xlfn.DAYS(BV69,$P$2))</f>
        <v/>
      </c>
      <c r="BV69" s="37" t="str">
        <f t="shared" ref="BV69:BV78" si="185">IF(BT69="","",BT69+($F69*365))</f>
        <v/>
      </c>
      <c r="BW69" s="224"/>
      <c r="BX69" s="74" t="str">
        <f t="shared" ref="BX69:BX78" si="186">IF(BY69="","",_xlfn.DAYS(BY69,$P$2))</f>
        <v/>
      </c>
      <c r="BY69" s="36" t="str">
        <f t="shared" ref="BY69:BY78" si="187">IF(BW69="","",BW69+($F69*365))</f>
        <v/>
      </c>
      <c r="BZ69" s="225"/>
      <c r="CA69" s="75" t="str">
        <f t="shared" ref="CA69:CA78" si="188">IF(CB69="","",_xlfn.DAYS(CB69,$P$2))</f>
        <v/>
      </c>
      <c r="CB69" s="37" t="str">
        <f t="shared" ref="CB69:CB78" si="189">IF(BZ69="","",BZ69+($F69*365))</f>
        <v/>
      </c>
      <c r="CC69" s="224"/>
      <c r="CD69" s="74" t="str">
        <f t="shared" ref="CD69:CD78" si="190">IF(CE69="","",_xlfn.DAYS(CE69,$P$2))</f>
        <v/>
      </c>
      <c r="CE69" s="36" t="str">
        <f t="shared" ref="CE69:CE78" si="191">IF(CC69="","",CC69+($F69*365))</f>
        <v/>
      </c>
      <c r="CF69" s="225"/>
      <c r="CG69" s="115" t="str">
        <f t="shared" ref="CG69:CG78" si="192">IF(CH69="","",_xlfn.DAYS(CH69,$P$2))</f>
        <v/>
      </c>
      <c r="CH69" s="225" t="str">
        <f t="shared" ref="CH69:CH78" si="193">IF(CF69="","",CF69+($F69*365))</f>
        <v/>
      </c>
      <c r="CI69" s="224"/>
      <c r="CJ69" s="5" t="str">
        <f t="shared" ref="CJ69:CJ78" si="194">IF(CK69="","",_xlfn.DAYS(CK69,$P$2))</f>
        <v/>
      </c>
      <c r="CK69" s="224" t="str">
        <f t="shared" ref="CK69:CK78" si="195">IF(CI69="","",CI69+($F69*365))</f>
        <v/>
      </c>
      <c r="CL69" s="225"/>
      <c r="CM69" s="115" t="str">
        <f t="shared" ref="CM69:CM78" si="196">IF(CN69="","",_xlfn.DAYS(CN69,$P$2))</f>
        <v/>
      </c>
      <c r="CN69" s="225" t="str">
        <f t="shared" ref="CN69:CN78" si="197">IF(CL69="","",CL69+($F69*365))</f>
        <v/>
      </c>
      <c r="CO69" s="224"/>
      <c r="CP69" s="5" t="str">
        <f t="shared" ref="CP69:CP78" si="198">IF(CQ69="","",_xlfn.DAYS(CQ69,$P$2))</f>
        <v/>
      </c>
      <c r="CQ69" s="224" t="str">
        <f t="shared" ref="CQ69:CQ78" si="199">IF(CO69="","",CO69+($F69*365))</f>
        <v/>
      </c>
      <c r="CR69" s="225"/>
      <c r="CS69" s="115" t="str">
        <f t="shared" ref="CS69:CS78" si="200">IF(CT69="","",_xlfn.DAYS(CT69,$P$2))</f>
        <v/>
      </c>
      <c r="CT69" s="225" t="str">
        <f t="shared" ref="CT69:CT78" si="201">IF(CR69="","",CR69+($F69*365))</f>
        <v/>
      </c>
      <c r="CU69" s="224"/>
      <c r="CV69" s="5" t="str">
        <f t="shared" ref="CV69:CV78" si="202">IF(CW69="","",_xlfn.DAYS(CW69,$P$2))</f>
        <v/>
      </c>
      <c r="CW69" s="224" t="str">
        <f t="shared" ref="CW69:CW78" si="203">IF(CU69="","",CU69+($F69*365))</f>
        <v/>
      </c>
      <c r="CX69" s="225"/>
      <c r="CY69" s="115" t="str">
        <f t="shared" ref="CY69:CY78" si="204">IF(CZ69="","",_xlfn.DAYS(CZ69,$P$2))</f>
        <v/>
      </c>
      <c r="CZ69" s="225" t="str">
        <f t="shared" ref="CZ69:CZ78" si="205">IF(CX69="","",CX69+($F69*365))</f>
        <v/>
      </c>
      <c r="DA69" s="224"/>
      <c r="DB69" s="5" t="str">
        <f t="shared" ref="DB69:DB78" si="206">IF(DC69="","",_xlfn.DAYS(DC69,$P$2))</f>
        <v/>
      </c>
      <c r="DC69" s="224" t="str">
        <f t="shared" ref="DC69:DC78" si="207">IF(DA69="","",DA69+($F69*365))</f>
        <v/>
      </c>
      <c r="DD69" s="225"/>
      <c r="DE69" s="115" t="str">
        <f t="shared" ref="DE69:DE78" si="208">IF(DF69="","",_xlfn.DAYS(DF69,$P$2))</f>
        <v/>
      </c>
      <c r="DF69" s="225" t="str">
        <f t="shared" ref="DF69:DF78" si="209">IF(DD69="","",DD69+($F69*365))</f>
        <v/>
      </c>
      <c r="DG69" s="224"/>
      <c r="DH69" s="5" t="str">
        <f t="shared" ref="DH69:DH78" si="210">IF(DI69="","",_xlfn.DAYS(DI69,$P$2))</f>
        <v/>
      </c>
      <c r="DI69" s="224" t="str">
        <f t="shared" ref="DI69:DI78" si="211">IF(DG69="","",DG69+($F69*365))</f>
        <v/>
      </c>
      <c r="DJ69" s="225"/>
      <c r="DK69" s="115" t="str">
        <f t="shared" ref="DK69:DK78" si="212">IF(DL69="","",_xlfn.DAYS(DL69,$P$2))</f>
        <v/>
      </c>
      <c r="DL69" s="225" t="str">
        <f t="shared" ref="DL69:DL78" si="213">IF(DJ69="","",DJ69+($F69*365))</f>
        <v/>
      </c>
      <c r="DM69" s="224"/>
      <c r="DN69" s="5" t="str">
        <f t="shared" ref="DN69:DN78" si="214">IF(DO69="","",_xlfn.DAYS(DO69,$P$2))</f>
        <v/>
      </c>
      <c r="DO69" s="224" t="str">
        <f t="shared" ref="DO69:DO78" si="215">IF(DM69="","",DM69+($F69*365))</f>
        <v/>
      </c>
      <c r="DP69" s="225"/>
      <c r="DQ69" s="115" t="str">
        <f t="shared" ref="DQ69:DQ78" si="216">IF(DR69="","",_xlfn.DAYS(DR69,$P$2))</f>
        <v/>
      </c>
      <c r="DR69" s="225" t="str">
        <f t="shared" ref="DR69:DR78" si="217">IF(DP69="","",DP69+($F69*365))</f>
        <v/>
      </c>
      <c r="DS69" s="224"/>
      <c r="DT69" s="5" t="str">
        <f t="shared" ref="DT69:DT78" si="218">IF(DU69="","",_xlfn.DAYS(DU69,$P$2))</f>
        <v/>
      </c>
      <c r="DU69" s="224" t="str">
        <f t="shared" ref="DU69:DU78" si="219">IF(DS69="","",DS69+($F69*365))</f>
        <v/>
      </c>
      <c r="DV69" s="225"/>
      <c r="DW69" s="115" t="str">
        <f t="shared" ref="DW69:DW78" si="220">IF(DX69="","",_xlfn.DAYS(DX69,$P$2))</f>
        <v/>
      </c>
      <c r="DX69" s="225" t="str">
        <f t="shared" ref="DX69:DX78" si="221">IF(DV69="","",DV69+($F69*365))</f>
        <v/>
      </c>
      <c r="DY69" s="224"/>
      <c r="DZ69" s="5" t="str">
        <f t="shared" ref="DZ69:DZ78" si="222">IF(EA69="","",_xlfn.DAYS(EA69,$P$2))</f>
        <v/>
      </c>
      <c r="EA69" s="224" t="str">
        <f t="shared" ref="EA69:EA78" si="223">IF(DY69="","",DY69+($F69*365))</f>
        <v/>
      </c>
      <c r="EB69" s="225"/>
      <c r="EC69" s="115" t="str">
        <f t="shared" ref="EC69:EC78" si="224">IF(ED69="","",_xlfn.DAYS(ED69,$P$2))</f>
        <v/>
      </c>
      <c r="ED69" s="225" t="str">
        <f t="shared" ref="ED69:ED78" si="225">IF(EB69="","",EB69+($F69*365))</f>
        <v/>
      </c>
      <c r="EE69" s="224"/>
      <c r="EF69" s="5" t="str">
        <f t="shared" ref="EF69:EF78" si="226">IF(EG69="","",_xlfn.DAYS(EG69,$P$2))</f>
        <v/>
      </c>
      <c r="EG69" s="224" t="str">
        <f t="shared" ref="EG69:EG78" si="227">IF(EE69="","",EE69+($F69*365))</f>
        <v/>
      </c>
      <c r="EH69" s="225"/>
      <c r="EI69" s="115" t="str">
        <f t="shared" ref="EI69:EI78" si="228">IF(EJ69="","",_xlfn.DAYS(EJ69,$P$2))</f>
        <v/>
      </c>
      <c r="EJ69" s="225" t="str">
        <f t="shared" ref="EJ69:EJ78" si="229">IF(EH69="","",EH69+($F69*365))</f>
        <v/>
      </c>
      <c r="EK69" s="224"/>
      <c r="EL69" s="5" t="str">
        <f t="shared" ref="EL69:EL78" si="230">IF(EM69="","",_xlfn.DAYS(EM69,$P$2))</f>
        <v/>
      </c>
      <c r="EM69" s="224" t="str">
        <f t="shared" ref="EM69:EM78" si="231">IF(EK69="","",EK69+($F69*365))</f>
        <v/>
      </c>
      <c r="EN69" s="225"/>
      <c r="EO69" s="115" t="str">
        <f t="shared" ref="EO69:EO78" si="232">IF(EP69="","",_xlfn.DAYS(EP69,$P$2))</f>
        <v/>
      </c>
      <c r="EP69" s="225" t="str">
        <f t="shared" ref="EP69:EP78" si="233">IF(EN69="","",EN69+($F69*365))</f>
        <v/>
      </c>
      <c r="EQ69" s="224"/>
      <c r="ER69" s="5" t="str">
        <f t="shared" ref="ER69:ER78" si="234">IF(ES69="","",_xlfn.DAYS(ES69,$P$2))</f>
        <v/>
      </c>
      <c r="ES69" s="224" t="str">
        <f t="shared" ref="ES69:ES78" si="235">IF(EQ69="","",EQ69+($F69*365))</f>
        <v/>
      </c>
      <c r="ET69" s="225"/>
      <c r="EU69" s="115" t="str">
        <f t="shared" ref="EU69:EU78" si="236">IF(EV69="","",_xlfn.DAYS(EV69,$P$2))</f>
        <v/>
      </c>
      <c r="EV69" s="225" t="str">
        <f t="shared" ref="EV69:EV78" si="237">IF(ET69="","",ET69+($F69*365))</f>
        <v/>
      </c>
      <c r="EW69" s="224"/>
      <c r="EX69" s="5" t="str">
        <f t="shared" ref="EX69:EX78" si="238">IF(EY69="","",_xlfn.DAYS(EY69,$P$2))</f>
        <v/>
      </c>
      <c r="EY69" s="224" t="str">
        <f t="shared" ref="EY69:EY78" si="239">IF(EW69="","",EW69+($F69*365))</f>
        <v/>
      </c>
      <c r="EZ69" s="225"/>
      <c r="FA69" s="115" t="str">
        <f t="shared" ref="FA69:FA78" si="240">IF(FB69="","",_xlfn.DAYS(FB69,$P$2))</f>
        <v/>
      </c>
      <c r="FB69" s="225" t="str">
        <f t="shared" ref="FB69:FB78" si="241">IF(EZ69="","",EZ69+($F69*365))</f>
        <v/>
      </c>
      <c r="FC69" s="224"/>
      <c r="FD69" s="5" t="str">
        <f t="shared" ref="FD69:FD78" si="242">IF(FE69="","",_xlfn.DAYS(FE69,$P$2))</f>
        <v/>
      </c>
      <c r="FE69" s="224" t="str">
        <f t="shared" ref="FE69:FE78" si="243">IF(FC69="","",FC69+($F69*365))</f>
        <v/>
      </c>
      <c r="FF69" s="225"/>
      <c r="FG69" s="115" t="str">
        <f t="shared" ref="FG69:FG78" si="244">IF(FH69="","",_xlfn.DAYS(FH69,$P$2))</f>
        <v/>
      </c>
      <c r="FH69" s="225" t="str">
        <f t="shared" ref="FH69:FH78" si="245">IF(FF69="","",FF69+($F69*365))</f>
        <v/>
      </c>
      <c r="FI69" s="224"/>
      <c r="FJ69" s="5" t="str">
        <f t="shared" ref="FJ69:FJ78" si="246">IF(FK69="","",_xlfn.DAYS(FK69,$P$2))</f>
        <v/>
      </c>
      <c r="FK69" s="224" t="str">
        <f t="shared" ref="FK69:FK78" si="247">IF(FI69="","",FI69+($F69*365))</f>
        <v/>
      </c>
      <c r="FL69" s="225"/>
      <c r="FM69" s="115" t="str">
        <f t="shared" ref="FM69:FM78" si="248">IF(FN69="","",_xlfn.DAYS(FN69,$P$2))</f>
        <v/>
      </c>
      <c r="FN69" s="225" t="str">
        <f t="shared" ref="FN69:FN78" si="249">IF(FL69="","",FL69+($F69*365))</f>
        <v/>
      </c>
      <c r="FO69" s="224"/>
      <c r="FP69" s="5" t="str">
        <f t="shared" ref="FP69:FP78" si="250">IF(FQ69="","",_xlfn.DAYS(FQ69,$P$2))</f>
        <v/>
      </c>
      <c r="FQ69" s="224" t="str">
        <f t="shared" ref="FQ69:FQ78" si="251">IF(FO69 = "", "",FO69+($F69*365))</f>
        <v/>
      </c>
      <c r="FR69" s="225"/>
      <c r="FS69" s="115" t="str">
        <f t="shared" ref="FS69:FS78" si="252">IF(FT69="","",_xlfn.DAYS(FT69,$P$2))</f>
        <v/>
      </c>
      <c r="FT69" s="225" t="str">
        <f t="shared" ref="FT69:FT78" si="253">IF(FR69="","",FR69+($F69*365))</f>
        <v/>
      </c>
      <c r="FU69" s="253"/>
      <c r="FV69" s="253"/>
      <c r="FW69" s="253"/>
      <c r="FX69" s="253"/>
      <c r="FY69" s="253"/>
      <c r="FZ69" s="3"/>
    </row>
    <row r="70" spans="1:182" x14ac:dyDescent="0.25">
      <c r="A70" s="2" t="str">
        <f t="shared" si="132"/>
        <v/>
      </c>
      <c r="B70" s="2"/>
      <c r="C70" s="82"/>
      <c r="D70" s="109"/>
      <c r="E70" s="101"/>
      <c r="F70" s="2"/>
      <c r="G70" s="76"/>
      <c r="H70" s="114" t="str">
        <f t="shared" si="1"/>
        <v/>
      </c>
      <c r="I70" s="114" t="str">
        <f t="shared" si="2"/>
        <v/>
      </c>
      <c r="J70" s="114" t="str">
        <f t="shared" si="3"/>
        <v/>
      </c>
      <c r="K70" s="114" t="str">
        <f t="shared" si="4"/>
        <v/>
      </c>
      <c r="L70" s="114" t="str">
        <f t="shared" si="5"/>
        <v/>
      </c>
      <c r="M70" s="114" t="str">
        <f t="shared" si="6"/>
        <v/>
      </c>
      <c r="N70" s="114" t="str">
        <f t="shared" si="133"/>
        <v/>
      </c>
      <c r="O70" s="114" t="str">
        <f t="shared" si="134"/>
        <v/>
      </c>
      <c r="P70" s="93" t="str">
        <f t="shared" si="135"/>
        <v/>
      </c>
      <c r="Q70" s="93" t="str">
        <f t="shared" si="136"/>
        <v/>
      </c>
      <c r="R70" s="93" t="str">
        <f t="shared" si="137"/>
        <v/>
      </c>
      <c r="S70" s="93" t="str">
        <f t="shared" si="138"/>
        <v/>
      </c>
      <c r="T70" s="93" t="str">
        <f t="shared" si="139"/>
        <v/>
      </c>
      <c r="U70" s="93" t="str">
        <f t="shared" si="140"/>
        <v/>
      </c>
      <c r="V70" s="93" t="str">
        <f t="shared" si="141"/>
        <v/>
      </c>
      <c r="W70" s="93" t="str">
        <f t="shared" si="142"/>
        <v/>
      </c>
      <c r="X70" s="93" t="str">
        <f t="shared" si="143"/>
        <v/>
      </c>
      <c r="Y70" s="93" t="str">
        <f t="shared" si="144"/>
        <v/>
      </c>
      <c r="Z70" s="93" t="str">
        <f t="shared" si="145"/>
        <v/>
      </c>
      <c r="AA70" s="93" t="str">
        <f t="shared" si="146"/>
        <v/>
      </c>
      <c r="AB70" s="93" t="str">
        <f t="shared" si="147"/>
        <v/>
      </c>
      <c r="AC70" s="93" t="str">
        <f t="shared" si="148"/>
        <v/>
      </c>
      <c r="AD70" s="93" t="str">
        <f t="shared" si="149"/>
        <v/>
      </c>
      <c r="AE70" s="93" t="str">
        <f t="shared" si="150"/>
        <v/>
      </c>
      <c r="AF70" s="93" t="str">
        <f t="shared" si="151"/>
        <v/>
      </c>
      <c r="AG70" s="93" t="str">
        <f t="shared" si="152"/>
        <v/>
      </c>
      <c r="AH70" s="93" t="str">
        <f t="shared" si="153"/>
        <v/>
      </c>
      <c r="AI70" s="93" t="str">
        <f t="shared" si="154"/>
        <v/>
      </c>
      <c r="AJ70" s="93" t="str">
        <f t="shared" si="155"/>
        <v/>
      </c>
      <c r="AK70" s="93" t="str">
        <f t="shared" si="156"/>
        <v/>
      </c>
      <c r="AL70" s="93" t="str">
        <f t="shared" si="157"/>
        <v/>
      </c>
      <c r="AM70" s="93" t="str">
        <f t="shared" si="158"/>
        <v/>
      </c>
      <c r="AN70" s="93" t="str">
        <f t="shared" si="159"/>
        <v/>
      </c>
      <c r="AO70" s="93" t="str">
        <f t="shared" si="160"/>
        <v/>
      </c>
      <c r="AP70" s="93" t="str">
        <f t="shared" si="161"/>
        <v/>
      </c>
      <c r="AQ70" s="93" t="str">
        <f t="shared" si="162"/>
        <v/>
      </c>
      <c r="AR70" s="93" t="str">
        <f t="shared" si="163"/>
        <v/>
      </c>
      <c r="AS70" s="93" t="str">
        <f t="shared" si="164"/>
        <v/>
      </c>
      <c r="AT70" s="93" t="str">
        <f t="shared" si="165"/>
        <v/>
      </c>
      <c r="AU70" s="93" t="str">
        <f t="shared" si="166"/>
        <v/>
      </c>
      <c r="AV70" s="93" t="str">
        <f t="shared" si="167"/>
        <v/>
      </c>
      <c r="AW70" s="93" t="str">
        <f t="shared" si="168"/>
        <v/>
      </c>
      <c r="AX70" s="93" t="str">
        <f t="shared" si="169"/>
        <v/>
      </c>
      <c r="AY70" s="93" t="str">
        <f t="shared" si="170"/>
        <v/>
      </c>
      <c r="AZ70" s="93" t="str">
        <f t="shared" si="171"/>
        <v/>
      </c>
      <c r="BA70" s="93" t="str">
        <f t="shared" si="172"/>
        <v/>
      </c>
      <c r="BB70" s="93" t="str">
        <f t="shared" si="173"/>
        <v/>
      </c>
      <c r="BC70" s="93" t="str">
        <f t="shared" si="174"/>
        <v/>
      </c>
      <c r="BD70" s="93" t="str">
        <f t="shared" si="175"/>
        <v/>
      </c>
      <c r="BE70" s="224"/>
      <c r="BF70" s="74" t="str">
        <f t="shared" si="130"/>
        <v/>
      </c>
      <c r="BG70" s="36" t="str">
        <f t="shared" si="131"/>
        <v/>
      </c>
      <c r="BH70" s="225"/>
      <c r="BI70" s="75" t="str">
        <f t="shared" si="176"/>
        <v/>
      </c>
      <c r="BJ70" s="37" t="str">
        <f t="shared" si="177"/>
        <v/>
      </c>
      <c r="BK70" s="224"/>
      <c r="BL70" s="74" t="str">
        <f t="shared" si="178"/>
        <v/>
      </c>
      <c r="BM70" s="36" t="str">
        <f t="shared" si="179"/>
        <v/>
      </c>
      <c r="BN70" s="225"/>
      <c r="BO70" s="75" t="str">
        <f t="shared" si="180"/>
        <v/>
      </c>
      <c r="BP70" s="37" t="str">
        <f t="shared" si="181"/>
        <v/>
      </c>
      <c r="BQ70" s="224"/>
      <c r="BR70" s="74" t="str">
        <f t="shared" si="182"/>
        <v/>
      </c>
      <c r="BS70" s="36" t="str">
        <f t="shared" si="183"/>
        <v/>
      </c>
      <c r="BT70" s="225"/>
      <c r="BU70" s="75" t="str">
        <f t="shared" si="184"/>
        <v/>
      </c>
      <c r="BV70" s="37" t="str">
        <f t="shared" si="185"/>
        <v/>
      </c>
      <c r="BW70" s="224"/>
      <c r="BX70" s="74" t="str">
        <f t="shared" si="186"/>
        <v/>
      </c>
      <c r="BY70" s="36" t="str">
        <f t="shared" si="187"/>
        <v/>
      </c>
      <c r="BZ70" s="225"/>
      <c r="CA70" s="75" t="str">
        <f t="shared" si="188"/>
        <v/>
      </c>
      <c r="CB70" s="37" t="str">
        <f t="shared" si="189"/>
        <v/>
      </c>
      <c r="CC70" s="224"/>
      <c r="CD70" s="74" t="str">
        <f t="shared" si="190"/>
        <v/>
      </c>
      <c r="CE70" s="36" t="str">
        <f t="shared" si="191"/>
        <v/>
      </c>
      <c r="CF70" s="225"/>
      <c r="CG70" s="115" t="str">
        <f t="shared" si="192"/>
        <v/>
      </c>
      <c r="CH70" s="225" t="str">
        <f t="shared" si="193"/>
        <v/>
      </c>
      <c r="CI70" s="224"/>
      <c r="CJ70" s="5" t="str">
        <f t="shared" si="194"/>
        <v/>
      </c>
      <c r="CK70" s="224" t="str">
        <f t="shared" si="195"/>
        <v/>
      </c>
      <c r="CL70" s="225"/>
      <c r="CM70" s="115" t="str">
        <f t="shared" si="196"/>
        <v/>
      </c>
      <c r="CN70" s="225" t="str">
        <f t="shared" si="197"/>
        <v/>
      </c>
      <c r="CO70" s="224"/>
      <c r="CP70" s="5" t="str">
        <f t="shared" si="198"/>
        <v/>
      </c>
      <c r="CQ70" s="224" t="str">
        <f t="shared" si="199"/>
        <v/>
      </c>
      <c r="CR70" s="225"/>
      <c r="CS70" s="115" t="str">
        <f t="shared" si="200"/>
        <v/>
      </c>
      <c r="CT70" s="225" t="str">
        <f t="shared" si="201"/>
        <v/>
      </c>
      <c r="CU70" s="224"/>
      <c r="CV70" s="5" t="str">
        <f t="shared" si="202"/>
        <v/>
      </c>
      <c r="CW70" s="224" t="str">
        <f t="shared" si="203"/>
        <v/>
      </c>
      <c r="CX70" s="225"/>
      <c r="CY70" s="115" t="str">
        <f t="shared" si="204"/>
        <v/>
      </c>
      <c r="CZ70" s="225" t="str">
        <f t="shared" si="205"/>
        <v/>
      </c>
      <c r="DA70" s="224"/>
      <c r="DB70" s="5" t="str">
        <f t="shared" si="206"/>
        <v/>
      </c>
      <c r="DC70" s="224" t="str">
        <f t="shared" si="207"/>
        <v/>
      </c>
      <c r="DD70" s="225"/>
      <c r="DE70" s="115" t="str">
        <f t="shared" si="208"/>
        <v/>
      </c>
      <c r="DF70" s="225" t="str">
        <f t="shared" si="209"/>
        <v/>
      </c>
      <c r="DG70" s="224"/>
      <c r="DH70" s="5" t="str">
        <f t="shared" si="210"/>
        <v/>
      </c>
      <c r="DI70" s="224" t="str">
        <f t="shared" si="211"/>
        <v/>
      </c>
      <c r="DJ70" s="225"/>
      <c r="DK70" s="115" t="str">
        <f t="shared" si="212"/>
        <v/>
      </c>
      <c r="DL70" s="225" t="str">
        <f t="shared" si="213"/>
        <v/>
      </c>
      <c r="DM70" s="224"/>
      <c r="DN70" s="5" t="str">
        <f t="shared" si="214"/>
        <v/>
      </c>
      <c r="DO70" s="224" t="str">
        <f t="shared" si="215"/>
        <v/>
      </c>
      <c r="DP70" s="225"/>
      <c r="DQ70" s="115" t="str">
        <f t="shared" si="216"/>
        <v/>
      </c>
      <c r="DR70" s="225" t="str">
        <f t="shared" si="217"/>
        <v/>
      </c>
      <c r="DS70" s="224"/>
      <c r="DT70" s="5" t="str">
        <f t="shared" si="218"/>
        <v/>
      </c>
      <c r="DU70" s="224" t="str">
        <f t="shared" si="219"/>
        <v/>
      </c>
      <c r="DV70" s="225"/>
      <c r="DW70" s="115" t="str">
        <f t="shared" si="220"/>
        <v/>
      </c>
      <c r="DX70" s="225" t="str">
        <f t="shared" si="221"/>
        <v/>
      </c>
      <c r="DY70" s="224"/>
      <c r="DZ70" s="5" t="str">
        <f t="shared" si="222"/>
        <v/>
      </c>
      <c r="EA70" s="224" t="str">
        <f t="shared" si="223"/>
        <v/>
      </c>
      <c r="EB70" s="225"/>
      <c r="EC70" s="115" t="str">
        <f t="shared" si="224"/>
        <v/>
      </c>
      <c r="ED70" s="225" t="str">
        <f t="shared" si="225"/>
        <v/>
      </c>
      <c r="EE70" s="224"/>
      <c r="EF70" s="5" t="str">
        <f t="shared" si="226"/>
        <v/>
      </c>
      <c r="EG70" s="224" t="str">
        <f t="shared" si="227"/>
        <v/>
      </c>
      <c r="EH70" s="225"/>
      <c r="EI70" s="115" t="str">
        <f t="shared" si="228"/>
        <v/>
      </c>
      <c r="EJ70" s="225" t="str">
        <f t="shared" si="229"/>
        <v/>
      </c>
      <c r="EK70" s="224"/>
      <c r="EL70" s="5" t="str">
        <f t="shared" si="230"/>
        <v/>
      </c>
      <c r="EM70" s="224" t="str">
        <f t="shared" si="231"/>
        <v/>
      </c>
      <c r="EN70" s="225"/>
      <c r="EO70" s="115" t="str">
        <f t="shared" si="232"/>
        <v/>
      </c>
      <c r="EP70" s="225" t="str">
        <f t="shared" si="233"/>
        <v/>
      </c>
      <c r="EQ70" s="224"/>
      <c r="ER70" s="5" t="str">
        <f t="shared" si="234"/>
        <v/>
      </c>
      <c r="ES70" s="224" t="str">
        <f t="shared" si="235"/>
        <v/>
      </c>
      <c r="ET70" s="225"/>
      <c r="EU70" s="115" t="str">
        <f t="shared" si="236"/>
        <v/>
      </c>
      <c r="EV70" s="225" t="str">
        <f t="shared" si="237"/>
        <v/>
      </c>
      <c r="EW70" s="224"/>
      <c r="EX70" s="5" t="str">
        <f t="shared" si="238"/>
        <v/>
      </c>
      <c r="EY70" s="224" t="str">
        <f t="shared" si="239"/>
        <v/>
      </c>
      <c r="EZ70" s="225"/>
      <c r="FA70" s="115" t="str">
        <f t="shared" si="240"/>
        <v/>
      </c>
      <c r="FB70" s="225" t="str">
        <f t="shared" si="241"/>
        <v/>
      </c>
      <c r="FC70" s="224"/>
      <c r="FD70" s="5" t="str">
        <f t="shared" si="242"/>
        <v/>
      </c>
      <c r="FE70" s="224" t="str">
        <f t="shared" si="243"/>
        <v/>
      </c>
      <c r="FF70" s="225"/>
      <c r="FG70" s="115" t="str">
        <f t="shared" si="244"/>
        <v/>
      </c>
      <c r="FH70" s="225" t="str">
        <f t="shared" si="245"/>
        <v/>
      </c>
      <c r="FI70" s="224"/>
      <c r="FJ70" s="5" t="str">
        <f t="shared" si="246"/>
        <v/>
      </c>
      <c r="FK70" s="224" t="str">
        <f t="shared" si="247"/>
        <v/>
      </c>
      <c r="FL70" s="225"/>
      <c r="FM70" s="115" t="str">
        <f t="shared" si="248"/>
        <v/>
      </c>
      <c r="FN70" s="225" t="str">
        <f t="shared" si="249"/>
        <v/>
      </c>
      <c r="FO70" s="224"/>
      <c r="FP70" s="5" t="str">
        <f t="shared" si="250"/>
        <v/>
      </c>
      <c r="FQ70" s="224" t="str">
        <f t="shared" si="251"/>
        <v/>
      </c>
      <c r="FR70" s="225"/>
      <c r="FS70" s="115" t="str">
        <f t="shared" si="252"/>
        <v/>
      </c>
      <c r="FT70" s="225" t="str">
        <f t="shared" si="253"/>
        <v/>
      </c>
      <c r="FU70" s="253"/>
      <c r="FV70" s="253"/>
      <c r="FW70" s="253"/>
      <c r="FX70" s="253"/>
      <c r="FY70" s="253"/>
      <c r="FZ70" s="3"/>
    </row>
    <row r="71" spans="1:182" x14ac:dyDescent="0.25">
      <c r="A71" s="2" t="str">
        <f t="shared" si="132"/>
        <v/>
      </c>
      <c r="B71" s="2"/>
      <c r="C71" s="82"/>
      <c r="D71" s="109"/>
      <c r="E71" s="101"/>
      <c r="F71" s="2"/>
      <c r="G71" s="76"/>
      <c r="H71" s="114" t="str">
        <f t="shared" si="1"/>
        <v/>
      </c>
      <c r="I71" s="114" t="str">
        <f t="shared" si="2"/>
        <v/>
      </c>
      <c r="J71" s="114" t="str">
        <f t="shared" si="3"/>
        <v/>
      </c>
      <c r="K71" s="114" t="str">
        <f t="shared" si="4"/>
        <v/>
      </c>
      <c r="L71" s="114" t="str">
        <f t="shared" si="5"/>
        <v/>
      </c>
      <c r="M71" s="114" t="str">
        <f t="shared" si="6"/>
        <v/>
      </c>
      <c r="N71" s="114" t="str">
        <f t="shared" si="133"/>
        <v/>
      </c>
      <c r="O71" s="114" t="str">
        <f t="shared" si="134"/>
        <v/>
      </c>
      <c r="P71" s="93" t="str">
        <f t="shared" si="135"/>
        <v/>
      </c>
      <c r="Q71" s="93" t="str">
        <f t="shared" si="136"/>
        <v/>
      </c>
      <c r="R71" s="93" t="str">
        <f t="shared" si="137"/>
        <v/>
      </c>
      <c r="S71" s="93" t="str">
        <f t="shared" si="138"/>
        <v/>
      </c>
      <c r="T71" s="93" t="str">
        <f t="shared" si="139"/>
        <v/>
      </c>
      <c r="U71" s="93" t="str">
        <f t="shared" si="140"/>
        <v/>
      </c>
      <c r="V71" s="93" t="str">
        <f t="shared" si="141"/>
        <v/>
      </c>
      <c r="W71" s="93" t="str">
        <f t="shared" si="142"/>
        <v/>
      </c>
      <c r="X71" s="93" t="str">
        <f t="shared" si="143"/>
        <v/>
      </c>
      <c r="Y71" s="93" t="str">
        <f t="shared" si="144"/>
        <v/>
      </c>
      <c r="Z71" s="93" t="str">
        <f t="shared" si="145"/>
        <v/>
      </c>
      <c r="AA71" s="93" t="str">
        <f t="shared" si="146"/>
        <v/>
      </c>
      <c r="AB71" s="93" t="str">
        <f t="shared" si="147"/>
        <v/>
      </c>
      <c r="AC71" s="93" t="str">
        <f t="shared" si="148"/>
        <v/>
      </c>
      <c r="AD71" s="93" t="str">
        <f t="shared" si="149"/>
        <v/>
      </c>
      <c r="AE71" s="93" t="str">
        <f t="shared" si="150"/>
        <v/>
      </c>
      <c r="AF71" s="93" t="str">
        <f t="shared" si="151"/>
        <v/>
      </c>
      <c r="AG71" s="93" t="str">
        <f t="shared" si="152"/>
        <v/>
      </c>
      <c r="AH71" s="93" t="str">
        <f t="shared" si="153"/>
        <v/>
      </c>
      <c r="AI71" s="93" t="str">
        <f t="shared" si="154"/>
        <v/>
      </c>
      <c r="AJ71" s="93" t="str">
        <f t="shared" si="155"/>
        <v/>
      </c>
      <c r="AK71" s="93" t="str">
        <f t="shared" si="156"/>
        <v/>
      </c>
      <c r="AL71" s="93" t="str">
        <f t="shared" si="157"/>
        <v/>
      </c>
      <c r="AM71" s="93" t="str">
        <f t="shared" si="158"/>
        <v/>
      </c>
      <c r="AN71" s="93" t="str">
        <f t="shared" si="159"/>
        <v/>
      </c>
      <c r="AO71" s="93" t="str">
        <f t="shared" si="160"/>
        <v/>
      </c>
      <c r="AP71" s="93" t="str">
        <f t="shared" si="161"/>
        <v/>
      </c>
      <c r="AQ71" s="93" t="str">
        <f t="shared" si="162"/>
        <v/>
      </c>
      <c r="AR71" s="93" t="str">
        <f t="shared" si="163"/>
        <v/>
      </c>
      <c r="AS71" s="93" t="str">
        <f t="shared" si="164"/>
        <v/>
      </c>
      <c r="AT71" s="93" t="str">
        <f t="shared" si="165"/>
        <v/>
      </c>
      <c r="AU71" s="93" t="str">
        <f t="shared" si="166"/>
        <v/>
      </c>
      <c r="AV71" s="93" t="str">
        <f t="shared" si="167"/>
        <v/>
      </c>
      <c r="AW71" s="93" t="str">
        <f t="shared" si="168"/>
        <v/>
      </c>
      <c r="AX71" s="93" t="str">
        <f t="shared" si="169"/>
        <v/>
      </c>
      <c r="AY71" s="93" t="str">
        <f t="shared" si="170"/>
        <v/>
      </c>
      <c r="AZ71" s="93" t="str">
        <f t="shared" si="171"/>
        <v/>
      </c>
      <c r="BA71" s="93" t="str">
        <f t="shared" si="172"/>
        <v/>
      </c>
      <c r="BB71" s="93" t="str">
        <f t="shared" si="173"/>
        <v/>
      </c>
      <c r="BC71" s="93" t="str">
        <f t="shared" si="174"/>
        <v/>
      </c>
      <c r="BD71" s="93" t="str">
        <f t="shared" si="175"/>
        <v/>
      </c>
      <c r="BE71" s="224"/>
      <c r="BF71" s="74" t="str">
        <f t="shared" si="130"/>
        <v/>
      </c>
      <c r="BG71" s="36" t="str">
        <f t="shared" si="131"/>
        <v/>
      </c>
      <c r="BH71" s="225"/>
      <c r="BI71" s="75" t="str">
        <f t="shared" si="176"/>
        <v/>
      </c>
      <c r="BJ71" s="37" t="str">
        <f t="shared" si="177"/>
        <v/>
      </c>
      <c r="BK71" s="224"/>
      <c r="BL71" s="74" t="str">
        <f t="shared" si="178"/>
        <v/>
      </c>
      <c r="BM71" s="36" t="str">
        <f t="shared" si="179"/>
        <v/>
      </c>
      <c r="BN71" s="225"/>
      <c r="BO71" s="75" t="str">
        <f t="shared" si="180"/>
        <v/>
      </c>
      <c r="BP71" s="37" t="str">
        <f t="shared" si="181"/>
        <v/>
      </c>
      <c r="BQ71" s="224"/>
      <c r="BR71" s="74" t="str">
        <f t="shared" si="182"/>
        <v/>
      </c>
      <c r="BS71" s="36" t="str">
        <f t="shared" si="183"/>
        <v/>
      </c>
      <c r="BT71" s="225"/>
      <c r="BU71" s="75" t="str">
        <f t="shared" si="184"/>
        <v/>
      </c>
      <c r="BV71" s="37" t="str">
        <f t="shared" si="185"/>
        <v/>
      </c>
      <c r="BW71" s="224"/>
      <c r="BX71" s="74" t="str">
        <f t="shared" si="186"/>
        <v/>
      </c>
      <c r="BY71" s="36" t="str">
        <f t="shared" si="187"/>
        <v/>
      </c>
      <c r="BZ71" s="225"/>
      <c r="CA71" s="75" t="str">
        <f t="shared" si="188"/>
        <v/>
      </c>
      <c r="CB71" s="37" t="str">
        <f t="shared" si="189"/>
        <v/>
      </c>
      <c r="CC71" s="224"/>
      <c r="CD71" s="74" t="str">
        <f t="shared" si="190"/>
        <v/>
      </c>
      <c r="CE71" s="36" t="str">
        <f t="shared" si="191"/>
        <v/>
      </c>
      <c r="CF71" s="225"/>
      <c r="CG71" s="115" t="str">
        <f t="shared" si="192"/>
        <v/>
      </c>
      <c r="CH71" s="225" t="str">
        <f t="shared" si="193"/>
        <v/>
      </c>
      <c r="CI71" s="224"/>
      <c r="CJ71" s="5" t="str">
        <f t="shared" si="194"/>
        <v/>
      </c>
      <c r="CK71" s="224" t="str">
        <f t="shared" si="195"/>
        <v/>
      </c>
      <c r="CL71" s="225"/>
      <c r="CM71" s="115" t="str">
        <f t="shared" si="196"/>
        <v/>
      </c>
      <c r="CN71" s="225" t="str">
        <f t="shared" si="197"/>
        <v/>
      </c>
      <c r="CO71" s="224"/>
      <c r="CP71" s="5" t="str">
        <f t="shared" si="198"/>
        <v/>
      </c>
      <c r="CQ71" s="224" t="str">
        <f t="shared" si="199"/>
        <v/>
      </c>
      <c r="CR71" s="225"/>
      <c r="CS71" s="115" t="str">
        <f t="shared" si="200"/>
        <v/>
      </c>
      <c r="CT71" s="225" t="str">
        <f t="shared" si="201"/>
        <v/>
      </c>
      <c r="CU71" s="224"/>
      <c r="CV71" s="5" t="str">
        <f t="shared" si="202"/>
        <v/>
      </c>
      <c r="CW71" s="224" t="str">
        <f t="shared" si="203"/>
        <v/>
      </c>
      <c r="CX71" s="225"/>
      <c r="CY71" s="115" t="str">
        <f t="shared" si="204"/>
        <v/>
      </c>
      <c r="CZ71" s="225" t="str">
        <f t="shared" si="205"/>
        <v/>
      </c>
      <c r="DA71" s="224"/>
      <c r="DB71" s="5" t="str">
        <f t="shared" si="206"/>
        <v/>
      </c>
      <c r="DC71" s="224" t="str">
        <f t="shared" si="207"/>
        <v/>
      </c>
      <c r="DD71" s="225"/>
      <c r="DE71" s="115" t="str">
        <f t="shared" si="208"/>
        <v/>
      </c>
      <c r="DF71" s="225" t="str">
        <f t="shared" si="209"/>
        <v/>
      </c>
      <c r="DG71" s="224"/>
      <c r="DH71" s="5" t="str">
        <f t="shared" si="210"/>
        <v/>
      </c>
      <c r="DI71" s="224" t="str">
        <f t="shared" si="211"/>
        <v/>
      </c>
      <c r="DJ71" s="225"/>
      <c r="DK71" s="115" t="str">
        <f t="shared" si="212"/>
        <v/>
      </c>
      <c r="DL71" s="225" t="str">
        <f t="shared" si="213"/>
        <v/>
      </c>
      <c r="DM71" s="224"/>
      <c r="DN71" s="5" t="str">
        <f t="shared" si="214"/>
        <v/>
      </c>
      <c r="DO71" s="224" t="str">
        <f t="shared" si="215"/>
        <v/>
      </c>
      <c r="DP71" s="225"/>
      <c r="DQ71" s="115" t="str">
        <f t="shared" si="216"/>
        <v/>
      </c>
      <c r="DR71" s="225" t="str">
        <f t="shared" si="217"/>
        <v/>
      </c>
      <c r="DS71" s="224"/>
      <c r="DT71" s="5" t="str">
        <f t="shared" si="218"/>
        <v/>
      </c>
      <c r="DU71" s="224" t="str">
        <f t="shared" si="219"/>
        <v/>
      </c>
      <c r="DV71" s="225"/>
      <c r="DW71" s="115" t="str">
        <f t="shared" si="220"/>
        <v/>
      </c>
      <c r="DX71" s="225" t="str">
        <f t="shared" si="221"/>
        <v/>
      </c>
      <c r="DY71" s="224"/>
      <c r="DZ71" s="5" t="str">
        <f t="shared" si="222"/>
        <v/>
      </c>
      <c r="EA71" s="224" t="str">
        <f t="shared" si="223"/>
        <v/>
      </c>
      <c r="EB71" s="225"/>
      <c r="EC71" s="115" t="str">
        <f t="shared" si="224"/>
        <v/>
      </c>
      <c r="ED71" s="225" t="str">
        <f t="shared" si="225"/>
        <v/>
      </c>
      <c r="EE71" s="224"/>
      <c r="EF71" s="5" t="str">
        <f t="shared" si="226"/>
        <v/>
      </c>
      <c r="EG71" s="224" t="str">
        <f t="shared" si="227"/>
        <v/>
      </c>
      <c r="EH71" s="225"/>
      <c r="EI71" s="115" t="str">
        <f t="shared" si="228"/>
        <v/>
      </c>
      <c r="EJ71" s="225" t="str">
        <f t="shared" si="229"/>
        <v/>
      </c>
      <c r="EK71" s="224"/>
      <c r="EL71" s="5" t="str">
        <f t="shared" si="230"/>
        <v/>
      </c>
      <c r="EM71" s="224" t="str">
        <f t="shared" si="231"/>
        <v/>
      </c>
      <c r="EN71" s="225"/>
      <c r="EO71" s="115" t="str">
        <f t="shared" si="232"/>
        <v/>
      </c>
      <c r="EP71" s="225" t="str">
        <f t="shared" si="233"/>
        <v/>
      </c>
      <c r="EQ71" s="224"/>
      <c r="ER71" s="5" t="str">
        <f t="shared" si="234"/>
        <v/>
      </c>
      <c r="ES71" s="224" t="str">
        <f t="shared" si="235"/>
        <v/>
      </c>
      <c r="ET71" s="225"/>
      <c r="EU71" s="115" t="str">
        <f t="shared" si="236"/>
        <v/>
      </c>
      <c r="EV71" s="225" t="str">
        <f t="shared" si="237"/>
        <v/>
      </c>
      <c r="EW71" s="224"/>
      <c r="EX71" s="5" t="str">
        <f t="shared" si="238"/>
        <v/>
      </c>
      <c r="EY71" s="224" t="str">
        <f t="shared" si="239"/>
        <v/>
      </c>
      <c r="EZ71" s="225"/>
      <c r="FA71" s="115" t="str">
        <f t="shared" si="240"/>
        <v/>
      </c>
      <c r="FB71" s="225" t="str">
        <f t="shared" si="241"/>
        <v/>
      </c>
      <c r="FC71" s="224"/>
      <c r="FD71" s="5" t="str">
        <f t="shared" si="242"/>
        <v/>
      </c>
      <c r="FE71" s="224" t="str">
        <f t="shared" si="243"/>
        <v/>
      </c>
      <c r="FF71" s="225"/>
      <c r="FG71" s="115" t="str">
        <f t="shared" si="244"/>
        <v/>
      </c>
      <c r="FH71" s="225" t="str">
        <f t="shared" si="245"/>
        <v/>
      </c>
      <c r="FI71" s="224"/>
      <c r="FJ71" s="5" t="str">
        <f t="shared" si="246"/>
        <v/>
      </c>
      <c r="FK71" s="224" t="str">
        <f t="shared" si="247"/>
        <v/>
      </c>
      <c r="FL71" s="225"/>
      <c r="FM71" s="115" t="str">
        <f t="shared" si="248"/>
        <v/>
      </c>
      <c r="FN71" s="225" t="str">
        <f t="shared" si="249"/>
        <v/>
      </c>
      <c r="FO71" s="224"/>
      <c r="FP71" s="5" t="str">
        <f t="shared" si="250"/>
        <v/>
      </c>
      <c r="FQ71" s="224" t="str">
        <f t="shared" si="251"/>
        <v/>
      </c>
      <c r="FR71" s="225"/>
      <c r="FS71" s="115" t="str">
        <f t="shared" si="252"/>
        <v/>
      </c>
      <c r="FT71" s="225" t="str">
        <f t="shared" si="253"/>
        <v/>
      </c>
      <c r="FU71" s="253"/>
      <c r="FV71" s="253"/>
      <c r="FW71" s="253"/>
      <c r="FX71" s="253"/>
      <c r="FY71" s="253"/>
      <c r="FZ71" s="3"/>
    </row>
    <row r="72" spans="1:182" x14ac:dyDescent="0.25">
      <c r="A72" s="2" t="str">
        <f t="shared" si="132"/>
        <v/>
      </c>
      <c r="B72" s="2"/>
      <c r="C72" s="82"/>
      <c r="D72" s="109"/>
      <c r="E72" s="101"/>
      <c r="F72" s="2"/>
      <c r="G72" s="76"/>
      <c r="H72" s="114" t="str">
        <f t="shared" si="1"/>
        <v/>
      </c>
      <c r="I72" s="114" t="str">
        <f t="shared" si="2"/>
        <v/>
      </c>
      <c r="J72" s="114" t="str">
        <f t="shared" si="3"/>
        <v/>
      </c>
      <c r="K72" s="114" t="str">
        <f t="shared" si="4"/>
        <v/>
      </c>
      <c r="L72" s="114" t="str">
        <f t="shared" si="5"/>
        <v/>
      </c>
      <c r="M72" s="114" t="str">
        <f t="shared" si="6"/>
        <v/>
      </c>
      <c r="N72" s="114" t="str">
        <f t="shared" si="133"/>
        <v/>
      </c>
      <c r="O72" s="114" t="str">
        <f t="shared" si="134"/>
        <v/>
      </c>
      <c r="P72" s="93" t="str">
        <f t="shared" si="135"/>
        <v/>
      </c>
      <c r="Q72" s="93" t="str">
        <f t="shared" si="136"/>
        <v/>
      </c>
      <c r="R72" s="93" t="str">
        <f t="shared" si="137"/>
        <v/>
      </c>
      <c r="S72" s="93" t="str">
        <f t="shared" si="138"/>
        <v/>
      </c>
      <c r="T72" s="93" t="str">
        <f t="shared" si="139"/>
        <v/>
      </c>
      <c r="U72" s="93" t="str">
        <f t="shared" si="140"/>
        <v/>
      </c>
      <c r="V72" s="93" t="str">
        <f t="shared" si="141"/>
        <v/>
      </c>
      <c r="W72" s="93" t="str">
        <f t="shared" si="142"/>
        <v/>
      </c>
      <c r="X72" s="93" t="str">
        <f t="shared" si="143"/>
        <v/>
      </c>
      <c r="Y72" s="93" t="str">
        <f t="shared" si="144"/>
        <v/>
      </c>
      <c r="Z72" s="93" t="str">
        <f t="shared" si="145"/>
        <v/>
      </c>
      <c r="AA72" s="93" t="str">
        <f t="shared" si="146"/>
        <v/>
      </c>
      <c r="AB72" s="93" t="str">
        <f t="shared" si="147"/>
        <v/>
      </c>
      <c r="AC72" s="93" t="str">
        <f t="shared" si="148"/>
        <v/>
      </c>
      <c r="AD72" s="93" t="str">
        <f t="shared" si="149"/>
        <v/>
      </c>
      <c r="AE72" s="93" t="str">
        <f t="shared" si="150"/>
        <v/>
      </c>
      <c r="AF72" s="93" t="str">
        <f t="shared" si="151"/>
        <v/>
      </c>
      <c r="AG72" s="93" t="str">
        <f t="shared" si="152"/>
        <v/>
      </c>
      <c r="AH72" s="93" t="str">
        <f t="shared" si="153"/>
        <v/>
      </c>
      <c r="AI72" s="93" t="str">
        <f t="shared" si="154"/>
        <v/>
      </c>
      <c r="AJ72" s="93" t="str">
        <f t="shared" si="155"/>
        <v/>
      </c>
      <c r="AK72" s="93" t="str">
        <f t="shared" si="156"/>
        <v/>
      </c>
      <c r="AL72" s="93" t="str">
        <f t="shared" si="157"/>
        <v/>
      </c>
      <c r="AM72" s="93" t="str">
        <f t="shared" si="158"/>
        <v/>
      </c>
      <c r="AN72" s="93" t="str">
        <f t="shared" si="159"/>
        <v/>
      </c>
      <c r="AO72" s="93" t="str">
        <f t="shared" si="160"/>
        <v/>
      </c>
      <c r="AP72" s="93" t="str">
        <f t="shared" si="161"/>
        <v/>
      </c>
      <c r="AQ72" s="93" t="str">
        <f t="shared" si="162"/>
        <v/>
      </c>
      <c r="AR72" s="93" t="str">
        <f t="shared" si="163"/>
        <v/>
      </c>
      <c r="AS72" s="93" t="str">
        <f t="shared" si="164"/>
        <v/>
      </c>
      <c r="AT72" s="93" t="str">
        <f t="shared" si="165"/>
        <v/>
      </c>
      <c r="AU72" s="93" t="str">
        <f t="shared" si="166"/>
        <v/>
      </c>
      <c r="AV72" s="93" t="str">
        <f t="shared" si="167"/>
        <v/>
      </c>
      <c r="AW72" s="93" t="str">
        <f t="shared" si="168"/>
        <v/>
      </c>
      <c r="AX72" s="93" t="str">
        <f t="shared" si="169"/>
        <v/>
      </c>
      <c r="AY72" s="93" t="str">
        <f t="shared" si="170"/>
        <v/>
      </c>
      <c r="AZ72" s="93" t="str">
        <f t="shared" si="171"/>
        <v/>
      </c>
      <c r="BA72" s="93" t="str">
        <f t="shared" si="172"/>
        <v/>
      </c>
      <c r="BB72" s="93" t="str">
        <f t="shared" si="173"/>
        <v/>
      </c>
      <c r="BC72" s="93" t="str">
        <f t="shared" si="174"/>
        <v/>
      </c>
      <c r="BD72" s="93" t="str">
        <f t="shared" si="175"/>
        <v/>
      </c>
      <c r="BE72" s="224"/>
      <c r="BF72" s="74" t="str">
        <f t="shared" si="130"/>
        <v/>
      </c>
      <c r="BG72" s="36" t="str">
        <f t="shared" si="131"/>
        <v/>
      </c>
      <c r="BH72" s="225"/>
      <c r="BI72" s="75" t="str">
        <f t="shared" si="176"/>
        <v/>
      </c>
      <c r="BJ72" s="37" t="str">
        <f t="shared" si="177"/>
        <v/>
      </c>
      <c r="BK72" s="224"/>
      <c r="BL72" s="74" t="str">
        <f t="shared" si="178"/>
        <v/>
      </c>
      <c r="BM72" s="36" t="str">
        <f t="shared" si="179"/>
        <v/>
      </c>
      <c r="BN72" s="225"/>
      <c r="BO72" s="75" t="str">
        <f t="shared" si="180"/>
        <v/>
      </c>
      <c r="BP72" s="37" t="str">
        <f t="shared" si="181"/>
        <v/>
      </c>
      <c r="BQ72" s="224"/>
      <c r="BR72" s="74" t="str">
        <f t="shared" si="182"/>
        <v/>
      </c>
      <c r="BS72" s="36" t="str">
        <f t="shared" si="183"/>
        <v/>
      </c>
      <c r="BT72" s="225"/>
      <c r="BU72" s="75" t="str">
        <f t="shared" si="184"/>
        <v/>
      </c>
      <c r="BV72" s="37" t="str">
        <f t="shared" si="185"/>
        <v/>
      </c>
      <c r="BW72" s="224"/>
      <c r="BX72" s="74" t="str">
        <f t="shared" si="186"/>
        <v/>
      </c>
      <c r="BY72" s="36" t="str">
        <f t="shared" si="187"/>
        <v/>
      </c>
      <c r="BZ72" s="225"/>
      <c r="CA72" s="75" t="str">
        <f t="shared" si="188"/>
        <v/>
      </c>
      <c r="CB72" s="37" t="str">
        <f t="shared" si="189"/>
        <v/>
      </c>
      <c r="CC72" s="224"/>
      <c r="CD72" s="74" t="str">
        <f t="shared" si="190"/>
        <v/>
      </c>
      <c r="CE72" s="36" t="str">
        <f t="shared" si="191"/>
        <v/>
      </c>
      <c r="CF72" s="225"/>
      <c r="CG72" s="115" t="str">
        <f t="shared" si="192"/>
        <v/>
      </c>
      <c r="CH72" s="225" t="str">
        <f t="shared" si="193"/>
        <v/>
      </c>
      <c r="CI72" s="224"/>
      <c r="CJ72" s="5" t="str">
        <f t="shared" si="194"/>
        <v/>
      </c>
      <c r="CK72" s="224" t="str">
        <f t="shared" si="195"/>
        <v/>
      </c>
      <c r="CL72" s="225"/>
      <c r="CM72" s="115" t="str">
        <f t="shared" si="196"/>
        <v/>
      </c>
      <c r="CN72" s="225" t="str">
        <f t="shared" si="197"/>
        <v/>
      </c>
      <c r="CO72" s="224"/>
      <c r="CP72" s="5" t="str">
        <f t="shared" si="198"/>
        <v/>
      </c>
      <c r="CQ72" s="224" t="str">
        <f t="shared" si="199"/>
        <v/>
      </c>
      <c r="CR72" s="225"/>
      <c r="CS72" s="115" t="str">
        <f t="shared" si="200"/>
        <v/>
      </c>
      <c r="CT72" s="225" t="str">
        <f t="shared" si="201"/>
        <v/>
      </c>
      <c r="CU72" s="224"/>
      <c r="CV72" s="5" t="str">
        <f t="shared" si="202"/>
        <v/>
      </c>
      <c r="CW72" s="224" t="str">
        <f t="shared" si="203"/>
        <v/>
      </c>
      <c r="CX72" s="225"/>
      <c r="CY72" s="115" t="str">
        <f t="shared" si="204"/>
        <v/>
      </c>
      <c r="CZ72" s="225" t="str">
        <f t="shared" si="205"/>
        <v/>
      </c>
      <c r="DA72" s="224"/>
      <c r="DB72" s="5" t="str">
        <f t="shared" si="206"/>
        <v/>
      </c>
      <c r="DC72" s="224" t="str">
        <f t="shared" si="207"/>
        <v/>
      </c>
      <c r="DD72" s="225"/>
      <c r="DE72" s="115" t="str">
        <f t="shared" si="208"/>
        <v/>
      </c>
      <c r="DF72" s="225" t="str">
        <f t="shared" si="209"/>
        <v/>
      </c>
      <c r="DG72" s="224"/>
      <c r="DH72" s="5" t="str">
        <f t="shared" si="210"/>
        <v/>
      </c>
      <c r="DI72" s="224" t="str">
        <f t="shared" si="211"/>
        <v/>
      </c>
      <c r="DJ72" s="225"/>
      <c r="DK72" s="115" t="str">
        <f t="shared" si="212"/>
        <v/>
      </c>
      <c r="DL72" s="225" t="str">
        <f t="shared" si="213"/>
        <v/>
      </c>
      <c r="DM72" s="224"/>
      <c r="DN72" s="5" t="str">
        <f t="shared" si="214"/>
        <v/>
      </c>
      <c r="DO72" s="224" t="str">
        <f t="shared" si="215"/>
        <v/>
      </c>
      <c r="DP72" s="225"/>
      <c r="DQ72" s="115" t="str">
        <f t="shared" si="216"/>
        <v/>
      </c>
      <c r="DR72" s="225" t="str">
        <f t="shared" si="217"/>
        <v/>
      </c>
      <c r="DS72" s="224"/>
      <c r="DT72" s="5" t="str">
        <f t="shared" si="218"/>
        <v/>
      </c>
      <c r="DU72" s="224" t="str">
        <f t="shared" si="219"/>
        <v/>
      </c>
      <c r="DV72" s="225"/>
      <c r="DW72" s="115" t="str">
        <f t="shared" si="220"/>
        <v/>
      </c>
      <c r="DX72" s="225" t="str">
        <f t="shared" si="221"/>
        <v/>
      </c>
      <c r="DY72" s="224"/>
      <c r="DZ72" s="5" t="str">
        <f t="shared" si="222"/>
        <v/>
      </c>
      <c r="EA72" s="224" t="str">
        <f t="shared" si="223"/>
        <v/>
      </c>
      <c r="EB72" s="225"/>
      <c r="EC72" s="115" t="str">
        <f t="shared" si="224"/>
        <v/>
      </c>
      <c r="ED72" s="225" t="str">
        <f t="shared" si="225"/>
        <v/>
      </c>
      <c r="EE72" s="224"/>
      <c r="EF72" s="5" t="str">
        <f t="shared" si="226"/>
        <v/>
      </c>
      <c r="EG72" s="224" t="str">
        <f t="shared" si="227"/>
        <v/>
      </c>
      <c r="EH72" s="225"/>
      <c r="EI72" s="115" t="str">
        <f t="shared" si="228"/>
        <v/>
      </c>
      <c r="EJ72" s="225" t="str">
        <f t="shared" si="229"/>
        <v/>
      </c>
      <c r="EK72" s="224"/>
      <c r="EL72" s="5" t="str">
        <f t="shared" si="230"/>
        <v/>
      </c>
      <c r="EM72" s="224" t="str">
        <f t="shared" si="231"/>
        <v/>
      </c>
      <c r="EN72" s="225"/>
      <c r="EO72" s="115" t="str">
        <f t="shared" si="232"/>
        <v/>
      </c>
      <c r="EP72" s="225" t="str">
        <f t="shared" si="233"/>
        <v/>
      </c>
      <c r="EQ72" s="224"/>
      <c r="ER72" s="5" t="str">
        <f t="shared" si="234"/>
        <v/>
      </c>
      <c r="ES72" s="224" t="str">
        <f t="shared" si="235"/>
        <v/>
      </c>
      <c r="ET72" s="225"/>
      <c r="EU72" s="115" t="str">
        <f t="shared" si="236"/>
        <v/>
      </c>
      <c r="EV72" s="225" t="str">
        <f t="shared" si="237"/>
        <v/>
      </c>
      <c r="EW72" s="224"/>
      <c r="EX72" s="5" t="str">
        <f t="shared" si="238"/>
        <v/>
      </c>
      <c r="EY72" s="224" t="str">
        <f t="shared" si="239"/>
        <v/>
      </c>
      <c r="EZ72" s="225"/>
      <c r="FA72" s="115" t="str">
        <f t="shared" si="240"/>
        <v/>
      </c>
      <c r="FB72" s="225" t="str">
        <f t="shared" si="241"/>
        <v/>
      </c>
      <c r="FC72" s="224"/>
      <c r="FD72" s="5" t="str">
        <f t="shared" si="242"/>
        <v/>
      </c>
      <c r="FE72" s="224" t="str">
        <f t="shared" si="243"/>
        <v/>
      </c>
      <c r="FF72" s="225"/>
      <c r="FG72" s="115" t="str">
        <f t="shared" si="244"/>
        <v/>
      </c>
      <c r="FH72" s="225" t="str">
        <f t="shared" si="245"/>
        <v/>
      </c>
      <c r="FI72" s="224"/>
      <c r="FJ72" s="5" t="str">
        <f t="shared" si="246"/>
        <v/>
      </c>
      <c r="FK72" s="224" t="str">
        <f t="shared" si="247"/>
        <v/>
      </c>
      <c r="FL72" s="225"/>
      <c r="FM72" s="115" t="str">
        <f t="shared" si="248"/>
        <v/>
      </c>
      <c r="FN72" s="225" t="str">
        <f t="shared" si="249"/>
        <v/>
      </c>
      <c r="FO72" s="224"/>
      <c r="FP72" s="5" t="str">
        <f t="shared" si="250"/>
        <v/>
      </c>
      <c r="FQ72" s="224" t="str">
        <f t="shared" si="251"/>
        <v/>
      </c>
      <c r="FR72" s="225"/>
      <c r="FS72" s="115" t="str">
        <f t="shared" si="252"/>
        <v/>
      </c>
      <c r="FT72" s="225" t="str">
        <f t="shared" si="253"/>
        <v/>
      </c>
      <c r="FU72" s="253"/>
      <c r="FV72" s="253"/>
      <c r="FW72" s="253"/>
      <c r="FX72" s="253"/>
      <c r="FY72" s="253"/>
      <c r="FZ72" s="3"/>
    </row>
    <row r="73" spans="1:182" x14ac:dyDescent="0.25">
      <c r="A73" s="2" t="str">
        <f t="shared" si="132"/>
        <v/>
      </c>
      <c r="B73" s="2"/>
      <c r="C73" s="82"/>
      <c r="D73" s="109"/>
      <c r="E73" s="101"/>
      <c r="F73" s="2"/>
      <c r="G73" s="76"/>
      <c r="H73" s="114" t="str">
        <f t="shared" si="1"/>
        <v/>
      </c>
      <c r="I73" s="114" t="str">
        <f t="shared" si="2"/>
        <v/>
      </c>
      <c r="J73" s="114" t="str">
        <f t="shared" si="3"/>
        <v/>
      </c>
      <c r="K73" s="114" t="str">
        <f t="shared" si="4"/>
        <v/>
      </c>
      <c r="L73" s="114" t="str">
        <f t="shared" si="5"/>
        <v/>
      </c>
      <c r="M73" s="114" t="str">
        <f t="shared" si="6"/>
        <v/>
      </c>
      <c r="N73" s="114" t="str">
        <f t="shared" si="133"/>
        <v/>
      </c>
      <c r="O73" s="114" t="str">
        <f t="shared" si="134"/>
        <v/>
      </c>
      <c r="P73" s="93" t="str">
        <f t="shared" si="135"/>
        <v/>
      </c>
      <c r="Q73" s="93" t="str">
        <f t="shared" si="136"/>
        <v/>
      </c>
      <c r="R73" s="93" t="str">
        <f t="shared" si="137"/>
        <v/>
      </c>
      <c r="S73" s="93" t="str">
        <f t="shared" si="138"/>
        <v/>
      </c>
      <c r="T73" s="93" t="str">
        <f t="shared" si="139"/>
        <v/>
      </c>
      <c r="U73" s="93" t="str">
        <f t="shared" si="140"/>
        <v/>
      </c>
      <c r="V73" s="93" t="str">
        <f t="shared" si="141"/>
        <v/>
      </c>
      <c r="W73" s="93" t="str">
        <f t="shared" si="142"/>
        <v/>
      </c>
      <c r="X73" s="93" t="str">
        <f t="shared" si="143"/>
        <v/>
      </c>
      <c r="Y73" s="93" t="str">
        <f t="shared" si="144"/>
        <v/>
      </c>
      <c r="Z73" s="93" t="str">
        <f t="shared" si="145"/>
        <v/>
      </c>
      <c r="AA73" s="93" t="str">
        <f t="shared" si="146"/>
        <v/>
      </c>
      <c r="AB73" s="93" t="str">
        <f t="shared" si="147"/>
        <v/>
      </c>
      <c r="AC73" s="93" t="str">
        <f t="shared" si="148"/>
        <v/>
      </c>
      <c r="AD73" s="93" t="str">
        <f t="shared" si="149"/>
        <v/>
      </c>
      <c r="AE73" s="93" t="str">
        <f t="shared" si="150"/>
        <v/>
      </c>
      <c r="AF73" s="93" t="str">
        <f t="shared" si="151"/>
        <v/>
      </c>
      <c r="AG73" s="93" t="str">
        <f t="shared" si="152"/>
        <v/>
      </c>
      <c r="AH73" s="93" t="str">
        <f t="shared" si="153"/>
        <v/>
      </c>
      <c r="AI73" s="93" t="str">
        <f t="shared" si="154"/>
        <v/>
      </c>
      <c r="AJ73" s="93" t="str">
        <f t="shared" si="155"/>
        <v/>
      </c>
      <c r="AK73" s="93" t="str">
        <f t="shared" si="156"/>
        <v/>
      </c>
      <c r="AL73" s="93" t="str">
        <f t="shared" si="157"/>
        <v/>
      </c>
      <c r="AM73" s="93" t="str">
        <f t="shared" si="158"/>
        <v/>
      </c>
      <c r="AN73" s="93" t="str">
        <f t="shared" si="159"/>
        <v/>
      </c>
      <c r="AO73" s="93" t="str">
        <f t="shared" si="160"/>
        <v/>
      </c>
      <c r="AP73" s="93" t="str">
        <f t="shared" si="161"/>
        <v/>
      </c>
      <c r="AQ73" s="93" t="str">
        <f t="shared" si="162"/>
        <v/>
      </c>
      <c r="AR73" s="93" t="str">
        <f t="shared" si="163"/>
        <v/>
      </c>
      <c r="AS73" s="93" t="str">
        <f t="shared" si="164"/>
        <v/>
      </c>
      <c r="AT73" s="93" t="str">
        <f t="shared" si="165"/>
        <v/>
      </c>
      <c r="AU73" s="93" t="str">
        <f t="shared" si="166"/>
        <v/>
      </c>
      <c r="AV73" s="93" t="str">
        <f t="shared" si="167"/>
        <v/>
      </c>
      <c r="AW73" s="93" t="str">
        <f t="shared" si="168"/>
        <v/>
      </c>
      <c r="AX73" s="93" t="str">
        <f t="shared" si="169"/>
        <v/>
      </c>
      <c r="AY73" s="93" t="str">
        <f t="shared" si="170"/>
        <v/>
      </c>
      <c r="AZ73" s="93" t="str">
        <f t="shared" si="171"/>
        <v/>
      </c>
      <c r="BA73" s="93" t="str">
        <f t="shared" si="172"/>
        <v/>
      </c>
      <c r="BB73" s="93" t="str">
        <f t="shared" si="173"/>
        <v/>
      </c>
      <c r="BC73" s="93" t="str">
        <f t="shared" si="174"/>
        <v/>
      </c>
      <c r="BD73" s="93" t="str">
        <f t="shared" si="175"/>
        <v/>
      </c>
      <c r="BE73" s="224"/>
      <c r="BF73" s="74" t="str">
        <f t="shared" si="130"/>
        <v/>
      </c>
      <c r="BG73" s="36" t="str">
        <f t="shared" si="131"/>
        <v/>
      </c>
      <c r="BH73" s="225"/>
      <c r="BI73" s="75" t="str">
        <f t="shared" si="176"/>
        <v/>
      </c>
      <c r="BJ73" s="37" t="str">
        <f t="shared" si="177"/>
        <v/>
      </c>
      <c r="BK73" s="224"/>
      <c r="BL73" s="74" t="str">
        <f t="shared" si="178"/>
        <v/>
      </c>
      <c r="BM73" s="36" t="str">
        <f t="shared" si="179"/>
        <v/>
      </c>
      <c r="BN73" s="225"/>
      <c r="BO73" s="75" t="str">
        <f t="shared" si="180"/>
        <v/>
      </c>
      <c r="BP73" s="37" t="str">
        <f t="shared" si="181"/>
        <v/>
      </c>
      <c r="BQ73" s="224"/>
      <c r="BR73" s="74" t="str">
        <f t="shared" si="182"/>
        <v/>
      </c>
      <c r="BS73" s="36" t="str">
        <f t="shared" si="183"/>
        <v/>
      </c>
      <c r="BT73" s="225"/>
      <c r="BU73" s="75" t="str">
        <f t="shared" si="184"/>
        <v/>
      </c>
      <c r="BV73" s="37" t="str">
        <f t="shared" si="185"/>
        <v/>
      </c>
      <c r="BW73" s="224"/>
      <c r="BX73" s="74" t="str">
        <f t="shared" si="186"/>
        <v/>
      </c>
      <c r="BY73" s="36" t="str">
        <f t="shared" si="187"/>
        <v/>
      </c>
      <c r="BZ73" s="225"/>
      <c r="CA73" s="75" t="str">
        <f t="shared" si="188"/>
        <v/>
      </c>
      <c r="CB73" s="37" t="str">
        <f t="shared" si="189"/>
        <v/>
      </c>
      <c r="CC73" s="224"/>
      <c r="CD73" s="74" t="str">
        <f t="shared" si="190"/>
        <v/>
      </c>
      <c r="CE73" s="36" t="str">
        <f t="shared" si="191"/>
        <v/>
      </c>
      <c r="CF73" s="225"/>
      <c r="CG73" s="115" t="str">
        <f t="shared" si="192"/>
        <v/>
      </c>
      <c r="CH73" s="225" t="str">
        <f t="shared" si="193"/>
        <v/>
      </c>
      <c r="CI73" s="224"/>
      <c r="CJ73" s="5" t="str">
        <f t="shared" si="194"/>
        <v/>
      </c>
      <c r="CK73" s="224" t="str">
        <f t="shared" si="195"/>
        <v/>
      </c>
      <c r="CL73" s="225"/>
      <c r="CM73" s="115" t="str">
        <f t="shared" si="196"/>
        <v/>
      </c>
      <c r="CN73" s="225" t="str">
        <f t="shared" si="197"/>
        <v/>
      </c>
      <c r="CO73" s="224"/>
      <c r="CP73" s="5" t="str">
        <f t="shared" si="198"/>
        <v/>
      </c>
      <c r="CQ73" s="224" t="str">
        <f t="shared" si="199"/>
        <v/>
      </c>
      <c r="CR73" s="225"/>
      <c r="CS73" s="115" t="str">
        <f t="shared" si="200"/>
        <v/>
      </c>
      <c r="CT73" s="225" t="str">
        <f t="shared" si="201"/>
        <v/>
      </c>
      <c r="CU73" s="224"/>
      <c r="CV73" s="5" t="str">
        <f t="shared" si="202"/>
        <v/>
      </c>
      <c r="CW73" s="224" t="str">
        <f t="shared" si="203"/>
        <v/>
      </c>
      <c r="CX73" s="225"/>
      <c r="CY73" s="115" t="str">
        <f t="shared" si="204"/>
        <v/>
      </c>
      <c r="CZ73" s="225" t="str">
        <f t="shared" si="205"/>
        <v/>
      </c>
      <c r="DA73" s="224"/>
      <c r="DB73" s="5" t="str">
        <f t="shared" si="206"/>
        <v/>
      </c>
      <c r="DC73" s="224" t="str">
        <f t="shared" si="207"/>
        <v/>
      </c>
      <c r="DD73" s="225"/>
      <c r="DE73" s="115" t="str">
        <f t="shared" si="208"/>
        <v/>
      </c>
      <c r="DF73" s="225" t="str">
        <f t="shared" si="209"/>
        <v/>
      </c>
      <c r="DG73" s="224"/>
      <c r="DH73" s="5" t="str">
        <f t="shared" si="210"/>
        <v/>
      </c>
      <c r="DI73" s="224" t="str">
        <f t="shared" si="211"/>
        <v/>
      </c>
      <c r="DJ73" s="225"/>
      <c r="DK73" s="115" t="str">
        <f t="shared" si="212"/>
        <v/>
      </c>
      <c r="DL73" s="225" t="str">
        <f t="shared" si="213"/>
        <v/>
      </c>
      <c r="DM73" s="224"/>
      <c r="DN73" s="5" t="str">
        <f t="shared" si="214"/>
        <v/>
      </c>
      <c r="DO73" s="224" t="str">
        <f t="shared" si="215"/>
        <v/>
      </c>
      <c r="DP73" s="225"/>
      <c r="DQ73" s="115" t="str">
        <f t="shared" si="216"/>
        <v/>
      </c>
      <c r="DR73" s="225" t="str">
        <f t="shared" si="217"/>
        <v/>
      </c>
      <c r="DS73" s="224"/>
      <c r="DT73" s="5" t="str">
        <f t="shared" si="218"/>
        <v/>
      </c>
      <c r="DU73" s="224" t="str">
        <f t="shared" si="219"/>
        <v/>
      </c>
      <c r="DV73" s="225"/>
      <c r="DW73" s="115" t="str">
        <f t="shared" si="220"/>
        <v/>
      </c>
      <c r="DX73" s="225" t="str">
        <f t="shared" si="221"/>
        <v/>
      </c>
      <c r="DY73" s="224"/>
      <c r="DZ73" s="5" t="str">
        <f t="shared" si="222"/>
        <v/>
      </c>
      <c r="EA73" s="224" t="str">
        <f t="shared" si="223"/>
        <v/>
      </c>
      <c r="EB73" s="225"/>
      <c r="EC73" s="115" t="str">
        <f t="shared" si="224"/>
        <v/>
      </c>
      <c r="ED73" s="225" t="str">
        <f t="shared" si="225"/>
        <v/>
      </c>
      <c r="EE73" s="224"/>
      <c r="EF73" s="5" t="str">
        <f t="shared" si="226"/>
        <v/>
      </c>
      <c r="EG73" s="224" t="str">
        <f t="shared" si="227"/>
        <v/>
      </c>
      <c r="EH73" s="225"/>
      <c r="EI73" s="115" t="str">
        <f t="shared" si="228"/>
        <v/>
      </c>
      <c r="EJ73" s="225" t="str">
        <f t="shared" si="229"/>
        <v/>
      </c>
      <c r="EK73" s="224"/>
      <c r="EL73" s="5" t="str">
        <f t="shared" si="230"/>
        <v/>
      </c>
      <c r="EM73" s="224" t="str">
        <f t="shared" si="231"/>
        <v/>
      </c>
      <c r="EN73" s="225"/>
      <c r="EO73" s="115" t="str">
        <f t="shared" si="232"/>
        <v/>
      </c>
      <c r="EP73" s="225" t="str">
        <f t="shared" si="233"/>
        <v/>
      </c>
      <c r="EQ73" s="224"/>
      <c r="ER73" s="5" t="str">
        <f t="shared" si="234"/>
        <v/>
      </c>
      <c r="ES73" s="224" t="str">
        <f t="shared" si="235"/>
        <v/>
      </c>
      <c r="ET73" s="225"/>
      <c r="EU73" s="115" t="str">
        <f t="shared" si="236"/>
        <v/>
      </c>
      <c r="EV73" s="225" t="str">
        <f t="shared" si="237"/>
        <v/>
      </c>
      <c r="EW73" s="224"/>
      <c r="EX73" s="5" t="str">
        <f t="shared" si="238"/>
        <v/>
      </c>
      <c r="EY73" s="224" t="str">
        <f t="shared" si="239"/>
        <v/>
      </c>
      <c r="EZ73" s="225"/>
      <c r="FA73" s="115" t="str">
        <f t="shared" si="240"/>
        <v/>
      </c>
      <c r="FB73" s="225" t="str">
        <f t="shared" si="241"/>
        <v/>
      </c>
      <c r="FC73" s="224"/>
      <c r="FD73" s="5" t="str">
        <f t="shared" si="242"/>
        <v/>
      </c>
      <c r="FE73" s="224" t="str">
        <f t="shared" si="243"/>
        <v/>
      </c>
      <c r="FF73" s="225"/>
      <c r="FG73" s="115" t="str">
        <f t="shared" si="244"/>
        <v/>
      </c>
      <c r="FH73" s="225" t="str">
        <f t="shared" si="245"/>
        <v/>
      </c>
      <c r="FI73" s="224"/>
      <c r="FJ73" s="5" t="str">
        <f t="shared" si="246"/>
        <v/>
      </c>
      <c r="FK73" s="224" t="str">
        <f t="shared" si="247"/>
        <v/>
      </c>
      <c r="FL73" s="225"/>
      <c r="FM73" s="115" t="str">
        <f t="shared" si="248"/>
        <v/>
      </c>
      <c r="FN73" s="225" t="str">
        <f t="shared" si="249"/>
        <v/>
      </c>
      <c r="FO73" s="224"/>
      <c r="FP73" s="5" t="str">
        <f t="shared" si="250"/>
        <v/>
      </c>
      <c r="FQ73" s="224" t="str">
        <f t="shared" si="251"/>
        <v/>
      </c>
      <c r="FR73" s="225"/>
      <c r="FS73" s="115" t="str">
        <f t="shared" si="252"/>
        <v/>
      </c>
      <c r="FT73" s="225" t="str">
        <f t="shared" si="253"/>
        <v/>
      </c>
      <c r="FU73" s="253"/>
      <c r="FV73" s="253"/>
      <c r="FW73" s="253"/>
      <c r="FX73" s="253"/>
      <c r="FY73" s="253"/>
      <c r="FZ73" s="3"/>
    </row>
    <row r="74" spans="1:182" x14ac:dyDescent="0.25">
      <c r="A74" s="2" t="str">
        <f t="shared" si="132"/>
        <v/>
      </c>
      <c r="B74" s="2"/>
      <c r="C74" s="82"/>
      <c r="D74" s="109"/>
      <c r="E74" s="101"/>
      <c r="F74" s="2"/>
      <c r="G74" s="76"/>
      <c r="H74" s="114" t="str">
        <f t="shared" si="1"/>
        <v/>
      </c>
      <c r="I74" s="114" t="str">
        <f t="shared" si="2"/>
        <v/>
      </c>
      <c r="J74" s="114" t="str">
        <f t="shared" si="3"/>
        <v/>
      </c>
      <c r="K74" s="114" t="str">
        <f t="shared" si="4"/>
        <v/>
      </c>
      <c r="L74" s="114" t="str">
        <f t="shared" si="5"/>
        <v/>
      </c>
      <c r="M74" s="114" t="str">
        <f t="shared" si="6"/>
        <v/>
      </c>
      <c r="N74" s="114" t="str">
        <f t="shared" si="133"/>
        <v/>
      </c>
      <c r="O74" s="114" t="str">
        <f t="shared" si="134"/>
        <v/>
      </c>
      <c r="P74" s="93" t="str">
        <f t="shared" si="135"/>
        <v/>
      </c>
      <c r="Q74" s="93" t="str">
        <f t="shared" si="136"/>
        <v/>
      </c>
      <c r="R74" s="93" t="str">
        <f t="shared" si="137"/>
        <v/>
      </c>
      <c r="S74" s="93" t="str">
        <f t="shared" si="138"/>
        <v/>
      </c>
      <c r="T74" s="93" t="str">
        <f t="shared" si="139"/>
        <v/>
      </c>
      <c r="U74" s="93" t="str">
        <f t="shared" si="140"/>
        <v/>
      </c>
      <c r="V74" s="93" t="str">
        <f t="shared" si="141"/>
        <v/>
      </c>
      <c r="W74" s="93" t="str">
        <f t="shared" si="142"/>
        <v/>
      </c>
      <c r="X74" s="93" t="str">
        <f t="shared" si="143"/>
        <v/>
      </c>
      <c r="Y74" s="93" t="str">
        <f t="shared" si="144"/>
        <v/>
      </c>
      <c r="Z74" s="93" t="str">
        <f t="shared" si="145"/>
        <v/>
      </c>
      <c r="AA74" s="93" t="str">
        <f t="shared" si="146"/>
        <v/>
      </c>
      <c r="AB74" s="93" t="str">
        <f t="shared" si="147"/>
        <v/>
      </c>
      <c r="AC74" s="93" t="str">
        <f t="shared" si="148"/>
        <v/>
      </c>
      <c r="AD74" s="93" t="str">
        <f t="shared" si="149"/>
        <v/>
      </c>
      <c r="AE74" s="93" t="str">
        <f t="shared" si="150"/>
        <v/>
      </c>
      <c r="AF74" s="93" t="str">
        <f t="shared" si="151"/>
        <v/>
      </c>
      <c r="AG74" s="93" t="str">
        <f t="shared" si="152"/>
        <v/>
      </c>
      <c r="AH74" s="93" t="str">
        <f t="shared" si="153"/>
        <v/>
      </c>
      <c r="AI74" s="93" t="str">
        <f t="shared" si="154"/>
        <v/>
      </c>
      <c r="AJ74" s="93" t="str">
        <f t="shared" si="155"/>
        <v/>
      </c>
      <c r="AK74" s="93" t="str">
        <f t="shared" si="156"/>
        <v/>
      </c>
      <c r="AL74" s="93" t="str">
        <f t="shared" si="157"/>
        <v/>
      </c>
      <c r="AM74" s="93" t="str">
        <f t="shared" si="158"/>
        <v/>
      </c>
      <c r="AN74" s="93" t="str">
        <f t="shared" si="159"/>
        <v/>
      </c>
      <c r="AO74" s="93" t="str">
        <f t="shared" si="160"/>
        <v/>
      </c>
      <c r="AP74" s="93" t="str">
        <f t="shared" si="161"/>
        <v/>
      </c>
      <c r="AQ74" s="93" t="str">
        <f t="shared" si="162"/>
        <v/>
      </c>
      <c r="AR74" s="93" t="str">
        <f t="shared" si="163"/>
        <v/>
      </c>
      <c r="AS74" s="93" t="str">
        <f t="shared" si="164"/>
        <v/>
      </c>
      <c r="AT74" s="93" t="str">
        <f t="shared" si="165"/>
        <v/>
      </c>
      <c r="AU74" s="93" t="str">
        <f t="shared" si="166"/>
        <v/>
      </c>
      <c r="AV74" s="93" t="str">
        <f t="shared" si="167"/>
        <v/>
      </c>
      <c r="AW74" s="93" t="str">
        <f t="shared" si="168"/>
        <v/>
      </c>
      <c r="AX74" s="93" t="str">
        <f t="shared" si="169"/>
        <v/>
      </c>
      <c r="AY74" s="93" t="str">
        <f t="shared" si="170"/>
        <v/>
      </c>
      <c r="AZ74" s="93" t="str">
        <f t="shared" si="171"/>
        <v/>
      </c>
      <c r="BA74" s="93" t="str">
        <f t="shared" si="172"/>
        <v/>
      </c>
      <c r="BB74" s="93" t="str">
        <f t="shared" si="173"/>
        <v/>
      </c>
      <c r="BC74" s="93" t="str">
        <f t="shared" si="174"/>
        <v/>
      </c>
      <c r="BD74" s="93" t="str">
        <f t="shared" si="175"/>
        <v/>
      </c>
      <c r="BE74" s="224"/>
      <c r="BF74" s="74" t="str">
        <f t="shared" ref="BF74:BF78" si="254">IF(BG74="","",_xlfn.DAYS(BG74,$P$2))</f>
        <v/>
      </c>
      <c r="BG74" s="36" t="str">
        <f t="shared" ref="BG74:BG78" si="255">IF(BE74="","",BE74+($F74*365))</f>
        <v/>
      </c>
      <c r="BH74" s="225"/>
      <c r="BI74" s="75" t="str">
        <f t="shared" si="176"/>
        <v/>
      </c>
      <c r="BJ74" s="37" t="str">
        <f t="shared" si="177"/>
        <v/>
      </c>
      <c r="BK74" s="224"/>
      <c r="BL74" s="74" t="str">
        <f t="shared" si="178"/>
        <v/>
      </c>
      <c r="BM74" s="36" t="str">
        <f t="shared" si="179"/>
        <v/>
      </c>
      <c r="BN74" s="225"/>
      <c r="BO74" s="75" t="str">
        <f t="shared" si="180"/>
        <v/>
      </c>
      <c r="BP74" s="37" t="str">
        <f t="shared" si="181"/>
        <v/>
      </c>
      <c r="BQ74" s="224"/>
      <c r="BR74" s="74" t="str">
        <f t="shared" si="182"/>
        <v/>
      </c>
      <c r="BS74" s="36" t="str">
        <f t="shared" si="183"/>
        <v/>
      </c>
      <c r="BT74" s="225"/>
      <c r="BU74" s="75" t="str">
        <f t="shared" si="184"/>
        <v/>
      </c>
      <c r="BV74" s="37" t="str">
        <f t="shared" si="185"/>
        <v/>
      </c>
      <c r="BW74" s="224"/>
      <c r="BX74" s="74" t="str">
        <f t="shared" si="186"/>
        <v/>
      </c>
      <c r="BY74" s="36" t="str">
        <f t="shared" si="187"/>
        <v/>
      </c>
      <c r="BZ74" s="225"/>
      <c r="CA74" s="75" t="str">
        <f t="shared" si="188"/>
        <v/>
      </c>
      <c r="CB74" s="37" t="str">
        <f t="shared" si="189"/>
        <v/>
      </c>
      <c r="CC74" s="224"/>
      <c r="CD74" s="74" t="str">
        <f t="shared" si="190"/>
        <v/>
      </c>
      <c r="CE74" s="36" t="str">
        <f t="shared" si="191"/>
        <v/>
      </c>
      <c r="CF74" s="225"/>
      <c r="CG74" s="115" t="str">
        <f t="shared" si="192"/>
        <v/>
      </c>
      <c r="CH74" s="225" t="str">
        <f t="shared" si="193"/>
        <v/>
      </c>
      <c r="CI74" s="224"/>
      <c r="CJ74" s="5" t="str">
        <f t="shared" si="194"/>
        <v/>
      </c>
      <c r="CK74" s="224" t="str">
        <f t="shared" si="195"/>
        <v/>
      </c>
      <c r="CL74" s="225"/>
      <c r="CM74" s="115" t="str">
        <f t="shared" si="196"/>
        <v/>
      </c>
      <c r="CN74" s="225" t="str">
        <f t="shared" si="197"/>
        <v/>
      </c>
      <c r="CO74" s="224"/>
      <c r="CP74" s="5" t="str">
        <f t="shared" si="198"/>
        <v/>
      </c>
      <c r="CQ74" s="224" t="str">
        <f t="shared" si="199"/>
        <v/>
      </c>
      <c r="CR74" s="225"/>
      <c r="CS74" s="115" t="str">
        <f t="shared" si="200"/>
        <v/>
      </c>
      <c r="CT74" s="225" t="str">
        <f t="shared" si="201"/>
        <v/>
      </c>
      <c r="CU74" s="224"/>
      <c r="CV74" s="5" t="str">
        <f t="shared" si="202"/>
        <v/>
      </c>
      <c r="CW74" s="224" t="str">
        <f t="shared" si="203"/>
        <v/>
      </c>
      <c r="CX74" s="225"/>
      <c r="CY74" s="115" t="str">
        <f t="shared" si="204"/>
        <v/>
      </c>
      <c r="CZ74" s="225" t="str">
        <f t="shared" si="205"/>
        <v/>
      </c>
      <c r="DA74" s="224"/>
      <c r="DB74" s="5" t="str">
        <f t="shared" si="206"/>
        <v/>
      </c>
      <c r="DC74" s="224" t="str">
        <f t="shared" si="207"/>
        <v/>
      </c>
      <c r="DD74" s="225"/>
      <c r="DE74" s="115" t="str">
        <f t="shared" si="208"/>
        <v/>
      </c>
      <c r="DF74" s="225" t="str">
        <f t="shared" si="209"/>
        <v/>
      </c>
      <c r="DG74" s="224"/>
      <c r="DH74" s="5" t="str">
        <f t="shared" si="210"/>
        <v/>
      </c>
      <c r="DI74" s="224" t="str">
        <f t="shared" si="211"/>
        <v/>
      </c>
      <c r="DJ74" s="225"/>
      <c r="DK74" s="115" t="str">
        <f t="shared" si="212"/>
        <v/>
      </c>
      <c r="DL74" s="225" t="str">
        <f t="shared" si="213"/>
        <v/>
      </c>
      <c r="DM74" s="224"/>
      <c r="DN74" s="5" t="str">
        <f t="shared" si="214"/>
        <v/>
      </c>
      <c r="DO74" s="224" t="str">
        <f t="shared" si="215"/>
        <v/>
      </c>
      <c r="DP74" s="225"/>
      <c r="DQ74" s="115" t="str">
        <f t="shared" si="216"/>
        <v/>
      </c>
      <c r="DR74" s="225" t="str">
        <f t="shared" si="217"/>
        <v/>
      </c>
      <c r="DS74" s="224"/>
      <c r="DT74" s="5" t="str">
        <f t="shared" si="218"/>
        <v/>
      </c>
      <c r="DU74" s="224" t="str">
        <f t="shared" si="219"/>
        <v/>
      </c>
      <c r="DV74" s="225"/>
      <c r="DW74" s="115" t="str">
        <f t="shared" si="220"/>
        <v/>
      </c>
      <c r="DX74" s="225" t="str">
        <f t="shared" si="221"/>
        <v/>
      </c>
      <c r="DY74" s="224"/>
      <c r="DZ74" s="5" t="str">
        <f t="shared" si="222"/>
        <v/>
      </c>
      <c r="EA74" s="224" t="str">
        <f t="shared" si="223"/>
        <v/>
      </c>
      <c r="EB74" s="225"/>
      <c r="EC74" s="115" t="str">
        <f t="shared" si="224"/>
        <v/>
      </c>
      <c r="ED74" s="225" t="str">
        <f t="shared" si="225"/>
        <v/>
      </c>
      <c r="EE74" s="224"/>
      <c r="EF74" s="5" t="str">
        <f t="shared" si="226"/>
        <v/>
      </c>
      <c r="EG74" s="224" t="str">
        <f t="shared" si="227"/>
        <v/>
      </c>
      <c r="EH74" s="225"/>
      <c r="EI74" s="115" t="str">
        <f t="shared" si="228"/>
        <v/>
      </c>
      <c r="EJ74" s="225" t="str">
        <f t="shared" si="229"/>
        <v/>
      </c>
      <c r="EK74" s="224"/>
      <c r="EL74" s="5" t="str">
        <f t="shared" si="230"/>
        <v/>
      </c>
      <c r="EM74" s="224" t="str">
        <f t="shared" si="231"/>
        <v/>
      </c>
      <c r="EN74" s="225"/>
      <c r="EO74" s="115" t="str">
        <f t="shared" si="232"/>
        <v/>
      </c>
      <c r="EP74" s="225" t="str">
        <f t="shared" si="233"/>
        <v/>
      </c>
      <c r="EQ74" s="224"/>
      <c r="ER74" s="5" t="str">
        <f t="shared" si="234"/>
        <v/>
      </c>
      <c r="ES74" s="224" t="str">
        <f t="shared" si="235"/>
        <v/>
      </c>
      <c r="ET74" s="225"/>
      <c r="EU74" s="115" t="str">
        <f t="shared" si="236"/>
        <v/>
      </c>
      <c r="EV74" s="225" t="str">
        <f t="shared" si="237"/>
        <v/>
      </c>
      <c r="EW74" s="224"/>
      <c r="EX74" s="5" t="str">
        <f t="shared" si="238"/>
        <v/>
      </c>
      <c r="EY74" s="224" t="str">
        <f t="shared" si="239"/>
        <v/>
      </c>
      <c r="EZ74" s="225"/>
      <c r="FA74" s="115" t="str">
        <f t="shared" si="240"/>
        <v/>
      </c>
      <c r="FB74" s="225" t="str">
        <f t="shared" si="241"/>
        <v/>
      </c>
      <c r="FC74" s="224"/>
      <c r="FD74" s="5" t="str">
        <f t="shared" si="242"/>
        <v/>
      </c>
      <c r="FE74" s="224" t="str">
        <f t="shared" si="243"/>
        <v/>
      </c>
      <c r="FF74" s="225"/>
      <c r="FG74" s="115" t="str">
        <f t="shared" si="244"/>
        <v/>
      </c>
      <c r="FH74" s="225" t="str">
        <f t="shared" si="245"/>
        <v/>
      </c>
      <c r="FI74" s="224"/>
      <c r="FJ74" s="5" t="str">
        <f t="shared" si="246"/>
        <v/>
      </c>
      <c r="FK74" s="224" t="str">
        <f t="shared" si="247"/>
        <v/>
      </c>
      <c r="FL74" s="225"/>
      <c r="FM74" s="115" t="str">
        <f t="shared" si="248"/>
        <v/>
      </c>
      <c r="FN74" s="225" t="str">
        <f t="shared" si="249"/>
        <v/>
      </c>
      <c r="FO74" s="224"/>
      <c r="FP74" s="5" t="str">
        <f t="shared" si="250"/>
        <v/>
      </c>
      <c r="FQ74" s="224" t="str">
        <f t="shared" si="251"/>
        <v/>
      </c>
      <c r="FR74" s="225"/>
      <c r="FS74" s="115" t="str">
        <f t="shared" si="252"/>
        <v/>
      </c>
      <c r="FT74" s="225" t="str">
        <f t="shared" si="253"/>
        <v/>
      </c>
      <c r="FU74" s="253"/>
      <c r="FV74" s="253"/>
      <c r="FW74" s="253"/>
      <c r="FX74" s="253"/>
      <c r="FY74" s="253"/>
      <c r="FZ74" s="3"/>
    </row>
    <row r="75" spans="1:182" x14ac:dyDescent="0.25">
      <c r="A75" s="2" t="str">
        <f t="shared" si="132"/>
        <v/>
      </c>
      <c r="B75" s="2"/>
      <c r="C75" s="82"/>
      <c r="D75" s="109"/>
      <c r="E75" s="101"/>
      <c r="F75" s="2"/>
      <c r="G75" s="76"/>
      <c r="H75" s="114" t="str">
        <f t="shared" si="1"/>
        <v/>
      </c>
      <c r="I75" s="114" t="str">
        <f t="shared" si="2"/>
        <v/>
      </c>
      <c r="J75" s="114" t="str">
        <f t="shared" si="3"/>
        <v/>
      </c>
      <c r="K75" s="114" t="str">
        <f t="shared" si="4"/>
        <v/>
      </c>
      <c r="L75" s="114" t="str">
        <f t="shared" si="5"/>
        <v/>
      </c>
      <c r="M75" s="114" t="str">
        <f t="shared" si="6"/>
        <v/>
      </c>
      <c r="N75" s="114" t="str">
        <f t="shared" si="133"/>
        <v/>
      </c>
      <c r="O75" s="114" t="str">
        <f t="shared" si="134"/>
        <v/>
      </c>
      <c r="P75" s="93" t="str">
        <f t="shared" si="135"/>
        <v/>
      </c>
      <c r="Q75" s="93" t="str">
        <f t="shared" si="136"/>
        <v/>
      </c>
      <c r="R75" s="93" t="str">
        <f t="shared" si="137"/>
        <v/>
      </c>
      <c r="S75" s="93" t="str">
        <f t="shared" si="138"/>
        <v/>
      </c>
      <c r="T75" s="93" t="str">
        <f t="shared" si="139"/>
        <v/>
      </c>
      <c r="U75" s="93" t="str">
        <f t="shared" si="140"/>
        <v/>
      </c>
      <c r="V75" s="93" t="str">
        <f t="shared" si="141"/>
        <v/>
      </c>
      <c r="W75" s="93" t="str">
        <f t="shared" si="142"/>
        <v/>
      </c>
      <c r="X75" s="93" t="str">
        <f t="shared" si="143"/>
        <v/>
      </c>
      <c r="Y75" s="93" t="str">
        <f t="shared" si="144"/>
        <v/>
      </c>
      <c r="Z75" s="93" t="str">
        <f t="shared" si="145"/>
        <v/>
      </c>
      <c r="AA75" s="93" t="str">
        <f t="shared" si="146"/>
        <v/>
      </c>
      <c r="AB75" s="93" t="str">
        <f t="shared" si="147"/>
        <v/>
      </c>
      <c r="AC75" s="93" t="str">
        <f t="shared" si="148"/>
        <v/>
      </c>
      <c r="AD75" s="93" t="str">
        <f t="shared" si="149"/>
        <v/>
      </c>
      <c r="AE75" s="93" t="str">
        <f t="shared" si="150"/>
        <v/>
      </c>
      <c r="AF75" s="93" t="str">
        <f t="shared" si="151"/>
        <v/>
      </c>
      <c r="AG75" s="93" t="str">
        <f t="shared" si="152"/>
        <v/>
      </c>
      <c r="AH75" s="93" t="str">
        <f t="shared" si="153"/>
        <v/>
      </c>
      <c r="AI75" s="93" t="str">
        <f t="shared" si="154"/>
        <v/>
      </c>
      <c r="AJ75" s="93" t="str">
        <f t="shared" si="155"/>
        <v/>
      </c>
      <c r="AK75" s="93" t="str">
        <f t="shared" si="156"/>
        <v/>
      </c>
      <c r="AL75" s="93" t="str">
        <f t="shared" si="157"/>
        <v/>
      </c>
      <c r="AM75" s="93" t="str">
        <f t="shared" si="158"/>
        <v/>
      </c>
      <c r="AN75" s="93" t="str">
        <f t="shared" si="159"/>
        <v/>
      </c>
      <c r="AO75" s="93" t="str">
        <f t="shared" si="160"/>
        <v/>
      </c>
      <c r="AP75" s="93" t="str">
        <f t="shared" si="161"/>
        <v/>
      </c>
      <c r="AQ75" s="93" t="str">
        <f t="shared" si="162"/>
        <v/>
      </c>
      <c r="AR75" s="93" t="str">
        <f t="shared" si="163"/>
        <v/>
      </c>
      <c r="AS75" s="93" t="str">
        <f t="shared" si="164"/>
        <v/>
      </c>
      <c r="AT75" s="93" t="str">
        <f t="shared" si="165"/>
        <v/>
      </c>
      <c r="AU75" s="93" t="str">
        <f t="shared" si="166"/>
        <v/>
      </c>
      <c r="AV75" s="93" t="str">
        <f t="shared" si="167"/>
        <v/>
      </c>
      <c r="AW75" s="93" t="str">
        <f t="shared" si="168"/>
        <v/>
      </c>
      <c r="AX75" s="93" t="str">
        <f t="shared" si="169"/>
        <v/>
      </c>
      <c r="AY75" s="93" t="str">
        <f t="shared" si="170"/>
        <v/>
      </c>
      <c r="AZ75" s="93" t="str">
        <f t="shared" si="171"/>
        <v/>
      </c>
      <c r="BA75" s="93" t="str">
        <f t="shared" si="172"/>
        <v/>
      </c>
      <c r="BB75" s="93" t="str">
        <f t="shared" si="173"/>
        <v/>
      </c>
      <c r="BC75" s="93" t="str">
        <f t="shared" si="174"/>
        <v/>
      </c>
      <c r="BD75" s="93" t="str">
        <f t="shared" si="175"/>
        <v/>
      </c>
      <c r="BE75" s="224"/>
      <c r="BF75" s="74" t="str">
        <f t="shared" si="254"/>
        <v/>
      </c>
      <c r="BG75" s="36" t="str">
        <f t="shared" si="255"/>
        <v/>
      </c>
      <c r="BH75" s="225"/>
      <c r="BI75" s="75" t="str">
        <f t="shared" si="176"/>
        <v/>
      </c>
      <c r="BJ75" s="37" t="str">
        <f t="shared" si="177"/>
        <v/>
      </c>
      <c r="BK75" s="224"/>
      <c r="BL75" s="74" t="str">
        <f t="shared" si="178"/>
        <v/>
      </c>
      <c r="BM75" s="36" t="str">
        <f t="shared" si="179"/>
        <v/>
      </c>
      <c r="BN75" s="225"/>
      <c r="BO75" s="75" t="str">
        <f t="shared" si="180"/>
        <v/>
      </c>
      <c r="BP75" s="37" t="str">
        <f t="shared" si="181"/>
        <v/>
      </c>
      <c r="BQ75" s="224"/>
      <c r="BR75" s="74" t="str">
        <f t="shared" si="182"/>
        <v/>
      </c>
      <c r="BS75" s="36" t="str">
        <f t="shared" si="183"/>
        <v/>
      </c>
      <c r="BT75" s="225"/>
      <c r="BU75" s="75" t="str">
        <f t="shared" si="184"/>
        <v/>
      </c>
      <c r="BV75" s="37" t="str">
        <f t="shared" si="185"/>
        <v/>
      </c>
      <c r="BW75" s="224"/>
      <c r="BX75" s="74" t="str">
        <f t="shared" si="186"/>
        <v/>
      </c>
      <c r="BY75" s="36" t="str">
        <f t="shared" si="187"/>
        <v/>
      </c>
      <c r="BZ75" s="225"/>
      <c r="CA75" s="75" t="str">
        <f t="shared" si="188"/>
        <v/>
      </c>
      <c r="CB75" s="37" t="str">
        <f t="shared" si="189"/>
        <v/>
      </c>
      <c r="CC75" s="224"/>
      <c r="CD75" s="74" t="str">
        <f t="shared" si="190"/>
        <v/>
      </c>
      <c r="CE75" s="36" t="str">
        <f t="shared" si="191"/>
        <v/>
      </c>
      <c r="CF75" s="225"/>
      <c r="CG75" s="115" t="str">
        <f t="shared" si="192"/>
        <v/>
      </c>
      <c r="CH75" s="225" t="str">
        <f t="shared" si="193"/>
        <v/>
      </c>
      <c r="CI75" s="224"/>
      <c r="CJ75" s="5" t="str">
        <f t="shared" si="194"/>
        <v/>
      </c>
      <c r="CK75" s="224" t="str">
        <f t="shared" si="195"/>
        <v/>
      </c>
      <c r="CL75" s="225"/>
      <c r="CM75" s="115" t="str">
        <f t="shared" si="196"/>
        <v/>
      </c>
      <c r="CN75" s="225" t="str">
        <f t="shared" si="197"/>
        <v/>
      </c>
      <c r="CO75" s="224"/>
      <c r="CP75" s="5" t="str">
        <f t="shared" si="198"/>
        <v/>
      </c>
      <c r="CQ75" s="224" t="str">
        <f t="shared" si="199"/>
        <v/>
      </c>
      <c r="CR75" s="225"/>
      <c r="CS75" s="115" t="str">
        <f t="shared" si="200"/>
        <v/>
      </c>
      <c r="CT75" s="225" t="str">
        <f t="shared" si="201"/>
        <v/>
      </c>
      <c r="CU75" s="224"/>
      <c r="CV75" s="5" t="str">
        <f t="shared" si="202"/>
        <v/>
      </c>
      <c r="CW75" s="224" t="str">
        <f t="shared" si="203"/>
        <v/>
      </c>
      <c r="CX75" s="225"/>
      <c r="CY75" s="115" t="str">
        <f t="shared" si="204"/>
        <v/>
      </c>
      <c r="CZ75" s="225" t="str">
        <f t="shared" si="205"/>
        <v/>
      </c>
      <c r="DA75" s="224"/>
      <c r="DB75" s="5" t="str">
        <f t="shared" si="206"/>
        <v/>
      </c>
      <c r="DC75" s="224" t="str">
        <f t="shared" si="207"/>
        <v/>
      </c>
      <c r="DD75" s="225"/>
      <c r="DE75" s="115" t="str">
        <f t="shared" si="208"/>
        <v/>
      </c>
      <c r="DF75" s="225" t="str">
        <f t="shared" si="209"/>
        <v/>
      </c>
      <c r="DG75" s="224"/>
      <c r="DH75" s="5" t="str">
        <f t="shared" si="210"/>
        <v/>
      </c>
      <c r="DI75" s="224" t="str">
        <f t="shared" si="211"/>
        <v/>
      </c>
      <c r="DJ75" s="225"/>
      <c r="DK75" s="115" t="str">
        <f t="shared" si="212"/>
        <v/>
      </c>
      <c r="DL75" s="225" t="str">
        <f t="shared" si="213"/>
        <v/>
      </c>
      <c r="DM75" s="224"/>
      <c r="DN75" s="5" t="str">
        <f t="shared" si="214"/>
        <v/>
      </c>
      <c r="DO75" s="224" t="str">
        <f t="shared" si="215"/>
        <v/>
      </c>
      <c r="DP75" s="225"/>
      <c r="DQ75" s="115" t="str">
        <f t="shared" si="216"/>
        <v/>
      </c>
      <c r="DR75" s="225" t="str">
        <f t="shared" si="217"/>
        <v/>
      </c>
      <c r="DS75" s="224"/>
      <c r="DT75" s="5" t="str">
        <f t="shared" si="218"/>
        <v/>
      </c>
      <c r="DU75" s="224" t="str">
        <f t="shared" si="219"/>
        <v/>
      </c>
      <c r="DV75" s="225"/>
      <c r="DW75" s="115" t="str">
        <f t="shared" si="220"/>
        <v/>
      </c>
      <c r="DX75" s="225" t="str">
        <f t="shared" si="221"/>
        <v/>
      </c>
      <c r="DY75" s="224"/>
      <c r="DZ75" s="5" t="str">
        <f t="shared" si="222"/>
        <v/>
      </c>
      <c r="EA75" s="224" t="str">
        <f t="shared" si="223"/>
        <v/>
      </c>
      <c r="EB75" s="225"/>
      <c r="EC75" s="115" t="str">
        <f t="shared" si="224"/>
        <v/>
      </c>
      <c r="ED75" s="225" t="str">
        <f t="shared" si="225"/>
        <v/>
      </c>
      <c r="EE75" s="224"/>
      <c r="EF75" s="5" t="str">
        <f t="shared" si="226"/>
        <v/>
      </c>
      <c r="EG75" s="224" t="str">
        <f t="shared" si="227"/>
        <v/>
      </c>
      <c r="EH75" s="225"/>
      <c r="EI75" s="115" t="str">
        <f t="shared" si="228"/>
        <v/>
      </c>
      <c r="EJ75" s="225" t="str">
        <f t="shared" si="229"/>
        <v/>
      </c>
      <c r="EK75" s="224"/>
      <c r="EL75" s="5" t="str">
        <f t="shared" si="230"/>
        <v/>
      </c>
      <c r="EM75" s="224" t="str">
        <f t="shared" si="231"/>
        <v/>
      </c>
      <c r="EN75" s="225"/>
      <c r="EO75" s="115" t="str">
        <f t="shared" si="232"/>
        <v/>
      </c>
      <c r="EP75" s="225" t="str">
        <f t="shared" si="233"/>
        <v/>
      </c>
      <c r="EQ75" s="224"/>
      <c r="ER75" s="5" t="str">
        <f t="shared" si="234"/>
        <v/>
      </c>
      <c r="ES75" s="224" t="str">
        <f t="shared" si="235"/>
        <v/>
      </c>
      <c r="ET75" s="225"/>
      <c r="EU75" s="115" t="str">
        <f t="shared" si="236"/>
        <v/>
      </c>
      <c r="EV75" s="225" t="str">
        <f t="shared" si="237"/>
        <v/>
      </c>
      <c r="EW75" s="224"/>
      <c r="EX75" s="5" t="str">
        <f t="shared" si="238"/>
        <v/>
      </c>
      <c r="EY75" s="224" t="str">
        <f t="shared" si="239"/>
        <v/>
      </c>
      <c r="EZ75" s="225"/>
      <c r="FA75" s="115" t="str">
        <f t="shared" si="240"/>
        <v/>
      </c>
      <c r="FB75" s="225" t="str">
        <f t="shared" si="241"/>
        <v/>
      </c>
      <c r="FC75" s="224"/>
      <c r="FD75" s="5" t="str">
        <f t="shared" si="242"/>
        <v/>
      </c>
      <c r="FE75" s="224" t="str">
        <f t="shared" si="243"/>
        <v/>
      </c>
      <c r="FF75" s="225"/>
      <c r="FG75" s="115" t="str">
        <f t="shared" si="244"/>
        <v/>
      </c>
      <c r="FH75" s="225" t="str">
        <f t="shared" si="245"/>
        <v/>
      </c>
      <c r="FI75" s="224"/>
      <c r="FJ75" s="5" t="str">
        <f t="shared" si="246"/>
        <v/>
      </c>
      <c r="FK75" s="224" t="str">
        <f t="shared" si="247"/>
        <v/>
      </c>
      <c r="FL75" s="225"/>
      <c r="FM75" s="115" t="str">
        <f t="shared" si="248"/>
        <v/>
      </c>
      <c r="FN75" s="225" t="str">
        <f t="shared" si="249"/>
        <v/>
      </c>
      <c r="FO75" s="224"/>
      <c r="FP75" s="5" t="str">
        <f t="shared" si="250"/>
        <v/>
      </c>
      <c r="FQ75" s="224" t="str">
        <f t="shared" si="251"/>
        <v/>
      </c>
      <c r="FR75" s="225"/>
      <c r="FS75" s="115" t="str">
        <f t="shared" si="252"/>
        <v/>
      </c>
      <c r="FT75" s="225" t="str">
        <f t="shared" si="253"/>
        <v/>
      </c>
      <c r="FU75" s="253"/>
      <c r="FV75" s="253"/>
      <c r="FW75" s="253"/>
      <c r="FX75" s="253"/>
      <c r="FY75" s="253"/>
      <c r="FZ75" s="3"/>
    </row>
    <row r="76" spans="1:182" x14ac:dyDescent="0.25">
      <c r="A76" s="2" t="str">
        <f t="shared" si="132"/>
        <v/>
      </c>
      <c r="B76" s="2"/>
      <c r="C76" s="82"/>
      <c r="D76" s="109"/>
      <c r="E76" s="101"/>
      <c r="F76" s="2"/>
      <c r="G76" s="76"/>
      <c r="H76" s="114" t="str">
        <f t="shared" si="1"/>
        <v/>
      </c>
      <c r="I76" s="114" t="str">
        <f t="shared" si="2"/>
        <v/>
      </c>
      <c r="J76" s="114" t="str">
        <f t="shared" si="3"/>
        <v/>
      </c>
      <c r="K76" s="114" t="str">
        <f t="shared" si="4"/>
        <v/>
      </c>
      <c r="L76" s="114" t="str">
        <f t="shared" si="5"/>
        <v/>
      </c>
      <c r="M76" s="114" t="str">
        <f t="shared" si="6"/>
        <v/>
      </c>
      <c r="N76" s="114" t="str">
        <f t="shared" si="133"/>
        <v/>
      </c>
      <c r="O76" s="114" t="str">
        <f t="shared" si="134"/>
        <v/>
      </c>
      <c r="P76" s="93" t="str">
        <f t="shared" si="135"/>
        <v/>
      </c>
      <c r="Q76" s="93" t="str">
        <f t="shared" si="136"/>
        <v/>
      </c>
      <c r="R76" s="93" t="str">
        <f t="shared" si="137"/>
        <v/>
      </c>
      <c r="S76" s="93" t="str">
        <f t="shared" si="138"/>
        <v/>
      </c>
      <c r="T76" s="93" t="str">
        <f t="shared" si="139"/>
        <v/>
      </c>
      <c r="U76" s="93" t="str">
        <f t="shared" si="140"/>
        <v/>
      </c>
      <c r="V76" s="93" t="str">
        <f t="shared" si="141"/>
        <v/>
      </c>
      <c r="W76" s="93" t="str">
        <f t="shared" si="142"/>
        <v/>
      </c>
      <c r="X76" s="93" t="str">
        <f t="shared" si="143"/>
        <v/>
      </c>
      <c r="Y76" s="93" t="str">
        <f t="shared" si="144"/>
        <v/>
      </c>
      <c r="Z76" s="93" t="str">
        <f t="shared" si="145"/>
        <v/>
      </c>
      <c r="AA76" s="93" t="str">
        <f t="shared" si="146"/>
        <v/>
      </c>
      <c r="AB76" s="93" t="str">
        <f t="shared" si="147"/>
        <v/>
      </c>
      <c r="AC76" s="93" t="str">
        <f t="shared" si="148"/>
        <v/>
      </c>
      <c r="AD76" s="93" t="str">
        <f t="shared" si="149"/>
        <v/>
      </c>
      <c r="AE76" s="93" t="str">
        <f t="shared" si="150"/>
        <v/>
      </c>
      <c r="AF76" s="93" t="str">
        <f t="shared" si="151"/>
        <v/>
      </c>
      <c r="AG76" s="93" t="str">
        <f t="shared" si="152"/>
        <v/>
      </c>
      <c r="AH76" s="93" t="str">
        <f t="shared" si="153"/>
        <v/>
      </c>
      <c r="AI76" s="93" t="str">
        <f t="shared" si="154"/>
        <v/>
      </c>
      <c r="AJ76" s="93" t="str">
        <f t="shared" si="155"/>
        <v/>
      </c>
      <c r="AK76" s="93" t="str">
        <f t="shared" si="156"/>
        <v/>
      </c>
      <c r="AL76" s="93" t="str">
        <f t="shared" si="157"/>
        <v/>
      </c>
      <c r="AM76" s="93" t="str">
        <f t="shared" si="158"/>
        <v/>
      </c>
      <c r="AN76" s="93" t="str">
        <f t="shared" si="159"/>
        <v/>
      </c>
      <c r="AO76" s="93" t="str">
        <f t="shared" si="160"/>
        <v/>
      </c>
      <c r="AP76" s="93" t="str">
        <f t="shared" si="161"/>
        <v/>
      </c>
      <c r="AQ76" s="93" t="str">
        <f t="shared" si="162"/>
        <v/>
      </c>
      <c r="AR76" s="93" t="str">
        <f t="shared" si="163"/>
        <v/>
      </c>
      <c r="AS76" s="93" t="str">
        <f t="shared" si="164"/>
        <v/>
      </c>
      <c r="AT76" s="93" t="str">
        <f t="shared" si="165"/>
        <v/>
      </c>
      <c r="AU76" s="93" t="str">
        <f t="shared" si="166"/>
        <v/>
      </c>
      <c r="AV76" s="93" t="str">
        <f t="shared" si="167"/>
        <v/>
      </c>
      <c r="AW76" s="93" t="str">
        <f t="shared" si="168"/>
        <v/>
      </c>
      <c r="AX76" s="93" t="str">
        <f t="shared" si="169"/>
        <v/>
      </c>
      <c r="AY76" s="93" t="str">
        <f t="shared" si="170"/>
        <v/>
      </c>
      <c r="AZ76" s="93" t="str">
        <f t="shared" si="171"/>
        <v/>
      </c>
      <c r="BA76" s="93" t="str">
        <f t="shared" si="172"/>
        <v/>
      </c>
      <c r="BB76" s="93" t="str">
        <f t="shared" si="173"/>
        <v/>
      </c>
      <c r="BC76" s="93" t="str">
        <f t="shared" si="174"/>
        <v/>
      </c>
      <c r="BD76" s="93" t="str">
        <f t="shared" si="175"/>
        <v/>
      </c>
      <c r="BE76" s="224"/>
      <c r="BF76" s="74" t="str">
        <f t="shared" si="254"/>
        <v/>
      </c>
      <c r="BG76" s="36" t="str">
        <f t="shared" si="255"/>
        <v/>
      </c>
      <c r="BH76" s="225"/>
      <c r="BI76" s="75" t="str">
        <f t="shared" si="176"/>
        <v/>
      </c>
      <c r="BJ76" s="37" t="str">
        <f t="shared" si="177"/>
        <v/>
      </c>
      <c r="BK76" s="224"/>
      <c r="BL76" s="74" t="str">
        <f t="shared" si="178"/>
        <v/>
      </c>
      <c r="BM76" s="36" t="str">
        <f t="shared" si="179"/>
        <v/>
      </c>
      <c r="BN76" s="225"/>
      <c r="BO76" s="75" t="str">
        <f t="shared" si="180"/>
        <v/>
      </c>
      <c r="BP76" s="37" t="str">
        <f t="shared" si="181"/>
        <v/>
      </c>
      <c r="BQ76" s="224"/>
      <c r="BR76" s="74" t="str">
        <f t="shared" si="182"/>
        <v/>
      </c>
      <c r="BS76" s="36" t="str">
        <f t="shared" si="183"/>
        <v/>
      </c>
      <c r="BT76" s="225"/>
      <c r="BU76" s="75" t="str">
        <f t="shared" si="184"/>
        <v/>
      </c>
      <c r="BV76" s="37" t="str">
        <f t="shared" si="185"/>
        <v/>
      </c>
      <c r="BW76" s="224"/>
      <c r="BX76" s="74" t="str">
        <f t="shared" si="186"/>
        <v/>
      </c>
      <c r="BY76" s="36" t="str">
        <f t="shared" si="187"/>
        <v/>
      </c>
      <c r="BZ76" s="225"/>
      <c r="CA76" s="75" t="str">
        <f t="shared" si="188"/>
        <v/>
      </c>
      <c r="CB76" s="37" t="str">
        <f t="shared" si="189"/>
        <v/>
      </c>
      <c r="CC76" s="224"/>
      <c r="CD76" s="74" t="str">
        <f t="shared" si="190"/>
        <v/>
      </c>
      <c r="CE76" s="36" t="str">
        <f t="shared" si="191"/>
        <v/>
      </c>
      <c r="CF76" s="225"/>
      <c r="CG76" s="115" t="str">
        <f t="shared" si="192"/>
        <v/>
      </c>
      <c r="CH76" s="225" t="str">
        <f t="shared" si="193"/>
        <v/>
      </c>
      <c r="CI76" s="224"/>
      <c r="CJ76" s="5" t="str">
        <f t="shared" si="194"/>
        <v/>
      </c>
      <c r="CK76" s="224" t="str">
        <f t="shared" si="195"/>
        <v/>
      </c>
      <c r="CL76" s="225"/>
      <c r="CM76" s="115" t="str">
        <f t="shared" si="196"/>
        <v/>
      </c>
      <c r="CN76" s="225" t="str">
        <f t="shared" si="197"/>
        <v/>
      </c>
      <c r="CO76" s="224"/>
      <c r="CP76" s="5" t="str">
        <f t="shared" si="198"/>
        <v/>
      </c>
      <c r="CQ76" s="224" t="str">
        <f t="shared" si="199"/>
        <v/>
      </c>
      <c r="CR76" s="225"/>
      <c r="CS76" s="115" t="str">
        <f t="shared" si="200"/>
        <v/>
      </c>
      <c r="CT76" s="225" t="str">
        <f t="shared" si="201"/>
        <v/>
      </c>
      <c r="CU76" s="224"/>
      <c r="CV76" s="5" t="str">
        <f t="shared" si="202"/>
        <v/>
      </c>
      <c r="CW76" s="224" t="str">
        <f t="shared" si="203"/>
        <v/>
      </c>
      <c r="CX76" s="225"/>
      <c r="CY76" s="115" t="str">
        <f t="shared" si="204"/>
        <v/>
      </c>
      <c r="CZ76" s="225" t="str">
        <f t="shared" si="205"/>
        <v/>
      </c>
      <c r="DA76" s="224"/>
      <c r="DB76" s="5" t="str">
        <f t="shared" si="206"/>
        <v/>
      </c>
      <c r="DC76" s="224" t="str">
        <f t="shared" si="207"/>
        <v/>
      </c>
      <c r="DD76" s="225"/>
      <c r="DE76" s="115" t="str">
        <f t="shared" si="208"/>
        <v/>
      </c>
      <c r="DF76" s="225" t="str">
        <f t="shared" si="209"/>
        <v/>
      </c>
      <c r="DG76" s="224"/>
      <c r="DH76" s="5" t="str">
        <f t="shared" si="210"/>
        <v/>
      </c>
      <c r="DI76" s="224" t="str">
        <f t="shared" si="211"/>
        <v/>
      </c>
      <c r="DJ76" s="225"/>
      <c r="DK76" s="115" t="str">
        <f t="shared" si="212"/>
        <v/>
      </c>
      <c r="DL76" s="225" t="str">
        <f t="shared" si="213"/>
        <v/>
      </c>
      <c r="DM76" s="224"/>
      <c r="DN76" s="5" t="str">
        <f t="shared" si="214"/>
        <v/>
      </c>
      <c r="DO76" s="224" t="str">
        <f t="shared" si="215"/>
        <v/>
      </c>
      <c r="DP76" s="225"/>
      <c r="DQ76" s="115" t="str">
        <f t="shared" si="216"/>
        <v/>
      </c>
      <c r="DR76" s="225" t="str">
        <f t="shared" si="217"/>
        <v/>
      </c>
      <c r="DS76" s="224"/>
      <c r="DT76" s="5" t="str">
        <f t="shared" si="218"/>
        <v/>
      </c>
      <c r="DU76" s="224" t="str">
        <f t="shared" si="219"/>
        <v/>
      </c>
      <c r="DV76" s="225"/>
      <c r="DW76" s="115" t="str">
        <f t="shared" si="220"/>
        <v/>
      </c>
      <c r="DX76" s="225" t="str">
        <f t="shared" si="221"/>
        <v/>
      </c>
      <c r="DY76" s="224"/>
      <c r="DZ76" s="5" t="str">
        <f t="shared" si="222"/>
        <v/>
      </c>
      <c r="EA76" s="224" t="str">
        <f t="shared" si="223"/>
        <v/>
      </c>
      <c r="EB76" s="225"/>
      <c r="EC76" s="115" t="str">
        <f t="shared" si="224"/>
        <v/>
      </c>
      <c r="ED76" s="225" t="str">
        <f t="shared" si="225"/>
        <v/>
      </c>
      <c r="EE76" s="224"/>
      <c r="EF76" s="5" t="str">
        <f t="shared" si="226"/>
        <v/>
      </c>
      <c r="EG76" s="224" t="str">
        <f t="shared" si="227"/>
        <v/>
      </c>
      <c r="EH76" s="225"/>
      <c r="EI76" s="115" t="str">
        <f t="shared" si="228"/>
        <v/>
      </c>
      <c r="EJ76" s="225" t="str">
        <f t="shared" si="229"/>
        <v/>
      </c>
      <c r="EK76" s="224"/>
      <c r="EL76" s="5" t="str">
        <f t="shared" si="230"/>
        <v/>
      </c>
      <c r="EM76" s="224" t="str">
        <f t="shared" si="231"/>
        <v/>
      </c>
      <c r="EN76" s="225"/>
      <c r="EO76" s="115" t="str">
        <f t="shared" si="232"/>
        <v/>
      </c>
      <c r="EP76" s="225" t="str">
        <f t="shared" si="233"/>
        <v/>
      </c>
      <c r="EQ76" s="224"/>
      <c r="ER76" s="5" t="str">
        <f t="shared" si="234"/>
        <v/>
      </c>
      <c r="ES76" s="224" t="str">
        <f t="shared" si="235"/>
        <v/>
      </c>
      <c r="ET76" s="225"/>
      <c r="EU76" s="115" t="str">
        <f t="shared" si="236"/>
        <v/>
      </c>
      <c r="EV76" s="225" t="str">
        <f t="shared" si="237"/>
        <v/>
      </c>
      <c r="EW76" s="224"/>
      <c r="EX76" s="5" t="str">
        <f t="shared" si="238"/>
        <v/>
      </c>
      <c r="EY76" s="224" t="str">
        <f t="shared" si="239"/>
        <v/>
      </c>
      <c r="EZ76" s="225"/>
      <c r="FA76" s="115" t="str">
        <f t="shared" si="240"/>
        <v/>
      </c>
      <c r="FB76" s="225" t="str">
        <f t="shared" si="241"/>
        <v/>
      </c>
      <c r="FC76" s="224"/>
      <c r="FD76" s="5" t="str">
        <f t="shared" si="242"/>
        <v/>
      </c>
      <c r="FE76" s="224" t="str">
        <f t="shared" si="243"/>
        <v/>
      </c>
      <c r="FF76" s="225"/>
      <c r="FG76" s="115" t="str">
        <f t="shared" si="244"/>
        <v/>
      </c>
      <c r="FH76" s="225" t="str">
        <f t="shared" si="245"/>
        <v/>
      </c>
      <c r="FI76" s="224"/>
      <c r="FJ76" s="5" t="str">
        <f t="shared" si="246"/>
        <v/>
      </c>
      <c r="FK76" s="224" t="str">
        <f t="shared" si="247"/>
        <v/>
      </c>
      <c r="FL76" s="225"/>
      <c r="FM76" s="115" t="str">
        <f t="shared" si="248"/>
        <v/>
      </c>
      <c r="FN76" s="225" t="str">
        <f t="shared" si="249"/>
        <v/>
      </c>
      <c r="FO76" s="224"/>
      <c r="FP76" s="5" t="str">
        <f t="shared" si="250"/>
        <v/>
      </c>
      <c r="FQ76" s="224" t="str">
        <f t="shared" si="251"/>
        <v/>
      </c>
      <c r="FR76" s="225"/>
      <c r="FS76" s="115" t="str">
        <f t="shared" si="252"/>
        <v/>
      </c>
      <c r="FT76" s="225" t="str">
        <f t="shared" si="253"/>
        <v/>
      </c>
      <c r="FU76" s="253"/>
      <c r="FV76" s="253"/>
      <c r="FW76" s="253"/>
      <c r="FX76" s="253"/>
      <c r="FY76" s="253"/>
      <c r="FZ76" s="3"/>
    </row>
    <row r="77" spans="1:182" s="14" customFormat="1" x14ac:dyDescent="0.25">
      <c r="A77" s="2" t="str">
        <f t="shared" si="132"/>
        <v/>
      </c>
      <c r="B77" s="2"/>
      <c r="C77" s="82"/>
      <c r="D77" s="109"/>
      <c r="E77" s="101"/>
      <c r="F77" s="2"/>
      <c r="G77" s="76"/>
      <c r="H77" s="114" t="str">
        <f t="shared" si="1"/>
        <v/>
      </c>
      <c r="I77" s="114" t="str">
        <f t="shared" si="2"/>
        <v/>
      </c>
      <c r="J77" s="114" t="str">
        <f t="shared" si="3"/>
        <v/>
      </c>
      <c r="K77" s="114" t="str">
        <f t="shared" si="4"/>
        <v/>
      </c>
      <c r="L77" s="114" t="str">
        <f t="shared" si="5"/>
        <v/>
      </c>
      <c r="M77" s="114" t="str">
        <f t="shared" si="6"/>
        <v/>
      </c>
      <c r="N77" s="114" t="str">
        <f t="shared" si="133"/>
        <v/>
      </c>
      <c r="O77" s="114" t="str">
        <f t="shared" si="134"/>
        <v/>
      </c>
      <c r="P77" s="93" t="str">
        <f t="shared" si="135"/>
        <v/>
      </c>
      <c r="Q77" s="93" t="str">
        <f t="shared" si="136"/>
        <v/>
      </c>
      <c r="R77" s="93" t="str">
        <f t="shared" si="137"/>
        <v/>
      </c>
      <c r="S77" s="93" t="str">
        <f t="shared" si="138"/>
        <v/>
      </c>
      <c r="T77" s="93" t="str">
        <f t="shared" si="139"/>
        <v/>
      </c>
      <c r="U77" s="93" t="str">
        <f t="shared" si="140"/>
        <v/>
      </c>
      <c r="V77" s="93" t="str">
        <f t="shared" si="141"/>
        <v/>
      </c>
      <c r="W77" s="93" t="str">
        <f t="shared" si="142"/>
        <v/>
      </c>
      <c r="X77" s="93" t="str">
        <f t="shared" si="143"/>
        <v/>
      </c>
      <c r="Y77" s="93" t="str">
        <f t="shared" si="144"/>
        <v/>
      </c>
      <c r="Z77" s="93" t="str">
        <f t="shared" si="145"/>
        <v/>
      </c>
      <c r="AA77" s="93" t="str">
        <f t="shared" si="146"/>
        <v/>
      </c>
      <c r="AB77" s="93" t="str">
        <f t="shared" si="147"/>
        <v/>
      </c>
      <c r="AC77" s="93" t="str">
        <f t="shared" si="148"/>
        <v/>
      </c>
      <c r="AD77" s="93" t="str">
        <f t="shared" si="149"/>
        <v/>
      </c>
      <c r="AE77" s="93" t="str">
        <f t="shared" si="150"/>
        <v/>
      </c>
      <c r="AF77" s="93" t="str">
        <f t="shared" si="151"/>
        <v/>
      </c>
      <c r="AG77" s="93" t="str">
        <f t="shared" si="152"/>
        <v/>
      </c>
      <c r="AH77" s="93" t="str">
        <f t="shared" si="153"/>
        <v/>
      </c>
      <c r="AI77" s="93" t="str">
        <f t="shared" si="154"/>
        <v/>
      </c>
      <c r="AJ77" s="93" t="str">
        <f t="shared" si="155"/>
        <v/>
      </c>
      <c r="AK77" s="93" t="str">
        <f t="shared" si="156"/>
        <v/>
      </c>
      <c r="AL77" s="93" t="str">
        <f t="shared" si="157"/>
        <v/>
      </c>
      <c r="AM77" s="93" t="str">
        <f t="shared" si="158"/>
        <v/>
      </c>
      <c r="AN77" s="93" t="str">
        <f t="shared" si="159"/>
        <v/>
      </c>
      <c r="AO77" s="93" t="str">
        <f t="shared" si="160"/>
        <v/>
      </c>
      <c r="AP77" s="93" t="str">
        <f t="shared" si="161"/>
        <v/>
      </c>
      <c r="AQ77" s="93" t="str">
        <f t="shared" si="162"/>
        <v/>
      </c>
      <c r="AR77" s="93" t="str">
        <f t="shared" si="163"/>
        <v/>
      </c>
      <c r="AS77" s="93" t="str">
        <f t="shared" si="164"/>
        <v/>
      </c>
      <c r="AT77" s="93" t="str">
        <f t="shared" si="165"/>
        <v/>
      </c>
      <c r="AU77" s="93" t="str">
        <f t="shared" si="166"/>
        <v/>
      </c>
      <c r="AV77" s="93" t="str">
        <f t="shared" si="167"/>
        <v/>
      </c>
      <c r="AW77" s="93" t="str">
        <f t="shared" si="168"/>
        <v/>
      </c>
      <c r="AX77" s="93" t="str">
        <f t="shared" si="169"/>
        <v/>
      </c>
      <c r="AY77" s="93" t="str">
        <f t="shared" si="170"/>
        <v/>
      </c>
      <c r="AZ77" s="93" t="str">
        <f t="shared" si="171"/>
        <v/>
      </c>
      <c r="BA77" s="93" t="str">
        <f t="shared" si="172"/>
        <v/>
      </c>
      <c r="BB77" s="93" t="str">
        <f t="shared" si="173"/>
        <v/>
      </c>
      <c r="BC77" s="93" t="str">
        <f t="shared" si="174"/>
        <v/>
      </c>
      <c r="BD77" s="93" t="str">
        <f t="shared" si="175"/>
        <v/>
      </c>
      <c r="BE77" s="224"/>
      <c r="BF77" s="74" t="str">
        <f t="shared" si="254"/>
        <v/>
      </c>
      <c r="BG77" s="36" t="str">
        <f t="shared" si="255"/>
        <v/>
      </c>
      <c r="BH77" s="225"/>
      <c r="BI77" s="75" t="str">
        <f t="shared" si="176"/>
        <v/>
      </c>
      <c r="BJ77" s="37" t="str">
        <f t="shared" si="177"/>
        <v/>
      </c>
      <c r="BK77" s="224"/>
      <c r="BL77" s="74" t="str">
        <f t="shared" si="178"/>
        <v/>
      </c>
      <c r="BM77" s="36" t="str">
        <f t="shared" si="179"/>
        <v/>
      </c>
      <c r="BN77" s="225"/>
      <c r="BO77" s="75" t="str">
        <f t="shared" si="180"/>
        <v/>
      </c>
      <c r="BP77" s="37" t="str">
        <f t="shared" si="181"/>
        <v/>
      </c>
      <c r="BQ77" s="224"/>
      <c r="BR77" s="74" t="str">
        <f t="shared" si="182"/>
        <v/>
      </c>
      <c r="BS77" s="36" t="str">
        <f t="shared" si="183"/>
        <v/>
      </c>
      <c r="BT77" s="225"/>
      <c r="BU77" s="75" t="str">
        <f t="shared" si="184"/>
        <v/>
      </c>
      <c r="BV77" s="37" t="str">
        <f t="shared" si="185"/>
        <v/>
      </c>
      <c r="BW77" s="224"/>
      <c r="BX77" s="74" t="str">
        <f t="shared" si="186"/>
        <v/>
      </c>
      <c r="BY77" s="36" t="str">
        <f t="shared" si="187"/>
        <v/>
      </c>
      <c r="BZ77" s="225"/>
      <c r="CA77" s="75" t="str">
        <f t="shared" si="188"/>
        <v/>
      </c>
      <c r="CB77" s="37" t="str">
        <f t="shared" si="189"/>
        <v/>
      </c>
      <c r="CC77" s="224"/>
      <c r="CD77" s="74" t="str">
        <f t="shared" si="190"/>
        <v/>
      </c>
      <c r="CE77" s="36" t="str">
        <f t="shared" si="191"/>
        <v/>
      </c>
      <c r="CF77" s="225"/>
      <c r="CG77" s="115" t="str">
        <f t="shared" si="192"/>
        <v/>
      </c>
      <c r="CH77" s="225" t="str">
        <f t="shared" si="193"/>
        <v/>
      </c>
      <c r="CI77" s="224"/>
      <c r="CJ77" s="5" t="str">
        <f t="shared" si="194"/>
        <v/>
      </c>
      <c r="CK77" s="224" t="str">
        <f t="shared" si="195"/>
        <v/>
      </c>
      <c r="CL77" s="225"/>
      <c r="CM77" s="115" t="str">
        <f t="shared" si="196"/>
        <v/>
      </c>
      <c r="CN77" s="225" t="str">
        <f t="shared" si="197"/>
        <v/>
      </c>
      <c r="CO77" s="224"/>
      <c r="CP77" s="5" t="str">
        <f t="shared" si="198"/>
        <v/>
      </c>
      <c r="CQ77" s="224" t="str">
        <f t="shared" si="199"/>
        <v/>
      </c>
      <c r="CR77" s="225"/>
      <c r="CS77" s="115" t="str">
        <f t="shared" si="200"/>
        <v/>
      </c>
      <c r="CT77" s="225" t="str">
        <f t="shared" si="201"/>
        <v/>
      </c>
      <c r="CU77" s="224"/>
      <c r="CV77" s="5" t="str">
        <f t="shared" si="202"/>
        <v/>
      </c>
      <c r="CW77" s="224" t="str">
        <f t="shared" si="203"/>
        <v/>
      </c>
      <c r="CX77" s="225"/>
      <c r="CY77" s="115" t="str">
        <f t="shared" si="204"/>
        <v/>
      </c>
      <c r="CZ77" s="225" t="str">
        <f t="shared" si="205"/>
        <v/>
      </c>
      <c r="DA77" s="224"/>
      <c r="DB77" s="5" t="str">
        <f t="shared" si="206"/>
        <v/>
      </c>
      <c r="DC77" s="224" t="str">
        <f t="shared" si="207"/>
        <v/>
      </c>
      <c r="DD77" s="225"/>
      <c r="DE77" s="115" t="str">
        <f t="shared" si="208"/>
        <v/>
      </c>
      <c r="DF77" s="225" t="str">
        <f t="shared" si="209"/>
        <v/>
      </c>
      <c r="DG77" s="224"/>
      <c r="DH77" s="5" t="str">
        <f t="shared" si="210"/>
        <v/>
      </c>
      <c r="DI77" s="224" t="str">
        <f t="shared" si="211"/>
        <v/>
      </c>
      <c r="DJ77" s="225"/>
      <c r="DK77" s="115" t="str">
        <f t="shared" si="212"/>
        <v/>
      </c>
      <c r="DL77" s="225" t="str">
        <f t="shared" si="213"/>
        <v/>
      </c>
      <c r="DM77" s="224"/>
      <c r="DN77" s="5" t="str">
        <f t="shared" si="214"/>
        <v/>
      </c>
      <c r="DO77" s="224" t="str">
        <f t="shared" si="215"/>
        <v/>
      </c>
      <c r="DP77" s="225"/>
      <c r="DQ77" s="115" t="str">
        <f t="shared" si="216"/>
        <v/>
      </c>
      <c r="DR77" s="225" t="str">
        <f t="shared" si="217"/>
        <v/>
      </c>
      <c r="DS77" s="224"/>
      <c r="DT77" s="5" t="str">
        <f t="shared" si="218"/>
        <v/>
      </c>
      <c r="DU77" s="224" t="str">
        <f t="shared" si="219"/>
        <v/>
      </c>
      <c r="DV77" s="225"/>
      <c r="DW77" s="115" t="str">
        <f t="shared" si="220"/>
        <v/>
      </c>
      <c r="DX77" s="225" t="str">
        <f t="shared" si="221"/>
        <v/>
      </c>
      <c r="DY77" s="224"/>
      <c r="DZ77" s="5" t="str">
        <f t="shared" si="222"/>
        <v/>
      </c>
      <c r="EA77" s="224" t="str">
        <f t="shared" si="223"/>
        <v/>
      </c>
      <c r="EB77" s="225"/>
      <c r="EC77" s="115" t="str">
        <f t="shared" si="224"/>
        <v/>
      </c>
      <c r="ED77" s="225" t="str">
        <f t="shared" si="225"/>
        <v/>
      </c>
      <c r="EE77" s="224"/>
      <c r="EF77" s="5" t="str">
        <f t="shared" si="226"/>
        <v/>
      </c>
      <c r="EG77" s="224" t="str">
        <f t="shared" si="227"/>
        <v/>
      </c>
      <c r="EH77" s="225"/>
      <c r="EI77" s="115" t="str">
        <f t="shared" si="228"/>
        <v/>
      </c>
      <c r="EJ77" s="225" t="str">
        <f t="shared" si="229"/>
        <v/>
      </c>
      <c r="EK77" s="224"/>
      <c r="EL77" s="5" t="str">
        <f t="shared" si="230"/>
        <v/>
      </c>
      <c r="EM77" s="224" t="str">
        <f t="shared" si="231"/>
        <v/>
      </c>
      <c r="EN77" s="225"/>
      <c r="EO77" s="115" t="str">
        <f t="shared" si="232"/>
        <v/>
      </c>
      <c r="EP77" s="225" t="str">
        <f t="shared" si="233"/>
        <v/>
      </c>
      <c r="EQ77" s="224"/>
      <c r="ER77" s="5" t="str">
        <f t="shared" si="234"/>
        <v/>
      </c>
      <c r="ES77" s="224" t="str">
        <f t="shared" si="235"/>
        <v/>
      </c>
      <c r="ET77" s="225"/>
      <c r="EU77" s="115" t="str">
        <f t="shared" si="236"/>
        <v/>
      </c>
      <c r="EV77" s="225" t="str">
        <f t="shared" si="237"/>
        <v/>
      </c>
      <c r="EW77" s="224"/>
      <c r="EX77" s="5" t="str">
        <f t="shared" si="238"/>
        <v/>
      </c>
      <c r="EY77" s="224" t="str">
        <f t="shared" si="239"/>
        <v/>
      </c>
      <c r="EZ77" s="225"/>
      <c r="FA77" s="115" t="str">
        <f t="shared" si="240"/>
        <v/>
      </c>
      <c r="FB77" s="225" t="str">
        <f t="shared" si="241"/>
        <v/>
      </c>
      <c r="FC77" s="224"/>
      <c r="FD77" s="5" t="str">
        <f t="shared" si="242"/>
        <v/>
      </c>
      <c r="FE77" s="224" t="str">
        <f t="shared" si="243"/>
        <v/>
      </c>
      <c r="FF77" s="225"/>
      <c r="FG77" s="115" t="str">
        <f t="shared" si="244"/>
        <v/>
      </c>
      <c r="FH77" s="225" t="str">
        <f t="shared" si="245"/>
        <v/>
      </c>
      <c r="FI77" s="224"/>
      <c r="FJ77" s="5" t="str">
        <f t="shared" si="246"/>
        <v/>
      </c>
      <c r="FK77" s="224" t="str">
        <f t="shared" si="247"/>
        <v/>
      </c>
      <c r="FL77" s="225"/>
      <c r="FM77" s="115" t="str">
        <f t="shared" si="248"/>
        <v/>
      </c>
      <c r="FN77" s="225" t="str">
        <f t="shared" si="249"/>
        <v/>
      </c>
      <c r="FO77" s="224"/>
      <c r="FP77" s="5" t="str">
        <f t="shared" si="250"/>
        <v/>
      </c>
      <c r="FQ77" s="224" t="str">
        <f t="shared" si="251"/>
        <v/>
      </c>
      <c r="FR77" s="225"/>
      <c r="FS77" s="115" t="str">
        <f t="shared" si="252"/>
        <v/>
      </c>
      <c r="FT77" s="225" t="str">
        <f t="shared" si="253"/>
        <v/>
      </c>
      <c r="FU77" s="253"/>
      <c r="FV77" s="253"/>
      <c r="FW77" s="253"/>
      <c r="FX77" s="253"/>
      <c r="FY77" s="253"/>
    </row>
    <row r="78" spans="1:182" x14ac:dyDescent="0.25">
      <c r="A78" s="2" t="str">
        <f t="shared" si="132"/>
        <v/>
      </c>
      <c r="B78" s="2"/>
      <c r="C78" s="82"/>
      <c r="D78" s="109"/>
      <c r="E78" s="101"/>
      <c r="F78" s="2"/>
      <c r="G78" s="76"/>
      <c r="H78" s="114" t="str">
        <f t="shared" si="1"/>
        <v/>
      </c>
      <c r="I78" s="114" t="str">
        <f t="shared" si="2"/>
        <v/>
      </c>
      <c r="J78" s="114" t="str">
        <f t="shared" si="3"/>
        <v/>
      </c>
      <c r="K78" s="114" t="str">
        <f t="shared" si="4"/>
        <v/>
      </c>
      <c r="L78" s="114" t="str">
        <f t="shared" si="5"/>
        <v/>
      </c>
      <c r="M78" s="114" t="str">
        <f t="shared" si="6"/>
        <v/>
      </c>
      <c r="N78" s="114" t="str">
        <f t="shared" si="133"/>
        <v/>
      </c>
      <c r="O78" s="114" t="str">
        <f t="shared" si="134"/>
        <v/>
      </c>
      <c r="P78" s="93" t="str">
        <f t="shared" si="135"/>
        <v/>
      </c>
      <c r="Q78" s="93" t="str">
        <f t="shared" si="136"/>
        <v/>
      </c>
      <c r="R78" s="93" t="str">
        <f t="shared" si="137"/>
        <v/>
      </c>
      <c r="S78" s="93" t="str">
        <f t="shared" si="138"/>
        <v/>
      </c>
      <c r="T78" s="93" t="str">
        <f t="shared" si="139"/>
        <v/>
      </c>
      <c r="U78" s="93" t="str">
        <f t="shared" si="140"/>
        <v/>
      </c>
      <c r="V78" s="93" t="str">
        <f t="shared" si="141"/>
        <v/>
      </c>
      <c r="W78" s="93" t="str">
        <f t="shared" si="142"/>
        <v/>
      </c>
      <c r="X78" s="93" t="str">
        <f t="shared" si="143"/>
        <v/>
      </c>
      <c r="Y78" s="93" t="str">
        <f t="shared" si="144"/>
        <v/>
      </c>
      <c r="Z78" s="93" t="str">
        <f t="shared" si="145"/>
        <v/>
      </c>
      <c r="AA78" s="93" t="str">
        <f t="shared" si="146"/>
        <v/>
      </c>
      <c r="AB78" s="93" t="str">
        <f t="shared" si="147"/>
        <v/>
      </c>
      <c r="AC78" s="93" t="str">
        <f t="shared" si="148"/>
        <v/>
      </c>
      <c r="AD78" s="93" t="str">
        <f t="shared" si="149"/>
        <v/>
      </c>
      <c r="AE78" s="93" t="str">
        <f t="shared" si="150"/>
        <v/>
      </c>
      <c r="AF78" s="93" t="str">
        <f t="shared" si="151"/>
        <v/>
      </c>
      <c r="AG78" s="93" t="str">
        <f t="shared" si="152"/>
        <v/>
      </c>
      <c r="AH78" s="93" t="str">
        <f t="shared" si="153"/>
        <v/>
      </c>
      <c r="AI78" s="93" t="str">
        <f t="shared" si="154"/>
        <v/>
      </c>
      <c r="AJ78" s="93" t="str">
        <f t="shared" si="155"/>
        <v/>
      </c>
      <c r="AK78" s="93" t="str">
        <f t="shared" si="156"/>
        <v/>
      </c>
      <c r="AL78" s="93" t="str">
        <f t="shared" si="157"/>
        <v/>
      </c>
      <c r="AM78" s="93" t="str">
        <f t="shared" si="158"/>
        <v/>
      </c>
      <c r="AN78" s="93" t="str">
        <f t="shared" si="159"/>
        <v/>
      </c>
      <c r="AO78" s="93" t="str">
        <f t="shared" si="160"/>
        <v/>
      </c>
      <c r="AP78" s="93" t="str">
        <f t="shared" si="161"/>
        <v/>
      </c>
      <c r="AQ78" s="93" t="str">
        <f t="shared" si="162"/>
        <v/>
      </c>
      <c r="AR78" s="93" t="str">
        <f t="shared" si="163"/>
        <v/>
      </c>
      <c r="AS78" s="93" t="str">
        <f t="shared" si="164"/>
        <v/>
      </c>
      <c r="AT78" s="93" t="str">
        <f t="shared" si="165"/>
        <v/>
      </c>
      <c r="AU78" s="93" t="str">
        <f t="shared" si="166"/>
        <v/>
      </c>
      <c r="AV78" s="93" t="str">
        <f t="shared" si="167"/>
        <v/>
      </c>
      <c r="AW78" s="93" t="str">
        <f t="shared" si="168"/>
        <v/>
      </c>
      <c r="AX78" s="93" t="str">
        <f t="shared" si="169"/>
        <v/>
      </c>
      <c r="AY78" s="93" t="str">
        <f t="shared" si="170"/>
        <v/>
      </c>
      <c r="AZ78" s="93" t="str">
        <f t="shared" si="171"/>
        <v/>
      </c>
      <c r="BA78" s="93" t="str">
        <f t="shared" si="172"/>
        <v/>
      </c>
      <c r="BB78" s="93" t="str">
        <f t="shared" si="173"/>
        <v/>
      </c>
      <c r="BC78" s="93" t="str">
        <f t="shared" si="174"/>
        <v/>
      </c>
      <c r="BD78" s="93" t="str">
        <f t="shared" si="175"/>
        <v/>
      </c>
      <c r="BE78" s="224"/>
      <c r="BF78" s="74" t="str">
        <f t="shared" si="254"/>
        <v/>
      </c>
      <c r="BG78" s="36" t="str">
        <f t="shared" si="255"/>
        <v/>
      </c>
      <c r="BH78" s="225"/>
      <c r="BI78" s="75" t="str">
        <f t="shared" si="176"/>
        <v/>
      </c>
      <c r="BJ78" s="37" t="str">
        <f t="shared" si="177"/>
        <v/>
      </c>
      <c r="BK78" s="224"/>
      <c r="BL78" s="74" t="str">
        <f t="shared" si="178"/>
        <v/>
      </c>
      <c r="BM78" s="36" t="str">
        <f t="shared" si="179"/>
        <v/>
      </c>
      <c r="BN78" s="225"/>
      <c r="BO78" s="75" t="str">
        <f t="shared" si="180"/>
        <v/>
      </c>
      <c r="BP78" s="37" t="str">
        <f t="shared" si="181"/>
        <v/>
      </c>
      <c r="BQ78" s="224"/>
      <c r="BR78" s="74" t="str">
        <f t="shared" si="182"/>
        <v/>
      </c>
      <c r="BS78" s="36" t="str">
        <f t="shared" si="183"/>
        <v/>
      </c>
      <c r="BT78" s="225"/>
      <c r="BU78" s="75" t="str">
        <f t="shared" si="184"/>
        <v/>
      </c>
      <c r="BV78" s="37" t="str">
        <f t="shared" si="185"/>
        <v/>
      </c>
      <c r="BW78" s="224"/>
      <c r="BX78" s="74" t="str">
        <f t="shared" si="186"/>
        <v/>
      </c>
      <c r="BY78" s="36" t="str">
        <f t="shared" si="187"/>
        <v/>
      </c>
      <c r="BZ78" s="225"/>
      <c r="CA78" s="75" t="str">
        <f t="shared" si="188"/>
        <v/>
      </c>
      <c r="CB78" s="37" t="str">
        <f t="shared" si="189"/>
        <v/>
      </c>
      <c r="CC78" s="224"/>
      <c r="CD78" s="74" t="str">
        <f t="shared" si="190"/>
        <v/>
      </c>
      <c r="CE78" s="36" t="str">
        <f t="shared" si="191"/>
        <v/>
      </c>
      <c r="CF78" s="225"/>
      <c r="CG78" s="115" t="str">
        <f t="shared" si="192"/>
        <v/>
      </c>
      <c r="CH78" s="225" t="str">
        <f t="shared" si="193"/>
        <v/>
      </c>
      <c r="CI78" s="224"/>
      <c r="CJ78" s="5" t="str">
        <f t="shared" si="194"/>
        <v/>
      </c>
      <c r="CK78" s="224" t="str">
        <f t="shared" si="195"/>
        <v/>
      </c>
      <c r="CL78" s="225"/>
      <c r="CM78" s="115" t="str">
        <f t="shared" si="196"/>
        <v/>
      </c>
      <c r="CN78" s="225" t="str">
        <f t="shared" si="197"/>
        <v/>
      </c>
      <c r="CO78" s="224"/>
      <c r="CP78" s="5" t="str">
        <f t="shared" si="198"/>
        <v/>
      </c>
      <c r="CQ78" s="224" t="str">
        <f t="shared" si="199"/>
        <v/>
      </c>
      <c r="CR78" s="225"/>
      <c r="CS78" s="115" t="str">
        <f t="shared" si="200"/>
        <v/>
      </c>
      <c r="CT78" s="225" t="str">
        <f t="shared" si="201"/>
        <v/>
      </c>
      <c r="CU78" s="224"/>
      <c r="CV78" s="5" t="str">
        <f t="shared" si="202"/>
        <v/>
      </c>
      <c r="CW78" s="224" t="str">
        <f t="shared" si="203"/>
        <v/>
      </c>
      <c r="CX78" s="225"/>
      <c r="CY78" s="115" t="str">
        <f t="shared" si="204"/>
        <v/>
      </c>
      <c r="CZ78" s="225" t="str">
        <f t="shared" si="205"/>
        <v/>
      </c>
      <c r="DA78" s="224"/>
      <c r="DB78" s="5" t="str">
        <f t="shared" si="206"/>
        <v/>
      </c>
      <c r="DC78" s="224" t="str">
        <f t="shared" si="207"/>
        <v/>
      </c>
      <c r="DD78" s="225"/>
      <c r="DE78" s="115" t="str">
        <f t="shared" si="208"/>
        <v/>
      </c>
      <c r="DF78" s="225" t="str">
        <f t="shared" si="209"/>
        <v/>
      </c>
      <c r="DG78" s="224"/>
      <c r="DH78" s="5" t="str">
        <f t="shared" si="210"/>
        <v/>
      </c>
      <c r="DI78" s="224" t="str">
        <f t="shared" si="211"/>
        <v/>
      </c>
      <c r="DJ78" s="225"/>
      <c r="DK78" s="115" t="str">
        <f t="shared" si="212"/>
        <v/>
      </c>
      <c r="DL78" s="225" t="str">
        <f t="shared" si="213"/>
        <v/>
      </c>
      <c r="DM78" s="224"/>
      <c r="DN78" s="5" t="str">
        <f t="shared" si="214"/>
        <v/>
      </c>
      <c r="DO78" s="224" t="str">
        <f t="shared" si="215"/>
        <v/>
      </c>
      <c r="DP78" s="225"/>
      <c r="DQ78" s="115" t="str">
        <f t="shared" si="216"/>
        <v/>
      </c>
      <c r="DR78" s="225" t="str">
        <f t="shared" si="217"/>
        <v/>
      </c>
      <c r="DS78" s="224"/>
      <c r="DT78" s="5" t="str">
        <f t="shared" si="218"/>
        <v/>
      </c>
      <c r="DU78" s="224" t="str">
        <f t="shared" si="219"/>
        <v/>
      </c>
      <c r="DV78" s="225"/>
      <c r="DW78" s="115" t="str">
        <f t="shared" si="220"/>
        <v/>
      </c>
      <c r="DX78" s="225" t="str">
        <f t="shared" si="221"/>
        <v/>
      </c>
      <c r="DY78" s="224"/>
      <c r="DZ78" s="5" t="str">
        <f t="shared" si="222"/>
        <v/>
      </c>
      <c r="EA78" s="224" t="str">
        <f t="shared" si="223"/>
        <v/>
      </c>
      <c r="EB78" s="225"/>
      <c r="EC78" s="115" t="str">
        <f t="shared" si="224"/>
        <v/>
      </c>
      <c r="ED78" s="225" t="str">
        <f t="shared" si="225"/>
        <v/>
      </c>
      <c r="EE78" s="224"/>
      <c r="EF78" s="5" t="str">
        <f t="shared" si="226"/>
        <v/>
      </c>
      <c r="EG78" s="224" t="str">
        <f t="shared" si="227"/>
        <v/>
      </c>
      <c r="EH78" s="225"/>
      <c r="EI78" s="115" t="str">
        <f t="shared" si="228"/>
        <v/>
      </c>
      <c r="EJ78" s="225" t="str">
        <f t="shared" si="229"/>
        <v/>
      </c>
      <c r="EK78" s="224"/>
      <c r="EL78" s="5" t="str">
        <f t="shared" si="230"/>
        <v/>
      </c>
      <c r="EM78" s="224" t="str">
        <f t="shared" si="231"/>
        <v/>
      </c>
      <c r="EN78" s="225"/>
      <c r="EO78" s="115" t="str">
        <f t="shared" si="232"/>
        <v/>
      </c>
      <c r="EP78" s="225" t="str">
        <f t="shared" si="233"/>
        <v/>
      </c>
      <c r="EQ78" s="224"/>
      <c r="ER78" s="5" t="str">
        <f t="shared" si="234"/>
        <v/>
      </c>
      <c r="ES78" s="224" t="str">
        <f t="shared" si="235"/>
        <v/>
      </c>
      <c r="ET78" s="225"/>
      <c r="EU78" s="115" t="str">
        <f t="shared" si="236"/>
        <v/>
      </c>
      <c r="EV78" s="225" t="str">
        <f t="shared" si="237"/>
        <v/>
      </c>
      <c r="EW78" s="224"/>
      <c r="EX78" s="5" t="str">
        <f t="shared" si="238"/>
        <v/>
      </c>
      <c r="EY78" s="224" t="str">
        <f t="shared" si="239"/>
        <v/>
      </c>
      <c r="EZ78" s="225"/>
      <c r="FA78" s="115" t="str">
        <f t="shared" si="240"/>
        <v/>
      </c>
      <c r="FB78" s="225" t="str">
        <f t="shared" si="241"/>
        <v/>
      </c>
      <c r="FC78" s="224"/>
      <c r="FD78" s="5" t="str">
        <f t="shared" si="242"/>
        <v/>
      </c>
      <c r="FE78" s="224" t="str">
        <f t="shared" si="243"/>
        <v/>
      </c>
      <c r="FF78" s="225"/>
      <c r="FG78" s="115" t="str">
        <f t="shared" si="244"/>
        <v/>
      </c>
      <c r="FH78" s="225" t="str">
        <f t="shared" si="245"/>
        <v/>
      </c>
      <c r="FI78" s="224"/>
      <c r="FJ78" s="5" t="str">
        <f t="shared" si="246"/>
        <v/>
      </c>
      <c r="FK78" s="224" t="str">
        <f t="shared" si="247"/>
        <v/>
      </c>
      <c r="FL78" s="225"/>
      <c r="FM78" s="115" t="str">
        <f t="shared" si="248"/>
        <v/>
      </c>
      <c r="FN78" s="225" t="str">
        <f t="shared" si="249"/>
        <v/>
      </c>
      <c r="FO78" s="224"/>
      <c r="FP78" s="5" t="str">
        <f t="shared" si="250"/>
        <v/>
      </c>
      <c r="FQ78" s="224" t="str">
        <f t="shared" si="251"/>
        <v/>
      </c>
      <c r="FR78" s="225"/>
      <c r="FS78" s="115" t="str">
        <f t="shared" si="252"/>
        <v/>
      </c>
      <c r="FT78" s="225" t="str">
        <f t="shared" si="253"/>
        <v/>
      </c>
      <c r="FU78" s="253"/>
      <c r="FV78" s="253"/>
      <c r="FW78" s="253"/>
      <c r="FX78" s="253"/>
      <c r="FY78" s="253"/>
      <c r="FZ78" s="3"/>
    </row>
    <row r="79" spans="1:182" s="17" customFormat="1" x14ac:dyDescent="0.25">
      <c r="A79" s="15"/>
      <c r="B79" s="15"/>
      <c r="C79" s="83"/>
      <c r="D79" s="111"/>
      <c r="E79" s="83"/>
      <c r="F79" s="15"/>
      <c r="G79" s="15"/>
      <c r="H79" s="22"/>
      <c r="I79" s="22"/>
      <c r="J79" s="22"/>
      <c r="K79" s="22"/>
      <c r="L79" s="22"/>
      <c r="M79" s="22"/>
      <c r="N79" s="22"/>
      <c r="O79" s="22"/>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6"/>
      <c r="BF79" s="16"/>
      <c r="BG79" s="16"/>
      <c r="BH79" s="18"/>
      <c r="BI79" s="18"/>
      <c r="BJ79" s="16"/>
      <c r="BK79" s="18"/>
      <c r="BL79" s="18"/>
      <c r="BM79" s="16"/>
      <c r="BN79" s="18"/>
      <c r="BO79" s="18"/>
      <c r="BP79" s="16"/>
      <c r="BQ79" s="18"/>
      <c r="BR79" s="18"/>
      <c r="BS79" s="16"/>
      <c r="BT79" s="18"/>
      <c r="BU79" s="18"/>
      <c r="BV79" s="16"/>
      <c r="BW79" s="18"/>
      <c r="BX79" s="18"/>
      <c r="BY79" s="16"/>
      <c r="BZ79" s="18"/>
      <c r="CA79" s="18"/>
      <c r="CB79" s="16"/>
      <c r="CC79" s="18"/>
      <c r="CD79" s="18"/>
      <c r="CE79" s="16"/>
      <c r="CF79" s="18"/>
      <c r="CG79" s="18"/>
      <c r="CH79" s="16"/>
      <c r="CI79" s="18"/>
      <c r="CJ79" s="18"/>
      <c r="CK79" s="16"/>
      <c r="CL79" s="18"/>
      <c r="CM79" s="18"/>
      <c r="CN79" s="16"/>
      <c r="CO79" s="18"/>
      <c r="CP79" s="18"/>
      <c r="CQ79" s="16"/>
      <c r="CR79" s="18"/>
      <c r="CS79" s="18"/>
      <c r="CT79" s="16"/>
      <c r="CU79" s="18"/>
      <c r="CV79" s="18"/>
      <c r="CW79" s="16"/>
      <c r="CX79" s="18"/>
      <c r="CY79" s="18"/>
      <c r="CZ79" s="16"/>
      <c r="DA79" s="18"/>
      <c r="DB79" s="18"/>
      <c r="DC79" s="16"/>
      <c r="DD79" s="18"/>
      <c r="DE79" s="18"/>
      <c r="DF79" s="16"/>
      <c r="DG79" s="18"/>
      <c r="DH79" s="18"/>
      <c r="DI79" s="16"/>
      <c r="DJ79" s="18"/>
      <c r="DK79" s="18"/>
      <c r="DL79" s="16"/>
      <c r="DM79" s="18"/>
      <c r="DN79" s="18"/>
      <c r="DO79" s="16"/>
      <c r="DP79" s="18"/>
      <c r="DQ79" s="18"/>
      <c r="DR79" s="16"/>
      <c r="DS79" s="18"/>
      <c r="DT79" s="18"/>
      <c r="DU79" s="16"/>
      <c r="DV79" s="18"/>
      <c r="DW79" s="18"/>
      <c r="DX79" s="16"/>
      <c r="DY79" s="18"/>
      <c r="DZ79" s="18"/>
      <c r="EA79" s="16"/>
      <c r="EB79" s="18"/>
      <c r="EC79" s="18"/>
      <c r="ED79" s="16"/>
      <c r="EE79" s="18"/>
      <c r="EF79" s="18"/>
      <c r="EG79" s="16"/>
      <c r="EH79" s="18"/>
      <c r="EI79" s="18"/>
      <c r="EJ79" s="16"/>
      <c r="EK79" s="18"/>
      <c r="EL79" s="18"/>
      <c r="EM79" s="16"/>
      <c r="EN79" s="18"/>
      <c r="EO79" s="18"/>
      <c r="EP79" s="16"/>
      <c r="EQ79" s="18"/>
      <c r="ER79" s="18"/>
      <c r="ES79" s="16"/>
      <c r="ET79" s="18"/>
      <c r="EU79" s="18"/>
      <c r="EV79" s="16"/>
      <c r="EW79" s="18"/>
      <c r="EX79" s="18"/>
      <c r="EY79" s="16"/>
      <c r="EZ79" s="18"/>
      <c r="FA79" s="18"/>
      <c r="FB79" s="16"/>
      <c r="FC79" s="18"/>
      <c r="FD79" s="18"/>
      <c r="FE79" s="16"/>
      <c r="FF79" s="18"/>
      <c r="FG79" s="18"/>
      <c r="FH79" s="16"/>
      <c r="FI79" s="18"/>
      <c r="FJ79" s="18"/>
      <c r="FK79" s="16"/>
      <c r="FL79" s="18"/>
      <c r="FM79" s="18"/>
      <c r="FN79" s="16"/>
      <c r="FO79" s="18"/>
      <c r="FP79" s="18"/>
      <c r="FQ79" s="16"/>
      <c r="FR79" s="18"/>
      <c r="FS79" s="18"/>
      <c r="FT79" s="16"/>
      <c r="FZ79" s="19"/>
    </row>
    <row r="80" spans="1:182" x14ac:dyDescent="0.25">
      <c r="C80" s="84">
        <f>SUM(C4:C78)</f>
        <v>0</v>
      </c>
      <c r="G80" s="69" t="s">
        <v>150</v>
      </c>
      <c r="H80" s="226"/>
      <c r="I80" s="226"/>
      <c r="J80" s="226"/>
      <c r="K80" s="226"/>
      <c r="L80" s="226"/>
      <c r="M80" s="226"/>
      <c r="N80" s="226"/>
      <c r="O80" s="226"/>
      <c r="BE80" s="224"/>
      <c r="BF80" s="224"/>
      <c r="BG80" s="224"/>
      <c r="BJ80" s="224"/>
      <c r="BM80" s="224"/>
      <c r="BP80" s="224"/>
      <c r="BS80" s="224"/>
      <c r="BV80" s="224"/>
      <c r="BY80" s="224"/>
      <c r="CB80" s="224"/>
      <c r="CE80" s="224"/>
      <c r="CH80" s="224"/>
      <c r="CK80" s="224"/>
      <c r="CN80" s="224"/>
      <c r="CQ80" s="224"/>
      <c r="CT80" s="224"/>
      <c r="CW80" s="224"/>
      <c r="CZ80" s="224"/>
      <c r="DC80" s="227"/>
      <c r="DF80" s="227"/>
      <c r="DI80" s="227"/>
      <c r="DL80" s="227"/>
      <c r="DO80" s="227"/>
      <c r="DR80" s="227"/>
      <c r="DU80" s="227"/>
      <c r="DX80" s="227"/>
      <c r="EA80" s="227"/>
      <c r="ED80" s="227"/>
      <c r="EG80" s="227"/>
      <c r="EJ80" s="227"/>
      <c r="EM80" s="227"/>
      <c r="EP80" s="227"/>
      <c r="ES80" s="227"/>
      <c r="EV80" s="227"/>
      <c r="EY80" s="227"/>
      <c r="FB80" s="227"/>
      <c r="FE80" s="227"/>
      <c r="FH80" s="227"/>
      <c r="FK80" s="227"/>
      <c r="FN80" s="227"/>
      <c r="FQ80" s="227"/>
      <c r="FT80" s="227"/>
    </row>
    <row r="81" spans="7:7" x14ac:dyDescent="0.25">
      <c r="G81" s="33" t="s">
        <v>151</v>
      </c>
    </row>
    <row r="82" spans="7:7" x14ac:dyDescent="0.25">
      <c r="G82" s="34" t="s">
        <v>152</v>
      </c>
    </row>
    <row r="83" spans="7:7" x14ac:dyDescent="0.25">
      <c r="G83" s="15" t="s">
        <v>153</v>
      </c>
    </row>
    <row r="84" spans="7:7" x14ac:dyDescent="0.25">
      <c r="G84" s="32" t="s">
        <v>154</v>
      </c>
    </row>
    <row r="85" spans="7:7" x14ac:dyDescent="0.25">
      <c r="G85" s="31" t="s">
        <v>155</v>
      </c>
    </row>
    <row r="86" spans="7:7" x14ac:dyDescent="0.25">
      <c r="G86" s="30" t="s">
        <v>156</v>
      </c>
    </row>
    <row r="87" spans="7:7" x14ac:dyDescent="0.25">
      <c r="G87" s="29" t="s">
        <v>7</v>
      </c>
    </row>
  </sheetData>
  <mergeCells count="160">
    <mergeCell ref="FU60:FY60"/>
    <mergeCell ref="FU61:FY61"/>
    <mergeCell ref="FU62:FY62"/>
    <mergeCell ref="FU63:FY63"/>
    <mergeCell ref="FU64:FY64"/>
    <mergeCell ref="FU65:FY65"/>
    <mergeCell ref="FU66:FY66"/>
    <mergeCell ref="FU67:FY67"/>
    <mergeCell ref="FU51:FY51"/>
    <mergeCell ref="FU52:FY52"/>
    <mergeCell ref="FU53:FY53"/>
    <mergeCell ref="FU54:FY54"/>
    <mergeCell ref="FU55:FY55"/>
    <mergeCell ref="FU56:FY56"/>
    <mergeCell ref="FU57:FY57"/>
    <mergeCell ref="FU58:FY58"/>
    <mergeCell ref="FU59:FY59"/>
    <mergeCell ref="FU29:FY29"/>
    <mergeCell ref="FU30:FY30"/>
    <mergeCell ref="FU31:FY31"/>
    <mergeCell ref="FU32:FY32"/>
    <mergeCell ref="FU33:FY33"/>
    <mergeCell ref="FU34:FY34"/>
    <mergeCell ref="FU35:FY35"/>
    <mergeCell ref="FU36:FY36"/>
    <mergeCell ref="FU37:FY37"/>
    <mergeCell ref="FC1:FE1"/>
    <mergeCell ref="FF1:FH1"/>
    <mergeCell ref="FI1:FK1"/>
    <mergeCell ref="FL1:FN1"/>
    <mergeCell ref="FO1:FQ1"/>
    <mergeCell ref="FR1:FT1"/>
    <mergeCell ref="H2:N2"/>
    <mergeCell ref="P2:Q2"/>
    <mergeCell ref="BE2:BG2"/>
    <mergeCell ref="BH2:BJ2"/>
    <mergeCell ref="BK2:BM2"/>
    <mergeCell ref="BN2:BP2"/>
    <mergeCell ref="BQ2:BS2"/>
    <mergeCell ref="BT2:BV2"/>
    <mergeCell ref="BW2:BY2"/>
    <mergeCell ref="BZ2:CB2"/>
    <mergeCell ref="CC2:CE2"/>
    <mergeCell ref="CF2:CH2"/>
    <mergeCell ref="CI2:CK2"/>
    <mergeCell ref="CL2:CN2"/>
    <mergeCell ref="CO2:CQ2"/>
    <mergeCell ref="CR2:CT2"/>
    <mergeCell ref="CU2:CW2"/>
    <mergeCell ref="CX2:CZ2"/>
    <mergeCell ref="EB1:ED1"/>
    <mergeCell ref="EE1:EG1"/>
    <mergeCell ref="EH1:EJ1"/>
    <mergeCell ref="EK1:EM1"/>
    <mergeCell ref="EN1:EP1"/>
    <mergeCell ref="EQ1:ES1"/>
    <mergeCell ref="ET1:EV1"/>
    <mergeCell ref="EW1:EY1"/>
    <mergeCell ref="EZ1:FB1"/>
    <mergeCell ref="BZ1:CB1"/>
    <mergeCell ref="CC1:CE1"/>
    <mergeCell ref="CF1:CH1"/>
    <mergeCell ref="CI1:CK1"/>
    <mergeCell ref="CL1:CN1"/>
    <mergeCell ref="CO1:CQ1"/>
    <mergeCell ref="CR1:CT1"/>
    <mergeCell ref="CU1:CW1"/>
    <mergeCell ref="CX1:CZ1"/>
    <mergeCell ref="B1:B2"/>
    <mergeCell ref="F1:G2"/>
    <mergeCell ref="BE1:BG1"/>
    <mergeCell ref="BH1:BJ1"/>
    <mergeCell ref="BK1:BM1"/>
    <mergeCell ref="BN1:BP1"/>
    <mergeCell ref="BQ1:BS1"/>
    <mergeCell ref="BT1:BV1"/>
    <mergeCell ref="BW1:BY1"/>
    <mergeCell ref="FU77:FY77"/>
    <mergeCell ref="FU78:FY78"/>
    <mergeCell ref="FU38:FY38"/>
    <mergeCell ref="FU39:FY39"/>
    <mergeCell ref="FU40:FY40"/>
    <mergeCell ref="FU41:FY41"/>
    <mergeCell ref="FU42:FY42"/>
    <mergeCell ref="FU43:FY43"/>
    <mergeCell ref="FU44:FY44"/>
    <mergeCell ref="FU45:FY45"/>
    <mergeCell ref="FU46:FY46"/>
    <mergeCell ref="FU47:FY47"/>
    <mergeCell ref="FU48:FY48"/>
    <mergeCell ref="FU49:FY49"/>
    <mergeCell ref="FU68:FY68"/>
    <mergeCell ref="FU69:FY69"/>
    <mergeCell ref="FU70:FY70"/>
    <mergeCell ref="FU71:FY71"/>
    <mergeCell ref="FU72:FY72"/>
    <mergeCell ref="FU73:FY73"/>
    <mergeCell ref="FU74:FY74"/>
    <mergeCell ref="FU75:FY75"/>
    <mergeCell ref="FU76:FY76"/>
    <mergeCell ref="FU50:FY50"/>
    <mergeCell ref="FU27:FY27"/>
    <mergeCell ref="FU28:FY28"/>
    <mergeCell ref="EZ2:FB2"/>
    <mergeCell ref="FC2:FE2"/>
    <mergeCell ref="FF2:FH2"/>
    <mergeCell ref="FI2:FK2"/>
    <mergeCell ref="FL2:FN2"/>
    <mergeCell ref="FO2:FQ2"/>
    <mergeCell ref="FR2:FT2"/>
    <mergeCell ref="FU2:FY3"/>
    <mergeCell ref="FU4:FY4"/>
    <mergeCell ref="FU5:FY5"/>
    <mergeCell ref="FU6:FY6"/>
    <mergeCell ref="FU7:FY7"/>
    <mergeCell ref="FU17:FY17"/>
    <mergeCell ref="FU18:FY18"/>
    <mergeCell ref="FU19:FY19"/>
    <mergeCell ref="FU20:FY20"/>
    <mergeCell ref="FU21:FY21"/>
    <mergeCell ref="FU22:FY22"/>
    <mergeCell ref="FU23:FY23"/>
    <mergeCell ref="FU24:FY24"/>
    <mergeCell ref="FU25:FY25"/>
    <mergeCell ref="FU8:FY8"/>
    <mergeCell ref="EB2:ED2"/>
    <mergeCell ref="EE2:EG2"/>
    <mergeCell ref="EH2:EJ2"/>
    <mergeCell ref="EK2:EM2"/>
    <mergeCell ref="EN2:EP2"/>
    <mergeCell ref="EQ2:ES2"/>
    <mergeCell ref="ET2:EV2"/>
    <mergeCell ref="EW2:EY2"/>
    <mergeCell ref="FU26:FY26"/>
    <mergeCell ref="FU9:FY9"/>
    <mergeCell ref="FU10:FY10"/>
    <mergeCell ref="FU11:FY11"/>
    <mergeCell ref="FU12:FY12"/>
    <mergeCell ref="FU13:FY13"/>
    <mergeCell ref="FU14:FY14"/>
    <mergeCell ref="FU15:FY15"/>
    <mergeCell ref="FU16:FY16"/>
    <mergeCell ref="DA1:DC1"/>
    <mergeCell ref="DD1:DF1"/>
    <mergeCell ref="DG1:DI1"/>
    <mergeCell ref="DJ1:DL1"/>
    <mergeCell ref="DM1:DO1"/>
    <mergeCell ref="DP1:DR1"/>
    <mergeCell ref="DS1:DU1"/>
    <mergeCell ref="DV1:DX1"/>
    <mergeCell ref="DY2:EA2"/>
    <mergeCell ref="DY1:EA1"/>
    <mergeCell ref="DA2:DC2"/>
    <mergeCell ref="DD2:DF2"/>
    <mergeCell ref="DG2:DI2"/>
    <mergeCell ref="DJ2:DL2"/>
    <mergeCell ref="DM2:DO2"/>
    <mergeCell ref="DP2:DR2"/>
    <mergeCell ref="DS2:DU2"/>
    <mergeCell ref="DV2:DX2"/>
  </mergeCells>
  <conditionalFormatting sqref="G4:G78">
    <cfRule type="expression" dxfId="377" priority="335" stopIfTrue="1">
      <formula>$I4&lt;&gt;""</formula>
    </cfRule>
    <cfRule type="expression" dxfId="376" priority="334" stopIfTrue="1">
      <formula>$J4&lt;&gt;""</formula>
    </cfRule>
    <cfRule type="expression" dxfId="375" priority="333" stopIfTrue="1">
      <formula>$K4&lt;&gt;""</formula>
    </cfRule>
    <cfRule type="expression" dxfId="374" priority="332" stopIfTrue="1">
      <formula>$L4&lt;&gt;""</formula>
    </cfRule>
    <cfRule type="expression" dxfId="373" priority="331" stopIfTrue="1">
      <formula>$M4&lt;&gt;""</formula>
    </cfRule>
    <cfRule type="expression" dxfId="372" priority="330" stopIfTrue="1">
      <formula>$N4&lt;&gt;""</formula>
    </cfRule>
    <cfRule type="expression" dxfId="371" priority="329" stopIfTrue="1">
      <formula>$O4&lt;&gt;""</formula>
    </cfRule>
    <cfRule type="expression" dxfId="370" priority="336" stopIfTrue="1">
      <formula>$H4&lt;&gt;""</formula>
    </cfRule>
  </conditionalFormatting>
  <conditionalFormatting sqref="BE4:BE78">
    <cfRule type="expression" dxfId="369" priority="320" stopIfTrue="1">
      <formula>$BF4&gt;270</formula>
    </cfRule>
    <cfRule type="expression" dxfId="368" priority="319" stopIfTrue="1">
      <formula>$BF4&lt;=270</formula>
    </cfRule>
    <cfRule type="expression" dxfId="367" priority="318" stopIfTrue="1">
      <formula>$BF4&lt;=180</formula>
    </cfRule>
    <cfRule type="expression" dxfId="366" priority="317" stopIfTrue="1">
      <formula>$BF4&lt;=120</formula>
    </cfRule>
    <cfRule type="expression" dxfId="365" priority="316" stopIfTrue="1">
      <formula>$BF4&lt;=90</formula>
    </cfRule>
    <cfRule type="expression" dxfId="364" priority="315" stopIfTrue="1">
      <formula>$BF4&lt;=60</formula>
    </cfRule>
    <cfRule type="expression" dxfId="363" priority="314" stopIfTrue="1">
      <formula>$BF4&lt;=30</formula>
    </cfRule>
    <cfRule type="expression" dxfId="362" priority="313" stopIfTrue="1">
      <formula>$BF4&lt;=0</formula>
    </cfRule>
  </conditionalFormatting>
  <conditionalFormatting sqref="BE5">
    <cfRule type="expression" dxfId="361" priority="324" stopIfTrue="1">
      <formula>$BF$5&lt;=90</formula>
    </cfRule>
    <cfRule type="expression" dxfId="360" priority="328" stopIfTrue="1">
      <formula>$BF$5&gt;270</formula>
    </cfRule>
    <cfRule type="expression" dxfId="359" priority="327" stopIfTrue="1">
      <formula>$BF$5&lt;=270</formula>
    </cfRule>
    <cfRule type="expression" dxfId="358" priority="326" stopIfTrue="1">
      <formula>$BF$5&lt;=180</formula>
    </cfRule>
    <cfRule type="expression" dxfId="357" priority="325" stopIfTrue="1">
      <formula>$BF$5&lt;=120</formula>
    </cfRule>
    <cfRule type="expression" dxfId="356" priority="323" stopIfTrue="1">
      <formula>$BF$5&lt;=60</formula>
    </cfRule>
    <cfRule type="expression" dxfId="355" priority="322" stopIfTrue="1">
      <formula>$BF$5&lt;=30</formula>
    </cfRule>
    <cfRule type="expression" dxfId="354" priority="321" stopIfTrue="1">
      <formula>$BF$5&lt;=0</formula>
    </cfRule>
  </conditionalFormatting>
  <conditionalFormatting sqref="BH4:BH78">
    <cfRule type="expression" dxfId="353" priority="312" stopIfTrue="1">
      <formula>$BI4&gt;270</formula>
    </cfRule>
    <cfRule type="expression" dxfId="352" priority="311" stopIfTrue="1">
      <formula>$BI4&lt;=270</formula>
    </cfRule>
    <cfRule type="expression" dxfId="351" priority="310" stopIfTrue="1">
      <formula>$BI4&lt;=180</formula>
    </cfRule>
    <cfRule type="expression" dxfId="350" priority="309" stopIfTrue="1">
      <formula>$BI4&lt;=120</formula>
    </cfRule>
    <cfRule type="expression" dxfId="349" priority="308" stopIfTrue="1">
      <formula>$BI4&lt;=90</formula>
    </cfRule>
    <cfRule type="expression" dxfId="348" priority="307" stopIfTrue="1">
      <formula>$BI4&lt;=60</formula>
    </cfRule>
    <cfRule type="expression" dxfId="347" priority="306" stopIfTrue="1">
      <formula>$BI4&lt;=30</formula>
    </cfRule>
    <cfRule type="expression" dxfId="346" priority="305" stopIfTrue="1">
      <formula>$BI4&lt;=0</formula>
    </cfRule>
  </conditionalFormatting>
  <conditionalFormatting sqref="BK4:BK78">
    <cfRule type="expression" dxfId="345" priority="304" stopIfTrue="1">
      <formula>$BL4&gt;270</formula>
    </cfRule>
    <cfRule type="expression" dxfId="344" priority="303" stopIfTrue="1">
      <formula>$BL4&lt;=270</formula>
    </cfRule>
    <cfRule type="expression" dxfId="343" priority="302" stopIfTrue="1">
      <formula>$BL4&lt;=180</formula>
    </cfRule>
    <cfRule type="expression" dxfId="342" priority="301" stopIfTrue="1">
      <formula>$BL4&lt;=120</formula>
    </cfRule>
    <cfRule type="expression" dxfId="341" priority="300" stopIfTrue="1">
      <formula>$BL4&lt;=90</formula>
    </cfRule>
    <cfRule type="expression" dxfId="340" priority="299" stopIfTrue="1">
      <formula>$BL4&lt;=60</formula>
    </cfRule>
    <cfRule type="expression" dxfId="339" priority="298" stopIfTrue="1">
      <formula>$BL4&lt;=30</formula>
    </cfRule>
    <cfRule type="expression" dxfId="338" priority="297" stopIfTrue="1">
      <formula>$BL4&lt;=0</formula>
    </cfRule>
  </conditionalFormatting>
  <conditionalFormatting sqref="BN4:BN78">
    <cfRule type="expression" dxfId="337" priority="292" stopIfTrue="1">
      <formula>$BO4&lt;=90</formula>
    </cfRule>
    <cfRule type="expression" dxfId="336" priority="289" stopIfTrue="1">
      <formula>$BO4&lt;=0</formula>
    </cfRule>
    <cfRule type="expression" dxfId="335" priority="290" stopIfTrue="1">
      <formula>$BO4&lt;=30</formula>
    </cfRule>
    <cfRule type="expression" dxfId="334" priority="291" stopIfTrue="1">
      <formula>$BO4&lt;=60</formula>
    </cfRule>
    <cfRule type="expression" dxfId="333" priority="294" stopIfTrue="1">
      <formula>$BO4&lt;=180</formula>
    </cfRule>
    <cfRule type="expression" dxfId="332" priority="296" stopIfTrue="1">
      <formula>$BO4&gt;270</formula>
    </cfRule>
    <cfRule type="expression" dxfId="331" priority="295" stopIfTrue="1">
      <formula>$BO4&lt;=270</formula>
    </cfRule>
    <cfRule type="expression" dxfId="330" priority="293" stopIfTrue="1">
      <formula>$BO4&lt;=120</formula>
    </cfRule>
  </conditionalFormatting>
  <conditionalFormatting sqref="BQ4:BQ78">
    <cfRule type="expression" dxfId="329" priority="285" stopIfTrue="1">
      <formula>$BR4&lt;=120</formula>
    </cfRule>
    <cfRule type="expression" dxfId="328" priority="286" stopIfTrue="1">
      <formula>$BR4&lt;=180</formula>
    </cfRule>
    <cfRule type="expression" dxfId="327" priority="287" stopIfTrue="1">
      <formula>$BR4&lt;=270</formula>
    </cfRule>
    <cfRule type="expression" dxfId="326" priority="288" stopIfTrue="1">
      <formula>$BR4&gt;270</formula>
    </cfRule>
    <cfRule type="expression" dxfId="325" priority="284" stopIfTrue="1">
      <formula>$BR4&lt;=90</formula>
    </cfRule>
    <cfRule type="expression" dxfId="324" priority="283" stopIfTrue="1">
      <formula>$BR4&lt;=60</formula>
    </cfRule>
    <cfRule type="expression" dxfId="323" priority="282" stopIfTrue="1">
      <formula>$BR4&lt;=30</formula>
    </cfRule>
    <cfRule type="expression" dxfId="322" priority="281" stopIfTrue="1">
      <formula>$BR4&lt;=0</formula>
    </cfRule>
  </conditionalFormatting>
  <conditionalFormatting sqref="BT4:BT78">
    <cfRule type="expression" dxfId="321" priority="273" stopIfTrue="1">
      <formula>$BU4&lt;=0</formula>
    </cfRule>
    <cfRule type="expression" dxfId="320" priority="280" stopIfTrue="1">
      <formula>$BU4&gt;270</formula>
    </cfRule>
    <cfRule type="expression" dxfId="319" priority="279" stopIfTrue="1">
      <formula>$BU4&lt;=270</formula>
    </cfRule>
    <cfRule type="expression" dxfId="318" priority="278" stopIfTrue="1">
      <formula>$BU4&lt;=180</formula>
    </cfRule>
    <cfRule type="expression" dxfId="317" priority="277" stopIfTrue="1">
      <formula>$BU4&lt;=120</formula>
    </cfRule>
    <cfRule type="expression" dxfId="316" priority="276" stopIfTrue="1">
      <formula>$BU4&lt;=90</formula>
    </cfRule>
    <cfRule type="expression" dxfId="315" priority="275" stopIfTrue="1">
      <formula>$BU4&lt;=60</formula>
    </cfRule>
    <cfRule type="expression" dxfId="314" priority="274" stopIfTrue="1">
      <formula>$BU4&lt;=30</formula>
    </cfRule>
  </conditionalFormatting>
  <conditionalFormatting sqref="BW4:BW78">
    <cfRule type="expression" dxfId="313" priority="269" stopIfTrue="1">
      <formula>$BX4&lt;=120</formula>
    </cfRule>
    <cfRule type="expression" dxfId="312" priority="270" stopIfTrue="1">
      <formula>$BX4&lt;=180</formula>
    </cfRule>
    <cfRule type="expression" dxfId="311" priority="271" stopIfTrue="1">
      <formula>$BX4&lt;=270</formula>
    </cfRule>
    <cfRule type="expression" dxfId="310" priority="265" stopIfTrue="1">
      <formula>$BX4&lt;=0</formula>
    </cfRule>
    <cfRule type="expression" dxfId="309" priority="266" stopIfTrue="1">
      <formula>$BX4&lt;=30</formula>
    </cfRule>
    <cfRule type="expression" dxfId="308" priority="267" stopIfTrue="1">
      <formula>$BX4&lt;=60</formula>
    </cfRule>
    <cfRule type="expression" dxfId="307" priority="268" stopIfTrue="1">
      <formula>$BX4&lt;=90</formula>
    </cfRule>
  </conditionalFormatting>
  <conditionalFormatting sqref="BW4:BW478">
    <cfRule type="expression" dxfId="306" priority="272" stopIfTrue="1">
      <formula>$BX4&gt;270</formula>
    </cfRule>
  </conditionalFormatting>
  <conditionalFormatting sqref="BZ4:BZ78">
    <cfRule type="expression" dxfId="305" priority="264" stopIfTrue="1">
      <formula>$CA4&gt;270</formula>
    </cfRule>
    <cfRule type="expression" dxfId="304" priority="263" stopIfTrue="1">
      <formula>$CA4&lt;=270</formula>
    </cfRule>
    <cfRule type="expression" dxfId="303" priority="262" stopIfTrue="1">
      <formula>$CA4&lt;=180</formula>
    </cfRule>
    <cfRule type="expression" dxfId="302" priority="261" stopIfTrue="1">
      <formula>$CA4&lt;=120</formula>
    </cfRule>
    <cfRule type="expression" dxfId="301" priority="260" stopIfTrue="1">
      <formula>$CA4&lt;=90</formula>
    </cfRule>
    <cfRule type="expression" dxfId="300" priority="259" stopIfTrue="1">
      <formula>$CA4&lt;=60</formula>
    </cfRule>
    <cfRule type="expression" dxfId="299" priority="258" stopIfTrue="1">
      <formula>$CA4&lt;=30</formula>
    </cfRule>
    <cfRule type="expression" dxfId="298" priority="257" stopIfTrue="1">
      <formula>$CA4&lt;=0</formula>
    </cfRule>
  </conditionalFormatting>
  <conditionalFormatting sqref="CC4:CC78">
    <cfRule type="expression" dxfId="297" priority="254" stopIfTrue="1">
      <formula>$CD4&lt;=180</formula>
    </cfRule>
    <cfRule type="expression" dxfId="296" priority="252" stopIfTrue="1">
      <formula>$CD4&lt;=90</formula>
    </cfRule>
    <cfRule type="expression" dxfId="295" priority="256" stopIfTrue="1">
      <formula>$CD4&gt;270</formula>
    </cfRule>
    <cfRule type="expression" dxfId="294" priority="255" stopIfTrue="1">
      <formula>$CD4&lt;=270</formula>
    </cfRule>
    <cfRule type="expression" dxfId="293" priority="253" stopIfTrue="1">
      <formula>$CD4&lt;=120</formula>
    </cfRule>
    <cfRule type="expression" dxfId="292" priority="251" stopIfTrue="1">
      <formula>$CD4&lt;=60</formula>
    </cfRule>
    <cfRule type="expression" dxfId="291" priority="250" stopIfTrue="1">
      <formula>$CD4&lt;=30</formula>
    </cfRule>
    <cfRule type="expression" dxfId="290" priority="249" stopIfTrue="1">
      <formula>$CD4&lt;=0</formula>
    </cfRule>
  </conditionalFormatting>
  <conditionalFormatting sqref="CF4:CF78">
    <cfRule type="expression" dxfId="289" priority="244" stopIfTrue="1">
      <formula>$CG4&lt;=90</formula>
    </cfRule>
    <cfRule type="expression" dxfId="288" priority="248" stopIfTrue="1">
      <formula>$CG4&gt;270</formula>
    </cfRule>
    <cfRule type="expression" dxfId="287" priority="247" stopIfTrue="1">
      <formula>$CG4&lt;=270</formula>
    </cfRule>
    <cfRule type="expression" dxfId="286" priority="246" stopIfTrue="1">
      <formula>$CG4&lt;=180</formula>
    </cfRule>
    <cfRule type="expression" dxfId="285" priority="245" stopIfTrue="1">
      <formula>$CG4&lt;=120</formula>
    </cfRule>
    <cfRule type="expression" dxfId="284" priority="243" stopIfTrue="1">
      <formula>$CG4&lt;=60</formula>
    </cfRule>
    <cfRule type="expression" dxfId="283" priority="242" stopIfTrue="1">
      <formula>$CG4&lt;=30</formula>
    </cfRule>
    <cfRule type="expression" dxfId="282" priority="241" stopIfTrue="1">
      <formula>$CG4&lt;=0</formula>
    </cfRule>
  </conditionalFormatting>
  <conditionalFormatting sqref="CI4:CI78">
    <cfRule type="expression" dxfId="281" priority="240" stopIfTrue="1">
      <formula>CJ4&gt;270</formula>
    </cfRule>
    <cfRule type="expression" dxfId="280" priority="239" stopIfTrue="1">
      <formula>CJ4&lt;=270</formula>
    </cfRule>
    <cfRule type="expression" dxfId="279" priority="238" stopIfTrue="1">
      <formula>CJ4&lt;=180</formula>
    </cfRule>
    <cfRule type="expression" dxfId="278" priority="237" stopIfTrue="1">
      <formula>CJ4&lt;=120</formula>
    </cfRule>
    <cfRule type="expression" dxfId="277" priority="236" stopIfTrue="1">
      <formula>CJ4&lt;=90</formula>
    </cfRule>
    <cfRule type="expression" dxfId="276" priority="235" stopIfTrue="1">
      <formula>CJ4&lt;=60</formula>
    </cfRule>
    <cfRule type="expression" dxfId="275" priority="234" stopIfTrue="1">
      <formula>CJ4&lt;=30</formula>
    </cfRule>
    <cfRule type="expression" dxfId="274" priority="233" stopIfTrue="1">
      <formula>CJ4&lt;=0</formula>
    </cfRule>
  </conditionalFormatting>
  <conditionalFormatting sqref="CL4:CL78">
    <cfRule type="expression" dxfId="273" priority="232" stopIfTrue="1">
      <formula>CP4&gt;270</formula>
    </cfRule>
    <cfRule type="expression" dxfId="272" priority="231" stopIfTrue="1">
      <formula>CP4&lt;=270</formula>
    </cfRule>
    <cfRule type="expression" dxfId="271" priority="230" stopIfTrue="1">
      <formula>CP4&lt;=180</formula>
    </cfRule>
    <cfRule type="expression" dxfId="270" priority="229" stopIfTrue="1">
      <formula>CP4&lt;=120</formula>
    </cfRule>
    <cfRule type="expression" dxfId="269" priority="228" stopIfTrue="1">
      <formula>CP4&lt;=90</formula>
    </cfRule>
    <cfRule type="expression" dxfId="268" priority="227" stopIfTrue="1">
      <formula>CP4&lt;=60</formula>
    </cfRule>
    <cfRule type="expression" dxfId="267" priority="226" stopIfTrue="1">
      <formula>CP4&lt;=30</formula>
    </cfRule>
    <cfRule type="expression" dxfId="266" priority="225" stopIfTrue="1">
      <formula>CP4&lt;=0</formula>
    </cfRule>
  </conditionalFormatting>
  <conditionalFormatting sqref="CO4:CO78">
    <cfRule type="expression" dxfId="265" priority="224" stopIfTrue="1">
      <formula>CP4&gt;270</formula>
    </cfRule>
    <cfRule type="expression" dxfId="264" priority="223" stopIfTrue="1">
      <formula>CP4&lt;=270</formula>
    </cfRule>
    <cfRule type="expression" dxfId="263" priority="222" stopIfTrue="1">
      <formula>CP4&lt;=180</formula>
    </cfRule>
    <cfRule type="expression" dxfId="262" priority="221" stopIfTrue="1">
      <formula>CP4&lt;=120</formula>
    </cfRule>
    <cfRule type="expression" dxfId="261" priority="220" stopIfTrue="1">
      <formula>CP4&lt;=90</formula>
    </cfRule>
    <cfRule type="expression" dxfId="260" priority="219" stopIfTrue="1">
      <formula>CP4&lt;=60</formula>
    </cfRule>
    <cfRule type="expression" dxfId="259" priority="218" stopIfTrue="1">
      <formula>CP4&lt;=30</formula>
    </cfRule>
    <cfRule type="expression" dxfId="258" priority="217" stopIfTrue="1">
      <formula>CP4&lt;=0</formula>
    </cfRule>
  </conditionalFormatting>
  <conditionalFormatting sqref="CR4:CR78">
    <cfRule type="expression" dxfId="257" priority="211" stopIfTrue="1">
      <formula>CS4&lt;=60</formula>
    </cfRule>
    <cfRule type="expression" dxfId="256" priority="216" stopIfTrue="1">
      <formula>CS4&gt;270</formula>
    </cfRule>
    <cfRule type="expression" dxfId="255" priority="215" stopIfTrue="1">
      <formula>CS4&lt;=270</formula>
    </cfRule>
    <cfRule type="expression" dxfId="254" priority="214" stopIfTrue="1">
      <formula>CS4&lt;=180</formula>
    </cfRule>
    <cfRule type="expression" dxfId="253" priority="213" stopIfTrue="1">
      <formula>CS4&lt;=120</formula>
    </cfRule>
    <cfRule type="expression" dxfId="252" priority="212" stopIfTrue="1">
      <formula>CS4&lt;=90</formula>
    </cfRule>
    <cfRule type="expression" dxfId="251" priority="210" stopIfTrue="1">
      <formula>CS4&lt;=30</formula>
    </cfRule>
    <cfRule type="expression" dxfId="250" priority="209" stopIfTrue="1">
      <formula>CS4&lt;=0</formula>
    </cfRule>
  </conditionalFormatting>
  <conditionalFormatting sqref="CU4:CU78">
    <cfRule type="expression" dxfId="249" priority="204" stopIfTrue="1">
      <formula>CV4&lt;=90</formula>
    </cfRule>
    <cfRule type="expression" dxfId="248" priority="201" stopIfTrue="1">
      <formula>CV4&lt;=0</formula>
    </cfRule>
    <cfRule type="expression" dxfId="247" priority="202" stopIfTrue="1">
      <formula>CV4&lt;=30</formula>
    </cfRule>
    <cfRule type="expression" dxfId="246" priority="203" stopIfTrue="1">
      <formula>CV4&lt;=60</formula>
    </cfRule>
    <cfRule type="expression" dxfId="245" priority="208" stopIfTrue="1">
      <formula>CV4&gt;270</formula>
    </cfRule>
    <cfRule type="expression" dxfId="244" priority="207" stopIfTrue="1">
      <formula>CV4&lt;=270</formula>
    </cfRule>
    <cfRule type="expression" dxfId="243" priority="206" stopIfTrue="1">
      <formula>CV4&lt;=180</formula>
    </cfRule>
    <cfRule type="expression" dxfId="242" priority="205" stopIfTrue="1">
      <formula>CV4&lt;=120</formula>
    </cfRule>
  </conditionalFormatting>
  <conditionalFormatting sqref="CX4:CX78">
    <cfRule type="expression" dxfId="241" priority="197" stopIfTrue="1">
      <formula>CY4&lt;=120</formula>
    </cfRule>
    <cfRule type="expression" dxfId="240" priority="198" stopIfTrue="1">
      <formula>CY4&lt;=180</formula>
    </cfRule>
    <cfRule type="expression" dxfId="239" priority="199" stopIfTrue="1">
      <formula>CY4&lt;=270</formula>
    </cfRule>
    <cfRule type="expression" dxfId="238" priority="200" stopIfTrue="1">
      <formula>CY4&gt;270</formula>
    </cfRule>
    <cfRule type="expression" dxfId="237" priority="196" stopIfTrue="1">
      <formula>CY4&lt;=90</formula>
    </cfRule>
    <cfRule type="expression" dxfId="236" priority="195" stopIfTrue="1">
      <formula>CY4&lt;=60</formula>
    </cfRule>
    <cfRule type="expression" dxfId="235" priority="194" stopIfTrue="1">
      <formula>CY4&lt;=30</formula>
    </cfRule>
    <cfRule type="expression" dxfId="234" priority="193" stopIfTrue="1">
      <formula>CY4&lt;=0</formula>
    </cfRule>
  </conditionalFormatting>
  <conditionalFormatting sqref="DA4:DA78">
    <cfRule type="expression" dxfId="233" priority="185" stopIfTrue="1">
      <formula>DB4&lt;=0</formula>
    </cfRule>
    <cfRule type="expression" dxfId="232" priority="192" stopIfTrue="1">
      <formula>DB4&gt;270</formula>
    </cfRule>
    <cfRule type="expression" dxfId="231" priority="191" stopIfTrue="1">
      <formula>DB4&lt;=270</formula>
    </cfRule>
    <cfRule type="expression" dxfId="230" priority="190" stopIfTrue="1">
      <formula>DB4&lt;=180</formula>
    </cfRule>
    <cfRule type="expression" dxfId="229" priority="189" stopIfTrue="1">
      <formula>DB4&lt;=120</formula>
    </cfRule>
    <cfRule type="expression" dxfId="228" priority="188" stopIfTrue="1">
      <formula>DB4&lt;=90</formula>
    </cfRule>
    <cfRule type="expression" dxfId="227" priority="187" stopIfTrue="1">
      <formula>DB4&lt;=60</formula>
    </cfRule>
    <cfRule type="expression" dxfId="226" priority="186" stopIfTrue="1">
      <formula>DB4&lt;=30</formula>
    </cfRule>
  </conditionalFormatting>
  <conditionalFormatting sqref="DD4:DD78">
    <cfRule type="expression" dxfId="225" priority="179" stopIfTrue="1">
      <formula>DE4&lt;=60</formula>
    </cfRule>
    <cfRule type="expression" dxfId="224" priority="180" stopIfTrue="1">
      <formula>DE4&lt;=90</formula>
    </cfRule>
    <cfRule type="expression" dxfId="223" priority="181" stopIfTrue="1">
      <formula>DE4&lt;=120</formula>
    </cfRule>
    <cfRule type="expression" dxfId="222" priority="183" stopIfTrue="1">
      <formula>DE4&lt;=270</formula>
    </cfRule>
    <cfRule type="expression" dxfId="221" priority="184" stopIfTrue="1">
      <formula>DE4&gt;270</formula>
    </cfRule>
    <cfRule type="expression" dxfId="220" priority="177" stopIfTrue="1">
      <formula>DE4&lt;=0</formula>
    </cfRule>
    <cfRule type="expression" dxfId="219" priority="178" stopIfTrue="1">
      <formula>DE4&lt;=30</formula>
    </cfRule>
    <cfRule type="expression" dxfId="218" priority="182" stopIfTrue="1">
      <formula>DE4&lt;=180</formula>
    </cfRule>
  </conditionalFormatting>
  <conditionalFormatting sqref="DG4:DG78">
    <cfRule type="expression" dxfId="217" priority="169" stopIfTrue="1">
      <formula>DH4&lt;=0</formula>
    </cfRule>
    <cfRule type="expression" dxfId="216" priority="170" stopIfTrue="1">
      <formula>DH4&lt;=30</formula>
    </cfRule>
    <cfRule type="expression" dxfId="215" priority="171" stopIfTrue="1">
      <formula>DH4&lt;=60</formula>
    </cfRule>
    <cfRule type="expression" dxfId="214" priority="172" stopIfTrue="1">
      <formula>DH4&lt;=90</formula>
    </cfRule>
    <cfRule type="expression" dxfId="213" priority="173" stopIfTrue="1">
      <formula>DH4&lt;=120</formula>
    </cfRule>
    <cfRule type="expression" dxfId="212" priority="174" stopIfTrue="1">
      <formula>DH4&lt;=180</formula>
    </cfRule>
    <cfRule type="expression" dxfId="211" priority="175" stopIfTrue="1">
      <formula>DH4&lt;=270</formula>
    </cfRule>
    <cfRule type="expression" dxfId="210" priority="176" stopIfTrue="1">
      <formula>DH4&gt;270</formula>
    </cfRule>
  </conditionalFormatting>
  <conditionalFormatting sqref="DJ4:DJ78">
    <cfRule type="expression" dxfId="209" priority="167" stopIfTrue="1">
      <formula>DK4&lt;=270</formula>
    </cfRule>
    <cfRule type="expression" dxfId="208" priority="168" stopIfTrue="1">
      <formula>DK4&gt;270</formula>
    </cfRule>
    <cfRule type="expression" dxfId="207" priority="166" stopIfTrue="1">
      <formula>DK4&lt;=180</formula>
    </cfRule>
    <cfRule type="expression" dxfId="206" priority="165" stopIfTrue="1">
      <formula>DK4&lt;=120</formula>
    </cfRule>
    <cfRule type="expression" dxfId="205" priority="164" stopIfTrue="1">
      <formula>DK4&lt;=90</formula>
    </cfRule>
    <cfRule type="expression" dxfId="204" priority="163" stopIfTrue="1">
      <formula>DK4&lt;=60</formula>
    </cfRule>
    <cfRule type="expression" dxfId="203" priority="162" stopIfTrue="1">
      <formula>DK4&lt;=30</formula>
    </cfRule>
    <cfRule type="expression" dxfId="202" priority="161" stopIfTrue="1">
      <formula>DK4&lt;=0</formula>
    </cfRule>
  </conditionalFormatting>
  <conditionalFormatting sqref="DM4:DM78">
    <cfRule type="expression" dxfId="201" priority="155" stopIfTrue="1">
      <formula>DN4&lt;=60</formula>
    </cfRule>
    <cfRule type="expression" dxfId="200" priority="160" stopIfTrue="1">
      <formula>DN4&gt;270</formula>
    </cfRule>
    <cfRule type="expression" dxfId="199" priority="159" stopIfTrue="1">
      <formula>DN4&lt;=270</formula>
    </cfRule>
    <cfRule type="expression" dxfId="198" priority="158" stopIfTrue="1">
      <formula>DN4&lt;=180</formula>
    </cfRule>
    <cfRule type="expression" dxfId="197" priority="157" stopIfTrue="1">
      <formula>DN4&lt;=120</formula>
    </cfRule>
    <cfRule type="expression" dxfId="196" priority="156" stopIfTrue="1">
      <formula>DN4&lt;=90</formula>
    </cfRule>
    <cfRule type="expression" dxfId="195" priority="154" stopIfTrue="1">
      <formula>DN4&lt;=30</formula>
    </cfRule>
    <cfRule type="expression" dxfId="194" priority="153" stopIfTrue="1">
      <formula>DN4&lt;=0</formula>
    </cfRule>
  </conditionalFormatting>
  <conditionalFormatting sqref="DP4:DP78">
    <cfRule type="expression" dxfId="193" priority="152" stopIfTrue="1">
      <formula>DQ4&gt;270</formula>
    </cfRule>
    <cfRule type="expression" dxfId="192" priority="151" stopIfTrue="1">
      <formula>DQ4&lt;=270</formula>
    </cfRule>
    <cfRule type="expression" dxfId="191" priority="150" stopIfTrue="1">
      <formula>DQ4&lt;=180</formula>
    </cfRule>
    <cfRule type="expression" dxfId="190" priority="149" stopIfTrue="1">
      <formula>DQ4&lt;=120</formula>
    </cfRule>
    <cfRule type="expression" dxfId="189" priority="148" stopIfTrue="1">
      <formula>DQ4&lt;=90</formula>
    </cfRule>
    <cfRule type="expression" dxfId="188" priority="147" stopIfTrue="1">
      <formula>DQ4&lt;=60</formula>
    </cfRule>
    <cfRule type="expression" dxfId="187" priority="146" stopIfTrue="1">
      <formula>DQ4&lt;=30</formula>
    </cfRule>
    <cfRule type="expression" dxfId="186" priority="145" stopIfTrue="1">
      <formula>DQ4&lt;=0</formula>
    </cfRule>
  </conditionalFormatting>
  <conditionalFormatting sqref="DS4:DS78">
    <cfRule type="expression" dxfId="185" priority="144" stopIfTrue="1">
      <formula>DT4&gt;270</formula>
    </cfRule>
    <cfRule type="expression" dxfId="184" priority="143" stopIfTrue="1">
      <formula>DT4&lt;=270</formula>
    </cfRule>
    <cfRule type="expression" dxfId="183" priority="142" stopIfTrue="1">
      <formula>DT4&lt;=180</formula>
    </cfRule>
    <cfRule type="expression" dxfId="182" priority="141" stopIfTrue="1">
      <formula>DT4&lt;=120</formula>
    </cfRule>
    <cfRule type="expression" dxfId="181" priority="140" stopIfTrue="1">
      <formula>DT4&lt;=90</formula>
    </cfRule>
    <cfRule type="expression" dxfId="180" priority="139" stopIfTrue="1">
      <formula>DT4&lt;=60</formula>
    </cfRule>
    <cfRule type="expression" dxfId="179" priority="138" stopIfTrue="1">
      <formula>DT4&lt;=30</formula>
    </cfRule>
    <cfRule type="expression" dxfId="178" priority="137" stopIfTrue="1">
      <formula>DT4&lt;=0</formula>
    </cfRule>
  </conditionalFormatting>
  <conditionalFormatting sqref="DV4:DV78">
    <cfRule type="expression" dxfId="177" priority="136" stopIfTrue="1">
      <formula>DW4&gt;270</formula>
    </cfRule>
    <cfRule type="expression" dxfId="176" priority="135" stopIfTrue="1">
      <formula>DW4&lt;=270</formula>
    </cfRule>
    <cfRule type="expression" dxfId="175" priority="134" stopIfTrue="1">
      <formula>DW4&lt;=180</formula>
    </cfRule>
    <cfRule type="expression" dxfId="174" priority="133" stopIfTrue="1">
      <formula>DW4&lt;=120</formula>
    </cfRule>
    <cfRule type="expression" dxfId="173" priority="132" stopIfTrue="1">
      <formula>DW4&lt;=90</formula>
    </cfRule>
    <cfRule type="expression" dxfId="172" priority="131" stopIfTrue="1">
      <formula>DW4&lt;=60</formula>
    </cfRule>
    <cfRule type="expression" dxfId="171" priority="130" stopIfTrue="1">
      <formula>DW4&lt;=30</formula>
    </cfRule>
    <cfRule type="expression" dxfId="170" priority="129" stopIfTrue="1">
      <formula>DW4&lt;=0</formula>
    </cfRule>
  </conditionalFormatting>
  <conditionalFormatting sqref="DY4:DY78">
    <cfRule type="expression" dxfId="169" priority="124" stopIfTrue="1">
      <formula>DZ4&lt;=90</formula>
    </cfRule>
    <cfRule type="expression" dxfId="168" priority="121" stopIfTrue="1">
      <formula>DZ4&lt;=0</formula>
    </cfRule>
    <cfRule type="expression" dxfId="167" priority="122" stopIfTrue="1">
      <formula>DZ4&lt;=30</formula>
    </cfRule>
    <cfRule type="expression" dxfId="166" priority="127" stopIfTrue="1">
      <formula>DZ4&lt;=270</formula>
    </cfRule>
    <cfRule type="expression" dxfId="165" priority="123" stopIfTrue="1">
      <formula>DZ4&lt;=60</formula>
    </cfRule>
    <cfRule type="expression" dxfId="164" priority="128" stopIfTrue="1">
      <formula>DZ4&gt;270</formula>
    </cfRule>
    <cfRule type="expression" dxfId="163" priority="126" stopIfTrue="1">
      <formula>DZ4&lt;=180</formula>
    </cfRule>
    <cfRule type="expression" dxfId="162" priority="125" stopIfTrue="1">
      <formula>DZ4&lt;=120</formula>
    </cfRule>
  </conditionalFormatting>
  <conditionalFormatting sqref="EB4:EB78">
    <cfRule type="expression" dxfId="161" priority="117" stopIfTrue="1">
      <formula>EC4&lt;=120</formula>
    </cfRule>
    <cfRule type="expression" dxfId="160" priority="118" stopIfTrue="1">
      <formula>EC4&lt;=180</formula>
    </cfRule>
    <cfRule type="expression" dxfId="159" priority="119" stopIfTrue="1">
      <formula>EC4&lt;=270</formula>
    </cfRule>
    <cfRule type="expression" dxfId="158" priority="120" stopIfTrue="1">
      <formula>EC4&gt;270</formula>
    </cfRule>
    <cfRule type="expression" dxfId="157" priority="116" stopIfTrue="1">
      <formula>EC4&lt;=90</formula>
    </cfRule>
    <cfRule type="expression" dxfId="156" priority="115" stopIfTrue="1">
      <formula>EC4&lt;=60</formula>
    </cfRule>
    <cfRule type="expression" dxfId="155" priority="114" stopIfTrue="1">
      <formula>EC4&lt;=30</formula>
    </cfRule>
    <cfRule type="expression" dxfId="154" priority="113" stopIfTrue="1">
      <formula>EC4&lt;=0</formula>
    </cfRule>
  </conditionalFormatting>
  <conditionalFormatting sqref="EE4:EE78">
    <cfRule type="expression" dxfId="153" priority="105" stopIfTrue="1">
      <formula>EF4&lt;=0</formula>
    </cfRule>
    <cfRule type="expression" dxfId="152" priority="112" stopIfTrue="1">
      <formula>EF4&gt;270</formula>
    </cfRule>
    <cfRule type="expression" dxfId="151" priority="111" stopIfTrue="1">
      <formula>EF4&lt;=270</formula>
    </cfRule>
    <cfRule type="expression" dxfId="150" priority="110" stopIfTrue="1">
      <formula>EF4&lt;=180</formula>
    </cfRule>
    <cfRule type="expression" dxfId="149" priority="109" stopIfTrue="1">
      <formula>EF4&lt;=120</formula>
    </cfRule>
    <cfRule type="expression" dxfId="148" priority="108" stopIfTrue="1">
      <formula>EF4&lt;=90</formula>
    </cfRule>
    <cfRule type="expression" dxfId="147" priority="107" stopIfTrue="1">
      <formula>EF4&lt;=60</formula>
    </cfRule>
    <cfRule type="expression" dxfId="146" priority="106" stopIfTrue="1">
      <formula>EF4&lt;=30</formula>
    </cfRule>
  </conditionalFormatting>
  <conditionalFormatting sqref="EH4:EH78">
    <cfRule type="expression" dxfId="145" priority="101" stopIfTrue="1">
      <formula>EI4&lt;=120</formula>
    </cfRule>
    <cfRule type="expression" dxfId="144" priority="102" stopIfTrue="1">
      <formula>EI4&lt;=180</formula>
    </cfRule>
    <cfRule type="expression" dxfId="143" priority="103" stopIfTrue="1">
      <formula>EI4&lt;=270</formula>
    </cfRule>
    <cfRule type="expression" dxfId="142" priority="97" stopIfTrue="1">
      <formula>EI4&lt;=0</formula>
    </cfRule>
    <cfRule type="expression" dxfId="141" priority="98" stopIfTrue="1">
      <formula>EI4&lt;=30</formula>
    </cfRule>
    <cfRule type="expression" dxfId="140" priority="99" stopIfTrue="1">
      <formula>EI4&lt;=60</formula>
    </cfRule>
    <cfRule type="expression" dxfId="139" priority="100" stopIfTrue="1">
      <formula>EI4&lt;=90</formula>
    </cfRule>
    <cfRule type="expression" dxfId="138" priority="104" stopIfTrue="1">
      <formula>EI4&gt;270</formula>
    </cfRule>
  </conditionalFormatting>
  <conditionalFormatting sqref="EK4:EK78">
    <cfRule type="expression" dxfId="137" priority="96" stopIfTrue="1">
      <formula>EL4&gt;270</formula>
    </cfRule>
    <cfRule type="expression" dxfId="136" priority="95" stopIfTrue="1">
      <formula>EL4&lt;=270</formula>
    </cfRule>
    <cfRule type="expression" dxfId="135" priority="94" stopIfTrue="1">
      <formula>EL4&lt;=180</formula>
    </cfRule>
    <cfRule type="expression" dxfId="134" priority="93" stopIfTrue="1">
      <formula>EL4&lt;=120</formula>
    </cfRule>
    <cfRule type="expression" dxfId="133" priority="92" stopIfTrue="1">
      <formula>EL4&lt;=90</formula>
    </cfRule>
    <cfRule type="expression" dxfId="132" priority="91" stopIfTrue="1">
      <formula>EL4&lt;=60</formula>
    </cfRule>
    <cfRule type="expression" dxfId="131" priority="90" stopIfTrue="1">
      <formula>EL4&lt;=30</formula>
    </cfRule>
    <cfRule type="expression" dxfId="130" priority="89" stopIfTrue="1">
      <formula>EL4&lt;=0</formula>
    </cfRule>
  </conditionalFormatting>
  <conditionalFormatting sqref="EN4:EN78">
    <cfRule type="expression" dxfId="129" priority="88" stopIfTrue="1">
      <formula>EO4&gt;270</formula>
    </cfRule>
    <cfRule type="expression" dxfId="128" priority="85" stopIfTrue="1">
      <formula>EO4&lt;=120</formula>
    </cfRule>
    <cfRule type="expression" dxfId="127" priority="87" stopIfTrue="1">
      <formula>EO4&lt;=270</formula>
    </cfRule>
    <cfRule type="expression" dxfId="126" priority="86" stopIfTrue="1">
      <formula>EO4&lt;=180</formula>
    </cfRule>
    <cfRule type="expression" dxfId="125" priority="84" stopIfTrue="1">
      <formula>EO4&lt;=90</formula>
    </cfRule>
    <cfRule type="expression" dxfId="124" priority="83" stopIfTrue="1">
      <formula>EO4&lt;=60</formula>
    </cfRule>
    <cfRule type="expression" dxfId="123" priority="82" stopIfTrue="1">
      <formula>EO4&lt;=30</formula>
    </cfRule>
    <cfRule type="expression" dxfId="122" priority="81" stopIfTrue="1">
      <formula>EO4&lt;=0</formula>
    </cfRule>
  </conditionalFormatting>
  <conditionalFormatting sqref="EQ4:EQ78">
    <cfRule type="expression" dxfId="121" priority="74" stopIfTrue="1">
      <formula>ER4&lt;=30</formula>
    </cfRule>
    <cfRule type="expression" dxfId="120" priority="80" stopIfTrue="1">
      <formula>ER4&gt;270</formula>
    </cfRule>
    <cfRule type="expression" dxfId="119" priority="79" stopIfTrue="1">
      <formula>ER4&lt;=270</formula>
    </cfRule>
    <cfRule type="expression" dxfId="118" priority="78" stopIfTrue="1">
      <formula>ER4&lt;=180</formula>
    </cfRule>
    <cfRule type="expression" dxfId="117" priority="77" stopIfTrue="1">
      <formula>ER4&lt;=120</formula>
    </cfRule>
    <cfRule type="expression" dxfId="116" priority="76" stopIfTrue="1">
      <formula>ER4&lt;=90</formula>
    </cfRule>
    <cfRule type="expression" dxfId="115" priority="75" stopIfTrue="1">
      <formula>ER4&lt;=60</formula>
    </cfRule>
    <cfRule type="expression" dxfId="114" priority="73" stopIfTrue="1">
      <formula>ER4&lt;=0</formula>
    </cfRule>
  </conditionalFormatting>
  <conditionalFormatting sqref="ET4:ET78">
    <cfRule type="expression" dxfId="113" priority="72" stopIfTrue="1">
      <formula>EU4&gt;270</formula>
    </cfRule>
    <cfRule type="expression" dxfId="112" priority="71" stopIfTrue="1">
      <formula>EU4&lt;=270</formula>
    </cfRule>
    <cfRule type="expression" dxfId="111" priority="70" stopIfTrue="1">
      <formula>EU4&lt;=180</formula>
    </cfRule>
    <cfRule type="expression" dxfId="110" priority="69" stopIfTrue="1">
      <formula>EU4&lt;=120</formula>
    </cfRule>
    <cfRule type="expression" dxfId="109" priority="68" stopIfTrue="1">
      <formula>EU4&lt;=90</formula>
    </cfRule>
    <cfRule type="expression" dxfId="108" priority="67" stopIfTrue="1">
      <formula>EU4&lt;=60</formula>
    </cfRule>
    <cfRule type="expression" dxfId="107" priority="66" stopIfTrue="1">
      <formula>EU4&lt;=30</formula>
    </cfRule>
    <cfRule type="expression" dxfId="106" priority="65" stopIfTrue="1">
      <formula>EU4&lt;=0</formula>
    </cfRule>
  </conditionalFormatting>
  <conditionalFormatting sqref="EW4:EW78">
    <cfRule type="expression" dxfId="105" priority="64" stopIfTrue="1">
      <formula>EX4&gt;270</formula>
    </cfRule>
    <cfRule type="expression" dxfId="104" priority="63" stopIfTrue="1">
      <formula>EX4&lt;=270</formula>
    </cfRule>
    <cfRule type="expression" dxfId="103" priority="62" stopIfTrue="1">
      <formula>EX4&lt;=180</formula>
    </cfRule>
    <cfRule type="expression" dxfId="102" priority="61" stopIfTrue="1">
      <formula>EX4&lt;=120</formula>
    </cfRule>
    <cfRule type="expression" dxfId="101" priority="60" stopIfTrue="1">
      <formula>EX4&lt;=90</formula>
    </cfRule>
    <cfRule type="expression" dxfId="100" priority="59" stopIfTrue="1">
      <formula>EX4&lt;=60</formula>
    </cfRule>
    <cfRule type="expression" dxfId="99" priority="58" stopIfTrue="1">
      <formula>EX4&lt;=30</formula>
    </cfRule>
    <cfRule type="expression" dxfId="98" priority="57" stopIfTrue="1">
      <formula>EX4&lt;=0</formula>
    </cfRule>
  </conditionalFormatting>
  <conditionalFormatting sqref="EZ4:EZ78">
    <cfRule type="expression" dxfId="97" priority="49" stopIfTrue="1">
      <formula>FA4&lt;=0</formula>
    </cfRule>
    <cfRule type="expression" dxfId="96" priority="50" stopIfTrue="1">
      <formula>FA4&lt;=30</formula>
    </cfRule>
    <cfRule type="expression" dxfId="95" priority="51" stopIfTrue="1">
      <formula>FA4&lt;=60</formula>
    </cfRule>
    <cfRule type="expression" dxfId="94" priority="52" stopIfTrue="1">
      <formula>FA4&lt;=90</formula>
    </cfRule>
    <cfRule type="expression" dxfId="93" priority="56" stopIfTrue="1">
      <formula>FA4&gt;270</formula>
    </cfRule>
    <cfRule type="expression" dxfId="92" priority="55" stopIfTrue="1">
      <formula>FA4&lt;=270</formula>
    </cfRule>
    <cfRule type="expression" dxfId="91" priority="54" stopIfTrue="1">
      <formula>FA4&lt;=180</formula>
    </cfRule>
    <cfRule type="expression" dxfId="90" priority="53" stopIfTrue="1">
      <formula>FA4&lt;=120</formula>
    </cfRule>
  </conditionalFormatting>
  <conditionalFormatting sqref="FC4:FC78">
    <cfRule type="expression" dxfId="89" priority="46" stopIfTrue="1">
      <formula>FD4&lt;=180</formula>
    </cfRule>
    <cfRule type="expression" dxfId="88" priority="47" stopIfTrue="1">
      <formula>FD4&lt;=270</formula>
    </cfRule>
    <cfRule type="expression" dxfId="87" priority="48" stopIfTrue="1">
      <formula>FD4&gt;270</formula>
    </cfRule>
    <cfRule type="expression" dxfId="86" priority="43" stopIfTrue="1">
      <formula>FD4&lt;=60</formula>
    </cfRule>
    <cfRule type="expression" dxfId="85" priority="45" stopIfTrue="1">
      <formula>FD4&lt;=120</formula>
    </cfRule>
    <cfRule type="expression" dxfId="84" priority="44" stopIfTrue="1">
      <formula>FD4&lt;=90</formula>
    </cfRule>
    <cfRule type="expression" dxfId="83" priority="42" stopIfTrue="1">
      <formula>FD4&lt;=30</formula>
    </cfRule>
    <cfRule type="expression" dxfId="82" priority="41" stopIfTrue="1">
      <formula>FD4&lt;=0</formula>
    </cfRule>
  </conditionalFormatting>
  <conditionalFormatting sqref="FF4:FF78">
    <cfRule type="expression" dxfId="81" priority="40" stopIfTrue="1">
      <formula>FG4&gt;270</formula>
    </cfRule>
    <cfRule type="expression" dxfId="80" priority="39" stopIfTrue="1">
      <formula>FG4&lt;=270</formula>
    </cfRule>
    <cfRule type="expression" dxfId="79" priority="38" stopIfTrue="1">
      <formula>FG4&lt;=180</formula>
    </cfRule>
    <cfRule type="expression" dxfId="78" priority="37" stopIfTrue="1">
      <formula>FG4&lt;=120</formula>
    </cfRule>
    <cfRule type="expression" dxfId="77" priority="36" stopIfTrue="1">
      <formula>FG4&lt;=90</formula>
    </cfRule>
    <cfRule type="expression" dxfId="76" priority="35" stopIfTrue="1">
      <formula>FG4&lt;=60</formula>
    </cfRule>
    <cfRule type="expression" dxfId="75" priority="34" stopIfTrue="1">
      <formula>FG4&lt;=30</formula>
    </cfRule>
    <cfRule type="expression" dxfId="74" priority="33" stopIfTrue="1">
      <formula>FG4&lt;=0</formula>
    </cfRule>
  </conditionalFormatting>
  <conditionalFormatting sqref="FI4:FI78">
    <cfRule type="expression" dxfId="73" priority="32" stopIfTrue="1">
      <formula>FJ4&gt;270</formula>
    </cfRule>
    <cfRule type="expression" dxfId="72" priority="31" stopIfTrue="1">
      <formula>FJ4&lt;=270</formula>
    </cfRule>
    <cfRule type="expression" dxfId="71" priority="30" stopIfTrue="1">
      <formula>FJ4&lt;=180</formula>
    </cfRule>
    <cfRule type="expression" dxfId="70" priority="29" stopIfTrue="1">
      <formula>FJ4&lt;=120</formula>
    </cfRule>
    <cfRule type="expression" dxfId="69" priority="28" stopIfTrue="1">
      <formula>FJ4&lt;=90</formula>
    </cfRule>
    <cfRule type="expression" dxfId="68" priority="27" stopIfTrue="1">
      <formula>FJ4&lt;=60</formula>
    </cfRule>
    <cfRule type="expression" dxfId="67" priority="26" stopIfTrue="1">
      <formula>FJ4&lt;=30</formula>
    </cfRule>
    <cfRule type="expression" dxfId="66" priority="25" stopIfTrue="1">
      <formula>FJ4&lt;=0</formula>
    </cfRule>
  </conditionalFormatting>
  <conditionalFormatting sqref="FL4:FL78">
    <cfRule type="expression" dxfId="65" priority="20" stopIfTrue="1">
      <formula>FM4&lt;=90</formula>
    </cfRule>
    <cfRule type="expression" dxfId="64" priority="24" stopIfTrue="1">
      <formula>FM4&gt;270</formula>
    </cfRule>
    <cfRule type="expression" dxfId="63" priority="23" stopIfTrue="1">
      <formula>FM4&lt;=270</formula>
    </cfRule>
    <cfRule type="expression" dxfId="62" priority="22" stopIfTrue="1">
      <formula>FM4&lt;=180</formula>
    </cfRule>
    <cfRule type="expression" dxfId="61" priority="21" stopIfTrue="1">
      <formula>FM4&lt;=120</formula>
    </cfRule>
    <cfRule type="expression" dxfId="60" priority="19" stopIfTrue="1">
      <formula>FM4&lt;=60</formula>
    </cfRule>
    <cfRule type="expression" dxfId="59" priority="18" stopIfTrue="1">
      <formula>FM4&lt;=30</formula>
    </cfRule>
    <cfRule type="expression" dxfId="58" priority="17" stopIfTrue="1">
      <formula>FM4&lt;=0</formula>
    </cfRule>
  </conditionalFormatting>
  <conditionalFormatting sqref="FO4:FO78">
    <cfRule type="expression" dxfId="57" priority="16" stopIfTrue="1">
      <formula>FP4&gt;270</formula>
    </cfRule>
    <cfRule type="expression" dxfId="56" priority="15" stopIfTrue="1">
      <formula>FP4&lt;=270</formula>
    </cfRule>
    <cfRule type="expression" dxfId="55" priority="14" stopIfTrue="1">
      <formula>FP4&lt;=180</formula>
    </cfRule>
    <cfRule type="expression" dxfId="54" priority="13" stopIfTrue="1">
      <formula>FP4&lt;=120</formula>
    </cfRule>
    <cfRule type="expression" dxfId="53" priority="12" stopIfTrue="1">
      <formula>FP4&lt;=90</formula>
    </cfRule>
    <cfRule type="expression" dxfId="52" priority="11" stopIfTrue="1">
      <formula>FP4&lt;=60</formula>
    </cfRule>
    <cfRule type="expression" dxfId="51" priority="10" stopIfTrue="1">
      <formula>FP4&lt;=30</formula>
    </cfRule>
    <cfRule type="expression" dxfId="50" priority="9" stopIfTrue="1">
      <formula>FP4&lt;=0</formula>
    </cfRule>
  </conditionalFormatting>
  <conditionalFormatting sqref="FR4:FR78">
    <cfRule type="expression" dxfId="49" priority="3" stopIfTrue="1">
      <formula>FS4&lt;=60</formula>
    </cfRule>
    <cfRule type="expression" dxfId="48" priority="1" stopIfTrue="1">
      <formula>FS4&lt;=0</formula>
    </cfRule>
    <cfRule type="expression" dxfId="47" priority="8" stopIfTrue="1">
      <formula>FS4&gt;270</formula>
    </cfRule>
    <cfRule type="expression" dxfId="46" priority="7" stopIfTrue="1">
      <formula>FS4&lt;=270</formula>
    </cfRule>
    <cfRule type="expression" dxfId="45" priority="2" stopIfTrue="1">
      <formula>FS4&lt;=30</formula>
    </cfRule>
    <cfRule type="expression" dxfId="44" priority="6" stopIfTrue="1">
      <formula>FS4&lt;=180</formula>
    </cfRule>
    <cfRule type="expression" dxfId="43" priority="5" stopIfTrue="1">
      <formula>FS4&lt;=120</formula>
    </cfRule>
    <cfRule type="expression" dxfId="42" priority="4" stopIfTrue="1">
      <formula>FS4&lt;=90</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B122-276F-4D6A-B861-1DA5FFCA1067}">
  <sheetPr codeName="Sheet22"/>
  <dimension ref="A1:AZ156"/>
  <sheetViews>
    <sheetView workbookViewId="0">
      <selection activeCell="J8" sqref="J8"/>
    </sheetView>
  </sheetViews>
  <sheetFormatPr defaultRowHeight="15" x14ac:dyDescent="0.25"/>
  <cols>
    <col min="1" max="1" width="11.42578125" bestFit="1" customWidth="1"/>
    <col min="2" max="2" width="1.85546875" bestFit="1" customWidth="1"/>
    <col min="3" max="3" width="57.42578125" bestFit="1" customWidth="1"/>
    <col min="4" max="51" width="8.7109375" customWidth="1"/>
    <col min="52" max="52" width="8.42578125" bestFit="1" customWidth="1"/>
  </cols>
  <sheetData>
    <row r="1" spans="1:52" x14ac:dyDescent="0.25">
      <c r="A1" s="2" t="s">
        <v>55</v>
      </c>
      <c r="B1" s="2">
        <v>1</v>
      </c>
      <c r="C1" s="2" t="s">
        <v>111</v>
      </c>
      <c r="D1" s="21"/>
      <c r="E1" s="21"/>
      <c r="F1" s="21"/>
      <c r="G1" s="21"/>
      <c r="H1" s="21"/>
      <c r="I1" s="21"/>
      <c r="J1" s="21"/>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3">
        <v>45346</v>
      </c>
    </row>
    <row r="2" spans="1:52" x14ac:dyDescent="0.25">
      <c r="A2" s="2" t="s">
        <v>55</v>
      </c>
      <c r="B2" s="2">
        <v>1</v>
      </c>
      <c r="C2" s="2" t="s">
        <v>112</v>
      </c>
      <c r="D2" s="21"/>
      <c r="E2" s="21"/>
      <c r="F2" s="21"/>
      <c r="G2" s="21"/>
      <c r="H2" s="21"/>
      <c r="I2" s="21"/>
      <c r="J2" s="21"/>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3">
        <v>45346</v>
      </c>
    </row>
    <row r="3" spans="1:52" x14ac:dyDescent="0.25">
      <c r="A3" s="2" t="s">
        <v>55</v>
      </c>
      <c r="B3" s="2">
        <v>1</v>
      </c>
      <c r="C3" s="2" t="s">
        <v>111</v>
      </c>
      <c r="D3" s="21"/>
      <c r="E3" s="21"/>
      <c r="F3" s="21"/>
      <c r="G3" s="21"/>
      <c r="H3" s="21"/>
      <c r="I3" s="21"/>
      <c r="J3" s="21"/>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3">
        <v>45346</v>
      </c>
    </row>
    <row r="4" spans="1:52" x14ac:dyDescent="0.25">
      <c r="A4" s="2" t="s">
        <v>55</v>
      </c>
      <c r="B4" s="2">
        <v>1</v>
      </c>
      <c r="C4" s="2" t="s">
        <v>112</v>
      </c>
      <c r="D4" s="21"/>
      <c r="E4" s="21"/>
      <c r="F4" s="21"/>
      <c r="G4" s="21"/>
      <c r="H4" s="21"/>
      <c r="I4" s="21"/>
      <c r="J4" s="21"/>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3">
        <v>45346</v>
      </c>
    </row>
    <row r="5" spans="1:52" x14ac:dyDescent="0.25">
      <c r="A5" s="2" t="s">
        <v>55</v>
      </c>
      <c r="B5" s="2">
        <v>1</v>
      </c>
      <c r="C5" s="2" t="s">
        <v>111</v>
      </c>
      <c r="D5" s="21"/>
      <c r="E5" s="21"/>
      <c r="F5" s="21"/>
      <c r="G5" s="21"/>
      <c r="H5" s="21"/>
      <c r="I5" s="21"/>
      <c r="J5" s="21"/>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3">
        <v>45346</v>
      </c>
    </row>
    <row r="6" spans="1:52" x14ac:dyDescent="0.25">
      <c r="A6" s="2" t="s">
        <v>55</v>
      </c>
      <c r="B6" s="2">
        <v>1</v>
      </c>
      <c r="C6" s="2" t="s">
        <v>112</v>
      </c>
      <c r="D6" s="21"/>
      <c r="E6" s="21"/>
      <c r="F6" s="21"/>
      <c r="G6" s="21"/>
      <c r="H6" s="21"/>
      <c r="I6" s="21"/>
      <c r="J6" s="21"/>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3">
        <v>45346</v>
      </c>
    </row>
    <row r="7" spans="1:52" x14ac:dyDescent="0.25">
      <c r="A7" s="2" t="s">
        <v>55</v>
      </c>
      <c r="B7" s="2">
        <v>1</v>
      </c>
      <c r="C7" s="2" t="s">
        <v>111</v>
      </c>
      <c r="D7" s="21"/>
      <c r="E7" s="21"/>
      <c r="F7" s="21"/>
      <c r="G7" s="21"/>
      <c r="H7" s="21"/>
      <c r="I7" s="21"/>
      <c r="J7" s="21"/>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3">
        <v>45346</v>
      </c>
    </row>
    <row r="8" spans="1:52" x14ac:dyDescent="0.25">
      <c r="A8" s="2" t="s">
        <v>55</v>
      </c>
      <c r="B8" s="2">
        <v>1</v>
      </c>
      <c r="C8" s="2" t="s">
        <v>112</v>
      </c>
      <c r="D8" s="21"/>
      <c r="E8" s="21"/>
      <c r="F8" s="21"/>
      <c r="G8" s="21"/>
      <c r="H8" s="21"/>
      <c r="I8" s="21"/>
      <c r="J8" s="21"/>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3">
        <v>45346</v>
      </c>
    </row>
    <row r="9" spans="1:52" x14ac:dyDescent="0.25">
      <c r="A9" s="2" t="s">
        <v>55</v>
      </c>
      <c r="B9" s="2">
        <v>1</v>
      </c>
      <c r="C9" s="2" t="s">
        <v>111</v>
      </c>
      <c r="D9" s="21"/>
      <c r="E9" s="21"/>
      <c r="F9" s="21"/>
      <c r="G9" s="21"/>
      <c r="H9" s="21"/>
      <c r="I9" s="21"/>
      <c r="J9" s="21"/>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3">
        <v>45346</v>
      </c>
    </row>
    <row r="10" spans="1:52" x14ac:dyDescent="0.25">
      <c r="A10" s="2" t="s">
        <v>55</v>
      </c>
      <c r="B10" s="2">
        <v>1</v>
      </c>
      <c r="C10" s="2" t="s">
        <v>1100</v>
      </c>
      <c r="D10" s="21"/>
      <c r="E10" s="21"/>
      <c r="F10" s="21"/>
      <c r="G10" s="21"/>
      <c r="H10" s="21"/>
      <c r="I10" s="21"/>
      <c r="J10" s="21"/>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3">
        <v>45346</v>
      </c>
    </row>
    <row r="11" spans="1:52" x14ac:dyDescent="0.25">
      <c r="A11" s="2" t="s">
        <v>55</v>
      </c>
      <c r="B11" s="2">
        <v>1</v>
      </c>
      <c r="C11" s="2" t="s">
        <v>111</v>
      </c>
      <c r="D11" s="21"/>
      <c r="E11" s="21"/>
      <c r="F11" s="21"/>
      <c r="G11" s="21"/>
      <c r="H11" s="21"/>
      <c r="I11" s="21"/>
      <c r="J11" s="21"/>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3">
        <v>45346</v>
      </c>
    </row>
    <row r="12" spans="1:52" x14ac:dyDescent="0.25">
      <c r="A12" s="2" t="s">
        <v>55</v>
      </c>
      <c r="B12" s="2">
        <v>1</v>
      </c>
      <c r="C12" s="2" t="s">
        <v>112</v>
      </c>
      <c r="D12" s="21"/>
      <c r="E12" s="21"/>
      <c r="F12" s="21"/>
      <c r="G12" s="21"/>
      <c r="H12" s="21"/>
      <c r="I12" s="21"/>
      <c r="J12" s="21"/>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3">
        <v>45346</v>
      </c>
    </row>
    <row r="13" spans="1:52" x14ac:dyDescent="0.25">
      <c r="A13" s="2" t="s">
        <v>55</v>
      </c>
      <c r="B13" s="2">
        <v>1</v>
      </c>
      <c r="C13" s="2" t="s">
        <v>111</v>
      </c>
      <c r="D13" s="21"/>
      <c r="E13" s="21"/>
      <c r="F13" s="21"/>
      <c r="G13" s="21"/>
      <c r="H13" s="21"/>
      <c r="I13" s="21"/>
      <c r="J13" s="21"/>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3">
        <v>45346</v>
      </c>
    </row>
    <row r="14" spans="1:52" x14ac:dyDescent="0.25">
      <c r="A14" s="2" t="s">
        <v>55</v>
      </c>
      <c r="B14" s="2">
        <v>1</v>
      </c>
      <c r="C14" s="2" t="s">
        <v>112</v>
      </c>
      <c r="D14" s="21"/>
      <c r="E14" s="21"/>
      <c r="F14" s="21"/>
      <c r="G14" s="21"/>
      <c r="H14" s="21"/>
      <c r="I14" s="21"/>
      <c r="J14" s="21"/>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3">
        <v>45346</v>
      </c>
    </row>
    <row r="15" spans="1:52" x14ac:dyDescent="0.25">
      <c r="A15" s="2" t="s">
        <v>55</v>
      </c>
      <c r="B15" s="2">
        <v>1</v>
      </c>
      <c r="C15" s="2" t="s">
        <v>111</v>
      </c>
      <c r="D15" s="21"/>
      <c r="E15" s="21"/>
      <c r="F15" s="21"/>
      <c r="G15" s="21"/>
      <c r="H15" s="21"/>
      <c r="I15" s="21"/>
      <c r="J15" s="21"/>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3">
        <v>45346</v>
      </c>
    </row>
    <row r="16" spans="1:52" x14ac:dyDescent="0.25">
      <c r="A16" s="2" t="s">
        <v>55</v>
      </c>
      <c r="B16" s="2">
        <v>1</v>
      </c>
      <c r="C16" s="2" t="s">
        <v>112</v>
      </c>
      <c r="D16" s="21"/>
      <c r="E16" s="21"/>
      <c r="F16" s="21"/>
      <c r="G16" s="21"/>
      <c r="H16" s="21"/>
      <c r="I16" s="21"/>
      <c r="J16" s="21"/>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3">
        <v>45346</v>
      </c>
    </row>
    <row r="17" spans="1:52" x14ac:dyDescent="0.25">
      <c r="A17" s="2" t="s">
        <v>126</v>
      </c>
      <c r="B17" s="2">
        <v>2</v>
      </c>
      <c r="C17" s="2" t="s">
        <v>253</v>
      </c>
      <c r="D17" s="21"/>
      <c r="E17" s="21"/>
      <c r="F17" s="21"/>
      <c r="G17" s="21"/>
      <c r="H17" s="21"/>
      <c r="I17" s="21"/>
      <c r="J17" s="21"/>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3">
        <v>44940</v>
      </c>
    </row>
    <row r="18" spans="1:52" x14ac:dyDescent="0.25">
      <c r="A18" s="2" t="s">
        <v>126</v>
      </c>
      <c r="B18" s="2">
        <v>2</v>
      </c>
      <c r="C18" s="2" t="s">
        <v>1101</v>
      </c>
      <c r="D18" s="21"/>
      <c r="E18" s="21"/>
      <c r="F18" s="21"/>
      <c r="G18" s="21"/>
      <c r="H18" s="21"/>
      <c r="I18" s="21"/>
      <c r="J18" s="21"/>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3"/>
    </row>
    <row r="19" spans="1:52" x14ac:dyDescent="0.25">
      <c r="A19" s="2" t="s">
        <v>126</v>
      </c>
      <c r="B19" s="2">
        <v>2</v>
      </c>
      <c r="C19" s="2" t="s">
        <v>1101</v>
      </c>
      <c r="D19" s="21"/>
      <c r="E19" s="21"/>
      <c r="F19" s="21"/>
      <c r="G19" s="21"/>
      <c r="H19" s="21"/>
      <c r="I19" s="21"/>
      <c r="J19" s="21"/>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3"/>
    </row>
    <row r="20" spans="1:52" x14ac:dyDescent="0.25">
      <c r="A20" s="2" t="s">
        <v>126</v>
      </c>
      <c r="B20" s="2">
        <v>2</v>
      </c>
      <c r="C20" s="2" t="s">
        <v>246</v>
      </c>
      <c r="D20" s="21"/>
      <c r="E20" s="21"/>
      <c r="F20" s="21"/>
      <c r="G20" s="21"/>
      <c r="H20" s="21"/>
      <c r="I20" s="21"/>
      <c r="J20" s="21"/>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3">
        <v>44896</v>
      </c>
    </row>
    <row r="21" spans="1:52" x14ac:dyDescent="0.25">
      <c r="A21" s="2" t="s">
        <v>126</v>
      </c>
      <c r="B21" s="2">
        <v>2</v>
      </c>
      <c r="C21" s="2" t="s">
        <v>246</v>
      </c>
      <c r="D21" s="21"/>
      <c r="E21" s="21"/>
      <c r="F21" s="21"/>
      <c r="G21" s="21"/>
      <c r="H21" s="21"/>
      <c r="I21" s="21"/>
      <c r="J21" s="21"/>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3">
        <v>44896</v>
      </c>
    </row>
    <row r="22" spans="1:52" x14ac:dyDescent="0.25">
      <c r="A22" s="2" t="s">
        <v>57</v>
      </c>
      <c r="B22" s="2">
        <v>2</v>
      </c>
      <c r="C22" s="2" t="s">
        <v>1102</v>
      </c>
      <c r="D22" s="21"/>
      <c r="E22" s="21"/>
      <c r="F22" s="21"/>
      <c r="G22" s="21"/>
      <c r="H22" s="21"/>
      <c r="I22" s="21"/>
      <c r="J22" s="21"/>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3">
        <v>44939</v>
      </c>
    </row>
    <row r="23" spans="1:52" x14ac:dyDescent="0.25">
      <c r="A23" s="2" t="s">
        <v>57</v>
      </c>
      <c r="B23" s="2">
        <v>2</v>
      </c>
      <c r="C23" s="2" t="s">
        <v>58</v>
      </c>
      <c r="D23" s="21"/>
      <c r="E23" s="21"/>
      <c r="F23" s="21"/>
      <c r="G23" s="21"/>
      <c r="H23" s="21"/>
      <c r="I23" s="21"/>
      <c r="J23" s="21"/>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3">
        <v>44940</v>
      </c>
    </row>
    <row r="24" spans="1:52" x14ac:dyDescent="0.25">
      <c r="A24" s="2" t="s">
        <v>57</v>
      </c>
      <c r="B24" s="2">
        <v>2</v>
      </c>
      <c r="C24" s="2" t="s">
        <v>58</v>
      </c>
      <c r="D24" s="21"/>
      <c r="E24" s="21"/>
      <c r="F24" s="21"/>
      <c r="G24" s="21"/>
      <c r="H24" s="21"/>
      <c r="I24" s="21"/>
      <c r="J24" s="21"/>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3">
        <v>44896</v>
      </c>
    </row>
    <row r="25" spans="1:52" x14ac:dyDescent="0.25">
      <c r="A25" s="2" t="s">
        <v>57</v>
      </c>
      <c r="B25" s="2">
        <v>2</v>
      </c>
      <c r="C25" s="2" t="s">
        <v>58</v>
      </c>
      <c r="D25" s="21"/>
      <c r="E25" s="21"/>
      <c r="F25" s="21"/>
      <c r="G25" s="21"/>
      <c r="H25" s="21"/>
      <c r="I25" s="21"/>
      <c r="J25" s="21"/>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3">
        <v>44896</v>
      </c>
    </row>
    <row r="26" spans="1:52" x14ac:dyDescent="0.25">
      <c r="A26" s="2" t="s">
        <v>59</v>
      </c>
      <c r="B26" s="2">
        <v>2</v>
      </c>
      <c r="C26" s="2" t="s">
        <v>1103</v>
      </c>
      <c r="D26" s="21"/>
      <c r="E26" s="21"/>
      <c r="F26" s="21"/>
      <c r="G26" s="21"/>
      <c r="H26" s="21"/>
      <c r="I26" s="21"/>
      <c r="J26" s="21"/>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3"/>
    </row>
    <row r="27" spans="1:52" x14ac:dyDescent="0.25">
      <c r="A27" s="2" t="s">
        <v>59</v>
      </c>
      <c r="B27" s="2">
        <v>2</v>
      </c>
      <c r="C27" s="2" t="s">
        <v>1103</v>
      </c>
      <c r="D27" s="21"/>
      <c r="E27" s="21"/>
      <c r="F27" s="21"/>
      <c r="G27" s="21"/>
      <c r="H27" s="21"/>
      <c r="I27" s="21"/>
      <c r="J27" s="21"/>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3">
        <v>44939</v>
      </c>
    </row>
    <row r="28" spans="1:52" x14ac:dyDescent="0.25">
      <c r="A28" s="2" t="s">
        <v>59</v>
      </c>
      <c r="B28" s="2">
        <v>2</v>
      </c>
      <c r="C28" s="2" t="s">
        <v>158</v>
      </c>
      <c r="D28" s="21"/>
      <c r="E28" s="21"/>
      <c r="F28" s="21"/>
      <c r="G28" s="21"/>
      <c r="H28" s="21"/>
      <c r="I28" s="21"/>
      <c r="J28" s="21"/>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3">
        <v>44940</v>
      </c>
    </row>
    <row r="29" spans="1:52" x14ac:dyDescent="0.25">
      <c r="A29" s="2" t="s">
        <v>59</v>
      </c>
      <c r="B29" s="2">
        <v>2</v>
      </c>
      <c r="C29" s="2" t="s">
        <v>1103</v>
      </c>
      <c r="D29" s="21"/>
      <c r="E29" s="21"/>
      <c r="F29" s="21"/>
      <c r="G29" s="21"/>
      <c r="H29" s="21"/>
      <c r="I29" s="21"/>
      <c r="J29" s="21"/>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3">
        <v>45307</v>
      </c>
    </row>
    <row r="30" spans="1:52" x14ac:dyDescent="0.25">
      <c r="A30" s="2" t="s">
        <v>59</v>
      </c>
      <c r="B30" s="2">
        <v>2</v>
      </c>
      <c r="C30" s="2" t="s">
        <v>158</v>
      </c>
      <c r="D30" s="21"/>
      <c r="E30" s="21"/>
      <c r="F30" s="21"/>
      <c r="G30" s="21"/>
      <c r="H30" s="21"/>
      <c r="I30" s="21"/>
      <c r="J30" s="21"/>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3">
        <v>44896</v>
      </c>
    </row>
    <row r="31" spans="1:52" x14ac:dyDescent="0.25">
      <c r="A31" s="2" t="s">
        <v>59</v>
      </c>
      <c r="B31" s="2">
        <v>2</v>
      </c>
      <c r="C31" s="2" t="s">
        <v>158</v>
      </c>
      <c r="D31" s="21"/>
      <c r="E31" s="21"/>
      <c r="F31" s="21"/>
      <c r="G31" s="21"/>
      <c r="H31" s="21"/>
      <c r="I31" s="21"/>
      <c r="J31" s="21"/>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3">
        <v>44896</v>
      </c>
    </row>
    <row r="32" spans="1:52" x14ac:dyDescent="0.25">
      <c r="A32" s="2" t="s">
        <v>1104</v>
      </c>
      <c r="B32" s="2">
        <v>1</v>
      </c>
      <c r="C32" s="2" t="s">
        <v>228</v>
      </c>
      <c r="D32" s="21"/>
      <c r="E32" s="21"/>
      <c r="F32" s="21"/>
      <c r="G32" s="21"/>
      <c r="H32" s="21"/>
      <c r="I32" s="21"/>
      <c r="J32" s="21"/>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3">
        <v>45246</v>
      </c>
    </row>
    <row r="33" spans="1:52" x14ac:dyDescent="0.25">
      <c r="A33" s="2" t="s">
        <v>1104</v>
      </c>
      <c r="B33" s="2">
        <v>1</v>
      </c>
      <c r="C33" s="2" t="s">
        <v>1105</v>
      </c>
      <c r="D33" s="21"/>
      <c r="E33" s="21"/>
      <c r="F33" s="21"/>
      <c r="G33" s="21"/>
      <c r="H33" s="21"/>
      <c r="I33" s="21"/>
      <c r="J33" s="21"/>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3"/>
    </row>
    <row r="34" spans="1:52" x14ac:dyDescent="0.25">
      <c r="A34" s="2" t="s">
        <v>1106</v>
      </c>
      <c r="B34" s="2">
        <v>1</v>
      </c>
      <c r="C34" s="2" t="s">
        <v>1107</v>
      </c>
      <c r="D34" s="21"/>
      <c r="E34" s="21"/>
      <c r="F34" s="21"/>
      <c r="G34" s="21"/>
      <c r="H34" s="21"/>
      <c r="I34" s="21"/>
      <c r="J34" s="21"/>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3">
        <v>45246</v>
      </c>
    </row>
    <row r="35" spans="1:52" x14ac:dyDescent="0.25">
      <c r="A35" s="2" t="s">
        <v>1106</v>
      </c>
      <c r="B35" s="2">
        <v>1</v>
      </c>
      <c r="C35" s="2" t="s">
        <v>1107</v>
      </c>
      <c r="D35" s="21"/>
      <c r="E35" s="21"/>
      <c r="F35" s="21"/>
      <c r="G35" s="21"/>
      <c r="H35" s="21"/>
      <c r="I35" s="21"/>
      <c r="J35" s="21"/>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3">
        <v>44253</v>
      </c>
    </row>
    <row r="36" spans="1:52" x14ac:dyDescent="0.25">
      <c r="A36" s="2" t="s">
        <v>1106</v>
      </c>
      <c r="B36" s="2">
        <v>1</v>
      </c>
      <c r="C36" s="2" t="s">
        <v>91</v>
      </c>
      <c r="D36" s="21"/>
      <c r="E36" s="21"/>
      <c r="F36" s="21"/>
      <c r="G36" s="21"/>
      <c r="H36" s="21"/>
      <c r="I36" s="21"/>
      <c r="J36" s="21"/>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3"/>
    </row>
    <row r="37" spans="1:52" x14ac:dyDescent="0.25">
      <c r="A37" s="2" t="s">
        <v>1106</v>
      </c>
      <c r="B37" s="2">
        <v>1</v>
      </c>
      <c r="C37" s="2" t="s">
        <v>1107</v>
      </c>
      <c r="D37" s="21"/>
      <c r="E37" s="21"/>
      <c r="F37" s="21"/>
      <c r="G37" s="21"/>
      <c r="H37" s="21"/>
      <c r="I37" s="21"/>
      <c r="J37" s="21"/>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3">
        <v>44504</v>
      </c>
    </row>
    <row r="38" spans="1:52" x14ac:dyDescent="0.25">
      <c r="A38" s="2" t="s">
        <v>1106</v>
      </c>
      <c r="B38" s="2">
        <v>1</v>
      </c>
      <c r="C38" s="2" t="s">
        <v>1107</v>
      </c>
      <c r="D38" s="21"/>
      <c r="E38" s="21"/>
      <c r="F38" s="21"/>
      <c r="G38" s="21"/>
      <c r="H38" s="21"/>
      <c r="I38" s="21"/>
      <c r="J38" s="21"/>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3">
        <v>45000</v>
      </c>
    </row>
    <row r="39" spans="1:52" x14ac:dyDescent="0.25">
      <c r="A39" s="2" t="s">
        <v>83</v>
      </c>
      <c r="B39" s="2">
        <v>1</v>
      </c>
      <c r="C39" s="2" t="s">
        <v>225</v>
      </c>
      <c r="D39" s="21"/>
      <c r="E39" s="21"/>
      <c r="F39" s="21"/>
      <c r="G39" s="21"/>
      <c r="H39" s="21"/>
      <c r="I39" s="21"/>
      <c r="J39" s="21"/>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3">
        <v>45246</v>
      </c>
    </row>
    <row r="40" spans="1:52" x14ac:dyDescent="0.25">
      <c r="A40" s="2" t="s">
        <v>83</v>
      </c>
      <c r="B40" s="2">
        <v>1</v>
      </c>
      <c r="C40" s="2" t="s">
        <v>1108</v>
      </c>
      <c r="D40" s="21"/>
      <c r="E40" s="21"/>
      <c r="F40" s="21"/>
      <c r="G40" s="21"/>
      <c r="H40" s="21"/>
      <c r="I40" s="21"/>
      <c r="J40" s="21"/>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3"/>
    </row>
    <row r="41" spans="1:52" x14ac:dyDescent="0.25">
      <c r="A41" s="2" t="s">
        <v>1109</v>
      </c>
      <c r="B41" s="2">
        <v>1</v>
      </c>
      <c r="C41" s="2" t="s">
        <v>226</v>
      </c>
      <c r="D41" s="21"/>
      <c r="E41" s="21"/>
      <c r="F41" s="21"/>
      <c r="G41" s="21"/>
      <c r="H41" s="21"/>
      <c r="I41" s="21"/>
      <c r="J41" s="21"/>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3">
        <v>45246</v>
      </c>
    </row>
    <row r="42" spans="1:52" x14ac:dyDescent="0.25">
      <c r="A42" s="24" t="s">
        <v>1109</v>
      </c>
      <c r="B42" s="24">
        <v>1</v>
      </c>
      <c r="C42" s="24" t="s">
        <v>87</v>
      </c>
      <c r="D42" s="25"/>
      <c r="E42" s="25"/>
      <c r="F42" s="25"/>
      <c r="G42" s="25"/>
      <c r="H42" s="25"/>
      <c r="I42" s="25"/>
      <c r="J42" s="25"/>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7">
        <v>44618</v>
      </c>
    </row>
    <row r="43" spans="1:52" x14ac:dyDescent="0.25">
      <c r="A43" s="2" t="s">
        <v>1109</v>
      </c>
      <c r="B43" s="2">
        <v>1</v>
      </c>
      <c r="C43" s="2" t="s">
        <v>1110</v>
      </c>
      <c r="D43" s="21"/>
      <c r="E43" s="21"/>
      <c r="F43" s="21"/>
      <c r="G43" s="21"/>
      <c r="H43" s="21"/>
      <c r="I43" s="21"/>
      <c r="J43" s="21"/>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3"/>
    </row>
    <row r="44" spans="1:52" x14ac:dyDescent="0.25">
      <c r="A44" s="2" t="s">
        <v>1109</v>
      </c>
      <c r="B44" s="2">
        <v>1</v>
      </c>
      <c r="C44" s="2" t="s">
        <v>87</v>
      </c>
      <c r="D44" s="21"/>
      <c r="E44" s="21"/>
      <c r="F44" s="21"/>
      <c r="G44" s="21"/>
      <c r="H44" s="21"/>
      <c r="I44" s="21"/>
      <c r="J44" s="21"/>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3">
        <v>44504</v>
      </c>
    </row>
    <row r="45" spans="1:52" x14ac:dyDescent="0.25">
      <c r="A45" s="2" t="s">
        <v>1109</v>
      </c>
      <c r="B45" s="2">
        <v>1</v>
      </c>
      <c r="C45" s="2" t="s">
        <v>87</v>
      </c>
      <c r="D45" s="21"/>
      <c r="E45" s="21"/>
      <c r="F45" s="21"/>
      <c r="G45" s="21"/>
      <c r="H45" s="21"/>
      <c r="I45" s="21"/>
      <c r="J45" s="21"/>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3">
        <v>45000</v>
      </c>
    </row>
    <row r="46" spans="1:52" x14ac:dyDescent="0.25">
      <c r="A46" s="2" t="s">
        <v>1111</v>
      </c>
      <c r="B46" s="2">
        <v>1</v>
      </c>
      <c r="C46" s="2" t="s">
        <v>1112</v>
      </c>
      <c r="D46" s="21"/>
      <c r="E46" s="21"/>
      <c r="F46" s="21"/>
      <c r="G46" s="21"/>
      <c r="H46" s="21"/>
      <c r="I46" s="21"/>
      <c r="J46" s="21"/>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3"/>
    </row>
    <row r="47" spans="1:52" x14ac:dyDescent="0.25">
      <c r="A47" s="2" t="s">
        <v>53</v>
      </c>
      <c r="B47" s="2">
        <v>2</v>
      </c>
      <c r="C47" s="11" t="s">
        <v>1113</v>
      </c>
      <c r="D47" s="21"/>
      <c r="E47" s="21"/>
      <c r="F47" s="21"/>
      <c r="G47" s="21"/>
      <c r="H47" s="21"/>
      <c r="I47" s="21"/>
      <c r="J47" s="21"/>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3">
        <v>44939</v>
      </c>
    </row>
    <row r="48" spans="1:52" x14ac:dyDescent="0.25">
      <c r="A48" s="2" t="s">
        <v>53</v>
      </c>
      <c r="B48" s="2">
        <v>2</v>
      </c>
      <c r="C48" s="11" t="s">
        <v>56</v>
      </c>
      <c r="D48" s="21"/>
      <c r="E48" s="21"/>
      <c r="F48" s="21"/>
      <c r="G48" s="21"/>
      <c r="H48" s="21"/>
      <c r="I48" s="21"/>
      <c r="J48" s="21"/>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3">
        <v>44940</v>
      </c>
    </row>
    <row r="49" spans="1:52" x14ac:dyDescent="0.25">
      <c r="A49" s="2" t="s">
        <v>53</v>
      </c>
      <c r="B49" s="2">
        <v>2</v>
      </c>
      <c r="C49" s="2" t="s">
        <v>1114</v>
      </c>
      <c r="D49" s="21"/>
      <c r="E49" s="21"/>
      <c r="F49" s="21"/>
      <c r="G49" s="21"/>
      <c r="H49" s="21"/>
      <c r="I49" s="21"/>
      <c r="J49" s="21"/>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3"/>
    </row>
    <row r="50" spans="1:52" x14ac:dyDescent="0.25">
      <c r="A50" s="2" t="s">
        <v>53</v>
      </c>
      <c r="B50" s="2">
        <v>2</v>
      </c>
      <c r="C50" s="11" t="s">
        <v>56</v>
      </c>
      <c r="D50" s="21"/>
      <c r="E50" s="21"/>
      <c r="F50" s="21"/>
      <c r="G50" s="21"/>
      <c r="H50" s="21"/>
      <c r="I50" s="21"/>
      <c r="J50" s="21"/>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3">
        <v>44896</v>
      </c>
    </row>
    <row r="51" spans="1:52" x14ac:dyDescent="0.25">
      <c r="A51" s="2" t="s">
        <v>53</v>
      </c>
      <c r="B51" s="2">
        <v>2</v>
      </c>
      <c r="C51" s="11" t="s">
        <v>56</v>
      </c>
      <c r="D51" s="21"/>
      <c r="E51" s="21"/>
      <c r="F51" s="21"/>
      <c r="G51" s="21"/>
      <c r="H51" s="21"/>
      <c r="I51" s="21"/>
      <c r="J51" s="21"/>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3">
        <v>44896</v>
      </c>
    </row>
    <row r="52" spans="1:52" x14ac:dyDescent="0.25">
      <c r="A52" s="2" t="s">
        <v>78</v>
      </c>
      <c r="B52" s="2">
        <v>2</v>
      </c>
      <c r="C52" s="2" t="s">
        <v>79</v>
      </c>
      <c r="D52" s="21"/>
      <c r="E52" s="21"/>
      <c r="F52" s="21"/>
      <c r="G52" s="21"/>
      <c r="H52" s="21"/>
      <c r="I52" s="21"/>
      <c r="J52" s="21"/>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3">
        <v>44940</v>
      </c>
    </row>
    <row r="53" spans="1:52" x14ac:dyDescent="0.25">
      <c r="A53" s="2" t="s">
        <v>78</v>
      </c>
      <c r="B53" s="2">
        <v>2</v>
      </c>
      <c r="C53" s="2" t="s">
        <v>79</v>
      </c>
      <c r="D53" s="21"/>
      <c r="E53" s="21"/>
      <c r="F53" s="21"/>
      <c r="G53" s="21"/>
      <c r="H53" s="21"/>
      <c r="I53" s="21"/>
      <c r="J53" s="21"/>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3">
        <v>44166</v>
      </c>
    </row>
    <row r="54" spans="1:52" x14ac:dyDescent="0.25">
      <c r="A54" s="2" t="s">
        <v>78</v>
      </c>
      <c r="B54" s="2">
        <v>2</v>
      </c>
      <c r="C54" s="2" t="s">
        <v>79</v>
      </c>
      <c r="D54" s="21"/>
      <c r="E54" s="21"/>
      <c r="F54" s="21"/>
      <c r="G54" s="21"/>
      <c r="H54" s="21"/>
      <c r="I54" s="21"/>
      <c r="J54" s="21"/>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3">
        <v>44630</v>
      </c>
    </row>
    <row r="55" spans="1:52" x14ac:dyDescent="0.25">
      <c r="A55" s="2" t="s">
        <v>124</v>
      </c>
      <c r="B55" s="2">
        <v>1</v>
      </c>
      <c r="C55" s="2" t="s">
        <v>1115</v>
      </c>
      <c r="D55" s="21"/>
      <c r="E55" s="21"/>
      <c r="F55" s="21"/>
      <c r="G55" s="21"/>
      <c r="H55" s="21"/>
      <c r="I55" s="21"/>
      <c r="J55" s="21"/>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3"/>
    </row>
    <row r="56" spans="1:52" x14ac:dyDescent="0.25">
      <c r="A56" s="2" t="s">
        <v>65</v>
      </c>
      <c r="B56" s="2">
        <v>1</v>
      </c>
      <c r="C56" s="2" t="s">
        <v>1116</v>
      </c>
      <c r="D56" s="21"/>
      <c r="E56" s="21"/>
      <c r="F56" s="21"/>
      <c r="G56" s="21"/>
      <c r="H56" s="21"/>
      <c r="I56" s="21"/>
      <c r="J56" s="21"/>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3">
        <v>44958</v>
      </c>
    </row>
    <row r="57" spans="1:52" x14ac:dyDescent="0.25">
      <c r="A57" s="2" t="s">
        <v>65</v>
      </c>
      <c r="B57" s="2">
        <v>1</v>
      </c>
      <c r="C57" s="2" t="s">
        <v>1117</v>
      </c>
      <c r="D57" s="21"/>
      <c r="E57" s="21"/>
      <c r="F57" s="21"/>
      <c r="G57" s="21"/>
      <c r="H57" s="21"/>
      <c r="I57" s="21"/>
      <c r="J57" s="21"/>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3">
        <v>44565</v>
      </c>
    </row>
    <row r="58" spans="1:52" x14ac:dyDescent="0.25">
      <c r="A58" s="2" t="s">
        <v>65</v>
      </c>
      <c r="B58" s="2">
        <v>1</v>
      </c>
      <c r="C58" s="2" t="s">
        <v>1118</v>
      </c>
      <c r="D58" s="21"/>
      <c r="E58" s="21"/>
      <c r="F58" s="21"/>
      <c r="G58" s="21"/>
      <c r="H58" s="21"/>
      <c r="I58" s="21"/>
      <c r="J58" s="21"/>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3">
        <v>44958</v>
      </c>
    </row>
    <row r="59" spans="1:52" x14ac:dyDescent="0.25">
      <c r="A59" s="2" t="s">
        <v>65</v>
      </c>
      <c r="B59" s="2">
        <v>1</v>
      </c>
      <c r="C59" s="2" t="s">
        <v>1119</v>
      </c>
      <c r="D59" s="21"/>
      <c r="E59" s="21"/>
      <c r="F59" s="21"/>
      <c r="G59" s="21"/>
      <c r="H59" s="21"/>
      <c r="I59" s="21"/>
      <c r="J59" s="21"/>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3"/>
    </row>
    <row r="60" spans="1:52" x14ac:dyDescent="0.25">
      <c r="A60" s="2" t="s">
        <v>65</v>
      </c>
      <c r="B60" s="2">
        <v>1</v>
      </c>
      <c r="C60" s="2" t="s">
        <v>1117</v>
      </c>
      <c r="D60" s="21"/>
      <c r="E60" s="21"/>
      <c r="F60" s="21"/>
      <c r="G60" s="21"/>
      <c r="H60" s="21"/>
      <c r="I60" s="21"/>
      <c r="J60" s="21"/>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3">
        <v>44957</v>
      </c>
    </row>
    <row r="61" spans="1:52" x14ac:dyDescent="0.25">
      <c r="A61" s="2" t="s">
        <v>65</v>
      </c>
      <c r="B61" s="2">
        <v>1</v>
      </c>
      <c r="C61" s="2" t="s">
        <v>1117</v>
      </c>
      <c r="D61" s="21"/>
      <c r="E61" s="21"/>
      <c r="F61" s="21"/>
      <c r="G61" s="21"/>
      <c r="H61" s="21"/>
      <c r="I61" s="21"/>
      <c r="J61" s="21"/>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3">
        <v>44957</v>
      </c>
    </row>
    <row r="62" spans="1:52" x14ac:dyDescent="0.25">
      <c r="A62" s="2" t="s">
        <v>1120</v>
      </c>
      <c r="B62" s="2">
        <v>1</v>
      </c>
      <c r="C62" s="2" t="s">
        <v>1121</v>
      </c>
      <c r="D62" s="21"/>
      <c r="E62" s="21"/>
      <c r="F62" s="21"/>
      <c r="G62" s="21"/>
      <c r="H62" s="21"/>
      <c r="I62" s="21"/>
      <c r="J62" s="21"/>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3">
        <v>44910</v>
      </c>
    </row>
    <row r="63" spans="1:52" x14ac:dyDescent="0.25">
      <c r="A63" s="2" t="s">
        <v>1120</v>
      </c>
      <c r="B63" s="2">
        <v>1</v>
      </c>
      <c r="C63" s="2" t="s">
        <v>1122</v>
      </c>
      <c r="D63" s="21"/>
      <c r="E63" s="21"/>
      <c r="F63" s="21"/>
      <c r="G63" s="21"/>
      <c r="H63" s="21"/>
      <c r="I63" s="21"/>
      <c r="J63" s="21"/>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3">
        <v>44565</v>
      </c>
    </row>
    <row r="64" spans="1:52" x14ac:dyDescent="0.25">
      <c r="A64" s="2" t="s">
        <v>1120</v>
      </c>
      <c r="B64" s="2">
        <v>1</v>
      </c>
      <c r="C64" s="2" t="s">
        <v>1122</v>
      </c>
      <c r="D64" s="21"/>
      <c r="E64" s="21"/>
      <c r="F64" s="21"/>
      <c r="G64" s="21"/>
      <c r="H64" s="21"/>
      <c r="I64" s="21"/>
      <c r="J64" s="21"/>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3">
        <v>44910</v>
      </c>
    </row>
    <row r="65" spans="1:52" x14ac:dyDescent="0.25">
      <c r="A65" s="2" t="s">
        <v>1120</v>
      </c>
      <c r="B65" s="2">
        <v>1</v>
      </c>
      <c r="C65" s="2" t="s">
        <v>1122</v>
      </c>
      <c r="D65" s="21"/>
      <c r="E65" s="21"/>
      <c r="F65" s="21"/>
      <c r="G65" s="21"/>
      <c r="H65" s="21"/>
      <c r="I65" s="21"/>
      <c r="J65" s="21"/>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3">
        <v>44910</v>
      </c>
    </row>
    <row r="66" spans="1:52" x14ac:dyDescent="0.25">
      <c r="A66" s="2" t="s">
        <v>1123</v>
      </c>
      <c r="B66" s="2">
        <v>1</v>
      </c>
      <c r="C66" s="2" t="s">
        <v>1124</v>
      </c>
      <c r="D66" s="21"/>
      <c r="E66" s="21"/>
      <c r="F66" s="21"/>
      <c r="G66" s="21"/>
      <c r="H66" s="21"/>
      <c r="I66" s="21"/>
      <c r="J66" s="21"/>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3">
        <v>44810</v>
      </c>
    </row>
    <row r="67" spans="1:52" x14ac:dyDescent="0.25">
      <c r="A67" s="2" t="s">
        <v>233</v>
      </c>
      <c r="B67" s="2">
        <v>1</v>
      </c>
      <c r="C67" s="2" t="s">
        <v>234</v>
      </c>
      <c r="D67" s="21"/>
      <c r="E67" s="21"/>
      <c r="F67" s="21"/>
      <c r="G67" s="21"/>
      <c r="H67" s="21"/>
      <c r="I67" s="21"/>
      <c r="J67" s="21"/>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3">
        <v>45247</v>
      </c>
    </row>
    <row r="68" spans="1:52" x14ac:dyDescent="0.25">
      <c r="A68" s="2" t="s">
        <v>233</v>
      </c>
      <c r="B68" s="2">
        <v>1</v>
      </c>
      <c r="C68" s="2" t="s">
        <v>234</v>
      </c>
      <c r="D68" s="21"/>
      <c r="E68" s="21"/>
      <c r="F68" s="21"/>
      <c r="G68" s="21"/>
      <c r="H68" s="21"/>
      <c r="I68" s="21"/>
      <c r="J68" s="21"/>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3"/>
    </row>
    <row r="69" spans="1:52" x14ac:dyDescent="0.25">
      <c r="A69" s="2" t="s">
        <v>231</v>
      </c>
      <c r="B69" s="2">
        <v>1</v>
      </c>
      <c r="C69" s="2" t="s">
        <v>1125</v>
      </c>
      <c r="D69" s="21"/>
      <c r="E69" s="21"/>
      <c r="F69" s="21"/>
      <c r="G69" s="21"/>
      <c r="H69" s="21"/>
      <c r="I69" s="21"/>
      <c r="J69" s="21"/>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3"/>
    </row>
    <row r="70" spans="1:52" x14ac:dyDescent="0.25">
      <c r="A70" s="2" t="s">
        <v>62</v>
      </c>
      <c r="B70" s="2">
        <v>2</v>
      </c>
      <c r="C70" s="2" t="s">
        <v>1126</v>
      </c>
      <c r="D70" s="21"/>
      <c r="E70" s="21"/>
      <c r="F70" s="21"/>
      <c r="G70" s="21"/>
      <c r="H70" s="21"/>
      <c r="I70" s="21"/>
      <c r="J70" s="21"/>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3">
        <v>44574</v>
      </c>
    </row>
    <row r="71" spans="1:52" x14ac:dyDescent="0.25">
      <c r="A71" s="2" t="s">
        <v>62</v>
      </c>
      <c r="B71" s="2">
        <v>2</v>
      </c>
      <c r="C71" s="2" t="s">
        <v>64</v>
      </c>
      <c r="D71" s="21"/>
      <c r="E71" s="21"/>
      <c r="F71" s="21"/>
      <c r="G71" s="21"/>
      <c r="H71" s="21"/>
      <c r="I71" s="21"/>
      <c r="J71" s="21"/>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3">
        <v>44940</v>
      </c>
    </row>
    <row r="72" spans="1:52" x14ac:dyDescent="0.25">
      <c r="A72" s="2" t="s">
        <v>62</v>
      </c>
      <c r="B72" s="2">
        <v>2</v>
      </c>
      <c r="C72" s="2" t="s">
        <v>64</v>
      </c>
      <c r="D72" s="21"/>
      <c r="E72" s="21"/>
      <c r="F72" s="21"/>
      <c r="G72" s="21"/>
      <c r="H72" s="21"/>
      <c r="I72" s="21"/>
      <c r="J72" s="21"/>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3">
        <v>44896</v>
      </c>
    </row>
    <row r="73" spans="1:52" x14ac:dyDescent="0.25">
      <c r="A73" s="2" t="s">
        <v>62</v>
      </c>
      <c r="B73" s="2">
        <v>2</v>
      </c>
      <c r="C73" s="2" t="s">
        <v>64</v>
      </c>
      <c r="D73" s="21"/>
      <c r="E73" s="21"/>
      <c r="F73" s="21"/>
      <c r="G73" s="21"/>
      <c r="H73" s="21"/>
      <c r="I73" s="21"/>
      <c r="J73" s="21"/>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3">
        <v>44896</v>
      </c>
    </row>
    <row r="74" spans="1:52" x14ac:dyDescent="0.25">
      <c r="A74" s="2" t="s">
        <v>128</v>
      </c>
      <c r="B74" s="2">
        <v>1</v>
      </c>
      <c r="C74" s="2" t="s">
        <v>1127</v>
      </c>
      <c r="D74" s="21"/>
      <c r="E74" s="21"/>
      <c r="F74" s="21"/>
      <c r="G74" s="21"/>
      <c r="H74" s="21"/>
      <c r="I74" s="21"/>
      <c r="J74" s="21"/>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3"/>
    </row>
    <row r="75" spans="1:52" x14ac:dyDescent="0.25">
      <c r="A75" s="2" t="s">
        <v>80</v>
      </c>
      <c r="B75" s="2">
        <v>1</v>
      </c>
      <c r="C75" s="2" t="s">
        <v>81</v>
      </c>
      <c r="D75" s="21"/>
      <c r="E75" s="21"/>
      <c r="F75" s="21"/>
      <c r="G75" s="21"/>
      <c r="H75" s="21"/>
      <c r="I75" s="21"/>
      <c r="J75" s="21"/>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3">
        <v>44565</v>
      </c>
    </row>
    <row r="76" spans="1:52" x14ac:dyDescent="0.25">
      <c r="A76" s="2" t="s">
        <v>80</v>
      </c>
      <c r="B76" s="2">
        <v>1</v>
      </c>
      <c r="C76" s="2" t="s">
        <v>81</v>
      </c>
      <c r="D76" s="21"/>
      <c r="E76" s="21"/>
      <c r="F76" s="21"/>
      <c r="G76" s="21"/>
      <c r="H76" s="21"/>
      <c r="I76" s="21"/>
      <c r="J76" s="21"/>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3"/>
    </row>
    <row r="77" spans="1:52" x14ac:dyDescent="0.25">
      <c r="A77" s="2" t="s">
        <v>80</v>
      </c>
      <c r="B77" s="2">
        <v>1</v>
      </c>
      <c r="C77" s="2" t="s">
        <v>81</v>
      </c>
      <c r="D77" s="21"/>
      <c r="E77" s="21"/>
      <c r="F77" s="21"/>
      <c r="G77" s="21"/>
      <c r="H77" s="21"/>
      <c r="I77" s="21"/>
      <c r="J77" s="21"/>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3">
        <v>44999</v>
      </c>
    </row>
    <row r="78" spans="1:52" x14ac:dyDescent="0.25">
      <c r="A78" s="2" t="s">
        <v>80</v>
      </c>
      <c r="B78" s="2">
        <v>1</v>
      </c>
      <c r="C78" s="2" t="s">
        <v>81</v>
      </c>
      <c r="D78" s="21"/>
      <c r="E78" s="21"/>
      <c r="F78" s="21"/>
      <c r="G78" s="21"/>
      <c r="H78" s="21"/>
      <c r="I78" s="21"/>
      <c r="J78" s="21"/>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3">
        <v>44999</v>
      </c>
    </row>
    <row r="79" spans="1:52" x14ac:dyDescent="0.25">
      <c r="A79" s="2" t="s">
        <v>80</v>
      </c>
      <c r="B79" s="2">
        <v>1</v>
      </c>
      <c r="C79" s="2" t="s">
        <v>81</v>
      </c>
      <c r="D79" s="21"/>
      <c r="E79" s="21"/>
      <c r="F79" s="21"/>
      <c r="G79" s="21"/>
      <c r="H79" s="21"/>
      <c r="I79" s="21"/>
      <c r="J79" s="21"/>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3">
        <v>44999</v>
      </c>
    </row>
    <row r="80" spans="1:52" x14ac:dyDescent="0.25">
      <c r="A80" s="2" t="s">
        <v>80</v>
      </c>
      <c r="B80" s="2">
        <v>1</v>
      </c>
      <c r="C80" s="2" t="s">
        <v>81</v>
      </c>
      <c r="D80" s="21"/>
      <c r="E80" s="21"/>
      <c r="F80" s="21"/>
      <c r="G80" s="21"/>
      <c r="H80" s="21"/>
      <c r="I80" s="21"/>
      <c r="J80" s="21"/>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3">
        <v>45245</v>
      </c>
    </row>
    <row r="81" spans="1:52" x14ac:dyDescent="0.25">
      <c r="A81" s="2" t="s">
        <v>80</v>
      </c>
      <c r="B81" s="2">
        <v>1</v>
      </c>
      <c r="C81" s="2" t="s">
        <v>81</v>
      </c>
      <c r="D81" s="21"/>
      <c r="E81" s="21"/>
      <c r="F81" s="21"/>
      <c r="G81" s="21"/>
      <c r="H81" s="21"/>
      <c r="I81" s="21"/>
      <c r="J81" s="21"/>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3">
        <v>45245</v>
      </c>
    </row>
    <row r="82" spans="1:52" x14ac:dyDescent="0.25">
      <c r="A82" s="2" t="s">
        <v>1128</v>
      </c>
      <c r="B82" s="2">
        <v>1</v>
      </c>
      <c r="C82" s="2" t="s">
        <v>1129</v>
      </c>
      <c r="D82" s="21"/>
      <c r="E82" s="21"/>
      <c r="F82" s="21"/>
      <c r="G82" s="21"/>
      <c r="H82" s="21"/>
      <c r="I82" s="21"/>
      <c r="J82" s="21"/>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3">
        <v>44217</v>
      </c>
    </row>
    <row r="83" spans="1:52" x14ac:dyDescent="0.25">
      <c r="A83" s="2" t="s">
        <v>368</v>
      </c>
      <c r="B83" s="2">
        <v>1</v>
      </c>
      <c r="C83" s="2" t="s">
        <v>369</v>
      </c>
      <c r="D83" s="21"/>
      <c r="E83" s="21"/>
      <c r="F83" s="21"/>
      <c r="G83" s="21"/>
      <c r="H83" s="21"/>
      <c r="I83" s="21"/>
      <c r="J83" s="21"/>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3">
        <v>45184</v>
      </c>
    </row>
    <row r="84" spans="1:52" x14ac:dyDescent="0.25">
      <c r="A84" s="2" t="s">
        <v>1130</v>
      </c>
      <c r="B84" s="2">
        <v>1</v>
      </c>
      <c r="C84" s="2" t="s">
        <v>1131</v>
      </c>
      <c r="D84" s="21"/>
      <c r="E84" s="21"/>
      <c r="F84" s="21"/>
      <c r="G84" s="21"/>
      <c r="H84" s="21"/>
      <c r="I84" s="21"/>
      <c r="J84" s="21"/>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3">
        <v>44217</v>
      </c>
    </row>
    <row r="85" spans="1:52" x14ac:dyDescent="0.25">
      <c r="A85" s="2" t="s">
        <v>370</v>
      </c>
      <c r="B85" s="2">
        <v>1</v>
      </c>
      <c r="C85" s="2" t="s">
        <v>371</v>
      </c>
      <c r="D85" s="21"/>
      <c r="E85" s="21"/>
      <c r="F85" s="21"/>
      <c r="G85" s="21"/>
      <c r="H85" s="21"/>
      <c r="I85" s="21"/>
      <c r="J85" s="21"/>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3">
        <v>45184</v>
      </c>
    </row>
    <row r="86" spans="1:52" x14ac:dyDescent="0.25">
      <c r="A86" s="24" t="s">
        <v>1132</v>
      </c>
      <c r="B86" s="24">
        <v>1</v>
      </c>
      <c r="C86" s="24" t="s">
        <v>1133</v>
      </c>
      <c r="D86" s="25"/>
      <c r="E86" s="25"/>
      <c r="F86" s="25"/>
      <c r="G86" s="25"/>
      <c r="H86" s="25"/>
      <c r="I86" s="25"/>
      <c r="J86" s="25"/>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7">
        <v>44217</v>
      </c>
    </row>
    <row r="87" spans="1:52" x14ac:dyDescent="0.25">
      <c r="A87" s="2" t="s">
        <v>372</v>
      </c>
      <c r="B87" s="2">
        <v>1</v>
      </c>
      <c r="C87" s="2" t="s">
        <v>373</v>
      </c>
      <c r="D87" s="21"/>
      <c r="E87" s="21"/>
      <c r="F87" s="21"/>
      <c r="G87" s="21"/>
      <c r="H87" s="21"/>
      <c r="I87" s="21"/>
      <c r="J87" s="21"/>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3">
        <v>45184</v>
      </c>
    </row>
    <row r="88" spans="1:52" x14ac:dyDescent="0.25">
      <c r="A88" s="2" t="s">
        <v>71</v>
      </c>
      <c r="B88" s="2">
        <v>2</v>
      </c>
      <c r="C88" s="2" t="s">
        <v>72</v>
      </c>
      <c r="D88" s="21"/>
      <c r="E88" s="21"/>
      <c r="F88" s="21"/>
      <c r="G88" s="21"/>
      <c r="H88" s="21"/>
      <c r="I88" s="21"/>
      <c r="J88" s="21"/>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3">
        <v>44210</v>
      </c>
    </row>
    <row r="89" spans="1:52" x14ac:dyDescent="0.25">
      <c r="A89" s="2" t="s">
        <v>71</v>
      </c>
      <c r="B89" s="2">
        <v>2</v>
      </c>
      <c r="C89" s="2" t="s">
        <v>72</v>
      </c>
      <c r="D89" s="21"/>
      <c r="E89" s="21"/>
      <c r="F89" s="21"/>
      <c r="G89" s="21"/>
      <c r="H89" s="21"/>
      <c r="I89" s="21"/>
      <c r="J89" s="21"/>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3">
        <v>44896</v>
      </c>
    </row>
    <row r="90" spans="1:52" x14ac:dyDescent="0.25">
      <c r="A90" s="2" t="s">
        <v>71</v>
      </c>
      <c r="B90" s="2">
        <v>2</v>
      </c>
      <c r="C90" s="2" t="s">
        <v>72</v>
      </c>
      <c r="D90" s="21"/>
      <c r="E90" s="21"/>
      <c r="F90" s="21"/>
      <c r="G90" s="21"/>
      <c r="H90" s="21"/>
      <c r="I90" s="21"/>
      <c r="J90" s="21"/>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3">
        <v>44896</v>
      </c>
    </row>
    <row r="91" spans="1:52" x14ac:dyDescent="0.25">
      <c r="A91" s="2" t="s">
        <v>76</v>
      </c>
      <c r="B91" s="2">
        <v>2</v>
      </c>
      <c r="C91" s="2" t="s">
        <v>77</v>
      </c>
      <c r="D91" s="21"/>
      <c r="E91" s="21"/>
      <c r="F91" s="21"/>
      <c r="G91" s="21"/>
      <c r="H91" s="21"/>
      <c r="I91" s="21"/>
      <c r="J91" s="21"/>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3">
        <v>44940</v>
      </c>
    </row>
    <row r="92" spans="1:52" x14ac:dyDescent="0.25">
      <c r="A92" s="2" t="s">
        <v>76</v>
      </c>
      <c r="B92" s="2">
        <v>2</v>
      </c>
      <c r="C92" s="2" t="s">
        <v>77</v>
      </c>
      <c r="D92" s="21"/>
      <c r="E92" s="21"/>
      <c r="F92" s="21"/>
      <c r="G92" s="21"/>
      <c r="H92" s="21"/>
      <c r="I92" s="21"/>
      <c r="J92" s="21"/>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3">
        <v>44896</v>
      </c>
    </row>
    <row r="93" spans="1:52" x14ac:dyDescent="0.25">
      <c r="A93" s="2" t="s">
        <v>76</v>
      </c>
      <c r="B93" s="2">
        <v>2</v>
      </c>
      <c r="C93" s="2" t="s">
        <v>77</v>
      </c>
      <c r="D93" s="21"/>
      <c r="E93" s="21"/>
      <c r="F93" s="21"/>
      <c r="G93" s="21"/>
      <c r="H93" s="21"/>
      <c r="I93" s="21"/>
      <c r="J93" s="21"/>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3">
        <v>44896</v>
      </c>
    </row>
    <row r="94" spans="1:52" x14ac:dyDescent="0.25">
      <c r="A94" s="2" t="s">
        <v>1134</v>
      </c>
      <c r="B94" s="2">
        <v>1</v>
      </c>
      <c r="C94" s="2" t="s">
        <v>1135</v>
      </c>
      <c r="D94" s="21"/>
      <c r="E94" s="21"/>
      <c r="F94" s="21"/>
      <c r="G94" s="21"/>
      <c r="H94" s="21"/>
      <c r="I94" s="21"/>
      <c r="J94" s="21"/>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3">
        <v>45175</v>
      </c>
    </row>
    <row r="95" spans="1:52" x14ac:dyDescent="0.25">
      <c r="A95" s="2" t="s">
        <v>1134</v>
      </c>
      <c r="B95" s="2">
        <v>1</v>
      </c>
      <c r="C95" s="2" t="s">
        <v>1136</v>
      </c>
      <c r="D95" s="21"/>
      <c r="E95" s="21"/>
      <c r="F95" s="21"/>
      <c r="G95" s="21"/>
      <c r="H95" s="21"/>
      <c r="I95" s="21"/>
      <c r="J95" s="21"/>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3">
        <v>44996</v>
      </c>
    </row>
    <row r="96" spans="1:52" x14ac:dyDescent="0.25">
      <c r="A96" s="2" t="s">
        <v>1134</v>
      </c>
      <c r="B96" s="2">
        <v>1</v>
      </c>
      <c r="C96" s="11" t="s">
        <v>1137</v>
      </c>
      <c r="D96" s="21"/>
      <c r="E96" s="21"/>
      <c r="F96" s="21"/>
      <c r="G96" s="21"/>
      <c r="H96" s="21"/>
      <c r="I96" s="21"/>
      <c r="J96" s="21"/>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3"/>
    </row>
    <row r="97" spans="1:52" x14ac:dyDescent="0.25">
      <c r="A97" s="2" t="s">
        <v>1134</v>
      </c>
      <c r="B97" s="2">
        <v>1</v>
      </c>
      <c r="C97" s="2" t="s">
        <v>1136</v>
      </c>
      <c r="D97" s="21"/>
      <c r="E97" s="21"/>
      <c r="F97" s="21"/>
      <c r="G97" s="21"/>
      <c r="H97" s="21"/>
      <c r="I97" s="21"/>
      <c r="J97" s="21"/>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3">
        <v>44996</v>
      </c>
    </row>
    <row r="98" spans="1:52" x14ac:dyDescent="0.25">
      <c r="A98" s="2" t="s">
        <v>1134</v>
      </c>
      <c r="B98" s="2">
        <v>1</v>
      </c>
      <c r="C98" s="2" t="s">
        <v>1136</v>
      </c>
      <c r="D98" s="21"/>
      <c r="E98" s="21"/>
      <c r="F98" s="21"/>
      <c r="G98" s="21"/>
      <c r="H98" s="21"/>
      <c r="I98" s="21"/>
      <c r="J98" s="21"/>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3">
        <v>44996</v>
      </c>
    </row>
    <row r="99" spans="1:52" x14ac:dyDescent="0.25">
      <c r="A99" s="2" t="s">
        <v>1138</v>
      </c>
      <c r="B99" s="2">
        <v>1</v>
      </c>
      <c r="C99" s="2" t="s">
        <v>1139</v>
      </c>
      <c r="D99" s="21"/>
      <c r="E99" s="21"/>
      <c r="F99" s="21"/>
      <c r="G99" s="21"/>
      <c r="H99" s="21"/>
      <c r="I99" s="21"/>
      <c r="J99" s="21"/>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3">
        <v>45362</v>
      </c>
    </row>
    <row r="100" spans="1:52" x14ac:dyDescent="0.25">
      <c r="A100" s="2" t="s">
        <v>1140</v>
      </c>
      <c r="B100" s="2">
        <v>1</v>
      </c>
      <c r="C100" s="2" t="s">
        <v>1141</v>
      </c>
      <c r="D100" s="21"/>
      <c r="E100" s="21"/>
      <c r="F100" s="21"/>
      <c r="G100" s="21"/>
      <c r="H100" s="21"/>
      <c r="I100" s="21"/>
      <c r="J100" s="21"/>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3">
        <v>45175</v>
      </c>
    </row>
    <row r="101" spans="1:52" x14ac:dyDescent="0.25">
      <c r="A101" s="2" t="s">
        <v>1140</v>
      </c>
      <c r="B101" s="2">
        <v>1</v>
      </c>
      <c r="C101" s="2" t="s">
        <v>1142</v>
      </c>
      <c r="D101" s="21"/>
      <c r="E101" s="21"/>
      <c r="F101" s="21"/>
      <c r="G101" s="21"/>
      <c r="H101" s="21"/>
      <c r="I101" s="21"/>
      <c r="J101" s="21"/>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3"/>
    </row>
    <row r="102" spans="1:52" x14ac:dyDescent="0.25">
      <c r="A102" s="2" t="s">
        <v>1140</v>
      </c>
      <c r="B102" s="2">
        <v>1</v>
      </c>
      <c r="C102" s="2" t="s">
        <v>1141</v>
      </c>
      <c r="D102" s="21"/>
      <c r="E102" s="21"/>
      <c r="F102" s="21"/>
      <c r="G102" s="21"/>
      <c r="H102" s="21"/>
      <c r="I102" s="21"/>
      <c r="J102" s="21"/>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3">
        <v>44996</v>
      </c>
    </row>
    <row r="103" spans="1:52" x14ac:dyDescent="0.25">
      <c r="A103" s="2" t="s">
        <v>1140</v>
      </c>
      <c r="B103" s="2">
        <v>1</v>
      </c>
      <c r="C103" s="2" t="s">
        <v>1141</v>
      </c>
      <c r="D103" s="21"/>
      <c r="E103" s="21"/>
      <c r="F103" s="21"/>
      <c r="G103" s="21"/>
      <c r="H103" s="21"/>
      <c r="I103" s="21"/>
      <c r="J103" s="21"/>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3">
        <v>44996</v>
      </c>
    </row>
    <row r="104" spans="1:52" x14ac:dyDescent="0.25">
      <c r="A104" s="2" t="s">
        <v>1143</v>
      </c>
      <c r="B104" s="2">
        <v>1</v>
      </c>
      <c r="C104" s="2" t="s">
        <v>1144</v>
      </c>
      <c r="D104" s="21"/>
      <c r="E104" s="21"/>
      <c r="F104" s="21"/>
      <c r="G104" s="21"/>
      <c r="H104" s="21"/>
      <c r="I104" s="21"/>
      <c r="J104" s="21"/>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3">
        <v>45175</v>
      </c>
    </row>
    <row r="105" spans="1:52" x14ac:dyDescent="0.25">
      <c r="A105" s="2" t="s">
        <v>1143</v>
      </c>
      <c r="B105" s="2">
        <v>1</v>
      </c>
      <c r="C105" s="2" t="s">
        <v>1144</v>
      </c>
      <c r="D105" s="21"/>
      <c r="E105" s="21"/>
      <c r="F105" s="21"/>
      <c r="G105" s="21"/>
      <c r="H105" s="21"/>
      <c r="I105" s="21"/>
      <c r="J105" s="21"/>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3">
        <v>44996</v>
      </c>
    </row>
    <row r="106" spans="1:52" x14ac:dyDescent="0.25">
      <c r="A106" s="2" t="s">
        <v>1143</v>
      </c>
      <c r="B106" s="2">
        <v>1</v>
      </c>
      <c r="C106" s="2" t="s">
        <v>1145</v>
      </c>
      <c r="D106" s="21"/>
      <c r="E106" s="21"/>
      <c r="F106" s="21"/>
      <c r="G106" s="21"/>
      <c r="H106" s="21"/>
      <c r="I106" s="21"/>
      <c r="J106" s="21"/>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3"/>
    </row>
    <row r="107" spans="1:52" x14ac:dyDescent="0.25">
      <c r="A107" s="2" t="s">
        <v>1143</v>
      </c>
      <c r="B107" s="2">
        <v>1</v>
      </c>
      <c r="C107" s="2" t="s">
        <v>1144</v>
      </c>
      <c r="D107" s="21"/>
      <c r="E107" s="21"/>
      <c r="F107" s="21"/>
      <c r="G107" s="21"/>
      <c r="H107" s="21"/>
      <c r="I107" s="21"/>
      <c r="J107" s="21"/>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3">
        <v>44996</v>
      </c>
    </row>
    <row r="108" spans="1:52" x14ac:dyDescent="0.25">
      <c r="A108" s="2" t="s">
        <v>1143</v>
      </c>
      <c r="B108" s="2">
        <v>1</v>
      </c>
      <c r="C108" s="2" t="s">
        <v>1144</v>
      </c>
      <c r="D108" s="21"/>
      <c r="E108" s="21"/>
      <c r="F108" s="21"/>
      <c r="G108" s="21"/>
      <c r="H108" s="21"/>
      <c r="I108" s="21"/>
      <c r="J108" s="21"/>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3">
        <v>44996</v>
      </c>
    </row>
    <row r="109" spans="1:52" x14ac:dyDescent="0.25">
      <c r="A109" s="2" t="s">
        <v>106</v>
      </c>
      <c r="B109" s="2">
        <v>1</v>
      </c>
      <c r="C109" s="2" t="s">
        <v>1146</v>
      </c>
      <c r="D109" s="21"/>
      <c r="E109" s="21"/>
      <c r="F109" s="21"/>
      <c r="G109" s="21"/>
      <c r="H109" s="21"/>
      <c r="I109" s="21"/>
      <c r="J109" s="21"/>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3">
        <v>44926</v>
      </c>
    </row>
    <row r="110" spans="1:52" x14ac:dyDescent="0.25">
      <c r="A110" s="2" t="s">
        <v>1147</v>
      </c>
      <c r="B110" s="2">
        <v>1</v>
      </c>
      <c r="C110" s="2" t="s">
        <v>1148</v>
      </c>
      <c r="D110" s="21"/>
      <c r="E110" s="21"/>
      <c r="F110" s="21"/>
      <c r="G110" s="21"/>
      <c r="H110" s="21"/>
      <c r="I110" s="21"/>
      <c r="J110" s="21"/>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3">
        <v>44469</v>
      </c>
    </row>
    <row r="111" spans="1:52" x14ac:dyDescent="0.25">
      <c r="A111" s="2" t="s">
        <v>1147</v>
      </c>
      <c r="B111" s="2">
        <v>1</v>
      </c>
      <c r="C111" s="2" t="s">
        <v>1148</v>
      </c>
      <c r="D111" s="21"/>
      <c r="E111" s="21"/>
      <c r="F111" s="21"/>
      <c r="G111" s="21"/>
      <c r="H111" s="21"/>
      <c r="I111" s="21"/>
      <c r="J111" s="21"/>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3">
        <v>44566</v>
      </c>
    </row>
    <row r="112" spans="1:52" x14ac:dyDescent="0.25">
      <c r="A112" s="2" t="s">
        <v>1147</v>
      </c>
      <c r="B112" s="2">
        <v>1</v>
      </c>
      <c r="C112" s="2" t="s">
        <v>1148</v>
      </c>
      <c r="D112" s="21"/>
      <c r="E112" s="21"/>
      <c r="F112" s="21"/>
      <c r="G112" s="21"/>
      <c r="H112" s="21"/>
      <c r="I112" s="21"/>
      <c r="J112" s="21"/>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3">
        <v>44469</v>
      </c>
    </row>
    <row r="113" spans="1:52" x14ac:dyDescent="0.25">
      <c r="A113" s="2" t="s">
        <v>1147</v>
      </c>
      <c r="B113" s="2">
        <v>1</v>
      </c>
      <c r="C113" s="2" t="s">
        <v>1148</v>
      </c>
      <c r="D113" s="21"/>
      <c r="E113" s="21"/>
      <c r="F113" s="21"/>
      <c r="G113" s="21"/>
      <c r="H113" s="21"/>
      <c r="I113" s="21"/>
      <c r="J113" s="21"/>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3">
        <v>44469</v>
      </c>
    </row>
    <row r="114" spans="1:52" x14ac:dyDescent="0.25">
      <c r="A114" s="2" t="s">
        <v>1149</v>
      </c>
      <c r="B114" s="2">
        <v>1</v>
      </c>
      <c r="C114" s="2" t="s">
        <v>1150</v>
      </c>
      <c r="D114" s="21"/>
      <c r="E114" s="21"/>
      <c r="F114" s="21"/>
      <c r="G114" s="21"/>
      <c r="H114" s="21"/>
      <c r="I114" s="21"/>
      <c r="J114" s="21"/>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3">
        <v>44926</v>
      </c>
    </row>
    <row r="115" spans="1:52" x14ac:dyDescent="0.25">
      <c r="A115" s="2" t="s">
        <v>93</v>
      </c>
      <c r="B115" s="2">
        <v>1</v>
      </c>
      <c r="C115" s="2" t="s">
        <v>94</v>
      </c>
      <c r="D115" s="21"/>
      <c r="E115" s="21"/>
      <c r="F115" s="21"/>
      <c r="G115" s="21"/>
      <c r="H115" s="21"/>
      <c r="I115" s="21"/>
      <c r="J115" s="21"/>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3">
        <v>44618</v>
      </c>
    </row>
    <row r="116" spans="1:52" x14ac:dyDescent="0.25">
      <c r="A116" s="2" t="s">
        <v>93</v>
      </c>
      <c r="B116" s="2">
        <v>1</v>
      </c>
      <c r="C116" s="2" t="s">
        <v>94</v>
      </c>
      <c r="D116" s="21"/>
      <c r="E116" s="21"/>
      <c r="F116" s="21"/>
      <c r="G116" s="21"/>
      <c r="H116" s="21"/>
      <c r="I116" s="21"/>
      <c r="J116" s="21"/>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3">
        <v>44994</v>
      </c>
    </row>
    <row r="117" spans="1:52" x14ac:dyDescent="0.25">
      <c r="A117" s="2" t="s">
        <v>93</v>
      </c>
      <c r="B117" s="2">
        <v>1</v>
      </c>
      <c r="C117" s="2" t="s">
        <v>94</v>
      </c>
      <c r="D117" s="21"/>
      <c r="E117" s="21"/>
      <c r="F117" s="21"/>
      <c r="G117" s="21"/>
      <c r="H117" s="21"/>
      <c r="I117" s="21"/>
      <c r="J117" s="21"/>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3">
        <v>44994</v>
      </c>
    </row>
    <row r="118" spans="1:52" x14ac:dyDescent="0.25">
      <c r="A118" s="2" t="s">
        <v>131</v>
      </c>
      <c r="B118" s="2">
        <v>1</v>
      </c>
      <c r="C118" s="11" t="s">
        <v>341</v>
      </c>
      <c r="D118" s="21"/>
      <c r="E118" s="21"/>
      <c r="F118" s="21"/>
      <c r="G118" s="21"/>
      <c r="H118" s="21"/>
      <c r="I118" s="21"/>
      <c r="J118" s="21"/>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3"/>
    </row>
    <row r="119" spans="1:52" x14ac:dyDescent="0.25">
      <c r="A119" s="2" t="s">
        <v>131</v>
      </c>
      <c r="B119" s="2">
        <v>1</v>
      </c>
      <c r="C119" s="11" t="s">
        <v>341</v>
      </c>
      <c r="D119" s="21"/>
      <c r="E119" s="21"/>
      <c r="F119" s="21"/>
      <c r="G119" s="21"/>
      <c r="H119" s="21"/>
      <c r="I119" s="21"/>
      <c r="J119" s="21"/>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3"/>
    </row>
    <row r="120" spans="1:52" x14ac:dyDescent="0.25">
      <c r="A120" s="2" t="s">
        <v>1151</v>
      </c>
      <c r="B120" s="2">
        <v>1</v>
      </c>
      <c r="C120" s="2" t="s">
        <v>1152</v>
      </c>
      <c r="D120" s="21"/>
      <c r="E120" s="21"/>
      <c r="F120" s="21"/>
      <c r="G120" s="21"/>
      <c r="H120" s="21"/>
      <c r="I120" s="21"/>
      <c r="J120" s="21"/>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3"/>
    </row>
    <row r="121" spans="1:52" x14ac:dyDescent="0.25">
      <c r="A121" s="2" t="s">
        <v>1153</v>
      </c>
      <c r="B121" s="2">
        <v>1</v>
      </c>
      <c r="C121" s="2" t="s">
        <v>1154</v>
      </c>
      <c r="D121" s="21"/>
      <c r="E121" s="21"/>
      <c r="F121" s="21"/>
      <c r="G121" s="21"/>
      <c r="H121" s="21"/>
      <c r="I121" s="21"/>
      <c r="J121" s="21"/>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3">
        <v>44618</v>
      </c>
    </row>
    <row r="122" spans="1:52" x14ac:dyDescent="0.25">
      <c r="A122" s="2" t="s">
        <v>1153</v>
      </c>
      <c r="B122" s="2">
        <v>1</v>
      </c>
      <c r="C122" s="2" t="s">
        <v>92</v>
      </c>
      <c r="D122" s="21"/>
      <c r="E122" s="21"/>
      <c r="F122" s="21"/>
      <c r="G122" s="21"/>
      <c r="H122" s="21"/>
      <c r="I122" s="21"/>
      <c r="J122" s="21"/>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3"/>
    </row>
    <row r="123" spans="1:52" x14ac:dyDescent="0.25">
      <c r="A123" s="2" t="s">
        <v>1153</v>
      </c>
      <c r="B123" s="2">
        <v>1</v>
      </c>
      <c r="C123" s="2" t="s">
        <v>1154</v>
      </c>
      <c r="D123" s="21"/>
      <c r="E123" s="21"/>
      <c r="F123" s="21"/>
      <c r="G123" s="21"/>
      <c r="H123" s="21"/>
      <c r="I123" s="21"/>
      <c r="J123" s="21"/>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3">
        <v>45000</v>
      </c>
    </row>
    <row r="124" spans="1:52" x14ac:dyDescent="0.25">
      <c r="A124" s="2" t="s">
        <v>1153</v>
      </c>
      <c r="B124" s="2">
        <v>1</v>
      </c>
      <c r="C124" s="2" t="s">
        <v>1154</v>
      </c>
      <c r="D124" s="21"/>
      <c r="E124" s="21"/>
      <c r="F124" s="21"/>
      <c r="G124" s="21"/>
      <c r="H124" s="21"/>
      <c r="I124" s="21"/>
      <c r="J124" s="21"/>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3">
        <v>45000</v>
      </c>
    </row>
    <row r="125" spans="1:52" x14ac:dyDescent="0.25">
      <c r="A125" s="2" t="s">
        <v>342</v>
      </c>
      <c r="B125" s="2">
        <v>3</v>
      </c>
      <c r="C125" s="2" t="s">
        <v>343</v>
      </c>
      <c r="D125" s="21"/>
      <c r="E125" s="21"/>
      <c r="F125" s="21"/>
      <c r="G125" s="21"/>
      <c r="H125" s="21"/>
      <c r="I125" s="21"/>
      <c r="J125" s="21"/>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3"/>
    </row>
    <row r="126" spans="1:52" x14ac:dyDescent="0.25">
      <c r="A126" s="2" t="s">
        <v>342</v>
      </c>
      <c r="B126" s="2">
        <v>3</v>
      </c>
      <c r="C126" s="2" t="s">
        <v>343</v>
      </c>
      <c r="D126" s="21"/>
      <c r="E126" s="21"/>
      <c r="F126" s="21"/>
      <c r="G126" s="21"/>
      <c r="H126" s="21"/>
      <c r="I126" s="21"/>
      <c r="J126" s="21"/>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3"/>
    </row>
    <row r="127" spans="1:52" x14ac:dyDescent="0.25">
      <c r="A127" s="2" t="s">
        <v>292</v>
      </c>
      <c r="B127" s="2">
        <v>1</v>
      </c>
      <c r="C127" s="2" t="s">
        <v>293</v>
      </c>
      <c r="D127" s="21"/>
      <c r="E127" s="21"/>
      <c r="F127" s="21"/>
      <c r="G127" s="21"/>
      <c r="H127" s="21"/>
      <c r="I127" s="21"/>
      <c r="J127" s="21"/>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3"/>
    </row>
    <row r="128" spans="1:52" x14ac:dyDescent="0.25">
      <c r="A128" s="2" t="s">
        <v>292</v>
      </c>
      <c r="B128" s="2">
        <v>1</v>
      </c>
      <c r="C128" s="2" t="s">
        <v>293</v>
      </c>
      <c r="D128" s="21"/>
      <c r="E128" s="21"/>
      <c r="F128" s="21"/>
      <c r="G128" s="21"/>
      <c r="H128" s="21"/>
      <c r="I128" s="21"/>
      <c r="J128" s="21"/>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3">
        <v>45307</v>
      </c>
    </row>
    <row r="129" spans="1:52" x14ac:dyDescent="0.25">
      <c r="A129" s="2" t="s">
        <v>292</v>
      </c>
      <c r="B129" s="2">
        <v>1</v>
      </c>
      <c r="C129" s="11" t="s">
        <v>293</v>
      </c>
      <c r="D129" s="21"/>
      <c r="E129" s="21"/>
      <c r="F129" s="21"/>
      <c r="G129" s="21"/>
      <c r="H129" s="21"/>
      <c r="I129" s="21"/>
      <c r="J129" s="21"/>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3"/>
    </row>
    <row r="130" spans="1:52" x14ac:dyDescent="0.25">
      <c r="A130" s="2" t="s">
        <v>292</v>
      </c>
      <c r="B130" s="2">
        <v>1</v>
      </c>
      <c r="C130" s="11" t="s">
        <v>293</v>
      </c>
      <c r="D130" s="21"/>
      <c r="E130" s="21"/>
      <c r="F130" s="21"/>
      <c r="G130" s="21"/>
      <c r="H130" s="21"/>
      <c r="I130" s="21"/>
      <c r="J130" s="21"/>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3">
        <v>45307</v>
      </c>
    </row>
    <row r="131" spans="1:52" x14ac:dyDescent="0.25">
      <c r="A131" s="2" t="s">
        <v>295</v>
      </c>
      <c r="B131" s="2">
        <v>1</v>
      </c>
      <c r="C131" s="2" t="s">
        <v>297</v>
      </c>
      <c r="D131" s="21"/>
      <c r="E131" s="21"/>
      <c r="F131" s="21"/>
      <c r="G131" s="21"/>
      <c r="H131" s="21"/>
      <c r="I131" s="21"/>
      <c r="J131" s="21"/>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3"/>
    </row>
    <row r="132" spans="1:52" x14ac:dyDescent="0.25">
      <c r="A132" s="2" t="s">
        <v>295</v>
      </c>
      <c r="B132" s="2">
        <v>1</v>
      </c>
      <c r="C132" s="2" t="s">
        <v>1155</v>
      </c>
      <c r="D132" s="21"/>
      <c r="E132" s="21"/>
      <c r="F132" s="21"/>
      <c r="G132" s="21"/>
      <c r="H132" s="21"/>
      <c r="I132" s="21"/>
      <c r="J132" s="21"/>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3">
        <v>45297</v>
      </c>
    </row>
    <row r="133" spans="1:52" x14ac:dyDescent="0.25">
      <c r="A133" s="2" t="s">
        <v>295</v>
      </c>
      <c r="B133" s="2">
        <v>1</v>
      </c>
      <c r="C133" s="2" t="s">
        <v>297</v>
      </c>
      <c r="D133" s="21"/>
      <c r="E133" s="21"/>
      <c r="F133" s="21"/>
      <c r="G133" s="21"/>
      <c r="H133" s="21"/>
      <c r="I133" s="21"/>
      <c r="J133" s="21"/>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3"/>
    </row>
    <row r="134" spans="1:52" x14ac:dyDescent="0.25">
      <c r="A134" s="2" t="s">
        <v>295</v>
      </c>
      <c r="B134" s="2">
        <v>1</v>
      </c>
      <c r="C134" s="2" t="s">
        <v>297</v>
      </c>
      <c r="D134" s="21"/>
      <c r="E134" s="21"/>
      <c r="F134" s="21"/>
      <c r="G134" s="21"/>
      <c r="H134" s="21"/>
      <c r="I134" s="21"/>
      <c r="J134" s="21"/>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3">
        <v>45307</v>
      </c>
    </row>
    <row r="135" spans="1:52" x14ac:dyDescent="0.25">
      <c r="A135" s="2" t="s">
        <v>146</v>
      </c>
      <c r="B135" s="2">
        <v>3</v>
      </c>
      <c r="C135" s="2" t="s">
        <v>1156</v>
      </c>
      <c r="D135" s="21"/>
      <c r="E135" s="21"/>
      <c r="F135" s="21"/>
      <c r="G135" s="21"/>
      <c r="H135" s="21"/>
      <c r="I135" s="21"/>
      <c r="J135" s="21"/>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3"/>
    </row>
    <row r="136" spans="1:52" x14ac:dyDescent="0.25">
      <c r="A136" s="2" t="s">
        <v>146</v>
      </c>
      <c r="B136" s="2">
        <v>3</v>
      </c>
      <c r="C136" s="2" t="s">
        <v>1157</v>
      </c>
      <c r="D136" s="21"/>
      <c r="E136" s="21"/>
      <c r="F136" s="21"/>
      <c r="G136" s="21"/>
      <c r="H136" s="21"/>
      <c r="I136" s="21"/>
      <c r="J136" s="21"/>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3"/>
    </row>
    <row r="137" spans="1:52" x14ac:dyDescent="0.25">
      <c r="A137" s="2" t="s">
        <v>238</v>
      </c>
      <c r="B137" s="2">
        <v>1</v>
      </c>
      <c r="C137" s="2" t="s">
        <v>1158</v>
      </c>
      <c r="D137" s="21"/>
      <c r="E137" s="21"/>
      <c r="F137" s="21"/>
      <c r="G137" s="21"/>
      <c r="H137" s="21"/>
      <c r="I137" s="21"/>
      <c r="J137" s="21"/>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3"/>
    </row>
    <row r="138" spans="1:52" x14ac:dyDescent="0.25">
      <c r="A138" s="2" t="s">
        <v>239</v>
      </c>
      <c r="B138" s="2">
        <v>1</v>
      </c>
      <c r="C138" s="3" t="s">
        <v>1159</v>
      </c>
      <c r="D138" s="21"/>
      <c r="E138" s="21"/>
      <c r="F138" s="21"/>
      <c r="G138" s="21"/>
      <c r="H138" s="21"/>
      <c r="I138" s="21"/>
      <c r="J138" s="21"/>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3"/>
    </row>
    <row r="139" spans="1:52" x14ac:dyDescent="0.25">
      <c r="A139" s="2" t="s">
        <v>298</v>
      </c>
      <c r="B139" s="2">
        <v>1</v>
      </c>
      <c r="C139" s="2" t="s">
        <v>323</v>
      </c>
      <c r="D139" s="21"/>
      <c r="E139" s="21"/>
      <c r="F139" s="21"/>
      <c r="G139" s="21"/>
      <c r="H139" s="21"/>
      <c r="I139" s="21"/>
      <c r="J139" s="21"/>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3">
        <v>45288</v>
      </c>
    </row>
    <row r="140" spans="1:52" x14ac:dyDescent="0.25">
      <c r="A140" s="2" t="s">
        <v>298</v>
      </c>
      <c r="B140" s="2">
        <v>1</v>
      </c>
      <c r="C140" s="2" t="s">
        <v>323</v>
      </c>
      <c r="D140" s="21"/>
      <c r="E140" s="21"/>
      <c r="F140" s="21"/>
      <c r="G140" s="21"/>
      <c r="H140" s="21"/>
      <c r="I140" s="21"/>
      <c r="J140" s="21"/>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3">
        <v>45288</v>
      </c>
    </row>
    <row r="141" spans="1:52" x14ac:dyDescent="0.25">
      <c r="A141" s="2" t="s">
        <v>322</v>
      </c>
      <c r="B141" s="2">
        <v>1</v>
      </c>
      <c r="C141" s="2" t="s">
        <v>323</v>
      </c>
      <c r="D141" s="21"/>
      <c r="E141" s="21"/>
      <c r="F141" s="21"/>
      <c r="G141" s="21"/>
      <c r="H141" s="21"/>
      <c r="I141" s="21"/>
      <c r="J141" s="21"/>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3">
        <v>45288</v>
      </c>
    </row>
    <row r="142" spans="1:52" x14ac:dyDescent="0.25">
      <c r="A142" s="2" t="s">
        <v>322</v>
      </c>
      <c r="B142" s="2">
        <v>1</v>
      </c>
      <c r="C142" s="2" t="s">
        <v>1160</v>
      </c>
      <c r="D142" s="21"/>
      <c r="E142" s="21"/>
      <c r="F142" s="21"/>
      <c r="G142" s="21"/>
      <c r="H142" s="21"/>
      <c r="I142" s="21"/>
      <c r="J142" s="21"/>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3">
        <v>45288</v>
      </c>
    </row>
    <row r="143" spans="1:52" x14ac:dyDescent="0.25">
      <c r="A143" s="2" t="s">
        <v>301</v>
      </c>
      <c r="B143" s="2">
        <v>1</v>
      </c>
      <c r="C143" s="2" t="s">
        <v>337</v>
      </c>
      <c r="D143" s="21"/>
      <c r="E143" s="21"/>
      <c r="F143" s="21"/>
      <c r="G143" s="21"/>
      <c r="H143" s="21"/>
      <c r="I143" s="21"/>
      <c r="J143" s="21"/>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3"/>
    </row>
    <row r="144" spans="1:52" x14ac:dyDescent="0.25">
      <c r="A144" s="2" t="s">
        <v>301</v>
      </c>
      <c r="B144" s="2">
        <v>1</v>
      </c>
      <c r="C144" s="2" t="s">
        <v>1161</v>
      </c>
      <c r="D144" s="21"/>
      <c r="E144" s="21"/>
      <c r="F144" s="21"/>
      <c r="G144" s="21"/>
      <c r="H144" s="21"/>
      <c r="I144" s="21"/>
      <c r="J144" s="21"/>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3"/>
    </row>
    <row r="145" spans="1:52" x14ac:dyDescent="0.25">
      <c r="A145" s="2" t="s">
        <v>280</v>
      </c>
      <c r="B145" s="2">
        <v>1</v>
      </c>
      <c r="C145" s="2" t="s">
        <v>316</v>
      </c>
      <c r="D145" s="21"/>
      <c r="E145" s="21"/>
      <c r="F145" s="21"/>
      <c r="G145" s="21"/>
      <c r="H145" s="21"/>
      <c r="I145" s="21"/>
      <c r="J145" s="21"/>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3"/>
    </row>
    <row r="146" spans="1:52" x14ac:dyDescent="0.25">
      <c r="A146" s="2" t="s">
        <v>282</v>
      </c>
      <c r="B146" s="2">
        <v>1</v>
      </c>
      <c r="C146" s="2" t="s">
        <v>1162</v>
      </c>
      <c r="D146" s="21"/>
      <c r="E146" s="21"/>
      <c r="F146" s="21"/>
      <c r="G146" s="21"/>
      <c r="H146" s="21"/>
      <c r="I146" s="21"/>
      <c r="J146" s="21"/>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3"/>
    </row>
    <row r="147" spans="1:52" x14ac:dyDescent="0.25">
      <c r="A147" s="2" t="s">
        <v>282</v>
      </c>
      <c r="B147" s="2">
        <v>1</v>
      </c>
      <c r="C147" s="2" t="s">
        <v>1163</v>
      </c>
      <c r="D147" s="21"/>
      <c r="E147" s="21"/>
      <c r="F147" s="21"/>
      <c r="G147" s="21"/>
      <c r="H147" s="21"/>
      <c r="I147" s="21"/>
      <c r="J147" s="21"/>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3"/>
    </row>
    <row r="148" spans="1:52" x14ac:dyDescent="0.25">
      <c r="A148" s="2"/>
      <c r="B148" s="2">
        <v>1</v>
      </c>
      <c r="C148" s="2" t="s">
        <v>107</v>
      </c>
      <c r="D148" s="21"/>
      <c r="E148" s="21"/>
      <c r="F148" s="21"/>
      <c r="G148" s="21"/>
      <c r="H148" s="21"/>
      <c r="I148" s="21"/>
      <c r="J148" s="21"/>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3">
        <v>44926</v>
      </c>
    </row>
    <row r="149" spans="1:52" x14ac:dyDescent="0.25">
      <c r="A149" s="2"/>
      <c r="B149" s="2">
        <v>1</v>
      </c>
      <c r="C149" s="2" t="s">
        <v>107</v>
      </c>
      <c r="D149" s="21"/>
      <c r="E149" s="21"/>
      <c r="F149" s="21"/>
      <c r="G149" s="21"/>
      <c r="H149" s="21"/>
      <c r="I149" s="21"/>
      <c r="J149" s="21"/>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3">
        <v>44926</v>
      </c>
    </row>
    <row r="150" spans="1:52" x14ac:dyDescent="0.25">
      <c r="A150" s="2"/>
      <c r="B150" s="2">
        <v>1</v>
      </c>
      <c r="C150" s="2" t="s">
        <v>107</v>
      </c>
      <c r="D150" s="21"/>
      <c r="E150" s="21"/>
      <c r="F150" s="21"/>
      <c r="G150" s="21"/>
      <c r="H150" s="21"/>
      <c r="I150" s="21"/>
      <c r="J150" s="21"/>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3">
        <v>44926</v>
      </c>
    </row>
    <row r="151" spans="1:52" x14ac:dyDescent="0.25">
      <c r="A151" s="2"/>
      <c r="B151" s="2">
        <v>1</v>
      </c>
      <c r="C151" s="2" t="s">
        <v>107</v>
      </c>
      <c r="D151" s="21"/>
      <c r="E151" s="21"/>
      <c r="F151" s="21"/>
      <c r="G151" s="21"/>
      <c r="H151" s="21"/>
      <c r="I151" s="21"/>
      <c r="J151" s="21"/>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3">
        <v>44926</v>
      </c>
    </row>
    <row r="152" spans="1:52" x14ac:dyDescent="0.25">
      <c r="A152" s="2"/>
      <c r="B152" s="2">
        <v>1</v>
      </c>
      <c r="C152" s="2" t="s">
        <v>326</v>
      </c>
      <c r="D152" s="21"/>
      <c r="E152" s="21"/>
      <c r="F152" s="21"/>
      <c r="G152" s="21"/>
      <c r="H152" s="21"/>
      <c r="I152" s="21"/>
      <c r="J152" s="21"/>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3">
        <v>44981</v>
      </c>
    </row>
    <row r="153" spans="1:52" x14ac:dyDescent="0.25">
      <c r="A153" s="2"/>
      <c r="B153" s="2">
        <v>1</v>
      </c>
      <c r="C153" s="2" t="s">
        <v>328</v>
      </c>
      <c r="D153" s="21"/>
      <c r="E153" s="21"/>
      <c r="F153" s="21"/>
      <c r="G153" s="21"/>
      <c r="H153" s="21"/>
      <c r="I153" s="21"/>
      <c r="J153" s="21"/>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3">
        <v>44981</v>
      </c>
    </row>
    <row r="154" spans="1:52" x14ac:dyDescent="0.25">
      <c r="A154" s="2"/>
      <c r="B154" s="2">
        <v>1</v>
      </c>
      <c r="C154" s="2" t="s">
        <v>107</v>
      </c>
      <c r="D154" s="21"/>
      <c r="E154" s="21"/>
      <c r="F154" s="21"/>
      <c r="G154" s="21"/>
      <c r="H154" s="21"/>
      <c r="I154" s="21"/>
      <c r="J154" s="21"/>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3">
        <v>44926</v>
      </c>
    </row>
    <row r="155" spans="1:52" x14ac:dyDescent="0.25">
      <c r="A155" s="2"/>
      <c r="B155" s="2">
        <v>1</v>
      </c>
      <c r="C155" s="2" t="s">
        <v>107</v>
      </c>
      <c r="D155" s="21"/>
      <c r="E155" s="21"/>
      <c r="F155" s="21"/>
      <c r="G155" s="21"/>
      <c r="H155" s="21"/>
      <c r="I155" s="21"/>
      <c r="J155" s="21"/>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3">
        <v>44926</v>
      </c>
    </row>
    <row r="156" spans="1:52" x14ac:dyDescent="0.25">
      <c r="A156" s="2"/>
      <c r="B156" s="2">
        <v>1</v>
      </c>
      <c r="C156" s="2" t="s">
        <v>107</v>
      </c>
      <c r="D156" s="21"/>
      <c r="E156" s="21"/>
      <c r="F156" s="21"/>
      <c r="G156" s="21"/>
      <c r="H156" s="21"/>
      <c r="I156" s="21"/>
      <c r="J156" s="21"/>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3">
        <v>44926</v>
      </c>
    </row>
  </sheetData>
  <sortState xmlns:xlrd2="http://schemas.microsoft.com/office/spreadsheetml/2017/richdata2" ref="A1:AZ158">
    <sortCondition ref="A1:A158"/>
  </sortState>
  <conditionalFormatting sqref="C1:C41">
    <cfRule type="expression" dxfId="41" priority="156" stopIfTrue="1">
      <formula>$K1&lt;&gt;""</formula>
    </cfRule>
    <cfRule type="expression" dxfId="40" priority="161">
      <formula>$E1&lt;&gt;""</formula>
    </cfRule>
    <cfRule type="expression" dxfId="39" priority="155" stopIfTrue="1">
      <formula>$J1&lt;&gt;""</formula>
    </cfRule>
    <cfRule type="expression" dxfId="38" priority="157" stopIfTrue="1">
      <formula>$I1&lt;&gt;""</formula>
    </cfRule>
    <cfRule type="expression" dxfId="37" priority="158" stopIfTrue="1">
      <formula>$H1&lt;&gt;""</formula>
    </cfRule>
    <cfRule type="expression" dxfId="36" priority="159" stopIfTrue="1">
      <formula>$G1&lt;&gt;""</formula>
    </cfRule>
    <cfRule type="expression" dxfId="35" priority="160" stopIfTrue="1">
      <formula>$F1&lt;&gt;""</formula>
    </cfRule>
  </conditionalFormatting>
  <conditionalFormatting sqref="C43:C85">
    <cfRule type="expression" dxfId="34" priority="146" stopIfTrue="1">
      <formula>$F43&lt;&gt;""</formula>
    </cfRule>
    <cfRule type="expression" dxfId="33" priority="145" stopIfTrue="1">
      <formula>$G43&lt;&gt;""</formula>
    </cfRule>
    <cfRule type="expression" dxfId="32" priority="143" stopIfTrue="1">
      <formula>$I43&lt;&gt;""</formula>
    </cfRule>
    <cfRule type="expression" dxfId="31" priority="142" stopIfTrue="1">
      <formula>$K43&lt;&gt;""</formula>
    </cfRule>
    <cfRule type="expression" dxfId="30" priority="141" stopIfTrue="1">
      <formula>$J43&lt;&gt;""</formula>
    </cfRule>
    <cfRule type="expression" dxfId="29" priority="147">
      <formula>$E43&lt;&gt;""</formula>
    </cfRule>
    <cfRule type="expression" dxfId="28" priority="144" stopIfTrue="1">
      <formula>$H43&lt;&gt;""</formula>
    </cfRule>
  </conditionalFormatting>
  <conditionalFormatting sqref="C87:C135">
    <cfRule type="expression" dxfId="27" priority="116" stopIfTrue="1">
      <formula>$H87&lt;&gt;""</formula>
    </cfRule>
    <cfRule type="expression" dxfId="26" priority="113" stopIfTrue="1">
      <formula>$J87&lt;&gt;""</formula>
    </cfRule>
    <cfRule type="expression" dxfId="25" priority="114" stopIfTrue="1">
      <formula>$K87&lt;&gt;""</formula>
    </cfRule>
    <cfRule type="expression" dxfId="24" priority="115" stopIfTrue="1">
      <formula>$I87&lt;&gt;""</formula>
    </cfRule>
    <cfRule type="expression" dxfId="23" priority="117" stopIfTrue="1">
      <formula>$G87&lt;&gt;""</formula>
    </cfRule>
    <cfRule type="expression" dxfId="22" priority="118" stopIfTrue="1">
      <formula>$F87&lt;&gt;""</formula>
    </cfRule>
    <cfRule type="expression" dxfId="21" priority="119">
      <formula>$E87&lt;&gt;""</formula>
    </cfRule>
  </conditionalFormatting>
  <conditionalFormatting sqref="C137:C144 C146">
    <cfRule type="expression" dxfId="20" priority="127" stopIfTrue="1">
      <formula>$J137&lt;&gt;""</formula>
    </cfRule>
    <cfRule type="expression" dxfId="19" priority="128" stopIfTrue="1">
      <formula>$K137&lt;&gt;""</formula>
    </cfRule>
    <cfRule type="expression" dxfId="18" priority="129" stopIfTrue="1">
      <formula>$I137&lt;&gt;""</formula>
    </cfRule>
    <cfRule type="expression" dxfId="17" priority="130" stopIfTrue="1">
      <formula>$H137&lt;&gt;""</formula>
    </cfRule>
    <cfRule type="expression" dxfId="16" priority="131" stopIfTrue="1">
      <formula>$G137&lt;&gt;""</formula>
    </cfRule>
    <cfRule type="expression" dxfId="15" priority="132" stopIfTrue="1">
      <formula>$F137&lt;&gt;""</formula>
    </cfRule>
    <cfRule type="expression" dxfId="14" priority="133">
      <formula>$E137&lt;&gt;""</formula>
    </cfRule>
  </conditionalFormatting>
  <conditionalFormatting sqref="C145">
    <cfRule type="expression" dxfId="13" priority="134" stopIfTrue="1">
      <formula>$K147&lt;&gt;""</formula>
    </cfRule>
    <cfRule type="expression" dxfId="12" priority="135" stopIfTrue="1">
      <formula>$I147&lt;&gt;""</formula>
    </cfRule>
    <cfRule type="expression" dxfId="11" priority="136" stopIfTrue="1">
      <formula>$H147&lt;&gt;""</formula>
    </cfRule>
    <cfRule type="expression" dxfId="10" priority="137" stopIfTrue="1">
      <formula>$G147&lt;&gt;""</formula>
    </cfRule>
    <cfRule type="expression" dxfId="9" priority="138" stopIfTrue="1">
      <formula>$F147&lt;&gt;""</formula>
    </cfRule>
    <cfRule type="expression" dxfId="8" priority="139">
      <formula>$E147&lt;&gt;""</formula>
    </cfRule>
    <cfRule type="expression" dxfId="7" priority="140" stopIfTrue="1">
      <formula>$J147&lt;&gt;""</formula>
    </cfRule>
  </conditionalFormatting>
  <conditionalFormatting sqref="C148:C158">
    <cfRule type="expression" dxfId="6" priority="7">
      <formula>$E148&lt;&gt;""</formula>
    </cfRule>
    <cfRule type="expression" dxfId="5" priority="1" stopIfTrue="1">
      <formula>$J148&lt;&gt;""</formula>
    </cfRule>
    <cfRule type="expression" dxfId="4" priority="5" stopIfTrue="1">
      <formula>$G148&lt;&gt;""</formula>
    </cfRule>
    <cfRule type="expression" dxfId="3" priority="4" stopIfTrue="1">
      <formula>$H148&lt;&gt;""</formula>
    </cfRule>
    <cfRule type="expression" dxfId="2" priority="3" stopIfTrue="1">
      <formula>$I148&lt;&gt;""</formula>
    </cfRule>
    <cfRule type="expression" dxfId="1" priority="2" stopIfTrue="1">
      <formula>$K148&lt;&gt;""</formula>
    </cfRule>
    <cfRule type="expression" dxfId="0" priority="6" stopIfTrue="1">
      <formula>$F148&lt;&gt;""</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BB6846C5502046864CBF7349DF8B50" ma:contentTypeVersion="16" ma:contentTypeDescription="Create a new document." ma:contentTypeScope="" ma:versionID="981cc71efc8941c02538111173ed213f">
  <xsd:schema xmlns:xsd="http://www.w3.org/2001/XMLSchema" xmlns:xs="http://www.w3.org/2001/XMLSchema" xmlns:p="http://schemas.microsoft.com/office/2006/metadata/properties" xmlns:ns2="322b881d-dc81-4b91-a652-62b7d0188419" xmlns:ns3="f62fdefe-b575-4ed0-90e7-ba356870923e" targetNamespace="http://schemas.microsoft.com/office/2006/metadata/properties" ma:root="true" ma:fieldsID="a182a1fcf50990e4f8049b47c427fdcd" ns2:_="" ns3:_="">
    <xsd:import namespace="322b881d-dc81-4b91-a652-62b7d0188419"/>
    <xsd:import namespace="f62fdefe-b575-4ed0-90e7-ba356870923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2b881d-dc81-4b91-a652-62b7d01884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ff71275-1c77-4a1b-9a98-69c8d21373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2fdefe-b575-4ed0-90e7-ba356870923e"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50b1936-b595-4a7c-8abb-e34565b164b4}" ma:internalName="TaxCatchAll" ma:showField="CatchAllData" ma:web="f62fdefe-b575-4ed0-90e7-ba356870923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2b881d-dc81-4b91-a652-62b7d0188419">
      <Terms xmlns="http://schemas.microsoft.com/office/infopath/2007/PartnerControls"/>
    </lcf76f155ced4ddcb4097134ff3c332f>
    <TaxCatchAll xmlns="f62fdefe-b575-4ed0-90e7-ba356870923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EA2AB0-5D90-4A38-B2C3-FBF4C88370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2b881d-dc81-4b91-a652-62b7d0188419"/>
    <ds:schemaRef ds:uri="f62fdefe-b575-4ed0-90e7-ba3568709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4F4D2-77D3-499F-8231-EE224FA57FA8}">
  <ds:schemaRefs>
    <ds:schemaRef ds:uri="http://schemas.microsoft.com/office/2006/metadata/properties"/>
    <ds:schemaRef ds:uri="http://schemas.microsoft.com/office/infopath/2007/PartnerControls"/>
    <ds:schemaRef ds:uri="322b881d-dc81-4b91-a652-62b7d0188419"/>
    <ds:schemaRef ds:uri="f62fdefe-b575-4ed0-90e7-ba356870923e"/>
  </ds:schemaRefs>
</ds:datastoreItem>
</file>

<file path=customXml/itemProps3.xml><?xml version="1.0" encoding="utf-8"?>
<ds:datastoreItem xmlns:ds="http://schemas.openxmlformats.org/officeDocument/2006/customXml" ds:itemID="{6AB72020-6357-48D3-A981-5FD722D513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EXPIRING ENTERPRISE SOFTWARE</vt:lpstr>
      <vt:lpstr>SCARS sSOC</vt:lpstr>
      <vt:lpstr>SCARS uSOC</vt:lpstr>
      <vt:lpstr>SCARS OPE</vt:lpstr>
      <vt:lpstr>ARL SIL SOC</vt:lpstr>
      <vt:lpstr>ARL SIL OPE</vt:lpstr>
      <vt:lpstr>JSE OPE</vt:lpstr>
      <vt:lpstr>DSO PHII OPE</vt:lpstr>
      <vt:lpstr>IRAD SOC</vt:lpstr>
      <vt:lpstr>IRAD DSO OPE</vt:lpstr>
      <vt:lpstr>GDR</vt:lpstr>
      <vt:lpstr>JTC TRS</vt:lpstr>
      <vt:lpstr>ORL SIL SOC</vt:lpstr>
      <vt:lpstr>Program OPE Reference</vt:lpstr>
      <vt:lpstr>Temp SOC Reference</vt:lpstr>
      <vt:lpstr>IRAD DSO Cabinet Reference</vt:lpstr>
      <vt:lpstr>IRAD SOC Reference</vt:lpstr>
      <vt:lpstr>IRAD DSO Reference</vt:lpstr>
      <vt:lpstr>SonicWall_Report</vt:lpstr>
      <vt:lpstr>Support_Contracts</vt:lpstr>
      <vt:lpstr>Product_License_Details</vt:lpstr>
      <vt:lpstr>SiSOC</vt:lpstr>
      <vt:lpstr>V4 OPE</vt:lpstr>
      <vt:lpstr>MASTER</vt:lpstr>
      <vt:lpstr>Reference Software</vt:lpstr>
    </vt:vector>
  </TitlesOfParts>
  <Manager/>
  <Company>CAE USA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Shelly</dc:creator>
  <cp:keywords/>
  <dc:description/>
  <cp:lastModifiedBy>Joe Gray</cp:lastModifiedBy>
  <cp:revision/>
  <dcterms:created xsi:type="dcterms:W3CDTF">2024-02-11T15:16:14Z</dcterms:created>
  <dcterms:modified xsi:type="dcterms:W3CDTF">2025-10-01T18:53:15Z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0x01010016BB6846C5502046864CBF7349DF8B50</vt:lpwstr>
  </property>
  <property fmtid="{D5CDD505-2E9C-101B-9397-08002B2CF9AE}" pid="3" name="MediaServiceImageTags">
    <vt:lpwstr/>
  </property>
</Properties>
</file>